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206"/>
  <workbookPr showInkAnnotation="0" autoCompressPictures="0"/>
  <bookViews>
    <workbookView xWindow="400" yWindow="600" windowWidth="36720" windowHeight="30340" tabRatio="821"/>
  </bookViews>
  <sheets>
    <sheet name="Summary" sheetId="1" r:id="rId1"/>
    <sheet name="PACU Activity (2)" sheetId="22" r:id="rId2"/>
    <sheet name="PACU Cardiovascular" sheetId="2" r:id="rId3"/>
    <sheet name="PACU Gastrointestinal" sheetId="3" r:id="rId4"/>
    <sheet name="PACU Genitourinary" sheetId="4" r:id="rId5"/>
    <sheet name="PACU Integumentary (2)" sheetId="23" r:id="rId6"/>
    <sheet name="PACU Invasive lines (2)" sheetId="24" r:id="rId7"/>
    <sheet name="PACU Musculoskeletal" sheetId="7" r:id="rId8"/>
    <sheet name="PACU Neurological" sheetId="8" r:id="rId9"/>
    <sheet name="PACU Pain" sheetId="9" r:id="rId10"/>
    <sheet name="PACU Pulm-Assess items (2)" sheetId="25" r:id="rId11"/>
    <sheet name="PACU RASS-CAM" sheetId="11" r:id="rId12"/>
    <sheet name="PACU Restraints" sheetId="12" r:id="rId13"/>
    <sheet name="PACU Safety" sheetId="13" r:id="rId14"/>
    <sheet name="PACU Tube-Drain" sheetId="14" r:id="rId15"/>
    <sheet name="PACU Nursing Care" sheetId="15" r:id="rId16"/>
    <sheet name="PACU Scores (2)" sheetId="26" r:id="rId17"/>
    <sheet name="PACU Events" sheetId="16" r:id="rId18"/>
    <sheet name="PACU ASA" sheetId="19" r:id="rId19"/>
    <sheet name="Changes" sheetId="27" r:id="rId20"/>
  </sheets>
  <definedNames>
    <definedName name="_xlnm._FilterDatabase" localSheetId="2" hidden="1">'PACU Cardiovascular'!$A$1:$AA$936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9" i="1" l="1"/>
  <c r="J915" i="27"/>
  <c r="W915" i="27"/>
  <c r="U915" i="27"/>
  <c r="S915" i="27"/>
  <c r="Q915" i="27"/>
  <c r="O915" i="27"/>
  <c r="M915" i="27"/>
  <c r="L915" i="27"/>
  <c r="J914" i="27"/>
  <c r="W914" i="27"/>
  <c r="U914" i="27"/>
  <c r="S914" i="27"/>
  <c r="Q914" i="27"/>
  <c r="O914" i="27"/>
  <c r="M914" i="27"/>
  <c r="L914" i="27"/>
  <c r="J913" i="27"/>
  <c r="W913" i="27"/>
  <c r="U913" i="27"/>
  <c r="S913" i="27"/>
  <c r="Q913" i="27"/>
  <c r="O913" i="27"/>
  <c r="M913" i="27"/>
  <c r="L913" i="27"/>
  <c r="J912" i="27"/>
  <c r="W912" i="27"/>
  <c r="U912" i="27"/>
  <c r="S912" i="27"/>
  <c r="Q912" i="27"/>
  <c r="O912" i="27"/>
  <c r="M912" i="27"/>
  <c r="L912" i="27"/>
  <c r="J911" i="27"/>
  <c r="W911" i="27"/>
  <c r="U911" i="27"/>
  <c r="S911" i="27"/>
  <c r="Q911" i="27"/>
  <c r="O911" i="27"/>
  <c r="M911" i="27"/>
  <c r="L911" i="27"/>
  <c r="J910" i="27"/>
  <c r="W910" i="27"/>
  <c r="U910" i="27"/>
  <c r="S910" i="27"/>
  <c r="Q910" i="27"/>
  <c r="O910" i="27"/>
  <c r="M910" i="27"/>
  <c r="L910" i="27"/>
  <c r="J909" i="27"/>
  <c r="W909" i="27"/>
  <c r="U909" i="27"/>
  <c r="S909" i="27"/>
  <c r="Q909" i="27"/>
  <c r="O909" i="27"/>
  <c r="M909" i="27"/>
  <c r="L909" i="27"/>
  <c r="J908" i="27"/>
  <c r="W908" i="27"/>
  <c r="U908" i="27"/>
  <c r="S908" i="27"/>
  <c r="Q908" i="27"/>
  <c r="O908" i="27"/>
  <c r="M908" i="27"/>
  <c r="L908" i="27"/>
  <c r="J907" i="27"/>
  <c r="W907" i="27"/>
  <c r="U907" i="27"/>
  <c r="S907" i="27"/>
  <c r="Q907" i="27"/>
  <c r="O907" i="27"/>
  <c r="M907" i="27"/>
  <c r="L907" i="27"/>
  <c r="J906" i="27"/>
  <c r="W906" i="27"/>
  <c r="U906" i="27"/>
  <c r="S906" i="27"/>
  <c r="Q906" i="27"/>
  <c r="O906" i="27"/>
  <c r="M906" i="27"/>
  <c r="L906" i="27"/>
  <c r="J905" i="27"/>
  <c r="W905" i="27"/>
  <c r="U905" i="27"/>
  <c r="S905" i="27"/>
  <c r="Q905" i="27"/>
  <c r="O905" i="27"/>
  <c r="M905" i="27"/>
  <c r="L905" i="27"/>
  <c r="J904" i="27"/>
  <c r="W904" i="27"/>
  <c r="U904" i="27"/>
  <c r="S904" i="27"/>
  <c r="Q904" i="27"/>
  <c r="O904" i="27"/>
  <c r="M904" i="27"/>
  <c r="L904" i="27"/>
  <c r="J903" i="27"/>
  <c r="W903" i="27"/>
  <c r="U903" i="27"/>
  <c r="S903" i="27"/>
  <c r="Q903" i="27"/>
  <c r="O903" i="27"/>
  <c r="M903" i="27"/>
  <c r="L903" i="27"/>
  <c r="J902" i="27"/>
  <c r="W902" i="27"/>
  <c r="U902" i="27"/>
  <c r="S902" i="27"/>
  <c r="Q902" i="27"/>
  <c r="O902" i="27"/>
  <c r="M902" i="27"/>
  <c r="L902" i="27"/>
  <c r="J901" i="27"/>
  <c r="W901" i="27"/>
  <c r="U901" i="27"/>
  <c r="S901" i="27"/>
  <c r="Q901" i="27"/>
  <c r="O901" i="27"/>
  <c r="M901" i="27"/>
  <c r="L901" i="27"/>
  <c r="J900" i="27"/>
  <c r="W900" i="27"/>
  <c r="U900" i="27"/>
  <c r="S900" i="27"/>
  <c r="Q900" i="27"/>
  <c r="O900" i="27"/>
  <c r="M900" i="27"/>
  <c r="L900" i="27"/>
  <c r="J899" i="27"/>
  <c r="W899" i="27"/>
  <c r="U899" i="27"/>
  <c r="S899" i="27"/>
  <c r="Q899" i="27"/>
  <c r="O899" i="27"/>
  <c r="M899" i="27"/>
  <c r="L899" i="27"/>
  <c r="J898" i="27"/>
  <c r="W898" i="27"/>
  <c r="U898" i="27"/>
  <c r="S898" i="27"/>
  <c r="Q898" i="27"/>
  <c r="O898" i="27"/>
  <c r="M898" i="27"/>
  <c r="L898" i="27"/>
  <c r="J897" i="27"/>
  <c r="W897" i="27"/>
  <c r="U897" i="27"/>
  <c r="S897" i="27"/>
  <c r="Q897" i="27"/>
  <c r="O897" i="27"/>
  <c r="M897" i="27"/>
  <c r="L897" i="27"/>
  <c r="J896" i="27"/>
  <c r="W896" i="27"/>
  <c r="U896" i="27"/>
  <c r="S896" i="27"/>
  <c r="Q896" i="27"/>
  <c r="O896" i="27"/>
  <c r="M896" i="27"/>
  <c r="L896" i="27"/>
  <c r="J895" i="27"/>
  <c r="W895" i="27"/>
  <c r="U895" i="27"/>
  <c r="S895" i="27"/>
  <c r="Q895" i="27"/>
  <c r="O895" i="27"/>
  <c r="M895" i="27"/>
  <c r="L895" i="27"/>
  <c r="J894" i="27"/>
  <c r="W894" i="27"/>
  <c r="U894" i="27"/>
  <c r="S894" i="27"/>
  <c r="Q894" i="27"/>
  <c r="O894" i="27"/>
  <c r="M894" i="27"/>
  <c r="L894" i="27"/>
  <c r="J893" i="27"/>
  <c r="W893" i="27"/>
  <c r="U893" i="27"/>
  <c r="S893" i="27"/>
  <c r="Q893" i="27"/>
  <c r="O893" i="27"/>
  <c r="M893" i="27"/>
  <c r="L893" i="27"/>
  <c r="J892" i="27"/>
  <c r="W892" i="27"/>
  <c r="U892" i="27"/>
  <c r="S892" i="27"/>
  <c r="Q892" i="27"/>
  <c r="O892" i="27"/>
  <c r="M892" i="27"/>
  <c r="L892" i="27"/>
  <c r="J891" i="27"/>
  <c r="W891" i="27"/>
  <c r="U891" i="27"/>
  <c r="S891" i="27"/>
  <c r="Q891" i="27"/>
  <c r="O891" i="27"/>
  <c r="M891" i="27"/>
  <c r="L891" i="27"/>
  <c r="J890" i="27"/>
  <c r="W890" i="27"/>
  <c r="U890" i="27"/>
  <c r="S890" i="27"/>
  <c r="Q890" i="27"/>
  <c r="O890" i="27"/>
  <c r="M890" i="27"/>
  <c r="L890" i="27"/>
  <c r="J889" i="27"/>
  <c r="W889" i="27"/>
  <c r="U889" i="27"/>
  <c r="S889" i="27"/>
  <c r="Q889" i="27"/>
  <c r="O889" i="27"/>
  <c r="M889" i="27"/>
  <c r="L889" i="27"/>
  <c r="J888" i="27"/>
  <c r="W888" i="27"/>
  <c r="U888" i="27"/>
  <c r="S888" i="27"/>
  <c r="Q888" i="27"/>
  <c r="O888" i="27"/>
  <c r="M888" i="27"/>
  <c r="L888" i="27"/>
  <c r="J887" i="27"/>
  <c r="W887" i="27"/>
  <c r="U887" i="27"/>
  <c r="S887" i="27"/>
  <c r="Q887" i="27"/>
  <c r="O887" i="27"/>
  <c r="M887" i="27"/>
  <c r="L887" i="27"/>
  <c r="J886" i="27"/>
  <c r="W886" i="27"/>
  <c r="U886" i="27"/>
  <c r="S886" i="27"/>
  <c r="Q886" i="27"/>
  <c r="O886" i="27"/>
  <c r="M886" i="27"/>
  <c r="L886" i="27"/>
  <c r="J885" i="27"/>
  <c r="W885" i="27"/>
  <c r="U885" i="27"/>
  <c r="S885" i="27"/>
  <c r="Q885" i="27"/>
  <c r="O885" i="27"/>
  <c r="M885" i="27"/>
  <c r="L885" i="27"/>
  <c r="J884" i="27"/>
  <c r="W884" i="27"/>
  <c r="U884" i="27"/>
  <c r="S884" i="27"/>
  <c r="Q884" i="27"/>
  <c r="O884" i="27"/>
  <c r="M884" i="27"/>
  <c r="L884" i="27"/>
  <c r="J883" i="27"/>
  <c r="W883" i="27"/>
  <c r="U883" i="27"/>
  <c r="S883" i="27"/>
  <c r="Q883" i="27"/>
  <c r="O883" i="27"/>
  <c r="M883" i="27"/>
  <c r="L883" i="27"/>
  <c r="J882" i="27"/>
  <c r="W882" i="27"/>
  <c r="U882" i="27"/>
  <c r="S882" i="27"/>
  <c r="Q882" i="27"/>
  <c r="O882" i="27"/>
  <c r="M882" i="27"/>
  <c r="L882" i="27"/>
  <c r="J881" i="27"/>
  <c r="W881" i="27"/>
  <c r="U881" i="27"/>
  <c r="S881" i="27"/>
  <c r="Q881" i="27"/>
  <c r="O881" i="27"/>
  <c r="M881" i="27"/>
  <c r="L881" i="27"/>
  <c r="J880" i="27"/>
  <c r="W880" i="27"/>
  <c r="U880" i="27"/>
  <c r="S880" i="27"/>
  <c r="Q880" i="27"/>
  <c r="O880" i="27"/>
  <c r="M880" i="27"/>
  <c r="L880" i="27"/>
  <c r="J879" i="27"/>
  <c r="W879" i="27"/>
  <c r="U879" i="27"/>
  <c r="S879" i="27"/>
  <c r="Q879" i="27"/>
  <c r="O879" i="27"/>
  <c r="M879" i="27"/>
  <c r="L879" i="27"/>
  <c r="J878" i="27"/>
  <c r="W878" i="27"/>
  <c r="U878" i="27"/>
  <c r="S878" i="27"/>
  <c r="Q878" i="27"/>
  <c r="O878" i="27"/>
  <c r="M878" i="27"/>
  <c r="L878" i="27"/>
  <c r="J877" i="27"/>
  <c r="W877" i="27"/>
  <c r="U877" i="27"/>
  <c r="S877" i="27"/>
  <c r="Q877" i="27"/>
  <c r="O877" i="27"/>
  <c r="M877" i="27"/>
  <c r="L877" i="27"/>
  <c r="J876" i="27"/>
  <c r="W876" i="27"/>
  <c r="U876" i="27"/>
  <c r="S876" i="27"/>
  <c r="Q876" i="27"/>
  <c r="O876" i="27"/>
  <c r="M876" i="27"/>
  <c r="L876" i="27"/>
  <c r="J875" i="27"/>
  <c r="W875" i="27"/>
  <c r="U875" i="27"/>
  <c r="S875" i="27"/>
  <c r="Q875" i="27"/>
  <c r="O875" i="27"/>
  <c r="M875" i="27"/>
  <c r="L875" i="27"/>
  <c r="J874" i="27"/>
  <c r="W874" i="27"/>
  <c r="U874" i="27"/>
  <c r="S874" i="27"/>
  <c r="Q874" i="27"/>
  <c r="O874" i="27"/>
  <c r="M874" i="27"/>
  <c r="L874" i="27"/>
  <c r="J873" i="27"/>
  <c r="W873" i="27"/>
  <c r="U873" i="27"/>
  <c r="S873" i="27"/>
  <c r="Q873" i="27"/>
  <c r="O873" i="27"/>
  <c r="M873" i="27"/>
  <c r="L873" i="27"/>
  <c r="J872" i="27"/>
  <c r="W872" i="27"/>
  <c r="U872" i="27"/>
  <c r="S872" i="27"/>
  <c r="Q872" i="27"/>
  <c r="O872" i="27"/>
  <c r="M872" i="27"/>
  <c r="L872" i="27"/>
  <c r="J871" i="27"/>
  <c r="W871" i="27"/>
  <c r="U871" i="27"/>
  <c r="S871" i="27"/>
  <c r="Q871" i="27"/>
  <c r="O871" i="27"/>
  <c r="M871" i="27"/>
  <c r="L871" i="27"/>
  <c r="J870" i="27"/>
  <c r="W870" i="27"/>
  <c r="U870" i="27"/>
  <c r="S870" i="27"/>
  <c r="Q870" i="27"/>
  <c r="O870" i="27"/>
  <c r="M870" i="27"/>
  <c r="L870" i="27"/>
  <c r="J869" i="27"/>
  <c r="W869" i="27"/>
  <c r="U869" i="27"/>
  <c r="S869" i="27"/>
  <c r="Q869" i="27"/>
  <c r="O869" i="27"/>
  <c r="M869" i="27"/>
  <c r="L869" i="27"/>
  <c r="J868" i="27"/>
  <c r="W868" i="27"/>
  <c r="U868" i="27"/>
  <c r="S868" i="27"/>
  <c r="Q868" i="27"/>
  <c r="O868" i="27"/>
  <c r="M868" i="27"/>
  <c r="L868" i="27"/>
  <c r="J867" i="27"/>
  <c r="W867" i="27"/>
  <c r="U867" i="27"/>
  <c r="S867" i="27"/>
  <c r="Q867" i="27"/>
  <c r="O867" i="27"/>
  <c r="M867" i="27"/>
  <c r="L867" i="27"/>
  <c r="J866" i="27"/>
  <c r="W866" i="27"/>
  <c r="U866" i="27"/>
  <c r="S866" i="27"/>
  <c r="Q866" i="27"/>
  <c r="O866" i="27"/>
  <c r="M866" i="27"/>
  <c r="L866" i="27"/>
  <c r="J865" i="27"/>
  <c r="W865" i="27"/>
  <c r="U865" i="27"/>
  <c r="S865" i="27"/>
  <c r="Q865" i="27"/>
  <c r="O865" i="27"/>
  <c r="M865" i="27"/>
  <c r="L865" i="27"/>
  <c r="J864" i="27"/>
  <c r="W864" i="27"/>
  <c r="U864" i="27"/>
  <c r="S864" i="27"/>
  <c r="Q864" i="27"/>
  <c r="O864" i="27"/>
  <c r="M864" i="27"/>
  <c r="L864" i="27"/>
  <c r="J863" i="27"/>
  <c r="W863" i="27"/>
  <c r="U863" i="27"/>
  <c r="S863" i="27"/>
  <c r="Q863" i="27"/>
  <c r="O863" i="27"/>
  <c r="M863" i="27"/>
  <c r="L863" i="27"/>
  <c r="J862" i="27"/>
  <c r="W862" i="27"/>
  <c r="U862" i="27"/>
  <c r="S862" i="27"/>
  <c r="Q862" i="27"/>
  <c r="O862" i="27"/>
  <c r="M862" i="27"/>
  <c r="L862" i="27"/>
  <c r="J861" i="27"/>
  <c r="W861" i="27"/>
  <c r="U861" i="27"/>
  <c r="S861" i="27"/>
  <c r="Q861" i="27"/>
  <c r="O861" i="27"/>
  <c r="M861" i="27"/>
  <c r="L861" i="27"/>
  <c r="J860" i="27"/>
  <c r="W860" i="27"/>
  <c r="U860" i="27"/>
  <c r="S860" i="27"/>
  <c r="Q860" i="27"/>
  <c r="O860" i="27"/>
  <c r="M860" i="27"/>
  <c r="L860" i="27"/>
  <c r="J859" i="27"/>
  <c r="W859" i="27"/>
  <c r="U859" i="27"/>
  <c r="S859" i="27"/>
  <c r="Q859" i="27"/>
  <c r="O859" i="27"/>
  <c r="M859" i="27"/>
  <c r="L859" i="27"/>
  <c r="J858" i="27"/>
  <c r="W858" i="27"/>
  <c r="U858" i="27"/>
  <c r="S858" i="27"/>
  <c r="Q858" i="27"/>
  <c r="O858" i="27"/>
  <c r="M858" i="27"/>
  <c r="L858" i="27"/>
  <c r="J857" i="27"/>
  <c r="W857" i="27"/>
  <c r="U857" i="27"/>
  <c r="S857" i="27"/>
  <c r="Q857" i="27"/>
  <c r="O857" i="27"/>
  <c r="M857" i="27"/>
  <c r="L857" i="27"/>
  <c r="J856" i="27"/>
  <c r="W856" i="27"/>
  <c r="U856" i="27"/>
  <c r="S856" i="27"/>
  <c r="Q856" i="27"/>
  <c r="O856" i="27"/>
  <c r="M856" i="27"/>
  <c r="L856" i="27"/>
  <c r="J855" i="27"/>
  <c r="W855" i="27"/>
  <c r="U855" i="27"/>
  <c r="S855" i="27"/>
  <c r="Q855" i="27"/>
  <c r="O855" i="27"/>
  <c r="M855" i="27"/>
  <c r="L855" i="27"/>
  <c r="J854" i="27"/>
  <c r="W854" i="27"/>
  <c r="U854" i="27"/>
  <c r="S854" i="27"/>
  <c r="Q854" i="27"/>
  <c r="O854" i="27"/>
  <c r="M854" i="27"/>
  <c r="L854" i="27"/>
  <c r="J853" i="27"/>
  <c r="W853" i="27"/>
  <c r="U853" i="27"/>
  <c r="S853" i="27"/>
  <c r="Q853" i="27"/>
  <c r="O853" i="27"/>
  <c r="M853" i="27"/>
  <c r="L853" i="27"/>
  <c r="J852" i="27"/>
  <c r="W852" i="27"/>
  <c r="U852" i="27"/>
  <c r="S852" i="27"/>
  <c r="Q852" i="27"/>
  <c r="O852" i="27"/>
  <c r="M852" i="27"/>
  <c r="L852" i="27"/>
  <c r="J851" i="27"/>
  <c r="W851" i="27"/>
  <c r="U851" i="27"/>
  <c r="S851" i="27"/>
  <c r="Q851" i="27"/>
  <c r="O851" i="27"/>
  <c r="M851" i="27"/>
  <c r="L851" i="27"/>
  <c r="J850" i="27"/>
  <c r="W850" i="27"/>
  <c r="U850" i="27"/>
  <c r="S850" i="27"/>
  <c r="Q850" i="27"/>
  <c r="O850" i="27"/>
  <c r="M850" i="27"/>
  <c r="L850" i="27"/>
  <c r="J849" i="27"/>
  <c r="W849" i="27"/>
  <c r="U849" i="27"/>
  <c r="S849" i="27"/>
  <c r="Q849" i="27"/>
  <c r="O849" i="27"/>
  <c r="M849" i="27"/>
  <c r="L849" i="27"/>
  <c r="J848" i="27"/>
  <c r="W848" i="27"/>
  <c r="U848" i="27"/>
  <c r="S848" i="27"/>
  <c r="Q848" i="27"/>
  <c r="O848" i="27"/>
  <c r="M848" i="27"/>
  <c r="L848" i="27"/>
  <c r="J847" i="27"/>
  <c r="W847" i="27"/>
  <c r="U847" i="27"/>
  <c r="S847" i="27"/>
  <c r="Q847" i="27"/>
  <c r="O847" i="27"/>
  <c r="M847" i="27"/>
  <c r="L847" i="27"/>
  <c r="J846" i="27"/>
  <c r="W846" i="27"/>
  <c r="U846" i="27"/>
  <c r="S846" i="27"/>
  <c r="Q846" i="27"/>
  <c r="O846" i="27"/>
  <c r="M846" i="27"/>
  <c r="L846" i="27"/>
  <c r="J845" i="27"/>
  <c r="W845" i="27"/>
  <c r="U845" i="27"/>
  <c r="S845" i="27"/>
  <c r="Q845" i="27"/>
  <c r="O845" i="27"/>
  <c r="M845" i="27"/>
  <c r="L845" i="27"/>
  <c r="J844" i="27"/>
  <c r="W844" i="27"/>
  <c r="U844" i="27"/>
  <c r="S844" i="27"/>
  <c r="Q844" i="27"/>
  <c r="O844" i="27"/>
  <c r="M844" i="27"/>
  <c r="L844" i="27"/>
  <c r="J843" i="27"/>
  <c r="W843" i="27"/>
  <c r="U843" i="27"/>
  <c r="S843" i="27"/>
  <c r="Q843" i="27"/>
  <c r="O843" i="27"/>
  <c r="M843" i="27"/>
  <c r="L843" i="27"/>
  <c r="J842" i="27"/>
  <c r="W842" i="27"/>
  <c r="U842" i="27"/>
  <c r="S842" i="27"/>
  <c r="Q842" i="27"/>
  <c r="O842" i="27"/>
  <c r="M842" i="27"/>
  <c r="L842" i="27"/>
  <c r="J841" i="27"/>
  <c r="W841" i="27"/>
  <c r="U841" i="27"/>
  <c r="S841" i="27"/>
  <c r="Q841" i="27"/>
  <c r="O841" i="27"/>
  <c r="M841" i="27"/>
  <c r="L841" i="27"/>
  <c r="J840" i="27"/>
  <c r="W840" i="27"/>
  <c r="U840" i="27"/>
  <c r="S840" i="27"/>
  <c r="Q840" i="27"/>
  <c r="O840" i="27"/>
  <c r="M840" i="27"/>
  <c r="L840" i="27"/>
  <c r="J839" i="27"/>
  <c r="W839" i="27"/>
  <c r="U839" i="27"/>
  <c r="S839" i="27"/>
  <c r="Q839" i="27"/>
  <c r="O839" i="27"/>
  <c r="M839" i="27"/>
  <c r="L839" i="27"/>
  <c r="J838" i="27"/>
  <c r="W838" i="27"/>
  <c r="U838" i="27"/>
  <c r="S838" i="27"/>
  <c r="Q838" i="27"/>
  <c r="O838" i="27"/>
  <c r="M838" i="27"/>
  <c r="L838" i="27"/>
  <c r="J837" i="27"/>
  <c r="W837" i="27"/>
  <c r="U837" i="27"/>
  <c r="S837" i="27"/>
  <c r="Q837" i="27"/>
  <c r="O837" i="27"/>
  <c r="M837" i="27"/>
  <c r="L837" i="27"/>
  <c r="J836" i="27"/>
  <c r="W836" i="27"/>
  <c r="U836" i="27"/>
  <c r="S836" i="27"/>
  <c r="Q836" i="27"/>
  <c r="O836" i="27"/>
  <c r="M836" i="27"/>
  <c r="L836" i="27"/>
  <c r="J835" i="27"/>
  <c r="W835" i="27"/>
  <c r="U835" i="27"/>
  <c r="S835" i="27"/>
  <c r="Q835" i="27"/>
  <c r="O835" i="27"/>
  <c r="M835" i="27"/>
  <c r="L835" i="27"/>
  <c r="J834" i="27"/>
  <c r="W834" i="27"/>
  <c r="U834" i="27"/>
  <c r="S834" i="27"/>
  <c r="Q834" i="27"/>
  <c r="O834" i="27"/>
  <c r="M834" i="27"/>
  <c r="L834" i="27"/>
  <c r="J833" i="27"/>
  <c r="W833" i="27"/>
  <c r="U833" i="27"/>
  <c r="S833" i="27"/>
  <c r="Q833" i="27"/>
  <c r="O833" i="27"/>
  <c r="M833" i="27"/>
  <c r="L833" i="27"/>
  <c r="J832" i="27"/>
  <c r="W832" i="27"/>
  <c r="U832" i="27"/>
  <c r="S832" i="27"/>
  <c r="Q832" i="27"/>
  <c r="O832" i="27"/>
  <c r="M832" i="27"/>
  <c r="L832" i="27"/>
  <c r="J831" i="27"/>
  <c r="W831" i="27"/>
  <c r="U831" i="27"/>
  <c r="S831" i="27"/>
  <c r="Q831" i="27"/>
  <c r="O831" i="27"/>
  <c r="M831" i="27"/>
  <c r="L831" i="27"/>
  <c r="J830" i="27"/>
  <c r="W830" i="27"/>
  <c r="U830" i="27"/>
  <c r="S830" i="27"/>
  <c r="Q830" i="27"/>
  <c r="O830" i="27"/>
  <c r="M830" i="27"/>
  <c r="L830" i="27"/>
  <c r="J829" i="27"/>
  <c r="W829" i="27"/>
  <c r="U829" i="27"/>
  <c r="S829" i="27"/>
  <c r="Q829" i="27"/>
  <c r="O829" i="27"/>
  <c r="M829" i="27"/>
  <c r="L829" i="27"/>
  <c r="J828" i="27"/>
  <c r="W828" i="27"/>
  <c r="U828" i="27"/>
  <c r="S828" i="27"/>
  <c r="Q828" i="27"/>
  <c r="O828" i="27"/>
  <c r="M828" i="27"/>
  <c r="L828" i="27"/>
  <c r="J827" i="27"/>
  <c r="W827" i="27"/>
  <c r="U827" i="27"/>
  <c r="S827" i="27"/>
  <c r="Q827" i="27"/>
  <c r="O827" i="27"/>
  <c r="M827" i="27"/>
  <c r="L827" i="27"/>
  <c r="J826" i="27"/>
  <c r="W826" i="27"/>
  <c r="U826" i="27"/>
  <c r="S826" i="27"/>
  <c r="Q826" i="27"/>
  <c r="O826" i="27"/>
  <c r="M826" i="27"/>
  <c r="L826" i="27"/>
  <c r="J825" i="27"/>
  <c r="W825" i="27"/>
  <c r="U825" i="27"/>
  <c r="S825" i="27"/>
  <c r="Q825" i="27"/>
  <c r="O825" i="27"/>
  <c r="M825" i="27"/>
  <c r="L825" i="27"/>
  <c r="J824" i="27"/>
  <c r="W824" i="27"/>
  <c r="U824" i="27"/>
  <c r="S824" i="27"/>
  <c r="Q824" i="27"/>
  <c r="O824" i="27"/>
  <c r="M824" i="27"/>
  <c r="L824" i="27"/>
  <c r="J823" i="27"/>
  <c r="W823" i="27"/>
  <c r="U823" i="27"/>
  <c r="S823" i="27"/>
  <c r="Q823" i="27"/>
  <c r="O823" i="27"/>
  <c r="M823" i="27"/>
  <c r="L823" i="27"/>
  <c r="J822" i="27"/>
  <c r="W822" i="27"/>
  <c r="U822" i="27"/>
  <c r="S822" i="27"/>
  <c r="Q822" i="27"/>
  <c r="O822" i="27"/>
  <c r="M822" i="27"/>
  <c r="L822" i="27"/>
  <c r="J821" i="27"/>
  <c r="W821" i="27"/>
  <c r="U821" i="27"/>
  <c r="S821" i="27"/>
  <c r="Q821" i="27"/>
  <c r="O821" i="27"/>
  <c r="M821" i="27"/>
  <c r="L821" i="27"/>
  <c r="J820" i="27"/>
  <c r="W820" i="27"/>
  <c r="U820" i="27"/>
  <c r="S820" i="27"/>
  <c r="Q820" i="27"/>
  <c r="O820" i="27"/>
  <c r="M820" i="27"/>
  <c r="L820" i="27"/>
  <c r="J819" i="27"/>
  <c r="W819" i="27"/>
  <c r="U819" i="27"/>
  <c r="S819" i="27"/>
  <c r="Q819" i="27"/>
  <c r="O819" i="27"/>
  <c r="M819" i="27"/>
  <c r="L819" i="27"/>
  <c r="J818" i="27"/>
  <c r="W818" i="27"/>
  <c r="U818" i="27"/>
  <c r="S818" i="27"/>
  <c r="Q818" i="27"/>
  <c r="O818" i="27"/>
  <c r="M818" i="27"/>
  <c r="L818" i="27"/>
  <c r="J817" i="27"/>
  <c r="W817" i="27"/>
  <c r="U817" i="27"/>
  <c r="S817" i="27"/>
  <c r="Q817" i="27"/>
  <c r="O817" i="27"/>
  <c r="M817" i="27"/>
  <c r="L817" i="27"/>
  <c r="J816" i="27"/>
  <c r="W816" i="27"/>
  <c r="U816" i="27"/>
  <c r="S816" i="27"/>
  <c r="Q816" i="27"/>
  <c r="O816" i="27"/>
  <c r="M816" i="27"/>
  <c r="L816" i="27"/>
  <c r="J815" i="27"/>
  <c r="W815" i="27"/>
  <c r="U815" i="27"/>
  <c r="S815" i="27"/>
  <c r="Q815" i="27"/>
  <c r="O815" i="27"/>
  <c r="M815" i="27"/>
  <c r="L815" i="27"/>
  <c r="J814" i="27"/>
  <c r="W814" i="27"/>
  <c r="U814" i="27"/>
  <c r="S814" i="27"/>
  <c r="Q814" i="27"/>
  <c r="O814" i="27"/>
  <c r="M814" i="27"/>
  <c r="L814" i="27"/>
  <c r="J813" i="27"/>
  <c r="W813" i="27"/>
  <c r="U813" i="27"/>
  <c r="S813" i="27"/>
  <c r="Q813" i="27"/>
  <c r="O813" i="27"/>
  <c r="M813" i="27"/>
  <c r="L813" i="27"/>
  <c r="J812" i="27"/>
  <c r="W812" i="27"/>
  <c r="U812" i="27"/>
  <c r="S812" i="27"/>
  <c r="Q812" i="27"/>
  <c r="O812" i="27"/>
  <c r="M812" i="27"/>
  <c r="L812" i="27"/>
  <c r="J811" i="27"/>
  <c r="W811" i="27"/>
  <c r="U811" i="27"/>
  <c r="S811" i="27"/>
  <c r="Q811" i="27"/>
  <c r="O811" i="27"/>
  <c r="M811" i="27"/>
  <c r="L811" i="27"/>
  <c r="J810" i="27"/>
  <c r="W810" i="27"/>
  <c r="U810" i="27"/>
  <c r="S810" i="27"/>
  <c r="Q810" i="27"/>
  <c r="O810" i="27"/>
  <c r="M810" i="27"/>
  <c r="L810" i="27"/>
  <c r="J809" i="27"/>
  <c r="W809" i="27"/>
  <c r="U809" i="27"/>
  <c r="S809" i="27"/>
  <c r="Q809" i="27"/>
  <c r="O809" i="27"/>
  <c r="M809" i="27"/>
  <c r="L809" i="27"/>
  <c r="J808" i="27"/>
  <c r="W808" i="27"/>
  <c r="U808" i="27"/>
  <c r="S808" i="27"/>
  <c r="Q808" i="27"/>
  <c r="O808" i="27"/>
  <c r="M808" i="27"/>
  <c r="L808" i="27"/>
  <c r="J807" i="27"/>
  <c r="W807" i="27"/>
  <c r="U807" i="27"/>
  <c r="S807" i="27"/>
  <c r="Q807" i="27"/>
  <c r="O807" i="27"/>
  <c r="M807" i="27"/>
  <c r="L807" i="27"/>
  <c r="J806" i="27"/>
  <c r="W806" i="27"/>
  <c r="U806" i="27"/>
  <c r="S806" i="27"/>
  <c r="Q806" i="27"/>
  <c r="O806" i="27"/>
  <c r="M806" i="27"/>
  <c r="L806" i="27"/>
  <c r="J805" i="27"/>
  <c r="W805" i="27"/>
  <c r="U805" i="27"/>
  <c r="S805" i="27"/>
  <c r="Q805" i="27"/>
  <c r="O805" i="27"/>
  <c r="M805" i="27"/>
  <c r="L805" i="27"/>
  <c r="J804" i="27"/>
  <c r="W804" i="27"/>
  <c r="U804" i="27"/>
  <c r="S804" i="27"/>
  <c r="Q804" i="27"/>
  <c r="O804" i="27"/>
  <c r="M804" i="27"/>
  <c r="L804" i="27"/>
  <c r="J803" i="27"/>
  <c r="W803" i="27"/>
  <c r="U803" i="27"/>
  <c r="S803" i="27"/>
  <c r="Q803" i="27"/>
  <c r="O803" i="27"/>
  <c r="M803" i="27"/>
  <c r="L803" i="27"/>
  <c r="J802" i="27"/>
  <c r="W802" i="27"/>
  <c r="U802" i="27"/>
  <c r="S802" i="27"/>
  <c r="Q802" i="27"/>
  <c r="O802" i="27"/>
  <c r="M802" i="27"/>
  <c r="L802" i="27"/>
  <c r="J801" i="27"/>
  <c r="W801" i="27"/>
  <c r="U801" i="27"/>
  <c r="S801" i="27"/>
  <c r="Q801" i="27"/>
  <c r="O801" i="27"/>
  <c r="M801" i="27"/>
  <c r="L801" i="27"/>
  <c r="J800" i="27"/>
  <c r="W800" i="27"/>
  <c r="U800" i="27"/>
  <c r="S800" i="27"/>
  <c r="Q800" i="27"/>
  <c r="O800" i="27"/>
  <c r="M800" i="27"/>
  <c r="L800" i="27"/>
  <c r="J799" i="27"/>
  <c r="W799" i="27"/>
  <c r="U799" i="27"/>
  <c r="S799" i="27"/>
  <c r="Q799" i="27"/>
  <c r="O799" i="27"/>
  <c r="M799" i="27"/>
  <c r="L799" i="27"/>
  <c r="J798" i="27"/>
  <c r="W798" i="27"/>
  <c r="U798" i="27"/>
  <c r="S798" i="27"/>
  <c r="Q798" i="27"/>
  <c r="O798" i="27"/>
  <c r="M798" i="27"/>
  <c r="L798" i="27"/>
  <c r="J797" i="27"/>
  <c r="W797" i="27"/>
  <c r="U797" i="27"/>
  <c r="S797" i="27"/>
  <c r="Q797" i="27"/>
  <c r="O797" i="27"/>
  <c r="M797" i="27"/>
  <c r="L797" i="27"/>
  <c r="J796" i="27"/>
  <c r="W796" i="27"/>
  <c r="U796" i="27"/>
  <c r="S796" i="27"/>
  <c r="Q796" i="27"/>
  <c r="O796" i="27"/>
  <c r="M796" i="27"/>
  <c r="L796" i="27"/>
  <c r="J795" i="27"/>
  <c r="W795" i="27"/>
  <c r="U795" i="27"/>
  <c r="S795" i="27"/>
  <c r="Q795" i="27"/>
  <c r="O795" i="27"/>
  <c r="M795" i="27"/>
  <c r="L795" i="27"/>
  <c r="J794" i="27"/>
  <c r="W794" i="27"/>
  <c r="U794" i="27"/>
  <c r="S794" i="27"/>
  <c r="Q794" i="27"/>
  <c r="O794" i="27"/>
  <c r="M794" i="27"/>
  <c r="L794" i="27"/>
  <c r="J793" i="27"/>
  <c r="W793" i="27"/>
  <c r="U793" i="27"/>
  <c r="S793" i="27"/>
  <c r="Q793" i="27"/>
  <c r="O793" i="27"/>
  <c r="M793" i="27"/>
  <c r="L793" i="27"/>
  <c r="J792" i="27"/>
  <c r="W792" i="27"/>
  <c r="U792" i="27"/>
  <c r="S792" i="27"/>
  <c r="Q792" i="27"/>
  <c r="O792" i="27"/>
  <c r="M792" i="27"/>
  <c r="L792" i="27"/>
  <c r="J791" i="27"/>
  <c r="W791" i="27"/>
  <c r="U791" i="27"/>
  <c r="S791" i="27"/>
  <c r="Q791" i="27"/>
  <c r="O791" i="27"/>
  <c r="M791" i="27"/>
  <c r="L791" i="27"/>
  <c r="J790" i="27"/>
  <c r="W790" i="27"/>
  <c r="U790" i="27"/>
  <c r="S790" i="27"/>
  <c r="Q790" i="27"/>
  <c r="O790" i="27"/>
  <c r="M790" i="27"/>
  <c r="L790" i="27"/>
  <c r="J789" i="27"/>
  <c r="W789" i="27"/>
  <c r="U789" i="27"/>
  <c r="S789" i="27"/>
  <c r="Q789" i="27"/>
  <c r="O789" i="27"/>
  <c r="M789" i="27"/>
  <c r="L789" i="27"/>
  <c r="J788" i="27"/>
  <c r="W788" i="27"/>
  <c r="U788" i="27"/>
  <c r="S788" i="27"/>
  <c r="Q788" i="27"/>
  <c r="O788" i="27"/>
  <c r="M788" i="27"/>
  <c r="L788" i="27"/>
  <c r="J787" i="27"/>
  <c r="W787" i="27"/>
  <c r="U787" i="27"/>
  <c r="S787" i="27"/>
  <c r="Q787" i="27"/>
  <c r="O787" i="27"/>
  <c r="M787" i="27"/>
  <c r="L787" i="27"/>
  <c r="J786" i="27"/>
  <c r="W786" i="27"/>
  <c r="U786" i="27"/>
  <c r="S786" i="27"/>
  <c r="Q786" i="27"/>
  <c r="O786" i="27"/>
  <c r="M786" i="27"/>
  <c r="L786" i="27"/>
  <c r="J785" i="27"/>
  <c r="W785" i="27"/>
  <c r="U785" i="27"/>
  <c r="S785" i="27"/>
  <c r="Q785" i="27"/>
  <c r="O785" i="27"/>
  <c r="M785" i="27"/>
  <c r="L785" i="27"/>
  <c r="J784" i="27"/>
  <c r="W784" i="27"/>
  <c r="U784" i="27"/>
  <c r="S784" i="27"/>
  <c r="Q784" i="27"/>
  <c r="O784" i="27"/>
  <c r="M784" i="27"/>
  <c r="L784" i="27"/>
  <c r="J783" i="27"/>
  <c r="W783" i="27"/>
  <c r="U783" i="27"/>
  <c r="S783" i="27"/>
  <c r="Q783" i="27"/>
  <c r="O783" i="27"/>
  <c r="M783" i="27"/>
  <c r="L783" i="27"/>
  <c r="J782" i="27"/>
  <c r="W782" i="27"/>
  <c r="U782" i="27"/>
  <c r="S782" i="27"/>
  <c r="Q782" i="27"/>
  <c r="O782" i="27"/>
  <c r="M782" i="27"/>
  <c r="L782" i="27"/>
  <c r="J781" i="27"/>
  <c r="W781" i="27"/>
  <c r="U781" i="27"/>
  <c r="S781" i="27"/>
  <c r="Q781" i="27"/>
  <c r="O781" i="27"/>
  <c r="M781" i="27"/>
  <c r="L781" i="27"/>
  <c r="J780" i="27"/>
  <c r="W780" i="27"/>
  <c r="U780" i="27"/>
  <c r="S780" i="27"/>
  <c r="Q780" i="27"/>
  <c r="O780" i="27"/>
  <c r="M780" i="27"/>
  <c r="L780" i="27"/>
  <c r="J779" i="27"/>
  <c r="W779" i="27"/>
  <c r="U779" i="27"/>
  <c r="S779" i="27"/>
  <c r="Q779" i="27"/>
  <c r="O779" i="27"/>
  <c r="M779" i="27"/>
  <c r="L779" i="27"/>
  <c r="J778" i="27"/>
  <c r="W778" i="27"/>
  <c r="U778" i="27"/>
  <c r="S778" i="27"/>
  <c r="Q778" i="27"/>
  <c r="O778" i="27"/>
  <c r="M778" i="27"/>
  <c r="L778" i="27"/>
  <c r="J777" i="27"/>
  <c r="W777" i="27"/>
  <c r="U777" i="27"/>
  <c r="S777" i="27"/>
  <c r="Q777" i="27"/>
  <c r="O777" i="27"/>
  <c r="M777" i="27"/>
  <c r="L777" i="27"/>
  <c r="J776" i="27"/>
  <c r="W776" i="27"/>
  <c r="U776" i="27"/>
  <c r="S776" i="27"/>
  <c r="Q776" i="27"/>
  <c r="O776" i="27"/>
  <c r="M776" i="27"/>
  <c r="L776" i="27"/>
  <c r="J775" i="27"/>
  <c r="W775" i="27"/>
  <c r="U775" i="27"/>
  <c r="S775" i="27"/>
  <c r="Q775" i="27"/>
  <c r="O775" i="27"/>
  <c r="M775" i="27"/>
  <c r="L775" i="27"/>
  <c r="J774" i="27"/>
  <c r="W774" i="27"/>
  <c r="U774" i="27"/>
  <c r="S774" i="27"/>
  <c r="Q774" i="27"/>
  <c r="O774" i="27"/>
  <c r="M774" i="27"/>
  <c r="L774" i="27"/>
  <c r="J773" i="27"/>
  <c r="W773" i="27"/>
  <c r="U773" i="27"/>
  <c r="S773" i="27"/>
  <c r="Q773" i="27"/>
  <c r="O773" i="27"/>
  <c r="M773" i="27"/>
  <c r="L773" i="27"/>
  <c r="J772" i="27"/>
  <c r="W772" i="27"/>
  <c r="U772" i="27"/>
  <c r="S772" i="27"/>
  <c r="Q772" i="27"/>
  <c r="O772" i="27"/>
  <c r="M772" i="27"/>
  <c r="L772" i="27"/>
  <c r="J771" i="27"/>
  <c r="W771" i="27"/>
  <c r="U771" i="27"/>
  <c r="S771" i="27"/>
  <c r="Q771" i="27"/>
  <c r="O771" i="27"/>
  <c r="M771" i="27"/>
  <c r="L771" i="27"/>
  <c r="J770" i="27"/>
  <c r="W770" i="27"/>
  <c r="U770" i="27"/>
  <c r="S770" i="27"/>
  <c r="Q770" i="27"/>
  <c r="O770" i="27"/>
  <c r="M770" i="27"/>
  <c r="L770" i="27"/>
  <c r="J769" i="27"/>
  <c r="W769" i="27"/>
  <c r="U769" i="27"/>
  <c r="S769" i="27"/>
  <c r="Q769" i="27"/>
  <c r="O769" i="27"/>
  <c r="M769" i="27"/>
  <c r="L769" i="27"/>
  <c r="J768" i="27"/>
  <c r="W768" i="27"/>
  <c r="U768" i="27"/>
  <c r="S768" i="27"/>
  <c r="Q768" i="27"/>
  <c r="O768" i="27"/>
  <c r="M768" i="27"/>
  <c r="L768" i="27"/>
  <c r="J767" i="27"/>
  <c r="W767" i="27"/>
  <c r="U767" i="27"/>
  <c r="S767" i="27"/>
  <c r="Q767" i="27"/>
  <c r="O767" i="27"/>
  <c r="M767" i="27"/>
  <c r="L767" i="27"/>
  <c r="J766" i="27"/>
  <c r="W766" i="27"/>
  <c r="U766" i="27"/>
  <c r="S766" i="27"/>
  <c r="Q766" i="27"/>
  <c r="O766" i="27"/>
  <c r="M766" i="27"/>
  <c r="L766" i="27"/>
  <c r="J765" i="27"/>
  <c r="W765" i="27"/>
  <c r="U765" i="27"/>
  <c r="S765" i="27"/>
  <c r="Q765" i="27"/>
  <c r="O765" i="27"/>
  <c r="M765" i="27"/>
  <c r="L765" i="27"/>
  <c r="J764" i="27"/>
  <c r="W764" i="27"/>
  <c r="U764" i="27"/>
  <c r="S764" i="27"/>
  <c r="Q764" i="27"/>
  <c r="O764" i="27"/>
  <c r="M764" i="27"/>
  <c r="L764" i="27"/>
  <c r="J763" i="27"/>
  <c r="W763" i="27"/>
  <c r="U763" i="27"/>
  <c r="S763" i="27"/>
  <c r="Q763" i="27"/>
  <c r="O763" i="27"/>
  <c r="M763" i="27"/>
  <c r="L763" i="27"/>
  <c r="J762" i="27"/>
  <c r="W762" i="27"/>
  <c r="U762" i="27"/>
  <c r="S762" i="27"/>
  <c r="Q762" i="27"/>
  <c r="O762" i="27"/>
  <c r="M762" i="27"/>
  <c r="L762" i="27"/>
  <c r="J761" i="27"/>
  <c r="W761" i="27"/>
  <c r="U761" i="27"/>
  <c r="S761" i="27"/>
  <c r="Q761" i="27"/>
  <c r="O761" i="27"/>
  <c r="M761" i="27"/>
  <c r="L761" i="27"/>
  <c r="J760" i="27"/>
  <c r="W760" i="27"/>
  <c r="U760" i="27"/>
  <c r="S760" i="27"/>
  <c r="Q760" i="27"/>
  <c r="O760" i="27"/>
  <c r="M760" i="27"/>
  <c r="L760" i="27"/>
  <c r="J759" i="27"/>
  <c r="W759" i="27"/>
  <c r="U759" i="27"/>
  <c r="S759" i="27"/>
  <c r="Q759" i="27"/>
  <c r="O759" i="27"/>
  <c r="M759" i="27"/>
  <c r="L759" i="27"/>
  <c r="J758" i="27"/>
  <c r="W758" i="27"/>
  <c r="U758" i="27"/>
  <c r="S758" i="27"/>
  <c r="Q758" i="27"/>
  <c r="O758" i="27"/>
  <c r="M758" i="27"/>
  <c r="L758" i="27"/>
  <c r="J757" i="27"/>
  <c r="W757" i="27"/>
  <c r="U757" i="27"/>
  <c r="S757" i="27"/>
  <c r="Q757" i="27"/>
  <c r="O757" i="27"/>
  <c r="M757" i="27"/>
  <c r="L757" i="27"/>
  <c r="J756" i="27"/>
  <c r="W756" i="27"/>
  <c r="U756" i="27"/>
  <c r="S756" i="27"/>
  <c r="Q756" i="27"/>
  <c r="O756" i="27"/>
  <c r="M756" i="27"/>
  <c r="L756" i="27"/>
  <c r="J755" i="27"/>
  <c r="W755" i="27"/>
  <c r="U755" i="27"/>
  <c r="S755" i="27"/>
  <c r="Q755" i="27"/>
  <c r="O755" i="27"/>
  <c r="M755" i="27"/>
  <c r="L755" i="27"/>
  <c r="J754" i="27"/>
  <c r="W754" i="27"/>
  <c r="U754" i="27"/>
  <c r="S754" i="27"/>
  <c r="Q754" i="27"/>
  <c r="O754" i="27"/>
  <c r="M754" i="27"/>
  <c r="L754" i="27"/>
  <c r="J753" i="27"/>
  <c r="W753" i="27"/>
  <c r="U753" i="27"/>
  <c r="S753" i="27"/>
  <c r="Q753" i="27"/>
  <c r="O753" i="27"/>
  <c r="M753" i="27"/>
  <c r="L753" i="27"/>
  <c r="J752" i="27"/>
  <c r="W752" i="27"/>
  <c r="U752" i="27"/>
  <c r="S752" i="27"/>
  <c r="Q752" i="27"/>
  <c r="O752" i="27"/>
  <c r="M752" i="27"/>
  <c r="L752" i="27"/>
  <c r="J751" i="27"/>
  <c r="W751" i="27"/>
  <c r="U751" i="27"/>
  <c r="S751" i="27"/>
  <c r="Q751" i="27"/>
  <c r="O751" i="27"/>
  <c r="M751" i="27"/>
  <c r="L751" i="27"/>
  <c r="J750" i="27"/>
  <c r="W750" i="27"/>
  <c r="U750" i="27"/>
  <c r="S750" i="27"/>
  <c r="Q750" i="27"/>
  <c r="O750" i="27"/>
  <c r="M750" i="27"/>
  <c r="L750" i="27"/>
  <c r="J749" i="27"/>
  <c r="W749" i="27"/>
  <c r="U749" i="27"/>
  <c r="S749" i="27"/>
  <c r="Q749" i="27"/>
  <c r="O749" i="27"/>
  <c r="M749" i="27"/>
  <c r="L749" i="27"/>
  <c r="J748" i="27"/>
  <c r="W748" i="27"/>
  <c r="U748" i="27"/>
  <c r="S748" i="27"/>
  <c r="Q748" i="27"/>
  <c r="O748" i="27"/>
  <c r="M748" i="27"/>
  <c r="L748" i="27"/>
  <c r="J747" i="27"/>
  <c r="W747" i="27"/>
  <c r="U747" i="27"/>
  <c r="S747" i="27"/>
  <c r="Q747" i="27"/>
  <c r="O747" i="27"/>
  <c r="M747" i="27"/>
  <c r="L747" i="27"/>
  <c r="J746" i="27"/>
  <c r="W746" i="27"/>
  <c r="U746" i="27"/>
  <c r="S746" i="27"/>
  <c r="Q746" i="27"/>
  <c r="O746" i="27"/>
  <c r="M746" i="27"/>
  <c r="L746" i="27"/>
  <c r="J745" i="27"/>
  <c r="W745" i="27"/>
  <c r="U745" i="27"/>
  <c r="S745" i="27"/>
  <c r="Q745" i="27"/>
  <c r="O745" i="27"/>
  <c r="M745" i="27"/>
  <c r="L745" i="27"/>
  <c r="J744" i="27"/>
  <c r="W744" i="27"/>
  <c r="U744" i="27"/>
  <c r="S744" i="27"/>
  <c r="Q744" i="27"/>
  <c r="O744" i="27"/>
  <c r="M744" i="27"/>
  <c r="L744" i="27"/>
  <c r="J743" i="27"/>
  <c r="W743" i="27"/>
  <c r="U743" i="27"/>
  <c r="S743" i="27"/>
  <c r="Q743" i="27"/>
  <c r="O743" i="27"/>
  <c r="M743" i="27"/>
  <c r="L743" i="27"/>
  <c r="J742" i="27"/>
  <c r="W742" i="27"/>
  <c r="U742" i="27"/>
  <c r="S742" i="27"/>
  <c r="Q742" i="27"/>
  <c r="O742" i="27"/>
  <c r="M742" i="27"/>
  <c r="L742" i="27"/>
  <c r="J741" i="27"/>
  <c r="W741" i="27"/>
  <c r="U741" i="27"/>
  <c r="S741" i="27"/>
  <c r="Q741" i="27"/>
  <c r="O741" i="27"/>
  <c r="M741" i="27"/>
  <c r="L741" i="27"/>
  <c r="J740" i="27"/>
  <c r="W740" i="27"/>
  <c r="U740" i="27"/>
  <c r="S740" i="27"/>
  <c r="Q740" i="27"/>
  <c r="O740" i="27"/>
  <c r="M740" i="27"/>
  <c r="L740" i="27"/>
  <c r="J739" i="27"/>
  <c r="W739" i="27"/>
  <c r="U739" i="27"/>
  <c r="S739" i="27"/>
  <c r="Q739" i="27"/>
  <c r="O739" i="27"/>
  <c r="M739" i="27"/>
  <c r="L739" i="27"/>
  <c r="J738" i="27"/>
  <c r="W738" i="27"/>
  <c r="U738" i="27"/>
  <c r="S738" i="27"/>
  <c r="Q738" i="27"/>
  <c r="O738" i="27"/>
  <c r="M738" i="27"/>
  <c r="L738" i="27"/>
  <c r="J737" i="27"/>
  <c r="W737" i="27"/>
  <c r="U737" i="27"/>
  <c r="S737" i="27"/>
  <c r="Q737" i="27"/>
  <c r="O737" i="27"/>
  <c r="M737" i="27"/>
  <c r="L737" i="27"/>
  <c r="J736" i="27"/>
  <c r="W736" i="27"/>
  <c r="U736" i="27"/>
  <c r="S736" i="27"/>
  <c r="Q736" i="27"/>
  <c r="O736" i="27"/>
  <c r="M736" i="27"/>
  <c r="L736" i="27"/>
  <c r="J735" i="27"/>
  <c r="W735" i="27"/>
  <c r="U735" i="27"/>
  <c r="S735" i="27"/>
  <c r="Q735" i="27"/>
  <c r="O735" i="27"/>
  <c r="M735" i="27"/>
  <c r="L735" i="27"/>
  <c r="J734" i="27"/>
  <c r="W734" i="27"/>
  <c r="U734" i="27"/>
  <c r="S734" i="27"/>
  <c r="Q734" i="27"/>
  <c r="O734" i="27"/>
  <c r="M734" i="27"/>
  <c r="L734" i="27"/>
  <c r="J733" i="27"/>
  <c r="W733" i="27"/>
  <c r="U733" i="27"/>
  <c r="S733" i="27"/>
  <c r="Q733" i="27"/>
  <c r="O733" i="27"/>
  <c r="M733" i="27"/>
  <c r="L733" i="27"/>
  <c r="J732" i="27"/>
  <c r="W732" i="27"/>
  <c r="U732" i="27"/>
  <c r="S732" i="27"/>
  <c r="Q732" i="27"/>
  <c r="O732" i="27"/>
  <c r="M732" i="27"/>
  <c r="L732" i="27"/>
  <c r="J731" i="27"/>
  <c r="W731" i="27"/>
  <c r="U731" i="27"/>
  <c r="S731" i="27"/>
  <c r="Q731" i="27"/>
  <c r="O731" i="27"/>
  <c r="M731" i="27"/>
  <c r="L731" i="27"/>
  <c r="J730" i="27"/>
  <c r="W730" i="27"/>
  <c r="U730" i="27"/>
  <c r="S730" i="27"/>
  <c r="Q730" i="27"/>
  <c r="O730" i="27"/>
  <c r="M730" i="27"/>
  <c r="L730" i="27"/>
  <c r="J729" i="27"/>
  <c r="W729" i="27"/>
  <c r="U729" i="27"/>
  <c r="S729" i="27"/>
  <c r="Q729" i="27"/>
  <c r="O729" i="27"/>
  <c r="M729" i="27"/>
  <c r="L729" i="27"/>
  <c r="J728" i="27"/>
  <c r="W728" i="27"/>
  <c r="U728" i="27"/>
  <c r="S728" i="27"/>
  <c r="Q728" i="27"/>
  <c r="O728" i="27"/>
  <c r="M728" i="27"/>
  <c r="L728" i="27"/>
  <c r="J727" i="27"/>
  <c r="W727" i="27"/>
  <c r="U727" i="27"/>
  <c r="S727" i="27"/>
  <c r="Q727" i="27"/>
  <c r="O727" i="27"/>
  <c r="M727" i="27"/>
  <c r="L727" i="27"/>
  <c r="J726" i="27"/>
  <c r="W726" i="27"/>
  <c r="U726" i="27"/>
  <c r="S726" i="27"/>
  <c r="Q726" i="27"/>
  <c r="O726" i="27"/>
  <c r="M726" i="27"/>
  <c r="L726" i="27"/>
  <c r="J725" i="27"/>
  <c r="W725" i="27"/>
  <c r="U725" i="27"/>
  <c r="S725" i="27"/>
  <c r="Q725" i="27"/>
  <c r="O725" i="27"/>
  <c r="M725" i="27"/>
  <c r="L725" i="27"/>
  <c r="J724" i="27"/>
  <c r="W724" i="27"/>
  <c r="U724" i="27"/>
  <c r="S724" i="27"/>
  <c r="Q724" i="27"/>
  <c r="O724" i="27"/>
  <c r="M724" i="27"/>
  <c r="L724" i="27"/>
  <c r="J723" i="27"/>
  <c r="W723" i="27"/>
  <c r="U723" i="27"/>
  <c r="S723" i="27"/>
  <c r="Q723" i="27"/>
  <c r="O723" i="27"/>
  <c r="M723" i="27"/>
  <c r="L723" i="27"/>
  <c r="J722" i="27"/>
  <c r="W722" i="27"/>
  <c r="U722" i="27"/>
  <c r="S722" i="27"/>
  <c r="Q722" i="27"/>
  <c r="O722" i="27"/>
  <c r="M722" i="27"/>
  <c r="L722" i="27"/>
  <c r="J721" i="27"/>
  <c r="W721" i="27"/>
  <c r="U721" i="27"/>
  <c r="S721" i="27"/>
  <c r="Q721" i="27"/>
  <c r="O721" i="27"/>
  <c r="M721" i="27"/>
  <c r="L721" i="27"/>
  <c r="J720" i="27"/>
  <c r="W720" i="27"/>
  <c r="U720" i="27"/>
  <c r="S720" i="27"/>
  <c r="Q720" i="27"/>
  <c r="O720" i="27"/>
  <c r="M720" i="27"/>
  <c r="L720" i="27"/>
  <c r="J719" i="27"/>
  <c r="W719" i="27"/>
  <c r="U719" i="27"/>
  <c r="S719" i="27"/>
  <c r="Q719" i="27"/>
  <c r="O719" i="27"/>
  <c r="M719" i="27"/>
  <c r="L719" i="27"/>
  <c r="J718" i="27"/>
  <c r="W718" i="27"/>
  <c r="U718" i="27"/>
  <c r="S718" i="27"/>
  <c r="Q718" i="27"/>
  <c r="O718" i="27"/>
  <c r="M718" i="27"/>
  <c r="L718" i="27"/>
  <c r="J717" i="27"/>
  <c r="W717" i="27"/>
  <c r="U717" i="27"/>
  <c r="S717" i="27"/>
  <c r="Q717" i="27"/>
  <c r="O717" i="27"/>
  <c r="M717" i="27"/>
  <c r="L717" i="27"/>
  <c r="J716" i="27"/>
  <c r="W716" i="27"/>
  <c r="U716" i="27"/>
  <c r="S716" i="27"/>
  <c r="Q716" i="27"/>
  <c r="O716" i="27"/>
  <c r="M716" i="27"/>
  <c r="L716" i="27"/>
  <c r="J715" i="27"/>
  <c r="W715" i="27"/>
  <c r="U715" i="27"/>
  <c r="S715" i="27"/>
  <c r="Q715" i="27"/>
  <c r="O715" i="27"/>
  <c r="M715" i="27"/>
  <c r="L715" i="27"/>
  <c r="J714" i="27"/>
  <c r="W714" i="27"/>
  <c r="U714" i="27"/>
  <c r="S714" i="27"/>
  <c r="Q714" i="27"/>
  <c r="O714" i="27"/>
  <c r="M714" i="27"/>
  <c r="L714" i="27"/>
  <c r="J713" i="27"/>
  <c r="W713" i="27"/>
  <c r="U713" i="27"/>
  <c r="S713" i="27"/>
  <c r="Q713" i="27"/>
  <c r="O713" i="27"/>
  <c r="M713" i="27"/>
  <c r="L713" i="27"/>
  <c r="J712" i="27"/>
  <c r="W712" i="27"/>
  <c r="U712" i="27"/>
  <c r="S712" i="27"/>
  <c r="Q712" i="27"/>
  <c r="O712" i="27"/>
  <c r="M712" i="27"/>
  <c r="L712" i="27"/>
  <c r="J711" i="27"/>
  <c r="W711" i="27"/>
  <c r="U711" i="27"/>
  <c r="S711" i="27"/>
  <c r="Q711" i="27"/>
  <c r="O711" i="27"/>
  <c r="M711" i="27"/>
  <c r="L711" i="27"/>
  <c r="J710" i="27"/>
  <c r="W710" i="27"/>
  <c r="U710" i="27"/>
  <c r="S710" i="27"/>
  <c r="Q710" i="27"/>
  <c r="O710" i="27"/>
  <c r="M710" i="27"/>
  <c r="L710" i="27"/>
  <c r="J709" i="27"/>
  <c r="W709" i="27"/>
  <c r="U709" i="27"/>
  <c r="S709" i="27"/>
  <c r="Q709" i="27"/>
  <c r="O709" i="27"/>
  <c r="M709" i="27"/>
  <c r="L709" i="27"/>
  <c r="J708" i="27"/>
  <c r="W708" i="27"/>
  <c r="U708" i="27"/>
  <c r="S708" i="27"/>
  <c r="Q708" i="27"/>
  <c r="O708" i="27"/>
  <c r="M708" i="27"/>
  <c r="L708" i="27"/>
  <c r="J707" i="27"/>
  <c r="W707" i="27"/>
  <c r="U707" i="27"/>
  <c r="S707" i="27"/>
  <c r="Q707" i="27"/>
  <c r="O707" i="27"/>
  <c r="M707" i="27"/>
  <c r="L707" i="27"/>
  <c r="J706" i="27"/>
  <c r="W706" i="27"/>
  <c r="U706" i="27"/>
  <c r="S706" i="27"/>
  <c r="Q706" i="27"/>
  <c r="O706" i="27"/>
  <c r="M706" i="27"/>
  <c r="L706" i="27"/>
  <c r="J705" i="27"/>
  <c r="W705" i="27"/>
  <c r="U705" i="27"/>
  <c r="S705" i="27"/>
  <c r="Q705" i="27"/>
  <c r="O705" i="27"/>
  <c r="M705" i="27"/>
  <c r="L705" i="27"/>
  <c r="J704" i="27"/>
  <c r="W704" i="27"/>
  <c r="U704" i="27"/>
  <c r="S704" i="27"/>
  <c r="Q704" i="27"/>
  <c r="O704" i="27"/>
  <c r="M704" i="27"/>
  <c r="L704" i="27"/>
  <c r="J703" i="27"/>
  <c r="W703" i="27"/>
  <c r="U703" i="27"/>
  <c r="S703" i="27"/>
  <c r="Q703" i="27"/>
  <c r="O703" i="27"/>
  <c r="M703" i="27"/>
  <c r="L703" i="27"/>
  <c r="J702" i="27"/>
  <c r="W702" i="27"/>
  <c r="U702" i="27"/>
  <c r="S702" i="27"/>
  <c r="Q702" i="27"/>
  <c r="O702" i="27"/>
  <c r="M702" i="27"/>
  <c r="L702" i="27"/>
  <c r="J701" i="27"/>
  <c r="W701" i="27"/>
  <c r="U701" i="27"/>
  <c r="S701" i="27"/>
  <c r="Q701" i="27"/>
  <c r="O701" i="27"/>
  <c r="M701" i="27"/>
  <c r="L701" i="27"/>
  <c r="J700" i="27"/>
  <c r="W700" i="27"/>
  <c r="U700" i="27"/>
  <c r="S700" i="27"/>
  <c r="Q700" i="27"/>
  <c r="O700" i="27"/>
  <c r="M700" i="27"/>
  <c r="L700" i="27"/>
  <c r="J699" i="27"/>
  <c r="W699" i="27"/>
  <c r="U699" i="27"/>
  <c r="S699" i="27"/>
  <c r="Q699" i="27"/>
  <c r="O699" i="27"/>
  <c r="M699" i="27"/>
  <c r="L699" i="27"/>
  <c r="J698" i="27"/>
  <c r="W698" i="27"/>
  <c r="U698" i="27"/>
  <c r="S698" i="27"/>
  <c r="Q698" i="27"/>
  <c r="O698" i="27"/>
  <c r="M698" i="27"/>
  <c r="L698" i="27"/>
  <c r="J697" i="27"/>
  <c r="W697" i="27"/>
  <c r="U697" i="27"/>
  <c r="S697" i="27"/>
  <c r="Q697" i="27"/>
  <c r="O697" i="27"/>
  <c r="M697" i="27"/>
  <c r="L697" i="27"/>
  <c r="J696" i="27"/>
  <c r="W696" i="27"/>
  <c r="U696" i="27"/>
  <c r="S696" i="27"/>
  <c r="Q696" i="27"/>
  <c r="O696" i="27"/>
  <c r="M696" i="27"/>
  <c r="L696" i="27"/>
  <c r="J695" i="27"/>
  <c r="W695" i="27"/>
  <c r="U695" i="27"/>
  <c r="S695" i="27"/>
  <c r="Q695" i="27"/>
  <c r="O695" i="27"/>
  <c r="M695" i="27"/>
  <c r="L695" i="27"/>
  <c r="J694" i="27"/>
  <c r="W694" i="27"/>
  <c r="U694" i="27"/>
  <c r="S694" i="27"/>
  <c r="Q694" i="27"/>
  <c r="O694" i="27"/>
  <c r="M694" i="27"/>
  <c r="L694" i="27"/>
  <c r="J693" i="27"/>
  <c r="W693" i="27"/>
  <c r="U693" i="27"/>
  <c r="S693" i="27"/>
  <c r="Q693" i="27"/>
  <c r="O693" i="27"/>
  <c r="M693" i="27"/>
  <c r="L693" i="27"/>
  <c r="J692" i="27"/>
  <c r="W692" i="27"/>
  <c r="U692" i="27"/>
  <c r="S692" i="27"/>
  <c r="Q692" i="27"/>
  <c r="O692" i="27"/>
  <c r="M692" i="27"/>
  <c r="L692" i="27"/>
  <c r="J691" i="27"/>
  <c r="W691" i="27"/>
  <c r="U691" i="27"/>
  <c r="S691" i="27"/>
  <c r="Q691" i="27"/>
  <c r="O691" i="27"/>
  <c r="M691" i="27"/>
  <c r="L691" i="27"/>
  <c r="J690" i="27"/>
  <c r="W690" i="27"/>
  <c r="U690" i="27"/>
  <c r="S690" i="27"/>
  <c r="Q690" i="27"/>
  <c r="O690" i="27"/>
  <c r="M690" i="27"/>
  <c r="L690" i="27"/>
  <c r="J689" i="27"/>
  <c r="W689" i="27"/>
  <c r="U689" i="27"/>
  <c r="S689" i="27"/>
  <c r="Q689" i="27"/>
  <c r="O689" i="27"/>
  <c r="M689" i="27"/>
  <c r="L689" i="27"/>
  <c r="J688" i="27"/>
  <c r="W688" i="27"/>
  <c r="U688" i="27"/>
  <c r="S688" i="27"/>
  <c r="Q688" i="27"/>
  <c r="O688" i="27"/>
  <c r="M688" i="27"/>
  <c r="L688" i="27"/>
  <c r="J687" i="27"/>
  <c r="W687" i="27"/>
  <c r="U687" i="27"/>
  <c r="S687" i="27"/>
  <c r="Q687" i="27"/>
  <c r="O687" i="27"/>
  <c r="M687" i="27"/>
  <c r="L687" i="27"/>
  <c r="J686" i="27"/>
  <c r="W686" i="27"/>
  <c r="U686" i="27"/>
  <c r="S686" i="27"/>
  <c r="Q686" i="27"/>
  <c r="O686" i="27"/>
  <c r="M686" i="27"/>
  <c r="L686" i="27"/>
  <c r="J685" i="27"/>
  <c r="W685" i="27"/>
  <c r="U685" i="27"/>
  <c r="S685" i="27"/>
  <c r="Q685" i="27"/>
  <c r="O685" i="27"/>
  <c r="M685" i="27"/>
  <c r="L685" i="27"/>
  <c r="J684" i="27"/>
  <c r="W684" i="27"/>
  <c r="U684" i="27"/>
  <c r="S684" i="27"/>
  <c r="Q684" i="27"/>
  <c r="O684" i="27"/>
  <c r="M684" i="27"/>
  <c r="L684" i="27"/>
  <c r="J683" i="27"/>
  <c r="W683" i="27"/>
  <c r="U683" i="27"/>
  <c r="S683" i="27"/>
  <c r="Q683" i="27"/>
  <c r="O683" i="27"/>
  <c r="M683" i="27"/>
  <c r="L683" i="27"/>
  <c r="J682" i="27"/>
  <c r="W682" i="27"/>
  <c r="U682" i="27"/>
  <c r="S682" i="27"/>
  <c r="Q682" i="27"/>
  <c r="O682" i="27"/>
  <c r="M682" i="27"/>
  <c r="L682" i="27"/>
  <c r="J681" i="27"/>
  <c r="W681" i="27"/>
  <c r="U681" i="27"/>
  <c r="S681" i="27"/>
  <c r="Q681" i="27"/>
  <c r="O681" i="27"/>
  <c r="M681" i="27"/>
  <c r="L681" i="27"/>
  <c r="J680" i="27"/>
  <c r="W680" i="27"/>
  <c r="U680" i="27"/>
  <c r="S680" i="27"/>
  <c r="Q680" i="27"/>
  <c r="O680" i="27"/>
  <c r="M680" i="27"/>
  <c r="L680" i="27"/>
  <c r="J679" i="27"/>
  <c r="W679" i="27"/>
  <c r="U679" i="27"/>
  <c r="S679" i="27"/>
  <c r="Q679" i="27"/>
  <c r="O679" i="27"/>
  <c r="M679" i="27"/>
  <c r="L679" i="27"/>
  <c r="J678" i="27"/>
  <c r="W678" i="27"/>
  <c r="U678" i="27"/>
  <c r="S678" i="27"/>
  <c r="Q678" i="27"/>
  <c r="O678" i="27"/>
  <c r="M678" i="27"/>
  <c r="L678" i="27"/>
  <c r="J677" i="27"/>
  <c r="W677" i="27"/>
  <c r="U677" i="27"/>
  <c r="S677" i="27"/>
  <c r="Q677" i="27"/>
  <c r="O677" i="27"/>
  <c r="M677" i="27"/>
  <c r="L677" i="27"/>
  <c r="J676" i="27"/>
  <c r="W676" i="27"/>
  <c r="U676" i="27"/>
  <c r="S676" i="27"/>
  <c r="Q676" i="27"/>
  <c r="O676" i="27"/>
  <c r="M676" i="27"/>
  <c r="L676" i="27"/>
  <c r="J675" i="27"/>
  <c r="W675" i="27"/>
  <c r="U675" i="27"/>
  <c r="S675" i="27"/>
  <c r="Q675" i="27"/>
  <c r="O675" i="27"/>
  <c r="M675" i="27"/>
  <c r="L675" i="27"/>
  <c r="J674" i="27"/>
  <c r="W674" i="27"/>
  <c r="U674" i="27"/>
  <c r="S674" i="27"/>
  <c r="Q674" i="27"/>
  <c r="O674" i="27"/>
  <c r="M674" i="27"/>
  <c r="L674" i="27"/>
  <c r="J673" i="27"/>
  <c r="W673" i="27"/>
  <c r="U673" i="27"/>
  <c r="S673" i="27"/>
  <c r="Q673" i="27"/>
  <c r="O673" i="27"/>
  <c r="M673" i="27"/>
  <c r="L673" i="27"/>
  <c r="J672" i="27"/>
  <c r="W672" i="27"/>
  <c r="U672" i="27"/>
  <c r="S672" i="27"/>
  <c r="Q672" i="27"/>
  <c r="O672" i="27"/>
  <c r="M672" i="27"/>
  <c r="L672" i="27"/>
  <c r="J671" i="27"/>
  <c r="W671" i="27"/>
  <c r="U671" i="27"/>
  <c r="S671" i="27"/>
  <c r="Q671" i="27"/>
  <c r="O671" i="27"/>
  <c r="M671" i="27"/>
  <c r="L671" i="27"/>
  <c r="J670" i="27"/>
  <c r="W670" i="27"/>
  <c r="U670" i="27"/>
  <c r="S670" i="27"/>
  <c r="Q670" i="27"/>
  <c r="O670" i="27"/>
  <c r="M670" i="27"/>
  <c r="L670" i="27"/>
  <c r="J669" i="27"/>
  <c r="W669" i="27"/>
  <c r="U669" i="27"/>
  <c r="S669" i="27"/>
  <c r="Q669" i="27"/>
  <c r="O669" i="27"/>
  <c r="M669" i="27"/>
  <c r="L669" i="27"/>
  <c r="J668" i="27"/>
  <c r="W668" i="27"/>
  <c r="U668" i="27"/>
  <c r="S668" i="27"/>
  <c r="Q668" i="27"/>
  <c r="O668" i="27"/>
  <c r="M668" i="27"/>
  <c r="L668" i="27"/>
  <c r="J667" i="27"/>
  <c r="W667" i="27"/>
  <c r="U667" i="27"/>
  <c r="S667" i="27"/>
  <c r="Q667" i="27"/>
  <c r="O667" i="27"/>
  <c r="M667" i="27"/>
  <c r="L667" i="27"/>
  <c r="J666" i="27"/>
  <c r="W666" i="27"/>
  <c r="U666" i="27"/>
  <c r="S666" i="27"/>
  <c r="Q666" i="27"/>
  <c r="O666" i="27"/>
  <c r="M666" i="27"/>
  <c r="L666" i="27"/>
  <c r="J665" i="27"/>
  <c r="W665" i="27"/>
  <c r="U665" i="27"/>
  <c r="S665" i="27"/>
  <c r="Q665" i="27"/>
  <c r="O665" i="27"/>
  <c r="M665" i="27"/>
  <c r="L665" i="27"/>
  <c r="J664" i="27"/>
  <c r="W664" i="27"/>
  <c r="U664" i="27"/>
  <c r="S664" i="27"/>
  <c r="Q664" i="27"/>
  <c r="O664" i="27"/>
  <c r="M664" i="27"/>
  <c r="L664" i="27"/>
  <c r="J663" i="27"/>
  <c r="W663" i="27"/>
  <c r="U663" i="27"/>
  <c r="S663" i="27"/>
  <c r="Q663" i="27"/>
  <c r="O663" i="27"/>
  <c r="M663" i="27"/>
  <c r="L663" i="27"/>
  <c r="J662" i="27"/>
  <c r="W662" i="27"/>
  <c r="U662" i="27"/>
  <c r="S662" i="27"/>
  <c r="Q662" i="27"/>
  <c r="O662" i="27"/>
  <c r="M662" i="27"/>
  <c r="L662" i="27"/>
  <c r="J661" i="27"/>
  <c r="W661" i="27"/>
  <c r="U661" i="27"/>
  <c r="S661" i="27"/>
  <c r="Q661" i="27"/>
  <c r="O661" i="27"/>
  <c r="M661" i="27"/>
  <c r="L661" i="27"/>
  <c r="J660" i="27"/>
  <c r="W660" i="27"/>
  <c r="U660" i="27"/>
  <c r="S660" i="27"/>
  <c r="Q660" i="27"/>
  <c r="O660" i="27"/>
  <c r="M660" i="27"/>
  <c r="L660" i="27"/>
  <c r="J659" i="27"/>
  <c r="W659" i="27"/>
  <c r="U659" i="27"/>
  <c r="S659" i="27"/>
  <c r="Q659" i="27"/>
  <c r="O659" i="27"/>
  <c r="M659" i="27"/>
  <c r="L659" i="27"/>
  <c r="J658" i="27"/>
  <c r="W658" i="27"/>
  <c r="U658" i="27"/>
  <c r="S658" i="27"/>
  <c r="Q658" i="27"/>
  <c r="O658" i="27"/>
  <c r="M658" i="27"/>
  <c r="L658" i="27"/>
  <c r="J657" i="27"/>
  <c r="W657" i="27"/>
  <c r="U657" i="27"/>
  <c r="S657" i="27"/>
  <c r="Q657" i="27"/>
  <c r="O657" i="27"/>
  <c r="M657" i="27"/>
  <c r="L657" i="27"/>
  <c r="J656" i="27"/>
  <c r="W656" i="27"/>
  <c r="U656" i="27"/>
  <c r="S656" i="27"/>
  <c r="Q656" i="27"/>
  <c r="O656" i="27"/>
  <c r="M656" i="27"/>
  <c r="L656" i="27"/>
  <c r="J655" i="27"/>
  <c r="W655" i="27"/>
  <c r="U655" i="27"/>
  <c r="S655" i="27"/>
  <c r="Q655" i="27"/>
  <c r="O655" i="27"/>
  <c r="M655" i="27"/>
  <c r="L655" i="27"/>
  <c r="J654" i="27"/>
  <c r="W654" i="27"/>
  <c r="U654" i="27"/>
  <c r="S654" i="27"/>
  <c r="Q654" i="27"/>
  <c r="O654" i="27"/>
  <c r="M654" i="27"/>
  <c r="L654" i="27"/>
  <c r="J653" i="27"/>
  <c r="W653" i="27"/>
  <c r="U653" i="27"/>
  <c r="S653" i="27"/>
  <c r="Q653" i="27"/>
  <c r="O653" i="27"/>
  <c r="M653" i="27"/>
  <c r="L653" i="27"/>
  <c r="J652" i="27"/>
  <c r="W652" i="27"/>
  <c r="U652" i="27"/>
  <c r="S652" i="27"/>
  <c r="Q652" i="27"/>
  <c r="O652" i="27"/>
  <c r="M652" i="27"/>
  <c r="L652" i="27"/>
  <c r="J651" i="27"/>
  <c r="W651" i="27"/>
  <c r="U651" i="27"/>
  <c r="S651" i="27"/>
  <c r="Q651" i="27"/>
  <c r="O651" i="27"/>
  <c r="M651" i="27"/>
  <c r="L651" i="27"/>
  <c r="J650" i="27"/>
  <c r="W650" i="27"/>
  <c r="U650" i="27"/>
  <c r="S650" i="27"/>
  <c r="Q650" i="27"/>
  <c r="O650" i="27"/>
  <c r="M650" i="27"/>
  <c r="L650" i="27"/>
  <c r="J649" i="27"/>
  <c r="W649" i="27"/>
  <c r="U649" i="27"/>
  <c r="S649" i="27"/>
  <c r="Q649" i="27"/>
  <c r="O649" i="27"/>
  <c r="M649" i="27"/>
  <c r="L649" i="27"/>
  <c r="J648" i="27"/>
  <c r="W648" i="27"/>
  <c r="U648" i="27"/>
  <c r="S648" i="27"/>
  <c r="Q648" i="27"/>
  <c r="O648" i="27"/>
  <c r="M648" i="27"/>
  <c r="L648" i="27"/>
  <c r="J647" i="27"/>
  <c r="W647" i="27"/>
  <c r="U647" i="27"/>
  <c r="S647" i="27"/>
  <c r="Q647" i="27"/>
  <c r="O647" i="27"/>
  <c r="M647" i="27"/>
  <c r="L647" i="27"/>
  <c r="J646" i="27"/>
  <c r="W646" i="27"/>
  <c r="U646" i="27"/>
  <c r="S646" i="27"/>
  <c r="Q646" i="27"/>
  <c r="O646" i="27"/>
  <c r="M646" i="27"/>
  <c r="L646" i="27"/>
  <c r="J645" i="27"/>
  <c r="W645" i="27"/>
  <c r="U645" i="27"/>
  <c r="S645" i="27"/>
  <c r="Q645" i="27"/>
  <c r="O645" i="27"/>
  <c r="M645" i="27"/>
  <c r="L645" i="27"/>
  <c r="J644" i="27"/>
  <c r="W644" i="27"/>
  <c r="U644" i="27"/>
  <c r="S644" i="27"/>
  <c r="Q644" i="27"/>
  <c r="O644" i="27"/>
  <c r="M644" i="27"/>
  <c r="L644" i="27"/>
  <c r="J643" i="27"/>
  <c r="W643" i="27"/>
  <c r="U643" i="27"/>
  <c r="S643" i="27"/>
  <c r="Q643" i="27"/>
  <c r="O643" i="27"/>
  <c r="M643" i="27"/>
  <c r="L643" i="27"/>
  <c r="J642" i="27"/>
  <c r="W642" i="27"/>
  <c r="U642" i="27"/>
  <c r="S642" i="27"/>
  <c r="Q642" i="27"/>
  <c r="O642" i="27"/>
  <c r="M642" i="27"/>
  <c r="L642" i="27"/>
  <c r="J641" i="27"/>
  <c r="W641" i="27"/>
  <c r="U641" i="27"/>
  <c r="S641" i="27"/>
  <c r="Q641" i="27"/>
  <c r="O641" i="27"/>
  <c r="M641" i="27"/>
  <c r="L641" i="27"/>
  <c r="J640" i="27"/>
  <c r="W640" i="27"/>
  <c r="U640" i="27"/>
  <c r="S640" i="27"/>
  <c r="Q640" i="27"/>
  <c r="O640" i="27"/>
  <c r="M640" i="27"/>
  <c r="L640" i="27"/>
  <c r="J639" i="27"/>
  <c r="W639" i="27"/>
  <c r="U639" i="27"/>
  <c r="S639" i="27"/>
  <c r="Q639" i="27"/>
  <c r="O639" i="27"/>
  <c r="M639" i="27"/>
  <c r="L639" i="27"/>
  <c r="J638" i="27"/>
  <c r="W638" i="27"/>
  <c r="U638" i="27"/>
  <c r="S638" i="27"/>
  <c r="Q638" i="27"/>
  <c r="O638" i="27"/>
  <c r="M638" i="27"/>
  <c r="L638" i="27"/>
  <c r="J637" i="27"/>
  <c r="W637" i="27"/>
  <c r="U637" i="27"/>
  <c r="S637" i="27"/>
  <c r="Q637" i="27"/>
  <c r="O637" i="27"/>
  <c r="M637" i="27"/>
  <c r="L637" i="27"/>
  <c r="J636" i="27"/>
  <c r="W636" i="27"/>
  <c r="U636" i="27"/>
  <c r="S636" i="27"/>
  <c r="Q636" i="27"/>
  <c r="O636" i="27"/>
  <c r="M636" i="27"/>
  <c r="L636" i="27"/>
  <c r="J635" i="27"/>
  <c r="W635" i="27"/>
  <c r="U635" i="27"/>
  <c r="S635" i="27"/>
  <c r="Q635" i="27"/>
  <c r="O635" i="27"/>
  <c r="M635" i="27"/>
  <c r="L635" i="27"/>
  <c r="J634" i="27"/>
  <c r="W634" i="27"/>
  <c r="U634" i="27"/>
  <c r="S634" i="27"/>
  <c r="Q634" i="27"/>
  <c r="O634" i="27"/>
  <c r="M634" i="27"/>
  <c r="L634" i="27"/>
  <c r="J633" i="27"/>
  <c r="W633" i="27"/>
  <c r="U633" i="27"/>
  <c r="S633" i="27"/>
  <c r="Q633" i="27"/>
  <c r="O633" i="27"/>
  <c r="M633" i="27"/>
  <c r="L633" i="27"/>
  <c r="J632" i="27"/>
  <c r="W632" i="27"/>
  <c r="U632" i="27"/>
  <c r="S632" i="27"/>
  <c r="Q632" i="27"/>
  <c r="O632" i="27"/>
  <c r="M632" i="27"/>
  <c r="L632" i="27"/>
  <c r="J631" i="27"/>
  <c r="W631" i="27"/>
  <c r="U631" i="27"/>
  <c r="S631" i="27"/>
  <c r="Q631" i="27"/>
  <c r="O631" i="27"/>
  <c r="M631" i="27"/>
  <c r="L631" i="27"/>
  <c r="J630" i="27"/>
  <c r="W630" i="27"/>
  <c r="U630" i="27"/>
  <c r="S630" i="27"/>
  <c r="Q630" i="27"/>
  <c r="O630" i="27"/>
  <c r="M630" i="27"/>
  <c r="L630" i="27"/>
  <c r="J629" i="27"/>
  <c r="W629" i="27"/>
  <c r="U629" i="27"/>
  <c r="S629" i="27"/>
  <c r="Q629" i="27"/>
  <c r="O629" i="27"/>
  <c r="M629" i="27"/>
  <c r="L629" i="27"/>
  <c r="J628" i="27"/>
  <c r="W628" i="27"/>
  <c r="U628" i="27"/>
  <c r="S628" i="27"/>
  <c r="Q628" i="27"/>
  <c r="O628" i="27"/>
  <c r="M628" i="27"/>
  <c r="L628" i="27"/>
  <c r="J627" i="27"/>
  <c r="W627" i="27"/>
  <c r="U627" i="27"/>
  <c r="S627" i="27"/>
  <c r="Q627" i="27"/>
  <c r="O627" i="27"/>
  <c r="M627" i="27"/>
  <c r="L627" i="27"/>
  <c r="J626" i="27"/>
  <c r="W626" i="27"/>
  <c r="U626" i="27"/>
  <c r="S626" i="27"/>
  <c r="Q626" i="27"/>
  <c r="O626" i="27"/>
  <c r="M626" i="27"/>
  <c r="L626" i="27"/>
  <c r="J625" i="27"/>
  <c r="W625" i="27"/>
  <c r="U625" i="27"/>
  <c r="S625" i="27"/>
  <c r="Q625" i="27"/>
  <c r="O625" i="27"/>
  <c r="M625" i="27"/>
  <c r="L625" i="27"/>
  <c r="J624" i="27"/>
  <c r="W624" i="27"/>
  <c r="U624" i="27"/>
  <c r="S624" i="27"/>
  <c r="Q624" i="27"/>
  <c r="O624" i="27"/>
  <c r="M624" i="27"/>
  <c r="L624" i="27"/>
  <c r="J623" i="27"/>
  <c r="W623" i="27"/>
  <c r="U623" i="27"/>
  <c r="S623" i="27"/>
  <c r="Q623" i="27"/>
  <c r="O623" i="27"/>
  <c r="M623" i="27"/>
  <c r="L623" i="27"/>
  <c r="J622" i="27"/>
  <c r="W622" i="27"/>
  <c r="U622" i="27"/>
  <c r="S622" i="27"/>
  <c r="Q622" i="27"/>
  <c r="O622" i="27"/>
  <c r="M622" i="27"/>
  <c r="L622" i="27"/>
  <c r="J621" i="27"/>
  <c r="W621" i="27"/>
  <c r="U621" i="27"/>
  <c r="S621" i="27"/>
  <c r="Q621" i="27"/>
  <c r="O621" i="27"/>
  <c r="M621" i="27"/>
  <c r="L621" i="27"/>
  <c r="J620" i="27"/>
  <c r="W620" i="27"/>
  <c r="U620" i="27"/>
  <c r="S620" i="27"/>
  <c r="Q620" i="27"/>
  <c r="O620" i="27"/>
  <c r="M620" i="27"/>
  <c r="L620" i="27"/>
  <c r="J619" i="27"/>
  <c r="W619" i="27"/>
  <c r="U619" i="27"/>
  <c r="S619" i="27"/>
  <c r="Q619" i="27"/>
  <c r="O619" i="27"/>
  <c r="M619" i="27"/>
  <c r="L619" i="27"/>
  <c r="J618" i="27"/>
  <c r="W618" i="27"/>
  <c r="U618" i="27"/>
  <c r="S618" i="27"/>
  <c r="Q618" i="27"/>
  <c r="O618" i="27"/>
  <c r="M618" i="27"/>
  <c r="L618" i="27"/>
  <c r="J617" i="27"/>
  <c r="W617" i="27"/>
  <c r="U617" i="27"/>
  <c r="S617" i="27"/>
  <c r="Q617" i="27"/>
  <c r="O617" i="27"/>
  <c r="M617" i="27"/>
  <c r="L617" i="27"/>
  <c r="J616" i="27"/>
  <c r="W616" i="27"/>
  <c r="U616" i="27"/>
  <c r="S616" i="27"/>
  <c r="Q616" i="27"/>
  <c r="O616" i="27"/>
  <c r="M616" i="27"/>
  <c r="L616" i="27"/>
  <c r="J615" i="27"/>
  <c r="W615" i="27"/>
  <c r="U615" i="27"/>
  <c r="S615" i="27"/>
  <c r="Q615" i="27"/>
  <c r="O615" i="27"/>
  <c r="M615" i="27"/>
  <c r="L615" i="27"/>
  <c r="J614" i="27"/>
  <c r="W614" i="27"/>
  <c r="U614" i="27"/>
  <c r="S614" i="27"/>
  <c r="Q614" i="27"/>
  <c r="O614" i="27"/>
  <c r="M614" i="27"/>
  <c r="L614" i="27"/>
  <c r="J613" i="27"/>
  <c r="W613" i="27"/>
  <c r="U613" i="27"/>
  <c r="S613" i="27"/>
  <c r="Q613" i="27"/>
  <c r="O613" i="27"/>
  <c r="M613" i="27"/>
  <c r="L613" i="27"/>
  <c r="J612" i="27"/>
  <c r="W612" i="27"/>
  <c r="U612" i="27"/>
  <c r="S612" i="27"/>
  <c r="Q612" i="27"/>
  <c r="O612" i="27"/>
  <c r="M612" i="27"/>
  <c r="L612" i="27"/>
  <c r="J611" i="27"/>
  <c r="W611" i="27"/>
  <c r="U611" i="27"/>
  <c r="S611" i="27"/>
  <c r="Q611" i="27"/>
  <c r="O611" i="27"/>
  <c r="M611" i="27"/>
  <c r="L611" i="27"/>
  <c r="J610" i="27"/>
  <c r="W610" i="27"/>
  <c r="U610" i="27"/>
  <c r="S610" i="27"/>
  <c r="Q610" i="27"/>
  <c r="O610" i="27"/>
  <c r="M610" i="27"/>
  <c r="L610" i="27"/>
  <c r="J609" i="27"/>
  <c r="W609" i="27"/>
  <c r="U609" i="27"/>
  <c r="S609" i="27"/>
  <c r="Q609" i="27"/>
  <c r="O609" i="27"/>
  <c r="M609" i="27"/>
  <c r="L609" i="27"/>
  <c r="J608" i="27"/>
  <c r="W608" i="27"/>
  <c r="U608" i="27"/>
  <c r="S608" i="27"/>
  <c r="Q608" i="27"/>
  <c r="O608" i="27"/>
  <c r="M608" i="27"/>
  <c r="L608" i="27"/>
  <c r="J607" i="27"/>
  <c r="W607" i="27"/>
  <c r="U607" i="27"/>
  <c r="S607" i="27"/>
  <c r="Q607" i="27"/>
  <c r="O607" i="27"/>
  <c r="M607" i="27"/>
  <c r="L607" i="27"/>
  <c r="J606" i="27"/>
  <c r="W606" i="27"/>
  <c r="U606" i="27"/>
  <c r="S606" i="27"/>
  <c r="Q606" i="27"/>
  <c r="O606" i="27"/>
  <c r="M606" i="27"/>
  <c r="L606" i="27"/>
  <c r="J605" i="27"/>
  <c r="W605" i="27"/>
  <c r="U605" i="27"/>
  <c r="S605" i="27"/>
  <c r="Q605" i="27"/>
  <c r="O605" i="27"/>
  <c r="M605" i="27"/>
  <c r="L605" i="27"/>
  <c r="J604" i="27"/>
  <c r="W604" i="27"/>
  <c r="U604" i="27"/>
  <c r="S604" i="27"/>
  <c r="Q604" i="27"/>
  <c r="O604" i="27"/>
  <c r="M604" i="27"/>
  <c r="L604" i="27"/>
  <c r="J603" i="27"/>
  <c r="W603" i="27"/>
  <c r="U603" i="27"/>
  <c r="S603" i="27"/>
  <c r="Q603" i="27"/>
  <c r="O603" i="27"/>
  <c r="M603" i="27"/>
  <c r="L603" i="27"/>
  <c r="J602" i="27"/>
  <c r="W602" i="27"/>
  <c r="U602" i="27"/>
  <c r="S602" i="27"/>
  <c r="Q602" i="27"/>
  <c r="O602" i="27"/>
  <c r="M602" i="27"/>
  <c r="L602" i="27"/>
  <c r="J601" i="27"/>
  <c r="W601" i="27"/>
  <c r="U601" i="27"/>
  <c r="S601" i="27"/>
  <c r="Q601" i="27"/>
  <c r="O601" i="27"/>
  <c r="M601" i="27"/>
  <c r="L601" i="27"/>
  <c r="J600" i="27"/>
  <c r="W600" i="27"/>
  <c r="U600" i="27"/>
  <c r="S600" i="27"/>
  <c r="Q600" i="27"/>
  <c r="O600" i="27"/>
  <c r="M600" i="27"/>
  <c r="L600" i="27"/>
  <c r="J599" i="27"/>
  <c r="W599" i="27"/>
  <c r="U599" i="27"/>
  <c r="S599" i="27"/>
  <c r="Q599" i="27"/>
  <c r="O599" i="27"/>
  <c r="M599" i="27"/>
  <c r="L599" i="27"/>
  <c r="J598" i="27"/>
  <c r="W598" i="27"/>
  <c r="U598" i="27"/>
  <c r="S598" i="27"/>
  <c r="Q598" i="27"/>
  <c r="O598" i="27"/>
  <c r="M598" i="27"/>
  <c r="L598" i="27"/>
  <c r="J597" i="27"/>
  <c r="W597" i="27"/>
  <c r="U597" i="27"/>
  <c r="S597" i="27"/>
  <c r="Q597" i="27"/>
  <c r="O597" i="27"/>
  <c r="M597" i="27"/>
  <c r="L597" i="27"/>
  <c r="J596" i="27"/>
  <c r="W596" i="27"/>
  <c r="U596" i="27"/>
  <c r="S596" i="27"/>
  <c r="Q596" i="27"/>
  <c r="O596" i="27"/>
  <c r="M596" i="27"/>
  <c r="L596" i="27"/>
  <c r="J595" i="27"/>
  <c r="W595" i="27"/>
  <c r="U595" i="27"/>
  <c r="S595" i="27"/>
  <c r="Q595" i="27"/>
  <c r="O595" i="27"/>
  <c r="M595" i="27"/>
  <c r="L595" i="27"/>
  <c r="J594" i="27"/>
  <c r="W594" i="27"/>
  <c r="U594" i="27"/>
  <c r="S594" i="27"/>
  <c r="Q594" i="27"/>
  <c r="O594" i="27"/>
  <c r="M594" i="27"/>
  <c r="L594" i="27"/>
  <c r="J593" i="27"/>
  <c r="W593" i="27"/>
  <c r="U593" i="27"/>
  <c r="S593" i="27"/>
  <c r="Q593" i="27"/>
  <c r="O593" i="27"/>
  <c r="M593" i="27"/>
  <c r="L593" i="27"/>
  <c r="J592" i="27"/>
  <c r="W592" i="27"/>
  <c r="U592" i="27"/>
  <c r="S592" i="27"/>
  <c r="Q592" i="27"/>
  <c r="O592" i="27"/>
  <c r="M592" i="27"/>
  <c r="L592" i="27"/>
  <c r="J591" i="27"/>
  <c r="W591" i="27"/>
  <c r="U591" i="27"/>
  <c r="S591" i="27"/>
  <c r="Q591" i="27"/>
  <c r="O591" i="27"/>
  <c r="M591" i="27"/>
  <c r="L591" i="27"/>
  <c r="J590" i="27"/>
  <c r="W590" i="27"/>
  <c r="U590" i="27"/>
  <c r="S590" i="27"/>
  <c r="Q590" i="27"/>
  <c r="O590" i="27"/>
  <c r="M590" i="27"/>
  <c r="L590" i="27"/>
  <c r="J589" i="27"/>
  <c r="W589" i="27"/>
  <c r="U589" i="27"/>
  <c r="S589" i="27"/>
  <c r="Q589" i="27"/>
  <c r="O589" i="27"/>
  <c r="M589" i="27"/>
  <c r="L589" i="27"/>
  <c r="J588" i="27"/>
  <c r="W588" i="27"/>
  <c r="U588" i="27"/>
  <c r="S588" i="27"/>
  <c r="Q588" i="27"/>
  <c r="O588" i="27"/>
  <c r="M588" i="27"/>
  <c r="L588" i="27"/>
  <c r="J587" i="27"/>
  <c r="W587" i="27"/>
  <c r="U587" i="27"/>
  <c r="S587" i="27"/>
  <c r="Q587" i="27"/>
  <c r="O587" i="27"/>
  <c r="M587" i="27"/>
  <c r="L587" i="27"/>
  <c r="J586" i="27"/>
  <c r="W586" i="27"/>
  <c r="U586" i="27"/>
  <c r="S586" i="27"/>
  <c r="Q586" i="27"/>
  <c r="O586" i="27"/>
  <c r="M586" i="27"/>
  <c r="L586" i="27"/>
  <c r="J585" i="27"/>
  <c r="W585" i="27"/>
  <c r="U585" i="27"/>
  <c r="S585" i="27"/>
  <c r="Q585" i="27"/>
  <c r="O585" i="27"/>
  <c r="M585" i="27"/>
  <c r="L585" i="27"/>
  <c r="J584" i="27"/>
  <c r="W584" i="27"/>
  <c r="U584" i="27"/>
  <c r="S584" i="27"/>
  <c r="Q584" i="27"/>
  <c r="O584" i="27"/>
  <c r="M584" i="27"/>
  <c r="L584" i="27"/>
  <c r="J583" i="27"/>
  <c r="W583" i="27"/>
  <c r="U583" i="27"/>
  <c r="S583" i="27"/>
  <c r="Q583" i="27"/>
  <c r="O583" i="27"/>
  <c r="M583" i="27"/>
  <c r="L583" i="27"/>
  <c r="J582" i="27"/>
  <c r="W582" i="27"/>
  <c r="U582" i="27"/>
  <c r="S582" i="27"/>
  <c r="Q582" i="27"/>
  <c r="O582" i="27"/>
  <c r="M582" i="27"/>
  <c r="L582" i="27"/>
  <c r="J581" i="27"/>
  <c r="W581" i="27"/>
  <c r="U581" i="27"/>
  <c r="S581" i="27"/>
  <c r="Q581" i="27"/>
  <c r="O581" i="27"/>
  <c r="M581" i="27"/>
  <c r="L581" i="27"/>
  <c r="J580" i="27"/>
  <c r="W580" i="27"/>
  <c r="U580" i="27"/>
  <c r="S580" i="27"/>
  <c r="Q580" i="27"/>
  <c r="O580" i="27"/>
  <c r="M580" i="27"/>
  <c r="L580" i="27"/>
  <c r="J579" i="27"/>
  <c r="W579" i="27"/>
  <c r="U579" i="27"/>
  <c r="S579" i="27"/>
  <c r="Q579" i="27"/>
  <c r="O579" i="27"/>
  <c r="M579" i="27"/>
  <c r="L579" i="27"/>
  <c r="J578" i="27"/>
  <c r="W578" i="27"/>
  <c r="U578" i="27"/>
  <c r="S578" i="27"/>
  <c r="Q578" i="27"/>
  <c r="O578" i="27"/>
  <c r="M578" i="27"/>
  <c r="L578" i="27"/>
  <c r="J577" i="27"/>
  <c r="W577" i="27"/>
  <c r="U577" i="27"/>
  <c r="S577" i="27"/>
  <c r="Q577" i="27"/>
  <c r="O577" i="27"/>
  <c r="M577" i="27"/>
  <c r="L577" i="27"/>
  <c r="J576" i="27"/>
  <c r="W576" i="27"/>
  <c r="U576" i="27"/>
  <c r="S576" i="27"/>
  <c r="Q576" i="27"/>
  <c r="O576" i="27"/>
  <c r="M576" i="27"/>
  <c r="L576" i="27"/>
  <c r="J575" i="27"/>
  <c r="W575" i="27"/>
  <c r="U575" i="27"/>
  <c r="S575" i="27"/>
  <c r="Q575" i="27"/>
  <c r="O575" i="27"/>
  <c r="M575" i="27"/>
  <c r="L575" i="27"/>
  <c r="J574" i="27"/>
  <c r="W574" i="27"/>
  <c r="U574" i="27"/>
  <c r="S574" i="27"/>
  <c r="Q574" i="27"/>
  <c r="O574" i="27"/>
  <c r="M574" i="27"/>
  <c r="L574" i="27"/>
  <c r="J573" i="27"/>
  <c r="W573" i="27"/>
  <c r="U573" i="27"/>
  <c r="S573" i="27"/>
  <c r="Q573" i="27"/>
  <c r="O573" i="27"/>
  <c r="M573" i="27"/>
  <c r="L573" i="27"/>
  <c r="J572" i="27"/>
  <c r="W572" i="27"/>
  <c r="U572" i="27"/>
  <c r="S572" i="27"/>
  <c r="Q572" i="27"/>
  <c r="O572" i="27"/>
  <c r="M572" i="27"/>
  <c r="L572" i="27"/>
  <c r="J571" i="27"/>
  <c r="W571" i="27"/>
  <c r="U571" i="27"/>
  <c r="S571" i="27"/>
  <c r="Q571" i="27"/>
  <c r="O571" i="27"/>
  <c r="M571" i="27"/>
  <c r="L571" i="27"/>
  <c r="J570" i="27"/>
  <c r="W570" i="27"/>
  <c r="U570" i="27"/>
  <c r="S570" i="27"/>
  <c r="Q570" i="27"/>
  <c r="O570" i="27"/>
  <c r="M570" i="27"/>
  <c r="L570" i="27"/>
  <c r="J569" i="27"/>
  <c r="W569" i="27"/>
  <c r="U569" i="27"/>
  <c r="S569" i="27"/>
  <c r="Q569" i="27"/>
  <c r="O569" i="27"/>
  <c r="M569" i="27"/>
  <c r="L569" i="27"/>
  <c r="J568" i="27"/>
  <c r="W568" i="27"/>
  <c r="U568" i="27"/>
  <c r="S568" i="27"/>
  <c r="Q568" i="27"/>
  <c r="O568" i="27"/>
  <c r="M568" i="27"/>
  <c r="L568" i="27"/>
  <c r="J567" i="27"/>
  <c r="W567" i="27"/>
  <c r="U567" i="27"/>
  <c r="S567" i="27"/>
  <c r="Q567" i="27"/>
  <c r="O567" i="27"/>
  <c r="M567" i="27"/>
  <c r="L567" i="27"/>
  <c r="J566" i="27"/>
  <c r="W566" i="27"/>
  <c r="U566" i="27"/>
  <c r="S566" i="27"/>
  <c r="Q566" i="27"/>
  <c r="O566" i="27"/>
  <c r="M566" i="27"/>
  <c r="L566" i="27"/>
  <c r="J565" i="27"/>
  <c r="W565" i="27"/>
  <c r="U565" i="27"/>
  <c r="S565" i="27"/>
  <c r="Q565" i="27"/>
  <c r="O565" i="27"/>
  <c r="M565" i="27"/>
  <c r="L565" i="27"/>
  <c r="J564" i="27"/>
  <c r="W564" i="27"/>
  <c r="U564" i="27"/>
  <c r="S564" i="27"/>
  <c r="Q564" i="27"/>
  <c r="O564" i="27"/>
  <c r="M564" i="27"/>
  <c r="L564" i="27"/>
  <c r="J563" i="27"/>
  <c r="W563" i="27"/>
  <c r="U563" i="27"/>
  <c r="S563" i="27"/>
  <c r="Q563" i="27"/>
  <c r="O563" i="27"/>
  <c r="M563" i="27"/>
  <c r="L563" i="27"/>
  <c r="J562" i="27"/>
  <c r="W562" i="27"/>
  <c r="U562" i="27"/>
  <c r="S562" i="27"/>
  <c r="Q562" i="27"/>
  <c r="O562" i="27"/>
  <c r="M562" i="27"/>
  <c r="L562" i="27"/>
  <c r="J561" i="27"/>
  <c r="W561" i="27"/>
  <c r="U561" i="27"/>
  <c r="S561" i="27"/>
  <c r="Q561" i="27"/>
  <c r="O561" i="27"/>
  <c r="M561" i="27"/>
  <c r="L561" i="27"/>
  <c r="J560" i="27"/>
  <c r="W560" i="27"/>
  <c r="U560" i="27"/>
  <c r="S560" i="27"/>
  <c r="Q560" i="27"/>
  <c r="O560" i="27"/>
  <c r="M560" i="27"/>
  <c r="L560" i="27"/>
  <c r="J559" i="27"/>
  <c r="W559" i="27"/>
  <c r="U559" i="27"/>
  <c r="S559" i="27"/>
  <c r="Q559" i="27"/>
  <c r="O559" i="27"/>
  <c r="M559" i="27"/>
  <c r="L559" i="27"/>
  <c r="J558" i="27"/>
  <c r="W558" i="27"/>
  <c r="U558" i="27"/>
  <c r="S558" i="27"/>
  <c r="Q558" i="27"/>
  <c r="O558" i="27"/>
  <c r="M558" i="27"/>
  <c r="L558" i="27"/>
  <c r="J557" i="27"/>
  <c r="W557" i="27"/>
  <c r="U557" i="27"/>
  <c r="S557" i="27"/>
  <c r="Q557" i="27"/>
  <c r="O557" i="27"/>
  <c r="M557" i="27"/>
  <c r="L557" i="27"/>
  <c r="J556" i="27"/>
  <c r="W556" i="27"/>
  <c r="U556" i="27"/>
  <c r="S556" i="27"/>
  <c r="Q556" i="27"/>
  <c r="O556" i="27"/>
  <c r="M556" i="27"/>
  <c r="L556" i="27"/>
  <c r="J555" i="27"/>
  <c r="W555" i="27"/>
  <c r="U555" i="27"/>
  <c r="S555" i="27"/>
  <c r="Q555" i="27"/>
  <c r="O555" i="27"/>
  <c r="M555" i="27"/>
  <c r="L555" i="27"/>
  <c r="J554" i="27"/>
  <c r="W554" i="27"/>
  <c r="U554" i="27"/>
  <c r="S554" i="27"/>
  <c r="Q554" i="27"/>
  <c r="O554" i="27"/>
  <c r="M554" i="27"/>
  <c r="L554" i="27"/>
  <c r="J553" i="27"/>
  <c r="W553" i="27"/>
  <c r="U553" i="27"/>
  <c r="S553" i="27"/>
  <c r="Q553" i="27"/>
  <c r="O553" i="27"/>
  <c r="M553" i="27"/>
  <c r="L553" i="27"/>
  <c r="J552" i="27"/>
  <c r="W552" i="27"/>
  <c r="U552" i="27"/>
  <c r="S552" i="27"/>
  <c r="Q552" i="27"/>
  <c r="O552" i="27"/>
  <c r="M552" i="27"/>
  <c r="L552" i="27"/>
  <c r="J551" i="27"/>
  <c r="W551" i="27"/>
  <c r="U551" i="27"/>
  <c r="S551" i="27"/>
  <c r="Q551" i="27"/>
  <c r="O551" i="27"/>
  <c r="M551" i="27"/>
  <c r="L551" i="27"/>
  <c r="J550" i="27"/>
  <c r="W550" i="27"/>
  <c r="U550" i="27"/>
  <c r="S550" i="27"/>
  <c r="Q550" i="27"/>
  <c r="O550" i="27"/>
  <c r="M550" i="27"/>
  <c r="L550" i="27"/>
  <c r="J549" i="27"/>
  <c r="W549" i="27"/>
  <c r="U549" i="27"/>
  <c r="S549" i="27"/>
  <c r="Q549" i="27"/>
  <c r="O549" i="27"/>
  <c r="M549" i="27"/>
  <c r="L549" i="27"/>
  <c r="J548" i="27"/>
  <c r="W548" i="27"/>
  <c r="U548" i="27"/>
  <c r="S548" i="27"/>
  <c r="Q548" i="27"/>
  <c r="O548" i="27"/>
  <c r="M548" i="27"/>
  <c r="L548" i="27"/>
  <c r="J547" i="27"/>
  <c r="W547" i="27"/>
  <c r="U547" i="27"/>
  <c r="S547" i="27"/>
  <c r="Q547" i="27"/>
  <c r="O547" i="27"/>
  <c r="M547" i="27"/>
  <c r="L547" i="27"/>
  <c r="J546" i="27"/>
  <c r="W546" i="27"/>
  <c r="U546" i="27"/>
  <c r="S546" i="27"/>
  <c r="Q546" i="27"/>
  <c r="O546" i="27"/>
  <c r="M546" i="27"/>
  <c r="L546" i="27"/>
  <c r="J545" i="27"/>
  <c r="W545" i="27"/>
  <c r="U545" i="27"/>
  <c r="S545" i="27"/>
  <c r="Q545" i="27"/>
  <c r="O545" i="27"/>
  <c r="M545" i="27"/>
  <c r="L545" i="27"/>
  <c r="J544" i="27"/>
  <c r="W544" i="27"/>
  <c r="U544" i="27"/>
  <c r="S544" i="27"/>
  <c r="Q544" i="27"/>
  <c r="O544" i="27"/>
  <c r="M544" i="27"/>
  <c r="L544" i="27"/>
  <c r="J543" i="27"/>
  <c r="W543" i="27"/>
  <c r="U543" i="27"/>
  <c r="S543" i="27"/>
  <c r="Q543" i="27"/>
  <c r="O543" i="27"/>
  <c r="M543" i="27"/>
  <c r="L543" i="27"/>
  <c r="J542" i="27"/>
  <c r="W542" i="27"/>
  <c r="U542" i="27"/>
  <c r="S542" i="27"/>
  <c r="Q542" i="27"/>
  <c r="O542" i="27"/>
  <c r="M542" i="27"/>
  <c r="L542" i="27"/>
  <c r="J541" i="27"/>
  <c r="W541" i="27"/>
  <c r="U541" i="27"/>
  <c r="S541" i="27"/>
  <c r="Q541" i="27"/>
  <c r="O541" i="27"/>
  <c r="M541" i="27"/>
  <c r="L541" i="27"/>
  <c r="J540" i="27"/>
  <c r="W540" i="27"/>
  <c r="U540" i="27"/>
  <c r="S540" i="27"/>
  <c r="Q540" i="27"/>
  <c r="O540" i="27"/>
  <c r="M540" i="27"/>
  <c r="L540" i="27"/>
  <c r="J539" i="27"/>
  <c r="W539" i="27"/>
  <c r="U539" i="27"/>
  <c r="S539" i="27"/>
  <c r="Q539" i="27"/>
  <c r="O539" i="27"/>
  <c r="M539" i="27"/>
  <c r="L539" i="27"/>
  <c r="J538" i="27"/>
  <c r="W538" i="27"/>
  <c r="U538" i="27"/>
  <c r="S538" i="27"/>
  <c r="Q538" i="27"/>
  <c r="O538" i="27"/>
  <c r="M538" i="27"/>
  <c r="L538" i="27"/>
  <c r="J537" i="27"/>
  <c r="W537" i="27"/>
  <c r="U537" i="27"/>
  <c r="S537" i="27"/>
  <c r="Q537" i="27"/>
  <c r="O537" i="27"/>
  <c r="M537" i="27"/>
  <c r="L537" i="27"/>
  <c r="J536" i="27"/>
  <c r="W536" i="27"/>
  <c r="U536" i="27"/>
  <c r="S536" i="27"/>
  <c r="Q536" i="27"/>
  <c r="O536" i="27"/>
  <c r="M536" i="27"/>
  <c r="L536" i="27"/>
  <c r="J535" i="27"/>
  <c r="W535" i="27"/>
  <c r="U535" i="27"/>
  <c r="S535" i="27"/>
  <c r="Q535" i="27"/>
  <c r="O535" i="27"/>
  <c r="M535" i="27"/>
  <c r="L535" i="27"/>
  <c r="J534" i="27"/>
  <c r="W534" i="27"/>
  <c r="U534" i="27"/>
  <c r="S534" i="27"/>
  <c r="Q534" i="27"/>
  <c r="O534" i="27"/>
  <c r="M534" i="27"/>
  <c r="L534" i="27"/>
  <c r="J533" i="27"/>
  <c r="W533" i="27"/>
  <c r="U533" i="27"/>
  <c r="S533" i="27"/>
  <c r="Q533" i="27"/>
  <c r="O533" i="27"/>
  <c r="M533" i="27"/>
  <c r="L533" i="27"/>
  <c r="J532" i="27"/>
  <c r="W532" i="27"/>
  <c r="U532" i="27"/>
  <c r="S532" i="27"/>
  <c r="Q532" i="27"/>
  <c r="O532" i="27"/>
  <c r="M532" i="27"/>
  <c r="L532" i="27"/>
  <c r="J531" i="27"/>
  <c r="W531" i="27"/>
  <c r="U531" i="27"/>
  <c r="S531" i="27"/>
  <c r="Q531" i="27"/>
  <c r="O531" i="27"/>
  <c r="M531" i="27"/>
  <c r="L531" i="27"/>
  <c r="J530" i="27"/>
  <c r="W530" i="27"/>
  <c r="U530" i="27"/>
  <c r="S530" i="27"/>
  <c r="Q530" i="27"/>
  <c r="O530" i="27"/>
  <c r="M530" i="27"/>
  <c r="L530" i="27"/>
  <c r="J529" i="27"/>
  <c r="W529" i="27"/>
  <c r="U529" i="27"/>
  <c r="S529" i="27"/>
  <c r="Q529" i="27"/>
  <c r="O529" i="27"/>
  <c r="M529" i="27"/>
  <c r="L529" i="27"/>
  <c r="J528" i="27"/>
  <c r="W528" i="27"/>
  <c r="U528" i="27"/>
  <c r="S528" i="27"/>
  <c r="Q528" i="27"/>
  <c r="O528" i="27"/>
  <c r="M528" i="27"/>
  <c r="L528" i="27"/>
  <c r="J527" i="27"/>
  <c r="W527" i="27"/>
  <c r="U527" i="27"/>
  <c r="S527" i="27"/>
  <c r="Q527" i="27"/>
  <c r="O527" i="27"/>
  <c r="M527" i="27"/>
  <c r="L527" i="27"/>
  <c r="J526" i="27"/>
  <c r="W526" i="27"/>
  <c r="U526" i="27"/>
  <c r="S526" i="27"/>
  <c r="Q526" i="27"/>
  <c r="O526" i="27"/>
  <c r="M526" i="27"/>
  <c r="L526" i="27"/>
  <c r="J525" i="27"/>
  <c r="W525" i="27"/>
  <c r="U525" i="27"/>
  <c r="S525" i="27"/>
  <c r="Q525" i="27"/>
  <c r="O525" i="27"/>
  <c r="M525" i="27"/>
  <c r="L525" i="27"/>
  <c r="J524" i="27"/>
  <c r="W524" i="27"/>
  <c r="U524" i="27"/>
  <c r="S524" i="27"/>
  <c r="Q524" i="27"/>
  <c r="O524" i="27"/>
  <c r="M524" i="27"/>
  <c r="L524" i="27"/>
  <c r="J523" i="27"/>
  <c r="W523" i="27"/>
  <c r="U523" i="27"/>
  <c r="S523" i="27"/>
  <c r="Q523" i="27"/>
  <c r="O523" i="27"/>
  <c r="M523" i="27"/>
  <c r="L523" i="27"/>
  <c r="J522" i="27"/>
  <c r="W522" i="27"/>
  <c r="U522" i="27"/>
  <c r="S522" i="27"/>
  <c r="Q522" i="27"/>
  <c r="O522" i="27"/>
  <c r="M522" i="27"/>
  <c r="L522" i="27"/>
  <c r="J521" i="27"/>
  <c r="W521" i="27"/>
  <c r="U521" i="27"/>
  <c r="S521" i="27"/>
  <c r="Q521" i="27"/>
  <c r="O521" i="27"/>
  <c r="M521" i="27"/>
  <c r="L521" i="27"/>
  <c r="J520" i="27"/>
  <c r="W520" i="27"/>
  <c r="U520" i="27"/>
  <c r="S520" i="27"/>
  <c r="Q520" i="27"/>
  <c r="O520" i="27"/>
  <c r="M520" i="27"/>
  <c r="L520" i="27"/>
  <c r="J519" i="27"/>
  <c r="W519" i="27"/>
  <c r="U519" i="27"/>
  <c r="S519" i="27"/>
  <c r="Q519" i="27"/>
  <c r="O519" i="27"/>
  <c r="M519" i="27"/>
  <c r="L519" i="27"/>
  <c r="J518" i="27"/>
  <c r="W518" i="27"/>
  <c r="U518" i="27"/>
  <c r="S518" i="27"/>
  <c r="Q518" i="27"/>
  <c r="O518" i="27"/>
  <c r="M518" i="27"/>
  <c r="L518" i="27"/>
  <c r="J517" i="27"/>
  <c r="W517" i="27"/>
  <c r="U517" i="27"/>
  <c r="S517" i="27"/>
  <c r="Q517" i="27"/>
  <c r="O517" i="27"/>
  <c r="M517" i="27"/>
  <c r="L517" i="27"/>
  <c r="J516" i="27"/>
  <c r="W516" i="27"/>
  <c r="U516" i="27"/>
  <c r="S516" i="27"/>
  <c r="Q516" i="27"/>
  <c r="O516" i="27"/>
  <c r="M516" i="27"/>
  <c r="L516" i="27"/>
  <c r="J515" i="27"/>
  <c r="W515" i="27"/>
  <c r="U515" i="27"/>
  <c r="S515" i="27"/>
  <c r="Q515" i="27"/>
  <c r="O515" i="27"/>
  <c r="M515" i="27"/>
  <c r="L515" i="27"/>
  <c r="J514" i="27"/>
  <c r="W514" i="27"/>
  <c r="U514" i="27"/>
  <c r="S514" i="27"/>
  <c r="Q514" i="27"/>
  <c r="O514" i="27"/>
  <c r="M514" i="27"/>
  <c r="L514" i="27"/>
  <c r="J513" i="27"/>
  <c r="W513" i="27"/>
  <c r="U513" i="27"/>
  <c r="S513" i="27"/>
  <c r="Q513" i="27"/>
  <c r="O513" i="27"/>
  <c r="M513" i="27"/>
  <c r="L513" i="27"/>
  <c r="J512" i="27"/>
  <c r="W512" i="27"/>
  <c r="U512" i="27"/>
  <c r="S512" i="27"/>
  <c r="Q512" i="27"/>
  <c r="O512" i="27"/>
  <c r="M512" i="27"/>
  <c r="L512" i="27"/>
  <c r="J511" i="27"/>
  <c r="W511" i="27"/>
  <c r="U511" i="27"/>
  <c r="S511" i="27"/>
  <c r="Q511" i="27"/>
  <c r="O511" i="27"/>
  <c r="M511" i="27"/>
  <c r="L511" i="27"/>
  <c r="J510" i="27"/>
  <c r="W510" i="27"/>
  <c r="U510" i="27"/>
  <c r="S510" i="27"/>
  <c r="Q510" i="27"/>
  <c r="O510" i="27"/>
  <c r="M510" i="27"/>
  <c r="L510" i="27"/>
  <c r="J509" i="27"/>
  <c r="W509" i="27"/>
  <c r="U509" i="27"/>
  <c r="S509" i="27"/>
  <c r="Q509" i="27"/>
  <c r="O509" i="27"/>
  <c r="M509" i="27"/>
  <c r="L509" i="27"/>
  <c r="J508" i="27"/>
  <c r="W508" i="27"/>
  <c r="U508" i="27"/>
  <c r="S508" i="27"/>
  <c r="Q508" i="27"/>
  <c r="O508" i="27"/>
  <c r="M508" i="27"/>
  <c r="L508" i="27"/>
  <c r="J507" i="27"/>
  <c r="W507" i="27"/>
  <c r="U507" i="27"/>
  <c r="S507" i="27"/>
  <c r="Q507" i="27"/>
  <c r="O507" i="27"/>
  <c r="M507" i="27"/>
  <c r="L507" i="27"/>
  <c r="J506" i="27"/>
  <c r="W506" i="27"/>
  <c r="U506" i="27"/>
  <c r="S506" i="27"/>
  <c r="Q506" i="27"/>
  <c r="O506" i="27"/>
  <c r="M506" i="27"/>
  <c r="L506" i="27"/>
  <c r="J505" i="27"/>
  <c r="W505" i="27"/>
  <c r="U505" i="27"/>
  <c r="S505" i="27"/>
  <c r="Q505" i="27"/>
  <c r="O505" i="27"/>
  <c r="M505" i="27"/>
  <c r="L505" i="27"/>
  <c r="J504" i="27"/>
  <c r="W504" i="27"/>
  <c r="U504" i="27"/>
  <c r="S504" i="27"/>
  <c r="Q504" i="27"/>
  <c r="O504" i="27"/>
  <c r="M504" i="27"/>
  <c r="L504" i="27"/>
  <c r="J503" i="27"/>
  <c r="W503" i="27"/>
  <c r="U503" i="27"/>
  <c r="S503" i="27"/>
  <c r="Q503" i="27"/>
  <c r="O503" i="27"/>
  <c r="M503" i="27"/>
  <c r="L503" i="27"/>
  <c r="J502" i="27"/>
  <c r="W502" i="27"/>
  <c r="U502" i="27"/>
  <c r="S502" i="27"/>
  <c r="Q502" i="27"/>
  <c r="O502" i="27"/>
  <c r="M502" i="27"/>
  <c r="L502" i="27"/>
  <c r="J501" i="27"/>
  <c r="W501" i="27"/>
  <c r="U501" i="27"/>
  <c r="S501" i="27"/>
  <c r="Q501" i="27"/>
  <c r="O501" i="27"/>
  <c r="M501" i="27"/>
  <c r="L501" i="27"/>
  <c r="J500" i="27"/>
  <c r="W500" i="27"/>
  <c r="U500" i="27"/>
  <c r="S500" i="27"/>
  <c r="Q500" i="27"/>
  <c r="O500" i="27"/>
  <c r="M500" i="27"/>
  <c r="L500" i="27"/>
  <c r="J499" i="27"/>
  <c r="W499" i="27"/>
  <c r="U499" i="27"/>
  <c r="S499" i="27"/>
  <c r="Q499" i="27"/>
  <c r="O499" i="27"/>
  <c r="M499" i="27"/>
  <c r="L499" i="27"/>
  <c r="J498" i="27"/>
  <c r="W498" i="27"/>
  <c r="U498" i="27"/>
  <c r="S498" i="27"/>
  <c r="Q498" i="27"/>
  <c r="O498" i="27"/>
  <c r="M498" i="27"/>
  <c r="L498" i="27"/>
  <c r="J497" i="27"/>
  <c r="W497" i="27"/>
  <c r="U497" i="27"/>
  <c r="S497" i="27"/>
  <c r="Q497" i="27"/>
  <c r="O497" i="27"/>
  <c r="M497" i="27"/>
  <c r="L497" i="27"/>
  <c r="J496" i="27"/>
  <c r="W496" i="27"/>
  <c r="U496" i="27"/>
  <c r="S496" i="27"/>
  <c r="Q496" i="27"/>
  <c r="O496" i="27"/>
  <c r="M496" i="27"/>
  <c r="L496" i="27"/>
  <c r="J495" i="27"/>
  <c r="W495" i="27"/>
  <c r="U495" i="27"/>
  <c r="S495" i="27"/>
  <c r="Q495" i="27"/>
  <c r="O495" i="27"/>
  <c r="M495" i="27"/>
  <c r="L495" i="27"/>
  <c r="J494" i="27"/>
  <c r="W494" i="27"/>
  <c r="U494" i="27"/>
  <c r="S494" i="27"/>
  <c r="Q494" i="27"/>
  <c r="O494" i="27"/>
  <c r="M494" i="27"/>
  <c r="L494" i="27"/>
  <c r="J493" i="27"/>
  <c r="W493" i="27"/>
  <c r="U493" i="27"/>
  <c r="S493" i="27"/>
  <c r="Q493" i="27"/>
  <c r="O493" i="27"/>
  <c r="M493" i="27"/>
  <c r="L493" i="27"/>
  <c r="J492" i="27"/>
  <c r="W492" i="27"/>
  <c r="U492" i="27"/>
  <c r="S492" i="27"/>
  <c r="Q492" i="27"/>
  <c r="O492" i="27"/>
  <c r="M492" i="27"/>
  <c r="L492" i="27"/>
  <c r="J491" i="27"/>
  <c r="W491" i="27"/>
  <c r="U491" i="27"/>
  <c r="S491" i="27"/>
  <c r="Q491" i="27"/>
  <c r="O491" i="27"/>
  <c r="M491" i="27"/>
  <c r="L491" i="27"/>
  <c r="J490" i="27"/>
  <c r="W490" i="27"/>
  <c r="U490" i="27"/>
  <c r="S490" i="27"/>
  <c r="Q490" i="27"/>
  <c r="O490" i="27"/>
  <c r="M490" i="27"/>
  <c r="L490" i="27"/>
  <c r="J489" i="27"/>
  <c r="W489" i="27"/>
  <c r="U489" i="27"/>
  <c r="S489" i="27"/>
  <c r="Q489" i="27"/>
  <c r="O489" i="27"/>
  <c r="M489" i="27"/>
  <c r="L489" i="27"/>
  <c r="J488" i="27"/>
  <c r="W488" i="27"/>
  <c r="U488" i="27"/>
  <c r="S488" i="27"/>
  <c r="Q488" i="27"/>
  <c r="O488" i="27"/>
  <c r="M488" i="27"/>
  <c r="L488" i="27"/>
  <c r="J487" i="27"/>
  <c r="W487" i="27"/>
  <c r="U487" i="27"/>
  <c r="S487" i="27"/>
  <c r="Q487" i="27"/>
  <c r="O487" i="27"/>
  <c r="M487" i="27"/>
  <c r="L487" i="27"/>
  <c r="J486" i="27"/>
  <c r="W486" i="27"/>
  <c r="U486" i="27"/>
  <c r="S486" i="27"/>
  <c r="Q486" i="27"/>
  <c r="O486" i="27"/>
  <c r="M486" i="27"/>
  <c r="L486" i="27"/>
  <c r="J485" i="27"/>
  <c r="W485" i="27"/>
  <c r="U485" i="27"/>
  <c r="S485" i="27"/>
  <c r="Q485" i="27"/>
  <c r="O485" i="27"/>
  <c r="M485" i="27"/>
  <c r="L485" i="27"/>
  <c r="J484" i="27"/>
  <c r="W484" i="27"/>
  <c r="U484" i="27"/>
  <c r="S484" i="27"/>
  <c r="Q484" i="27"/>
  <c r="O484" i="27"/>
  <c r="M484" i="27"/>
  <c r="L484" i="27"/>
  <c r="J483" i="27"/>
  <c r="W483" i="27"/>
  <c r="U483" i="27"/>
  <c r="S483" i="27"/>
  <c r="Q483" i="27"/>
  <c r="O483" i="27"/>
  <c r="M483" i="27"/>
  <c r="L483" i="27"/>
  <c r="J482" i="27"/>
  <c r="W482" i="27"/>
  <c r="U482" i="27"/>
  <c r="S482" i="27"/>
  <c r="Q482" i="27"/>
  <c r="O482" i="27"/>
  <c r="M482" i="27"/>
  <c r="L482" i="27"/>
  <c r="J481" i="27"/>
  <c r="W481" i="27"/>
  <c r="U481" i="27"/>
  <c r="S481" i="27"/>
  <c r="Q481" i="27"/>
  <c r="O481" i="27"/>
  <c r="M481" i="27"/>
  <c r="L481" i="27"/>
  <c r="J480" i="27"/>
  <c r="W480" i="27"/>
  <c r="U480" i="27"/>
  <c r="S480" i="27"/>
  <c r="Q480" i="27"/>
  <c r="O480" i="27"/>
  <c r="M480" i="27"/>
  <c r="L480" i="27"/>
  <c r="J479" i="27"/>
  <c r="W479" i="27"/>
  <c r="U479" i="27"/>
  <c r="S479" i="27"/>
  <c r="Q479" i="27"/>
  <c r="O479" i="27"/>
  <c r="M479" i="27"/>
  <c r="L479" i="27"/>
  <c r="J478" i="27"/>
  <c r="W478" i="27"/>
  <c r="U478" i="27"/>
  <c r="S478" i="27"/>
  <c r="Q478" i="27"/>
  <c r="O478" i="27"/>
  <c r="M478" i="27"/>
  <c r="L478" i="27"/>
  <c r="J477" i="27"/>
  <c r="W477" i="27"/>
  <c r="U477" i="27"/>
  <c r="S477" i="27"/>
  <c r="Q477" i="27"/>
  <c r="O477" i="27"/>
  <c r="M477" i="27"/>
  <c r="L477" i="27"/>
  <c r="J476" i="27"/>
  <c r="W476" i="27"/>
  <c r="U476" i="27"/>
  <c r="S476" i="27"/>
  <c r="Q476" i="27"/>
  <c r="O476" i="27"/>
  <c r="M476" i="27"/>
  <c r="L476" i="27"/>
  <c r="J475" i="27"/>
  <c r="W475" i="27"/>
  <c r="U475" i="27"/>
  <c r="S475" i="27"/>
  <c r="Q475" i="27"/>
  <c r="O475" i="27"/>
  <c r="M475" i="27"/>
  <c r="L475" i="27"/>
  <c r="J474" i="27"/>
  <c r="W474" i="27"/>
  <c r="U474" i="27"/>
  <c r="S474" i="27"/>
  <c r="Q474" i="27"/>
  <c r="O474" i="27"/>
  <c r="M474" i="27"/>
  <c r="L474" i="27"/>
  <c r="J473" i="27"/>
  <c r="W473" i="27"/>
  <c r="U473" i="27"/>
  <c r="S473" i="27"/>
  <c r="Q473" i="27"/>
  <c r="O473" i="27"/>
  <c r="M473" i="27"/>
  <c r="L473" i="27"/>
  <c r="J472" i="27"/>
  <c r="W472" i="27"/>
  <c r="U472" i="27"/>
  <c r="S472" i="27"/>
  <c r="Q472" i="27"/>
  <c r="O472" i="27"/>
  <c r="M472" i="27"/>
  <c r="L472" i="27"/>
  <c r="J471" i="27"/>
  <c r="W471" i="27"/>
  <c r="U471" i="27"/>
  <c r="S471" i="27"/>
  <c r="Q471" i="27"/>
  <c r="O471" i="27"/>
  <c r="M471" i="27"/>
  <c r="L471" i="27"/>
  <c r="J470" i="27"/>
  <c r="W470" i="27"/>
  <c r="U470" i="27"/>
  <c r="S470" i="27"/>
  <c r="Q470" i="27"/>
  <c r="O470" i="27"/>
  <c r="M470" i="27"/>
  <c r="L470" i="27"/>
  <c r="J469" i="27"/>
  <c r="W469" i="27"/>
  <c r="U469" i="27"/>
  <c r="S469" i="27"/>
  <c r="Q469" i="27"/>
  <c r="O469" i="27"/>
  <c r="M469" i="27"/>
  <c r="L469" i="27"/>
  <c r="J468" i="27"/>
  <c r="W468" i="27"/>
  <c r="U468" i="27"/>
  <c r="S468" i="27"/>
  <c r="Q468" i="27"/>
  <c r="O468" i="27"/>
  <c r="M468" i="27"/>
  <c r="L468" i="27"/>
  <c r="J467" i="27"/>
  <c r="W467" i="27"/>
  <c r="U467" i="27"/>
  <c r="S467" i="27"/>
  <c r="Q467" i="27"/>
  <c r="O467" i="27"/>
  <c r="M467" i="27"/>
  <c r="L467" i="27"/>
  <c r="J466" i="27"/>
  <c r="W466" i="27"/>
  <c r="U466" i="27"/>
  <c r="S466" i="27"/>
  <c r="Q466" i="27"/>
  <c r="O466" i="27"/>
  <c r="M466" i="27"/>
  <c r="L466" i="27"/>
  <c r="J465" i="27"/>
  <c r="W465" i="27"/>
  <c r="U465" i="27"/>
  <c r="S465" i="27"/>
  <c r="Q465" i="27"/>
  <c r="O465" i="27"/>
  <c r="M465" i="27"/>
  <c r="L465" i="27"/>
  <c r="J464" i="27"/>
  <c r="W464" i="27"/>
  <c r="U464" i="27"/>
  <c r="S464" i="27"/>
  <c r="Q464" i="27"/>
  <c r="O464" i="27"/>
  <c r="M464" i="27"/>
  <c r="L464" i="27"/>
  <c r="J463" i="27"/>
  <c r="W463" i="27"/>
  <c r="U463" i="27"/>
  <c r="S463" i="27"/>
  <c r="Q463" i="27"/>
  <c r="O463" i="27"/>
  <c r="M463" i="27"/>
  <c r="L463" i="27"/>
  <c r="J462" i="27"/>
  <c r="W462" i="27"/>
  <c r="U462" i="27"/>
  <c r="S462" i="27"/>
  <c r="Q462" i="27"/>
  <c r="O462" i="27"/>
  <c r="M462" i="27"/>
  <c r="L462" i="27"/>
  <c r="J461" i="27"/>
  <c r="W461" i="27"/>
  <c r="U461" i="27"/>
  <c r="S461" i="27"/>
  <c r="Q461" i="27"/>
  <c r="O461" i="27"/>
  <c r="M461" i="27"/>
  <c r="L461" i="27"/>
  <c r="J460" i="27"/>
  <c r="W460" i="27"/>
  <c r="U460" i="27"/>
  <c r="S460" i="27"/>
  <c r="Q460" i="27"/>
  <c r="O460" i="27"/>
  <c r="M460" i="27"/>
  <c r="L460" i="27"/>
  <c r="J459" i="27"/>
  <c r="W459" i="27"/>
  <c r="U459" i="27"/>
  <c r="S459" i="27"/>
  <c r="Q459" i="27"/>
  <c r="O459" i="27"/>
  <c r="M459" i="27"/>
  <c r="L459" i="27"/>
  <c r="J458" i="27"/>
  <c r="W458" i="27"/>
  <c r="U458" i="27"/>
  <c r="S458" i="27"/>
  <c r="Q458" i="27"/>
  <c r="O458" i="27"/>
  <c r="M458" i="27"/>
  <c r="L458" i="27"/>
  <c r="J457" i="27"/>
  <c r="W457" i="27"/>
  <c r="U457" i="27"/>
  <c r="S457" i="27"/>
  <c r="Q457" i="27"/>
  <c r="O457" i="27"/>
  <c r="M457" i="27"/>
  <c r="L457" i="27"/>
  <c r="J456" i="27"/>
  <c r="W456" i="27"/>
  <c r="U456" i="27"/>
  <c r="S456" i="27"/>
  <c r="Q456" i="27"/>
  <c r="O456" i="27"/>
  <c r="M456" i="27"/>
  <c r="L456" i="27"/>
  <c r="J455" i="27"/>
  <c r="W455" i="27"/>
  <c r="U455" i="27"/>
  <c r="S455" i="27"/>
  <c r="Q455" i="27"/>
  <c r="O455" i="27"/>
  <c r="M455" i="27"/>
  <c r="L455" i="27"/>
  <c r="J454" i="27"/>
  <c r="W454" i="27"/>
  <c r="U454" i="27"/>
  <c r="S454" i="27"/>
  <c r="Q454" i="27"/>
  <c r="O454" i="27"/>
  <c r="M454" i="27"/>
  <c r="L454" i="27"/>
  <c r="J453" i="27"/>
  <c r="W453" i="27"/>
  <c r="U453" i="27"/>
  <c r="S453" i="27"/>
  <c r="Q453" i="27"/>
  <c r="O453" i="27"/>
  <c r="M453" i="27"/>
  <c r="L453" i="27"/>
  <c r="J452" i="27"/>
  <c r="W452" i="27"/>
  <c r="U452" i="27"/>
  <c r="S452" i="27"/>
  <c r="Q452" i="27"/>
  <c r="O452" i="27"/>
  <c r="M452" i="27"/>
  <c r="L452" i="27"/>
  <c r="J451" i="27"/>
  <c r="W451" i="27"/>
  <c r="U451" i="27"/>
  <c r="S451" i="27"/>
  <c r="Q451" i="27"/>
  <c r="O451" i="27"/>
  <c r="M451" i="27"/>
  <c r="L451" i="27"/>
  <c r="J450" i="27"/>
  <c r="W450" i="27"/>
  <c r="U450" i="27"/>
  <c r="S450" i="27"/>
  <c r="Q450" i="27"/>
  <c r="O450" i="27"/>
  <c r="M450" i="27"/>
  <c r="L450" i="27"/>
  <c r="J449" i="27"/>
  <c r="W449" i="27"/>
  <c r="U449" i="27"/>
  <c r="S449" i="27"/>
  <c r="Q449" i="27"/>
  <c r="O449" i="27"/>
  <c r="M449" i="27"/>
  <c r="L449" i="27"/>
  <c r="J448" i="27"/>
  <c r="W448" i="27"/>
  <c r="U448" i="27"/>
  <c r="S448" i="27"/>
  <c r="Q448" i="27"/>
  <c r="O448" i="27"/>
  <c r="M448" i="27"/>
  <c r="L448" i="27"/>
  <c r="J447" i="27"/>
  <c r="W447" i="27"/>
  <c r="U447" i="27"/>
  <c r="S447" i="27"/>
  <c r="Q447" i="27"/>
  <c r="O447" i="27"/>
  <c r="M447" i="27"/>
  <c r="L447" i="27"/>
  <c r="J446" i="27"/>
  <c r="W446" i="27"/>
  <c r="U446" i="27"/>
  <c r="S446" i="27"/>
  <c r="Q446" i="27"/>
  <c r="O446" i="27"/>
  <c r="M446" i="27"/>
  <c r="L446" i="27"/>
  <c r="J445" i="27"/>
  <c r="W445" i="27"/>
  <c r="U445" i="27"/>
  <c r="S445" i="27"/>
  <c r="Q445" i="27"/>
  <c r="O445" i="27"/>
  <c r="M445" i="27"/>
  <c r="L445" i="27"/>
  <c r="J444" i="27"/>
  <c r="W444" i="27"/>
  <c r="U444" i="27"/>
  <c r="S444" i="27"/>
  <c r="Q444" i="27"/>
  <c r="O444" i="27"/>
  <c r="M444" i="27"/>
  <c r="L444" i="27"/>
  <c r="J443" i="27"/>
  <c r="W443" i="27"/>
  <c r="U443" i="27"/>
  <c r="S443" i="27"/>
  <c r="Q443" i="27"/>
  <c r="O443" i="27"/>
  <c r="M443" i="27"/>
  <c r="L443" i="27"/>
  <c r="J442" i="27"/>
  <c r="W442" i="27"/>
  <c r="U442" i="27"/>
  <c r="S442" i="27"/>
  <c r="Q442" i="27"/>
  <c r="O442" i="27"/>
  <c r="M442" i="27"/>
  <c r="L442" i="27"/>
  <c r="J441" i="27"/>
  <c r="W441" i="27"/>
  <c r="U441" i="27"/>
  <c r="S441" i="27"/>
  <c r="Q441" i="27"/>
  <c r="O441" i="27"/>
  <c r="M441" i="27"/>
  <c r="L441" i="27"/>
  <c r="J440" i="27"/>
  <c r="W440" i="27"/>
  <c r="U440" i="27"/>
  <c r="S440" i="27"/>
  <c r="Q440" i="27"/>
  <c r="O440" i="27"/>
  <c r="M440" i="27"/>
  <c r="L440" i="27"/>
  <c r="J439" i="27"/>
  <c r="W439" i="27"/>
  <c r="U439" i="27"/>
  <c r="S439" i="27"/>
  <c r="Q439" i="27"/>
  <c r="O439" i="27"/>
  <c r="M439" i="27"/>
  <c r="L439" i="27"/>
  <c r="J438" i="27"/>
  <c r="W438" i="27"/>
  <c r="U438" i="27"/>
  <c r="S438" i="27"/>
  <c r="Q438" i="27"/>
  <c r="O438" i="27"/>
  <c r="M438" i="27"/>
  <c r="L438" i="27"/>
  <c r="J437" i="27"/>
  <c r="W437" i="27"/>
  <c r="U437" i="27"/>
  <c r="S437" i="27"/>
  <c r="Q437" i="27"/>
  <c r="O437" i="27"/>
  <c r="M437" i="27"/>
  <c r="L437" i="27"/>
  <c r="J436" i="27"/>
  <c r="W436" i="27"/>
  <c r="U436" i="27"/>
  <c r="S436" i="27"/>
  <c r="Q436" i="27"/>
  <c r="O436" i="27"/>
  <c r="M436" i="27"/>
  <c r="L436" i="27"/>
  <c r="J435" i="27"/>
  <c r="W435" i="27"/>
  <c r="U435" i="27"/>
  <c r="S435" i="27"/>
  <c r="Q435" i="27"/>
  <c r="O435" i="27"/>
  <c r="M435" i="27"/>
  <c r="L435" i="27"/>
  <c r="J434" i="27"/>
  <c r="W434" i="27"/>
  <c r="U434" i="27"/>
  <c r="S434" i="27"/>
  <c r="Q434" i="27"/>
  <c r="O434" i="27"/>
  <c r="M434" i="27"/>
  <c r="L434" i="27"/>
  <c r="J433" i="27"/>
  <c r="W433" i="27"/>
  <c r="U433" i="27"/>
  <c r="S433" i="27"/>
  <c r="Q433" i="27"/>
  <c r="O433" i="27"/>
  <c r="M433" i="27"/>
  <c r="L433" i="27"/>
  <c r="J432" i="27"/>
  <c r="W432" i="27"/>
  <c r="U432" i="27"/>
  <c r="S432" i="27"/>
  <c r="Q432" i="27"/>
  <c r="O432" i="27"/>
  <c r="M432" i="27"/>
  <c r="L432" i="27"/>
  <c r="J431" i="27"/>
  <c r="W431" i="27"/>
  <c r="U431" i="27"/>
  <c r="S431" i="27"/>
  <c r="Q431" i="27"/>
  <c r="O431" i="27"/>
  <c r="M431" i="27"/>
  <c r="L431" i="27"/>
  <c r="J430" i="27"/>
  <c r="W430" i="27"/>
  <c r="U430" i="27"/>
  <c r="S430" i="27"/>
  <c r="Q430" i="27"/>
  <c r="O430" i="27"/>
  <c r="M430" i="27"/>
  <c r="L430" i="27"/>
  <c r="J429" i="27"/>
  <c r="W429" i="27"/>
  <c r="U429" i="27"/>
  <c r="S429" i="27"/>
  <c r="Q429" i="27"/>
  <c r="O429" i="27"/>
  <c r="M429" i="27"/>
  <c r="L429" i="27"/>
  <c r="J428" i="27"/>
  <c r="W428" i="27"/>
  <c r="U428" i="27"/>
  <c r="S428" i="27"/>
  <c r="Q428" i="27"/>
  <c r="O428" i="27"/>
  <c r="M428" i="27"/>
  <c r="L428" i="27"/>
  <c r="J427" i="27"/>
  <c r="W427" i="27"/>
  <c r="U427" i="27"/>
  <c r="S427" i="27"/>
  <c r="Q427" i="27"/>
  <c r="O427" i="27"/>
  <c r="M427" i="27"/>
  <c r="L427" i="27"/>
  <c r="J426" i="27"/>
  <c r="W426" i="27"/>
  <c r="U426" i="27"/>
  <c r="S426" i="27"/>
  <c r="Q426" i="27"/>
  <c r="O426" i="27"/>
  <c r="M426" i="27"/>
  <c r="L426" i="27"/>
  <c r="J425" i="27"/>
  <c r="W425" i="27"/>
  <c r="U425" i="27"/>
  <c r="S425" i="27"/>
  <c r="Q425" i="27"/>
  <c r="O425" i="27"/>
  <c r="M425" i="27"/>
  <c r="L425" i="27"/>
  <c r="J424" i="27"/>
  <c r="W424" i="27"/>
  <c r="U424" i="27"/>
  <c r="S424" i="27"/>
  <c r="Q424" i="27"/>
  <c r="O424" i="27"/>
  <c r="M424" i="27"/>
  <c r="L424" i="27"/>
  <c r="J423" i="27"/>
  <c r="W423" i="27"/>
  <c r="U423" i="27"/>
  <c r="S423" i="27"/>
  <c r="Q423" i="27"/>
  <c r="O423" i="27"/>
  <c r="M423" i="27"/>
  <c r="L423" i="27"/>
  <c r="J422" i="27"/>
  <c r="W422" i="27"/>
  <c r="U422" i="27"/>
  <c r="S422" i="27"/>
  <c r="Q422" i="27"/>
  <c r="O422" i="27"/>
  <c r="M422" i="27"/>
  <c r="L422" i="27"/>
  <c r="J421" i="27"/>
  <c r="W421" i="27"/>
  <c r="U421" i="27"/>
  <c r="S421" i="27"/>
  <c r="Q421" i="27"/>
  <c r="O421" i="27"/>
  <c r="M421" i="27"/>
  <c r="L421" i="27"/>
  <c r="J420" i="27"/>
  <c r="W420" i="27"/>
  <c r="U420" i="27"/>
  <c r="S420" i="27"/>
  <c r="Q420" i="27"/>
  <c r="O420" i="27"/>
  <c r="M420" i="27"/>
  <c r="L420" i="27"/>
  <c r="J419" i="27"/>
  <c r="W419" i="27"/>
  <c r="U419" i="27"/>
  <c r="S419" i="27"/>
  <c r="Q419" i="27"/>
  <c r="O419" i="27"/>
  <c r="M419" i="27"/>
  <c r="L419" i="27"/>
  <c r="J418" i="27"/>
  <c r="W418" i="27"/>
  <c r="U418" i="27"/>
  <c r="S418" i="27"/>
  <c r="Q418" i="27"/>
  <c r="O418" i="27"/>
  <c r="M418" i="27"/>
  <c r="L418" i="27"/>
  <c r="J417" i="27"/>
  <c r="W417" i="27"/>
  <c r="U417" i="27"/>
  <c r="S417" i="27"/>
  <c r="Q417" i="27"/>
  <c r="O417" i="27"/>
  <c r="M417" i="27"/>
  <c r="L417" i="27"/>
  <c r="J416" i="27"/>
  <c r="W416" i="27"/>
  <c r="U416" i="27"/>
  <c r="S416" i="27"/>
  <c r="Q416" i="27"/>
  <c r="O416" i="27"/>
  <c r="M416" i="27"/>
  <c r="L416" i="27"/>
  <c r="J415" i="27"/>
  <c r="W415" i="27"/>
  <c r="U415" i="27"/>
  <c r="S415" i="27"/>
  <c r="Q415" i="27"/>
  <c r="O415" i="27"/>
  <c r="M415" i="27"/>
  <c r="L415" i="27"/>
  <c r="J414" i="27"/>
  <c r="W414" i="27"/>
  <c r="U414" i="27"/>
  <c r="S414" i="27"/>
  <c r="Q414" i="27"/>
  <c r="O414" i="27"/>
  <c r="M414" i="27"/>
  <c r="L414" i="27"/>
  <c r="J413" i="27"/>
  <c r="W413" i="27"/>
  <c r="U413" i="27"/>
  <c r="S413" i="27"/>
  <c r="Q413" i="27"/>
  <c r="O413" i="27"/>
  <c r="M413" i="27"/>
  <c r="L413" i="27"/>
  <c r="J412" i="27"/>
  <c r="W412" i="27"/>
  <c r="U412" i="27"/>
  <c r="S412" i="27"/>
  <c r="Q412" i="27"/>
  <c r="O412" i="27"/>
  <c r="M412" i="27"/>
  <c r="L412" i="27"/>
  <c r="J411" i="27"/>
  <c r="W411" i="27"/>
  <c r="U411" i="27"/>
  <c r="S411" i="27"/>
  <c r="Q411" i="27"/>
  <c r="O411" i="27"/>
  <c r="M411" i="27"/>
  <c r="L411" i="27"/>
  <c r="J410" i="27"/>
  <c r="W410" i="27"/>
  <c r="U410" i="27"/>
  <c r="S410" i="27"/>
  <c r="Q410" i="27"/>
  <c r="O410" i="27"/>
  <c r="M410" i="27"/>
  <c r="L410" i="27"/>
  <c r="J409" i="27"/>
  <c r="W409" i="27"/>
  <c r="U409" i="27"/>
  <c r="S409" i="27"/>
  <c r="Q409" i="27"/>
  <c r="O409" i="27"/>
  <c r="M409" i="27"/>
  <c r="L409" i="27"/>
  <c r="J408" i="27"/>
  <c r="W408" i="27"/>
  <c r="U408" i="27"/>
  <c r="S408" i="27"/>
  <c r="Q408" i="27"/>
  <c r="O408" i="27"/>
  <c r="M408" i="27"/>
  <c r="L408" i="27"/>
  <c r="J407" i="27"/>
  <c r="W407" i="27"/>
  <c r="U407" i="27"/>
  <c r="S407" i="27"/>
  <c r="Q407" i="27"/>
  <c r="O407" i="27"/>
  <c r="M407" i="27"/>
  <c r="L407" i="27"/>
  <c r="J406" i="27"/>
  <c r="W406" i="27"/>
  <c r="U406" i="27"/>
  <c r="S406" i="27"/>
  <c r="Q406" i="27"/>
  <c r="O406" i="27"/>
  <c r="M406" i="27"/>
  <c r="L406" i="27"/>
  <c r="J405" i="27"/>
  <c r="W405" i="27"/>
  <c r="U405" i="27"/>
  <c r="S405" i="27"/>
  <c r="Q405" i="27"/>
  <c r="O405" i="27"/>
  <c r="M405" i="27"/>
  <c r="L405" i="27"/>
  <c r="J404" i="27"/>
  <c r="W404" i="27"/>
  <c r="U404" i="27"/>
  <c r="S404" i="27"/>
  <c r="Q404" i="27"/>
  <c r="O404" i="27"/>
  <c r="M404" i="27"/>
  <c r="L404" i="27"/>
  <c r="J403" i="27"/>
  <c r="W403" i="27"/>
  <c r="U403" i="27"/>
  <c r="S403" i="27"/>
  <c r="Q403" i="27"/>
  <c r="O403" i="27"/>
  <c r="M403" i="27"/>
  <c r="L403" i="27"/>
  <c r="J402" i="27"/>
  <c r="W402" i="27"/>
  <c r="U402" i="27"/>
  <c r="S402" i="27"/>
  <c r="Q402" i="27"/>
  <c r="O402" i="27"/>
  <c r="M402" i="27"/>
  <c r="L402" i="27"/>
  <c r="J401" i="27"/>
  <c r="W401" i="27"/>
  <c r="U401" i="27"/>
  <c r="S401" i="27"/>
  <c r="Q401" i="27"/>
  <c r="O401" i="27"/>
  <c r="M401" i="27"/>
  <c r="L401" i="27"/>
  <c r="J400" i="27"/>
  <c r="W400" i="27"/>
  <c r="U400" i="27"/>
  <c r="S400" i="27"/>
  <c r="Q400" i="27"/>
  <c r="O400" i="27"/>
  <c r="M400" i="27"/>
  <c r="L400" i="27"/>
  <c r="J399" i="27"/>
  <c r="W399" i="27"/>
  <c r="U399" i="27"/>
  <c r="S399" i="27"/>
  <c r="Q399" i="27"/>
  <c r="O399" i="27"/>
  <c r="M399" i="27"/>
  <c r="L399" i="27"/>
  <c r="J398" i="27"/>
  <c r="W398" i="27"/>
  <c r="U398" i="27"/>
  <c r="S398" i="27"/>
  <c r="Q398" i="27"/>
  <c r="O398" i="27"/>
  <c r="M398" i="27"/>
  <c r="L398" i="27"/>
  <c r="J397" i="27"/>
  <c r="W397" i="27"/>
  <c r="U397" i="27"/>
  <c r="S397" i="27"/>
  <c r="Q397" i="27"/>
  <c r="O397" i="27"/>
  <c r="M397" i="27"/>
  <c r="L397" i="27"/>
  <c r="J396" i="27"/>
  <c r="W396" i="27"/>
  <c r="U396" i="27"/>
  <c r="S396" i="27"/>
  <c r="Q396" i="27"/>
  <c r="O396" i="27"/>
  <c r="M396" i="27"/>
  <c r="L396" i="27"/>
  <c r="J395" i="27"/>
  <c r="W395" i="27"/>
  <c r="U395" i="27"/>
  <c r="S395" i="27"/>
  <c r="Q395" i="27"/>
  <c r="O395" i="27"/>
  <c r="M395" i="27"/>
  <c r="L395" i="27"/>
  <c r="J394" i="27"/>
  <c r="W394" i="27"/>
  <c r="U394" i="27"/>
  <c r="S394" i="27"/>
  <c r="Q394" i="27"/>
  <c r="O394" i="27"/>
  <c r="M394" i="27"/>
  <c r="L394" i="27"/>
  <c r="J393" i="27"/>
  <c r="W393" i="27"/>
  <c r="U393" i="27"/>
  <c r="S393" i="27"/>
  <c r="Q393" i="27"/>
  <c r="O393" i="27"/>
  <c r="M393" i="27"/>
  <c r="L393" i="27"/>
  <c r="J392" i="27"/>
  <c r="W392" i="27"/>
  <c r="U392" i="27"/>
  <c r="S392" i="27"/>
  <c r="Q392" i="27"/>
  <c r="O392" i="27"/>
  <c r="M392" i="27"/>
  <c r="L392" i="27"/>
  <c r="J391" i="27"/>
  <c r="W391" i="27"/>
  <c r="U391" i="27"/>
  <c r="S391" i="27"/>
  <c r="Q391" i="27"/>
  <c r="O391" i="27"/>
  <c r="M391" i="27"/>
  <c r="L391" i="27"/>
  <c r="I25" i="1"/>
  <c r="J552" i="14"/>
  <c r="W552" i="14"/>
  <c r="U552" i="14"/>
  <c r="S552" i="14"/>
  <c r="Q552" i="14"/>
  <c r="O552" i="14"/>
  <c r="M552" i="14"/>
  <c r="L552" i="14"/>
  <c r="J551" i="14"/>
  <c r="W551" i="14"/>
  <c r="U551" i="14"/>
  <c r="S551" i="14"/>
  <c r="Q551" i="14"/>
  <c r="O551" i="14"/>
  <c r="M551" i="14"/>
  <c r="L551" i="14"/>
  <c r="J433" i="14"/>
  <c r="W433" i="14"/>
  <c r="U433" i="14"/>
  <c r="S433" i="14"/>
  <c r="Q433" i="14"/>
  <c r="O433" i="14"/>
  <c r="M433" i="14"/>
  <c r="L433" i="14"/>
  <c r="J432" i="14"/>
  <c r="W432" i="14"/>
  <c r="U432" i="14"/>
  <c r="S432" i="14"/>
  <c r="Q432" i="14"/>
  <c r="O432" i="14"/>
  <c r="M432" i="14"/>
  <c r="L432" i="14"/>
  <c r="J314" i="14"/>
  <c r="W314" i="14"/>
  <c r="U314" i="14"/>
  <c r="S314" i="14"/>
  <c r="Q314" i="14"/>
  <c r="O314" i="14"/>
  <c r="M314" i="14"/>
  <c r="L314" i="14"/>
  <c r="J313" i="14"/>
  <c r="W313" i="14"/>
  <c r="U313" i="14"/>
  <c r="S313" i="14"/>
  <c r="Q313" i="14"/>
  <c r="O313" i="14"/>
  <c r="M313" i="14"/>
  <c r="L313" i="14"/>
  <c r="J195" i="14"/>
  <c r="W195" i="14"/>
  <c r="U195" i="14"/>
  <c r="S195" i="14"/>
  <c r="Q195" i="14"/>
  <c r="O195" i="14"/>
  <c r="M195" i="14"/>
  <c r="L195" i="14"/>
  <c r="J194" i="14"/>
  <c r="W194" i="14"/>
  <c r="U194" i="14"/>
  <c r="S194" i="14"/>
  <c r="Q194" i="14"/>
  <c r="O194" i="14"/>
  <c r="M194" i="14"/>
  <c r="L194" i="14"/>
  <c r="J74" i="14"/>
  <c r="W74" i="14"/>
  <c r="U74" i="14"/>
  <c r="S74" i="14"/>
  <c r="Q74" i="14"/>
  <c r="O74" i="14"/>
  <c r="M74" i="14"/>
  <c r="L74" i="14"/>
  <c r="J75" i="14"/>
  <c r="W75" i="14"/>
  <c r="U75" i="14"/>
  <c r="S75" i="14"/>
  <c r="Q75" i="14"/>
  <c r="O75" i="14"/>
  <c r="M75" i="14"/>
  <c r="L75" i="14"/>
  <c r="J596" i="14"/>
  <c r="W596" i="14"/>
  <c r="U596" i="14"/>
  <c r="S596" i="14"/>
  <c r="Q596" i="14"/>
  <c r="O596" i="14"/>
  <c r="M596" i="14"/>
  <c r="L596" i="14"/>
  <c r="J595" i="14"/>
  <c r="W595" i="14"/>
  <c r="U595" i="14"/>
  <c r="S595" i="14"/>
  <c r="Q595" i="14"/>
  <c r="O595" i="14"/>
  <c r="M595" i="14"/>
  <c r="L595" i="14"/>
  <c r="J594" i="14"/>
  <c r="W594" i="14"/>
  <c r="U594" i="14"/>
  <c r="S594" i="14"/>
  <c r="Q594" i="14"/>
  <c r="O594" i="14"/>
  <c r="M594" i="14"/>
  <c r="L594" i="14"/>
  <c r="J593" i="14"/>
  <c r="W593" i="14"/>
  <c r="U593" i="14"/>
  <c r="S593" i="14"/>
  <c r="Q593" i="14"/>
  <c r="O593" i="14"/>
  <c r="M593" i="14"/>
  <c r="L593" i="14"/>
  <c r="J592" i="14"/>
  <c r="W592" i="14"/>
  <c r="U592" i="14"/>
  <c r="S592" i="14"/>
  <c r="Q592" i="14"/>
  <c r="O592" i="14"/>
  <c r="M592" i="14"/>
  <c r="L592" i="14"/>
  <c r="J591" i="14"/>
  <c r="W591" i="14"/>
  <c r="U591" i="14"/>
  <c r="S591" i="14"/>
  <c r="Q591" i="14"/>
  <c r="O591" i="14"/>
  <c r="M591" i="14"/>
  <c r="L591" i="14"/>
  <c r="J590" i="14"/>
  <c r="W590" i="14"/>
  <c r="U590" i="14"/>
  <c r="S590" i="14"/>
  <c r="Q590" i="14"/>
  <c r="O590" i="14"/>
  <c r="M590" i="14"/>
  <c r="L590" i="14"/>
  <c r="J589" i="14"/>
  <c r="W589" i="14"/>
  <c r="U589" i="14"/>
  <c r="S589" i="14"/>
  <c r="Q589" i="14"/>
  <c r="O589" i="14"/>
  <c r="M589" i="14"/>
  <c r="L589" i="14"/>
  <c r="J588" i="14"/>
  <c r="W588" i="14"/>
  <c r="U588" i="14"/>
  <c r="S588" i="14"/>
  <c r="Q588" i="14"/>
  <c r="O588" i="14"/>
  <c r="M588" i="14"/>
  <c r="L588" i="14"/>
  <c r="J587" i="14"/>
  <c r="W587" i="14"/>
  <c r="U587" i="14"/>
  <c r="S587" i="14"/>
  <c r="Q587" i="14"/>
  <c r="O587" i="14"/>
  <c r="M587" i="14"/>
  <c r="L587" i="14"/>
  <c r="J586" i="14"/>
  <c r="W586" i="14"/>
  <c r="U586" i="14"/>
  <c r="S586" i="14"/>
  <c r="Q586" i="14"/>
  <c r="O586" i="14"/>
  <c r="M586" i="14"/>
  <c r="L586" i="14"/>
  <c r="J585" i="14"/>
  <c r="W585" i="14"/>
  <c r="U585" i="14"/>
  <c r="S585" i="14"/>
  <c r="Q585" i="14"/>
  <c r="O585" i="14"/>
  <c r="M585" i="14"/>
  <c r="L585" i="14"/>
  <c r="J584" i="14"/>
  <c r="W584" i="14"/>
  <c r="U584" i="14"/>
  <c r="S584" i="14"/>
  <c r="Q584" i="14"/>
  <c r="O584" i="14"/>
  <c r="M584" i="14"/>
  <c r="L584" i="14"/>
  <c r="J583" i="14"/>
  <c r="W583" i="14"/>
  <c r="U583" i="14"/>
  <c r="S583" i="14"/>
  <c r="Q583" i="14"/>
  <c r="O583" i="14"/>
  <c r="M583" i="14"/>
  <c r="L583" i="14"/>
  <c r="J582" i="14"/>
  <c r="W582" i="14"/>
  <c r="U582" i="14"/>
  <c r="S582" i="14"/>
  <c r="Q582" i="14"/>
  <c r="O582" i="14"/>
  <c r="M582" i="14"/>
  <c r="L582" i="14"/>
  <c r="J581" i="14"/>
  <c r="W581" i="14"/>
  <c r="U581" i="14"/>
  <c r="S581" i="14"/>
  <c r="Q581" i="14"/>
  <c r="O581" i="14"/>
  <c r="M581" i="14"/>
  <c r="L581" i="14"/>
  <c r="J580" i="14"/>
  <c r="W580" i="14"/>
  <c r="U580" i="14"/>
  <c r="S580" i="14"/>
  <c r="Q580" i="14"/>
  <c r="O580" i="14"/>
  <c r="M580" i="14"/>
  <c r="L580" i="14"/>
  <c r="J579" i="14"/>
  <c r="W579" i="14"/>
  <c r="U579" i="14"/>
  <c r="S579" i="14"/>
  <c r="Q579" i="14"/>
  <c r="O579" i="14"/>
  <c r="M579" i="14"/>
  <c r="L579" i="14"/>
  <c r="J578" i="14"/>
  <c r="W578" i="14"/>
  <c r="U578" i="14"/>
  <c r="S578" i="14"/>
  <c r="Q578" i="14"/>
  <c r="O578" i="14"/>
  <c r="M578" i="14"/>
  <c r="L578" i="14"/>
  <c r="J577" i="14"/>
  <c r="W577" i="14"/>
  <c r="U577" i="14"/>
  <c r="S577" i="14"/>
  <c r="Q577" i="14"/>
  <c r="O577" i="14"/>
  <c r="M577" i="14"/>
  <c r="L577" i="14"/>
  <c r="J576" i="14"/>
  <c r="W576" i="14"/>
  <c r="U576" i="14"/>
  <c r="S576" i="14"/>
  <c r="Q576" i="14"/>
  <c r="O576" i="14"/>
  <c r="M576" i="14"/>
  <c r="L576" i="14"/>
  <c r="J575" i="14"/>
  <c r="W575" i="14"/>
  <c r="U575" i="14"/>
  <c r="S575" i="14"/>
  <c r="Q575" i="14"/>
  <c r="O575" i="14"/>
  <c r="M575" i="14"/>
  <c r="L575" i="14"/>
  <c r="J574" i="14"/>
  <c r="W574" i="14"/>
  <c r="U574" i="14"/>
  <c r="S574" i="14"/>
  <c r="Q574" i="14"/>
  <c r="O574" i="14"/>
  <c r="M574" i="14"/>
  <c r="L574" i="14"/>
  <c r="J573" i="14"/>
  <c r="W573" i="14"/>
  <c r="U573" i="14"/>
  <c r="S573" i="14"/>
  <c r="Q573" i="14"/>
  <c r="O573" i="14"/>
  <c r="M573" i="14"/>
  <c r="L573" i="14"/>
  <c r="J572" i="14"/>
  <c r="W572" i="14"/>
  <c r="U572" i="14"/>
  <c r="S572" i="14"/>
  <c r="Q572" i="14"/>
  <c r="O572" i="14"/>
  <c r="M572" i="14"/>
  <c r="L572" i="14"/>
  <c r="J571" i="14"/>
  <c r="W571" i="14"/>
  <c r="U571" i="14"/>
  <c r="S571" i="14"/>
  <c r="Q571" i="14"/>
  <c r="O571" i="14"/>
  <c r="M571" i="14"/>
  <c r="L571" i="14"/>
  <c r="J570" i="14"/>
  <c r="W570" i="14"/>
  <c r="U570" i="14"/>
  <c r="S570" i="14"/>
  <c r="Q570" i="14"/>
  <c r="O570" i="14"/>
  <c r="M570" i="14"/>
  <c r="L570" i="14"/>
  <c r="J569" i="14"/>
  <c r="W569" i="14"/>
  <c r="U569" i="14"/>
  <c r="S569" i="14"/>
  <c r="Q569" i="14"/>
  <c r="O569" i="14"/>
  <c r="M569" i="14"/>
  <c r="L569" i="14"/>
  <c r="J568" i="14"/>
  <c r="W568" i="14"/>
  <c r="U568" i="14"/>
  <c r="S568" i="14"/>
  <c r="Q568" i="14"/>
  <c r="O568" i="14"/>
  <c r="M568" i="14"/>
  <c r="L568" i="14"/>
  <c r="J567" i="14"/>
  <c r="W567" i="14"/>
  <c r="U567" i="14"/>
  <c r="S567" i="14"/>
  <c r="Q567" i="14"/>
  <c r="O567" i="14"/>
  <c r="M567" i="14"/>
  <c r="L567" i="14"/>
  <c r="J566" i="14"/>
  <c r="W566" i="14"/>
  <c r="U566" i="14"/>
  <c r="S566" i="14"/>
  <c r="Q566" i="14"/>
  <c r="O566" i="14"/>
  <c r="M566" i="14"/>
  <c r="L566" i="14"/>
  <c r="J565" i="14"/>
  <c r="W565" i="14"/>
  <c r="U565" i="14"/>
  <c r="S565" i="14"/>
  <c r="Q565" i="14"/>
  <c r="O565" i="14"/>
  <c r="M565" i="14"/>
  <c r="L565" i="14"/>
  <c r="J564" i="14"/>
  <c r="W564" i="14"/>
  <c r="U564" i="14"/>
  <c r="S564" i="14"/>
  <c r="Q564" i="14"/>
  <c r="O564" i="14"/>
  <c r="M564" i="14"/>
  <c r="L564" i="14"/>
  <c r="J563" i="14"/>
  <c r="W563" i="14"/>
  <c r="U563" i="14"/>
  <c r="S563" i="14"/>
  <c r="Q563" i="14"/>
  <c r="O563" i="14"/>
  <c r="M563" i="14"/>
  <c r="L563" i="14"/>
  <c r="J562" i="14"/>
  <c r="W562" i="14"/>
  <c r="U562" i="14"/>
  <c r="S562" i="14"/>
  <c r="Q562" i="14"/>
  <c r="O562" i="14"/>
  <c r="M562" i="14"/>
  <c r="L562" i="14"/>
  <c r="J561" i="14"/>
  <c r="W561" i="14"/>
  <c r="U561" i="14"/>
  <c r="S561" i="14"/>
  <c r="Q561" i="14"/>
  <c r="O561" i="14"/>
  <c r="M561" i="14"/>
  <c r="L561" i="14"/>
  <c r="J560" i="14"/>
  <c r="W560" i="14"/>
  <c r="U560" i="14"/>
  <c r="S560" i="14"/>
  <c r="Q560" i="14"/>
  <c r="O560" i="14"/>
  <c r="M560" i="14"/>
  <c r="L560" i="14"/>
  <c r="J559" i="14"/>
  <c r="W559" i="14"/>
  <c r="U559" i="14"/>
  <c r="S559" i="14"/>
  <c r="Q559" i="14"/>
  <c r="O559" i="14"/>
  <c r="M559" i="14"/>
  <c r="L559" i="14"/>
  <c r="J477" i="14"/>
  <c r="W477" i="14"/>
  <c r="U477" i="14"/>
  <c r="S477" i="14"/>
  <c r="Q477" i="14"/>
  <c r="O477" i="14"/>
  <c r="M477" i="14"/>
  <c r="L477" i="14"/>
  <c r="J476" i="14"/>
  <c r="W476" i="14"/>
  <c r="U476" i="14"/>
  <c r="S476" i="14"/>
  <c r="Q476" i="14"/>
  <c r="O476" i="14"/>
  <c r="M476" i="14"/>
  <c r="L476" i="14"/>
  <c r="J475" i="14"/>
  <c r="W475" i="14"/>
  <c r="U475" i="14"/>
  <c r="S475" i="14"/>
  <c r="Q475" i="14"/>
  <c r="O475" i="14"/>
  <c r="M475" i="14"/>
  <c r="L475" i="14"/>
  <c r="J474" i="14"/>
  <c r="W474" i="14"/>
  <c r="U474" i="14"/>
  <c r="S474" i="14"/>
  <c r="Q474" i="14"/>
  <c r="O474" i="14"/>
  <c r="M474" i="14"/>
  <c r="L474" i="14"/>
  <c r="J473" i="14"/>
  <c r="W473" i="14"/>
  <c r="U473" i="14"/>
  <c r="S473" i="14"/>
  <c r="Q473" i="14"/>
  <c r="O473" i="14"/>
  <c r="M473" i="14"/>
  <c r="L473" i="14"/>
  <c r="J472" i="14"/>
  <c r="W472" i="14"/>
  <c r="U472" i="14"/>
  <c r="S472" i="14"/>
  <c r="Q472" i="14"/>
  <c r="O472" i="14"/>
  <c r="M472" i="14"/>
  <c r="L472" i="14"/>
  <c r="J471" i="14"/>
  <c r="W471" i="14"/>
  <c r="U471" i="14"/>
  <c r="S471" i="14"/>
  <c r="Q471" i="14"/>
  <c r="O471" i="14"/>
  <c r="M471" i="14"/>
  <c r="L471" i="14"/>
  <c r="J470" i="14"/>
  <c r="W470" i="14"/>
  <c r="U470" i="14"/>
  <c r="S470" i="14"/>
  <c r="Q470" i="14"/>
  <c r="O470" i="14"/>
  <c r="M470" i="14"/>
  <c r="L470" i="14"/>
  <c r="J469" i="14"/>
  <c r="W469" i="14"/>
  <c r="U469" i="14"/>
  <c r="S469" i="14"/>
  <c r="Q469" i="14"/>
  <c r="O469" i="14"/>
  <c r="M469" i="14"/>
  <c r="L469" i="14"/>
  <c r="J468" i="14"/>
  <c r="W468" i="14"/>
  <c r="U468" i="14"/>
  <c r="S468" i="14"/>
  <c r="Q468" i="14"/>
  <c r="O468" i="14"/>
  <c r="M468" i="14"/>
  <c r="L468" i="14"/>
  <c r="J467" i="14"/>
  <c r="W467" i="14"/>
  <c r="U467" i="14"/>
  <c r="S467" i="14"/>
  <c r="Q467" i="14"/>
  <c r="O467" i="14"/>
  <c r="M467" i="14"/>
  <c r="L467" i="14"/>
  <c r="J466" i="14"/>
  <c r="W466" i="14"/>
  <c r="U466" i="14"/>
  <c r="S466" i="14"/>
  <c r="Q466" i="14"/>
  <c r="O466" i="14"/>
  <c r="M466" i="14"/>
  <c r="L466" i="14"/>
  <c r="J465" i="14"/>
  <c r="W465" i="14"/>
  <c r="U465" i="14"/>
  <c r="S465" i="14"/>
  <c r="Q465" i="14"/>
  <c r="O465" i="14"/>
  <c r="M465" i="14"/>
  <c r="L465" i="14"/>
  <c r="J464" i="14"/>
  <c r="W464" i="14"/>
  <c r="U464" i="14"/>
  <c r="S464" i="14"/>
  <c r="Q464" i="14"/>
  <c r="O464" i="14"/>
  <c r="M464" i="14"/>
  <c r="L464" i="14"/>
  <c r="J463" i="14"/>
  <c r="W463" i="14"/>
  <c r="U463" i="14"/>
  <c r="S463" i="14"/>
  <c r="Q463" i="14"/>
  <c r="O463" i="14"/>
  <c r="M463" i="14"/>
  <c r="L463" i="14"/>
  <c r="J462" i="14"/>
  <c r="W462" i="14"/>
  <c r="U462" i="14"/>
  <c r="S462" i="14"/>
  <c r="Q462" i="14"/>
  <c r="O462" i="14"/>
  <c r="M462" i="14"/>
  <c r="L462" i="14"/>
  <c r="J461" i="14"/>
  <c r="W461" i="14"/>
  <c r="U461" i="14"/>
  <c r="S461" i="14"/>
  <c r="Q461" i="14"/>
  <c r="O461" i="14"/>
  <c r="M461" i="14"/>
  <c r="L461" i="14"/>
  <c r="J460" i="14"/>
  <c r="W460" i="14"/>
  <c r="U460" i="14"/>
  <c r="S460" i="14"/>
  <c r="Q460" i="14"/>
  <c r="O460" i="14"/>
  <c r="M460" i="14"/>
  <c r="L460" i="14"/>
  <c r="J459" i="14"/>
  <c r="W459" i="14"/>
  <c r="U459" i="14"/>
  <c r="S459" i="14"/>
  <c r="Q459" i="14"/>
  <c r="O459" i="14"/>
  <c r="M459" i="14"/>
  <c r="L459" i="14"/>
  <c r="J458" i="14"/>
  <c r="W458" i="14"/>
  <c r="U458" i="14"/>
  <c r="S458" i="14"/>
  <c r="Q458" i="14"/>
  <c r="O458" i="14"/>
  <c r="M458" i="14"/>
  <c r="L458" i="14"/>
  <c r="J457" i="14"/>
  <c r="W457" i="14"/>
  <c r="U457" i="14"/>
  <c r="S457" i="14"/>
  <c r="Q457" i="14"/>
  <c r="O457" i="14"/>
  <c r="M457" i="14"/>
  <c r="L457" i="14"/>
  <c r="J456" i="14"/>
  <c r="W456" i="14"/>
  <c r="U456" i="14"/>
  <c r="S456" i="14"/>
  <c r="Q456" i="14"/>
  <c r="O456" i="14"/>
  <c r="M456" i="14"/>
  <c r="L456" i="14"/>
  <c r="J455" i="14"/>
  <c r="W455" i="14"/>
  <c r="U455" i="14"/>
  <c r="S455" i="14"/>
  <c r="Q455" i="14"/>
  <c r="O455" i="14"/>
  <c r="M455" i="14"/>
  <c r="L455" i="14"/>
  <c r="J454" i="14"/>
  <c r="W454" i="14"/>
  <c r="U454" i="14"/>
  <c r="S454" i="14"/>
  <c r="Q454" i="14"/>
  <c r="O454" i="14"/>
  <c r="M454" i="14"/>
  <c r="L454" i="14"/>
  <c r="J453" i="14"/>
  <c r="W453" i="14"/>
  <c r="U453" i="14"/>
  <c r="S453" i="14"/>
  <c r="Q453" i="14"/>
  <c r="O453" i="14"/>
  <c r="M453" i="14"/>
  <c r="L453" i="14"/>
  <c r="J452" i="14"/>
  <c r="W452" i="14"/>
  <c r="U452" i="14"/>
  <c r="S452" i="14"/>
  <c r="Q452" i="14"/>
  <c r="O452" i="14"/>
  <c r="M452" i="14"/>
  <c r="L452" i="14"/>
  <c r="J451" i="14"/>
  <c r="W451" i="14"/>
  <c r="U451" i="14"/>
  <c r="S451" i="14"/>
  <c r="Q451" i="14"/>
  <c r="O451" i="14"/>
  <c r="M451" i="14"/>
  <c r="L451" i="14"/>
  <c r="J450" i="14"/>
  <c r="W450" i="14"/>
  <c r="U450" i="14"/>
  <c r="S450" i="14"/>
  <c r="Q450" i="14"/>
  <c r="O450" i="14"/>
  <c r="M450" i="14"/>
  <c r="L450" i="14"/>
  <c r="J449" i="14"/>
  <c r="W449" i="14"/>
  <c r="U449" i="14"/>
  <c r="S449" i="14"/>
  <c r="Q449" i="14"/>
  <c r="O449" i="14"/>
  <c r="M449" i="14"/>
  <c r="L449" i="14"/>
  <c r="J448" i="14"/>
  <c r="W448" i="14"/>
  <c r="U448" i="14"/>
  <c r="S448" i="14"/>
  <c r="Q448" i="14"/>
  <c r="O448" i="14"/>
  <c r="M448" i="14"/>
  <c r="L448" i="14"/>
  <c r="J447" i="14"/>
  <c r="W447" i="14"/>
  <c r="U447" i="14"/>
  <c r="S447" i="14"/>
  <c r="Q447" i="14"/>
  <c r="O447" i="14"/>
  <c r="M447" i="14"/>
  <c r="L447" i="14"/>
  <c r="J446" i="14"/>
  <c r="W446" i="14"/>
  <c r="U446" i="14"/>
  <c r="S446" i="14"/>
  <c r="Q446" i="14"/>
  <c r="O446" i="14"/>
  <c r="M446" i="14"/>
  <c r="L446" i="14"/>
  <c r="J445" i="14"/>
  <c r="W445" i="14"/>
  <c r="U445" i="14"/>
  <c r="S445" i="14"/>
  <c r="Q445" i="14"/>
  <c r="O445" i="14"/>
  <c r="M445" i="14"/>
  <c r="L445" i="14"/>
  <c r="J444" i="14"/>
  <c r="W444" i="14"/>
  <c r="U444" i="14"/>
  <c r="S444" i="14"/>
  <c r="Q444" i="14"/>
  <c r="O444" i="14"/>
  <c r="M444" i="14"/>
  <c r="L444" i="14"/>
  <c r="J443" i="14"/>
  <c r="W443" i="14"/>
  <c r="U443" i="14"/>
  <c r="S443" i="14"/>
  <c r="Q443" i="14"/>
  <c r="O443" i="14"/>
  <c r="M443" i="14"/>
  <c r="L443" i="14"/>
  <c r="J442" i="14"/>
  <c r="W442" i="14"/>
  <c r="U442" i="14"/>
  <c r="S442" i="14"/>
  <c r="Q442" i="14"/>
  <c r="O442" i="14"/>
  <c r="M442" i="14"/>
  <c r="L442" i="14"/>
  <c r="J441" i="14"/>
  <c r="W441" i="14"/>
  <c r="U441" i="14"/>
  <c r="S441" i="14"/>
  <c r="Q441" i="14"/>
  <c r="O441" i="14"/>
  <c r="M441" i="14"/>
  <c r="L441" i="14"/>
  <c r="J440" i="14"/>
  <c r="W440" i="14"/>
  <c r="U440" i="14"/>
  <c r="S440" i="14"/>
  <c r="Q440" i="14"/>
  <c r="O440" i="14"/>
  <c r="M440" i="14"/>
  <c r="L440" i="14"/>
  <c r="J358" i="14"/>
  <c r="W358" i="14"/>
  <c r="U358" i="14"/>
  <c r="S358" i="14"/>
  <c r="Q358" i="14"/>
  <c r="O358" i="14"/>
  <c r="M358" i="14"/>
  <c r="L358" i="14"/>
  <c r="J357" i="14"/>
  <c r="W357" i="14"/>
  <c r="U357" i="14"/>
  <c r="S357" i="14"/>
  <c r="Q357" i="14"/>
  <c r="O357" i="14"/>
  <c r="M357" i="14"/>
  <c r="L357" i="14"/>
  <c r="J356" i="14"/>
  <c r="W356" i="14"/>
  <c r="U356" i="14"/>
  <c r="S356" i="14"/>
  <c r="Q356" i="14"/>
  <c r="O356" i="14"/>
  <c r="M356" i="14"/>
  <c r="L356" i="14"/>
  <c r="J355" i="14"/>
  <c r="W355" i="14"/>
  <c r="U355" i="14"/>
  <c r="S355" i="14"/>
  <c r="Q355" i="14"/>
  <c r="O355" i="14"/>
  <c r="M355" i="14"/>
  <c r="L355" i="14"/>
  <c r="J354" i="14"/>
  <c r="W354" i="14"/>
  <c r="U354" i="14"/>
  <c r="S354" i="14"/>
  <c r="Q354" i="14"/>
  <c r="O354" i="14"/>
  <c r="M354" i="14"/>
  <c r="L354" i="14"/>
  <c r="J353" i="14"/>
  <c r="W353" i="14"/>
  <c r="U353" i="14"/>
  <c r="S353" i="14"/>
  <c r="Q353" i="14"/>
  <c r="O353" i="14"/>
  <c r="M353" i="14"/>
  <c r="L353" i="14"/>
  <c r="J352" i="14"/>
  <c r="W352" i="14"/>
  <c r="U352" i="14"/>
  <c r="S352" i="14"/>
  <c r="Q352" i="14"/>
  <c r="O352" i="14"/>
  <c r="M352" i="14"/>
  <c r="L352" i="14"/>
  <c r="J351" i="14"/>
  <c r="W351" i="14"/>
  <c r="U351" i="14"/>
  <c r="S351" i="14"/>
  <c r="Q351" i="14"/>
  <c r="O351" i="14"/>
  <c r="M351" i="14"/>
  <c r="L351" i="14"/>
  <c r="J350" i="14"/>
  <c r="W350" i="14"/>
  <c r="U350" i="14"/>
  <c r="S350" i="14"/>
  <c r="Q350" i="14"/>
  <c r="O350" i="14"/>
  <c r="M350" i="14"/>
  <c r="L350" i="14"/>
  <c r="J349" i="14"/>
  <c r="W349" i="14"/>
  <c r="U349" i="14"/>
  <c r="S349" i="14"/>
  <c r="Q349" i="14"/>
  <c r="O349" i="14"/>
  <c r="M349" i="14"/>
  <c r="L349" i="14"/>
  <c r="J348" i="14"/>
  <c r="W348" i="14"/>
  <c r="U348" i="14"/>
  <c r="S348" i="14"/>
  <c r="Q348" i="14"/>
  <c r="O348" i="14"/>
  <c r="M348" i="14"/>
  <c r="L348" i="14"/>
  <c r="J347" i="14"/>
  <c r="W347" i="14"/>
  <c r="U347" i="14"/>
  <c r="S347" i="14"/>
  <c r="Q347" i="14"/>
  <c r="O347" i="14"/>
  <c r="M347" i="14"/>
  <c r="L347" i="14"/>
  <c r="J346" i="14"/>
  <c r="W346" i="14"/>
  <c r="U346" i="14"/>
  <c r="S346" i="14"/>
  <c r="Q346" i="14"/>
  <c r="O346" i="14"/>
  <c r="M346" i="14"/>
  <c r="L346" i="14"/>
  <c r="J345" i="14"/>
  <c r="W345" i="14"/>
  <c r="U345" i="14"/>
  <c r="S345" i="14"/>
  <c r="Q345" i="14"/>
  <c r="O345" i="14"/>
  <c r="M345" i="14"/>
  <c r="L345" i="14"/>
  <c r="J344" i="14"/>
  <c r="W344" i="14"/>
  <c r="U344" i="14"/>
  <c r="S344" i="14"/>
  <c r="Q344" i="14"/>
  <c r="O344" i="14"/>
  <c r="M344" i="14"/>
  <c r="L344" i="14"/>
  <c r="J343" i="14"/>
  <c r="W343" i="14"/>
  <c r="U343" i="14"/>
  <c r="S343" i="14"/>
  <c r="Q343" i="14"/>
  <c r="O343" i="14"/>
  <c r="M343" i="14"/>
  <c r="L343" i="14"/>
  <c r="J342" i="14"/>
  <c r="W342" i="14"/>
  <c r="U342" i="14"/>
  <c r="S342" i="14"/>
  <c r="Q342" i="14"/>
  <c r="O342" i="14"/>
  <c r="M342" i="14"/>
  <c r="L342" i="14"/>
  <c r="J341" i="14"/>
  <c r="W341" i="14"/>
  <c r="U341" i="14"/>
  <c r="S341" i="14"/>
  <c r="Q341" i="14"/>
  <c r="O341" i="14"/>
  <c r="M341" i="14"/>
  <c r="L341" i="14"/>
  <c r="J340" i="14"/>
  <c r="W340" i="14"/>
  <c r="U340" i="14"/>
  <c r="S340" i="14"/>
  <c r="Q340" i="14"/>
  <c r="O340" i="14"/>
  <c r="M340" i="14"/>
  <c r="L340" i="14"/>
  <c r="J339" i="14"/>
  <c r="W339" i="14"/>
  <c r="U339" i="14"/>
  <c r="S339" i="14"/>
  <c r="Q339" i="14"/>
  <c r="O339" i="14"/>
  <c r="M339" i="14"/>
  <c r="L339" i="14"/>
  <c r="J338" i="14"/>
  <c r="W338" i="14"/>
  <c r="U338" i="14"/>
  <c r="S338" i="14"/>
  <c r="Q338" i="14"/>
  <c r="O338" i="14"/>
  <c r="M338" i="14"/>
  <c r="L338" i="14"/>
  <c r="J337" i="14"/>
  <c r="W337" i="14"/>
  <c r="U337" i="14"/>
  <c r="S337" i="14"/>
  <c r="Q337" i="14"/>
  <c r="O337" i="14"/>
  <c r="M337" i="14"/>
  <c r="L337" i="14"/>
  <c r="J336" i="14"/>
  <c r="W336" i="14"/>
  <c r="U336" i="14"/>
  <c r="S336" i="14"/>
  <c r="Q336" i="14"/>
  <c r="O336" i="14"/>
  <c r="M336" i="14"/>
  <c r="L336" i="14"/>
  <c r="J335" i="14"/>
  <c r="W335" i="14"/>
  <c r="U335" i="14"/>
  <c r="S335" i="14"/>
  <c r="Q335" i="14"/>
  <c r="O335" i="14"/>
  <c r="M335" i="14"/>
  <c r="L335" i="14"/>
  <c r="J334" i="14"/>
  <c r="W334" i="14"/>
  <c r="U334" i="14"/>
  <c r="S334" i="14"/>
  <c r="Q334" i="14"/>
  <c r="O334" i="14"/>
  <c r="M334" i="14"/>
  <c r="L334" i="14"/>
  <c r="J333" i="14"/>
  <c r="W333" i="14"/>
  <c r="U333" i="14"/>
  <c r="S333" i="14"/>
  <c r="Q333" i="14"/>
  <c r="O333" i="14"/>
  <c r="M333" i="14"/>
  <c r="L333" i="14"/>
  <c r="J332" i="14"/>
  <c r="W332" i="14"/>
  <c r="U332" i="14"/>
  <c r="S332" i="14"/>
  <c r="Q332" i="14"/>
  <c r="O332" i="14"/>
  <c r="M332" i="14"/>
  <c r="L332" i="14"/>
  <c r="J331" i="14"/>
  <c r="W331" i="14"/>
  <c r="U331" i="14"/>
  <c r="S331" i="14"/>
  <c r="Q331" i="14"/>
  <c r="O331" i="14"/>
  <c r="M331" i="14"/>
  <c r="L331" i="14"/>
  <c r="J330" i="14"/>
  <c r="W330" i="14"/>
  <c r="U330" i="14"/>
  <c r="S330" i="14"/>
  <c r="Q330" i="14"/>
  <c r="O330" i="14"/>
  <c r="M330" i="14"/>
  <c r="L330" i="14"/>
  <c r="J329" i="14"/>
  <c r="W329" i="14"/>
  <c r="U329" i="14"/>
  <c r="S329" i="14"/>
  <c r="Q329" i="14"/>
  <c r="O329" i="14"/>
  <c r="M329" i="14"/>
  <c r="L329" i="14"/>
  <c r="J328" i="14"/>
  <c r="W328" i="14"/>
  <c r="U328" i="14"/>
  <c r="S328" i="14"/>
  <c r="Q328" i="14"/>
  <c r="O328" i="14"/>
  <c r="M328" i="14"/>
  <c r="L328" i="14"/>
  <c r="J327" i="14"/>
  <c r="W327" i="14"/>
  <c r="U327" i="14"/>
  <c r="S327" i="14"/>
  <c r="Q327" i="14"/>
  <c r="O327" i="14"/>
  <c r="M327" i="14"/>
  <c r="L327" i="14"/>
  <c r="J326" i="14"/>
  <c r="W326" i="14"/>
  <c r="U326" i="14"/>
  <c r="S326" i="14"/>
  <c r="Q326" i="14"/>
  <c r="O326" i="14"/>
  <c r="M326" i="14"/>
  <c r="L326" i="14"/>
  <c r="J325" i="14"/>
  <c r="W325" i="14"/>
  <c r="U325" i="14"/>
  <c r="S325" i="14"/>
  <c r="Q325" i="14"/>
  <c r="O325" i="14"/>
  <c r="M325" i="14"/>
  <c r="L325" i="14"/>
  <c r="J324" i="14"/>
  <c r="W324" i="14"/>
  <c r="U324" i="14"/>
  <c r="S324" i="14"/>
  <c r="Q324" i="14"/>
  <c r="O324" i="14"/>
  <c r="M324" i="14"/>
  <c r="L324" i="14"/>
  <c r="J323" i="14"/>
  <c r="W323" i="14"/>
  <c r="U323" i="14"/>
  <c r="S323" i="14"/>
  <c r="Q323" i="14"/>
  <c r="O323" i="14"/>
  <c r="M323" i="14"/>
  <c r="L323" i="14"/>
  <c r="J322" i="14"/>
  <c r="W322" i="14"/>
  <c r="U322" i="14"/>
  <c r="S322" i="14"/>
  <c r="Q322" i="14"/>
  <c r="O322" i="14"/>
  <c r="M322" i="14"/>
  <c r="L322" i="14"/>
  <c r="J321" i="14"/>
  <c r="W321" i="14"/>
  <c r="U321" i="14"/>
  <c r="S321" i="14"/>
  <c r="Q321" i="14"/>
  <c r="O321" i="14"/>
  <c r="M321" i="14"/>
  <c r="L321" i="14"/>
  <c r="J239" i="14"/>
  <c r="W239" i="14"/>
  <c r="U239" i="14"/>
  <c r="S239" i="14"/>
  <c r="Q239" i="14"/>
  <c r="O239" i="14"/>
  <c r="M239" i="14"/>
  <c r="L239" i="14"/>
  <c r="J238" i="14"/>
  <c r="W238" i="14"/>
  <c r="U238" i="14"/>
  <c r="S238" i="14"/>
  <c r="Q238" i="14"/>
  <c r="O238" i="14"/>
  <c r="M238" i="14"/>
  <c r="L238" i="14"/>
  <c r="J237" i="14"/>
  <c r="W237" i="14"/>
  <c r="U237" i="14"/>
  <c r="S237" i="14"/>
  <c r="Q237" i="14"/>
  <c r="O237" i="14"/>
  <c r="M237" i="14"/>
  <c r="L237" i="14"/>
  <c r="J236" i="14"/>
  <c r="W236" i="14"/>
  <c r="U236" i="14"/>
  <c r="S236" i="14"/>
  <c r="Q236" i="14"/>
  <c r="O236" i="14"/>
  <c r="M236" i="14"/>
  <c r="L236" i="14"/>
  <c r="J235" i="14"/>
  <c r="W235" i="14"/>
  <c r="U235" i="14"/>
  <c r="S235" i="14"/>
  <c r="Q235" i="14"/>
  <c r="O235" i="14"/>
  <c r="M235" i="14"/>
  <c r="L235" i="14"/>
  <c r="J234" i="14"/>
  <c r="W234" i="14"/>
  <c r="U234" i="14"/>
  <c r="S234" i="14"/>
  <c r="Q234" i="14"/>
  <c r="O234" i="14"/>
  <c r="M234" i="14"/>
  <c r="L234" i="14"/>
  <c r="J233" i="14"/>
  <c r="W233" i="14"/>
  <c r="U233" i="14"/>
  <c r="S233" i="14"/>
  <c r="Q233" i="14"/>
  <c r="O233" i="14"/>
  <c r="M233" i="14"/>
  <c r="L233" i="14"/>
  <c r="J232" i="14"/>
  <c r="W232" i="14"/>
  <c r="U232" i="14"/>
  <c r="S232" i="14"/>
  <c r="Q232" i="14"/>
  <c r="O232" i="14"/>
  <c r="M232" i="14"/>
  <c r="L232" i="14"/>
  <c r="J231" i="14"/>
  <c r="W231" i="14"/>
  <c r="U231" i="14"/>
  <c r="S231" i="14"/>
  <c r="Q231" i="14"/>
  <c r="O231" i="14"/>
  <c r="M231" i="14"/>
  <c r="L231" i="14"/>
  <c r="J230" i="14"/>
  <c r="W230" i="14"/>
  <c r="U230" i="14"/>
  <c r="S230" i="14"/>
  <c r="Q230" i="14"/>
  <c r="O230" i="14"/>
  <c r="M230" i="14"/>
  <c r="L230" i="14"/>
  <c r="J229" i="14"/>
  <c r="W229" i="14"/>
  <c r="U229" i="14"/>
  <c r="S229" i="14"/>
  <c r="Q229" i="14"/>
  <c r="O229" i="14"/>
  <c r="M229" i="14"/>
  <c r="L229" i="14"/>
  <c r="J228" i="14"/>
  <c r="W228" i="14"/>
  <c r="U228" i="14"/>
  <c r="S228" i="14"/>
  <c r="Q228" i="14"/>
  <c r="O228" i="14"/>
  <c r="M228" i="14"/>
  <c r="L228" i="14"/>
  <c r="J227" i="14"/>
  <c r="W227" i="14"/>
  <c r="U227" i="14"/>
  <c r="S227" i="14"/>
  <c r="Q227" i="14"/>
  <c r="O227" i="14"/>
  <c r="M227" i="14"/>
  <c r="L227" i="14"/>
  <c r="J226" i="14"/>
  <c r="W226" i="14"/>
  <c r="U226" i="14"/>
  <c r="S226" i="14"/>
  <c r="Q226" i="14"/>
  <c r="O226" i="14"/>
  <c r="M226" i="14"/>
  <c r="L226" i="14"/>
  <c r="J225" i="14"/>
  <c r="W225" i="14"/>
  <c r="U225" i="14"/>
  <c r="S225" i="14"/>
  <c r="Q225" i="14"/>
  <c r="O225" i="14"/>
  <c r="M225" i="14"/>
  <c r="L225" i="14"/>
  <c r="J224" i="14"/>
  <c r="W224" i="14"/>
  <c r="U224" i="14"/>
  <c r="S224" i="14"/>
  <c r="Q224" i="14"/>
  <c r="O224" i="14"/>
  <c r="M224" i="14"/>
  <c r="L224" i="14"/>
  <c r="J223" i="14"/>
  <c r="W223" i="14"/>
  <c r="U223" i="14"/>
  <c r="S223" i="14"/>
  <c r="Q223" i="14"/>
  <c r="O223" i="14"/>
  <c r="M223" i="14"/>
  <c r="L223" i="14"/>
  <c r="J222" i="14"/>
  <c r="W222" i="14"/>
  <c r="U222" i="14"/>
  <c r="S222" i="14"/>
  <c r="Q222" i="14"/>
  <c r="O222" i="14"/>
  <c r="M222" i="14"/>
  <c r="L222" i="14"/>
  <c r="J221" i="14"/>
  <c r="W221" i="14"/>
  <c r="U221" i="14"/>
  <c r="S221" i="14"/>
  <c r="Q221" i="14"/>
  <c r="O221" i="14"/>
  <c r="M221" i="14"/>
  <c r="L221" i="14"/>
  <c r="J220" i="14"/>
  <c r="W220" i="14"/>
  <c r="U220" i="14"/>
  <c r="S220" i="14"/>
  <c r="Q220" i="14"/>
  <c r="O220" i="14"/>
  <c r="M220" i="14"/>
  <c r="L220" i="14"/>
  <c r="J219" i="14"/>
  <c r="W219" i="14"/>
  <c r="U219" i="14"/>
  <c r="S219" i="14"/>
  <c r="Q219" i="14"/>
  <c r="O219" i="14"/>
  <c r="M219" i="14"/>
  <c r="L219" i="14"/>
  <c r="J218" i="14"/>
  <c r="W218" i="14"/>
  <c r="U218" i="14"/>
  <c r="S218" i="14"/>
  <c r="Q218" i="14"/>
  <c r="O218" i="14"/>
  <c r="M218" i="14"/>
  <c r="L218" i="14"/>
  <c r="J217" i="14"/>
  <c r="W217" i="14"/>
  <c r="U217" i="14"/>
  <c r="S217" i="14"/>
  <c r="Q217" i="14"/>
  <c r="O217" i="14"/>
  <c r="M217" i="14"/>
  <c r="L217" i="14"/>
  <c r="J216" i="14"/>
  <c r="W216" i="14"/>
  <c r="U216" i="14"/>
  <c r="S216" i="14"/>
  <c r="Q216" i="14"/>
  <c r="O216" i="14"/>
  <c r="M216" i="14"/>
  <c r="L216" i="14"/>
  <c r="J215" i="14"/>
  <c r="W215" i="14"/>
  <c r="U215" i="14"/>
  <c r="S215" i="14"/>
  <c r="Q215" i="14"/>
  <c r="O215" i="14"/>
  <c r="M215" i="14"/>
  <c r="L215" i="14"/>
  <c r="J214" i="14"/>
  <c r="W214" i="14"/>
  <c r="U214" i="14"/>
  <c r="S214" i="14"/>
  <c r="Q214" i="14"/>
  <c r="O214" i="14"/>
  <c r="M214" i="14"/>
  <c r="L214" i="14"/>
  <c r="J213" i="14"/>
  <c r="W213" i="14"/>
  <c r="U213" i="14"/>
  <c r="S213" i="14"/>
  <c r="Q213" i="14"/>
  <c r="O213" i="14"/>
  <c r="M213" i="14"/>
  <c r="L213" i="14"/>
  <c r="J212" i="14"/>
  <c r="W212" i="14"/>
  <c r="U212" i="14"/>
  <c r="S212" i="14"/>
  <c r="Q212" i="14"/>
  <c r="O212" i="14"/>
  <c r="M212" i="14"/>
  <c r="L212" i="14"/>
  <c r="J211" i="14"/>
  <c r="W211" i="14"/>
  <c r="U211" i="14"/>
  <c r="S211" i="14"/>
  <c r="Q211" i="14"/>
  <c r="O211" i="14"/>
  <c r="M211" i="14"/>
  <c r="L211" i="14"/>
  <c r="J210" i="14"/>
  <c r="W210" i="14"/>
  <c r="U210" i="14"/>
  <c r="S210" i="14"/>
  <c r="Q210" i="14"/>
  <c r="O210" i="14"/>
  <c r="M210" i="14"/>
  <c r="L210" i="14"/>
  <c r="J209" i="14"/>
  <c r="W209" i="14"/>
  <c r="U209" i="14"/>
  <c r="S209" i="14"/>
  <c r="Q209" i="14"/>
  <c r="O209" i="14"/>
  <c r="M209" i="14"/>
  <c r="L209" i="14"/>
  <c r="J208" i="14"/>
  <c r="W208" i="14"/>
  <c r="U208" i="14"/>
  <c r="S208" i="14"/>
  <c r="Q208" i="14"/>
  <c r="O208" i="14"/>
  <c r="M208" i="14"/>
  <c r="L208" i="14"/>
  <c r="J207" i="14"/>
  <c r="W207" i="14"/>
  <c r="U207" i="14"/>
  <c r="S207" i="14"/>
  <c r="Q207" i="14"/>
  <c r="O207" i="14"/>
  <c r="M207" i="14"/>
  <c r="L207" i="14"/>
  <c r="J206" i="14"/>
  <c r="W206" i="14"/>
  <c r="U206" i="14"/>
  <c r="S206" i="14"/>
  <c r="Q206" i="14"/>
  <c r="O206" i="14"/>
  <c r="M206" i="14"/>
  <c r="L206" i="14"/>
  <c r="J205" i="14"/>
  <c r="W205" i="14"/>
  <c r="U205" i="14"/>
  <c r="S205" i="14"/>
  <c r="Q205" i="14"/>
  <c r="O205" i="14"/>
  <c r="M205" i="14"/>
  <c r="L205" i="14"/>
  <c r="J204" i="14"/>
  <c r="W204" i="14"/>
  <c r="U204" i="14"/>
  <c r="S204" i="14"/>
  <c r="Q204" i="14"/>
  <c r="O204" i="14"/>
  <c r="M204" i="14"/>
  <c r="L204" i="14"/>
  <c r="J203" i="14"/>
  <c r="W203" i="14"/>
  <c r="U203" i="14"/>
  <c r="S203" i="14"/>
  <c r="Q203" i="14"/>
  <c r="O203" i="14"/>
  <c r="M203" i="14"/>
  <c r="L203" i="14"/>
  <c r="J202" i="14"/>
  <c r="W202" i="14"/>
  <c r="U202" i="14"/>
  <c r="S202" i="14"/>
  <c r="Q202" i="14"/>
  <c r="O202" i="14"/>
  <c r="M202" i="14"/>
  <c r="L202" i="14"/>
  <c r="J83" i="14"/>
  <c r="S83" i="14"/>
  <c r="U83" i="14"/>
  <c r="W83" i="14"/>
  <c r="J84" i="14"/>
  <c r="S84" i="14"/>
  <c r="U84" i="14"/>
  <c r="W84" i="14"/>
  <c r="J85" i="14"/>
  <c r="S85" i="14"/>
  <c r="U85" i="14"/>
  <c r="W85" i="14"/>
  <c r="J86" i="14"/>
  <c r="S86" i="14"/>
  <c r="U86" i="14"/>
  <c r="W86" i="14"/>
  <c r="J87" i="14"/>
  <c r="S87" i="14"/>
  <c r="U87" i="14"/>
  <c r="W87" i="14"/>
  <c r="J88" i="14"/>
  <c r="S88" i="14"/>
  <c r="U88" i="14"/>
  <c r="W88" i="14"/>
  <c r="J89" i="14"/>
  <c r="S89" i="14"/>
  <c r="U89" i="14"/>
  <c r="W89" i="14"/>
  <c r="J90" i="14"/>
  <c r="S90" i="14"/>
  <c r="U90" i="14"/>
  <c r="W90" i="14"/>
  <c r="J91" i="14"/>
  <c r="S91" i="14"/>
  <c r="U91" i="14"/>
  <c r="W91" i="14"/>
  <c r="J92" i="14"/>
  <c r="S92" i="14"/>
  <c r="U92" i="14"/>
  <c r="W92" i="14"/>
  <c r="J93" i="14"/>
  <c r="S93" i="14"/>
  <c r="U93" i="14"/>
  <c r="W93" i="14"/>
  <c r="J94" i="14"/>
  <c r="S94" i="14"/>
  <c r="U94" i="14"/>
  <c r="W94" i="14"/>
  <c r="J95" i="14"/>
  <c r="S95" i="14"/>
  <c r="U95" i="14"/>
  <c r="W95" i="14"/>
  <c r="J96" i="14"/>
  <c r="S96" i="14"/>
  <c r="U96" i="14"/>
  <c r="W96" i="14"/>
  <c r="J97" i="14"/>
  <c r="S97" i="14"/>
  <c r="U97" i="14"/>
  <c r="W97" i="14"/>
  <c r="J98" i="14"/>
  <c r="S98" i="14"/>
  <c r="U98" i="14"/>
  <c r="W98" i="14"/>
  <c r="J99" i="14"/>
  <c r="S99" i="14"/>
  <c r="U99" i="14"/>
  <c r="W99" i="14"/>
  <c r="J100" i="14"/>
  <c r="S100" i="14"/>
  <c r="U100" i="14"/>
  <c r="W100" i="14"/>
  <c r="J101" i="14"/>
  <c r="S101" i="14"/>
  <c r="U101" i="14"/>
  <c r="W101" i="14"/>
  <c r="J102" i="14"/>
  <c r="S102" i="14"/>
  <c r="U102" i="14"/>
  <c r="W102" i="14"/>
  <c r="J103" i="14"/>
  <c r="S103" i="14"/>
  <c r="U103" i="14"/>
  <c r="W103" i="14"/>
  <c r="J104" i="14"/>
  <c r="S104" i="14"/>
  <c r="U104" i="14"/>
  <c r="W104" i="14"/>
  <c r="J105" i="14"/>
  <c r="S105" i="14"/>
  <c r="U105" i="14"/>
  <c r="W105" i="14"/>
  <c r="J106" i="14"/>
  <c r="S106" i="14"/>
  <c r="U106" i="14"/>
  <c r="W106" i="14"/>
  <c r="J107" i="14"/>
  <c r="S107" i="14"/>
  <c r="U107" i="14"/>
  <c r="W107" i="14"/>
  <c r="J108" i="14"/>
  <c r="S108" i="14"/>
  <c r="U108" i="14"/>
  <c r="W108" i="14"/>
  <c r="J109" i="14"/>
  <c r="S109" i="14"/>
  <c r="U109" i="14"/>
  <c r="W109" i="14"/>
  <c r="J110" i="14"/>
  <c r="S110" i="14"/>
  <c r="U110" i="14"/>
  <c r="W110" i="14"/>
  <c r="J111" i="14"/>
  <c r="S111" i="14"/>
  <c r="U111" i="14"/>
  <c r="W111" i="14"/>
  <c r="J112" i="14"/>
  <c r="S112" i="14"/>
  <c r="U112" i="14"/>
  <c r="W112" i="14"/>
  <c r="J113" i="14"/>
  <c r="S113" i="14"/>
  <c r="U113" i="14"/>
  <c r="W113" i="14"/>
  <c r="J114" i="14"/>
  <c r="S114" i="14"/>
  <c r="U114" i="14"/>
  <c r="W114" i="14"/>
  <c r="J115" i="14"/>
  <c r="S115" i="14"/>
  <c r="U115" i="14"/>
  <c r="W115" i="14"/>
  <c r="J116" i="14"/>
  <c r="S116" i="14"/>
  <c r="U116" i="14"/>
  <c r="W116" i="14"/>
  <c r="J117" i="14"/>
  <c r="S117" i="14"/>
  <c r="U117" i="14"/>
  <c r="W117" i="14"/>
  <c r="J118" i="14"/>
  <c r="S118" i="14"/>
  <c r="U118" i="14"/>
  <c r="W118" i="14"/>
  <c r="J119" i="14"/>
  <c r="S119" i="14"/>
  <c r="U119" i="14"/>
  <c r="W119" i="14"/>
  <c r="J120" i="14"/>
  <c r="S120" i="14"/>
  <c r="U120" i="14"/>
  <c r="W120" i="14"/>
  <c r="Q120" i="14"/>
  <c r="O120" i="14"/>
  <c r="M120" i="14"/>
  <c r="L120" i="14"/>
  <c r="Q119" i="14"/>
  <c r="O119" i="14"/>
  <c r="M119" i="14"/>
  <c r="L119" i="14"/>
  <c r="Q118" i="14"/>
  <c r="O118" i="14"/>
  <c r="M118" i="14"/>
  <c r="L118" i="14"/>
  <c r="Q117" i="14"/>
  <c r="O117" i="14"/>
  <c r="M117" i="14"/>
  <c r="L117" i="14"/>
  <c r="Q116" i="14"/>
  <c r="O116" i="14"/>
  <c r="M116" i="14"/>
  <c r="L116" i="14"/>
  <c r="Q115" i="14"/>
  <c r="O115" i="14"/>
  <c r="M115" i="14"/>
  <c r="L115" i="14"/>
  <c r="Q114" i="14"/>
  <c r="O114" i="14"/>
  <c r="M114" i="14"/>
  <c r="L114" i="14"/>
  <c r="Q113" i="14"/>
  <c r="O113" i="14"/>
  <c r="M113" i="14"/>
  <c r="L113" i="14"/>
  <c r="Q112" i="14"/>
  <c r="O112" i="14"/>
  <c r="M112" i="14"/>
  <c r="L112" i="14"/>
  <c r="Q111" i="14"/>
  <c r="O111" i="14"/>
  <c r="M111" i="14"/>
  <c r="L111" i="14"/>
  <c r="Q110" i="14"/>
  <c r="O110" i="14"/>
  <c r="M110" i="14"/>
  <c r="L110" i="14"/>
  <c r="Q109" i="14"/>
  <c r="O109" i="14"/>
  <c r="M109" i="14"/>
  <c r="L109" i="14"/>
  <c r="Q108" i="14"/>
  <c r="O108" i="14"/>
  <c r="M108" i="14"/>
  <c r="L108" i="14"/>
  <c r="Q107" i="14"/>
  <c r="O107" i="14"/>
  <c r="M107" i="14"/>
  <c r="L107" i="14"/>
  <c r="Q106" i="14"/>
  <c r="O106" i="14"/>
  <c r="M106" i="14"/>
  <c r="L106" i="14"/>
  <c r="Q105" i="14"/>
  <c r="O105" i="14"/>
  <c r="M105" i="14"/>
  <c r="L105" i="14"/>
  <c r="Q104" i="14"/>
  <c r="O104" i="14"/>
  <c r="M104" i="14"/>
  <c r="L104" i="14"/>
  <c r="Q103" i="14"/>
  <c r="O103" i="14"/>
  <c r="M103" i="14"/>
  <c r="L103" i="14"/>
  <c r="Q102" i="14"/>
  <c r="O102" i="14"/>
  <c r="M102" i="14"/>
  <c r="L102" i="14"/>
  <c r="Q101" i="14"/>
  <c r="O101" i="14"/>
  <c r="M101" i="14"/>
  <c r="L101" i="14"/>
  <c r="Q100" i="14"/>
  <c r="O100" i="14"/>
  <c r="M100" i="14"/>
  <c r="L100" i="14"/>
  <c r="Q99" i="14"/>
  <c r="O99" i="14"/>
  <c r="M99" i="14"/>
  <c r="L99" i="14"/>
  <c r="Q98" i="14"/>
  <c r="O98" i="14"/>
  <c r="M98" i="14"/>
  <c r="L98" i="14"/>
  <c r="Q97" i="14"/>
  <c r="O97" i="14"/>
  <c r="M97" i="14"/>
  <c r="L97" i="14"/>
  <c r="Q96" i="14"/>
  <c r="O96" i="14"/>
  <c r="M96" i="14"/>
  <c r="L96" i="14"/>
  <c r="Q95" i="14"/>
  <c r="O95" i="14"/>
  <c r="M95" i="14"/>
  <c r="L95" i="14"/>
  <c r="Q94" i="14"/>
  <c r="O94" i="14"/>
  <c r="M94" i="14"/>
  <c r="L94" i="14"/>
  <c r="Q93" i="14"/>
  <c r="O93" i="14"/>
  <c r="M93" i="14"/>
  <c r="L93" i="14"/>
  <c r="Q92" i="14"/>
  <c r="O92" i="14"/>
  <c r="M92" i="14"/>
  <c r="L92" i="14"/>
  <c r="Q91" i="14"/>
  <c r="O91" i="14"/>
  <c r="M91" i="14"/>
  <c r="L91" i="14"/>
  <c r="Q90" i="14"/>
  <c r="O90" i="14"/>
  <c r="M90" i="14"/>
  <c r="L90" i="14"/>
  <c r="Q89" i="14"/>
  <c r="O89" i="14"/>
  <c r="M89" i="14"/>
  <c r="L89" i="14"/>
  <c r="Q88" i="14"/>
  <c r="O88" i="14"/>
  <c r="M88" i="14"/>
  <c r="L88" i="14"/>
  <c r="Q87" i="14"/>
  <c r="O87" i="14"/>
  <c r="M87" i="14"/>
  <c r="L87" i="14"/>
  <c r="Q86" i="14"/>
  <c r="O86" i="14"/>
  <c r="M86" i="14"/>
  <c r="L86" i="14"/>
  <c r="Q85" i="14"/>
  <c r="O85" i="14"/>
  <c r="M85" i="14"/>
  <c r="L85" i="14"/>
  <c r="Q84" i="14"/>
  <c r="O84" i="14"/>
  <c r="M84" i="14"/>
  <c r="L84" i="14"/>
  <c r="Q83" i="14"/>
  <c r="O83" i="14"/>
  <c r="M83" i="14"/>
  <c r="L83" i="14"/>
  <c r="J659" i="24"/>
  <c r="W659" i="24"/>
  <c r="U659" i="24"/>
  <c r="S659" i="24"/>
  <c r="Q659" i="24"/>
  <c r="O659" i="24"/>
  <c r="M659" i="24"/>
  <c r="L659" i="24"/>
  <c r="J591" i="24"/>
  <c r="W591" i="24"/>
  <c r="U591" i="24"/>
  <c r="S591" i="24"/>
  <c r="Q591" i="24"/>
  <c r="O591" i="24"/>
  <c r="M591" i="24"/>
  <c r="L591" i="24"/>
  <c r="J523" i="24"/>
  <c r="W523" i="24"/>
  <c r="U523" i="24"/>
  <c r="S523" i="24"/>
  <c r="Q523" i="24"/>
  <c r="O523" i="24"/>
  <c r="M523" i="24"/>
  <c r="L523" i="24"/>
  <c r="J455" i="24"/>
  <c r="W455" i="24"/>
  <c r="U455" i="24"/>
  <c r="S455" i="24"/>
  <c r="Q455" i="24"/>
  <c r="O455" i="24"/>
  <c r="M455" i="24"/>
  <c r="L455" i="24"/>
  <c r="J386" i="24"/>
  <c r="W386" i="24"/>
  <c r="U386" i="24"/>
  <c r="S386" i="24"/>
  <c r="Q386" i="24"/>
  <c r="O386" i="24"/>
  <c r="M386" i="24"/>
  <c r="L386" i="24"/>
  <c r="J476" i="25"/>
  <c r="W476" i="25"/>
  <c r="U476" i="25"/>
  <c r="S476" i="25"/>
  <c r="Q476" i="25"/>
  <c r="O476" i="25"/>
  <c r="M476" i="25"/>
  <c r="L476" i="25"/>
  <c r="J475" i="25"/>
  <c r="W475" i="25"/>
  <c r="U475" i="25"/>
  <c r="S475" i="25"/>
  <c r="Q475" i="25"/>
  <c r="O475" i="25"/>
  <c r="M475" i="25"/>
  <c r="L475" i="25"/>
  <c r="J474" i="25"/>
  <c r="W474" i="25"/>
  <c r="U474" i="25"/>
  <c r="S474" i="25"/>
  <c r="Q474" i="25"/>
  <c r="O474" i="25"/>
  <c r="M474" i="25"/>
  <c r="L474" i="25"/>
  <c r="J473" i="25"/>
  <c r="W473" i="25"/>
  <c r="U473" i="25"/>
  <c r="S473" i="25"/>
  <c r="Q473" i="25"/>
  <c r="O473" i="25"/>
  <c r="M473" i="25"/>
  <c r="L473" i="25"/>
  <c r="J472" i="25"/>
  <c r="W472" i="25"/>
  <c r="U472" i="25"/>
  <c r="S472" i="25"/>
  <c r="Q472" i="25"/>
  <c r="O472" i="25"/>
  <c r="M472" i="25"/>
  <c r="L472" i="25"/>
  <c r="J471" i="25"/>
  <c r="W471" i="25"/>
  <c r="U471" i="25"/>
  <c r="S471" i="25"/>
  <c r="Q471" i="25"/>
  <c r="O471" i="25"/>
  <c r="M471" i="25"/>
  <c r="L471" i="25"/>
  <c r="J470" i="25"/>
  <c r="W470" i="25"/>
  <c r="U470" i="25"/>
  <c r="S470" i="25"/>
  <c r="Q470" i="25"/>
  <c r="O470" i="25"/>
  <c r="M470" i="25"/>
  <c r="L470" i="25"/>
  <c r="J469" i="25"/>
  <c r="W469" i="25"/>
  <c r="U469" i="25"/>
  <c r="S469" i="25"/>
  <c r="Q469" i="25"/>
  <c r="O469" i="25"/>
  <c r="M469" i="25"/>
  <c r="L469" i="25"/>
  <c r="J82" i="9"/>
  <c r="W82" i="9"/>
  <c r="U82" i="9"/>
  <c r="S82" i="9"/>
  <c r="Q82" i="9"/>
  <c r="O82" i="9"/>
  <c r="M82" i="9"/>
  <c r="L82" i="9"/>
  <c r="J455" i="25"/>
  <c r="W455" i="25"/>
  <c r="U455" i="25"/>
  <c r="S455" i="25"/>
  <c r="Q455" i="25"/>
  <c r="O455" i="25"/>
  <c r="M455" i="25"/>
  <c r="L455" i="25"/>
  <c r="J41" i="8"/>
  <c r="W41" i="8"/>
  <c r="U41" i="8"/>
  <c r="S41" i="8"/>
  <c r="Q41" i="8"/>
  <c r="O41" i="8"/>
  <c r="M41" i="8"/>
  <c r="L41" i="8"/>
  <c r="J1277" i="23"/>
  <c r="W1277" i="23"/>
  <c r="U1277" i="23"/>
  <c r="S1277" i="23"/>
  <c r="Q1277" i="23"/>
  <c r="O1277" i="23"/>
  <c r="M1277" i="23"/>
  <c r="L1277" i="23"/>
  <c r="J1058" i="23"/>
  <c r="W1058" i="23"/>
  <c r="U1058" i="23"/>
  <c r="S1058" i="23"/>
  <c r="Q1058" i="23"/>
  <c r="O1058" i="23"/>
  <c r="M1058" i="23"/>
  <c r="L1058" i="23"/>
  <c r="J839" i="23"/>
  <c r="W839" i="23"/>
  <c r="U839" i="23"/>
  <c r="S839" i="23"/>
  <c r="Q839" i="23"/>
  <c r="O839" i="23"/>
  <c r="M839" i="23"/>
  <c r="L839" i="23"/>
  <c r="J620" i="23"/>
  <c r="W620" i="23"/>
  <c r="U620" i="23"/>
  <c r="S620" i="23"/>
  <c r="Q620" i="23"/>
  <c r="O620" i="23"/>
  <c r="M620" i="23"/>
  <c r="L620" i="23"/>
  <c r="J401" i="23"/>
  <c r="W401" i="23"/>
  <c r="U401" i="23"/>
  <c r="S401" i="23"/>
  <c r="Q401" i="23"/>
  <c r="O401" i="23"/>
  <c r="M401" i="23"/>
  <c r="L401" i="23"/>
  <c r="J181" i="23"/>
  <c r="W181" i="23"/>
  <c r="U181" i="23"/>
  <c r="S181" i="23"/>
  <c r="Q181" i="23"/>
  <c r="O181" i="23"/>
  <c r="M181" i="23"/>
  <c r="L181" i="23"/>
  <c r="J540" i="14"/>
  <c r="W540" i="14"/>
  <c r="U540" i="14"/>
  <c r="S540" i="14"/>
  <c r="Q540" i="14"/>
  <c r="O540" i="14"/>
  <c r="M540" i="14"/>
  <c r="L540" i="14"/>
  <c r="J421" i="14"/>
  <c r="W421" i="14"/>
  <c r="U421" i="14"/>
  <c r="S421" i="14"/>
  <c r="Q421" i="14"/>
  <c r="O421" i="14"/>
  <c r="M421" i="14"/>
  <c r="L421" i="14"/>
  <c r="J302" i="14"/>
  <c r="W302" i="14"/>
  <c r="U302" i="14"/>
  <c r="S302" i="14"/>
  <c r="Q302" i="14"/>
  <c r="O302" i="14"/>
  <c r="M302" i="14"/>
  <c r="L302" i="14"/>
  <c r="J183" i="14"/>
  <c r="W183" i="14"/>
  <c r="U183" i="14"/>
  <c r="S183" i="14"/>
  <c r="Q183" i="14"/>
  <c r="O183" i="14"/>
  <c r="M183" i="14"/>
  <c r="L183" i="14"/>
  <c r="J63" i="14"/>
  <c r="W63" i="14"/>
  <c r="U63" i="14"/>
  <c r="S63" i="14"/>
  <c r="Q63" i="14"/>
  <c r="O63" i="14"/>
  <c r="M63" i="14"/>
  <c r="L63" i="14"/>
  <c r="J1241" i="23"/>
  <c r="W1241" i="23"/>
  <c r="U1241" i="23"/>
  <c r="S1241" i="23"/>
  <c r="Q1241" i="23"/>
  <c r="O1241" i="23"/>
  <c r="M1241" i="23"/>
  <c r="L1241" i="23"/>
  <c r="J1022" i="23"/>
  <c r="W1022" i="23"/>
  <c r="U1022" i="23"/>
  <c r="S1022" i="23"/>
  <c r="Q1022" i="23"/>
  <c r="O1022" i="23"/>
  <c r="M1022" i="23"/>
  <c r="L1022" i="23"/>
  <c r="J803" i="23"/>
  <c r="W803" i="23"/>
  <c r="U803" i="23"/>
  <c r="S803" i="23"/>
  <c r="Q803" i="23"/>
  <c r="O803" i="23"/>
  <c r="M803" i="23"/>
  <c r="L803" i="23"/>
  <c r="J584" i="23"/>
  <c r="W584" i="23"/>
  <c r="U584" i="23"/>
  <c r="S584" i="23"/>
  <c r="Q584" i="23"/>
  <c r="O584" i="23"/>
  <c r="M584" i="23"/>
  <c r="L584" i="23"/>
  <c r="J365" i="23"/>
  <c r="W365" i="23"/>
  <c r="U365" i="23"/>
  <c r="S365" i="23"/>
  <c r="Q365" i="23"/>
  <c r="O365" i="23"/>
  <c r="M365" i="23"/>
  <c r="L365" i="23"/>
  <c r="J145" i="23"/>
  <c r="W145" i="23"/>
  <c r="U145" i="23"/>
  <c r="S145" i="23"/>
  <c r="Q145" i="23"/>
  <c r="O145" i="23"/>
  <c r="M145" i="23"/>
  <c r="L145" i="23"/>
  <c r="J175" i="27"/>
  <c r="L175" i="27"/>
  <c r="M175" i="27"/>
  <c r="O175" i="27"/>
  <c r="Q175" i="27"/>
  <c r="S175" i="27"/>
  <c r="U175" i="27"/>
  <c r="W175" i="27"/>
  <c r="J176" i="27"/>
  <c r="L176" i="27"/>
  <c r="M176" i="27"/>
  <c r="O176" i="27"/>
  <c r="Q176" i="27"/>
  <c r="S176" i="27"/>
  <c r="U176" i="27"/>
  <c r="W176" i="27"/>
  <c r="J177" i="27"/>
  <c r="L177" i="27"/>
  <c r="M177" i="27"/>
  <c r="O177" i="27"/>
  <c r="Q177" i="27"/>
  <c r="S177" i="27"/>
  <c r="U177" i="27"/>
  <c r="W177" i="27"/>
  <c r="J178" i="27"/>
  <c r="L178" i="27"/>
  <c r="M178" i="27"/>
  <c r="O178" i="27"/>
  <c r="Q178" i="27"/>
  <c r="S178" i="27"/>
  <c r="U178" i="27"/>
  <c r="W178" i="27"/>
  <c r="J179" i="27"/>
  <c r="L179" i="27"/>
  <c r="M179" i="27"/>
  <c r="O179" i="27"/>
  <c r="Q179" i="27"/>
  <c r="S179" i="27"/>
  <c r="U179" i="27"/>
  <c r="W179" i="27"/>
  <c r="J180" i="27"/>
  <c r="L180" i="27"/>
  <c r="M180" i="27"/>
  <c r="O180" i="27"/>
  <c r="Q180" i="27"/>
  <c r="S180" i="27"/>
  <c r="U180" i="27"/>
  <c r="W180" i="27"/>
  <c r="J181" i="27"/>
  <c r="L181" i="27"/>
  <c r="M181" i="27"/>
  <c r="O181" i="27"/>
  <c r="Q181" i="27"/>
  <c r="S181" i="27"/>
  <c r="U181" i="27"/>
  <c r="W181" i="27"/>
  <c r="J182" i="27"/>
  <c r="L182" i="27"/>
  <c r="M182" i="27"/>
  <c r="O182" i="27"/>
  <c r="Q182" i="27"/>
  <c r="S182" i="27"/>
  <c r="U182" i="27"/>
  <c r="W182" i="27"/>
  <c r="J183" i="27"/>
  <c r="L183" i="27"/>
  <c r="M183" i="27"/>
  <c r="O183" i="27"/>
  <c r="Q183" i="27"/>
  <c r="S183" i="27"/>
  <c r="U183" i="27"/>
  <c r="W183" i="27"/>
  <c r="J184" i="27"/>
  <c r="L184" i="27"/>
  <c r="M184" i="27"/>
  <c r="O184" i="27"/>
  <c r="Q184" i="27"/>
  <c r="S184" i="27"/>
  <c r="U184" i="27"/>
  <c r="W184" i="27"/>
  <c r="J185" i="27"/>
  <c r="L185" i="27"/>
  <c r="M185" i="27"/>
  <c r="O185" i="27"/>
  <c r="Q185" i="27"/>
  <c r="S185" i="27"/>
  <c r="U185" i="27"/>
  <c r="W185" i="27"/>
  <c r="J186" i="27"/>
  <c r="L186" i="27"/>
  <c r="M186" i="27"/>
  <c r="O186" i="27"/>
  <c r="Q186" i="27"/>
  <c r="S186" i="27"/>
  <c r="U186" i="27"/>
  <c r="W186" i="27"/>
  <c r="J187" i="27"/>
  <c r="L187" i="27"/>
  <c r="M187" i="27"/>
  <c r="O187" i="27"/>
  <c r="Q187" i="27"/>
  <c r="S187" i="27"/>
  <c r="U187" i="27"/>
  <c r="W187" i="27"/>
  <c r="J188" i="27"/>
  <c r="L188" i="27"/>
  <c r="M188" i="27"/>
  <c r="O188" i="27"/>
  <c r="Q188" i="27"/>
  <c r="S188" i="27"/>
  <c r="U188" i="27"/>
  <c r="W188" i="27"/>
  <c r="J189" i="27"/>
  <c r="L189" i="27"/>
  <c r="M189" i="27"/>
  <c r="O189" i="27"/>
  <c r="Q189" i="27"/>
  <c r="S189" i="27"/>
  <c r="U189" i="27"/>
  <c r="W189" i="27"/>
  <c r="J190" i="27"/>
  <c r="L190" i="27"/>
  <c r="M190" i="27"/>
  <c r="O190" i="27"/>
  <c r="Q190" i="27"/>
  <c r="S190" i="27"/>
  <c r="U190" i="27"/>
  <c r="W190" i="27"/>
  <c r="J191" i="27"/>
  <c r="L191" i="27"/>
  <c r="M191" i="27"/>
  <c r="O191" i="27"/>
  <c r="Q191" i="27"/>
  <c r="S191" i="27"/>
  <c r="U191" i="27"/>
  <c r="W191" i="27"/>
  <c r="J192" i="27"/>
  <c r="L192" i="27"/>
  <c r="M192" i="27"/>
  <c r="O192" i="27"/>
  <c r="Q192" i="27"/>
  <c r="S192" i="27"/>
  <c r="U192" i="27"/>
  <c r="W192" i="27"/>
  <c r="J193" i="27"/>
  <c r="L193" i="27"/>
  <c r="M193" i="27"/>
  <c r="O193" i="27"/>
  <c r="Q193" i="27"/>
  <c r="S193" i="27"/>
  <c r="U193" i="27"/>
  <c r="W193" i="27"/>
  <c r="J194" i="27"/>
  <c r="L194" i="27"/>
  <c r="M194" i="27"/>
  <c r="O194" i="27"/>
  <c r="Q194" i="27"/>
  <c r="S194" i="27"/>
  <c r="U194" i="27"/>
  <c r="W194" i="27"/>
  <c r="J195" i="27"/>
  <c r="L195" i="27"/>
  <c r="M195" i="27"/>
  <c r="O195" i="27"/>
  <c r="Q195" i="27"/>
  <c r="S195" i="27"/>
  <c r="U195" i="27"/>
  <c r="W195" i="27"/>
  <c r="J196" i="27"/>
  <c r="L196" i="27"/>
  <c r="M196" i="27"/>
  <c r="O196" i="27"/>
  <c r="Q196" i="27"/>
  <c r="S196" i="27"/>
  <c r="U196" i="27"/>
  <c r="W196" i="27"/>
  <c r="J197" i="27"/>
  <c r="L197" i="27"/>
  <c r="M197" i="27"/>
  <c r="O197" i="27"/>
  <c r="Q197" i="27"/>
  <c r="S197" i="27"/>
  <c r="U197" i="27"/>
  <c r="W197" i="27"/>
  <c r="J198" i="27"/>
  <c r="L198" i="27"/>
  <c r="M198" i="27"/>
  <c r="O198" i="27"/>
  <c r="Q198" i="27"/>
  <c r="S198" i="27"/>
  <c r="U198" i="27"/>
  <c r="W198" i="27"/>
  <c r="J199" i="27"/>
  <c r="L199" i="27"/>
  <c r="M199" i="27"/>
  <c r="O199" i="27"/>
  <c r="Q199" i="27"/>
  <c r="S199" i="27"/>
  <c r="U199" i="27"/>
  <c r="W199" i="27"/>
  <c r="J200" i="27"/>
  <c r="L200" i="27"/>
  <c r="M200" i="27"/>
  <c r="O200" i="27"/>
  <c r="Q200" i="27"/>
  <c r="S200" i="27"/>
  <c r="U200" i="27"/>
  <c r="W200" i="27"/>
  <c r="J201" i="27"/>
  <c r="L201" i="27"/>
  <c r="M201" i="27"/>
  <c r="O201" i="27"/>
  <c r="Q201" i="27"/>
  <c r="S201" i="27"/>
  <c r="U201" i="27"/>
  <c r="W201" i="27"/>
  <c r="J202" i="27"/>
  <c r="L202" i="27"/>
  <c r="M202" i="27"/>
  <c r="O202" i="27"/>
  <c r="Q202" i="27"/>
  <c r="S202" i="27"/>
  <c r="U202" i="27"/>
  <c r="W202" i="27"/>
  <c r="J203" i="27"/>
  <c r="L203" i="27"/>
  <c r="M203" i="27"/>
  <c r="O203" i="27"/>
  <c r="Q203" i="27"/>
  <c r="S203" i="27"/>
  <c r="U203" i="27"/>
  <c r="W203" i="27"/>
  <c r="J204" i="27"/>
  <c r="L204" i="27"/>
  <c r="M204" i="27"/>
  <c r="O204" i="27"/>
  <c r="Q204" i="27"/>
  <c r="S204" i="27"/>
  <c r="U204" i="27"/>
  <c r="W204" i="27"/>
  <c r="J205" i="27"/>
  <c r="L205" i="27"/>
  <c r="M205" i="27"/>
  <c r="O205" i="27"/>
  <c r="Q205" i="27"/>
  <c r="S205" i="27"/>
  <c r="U205" i="27"/>
  <c r="W205" i="27"/>
  <c r="J206" i="27"/>
  <c r="L206" i="27"/>
  <c r="M206" i="27"/>
  <c r="O206" i="27"/>
  <c r="Q206" i="27"/>
  <c r="S206" i="27"/>
  <c r="U206" i="27"/>
  <c r="W206" i="27"/>
  <c r="J207" i="27"/>
  <c r="L207" i="27"/>
  <c r="M207" i="27"/>
  <c r="O207" i="27"/>
  <c r="Q207" i="27"/>
  <c r="S207" i="27"/>
  <c r="U207" i="27"/>
  <c r="W207" i="27"/>
  <c r="J208" i="27"/>
  <c r="L208" i="27"/>
  <c r="M208" i="27"/>
  <c r="O208" i="27"/>
  <c r="Q208" i="27"/>
  <c r="S208" i="27"/>
  <c r="U208" i="27"/>
  <c r="W208" i="27"/>
  <c r="J209" i="27"/>
  <c r="L209" i="27"/>
  <c r="M209" i="27"/>
  <c r="O209" i="27"/>
  <c r="Q209" i="27"/>
  <c r="S209" i="27"/>
  <c r="U209" i="27"/>
  <c r="W209" i="27"/>
  <c r="J210" i="27"/>
  <c r="L210" i="27"/>
  <c r="M210" i="27"/>
  <c r="O210" i="27"/>
  <c r="Q210" i="27"/>
  <c r="S210" i="27"/>
  <c r="U210" i="27"/>
  <c r="W210" i="27"/>
  <c r="J211" i="27"/>
  <c r="L211" i="27"/>
  <c r="M211" i="27"/>
  <c r="O211" i="27"/>
  <c r="Q211" i="27"/>
  <c r="S211" i="27"/>
  <c r="U211" i="27"/>
  <c r="W211" i="27"/>
  <c r="J212" i="27"/>
  <c r="L212" i="27"/>
  <c r="M212" i="27"/>
  <c r="O212" i="27"/>
  <c r="Q212" i="27"/>
  <c r="S212" i="27"/>
  <c r="U212" i="27"/>
  <c r="W212" i="27"/>
  <c r="J213" i="27"/>
  <c r="L213" i="27"/>
  <c r="M213" i="27"/>
  <c r="O213" i="27"/>
  <c r="Q213" i="27"/>
  <c r="S213" i="27"/>
  <c r="U213" i="27"/>
  <c r="W213" i="27"/>
  <c r="J214" i="27"/>
  <c r="L214" i="27"/>
  <c r="M214" i="27"/>
  <c r="O214" i="27"/>
  <c r="Q214" i="27"/>
  <c r="S214" i="27"/>
  <c r="U214" i="27"/>
  <c r="W214" i="27"/>
  <c r="J215" i="27"/>
  <c r="L215" i="27"/>
  <c r="M215" i="27"/>
  <c r="O215" i="27"/>
  <c r="Q215" i="27"/>
  <c r="S215" i="27"/>
  <c r="U215" i="27"/>
  <c r="W215" i="27"/>
  <c r="J216" i="27"/>
  <c r="L216" i="27"/>
  <c r="M216" i="27"/>
  <c r="O216" i="27"/>
  <c r="Q216" i="27"/>
  <c r="S216" i="27"/>
  <c r="U216" i="27"/>
  <c r="W216" i="27"/>
  <c r="J217" i="27"/>
  <c r="L217" i="27"/>
  <c r="M217" i="27"/>
  <c r="O217" i="27"/>
  <c r="Q217" i="27"/>
  <c r="S217" i="27"/>
  <c r="U217" i="27"/>
  <c r="W217" i="27"/>
  <c r="J218" i="27"/>
  <c r="L218" i="27"/>
  <c r="M218" i="27"/>
  <c r="O218" i="27"/>
  <c r="Q218" i="27"/>
  <c r="S218" i="27"/>
  <c r="U218" i="27"/>
  <c r="W218" i="27"/>
  <c r="J219" i="27"/>
  <c r="L219" i="27"/>
  <c r="M219" i="27"/>
  <c r="O219" i="27"/>
  <c r="Q219" i="27"/>
  <c r="S219" i="27"/>
  <c r="U219" i="27"/>
  <c r="W219" i="27"/>
  <c r="J220" i="27"/>
  <c r="L220" i="27"/>
  <c r="M220" i="27"/>
  <c r="O220" i="27"/>
  <c r="Q220" i="27"/>
  <c r="S220" i="27"/>
  <c r="U220" i="27"/>
  <c r="W220" i="27"/>
  <c r="J221" i="27"/>
  <c r="L221" i="27"/>
  <c r="M221" i="27"/>
  <c r="O221" i="27"/>
  <c r="Q221" i="27"/>
  <c r="S221" i="27"/>
  <c r="U221" i="27"/>
  <c r="W221" i="27"/>
  <c r="J222" i="27"/>
  <c r="L222" i="27"/>
  <c r="M222" i="27"/>
  <c r="O222" i="27"/>
  <c r="Q222" i="27"/>
  <c r="S222" i="27"/>
  <c r="U222" i="27"/>
  <c r="W222" i="27"/>
  <c r="J223" i="27"/>
  <c r="L223" i="27"/>
  <c r="M223" i="27"/>
  <c r="O223" i="27"/>
  <c r="Q223" i="27"/>
  <c r="S223" i="27"/>
  <c r="U223" i="27"/>
  <c r="W223" i="27"/>
  <c r="J224" i="27"/>
  <c r="L224" i="27"/>
  <c r="M224" i="27"/>
  <c r="O224" i="27"/>
  <c r="Q224" i="27"/>
  <c r="S224" i="27"/>
  <c r="U224" i="27"/>
  <c r="W224" i="27"/>
  <c r="J225" i="27"/>
  <c r="L225" i="27"/>
  <c r="M225" i="27"/>
  <c r="O225" i="27"/>
  <c r="Q225" i="27"/>
  <c r="S225" i="27"/>
  <c r="U225" i="27"/>
  <c r="W225" i="27"/>
  <c r="J226" i="27"/>
  <c r="L226" i="27"/>
  <c r="M226" i="27"/>
  <c r="O226" i="27"/>
  <c r="Q226" i="27"/>
  <c r="S226" i="27"/>
  <c r="U226" i="27"/>
  <c r="W226" i="27"/>
  <c r="J227" i="27"/>
  <c r="L227" i="27"/>
  <c r="M227" i="27"/>
  <c r="O227" i="27"/>
  <c r="Q227" i="27"/>
  <c r="S227" i="27"/>
  <c r="U227" i="27"/>
  <c r="W227" i="27"/>
  <c r="J228" i="27"/>
  <c r="L228" i="27"/>
  <c r="M228" i="27"/>
  <c r="O228" i="27"/>
  <c r="Q228" i="27"/>
  <c r="S228" i="27"/>
  <c r="U228" i="27"/>
  <c r="W228" i="27"/>
  <c r="J229" i="27"/>
  <c r="L229" i="27"/>
  <c r="M229" i="27"/>
  <c r="O229" i="27"/>
  <c r="Q229" i="27"/>
  <c r="S229" i="27"/>
  <c r="U229" i="27"/>
  <c r="W229" i="27"/>
  <c r="J230" i="27"/>
  <c r="L230" i="27"/>
  <c r="M230" i="27"/>
  <c r="O230" i="27"/>
  <c r="Q230" i="27"/>
  <c r="S230" i="27"/>
  <c r="U230" i="27"/>
  <c r="W230" i="27"/>
  <c r="J231" i="27"/>
  <c r="L231" i="27"/>
  <c r="M231" i="27"/>
  <c r="O231" i="27"/>
  <c r="Q231" i="27"/>
  <c r="S231" i="27"/>
  <c r="U231" i="27"/>
  <c r="W231" i="27"/>
  <c r="J232" i="27"/>
  <c r="L232" i="27"/>
  <c r="M232" i="27"/>
  <c r="O232" i="27"/>
  <c r="Q232" i="27"/>
  <c r="S232" i="27"/>
  <c r="U232" i="27"/>
  <c r="W232" i="27"/>
  <c r="J233" i="27"/>
  <c r="L233" i="27"/>
  <c r="M233" i="27"/>
  <c r="O233" i="27"/>
  <c r="Q233" i="27"/>
  <c r="S233" i="27"/>
  <c r="U233" i="27"/>
  <c r="W233" i="27"/>
  <c r="J234" i="27"/>
  <c r="L234" i="27"/>
  <c r="M234" i="27"/>
  <c r="O234" i="27"/>
  <c r="Q234" i="27"/>
  <c r="S234" i="27"/>
  <c r="U234" i="27"/>
  <c r="W234" i="27"/>
  <c r="J235" i="27"/>
  <c r="L235" i="27"/>
  <c r="M235" i="27"/>
  <c r="O235" i="27"/>
  <c r="Q235" i="27"/>
  <c r="S235" i="27"/>
  <c r="U235" i="27"/>
  <c r="W235" i="27"/>
  <c r="J236" i="27"/>
  <c r="L236" i="27"/>
  <c r="M236" i="27"/>
  <c r="O236" i="27"/>
  <c r="Q236" i="27"/>
  <c r="S236" i="27"/>
  <c r="U236" i="27"/>
  <c r="W236" i="27"/>
  <c r="J237" i="27"/>
  <c r="L237" i="27"/>
  <c r="M237" i="27"/>
  <c r="O237" i="27"/>
  <c r="Q237" i="27"/>
  <c r="S237" i="27"/>
  <c r="U237" i="27"/>
  <c r="W237" i="27"/>
  <c r="J238" i="27"/>
  <c r="L238" i="27"/>
  <c r="M238" i="27"/>
  <c r="O238" i="27"/>
  <c r="Q238" i="27"/>
  <c r="S238" i="27"/>
  <c r="U238" i="27"/>
  <c r="W238" i="27"/>
  <c r="J239" i="27"/>
  <c r="L239" i="27"/>
  <c r="M239" i="27"/>
  <c r="O239" i="27"/>
  <c r="Q239" i="27"/>
  <c r="S239" i="27"/>
  <c r="U239" i="27"/>
  <c r="W239" i="27"/>
  <c r="J240" i="27"/>
  <c r="L240" i="27"/>
  <c r="M240" i="27"/>
  <c r="O240" i="27"/>
  <c r="Q240" i="27"/>
  <c r="S240" i="27"/>
  <c r="U240" i="27"/>
  <c r="W240" i="27"/>
  <c r="J241" i="27"/>
  <c r="L241" i="27"/>
  <c r="M241" i="27"/>
  <c r="O241" i="27"/>
  <c r="Q241" i="27"/>
  <c r="S241" i="27"/>
  <c r="U241" i="27"/>
  <c r="W241" i="27"/>
  <c r="J242" i="27"/>
  <c r="L242" i="27"/>
  <c r="M242" i="27"/>
  <c r="O242" i="27"/>
  <c r="Q242" i="27"/>
  <c r="S242" i="27"/>
  <c r="U242" i="27"/>
  <c r="W242" i="27"/>
  <c r="J243" i="27"/>
  <c r="L243" i="27"/>
  <c r="M243" i="27"/>
  <c r="O243" i="27"/>
  <c r="Q243" i="27"/>
  <c r="S243" i="27"/>
  <c r="U243" i="27"/>
  <c r="W243" i="27"/>
  <c r="J244" i="27"/>
  <c r="L244" i="27"/>
  <c r="M244" i="27"/>
  <c r="O244" i="27"/>
  <c r="Q244" i="27"/>
  <c r="S244" i="27"/>
  <c r="U244" i="27"/>
  <c r="W244" i="27"/>
  <c r="J245" i="27"/>
  <c r="L245" i="27"/>
  <c r="M245" i="27"/>
  <c r="O245" i="27"/>
  <c r="Q245" i="27"/>
  <c r="S245" i="27"/>
  <c r="U245" i="27"/>
  <c r="W245" i="27"/>
  <c r="J246" i="27"/>
  <c r="L246" i="27"/>
  <c r="M246" i="27"/>
  <c r="O246" i="27"/>
  <c r="Q246" i="27"/>
  <c r="S246" i="27"/>
  <c r="U246" i="27"/>
  <c r="W246" i="27"/>
  <c r="J247" i="27"/>
  <c r="L247" i="27"/>
  <c r="M247" i="27"/>
  <c r="O247" i="27"/>
  <c r="Q247" i="27"/>
  <c r="S247" i="27"/>
  <c r="U247" i="27"/>
  <c r="W247" i="27"/>
  <c r="J248" i="27"/>
  <c r="L248" i="27"/>
  <c r="M248" i="27"/>
  <c r="O248" i="27"/>
  <c r="Q248" i="27"/>
  <c r="S248" i="27"/>
  <c r="U248" i="27"/>
  <c r="W248" i="27"/>
  <c r="J249" i="27"/>
  <c r="L249" i="27"/>
  <c r="M249" i="27"/>
  <c r="O249" i="27"/>
  <c r="Q249" i="27"/>
  <c r="S249" i="27"/>
  <c r="U249" i="27"/>
  <c r="W249" i="27"/>
  <c r="J250" i="27"/>
  <c r="L250" i="27"/>
  <c r="M250" i="27"/>
  <c r="O250" i="27"/>
  <c r="Q250" i="27"/>
  <c r="S250" i="27"/>
  <c r="U250" i="27"/>
  <c r="W250" i="27"/>
  <c r="J251" i="27"/>
  <c r="L251" i="27"/>
  <c r="M251" i="27"/>
  <c r="O251" i="27"/>
  <c r="Q251" i="27"/>
  <c r="S251" i="27"/>
  <c r="U251" i="27"/>
  <c r="W251" i="27"/>
  <c r="J252" i="27"/>
  <c r="L252" i="27"/>
  <c r="M252" i="27"/>
  <c r="O252" i="27"/>
  <c r="Q252" i="27"/>
  <c r="S252" i="27"/>
  <c r="U252" i="27"/>
  <c r="W252" i="27"/>
  <c r="J253" i="27"/>
  <c r="L253" i="27"/>
  <c r="M253" i="27"/>
  <c r="O253" i="27"/>
  <c r="Q253" i="27"/>
  <c r="S253" i="27"/>
  <c r="U253" i="27"/>
  <c r="W253" i="27"/>
  <c r="J254" i="27"/>
  <c r="L254" i="27"/>
  <c r="M254" i="27"/>
  <c r="O254" i="27"/>
  <c r="Q254" i="27"/>
  <c r="S254" i="27"/>
  <c r="U254" i="27"/>
  <c r="W254" i="27"/>
  <c r="J255" i="27"/>
  <c r="L255" i="27"/>
  <c r="M255" i="27"/>
  <c r="O255" i="27"/>
  <c r="Q255" i="27"/>
  <c r="S255" i="27"/>
  <c r="U255" i="27"/>
  <c r="W255" i="27"/>
  <c r="J256" i="27"/>
  <c r="L256" i="27"/>
  <c r="M256" i="27"/>
  <c r="O256" i="27"/>
  <c r="Q256" i="27"/>
  <c r="S256" i="27"/>
  <c r="U256" i="27"/>
  <c r="W256" i="27"/>
  <c r="J257" i="27"/>
  <c r="L257" i="27"/>
  <c r="M257" i="27"/>
  <c r="O257" i="27"/>
  <c r="Q257" i="27"/>
  <c r="S257" i="27"/>
  <c r="U257" i="27"/>
  <c r="W257" i="27"/>
  <c r="J258" i="27"/>
  <c r="L258" i="27"/>
  <c r="M258" i="27"/>
  <c r="O258" i="27"/>
  <c r="Q258" i="27"/>
  <c r="S258" i="27"/>
  <c r="U258" i="27"/>
  <c r="W258" i="27"/>
  <c r="J259" i="27"/>
  <c r="L259" i="27"/>
  <c r="M259" i="27"/>
  <c r="O259" i="27"/>
  <c r="Q259" i="27"/>
  <c r="S259" i="27"/>
  <c r="U259" i="27"/>
  <c r="W259" i="27"/>
  <c r="J260" i="27"/>
  <c r="L260" i="27"/>
  <c r="M260" i="27"/>
  <c r="O260" i="27"/>
  <c r="Q260" i="27"/>
  <c r="S260" i="27"/>
  <c r="U260" i="27"/>
  <c r="W260" i="27"/>
  <c r="J261" i="27"/>
  <c r="L261" i="27"/>
  <c r="M261" i="27"/>
  <c r="O261" i="27"/>
  <c r="Q261" i="27"/>
  <c r="S261" i="27"/>
  <c r="U261" i="27"/>
  <c r="W261" i="27"/>
  <c r="J262" i="27"/>
  <c r="L262" i="27"/>
  <c r="M262" i="27"/>
  <c r="O262" i="27"/>
  <c r="Q262" i="27"/>
  <c r="S262" i="27"/>
  <c r="U262" i="27"/>
  <c r="W262" i="27"/>
  <c r="J263" i="27"/>
  <c r="L263" i="27"/>
  <c r="M263" i="27"/>
  <c r="O263" i="27"/>
  <c r="Q263" i="27"/>
  <c r="S263" i="27"/>
  <c r="U263" i="27"/>
  <c r="W263" i="27"/>
  <c r="J264" i="27"/>
  <c r="L264" i="27"/>
  <c r="M264" i="27"/>
  <c r="O264" i="27"/>
  <c r="Q264" i="27"/>
  <c r="S264" i="27"/>
  <c r="U264" i="27"/>
  <c r="W264" i="27"/>
  <c r="J265" i="27"/>
  <c r="L265" i="27"/>
  <c r="M265" i="27"/>
  <c r="O265" i="27"/>
  <c r="Q265" i="27"/>
  <c r="S265" i="27"/>
  <c r="U265" i="27"/>
  <c r="W265" i="27"/>
  <c r="J266" i="27"/>
  <c r="L266" i="27"/>
  <c r="M266" i="27"/>
  <c r="O266" i="27"/>
  <c r="Q266" i="27"/>
  <c r="S266" i="27"/>
  <c r="U266" i="27"/>
  <c r="W266" i="27"/>
  <c r="J267" i="27"/>
  <c r="L267" i="27"/>
  <c r="M267" i="27"/>
  <c r="O267" i="27"/>
  <c r="Q267" i="27"/>
  <c r="S267" i="27"/>
  <c r="U267" i="27"/>
  <c r="W267" i="27"/>
  <c r="J268" i="27"/>
  <c r="L268" i="27"/>
  <c r="M268" i="27"/>
  <c r="O268" i="27"/>
  <c r="Q268" i="27"/>
  <c r="S268" i="27"/>
  <c r="U268" i="27"/>
  <c r="W268" i="27"/>
  <c r="J269" i="27"/>
  <c r="L269" i="27"/>
  <c r="M269" i="27"/>
  <c r="O269" i="27"/>
  <c r="Q269" i="27"/>
  <c r="S269" i="27"/>
  <c r="U269" i="27"/>
  <c r="W269" i="27"/>
  <c r="J270" i="27"/>
  <c r="L270" i="27"/>
  <c r="M270" i="27"/>
  <c r="O270" i="27"/>
  <c r="Q270" i="27"/>
  <c r="S270" i="27"/>
  <c r="U270" i="27"/>
  <c r="W270" i="27"/>
  <c r="J271" i="27"/>
  <c r="L271" i="27"/>
  <c r="M271" i="27"/>
  <c r="O271" i="27"/>
  <c r="Q271" i="27"/>
  <c r="S271" i="27"/>
  <c r="U271" i="27"/>
  <c r="W271" i="27"/>
  <c r="J272" i="27"/>
  <c r="L272" i="27"/>
  <c r="M272" i="27"/>
  <c r="O272" i="27"/>
  <c r="Q272" i="27"/>
  <c r="S272" i="27"/>
  <c r="U272" i="27"/>
  <c r="W272" i="27"/>
  <c r="J273" i="27"/>
  <c r="L273" i="27"/>
  <c r="M273" i="27"/>
  <c r="O273" i="27"/>
  <c r="Q273" i="27"/>
  <c r="S273" i="27"/>
  <c r="U273" i="27"/>
  <c r="W273" i="27"/>
  <c r="J274" i="27"/>
  <c r="L274" i="27"/>
  <c r="M274" i="27"/>
  <c r="O274" i="27"/>
  <c r="Q274" i="27"/>
  <c r="S274" i="27"/>
  <c r="U274" i="27"/>
  <c r="W274" i="27"/>
  <c r="J275" i="27"/>
  <c r="L275" i="27"/>
  <c r="M275" i="27"/>
  <c r="O275" i="27"/>
  <c r="Q275" i="27"/>
  <c r="S275" i="27"/>
  <c r="U275" i="27"/>
  <c r="W275" i="27"/>
  <c r="J276" i="27"/>
  <c r="L276" i="27"/>
  <c r="M276" i="27"/>
  <c r="O276" i="27"/>
  <c r="Q276" i="27"/>
  <c r="S276" i="27"/>
  <c r="U276" i="27"/>
  <c r="W276" i="27"/>
  <c r="J277" i="27"/>
  <c r="L277" i="27"/>
  <c r="M277" i="27"/>
  <c r="O277" i="27"/>
  <c r="Q277" i="27"/>
  <c r="S277" i="27"/>
  <c r="U277" i="27"/>
  <c r="W277" i="27"/>
  <c r="J278" i="27"/>
  <c r="L278" i="27"/>
  <c r="M278" i="27"/>
  <c r="O278" i="27"/>
  <c r="Q278" i="27"/>
  <c r="S278" i="27"/>
  <c r="U278" i="27"/>
  <c r="W278" i="27"/>
  <c r="J279" i="27"/>
  <c r="L279" i="27"/>
  <c r="M279" i="27"/>
  <c r="O279" i="27"/>
  <c r="Q279" i="27"/>
  <c r="S279" i="27"/>
  <c r="U279" i="27"/>
  <c r="W279" i="27"/>
  <c r="J280" i="27"/>
  <c r="L280" i="27"/>
  <c r="M280" i="27"/>
  <c r="O280" i="27"/>
  <c r="Q280" i="27"/>
  <c r="S280" i="27"/>
  <c r="U280" i="27"/>
  <c r="W280" i="27"/>
  <c r="J281" i="27"/>
  <c r="L281" i="27"/>
  <c r="M281" i="27"/>
  <c r="O281" i="27"/>
  <c r="Q281" i="27"/>
  <c r="S281" i="27"/>
  <c r="U281" i="27"/>
  <c r="W281" i="27"/>
  <c r="J282" i="27"/>
  <c r="L282" i="27"/>
  <c r="M282" i="27"/>
  <c r="O282" i="27"/>
  <c r="Q282" i="27"/>
  <c r="S282" i="27"/>
  <c r="U282" i="27"/>
  <c r="W282" i="27"/>
  <c r="J283" i="27"/>
  <c r="L283" i="27"/>
  <c r="M283" i="27"/>
  <c r="O283" i="27"/>
  <c r="Q283" i="27"/>
  <c r="S283" i="27"/>
  <c r="U283" i="27"/>
  <c r="W283" i="27"/>
  <c r="J284" i="27"/>
  <c r="L284" i="27"/>
  <c r="M284" i="27"/>
  <c r="O284" i="27"/>
  <c r="Q284" i="27"/>
  <c r="S284" i="27"/>
  <c r="U284" i="27"/>
  <c r="W284" i="27"/>
  <c r="J285" i="27"/>
  <c r="L285" i="27"/>
  <c r="M285" i="27"/>
  <c r="O285" i="27"/>
  <c r="Q285" i="27"/>
  <c r="S285" i="27"/>
  <c r="U285" i="27"/>
  <c r="W285" i="27"/>
  <c r="J286" i="27"/>
  <c r="L286" i="27"/>
  <c r="M286" i="27"/>
  <c r="O286" i="27"/>
  <c r="Q286" i="27"/>
  <c r="S286" i="27"/>
  <c r="U286" i="27"/>
  <c r="W286" i="27"/>
  <c r="J287" i="27"/>
  <c r="L287" i="27"/>
  <c r="M287" i="27"/>
  <c r="O287" i="27"/>
  <c r="Q287" i="27"/>
  <c r="S287" i="27"/>
  <c r="U287" i="27"/>
  <c r="W287" i="27"/>
  <c r="J288" i="27"/>
  <c r="L288" i="27"/>
  <c r="M288" i="27"/>
  <c r="O288" i="27"/>
  <c r="Q288" i="27"/>
  <c r="S288" i="27"/>
  <c r="U288" i="27"/>
  <c r="W288" i="27"/>
  <c r="J289" i="27"/>
  <c r="L289" i="27"/>
  <c r="M289" i="27"/>
  <c r="O289" i="27"/>
  <c r="Q289" i="27"/>
  <c r="S289" i="27"/>
  <c r="U289" i="27"/>
  <c r="W289" i="27"/>
  <c r="J290" i="27"/>
  <c r="L290" i="27"/>
  <c r="M290" i="27"/>
  <c r="O290" i="27"/>
  <c r="Q290" i="27"/>
  <c r="S290" i="27"/>
  <c r="U290" i="27"/>
  <c r="W290" i="27"/>
  <c r="J291" i="27"/>
  <c r="L291" i="27"/>
  <c r="M291" i="27"/>
  <c r="O291" i="27"/>
  <c r="Q291" i="27"/>
  <c r="S291" i="27"/>
  <c r="U291" i="27"/>
  <c r="W291" i="27"/>
  <c r="J292" i="27"/>
  <c r="L292" i="27"/>
  <c r="M292" i="27"/>
  <c r="O292" i="27"/>
  <c r="Q292" i="27"/>
  <c r="S292" i="27"/>
  <c r="U292" i="27"/>
  <c r="W292" i="27"/>
  <c r="J293" i="27"/>
  <c r="L293" i="27"/>
  <c r="M293" i="27"/>
  <c r="O293" i="27"/>
  <c r="Q293" i="27"/>
  <c r="S293" i="27"/>
  <c r="U293" i="27"/>
  <c r="W293" i="27"/>
  <c r="J294" i="27"/>
  <c r="L294" i="27"/>
  <c r="M294" i="27"/>
  <c r="O294" i="27"/>
  <c r="Q294" i="27"/>
  <c r="S294" i="27"/>
  <c r="U294" i="27"/>
  <c r="W294" i="27"/>
  <c r="J295" i="27"/>
  <c r="L295" i="27"/>
  <c r="M295" i="27"/>
  <c r="O295" i="27"/>
  <c r="Q295" i="27"/>
  <c r="S295" i="27"/>
  <c r="U295" i="27"/>
  <c r="W295" i="27"/>
  <c r="J296" i="27"/>
  <c r="L296" i="27"/>
  <c r="M296" i="27"/>
  <c r="O296" i="27"/>
  <c r="Q296" i="27"/>
  <c r="S296" i="27"/>
  <c r="U296" i="27"/>
  <c r="W296" i="27"/>
  <c r="J297" i="27"/>
  <c r="L297" i="27"/>
  <c r="M297" i="27"/>
  <c r="O297" i="27"/>
  <c r="Q297" i="27"/>
  <c r="S297" i="27"/>
  <c r="U297" i="27"/>
  <c r="W297" i="27"/>
  <c r="J298" i="27"/>
  <c r="L298" i="27"/>
  <c r="M298" i="27"/>
  <c r="O298" i="27"/>
  <c r="Q298" i="27"/>
  <c r="S298" i="27"/>
  <c r="U298" i="27"/>
  <c r="W298" i="27"/>
  <c r="J299" i="27"/>
  <c r="L299" i="27"/>
  <c r="M299" i="27"/>
  <c r="O299" i="27"/>
  <c r="Q299" i="27"/>
  <c r="S299" i="27"/>
  <c r="U299" i="27"/>
  <c r="W299" i="27"/>
  <c r="J300" i="27"/>
  <c r="L300" i="27"/>
  <c r="M300" i="27"/>
  <c r="O300" i="27"/>
  <c r="Q300" i="27"/>
  <c r="S300" i="27"/>
  <c r="U300" i="27"/>
  <c r="W300" i="27"/>
  <c r="J301" i="27"/>
  <c r="L301" i="27"/>
  <c r="M301" i="27"/>
  <c r="O301" i="27"/>
  <c r="Q301" i="27"/>
  <c r="S301" i="27"/>
  <c r="U301" i="27"/>
  <c r="W301" i="27"/>
  <c r="J302" i="27"/>
  <c r="L302" i="27"/>
  <c r="M302" i="27"/>
  <c r="O302" i="27"/>
  <c r="Q302" i="27"/>
  <c r="S302" i="27"/>
  <c r="U302" i="27"/>
  <c r="W302" i="27"/>
  <c r="J303" i="27"/>
  <c r="L303" i="27"/>
  <c r="M303" i="27"/>
  <c r="O303" i="27"/>
  <c r="Q303" i="27"/>
  <c r="S303" i="27"/>
  <c r="U303" i="27"/>
  <c r="W303" i="27"/>
  <c r="J304" i="27"/>
  <c r="L304" i="27"/>
  <c r="M304" i="27"/>
  <c r="O304" i="27"/>
  <c r="Q304" i="27"/>
  <c r="S304" i="27"/>
  <c r="U304" i="27"/>
  <c r="W304" i="27"/>
  <c r="J305" i="27"/>
  <c r="L305" i="27"/>
  <c r="M305" i="27"/>
  <c r="O305" i="27"/>
  <c r="Q305" i="27"/>
  <c r="S305" i="27"/>
  <c r="U305" i="27"/>
  <c r="W305" i="27"/>
  <c r="J306" i="27"/>
  <c r="L306" i="27"/>
  <c r="M306" i="27"/>
  <c r="O306" i="27"/>
  <c r="Q306" i="27"/>
  <c r="S306" i="27"/>
  <c r="U306" i="27"/>
  <c r="W306" i="27"/>
  <c r="J307" i="27"/>
  <c r="L307" i="27"/>
  <c r="M307" i="27"/>
  <c r="O307" i="27"/>
  <c r="Q307" i="27"/>
  <c r="S307" i="27"/>
  <c r="U307" i="27"/>
  <c r="W307" i="27"/>
  <c r="J308" i="27"/>
  <c r="L308" i="27"/>
  <c r="M308" i="27"/>
  <c r="O308" i="27"/>
  <c r="Q308" i="27"/>
  <c r="S308" i="27"/>
  <c r="U308" i="27"/>
  <c r="W308" i="27"/>
  <c r="J309" i="27"/>
  <c r="L309" i="27"/>
  <c r="M309" i="27"/>
  <c r="O309" i="27"/>
  <c r="Q309" i="27"/>
  <c r="S309" i="27"/>
  <c r="U309" i="27"/>
  <c r="W309" i="27"/>
  <c r="J310" i="27"/>
  <c r="L310" i="27"/>
  <c r="M310" i="27"/>
  <c r="O310" i="27"/>
  <c r="Q310" i="27"/>
  <c r="S310" i="27"/>
  <c r="U310" i="27"/>
  <c r="W310" i="27"/>
  <c r="J311" i="27"/>
  <c r="L311" i="27"/>
  <c r="M311" i="27"/>
  <c r="O311" i="27"/>
  <c r="Q311" i="27"/>
  <c r="S311" i="27"/>
  <c r="U311" i="27"/>
  <c r="W311" i="27"/>
  <c r="J312" i="27"/>
  <c r="L312" i="27"/>
  <c r="M312" i="27"/>
  <c r="O312" i="27"/>
  <c r="Q312" i="27"/>
  <c r="S312" i="27"/>
  <c r="U312" i="27"/>
  <c r="W312" i="27"/>
  <c r="J313" i="27"/>
  <c r="L313" i="27"/>
  <c r="M313" i="27"/>
  <c r="O313" i="27"/>
  <c r="Q313" i="27"/>
  <c r="S313" i="27"/>
  <c r="U313" i="27"/>
  <c r="W313" i="27"/>
  <c r="J314" i="27"/>
  <c r="L314" i="27"/>
  <c r="M314" i="27"/>
  <c r="O314" i="27"/>
  <c r="Q314" i="27"/>
  <c r="S314" i="27"/>
  <c r="U314" i="27"/>
  <c r="W314" i="27"/>
  <c r="J315" i="27"/>
  <c r="L315" i="27"/>
  <c r="M315" i="27"/>
  <c r="O315" i="27"/>
  <c r="Q315" i="27"/>
  <c r="S315" i="27"/>
  <c r="U315" i="27"/>
  <c r="W315" i="27"/>
  <c r="J316" i="27"/>
  <c r="L316" i="27"/>
  <c r="M316" i="27"/>
  <c r="O316" i="27"/>
  <c r="Q316" i="27"/>
  <c r="S316" i="27"/>
  <c r="U316" i="27"/>
  <c r="W316" i="27"/>
  <c r="J317" i="27"/>
  <c r="L317" i="27"/>
  <c r="M317" i="27"/>
  <c r="O317" i="27"/>
  <c r="Q317" i="27"/>
  <c r="S317" i="27"/>
  <c r="U317" i="27"/>
  <c r="W317" i="27"/>
  <c r="J318" i="27"/>
  <c r="L318" i="27"/>
  <c r="M318" i="27"/>
  <c r="O318" i="27"/>
  <c r="Q318" i="27"/>
  <c r="S318" i="27"/>
  <c r="U318" i="27"/>
  <c r="W318" i="27"/>
  <c r="J319" i="27"/>
  <c r="L319" i="27"/>
  <c r="M319" i="27"/>
  <c r="O319" i="27"/>
  <c r="Q319" i="27"/>
  <c r="S319" i="27"/>
  <c r="U319" i="27"/>
  <c r="W319" i="27"/>
  <c r="J320" i="27"/>
  <c r="L320" i="27"/>
  <c r="M320" i="27"/>
  <c r="O320" i="27"/>
  <c r="Q320" i="27"/>
  <c r="S320" i="27"/>
  <c r="U320" i="27"/>
  <c r="W320" i="27"/>
  <c r="J321" i="27"/>
  <c r="L321" i="27"/>
  <c r="M321" i="27"/>
  <c r="O321" i="27"/>
  <c r="Q321" i="27"/>
  <c r="S321" i="27"/>
  <c r="U321" i="27"/>
  <c r="W321" i="27"/>
  <c r="J322" i="27"/>
  <c r="L322" i="27"/>
  <c r="M322" i="27"/>
  <c r="O322" i="27"/>
  <c r="Q322" i="27"/>
  <c r="S322" i="27"/>
  <c r="U322" i="27"/>
  <c r="W322" i="27"/>
  <c r="J323" i="27"/>
  <c r="L323" i="27"/>
  <c r="M323" i="27"/>
  <c r="O323" i="27"/>
  <c r="Q323" i="27"/>
  <c r="S323" i="27"/>
  <c r="U323" i="27"/>
  <c r="W323" i="27"/>
  <c r="J324" i="27"/>
  <c r="L324" i="27"/>
  <c r="M324" i="27"/>
  <c r="O324" i="27"/>
  <c r="Q324" i="27"/>
  <c r="S324" i="27"/>
  <c r="U324" i="27"/>
  <c r="W324" i="27"/>
  <c r="J325" i="27"/>
  <c r="L325" i="27"/>
  <c r="M325" i="27"/>
  <c r="O325" i="27"/>
  <c r="Q325" i="27"/>
  <c r="S325" i="27"/>
  <c r="U325" i="27"/>
  <c r="W325" i="27"/>
  <c r="J326" i="27"/>
  <c r="L326" i="27"/>
  <c r="M326" i="27"/>
  <c r="O326" i="27"/>
  <c r="Q326" i="27"/>
  <c r="S326" i="27"/>
  <c r="U326" i="27"/>
  <c r="W326" i="27"/>
  <c r="J327" i="27"/>
  <c r="L327" i="27"/>
  <c r="M327" i="27"/>
  <c r="O327" i="27"/>
  <c r="Q327" i="27"/>
  <c r="S327" i="27"/>
  <c r="U327" i="27"/>
  <c r="W327" i="27"/>
  <c r="J328" i="27"/>
  <c r="L328" i="27"/>
  <c r="M328" i="27"/>
  <c r="O328" i="27"/>
  <c r="Q328" i="27"/>
  <c r="S328" i="27"/>
  <c r="U328" i="27"/>
  <c r="W328" i="27"/>
  <c r="J329" i="27"/>
  <c r="L329" i="27"/>
  <c r="M329" i="27"/>
  <c r="O329" i="27"/>
  <c r="Q329" i="27"/>
  <c r="S329" i="27"/>
  <c r="U329" i="27"/>
  <c r="W329" i="27"/>
  <c r="J330" i="27"/>
  <c r="L330" i="27"/>
  <c r="M330" i="27"/>
  <c r="O330" i="27"/>
  <c r="Q330" i="27"/>
  <c r="S330" i="27"/>
  <c r="U330" i="27"/>
  <c r="W330" i="27"/>
  <c r="J331" i="27"/>
  <c r="L331" i="27"/>
  <c r="M331" i="27"/>
  <c r="O331" i="27"/>
  <c r="Q331" i="27"/>
  <c r="S331" i="27"/>
  <c r="U331" i="27"/>
  <c r="W331" i="27"/>
  <c r="J332" i="27"/>
  <c r="L332" i="27"/>
  <c r="M332" i="27"/>
  <c r="O332" i="27"/>
  <c r="Q332" i="27"/>
  <c r="S332" i="27"/>
  <c r="U332" i="27"/>
  <c r="W332" i="27"/>
  <c r="J333" i="27"/>
  <c r="L333" i="27"/>
  <c r="M333" i="27"/>
  <c r="O333" i="27"/>
  <c r="Q333" i="27"/>
  <c r="S333" i="27"/>
  <c r="U333" i="27"/>
  <c r="W333" i="27"/>
  <c r="J334" i="27"/>
  <c r="L334" i="27"/>
  <c r="M334" i="27"/>
  <c r="O334" i="27"/>
  <c r="Q334" i="27"/>
  <c r="S334" i="27"/>
  <c r="U334" i="27"/>
  <c r="W334" i="27"/>
  <c r="J335" i="27"/>
  <c r="L335" i="27"/>
  <c r="M335" i="27"/>
  <c r="O335" i="27"/>
  <c r="Q335" i="27"/>
  <c r="S335" i="27"/>
  <c r="U335" i="27"/>
  <c r="W335" i="27"/>
  <c r="J336" i="27"/>
  <c r="L336" i="27"/>
  <c r="M336" i="27"/>
  <c r="O336" i="27"/>
  <c r="Q336" i="27"/>
  <c r="S336" i="27"/>
  <c r="U336" i="27"/>
  <c r="W336" i="27"/>
  <c r="J337" i="27"/>
  <c r="L337" i="27"/>
  <c r="M337" i="27"/>
  <c r="O337" i="27"/>
  <c r="Q337" i="27"/>
  <c r="S337" i="27"/>
  <c r="U337" i="27"/>
  <c r="W337" i="27"/>
  <c r="J338" i="27"/>
  <c r="L338" i="27"/>
  <c r="M338" i="27"/>
  <c r="O338" i="27"/>
  <c r="Q338" i="27"/>
  <c r="S338" i="27"/>
  <c r="U338" i="27"/>
  <c r="W338" i="27"/>
  <c r="J339" i="27"/>
  <c r="L339" i="27"/>
  <c r="M339" i="27"/>
  <c r="O339" i="27"/>
  <c r="Q339" i="27"/>
  <c r="S339" i="27"/>
  <c r="U339" i="27"/>
  <c r="W339" i="27"/>
  <c r="J340" i="27"/>
  <c r="L340" i="27"/>
  <c r="M340" i="27"/>
  <c r="O340" i="27"/>
  <c r="Q340" i="27"/>
  <c r="S340" i="27"/>
  <c r="U340" i="27"/>
  <c r="W340" i="27"/>
  <c r="J341" i="27"/>
  <c r="L341" i="27"/>
  <c r="M341" i="27"/>
  <c r="O341" i="27"/>
  <c r="Q341" i="27"/>
  <c r="S341" i="27"/>
  <c r="U341" i="27"/>
  <c r="W341" i="27"/>
  <c r="J342" i="27"/>
  <c r="L342" i="27"/>
  <c r="M342" i="27"/>
  <c r="O342" i="27"/>
  <c r="Q342" i="27"/>
  <c r="S342" i="27"/>
  <c r="U342" i="27"/>
  <c r="W342" i="27"/>
  <c r="J343" i="27"/>
  <c r="L343" i="27"/>
  <c r="M343" i="27"/>
  <c r="O343" i="27"/>
  <c r="Q343" i="27"/>
  <c r="S343" i="27"/>
  <c r="U343" i="27"/>
  <c r="W343" i="27"/>
  <c r="J344" i="27"/>
  <c r="L344" i="27"/>
  <c r="M344" i="27"/>
  <c r="O344" i="27"/>
  <c r="Q344" i="27"/>
  <c r="S344" i="27"/>
  <c r="U344" i="27"/>
  <c r="W344" i="27"/>
  <c r="J345" i="27"/>
  <c r="L345" i="27"/>
  <c r="M345" i="27"/>
  <c r="O345" i="27"/>
  <c r="Q345" i="27"/>
  <c r="S345" i="27"/>
  <c r="U345" i="27"/>
  <c r="W345" i="27"/>
  <c r="J346" i="27"/>
  <c r="L346" i="27"/>
  <c r="M346" i="27"/>
  <c r="O346" i="27"/>
  <c r="Q346" i="27"/>
  <c r="S346" i="27"/>
  <c r="U346" i="27"/>
  <c r="W346" i="27"/>
  <c r="J347" i="27"/>
  <c r="L347" i="27"/>
  <c r="M347" i="27"/>
  <c r="O347" i="27"/>
  <c r="Q347" i="27"/>
  <c r="S347" i="27"/>
  <c r="U347" i="27"/>
  <c r="W347" i="27"/>
  <c r="J348" i="27"/>
  <c r="L348" i="27"/>
  <c r="M348" i="27"/>
  <c r="O348" i="27"/>
  <c r="Q348" i="27"/>
  <c r="S348" i="27"/>
  <c r="U348" i="27"/>
  <c r="W348" i="27"/>
  <c r="J349" i="27"/>
  <c r="L349" i="27"/>
  <c r="M349" i="27"/>
  <c r="O349" i="27"/>
  <c r="Q349" i="27"/>
  <c r="S349" i="27"/>
  <c r="U349" i="27"/>
  <c r="W349" i="27"/>
  <c r="J350" i="27"/>
  <c r="L350" i="27"/>
  <c r="M350" i="27"/>
  <c r="O350" i="27"/>
  <c r="Q350" i="27"/>
  <c r="S350" i="27"/>
  <c r="U350" i="27"/>
  <c r="W350" i="27"/>
  <c r="J351" i="27"/>
  <c r="L351" i="27"/>
  <c r="M351" i="27"/>
  <c r="O351" i="27"/>
  <c r="Q351" i="27"/>
  <c r="S351" i="27"/>
  <c r="U351" i="27"/>
  <c r="W351" i="27"/>
  <c r="J352" i="27"/>
  <c r="L352" i="27"/>
  <c r="M352" i="27"/>
  <c r="O352" i="27"/>
  <c r="Q352" i="27"/>
  <c r="S352" i="27"/>
  <c r="U352" i="27"/>
  <c r="W352" i="27"/>
  <c r="J353" i="27"/>
  <c r="L353" i="27"/>
  <c r="M353" i="27"/>
  <c r="O353" i="27"/>
  <c r="Q353" i="27"/>
  <c r="S353" i="27"/>
  <c r="U353" i="27"/>
  <c r="W353" i="27"/>
  <c r="J354" i="27"/>
  <c r="L354" i="27"/>
  <c r="M354" i="27"/>
  <c r="O354" i="27"/>
  <c r="Q354" i="27"/>
  <c r="S354" i="27"/>
  <c r="U354" i="27"/>
  <c r="W354" i="27"/>
  <c r="J355" i="27"/>
  <c r="L355" i="27"/>
  <c r="M355" i="27"/>
  <c r="O355" i="27"/>
  <c r="Q355" i="27"/>
  <c r="S355" i="27"/>
  <c r="U355" i="27"/>
  <c r="W355" i="27"/>
  <c r="J356" i="27"/>
  <c r="L356" i="27"/>
  <c r="M356" i="27"/>
  <c r="O356" i="27"/>
  <c r="Q356" i="27"/>
  <c r="S356" i="27"/>
  <c r="U356" i="27"/>
  <c r="W356" i="27"/>
  <c r="J357" i="27"/>
  <c r="L357" i="27"/>
  <c r="M357" i="27"/>
  <c r="O357" i="27"/>
  <c r="Q357" i="27"/>
  <c r="S357" i="27"/>
  <c r="U357" i="27"/>
  <c r="W357" i="27"/>
  <c r="J358" i="27"/>
  <c r="L358" i="27"/>
  <c r="M358" i="27"/>
  <c r="O358" i="27"/>
  <c r="Q358" i="27"/>
  <c r="S358" i="27"/>
  <c r="U358" i="27"/>
  <c r="W358" i="27"/>
  <c r="J359" i="27"/>
  <c r="L359" i="27"/>
  <c r="M359" i="27"/>
  <c r="O359" i="27"/>
  <c r="Q359" i="27"/>
  <c r="S359" i="27"/>
  <c r="U359" i="27"/>
  <c r="W359" i="27"/>
  <c r="J360" i="27"/>
  <c r="L360" i="27"/>
  <c r="M360" i="27"/>
  <c r="O360" i="27"/>
  <c r="Q360" i="27"/>
  <c r="S360" i="27"/>
  <c r="U360" i="27"/>
  <c r="W360" i="27"/>
  <c r="J361" i="27"/>
  <c r="L361" i="27"/>
  <c r="M361" i="27"/>
  <c r="O361" i="27"/>
  <c r="Q361" i="27"/>
  <c r="S361" i="27"/>
  <c r="U361" i="27"/>
  <c r="W361" i="27"/>
  <c r="J362" i="27"/>
  <c r="L362" i="27"/>
  <c r="M362" i="27"/>
  <c r="O362" i="27"/>
  <c r="Q362" i="27"/>
  <c r="S362" i="27"/>
  <c r="U362" i="27"/>
  <c r="W362" i="27"/>
  <c r="J363" i="27"/>
  <c r="L363" i="27"/>
  <c r="M363" i="27"/>
  <c r="O363" i="27"/>
  <c r="Q363" i="27"/>
  <c r="S363" i="27"/>
  <c r="U363" i="27"/>
  <c r="W363" i="27"/>
  <c r="J364" i="27"/>
  <c r="L364" i="27"/>
  <c r="M364" i="27"/>
  <c r="O364" i="27"/>
  <c r="Q364" i="27"/>
  <c r="S364" i="27"/>
  <c r="U364" i="27"/>
  <c r="W364" i="27"/>
  <c r="J365" i="27"/>
  <c r="L365" i="27"/>
  <c r="M365" i="27"/>
  <c r="O365" i="27"/>
  <c r="Q365" i="27"/>
  <c r="S365" i="27"/>
  <c r="U365" i="27"/>
  <c r="W365" i="27"/>
  <c r="J366" i="27"/>
  <c r="L366" i="27"/>
  <c r="M366" i="27"/>
  <c r="O366" i="27"/>
  <c r="Q366" i="27"/>
  <c r="S366" i="27"/>
  <c r="U366" i="27"/>
  <c r="W366" i="27"/>
  <c r="J367" i="27"/>
  <c r="L367" i="27"/>
  <c r="M367" i="27"/>
  <c r="O367" i="27"/>
  <c r="Q367" i="27"/>
  <c r="S367" i="27"/>
  <c r="U367" i="27"/>
  <c r="W367" i="27"/>
  <c r="J368" i="27"/>
  <c r="L368" i="27"/>
  <c r="M368" i="27"/>
  <c r="O368" i="27"/>
  <c r="Q368" i="27"/>
  <c r="S368" i="27"/>
  <c r="U368" i="27"/>
  <c r="W368" i="27"/>
  <c r="J369" i="27"/>
  <c r="L369" i="27"/>
  <c r="M369" i="27"/>
  <c r="O369" i="27"/>
  <c r="Q369" i="27"/>
  <c r="S369" i="27"/>
  <c r="U369" i="27"/>
  <c r="W369" i="27"/>
  <c r="J370" i="27"/>
  <c r="L370" i="27"/>
  <c r="M370" i="27"/>
  <c r="O370" i="27"/>
  <c r="Q370" i="27"/>
  <c r="S370" i="27"/>
  <c r="U370" i="27"/>
  <c r="W370" i="27"/>
  <c r="J371" i="27"/>
  <c r="L371" i="27"/>
  <c r="M371" i="27"/>
  <c r="O371" i="27"/>
  <c r="Q371" i="27"/>
  <c r="S371" i="27"/>
  <c r="U371" i="27"/>
  <c r="W371" i="27"/>
  <c r="J372" i="27"/>
  <c r="L372" i="27"/>
  <c r="M372" i="27"/>
  <c r="O372" i="27"/>
  <c r="Q372" i="27"/>
  <c r="S372" i="27"/>
  <c r="U372" i="27"/>
  <c r="W372" i="27"/>
  <c r="J373" i="27"/>
  <c r="L373" i="27"/>
  <c r="M373" i="27"/>
  <c r="O373" i="27"/>
  <c r="Q373" i="27"/>
  <c r="S373" i="27"/>
  <c r="U373" i="27"/>
  <c r="W373" i="27"/>
  <c r="J374" i="27"/>
  <c r="L374" i="27"/>
  <c r="M374" i="27"/>
  <c r="O374" i="27"/>
  <c r="Q374" i="27"/>
  <c r="S374" i="27"/>
  <c r="U374" i="27"/>
  <c r="W374" i="27"/>
  <c r="J375" i="27"/>
  <c r="L375" i="27"/>
  <c r="M375" i="27"/>
  <c r="O375" i="27"/>
  <c r="Q375" i="27"/>
  <c r="S375" i="27"/>
  <c r="U375" i="27"/>
  <c r="W375" i="27"/>
  <c r="J376" i="27"/>
  <c r="L376" i="27"/>
  <c r="M376" i="27"/>
  <c r="O376" i="27"/>
  <c r="Q376" i="27"/>
  <c r="S376" i="27"/>
  <c r="U376" i="27"/>
  <c r="W376" i="27"/>
  <c r="J377" i="27"/>
  <c r="L377" i="27"/>
  <c r="M377" i="27"/>
  <c r="O377" i="27"/>
  <c r="Q377" i="27"/>
  <c r="S377" i="27"/>
  <c r="U377" i="27"/>
  <c r="W377" i="27"/>
  <c r="J378" i="27"/>
  <c r="L378" i="27"/>
  <c r="M378" i="27"/>
  <c r="O378" i="27"/>
  <c r="Q378" i="27"/>
  <c r="S378" i="27"/>
  <c r="U378" i="27"/>
  <c r="W378" i="27"/>
  <c r="J379" i="27"/>
  <c r="L379" i="27"/>
  <c r="M379" i="27"/>
  <c r="O379" i="27"/>
  <c r="Q379" i="27"/>
  <c r="S379" i="27"/>
  <c r="U379" i="27"/>
  <c r="W379" i="27"/>
  <c r="J380" i="27"/>
  <c r="L380" i="27"/>
  <c r="M380" i="27"/>
  <c r="O380" i="27"/>
  <c r="Q380" i="27"/>
  <c r="S380" i="27"/>
  <c r="U380" i="27"/>
  <c r="W380" i="27"/>
  <c r="J155" i="27"/>
  <c r="L155" i="27"/>
  <c r="M155" i="27"/>
  <c r="O155" i="27"/>
  <c r="Q155" i="27"/>
  <c r="S155" i="27"/>
  <c r="U155" i="27"/>
  <c r="W155" i="27"/>
  <c r="J156" i="27"/>
  <c r="L156" i="27"/>
  <c r="M156" i="27"/>
  <c r="O156" i="27"/>
  <c r="Q156" i="27"/>
  <c r="S156" i="27"/>
  <c r="U156" i="27"/>
  <c r="W156" i="27"/>
  <c r="J157" i="27"/>
  <c r="L157" i="27"/>
  <c r="M157" i="27"/>
  <c r="O157" i="27"/>
  <c r="Q157" i="27"/>
  <c r="S157" i="27"/>
  <c r="U157" i="27"/>
  <c r="W157" i="27"/>
  <c r="J158" i="27"/>
  <c r="L158" i="27"/>
  <c r="M158" i="27"/>
  <c r="O158" i="27"/>
  <c r="Q158" i="27"/>
  <c r="S158" i="27"/>
  <c r="U158" i="27"/>
  <c r="W158" i="27"/>
  <c r="J159" i="27"/>
  <c r="L159" i="27"/>
  <c r="M159" i="27"/>
  <c r="O159" i="27"/>
  <c r="Q159" i="27"/>
  <c r="S159" i="27"/>
  <c r="U159" i="27"/>
  <c r="W159" i="27"/>
  <c r="J160" i="27"/>
  <c r="L160" i="27"/>
  <c r="M160" i="27"/>
  <c r="O160" i="27"/>
  <c r="Q160" i="27"/>
  <c r="S160" i="27"/>
  <c r="U160" i="27"/>
  <c r="W160" i="27"/>
  <c r="J161" i="27"/>
  <c r="L161" i="27"/>
  <c r="M161" i="27"/>
  <c r="O161" i="27"/>
  <c r="Q161" i="27"/>
  <c r="S161" i="27"/>
  <c r="U161" i="27"/>
  <c r="W161" i="27"/>
  <c r="J162" i="27"/>
  <c r="L162" i="27"/>
  <c r="M162" i="27"/>
  <c r="O162" i="27"/>
  <c r="Q162" i="27"/>
  <c r="S162" i="27"/>
  <c r="U162" i="27"/>
  <c r="W162" i="27"/>
  <c r="J163" i="27"/>
  <c r="L163" i="27"/>
  <c r="M163" i="27"/>
  <c r="O163" i="27"/>
  <c r="Q163" i="27"/>
  <c r="S163" i="27"/>
  <c r="U163" i="27"/>
  <c r="W163" i="27"/>
  <c r="J164" i="27"/>
  <c r="L164" i="27"/>
  <c r="M164" i="27"/>
  <c r="O164" i="27"/>
  <c r="Q164" i="27"/>
  <c r="S164" i="27"/>
  <c r="U164" i="27"/>
  <c r="W164" i="27"/>
  <c r="J165" i="27"/>
  <c r="L165" i="27"/>
  <c r="M165" i="27"/>
  <c r="O165" i="27"/>
  <c r="Q165" i="27"/>
  <c r="S165" i="27"/>
  <c r="U165" i="27"/>
  <c r="W165" i="27"/>
  <c r="J166" i="27"/>
  <c r="L166" i="27"/>
  <c r="M166" i="27"/>
  <c r="O166" i="27"/>
  <c r="Q166" i="27"/>
  <c r="S166" i="27"/>
  <c r="U166" i="27"/>
  <c r="W166" i="27"/>
  <c r="J167" i="27"/>
  <c r="L167" i="27"/>
  <c r="M167" i="27"/>
  <c r="O167" i="27"/>
  <c r="Q167" i="27"/>
  <c r="S167" i="27"/>
  <c r="U167" i="27"/>
  <c r="W167" i="27"/>
  <c r="J168" i="27"/>
  <c r="L168" i="27"/>
  <c r="M168" i="27"/>
  <c r="O168" i="27"/>
  <c r="Q168" i="27"/>
  <c r="S168" i="27"/>
  <c r="U168" i="27"/>
  <c r="W168" i="27"/>
  <c r="J169" i="27"/>
  <c r="L169" i="27"/>
  <c r="M169" i="27"/>
  <c r="O169" i="27"/>
  <c r="Q169" i="27"/>
  <c r="S169" i="27"/>
  <c r="U169" i="27"/>
  <c r="W169" i="27"/>
  <c r="J170" i="27"/>
  <c r="L170" i="27"/>
  <c r="M170" i="27"/>
  <c r="O170" i="27"/>
  <c r="Q170" i="27"/>
  <c r="S170" i="27"/>
  <c r="U170" i="27"/>
  <c r="W170" i="27"/>
  <c r="J171" i="27"/>
  <c r="L171" i="27"/>
  <c r="M171" i="27"/>
  <c r="O171" i="27"/>
  <c r="Q171" i="27"/>
  <c r="S171" i="27"/>
  <c r="U171" i="27"/>
  <c r="W171" i="27"/>
  <c r="J172" i="27"/>
  <c r="L172" i="27"/>
  <c r="M172" i="27"/>
  <c r="O172" i="27"/>
  <c r="Q172" i="27"/>
  <c r="S172" i="27"/>
  <c r="U172" i="27"/>
  <c r="W172" i="27"/>
  <c r="J173" i="27"/>
  <c r="L173" i="27"/>
  <c r="M173" i="27"/>
  <c r="O173" i="27"/>
  <c r="Q173" i="27"/>
  <c r="S173" i="27"/>
  <c r="U173" i="27"/>
  <c r="W173" i="27"/>
  <c r="J174" i="27"/>
  <c r="L174" i="27"/>
  <c r="M174" i="27"/>
  <c r="O174" i="27"/>
  <c r="Q174" i="27"/>
  <c r="S174" i="27"/>
  <c r="U174" i="27"/>
  <c r="W174" i="27"/>
  <c r="J390" i="27"/>
  <c r="W390" i="27"/>
  <c r="U390" i="27"/>
  <c r="S390" i="27"/>
  <c r="Q390" i="27"/>
  <c r="O390" i="27"/>
  <c r="M390" i="27"/>
  <c r="L390" i="27"/>
  <c r="J389" i="27"/>
  <c r="W389" i="27"/>
  <c r="U389" i="27"/>
  <c r="S389" i="27"/>
  <c r="Q389" i="27"/>
  <c r="O389" i="27"/>
  <c r="M389" i="27"/>
  <c r="L389" i="27"/>
  <c r="J388" i="27"/>
  <c r="W388" i="27"/>
  <c r="U388" i="27"/>
  <c r="S388" i="27"/>
  <c r="Q388" i="27"/>
  <c r="O388" i="27"/>
  <c r="M388" i="27"/>
  <c r="L388" i="27"/>
  <c r="J387" i="27"/>
  <c r="W387" i="27"/>
  <c r="U387" i="27"/>
  <c r="S387" i="27"/>
  <c r="Q387" i="27"/>
  <c r="O387" i="27"/>
  <c r="M387" i="27"/>
  <c r="L387" i="27"/>
  <c r="J386" i="27"/>
  <c r="W386" i="27"/>
  <c r="U386" i="27"/>
  <c r="S386" i="27"/>
  <c r="Q386" i="27"/>
  <c r="O386" i="27"/>
  <c r="M386" i="27"/>
  <c r="L386" i="27"/>
  <c r="J385" i="27"/>
  <c r="W385" i="27"/>
  <c r="U385" i="27"/>
  <c r="S385" i="27"/>
  <c r="Q385" i="27"/>
  <c r="O385" i="27"/>
  <c r="M385" i="27"/>
  <c r="L385" i="27"/>
  <c r="J384" i="27"/>
  <c r="W384" i="27"/>
  <c r="U384" i="27"/>
  <c r="S384" i="27"/>
  <c r="Q384" i="27"/>
  <c r="O384" i="27"/>
  <c r="M384" i="27"/>
  <c r="L384" i="27"/>
  <c r="J383" i="27"/>
  <c r="W383" i="27"/>
  <c r="U383" i="27"/>
  <c r="S383" i="27"/>
  <c r="Q383" i="27"/>
  <c r="O383" i="27"/>
  <c r="M383" i="27"/>
  <c r="L383" i="27"/>
  <c r="J382" i="27"/>
  <c r="W382" i="27"/>
  <c r="U382" i="27"/>
  <c r="S382" i="27"/>
  <c r="Q382" i="27"/>
  <c r="O382" i="27"/>
  <c r="M382" i="27"/>
  <c r="L382" i="27"/>
  <c r="J381" i="27"/>
  <c r="W381" i="27"/>
  <c r="U381" i="27"/>
  <c r="S381" i="27"/>
  <c r="Q381" i="27"/>
  <c r="O381" i="27"/>
  <c r="M381" i="27"/>
  <c r="L381" i="27"/>
  <c r="J122" i="26"/>
  <c r="S122" i="26"/>
  <c r="U122" i="26"/>
  <c r="W122" i="26"/>
  <c r="J123" i="26"/>
  <c r="S123" i="26"/>
  <c r="U123" i="26"/>
  <c r="W123" i="26"/>
  <c r="J124" i="26"/>
  <c r="S124" i="26"/>
  <c r="U124" i="26"/>
  <c r="W124" i="26"/>
  <c r="J125" i="26"/>
  <c r="S125" i="26"/>
  <c r="U125" i="26"/>
  <c r="W125" i="26"/>
  <c r="J126" i="26"/>
  <c r="S126" i="26"/>
  <c r="U126" i="26"/>
  <c r="W126" i="26"/>
  <c r="J127" i="26"/>
  <c r="S127" i="26"/>
  <c r="U127" i="26"/>
  <c r="W127" i="26"/>
  <c r="J128" i="26"/>
  <c r="S128" i="26"/>
  <c r="U128" i="26"/>
  <c r="W128" i="26"/>
  <c r="J129" i="26"/>
  <c r="S129" i="26"/>
  <c r="U129" i="26"/>
  <c r="W129" i="26"/>
  <c r="J130" i="26"/>
  <c r="S130" i="26"/>
  <c r="U130" i="26"/>
  <c r="W130" i="26"/>
  <c r="J131" i="26"/>
  <c r="S131" i="26"/>
  <c r="U131" i="26"/>
  <c r="W131" i="26"/>
  <c r="J132" i="26"/>
  <c r="S132" i="26"/>
  <c r="U132" i="26"/>
  <c r="W132" i="26"/>
  <c r="J133" i="26"/>
  <c r="S133" i="26"/>
  <c r="U133" i="26"/>
  <c r="W133" i="26"/>
  <c r="J134" i="26"/>
  <c r="S134" i="26"/>
  <c r="U134" i="26"/>
  <c r="W134" i="26"/>
  <c r="J135" i="26"/>
  <c r="S135" i="26"/>
  <c r="U135" i="26"/>
  <c r="W135" i="26"/>
  <c r="J136" i="26"/>
  <c r="S136" i="26"/>
  <c r="U136" i="26"/>
  <c r="W136" i="26"/>
  <c r="J137" i="26"/>
  <c r="S137" i="26"/>
  <c r="U137" i="26"/>
  <c r="W137" i="26"/>
  <c r="J138" i="26"/>
  <c r="S138" i="26"/>
  <c r="U138" i="26"/>
  <c r="W138" i="26"/>
  <c r="J121" i="26"/>
  <c r="U121" i="26"/>
  <c r="W121" i="26"/>
  <c r="Q138" i="26"/>
  <c r="O138" i="26"/>
  <c r="M138" i="26"/>
  <c r="Q137" i="26"/>
  <c r="O137" i="26"/>
  <c r="M137" i="26"/>
  <c r="Q136" i="26"/>
  <c r="O136" i="26"/>
  <c r="M136" i="26"/>
  <c r="Q135" i="26"/>
  <c r="O135" i="26"/>
  <c r="M135" i="26"/>
  <c r="Q134" i="26"/>
  <c r="O134" i="26"/>
  <c r="M134" i="26"/>
  <c r="Q133" i="26"/>
  <c r="O133" i="26"/>
  <c r="M133" i="26"/>
  <c r="Q132" i="26"/>
  <c r="O132" i="26"/>
  <c r="M132" i="26"/>
  <c r="Q131" i="26"/>
  <c r="O131" i="26"/>
  <c r="M131" i="26"/>
  <c r="Q130" i="26"/>
  <c r="O130" i="26"/>
  <c r="M130" i="26"/>
  <c r="Q129" i="26"/>
  <c r="O129" i="26"/>
  <c r="M129" i="26"/>
  <c r="Q128" i="26"/>
  <c r="O128" i="26"/>
  <c r="M128" i="26"/>
  <c r="Q127" i="26"/>
  <c r="O127" i="26"/>
  <c r="M127" i="26"/>
  <c r="Q126" i="26"/>
  <c r="O126" i="26"/>
  <c r="M126" i="26"/>
  <c r="Q125" i="26"/>
  <c r="O125" i="26"/>
  <c r="M125" i="26"/>
  <c r="Q124" i="26"/>
  <c r="O124" i="26"/>
  <c r="M124" i="26"/>
  <c r="Q123" i="26"/>
  <c r="O123" i="26"/>
  <c r="M123" i="26"/>
  <c r="Q122" i="26"/>
  <c r="O122" i="26"/>
  <c r="M122" i="26"/>
  <c r="J20" i="9"/>
  <c r="W20" i="9"/>
  <c r="U20" i="9"/>
  <c r="S20" i="9"/>
  <c r="Q20" i="9"/>
  <c r="O20" i="9"/>
  <c r="M20" i="9"/>
  <c r="L20" i="9"/>
  <c r="J1332" i="23"/>
  <c r="W1332" i="23"/>
  <c r="U1332" i="23"/>
  <c r="S1332" i="23"/>
  <c r="Q1332" i="23"/>
  <c r="O1332" i="23"/>
  <c r="M1332" i="23"/>
  <c r="L1332" i="23"/>
  <c r="J1113" i="23"/>
  <c r="W1113" i="23"/>
  <c r="U1113" i="23"/>
  <c r="S1113" i="23"/>
  <c r="Q1113" i="23"/>
  <c r="O1113" i="23"/>
  <c r="M1113" i="23"/>
  <c r="L1113" i="23"/>
  <c r="J894" i="23"/>
  <c r="W894" i="23"/>
  <c r="U894" i="23"/>
  <c r="S894" i="23"/>
  <c r="Q894" i="23"/>
  <c r="O894" i="23"/>
  <c r="M894" i="23"/>
  <c r="L894" i="23"/>
  <c r="J675" i="23"/>
  <c r="W675" i="23"/>
  <c r="U675" i="23"/>
  <c r="S675" i="23"/>
  <c r="Q675" i="23"/>
  <c r="O675" i="23"/>
  <c r="M675" i="23"/>
  <c r="L675" i="23"/>
  <c r="J456" i="23"/>
  <c r="W456" i="23"/>
  <c r="U456" i="23"/>
  <c r="S456" i="23"/>
  <c r="Q456" i="23"/>
  <c r="O456" i="23"/>
  <c r="M456" i="23"/>
  <c r="L456" i="23"/>
  <c r="J236" i="23"/>
  <c r="W236" i="23"/>
  <c r="U236" i="23"/>
  <c r="S236" i="23"/>
  <c r="Q236" i="23"/>
  <c r="O236" i="23"/>
  <c r="M236" i="23"/>
  <c r="L236" i="23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58" i="8"/>
  <c r="J805" i="2"/>
  <c r="W805" i="2"/>
  <c r="U805" i="2"/>
  <c r="S805" i="2"/>
  <c r="Q805" i="2"/>
  <c r="O805" i="2"/>
  <c r="M805" i="2"/>
  <c r="L805" i="2"/>
  <c r="J328" i="24"/>
  <c r="W328" i="24"/>
  <c r="U328" i="24"/>
  <c r="S328" i="24"/>
  <c r="Q328" i="24"/>
  <c r="O328" i="24"/>
  <c r="M328" i="24"/>
  <c r="L328" i="24"/>
  <c r="J238" i="24"/>
  <c r="W238" i="24"/>
  <c r="U238" i="24"/>
  <c r="S238" i="24"/>
  <c r="Q238" i="24"/>
  <c r="O238" i="24"/>
  <c r="M238" i="24"/>
  <c r="L238" i="24"/>
  <c r="AE154" i="27"/>
  <c r="AC154" i="27"/>
  <c r="AA154" i="27"/>
  <c r="Y154" i="27"/>
  <c r="J154" i="27"/>
  <c r="S154" i="27"/>
  <c r="Q154" i="27"/>
  <c r="O154" i="27"/>
  <c r="M154" i="27"/>
  <c r="L154" i="27"/>
  <c r="AE153" i="27"/>
  <c r="AC153" i="27"/>
  <c r="AA153" i="27"/>
  <c r="Y153" i="27"/>
  <c r="J153" i="27"/>
  <c r="S153" i="27"/>
  <c r="Q153" i="27"/>
  <c r="O153" i="27"/>
  <c r="M153" i="27"/>
  <c r="L153" i="27"/>
  <c r="AE152" i="27"/>
  <c r="AC152" i="27"/>
  <c r="AA152" i="27"/>
  <c r="Y152" i="27"/>
  <c r="J152" i="27"/>
  <c r="S152" i="27"/>
  <c r="Q152" i="27"/>
  <c r="O152" i="27"/>
  <c r="M152" i="27"/>
  <c r="AE151" i="27"/>
  <c r="AC151" i="27"/>
  <c r="AA151" i="27"/>
  <c r="Y151" i="27"/>
  <c r="J151" i="27"/>
  <c r="S151" i="27"/>
  <c r="Q151" i="27"/>
  <c r="O151" i="27"/>
  <c r="M151" i="27"/>
  <c r="AE150" i="27"/>
  <c r="AC150" i="27"/>
  <c r="AA150" i="27"/>
  <c r="Y150" i="27"/>
  <c r="J150" i="27"/>
  <c r="S150" i="27"/>
  <c r="Q150" i="27"/>
  <c r="O150" i="27"/>
  <c r="M150" i="27"/>
  <c r="L150" i="27"/>
  <c r="AE149" i="27"/>
  <c r="AC149" i="27"/>
  <c r="AA149" i="27"/>
  <c r="Y149" i="27"/>
  <c r="J149" i="27"/>
  <c r="S149" i="27"/>
  <c r="Q149" i="27"/>
  <c r="O149" i="27"/>
  <c r="M149" i="27"/>
  <c r="L149" i="27"/>
  <c r="AE148" i="27"/>
  <c r="AC148" i="27"/>
  <c r="AA148" i="27"/>
  <c r="Y148" i="27"/>
  <c r="J148" i="27"/>
  <c r="S148" i="27"/>
  <c r="Q148" i="27"/>
  <c r="O148" i="27"/>
  <c r="M148" i="27"/>
  <c r="L148" i="27"/>
  <c r="AE147" i="27"/>
  <c r="AC147" i="27"/>
  <c r="AA147" i="27"/>
  <c r="Y147" i="27"/>
  <c r="J147" i="27"/>
  <c r="S147" i="27"/>
  <c r="Q147" i="27"/>
  <c r="O147" i="27"/>
  <c r="M147" i="27"/>
  <c r="L147" i="27"/>
  <c r="AE146" i="27"/>
  <c r="AC146" i="27"/>
  <c r="AA146" i="27"/>
  <c r="Y146" i="27"/>
  <c r="J146" i="27"/>
  <c r="S146" i="27"/>
  <c r="Q146" i="27"/>
  <c r="O146" i="27"/>
  <c r="M146" i="27"/>
  <c r="L146" i="27"/>
  <c r="AE145" i="27"/>
  <c r="AC145" i="27"/>
  <c r="AA145" i="27"/>
  <c r="Y145" i="27"/>
  <c r="J145" i="27"/>
  <c r="S145" i="27"/>
  <c r="Q145" i="27"/>
  <c r="O145" i="27"/>
  <c r="M145" i="27"/>
  <c r="L145" i="27"/>
  <c r="AE144" i="27"/>
  <c r="AC144" i="27"/>
  <c r="AA144" i="27"/>
  <c r="Y144" i="27"/>
  <c r="J144" i="27"/>
  <c r="S144" i="27"/>
  <c r="Q144" i="27"/>
  <c r="O144" i="27"/>
  <c r="M144" i="27"/>
  <c r="L144" i="27"/>
  <c r="AE143" i="27"/>
  <c r="AC143" i="27"/>
  <c r="AA143" i="27"/>
  <c r="Y143" i="27"/>
  <c r="J143" i="27"/>
  <c r="S143" i="27"/>
  <c r="Q143" i="27"/>
  <c r="O143" i="27"/>
  <c r="M143" i="27"/>
  <c r="L143" i="27"/>
  <c r="AE142" i="27"/>
  <c r="AC142" i="27"/>
  <c r="AA142" i="27"/>
  <c r="Y142" i="27"/>
  <c r="J142" i="27"/>
  <c r="S142" i="27"/>
  <c r="Q142" i="27"/>
  <c r="O142" i="27"/>
  <c r="M142" i="27"/>
  <c r="L142" i="27"/>
  <c r="AE141" i="27"/>
  <c r="AC141" i="27"/>
  <c r="AA141" i="27"/>
  <c r="Y141" i="27"/>
  <c r="J141" i="27"/>
  <c r="S141" i="27"/>
  <c r="Q141" i="27"/>
  <c r="O141" i="27"/>
  <c r="M141" i="27"/>
  <c r="L141" i="27"/>
  <c r="AE140" i="27"/>
  <c r="AC140" i="27"/>
  <c r="AA140" i="27"/>
  <c r="Y140" i="27"/>
  <c r="J140" i="27"/>
  <c r="S140" i="27"/>
  <c r="Q140" i="27"/>
  <c r="O140" i="27"/>
  <c r="M140" i="27"/>
  <c r="L140" i="27"/>
  <c r="AE139" i="27"/>
  <c r="AC139" i="27"/>
  <c r="AA139" i="27"/>
  <c r="Y139" i="27"/>
  <c r="J139" i="27"/>
  <c r="S139" i="27"/>
  <c r="Q139" i="27"/>
  <c r="O139" i="27"/>
  <c r="M139" i="27"/>
  <c r="L139" i="27"/>
  <c r="AE138" i="27"/>
  <c r="AC138" i="27"/>
  <c r="AA138" i="27"/>
  <c r="Y138" i="27"/>
  <c r="J138" i="27"/>
  <c r="S138" i="27"/>
  <c r="Q138" i="27"/>
  <c r="O138" i="27"/>
  <c r="M138" i="27"/>
  <c r="L138" i="27"/>
  <c r="AE137" i="27"/>
  <c r="AC137" i="27"/>
  <c r="AA137" i="27"/>
  <c r="Y137" i="27"/>
  <c r="J137" i="27"/>
  <c r="S137" i="27"/>
  <c r="Q137" i="27"/>
  <c r="O137" i="27"/>
  <c r="M137" i="27"/>
  <c r="L137" i="27"/>
  <c r="AE136" i="27"/>
  <c r="AC136" i="27"/>
  <c r="AA136" i="27"/>
  <c r="Y136" i="27"/>
  <c r="J136" i="27"/>
  <c r="S136" i="27"/>
  <c r="Q136" i="27"/>
  <c r="O136" i="27"/>
  <c r="M136" i="27"/>
  <c r="L136" i="27"/>
  <c r="AE135" i="27"/>
  <c r="AC135" i="27"/>
  <c r="AA135" i="27"/>
  <c r="Y135" i="27"/>
  <c r="J135" i="27"/>
  <c r="S135" i="27"/>
  <c r="Q135" i="27"/>
  <c r="O135" i="27"/>
  <c r="M135" i="27"/>
  <c r="L135" i="27"/>
  <c r="AE134" i="27"/>
  <c r="AC134" i="27"/>
  <c r="AA134" i="27"/>
  <c r="Y134" i="27"/>
  <c r="J134" i="27"/>
  <c r="S134" i="27"/>
  <c r="Q134" i="27"/>
  <c r="O134" i="27"/>
  <c r="M134" i="27"/>
  <c r="L134" i="27"/>
  <c r="AE133" i="27"/>
  <c r="AC133" i="27"/>
  <c r="AA133" i="27"/>
  <c r="Y133" i="27"/>
  <c r="J133" i="27"/>
  <c r="S133" i="27"/>
  <c r="Q133" i="27"/>
  <c r="O133" i="27"/>
  <c r="M133" i="27"/>
  <c r="L133" i="27"/>
  <c r="AE132" i="27"/>
  <c r="AC132" i="27"/>
  <c r="AA132" i="27"/>
  <c r="Y132" i="27"/>
  <c r="J132" i="27"/>
  <c r="S132" i="27"/>
  <c r="Q132" i="27"/>
  <c r="O132" i="27"/>
  <c r="M132" i="27"/>
  <c r="L132" i="27"/>
  <c r="AE131" i="27"/>
  <c r="AC131" i="27"/>
  <c r="AA131" i="27"/>
  <c r="Y131" i="27"/>
  <c r="J131" i="27"/>
  <c r="S131" i="27"/>
  <c r="Q131" i="27"/>
  <c r="O131" i="27"/>
  <c r="M131" i="27"/>
  <c r="L131" i="27"/>
  <c r="AE130" i="27"/>
  <c r="AC130" i="27"/>
  <c r="AA130" i="27"/>
  <c r="Y130" i="27"/>
  <c r="J130" i="27"/>
  <c r="S130" i="27"/>
  <c r="Q130" i="27"/>
  <c r="O130" i="27"/>
  <c r="M130" i="27"/>
  <c r="L130" i="27"/>
  <c r="AE129" i="27"/>
  <c r="AC129" i="27"/>
  <c r="AA129" i="27"/>
  <c r="Y129" i="27"/>
  <c r="J129" i="27"/>
  <c r="S129" i="27"/>
  <c r="Q129" i="27"/>
  <c r="O129" i="27"/>
  <c r="M129" i="27"/>
  <c r="L129" i="27"/>
  <c r="AE128" i="27"/>
  <c r="AC128" i="27"/>
  <c r="AA128" i="27"/>
  <c r="Y128" i="27"/>
  <c r="J128" i="27"/>
  <c r="S128" i="27"/>
  <c r="Q128" i="27"/>
  <c r="O128" i="27"/>
  <c r="M128" i="27"/>
  <c r="L128" i="27"/>
  <c r="AE127" i="27"/>
  <c r="AC127" i="27"/>
  <c r="AA127" i="27"/>
  <c r="Y127" i="27"/>
  <c r="J127" i="27"/>
  <c r="S127" i="27"/>
  <c r="Q127" i="27"/>
  <c r="O127" i="27"/>
  <c r="M127" i="27"/>
  <c r="L127" i="27"/>
  <c r="AE126" i="27"/>
  <c r="AC126" i="27"/>
  <c r="AA126" i="27"/>
  <c r="Y126" i="27"/>
  <c r="J126" i="27"/>
  <c r="S126" i="27"/>
  <c r="Q126" i="27"/>
  <c r="O126" i="27"/>
  <c r="M126" i="27"/>
  <c r="L126" i="27"/>
  <c r="AE125" i="27"/>
  <c r="AC125" i="27"/>
  <c r="AA125" i="27"/>
  <c r="Y125" i="27"/>
  <c r="J125" i="27"/>
  <c r="S125" i="27"/>
  <c r="Q125" i="27"/>
  <c r="O125" i="27"/>
  <c r="M125" i="27"/>
  <c r="L125" i="27"/>
  <c r="AE124" i="27"/>
  <c r="AC124" i="27"/>
  <c r="AA124" i="27"/>
  <c r="Y124" i="27"/>
  <c r="J124" i="27"/>
  <c r="S124" i="27"/>
  <c r="Q124" i="27"/>
  <c r="O124" i="27"/>
  <c r="M124" i="27"/>
  <c r="L124" i="27"/>
  <c r="AE123" i="27"/>
  <c r="AC123" i="27"/>
  <c r="AA123" i="27"/>
  <c r="Y123" i="27"/>
  <c r="J123" i="27"/>
  <c r="S123" i="27"/>
  <c r="Q123" i="27"/>
  <c r="O123" i="27"/>
  <c r="M123" i="27"/>
  <c r="L123" i="27"/>
  <c r="AE122" i="27"/>
  <c r="AC122" i="27"/>
  <c r="AA122" i="27"/>
  <c r="Y122" i="27"/>
  <c r="J122" i="27"/>
  <c r="S122" i="27"/>
  <c r="Q122" i="27"/>
  <c r="O122" i="27"/>
  <c r="M122" i="27"/>
  <c r="L122" i="27"/>
  <c r="AE121" i="27"/>
  <c r="AC121" i="27"/>
  <c r="AA121" i="27"/>
  <c r="Y121" i="27"/>
  <c r="J121" i="27"/>
  <c r="S121" i="27"/>
  <c r="Q121" i="27"/>
  <c r="O121" i="27"/>
  <c r="M121" i="27"/>
  <c r="L121" i="27"/>
  <c r="AE120" i="27"/>
  <c r="AC120" i="27"/>
  <c r="AA120" i="27"/>
  <c r="Y120" i="27"/>
  <c r="J120" i="27"/>
  <c r="S120" i="27"/>
  <c r="Q120" i="27"/>
  <c r="O120" i="27"/>
  <c r="M120" i="27"/>
  <c r="L120" i="27"/>
  <c r="AE119" i="27"/>
  <c r="AC119" i="27"/>
  <c r="AA119" i="27"/>
  <c r="Y119" i="27"/>
  <c r="J119" i="27"/>
  <c r="S119" i="27"/>
  <c r="Q119" i="27"/>
  <c r="O119" i="27"/>
  <c r="M119" i="27"/>
  <c r="L119" i="27"/>
  <c r="AE118" i="27"/>
  <c r="AC118" i="27"/>
  <c r="AA118" i="27"/>
  <c r="Y118" i="27"/>
  <c r="J118" i="27"/>
  <c r="S118" i="27"/>
  <c r="Q118" i="27"/>
  <c r="O118" i="27"/>
  <c r="M118" i="27"/>
  <c r="L118" i="27"/>
  <c r="AE117" i="27"/>
  <c r="AC117" i="27"/>
  <c r="AA117" i="27"/>
  <c r="Y117" i="27"/>
  <c r="J117" i="27"/>
  <c r="S117" i="27"/>
  <c r="Q117" i="27"/>
  <c r="O117" i="27"/>
  <c r="M117" i="27"/>
  <c r="L117" i="27"/>
  <c r="AE116" i="27"/>
  <c r="AC116" i="27"/>
  <c r="AA116" i="27"/>
  <c r="Y116" i="27"/>
  <c r="J116" i="27"/>
  <c r="S116" i="27"/>
  <c r="Q116" i="27"/>
  <c r="O116" i="27"/>
  <c r="M116" i="27"/>
  <c r="L116" i="27"/>
  <c r="AE115" i="27"/>
  <c r="AC115" i="27"/>
  <c r="AA115" i="27"/>
  <c r="Y115" i="27"/>
  <c r="J115" i="27"/>
  <c r="S115" i="27"/>
  <c r="Q115" i="27"/>
  <c r="O115" i="27"/>
  <c r="M115" i="27"/>
  <c r="L115" i="27"/>
  <c r="AE114" i="27"/>
  <c r="AC114" i="27"/>
  <c r="AA114" i="27"/>
  <c r="Y114" i="27"/>
  <c r="J114" i="27"/>
  <c r="S114" i="27"/>
  <c r="Q114" i="27"/>
  <c r="O114" i="27"/>
  <c r="M114" i="27"/>
  <c r="L114" i="27"/>
  <c r="AE113" i="27"/>
  <c r="AC113" i="27"/>
  <c r="AA113" i="27"/>
  <c r="Y113" i="27"/>
  <c r="J113" i="27"/>
  <c r="S113" i="27"/>
  <c r="Q113" i="27"/>
  <c r="O113" i="27"/>
  <c r="M113" i="27"/>
  <c r="L113" i="27"/>
  <c r="AE112" i="27"/>
  <c r="AC112" i="27"/>
  <c r="AA112" i="27"/>
  <c r="Y112" i="27"/>
  <c r="J112" i="27"/>
  <c r="S112" i="27"/>
  <c r="Q112" i="27"/>
  <c r="O112" i="27"/>
  <c r="M112" i="27"/>
  <c r="L112" i="27"/>
  <c r="AE111" i="27"/>
  <c r="AC111" i="27"/>
  <c r="AA111" i="27"/>
  <c r="Y111" i="27"/>
  <c r="J111" i="27"/>
  <c r="S111" i="27"/>
  <c r="Q111" i="27"/>
  <c r="O111" i="27"/>
  <c r="M111" i="27"/>
  <c r="L111" i="27"/>
  <c r="AE110" i="27"/>
  <c r="AC110" i="27"/>
  <c r="AA110" i="27"/>
  <c r="Y110" i="27"/>
  <c r="J110" i="27"/>
  <c r="S110" i="27"/>
  <c r="Q110" i="27"/>
  <c r="O110" i="27"/>
  <c r="M110" i="27"/>
  <c r="L110" i="27"/>
  <c r="AE109" i="27"/>
  <c r="AC109" i="27"/>
  <c r="AA109" i="27"/>
  <c r="Y109" i="27"/>
  <c r="J109" i="27"/>
  <c r="S109" i="27"/>
  <c r="Q109" i="27"/>
  <c r="O109" i="27"/>
  <c r="M109" i="27"/>
  <c r="L109" i="27"/>
  <c r="AE108" i="27"/>
  <c r="AC108" i="27"/>
  <c r="AA108" i="27"/>
  <c r="Y108" i="27"/>
  <c r="J108" i="27"/>
  <c r="S108" i="27"/>
  <c r="Q108" i="27"/>
  <c r="O108" i="27"/>
  <c r="M108" i="27"/>
  <c r="L108" i="27"/>
  <c r="AE107" i="27"/>
  <c r="AC107" i="27"/>
  <c r="AA107" i="27"/>
  <c r="Y107" i="27"/>
  <c r="J107" i="27"/>
  <c r="S107" i="27"/>
  <c r="Q107" i="27"/>
  <c r="O107" i="27"/>
  <c r="M107" i="27"/>
  <c r="L107" i="27"/>
  <c r="AE106" i="27"/>
  <c r="AC106" i="27"/>
  <c r="AA106" i="27"/>
  <c r="Y106" i="27"/>
  <c r="J106" i="27"/>
  <c r="S106" i="27"/>
  <c r="Q106" i="27"/>
  <c r="O106" i="27"/>
  <c r="M106" i="27"/>
  <c r="L106" i="27"/>
  <c r="AE105" i="27"/>
  <c r="AC105" i="27"/>
  <c r="AA105" i="27"/>
  <c r="Y105" i="27"/>
  <c r="J105" i="27"/>
  <c r="S105" i="27"/>
  <c r="Q105" i="27"/>
  <c r="O105" i="27"/>
  <c r="M105" i="27"/>
  <c r="L105" i="27"/>
  <c r="AE104" i="27"/>
  <c r="AC104" i="27"/>
  <c r="AA104" i="27"/>
  <c r="Y104" i="27"/>
  <c r="J104" i="27"/>
  <c r="S104" i="27"/>
  <c r="Q104" i="27"/>
  <c r="O104" i="27"/>
  <c r="M104" i="27"/>
  <c r="L104" i="27"/>
  <c r="AE103" i="27"/>
  <c r="AC103" i="27"/>
  <c r="AA103" i="27"/>
  <c r="Y103" i="27"/>
  <c r="J103" i="27"/>
  <c r="S103" i="27"/>
  <c r="Q103" i="27"/>
  <c r="O103" i="27"/>
  <c r="M103" i="27"/>
  <c r="L103" i="27"/>
  <c r="AE102" i="27"/>
  <c r="AC102" i="27"/>
  <c r="AA102" i="27"/>
  <c r="Y102" i="27"/>
  <c r="J102" i="27"/>
  <c r="S102" i="27"/>
  <c r="Q102" i="27"/>
  <c r="O102" i="27"/>
  <c r="M102" i="27"/>
  <c r="L102" i="27"/>
  <c r="AE101" i="27"/>
  <c r="AC101" i="27"/>
  <c r="AA101" i="27"/>
  <c r="Y101" i="27"/>
  <c r="J101" i="27"/>
  <c r="S101" i="27"/>
  <c r="Q101" i="27"/>
  <c r="O101" i="27"/>
  <c r="M101" i="27"/>
  <c r="L101" i="27"/>
  <c r="AE100" i="27"/>
  <c r="AC100" i="27"/>
  <c r="AA100" i="27"/>
  <c r="Y100" i="27"/>
  <c r="J100" i="27"/>
  <c r="S100" i="27"/>
  <c r="Q100" i="27"/>
  <c r="O100" i="27"/>
  <c r="M100" i="27"/>
  <c r="L100" i="27"/>
  <c r="AE99" i="27"/>
  <c r="AC99" i="27"/>
  <c r="AA99" i="27"/>
  <c r="Y99" i="27"/>
  <c r="J99" i="27"/>
  <c r="S99" i="27"/>
  <c r="Q99" i="27"/>
  <c r="O99" i="27"/>
  <c r="M99" i="27"/>
  <c r="L99" i="27"/>
  <c r="AE98" i="27"/>
  <c r="AC98" i="27"/>
  <c r="AA98" i="27"/>
  <c r="Y98" i="27"/>
  <c r="J98" i="27"/>
  <c r="S98" i="27"/>
  <c r="Q98" i="27"/>
  <c r="O98" i="27"/>
  <c r="M98" i="27"/>
  <c r="L98" i="27"/>
  <c r="AE97" i="27"/>
  <c r="AC97" i="27"/>
  <c r="AA97" i="27"/>
  <c r="Y97" i="27"/>
  <c r="J97" i="27"/>
  <c r="S97" i="27"/>
  <c r="Q97" i="27"/>
  <c r="O97" i="27"/>
  <c r="M97" i="27"/>
  <c r="L97" i="27"/>
  <c r="AE96" i="27"/>
  <c r="AC96" i="27"/>
  <c r="AA96" i="27"/>
  <c r="Y96" i="27"/>
  <c r="J96" i="27"/>
  <c r="S96" i="27"/>
  <c r="Q96" i="27"/>
  <c r="O96" i="27"/>
  <c r="M96" i="27"/>
  <c r="L96" i="27"/>
  <c r="AE95" i="27"/>
  <c r="AC95" i="27"/>
  <c r="AA95" i="27"/>
  <c r="Y95" i="27"/>
  <c r="J95" i="27"/>
  <c r="S95" i="27"/>
  <c r="Q95" i="27"/>
  <c r="O95" i="27"/>
  <c r="M95" i="27"/>
  <c r="L95" i="27"/>
  <c r="AE94" i="27"/>
  <c r="AC94" i="27"/>
  <c r="AA94" i="27"/>
  <c r="Y94" i="27"/>
  <c r="J94" i="27"/>
  <c r="S94" i="27"/>
  <c r="Q94" i="27"/>
  <c r="O94" i="27"/>
  <c r="M94" i="27"/>
  <c r="L94" i="27"/>
  <c r="AE93" i="27"/>
  <c r="AC93" i="27"/>
  <c r="AA93" i="27"/>
  <c r="Y93" i="27"/>
  <c r="J93" i="27"/>
  <c r="S93" i="27"/>
  <c r="Q93" i="27"/>
  <c r="O93" i="27"/>
  <c r="M93" i="27"/>
  <c r="L93" i="27"/>
  <c r="AE92" i="27"/>
  <c r="AC92" i="27"/>
  <c r="AA92" i="27"/>
  <c r="Y92" i="27"/>
  <c r="J92" i="27"/>
  <c r="S92" i="27"/>
  <c r="Q92" i="27"/>
  <c r="O92" i="27"/>
  <c r="M92" i="27"/>
  <c r="L92" i="27"/>
  <c r="AE91" i="27"/>
  <c r="AC91" i="27"/>
  <c r="AA91" i="27"/>
  <c r="Y91" i="27"/>
  <c r="J91" i="27"/>
  <c r="S91" i="27"/>
  <c r="Q91" i="27"/>
  <c r="O91" i="27"/>
  <c r="M91" i="27"/>
  <c r="L91" i="27"/>
  <c r="AE90" i="27"/>
  <c r="AC90" i="27"/>
  <c r="AA90" i="27"/>
  <c r="Y90" i="27"/>
  <c r="J90" i="27"/>
  <c r="S90" i="27"/>
  <c r="Q90" i="27"/>
  <c r="O90" i="27"/>
  <c r="M90" i="27"/>
  <c r="L90" i="27"/>
  <c r="AE89" i="27"/>
  <c r="AC89" i="27"/>
  <c r="AA89" i="27"/>
  <c r="Y89" i="27"/>
  <c r="J89" i="27"/>
  <c r="S89" i="27"/>
  <c r="Q89" i="27"/>
  <c r="O89" i="27"/>
  <c r="M89" i="27"/>
  <c r="L89" i="27"/>
  <c r="AE88" i="27"/>
  <c r="AC88" i="27"/>
  <c r="AA88" i="27"/>
  <c r="Y88" i="27"/>
  <c r="J88" i="27"/>
  <c r="S88" i="27"/>
  <c r="Q88" i="27"/>
  <c r="O88" i="27"/>
  <c r="M88" i="27"/>
  <c r="L88" i="27"/>
  <c r="AE87" i="27"/>
  <c r="AC87" i="27"/>
  <c r="AA87" i="27"/>
  <c r="Y87" i="27"/>
  <c r="J87" i="27"/>
  <c r="S87" i="27"/>
  <c r="Q87" i="27"/>
  <c r="O87" i="27"/>
  <c r="M87" i="27"/>
  <c r="L87" i="27"/>
  <c r="AE86" i="27"/>
  <c r="AC86" i="27"/>
  <c r="AA86" i="27"/>
  <c r="Y86" i="27"/>
  <c r="J86" i="27"/>
  <c r="S86" i="27"/>
  <c r="Q86" i="27"/>
  <c r="O86" i="27"/>
  <c r="M86" i="27"/>
  <c r="L86" i="27"/>
  <c r="AE85" i="27"/>
  <c r="AC85" i="27"/>
  <c r="AA85" i="27"/>
  <c r="Y85" i="27"/>
  <c r="J85" i="27"/>
  <c r="S85" i="27"/>
  <c r="Q85" i="27"/>
  <c r="O85" i="27"/>
  <c r="M85" i="27"/>
  <c r="L85" i="27"/>
  <c r="AE84" i="27"/>
  <c r="AC84" i="27"/>
  <c r="AA84" i="27"/>
  <c r="Y84" i="27"/>
  <c r="J84" i="27"/>
  <c r="S84" i="27"/>
  <c r="Q84" i="27"/>
  <c r="O84" i="27"/>
  <c r="M84" i="27"/>
  <c r="L84" i="27"/>
  <c r="AE83" i="27"/>
  <c r="AC83" i="27"/>
  <c r="AA83" i="27"/>
  <c r="Y83" i="27"/>
  <c r="J83" i="27"/>
  <c r="S83" i="27"/>
  <c r="Q83" i="27"/>
  <c r="O83" i="27"/>
  <c r="M83" i="27"/>
  <c r="L83" i="27"/>
  <c r="AE82" i="27"/>
  <c r="AC82" i="27"/>
  <c r="AA82" i="27"/>
  <c r="Y82" i="27"/>
  <c r="J82" i="27"/>
  <c r="S82" i="27"/>
  <c r="Q82" i="27"/>
  <c r="O82" i="27"/>
  <c r="M82" i="27"/>
  <c r="L82" i="27"/>
  <c r="AE81" i="27"/>
  <c r="AC81" i="27"/>
  <c r="AA81" i="27"/>
  <c r="Y81" i="27"/>
  <c r="J81" i="27"/>
  <c r="S81" i="27"/>
  <c r="Q81" i="27"/>
  <c r="O81" i="27"/>
  <c r="M81" i="27"/>
  <c r="L81" i="27"/>
  <c r="AE80" i="27"/>
  <c r="AC80" i="27"/>
  <c r="AA80" i="27"/>
  <c r="Y80" i="27"/>
  <c r="J80" i="27"/>
  <c r="S80" i="27"/>
  <c r="Q80" i="27"/>
  <c r="O80" i="27"/>
  <c r="M80" i="27"/>
  <c r="L80" i="27"/>
  <c r="AE79" i="27"/>
  <c r="AC79" i="27"/>
  <c r="AA79" i="27"/>
  <c r="Y79" i="27"/>
  <c r="J79" i="27"/>
  <c r="S79" i="27"/>
  <c r="Q79" i="27"/>
  <c r="O79" i="27"/>
  <c r="M79" i="27"/>
  <c r="L79" i="27"/>
  <c r="AE78" i="27"/>
  <c r="AC78" i="27"/>
  <c r="AA78" i="27"/>
  <c r="Y78" i="27"/>
  <c r="J78" i="27"/>
  <c r="S78" i="27"/>
  <c r="Q78" i="27"/>
  <c r="O78" i="27"/>
  <c r="M78" i="27"/>
  <c r="L78" i="27"/>
  <c r="AE77" i="27"/>
  <c r="AC77" i="27"/>
  <c r="AA77" i="27"/>
  <c r="Y77" i="27"/>
  <c r="J77" i="27"/>
  <c r="S77" i="27"/>
  <c r="Q77" i="27"/>
  <c r="O77" i="27"/>
  <c r="M77" i="27"/>
  <c r="L77" i="27"/>
  <c r="AE76" i="27"/>
  <c r="AC76" i="27"/>
  <c r="AA76" i="27"/>
  <c r="Y76" i="27"/>
  <c r="J76" i="27"/>
  <c r="S76" i="27"/>
  <c r="Q76" i="27"/>
  <c r="O76" i="27"/>
  <c r="M76" i="27"/>
  <c r="L76" i="27"/>
  <c r="AE75" i="27"/>
  <c r="AC75" i="27"/>
  <c r="AA75" i="27"/>
  <c r="Y75" i="27"/>
  <c r="J75" i="27"/>
  <c r="S75" i="27"/>
  <c r="Q75" i="27"/>
  <c r="O75" i="27"/>
  <c r="M75" i="27"/>
  <c r="L75" i="27"/>
  <c r="AE74" i="27"/>
  <c r="AC74" i="27"/>
  <c r="AA74" i="27"/>
  <c r="Y74" i="27"/>
  <c r="J74" i="27"/>
  <c r="S74" i="27"/>
  <c r="Q74" i="27"/>
  <c r="O74" i="27"/>
  <c r="M74" i="27"/>
  <c r="L74" i="27"/>
  <c r="AE73" i="27"/>
  <c r="AC73" i="27"/>
  <c r="AA73" i="27"/>
  <c r="Y73" i="27"/>
  <c r="J73" i="27"/>
  <c r="S73" i="27"/>
  <c r="Q73" i="27"/>
  <c r="O73" i="27"/>
  <c r="M73" i="27"/>
  <c r="L73" i="27"/>
  <c r="AE72" i="27"/>
  <c r="AC72" i="27"/>
  <c r="AA72" i="27"/>
  <c r="Y72" i="27"/>
  <c r="J72" i="27"/>
  <c r="S72" i="27"/>
  <c r="Q72" i="27"/>
  <c r="O72" i="27"/>
  <c r="M72" i="27"/>
  <c r="L72" i="27"/>
  <c r="AE71" i="27"/>
  <c r="AC71" i="27"/>
  <c r="AA71" i="27"/>
  <c r="Y71" i="27"/>
  <c r="J71" i="27"/>
  <c r="S71" i="27"/>
  <c r="Q71" i="27"/>
  <c r="O71" i="27"/>
  <c r="M71" i="27"/>
  <c r="L71" i="27"/>
  <c r="AE70" i="27"/>
  <c r="AC70" i="27"/>
  <c r="AA70" i="27"/>
  <c r="Y70" i="27"/>
  <c r="J70" i="27"/>
  <c r="S70" i="27"/>
  <c r="Q70" i="27"/>
  <c r="O70" i="27"/>
  <c r="M70" i="27"/>
  <c r="L70" i="27"/>
  <c r="AE69" i="27"/>
  <c r="AC69" i="27"/>
  <c r="AA69" i="27"/>
  <c r="Y69" i="27"/>
  <c r="J69" i="27"/>
  <c r="S69" i="27"/>
  <c r="Q69" i="27"/>
  <c r="O69" i="27"/>
  <c r="M69" i="27"/>
  <c r="L69" i="27"/>
  <c r="AE68" i="27"/>
  <c r="AC68" i="27"/>
  <c r="AA68" i="27"/>
  <c r="Y68" i="27"/>
  <c r="J68" i="27"/>
  <c r="S68" i="27"/>
  <c r="Q68" i="27"/>
  <c r="O68" i="27"/>
  <c r="M68" i="27"/>
  <c r="L68" i="27"/>
  <c r="AE67" i="27"/>
  <c r="AC67" i="27"/>
  <c r="AA67" i="27"/>
  <c r="Y67" i="27"/>
  <c r="J67" i="27"/>
  <c r="S67" i="27"/>
  <c r="Q67" i="27"/>
  <c r="O67" i="27"/>
  <c r="M67" i="27"/>
  <c r="L67" i="27"/>
  <c r="AE66" i="27"/>
  <c r="AC66" i="27"/>
  <c r="AA66" i="27"/>
  <c r="Y66" i="27"/>
  <c r="J66" i="27"/>
  <c r="S66" i="27"/>
  <c r="Q66" i="27"/>
  <c r="O66" i="27"/>
  <c r="M66" i="27"/>
  <c r="L66" i="27"/>
  <c r="AE65" i="27"/>
  <c r="AC65" i="27"/>
  <c r="AA65" i="27"/>
  <c r="Y65" i="27"/>
  <c r="J65" i="27"/>
  <c r="S65" i="27"/>
  <c r="Q65" i="27"/>
  <c r="O65" i="27"/>
  <c r="M65" i="27"/>
  <c r="L65" i="27"/>
  <c r="AE64" i="27"/>
  <c r="AC64" i="27"/>
  <c r="AA64" i="27"/>
  <c r="Y64" i="27"/>
  <c r="J64" i="27"/>
  <c r="S64" i="27"/>
  <c r="Q64" i="27"/>
  <c r="O64" i="27"/>
  <c r="M64" i="27"/>
  <c r="L64" i="27"/>
  <c r="AE63" i="27"/>
  <c r="AC63" i="27"/>
  <c r="AA63" i="27"/>
  <c r="Y63" i="27"/>
  <c r="J63" i="27"/>
  <c r="S63" i="27"/>
  <c r="Q63" i="27"/>
  <c r="O63" i="27"/>
  <c r="M63" i="27"/>
  <c r="L63" i="27"/>
  <c r="AE62" i="27"/>
  <c r="AC62" i="27"/>
  <c r="AA62" i="27"/>
  <c r="Y62" i="27"/>
  <c r="J62" i="27"/>
  <c r="S62" i="27"/>
  <c r="Q62" i="27"/>
  <c r="O62" i="27"/>
  <c r="M62" i="27"/>
  <c r="L62" i="27"/>
  <c r="AE61" i="27"/>
  <c r="AC61" i="27"/>
  <c r="AA61" i="27"/>
  <c r="Y61" i="27"/>
  <c r="J61" i="27"/>
  <c r="S61" i="27"/>
  <c r="Q61" i="27"/>
  <c r="O61" i="27"/>
  <c r="M61" i="27"/>
  <c r="L61" i="27"/>
  <c r="AE60" i="27"/>
  <c r="AC60" i="27"/>
  <c r="AA60" i="27"/>
  <c r="Y60" i="27"/>
  <c r="J60" i="27"/>
  <c r="S60" i="27"/>
  <c r="Q60" i="27"/>
  <c r="O60" i="27"/>
  <c r="M60" i="27"/>
  <c r="L60" i="27"/>
  <c r="AE59" i="27"/>
  <c r="AC59" i="27"/>
  <c r="AA59" i="27"/>
  <c r="Y59" i="27"/>
  <c r="J59" i="27"/>
  <c r="S59" i="27"/>
  <c r="Q59" i="27"/>
  <c r="O59" i="27"/>
  <c r="M59" i="27"/>
  <c r="L59" i="27"/>
  <c r="AE58" i="27"/>
  <c r="AC58" i="27"/>
  <c r="AA58" i="27"/>
  <c r="Y58" i="27"/>
  <c r="J58" i="27"/>
  <c r="S58" i="27"/>
  <c r="Q58" i="27"/>
  <c r="O58" i="27"/>
  <c r="M58" i="27"/>
  <c r="L58" i="27"/>
  <c r="AE57" i="27"/>
  <c r="AC57" i="27"/>
  <c r="AA57" i="27"/>
  <c r="Y57" i="27"/>
  <c r="J57" i="27"/>
  <c r="S57" i="27"/>
  <c r="Q57" i="27"/>
  <c r="O57" i="27"/>
  <c r="M57" i="27"/>
  <c r="L57" i="27"/>
  <c r="AE56" i="27"/>
  <c r="AC56" i="27"/>
  <c r="AA56" i="27"/>
  <c r="Y56" i="27"/>
  <c r="J56" i="27"/>
  <c r="S56" i="27"/>
  <c r="Q56" i="27"/>
  <c r="O56" i="27"/>
  <c r="M56" i="27"/>
  <c r="L56" i="27"/>
  <c r="AE55" i="27"/>
  <c r="AC55" i="27"/>
  <c r="AA55" i="27"/>
  <c r="Y55" i="27"/>
  <c r="J55" i="27"/>
  <c r="S55" i="27"/>
  <c r="Q55" i="27"/>
  <c r="O55" i="27"/>
  <c r="M55" i="27"/>
  <c r="L55" i="27"/>
  <c r="AE54" i="27"/>
  <c r="AC54" i="27"/>
  <c r="AA54" i="27"/>
  <c r="Y54" i="27"/>
  <c r="J54" i="27"/>
  <c r="S54" i="27"/>
  <c r="Q54" i="27"/>
  <c r="O54" i="27"/>
  <c r="M54" i="27"/>
  <c r="L54" i="27"/>
  <c r="AE53" i="27"/>
  <c r="AC53" i="27"/>
  <c r="AA53" i="27"/>
  <c r="Y53" i="27"/>
  <c r="J53" i="27"/>
  <c r="S53" i="27"/>
  <c r="Q53" i="27"/>
  <c r="O53" i="27"/>
  <c r="M53" i="27"/>
  <c r="L53" i="27"/>
  <c r="AE52" i="27"/>
  <c r="AC52" i="27"/>
  <c r="AA52" i="27"/>
  <c r="Y52" i="27"/>
  <c r="J52" i="27"/>
  <c r="S52" i="27"/>
  <c r="Q52" i="27"/>
  <c r="O52" i="27"/>
  <c r="M52" i="27"/>
  <c r="L52" i="27"/>
  <c r="AE51" i="27"/>
  <c r="AC51" i="27"/>
  <c r="AA51" i="27"/>
  <c r="Y51" i="27"/>
  <c r="J51" i="27"/>
  <c r="S51" i="27"/>
  <c r="Q51" i="27"/>
  <c r="O51" i="27"/>
  <c r="M51" i="27"/>
  <c r="L51" i="27"/>
  <c r="AE50" i="27"/>
  <c r="AC50" i="27"/>
  <c r="AA50" i="27"/>
  <c r="Y50" i="27"/>
  <c r="J50" i="27"/>
  <c r="S50" i="27"/>
  <c r="Q50" i="27"/>
  <c r="O50" i="27"/>
  <c r="M50" i="27"/>
  <c r="L50" i="27"/>
  <c r="AE49" i="27"/>
  <c r="AC49" i="27"/>
  <c r="AA49" i="27"/>
  <c r="Y49" i="27"/>
  <c r="J49" i="27"/>
  <c r="S49" i="27"/>
  <c r="Q49" i="27"/>
  <c r="O49" i="27"/>
  <c r="M49" i="27"/>
  <c r="L49" i="27"/>
  <c r="AE48" i="27"/>
  <c r="AC48" i="27"/>
  <c r="AA48" i="27"/>
  <c r="Y48" i="27"/>
  <c r="J48" i="27"/>
  <c r="S48" i="27"/>
  <c r="Q48" i="27"/>
  <c r="O48" i="27"/>
  <c r="M48" i="27"/>
  <c r="L48" i="27"/>
  <c r="AE47" i="27"/>
  <c r="AC47" i="27"/>
  <c r="AA47" i="27"/>
  <c r="Y47" i="27"/>
  <c r="J47" i="27"/>
  <c r="S47" i="27"/>
  <c r="Q47" i="27"/>
  <c r="O47" i="27"/>
  <c r="M47" i="27"/>
  <c r="L47" i="27"/>
  <c r="AE46" i="27"/>
  <c r="AC46" i="27"/>
  <c r="AA46" i="27"/>
  <c r="Y46" i="27"/>
  <c r="J46" i="27"/>
  <c r="S46" i="27"/>
  <c r="Q46" i="27"/>
  <c r="O46" i="27"/>
  <c r="M46" i="27"/>
  <c r="L46" i="27"/>
  <c r="AE45" i="27"/>
  <c r="AC45" i="27"/>
  <c r="AA45" i="27"/>
  <c r="Y45" i="27"/>
  <c r="J45" i="27"/>
  <c r="S45" i="27"/>
  <c r="Q45" i="27"/>
  <c r="O45" i="27"/>
  <c r="M45" i="27"/>
  <c r="L45" i="27"/>
  <c r="AE44" i="27"/>
  <c r="AC44" i="27"/>
  <c r="AA44" i="27"/>
  <c r="Y44" i="27"/>
  <c r="J44" i="27"/>
  <c r="S44" i="27"/>
  <c r="Q44" i="27"/>
  <c r="O44" i="27"/>
  <c r="M44" i="27"/>
  <c r="L44" i="27"/>
  <c r="AE43" i="27"/>
  <c r="AC43" i="27"/>
  <c r="AA43" i="27"/>
  <c r="Y43" i="27"/>
  <c r="J43" i="27"/>
  <c r="S43" i="27"/>
  <c r="Q43" i="27"/>
  <c r="O43" i="27"/>
  <c r="M43" i="27"/>
  <c r="L43" i="27"/>
  <c r="AE42" i="27"/>
  <c r="AC42" i="27"/>
  <c r="AA42" i="27"/>
  <c r="Y42" i="27"/>
  <c r="J42" i="27"/>
  <c r="S42" i="27"/>
  <c r="Q42" i="27"/>
  <c r="O42" i="27"/>
  <c r="M42" i="27"/>
  <c r="L42" i="27"/>
  <c r="AE41" i="27"/>
  <c r="AC41" i="27"/>
  <c r="AA41" i="27"/>
  <c r="Y41" i="27"/>
  <c r="J41" i="27"/>
  <c r="S41" i="27"/>
  <c r="Q41" i="27"/>
  <c r="O41" i="27"/>
  <c r="M41" i="27"/>
  <c r="L41" i="27"/>
  <c r="AE40" i="27"/>
  <c r="AC40" i="27"/>
  <c r="AA40" i="27"/>
  <c r="Y40" i="27"/>
  <c r="J40" i="27"/>
  <c r="S40" i="27"/>
  <c r="Q40" i="27"/>
  <c r="O40" i="27"/>
  <c r="M40" i="27"/>
  <c r="L40" i="27"/>
  <c r="AE39" i="27"/>
  <c r="AC39" i="27"/>
  <c r="AA39" i="27"/>
  <c r="Y39" i="27"/>
  <c r="J39" i="27"/>
  <c r="S39" i="27"/>
  <c r="Q39" i="27"/>
  <c r="O39" i="27"/>
  <c r="M39" i="27"/>
  <c r="L39" i="27"/>
  <c r="AE38" i="27"/>
  <c r="AC38" i="27"/>
  <c r="AA38" i="27"/>
  <c r="Y38" i="27"/>
  <c r="J38" i="27"/>
  <c r="S38" i="27"/>
  <c r="Q38" i="27"/>
  <c r="O38" i="27"/>
  <c r="M38" i="27"/>
  <c r="L38" i="27"/>
  <c r="AE37" i="27"/>
  <c r="AC37" i="27"/>
  <c r="AA37" i="27"/>
  <c r="Y37" i="27"/>
  <c r="J37" i="27"/>
  <c r="S37" i="27"/>
  <c r="Q37" i="27"/>
  <c r="O37" i="27"/>
  <c r="M37" i="27"/>
  <c r="L37" i="27"/>
  <c r="AE36" i="27"/>
  <c r="AC36" i="27"/>
  <c r="AA36" i="27"/>
  <c r="Y36" i="27"/>
  <c r="J36" i="27"/>
  <c r="S36" i="27"/>
  <c r="Q36" i="27"/>
  <c r="O36" i="27"/>
  <c r="M36" i="27"/>
  <c r="L36" i="27"/>
  <c r="AE35" i="27"/>
  <c r="AC35" i="27"/>
  <c r="AA35" i="27"/>
  <c r="Y35" i="27"/>
  <c r="J35" i="27"/>
  <c r="S35" i="27"/>
  <c r="Q35" i="27"/>
  <c r="O35" i="27"/>
  <c r="M35" i="27"/>
  <c r="L35" i="27"/>
  <c r="AE34" i="27"/>
  <c r="AC34" i="27"/>
  <c r="AA34" i="27"/>
  <c r="Y34" i="27"/>
  <c r="J34" i="27"/>
  <c r="S34" i="27"/>
  <c r="Q34" i="27"/>
  <c r="O34" i="27"/>
  <c r="M34" i="27"/>
  <c r="L34" i="27"/>
  <c r="AE33" i="27"/>
  <c r="AC33" i="27"/>
  <c r="AA33" i="27"/>
  <c r="Y33" i="27"/>
  <c r="J33" i="27"/>
  <c r="S33" i="27"/>
  <c r="Q33" i="27"/>
  <c r="O33" i="27"/>
  <c r="M33" i="27"/>
  <c r="L33" i="27"/>
  <c r="AE32" i="27"/>
  <c r="AC32" i="27"/>
  <c r="AA32" i="27"/>
  <c r="Y32" i="27"/>
  <c r="J32" i="27"/>
  <c r="S32" i="27"/>
  <c r="Q32" i="27"/>
  <c r="O32" i="27"/>
  <c r="M32" i="27"/>
  <c r="L32" i="27"/>
  <c r="AE31" i="27"/>
  <c r="AC31" i="27"/>
  <c r="AA31" i="27"/>
  <c r="Y31" i="27"/>
  <c r="J31" i="27"/>
  <c r="S31" i="27"/>
  <c r="Q31" i="27"/>
  <c r="O31" i="27"/>
  <c r="M31" i="27"/>
  <c r="L31" i="27"/>
  <c r="AE30" i="27"/>
  <c r="AC30" i="27"/>
  <c r="AA30" i="27"/>
  <c r="Y30" i="27"/>
  <c r="J30" i="27"/>
  <c r="S30" i="27"/>
  <c r="Q30" i="27"/>
  <c r="O30" i="27"/>
  <c r="M30" i="27"/>
  <c r="L30" i="27"/>
  <c r="AE29" i="27"/>
  <c r="AC29" i="27"/>
  <c r="AA29" i="27"/>
  <c r="Y29" i="27"/>
  <c r="J29" i="27"/>
  <c r="S29" i="27"/>
  <c r="Q29" i="27"/>
  <c r="O29" i="27"/>
  <c r="M29" i="27"/>
  <c r="L29" i="27"/>
  <c r="AE28" i="27"/>
  <c r="AC28" i="27"/>
  <c r="AA28" i="27"/>
  <c r="Y28" i="27"/>
  <c r="J28" i="27"/>
  <c r="S28" i="27"/>
  <c r="Q28" i="27"/>
  <c r="O28" i="27"/>
  <c r="M28" i="27"/>
  <c r="L28" i="27"/>
  <c r="AE27" i="27"/>
  <c r="AC27" i="27"/>
  <c r="AA27" i="27"/>
  <c r="Y27" i="27"/>
  <c r="J27" i="27"/>
  <c r="S27" i="27"/>
  <c r="Q27" i="27"/>
  <c r="O27" i="27"/>
  <c r="M27" i="27"/>
  <c r="L27" i="27"/>
  <c r="AE26" i="27"/>
  <c r="AC26" i="27"/>
  <c r="AA26" i="27"/>
  <c r="Y26" i="27"/>
  <c r="J26" i="27"/>
  <c r="S26" i="27"/>
  <c r="Q26" i="27"/>
  <c r="O26" i="27"/>
  <c r="M26" i="27"/>
  <c r="L26" i="27"/>
  <c r="AE25" i="27"/>
  <c r="AC25" i="27"/>
  <c r="AA25" i="27"/>
  <c r="Y25" i="27"/>
  <c r="J25" i="27"/>
  <c r="S25" i="27"/>
  <c r="Q25" i="27"/>
  <c r="O25" i="27"/>
  <c r="M25" i="27"/>
  <c r="L25" i="27"/>
  <c r="AE24" i="27"/>
  <c r="AC24" i="27"/>
  <c r="AA24" i="27"/>
  <c r="Y24" i="27"/>
  <c r="J24" i="27"/>
  <c r="S24" i="27"/>
  <c r="Q24" i="27"/>
  <c r="O24" i="27"/>
  <c r="M24" i="27"/>
  <c r="L24" i="27"/>
  <c r="AE23" i="27"/>
  <c r="AC23" i="27"/>
  <c r="AA23" i="27"/>
  <c r="Y23" i="27"/>
  <c r="J23" i="27"/>
  <c r="S23" i="27"/>
  <c r="Q23" i="27"/>
  <c r="O23" i="27"/>
  <c r="M23" i="27"/>
  <c r="L23" i="27"/>
  <c r="AE22" i="27"/>
  <c r="AC22" i="27"/>
  <c r="AA22" i="27"/>
  <c r="Y22" i="27"/>
  <c r="J22" i="27"/>
  <c r="S22" i="27"/>
  <c r="Q22" i="27"/>
  <c r="O22" i="27"/>
  <c r="M22" i="27"/>
  <c r="L22" i="27"/>
  <c r="AE21" i="27"/>
  <c r="AC21" i="27"/>
  <c r="AA21" i="27"/>
  <c r="Y21" i="27"/>
  <c r="J21" i="27"/>
  <c r="S21" i="27"/>
  <c r="Q21" i="27"/>
  <c r="O21" i="27"/>
  <c r="M21" i="27"/>
  <c r="L21" i="27"/>
  <c r="AE20" i="27"/>
  <c r="AC20" i="27"/>
  <c r="AA20" i="27"/>
  <c r="Y20" i="27"/>
  <c r="J20" i="27"/>
  <c r="S20" i="27"/>
  <c r="Q20" i="27"/>
  <c r="O20" i="27"/>
  <c r="M20" i="27"/>
  <c r="L20" i="27"/>
  <c r="AE19" i="27"/>
  <c r="AC19" i="27"/>
  <c r="AA19" i="27"/>
  <c r="Y19" i="27"/>
  <c r="J19" i="27"/>
  <c r="S19" i="27"/>
  <c r="Q19" i="27"/>
  <c r="O19" i="27"/>
  <c r="M19" i="27"/>
  <c r="L19" i="27"/>
  <c r="AE18" i="27"/>
  <c r="AC18" i="27"/>
  <c r="AA18" i="27"/>
  <c r="Y18" i="27"/>
  <c r="J18" i="27"/>
  <c r="S18" i="27"/>
  <c r="Q18" i="27"/>
  <c r="O18" i="27"/>
  <c r="M18" i="27"/>
  <c r="L18" i="27"/>
  <c r="AE17" i="27"/>
  <c r="AC17" i="27"/>
  <c r="AA17" i="27"/>
  <c r="Y17" i="27"/>
  <c r="J17" i="27"/>
  <c r="S17" i="27"/>
  <c r="Q17" i="27"/>
  <c r="O17" i="27"/>
  <c r="M17" i="27"/>
  <c r="L17" i="27"/>
  <c r="AE16" i="27"/>
  <c r="AC16" i="27"/>
  <c r="AA16" i="27"/>
  <c r="Y16" i="27"/>
  <c r="J16" i="27"/>
  <c r="S16" i="27"/>
  <c r="Q16" i="27"/>
  <c r="O16" i="27"/>
  <c r="M16" i="27"/>
  <c r="L16" i="27"/>
  <c r="AE15" i="27"/>
  <c r="AC15" i="27"/>
  <c r="AA15" i="27"/>
  <c r="Y15" i="27"/>
  <c r="J15" i="27"/>
  <c r="S15" i="27"/>
  <c r="Q15" i="27"/>
  <c r="O15" i="27"/>
  <c r="M15" i="27"/>
  <c r="L15" i="27"/>
  <c r="AE14" i="27"/>
  <c r="AC14" i="27"/>
  <c r="AA14" i="27"/>
  <c r="Y14" i="27"/>
  <c r="J14" i="27"/>
  <c r="S14" i="27"/>
  <c r="Q14" i="27"/>
  <c r="O14" i="27"/>
  <c r="M14" i="27"/>
  <c r="L14" i="27"/>
  <c r="AE13" i="27"/>
  <c r="AC13" i="27"/>
  <c r="AA13" i="27"/>
  <c r="Y13" i="27"/>
  <c r="J13" i="27"/>
  <c r="S13" i="27"/>
  <c r="Q13" i="27"/>
  <c r="O13" i="27"/>
  <c r="M13" i="27"/>
  <c r="L13" i="27"/>
  <c r="AE12" i="27"/>
  <c r="AC12" i="27"/>
  <c r="AA12" i="27"/>
  <c r="Y12" i="27"/>
  <c r="J12" i="27"/>
  <c r="S12" i="27"/>
  <c r="Q12" i="27"/>
  <c r="O12" i="27"/>
  <c r="M12" i="27"/>
  <c r="L12" i="27"/>
  <c r="AE11" i="27"/>
  <c r="AC11" i="27"/>
  <c r="AA11" i="27"/>
  <c r="Y11" i="27"/>
  <c r="J11" i="27"/>
  <c r="S11" i="27"/>
  <c r="Q11" i="27"/>
  <c r="O11" i="27"/>
  <c r="M11" i="27"/>
  <c r="L11" i="27"/>
  <c r="AE10" i="27"/>
  <c r="AC10" i="27"/>
  <c r="AA10" i="27"/>
  <c r="Y10" i="27"/>
  <c r="J10" i="27"/>
  <c r="S10" i="27"/>
  <c r="Q10" i="27"/>
  <c r="O10" i="27"/>
  <c r="M10" i="27"/>
  <c r="L10" i="27"/>
  <c r="AE9" i="27"/>
  <c r="AC9" i="27"/>
  <c r="AA9" i="27"/>
  <c r="Y9" i="27"/>
  <c r="J9" i="27"/>
  <c r="S9" i="27"/>
  <c r="Q9" i="27"/>
  <c r="O9" i="27"/>
  <c r="M9" i="27"/>
  <c r="L9" i="27"/>
  <c r="AE8" i="27"/>
  <c r="AC8" i="27"/>
  <c r="AA8" i="27"/>
  <c r="Y8" i="27"/>
  <c r="J8" i="27"/>
  <c r="S8" i="27"/>
  <c r="Q8" i="27"/>
  <c r="O8" i="27"/>
  <c r="M8" i="27"/>
  <c r="L8" i="27"/>
  <c r="AE7" i="27"/>
  <c r="AC7" i="27"/>
  <c r="AA7" i="27"/>
  <c r="Y7" i="27"/>
  <c r="J7" i="27"/>
  <c r="S7" i="27"/>
  <c r="Q7" i="27"/>
  <c r="O7" i="27"/>
  <c r="M7" i="27"/>
  <c r="L7" i="27"/>
  <c r="AE6" i="27"/>
  <c r="AC6" i="27"/>
  <c r="AA6" i="27"/>
  <c r="Y6" i="27"/>
  <c r="J6" i="27"/>
  <c r="S6" i="27"/>
  <c r="Q6" i="27"/>
  <c r="O6" i="27"/>
  <c r="M6" i="27"/>
  <c r="L6" i="27"/>
  <c r="AE5" i="27"/>
  <c r="AC5" i="27"/>
  <c r="AA5" i="27"/>
  <c r="Y5" i="27"/>
  <c r="J5" i="27"/>
  <c r="S5" i="27"/>
  <c r="Q5" i="27"/>
  <c r="O5" i="27"/>
  <c r="M5" i="27"/>
  <c r="L5" i="27"/>
  <c r="AE4" i="27"/>
  <c r="AC4" i="27"/>
  <c r="AA4" i="27"/>
  <c r="Y4" i="27"/>
  <c r="J4" i="27"/>
  <c r="S4" i="27"/>
  <c r="Q4" i="27"/>
  <c r="O4" i="27"/>
  <c r="M4" i="27"/>
  <c r="L4" i="27"/>
  <c r="AE3" i="27"/>
  <c r="AC3" i="27"/>
  <c r="AA3" i="27"/>
  <c r="Y3" i="27"/>
  <c r="J3" i="27"/>
  <c r="S3" i="27"/>
  <c r="Q3" i="27"/>
  <c r="O3" i="27"/>
  <c r="M3" i="27"/>
  <c r="L3" i="27"/>
  <c r="AE2" i="27"/>
  <c r="AC2" i="27"/>
  <c r="AA2" i="27"/>
  <c r="Y2" i="27"/>
  <c r="J2" i="27"/>
  <c r="S2" i="27"/>
  <c r="Q2" i="27"/>
  <c r="O2" i="27"/>
  <c r="M2" i="27"/>
  <c r="L2" i="27"/>
  <c r="J278" i="24"/>
  <c r="S278" i="24"/>
  <c r="J279" i="24"/>
  <c r="S279" i="24"/>
  <c r="J280" i="24"/>
  <c r="S280" i="24"/>
  <c r="J281" i="24"/>
  <c r="S281" i="24"/>
  <c r="J282" i="24"/>
  <c r="S282" i="24"/>
  <c r="J283" i="24"/>
  <c r="S283" i="24"/>
  <c r="J284" i="24"/>
  <c r="S284" i="24"/>
  <c r="J285" i="24"/>
  <c r="S285" i="24"/>
  <c r="J286" i="24"/>
  <c r="S286" i="24"/>
  <c r="J287" i="24"/>
  <c r="S287" i="24"/>
  <c r="J288" i="24"/>
  <c r="S288" i="24"/>
  <c r="J188" i="24"/>
  <c r="S188" i="24"/>
  <c r="J189" i="24"/>
  <c r="S189" i="24"/>
  <c r="J190" i="24"/>
  <c r="S190" i="24"/>
  <c r="J191" i="24"/>
  <c r="S191" i="24"/>
  <c r="J192" i="24"/>
  <c r="S192" i="24"/>
  <c r="J193" i="24"/>
  <c r="S193" i="24"/>
  <c r="J194" i="24"/>
  <c r="S194" i="24"/>
  <c r="J195" i="24"/>
  <c r="S195" i="24"/>
  <c r="J196" i="24"/>
  <c r="S196" i="24"/>
  <c r="J197" i="24"/>
  <c r="S197" i="24"/>
  <c r="W9" i="19"/>
  <c r="W8" i="19"/>
  <c r="W7" i="19"/>
  <c r="W6" i="19"/>
  <c r="W5" i="19"/>
  <c r="W4" i="19"/>
  <c r="W3" i="19"/>
  <c r="W2" i="19"/>
  <c r="J122" i="16"/>
  <c r="W122" i="16"/>
  <c r="J123" i="16"/>
  <c r="W123" i="16"/>
  <c r="J124" i="16"/>
  <c r="W124" i="16"/>
  <c r="J125" i="16"/>
  <c r="W125" i="16"/>
  <c r="J126" i="16"/>
  <c r="W126" i="16"/>
  <c r="J127" i="16"/>
  <c r="W127" i="16"/>
  <c r="J128" i="16"/>
  <c r="W128" i="16"/>
  <c r="J129" i="16"/>
  <c r="W129" i="16"/>
  <c r="J130" i="16"/>
  <c r="W130" i="16"/>
  <c r="J131" i="16"/>
  <c r="W131" i="16"/>
  <c r="J132" i="16"/>
  <c r="W132" i="16"/>
  <c r="J133" i="16"/>
  <c r="W133" i="16"/>
  <c r="J134" i="16"/>
  <c r="W134" i="16"/>
  <c r="J135" i="16"/>
  <c r="W135" i="16"/>
  <c r="J136" i="16"/>
  <c r="W136" i="16"/>
  <c r="J137" i="16"/>
  <c r="W137" i="16"/>
  <c r="J138" i="16"/>
  <c r="W138" i="16"/>
  <c r="J139" i="16"/>
  <c r="W139" i="16"/>
  <c r="J140" i="16"/>
  <c r="W140" i="16"/>
  <c r="J141" i="16"/>
  <c r="W141" i="16"/>
  <c r="J142" i="16"/>
  <c r="W142" i="16"/>
  <c r="J143" i="16"/>
  <c r="W143" i="16"/>
  <c r="J144" i="16"/>
  <c r="W144" i="16"/>
  <c r="J145" i="16"/>
  <c r="W145" i="16"/>
  <c r="J146" i="16"/>
  <c r="W146" i="16"/>
  <c r="J147" i="16"/>
  <c r="W147" i="16"/>
  <c r="J148" i="16"/>
  <c r="W148" i="16"/>
  <c r="J149" i="16"/>
  <c r="W149" i="16"/>
  <c r="J150" i="16"/>
  <c r="W150" i="16"/>
  <c r="J151" i="16"/>
  <c r="W151" i="16"/>
  <c r="J152" i="16"/>
  <c r="W152" i="16"/>
  <c r="J153" i="16"/>
  <c r="W153" i="16"/>
  <c r="J154" i="16"/>
  <c r="W154" i="16"/>
  <c r="J155" i="16"/>
  <c r="W155" i="16"/>
  <c r="J156" i="16"/>
  <c r="W156" i="16"/>
  <c r="J157" i="16"/>
  <c r="W157" i="16"/>
  <c r="J158" i="16"/>
  <c r="W158" i="16"/>
  <c r="J159" i="16"/>
  <c r="W159" i="16"/>
  <c r="J160" i="16"/>
  <c r="W160" i="16"/>
  <c r="J161" i="16"/>
  <c r="W161" i="16"/>
  <c r="J162" i="16"/>
  <c r="W162" i="16"/>
  <c r="J163" i="16"/>
  <c r="W163" i="16"/>
  <c r="J164" i="16"/>
  <c r="W164" i="16"/>
  <c r="J165" i="16"/>
  <c r="W165" i="16"/>
  <c r="J166" i="16"/>
  <c r="W166" i="16"/>
  <c r="J167" i="16"/>
  <c r="W167" i="16"/>
  <c r="J168" i="16"/>
  <c r="W168" i="16"/>
  <c r="J169" i="16"/>
  <c r="W169" i="16"/>
  <c r="J170" i="16"/>
  <c r="W170" i="16"/>
  <c r="J171" i="16"/>
  <c r="W171" i="16"/>
  <c r="J172" i="16"/>
  <c r="W172" i="16"/>
  <c r="J173" i="16"/>
  <c r="W173" i="16"/>
  <c r="J174" i="16"/>
  <c r="W174" i="16"/>
  <c r="J175" i="16"/>
  <c r="W175" i="16"/>
  <c r="J176" i="16"/>
  <c r="W176" i="16"/>
  <c r="J177" i="16"/>
  <c r="W177" i="16"/>
  <c r="J178" i="16"/>
  <c r="W178" i="16"/>
  <c r="J179" i="16"/>
  <c r="W179" i="16"/>
  <c r="J180" i="16"/>
  <c r="W180" i="16"/>
  <c r="J181" i="16"/>
  <c r="W181" i="16"/>
  <c r="J182" i="16"/>
  <c r="W182" i="16"/>
  <c r="J183" i="16"/>
  <c r="W183" i="16"/>
  <c r="J184" i="16"/>
  <c r="W184" i="16"/>
  <c r="J185" i="16"/>
  <c r="W185" i="16"/>
  <c r="J186" i="16"/>
  <c r="W186" i="16"/>
  <c r="J187" i="16"/>
  <c r="W187" i="16"/>
  <c r="J188" i="16"/>
  <c r="W188" i="16"/>
  <c r="J189" i="16"/>
  <c r="W189" i="16"/>
  <c r="J190" i="16"/>
  <c r="W190" i="16"/>
  <c r="J191" i="16"/>
  <c r="W191" i="16"/>
  <c r="J192" i="16"/>
  <c r="W192" i="16"/>
  <c r="J193" i="16"/>
  <c r="W193" i="16"/>
  <c r="J194" i="16"/>
  <c r="W194" i="16"/>
  <c r="J195" i="16"/>
  <c r="W195" i="16"/>
  <c r="J196" i="16"/>
  <c r="W196" i="16"/>
  <c r="J197" i="16"/>
  <c r="W197" i="16"/>
  <c r="J198" i="16"/>
  <c r="W198" i="16"/>
  <c r="J199" i="16"/>
  <c r="W199" i="16"/>
  <c r="J200" i="16"/>
  <c r="W200" i="16"/>
  <c r="J201" i="16"/>
  <c r="W201" i="16"/>
  <c r="J202" i="16"/>
  <c r="W202" i="16"/>
  <c r="J203" i="16"/>
  <c r="W203" i="16"/>
  <c r="J204" i="16"/>
  <c r="W204" i="16"/>
  <c r="J205" i="16"/>
  <c r="W205" i="16"/>
  <c r="J206" i="16"/>
  <c r="W206" i="16"/>
  <c r="J207" i="16"/>
  <c r="W207" i="16"/>
  <c r="J208" i="16"/>
  <c r="W208" i="16"/>
  <c r="J209" i="16"/>
  <c r="W209" i="16"/>
  <c r="J210" i="16"/>
  <c r="W210" i="16"/>
  <c r="J211" i="16"/>
  <c r="W211" i="16"/>
  <c r="J212" i="16"/>
  <c r="W212" i="16"/>
  <c r="J213" i="16"/>
  <c r="W213" i="16"/>
  <c r="J214" i="16"/>
  <c r="W214" i="16"/>
  <c r="J215" i="16"/>
  <c r="W215" i="16"/>
  <c r="J216" i="16"/>
  <c r="W216" i="16"/>
  <c r="J217" i="16"/>
  <c r="W217" i="16"/>
  <c r="J218" i="16"/>
  <c r="W218" i="16"/>
  <c r="J219" i="16"/>
  <c r="W219" i="16"/>
  <c r="J220" i="16"/>
  <c r="W220" i="16"/>
  <c r="J221" i="16"/>
  <c r="W221" i="16"/>
  <c r="J222" i="16"/>
  <c r="W222" i="16"/>
  <c r="J223" i="16"/>
  <c r="W223" i="16"/>
  <c r="J224" i="16"/>
  <c r="W224" i="16"/>
  <c r="J225" i="16"/>
  <c r="W225" i="16"/>
  <c r="J226" i="16"/>
  <c r="W226" i="16"/>
  <c r="J227" i="16"/>
  <c r="W227" i="16"/>
  <c r="J228" i="16"/>
  <c r="W228" i="16"/>
  <c r="J229" i="16"/>
  <c r="W229" i="16"/>
  <c r="J230" i="16"/>
  <c r="W230" i="16"/>
  <c r="J231" i="16"/>
  <c r="W231" i="16"/>
  <c r="J232" i="16"/>
  <c r="W232" i="16"/>
  <c r="J233" i="16"/>
  <c r="W233" i="16"/>
  <c r="J234" i="16"/>
  <c r="W234" i="16"/>
  <c r="J235" i="16"/>
  <c r="W235" i="16"/>
  <c r="J236" i="16"/>
  <c r="W236" i="16"/>
  <c r="J237" i="16"/>
  <c r="W237" i="16"/>
  <c r="J238" i="16"/>
  <c r="W238" i="16"/>
  <c r="J239" i="16"/>
  <c r="W239" i="16"/>
  <c r="J240" i="16"/>
  <c r="W240" i="16"/>
  <c r="J241" i="16"/>
  <c r="W241" i="16"/>
  <c r="J242" i="16"/>
  <c r="W242" i="16"/>
  <c r="J243" i="16"/>
  <c r="W243" i="16"/>
  <c r="J244" i="16"/>
  <c r="W244" i="16"/>
  <c r="J245" i="16"/>
  <c r="W245" i="16"/>
  <c r="J246" i="16"/>
  <c r="W246" i="16"/>
  <c r="J247" i="16"/>
  <c r="W247" i="16"/>
  <c r="J248" i="16"/>
  <c r="W248" i="16"/>
  <c r="J249" i="16"/>
  <c r="W249" i="16"/>
  <c r="J250" i="16"/>
  <c r="W250" i="16"/>
  <c r="J251" i="16"/>
  <c r="W251" i="16"/>
  <c r="J252" i="16"/>
  <c r="W252" i="16"/>
  <c r="J253" i="16"/>
  <c r="W253" i="16"/>
  <c r="J254" i="16"/>
  <c r="W254" i="16"/>
  <c r="J255" i="16"/>
  <c r="W255" i="16"/>
  <c r="J256" i="16"/>
  <c r="W256" i="16"/>
  <c r="J257" i="16"/>
  <c r="W257" i="16"/>
  <c r="J258" i="16"/>
  <c r="W258" i="16"/>
  <c r="J259" i="16"/>
  <c r="W259" i="16"/>
  <c r="J260" i="16"/>
  <c r="W260" i="16"/>
  <c r="J261" i="16"/>
  <c r="W261" i="16"/>
  <c r="J262" i="16"/>
  <c r="W262" i="16"/>
  <c r="J263" i="16"/>
  <c r="W263" i="16"/>
  <c r="J264" i="16"/>
  <c r="W264" i="16"/>
  <c r="J265" i="16"/>
  <c r="W265" i="16"/>
  <c r="J266" i="16"/>
  <c r="W266" i="16"/>
  <c r="J267" i="16"/>
  <c r="W267" i="16"/>
  <c r="J268" i="16"/>
  <c r="W268" i="16"/>
  <c r="J269" i="16"/>
  <c r="W269" i="16"/>
  <c r="J270" i="16"/>
  <c r="W270" i="16"/>
  <c r="J271" i="16"/>
  <c r="W271" i="16"/>
  <c r="J272" i="16"/>
  <c r="W272" i="16"/>
  <c r="J273" i="16"/>
  <c r="W273" i="16"/>
  <c r="J274" i="16"/>
  <c r="W274" i="16"/>
  <c r="J275" i="16"/>
  <c r="W275" i="16"/>
  <c r="J276" i="16"/>
  <c r="W276" i="16"/>
  <c r="J277" i="16"/>
  <c r="W277" i="16"/>
  <c r="J278" i="16"/>
  <c r="W278" i="16"/>
  <c r="J279" i="16"/>
  <c r="W279" i="16"/>
  <c r="J280" i="16"/>
  <c r="W280" i="16"/>
  <c r="J281" i="16"/>
  <c r="W281" i="16"/>
  <c r="J282" i="16"/>
  <c r="W282" i="16"/>
  <c r="J283" i="16"/>
  <c r="W283" i="16"/>
  <c r="J284" i="16"/>
  <c r="W284" i="16"/>
  <c r="J285" i="16"/>
  <c r="W285" i="16"/>
  <c r="J286" i="16"/>
  <c r="W286" i="16"/>
  <c r="J287" i="16"/>
  <c r="W287" i="16"/>
  <c r="J288" i="16"/>
  <c r="W288" i="16"/>
  <c r="J289" i="16"/>
  <c r="W289" i="16"/>
  <c r="J290" i="16"/>
  <c r="W290" i="16"/>
  <c r="J291" i="16"/>
  <c r="W291" i="16"/>
  <c r="J292" i="16"/>
  <c r="W292" i="16"/>
  <c r="J293" i="16"/>
  <c r="W293" i="16"/>
  <c r="J294" i="16"/>
  <c r="W294" i="16"/>
  <c r="J295" i="16"/>
  <c r="W295" i="16"/>
  <c r="J296" i="16"/>
  <c r="W296" i="16"/>
  <c r="J297" i="16"/>
  <c r="W297" i="16"/>
  <c r="J298" i="16"/>
  <c r="W298" i="16"/>
  <c r="J299" i="16"/>
  <c r="W299" i="16"/>
  <c r="J300" i="16"/>
  <c r="W300" i="16"/>
  <c r="J301" i="16"/>
  <c r="W301" i="16"/>
  <c r="J302" i="16"/>
  <c r="W302" i="16"/>
  <c r="J303" i="16"/>
  <c r="W303" i="16"/>
  <c r="J304" i="16"/>
  <c r="W304" i="16"/>
  <c r="J305" i="16"/>
  <c r="W305" i="16"/>
  <c r="J306" i="16"/>
  <c r="W306" i="16"/>
  <c r="J307" i="16"/>
  <c r="W307" i="16"/>
  <c r="J308" i="16"/>
  <c r="W308" i="16"/>
  <c r="J309" i="16"/>
  <c r="W309" i="16"/>
  <c r="J310" i="16"/>
  <c r="W310" i="16"/>
  <c r="J311" i="16"/>
  <c r="W311" i="16"/>
  <c r="J312" i="16"/>
  <c r="W312" i="16"/>
  <c r="J313" i="16"/>
  <c r="W313" i="16"/>
  <c r="J314" i="16"/>
  <c r="W314" i="16"/>
  <c r="J315" i="16"/>
  <c r="W315" i="16"/>
  <c r="J316" i="16"/>
  <c r="W316" i="16"/>
  <c r="J317" i="16"/>
  <c r="W317" i="16"/>
  <c r="J318" i="16"/>
  <c r="W318" i="16"/>
  <c r="J319" i="16"/>
  <c r="W319" i="16"/>
  <c r="J320" i="16"/>
  <c r="W320" i="16"/>
  <c r="J321" i="16"/>
  <c r="W321" i="16"/>
  <c r="J322" i="16"/>
  <c r="W322" i="16"/>
  <c r="J323" i="16"/>
  <c r="W323" i="16"/>
  <c r="J121" i="16"/>
  <c r="W121" i="16"/>
  <c r="J120" i="16"/>
  <c r="W120" i="16"/>
  <c r="J119" i="16"/>
  <c r="W119" i="16"/>
  <c r="J118" i="16"/>
  <c r="W118" i="16"/>
  <c r="J117" i="16"/>
  <c r="W117" i="16"/>
  <c r="J116" i="16"/>
  <c r="W116" i="16"/>
  <c r="J115" i="16"/>
  <c r="W115" i="16"/>
  <c r="J114" i="16"/>
  <c r="W114" i="16"/>
  <c r="J113" i="16"/>
  <c r="W113" i="16"/>
  <c r="J112" i="16"/>
  <c r="W112" i="16"/>
  <c r="J111" i="16"/>
  <c r="W111" i="16"/>
  <c r="J110" i="16"/>
  <c r="W110" i="16"/>
  <c r="J109" i="16"/>
  <c r="W109" i="16"/>
  <c r="J108" i="16"/>
  <c r="W108" i="16"/>
  <c r="J107" i="16"/>
  <c r="W107" i="16"/>
  <c r="J106" i="16"/>
  <c r="W106" i="16"/>
  <c r="J105" i="16"/>
  <c r="W105" i="16"/>
  <c r="J104" i="16"/>
  <c r="W104" i="16"/>
  <c r="J103" i="16"/>
  <c r="W103" i="16"/>
  <c r="J102" i="16"/>
  <c r="W102" i="16"/>
  <c r="J101" i="16"/>
  <c r="W101" i="16"/>
  <c r="J100" i="16"/>
  <c r="W100" i="16"/>
  <c r="J99" i="16"/>
  <c r="W99" i="16"/>
  <c r="J98" i="16"/>
  <c r="W98" i="16"/>
  <c r="J97" i="16"/>
  <c r="W97" i="16"/>
  <c r="J96" i="16"/>
  <c r="W96" i="16"/>
  <c r="J95" i="16"/>
  <c r="W95" i="16"/>
  <c r="J94" i="16"/>
  <c r="W94" i="16"/>
  <c r="J93" i="16"/>
  <c r="W93" i="16"/>
  <c r="J92" i="16"/>
  <c r="W92" i="16"/>
  <c r="J91" i="16"/>
  <c r="W91" i="16"/>
  <c r="J90" i="16"/>
  <c r="W90" i="16"/>
  <c r="J89" i="16"/>
  <c r="W89" i="16"/>
  <c r="J88" i="16"/>
  <c r="W88" i="16"/>
  <c r="J87" i="16"/>
  <c r="W87" i="16"/>
  <c r="J86" i="16"/>
  <c r="W86" i="16"/>
  <c r="J85" i="16"/>
  <c r="W85" i="16"/>
  <c r="J84" i="16"/>
  <c r="W84" i="16"/>
  <c r="J83" i="16"/>
  <c r="W83" i="16"/>
  <c r="J82" i="16"/>
  <c r="W82" i="16"/>
  <c r="J81" i="16"/>
  <c r="W81" i="16"/>
  <c r="J80" i="16"/>
  <c r="W80" i="16"/>
  <c r="J79" i="16"/>
  <c r="W79" i="16"/>
  <c r="J78" i="16"/>
  <c r="W78" i="16"/>
  <c r="J77" i="16"/>
  <c r="W77" i="16"/>
  <c r="J76" i="16"/>
  <c r="W76" i="16"/>
  <c r="J75" i="16"/>
  <c r="W75" i="16"/>
  <c r="J74" i="16"/>
  <c r="W74" i="16"/>
  <c r="J73" i="16"/>
  <c r="W73" i="16"/>
  <c r="J72" i="16"/>
  <c r="W72" i="16"/>
  <c r="J71" i="16"/>
  <c r="W71" i="16"/>
  <c r="J70" i="16"/>
  <c r="W70" i="16"/>
  <c r="J69" i="16"/>
  <c r="W69" i="16"/>
  <c r="J68" i="16"/>
  <c r="W68" i="16"/>
  <c r="J67" i="16"/>
  <c r="W67" i="16"/>
  <c r="J66" i="16"/>
  <c r="W66" i="16"/>
  <c r="J65" i="16"/>
  <c r="W65" i="16"/>
  <c r="J64" i="16"/>
  <c r="W64" i="16"/>
  <c r="J63" i="16"/>
  <c r="W63" i="16"/>
  <c r="J62" i="16"/>
  <c r="W62" i="16"/>
  <c r="J61" i="16"/>
  <c r="W61" i="16"/>
  <c r="J60" i="16"/>
  <c r="W60" i="16"/>
  <c r="J59" i="16"/>
  <c r="W59" i="16"/>
  <c r="J58" i="16"/>
  <c r="W58" i="16"/>
  <c r="J57" i="16"/>
  <c r="W57" i="16"/>
  <c r="J56" i="16"/>
  <c r="W56" i="16"/>
  <c r="J55" i="16"/>
  <c r="W55" i="16"/>
  <c r="J54" i="16"/>
  <c r="W54" i="16"/>
  <c r="J53" i="16"/>
  <c r="W53" i="16"/>
  <c r="J52" i="16"/>
  <c r="W52" i="16"/>
  <c r="J51" i="16"/>
  <c r="W51" i="16"/>
  <c r="J50" i="16"/>
  <c r="W50" i="16"/>
  <c r="J49" i="16"/>
  <c r="W49" i="16"/>
  <c r="J48" i="16"/>
  <c r="W48" i="16"/>
  <c r="J47" i="16"/>
  <c r="W47" i="16"/>
  <c r="J46" i="16"/>
  <c r="W46" i="16"/>
  <c r="J45" i="16"/>
  <c r="W45" i="16"/>
  <c r="J44" i="16"/>
  <c r="W44" i="16"/>
  <c r="J43" i="16"/>
  <c r="W43" i="16"/>
  <c r="J42" i="16"/>
  <c r="W42" i="16"/>
  <c r="J41" i="16"/>
  <c r="W41" i="16"/>
  <c r="J40" i="16"/>
  <c r="W40" i="16"/>
  <c r="J39" i="16"/>
  <c r="W39" i="16"/>
  <c r="J38" i="16"/>
  <c r="W38" i="16"/>
  <c r="J37" i="16"/>
  <c r="W37" i="16"/>
  <c r="J36" i="16"/>
  <c r="W36" i="16"/>
  <c r="J35" i="16"/>
  <c r="W35" i="16"/>
  <c r="J34" i="16"/>
  <c r="W34" i="16"/>
  <c r="J33" i="16"/>
  <c r="W33" i="16"/>
  <c r="J32" i="16"/>
  <c r="W32" i="16"/>
  <c r="J31" i="16"/>
  <c r="W31" i="16"/>
  <c r="J30" i="16"/>
  <c r="W30" i="16"/>
  <c r="J29" i="16"/>
  <c r="W29" i="16"/>
  <c r="J28" i="16"/>
  <c r="W28" i="16"/>
  <c r="J27" i="16"/>
  <c r="W27" i="16"/>
  <c r="J26" i="16"/>
  <c r="W26" i="16"/>
  <c r="J25" i="16"/>
  <c r="W25" i="16"/>
  <c r="J24" i="16"/>
  <c r="W24" i="16"/>
  <c r="J23" i="16"/>
  <c r="W23" i="16"/>
  <c r="J22" i="16"/>
  <c r="W22" i="16"/>
  <c r="J21" i="16"/>
  <c r="W21" i="16"/>
  <c r="J20" i="16"/>
  <c r="W20" i="16"/>
  <c r="J19" i="16"/>
  <c r="W19" i="16"/>
  <c r="J18" i="16"/>
  <c r="W18" i="16"/>
  <c r="J17" i="16"/>
  <c r="W17" i="16"/>
  <c r="J16" i="16"/>
  <c r="W16" i="16"/>
  <c r="J15" i="16"/>
  <c r="W15" i="16"/>
  <c r="J14" i="16"/>
  <c r="W14" i="16"/>
  <c r="J13" i="16"/>
  <c r="W13" i="16"/>
  <c r="J12" i="16"/>
  <c r="W12" i="16"/>
  <c r="J11" i="16"/>
  <c r="W11" i="16"/>
  <c r="J10" i="16"/>
  <c r="W10" i="16"/>
  <c r="J9" i="16"/>
  <c r="W9" i="16"/>
  <c r="J8" i="16"/>
  <c r="W8" i="16"/>
  <c r="J7" i="16"/>
  <c r="W7" i="16"/>
  <c r="J6" i="16"/>
  <c r="W6" i="16"/>
  <c r="J5" i="16"/>
  <c r="W5" i="16"/>
  <c r="J4" i="16"/>
  <c r="W4" i="16"/>
  <c r="J3" i="16"/>
  <c r="W3" i="16"/>
  <c r="J2" i="16"/>
  <c r="W2" i="16"/>
  <c r="J116" i="26"/>
  <c r="W116" i="26"/>
  <c r="J117" i="26"/>
  <c r="W117" i="26"/>
  <c r="J118" i="26"/>
  <c r="W118" i="26"/>
  <c r="J119" i="26"/>
  <c r="W119" i="26"/>
  <c r="J120" i="26"/>
  <c r="W120" i="26"/>
  <c r="J115" i="26"/>
  <c r="W115" i="26"/>
  <c r="J114" i="26"/>
  <c r="W114" i="26"/>
  <c r="J113" i="26"/>
  <c r="W113" i="26"/>
  <c r="J112" i="26"/>
  <c r="W112" i="26"/>
  <c r="J111" i="26"/>
  <c r="W111" i="26"/>
  <c r="J110" i="26"/>
  <c r="W110" i="26"/>
  <c r="J109" i="26"/>
  <c r="W109" i="26"/>
  <c r="J108" i="26"/>
  <c r="W108" i="26"/>
  <c r="J107" i="26"/>
  <c r="W107" i="26"/>
  <c r="J106" i="26"/>
  <c r="W106" i="26"/>
  <c r="J105" i="26"/>
  <c r="W105" i="26"/>
  <c r="J104" i="26"/>
  <c r="W104" i="26"/>
  <c r="J103" i="26"/>
  <c r="W103" i="26"/>
  <c r="J102" i="26"/>
  <c r="W102" i="26"/>
  <c r="J101" i="26"/>
  <c r="W101" i="26"/>
  <c r="J100" i="26"/>
  <c r="W100" i="26"/>
  <c r="J99" i="26"/>
  <c r="W99" i="26"/>
  <c r="J98" i="26"/>
  <c r="W98" i="26"/>
  <c r="J97" i="26"/>
  <c r="W97" i="26"/>
  <c r="J96" i="26"/>
  <c r="W96" i="26"/>
  <c r="J95" i="26"/>
  <c r="W95" i="26"/>
  <c r="J94" i="26"/>
  <c r="W94" i="26"/>
  <c r="J93" i="26"/>
  <c r="W93" i="26"/>
  <c r="J92" i="26"/>
  <c r="W92" i="26"/>
  <c r="J91" i="26"/>
  <c r="W91" i="26"/>
  <c r="J90" i="26"/>
  <c r="W90" i="26"/>
  <c r="J89" i="26"/>
  <c r="W89" i="26"/>
  <c r="J88" i="26"/>
  <c r="W88" i="26"/>
  <c r="J87" i="26"/>
  <c r="W87" i="26"/>
  <c r="J86" i="26"/>
  <c r="W86" i="26"/>
  <c r="J85" i="26"/>
  <c r="W85" i="26"/>
  <c r="J84" i="26"/>
  <c r="W84" i="26"/>
  <c r="J83" i="26"/>
  <c r="W83" i="26"/>
  <c r="J82" i="26"/>
  <c r="W82" i="26"/>
  <c r="J81" i="26"/>
  <c r="W81" i="26"/>
  <c r="J80" i="26"/>
  <c r="W80" i="26"/>
  <c r="J79" i="26"/>
  <c r="W79" i="26"/>
  <c r="J78" i="26"/>
  <c r="W78" i="26"/>
  <c r="J77" i="26"/>
  <c r="W77" i="26"/>
  <c r="J76" i="26"/>
  <c r="W76" i="26"/>
  <c r="J75" i="26"/>
  <c r="W75" i="26"/>
  <c r="J74" i="26"/>
  <c r="W74" i="26"/>
  <c r="J73" i="26"/>
  <c r="W73" i="26"/>
  <c r="J72" i="26"/>
  <c r="W72" i="26"/>
  <c r="J71" i="26"/>
  <c r="W71" i="26"/>
  <c r="J70" i="26"/>
  <c r="W70" i="26"/>
  <c r="J69" i="26"/>
  <c r="W69" i="26"/>
  <c r="J68" i="26"/>
  <c r="W68" i="26"/>
  <c r="J67" i="26"/>
  <c r="W67" i="26"/>
  <c r="J66" i="26"/>
  <c r="W66" i="26"/>
  <c r="J65" i="26"/>
  <c r="W65" i="26"/>
  <c r="J64" i="26"/>
  <c r="W64" i="26"/>
  <c r="J63" i="26"/>
  <c r="W63" i="26"/>
  <c r="J62" i="26"/>
  <c r="W62" i="26"/>
  <c r="J61" i="26"/>
  <c r="W61" i="26"/>
  <c r="J60" i="26"/>
  <c r="W60" i="26"/>
  <c r="J59" i="26"/>
  <c r="W59" i="26"/>
  <c r="J58" i="26"/>
  <c r="W58" i="26"/>
  <c r="J57" i="26"/>
  <c r="W57" i="26"/>
  <c r="J56" i="26"/>
  <c r="W56" i="26"/>
  <c r="J55" i="26"/>
  <c r="W55" i="26"/>
  <c r="J54" i="26"/>
  <c r="W54" i="26"/>
  <c r="J53" i="26"/>
  <c r="W53" i="26"/>
  <c r="J52" i="26"/>
  <c r="W52" i="26"/>
  <c r="J51" i="26"/>
  <c r="W51" i="26"/>
  <c r="J50" i="26"/>
  <c r="W50" i="26"/>
  <c r="J49" i="26"/>
  <c r="W49" i="26"/>
  <c r="J48" i="26"/>
  <c r="W48" i="26"/>
  <c r="J47" i="26"/>
  <c r="W47" i="26"/>
  <c r="J46" i="26"/>
  <c r="W46" i="26"/>
  <c r="J45" i="26"/>
  <c r="W45" i="26"/>
  <c r="J44" i="26"/>
  <c r="W44" i="26"/>
  <c r="J43" i="26"/>
  <c r="W43" i="26"/>
  <c r="J42" i="26"/>
  <c r="W42" i="26"/>
  <c r="J41" i="26"/>
  <c r="W41" i="26"/>
  <c r="J40" i="26"/>
  <c r="W40" i="26"/>
  <c r="J39" i="26"/>
  <c r="W39" i="26"/>
  <c r="J38" i="26"/>
  <c r="W38" i="26"/>
  <c r="J37" i="26"/>
  <c r="W37" i="26"/>
  <c r="J36" i="26"/>
  <c r="W36" i="26"/>
  <c r="J35" i="26"/>
  <c r="W35" i="26"/>
  <c r="J34" i="26"/>
  <c r="W34" i="26"/>
  <c r="J33" i="26"/>
  <c r="W33" i="26"/>
  <c r="J32" i="26"/>
  <c r="W32" i="26"/>
  <c r="J31" i="26"/>
  <c r="W31" i="26"/>
  <c r="J30" i="26"/>
  <c r="W30" i="26"/>
  <c r="J29" i="26"/>
  <c r="W29" i="26"/>
  <c r="J28" i="26"/>
  <c r="W28" i="26"/>
  <c r="J27" i="26"/>
  <c r="W27" i="26"/>
  <c r="J26" i="26"/>
  <c r="W26" i="26"/>
  <c r="J25" i="26"/>
  <c r="W25" i="26"/>
  <c r="J24" i="26"/>
  <c r="W24" i="26"/>
  <c r="J23" i="26"/>
  <c r="W23" i="26"/>
  <c r="J22" i="26"/>
  <c r="W22" i="26"/>
  <c r="J21" i="26"/>
  <c r="W21" i="26"/>
  <c r="J20" i="26"/>
  <c r="W20" i="26"/>
  <c r="J19" i="26"/>
  <c r="W19" i="26"/>
  <c r="J18" i="26"/>
  <c r="W18" i="26"/>
  <c r="J17" i="26"/>
  <c r="W17" i="26"/>
  <c r="J16" i="26"/>
  <c r="W16" i="26"/>
  <c r="J15" i="26"/>
  <c r="W15" i="26"/>
  <c r="J14" i="26"/>
  <c r="W14" i="26"/>
  <c r="J13" i="26"/>
  <c r="W13" i="26"/>
  <c r="J12" i="26"/>
  <c r="W12" i="26"/>
  <c r="J11" i="26"/>
  <c r="W11" i="26"/>
  <c r="J10" i="26"/>
  <c r="W10" i="26"/>
  <c r="J9" i="26"/>
  <c r="W9" i="26"/>
  <c r="J8" i="26"/>
  <c r="W8" i="26"/>
  <c r="J7" i="26"/>
  <c r="W7" i="26"/>
  <c r="J6" i="26"/>
  <c r="W6" i="26"/>
  <c r="J5" i="26"/>
  <c r="W5" i="26"/>
  <c r="J4" i="26"/>
  <c r="W4" i="26"/>
  <c r="J3" i="26"/>
  <c r="W3" i="26"/>
  <c r="J2" i="26"/>
  <c r="W2" i="26"/>
  <c r="J61" i="15"/>
  <c r="W61" i="15"/>
  <c r="J60" i="15"/>
  <c r="W60" i="15"/>
  <c r="J59" i="15"/>
  <c r="W59" i="15"/>
  <c r="J58" i="15"/>
  <c r="W58" i="15"/>
  <c r="J57" i="15"/>
  <c r="W57" i="15"/>
  <c r="J56" i="15"/>
  <c r="W56" i="15"/>
  <c r="J55" i="15"/>
  <c r="W55" i="15"/>
  <c r="J54" i="15"/>
  <c r="W54" i="15"/>
  <c r="J53" i="15"/>
  <c r="W53" i="15"/>
  <c r="J52" i="15"/>
  <c r="W52" i="15"/>
  <c r="J51" i="15"/>
  <c r="W51" i="15"/>
  <c r="J50" i="15"/>
  <c r="W50" i="15"/>
  <c r="J49" i="15"/>
  <c r="W49" i="15"/>
  <c r="J48" i="15"/>
  <c r="W48" i="15"/>
  <c r="J47" i="15"/>
  <c r="W47" i="15"/>
  <c r="J46" i="15"/>
  <c r="W46" i="15"/>
  <c r="J45" i="15"/>
  <c r="W45" i="15"/>
  <c r="J44" i="15"/>
  <c r="W44" i="15"/>
  <c r="J43" i="15"/>
  <c r="W43" i="15"/>
  <c r="J42" i="15"/>
  <c r="W42" i="15"/>
  <c r="J41" i="15"/>
  <c r="W41" i="15"/>
  <c r="J40" i="15"/>
  <c r="W40" i="15"/>
  <c r="J39" i="15"/>
  <c r="W39" i="15"/>
  <c r="J38" i="15"/>
  <c r="W38" i="15"/>
  <c r="J37" i="15"/>
  <c r="W37" i="15"/>
  <c r="J36" i="15"/>
  <c r="W36" i="15"/>
  <c r="J35" i="15"/>
  <c r="W35" i="15"/>
  <c r="J34" i="15"/>
  <c r="W34" i="15"/>
  <c r="J33" i="15"/>
  <c r="W33" i="15"/>
  <c r="J32" i="15"/>
  <c r="W32" i="15"/>
  <c r="J31" i="15"/>
  <c r="W31" i="15"/>
  <c r="J30" i="15"/>
  <c r="W30" i="15"/>
  <c r="J29" i="15"/>
  <c r="W29" i="15"/>
  <c r="J28" i="15"/>
  <c r="W28" i="15"/>
  <c r="J27" i="15"/>
  <c r="W27" i="15"/>
  <c r="J26" i="15"/>
  <c r="W26" i="15"/>
  <c r="J25" i="15"/>
  <c r="W25" i="15"/>
  <c r="J24" i="15"/>
  <c r="W24" i="15"/>
  <c r="J23" i="15"/>
  <c r="W23" i="15"/>
  <c r="J22" i="15"/>
  <c r="W22" i="15"/>
  <c r="J21" i="15"/>
  <c r="W21" i="15"/>
  <c r="J20" i="15"/>
  <c r="W20" i="15"/>
  <c r="J19" i="15"/>
  <c r="W19" i="15"/>
  <c r="J18" i="15"/>
  <c r="W18" i="15"/>
  <c r="J17" i="15"/>
  <c r="W17" i="15"/>
  <c r="J16" i="15"/>
  <c r="W16" i="15"/>
  <c r="J15" i="15"/>
  <c r="W15" i="15"/>
  <c r="J14" i="15"/>
  <c r="W14" i="15"/>
  <c r="J13" i="15"/>
  <c r="W13" i="15"/>
  <c r="J12" i="15"/>
  <c r="W12" i="15"/>
  <c r="J11" i="15"/>
  <c r="W11" i="15"/>
  <c r="J10" i="15"/>
  <c r="W10" i="15"/>
  <c r="J9" i="15"/>
  <c r="W9" i="15"/>
  <c r="J8" i="15"/>
  <c r="W8" i="15"/>
  <c r="J7" i="15"/>
  <c r="W7" i="15"/>
  <c r="J6" i="15"/>
  <c r="W6" i="15"/>
  <c r="J5" i="15"/>
  <c r="W5" i="15"/>
  <c r="J4" i="15"/>
  <c r="W4" i="15"/>
  <c r="J3" i="15"/>
  <c r="W3" i="15"/>
  <c r="J2" i="15"/>
  <c r="W2" i="15"/>
  <c r="J157" i="14"/>
  <c r="W157" i="14"/>
  <c r="J158" i="14"/>
  <c r="W158" i="14"/>
  <c r="J159" i="14"/>
  <c r="W159" i="14"/>
  <c r="J160" i="14"/>
  <c r="W160" i="14"/>
  <c r="J161" i="14"/>
  <c r="W161" i="14"/>
  <c r="J162" i="14"/>
  <c r="W162" i="14"/>
  <c r="J163" i="14"/>
  <c r="W163" i="14"/>
  <c r="J164" i="14"/>
  <c r="W164" i="14"/>
  <c r="J165" i="14"/>
  <c r="W165" i="14"/>
  <c r="J166" i="14"/>
  <c r="W166" i="14"/>
  <c r="J167" i="14"/>
  <c r="W167" i="14"/>
  <c r="J168" i="14"/>
  <c r="W168" i="14"/>
  <c r="J169" i="14"/>
  <c r="W169" i="14"/>
  <c r="J170" i="14"/>
  <c r="W170" i="14"/>
  <c r="J171" i="14"/>
  <c r="W171" i="14"/>
  <c r="J172" i="14"/>
  <c r="W172" i="14"/>
  <c r="J173" i="14"/>
  <c r="W173" i="14"/>
  <c r="J174" i="14"/>
  <c r="W174" i="14"/>
  <c r="J175" i="14"/>
  <c r="W175" i="14"/>
  <c r="J176" i="14"/>
  <c r="W176" i="14"/>
  <c r="J177" i="14"/>
  <c r="W177" i="14"/>
  <c r="J178" i="14"/>
  <c r="W178" i="14"/>
  <c r="J179" i="14"/>
  <c r="W179" i="14"/>
  <c r="J180" i="14"/>
  <c r="W180" i="14"/>
  <c r="J181" i="14"/>
  <c r="W181" i="14"/>
  <c r="J182" i="14"/>
  <c r="W182" i="14"/>
  <c r="J184" i="14"/>
  <c r="W184" i="14"/>
  <c r="J185" i="14"/>
  <c r="W185" i="14"/>
  <c r="J186" i="14"/>
  <c r="W186" i="14"/>
  <c r="J187" i="14"/>
  <c r="W187" i="14"/>
  <c r="J188" i="14"/>
  <c r="W188" i="14"/>
  <c r="J189" i="14"/>
  <c r="W189" i="14"/>
  <c r="J190" i="14"/>
  <c r="W190" i="14"/>
  <c r="J191" i="14"/>
  <c r="W191" i="14"/>
  <c r="J192" i="14"/>
  <c r="W192" i="14"/>
  <c r="J193" i="14"/>
  <c r="W193" i="14"/>
  <c r="J196" i="14"/>
  <c r="W196" i="14"/>
  <c r="J197" i="14"/>
  <c r="W197" i="14"/>
  <c r="J198" i="14"/>
  <c r="W198" i="14"/>
  <c r="J199" i="14"/>
  <c r="W199" i="14"/>
  <c r="J200" i="14"/>
  <c r="W200" i="14"/>
  <c r="J201" i="14"/>
  <c r="W201" i="14"/>
  <c r="J240" i="14"/>
  <c r="W240" i="14"/>
  <c r="J241" i="14"/>
  <c r="W241" i="14"/>
  <c r="J242" i="14"/>
  <c r="W242" i="14"/>
  <c r="J243" i="14"/>
  <c r="W243" i="14"/>
  <c r="J244" i="14"/>
  <c r="W244" i="14"/>
  <c r="J245" i="14"/>
  <c r="W245" i="14"/>
  <c r="J246" i="14"/>
  <c r="W246" i="14"/>
  <c r="J247" i="14"/>
  <c r="W247" i="14"/>
  <c r="J248" i="14"/>
  <c r="W248" i="14"/>
  <c r="J249" i="14"/>
  <c r="W249" i="14"/>
  <c r="J250" i="14"/>
  <c r="W250" i="14"/>
  <c r="J251" i="14"/>
  <c r="W251" i="14"/>
  <c r="J252" i="14"/>
  <c r="W252" i="14"/>
  <c r="J253" i="14"/>
  <c r="W253" i="14"/>
  <c r="J254" i="14"/>
  <c r="W254" i="14"/>
  <c r="J255" i="14"/>
  <c r="W255" i="14"/>
  <c r="J256" i="14"/>
  <c r="W256" i="14"/>
  <c r="J257" i="14"/>
  <c r="W257" i="14"/>
  <c r="J258" i="14"/>
  <c r="W258" i="14"/>
  <c r="J259" i="14"/>
  <c r="W259" i="14"/>
  <c r="J260" i="14"/>
  <c r="W260" i="14"/>
  <c r="J261" i="14"/>
  <c r="W261" i="14"/>
  <c r="J262" i="14"/>
  <c r="W262" i="14"/>
  <c r="J263" i="14"/>
  <c r="W263" i="14"/>
  <c r="J264" i="14"/>
  <c r="W264" i="14"/>
  <c r="J265" i="14"/>
  <c r="W265" i="14"/>
  <c r="J266" i="14"/>
  <c r="W266" i="14"/>
  <c r="J267" i="14"/>
  <c r="W267" i="14"/>
  <c r="J268" i="14"/>
  <c r="W268" i="14"/>
  <c r="J269" i="14"/>
  <c r="W269" i="14"/>
  <c r="J270" i="14"/>
  <c r="W270" i="14"/>
  <c r="J271" i="14"/>
  <c r="W271" i="14"/>
  <c r="J272" i="14"/>
  <c r="W272" i="14"/>
  <c r="J273" i="14"/>
  <c r="W273" i="14"/>
  <c r="J274" i="14"/>
  <c r="W274" i="14"/>
  <c r="J275" i="14"/>
  <c r="W275" i="14"/>
  <c r="J276" i="14"/>
  <c r="W276" i="14"/>
  <c r="J277" i="14"/>
  <c r="W277" i="14"/>
  <c r="J278" i="14"/>
  <c r="W278" i="14"/>
  <c r="J279" i="14"/>
  <c r="W279" i="14"/>
  <c r="J280" i="14"/>
  <c r="W280" i="14"/>
  <c r="J281" i="14"/>
  <c r="W281" i="14"/>
  <c r="J282" i="14"/>
  <c r="W282" i="14"/>
  <c r="J283" i="14"/>
  <c r="W283" i="14"/>
  <c r="J284" i="14"/>
  <c r="W284" i="14"/>
  <c r="J285" i="14"/>
  <c r="W285" i="14"/>
  <c r="J286" i="14"/>
  <c r="W286" i="14"/>
  <c r="J287" i="14"/>
  <c r="W287" i="14"/>
  <c r="J288" i="14"/>
  <c r="W288" i="14"/>
  <c r="J289" i="14"/>
  <c r="W289" i="14"/>
  <c r="J290" i="14"/>
  <c r="W290" i="14"/>
  <c r="J291" i="14"/>
  <c r="W291" i="14"/>
  <c r="J292" i="14"/>
  <c r="W292" i="14"/>
  <c r="J293" i="14"/>
  <c r="W293" i="14"/>
  <c r="J294" i="14"/>
  <c r="W294" i="14"/>
  <c r="J295" i="14"/>
  <c r="W295" i="14"/>
  <c r="J296" i="14"/>
  <c r="W296" i="14"/>
  <c r="J297" i="14"/>
  <c r="W297" i="14"/>
  <c r="J298" i="14"/>
  <c r="W298" i="14"/>
  <c r="J299" i="14"/>
  <c r="W299" i="14"/>
  <c r="J300" i="14"/>
  <c r="W300" i="14"/>
  <c r="J301" i="14"/>
  <c r="W301" i="14"/>
  <c r="J303" i="14"/>
  <c r="W303" i="14"/>
  <c r="J304" i="14"/>
  <c r="W304" i="14"/>
  <c r="J305" i="14"/>
  <c r="W305" i="14"/>
  <c r="J306" i="14"/>
  <c r="W306" i="14"/>
  <c r="J307" i="14"/>
  <c r="W307" i="14"/>
  <c r="J308" i="14"/>
  <c r="W308" i="14"/>
  <c r="J309" i="14"/>
  <c r="W309" i="14"/>
  <c r="J310" i="14"/>
  <c r="W310" i="14"/>
  <c r="J311" i="14"/>
  <c r="W311" i="14"/>
  <c r="J312" i="14"/>
  <c r="W312" i="14"/>
  <c r="J315" i="14"/>
  <c r="W315" i="14"/>
  <c r="J316" i="14"/>
  <c r="W316" i="14"/>
  <c r="J317" i="14"/>
  <c r="W317" i="14"/>
  <c r="J318" i="14"/>
  <c r="W318" i="14"/>
  <c r="J319" i="14"/>
  <c r="W319" i="14"/>
  <c r="J320" i="14"/>
  <c r="W320" i="14"/>
  <c r="J359" i="14"/>
  <c r="W359" i="14"/>
  <c r="J360" i="14"/>
  <c r="W360" i="14"/>
  <c r="J361" i="14"/>
  <c r="W361" i="14"/>
  <c r="J362" i="14"/>
  <c r="W362" i="14"/>
  <c r="J363" i="14"/>
  <c r="W363" i="14"/>
  <c r="J364" i="14"/>
  <c r="W364" i="14"/>
  <c r="J365" i="14"/>
  <c r="W365" i="14"/>
  <c r="J366" i="14"/>
  <c r="W366" i="14"/>
  <c r="J367" i="14"/>
  <c r="W367" i="14"/>
  <c r="J368" i="14"/>
  <c r="W368" i="14"/>
  <c r="J369" i="14"/>
  <c r="W369" i="14"/>
  <c r="J370" i="14"/>
  <c r="W370" i="14"/>
  <c r="J371" i="14"/>
  <c r="W371" i="14"/>
  <c r="J372" i="14"/>
  <c r="W372" i="14"/>
  <c r="J373" i="14"/>
  <c r="W373" i="14"/>
  <c r="J374" i="14"/>
  <c r="W374" i="14"/>
  <c r="J375" i="14"/>
  <c r="W375" i="14"/>
  <c r="J376" i="14"/>
  <c r="W376" i="14"/>
  <c r="J377" i="14"/>
  <c r="W377" i="14"/>
  <c r="J378" i="14"/>
  <c r="W378" i="14"/>
  <c r="J379" i="14"/>
  <c r="W379" i="14"/>
  <c r="J380" i="14"/>
  <c r="W380" i="14"/>
  <c r="J381" i="14"/>
  <c r="W381" i="14"/>
  <c r="J382" i="14"/>
  <c r="W382" i="14"/>
  <c r="J383" i="14"/>
  <c r="W383" i="14"/>
  <c r="J384" i="14"/>
  <c r="W384" i="14"/>
  <c r="J385" i="14"/>
  <c r="W385" i="14"/>
  <c r="J386" i="14"/>
  <c r="W386" i="14"/>
  <c r="J387" i="14"/>
  <c r="W387" i="14"/>
  <c r="J388" i="14"/>
  <c r="W388" i="14"/>
  <c r="J389" i="14"/>
  <c r="W389" i="14"/>
  <c r="J390" i="14"/>
  <c r="W390" i="14"/>
  <c r="J391" i="14"/>
  <c r="W391" i="14"/>
  <c r="J392" i="14"/>
  <c r="W392" i="14"/>
  <c r="J393" i="14"/>
  <c r="W393" i="14"/>
  <c r="J394" i="14"/>
  <c r="W394" i="14"/>
  <c r="J395" i="14"/>
  <c r="W395" i="14"/>
  <c r="J396" i="14"/>
  <c r="W396" i="14"/>
  <c r="J397" i="14"/>
  <c r="W397" i="14"/>
  <c r="J398" i="14"/>
  <c r="W398" i="14"/>
  <c r="J399" i="14"/>
  <c r="W399" i="14"/>
  <c r="J400" i="14"/>
  <c r="W400" i="14"/>
  <c r="J401" i="14"/>
  <c r="W401" i="14"/>
  <c r="J402" i="14"/>
  <c r="W402" i="14"/>
  <c r="J403" i="14"/>
  <c r="W403" i="14"/>
  <c r="J404" i="14"/>
  <c r="W404" i="14"/>
  <c r="J405" i="14"/>
  <c r="W405" i="14"/>
  <c r="J406" i="14"/>
  <c r="W406" i="14"/>
  <c r="J407" i="14"/>
  <c r="W407" i="14"/>
  <c r="J408" i="14"/>
  <c r="W408" i="14"/>
  <c r="J409" i="14"/>
  <c r="W409" i="14"/>
  <c r="J410" i="14"/>
  <c r="W410" i="14"/>
  <c r="J411" i="14"/>
  <c r="W411" i="14"/>
  <c r="J412" i="14"/>
  <c r="W412" i="14"/>
  <c r="J413" i="14"/>
  <c r="W413" i="14"/>
  <c r="J414" i="14"/>
  <c r="W414" i="14"/>
  <c r="J415" i="14"/>
  <c r="W415" i="14"/>
  <c r="J416" i="14"/>
  <c r="W416" i="14"/>
  <c r="J417" i="14"/>
  <c r="W417" i="14"/>
  <c r="J418" i="14"/>
  <c r="W418" i="14"/>
  <c r="J419" i="14"/>
  <c r="W419" i="14"/>
  <c r="J420" i="14"/>
  <c r="W420" i="14"/>
  <c r="J422" i="14"/>
  <c r="W422" i="14"/>
  <c r="J423" i="14"/>
  <c r="W423" i="14"/>
  <c r="J424" i="14"/>
  <c r="W424" i="14"/>
  <c r="J425" i="14"/>
  <c r="W425" i="14"/>
  <c r="J426" i="14"/>
  <c r="W426" i="14"/>
  <c r="J427" i="14"/>
  <c r="W427" i="14"/>
  <c r="J428" i="14"/>
  <c r="W428" i="14"/>
  <c r="J429" i="14"/>
  <c r="W429" i="14"/>
  <c r="J430" i="14"/>
  <c r="W430" i="14"/>
  <c r="J431" i="14"/>
  <c r="W431" i="14"/>
  <c r="J434" i="14"/>
  <c r="W434" i="14"/>
  <c r="J435" i="14"/>
  <c r="W435" i="14"/>
  <c r="J436" i="14"/>
  <c r="W436" i="14"/>
  <c r="J437" i="14"/>
  <c r="W437" i="14"/>
  <c r="J438" i="14"/>
  <c r="W438" i="14"/>
  <c r="J439" i="14"/>
  <c r="W439" i="14"/>
  <c r="J478" i="14"/>
  <c r="W478" i="14"/>
  <c r="J479" i="14"/>
  <c r="W479" i="14"/>
  <c r="J480" i="14"/>
  <c r="W480" i="14"/>
  <c r="J481" i="14"/>
  <c r="W481" i="14"/>
  <c r="J482" i="14"/>
  <c r="W482" i="14"/>
  <c r="J483" i="14"/>
  <c r="W483" i="14"/>
  <c r="J484" i="14"/>
  <c r="W484" i="14"/>
  <c r="J485" i="14"/>
  <c r="W485" i="14"/>
  <c r="J486" i="14"/>
  <c r="W486" i="14"/>
  <c r="J487" i="14"/>
  <c r="W487" i="14"/>
  <c r="J488" i="14"/>
  <c r="W488" i="14"/>
  <c r="J489" i="14"/>
  <c r="W489" i="14"/>
  <c r="J490" i="14"/>
  <c r="W490" i="14"/>
  <c r="J491" i="14"/>
  <c r="W491" i="14"/>
  <c r="J492" i="14"/>
  <c r="W492" i="14"/>
  <c r="J493" i="14"/>
  <c r="W493" i="14"/>
  <c r="J494" i="14"/>
  <c r="W494" i="14"/>
  <c r="J495" i="14"/>
  <c r="W495" i="14"/>
  <c r="J496" i="14"/>
  <c r="W496" i="14"/>
  <c r="J497" i="14"/>
  <c r="W497" i="14"/>
  <c r="J498" i="14"/>
  <c r="W498" i="14"/>
  <c r="J499" i="14"/>
  <c r="W499" i="14"/>
  <c r="J500" i="14"/>
  <c r="W500" i="14"/>
  <c r="J501" i="14"/>
  <c r="W501" i="14"/>
  <c r="J502" i="14"/>
  <c r="W502" i="14"/>
  <c r="J503" i="14"/>
  <c r="W503" i="14"/>
  <c r="J504" i="14"/>
  <c r="W504" i="14"/>
  <c r="J505" i="14"/>
  <c r="W505" i="14"/>
  <c r="J506" i="14"/>
  <c r="W506" i="14"/>
  <c r="J507" i="14"/>
  <c r="W507" i="14"/>
  <c r="J508" i="14"/>
  <c r="W508" i="14"/>
  <c r="J509" i="14"/>
  <c r="W509" i="14"/>
  <c r="J510" i="14"/>
  <c r="W510" i="14"/>
  <c r="J511" i="14"/>
  <c r="W511" i="14"/>
  <c r="J512" i="14"/>
  <c r="W512" i="14"/>
  <c r="J513" i="14"/>
  <c r="W513" i="14"/>
  <c r="J514" i="14"/>
  <c r="W514" i="14"/>
  <c r="J515" i="14"/>
  <c r="W515" i="14"/>
  <c r="J516" i="14"/>
  <c r="W516" i="14"/>
  <c r="J517" i="14"/>
  <c r="W517" i="14"/>
  <c r="J518" i="14"/>
  <c r="W518" i="14"/>
  <c r="J519" i="14"/>
  <c r="W519" i="14"/>
  <c r="J520" i="14"/>
  <c r="W520" i="14"/>
  <c r="J521" i="14"/>
  <c r="W521" i="14"/>
  <c r="J522" i="14"/>
  <c r="W522" i="14"/>
  <c r="J523" i="14"/>
  <c r="W523" i="14"/>
  <c r="J524" i="14"/>
  <c r="W524" i="14"/>
  <c r="J525" i="14"/>
  <c r="W525" i="14"/>
  <c r="J526" i="14"/>
  <c r="W526" i="14"/>
  <c r="J527" i="14"/>
  <c r="W527" i="14"/>
  <c r="J528" i="14"/>
  <c r="W528" i="14"/>
  <c r="J529" i="14"/>
  <c r="W529" i="14"/>
  <c r="J530" i="14"/>
  <c r="W530" i="14"/>
  <c r="J531" i="14"/>
  <c r="W531" i="14"/>
  <c r="J532" i="14"/>
  <c r="W532" i="14"/>
  <c r="J533" i="14"/>
  <c r="W533" i="14"/>
  <c r="J534" i="14"/>
  <c r="W534" i="14"/>
  <c r="J535" i="14"/>
  <c r="W535" i="14"/>
  <c r="J536" i="14"/>
  <c r="W536" i="14"/>
  <c r="J537" i="14"/>
  <c r="W537" i="14"/>
  <c r="J538" i="14"/>
  <c r="W538" i="14"/>
  <c r="J539" i="14"/>
  <c r="W539" i="14"/>
  <c r="J541" i="14"/>
  <c r="W541" i="14"/>
  <c r="J542" i="14"/>
  <c r="W542" i="14"/>
  <c r="J543" i="14"/>
  <c r="W543" i="14"/>
  <c r="J544" i="14"/>
  <c r="W544" i="14"/>
  <c r="J545" i="14"/>
  <c r="W545" i="14"/>
  <c r="J546" i="14"/>
  <c r="W546" i="14"/>
  <c r="J547" i="14"/>
  <c r="W547" i="14"/>
  <c r="J548" i="14"/>
  <c r="W548" i="14"/>
  <c r="J549" i="14"/>
  <c r="W549" i="14"/>
  <c r="J550" i="14"/>
  <c r="W550" i="14"/>
  <c r="J553" i="14"/>
  <c r="W553" i="14"/>
  <c r="J554" i="14"/>
  <c r="W554" i="14"/>
  <c r="J555" i="14"/>
  <c r="W555" i="14"/>
  <c r="J556" i="14"/>
  <c r="W556" i="14"/>
  <c r="J557" i="14"/>
  <c r="W557" i="14"/>
  <c r="J558" i="14"/>
  <c r="W558" i="14"/>
  <c r="J156" i="14"/>
  <c r="W156" i="14"/>
  <c r="J155" i="14"/>
  <c r="W155" i="14"/>
  <c r="J154" i="14"/>
  <c r="W154" i="14"/>
  <c r="J153" i="14"/>
  <c r="W153" i="14"/>
  <c r="J152" i="14"/>
  <c r="W152" i="14"/>
  <c r="J151" i="14"/>
  <c r="W151" i="14"/>
  <c r="J150" i="14"/>
  <c r="W150" i="14"/>
  <c r="J149" i="14"/>
  <c r="W149" i="14"/>
  <c r="J148" i="14"/>
  <c r="W148" i="14"/>
  <c r="J147" i="14"/>
  <c r="W147" i="14"/>
  <c r="J146" i="14"/>
  <c r="W146" i="14"/>
  <c r="J145" i="14"/>
  <c r="W145" i="14"/>
  <c r="J144" i="14"/>
  <c r="W144" i="14"/>
  <c r="J143" i="14"/>
  <c r="W143" i="14"/>
  <c r="J142" i="14"/>
  <c r="W142" i="14"/>
  <c r="J141" i="14"/>
  <c r="W141" i="14"/>
  <c r="J140" i="14"/>
  <c r="W140" i="14"/>
  <c r="J139" i="14"/>
  <c r="W139" i="14"/>
  <c r="J138" i="14"/>
  <c r="W138" i="14"/>
  <c r="J137" i="14"/>
  <c r="W137" i="14"/>
  <c r="J136" i="14"/>
  <c r="W136" i="14"/>
  <c r="J135" i="14"/>
  <c r="W135" i="14"/>
  <c r="J134" i="14"/>
  <c r="W134" i="14"/>
  <c r="J133" i="14"/>
  <c r="W133" i="14"/>
  <c r="J132" i="14"/>
  <c r="W132" i="14"/>
  <c r="J131" i="14"/>
  <c r="W131" i="14"/>
  <c r="J130" i="14"/>
  <c r="W130" i="14"/>
  <c r="J129" i="14"/>
  <c r="W129" i="14"/>
  <c r="J128" i="14"/>
  <c r="W128" i="14"/>
  <c r="J127" i="14"/>
  <c r="W127" i="14"/>
  <c r="J126" i="14"/>
  <c r="W126" i="14"/>
  <c r="J125" i="14"/>
  <c r="W125" i="14"/>
  <c r="J124" i="14"/>
  <c r="W124" i="14"/>
  <c r="J123" i="14"/>
  <c r="W123" i="14"/>
  <c r="J122" i="14"/>
  <c r="W122" i="14"/>
  <c r="J121" i="14"/>
  <c r="W121" i="14"/>
  <c r="J82" i="14"/>
  <c r="W82" i="14"/>
  <c r="J81" i="14"/>
  <c r="W81" i="14"/>
  <c r="J80" i="14"/>
  <c r="W80" i="14"/>
  <c r="J79" i="14"/>
  <c r="W79" i="14"/>
  <c r="J78" i="14"/>
  <c r="W78" i="14"/>
  <c r="J77" i="14"/>
  <c r="W77" i="14"/>
  <c r="J76" i="14"/>
  <c r="W76" i="14"/>
  <c r="J73" i="14"/>
  <c r="W73" i="14"/>
  <c r="J72" i="14"/>
  <c r="W72" i="14"/>
  <c r="J71" i="14"/>
  <c r="W71" i="14"/>
  <c r="J70" i="14"/>
  <c r="W70" i="14"/>
  <c r="J69" i="14"/>
  <c r="W69" i="14"/>
  <c r="J68" i="14"/>
  <c r="W68" i="14"/>
  <c r="J67" i="14"/>
  <c r="W67" i="14"/>
  <c r="J66" i="14"/>
  <c r="W66" i="14"/>
  <c r="J65" i="14"/>
  <c r="W65" i="14"/>
  <c r="J64" i="14"/>
  <c r="W64" i="14"/>
  <c r="J62" i="14"/>
  <c r="W62" i="14"/>
  <c r="J61" i="14"/>
  <c r="W61" i="14"/>
  <c r="J60" i="14"/>
  <c r="W60" i="14"/>
  <c r="J59" i="14"/>
  <c r="W59" i="14"/>
  <c r="J58" i="14"/>
  <c r="W58" i="14"/>
  <c r="J57" i="14"/>
  <c r="W57" i="14"/>
  <c r="J56" i="14"/>
  <c r="W56" i="14"/>
  <c r="J55" i="14"/>
  <c r="W55" i="14"/>
  <c r="J54" i="14"/>
  <c r="W54" i="14"/>
  <c r="J53" i="14"/>
  <c r="W53" i="14"/>
  <c r="J52" i="14"/>
  <c r="W52" i="14"/>
  <c r="J51" i="14"/>
  <c r="W51" i="14"/>
  <c r="J50" i="14"/>
  <c r="W50" i="14"/>
  <c r="J49" i="14"/>
  <c r="W49" i="14"/>
  <c r="J48" i="14"/>
  <c r="W48" i="14"/>
  <c r="J47" i="14"/>
  <c r="W47" i="14"/>
  <c r="J46" i="14"/>
  <c r="W46" i="14"/>
  <c r="J45" i="14"/>
  <c r="W45" i="14"/>
  <c r="J44" i="14"/>
  <c r="W44" i="14"/>
  <c r="J43" i="14"/>
  <c r="W43" i="14"/>
  <c r="J42" i="14"/>
  <c r="W42" i="14"/>
  <c r="J41" i="14"/>
  <c r="W41" i="14"/>
  <c r="J40" i="14"/>
  <c r="W40" i="14"/>
  <c r="J39" i="14"/>
  <c r="W39" i="14"/>
  <c r="J38" i="14"/>
  <c r="W38" i="14"/>
  <c r="J37" i="14"/>
  <c r="W37" i="14"/>
  <c r="J36" i="14"/>
  <c r="W36" i="14"/>
  <c r="J35" i="14"/>
  <c r="W35" i="14"/>
  <c r="J34" i="14"/>
  <c r="W34" i="14"/>
  <c r="J33" i="14"/>
  <c r="W33" i="14"/>
  <c r="J32" i="14"/>
  <c r="W32" i="14"/>
  <c r="J31" i="14"/>
  <c r="W31" i="14"/>
  <c r="J30" i="14"/>
  <c r="W30" i="14"/>
  <c r="J29" i="14"/>
  <c r="W29" i="14"/>
  <c r="J28" i="14"/>
  <c r="W28" i="14"/>
  <c r="J27" i="14"/>
  <c r="W27" i="14"/>
  <c r="J26" i="14"/>
  <c r="W26" i="14"/>
  <c r="J25" i="14"/>
  <c r="W25" i="14"/>
  <c r="J24" i="14"/>
  <c r="W24" i="14"/>
  <c r="J23" i="14"/>
  <c r="W23" i="14"/>
  <c r="J22" i="14"/>
  <c r="W22" i="14"/>
  <c r="J21" i="14"/>
  <c r="W21" i="14"/>
  <c r="J20" i="14"/>
  <c r="W20" i="14"/>
  <c r="J19" i="14"/>
  <c r="W19" i="14"/>
  <c r="J18" i="14"/>
  <c r="W18" i="14"/>
  <c r="J17" i="14"/>
  <c r="W17" i="14"/>
  <c r="J16" i="14"/>
  <c r="W16" i="14"/>
  <c r="J15" i="14"/>
  <c r="W15" i="14"/>
  <c r="J14" i="14"/>
  <c r="W14" i="14"/>
  <c r="J13" i="14"/>
  <c r="W13" i="14"/>
  <c r="J12" i="14"/>
  <c r="W12" i="14"/>
  <c r="J11" i="14"/>
  <c r="W11" i="14"/>
  <c r="J10" i="14"/>
  <c r="W10" i="14"/>
  <c r="J9" i="14"/>
  <c r="W9" i="14"/>
  <c r="J8" i="14"/>
  <c r="W8" i="14"/>
  <c r="J7" i="14"/>
  <c r="W7" i="14"/>
  <c r="J6" i="14"/>
  <c r="W6" i="14"/>
  <c r="J5" i="14"/>
  <c r="W5" i="14"/>
  <c r="J4" i="14"/>
  <c r="W4" i="14"/>
  <c r="J3" i="14"/>
  <c r="W3" i="14"/>
  <c r="J2" i="14"/>
  <c r="W2" i="14"/>
  <c r="J50" i="13"/>
  <c r="W50" i="13"/>
  <c r="J49" i="13"/>
  <c r="W49" i="13"/>
  <c r="J48" i="13"/>
  <c r="W48" i="13"/>
  <c r="J47" i="13"/>
  <c r="W47" i="13"/>
  <c r="J46" i="13"/>
  <c r="W46" i="13"/>
  <c r="J45" i="13"/>
  <c r="W45" i="13"/>
  <c r="J44" i="13"/>
  <c r="W44" i="13"/>
  <c r="J43" i="13"/>
  <c r="W43" i="13"/>
  <c r="J42" i="13"/>
  <c r="W42" i="13"/>
  <c r="J41" i="13"/>
  <c r="W41" i="13"/>
  <c r="J40" i="13"/>
  <c r="W40" i="13"/>
  <c r="J39" i="13"/>
  <c r="W39" i="13"/>
  <c r="J38" i="13"/>
  <c r="W38" i="13"/>
  <c r="J37" i="13"/>
  <c r="W37" i="13"/>
  <c r="J36" i="13"/>
  <c r="W36" i="13"/>
  <c r="J35" i="13"/>
  <c r="W35" i="13"/>
  <c r="J34" i="13"/>
  <c r="W34" i="13"/>
  <c r="J33" i="13"/>
  <c r="W33" i="13"/>
  <c r="J32" i="13"/>
  <c r="W32" i="13"/>
  <c r="J31" i="13"/>
  <c r="W31" i="13"/>
  <c r="J30" i="13"/>
  <c r="W30" i="13"/>
  <c r="J29" i="13"/>
  <c r="W29" i="13"/>
  <c r="J28" i="13"/>
  <c r="W28" i="13"/>
  <c r="J27" i="13"/>
  <c r="W27" i="13"/>
  <c r="J26" i="13"/>
  <c r="W26" i="13"/>
  <c r="J25" i="13"/>
  <c r="W25" i="13"/>
  <c r="J24" i="13"/>
  <c r="W24" i="13"/>
  <c r="J23" i="13"/>
  <c r="W23" i="13"/>
  <c r="J22" i="13"/>
  <c r="W22" i="13"/>
  <c r="J21" i="13"/>
  <c r="W21" i="13"/>
  <c r="J20" i="13"/>
  <c r="W20" i="13"/>
  <c r="J19" i="13"/>
  <c r="W19" i="13"/>
  <c r="J18" i="13"/>
  <c r="W18" i="13"/>
  <c r="J17" i="13"/>
  <c r="W17" i="13"/>
  <c r="J16" i="13"/>
  <c r="W16" i="13"/>
  <c r="J15" i="13"/>
  <c r="W15" i="13"/>
  <c r="J14" i="13"/>
  <c r="W14" i="13"/>
  <c r="J13" i="13"/>
  <c r="W13" i="13"/>
  <c r="J12" i="13"/>
  <c r="W12" i="13"/>
  <c r="J11" i="13"/>
  <c r="W11" i="13"/>
  <c r="J10" i="13"/>
  <c r="W10" i="13"/>
  <c r="J9" i="13"/>
  <c r="W9" i="13"/>
  <c r="J8" i="13"/>
  <c r="W8" i="13"/>
  <c r="J7" i="13"/>
  <c r="W7" i="13"/>
  <c r="J6" i="13"/>
  <c r="W6" i="13"/>
  <c r="J5" i="13"/>
  <c r="W5" i="13"/>
  <c r="J4" i="13"/>
  <c r="W4" i="13"/>
  <c r="J3" i="13"/>
  <c r="W3" i="13"/>
  <c r="J2" i="13"/>
  <c r="W2" i="13"/>
  <c r="J48" i="12"/>
  <c r="W48" i="12"/>
  <c r="J47" i="12"/>
  <c r="W47" i="12"/>
  <c r="J46" i="12"/>
  <c r="W46" i="12"/>
  <c r="J45" i="12"/>
  <c r="W45" i="12"/>
  <c r="J44" i="12"/>
  <c r="W44" i="12"/>
  <c r="J43" i="12"/>
  <c r="W43" i="12"/>
  <c r="J42" i="12"/>
  <c r="W42" i="12"/>
  <c r="J41" i="12"/>
  <c r="W41" i="12"/>
  <c r="J40" i="12"/>
  <c r="W40" i="12"/>
  <c r="J39" i="12"/>
  <c r="W39" i="12"/>
  <c r="J38" i="12"/>
  <c r="W38" i="12"/>
  <c r="J37" i="12"/>
  <c r="W37" i="12"/>
  <c r="J36" i="12"/>
  <c r="W36" i="12"/>
  <c r="J35" i="12"/>
  <c r="W35" i="12"/>
  <c r="J34" i="12"/>
  <c r="W34" i="12"/>
  <c r="J33" i="12"/>
  <c r="W33" i="12"/>
  <c r="J32" i="12"/>
  <c r="W32" i="12"/>
  <c r="J31" i="12"/>
  <c r="W31" i="12"/>
  <c r="J30" i="12"/>
  <c r="W30" i="12"/>
  <c r="J29" i="12"/>
  <c r="W29" i="12"/>
  <c r="J28" i="12"/>
  <c r="W28" i="12"/>
  <c r="J27" i="12"/>
  <c r="W27" i="12"/>
  <c r="J26" i="12"/>
  <c r="W26" i="12"/>
  <c r="J25" i="12"/>
  <c r="W25" i="12"/>
  <c r="J24" i="12"/>
  <c r="W24" i="12"/>
  <c r="J23" i="12"/>
  <c r="W23" i="12"/>
  <c r="J22" i="12"/>
  <c r="W22" i="12"/>
  <c r="J21" i="12"/>
  <c r="W21" i="12"/>
  <c r="J20" i="12"/>
  <c r="W20" i="12"/>
  <c r="J19" i="12"/>
  <c r="W19" i="12"/>
  <c r="J18" i="12"/>
  <c r="W18" i="12"/>
  <c r="J17" i="12"/>
  <c r="W17" i="12"/>
  <c r="J16" i="12"/>
  <c r="W16" i="12"/>
  <c r="J15" i="12"/>
  <c r="W15" i="12"/>
  <c r="J14" i="12"/>
  <c r="W14" i="12"/>
  <c r="J13" i="12"/>
  <c r="W13" i="12"/>
  <c r="J12" i="12"/>
  <c r="W12" i="12"/>
  <c r="J11" i="12"/>
  <c r="W11" i="12"/>
  <c r="J10" i="12"/>
  <c r="W10" i="12"/>
  <c r="J9" i="12"/>
  <c r="W9" i="12"/>
  <c r="J8" i="12"/>
  <c r="W8" i="12"/>
  <c r="J7" i="12"/>
  <c r="W7" i="12"/>
  <c r="J6" i="12"/>
  <c r="W6" i="12"/>
  <c r="J5" i="12"/>
  <c r="W5" i="12"/>
  <c r="J4" i="12"/>
  <c r="W4" i="12"/>
  <c r="J3" i="12"/>
  <c r="W3" i="12"/>
  <c r="J2" i="12"/>
  <c r="W2" i="12"/>
  <c r="J13" i="11"/>
  <c r="W13" i="11"/>
  <c r="J12" i="11"/>
  <c r="W12" i="11"/>
  <c r="J11" i="11"/>
  <c r="W11" i="11"/>
  <c r="J10" i="11"/>
  <c r="W10" i="11"/>
  <c r="J9" i="11"/>
  <c r="W9" i="11"/>
  <c r="J8" i="11"/>
  <c r="W8" i="11"/>
  <c r="J7" i="11"/>
  <c r="W7" i="11"/>
  <c r="J6" i="11"/>
  <c r="W6" i="11"/>
  <c r="J5" i="11"/>
  <c r="W5" i="11"/>
  <c r="J4" i="11"/>
  <c r="W4" i="11"/>
  <c r="J3" i="11"/>
  <c r="W3" i="11"/>
  <c r="J2" i="11"/>
  <c r="W2" i="11"/>
  <c r="J116" i="25"/>
  <c r="W116" i="25"/>
  <c r="J117" i="25"/>
  <c r="W117" i="25"/>
  <c r="J118" i="25"/>
  <c r="W118" i="25"/>
  <c r="J119" i="25"/>
  <c r="W119" i="25"/>
  <c r="J120" i="25"/>
  <c r="W120" i="25"/>
  <c r="J121" i="25"/>
  <c r="W121" i="25"/>
  <c r="J122" i="25"/>
  <c r="W122" i="25"/>
  <c r="J123" i="25"/>
  <c r="W123" i="25"/>
  <c r="J124" i="25"/>
  <c r="W124" i="25"/>
  <c r="J125" i="25"/>
  <c r="W125" i="25"/>
  <c r="J126" i="25"/>
  <c r="W126" i="25"/>
  <c r="J127" i="25"/>
  <c r="W127" i="25"/>
  <c r="J128" i="25"/>
  <c r="W128" i="25"/>
  <c r="J129" i="25"/>
  <c r="W129" i="25"/>
  <c r="J130" i="25"/>
  <c r="W130" i="25"/>
  <c r="J131" i="25"/>
  <c r="W131" i="25"/>
  <c r="J132" i="25"/>
  <c r="W132" i="25"/>
  <c r="J133" i="25"/>
  <c r="W133" i="25"/>
  <c r="J134" i="25"/>
  <c r="W134" i="25"/>
  <c r="J135" i="25"/>
  <c r="W135" i="25"/>
  <c r="J136" i="25"/>
  <c r="W136" i="25"/>
  <c r="J137" i="25"/>
  <c r="W137" i="25"/>
  <c r="J138" i="25"/>
  <c r="W138" i="25"/>
  <c r="J139" i="25"/>
  <c r="W139" i="25"/>
  <c r="J140" i="25"/>
  <c r="W140" i="25"/>
  <c r="J141" i="25"/>
  <c r="W141" i="25"/>
  <c r="J142" i="25"/>
  <c r="W142" i="25"/>
  <c r="J143" i="25"/>
  <c r="W143" i="25"/>
  <c r="J144" i="25"/>
  <c r="W144" i="25"/>
  <c r="J145" i="25"/>
  <c r="W145" i="25"/>
  <c r="J146" i="25"/>
  <c r="W146" i="25"/>
  <c r="J147" i="25"/>
  <c r="W147" i="25"/>
  <c r="J148" i="25"/>
  <c r="W148" i="25"/>
  <c r="J149" i="25"/>
  <c r="W149" i="25"/>
  <c r="J150" i="25"/>
  <c r="W150" i="25"/>
  <c r="J151" i="25"/>
  <c r="W151" i="25"/>
  <c r="J152" i="25"/>
  <c r="W152" i="25"/>
  <c r="J153" i="25"/>
  <c r="W153" i="25"/>
  <c r="J154" i="25"/>
  <c r="W154" i="25"/>
  <c r="J155" i="25"/>
  <c r="W155" i="25"/>
  <c r="J156" i="25"/>
  <c r="W156" i="25"/>
  <c r="J157" i="25"/>
  <c r="W157" i="25"/>
  <c r="J158" i="25"/>
  <c r="W158" i="25"/>
  <c r="J159" i="25"/>
  <c r="W159" i="25"/>
  <c r="J160" i="25"/>
  <c r="W160" i="25"/>
  <c r="J161" i="25"/>
  <c r="W161" i="25"/>
  <c r="J162" i="25"/>
  <c r="W162" i="25"/>
  <c r="J163" i="25"/>
  <c r="W163" i="25"/>
  <c r="J164" i="25"/>
  <c r="W164" i="25"/>
  <c r="J165" i="25"/>
  <c r="W165" i="25"/>
  <c r="J166" i="25"/>
  <c r="W166" i="25"/>
  <c r="J167" i="25"/>
  <c r="W167" i="25"/>
  <c r="J168" i="25"/>
  <c r="W168" i="25"/>
  <c r="J169" i="25"/>
  <c r="W169" i="25"/>
  <c r="J170" i="25"/>
  <c r="W170" i="25"/>
  <c r="J171" i="25"/>
  <c r="W171" i="25"/>
  <c r="J172" i="25"/>
  <c r="W172" i="25"/>
  <c r="J173" i="25"/>
  <c r="W173" i="25"/>
  <c r="J174" i="25"/>
  <c r="W174" i="25"/>
  <c r="J175" i="25"/>
  <c r="W175" i="25"/>
  <c r="J176" i="25"/>
  <c r="W176" i="25"/>
  <c r="J177" i="25"/>
  <c r="W177" i="25"/>
  <c r="J178" i="25"/>
  <c r="W178" i="25"/>
  <c r="J179" i="25"/>
  <c r="W179" i="25"/>
  <c r="J180" i="25"/>
  <c r="W180" i="25"/>
  <c r="J181" i="25"/>
  <c r="W181" i="25"/>
  <c r="J182" i="25"/>
  <c r="W182" i="25"/>
  <c r="J183" i="25"/>
  <c r="W183" i="25"/>
  <c r="J184" i="25"/>
  <c r="W184" i="25"/>
  <c r="J185" i="25"/>
  <c r="W185" i="25"/>
  <c r="J186" i="25"/>
  <c r="W186" i="25"/>
  <c r="J187" i="25"/>
  <c r="W187" i="25"/>
  <c r="J188" i="25"/>
  <c r="W188" i="25"/>
  <c r="J189" i="25"/>
  <c r="W189" i="25"/>
  <c r="J190" i="25"/>
  <c r="W190" i="25"/>
  <c r="J191" i="25"/>
  <c r="W191" i="25"/>
  <c r="J192" i="25"/>
  <c r="W192" i="25"/>
  <c r="J193" i="25"/>
  <c r="W193" i="25"/>
  <c r="J194" i="25"/>
  <c r="W194" i="25"/>
  <c r="J195" i="25"/>
  <c r="W195" i="25"/>
  <c r="J196" i="25"/>
  <c r="W196" i="25"/>
  <c r="J197" i="25"/>
  <c r="W197" i="25"/>
  <c r="J198" i="25"/>
  <c r="W198" i="25"/>
  <c r="J199" i="25"/>
  <c r="W199" i="25"/>
  <c r="J200" i="25"/>
  <c r="W200" i="25"/>
  <c r="J201" i="25"/>
  <c r="W201" i="25"/>
  <c r="J202" i="25"/>
  <c r="W202" i="25"/>
  <c r="J203" i="25"/>
  <c r="W203" i="25"/>
  <c r="J204" i="25"/>
  <c r="W204" i="25"/>
  <c r="J205" i="25"/>
  <c r="W205" i="25"/>
  <c r="J206" i="25"/>
  <c r="W206" i="25"/>
  <c r="J207" i="25"/>
  <c r="W207" i="25"/>
  <c r="J208" i="25"/>
  <c r="W208" i="25"/>
  <c r="J209" i="25"/>
  <c r="W209" i="25"/>
  <c r="J210" i="25"/>
  <c r="W210" i="25"/>
  <c r="J211" i="25"/>
  <c r="W211" i="25"/>
  <c r="J212" i="25"/>
  <c r="W212" i="25"/>
  <c r="J213" i="25"/>
  <c r="W213" i="25"/>
  <c r="J214" i="25"/>
  <c r="W214" i="25"/>
  <c r="J215" i="25"/>
  <c r="W215" i="25"/>
  <c r="J216" i="25"/>
  <c r="W216" i="25"/>
  <c r="J217" i="25"/>
  <c r="W217" i="25"/>
  <c r="J218" i="25"/>
  <c r="W218" i="25"/>
  <c r="J219" i="25"/>
  <c r="W219" i="25"/>
  <c r="J220" i="25"/>
  <c r="W220" i="25"/>
  <c r="J221" i="25"/>
  <c r="W221" i="25"/>
  <c r="J222" i="25"/>
  <c r="W222" i="25"/>
  <c r="J223" i="25"/>
  <c r="W223" i="25"/>
  <c r="J224" i="25"/>
  <c r="W224" i="25"/>
  <c r="J225" i="25"/>
  <c r="W225" i="25"/>
  <c r="J226" i="25"/>
  <c r="W226" i="25"/>
  <c r="J227" i="25"/>
  <c r="W227" i="25"/>
  <c r="J228" i="25"/>
  <c r="W228" i="25"/>
  <c r="J229" i="25"/>
  <c r="W229" i="25"/>
  <c r="J230" i="25"/>
  <c r="W230" i="25"/>
  <c r="J231" i="25"/>
  <c r="W231" i="25"/>
  <c r="J232" i="25"/>
  <c r="W232" i="25"/>
  <c r="J233" i="25"/>
  <c r="W233" i="25"/>
  <c r="J234" i="25"/>
  <c r="W234" i="25"/>
  <c r="J235" i="25"/>
  <c r="W235" i="25"/>
  <c r="J236" i="25"/>
  <c r="W236" i="25"/>
  <c r="J237" i="25"/>
  <c r="W237" i="25"/>
  <c r="J238" i="25"/>
  <c r="W238" i="25"/>
  <c r="J239" i="25"/>
  <c r="W239" i="25"/>
  <c r="J240" i="25"/>
  <c r="W240" i="25"/>
  <c r="J241" i="25"/>
  <c r="W241" i="25"/>
  <c r="J242" i="25"/>
  <c r="W242" i="25"/>
  <c r="J243" i="25"/>
  <c r="W243" i="25"/>
  <c r="J244" i="25"/>
  <c r="W244" i="25"/>
  <c r="J245" i="25"/>
  <c r="W245" i="25"/>
  <c r="J246" i="25"/>
  <c r="W246" i="25"/>
  <c r="J247" i="25"/>
  <c r="W247" i="25"/>
  <c r="J248" i="25"/>
  <c r="W248" i="25"/>
  <c r="J249" i="25"/>
  <c r="W249" i="25"/>
  <c r="J250" i="25"/>
  <c r="W250" i="25"/>
  <c r="J251" i="25"/>
  <c r="W251" i="25"/>
  <c r="J252" i="25"/>
  <c r="W252" i="25"/>
  <c r="J253" i="25"/>
  <c r="W253" i="25"/>
  <c r="J254" i="25"/>
  <c r="W254" i="25"/>
  <c r="J255" i="25"/>
  <c r="W255" i="25"/>
  <c r="J256" i="25"/>
  <c r="W256" i="25"/>
  <c r="J257" i="25"/>
  <c r="W257" i="25"/>
  <c r="J258" i="25"/>
  <c r="W258" i="25"/>
  <c r="J259" i="25"/>
  <c r="W259" i="25"/>
  <c r="J260" i="25"/>
  <c r="W260" i="25"/>
  <c r="J261" i="25"/>
  <c r="W261" i="25"/>
  <c r="J262" i="25"/>
  <c r="W262" i="25"/>
  <c r="J263" i="25"/>
  <c r="W263" i="25"/>
  <c r="J264" i="25"/>
  <c r="W264" i="25"/>
  <c r="J265" i="25"/>
  <c r="W265" i="25"/>
  <c r="J266" i="25"/>
  <c r="W266" i="25"/>
  <c r="J267" i="25"/>
  <c r="W267" i="25"/>
  <c r="J268" i="25"/>
  <c r="W268" i="25"/>
  <c r="J269" i="25"/>
  <c r="W269" i="25"/>
  <c r="J270" i="25"/>
  <c r="W270" i="25"/>
  <c r="J271" i="25"/>
  <c r="W271" i="25"/>
  <c r="J272" i="25"/>
  <c r="W272" i="25"/>
  <c r="J273" i="25"/>
  <c r="W273" i="25"/>
  <c r="J274" i="25"/>
  <c r="W274" i="25"/>
  <c r="J275" i="25"/>
  <c r="W275" i="25"/>
  <c r="J276" i="25"/>
  <c r="W276" i="25"/>
  <c r="J277" i="25"/>
  <c r="W277" i="25"/>
  <c r="J278" i="25"/>
  <c r="W278" i="25"/>
  <c r="J279" i="25"/>
  <c r="W279" i="25"/>
  <c r="J280" i="25"/>
  <c r="W280" i="25"/>
  <c r="J281" i="25"/>
  <c r="W281" i="25"/>
  <c r="J282" i="25"/>
  <c r="W282" i="25"/>
  <c r="J283" i="25"/>
  <c r="W283" i="25"/>
  <c r="J284" i="25"/>
  <c r="W284" i="25"/>
  <c r="J285" i="25"/>
  <c r="W285" i="25"/>
  <c r="J286" i="25"/>
  <c r="W286" i="25"/>
  <c r="J287" i="25"/>
  <c r="W287" i="25"/>
  <c r="J288" i="25"/>
  <c r="W288" i="25"/>
  <c r="J289" i="25"/>
  <c r="W289" i="25"/>
  <c r="J290" i="25"/>
  <c r="W290" i="25"/>
  <c r="J291" i="25"/>
  <c r="W291" i="25"/>
  <c r="J292" i="25"/>
  <c r="W292" i="25"/>
  <c r="J293" i="25"/>
  <c r="W293" i="25"/>
  <c r="J294" i="25"/>
  <c r="W294" i="25"/>
  <c r="J295" i="25"/>
  <c r="W295" i="25"/>
  <c r="J296" i="25"/>
  <c r="W296" i="25"/>
  <c r="J297" i="25"/>
  <c r="W297" i="25"/>
  <c r="J298" i="25"/>
  <c r="W298" i="25"/>
  <c r="J299" i="25"/>
  <c r="W299" i="25"/>
  <c r="J300" i="25"/>
  <c r="W300" i="25"/>
  <c r="J301" i="25"/>
  <c r="W301" i="25"/>
  <c r="J302" i="25"/>
  <c r="W302" i="25"/>
  <c r="J303" i="25"/>
  <c r="W303" i="25"/>
  <c r="J304" i="25"/>
  <c r="W304" i="25"/>
  <c r="J305" i="25"/>
  <c r="W305" i="25"/>
  <c r="J306" i="25"/>
  <c r="W306" i="25"/>
  <c r="J307" i="25"/>
  <c r="W307" i="25"/>
  <c r="J308" i="25"/>
  <c r="W308" i="25"/>
  <c r="J309" i="25"/>
  <c r="W309" i="25"/>
  <c r="J310" i="25"/>
  <c r="W310" i="25"/>
  <c r="J311" i="25"/>
  <c r="W311" i="25"/>
  <c r="J312" i="25"/>
  <c r="W312" i="25"/>
  <c r="J313" i="25"/>
  <c r="W313" i="25"/>
  <c r="J314" i="25"/>
  <c r="W314" i="25"/>
  <c r="J315" i="25"/>
  <c r="W315" i="25"/>
  <c r="J316" i="25"/>
  <c r="W316" i="25"/>
  <c r="J317" i="25"/>
  <c r="W317" i="25"/>
  <c r="J318" i="25"/>
  <c r="W318" i="25"/>
  <c r="J319" i="25"/>
  <c r="W319" i="25"/>
  <c r="J320" i="25"/>
  <c r="W320" i="25"/>
  <c r="J321" i="25"/>
  <c r="W321" i="25"/>
  <c r="J322" i="25"/>
  <c r="W322" i="25"/>
  <c r="J323" i="25"/>
  <c r="W323" i="25"/>
  <c r="J324" i="25"/>
  <c r="W324" i="25"/>
  <c r="J325" i="25"/>
  <c r="W325" i="25"/>
  <c r="J326" i="25"/>
  <c r="W326" i="25"/>
  <c r="J327" i="25"/>
  <c r="W327" i="25"/>
  <c r="J328" i="25"/>
  <c r="W328" i="25"/>
  <c r="J329" i="25"/>
  <c r="W329" i="25"/>
  <c r="J330" i="25"/>
  <c r="W330" i="25"/>
  <c r="J331" i="25"/>
  <c r="W331" i="25"/>
  <c r="J332" i="25"/>
  <c r="W332" i="25"/>
  <c r="J333" i="25"/>
  <c r="W333" i="25"/>
  <c r="J334" i="25"/>
  <c r="W334" i="25"/>
  <c r="J335" i="25"/>
  <c r="W335" i="25"/>
  <c r="J336" i="25"/>
  <c r="W336" i="25"/>
  <c r="J337" i="25"/>
  <c r="W337" i="25"/>
  <c r="J338" i="25"/>
  <c r="W338" i="25"/>
  <c r="J339" i="25"/>
  <c r="W339" i="25"/>
  <c r="J340" i="25"/>
  <c r="W340" i="25"/>
  <c r="J341" i="25"/>
  <c r="W341" i="25"/>
  <c r="J342" i="25"/>
  <c r="W342" i="25"/>
  <c r="J343" i="25"/>
  <c r="W343" i="25"/>
  <c r="J344" i="25"/>
  <c r="W344" i="25"/>
  <c r="J345" i="25"/>
  <c r="W345" i="25"/>
  <c r="J346" i="25"/>
  <c r="W346" i="25"/>
  <c r="J347" i="25"/>
  <c r="W347" i="25"/>
  <c r="J348" i="25"/>
  <c r="W348" i="25"/>
  <c r="J349" i="25"/>
  <c r="W349" i="25"/>
  <c r="J350" i="25"/>
  <c r="W350" i="25"/>
  <c r="J351" i="25"/>
  <c r="W351" i="25"/>
  <c r="J352" i="25"/>
  <c r="W352" i="25"/>
  <c r="J353" i="25"/>
  <c r="W353" i="25"/>
  <c r="J354" i="25"/>
  <c r="W354" i="25"/>
  <c r="J355" i="25"/>
  <c r="W355" i="25"/>
  <c r="J356" i="25"/>
  <c r="W356" i="25"/>
  <c r="J357" i="25"/>
  <c r="W357" i="25"/>
  <c r="J358" i="25"/>
  <c r="W358" i="25"/>
  <c r="J359" i="25"/>
  <c r="W359" i="25"/>
  <c r="J360" i="25"/>
  <c r="W360" i="25"/>
  <c r="J361" i="25"/>
  <c r="W361" i="25"/>
  <c r="J362" i="25"/>
  <c r="W362" i="25"/>
  <c r="J363" i="25"/>
  <c r="W363" i="25"/>
  <c r="J364" i="25"/>
  <c r="W364" i="25"/>
  <c r="J365" i="25"/>
  <c r="W365" i="25"/>
  <c r="J366" i="25"/>
  <c r="W366" i="25"/>
  <c r="J367" i="25"/>
  <c r="W367" i="25"/>
  <c r="J368" i="25"/>
  <c r="W368" i="25"/>
  <c r="J369" i="25"/>
  <c r="W369" i="25"/>
  <c r="J370" i="25"/>
  <c r="W370" i="25"/>
  <c r="J371" i="25"/>
  <c r="W371" i="25"/>
  <c r="J372" i="25"/>
  <c r="W372" i="25"/>
  <c r="J373" i="25"/>
  <c r="W373" i="25"/>
  <c r="J374" i="25"/>
  <c r="W374" i="25"/>
  <c r="J375" i="25"/>
  <c r="W375" i="25"/>
  <c r="J376" i="25"/>
  <c r="W376" i="25"/>
  <c r="J377" i="25"/>
  <c r="W377" i="25"/>
  <c r="J378" i="25"/>
  <c r="W378" i="25"/>
  <c r="J379" i="25"/>
  <c r="W379" i="25"/>
  <c r="J380" i="25"/>
  <c r="W380" i="25"/>
  <c r="J381" i="25"/>
  <c r="W381" i="25"/>
  <c r="J382" i="25"/>
  <c r="W382" i="25"/>
  <c r="J383" i="25"/>
  <c r="W383" i="25"/>
  <c r="J384" i="25"/>
  <c r="W384" i="25"/>
  <c r="J385" i="25"/>
  <c r="W385" i="25"/>
  <c r="J386" i="25"/>
  <c r="W386" i="25"/>
  <c r="J387" i="25"/>
  <c r="W387" i="25"/>
  <c r="J388" i="25"/>
  <c r="W388" i="25"/>
  <c r="J389" i="25"/>
  <c r="W389" i="25"/>
  <c r="J390" i="25"/>
  <c r="W390" i="25"/>
  <c r="J391" i="25"/>
  <c r="W391" i="25"/>
  <c r="J392" i="25"/>
  <c r="W392" i="25"/>
  <c r="J393" i="25"/>
  <c r="W393" i="25"/>
  <c r="J394" i="25"/>
  <c r="W394" i="25"/>
  <c r="J395" i="25"/>
  <c r="W395" i="25"/>
  <c r="J396" i="25"/>
  <c r="W396" i="25"/>
  <c r="J397" i="25"/>
  <c r="W397" i="25"/>
  <c r="J398" i="25"/>
  <c r="W398" i="25"/>
  <c r="J399" i="25"/>
  <c r="W399" i="25"/>
  <c r="J400" i="25"/>
  <c r="W400" i="25"/>
  <c r="J401" i="25"/>
  <c r="W401" i="25"/>
  <c r="J402" i="25"/>
  <c r="W402" i="25"/>
  <c r="J403" i="25"/>
  <c r="W403" i="25"/>
  <c r="J404" i="25"/>
  <c r="W404" i="25"/>
  <c r="J405" i="25"/>
  <c r="W405" i="25"/>
  <c r="J406" i="25"/>
  <c r="W406" i="25"/>
  <c r="J407" i="25"/>
  <c r="W407" i="25"/>
  <c r="J408" i="25"/>
  <c r="W408" i="25"/>
  <c r="J409" i="25"/>
  <c r="W409" i="25"/>
  <c r="J410" i="25"/>
  <c r="W410" i="25"/>
  <c r="J411" i="25"/>
  <c r="W411" i="25"/>
  <c r="J412" i="25"/>
  <c r="W412" i="25"/>
  <c r="J413" i="25"/>
  <c r="W413" i="25"/>
  <c r="J414" i="25"/>
  <c r="W414" i="25"/>
  <c r="J415" i="25"/>
  <c r="W415" i="25"/>
  <c r="J416" i="25"/>
  <c r="W416" i="25"/>
  <c r="J417" i="25"/>
  <c r="W417" i="25"/>
  <c r="J418" i="25"/>
  <c r="W418" i="25"/>
  <c r="J419" i="25"/>
  <c r="W419" i="25"/>
  <c r="J420" i="25"/>
  <c r="W420" i="25"/>
  <c r="J421" i="25"/>
  <c r="W421" i="25"/>
  <c r="J422" i="25"/>
  <c r="W422" i="25"/>
  <c r="J423" i="25"/>
  <c r="W423" i="25"/>
  <c r="J424" i="25"/>
  <c r="W424" i="25"/>
  <c r="J425" i="25"/>
  <c r="W425" i="25"/>
  <c r="J426" i="25"/>
  <c r="W426" i="25"/>
  <c r="J427" i="25"/>
  <c r="W427" i="25"/>
  <c r="J428" i="25"/>
  <c r="W428" i="25"/>
  <c r="J429" i="25"/>
  <c r="W429" i="25"/>
  <c r="J430" i="25"/>
  <c r="W430" i="25"/>
  <c r="J431" i="25"/>
  <c r="W431" i="25"/>
  <c r="J432" i="25"/>
  <c r="W432" i="25"/>
  <c r="J433" i="25"/>
  <c r="W433" i="25"/>
  <c r="J434" i="25"/>
  <c r="W434" i="25"/>
  <c r="J435" i="25"/>
  <c r="W435" i="25"/>
  <c r="J436" i="25"/>
  <c r="W436" i="25"/>
  <c r="J437" i="25"/>
  <c r="W437" i="25"/>
  <c r="J438" i="25"/>
  <c r="W438" i="25"/>
  <c r="J439" i="25"/>
  <c r="W439" i="25"/>
  <c r="J440" i="25"/>
  <c r="W440" i="25"/>
  <c r="J441" i="25"/>
  <c r="W441" i="25"/>
  <c r="J442" i="25"/>
  <c r="W442" i="25"/>
  <c r="J443" i="25"/>
  <c r="W443" i="25"/>
  <c r="J444" i="25"/>
  <c r="W444" i="25"/>
  <c r="J445" i="25"/>
  <c r="W445" i="25"/>
  <c r="J446" i="25"/>
  <c r="W446" i="25"/>
  <c r="J447" i="25"/>
  <c r="W447" i="25"/>
  <c r="J448" i="25"/>
  <c r="W448" i="25"/>
  <c r="J449" i="25"/>
  <c r="W449" i="25"/>
  <c r="J450" i="25"/>
  <c r="W450" i="25"/>
  <c r="J451" i="25"/>
  <c r="W451" i="25"/>
  <c r="J452" i="25"/>
  <c r="W452" i="25"/>
  <c r="J453" i="25"/>
  <c r="W453" i="25"/>
  <c r="J454" i="25"/>
  <c r="W454" i="25"/>
  <c r="J456" i="25"/>
  <c r="W456" i="25"/>
  <c r="J457" i="25"/>
  <c r="W457" i="25"/>
  <c r="J458" i="25"/>
  <c r="W458" i="25"/>
  <c r="J459" i="25"/>
  <c r="W459" i="25"/>
  <c r="J460" i="25"/>
  <c r="W460" i="25"/>
  <c r="J461" i="25"/>
  <c r="W461" i="25"/>
  <c r="J462" i="25"/>
  <c r="W462" i="25"/>
  <c r="J463" i="25"/>
  <c r="W463" i="25"/>
  <c r="J464" i="25"/>
  <c r="W464" i="25"/>
  <c r="J465" i="25"/>
  <c r="W465" i="25"/>
  <c r="J466" i="25"/>
  <c r="W466" i="25"/>
  <c r="J467" i="25"/>
  <c r="W467" i="25"/>
  <c r="J468" i="25"/>
  <c r="W468" i="25"/>
  <c r="J477" i="25"/>
  <c r="W477" i="25"/>
  <c r="J478" i="25"/>
  <c r="W478" i="25"/>
  <c r="J479" i="25"/>
  <c r="W479" i="25"/>
  <c r="J480" i="25"/>
  <c r="W480" i="25"/>
  <c r="J481" i="25"/>
  <c r="W481" i="25"/>
  <c r="J482" i="25"/>
  <c r="W482" i="25"/>
  <c r="J483" i="25"/>
  <c r="W483" i="25"/>
  <c r="J484" i="25"/>
  <c r="W484" i="25"/>
  <c r="J485" i="25"/>
  <c r="W485" i="25"/>
  <c r="J486" i="25"/>
  <c r="W486" i="25"/>
  <c r="J487" i="25"/>
  <c r="W487" i="25"/>
  <c r="J488" i="25"/>
  <c r="W488" i="25"/>
  <c r="J489" i="25"/>
  <c r="W489" i="25"/>
  <c r="J490" i="25"/>
  <c r="W490" i="25"/>
  <c r="J491" i="25"/>
  <c r="W491" i="25"/>
  <c r="J492" i="25"/>
  <c r="W492" i="25"/>
  <c r="J493" i="25"/>
  <c r="W493" i="25"/>
  <c r="J494" i="25"/>
  <c r="W494" i="25"/>
  <c r="J495" i="25"/>
  <c r="W495" i="25"/>
  <c r="J496" i="25"/>
  <c r="W496" i="25"/>
  <c r="J497" i="25"/>
  <c r="W497" i="25"/>
  <c r="J498" i="25"/>
  <c r="W498" i="25"/>
  <c r="J499" i="25"/>
  <c r="W499" i="25"/>
  <c r="J500" i="25"/>
  <c r="W500" i="25"/>
  <c r="J501" i="25"/>
  <c r="W501" i="25"/>
  <c r="J502" i="25"/>
  <c r="W502" i="25"/>
  <c r="J503" i="25"/>
  <c r="W503" i="25"/>
  <c r="J504" i="25"/>
  <c r="W504" i="25"/>
  <c r="J505" i="25"/>
  <c r="W505" i="25"/>
  <c r="J506" i="25"/>
  <c r="W506" i="25"/>
  <c r="J507" i="25"/>
  <c r="W507" i="25"/>
  <c r="J508" i="25"/>
  <c r="W508" i="25"/>
  <c r="J509" i="25"/>
  <c r="W509" i="25"/>
  <c r="J510" i="25"/>
  <c r="W510" i="25"/>
  <c r="J511" i="25"/>
  <c r="W511" i="25"/>
  <c r="J512" i="25"/>
  <c r="W512" i="25"/>
  <c r="J513" i="25"/>
  <c r="W513" i="25"/>
  <c r="J514" i="25"/>
  <c r="W514" i="25"/>
  <c r="J515" i="25"/>
  <c r="W515" i="25"/>
  <c r="J516" i="25"/>
  <c r="W516" i="25"/>
  <c r="J517" i="25"/>
  <c r="W517" i="25"/>
  <c r="J518" i="25"/>
  <c r="W518" i="25"/>
  <c r="J519" i="25"/>
  <c r="W519" i="25"/>
  <c r="J520" i="25"/>
  <c r="W520" i="25"/>
  <c r="J521" i="25"/>
  <c r="W521" i="25"/>
  <c r="J522" i="25"/>
  <c r="W522" i="25"/>
  <c r="J523" i="25"/>
  <c r="W523" i="25"/>
  <c r="J524" i="25"/>
  <c r="W524" i="25"/>
  <c r="J525" i="25"/>
  <c r="W525" i="25"/>
  <c r="J526" i="25"/>
  <c r="W526" i="25"/>
  <c r="J527" i="25"/>
  <c r="W527" i="25"/>
  <c r="J528" i="25"/>
  <c r="W528" i="25"/>
  <c r="J529" i="25"/>
  <c r="W529" i="25"/>
  <c r="J530" i="25"/>
  <c r="W530" i="25"/>
  <c r="J531" i="25"/>
  <c r="W531" i="25"/>
  <c r="J532" i="25"/>
  <c r="W532" i="25"/>
  <c r="J533" i="25"/>
  <c r="W533" i="25"/>
  <c r="J534" i="25"/>
  <c r="W534" i="25"/>
  <c r="J535" i="25"/>
  <c r="W535" i="25"/>
  <c r="J536" i="25"/>
  <c r="W536" i="25"/>
  <c r="J537" i="25"/>
  <c r="W537" i="25"/>
  <c r="J538" i="25"/>
  <c r="W538" i="25"/>
  <c r="J539" i="25"/>
  <c r="W539" i="25"/>
  <c r="J540" i="25"/>
  <c r="W540" i="25"/>
  <c r="J541" i="25"/>
  <c r="W541" i="25"/>
  <c r="J542" i="25"/>
  <c r="W542" i="25"/>
  <c r="J543" i="25"/>
  <c r="W543" i="25"/>
  <c r="J544" i="25"/>
  <c r="W544" i="25"/>
  <c r="J545" i="25"/>
  <c r="W545" i="25"/>
  <c r="J546" i="25"/>
  <c r="W546" i="25"/>
  <c r="J547" i="25"/>
  <c r="W547" i="25"/>
  <c r="J548" i="25"/>
  <c r="W548" i="25"/>
  <c r="J549" i="25"/>
  <c r="W549" i="25"/>
  <c r="J550" i="25"/>
  <c r="W550" i="25"/>
  <c r="J551" i="25"/>
  <c r="W551" i="25"/>
  <c r="J552" i="25"/>
  <c r="W552" i="25"/>
  <c r="J553" i="25"/>
  <c r="W553" i="25"/>
  <c r="J554" i="25"/>
  <c r="W554" i="25"/>
  <c r="J555" i="25"/>
  <c r="W555" i="25"/>
  <c r="J556" i="25"/>
  <c r="W556" i="25"/>
  <c r="J557" i="25"/>
  <c r="W557" i="25"/>
  <c r="J558" i="25"/>
  <c r="W558" i="25"/>
  <c r="J559" i="25"/>
  <c r="W559" i="25"/>
  <c r="J560" i="25"/>
  <c r="W560" i="25"/>
  <c r="J561" i="25"/>
  <c r="W561" i="25"/>
  <c r="J562" i="25"/>
  <c r="W562" i="25"/>
  <c r="J563" i="25"/>
  <c r="W563" i="25"/>
  <c r="J564" i="25"/>
  <c r="W564" i="25"/>
  <c r="J565" i="25"/>
  <c r="W565" i="25"/>
  <c r="J566" i="25"/>
  <c r="W566" i="25"/>
  <c r="J567" i="25"/>
  <c r="W567" i="25"/>
  <c r="J568" i="25"/>
  <c r="W568" i="25"/>
  <c r="J569" i="25"/>
  <c r="W569" i="25"/>
  <c r="J570" i="25"/>
  <c r="W570" i="25"/>
  <c r="J571" i="25"/>
  <c r="W571" i="25"/>
  <c r="J572" i="25"/>
  <c r="W572" i="25"/>
  <c r="J573" i="25"/>
  <c r="W573" i="25"/>
  <c r="J574" i="25"/>
  <c r="W574" i="25"/>
  <c r="J575" i="25"/>
  <c r="W575" i="25"/>
  <c r="J576" i="25"/>
  <c r="W576" i="25"/>
  <c r="J577" i="25"/>
  <c r="W577" i="25"/>
  <c r="J578" i="25"/>
  <c r="W578" i="25"/>
  <c r="J579" i="25"/>
  <c r="W579" i="25"/>
  <c r="J580" i="25"/>
  <c r="W580" i="25"/>
  <c r="J581" i="25"/>
  <c r="W581" i="25"/>
  <c r="J582" i="25"/>
  <c r="W582" i="25"/>
  <c r="J583" i="25"/>
  <c r="W583" i="25"/>
  <c r="J584" i="25"/>
  <c r="W584" i="25"/>
  <c r="J585" i="25"/>
  <c r="W585" i="25"/>
  <c r="J586" i="25"/>
  <c r="W586" i="25"/>
  <c r="J587" i="25"/>
  <c r="W587" i="25"/>
  <c r="J588" i="25"/>
  <c r="W588" i="25"/>
  <c r="J589" i="25"/>
  <c r="W589" i="25"/>
  <c r="J590" i="25"/>
  <c r="W590" i="25"/>
  <c r="J591" i="25"/>
  <c r="W591" i="25"/>
  <c r="J592" i="25"/>
  <c r="W592" i="25"/>
  <c r="J593" i="25"/>
  <c r="W593" i="25"/>
  <c r="J594" i="25"/>
  <c r="W594" i="25"/>
  <c r="J595" i="25"/>
  <c r="W595" i="25"/>
  <c r="J596" i="25"/>
  <c r="W596" i="25"/>
  <c r="J597" i="25"/>
  <c r="W597" i="25"/>
  <c r="J598" i="25"/>
  <c r="W598" i="25"/>
  <c r="J599" i="25"/>
  <c r="W599" i="25"/>
  <c r="J600" i="25"/>
  <c r="W600" i="25"/>
  <c r="J601" i="25"/>
  <c r="W601" i="25"/>
  <c r="J602" i="25"/>
  <c r="W602" i="25"/>
  <c r="J603" i="25"/>
  <c r="W603" i="25"/>
  <c r="J604" i="25"/>
  <c r="W604" i="25"/>
  <c r="J605" i="25"/>
  <c r="W605" i="25"/>
  <c r="J606" i="25"/>
  <c r="W606" i="25"/>
  <c r="J607" i="25"/>
  <c r="W607" i="25"/>
  <c r="J608" i="25"/>
  <c r="W608" i="25"/>
  <c r="J609" i="25"/>
  <c r="W609" i="25"/>
  <c r="J610" i="25"/>
  <c r="W610" i="25"/>
  <c r="J611" i="25"/>
  <c r="W611" i="25"/>
  <c r="J612" i="25"/>
  <c r="W612" i="25"/>
  <c r="J613" i="25"/>
  <c r="W613" i="25"/>
  <c r="J614" i="25"/>
  <c r="W614" i="25"/>
  <c r="J615" i="25"/>
  <c r="W615" i="25"/>
  <c r="J616" i="25"/>
  <c r="W616" i="25"/>
  <c r="J617" i="25"/>
  <c r="W617" i="25"/>
  <c r="J618" i="25"/>
  <c r="W618" i="25"/>
  <c r="J619" i="25"/>
  <c r="W619" i="25"/>
  <c r="J620" i="25"/>
  <c r="W620" i="25"/>
  <c r="J621" i="25"/>
  <c r="W621" i="25"/>
  <c r="J622" i="25"/>
  <c r="W622" i="25"/>
  <c r="J115" i="25"/>
  <c r="W115" i="25"/>
  <c r="J114" i="25"/>
  <c r="W114" i="25"/>
  <c r="J113" i="25"/>
  <c r="W113" i="25"/>
  <c r="J112" i="25"/>
  <c r="W112" i="25"/>
  <c r="J111" i="25"/>
  <c r="W111" i="25"/>
  <c r="J110" i="25"/>
  <c r="W110" i="25"/>
  <c r="J109" i="25"/>
  <c r="W109" i="25"/>
  <c r="J108" i="25"/>
  <c r="W108" i="25"/>
  <c r="J107" i="25"/>
  <c r="W107" i="25"/>
  <c r="J106" i="25"/>
  <c r="W106" i="25"/>
  <c r="J105" i="25"/>
  <c r="W105" i="25"/>
  <c r="J104" i="25"/>
  <c r="W104" i="25"/>
  <c r="J103" i="25"/>
  <c r="W103" i="25"/>
  <c r="J102" i="25"/>
  <c r="W102" i="25"/>
  <c r="J101" i="25"/>
  <c r="W101" i="25"/>
  <c r="J100" i="25"/>
  <c r="W100" i="25"/>
  <c r="J99" i="25"/>
  <c r="W99" i="25"/>
  <c r="J98" i="25"/>
  <c r="W98" i="25"/>
  <c r="J97" i="25"/>
  <c r="W97" i="25"/>
  <c r="J96" i="25"/>
  <c r="W96" i="25"/>
  <c r="J95" i="25"/>
  <c r="W95" i="25"/>
  <c r="J94" i="25"/>
  <c r="W94" i="25"/>
  <c r="J93" i="25"/>
  <c r="W93" i="25"/>
  <c r="J92" i="25"/>
  <c r="W92" i="25"/>
  <c r="J91" i="25"/>
  <c r="W91" i="25"/>
  <c r="J90" i="25"/>
  <c r="W90" i="25"/>
  <c r="J89" i="25"/>
  <c r="W89" i="25"/>
  <c r="J88" i="25"/>
  <c r="W88" i="25"/>
  <c r="J87" i="25"/>
  <c r="W87" i="25"/>
  <c r="J86" i="25"/>
  <c r="W86" i="25"/>
  <c r="J85" i="25"/>
  <c r="W85" i="25"/>
  <c r="J84" i="25"/>
  <c r="W84" i="25"/>
  <c r="J83" i="25"/>
  <c r="W83" i="25"/>
  <c r="J82" i="25"/>
  <c r="W82" i="25"/>
  <c r="J81" i="25"/>
  <c r="W81" i="25"/>
  <c r="J80" i="25"/>
  <c r="W80" i="25"/>
  <c r="J79" i="25"/>
  <c r="W79" i="25"/>
  <c r="J78" i="25"/>
  <c r="W78" i="25"/>
  <c r="J77" i="25"/>
  <c r="W77" i="25"/>
  <c r="J76" i="25"/>
  <c r="W76" i="25"/>
  <c r="J75" i="25"/>
  <c r="W75" i="25"/>
  <c r="J74" i="25"/>
  <c r="W74" i="25"/>
  <c r="J73" i="25"/>
  <c r="W73" i="25"/>
  <c r="J72" i="25"/>
  <c r="W72" i="25"/>
  <c r="J71" i="25"/>
  <c r="W71" i="25"/>
  <c r="J70" i="25"/>
  <c r="W70" i="25"/>
  <c r="J69" i="25"/>
  <c r="W69" i="25"/>
  <c r="J68" i="25"/>
  <c r="W68" i="25"/>
  <c r="J67" i="25"/>
  <c r="W67" i="25"/>
  <c r="J66" i="25"/>
  <c r="W66" i="25"/>
  <c r="J65" i="25"/>
  <c r="W65" i="25"/>
  <c r="J64" i="25"/>
  <c r="W64" i="25"/>
  <c r="J63" i="25"/>
  <c r="W63" i="25"/>
  <c r="J62" i="25"/>
  <c r="W62" i="25"/>
  <c r="J61" i="25"/>
  <c r="W61" i="25"/>
  <c r="J60" i="25"/>
  <c r="W60" i="25"/>
  <c r="J59" i="25"/>
  <c r="W59" i="25"/>
  <c r="J58" i="25"/>
  <c r="W58" i="25"/>
  <c r="J57" i="25"/>
  <c r="W57" i="25"/>
  <c r="J56" i="25"/>
  <c r="W56" i="25"/>
  <c r="J55" i="25"/>
  <c r="W55" i="25"/>
  <c r="J54" i="25"/>
  <c r="W54" i="25"/>
  <c r="J53" i="25"/>
  <c r="W53" i="25"/>
  <c r="J52" i="25"/>
  <c r="W52" i="25"/>
  <c r="J51" i="25"/>
  <c r="W51" i="25"/>
  <c r="J50" i="25"/>
  <c r="W50" i="25"/>
  <c r="J49" i="25"/>
  <c r="W49" i="25"/>
  <c r="J48" i="25"/>
  <c r="W48" i="25"/>
  <c r="J47" i="25"/>
  <c r="W47" i="25"/>
  <c r="J46" i="25"/>
  <c r="W46" i="25"/>
  <c r="J45" i="25"/>
  <c r="W45" i="25"/>
  <c r="J44" i="25"/>
  <c r="W44" i="25"/>
  <c r="J43" i="25"/>
  <c r="W43" i="25"/>
  <c r="J42" i="25"/>
  <c r="W42" i="25"/>
  <c r="J41" i="25"/>
  <c r="W41" i="25"/>
  <c r="J40" i="25"/>
  <c r="W40" i="25"/>
  <c r="J39" i="25"/>
  <c r="W39" i="25"/>
  <c r="J38" i="25"/>
  <c r="W38" i="25"/>
  <c r="J37" i="25"/>
  <c r="W37" i="25"/>
  <c r="J36" i="25"/>
  <c r="W36" i="25"/>
  <c r="J35" i="25"/>
  <c r="W35" i="25"/>
  <c r="J34" i="25"/>
  <c r="W34" i="25"/>
  <c r="J33" i="25"/>
  <c r="W33" i="25"/>
  <c r="J32" i="25"/>
  <c r="W32" i="25"/>
  <c r="J31" i="25"/>
  <c r="W31" i="25"/>
  <c r="J30" i="25"/>
  <c r="W30" i="25"/>
  <c r="J29" i="25"/>
  <c r="W29" i="25"/>
  <c r="J28" i="25"/>
  <c r="W28" i="25"/>
  <c r="J27" i="25"/>
  <c r="W27" i="25"/>
  <c r="J26" i="25"/>
  <c r="W26" i="25"/>
  <c r="J25" i="25"/>
  <c r="W25" i="25"/>
  <c r="J24" i="25"/>
  <c r="W24" i="25"/>
  <c r="J23" i="25"/>
  <c r="W23" i="25"/>
  <c r="J22" i="25"/>
  <c r="W22" i="25"/>
  <c r="J21" i="25"/>
  <c r="W21" i="25"/>
  <c r="J20" i="25"/>
  <c r="W20" i="25"/>
  <c r="J19" i="25"/>
  <c r="W19" i="25"/>
  <c r="J18" i="25"/>
  <c r="W18" i="25"/>
  <c r="J17" i="25"/>
  <c r="W17" i="25"/>
  <c r="J16" i="25"/>
  <c r="W16" i="25"/>
  <c r="J15" i="25"/>
  <c r="W15" i="25"/>
  <c r="J14" i="25"/>
  <c r="W14" i="25"/>
  <c r="J13" i="25"/>
  <c r="W13" i="25"/>
  <c r="J12" i="25"/>
  <c r="W12" i="25"/>
  <c r="J11" i="25"/>
  <c r="W11" i="25"/>
  <c r="J10" i="25"/>
  <c r="W10" i="25"/>
  <c r="J9" i="25"/>
  <c r="W9" i="25"/>
  <c r="J8" i="25"/>
  <c r="W8" i="25"/>
  <c r="J7" i="25"/>
  <c r="W7" i="25"/>
  <c r="J6" i="25"/>
  <c r="W6" i="25"/>
  <c r="J5" i="25"/>
  <c r="W5" i="25"/>
  <c r="J4" i="25"/>
  <c r="W4" i="25"/>
  <c r="J3" i="25"/>
  <c r="W3" i="25"/>
  <c r="J2" i="25"/>
  <c r="W2" i="25"/>
  <c r="J86" i="9"/>
  <c r="W86" i="9"/>
  <c r="J85" i="9"/>
  <c r="W85" i="9"/>
  <c r="J84" i="9"/>
  <c r="W84" i="9"/>
  <c r="J83" i="9"/>
  <c r="W83" i="9"/>
  <c r="J81" i="9"/>
  <c r="W81" i="9"/>
  <c r="J80" i="9"/>
  <c r="W80" i="9"/>
  <c r="J79" i="9"/>
  <c r="W79" i="9"/>
  <c r="J78" i="9"/>
  <c r="W78" i="9"/>
  <c r="J77" i="9"/>
  <c r="W77" i="9"/>
  <c r="J76" i="9"/>
  <c r="W76" i="9"/>
  <c r="J75" i="9"/>
  <c r="W75" i="9"/>
  <c r="J74" i="9"/>
  <c r="W74" i="9"/>
  <c r="J73" i="9"/>
  <c r="W73" i="9"/>
  <c r="J72" i="9"/>
  <c r="W72" i="9"/>
  <c r="J71" i="9"/>
  <c r="W71" i="9"/>
  <c r="J70" i="9"/>
  <c r="W70" i="9"/>
  <c r="J69" i="9"/>
  <c r="W69" i="9"/>
  <c r="J68" i="9"/>
  <c r="W68" i="9"/>
  <c r="J67" i="9"/>
  <c r="W67" i="9"/>
  <c r="J66" i="9"/>
  <c r="W66" i="9"/>
  <c r="J65" i="9"/>
  <c r="W65" i="9"/>
  <c r="J64" i="9"/>
  <c r="W64" i="9"/>
  <c r="J63" i="9"/>
  <c r="W63" i="9"/>
  <c r="J62" i="9"/>
  <c r="W62" i="9"/>
  <c r="J61" i="9"/>
  <c r="W61" i="9"/>
  <c r="J60" i="9"/>
  <c r="W60" i="9"/>
  <c r="J59" i="9"/>
  <c r="W59" i="9"/>
  <c r="J58" i="9"/>
  <c r="W58" i="9"/>
  <c r="J57" i="9"/>
  <c r="W57" i="9"/>
  <c r="J56" i="9"/>
  <c r="W56" i="9"/>
  <c r="J55" i="9"/>
  <c r="W55" i="9"/>
  <c r="J54" i="9"/>
  <c r="W54" i="9"/>
  <c r="J53" i="9"/>
  <c r="W53" i="9"/>
  <c r="J52" i="9"/>
  <c r="W52" i="9"/>
  <c r="J51" i="9"/>
  <c r="W51" i="9"/>
  <c r="J50" i="9"/>
  <c r="W50" i="9"/>
  <c r="J49" i="9"/>
  <c r="W49" i="9"/>
  <c r="J48" i="9"/>
  <c r="W48" i="9"/>
  <c r="J47" i="9"/>
  <c r="W47" i="9"/>
  <c r="J46" i="9"/>
  <c r="W46" i="9"/>
  <c r="J45" i="9"/>
  <c r="W45" i="9"/>
  <c r="J44" i="9"/>
  <c r="W44" i="9"/>
  <c r="J43" i="9"/>
  <c r="W43" i="9"/>
  <c r="J42" i="9"/>
  <c r="W42" i="9"/>
  <c r="J41" i="9"/>
  <c r="W41" i="9"/>
  <c r="J40" i="9"/>
  <c r="W40" i="9"/>
  <c r="J39" i="9"/>
  <c r="W39" i="9"/>
  <c r="J38" i="9"/>
  <c r="W38" i="9"/>
  <c r="J37" i="9"/>
  <c r="W37" i="9"/>
  <c r="J36" i="9"/>
  <c r="W36" i="9"/>
  <c r="J35" i="9"/>
  <c r="W35" i="9"/>
  <c r="J34" i="9"/>
  <c r="W34" i="9"/>
  <c r="J33" i="9"/>
  <c r="W33" i="9"/>
  <c r="J32" i="9"/>
  <c r="W32" i="9"/>
  <c r="J31" i="9"/>
  <c r="W31" i="9"/>
  <c r="J30" i="9"/>
  <c r="W30" i="9"/>
  <c r="J29" i="9"/>
  <c r="W29" i="9"/>
  <c r="J28" i="9"/>
  <c r="W28" i="9"/>
  <c r="J27" i="9"/>
  <c r="W27" i="9"/>
  <c r="J26" i="9"/>
  <c r="W26" i="9"/>
  <c r="J25" i="9"/>
  <c r="W25" i="9"/>
  <c r="J24" i="9"/>
  <c r="W24" i="9"/>
  <c r="J23" i="9"/>
  <c r="W23" i="9"/>
  <c r="J22" i="9"/>
  <c r="W22" i="9"/>
  <c r="J21" i="9"/>
  <c r="W21" i="9"/>
  <c r="J19" i="9"/>
  <c r="W19" i="9"/>
  <c r="J18" i="9"/>
  <c r="W18" i="9"/>
  <c r="J17" i="9"/>
  <c r="W17" i="9"/>
  <c r="J16" i="9"/>
  <c r="W16" i="9"/>
  <c r="J15" i="9"/>
  <c r="W15" i="9"/>
  <c r="J14" i="9"/>
  <c r="W14" i="9"/>
  <c r="J13" i="9"/>
  <c r="W13" i="9"/>
  <c r="J12" i="9"/>
  <c r="W12" i="9"/>
  <c r="J11" i="9"/>
  <c r="W11" i="9"/>
  <c r="J10" i="9"/>
  <c r="W10" i="9"/>
  <c r="J9" i="9"/>
  <c r="W9" i="9"/>
  <c r="J8" i="9"/>
  <c r="W8" i="9"/>
  <c r="J7" i="9"/>
  <c r="W7" i="9"/>
  <c r="J6" i="9"/>
  <c r="W6" i="9"/>
  <c r="J5" i="9"/>
  <c r="W5" i="9"/>
  <c r="J4" i="9"/>
  <c r="W4" i="9"/>
  <c r="J3" i="9"/>
  <c r="W3" i="9"/>
  <c r="J2" i="9"/>
  <c r="W2" i="9"/>
  <c r="J117" i="8"/>
  <c r="W117" i="8"/>
  <c r="J118" i="8"/>
  <c r="W118" i="8"/>
  <c r="J119" i="8"/>
  <c r="W119" i="8"/>
  <c r="J120" i="8"/>
  <c r="W120" i="8"/>
  <c r="J121" i="8"/>
  <c r="W121" i="8"/>
  <c r="J122" i="8"/>
  <c r="W122" i="8"/>
  <c r="J123" i="8"/>
  <c r="W123" i="8"/>
  <c r="J124" i="8"/>
  <c r="W124" i="8"/>
  <c r="J125" i="8"/>
  <c r="W125" i="8"/>
  <c r="J126" i="8"/>
  <c r="W126" i="8"/>
  <c r="J127" i="8"/>
  <c r="W127" i="8"/>
  <c r="J128" i="8"/>
  <c r="W128" i="8"/>
  <c r="J129" i="8"/>
  <c r="W129" i="8"/>
  <c r="J130" i="8"/>
  <c r="W130" i="8"/>
  <c r="J131" i="8"/>
  <c r="W131" i="8"/>
  <c r="J132" i="8"/>
  <c r="W132" i="8"/>
  <c r="J133" i="8"/>
  <c r="W133" i="8"/>
  <c r="J134" i="8"/>
  <c r="W134" i="8"/>
  <c r="J135" i="8"/>
  <c r="W135" i="8"/>
  <c r="J136" i="8"/>
  <c r="W136" i="8"/>
  <c r="J137" i="8"/>
  <c r="W137" i="8"/>
  <c r="J138" i="8"/>
  <c r="W138" i="8"/>
  <c r="J139" i="8"/>
  <c r="W139" i="8"/>
  <c r="J140" i="8"/>
  <c r="W140" i="8"/>
  <c r="J141" i="8"/>
  <c r="W141" i="8"/>
  <c r="J142" i="8"/>
  <c r="W142" i="8"/>
  <c r="J143" i="8"/>
  <c r="W143" i="8"/>
  <c r="J144" i="8"/>
  <c r="W144" i="8"/>
  <c r="J145" i="8"/>
  <c r="W145" i="8"/>
  <c r="J146" i="8"/>
  <c r="W146" i="8"/>
  <c r="J147" i="8"/>
  <c r="W147" i="8"/>
  <c r="J148" i="8"/>
  <c r="W148" i="8"/>
  <c r="J149" i="8"/>
  <c r="W149" i="8"/>
  <c r="J150" i="8"/>
  <c r="W150" i="8"/>
  <c r="J151" i="8"/>
  <c r="W151" i="8"/>
  <c r="J152" i="8"/>
  <c r="W152" i="8"/>
  <c r="J153" i="8"/>
  <c r="W153" i="8"/>
  <c r="J154" i="8"/>
  <c r="W154" i="8"/>
  <c r="J155" i="8"/>
  <c r="W155" i="8"/>
  <c r="J156" i="8"/>
  <c r="W156" i="8"/>
  <c r="J157" i="8"/>
  <c r="W157" i="8"/>
  <c r="J158" i="8"/>
  <c r="W158" i="8"/>
  <c r="J159" i="8"/>
  <c r="W159" i="8"/>
  <c r="J160" i="8"/>
  <c r="W160" i="8"/>
  <c r="J161" i="8"/>
  <c r="W161" i="8"/>
  <c r="J162" i="8"/>
  <c r="W162" i="8"/>
  <c r="J163" i="8"/>
  <c r="W163" i="8"/>
  <c r="J164" i="8"/>
  <c r="W164" i="8"/>
  <c r="J165" i="8"/>
  <c r="W165" i="8"/>
  <c r="J166" i="8"/>
  <c r="W166" i="8"/>
  <c r="J167" i="8"/>
  <c r="W167" i="8"/>
  <c r="J168" i="8"/>
  <c r="W168" i="8"/>
  <c r="J169" i="8"/>
  <c r="W169" i="8"/>
  <c r="J170" i="8"/>
  <c r="W170" i="8"/>
  <c r="J171" i="8"/>
  <c r="W171" i="8"/>
  <c r="J172" i="8"/>
  <c r="W172" i="8"/>
  <c r="J173" i="8"/>
  <c r="W173" i="8"/>
  <c r="J174" i="8"/>
  <c r="W174" i="8"/>
  <c r="J175" i="8"/>
  <c r="W175" i="8"/>
  <c r="J176" i="8"/>
  <c r="W176" i="8"/>
  <c r="J177" i="8"/>
  <c r="W177" i="8"/>
  <c r="J178" i="8"/>
  <c r="W178" i="8"/>
  <c r="J179" i="8"/>
  <c r="W179" i="8"/>
  <c r="J180" i="8"/>
  <c r="W180" i="8"/>
  <c r="J181" i="8"/>
  <c r="W181" i="8"/>
  <c r="J182" i="8"/>
  <c r="W182" i="8"/>
  <c r="J183" i="8"/>
  <c r="W183" i="8"/>
  <c r="J184" i="8"/>
  <c r="W184" i="8"/>
  <c r="J185" i="8"/>
  <c r="W185" i="8"/>
  <c r="J186" i="8"/>
  <c r="W186" i="8"/>
  <c r="J187" i="8"/>
  <c r="W187" i="8"/>
  <c r="J188" i="8"/>
  <c r="W188" i="8"/>
  <c r="J189" i="8"/>
  <c r="W189" i="8"/>
  <c r="J190" i="8"/>
  <c r="W190" i="8"/>
  <c r="J191" i="8"/>
  <c r="W191" i="8"/>
  <c r="J192" i="8"/>
  <c r="W192" i="8"/>
  <c r="J193" i="8"/>
  <c r="W193" i="8"/>
  <c r="J194" i="8"/>
  <c r="W194" i="8"/>
  <c r="J195" i="8"/>
  <c r="W195" i="8"/>
  <c r="J196" i="8"/>
  <c r="W196" i="8"/>
  <c r="J197" i="8"/>
  <c r="W197" i="8"/>
  <c r="J198" i="8"/>
  <c r="W198" i="8"/>
  <c r="J199" i="8"/>
  <c r="W199" i="8"/>
  <c r="J200" i="8"/>
  <c r="W200" i="8"/>
  <c r="J201" i="8"/>
  <c r="W201" i="8"/>
  <c r="J202" i="8"/>
  <c r="W202" i="8"/>
  <c r="J203" i="8"/>
  <c r="W203" i="8"/>
  <c r="J204" i="8"/>
  <c r="W204" i="8"/>
  <c r="J205" i="8"/>
  <c r="W205" i="8"/>
  <c r="J206" i="8"/>
  <c r="W206" i="8"/>
  <c r="J207" i="8"/>
  <c r="W207" i="8"/>
  <c r="J208" i="8"/>
  <c r="W208" i="8"/>
  <c r="J209" i="8"/>
  <c r="W209" i="8"/>
  <c r="J210" i="8"/>
  <c r="W210" i="8"/>
  <c r="J211" i="8"/>
  <c r="W211" i="8"/>
  <c r="J212" i="8"/>
  <c r="W212" i="8"/>
  <c r="J213" i="8"/>
  <c r="W213" i="8"/>
  <c r="J214" i="8"/>
  <c r="W214" i="8"/>
  <c r="J215" i="8"/>
  <c r="W215" i="8"/>
  <c r="J216" i="8"/>
  <c r="W216" i="8"/>
  <c r="J217" i="8"/>
  <c r="W217" i="8"/>
  <c r="J218" i="8"/>
  <c r="W218" i="8"/>
  <c r="J219" i="8"/>
  <c r="W219" i="8"/>
  <c r="J220" i="8"/>
  <c r="W220" i="8"/>
  <c r="J221" i="8"/>
  <c r="W221" i="8"/>
  <c r="J222" i="8"/>
  <c r="W222" i="8"/>
  <c r="J223" i="8"/>
  <c r="W223" i="8"/>
  <c r="J224" i="8"/>
  <c r="W224" i="8"/>
  <c r="J225" i="8"/>
  <c r="W225" i="8"/>
  <c r="J226" i="8"/>
  <c r="W226" i="8"/>
  <c r="J227" i="8"/>
  <c r="W227" i="8"/>
  <c r="J228" i="8"/>
  <c r="W228" i="8"/>
  <c r="J229" i="8"/>
  <c r="W229" i="8"/>
  <c r="J230" i="8"/>
  <c r="W230" i="8"/>
  <c r="J231" i="8"/>
  <c r="W231" i="8"/>
  <c r="J232" i="8"/>
  <c r="W232" i="8"/>
  <c r="J233" i="8"/>
  <c r="W233" i="8"/>
  <c r="J234" i="8"/>
  <c r="W234" i="8"/>
  <c r="J235" i="8"/>
  <c r="W235" i="8"/>
  <c r="J236" i="8"/>
  <c r="W236" i="8"/>
  <c r="J237" i="8"/>
  <c r="W237" i="8"/>
  <c r="J238" i="8"/>
  <c r="W238" i="8"/>
  <c r="J239" i="8"/>
  <c r="W239" i="8"/>
  <c r="J240" i="8"/>
  <c r="W240" i="8"/>
  <c r="J241" i="8"/>
  <c r="W241" i="8"/>
  <c r="J242" i="8"/>
  <c r="W242" i="8"/>
  <c r="J243" i="8"/>
  <c r="W243" i="8"/>
  <c r="J244" i="8"/>
  <c r="W244" i="8"/>
  <c r="J245" i="8"/>
  <c r="W245" i="8"/>
  <c r="J246" i="8"/>
  <c r="W246" i="8"/>
  <c r="J247" i="8"/>
  <c r="W247" i="8"/>
  <c r="J248" i="8"/>
  <c r="W248" i="8"/>
  <c r="J249" i="8"/>
  <c r="W249" i="8"/>
  <c r="J250" i="8"/>
  <c r="W250" i="8"/>
  <c r="J251" i="8"/>
  <c r="W251" i="8"/>
  <c r="J252" i="8"/>
  <c r="W252" i="8"/>
  <c r="J253" i="8"/>
  <c r="W253" i="8"/>
  <c r="J254" i="8"/>
  <c r="W254" i="8"/>
  <c r="J255" i="8"/>
  <c r="W255" i="8"/>
  <c r="J256" i="8"/>
  <c r="W256" i="8"/>
  <c r="J257" i="8"/>
  <c r="W257" i="8"/>
  <c r="J258" i="8"/>
  <c r="W258" i="8"/>
  <c r="J259" i="8"/>
  <c r="W259" i="8"/>
  <c r="J260" i="8"/>
  <c r="W260" i="8"/>
  <c r="J261" i="8"/>
  <c r="W261" i="8"/>
  <c r="J262" i="8"/>
  <c r="W262" i="8"/>
  <c r="J263" i="8"/>
  <c r="W263" i="8"/>
  <c r="J264" i="8"/>
  <c r="W264" i="8"/>
  <c r="J265" i="8"/>
  <c r="W265" i="8"/>
  <c r="J266" i="8"/>
  <c r="W266" i="8"/>
  <c r="J267" i="8"/>
  <c r="W267" i="8"/>
  <c r="J268" i="8"/>
  <c r="W268" i="8"/>
  <c r="J269" i="8"/>
  <c r="W269" i="8"/>
  <c r="J270" i="8"/>
  <c r="W270" i="8"/>
  <c r="J271" i="8"/>
  <c r="W271" i="8"/>
  <c r="J272" i="8"/>
  <c r="W272" i="8"/>
  <c r="J273" i="8"/>
  <c r="W273" i="8"/>
  <c r="J274" i="8"/>
  <c r="W274" i="8"/>
  <c r="J275" i="8"/>
  <c r="W275" i="8"/>
  <c r="J276" i="8"/>
  <c r="W276" i="8"/>
  <c r="J277" i="8"/>
  <c r="W277" i="8"/>
  <c r="J278" i="8"/>
  <c r="W278" i="8"/>
  <c r="J279" i="8"/>
  <c r="W279" i="8"/>
  <c r="J280" i="8"/>
  <c r="W280" i="8"/>
  <c r="J281" i="8"/>
  <c r="W281" i="8"/>
  <c r="J282" i="8"/>
  <c r="W282" i="8"/>
  <c r="J283" i="8"/>
  <c r="W283" i="8"/>
  <c r="J284" i="8"/>
  <c r="W284" i="8"/>
  <c r="J285" i="8"/>
  <c r="W285" i="8"/>
  <c r="J286" i="8"/>
  <c r="W286" i="8"/>
  <c r="J287" i="8"/>
  <c r="W287" i="8"/>
  <c r="J288" i="8"/>
  <c r="W288" i="8"/>
  <c r="J289" i="8"/>
  <c r="W289" i="8"/>
  <c r="J290" i="8"/>
  <c r="W290" i="8"/>
  <c r="J291" i="8"/>
  <c r="W291" i="8"/>
  <c r="J292" i="8"/>
  <c r="W292" i="8"/>
  <c r="J293" i="8"/>
  <c r="W293" i="8"/>
  <c r="J294" i="8"/>
  <c r="W294" i="8"/>
  <c r="J295" i="8"/>
  <c r="W295" i="8"/>
  <c r="J296" i="8"/>
  <c r="W296" i="8"/>
  <c r="J297" i="8"/>
  <c r="W297" i="8"/>
  <c r="J298" i="8"/>
  <c r="W298" i="8"/>
  <c r="J299" i="8"/>
  <c r="W299" i="8"/>
  <c r="J300" i="8"/>
  <c r="W300" i="8"/>
  <c r="J301" i="8"/>
  <c r="W301" i="8"/>
  <c r="J302" i="8"/>
  <c r="W302" i="8"/>
  <c r="J303" i="8"/>
  <c r="W303" i="8"/>
  <c r="J304" i="8"/>
  <c r="W304" i="8"/>
  <c r="J305" i="8"/>
  <c r="W305" i="8"/>
  <c r="J306" i="8"/>
  <c r="W306" i="8"/>
  <c r="J307" i="8"/>
  <c r="W307" i="8"/>
  <c r="J308" i="8"/>
  <c r="W308" i="8"/>
  <c r="J309" i="8"/>
  <c r="W309" i="8"/>
  <c r="J310" i="8"/>
  <c r="W310" i="8"/>
  <c r="J311" i="8"/>
  <c r="W311" i="8"/>
  <c r="J312" i="8"/>
  <c r="W312" i="8"/>
  <c r="J313" i="8"/>
  <c r="W313" i="8"/>
  <c r="J314" i="8"/>
  <c r="W314" i="8"/>
  <c r="J315" i="8"/>
  <c r="W315" i="8"/>
  <c r="J316" i="8"/>
  <c r="W316" i="8"/>
  <c r="J317" i="8"/>
  <c r="W317" i="8"/>
  <c r="J318" i="8"/>
  <c r="W318" i="8"/>
  <c r="J319" i="8"/>
  <c r="W319" i="8"/>
  <c r="J320" i="8"/>
  <c r="W320" i="8"/>
  <c r="J321" i="8"/>
  <c r="W321" i="8"/>
  <c r="J322" i="8"/>
  <c r="W322" i="8"/>
  <c r="J323" i="8"/>
  <c r="W323" i="8"/>
  <c r="J324" i="8"/>
  <c r="W324" i="8"/>
  <c r="J325" i="8"/>
  <c r="W325" i="8"/>
  <c r="J326" i="8"/>
  <c r="W326" i="8"/>
  <c r="J327" i="8"/>
  <c r="W327" i="8"/>
  <c r="J328" i="8"/>
  <c r="W328" i="8"/>
  <c r="J329" i="8"/>
  <c r="W329" i="8"/>
  <c r="J330" i="8"/>
  <c r="W330" i="8"/>
  <c r="J331" i="8"/>
  <c r="W331" i="8"/>
  <c r="J332" i="8"/>
  <c r="W332" i="8"/>
  <c r="J333" i="8"/>
  <c r="W333" i="8"/>
  <c r="J334" i="8"/>
  <c r="W334" i="8"/>
  <c r="J335" i="8"/>
  <c r="W335" i="8"/>
  <c r="J336" i="8"/>
  <c r="W336" i="8"/>
  <c r="J337" i="8"/>
  <c r="W337" i="8"/>
  <c r="J338" i="8"/>
  <c r="W338" i="8"/>
  <c r="J339" i="8"/>
  <c r="W339" i="8"/>
  <c r="J340" i="8"/>
  <c r="W340" i="8"/>
  <c r="J341" i="8"/>
  <c r="W341" i="8"/>
  <c r="J342" i="8"/>
  <c r="W342" i="8"/>
  <c r="J343" i="8"/>
  <c r="W343" i="8"/>
  <c r="J344" i="8"/>
  <c r="W344" i="8"/>
  <c r="J345" i="8"/>
  <c r="W345" i="8"/>
  <c r="J346" i="8"/>
  <c r="W346" i="8"/>
  <c r="J347" i="8"/>
  <c r="W347" i="8"/>
  <c r="J348" i="8"/>
  <c r="W348" i="8"/>
  <c r="J349" i="8"/>
  <c r="W349" i="8"/>
  <c r="J350" i="8"/>
  <c r="W350" i="8"/>
  <c r="J351" i="8"/>
  <c r="W351" i="8"/>
  <c r="J352" i="8"/>
  <c r="W352" i="8"/>
  <c r="J353" i="8"/>
  <c r="W353" i="8"/>
  <c r="J354" i="8"/>
  <c r="W354" i="8"/>
  <c r="J355" i="8"/>
  <c r="W355" i="8"/>
  <c r="J356" i="8"/>
  <c r="W356" i="8"/>
  <c r="J357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J116" i="8"/>
  <c r="W116" i="8"/>
  <c r="J115" i="8"/>
  <c r="W115" i="8"/>
  <c r="J114" i="8"/>
  <c r="W114" i="8"/>
  <c r="J113" i="8"/>
  <c r="W113" i="8"/>
  <c r="J112" i="8"/>
  <c r="W112" i="8"/>
  <c r="J111" i="8"/>
  <c r="W111" i="8"/>
  <c r="J110" i="8"/>
  <c r="W110" i="8"/>
  <c r="J109" i="8"/>
  <c r="W109" i="8"/>
  <c r="J108" i="8"/>
  <c r="W108" i="8"/>
  <c r="J107" i="8"/>
  <c r="W107" i="8"/>
  <c r="J106" i="8"/>
  <c r="W106" i="8"/>
  <c r="J105" i="8"/>
  <c r="W105" i="8"/>
  <c r="J104" i="8"/>
  <c r="W104" i="8"/>
  <c r="J103" i="8"/>
  <c r="W103" i="8"/>
  <c r="J102" i="8"/>
  <c r="W102" i="8"/>
  <c r="J101" i="8"/>
  <c r="W101" i="8"/>
  <c r="J100" i="8"/>
  <c r="W100" i="8"/>
  <c r="J99" i="8"/>
  <c r="W99" i="8"/>
  <c r="J98" i="8"/>
  <c r="W98" i="8"/>
  <c r="J97" i="8"/>
  <c r="W97" i="8"/>
  <c r="J96" i="8"/>
  <c r="W96" i="8"/>
  <c r="J95" i="8"/>
  <c r="W95" i="8"/>
  <c r="J94" i="8"/>
  <c r="W94" i="8"/>
  <c r="J93" i="8"/>
  <c r="W93" i="8"/>
  <c r="J92" i="8"/>
  <c r="W92" i="8"/>
  <c r="J91" i="8"/>
  <c r="W91" i="8"/>
  <c r="J90" i="8"/>
  <c r="W90" i="8"/>
  <c r="J89" i="8"/>
  <c r="W89" i="8"/>
  <c r="J88" i="8"/>
  <c r="W88" i="8"/>
  <c r="J87" i="8"/>
  <c r="W87" i="8"/>
  <c r="J86" i="8"/>
  <c r="W86" i="8"/>
  <c r="J85" i="8"/>
  <c r="W85" i="8"/>
  <c r="J84" i="8"/>
  <c r="W84" i="8"/>
  <c r="J83" i="8"/>
  <c r="W83" i="8"/>
  <c r="J82" i="8"/>
  <c r="W82" i="8"/>
  <c r="J81" i="8"/>
  <c r="W81" i="8"/>
  <c r="J80" i="8"/>
  <c r="W80" i="8"/>
  <c r="J79" i="8"/>
  <c r="W79" i="8"/>
  <c r="J78" i="8"/>
  <c r="W78" i="8"/>
  <c r="J77" i="8"/>
  <c r="W77" i="8"/>
  <c r="J76" i="8"/>
  <c r="W76" i="8"/>
  <c r="J75" i="8"/>
  <c r="W75" i="8"/>
  <c r="J74" i="8"/>
  <c r="W74" i="8"/>
  <c r="J73" i="8"/>
  <c r="W73" i="8"/>
  <c r="J72" i="8"/>
  <c r="W72" i="8"/>
  <c r="J71" i="8"/>
  <c r="W71" i="8"/>
  <c r="J70" i="8"/>
  <c r="W70" i="8"/>
  <c r="J69" i="8"/>
  <c r="W69" i="8"/>
  <c r="J68" i="8"/>
  <c r="W68" i="8"/>
  <c r="J67" i="8"/>
  <c r="W67" i="8"/>
  <c r="J66" i="8"/>
  <c r="W66" i="8"/>
  <c r="J65" i="8"/>
  <c r="W65" i="8"/>
  <c r="J64" i="8"/>
  <c r="W64" i="8"/>
  <c r="J63" i="8"/>
  <c r="W63" i="8"/>
  <c r="J62" i="8"/>
  <c r="W62" i="8"/>
  <c r="J61" i="8"/>
  <c r="W61" i="8"/>
  <c r="J60" i="8"/>
  <c r="W60" i="8"/>
  <c r="J59" i="8"/>
  <c r="W59" i="8"/>
  <c r="J58" i="8"/>
  <c r="W58" i="8"/>
  <c r="J57" i="8"/>
  <c r="W57" i="8"/>
  <c r="J56" i="8"/>
  <c r="W56" i="8"/>
  <c r="J55" i="8"/>
  <c r="W55" i="8"/>
  <c r="J54" i="8"/>
  <c r="W54" i="8"/>
  <c r="J53" i="8"/>
  <c r="W53" i="8"/>
  <c r="J52" i="8"/>
  <c r="W52" i="8"/>
  <c r="J51" i="8"/>
  <c r="W51" i="8"/>
  <c r="J50" i="8"/>
  <c r="W50" i="8"/>
  <c r="J49" i="8"/>
  <c r="W49" i="8"/>
  <c r="J48" i="8"/>
  <c r="W48" i="8"/>
  <c r="J47" i="8"/>
  <c r="W47" i="8"/>
  <c r="J46" i="8"/>
  <c r="W46" i="8"/>
  <c r="J45" i="8"/>
  <c r="W45" i="8"/>
  <c r="J44" i="8"/>
  <c r="W44" i="8"/>
  <c r="J43" i="8"/>
  <c r="W43" i="8"/>
  <c r="J42" i="8"/>
  <c r="W42" i="8"/>
  <c r="J40" i="8"/>
  <c r="W40" i="8"/>
  <c r="J39" i="8"/>
  <c r="W39" i="8"/>
  <c r="J38" i="8"/>
  <c r="W38" i="8"/>
  <c r="J37" i="8"/>
  <c r="W37" i="8"/>
  <c r="J36" i="8"/>
  <c r="W36" i="8"/>
  <c r="J35" i="8"/>
  <c r="W35" i="8"/>
  <c r="J34" i="8"/>
  <c r="W34" i="8"/>
  <c r="J33" i="8"/>
  <c r="W33" i="8"/>
  <c r="J32" i="8"/>
  <c r="W32" i="8"/>
  <c r="J31" i="8"/>
  <c r="W31" i="8"/>
  <c r="J30" i="8"/>
  <c r="W30" i="8"/>
  <c r="J29" i="8"/>
  <c r="W29" i="8"/>
  <c r="J28" i="8"/>
  <c r="W28" i="8"/>
  <c r="J27" i="8"/>
  <c r="W27" i="8"/>
  <c r="J26" i="8"/>
  <c r="W26" i="8"/>
  <c r="J25" i="8"/>
  <c r="W25" i="8"/>
  <c r="J24" i="8"/>
  <c r="W24" i="8"/>
  <c r="J23" i="8"/>
  <c r="W23" i="8"/>
  <c r="J22" i="8"/>
  <c r="W22" i="8"/>
  <c r="J21" i="8"/>
  <c r="W21" i="8"/>
  <c r="J20" i="8"/>
  <c r="W20" i="8"/>
  <c r="J19" i="8"/>
  <c r="W19" i="8"/>
  <c r="J18" i="8"/>
  <c r="W18" i="8"/>
  <c r="J17" i="8"/>
  <c r="W17" i="8"/>
  <c r="J16" i="8"/>
  <c r="W16" i="8"/>
  <c r="J15" i="8"/>
  <c r="W15" i="8"/>
  <c r="J14" i="8"/>
  <c r="W14" i="8"/>
  <c r="J13" i="8"/>
  <c r="W13" i="8"/>
  <c r="J12" i="8"/>
  <c r="W12" i="8"/>
  <c r="J11" i="8"/>
  <c r="W11" i="8"/>
  <c r="J10" i="8"/>
  <c r="W10" i="8"/>
  <c r="J9" i="8"/>
  <c r="W9" i="8"/>
  <c r="J8" i="8"/>
  <c r="W8" i="8"/>
  <c r="J7" i="8"/>
  <c r="W7" i="8"/>
  <c r="J6" i="8"/>
  <c r="W6" i="8"/>
  <c r="J5" i="8"/>
  <c r="W5" i="8"/>
  <c r="J4" i="8"/>
  <c r="W4" i="8"/>
  <c r="J3" i="8"/>
  <c r="W3" i="8"/>
  <c r="J2" i="8"/>
  <c r="W2" i="8"/>
  <c r="J116" i="7"/>
  <c r="W116" i="7"/>
  <c r="J117" i="7"/>
  <c r="W117" i="7"/>
  <c r="J118" i="7"/>
  <c r="W118" i="7"/>
  <c r="J119" i="7"/>
  <c r="W119" i="7"/>
  <c r="J120" i="7"/>
  <c r="W120" i="7"/>
  <c r="J121" i="7"/>
  <c r="W121" i="7"/>
  <c r="J122" i="7"/>
  <c r="W122" i="7"/>
  <c r="J123" i="7"/>
  <c r="W123" i="7"/>
  <c r="J124" i="7"/>
  <c r="W124" i="7"/>
  <c r="J125" i="7"/>
  <c r="W125" i="7"/>
  <c r="J126" i="7"/>
  <c r="W126" i="7"/>
  <c r="J127" i="7"/>
  <c r="W127" i="7"/>
  <c r="J128" i="7"/>
  <c r="W128" i="7"/>
  <c r="J129" i="7"/>
  <c r="W129" i="7"/>
  <c r="J130" i="7"/>
  <c r="W130" i="7"/>
  <c r="J131" i="7"/>
  <c r="W131" i="7"/>
  <c r="J132" i="7"/>
  <c r="W132" i="7"/>
  <c r="J133" i="7"/>
  <c r="W133" i="7"/>
  <c r="J134" i="7"/>
  <c r="W134" i="7"/>
  <c r="J135" i="7"/>
  <c r="W135" i="7"/>
  <c r="J136" i="7"/>
  <c r="W136" i="7"/>
  <c r="J137" i="7"/>
  <c r="W137" i="7"/>
  <c r="J138" i="7"/>
  <c r="W138" i="7"/>
  <c r="J139" i="7"/>
  <c r="W139" i="7"/>
  <c r="J140" i="7"/>
  <c r="W140" i="7"/>
  <c r="J141" i="7"/>
  <c r="W141" i="7"/>
  <c r="J142" i="7"/>
  <c r="W142" i="7"/>
  <c r="J143" i="7"/>
  <c r="W143" i="7"/>
  <c r="J144" i="7"/>
  <c r="W144" i="7"/>
  <c r="J145" i="7"/>
  <c r="W145" i="7"/>
  <c r="J146" i="7"/>
  <c r="W146" i="7"/>
  <c r="J147" i="7"/>
  <c r="W147" i="7"/>
  <c r="J148" i="7"/>
  <c r="W148" i="7"/>
  <c r="J149" i="7"/>
  <c r="W149" i="7"/>
  <c r="J150" i="7"/>
  <c r="W150" i="7"/>
  <c r="J151" i="7"/>
  <c r="W151" i="7"/>
  <c r="J152" i="7"/>
  <c r="W152" i="7"/>
  <c r="J153" i="7"/>
  <c r="W153" i="7"/>
  <c r="J154" i="7"/>
  <c r="W154" i="7"/>
  <c r="J155" i="7"/>
  <c r="W155" i="7"/>
  <c r="J156" i="7"/>
  <c r="W156" i="7"/>
  <c r="J157" i="7"/>
  <c r="W157" i="7"/>
  <c r="J158" i="7"/>
  <c r="W158" i="7"/>
  <c r="J159" i="7"/>
  <c r="W159" i="7"/>
  <c r="J160" i="7"/>
  <c r="W160" i="7"/>
  <c r="J161" i="7"/>
  <c r="W161" i="7"/>
  <c r="J162" i="7"/>
  <c r="W162" i="7"/>
  <c r="J163" i="7"/>
  <c r="W163" i="7"/>
  <c r="J164" i="7"/>
  <c r="W164" i="7"/>
  <c r="J165" i="7"/>
  <c r="W165" i="7"/>
  <c r="J166" i="7"/>
  <c r="W166" i="7"/>
  <c r="J167" i="7"/>
  <c r="W167" i="7"/>
  <c r="J168" i="7"/>
  <c r="W168" i="7"/>
  <c r="J169" i="7"/>
  <c r="W169" i="7"/>
  <c r="J170" i="7"/>
  <c r="W170" i="7"/>
  <c r="J171" i="7"/>
  <c r="W171" i="7"/>
  <c r="J172" i="7"/>
  <c r="W172" i="7"/>
  <c r="J173" i="7"/>
  <c r="W173" i="7"/>
  <c r="J174" i="7"/>
  <c r="W174" i="7"/>
  <c r="J175" i="7"/>
  <c r="W175" i="7"/>
  <c r="J176" i="7"/>
  <c r="W176" i="7"/>
  <c r="J177" i="7"/>
  <c r="W177" i="7"/>
  <c r="J178" i="7"/>
  <c r="W178" i="7"/>
  <c r="J179" i="7"/>
  <c r="W179" i="7"/>
  <c r="J180" i="7"/>
  <c r="W180" i="7"/>
  <c r="J115" i="7"/>
  <c r="W115" i="7"/>
  <c r="J114" i="7"/>
  <c r="W114" i="7"/>
  <c r="J113" i="7"/>
  <c r="W113" i="7"/>
  <c r="J112" i="7"/>
  <c r="W112" i="7"/>
  <c r="J111" i="7"/>
  <c r="W111" i="7"/>
  <c r="J110" i="7"/>
  <c r="W110" i="7"/>
  <c r="J109" i="7"/>
  <c r="W109" i="7"/>
  <c r="J108" i="7"/>
  <c r="W108" i="7"/>
  <c r="J107" i="7"/>
  <c r="W107" i="7"/>
  <c r="J106" i="7"/>
  <c r="W106" i="7"/>
  <c r="J105" i="7"/>
  <c r="W105" i="7"/>
  <c r="J104" i="7"/>
  <c r="W104" i="7"/>
  <c r="J103" i="7"/>
  <c r="W103" i="7"/>
  <c r="J102" i="7"/>
  <c r="W102" i="7"/>
  <c r="J101" i="7"/>
  <c r="W101" i="7"/>
  <c r="J100" i="7"/>
  <c r="W100" i="7"/>
  <c r="J99" i="7"/>
  <c r="W99" i="7"/>
  <c r="J98" i="7"/>
  <c r="W98" i="7"/>
  <c r="J97" i="7"/>
  <c r="W97" i="7"/>
  <c r="J96" i="7"/>
  <c r="W96" i="7"/>
  <c r="J95" i="7"/>
  <c r="W95" i="7"/>
  <c r="J94" i="7"/>
  <c r="W94" i="7"/>
  <c r="J93" i="7"/>
  <c r="W93" i="7"/>
  <c r="J92" i="7"/>
  <c r="W92" i="7"/>
  <c r="J91" i="7"/>
  <c r="W91" i="7"/>
  <c r="J90" i="7"/>
  <c r="W90" i="7"/>
  <c r="J89" i="7"/>
  <c r="W89" i="7"/>
  <c r="J88" i="7"/>
  <c r="W88" i="7"/>
  <c r="J87" i="7"/>
  <c r="W87" i="7"/>
  <c r="J86" i="7"/>
  <c r="W86" i="7"/>
  <c r="J85" i="7"/>
  <c r="W85" i="7"/>
  <c r="J84" i="7"/>
  <c r="W84" i="7"/>
  <c r="J83" i="7"/>
  <c r="W83" i="7"/>
  <c r="J82" i="7"/>
  <c r="W82" i="7"/>
  <c r="J81" i="7"/>
  <c r="W81" i="7"/>
  <c r="J80" i="7"/>
  <c r="W80" i="7"/>
  <c r="J79" i="7"/>
  <c r="W79" i="7"/>
  <c r="J78" i="7"/>
  <c r="W78" i="7"/>
  <c r="J77" i="7"/>
  <c r="W77" i="7"/>
  <c r="J76" i="7"/>
  <c r="W76" i="7"/>
  <c r="J75" i="7"/>
  <c r="W75" i="7"/>
  <c r="J74" i="7"/>
  <c r="W74" i="7"/>
  <c r="J73" i="7"/>
  <c r="W73" i="7"/>
  <c r="J72" i="7"/>
  <c r="W72" i="7"/>
  <c r="J71" i="7"/>
  <c r="W71" i="7"/>
  <c r="J70" i="7"/>
  <c r="W70" i="7"/>
  <c r="J69" i="7"/>
  <c r="W69" i="7"/>
  <c r="J68" i="7"/>
  <c r="W68" i="7"/>
  <c r="J67" i="7"/>
  <c r="W67" i="7"/>
  <c r="J66" i="7"/>
  <c r="W66" i="7"/>
  <c r="J65" i="7"/>
  <c r="W65" i="7"/>
  <c r="J64" i="7"/>
  <c r="W64" i="7"/>
  <c r="J63" i="7"/>
  <c r="W63" i="7"/>
  <c r="J62" i="7"/>
  <c r="W62" i="7"/>
  <c r="J61" i="7"/>
  <c r="W61" i="7"/>
  <c r="J60" i="7"/>
  <c r="W60" i="7"/>
  <c r="J59" i="7"/>
  <c r="W59" i="7"/>
  <c r="J58" i="7"/>
  <c r="W58" i="7"/>
  <c r="J57" i="7"/>
  <c r="W57" i="7"/>
  <c r="J56" i="7"/>
  <c r="W56" i="7"/>
  <c r="J55" i="7"/>
  <c r="W55" i="7"/>
  <c r="J54" i="7"/>
  <c r="W54" i="7"/>
  <c r="J53" i="7"/>
  <c r="W53" i="7"/>
  <c r="J52" i="7"/>
  <c r="W52" i="7"/>
  <c r="J51" i="7"/>
  <c r="W51" i="7"/>
  <c r="J50" i="7"/>
  <c r="W50" i="7"/>
  <c r="J49" i="7"/>
  <c r="W49" i="7"/>
  <c r="J48" i="7"/>
  <c r="W48" i="7"/>
  <c r="J47" i="7"/>
  <c r="W47" i="7"/>
  <c r="J46" i="7"/>
  <c r="W46" i="7"/>
  <c r="J45" i="7"/>
  <c r="W45" i="7"/>
  <c r="J44" i="7"/>
  <c r="W44" i="7"/>
  <c r="J43" i="7"/>
  <c r="W43" i="7"/>
  <c r="J42" i="7"/>
  <c r="W42" i="7"/>
  <c r="J41" i="7"/>
  <c r="W41" i="7"/>
  <c r="J40" i="7"/>
  <c r="W40" i="7"/>
  <c r="J39" i="7"/>
  <c r="W39" i="7"/>
  <c r="J38" i="7"/>
  <c r="W38" i="7"/>
  <c r="J37" i="7"/>
  <c r="W37" i="7"/>
  <c r="J36" i="7"/>
  <c r="W36" i="7"/>
  <c r="J35" i="7"/>
  <c r="W35" i="7"/>
  <c r="J34" i="7"/>
  <c r="W34" i="7"/>
  <c r="J33" i="7"/>
  <c r="W33" i="7"/>
  <c r="J32" i="7"/>
  <c r="W32" i="7"/>
  <c r="J31" i="7"/>
  <c r="W31" i="7"/>
  <c r="J30" i="7"/>
  <c r="W30" i="7"/>
  <c r="J29" i="7"/>
  <c r="W29" i="7"/>
  <c r="J28" i="7"/>
  <c r="W28" i="7"/>
  <c r="J27" i="7"/>
  <c r="W27" i="7"/>
  <c r="J26" i="7"/>
  <c r="W26" i="7"/>
  <c r="J25" i="7"/>
  <c r="W25" i="7"/>
  <c r="J24" i="7"/>
  <c r="W24" i="7"/>
  <c r="J23" i="7"/>
  <c r="W23" i="7"/>
  <c r="J22" i="7"/>
  <c r="W22" i="7"/>
  <c r="J21" i="7"/>
  <c r="W21" i="7"/>
  <c r="J20" i="7"/>
  <c r="W20" i="7"/>
  <c r="J19" i="7"/>
  <c r="W19" i="7"/>
  <c r="J18" i="7"/>
  <c r="W18" i="7"/>
  <c r="J17" i="7"/>
  <c r="W17" i="7"/>
  <c r="J16" i="7"/>
  <c r="W16" i="7"/>
  <c r="J15" i="7"/>
  <c r="W15" i="7"/>
  <c r="J14" i="7"/>
  <c r="W14" i="7"/>
  <c r="J13" i="7"/>
  <c r="W13" i="7"/>
  <c r="J12" i="7"/>
  <c r="W12" i="7"/>
  <c r="J11" i="7"/>
  <c r="W11" i="7"/>
  <c r="J10" i="7"/>
  <c r="W10" i="7"/>
  <c r="J9" i="7"/>
  <c r="W9" i="7"/>
  <c r="J8" i="7"/>
  <c r="W8" i="7"/>
  <c r="J7" i="7"/>
  <c r="W7" i="7"/>
  <c r="J6" i="7"/>
  <c r="W6" i="7"/>
  <c r="J5" i="7"/>
  <c r="W5" i="7"/>
  <c r="J4" i="7"/>
  <c r="W4" i="7"/>
  <c r="J3" i="7"/>
  <c r="W3" i="7"/>
  <c r="J2" i="7"/>
  <c r="W2" i="7"/>
  <c r="J116" i="24"/>
  <c r="W116" i="24"/>
  <c r="J117" i="24"/>
  <c r="W117" i="24"/>
  <c r="J118" i="24"/>
  <c r="W118" i="24"/>
  <c r="J119" i="24"/>
  <c r="W119" i="24"/>
  <c r="J120" i="24"/>
  <c r="W120" i="24"/>
  <c r="J121" i="24"/>
  <c r="W121" i="24"/>
  <c r="J122" i="24"/>
  <c r="W122" i="24"/>
  <c r="J123" i="24"/>
  <c r="W123" i="24"/>
  <c r="J124" i="24"/>
  <c r="W124" i="24"/>
  <c r="J125" i="24"/>
  <c r="W125" i="24"/>
  <c r="J126" i="24"/>
  <c r="W126" i="24"/>
  <c r="J127" i="24"/>
  <c r="W127" i="24"/>
  <c r="J128" i="24"/>
  <c r="W128" i="24"/>
  <c r="J129" i="24"/>
  <c r="W129" i="24"/>
  <c r="J130" i="24"/>
  <c r="W130" i="24"/>
  <c r="J131" i="24"/>
  <c r="W131" i="24"/>
  <c r="J132" i="24"/>
  <c r="W132" i="24"/>
  <c r="J133" i="24"/>
  <c r="W133" i="24"/>
  <c r="J134" i="24"/>
  <c r="W134" i="24"/>
  <c r="J135" i="24"/>
  <c r="W135" i="24"/>
  <c r="J136" i="24"/>
  <c r="W136" i="24"/>
  <c r="J137" i="24"/>
  <c r="W137" i="24"/>
  <c r="J138" i="24"/>
  <c r="W138" i="24"/>
  <c r="J139" i="24"/>
  <c r="W139" i="24"/>
  <c r="J140" i="24"/>
  <c r="W140" i="24"/>
  <c r="J141" i="24"/>
  <c r="W141" i="24"/>
  <c r="J142" i="24"/>
  <c r="W142" i="24"/>
  <c r="J143" i="24"/>
  <c r="W143" i="24"/>
  <c r="J144" i="24"/>
  <c r="W144" i="24"/>
  <c r="J145" i="24"/>
  <c r="W145" i="24"/>
  <c r="J146" i="24"/>
  <c r="W146" i="24"/>
  <c r="J147" i="24"/>
  <c r="W147" i="24"/>
  <c r="J148" i="24"/>
  <c r="W148" i="24"/>
  <c r="J149" i="24"/>
  <c r="W149" i="24"/>
  <c r="J150" i="24"/>
  <c r="W150" i="24"/>
  <c r="J151" i="24"/>
  <c r="W151" i="24"/>
  <c r="J152" i="24"/>
  <c r="W152" i="24"/>
  <c r="J153" i="24"/>
  <c r="W153" i="24"/>
  <c r="J154" i="24"/>
  <c r="W154" i="24"/>
  <c r="J155" i="24"/>
  <c r="W155" i="24"/>
  <c r="J156" i="24"/>
  <c r="W156" i="24"/>
  <c r="J157" i="24"/>
  <c r="W157" i="24"/>
  <c r="J158" i="24"/>
  <c r="W158" i="24"/>
  <c r="J159" i="24"/>
  <c r="W159" i="24"/>
  <c r="J160" i="24"/>
  <c r="W160" i="24"/>
  <c r="J161" i="24"/>
  <c r="W161" i="24"/>
  <c r="J162" i="24"/>
  <c r="W162" i="24"/>
  <c r="J163" i="24"/>
  <c r="W163" i="24"/>
  <c r="J164" i="24"/>
  <c r="W164" i="24"/>
  <c r="J165" i="24"/>
  <c r="W165" i="24"/>
  <c r="J166" i="24"/>
  <c r="W166" i="24"/>
  <c r="J167" i="24"/>
  <c r="W167" i="24"/>
  <c r="J168" i="24"/>
  <c r="W168" i="24"/>
  <c r="J169" i="24"/>
  <c r="W169" i="24"/>
  <c r="J170" i="24"/>
  <c r="W170" i="24"/>
  <c r="J171" i="24"/>
  <c r="W171" i="24"/>
  <c r="J172" i="24"/>
  <c r="W172" i="24"/>
  <c r="J173" i="24"/>
  <c r="W173" i="24"/>
  <c r="J174" i="24"/>
  <c r="W174" i="24"/>
  <c r="J175" i="24"/>
  <c r="W175" i="24"/>
  <c r="J176" i="24"/>
  <c r="W176" i="24"/>
  <c r="J177" i="24"/>
  <c r="W177" i="24"/>
  <c r="J178" i="24"/>
  <c r="W178" i="24"/>
  <c r="J179" i="24"/>
  <c r="W179" i="24"/>
  <c r="J180" i="24"/>
  <c r="W180" i="24"/>
  <c r="J181" i="24"/>
  <c r="W181" i="24"/>
  <c r="J182" i="24"/>
  <c r="W182" i="24"/>
  <c r="J183" i="24"/>
  <c r="W183" i="24"/>
  <c r="J184" i="24"/>
  <c r="W184" i="24"/>
  <c r="J185" i="24"/>
  <c r="W185" i="24"/>
  <c r="J186" i="24"/>
  <c r="W186" i="24"/>
  <c r="J187" i="24"/>
  <c r="W187" i="24"/>
  <c r="W188" i="24"/>
  <c r="W189" i="24"/>
  <c r="W190" i="24"/>
  <c r="W191" i="24"/>
  <c r="W192" i="24"/>
  <c r="W193" i="24"/>
  <c r="W194" i="24"/>
  <c r="W195" i="24"/>
  <c r="W196" i="24"/>
  <c r="W197" i="24"/>
  <c r="J198" i="24"/>
  <c r="W198" i="24"/>
  <c r="J199" i="24"/>
  <c r="W199" i="24"/>
  <c r="J200" i="24"/>
  <c r="W200" i="24"/>
  <c r="J201" i="24"/>
  <c r="W201" i="24"/>
  <c r="J202" i="24"/>
  <c r="W202" i="24"/>
  <c r="J203" i="24"/>
  <c r="W203" i="24"/>
  <c r="J204" i="24"/>
  <c r="W204" i="24"/>
  <c r="J205" i="24"/>
  <c r="W205" i="24"/>
  <c r="J206" i="24"/>
  <c r="W206" i="24"/>
  <c r="J207" i="24"/>
  <c r="W207" i="24"/>
  <c r="J208" i="24"/>
  <c r="W208" i="24"/>
  <c r="J209" i="24"/>
  <c r="W209" i="24"/>
  <c r="J210" i="24"/>
  <c r="W210" i="24"/>
  <c r="J211" i="24"/>
  <c r="W211" i="24"/>
  <c r="J212" i="24"/>
  <c r="W212" i="24"/>
  <c r="J213" i="24"/>
  <c r="W213" i="24"/>
  <c r="J214" i="24"/>
  <c r="W214" i="24"/>
  <c r="J215" i="24"/>
  <c r="W215" i="24"/>
  <c r="J216" i="24"/>
  <c r="W216" i="24"/>
  <c r="J217" i="24"/>
  <c r="W217" i="24"/>
  <c r="J218" i="24"/>
  <c r="W218" i="24"/>
  <c r="J219" i="24"/>
  <c r="W219" i="24"/>
  <c r="J220" i="24"/>
  <c r="W220" i="24"/>
  <c r="J221" i="24"/>
  <c r="W221" i="24"/>
  <c r="J222" i="24"/>
  <c r="W222" i="24"/>
  <c r="J223" i="24"/>
  <c r="W223" i="24"/>
  <c r="J224" i="24"/>
  <c r="W224" i="24"/>
  <c r="J225" i="24"/>
  <c r="W225" i="24"/>
  <c r="J226" i="24"/>
  <c r="W226" i="24"/>
  <c r="J227" i="24"/>
  <c r="W227" i="24"/>
  <c r="J228" i="24"/>
  <c r="W228" i="24"/>
  <c r="J229" i="24"/>
  <c r="W229" i="24"/>
  <c r="J230" i="24"/>
  <c r="W230" i="24"/>
  <c r="J231" i="24"/>
  <c r="W231" i="24"/>
  <c r="J232" i="24"/>
  <c r="W232" i="24"/>
  <c r="J233" i="24"/>
  <c r="W233" i="24"/>
  <c r="J234" i="24"/>
  <c r="W234" i="24"/>
  <c r="J235" i="24"/>
  <c r="W235" i="24"/>
  <c r="J236" i="24"/>
  <c r="W236" i="24"/>
  <c r="J237" i="24"/>
  <c r="W237" i="24"/>
  <c r="J239" i="24"/>
  <c r="W239" i="24"/>
  <c r="J240" i="24"/>
  <c r="W240" i="24"/>
  <c r="J241" i="24"/>
  <c r="W241" i="24"/>
  <c r="J242" i="24"/>
  <c r="W242" i="24"/>
  <c r="J243" i="24"/>
  <c r="W243" i="24"/>
  <c r="J244" i="24"/>
  <c r="W244" i="24"/>
  <c r="J245" i="24"/>
  <c r="W245" i="24"/>
  <c r="J246" i="24"/>
  <c r="W246" i="24"/>
  <c r="J247" i="24"/>
  <c r="W247" i="24"/>
  <c r="J248" i="24"/>
  <c r="W248" i="24"/>
  <c r="J249" i="24"/>
  <c r="W249" i="24"/>
  <c r="J250" i="24"/>
  <c r="W250" i="24"/>
  <c r="J251" i="24"/>
  <c r="W251" i="24"/>
  <c r="J252" i="24"/>
  <c r="W252" i="24"/>
  <c r="J253" i="24"/>
  <c r="W253" i="24"/>
  <c r="J254" i="24"/>
  <c r="W254" i="24"/>
  <c r="J255" i="24"/>
  <c r="W255" i="24"/>
  <c r="J256" i="24"/>
  <c r="W256" i="24"/>
  <c r="J257" i="24"/>
  <c r="W257" i="24"/>
  <c r="J258" i="24"/>
  <c r="W258" i="24"/>
  <c r="J259" i="24"/>
  <c r="W259" i="24"/>
  <c r="J260" i="24"/>
  <c r="W260" i="24"/>
  <c r="J261" i="24"/>
  <c r="W261" i="24"/>
  <c r="J262" i="24"/>
  <c r="W262" i="24"/>
  <c r="J263" i="24"/>
  <c r="W263" i="24"/>
  <c r="J264" i="24"/>
  <c r="W264" i="24"/>
  <c r="J265" i="24"/>
  <c r="W265" i="24"/>
  <c r="J266" i="24"/>
  <c r="W266" i="24"/>
  <c r="J267" i="24"/>
  <c r="W267" i="24"/>
  <c r="J268" i="24"/>
  <c r="W268" i="24"/>
  <c r="J269" i="24"/>
  <c r="W269" i="24"/>
  <c r="J270" i="24"/>
  <c r="W270" i="24"/>
  <c r="J271" i="24"/>
  <c r="W271" i="24"/>
  <c r="J272" i="24"/>
  <c r="W272" i="24"/>
  <c r="J273" i="24"/>
  <c r="W273" i="24"/>
  <c r="J274" i="24"/>
  <c r="W274" i="24"/>
  <c r="J275" i="24"/>
  <c r="W275" i="24"/>
  <c r="J276" i="24"/>
  <c r="W276" i="24"/>
  <c r="J277" i="24"/>
  <c r="W277" i="24"/>
  <c r="W278" i="24"/>
  <c r="W279" i="24"/>
  <c r="W280" i="24"/>
  <c r="W281" i="24"/>
  <c r="W282" i="24"/>
  <c r="W283" i="24"/>
  <c r="W284" i="24"/>
  <c r="W285" i="24"/>
  <c r="W286" i="24"/>
  <c r="W287" i="24"/>
  <c r="W288" i="24"/>
  <c r="J289" i="24"/>
  <c r="W289" i="24"/>
  <c r="J290" i="24"/>
  <c r="W290" i="24"/>
  <c r="J291" i="24"/>
  <c r="W291" i="24"/>
  <c r="J292" i="24"/>
  <c r="W292" i="24"/>
  <c r="J293" i="24"/>
  <c r="W293" i="24"/>
  <c r="J294" i="24"/>
  <c r="W294" i="24"/>
  <c r="J295" i="24"/>
  <c r="W295" i="24"/>
  <c r="J296" i="24"/>
  <c r="W296" i="24"/>
  <c r="J297" i="24"/>
  <c r="W297" i="24"/>
  <c r="J298" i="24"/>
  <c r="W298" i="24"/>
  <c r="J299" i="24"/>
  <c r="W299" i="24"/>
  <c r="J300" i="24"/>
  <c r="W300" i="24"/>
  <c r="J301" i="24"/>
  <c r="W301" i="24"/>
  <c r="J302" i="24"/>
  <c r="W302" i="24"/>
  <c r="J303" i="24"/>
  <c r="W303" i="24"/>
  <c r="J304" i="24"/>
  <c r="W304" i="24"/>
  <c r="J305" i="24"/>
  <c r="W305" i="24"/>
  <c r="J306" i="24"/>
  <c r="W306" i="24"/>
  <c r="J307" i="24"/>
  <c r="W307" i="24"/>
  <c r="J308" i="24"/>
  <c r="W308" i="24"/>
  <c r="J309" i="24"/>
  <c r="W309" i="24"/>
  <c r="J310" i="24"/>
  <c r="W310" i="24"/>
  <c r="J311" i="24"/>
  <c r="W311" i="24"/>
  <c r="J312" i="24"/>
  <c r="W312" i="24"/>
  <c r="J313" i="24"/>
  <c r="W313" i="24"/>
  <c r="J314" i="24"/>
  <c r="W314" i="24"/>
  <c r="J315" i="24"/>
  <c r="W315" i="24"/>
  <c r="J316" i="24"/>
  <c r="W316" i="24"/>
  <c r="J317" i="24"/>
  <c r="W317" i="24"/>
  <c r="J318" i="24"/>
  <c r="W318" i="24"/>
  <c r="J319" i="24"/>
  <c r="W319" i="24"/>
  <c r="J320" i="24"/>
  <c r="W320" i="24"/>
  <c r="J321" i="24"/>
  <c r="W321" i="24"/>
  <c r="J322" i="24"/>
  <c r="W322" i="24"/>
  <c r="J323" i="24"/>
  <c r="W323" i="24"/>
  <c r="J324" i="24"/>
  <c r="W324" i="24"/>
  <c r="J325" i="24"/>
  <c r="W325" i="24"/>
  <c r="J326" i="24"/>
  <c r="W326" i="24"/>
  <c r="J327" i="24"/>
  <c r="W327" i="24"/>
  <c r="J329" i="24"/>
  <c r="W329" i="24"/>
  <c r="J330" i="24"/>
  <c r="W330" i="24"/>
  <c r="J331" i="24"/>
  <c r="W331" i="24"/>
  <c r="J332" i="24"/>
  <c r="W332" i="24"/>
  <c r="J333" i="24"/>
  <c r="W333" i="24"/>
  <c r="J334" i="24"/>
  <c r="W334" i="24"/>
  <c r="J335" i="24"/>
  <c r="W335" i="24"/>
  <c r="J336" i="24"/>
  <c r="W336" i="24"/>
  <c r="J337" i="24"/>
  <c r="W337" i="24"/>
  <c r="J338" i="24"/>
  <c r="W338" i="24"/>
  <c r="J339" i="24"/>
  <c r="W339" i="24"/>
  <c r="J340" i="24"/>
  <c r="W340" i="24"/>
  <c r="J341" i="24"/>
  <c r="W341" i="24"/>
  <c r="J342" i="24"/>
  <c r="W342" i="24"/>
  <c r="J343" i="24"/>
  <c r="W343" i="24"/>
  <c r="J344" i="24"/>
  <c r="W344" i="24"/>
  <c r="J345" i="24"/>
  <c r="W345" i="24"/>
  <c r="J346" i="24"/>
  <c r="W346" i="24"/>
  <c r="J347" i="24"/>
  <c r="W347" i="24"/>
  <c r="J348" i="24"/>
  <c r="W348" i="24"/>
  <c r="J349" i="24"/>
  <c r="W349" i="24"/>
  <c r="J350" i="24"/>
  <c r="W350" i="24"/>
  <c r="J351" i="24"/>
  <c r="W351" i="24"/>
  <c r="J352" i="24"/>
  <c r="W352" i="24"/>
  <c r="J353" i="24"/>
  <c r="W353" i="24"/>
  <c r="J354" i="24"/>
  <c r="W354" i="24"/>
  <c r="J355" i="24"/>
  <c r="W355" i="24"/>
  <c r="J356" i="24"/>
  <c r="W356" i="24"/>
  <c r="J357" i="24"/>
  <c r="W357" i="24"/>
  <c r="J358" i="24"/>
  <c r="W358" i="24"/>
  <c r="J359" i="24"/>
  <c r="W359" i="24"/>
  <c r="J360" i="24"/>
  <c r="W360" i="24"/>
  <c r="J361" i="24"/>
  <c r="W361" i="24"/>
  <c r="J362" i="24"/>
  <c r="W362" i="24"/>
  <c r="J363" i="24"/>
  <c r="W363" i="24"/>
  <c r="J364" i="24"/>
  <c r="W364" i="24"/>
  <c r="J365" i="24"/>
  <c r="W365" i="24"/>
  <c r="J366" i="24"/>
  <c r="W366" i="24"/>
  <c r="J367" i="24"/>
  <c r="W367" i="24"/>
  <c r="J368" i="24"/>
  <c r="W368" i="24"/>
  <c r="J369" i="24"/>
  <c r="W369" i="24"/>
  <c r="J370" i="24"/>
  <c r="W370" i="24"/>
  <c r="J371" i="24"/>
  <c r="W371" i="24"/>
  <c r="J372" i="24"/>
  <c r="W372" i="24"/>
  <c r="J373" i="24"/>
  <c r="W373" i="24"/>
  <c r="J374" i="24"/>
  <c r="W374" i="24"/>
  <c r="J375" i="24"/>
  <c r="W375" i="24"/>
  <c r="J376" i="24"/>
  <c r="W376" i="24"/>
  <c r="J377" i="24"/>
  <c r="W377" i="24"/>
  <c r="J378" i="24"/>
  <c r="W378" i="24"/>
  <c r="J379" i="24"/>
  <c r="W379" i="24"/>
  <c r="J380" i="24"/>
  <c r="W380" i="24"/>
  <c r="J381" i="24"/>
  <c r="W381" i="24"/>
  <c r="J382" i="24"/>
  <c r="W382" i="24"/>
  <c r="J383" i="24"/>
  <c r="W383" i="24"/>
  <c r="J384" i="24"/>
  <c r="W384" i="24"/>
  <c r="J385" i="24"/>
  <c r="W385" i="24"/>
  <c r="J387" i="24"/>
  <c r="W387" i="24"/>
  <c r="J388" i="24"/>
  <c r="W388" i="24"/>
  <c r="J389" i="24"/>
  <c r="W389" i="24"/>
  <c r="J390" i="24"/>
  <c r="W390" i="24"/>
  <c r="J391" i="24"/>
  <c r="W391" i="24"/>
  <c r="J392" i="24"/>
  <c r="W392" i="24"/>
  <c r="J393" i="24"/>
  <c r="W393" i="24"/>
  <c r="J394" i="24"/>
  <c r="W394" i="24"/>
  <c r="J395" i="24"/>
  <c r="W395" i="24"/>
  <c r="J396" i="24"/>
  <c r="W396" i="24"/>
  <c r="J397" i="24"/>
  <c r="W397" i="24"/>
  <c r="J398" i="24"/>
  <c r="W398" i="24"/>
  <c r="J399" i="24"/>
  <c r="W399" i="24"/>
  <c r="J400" i="24"/>
  <c r="W400" i="24"/>
  <c r="J401" i="24"/>
  <c r="W401" i="24"/>
  <c r="J402" i="24"/>
  <c r="W402" i="24"/>
  <c r="J403" i="24"/>
  <c r="W403" i="24"/>
  <c r="J404" i="24"/>
  <c r="W404" i="24"/>
  <c r="J405" i="24"/>
  <c r="W405" i="24"/>
  <c r="J406" i="24"/>
  <c r="W406" i="24"/>
  <c r="J407" i="24"/>
  <c r="W407" i="24"/>
  <c r="J408" i="24"/>
  <c r="W408" i="24"/>
  <c r="J409" i="24"/>
  <c r="W409" i="24"/>
  <c r="J410" i="24"/>
  <c r="W410" i="24"/>
  <c r="J411" i="24"/>
  <c r="W411" i="24"/>
  <c r="J412" i="24"/>
  <c r="W412" i="24"/>
  <c r="J413" i="24"/>
  <c r="W413" i="24"/>
  <c r="J414" i="24"/>
  <c r="W414" i="24"/>
  <c r="J415" i="24"/>
  <c r="W415" i="24"/>
  <c r="J416" i="24"/>
  <c r="W416" i="24"/>
  <c r="J417" i="24"/>
  <c r="W417" i="24"/>
  <c r="J418" i="24"/>
  <c r="W418" i="24"/>
  <c r="J419" i="24"/>
  <c r="W419" i="24"/>
  <c r="J420" i="24"/>
  <c r="W420" i="24"/>
  <c r="J421" i="24"/>
  <c r="W421" i="24"/>
  <c r="J422" i="24"/>
  <c r="W422" i="24"/>
  <c r="J423" i="24"/>
  <c r="W423" i="24"/>
  <c r="J424" i="24"/>
  <c r="W424" i="24"/>
  <c r="J425" i="24"/>
  <c r="W425" i="24"/>
  <c r="J426" i="24"/>
  <c r="W426" i="24"/>
  <c r="J427" i="24"/>
  <c r="W427" i="24"/>
  <c r="J428" i="24"/>
  <c r="W428" i="24"/>
  <c r="J429" i="24"/>
  <c r="W429" i="24"/>
  <c r="J430" i="24"/>
  <c r="W430" i="24"/>
  <c r="J431" i="24"/>
  <c r="W431" i="24"/>
  <c r="J432" i="24"/>
  <c r="W432" i="24"/>
  <c r="J433" i="24"/>
  <c r="W433" i="24"/>
  <c r="J434" i="24"/>
  <c r="W434" i="24"/>
  <c r="J435" i="24"/>
  <c r="W435" i="24"/>
  <c r="J436" i="24"/>
  <c r="W436" i="24"/>
  <c r="J437" i="24"/>
  <c r="W437" i="24"/>
  <c r="J438" i="24"/>
  <c r="W438" i="24"/>
  <c r="J439" i="24"/>
  <c r="W439" i="24"/>
  <c r="J440" i="24"/>
  <c r="W440" i="24"/>
  <c r="J441" i="24"/>
  <c r="W441" i="24"/>
  <c r="J442" i="24"/>
  <c r="W442" i="24"/>
  <c r="J443" i="24"/>
  <c r="W443" i="24"/>
  <c r="J444" i="24"/>
  <c r="W444" i="24"/>
  <c r="J445" i="24"/>
  <c r="W445" i="24"/>
  <c r="J446" i="24"/>
  <c r="W446" i="24"/>
  <c r="J447" i="24"/>
  <c r="W447" i="24"/>
  <c r="J448" i="24"/>
  <c r="W448" i="24"/>
  <c r="J449" i="24"/>
  <c r="W449" i="24"/>
  <c r="J450" i="24"/>
  <c r="W450" i="24"/>
  <c r="J451" i="24"/>
  <c r="W451" i="24"/>
  <c r="J452" i="24"/>
  <c r="W452" i="24"/>
  <c r="J453" i="24"/>
  <c r="W453" i="24"/>
  <c r="J454" i="24"/>
  <c r="W454" i="24"/>
  <c r="J456" i="24"/>
  <c r="W456" i="24"/>
  <c r="J457" i="24"/>
  <c r="W457" i="24"/>
  <c r="J458" i="24"/>
  <c r="W458" i="24"/>
  <c r="J459" i="24"/>
  <c r="W459" i="24"/>
  <c r="J460" i="24"/>
  <c r="W460" i="24"/>
  <c r="J461" i="24"/>
  <c r="W461" i="24"/>
  <c r="J462" i="24"/>
  <c r="W462" i="24"/>
  <c r="J463" i="24"/>
  <c r="W463" i="24"/>
  <c r="J464" i="24"/>
  <c r="W464" i="24"/>
  <c r="J465" i="24"/>
  <c r="W465" i="24"/>
  <c r="J466" i="24"/>
  <c r="W466" i="24"/>
  <c r="J467" i="24"/>
  <c r="W467" i="24"/>
  <c r="J468" i="24"/>
  <c r="W468" i="24"/>
  <c r="J469" i="24"/>
  <c r="W469" i="24"/>
  <c r="J470" i="24"/>
  <c r="W470" i="24"/>
  <c r="J471" i="24"/>
  <c r="W471" i="24"/>
  <c r="J472" i="24"/>
  <c r="W472" i="24"/>
  <c r="J473" i="24"/>
  <c r="W473" i="24"/>
  <c r="J474" i="24"/>
  <c r="W474" i="24"/>
  <c r="J475" i="24"/>
  <c r="W475" i="24"/>
  <c r="J476" i="24"/>
  <c r="W476" i="24"/>
  <c r="J477" i="24"/>
  <c r="W477" i="24"/>
  <c r="J478" i="24"/>
  <c r="W478" i="24"/>
  <c r="J479" i="24"/>
  <c r="W479" i="24"/>
  <c r="J480" i="24"/>
  <c r="W480" i="24"/>
  <c r="J481" i="24"/>
  <c r="W481" i="24"/>
  <c r="J482" i="24"/>
  <c r="W482" i="24"/>
  <c r="J483" i="24"/>
  <c r="W483" i="24"/>
  <c r="J484" i="24"/>
  <c r="W484" i="24"/>
  <c r="J485" i="24"/>
  <c r="W485" i="24"/>
  <c r="J486" i="24"/>
  <c r="W486" i="24"/>
  <c r="J487" i="24"/>
  <c r="W487" i="24"/>
  <c r="J488" i="24"/>
  <c r="W488" i="24"/>
  <c r="J489" i="24"/>
  <c r="W489" i="24"/>
  <c r="J490" i="24"/>
  <c r="W490" i="24"/>
  <c r="J491" i="24"/>
  <c r="W491" i="24"/>
  <c r="J492" i="24"/>
  <c r="W492" i="24"/>
  <c r="J493" i="24"/>
  <c r="W493" i="24"/>
  <c r="J494" i="24"/>
  <c r="W494" i="24"/>
  <c r="J495" i="24"/>
  <c r="W495" i="24"/>
  <c r="J496" i="24"/>
  <c r="W496" i="24"/>
  <c r="J497" i="24"/>
  <c r="W497" i="24"/>
  <c r="J498" i="24"/>
  <c r="W498" i="24"/>
  <c r="J499" i="24"/>
  <c r="W499" i="24"/>
  <c r="J500" i="24"/>
  <c r="W500" i="24"/>
  <c r="J501" i="24"/>
  <c r="W501" i="24"/>
  <c r="J502" i="24"/>
  <c r="W502" i="24"/>
  <c r="J503" i="24"/>
  <c r="W503" i="24"/>
  <c r="J504" i="24"/>
  <c r="W504" i="24"/>
  <c r="J505" i="24"/>
  <c r="W505" i="24"/>
  <c r="J506" i="24"/>
  <c r="W506" i="24"/>
  <c r="J507" i="24"/>
  <c r="W507" i="24"/>
  <c r="J508" i="24"/>
  <c r="W508" i="24"/>
  <c r="J509" i="24"/>
  <c r="W509" i="24"/>
  <c r="J510" i="24"/>
  <c r="W510" i="24"/>
  <c r="J511" i="24"/>
  <c r="W511" i="24"/>
  <c r="J512" i="24"/>
  <c r="W512" i="24"/>
  <c r="J513" i="24"/>
  <c r="W513" i="24"/>
  <c r="J514" i="24"/>
  <c r="W514" i="24"/>
  <c r="J515" i="24"/>
  <c r="W515" i="24"/>
  <c r="J516" i="24"/>
  <c r="W516" i="24"/>
  <c r="J517" i="24"/>
  <c r="W517" i="24"/>
  <c r="J518" i="24"/>
  <c r="W518" i="24"/>
  <c r="J519" i="24"/>
  <c r="W519" i="24"/>
  <c r="J520" i="24"/>
  <c r="W520" i="24"/>
  <c r="J521" i="24"/>
  <c r="W521" i="24"/>
  <c r="J522" i="24"/>
  <c r="W522" i="24"/>
  <c r="J524" i="24"/>
  <c r="W524" i="24"/>
  <c r="J525" i="24"/>
  <c r="W525" i="24"/>
  <c r="J526" i="24"/>
  <c r="W526" i="24"/>
  <c r="J527" i="24"/>
  <c r="W527" i="24"/>
  <c r="J528" i="24"/>
  <c r="W528" i="24"/>
  <c r="J529" i="24"/>
  <c r="W529" i="24"/>
  <c r="J530" i="24"/>
  <c r="W530" i="24"/>
  <c r="J531" i="24"/>
  <c r="W531" i="24"/>
  <c r="J532" i="24"/>
  <c r="W532" i="24"/>
  <c r="J533" i="24"/>
  <c r="W533" i="24"/>
  <c r="J534" i="24"/>
  <c r="W534" i="24"/>
  <c r="J535" i="24"/>
  <c r="W535" i="24"/>
  <c r="J536" i="24"/>
  <c r="W536" i="24"/>
  <c r="J537" i="24"/>
  <c r="W537" i="24"/>
  <c r="J538" i="24"/>
  <c r="W538" i="24"/>
  <c r="J539" i="24"/>
  <c r="W539" i="24"/>
  <c r="J540" i="24"/>
  <c r="W540" i="24"/>
  <c r="J541" i="24"/>
  <c r="W541" i="24"/>
  <c r="J542" i="24"/>
  <c r="W542" i="24"/>
  <c r="J543" i="24"/>
  <c r="W543" i="24"/>
  <c r="J544" i="24"/>
  <c r="W544" i="24"/>
  <c r="J545" i="24"/>
  <c r="W545" i="24"/>
  <c r="J546" i="24"/>
  <c r="W546" i="24"/>
  <c r="J547" i="24"/>
  <c r="W547" i="24"/>
  <c r="J548" i="24"/>
  <c r="W548" i="24"/>
  <c r="J549" i="24"/>
  <c r="W549" i="24"/>
  <c r="J550" i="24"/>
  <c r="W550" i="24"/>
  <c r="J551" i="24"/>
  <c r="W551" i="24"/>
  <c r="J552" i="24"/>
  <c r="W552" i="24"/>
  <c r="J553" i="24"/>
  <c r="W553" i="24"/>
  <c r="J554" i="24"/>
  <c r="W554" i="24"/>
  <c r="J555" i="24"/>
  <c r="W555" i="24"/>
  <c r="J556" i="24"/>
  <c r="W556" i="24"/>
  <c r="J557" i="24"/>
  <c r="W557" i="24"/>
  <c r="J558" i="24"/>
  <c r="W558" i="24"/>
  <c r="J559" i="24"/>
  <c r="W559" i="24"/>
  <c r="J560" i="24"/>
  <c r="W560" i="24"/>
  <c r="J561" i="24"/>
  <c r="W561" i="24"/>
  <c r="J562" i="24"/>
  <c r="W562" i="24"/>
  <c r="J563" i="24"/>
  <c r="W563" i="24"/>
  <c r="J564" i="24"/>
  <c r="W564" i="24"/>
  <c r="J565" i="24"/>
  <c r="W565" i="24"/>
  <c r="J566" i="24"/>
  <c r="W566" i="24"/>
  <c r="J567" i="24"/>
  <c r="W567" i="24"/>
  <c r="J568" i="24"/>
  <c r="W568" i="24"/>
  <c r="J569" i="24"/>
  <c r="W569" i="24"/>
  <c r="J570" i="24"/>
  <c r="W570" i="24"/>
  <c r="J571" i="24"/>
  <c r="W571" i="24"/>
  <c r="J572" i="24"/>
  <c r="W572" i="24"/>
  <c r="J573" i="24"/>
  <c r="W573" i="24"/>
  <c r="J574" i="24"/>
  <c r="W574" i="24"/>
  <c r="J575" i="24"/>
  <c r="W575" i="24"/>
  <c r="J576" i="24"/>
  <c r="W576" i="24"/>
  <c r="J577" i="24"/>
  <c r="W577" i="24"/>
  <c r="J578" i="24"/>
  <c r="W578" i="24"/>
  <c r="J579" i="24"/>
  <c r="W579" i="24"/>
  <c r="J580" i="24"/>
  <c r="W580" i="24"/>
  <c r="J581" i="24"/>
  <c r="W581" i="24"/>
  <c r="J582" i="24"/>
  <c r="W582" i="24"/>
  <c r="J583" i="24"/>
  <c r="W583" i="24"/>
  <c r="J584" i="24"/>
  <c r="W584" i="24"/>
  <c r="J585" i="24"/>
  <c r="W585" i="24"/>
  <c r="J586" i="24"/>
  <c r="W586" i="24"/>
  <c r="J587" i="24"/>
  <c r="W587" i="24"/>
  <c r="J588" i="24"/>
  <c r="W588" i="24"/>
  <c r="J589" i="24"/>
  <c r="W589" i="24"/>
  <c r="J590" i="24"/>
  <c r="W590" i="24"/>
  <c r="J592" i="24"/>
  <c r="W592" i="24"/>
  <c r="J593" i="24"/>
  <c r="W593" i="24"/>
  <c r="J594" i="24"/>
  <c r="W594" i="24"/>
  <c r="J595" i="24"/>
  <c r="W595" i="24"/>
  <c r="J596" i="24"/>
  <c r="W596" i="24"/>
  <c r="J597" i="24"/>
  <c r="W597" i="24"/>
  <c r="J598" i="24"/>
  <c r="W598" i="24"/>
  <c r="J599" i="24"/>
  <c r="W599" i="24"/>
  <c r="J600" i="24"/>
  <c r="W600" i="24"/>
  <c r="J601" i="24"/>
  <c r="W601" i="24"/>
  <c r="J602" i="24"/>
  <c r="W602" i="24"/>
  <c r="J603" i="24"/>
  <c r="W603" i="24"/>
  <c r="J604" i="24"/>
  <c r="W604" i="24"/>
  <c r="J605" i="24"/>
  <c r="W605" i="24"/>
  <c r="J606" i="24"/>
  <c r="W606" i="24"/>
  <c r="J607" i="24"/>
  <c r="W607" i="24"/>
  <c r="J608" i="24"/>
  <c r="W608" i="24"/>
  <c r="J609" i="24"/>
  <c r="W609" i="24"/>
  <c r="J610" i="24"/>
  <c r="W610" i="24"/>
  <c r="J611" i="24"/>
  <c r="W611" i="24"/>
  <c r="J612" i="24"/>
  <c r="W612" i="24"/>
  <c r="J613" i="24"/>
  <c r="W613" i="24"/>
  <c r="J614" i="24"/>
  <c r="W614" i="24"/>
  <c r="J615" i="24"/>
  <c r="W615" i="24"/>
  <c r="J616" i="24"/>
  <c r="W616" i="24"/>
  <c r="J617" i="24"/>
  <c r="W617" i="24"/>
  <c r="J618" i="24"/>
  <c r="W618" i="24"/>
  <c r="J619" i="24"/>
  <c r="W619" i="24"/>
  <c r="J620" i="24"/>
  <c r="W620" i="24"/>
  <c r="J621" i="24"/>
  <c r="W621" i="24"/>
  <c r="J622" i="24"/>
  <c r="W622" i="24"/>
  <c r="J623" i="24"/>
  <c r="W623" i="24"/>
  <c r="J624" i="24"/>
  <c r="W624" i="24"/>
  <c r="J625" i="24"/>
  <c r="W625" i="24"/>
  <c r="J626" i="24"/>
  <c r="W626" i="24"/>
  <c r="J627" i="24"/>
  <c r="W627" i="24"/>
  <c r="J628" i="24"/>
  <c r="W628" i="24"/>
  <c r="J629" i="24"/>
  <c r="W629" i="24"/>
  <c r="J630" i="24"/>
  <c r="W630" i="24"/>
  <c r="J631" i="24"/>
  <c r="W631" i="24"/>
  <c r="J632" i="24"/>
  <c r="W632" i="24"/>
  <c r="J633" i="24"/>
  <c r="W633" i="24"/>
  <c r="J634" i="24"/>
  <c r="W634" i="24"/>
  <c r="J635" i="24"/>
  <c r="W635" i="24"/>
  <c r="J636" i="24"/>
  <c r="W636" i="24"/>
  <c r="J637" i="24"/>
  <c r="W637" i="24"/>
  <c r="J638" i="24"/>
  <c r="W638" i="24"/>
  <c r="J639" i="24"/>
  <c r="W639" i="24"/>
  <c r="J640" i="24"/>
  <c r="W640" i="24"/>
  <c r="J641" i="24"/>
  <c r="W641" i="24"/>
  <c r="J642" i="24"/>
  <c r="W642" i="24"/>
  <c r="J643" i="24"/>
  <c r="W643" i="24"/>
  <c r="J644" i="24"/>
  <c r="W644" i="24"/>
  <c r="J645" i="24"/>
  <c r="W645" i="24"/>
  <c r="J646" i="24"/>
  <c r="W646" i="24"/>
  <c r="J647" i="24"/>
  <c r="W647" i="24"/>
  <c r="J648" i="24"/>
  <c r="W648" i="24"/>
  <c r="J649" i="24"/>
  <c r="W649" i="24"/>
  <c r="J650" i="24"/>
  <c r="W650" i="24"/>
  <c r="J651" i="24"/>
  <c r="W651" i="24"/>
  <c r="J652" i="24"/>
  <c r="W652" i="24"/>
  <c r="J653" i="24"/>
  <c r="W653" i="24"/>
  <c r="J654" i="24"/>
  <c r="W654" i="24"/>
  <c r="J655" i="24"/>
  <c r="W655" i="24"/>
  <c r="J656" i="24"/>
  <c r="W656" i="24"/>
  <c r="J657" i="24"/>
  <c r="W657" i="24"/>
  <c r="J658" i="24"/>
  <c r="W658" i="24"/>
  <c r="J660" i="24"/>
  <c r="W660" i="24"/>
  <c r="J661" i="24"/>
  <c r="W661" i="24"/>
  <c r="J662" i="24"/>
  <c r="W662" i="24"/>
  <c r="J663" i="24"/>
  <c r="W663" i="24"/>
  <c r="J664" i="24"/>
  <c r="W664" i="24"/>
  <c r="J665" i="24"/>
  <c r="W665" i="24"/>
  <c r="J666" i="24"/>
  <c r="W666" i="24"/>
  <c r="J667" i="24"/>
  <c r="W667" i="24"/>
  <c r="J668" i="24"/>
  <c r="W668" i="24"/>
  <c r="J669" i="24"/>
  <c r="W669" i="24"/>
  <c r="J670" i="24"/>
  <c r="W670" i="24"/>
  <c r="J671" i="24"/>
  <c r="W671" i="24"/>
  <c r="J672" i="24"/>
  <c r="W672" i="24"/>
  <c r="J673" i="24"/>
  <c r="W673" i="24"/>
  <c r="J674" i="24"/>
  <c r="W674" i="24"/>
  <c r="J675" i="24"/>
  <c r="W675" i="24"/>
  <c r="J676" i="24"/>
  <c r="W676" i="24"/>
  <c r="J677" i="24"/>
  <c r="W677" i="24"/>
  <c r="J678" i="24"/>
  <c r="W678" i="24"/>
  <c r="J679" i="24"/>
  <c r="W679" i="24"/>
  <c r="J680" i="24"/>
  <c r="W680" i="24"/>
  <c r="J681" i="24"/>
  <c r="W681" i="24"/>
  <c r="J682" i="24"/>
  <c r="W682" i="24"/>
  <c r="J683" i="24"/>
  <c r="W683" i="24"/>
  <c r="J684" i="24"/>
  <c r="W684" i="24"/>
  <c r="J685" i="24"/>
  <c r="W685" i="24"/>
  <c r="J686" i="24"/>
  <c r="W686" i="24"/>
  <c r="J687" i="24"/>
  <c r="W687" i="24"/>
  <c r="J688" i="24"/>
  <c r="W688" i="24"/>
  <c r="J689" i="24"/>
  <c r="W689" i="24"/>
  <c r="J690" i="24"/>
  <c r="W690" i="24"/>
  <c r="J691" i="24"/>
  <c r="W691" i="24"/>
  <c r="J692" i="24"/>
  <c r="W692" i="24"/>
  <c r="J693" i="24"/>
  <c r="W693" i="24"/>
  <c r="J694" i="24"/>
  <c r="W694" i="24"/>
  <c r="J695" i="24"/>
  <c r="W695" i="24"/>
  <c r="J696" i="24"/>
  <c r="W696" i="24"/>
  <c r="J697" i="24"/>
  <c r="W697" i="24"/>
  <c r="J698" i="24"/>
  <c r="W698" i="24"/>
  <c r="J699" i="24"/>
  <c r="W699" i="24"/>
  <c r="J700" i="24"/>
  <c r="W700" i="24"/>
  <c r="J701" i="24"/>
  <c r="W701" i="24"/>
  <c r="J702" i="24"/>
  <c r="W702" i="24"/>
  <c r="J703" i="24"/>
  <c r="W703" i="24"/>
  <c r="J704" i="24"/>
  <c r="W704" i="24"/>
  <c r="J705" i="24"/>
  <c r="W705" i="24"/>
  <c r="J706" i="24"/>
  <c r="W706" i="24"/>
  <c r="J707" i="24"/>
  <c r="W707" i="24"/>
  <c r="J708" i="24"/>
  <c r="W708" i="24"/>
  <c r="J709" i="24"/>
  <c r="W709" i="24"/>
  <c r="J710" i="24"/>
  <c r="W710" i="24"/>
  <c r="J711" i="24"/>
  <c r="W711" i="24"/>
  <c r="J712" i="24"/>
  <c r="W712" i="24"/>
  <c r="J713" i="24"/>
  <c r="W713" i="24"/>
  <c r="J714" i="24"/>
  <c r="W714" i="24"/>
  <c r="J715" i="24"/>
  <c r="W715" i="24"/>
  <c r="J716" i="24"/>
  <c r="W716" i="24"/>
  <c r="J717" i="24"/>
  <c r="W717" i="24"/>
  <c r="J718" i="24"/>
  <c r="W718" i="24"/>
  <c r="J719" i="24"/>
  <c r="W719" i="24"/>
  <c r="J720" i="24"/>
  <c r="W720" i="24"/>
  <c r="J721" i="24"/>
  <c r="W721" i="24"/>
  <c r="J722" i="24"/>
  <c r="W722" i="24"/>
  <c r="J723" i="24"/>
  <c r="W723" i="24"/>
  <c r="J724" i="24"/>
  <c r="W724" i="24"/>
  <c r="J725" i="24"/>
  <c r="W725" i="24"/>
  <c r="J726" i="24"/>
  <c r="W726" i="24"/>
  <c r="J727" i="24"/>
  <c r="W727" i="24"/>
  <c r="J728" i="24"/>
  <c r="W728" i="24"/>
  <c r="J729" i="24"/>
  <c r="W729" i="24"/>
  <c r="J730" i="24"/>
  <c r="W730" i="24"/>
  <c r="J731" i="24"/>
  <c r="W731" i="24"/>
  <c r="J732" i="24"/>
  <c r="W732" i="24"/>
  <c r="J733" i="24"/>
  <c r="W733" i="24"/>
  <c r="J734" i="24"/>
  <c r="W734" i="24"/>
  <c r="J735" i="24"/>
  <c r="W735" i="24"/>
  <c r="J736" i="24"/>
  <c r="W736" i="24"/>
  <c r="J737" i="24"/>
  <c r="W737" i="24"/>
  <c r="J738" i="24"/>
  <c r="W738" i="24"/>
  <c r="J739" i="24"/>
  <c r="W739" i="24"/>
  <c r="J740" i="24"/>
  <c r="W740" i="24"/>
  <c r="J741" i="24"/>
  <c r="W741" i="24"/>
  <c r="J742" i="24"/>
  <c r="W742" i="24"/>
  <c r="J743" i="24"/>
  <c r="W743" i="24"/>
  <c r="J744" i="24"/>
  <c r="W744" i="24"/>
  <c r="J745" i="24"/>
  <c r="W745" i="24"/>
  <c r="J746" i="24"/>
  <c r="W746" i="24"/>
  <c r="J747" i="24"/>
  <c r="W747" i="24"/>
  <c r="J748" i="24"/>
  <c r="W748" i="24"/>
  <c r="J749" i="24"/>
  <c r="W749" i="24"/>
  <c r="J750" i="24"/>
  <c r="W750" i="24"/>
  <c r="J751" i="24"/>
  <c r="W751" i="24"/>
  <c r="J752" i="24"/>
  <c r="W752" i="24"/>
  <c r="J753" i="24"/>
  <c r="W753" i="24"/>
  <c r="J754" i="24"/>
  <c r="W754" i="24"/>
  <c r="J755" i="24"/>
  <c r="W755" i="24"/>
  <c r="J756" i="24"/>
  <c r="W756" i="24"/>
  <c r="J757" i="24"/>
  <c r="W757" i="24"/>
  <c r="J758" i="24"/>
  <c r="W758" i="24"/>
  <c r="J759" i="24"/>
  <c r="W759" i="24"/>
  <c r="J760" i="24"/>
  <c r="W760" i="24"/>
  <c r="J761" i="24"/>
  <c r="W761" i="24"/>
  <c r="J762" i="24"/>
  <c r="W762" i="24"/>
  <c r="J763" i="24"/>
  <c r="W763" i="24"/>
  <c r="J764" i="24"/>
  <c r="W764" i="24"/>
  <c r="J765" i="24"/>
  <c r="W765" i="24"/>
  <c r="J766" i="24"/>
  <c r="W766" i="24"/>
  <c r="J767" i="24"/>
  <c r="W767" i="24"/>
  <c r="J768" i="24"/>
  <c r="W768" i="24"/>
  <c r="J769" i="24"/>
  <c r="W769" i="24"/>
  <c r="J770" i="24"/>
  <c r="W770" i="24"/>
  <c r="J771" i="24"/>
  <c r="W771" i="24"/>
  <c r="J772" i="24"/>
  <c r="W772" i="24"/>
  <c r="J773" i="24"/>
  <c r="W773" i="24"/>
  <c r="J774" i="24"/>
  <c r="W774" i="24"/>
  <c r="J775" i="24"/>
  <c r="W775" i="24"/>
  <c r="J776" i="24"/>
  <c r="W776" i="24"/>
  <c r="J777" i="24"/>
  <c r="W777" i="24"/>
  <c r="J778" i="24"/>
  <c r="W778" i="24"/>
  <c r="J779" i="24"/>
  <c r="W779" i="24"/>
  <c r="J780" i="24"/>
  <c r="W780" i="24"/>
  <c r="J781" i="24"/>
  <c r="W781" i="24"/>
  <c r="J782" i="24"/>
  <c r="W782" i="24"/>
  <c r="J783" i="24"/>
  <c r="W783" i="24"/>
  <c r="J784" i="24"/>
  <c r="W784" i="24"/>
  <c r="J785" i="24"/>
  <c r="W785" i="24"/>
  <c r="J786" i="24"/>
  <c r="W786" i="24"/>
  <c r="J787" i="24"/>
  <c r="W787" i="24"/>
  <c r="J788" i="24"/>
  <c r="W788" i="24"/>
  <c r="J789" i="24"/>
  <c r="W789" i="24"/>
  <c r="J790" i="24"/>
  <c r="W790" i="24"/>
  <c r="J791" i="24"/>
  <c r="W791" i="24"/>
  <c r="J792" i="24"/>
  <c r="W792" i="24"/>
  <c r="J793" i="24"/>
  <c r="W793" i="24"/>
  <c r="J794" i="24"/>
  <c r="W794" i="24"/>
  <c r="J795" i="24"/>
  <c r="W795" i="24"/>
  <c r="J796" i="24"/>
  <c r="W796" i="24"/>
  <c r="J797" i="24"/>
  <c r="W797" i="24"/>
  <c r="J798" i="24"/>
  <c r="W798" i="24"/>
  <c r="J799" i="24"/>
  <c r="W799" i="24"/>
  <c r="J800" i="24"/>
  <c r="W800" i="24"/>
  <c r="J801" i="24"/>
  <c r="W801" i="24"/>
  <c r="J802" i="24"/>
  <c r="W802" i="24"/>
  <c r="J803" i="24"/>
  <c r="W803" i="24"/>
  <c r="J804" i="24"/>
  <c r="W804" i="24"/>
  <c r="J805" i="24"/>
  <c r="W805" i="24"/>
  <c r="J806" i="24"/>
  <c r="W806" i="24"/>
  <c r="J807" i="24"/>
  <c r="W807" i="24"/>
  <c r="J808" i="24"/>
  <c r="W808" i="24"/>
  <c r="J809" i="24"/>
  <c r="W809" i="24"/>
  <c r="J810" i="24"/>
  <c r="W810" i="24"/>
  <c r="J811" i="24"/>
  <c r="W811" i="24"/>
  <c r="J812" i="24"/>
  <c r="W812" i="24"/>
  <c r="J813" i="24"/>
  <c r="W813" i="24"/>
  <c r="J814" i="24"/>
  <c r="W814" i="24"/>
  <c r="J815" i="24"/>
  <c r="W815" i="24"/>
  <c r="J816" i="24"/>
  <c r="W816" i="24"/>
  <c r="J817" i="24"/>
  <c r="W817" i="24"/>
  <c r="J818" i="24"/>
  <c r="W818" i="24"/>
  <c r="J819" i="24"/>
  <c r="W819" i="24"/>
  <c r="J820" i="24"/>
  <c r="W820" i="24"/>
  <c r="J821" i="24"/>
  <c r="W821" i="24"/>
  <c r="J822" i="24"/>
  <c r="W822" i="24"/>
  <c r="J823" i="24"/>
  <c r="W823" i="24"/>
  <c r="J824" i="24"/>
  <c r="W824" i="24"/>
  <c r="J825" i="24"/>
  <c r="W825" i="24"/>
  <c r="J826" i="24"/>
  <c r="W826" i="24"/>
  <c r="J827" i="24"/>
  <c r="W827" i="24"/>
  <c r="J828" i="24"/>
  <c r="W828" i="24"/>
  <c r="J829" i="24"/>
  <c r="W829" i="24"/>
  <c r="J830" i="24"/>
  <c r="W830" i="24"/>
  <c r="J831" i="24"/>
  <c r="W831" i="24"/>
  <c r="J832" i="24"/>
  <c r="W832" i="24"/>
  <c r="J833" i="24"/>
  <c r="W833" i="24"/>
  <c r="J834" i="24"/>
  <c r="W834" i="24"/>
  <c r="J835" i="24"/>
  <c r="W835" i="24"/>
  <c r="J836" i="24"/>
  <c r="W836" i="24"/>
  <c r="J837" i="24"/>
  <c r="W837" i="24"/>
  <c r="J838" i="24"/>
  <c r="W838" i="24"/>
  <c r="J839" i="24"/>
  <c r="W839" i="24"/>
  <c r="J840" i="24"/>
  <c r="W840" i="24"/>
  <c r="J841" i="24"/>
  <c r="W841" i="24"/>
  <c r="J842" i="24"/>
  <c r="W842" i="24"/>
  <c r="J843" i="24"/>
  <c r="W843" i="24"/>
  <c r="J844" i="24"/>
  <c r="W844" i="24"/>
  <c r="J845" i="24"/>
  <c r="W845" i="24"/>
  <c r="J846" i="24"/>
  <c r="W846" i="24"/>
  <c r="J847" i="24"/>
  <c r="W847" i="24"/>
  <c r="J848" i="24"/>
  <c r="W848" i="24"/>
  <c r="J849" i="24"/>
  <c r="W849" i="24"/>
  <c r="J850" i="24"/>
  <c r="W850" i="24"/>
  <c r="J851" i="24"/>
  <c r="W851" i="24"/>
  <c r="J852" i="24"/>
  <c r="W852" i="24"/>
  <c r="J853" i="24"/>
  <c r="W853" i="24"/>
  <c r="J854" i="24"/>
  <c r="W854" i="24"/>
  <c r="J855" i="24"/>
  <c r="W855" i="24"/>
  <c r="J856" i="24"/>
  <c r="W856" i="24"/>
  <c r="J115" i="24"/>
  <c r="W115" i="24"/>
  <c r="J114" i="24"/>
  <c r="W114" i="24"/>
  <c r="J113" i="24"/>
  <c r="W113" i="24"/>
  <c r="J112" i="24"/>
  <c r="W112" i="24"/>
  <c r="J111" i="24"/>
  <c r="W111" i="24"/>
  <c r="J110" i="24"/>
  <c r="W110" i="24"/>
  <c r="J109" i="24"/>
  <c r="W109" i="24"/>
  <c r="J108" i="24"/>
  <c r="W108" i="24"/>
  <c r="J107" i="24"/>
  <c r="W107" i="24"/>
  <c r="J106" i="24"/>
  <c r="W106" i="24"/>
  <c r="J105" i="24"/>
  <c r="W105" i="24"/>
  <c r="J104" i="24"/>
  <c r="W104" i="24"/>
  <c r="J103" i="24"/>
  <c r="W103" i="24"/>
  <c r="J102" i="24"/>
  <c r="W102" i="24"/>
  <c r="J101" i="24"/>
  <c r="W101" i="24"/>
  <c r="J100" i="24"/>
  <c r="W100" i="24"/>
  <c r="J99" i="24"/>
  <c r="W99" i="24"/>
  <c r="J98" i="24"/>
  <c r="W98" i="24"/>
  <c r="J97" i="24"/>
  <c r="W97" i="24"/>
  <c r="J96" i="24"/>
  <c r="W96" i="24"/>
  <c r="J95" i="24"/>
  <c r="W95" i="24"/>
  <c r="J94" i="24"/>
  <c r="W94" i="24"/>
  <c r="J93" i="24"/>
  <c r="W93" i="24"/>
  <c r="J92" i="24"/>
  <c r="W92" i="24"/>
  <c r="J91" i="24"/>
  <c r="W91" i="24"/>
  <c r="J90" i="24"/>
  <c r="W90" i="24"/>
  <c r="J89" i="24"/>
  <c r="W89" i="24"/>
  <c r="J88" i="24"/>
  <c r="W88" i="24"/>
  <c r="J87" i="24"/>
  <c r="W87" i="24"/>
  <c r="J86" i="24"/>
  <c r="W86" i="24"/>
  <c r="J85" i="24"/>
  <c r="W85" i="24"/>
  <c r="J84" i="24"/>
  <c r="W84" i="24"/>
  <c r="J83" i="24"/>
  <c r="W83" i="24"/>
  <c r="J82" i="24"/>
  <c r="W82" i="24"/>
  <c r="J81" i="24"/>
  <c r="W81" i="24"/>
  <c r="J80" i="24"/>
  <c r="W80" i="24"/>
  <c r="J79" i="24"/>
  <c r="W79" i="24"/>
  <c r="J78" i="24"/>
  <c r="W78" i="24"/>
  <c r="J77" i="24"/>
  <c r="W77" i="24"/>
  <c r="J76" i="24"/>
  <c r="W76" i="24"/>
  <c r="J75" i="24"/>
  <c r="W75" i="24"/>
  <c r="J74" i="24"/>
  <c r="W74" i="24"/>
  <c r="J73" i="24"/>
  <c r="W73" i="24"/>
  <c r="J72" i="24"/>
  <c r="W72" i="24"/>
  <c r="J71" i="24"/>
  <c r="W71" i="24"/>
  <c r="J70" i="24"/>
  <c r="W70" i="24"/>
  <c r="J69" i="24"/>
  <c r="W69" i="24"/>
  <c r="J68" i="24"/>
  <c r="W68" i="24"/>
  <c r="J67" i="24"/>
  <c r="W67" i="24"/>
  <c r="J66" i="24"/>
  <c r="W66" i="24"/>
  <c r="J65" i="24"/>
  <c r="W65" i="24"/>
  <c r="J64" i="24"/>
  <c r="W64" i="24"/>
  <c r="J63" i="24"/>
  <c r="W63" i="24"/>
  <c r="J62" i="24"/>
  <c r="W62" i="24"/>
  <c r="J61" i="24"/>
  <c r="W61" i="24"/>
  <c r="J60" i="24"/>
  <c r="W60" i="24"/>
  <c r="J59" i="24"/>
  <c r="W59" i="24"/>
  <c r="J58" i="24"/>
  <c r="W58" i="24"/>
  <c r="J57" i="24"/>
  <c r="W57" i="24"/>
  <c r="J56" i="24"/>
  <c r="W56" i="24"/>
  <c r="J55" i="24"/>
  <c r="W55" i="24"/>
  <c r="J54" i="24"/>
  <c r="W54" i="24"/>
  <c r="J53" i="24"/>
  <c r="W53" i="24"/>
  <c r="J52" i="24"/>
  <c r="W52" i="24"/>
  <c r="J51" i="24"/>
  <c r="W51" i="24"/>
  <c r="J50" i="24"/>
  <c r="W50" i="24"/>
  <c r="J49" i="24"/>
  <c r="W49" i="24"/>
  <c r="J48" i="24"/>
  <c r="W48" i="24"/>
  <c r="J47" i="24"/>
  <c r="W47" i="24"/>
  <c r="J46" i="24"/>
  <c r="W46" i="24"/>
  <c r="J45" i="24"/>
  <c r="W45" i="24"/>
  <c r="J44" i="24"/>
  <c r="W44" i="24"/>
  <c r="J43" i="24"/>
  <c r="W43" i="24"/>
  <c r="J42" i="24"/>
  <c r="W42" i="24"/>
  <c r="J41" i="24"/>
  <c r="W41" i="24"/>
  <c r="J40" i="24"/>
  <c r="W40" i="24"/>
  <c r="J39" i="24"/>
  <c r="W39" i="24"/>
  <c r="J38" i="24"/>
  <c r="W38" i="24"/>
  <c r="J37" i="24"/>
  <c r="W37" i="24"/>
  <c r="J36" i="24"/>
  <c r="W36" i="24"/>
  <c r="J35" i="24"/>
  <c r="W35" i="24"/>
  <c r="J34" i="24"/>
  <c r="W34" i="24"/>
  <c r="J33" i="24"/>
  <c r="W33" i="24"/>
  <c r="J32" i="24"/>
  <c r="W32" i="24"/>
  <c r="J31" i="24"/>
  <c r="W31" i="24"/>
  <c r="J30" i="24"/>
  <c r="W30" i="24"/>
  <c r="J29" i="24"/>
  <c r="W29" i="24"/>
  <c r="J28" i="24"/>
  <c r="W28" i="24"/>
  <c r="J27" i="24"/>
  <c r="W27" i="24"/>
  <c r="J26" i="24"/>
  <c r="W26" i="24"/>
  <c r="J25" i="24"/>
  <c r="W25" i="24"/>
  <c r="J24" i="24"/>
  <c r="W24" i="24"/>
  <c r="J23" i="24"/>
  <c r="W23" i="24"/>
  <c r="J22" i="24"/>
  <c r="W22" i="24"/>
  <c r="J21" i="24"/>
  <c r="W21" i="24"/>
  <c r="J20" i="24"/>
  <c r="W20" i="24"/>
  <c r="J19" i="24"/>
  <c r="W19" i="24"/>
  <c r="J18" i="24"/>
  <c r="W18" i="24"/>
  <c r="J17" i="24"/>
  <c r="W17" i="24"/>
  <c r="J16" i="24"/>
  <c r="W16" i="24"/>
  <c r="J15" i="24"/>
  <c r="W15" i="24"/>
  <c r="J14" i="24"/>
  <c r="W14" i="24"/>
  <c r="J13" i="24"/>
  <c r="W13" i="24"/>
  <c r="J12" i="24"/>
  <c r="W12" i="24"/>
  <c r="J11" i="24"/>
  <c r="W11" i="24"/>
  <c r="J10" i="24"/>
  <c r="W10" i="24"/>
  <c r="J9" i="24"/>
  <c r="W9" i="24"/>
  <c r="J8" i="24"/>
  <c r="W8" i="24"/>
  <c r="J7" i="24"/>
  <c r="W7" i="24"/>
  <c r="J6" i="24"/>
  <c r="W6" i="24"/>
  <c r="J5" i="24"/>
  <c r="W5" i="24"/>
  <c r="J4" i="24"/>
  <c r="W4" i="24"/>
  <c r="J3" i="24"/>
  <c r="W3" i="24"/>
  <c r="J2" i="24"/>
  <c r="W2" i="24"/>
  <c r="J116" i="23"/>
  <c r="W116" i="23"/>
  <c r="J117" i="23"/>
  <c r="W117" i="23"/>
  <c r="J118" i="23"/>
  <c r="W118" i="23"/>
  <c r="J119" i="23"/>
  <c r="W119" i="23"/>
  <c r="J120" i="23"/>
  <c r="W120" i="23"/>
  <c r="J121" i="23"/>
  <c r="W121" i="23"/>
  <c r="J122" i="23"/>
  <c r="W122" i="23"/>
  <c r="J123" i="23"/>
  <c r="W123" i="23"/>
  <c r="J124" i="23"/>
  <c r="W124" i="23"/>
  <c r="J125" i="23"/>
  <c r="W125" i="23"/>
  <c r="J126" i="23"/>
  <c r="W126" i="23"/>
  <c r="J127" i="23"/>
  <c r="W127" i="23"/>
  <c r="J128" i="23"/>
  <c r="W128" i="23"/>
  <c r="J129" i="23"/>
  <c r="W129" i="23"/>
  <c r="J130" i="23"/>
  <c r="W130" i="23"/>
  <c r="J131" i="23"/>
  <c r="W131" i="23"/>
  <c r="J132" i="23"/>
  <c r="W132" i="23"/>
  <c r="J133" i="23"/>
  <c r="W133" i="23"/>
  <c r="J134" i="23"/>
  <c r="W134" i="23"/>
  <c r="J135" i="23"/>
  <c r="W135" i="23"/>
  <c r="J136" i="23"/>
  <c r="W136" i="23"/>
  <c r="J137" i="23"/>
  <c r="W137" i="23"/>
  <c r="J138" i="23"/>
  <c r="W138" i="23"/>
  <c r="J139" i="23"/>
  <c r="W139" i="23"/>
  <c r="J140" i="23"/>
  <c r="W140" i="23"/>
  <c r="J141" i="23"/>
  <c r="W141" i="23"/>
  <c r="J142" i="23"/>
  <c r="W142" i="23"/>
  <c r="J143" i="23"/>
  <c r="W143" i="23"/>
  <c r="J144" i="23"/>
  <c r="W144" i="23"/>
  <c r="J146" i="23"/>
  <c r="W146" i="23"/>
  <c r="J147" i="23"/>
  <c r="W147" i="23"/>
  <c r="J148" i="23"/>
  <c r="W148" i="23"/>
  <c r="J149" i="23"/>
  <c r="W149" i="23"/>
  <c r="J150" i="23"/>
  <c r="W150" i="23"/>
  <c r="J151" i="23"/>
  <c r="W151" i="23"/>
  <c r="J152" i="23"/>
  <c r="W152" i="23"/>
  <c r="J153" i="23"/>
  <c r="W153" i="23"/>
  <c r="J154" i="23"/>
  <c r="W154" i="23"/>
  <c r="J155" i="23"/>
  <c r="W155" i="23"/>
  <c r="J156" i="23"/>
  <c r="W156" i="23"/>
  <c r="J157" i="23"/>
  <c r="W157" i="23"/>
  <c r="J158" i="23"/>
  <c r="W158" i="23"/>
  <c r="J159" i="23"/>
  <c r="W159" i="23"/>
  <c r="J160" i="23"/>
  <c r="W160" i="23"/>
  <c r="J161" i="23"/>
  <c r="W161" i="23"/>
  <c r="J162" i="23"/>
  <c r="W162" i="23"/>
  <c r="J163" i="23"/>
  <c r="W163" i="23"/>
  <c r="J164" i="23"/>
  <c r="W164" i="23"/>
  <c r="J165" i="23"/>
  <c r="W165" i="23"/>
  <c r="J166" i="23"/>
  <c r="W166" i="23"/>
  <c r="J167" i="23"/>
  <c r="W167" i="23"/>
  <c r="J168" i="23"/>
  <c r="W168" i="23"/>
  <c r="J169" i="23"/>
  <c r="W169" i="23"/>
  <c r="J170" i="23"/>
  <c r="W170" i="23"/>
  <c r="J171" i="23"/>
  <c r="W171" i="23"/>
  <c r="J172" i="23"/>
  <c r="W172" i="23"/>
  <c r="J173" i="23"/>
  <c r="W173" i="23"/>
  <c r="J174" i="23"/>
  <c r="W174" i="23"/>
  <c r="J175" i="23"/>
  <c r="W175" i="23"/>
  <c r="J176" i="23"/>
  <c r="W176" i="23"/>
  <c r="J177" i="23"/>
  <c r="W177" i="23"/>
  <c r="J178" i="23"/>
  <c r="W178" i="23"/>
  <c r="J179" i="23"/>
  <c r="W179" i="23"/>
  <c r="J180" i="23"/>
  <c r="W180" i="23"/>
  <c r="J182" i="23"/>
  <c r="W182" i="23"/>
  <c r="J183" i="23"/>
  <c r="W183" i="23"/>
  <c r="J184" i="23"/>
  <c r="W184" i="23"/>
  <c r="J185" i="23"/>
  <c r="W185" i="23"/>
  <c r="J186" i="23"/>
  <c r="W186" i="23"/>
  <c r="J187" i="23"/>
  <c r="W187" i="23"/>
  <c r="J188" i="23"/>
  <c r="W188" i="23"/>
  <c r="J189" i="23"/>
  <c r="W189" i="23"/>
  <c r="J190" i="23"/>
  <c r="W190" i="23"/>
  <c r="J191" i="23"/>
  <c r="W191" i="23"/>
  <c r="J192" i="23"/>
  <c r="W192" i="23"/>
  <c r="J193" i="23"/>
  <c r="W193" i="23"/>
  <c r="J194" i="23"/>
  <c r="W194" i="23"/>
  <c r="J195" i="23"/>
  <c r="W195" i="23"/>
  <c r="J196" i="23"/>
  <c r="W196" i="23"/>
  <c r="J197" i="23"/>
  <c r="W197" i="23"/>
  <c r="J198" i="23"/>
  <c r="W198" i="23"/>
  <c r="J199" i="23"/>
  <c r="W199" i="23"/>
  <c r="J200" i="23"/>
  <c r="W200" i="23"/>
  <c r="J201" i="23"/>
  <c r="W201" i="23"/>
  <c r="J202" i="23"/>
  <c r="W202" i="23"/>
  <c r="J203" i="23"/>
  <c r="W203" i="23"/>
  <c r="J204" i="23"/>
  <c r="W204" i="23"/>
  <c r="J205" i="23"/>
  <c r="W205" i="23"/>
  <c r="J206" i="23"/>
  <c r="W206" i="23"/>
  <c r="J207" i="23"/>
  <c r="W207" i="23"/>
  <c r="J208" i="23"/>
  <c r="W208" i="23"/>
  <c r="J209" i="23"/>
  <c r="W209" i="23"/>
  <c r="J210" i="23"/>
  <c r="W210" i="23"/>
  <c r="J211" i="23"/>
  <c r="W211" i="23"/>
  <c r="J212" i="23"/>
  <c r="W212" i="23"/>
  <c r="J213" i="23"/>
  <c r="W213" i="23"/>
  <c r="J214" i="23"/>
  <c r="W214" i="23"/>
  <c r="J215" i="23"/>
  <c r="W215" i="23"/>
  <c r="J216" i="23"/>
  <c r="W216" i="23"/>
  <c r="J217" i="23"/>
  <c r="W217" i="23"/>
  <c r="J218" i="23"/>
  <c r="W218" i="23"/>
  <c r="J219" i="23"/>
  <c r="W219" i="23"/>
  <c r="J220" i="23"/>
  <c r="W220" i="23"/>
  <c r="J221" i="23"/>
  <c r="W221" i="23"/>
  <c r="J222" i="23"/>
  <c r="W222" i="23"/>
  <c r="J223" i="23"/>
  <c r="W223" i="23"/>
  <c r="J224" i="23"/>
  <c r="W224" i="23"/>
  <c r="J225" i="23"/>
  <c r="W225" i="23"/>
  <c r="J226" i="23"/>
  <c r="W226" i="23"/>
  <c r="J227" i="23"/>
  <c r="W227" i="23"/>
  <c r="J228" i="23"/>
  <c r="W228" i="23"/>
  <c r="J229" i="23"/>
  <c r="W229" i="23"/>
  <c r="J230" i="23"/>
  <c r="W230" i="23"/>
  <c r="J231" i="23"/>
  <c r="W231" i="23"/>
  <c r="J232" i="23"/>
  <c r="W232" i="23"/>
  <c r="J233" i="23"/>
  <c r="W233" i="23"/>
  <c r="J234" i="23"/>
  <c r="W234" i="23"/>
  <c r="J235" i="23"/>
  <c r="W235" i="23"/>
  <c r="J237" i="23"/>
  <c r="W237" i="23"/>
  <c r="J238" i="23"/>
  <c r="W238" i="23"/>
  <c r="J239" i="23"/>
  <c r="W239" i="23"/>
  <c r="J240" i="23"/>
  <c r="W240" i="23"/>
  <c r="J241" i="23"/>
  <c r="W241" i="23"/>
  <c r="J242" i="23"/>
  <c r="W242" i="23"/>
  <c r="J243" i="23"/>
  <c r="W243" i="23"/>
  <c r="J244" i="23"/>
  <c r="W244" i="23"/>
  <c r="J245" i="23"/>
  <c r="W245" i="23"/>
  <c r="J246" i="23"/>
  <c r="W246" i="23"/>
  <c r="J247" i="23"/>
  <c r="W247" i="23"/>
  <c r="J248" i="23"/>
  <c r="W248" i="23"/>
  <c r="J249" i="23"/>
  <c r="W249" i="23"/>
  <c r="J250" i="23"/>
  <c r="W250" i="23"/>
  <c r="J251" i="23"/>
  <c r="W251" i="23"/>
  <c r="J252" i="23"/>
  <c r="W252" i="23"/>
  <c r="J253" i="23"/>
  <c r="W253" i="23"/>
  <c r="J254" i="23"/>
  <c r="W254" i="23"/>
  <c r="J255" i="23"/>
  <c r="W255" i="23"/>
  <c r="J256" i="23"/>
  <c r="W256" i="23"/>
  <c r="J257" i="23"/>
  <c r="W257" i="23"/>
  <c r="J258" i="23"/>
  <c r="W258" i="23"/>
  <c r="J259" i="23"/>
  <c r="W259" i="23"/>
  <c r="J260" i="23"/>
  <c r="W260" i="23"/>
  <c r="J261" i="23"/>
  <c r="W261" i="23"/>
  <c r="J262" i="23"/>
  <c r="W262" i="23"/>
  <c r="J263" i="23"/>
  <c r="W263" i="23"/>
  <c r="J264" i="23"/>
  <c r="W264" i="23"/>
  <c r="J265" i="23"/>
  <c r="W265" i="23"/>
  <c r="J266" i="23"/>
  <c r="W266" i="23"/>
  <c r="J267" i="23"/>
  <c r="W267" i="23"/>
  <c r="J268" i="23"/>
  <c r="W268" i="23"/>
  <c r="J269" i="23"/>
  <c r="W269" i="23"/>
  <c r="J270" i="23"/>
  <c r="W270" i="23"/>
  <c r="J271" i="23"/>
  <c r="W271" i="23"/>
  <c r="J272" i="23"/>
  <c r="W272" i="23"/>
  <c r="J273" i="23"/>
  <c r="W273" i="23"/>
  <c r="J274" i="23"/>
  <c r="W274" i="23"/>
  <c r="J275" i="23"/>
  <c r="W275" i="23"/>
  <c r="J276" i="23"/>
  <c r="W276" i="23"/>
  <c r="J277" i="23"/>
  <c r="W277" i="23"/>
  <c r="J278" i="23"/>
  <c r="W278" i="23"/>
  <c r="J279" i="23"/>
  <c r="W279" i="23"/>
  <c r="J280" i="23"/>
  <c r="W280" i="23"/>
  <c r="J281" i="23"/>
  <c r="W281" i="23"/>
  <c r="J282" i="23"/>
  <c r="W282" i="23"/>
  <c r="J283" i="23"/>
  <c r="W283" i="23"/>
  <c r="J284" i="23"/>
  <c r="W284" i="23"/>
  <c r="J285" i="23"/>
  <c r="W285" i="23"/>
  <c r="J286" i="23"/>
  <c r="W286" i="23"/>
  <c r="J287" i="23"/>
  <c r="W287" i="23"/>
  <c r="J288" i="23"/>
  <c r="W288" i="23"/>
  <c r="J289" i="23"/>
  <c r="W289" i="23"/>
  <c r="J290" i="23"/>
  <c r="W290" i="23"/>
  <c r="J291" i="23"/>
  <c r="W291" i="23"/>
  <c r="J292" i="23"/>
  <c r="W292" i="23"/>
  <c r="J293" i="23"/>
  <c r="W293" i="23"/>
  <c r="J294" i="23"/>
  <c r="W294" i="23"/>
  <c r="J295" i="23"/>
  <c r="W295" i="23"/>
  <c r="J296" i="23"/>
  <c r="W296" i="23"/>
  <c r="J297" i="23"/>
  <c r="W297" i="23"/>
  <c r="J298" i="23"/>
  <c r="W298" i="23"/>
  <c r="J299" i="23"/>
  <c r="W299" i="23"/>
  <c r="J300" i="23"/>
  <c r="W300" i="23"/>
  <c r="J301" i="23"/>
  <c r="W301" i="23"/>
  <c r="J302" i="23"/>
  <c r="W302" i="23"/>
  <c r="J303" i="23"/>
  <c r="W303" i="23"/>
  <c r="J304" i="23"/>
  <c r="W304" i="23"/>
  <c r="J305" i="23"/>
  <c r="W305" i="23"/>
  <c r="J306" i="23"/>
  <c r="W306" i="23"/>
  <c r="J307" i="23"/>
  <c r="W307" i="23"/>
  <c r="J308" i="23"/>
  <c r="W308" i="23"/>
  <c r="J309" i="23"/>
  <c r="W309" i="23"/>
  <c r="J310" i="23"/>
  <c r="W310" i="23"/>
  <c r="J311" i="23"/>
  <c r="W311" i="23"/>
  <c r="J312" i="23"/>
  <c r="W312" i="23"/>
  <c r="J313" i="23"/>
  <c r="W313" i="23"/>
  <c r="J314" i="23"/>
  <c r="W314" i="23"/>
  <c r="J315" i="23"/>
  <c r="W315" i="23"/>
  <c r="J316" i="23"/>
  <c r="W316" i="23"/>
  <c r="J317" i="23"/>
  <c r="W317" i="23"/>
  <c r="J318" i="23"/>
  <c r="W318" i="23"/>
  <c r="J319" i="23"/>
  <c r="W319" i="23"/>
  <c r="J320" i="23"/>
  <c r="W320" i="23"/>
  <c r="J321" i="23"/>
  <c r="W321" i="23"/>
  <c r="J322" i="23"/>
  <c r="W322" i="23"/>
  <c r="J323" i="23"/>
  <c r="W323" i="23"/>
  <c r="J324" i="23"/>
  <c r="W324" i="23"/>
  <c r="J325" i="23"/>
  <c r="W325" i="23"/>
  <c r="J326" i="23"/>
  <c r="W326" i="23"/>
  <c r="J327" i="23"/>
  <c r="W327" i="23"/>
  <c r="J328" i="23"/>
  <c r="W328" i="23"/>
  <c r="J329" i="23"/>
  <c r="W329" i="23"/>
  <c r="J330" i="23"/>
  <c r="W330" i="23"/>
  <c r="J331" i="23"/>
  <c r="W331" i="23"/>
  <c r="J332" i="23"/>
  <c r="W332" i="23"/>
  <c r="J333" i="23"/>
  <c r="W333" i="23"/>
  <c r="J334" i="23"/>
  <c r="W334" i="23"/>
  <c r="J335" i="23"/>
  <c r="W335" i="23"/>
  <c r="J336" i="23"/>
  <c r="W336" i="23"/>
  <c r="J337" i="23"/>
  <c r="W337" i="23"/>
  <c r="J338" i="23"/>
  <c r="W338" i="23"/>
  <c r="J339" i="23"/>
  <c r="W339" i="23"/>
  <c r="J340" i="23"/>
  <c r="W340" i="23"/>
  <c r="J341" i="23"/>
  <c r="W341" i="23"/>
  <c r="J342" i="23"/>
  <c r="W342" i="23"/>
  <c r="J343" i="23"/>
  <c r="W343" i="23"/>
  <c r="J344" i="23"/>
  <c r="W344" i="23"/>
  <c r="J345" i="23"/>
  <c r="W345" i="23"/>
  <c r="J346" i="23"/>
  <c r="W346" i="23"/>
  <c r="J347" i="23"/>
  <c r="W347" i="23"/>
  <c r="J348" i="23"/>
  <c r="W348" i="23"/>
  <c r="J349" i="23"/>
  <c r="W349" i="23"/>
  <c r="J350" i="23"/>
  <c r="W350" i="23"/>
  <c r="J351" i="23"/>
  <c r="W351" i="23"/>
  <c r="J352" i="23"/>
  <c r="W352" i="23"/>
  <c r="J353" i="23"/>
  <c r="W353" i="23"/>
  <c r="J354" i="23"/>
  <c r="W354" i="23"/>
  <c r="J355" i="23"/>
  <c r="W355" i="23"/>
  <c r="J356" i="23"/>
  <c r="W356" i="23"/>
  <c r="J357" i="23"/>
  <c r="W357" i="23"/>
  <c r="J358" i="23"/>
  <c r="W358" i="23"/>
  <c r="J359" i="23"/>
  <c r="W359" i="23"/>
  <c r="J360" i="23"/>
  <c r="W360" i="23"/>
  <c r="J361" i="23"/>
  <c r="W361" i="23"/>
  <c r="J362" i="23"/>
  <c r="W362" i="23"/>
  <c r="J363" i="23"/>
  <c r="W363" i="23"/>
  <c r="J364" i="23"/>
  <c r="W364" i="23"/>
  <c r="J366" i="23"/>
  <c r="W366" i="23"/>
  <c r="J367" i="23"/>
  <c r="W367" i="23"/>
  <c r="J368" i="23"/>
  <c r="W368" i="23"/>
  <c r="J369" i="23"/>
  <c r="W369" i="23"/>
  <c r="J370" i="23"/>
  <c r="W370" i="23"/>
  <c r="J371" i="23"/>
  <c r="W371" i="23"/>
  <c r="J372" i="23"/>
  <c r="W372" i="23"/>
  <c r="J373" i="23"/>
  <c r="W373" i="23"/>
  <c r="J374" i="23"/>
  <c r="W374" i="23"/>
  <c r="J375" i="23"/>
  <c r="W375" i="23"/>
  <c r="J376" i="23"/>
  <c r="W376" i="23"/>
  <c r="J377" i="23"/>
  <c r="W377" i="23"/>
  <c r="J378" i="23"/>
  <c r="W378" i="23"/>
  <c r="J379" i="23"/>
  <c r="W379" i="23"/>
  <c r="J380" i="23"/>
  <c r="W380" i="23"/>
  <c r="J381" i="23"/>
  <c r="W381" i="23"/>
  <c r="J382" i="23"/>
  <c r="W382" i="23"/>
  <c r="J383" i="23"/>
  <c r="W383" i="23"/>
  <c r="J384" i="23"/>
  <c r="W384" i="23"/>
  <c r="J385" i="23"/>
  <c r="W385" i="23"/>
  <c r="J386" i="23"/>
  <c r="W386" i="23"/>
  <c r="J387" i="23"/>
  <c r="W387" i="23"/>
  <c r="J388" i="23"/>
  <c r="W388" i="23"/>
  <c r="J389" i="23"/>
  <c r="W389" i="23"/>
  <c r="J390" i="23"/>
  <c r="W390" i="23"/>
  <c r="J391" i="23"/>
  <c r="W391" i="23"/>
  <c r="J392" i="23"/>
  <c r="W392" i="23"/>
  <c r="J393" i="23"/>
  <c r="W393" i="23"/>
  <c r="J394" i="23"/>
  <c r="W394" i="23"/>
  <c r="J395" i="23"/>
  <c r="W395" i="23"/>
  <c r="J396" i="23"/>
  <c r="W396" i="23"/>
  <c r="J397" i="23"/>
  <c r="W397" i="23"/>
  <c r="J398" i="23"/>
  <c r="W398" i="23"/>
  <c r="J399" i="23"/>
  <c r="W399" i="23"/>
  <c r="J400" i="23"/>
  <c r="W400" i="23"/>
  <c r="J402" i="23"/>
  <c r="W402" i="23"/>
  <c r="J403" i="23"/>
  <c r="W403" i="23"/>
  <c r="J404" i="23"/>
  <c r="W404" i="23"/>
  <c r="J405" i="23"/>
  <c r="W405" i="23"/>
  <c r="J406" i="23"/>
  <c r="W406" i="23"/>
  <c r="J407" i="23"/>
  <c r="W407" i="23"/>
  <c r="J408" i="23"/>
  <c r="W408" i="23"/>
  <c r="J409" i="23"/>
  <c r="W409" i="23"/>
  <c r="J410" i="23"/>
  <c r="W410" i="23"/>
  <c r="J411" i="23"/>
  <c r="W411" i="23"/>
  <c r="J412" i="23"/>
  <c r="W412" i="23"/>
  <c r="J413" i="23"/>
  <c r="W413" i="23"/>
  <c r="J414" i="23"/>
  <c r="W414" i="23"/>
  <c r="J415" i="23"/>
  <c r="W415" i="23"/>
  <c r="J416" i="23"/>
  <c r="W416" i="23"/>
  <c r="J417" i="23"/>
  <c r="W417" i="23"/>
  <c r="J418" i="23"/>
  <c r="W418" i="23"/>
  <c r="J419" i="23"/>
  <c r="W419" i="23"/>
  <c r="J420" i="23"/>
  <c r="W420" i="23"/>
  <c r="J421" i="23"/>
  <c r="W421" i="23"/>
  <c r="J422" i="23"/>
  <c r="W422" i="23"/>
  <c r="J423" i="23"/>
  <c r="W423" i="23"/>
  <c r="J424" i="23"/>
  <c r="W424" i="23"/>
  <c r="J425" i="23"/>
  <c r="W425" i="23"/>
  <c r="J426" i="23"/>
  <c r="W426" i="23"/>
  <c r="J427" i="23"/>
  <c r="W427" i="23"/>
  <c r="J428" i="23"/>
  <c r="W428" i="23"/>
  <c r="J429" i="23"/>
  <c r="W429" i="23"/>
  <c r="J430" i="23"/>
  <c r="W430" i="23"/>
  <c r="J431" i="23"/>
  <c r="W431" i="23"/>
  <c r="J432" i="23"/>
  <c r="W432" i="23"/>
  <c r="J433" i="23"/>
  <c r="W433" i="23"/>
  <c r="J434" i="23"/>
  <c r="W434" i="23"/>
  <c r="J435" i="23"/>
  <c r="W435" i="23"/>
  <c r="J436" i="23"/>
  <c r="W436" i="23"/>
  <c r="J437" i="23"/>
  <c r="W437" i="23"/>
  <c r="J438" i="23"/>
  <c r="W438" i="23"/>
  <c r="J439" i="23"/>
  <c r="W439" i="23"/>
  <c r="J440" i="23"/>
  <c r="W440" i="23"/>
  <c r="J441" i="23"/>
  <c r="W441" i="23"/>
  <c r="J442" i="23"/>
  <c r="W442" i="23"/>
  <c r="J443" i="23"/>
  <c r="W443" i="23"/>
  <c r="J444" i="23"/>
  <c r="W444" i="23"/>
  <c r="J445" i="23"/>
  <c r="W445" i="23"/>
  <c r="J446" i="23"/>
  <c r="W446" i="23"/>
  <c r="J447" i="23"/>
  <c r="W447" i="23"/>
  <c r="J448" i="23"/>
  <c r="W448" i="23"/>
  <c r="J449" i="23"/>
  <c r="W449" i="23"/>
  <c r="J450" i="23"/>
  <c r="W450" i="23"/>
  <c r="J451" i="23"/>
  <c r="W451" i="23"/>
  <c r="J452" i="23"/>
  <c r="W452" i="23"/>
  <c r="J453" i="23"/>
  <c r="W453" i="23"/>
  <c r="J454" i="23"/>
  <c r="W454" i="23"/>
  <c r="J455" i="23"/>
  <c r="W455" i="23"/>
  <c r="J457" i="23"/>
  <c r="W457" i="23"/>
  <c r="J458" i="23"/>
  <c r="W458" i="23"/>
  <c r="J459" i="23"/>
  <c r="W459" i="23"/>
  <c r="J460" i="23"/>
  <c r="W460" i="23"/>
  <c r="J461" i="23"/>
  <c r="W461" i="23"/>
  <c r="J462" i="23"/>
  <c r="W462" i="23"/>
  <c r="J463" i="23"/>
  <c r="W463" i="23"/>
  <c r="J464" i="23"/>
  <c r="W464" i="23"/>
  <c r="J465" i="23"/>
  <c r="W465" i="23"/>
  <c r="J466" i="23"/>
  <c r="W466" i="23"/>
  <c r="J467" i="23"/>
  <c r="W467" i="23"/>
  <c r="J468" i="23"/>
  <c r="W468" i="23"/>
  <c r="J469" i="23"/>
  <c r="W469" i="23"/>
  <c r="J470" i="23"/>
  <c r="W470" i="23"/>
  <c r="J471" i="23"/>
  <c r="W471" i="23"/>
  <c r="J472" i="23"/>
  <c r="W472" i="23"/>
  <c r="J473" i="23"/>
  <c r="W473" i="23"/>
  <c r="J474" i="23"/>
  <c r="W474" i="23"/>
  <c r="J475" i="23"/>
  <c r="W475" i="23"/>
  <c r="J476" i="23"/>
  <c r="W476" i="23"/>
  <c r="J477" i="23"/>
  <c r="W477" i="23"/>
  <c r="J478" i="23"/>
  <c r="W478" i="23"/>
  <c r="J479" i="23"/>
  <c r="W479" i="23"/>
  <c r="J480" i="23"/>
  <c r="W480" i="23"/>
  <c r="J481" i="23"/>
  <c r="W481" i="23"/>
  <c r="J482" i="23"/>
  <c r="W482" i="23"/>
  <c r="J483" i="23"/>
  <c r="W483" i="23"/>
  <c r="J484" i="23"/>
  <c r="W484" i="23"/>
  <c r="J485" i="23"/>
  <c r="W485" i="23"/>
  <c r="J486" i="23"/>
  <c r="W486" i="23"/>
  <c r="J487" i="23"/>
  <c r="W487" i="23"/>
  <c r="J488" i="23"/>
  <c r="W488" i="23"/>
  <c r="J489" i="23"/>
  <c r="W489" i="23"/>
  <c r="J490" i="23"/>
  <c r="W490" i="23"/>
  <c r="J491" i="23"/>
  <c r="W491" i="23"/>
  <c r="J492" i="23"/>
  <c r="W492" i="23"/>
  <c r="J493" i="23"/>
  <c r="W493" i="23"/>
  <c r="J494" i="23"/>
  <c r="W494" i="23"/>
  <c r="J495" i="23"/>
  <c r="W495" i="23"/>
  <c r="J496" i="23"/>
  <c r="W496" i="23"/>
  <c r="J497" i="23"/>
  <c r="W497" i="23"/>
  <c r="J498" i="23"/>
  <c r="W498" i="23"/>
  <c r="J499" i="23"/>
  <c r="W499" i="23"/>
  <c r="J500" i="23"/>
  <c r="W500" i="23"/>
  <c r="J501" i="23"/>
  <c r="W501" i="23"/>
  <c r="J502" i="23"/>
  <c r="W502" i="23"/>
  <c r="J503" i="23"/>
  <c r="W503" i="23"/>
  <c r="J504" i="23"/>
  <c r="W504" i="23"/>
  <c r="J505" i="23"/>
  <c r="W505" i="23"/>
  <c r="J506" i="23"/>
  <c r="W506" i="23"/>
  <c r="J507" i="23"/>
  <c r="W507" i="23"/>
  <c r="J508" i="23"/>
  <c r="W508" i="23"/>
  <c r="J509" i="23"/>
  <c r="W509" i="23"/>
  <c r="J510" i="23"/>
  <c r="W510" i="23"/>
  <c r="J511" i="23"/>
  <c r="W511" i="23"/>
  <c r="J512" i="23"/>
  <c r="W512" i="23"/>
  <c r="J513" i="23"/>
  <c r="W513" i="23"/>
  <c r="J514" i="23"/>
  <c r="W514" i="23"/>
  <c r="J515" i="23"/>
  <c r="W515" i="23"/>
  <c r="J516" i="23"/>
  <c r="W516" i="23"/>
  <c r="J517" i="23"/>
  <c r="W517" i="23"/>
  <c r="J518" i="23"/>
  <c r="W518" i="23"/>
  <c r="J519" i="23"/>
  <c r="W519" i="23"/>
  <c r="J520" i="23"/>
  <c r="W520" i="23"/>
  <c r="J521" i="23"/>
  <c r="W521" i="23"/>
  <c r="J522" i="23"/>
  <c r="W522" i="23"/>
  <c r="J523" i="23"/>
  <c r="W523" i="23"/>
  <c r="J524" i="23"/>
  <c r="W524" i="23"/>
  <c r="J525" i="23"/>
  <c r="W525" i="23"/>
  <c r="J526" i="23"/>
  <c r="W526" i="23"/>
  <c r="J527" i="23"/>
  <c r="W527" i="23"/>
  <c r="J528" i="23"/>
  <c r="W528" i="23"/>
  <c r="J529" i="23"/>
  <c r="W529" i="23"/>
  <c r="J530" i="23"/>
  <c r="W530" i="23"/>
  <c r="J531" i="23"/>
  <c r="W531" i="23"/>
  <c r="J532" i="23"/>
  <c r="W532" i="23"/>
  <c r="J533" i="23"/>
  <c r="W533" i="23"/>
  <c r="J534" i="23"/>
  <c r="W534" i="23"/>
  <c r="J535" i="23"/>
  <c r="W535" i="23"/>
  <c r="J536" i="23"/>
  <c r="W536" i="23"/>
  <c r="J537" i="23"/>
  <c r="W537" i="23"/>
  <c r="J538" i="23"/>
  <c r="W538" i="23"/>
  <c r="J539" i="23"/>
  <c r="W539" i="23"/>
  <c r="J540" i="23"/>
  <c r="W540" i="23"/>
  <c r="J541" i="23"/>
  <c r="W541" i="23"/>
  <c r="J542" i="23"/>
  <c r="W542" i="23"/>
  <c r="J543" i="23"/>
  <c r="W543" i="23"/>
  <c r="J544" i="23"/>
  <c r="W544" i="23"/>
  <c r="J545" i="23"/>
  <c r="W545" i="23"/>
  <c r="J546" i="23"/>
  <c r="W546" i="23"/>
  <c r="J547" i="23"/>
  <c r="W547" i="23"/>
  <c r="J548" i="23"/>
  <c r="W548" i="23"/>
  <c r="J549" i="23"/>
  <c r="W549" i="23"/>
  <c r="J550" i="23"/>
  <c r="W550" i="23"/>
  <c r="J551" i="23"/>
  <c r="W551" i="23"/>
  <c r="J552" i="23"/>
  <c r="W552" i="23"/>
  <c r="J553" i="23"/>
  <c r="W553" i="23"/>
  <c r="J554" i="23"/>
  <c r="W554" i="23"/>
  <c r="J555" i="23"/>
  <c r="W555" i="23"/>
  <c r="J556" i="23"/>
  <c r="W556" i="23"/>
  <c r="J557" i="23"/>
  <c r="W557" i="23"/>
  <c r="J558" i="23"/>
  <c r="W558" i="23"/>
  <c r="J559" i="23"/>
  <c r="W559" i="23"/>
  <c r="J560" i="23"/>
  <c r="W560" i="23"/>
  <c r="J561" i="23"/>
  <c r="W561" i="23"/>
  <c r="J562" i="23"/>
  <c r="W562" i="23"/>
  <c r="J563" i="23"/>
  <c r="W563" i="23"/>
  <c r="J564" i="23"/>
  <c r="W564" i="23"/>
  <c r="J565" i="23"/>
  <c r="W565" i="23"/>
  <c r="J566" i="23"/>
  <c r="W566" i="23"/>
  <c r="J567" i="23"/>
  <c r="W567" i="23"/>
  <c r="J568" i="23"/>
  <c r="W568" i="23"/>
  <c r="J569" i="23"/>
  <c r="W569" i="23"/>
  <c r="J570" i="23"/>
  <c r="W570" i="23"/>
  <c r="J571" i="23"/>
  <c r="W571" i="23"/>
  <c r="J572" i="23"/>
  <c r="W572" i="23"/>
  <c r="J573" i="23"/>
  <c r="W573" i="23"/>
  <c r="J574" i="23"/>
  <c r="W574" i="23"/>
  <c r="J575" i="23"/>
  <c r="W575" i="23"/>
  <c r="J576" i="23"/>
  <c r="W576" i="23"/>
  <c r="J577" i="23"/>
  <c r="W577" i="23"/>
  <c r="J578" i="23"/>
  <c r="W578" i="23"/>
  <c r="J579" i="23"/>
  <c r="W579" i="23"/>
  <c r="J580" i="23"/>
  <c r="W580" i="23"/>
  <c r="J581" i="23"/>
  <c r="W581" i="23"/>
  <c r="J582" i="23"/>
  <c r="W582" i="23"/>
  <c r="J583" i="23"/>
  <c r="W583" i="23"/>
  <c r="J585" i="23"/>
  <c r="W585" i="23"/>
  <c r="J586" i="23"/>
  <c r="W586" i="23"/>
  <c r="J587" i="23"/>
  <c r="W587" i="23"/>
  <c r="J588" i="23"/>
  <c r="W588" i="23"/>
  <c r="J589" i="23"/>
  <c r="W589" i="23"/>
  <c r="J590" i="23"/>
  <c r="W590" i="23"/>
  <c r="J591" i="23"/>
  <c r="W591" i="23"/>
  <c r="J592" i="23"/>
  <c r="W592" i="23"/>
  <c r="J593" i="23"/>
  <c r="W593" i="23"/>
  <c r="J594" i="23"/>
  <c r="W594" i="23"/>
  <c r="J595" i="23"/>
  <c r="W595" i="23"/>
  <c r="J596" i="23"/>
  <c r="W596" i="23"/>
  <c r="J597" i="23"/>
  <c r="W597" i="23"/>
  <c r="J598" i="23"/>
  <c r="W598" i="23"/>
  <c r="J599" i="23"/>
  <c r="W599" i="23"/>
  <c r="J600" i="23"/>
  <c r="W600" i="23"/>
  <c r="J601" i="23"/>
  <c r="W601" i="23"/>
  <c r="J602" i="23"/>
  <c r="W602" i="23"/>
  <c r="J603" i="23"/>
  <c r="W603" i="23"/>
  <c r="J604" i="23"/>
  <c r="W604" i="23"/>
  <c r="J605" i="23"/>
  <c r="W605" i="23"/>
  <c r="J606" i="23"/>
  <c r="W606" i="23"/>
  <c r="J607" i="23"/>
  <c r="W607" i="23"/>
  <c r="J608" i="23"/>
  <c r="W608" i="23"/>
  <c r="J609" i="23"/>
  <c r="W609" i="23"/>
  <c r="J610" i="23"/>
  <c r="W610" i="23"/>
  <c r="J611" i="23"/>
  <c r="W611" i="23"/>
  <c r="J612" i="23"/>
  <c r="W612" i="23"/>
  <c r="J613" i="23"/>
  <c r="W613" i="23"/>
  <c r="J614" i="23"/>
  <c r="W614" i="23"/>
  <c r="J615" i="23"/>
  <c r="W615" i="23"/>
  <c r="J616" i="23"/>
  <c r="W616" i="23"/>
  <c r="J617" i="23"/>
  <c r="W617" i="23"/>
  <c r="J618" i="23"/>
  <c r="W618" i="23"/>
  <c r="J619" i="23"/>
  <c r="W619" i="23"/>
  <c r="J621" i="23"/>
  <c r="W621" i="23"/>
  <c r="J622" i="23"/>
  <c r="W622" i="23"/>
  <c r="J623" i="23"/>
  <c r="W623" i="23"/>
  <c r="J624" i="23"/>
  <c r="W624" i="23"/>
  <c r="J625" i="23"/>
  <c r="W625" i="23"/>
  <c r="J626" i="23"/>
  <c r="W626" i="23"/>
  <c r="J627" i="23"/>
  <c r="W627" i="23"/>
  <c r="J628" i="23"/>
  <c r="W628" i="23"/>
  <c r="J629" i="23"/>
  <c r="W629" i="23"/>
  <c r="J630" i="23"/>
  <c r="W630" i="23"/>
  <c r="J631" i="23"/>
  <c r="W631" i="23"/>
  <c r="J632" i="23"/>
  <c r="W632" i="23"/>
  <c r="J633" i="23"/>
  <c r="W633" i="23"/>
  <c r="J634" i="23"/>
  <c r="W634" i="23"/>
  <c r="J635" i="23"/>
  <c r="W635" i="23"/>
  <c r="J636" i="23"/>
  <c r="W636" i="23"/>
  <c r="J637" i="23"/>
  <c r="W637" i="23"/>
  <c r="J638" i="23"/>
  <c r="W638" i="23"/>
  <c r="J639" i="23"/>
  <c r="W639" i="23"/>
  <c r="J640" i="23"/>
  <c r="W640" i="23"/>
  <c r="J641" i="23"/>
  <c r="W641" i="23"/>
  <c r="J642" i="23"/>
  <c r="W642" i="23"/>
  <c r="J643" i="23"/>
  <c r="W643" i="23"/>
  <c r="J644" i="23"/>
  <c r="W644" i="23"/>
  <c r="J645" i="23"/>
  <c r="W645" i="23"/>
  <c r="J646" i="23"/>
  <c r="W646" i="23"/>
  <c r="J647" i="23"/>
  <c r="W647" i="23"/>
  <c r="J648" i="23"/>
  <c r="W648" i="23"/>
  <c r="J649" i="23"/>
  <c r="W649" i="23"/>
  <c r="J650" i="23"/>
  <c r="W650" i="23"/>
  <c r="J651" i="23"/>
  <c r="W651" i="23"/>
  <c r="J652" i="23"/>
  <c r="W652" i="23"/>
  <c r="J653" i="23"/>
  <c r="W653" i="23"/>
  <c r="J654" i="23"/>
  <c r="W654" i="23"/>
  <c r="J655" i="23"/>
  <c r="W655" i="23"/>
  <c r="J656" i="23"/>
  <c r="W656" i="23"/>
  <c r="J657" i="23"/>
  <c r="W657" i="23"/>
  <c r="J658" i="23"/>
  <c r="W658" i="23"/>
  <c r="J659" i="23"/>
  <c r="W659" i="23"/>
  <c r="J660" i="23"/>
  <c r="W660" i="23"/>
  <c r="J661" i="23"/>
  <c r="W661" i="23"/>
  <c r="J662" i="23"/>
  <c r="W662" i="23"/>
  <c r="J663" i="23"/>
  <c r="W663" i="23"/>
  <c r="J664" i="23"/>
  <c r="W664" i="23"/>
  <c r="J665" i="23"/>
  <c r="W665" i="23"/>
  <c r="J666" i="23"/>
  <c r="W666" i="23"/>
  <c r="J667" i="23"/>
  <c r="W667" i="23"/>
  <c r="J668" i="23"/>
  <c r="W668" i="23"/>
  <c r="J669" i="23"/>
  <c r="W669" i="23"/>
  <c r="J670" i="23"/>
  <c r="W670" i="23"/>
  <c r="J671" i="23"/>
  <c r="W671" i="23"/>
  <c r="J672" i="23"/>
  <c r="W672" i="23"/>
  <c r="J673" i="23"/>
  <c r="W673" i="23"/>
  <c r="J674" i="23"/>
  <c r="W674" i="23"/>
  <c r="J676" i="23"/>
  <c r="W676" i="23"/>
  <c r="J677" i="23"/>
  <c r="W677" i="23"/>
  <c r="J678" i="23"/>
  <c r="W678" i="23"/>
  <c r="J679" i="23"/>
  <c r="W679" i="23"/>
  <c r="J680" i="23"/>
  <c r="W680" i="23"/>
  <c r="J681" i="23"/>
  <c r="W681" i="23"/>
  <c r="J682" i="23"/>
  <c r="W682" i="23"/>
  <c r="J683" i="23"/>
  <c r="W683" i="23"/>
  <c r="J684" i="23"/>
  <c r="W684" i="23"/>
  <c r="J685" i="23"/>
  <c r="W685" i="23"/>
  <c r="J686" i="23"/>
  <c r="W686" i="23"/>
  <c r="J687" i="23"/>
  <c r="W687" i="23"/>
  <c r="J688" i="23"/>
  <c r="W688" i="23"/>
  <c r="J689" i="23"/>
  <c r="W689" i="23"/>
  <c r="J690" i="23"/>
  <c r="W690" i="23"/>
  <c r="J691" i="23"/>
  <c r="W691" i="23"/>
  <c r="J692" i="23"/>
  <c r="W692" i="23"/>
  <c r="J693" i="23"/>
  <c r="W693" i="23"/>
  <c r="J694" i="23"/>
  <c r="W694" i="23"/>
  <c r="J695" i="23"/>
  <c r="W695" i="23"/>
  <c r="J696" i="23"/>
  <c r="W696" i="23"/>
  <c r="J697" i="23"/>
  <c r="W697" i="23"/>
  <c r="J698" i="23"/>
  <c r="W698" i="23"/>
  <c r="J699" i="23"/>
  <c r="W699" i="23"/>
  <c r="J700" i="23"/>
  <c r="W700" i="23"/>
  <c r="J701" i="23"/>
  <c r="W701" i="23"/>
  <c r="J702" i="23"/>
  <c r="W702" i="23"/>
  <c r="J703" i="23"/>
  <c r="W703" i="23"/>
  <c r="J704" i="23"/>
  <c r="W704" i="23"/>
  <c r="J705" i="23"/>
  <c r="W705" i="23"/>
  <c r="J706" i="23"/>
  <c r="W706" i="23"/>
  <c r="J707" i="23"/>
  <c r="W707" i="23"/>
  <c r="J708" i="23"/>
  <c r="W708" i="23"/>
  <c r="J709" i="23"/>
  <c r="W709" i="23"/>
  <c r="J710" i="23"/>
  <c r="W710" i="23"/>
  <c r="J711" i="23"/>
  <c r="W711" i="23"/>
  <c r="J712" i="23"/>
  <c r="W712" i="23"/>
  <c r="J713" i="23"/>
  <c r="W713" i="23"/>
  <c r="J714" i="23"/>
  <c r="W714" i="23"/>
  <c r="J715" i="23"/>
  <c r="W715" i="23"/>
  <c r="J716" i="23"/>
  <c r="W716" i="23"/>
  <c r="J717" i="23"/>
  <c r="W717" i="23"/>
  <c r="J718" i="23"/>
  <c r="W718" i="23"/>
  <c r="J719" i="23"/>
  <c r="W719" i="23"/>
  <c r="J720" i="23"/>
  <c r="W720" i="23"/>
  <c r="J721" i="23"/>
  <c r="W721" i="23"/>
  <c r="J722" i="23"/>
  <c r="W722" i="23"/>
  <c r="J723" i="23"/>
  <c r="W723" i="23"/>
  <c r="J724" i="23"/>
  <c r="W724" i="23"/>
  <c r="J725" i="23"/>
  <c r="W725" i="23"/>
  <c r="J726" i="23"/>
  <c r="W726" i="23"/>
  <c r="J727" i="23"/>
  <c r="W727" i="23"/>
  <c r="J728" i="23"/>
  <c r="W728" i="23"/>
  <c r="J729" i="23"/>
  <c r="W729" i="23"/>
  <c r="J730" i="23"/>
  <c r="W730" i="23"/>
  <c r="J731" i="23"/>
  <c r="W731" i="23"/>
  <c r="J732" i="23"/>
  <c r="W732" i="23"/>
  <c r="J733" i="23"/>
  <c r="W733" i="23"/>
  <c r="J734" i="23"/>
  <c r="W734" i="23"/>
  <c r="J735" i="23"/>
  <c r="W735" i="23"/>
  <c r="J736" i="23"/>
  <c r="W736" i="23"/>
  <c r="J737" i="23"/>
  <c r="W737" i="23"/>
  <c r="J738" i="23"/>
  <c r="W738" i="23"/>
  <c r="J739" i="23"/>
  <c r="W739" i="23"/>
  <c r="J740" i="23"/>
  <c r="W740" i="23"/>
  <c r="J741" i="23"/>
  <c r="W741" i="23"/>
  <c r="J742" i="23"/>
  <c r="W742" i="23"/>
  <c r="J743" i="23"/>
  <c r="W743" i="23"/>
  <c r="J744" i="23"/>
  <c r="W744" i="23"/>
  <c r="J745" i="23"/>
  <c r="W745" i="23"/>
  <c r="J746" i="23"/>
  <c r="W746" i="23"/>
  <c r="J747" i="23"/>
  <c r="W747" i="23"/>
  <c r="J748" i="23"/>
  <c r="W748" i="23"/>
  <c r="J749" i="23"/>
  <c r="W749" i="23"/>
  <c r="J750" i="23"/>
  <c r="W750" i="23"/>
  <c r="J751" i="23"/>
  <c r="W751" i="23"/>
  <c r="J752" i="23"/>
  <c r="W752" i="23"/>
  <c r="J753" i="23"/>
  <c r="W753" i="23"/>
  <c r="J754" i="23"/>
  <c r="W754" i="23"/>
  <c r="J755" i="23"/>
  <c r="W755" i="23"/>
  <c r="J756" i="23"/>
  <c r="W756" i="23"/>
  <c r="J757" i="23"/>
  <c r="W757" i="23"/>
  <c r="J758" i="23"/>
  <c r="W758" i="23"/>
  <c r="J759" i="23"/>
  <c r="W759" i="23"/>
  <c r="J760" i="23"/>
  <c r="W760" i="23"/>
  <c r="J761" i="23"/>
  <c r="W761" i="23"/>
  <c r="J762" i="23"/>
  <c r="W762" i="23"/>
  <c r="J763" i="23"/>
  <c r="W763" i="23"/>
  <c r="J764" i="23"/>
  <c r="W764" i="23"/>
  <c r="J765" i="23"/>
  <c r="W765" i="23"/>
  <c r="J766" i="23"/>
  <c r="W766" i="23"/>
  <c r="J767" i="23"/>
  <c r="W767" i="23"/>
  <c r="J768" i="23"/>
  <c r="W768" i="23"/>
  <c r="J769" i="23"/>
  <c r="W769" i="23"/>
  <c r="J770" i="23"/>
  <c r="W770" i="23"/>
  <c r="J771" i="23"/>
  <c r="W771" i="23"/>
  <c r="J772" i="23"/>
  <c r="W772" i="23"/>
  <c r="J773" i="23"/>
  <c r="W773" i="23"/>
  <c r="J774" i="23"/>
  <c r="W774" i="23"/>
  <c r="J775" i="23"/>
  <c r="W775" i="23"/>
  <c r="J776" i="23"/>
  <c r="W776" i="23"/>
  <c r="J777" i="23"/>
  <c r="W777" i="23"/>
  <c r="J778" i="23"/>
  <c r="W778" i="23"/>
  <c r="J779" i="23"/>
  <c r="W779" i="23"/>
  <c r="J780" i="23"/>
  <c r="W780" i="23"/>
  <c r="J781" i="23"/>
  <c r="W781" i="23"/>
  <c r="J782" i="23"/>
  <c r="W782" i="23"/>
  <c r="J783" i="23"/>
  <c r="W783" i="23"/>
  <c r="J784" i="23"/>
  <c r="W784" i="23"/>
  <c r="J785" i="23"/>
  <c r="W785" i="23"/>
  <c r="J786" i="23"/>
  <c r="W786" i="23"/>
  <c r="J787" i="23"/>
  <c r="W787" i="23"/>
  <c r="J788" i="23"/>
  <c r="W788" i="23"/>
  <c r="J789" i="23"/>
  <c r="W789" i="23"/>
  <c r="J790" i="23"/>
  <c r="W790" i="23"/>
  <c r="J791" i="23"/>
  <c r="W791" i="23"/>
  <c r="J792" i="23"/>
  <c r="W792" i="23"/>
  <c r="J793" i="23"/>
  <c r="W793" i="23"/>
  <c r="J794" i="23"/>
  <c r="W794" i="23"/>
  <c r="J795" i="23"/>
  <c r="W795" i="23"/>
  <c r="J796" i="23"/>
  <c r="W796" i="23"/>
  <c r="J797" i="23"/>
  <c r="W797" i="23"/>
  <c r="J798" i="23"/>
  <c r="W798" i="23"/>
  <c r="J799" i="23"/>
  <c r="W799" i="23"/>
  <c r="J800" i="23"/>
  <c r="W800" i="23"/>
  <c r="J801" i="23"/>
  <c r="W801" i="23"/>
  <c r="J802" i="23"/>
  <c r="W802" i="23"/>
  <c r="J804" i="23"/>
  <c r="W804" i="23"/>
  <c r="J805" i="23"/>
  <c r="W805" i="23"/>
  <c r="J806" i="23"/>
  <c r="W806" i="23"/>
  <c r="J807" i="23"/>
  <c r="W807" i="23"/>
  <c r="J808" i="23"/>
  <c r="W808" i="23"/>
  <c r="J809" i="23"/>
  <c r="W809" i="23"/>
  <c r="J810" i="23"/>
  <c r="W810" i="23"/>
  <c r="J811" i="23"/>
  <c r="W811" i="23"/>
  <c r="J812" i="23"/>
  <c r="W812" i="23"/>
  <c r="J813" i="23"/>
  <c r="W813" i="23"/>
  <c r="J814" i="23"/>
  <c r="W814" i="23"/>
  <c r="J815" i="23"/>
  <c r="W815" i="23"/>
  <c r="J816" i="23"/>
  <c r="W816" i="23"/>
  <c r="J817" i="23"/>
  <c r="W817" i="23"/>
  <c r="J818" i="23"/>
  <c r="W818" i="23"/>
  <c r="J819" i="23"/>
  <c r="W819" i="23"/>
  <c r="J820" i="23"/>
  <c r="W820" i="23"/>
  <c r="J821" i="23"/>
  <c r="W821" i="23"/>
  <c r="J822" i="23"/>
  <c r="W822" i="23"/>
  <c r="J823" i="23"/>
  <c r="W823" i="23"/>
  <c r="J824" i="23"/>
  <c r="W824" i="23"/>
  <c r="J825" i="23"/>
  <c r="W825" i="23"/>
  <c r="J826" i="23"/>
  <c r="W826" i="23"/>
  <c r="J827" i="23"/>
  <c r="W827" i="23"/>
  <c r="J828" i="23"/>
  <c r="W828" i="23"/>
  <c r="J829" i="23"/>
  <c r="W829" i="23"/>
  <c r="J830" i="23"/>
  <c r="W830" i="23"/>
  <c r="J831" i="23"/>
  <c r="W831" i="23"/>
  <c r="J832" i="23"/>
  <c r="W832" i="23"/>
  <c r="J833" i="23"/>
  <c r="W833" i="23"/>
  <c r="J834" i="23"/>
  <c r="W834" i="23"/>
  <c r="J835" i="23"/>
  <c r="W835" i="23"/>
  <c r="J836" i="23"/>
  <c r="W836" i="23"/>
  <c r="J837" i="23"/>
  <c r="W837" i="23"/>
  <c r="J838" i="23"/>
  <c r="W838" i="23"/>
  <c r="J840" i="23"/>
  <c r="W840" i="23"/>
  <c r="J841" i="23"/>
  <c r="W841" i="23"/>
  <c r="J842" i="23"/>
  <c r="W842" i="23"/>
  <c r="J843" i="23"/>
  <c r="W843" i="23"/>
  <c r="J844" i="23"/>
  <c r="W844" i="23"/>
  <c r="J845" i="23"/>
  <c r="W845" i="23"/>
  <c r="J846" i="23"/>
  <c r="W846" i="23"/>
  <c r="J847" i="23"/>
  <c r="W847" i="23"/>
  <c r="J848" i="23"/>
  <c r="W848" i="23"/>
  <c r="J849" i="23"/>
  <c r="W849" i="23"/>
  <c r="J850" i="23"/>
  <c r="W850" i="23"/>
  <c r="J851" i="23"/>
  <c r="W851" i="23"/>
  <c r="J852" i="23"/>
  <c r="W852" i="23"/>
  <c r="J853" i="23"/>
  <c r="W853" i="23"/>
  <c r="J854" i="23"/>
  <c r="W854" i="23"/>
  <c r="J855" i="23"/>
  <c r="W855" i="23"/>
  <c r="J856" i="23"/>
  <c r="W856" i="23"/>
  <c r="J857" i="23"/>
  <c r="W857" i="23"/>
  <c r="J858" i="23"/>
  <c r="W858" i="23"/>
  <c r="J859" i="23"/>
  <c r="W859" i="23"/>
  <c r="J860" i="23"/>
  <c r="W860" i="23"/>
  <c r="J861" i="23"/>
  <c r="W861" i="23"/>
  <c r="J862" i="23"/>
  <c r="W862" i="23"/>
  <c r="J863" i="23"/>
  <c r="W863" i="23"/>
  <c r="J864" i="23"/>
  <c r="W864" i="23"/>
  <c r="J865" i="23"/>
  <c r="W865" i="23"/>
  <c r="J866" i="23"/>
  <c r="W866" i="23"/>
  <c r="J867" i="23"/>
  <c r="W867" i="23"/>
  <c r="J868" i="23"/>
  <c r="W868" i="23"/>
  <c r="J869" i="23"/>
  <c r="W869" i="23"/>
  <c r="J870" i="23"/>
  <c r="W870" i="23"/>
  <c r="J871" i="23"/>
  <c r="W871" i="23"/>
  <c r="J872" i="23"/>
  <c r="W872" i="23"/>
  <c r="J873" i="23"/>
  <c r="W873" i="23"/>
  <c r="J874" i="23"/>
  <c r="W874" i="23"/>
  <c r="J875" i="23"/>
  <c r="W875" i="23"/>
  <c r="J876" i="23"/>
  <c r="W876" i="23"/>
  <c r="J877" i="23"/>
  <c r="W877" i="23"/>
  <c r="J878" i="23"/>
  <c r="W878" i="23"/>
  <c r="J879" i="23"/>
  <c r="W879" i="23"/>
  <c r="J880" i="23"/>
  <c r="W880" i="23"/>
  <c r="J881" i="23"/>
  <c r="W881" i="23"/>
  <c r="J882" i="23"/>
  <c r="W882" i="23"/>
  <c r="J883" i="23"/>
  <c r="W883" i="23"/>
  <c r="J884" i="23"/>
  <c r="W884" i="23"/>
  <c r="J885" i="23"/>
  <c r="W885" i="23"/>
  <c r="J886" i="23"/>
  <c r="W886" i="23"/>
  <c r="J887" i="23"/>
  <c r="W887" i="23"/>
  <c r="J888" i="23"/>
  <c r="W888" i="23"/>
  <c r="J889" i="23"/>
  <c r="W889" i="23"/>
  <c r="J890" i="23"/>
  <c r="W890" i="23"/>
  <c r="J891" i="23"/>
  <c r="W891" i="23"/>
  <c r="J892" i="23"/>
  <c r="W892" i="23"/>
  <c r="J893" i="23"/>
  <c r="W893" i="23"/>
  <c r="J895" i="23"/>
  <c r="W895" i="23"/>
  <c r="J896" i="23"/>
  <c r="W896" i="23"/>
  <c r="J897" i="23"/>
  <c r="W897" i="23"/>
  <c r="J898" i="23"/>
  <c r="W898" i="23"/>
  <c r="J899" i="23"/>
  <c r="W899" i="23"/>
  <c r="J900" i="23"/>
  <c r="W900" i="23"/>
  <c r="J901" i="23"/>
  <c r="W901" i="23"/>
  <c r="J902" i="23"/>
  <c r="W902" i="23"/>
  <c r="J903" i="23"/>
  <c r="W903" i="23"/>
  <c r="J904" i="23"/>
  <c r="W904" i="23"/>
  <c r="J905" i="23"/>
  <c r="W905" i="23"/>
  <c r="J906" i="23"/>
  <c r="W906" i="23"/>
  <c r="J907" i="23"/>
  <c r="W907" i="23"/>
  <c r="J908" i="23"/>
  <c r="W908" i="23"/>
  <c r="J909" i="23"/>
  <c r="W909" i="23"/>
  <c r="J910" i="23"/>
  <c r="W910" i="23"/>
  <c r="J911" i="23"/>
  <c r="W911" i="23"/>
  <c r="J912" i="23"/>
  <c r="W912" i="23"/>
  <c r="J913" i="23"/>
  <c r="W913" i="23"/>
  <c r="J914" i="23"/>
  <c r="W914" i="23"/>
  <c r="J915" i="23"/>
  <c r="W915" i="23"/>
  <c r="J916" i="23"/>
  <c r="W916" i="23"/>
  <c r="J917" i="23"/>
  <c r="W917" i="23"/>
  <c r="J918" i="23"/>
  <c r="W918" i="23"/>
  <c r="J919" i="23"/>
  <c r="W919" i="23"/>
  <c r="J920" i="23"/>
  <c r="W920" i="23"/>
  <c r="J921" i="23"/>
  <c r="W921" i="23"/>
  <c r="J922" i="23"/>
  <c r="W922" i="23"/>
  <c r="J923" i="23"/>
  <c r="W923" i="23"/>
  <c r="J924" i="23"/>
  <c r="W924" i="23"/>
  <c r="J925" i="23"/>
  <c r="W925" i="23"/>
  <c r="J926" i="23"/>
  <c r="W926" i="23"/>
  <c r="J927" i="23"/>
  <c r="W927" i="23"/>
  <c r="J928" i="23"/>
  <c r="W928" i="23"/>
  <c r="J929" i="23"/>
  <c r="W929" i="23"/>
  <c r="J930" i="23"/>
  <c r="W930" i="23"/>
  <c r="J931" i="23"/>
  <c r="W931" i="23"/>
  <c r="J932" i="23"/>
  <c r="W932" i="23"/>
  <c r="J933" i="23"/>
  <c r="W933" i="23"/>
  <c r="J934" i="23"/>
  <c r="W934" i="23"/>
  <c r="J935" i="23"/>
  <c r="W935" i="23"/>
  <c r="J936" i="23"/>
  <c r="W936" i="23"/>
  <c r="J937" i="23"/>
  <c r="W937" i="23"/>
  <c r="J938" i="23"/>
  <c r="W938" i="23"/>
  <c r="J939" i="23"/>
  <c r="W939" i="23"/>
  <c r="J940" i="23"/>
  <c r="W940" i="23"/>
  <c r="J941" i="23"/>
  <c r="W941" i="23"/>
  <c r="J942" i="23"/>
  <c r="W942" i="23"/>
  <c r="J943" i="23"/>
  <c r="W943" i="23"/>
  <c r="J944" i="23"/>
  <c r="W944" i="23"/>
  <c r="J945" i="23"/>
  <c r="W945" i="23"/>
  <c r="J946" i="23"/>
  <c r="W946" i="23"/>
  <c r="J947" i="23"/>
  <c r="W947" i="23"/>
  <c r="J948" i="23"/>
  <c r="W948" i="23"/>
  <c r="J949" i="23"/>
  <c r="W949" i="23"/>
  <c r="J950" i="23"/>
  <c r="W950" i="23"/>
  <c r="J951" i="23"/>
  <c r="W951" i="23"/>
  <c r="J952" i="23"/>
  <c r="W952" i="23"/>
  <c r="J953" i="23"/>
  <c r="W953" i="23"/>
  <c r="J954" i="23"/>
  <c r="W954" i="23"/>
  <c r="J955" i="23"/>
  <c r="W955" i="23"/>
  <c r="J956" i="23"/>
  <c r="W956" i="23"/>
  <c r="J957" i="23"/>
  <c r="W957" i="23"/>
  <c r="J958" i="23"/>
  <c r="W958" i="23"/>
  <c r="J959" i="23"/>
  <c r="W959" i="23"/>
  <c r="J960" i="23"/>
  <c r="W960" i="23"/>
  <c r="J961" i="23"/>
  <c r="W961" i="23"/>
  <c r="J962" i="23"/>
  <c r="W962" i="23"/>
  <c r="J963" i="23"/>
  <c r="W963" i="23"/>
  <c r="J964" i="23"/>
  <c r="W964" i="23"/>
  <c r="J965" i="23"/>
  <c r="W965" i="23"/>
  <c r="J966" i="23"/>
  <c r="W966" i="23"/>
  <c r="J967" i="23"/>
  <c r="W967" i="23"/>
  <c r="J968" i="23"/>
  <c r="W968" i="23"/>
  <c r="J969" i="23"/>
  <c r="W969" i="23"/>
  <c r="J970" i="23"/>
  <c r="W970" i="23"/>
  <c r="J971" i="23"/>
  <c r="W971" i="23"/>
  <c r="J972" i="23"/>
  <c r="W972" i="23"/>
  <c r="J973" i="23"/>
  <c r="W973" i="23"/>
  <c r="J974" i="23"/>
  <c r="W974" i="23"/>
  <c r="J975" i="23"/>
  <c r="W975" i="23"/>
  <c r="J976" i="23"/>
  <c r="W976" i="23"/>
  <c r="J977" i="23"/>
  <c r="W977" i="23"/>
  <c r="J978" i="23"/>
  <c r="W978" i="23"/>
  <c r="J979" i="23"/>
  <c r="W979" i="23"/>
  <c r="J980" i="23"/>
  <c r="W980" i="23"/>
  <c r="J981" i="23"/>
  <c r="W981" i="23"/>
  <c r="J982" i="23"/>
  <c r="W982" i="23"/>
  <c r="J983" i="23"/>
  <c r="W983" i="23"/>
  <c r="J984" i="23"/>
  <c r="W984" i="23"/>
  <c r="J985" i="23"/>
  <c r="W985" i="23"/>
  <c r="J986" i="23"/>
  <c r="W986" i="23"/>
  <c r="J987" i="23"/>
  <c r="W987" i="23"/>
  <c r="J988" i="23"/>
  <c r="W988" i="23"/>
  <c r="J989" i="23"/>
  <c r="W989" i="23"/>
  <c r="J990" i="23"/>
  <c r="W990" i="23"/>
  <c r="J991" i="23"/>
  <c r="W991" i="23"/>
  <c r="J992" i="23"/>
  <c r="W992" i="23"/>
  <c r="J993" i="23"/>
  <c r="W993" i="23"/>
  <c r="J994" i="23"/>
  <c r="W994" i="23"/>
  <c r="J995" i="23"/>
  <c r="W995" i="23"/>
  <c r="J996" i="23"/>
  <c r="W996" i="23"/>
  <c r="J997" i="23"/>
  <c r="W997" i="23"/>
  <c r="J998" i="23"/>
  <c r="W998" i="23"/>
  <c r="J999" i="23"/>
  <c r="W999" i="23"/>
  <c r="J1000" i="23"/>
  <c r="W1000" i="23"/>
  <c r="J1001" i="23"/>
  <c r="W1001" i="23"/>
  <c r="J1002" i="23"/>
  <c r="W1002" i="23"/>
  <c r="J1003" i="23"/>
  <c r="W1003" i="23"/>
  <c r="J1004" i="23"/>
  <c r="W1004" i="23"/>
  <c r="J1005" i="23"/>
  <c r="W1005" i="23"/>
  <c r="J1006" i="23"/>
  <c r="W1006" i="23"/>
  <c r="J1007" i="23"/>
  <c r="W1007" i="23"/>
  <c r="J1008" i="23"/>
  <c r="W1008" i="23"/>
  <c r="J1009" i="23"/>
  <c r="W1009" i="23"/>
  <c r="J1010" i="23"/>
  <c r="W1010" i="23"/>
  <c r="J1011" i="23"/>
  <c r="W1011" i="23"/>
  <c r="J1012" i="23"/>
  <c r="W1012" i="23"/>
  <c r="J1013" i="23"/>
  <c r="W1013" i="23"/>
  <c r="J1014" i="23"/>
  <c r="W1014" i="23"/>
  <c r="J1015" i="23"/>
  <c r="W1015" i="23"/>
  <c r="J1016" i="23"/>
  <c r="W1016" i="23"/>
  <c r="J1017" i="23"/>
  <c r="W1017" i="23"/>
  <c r="J1018" i="23"/>
  <c r="W1018" i="23"/>
  <c r="J1019" i="23"/>
  <c r="W1019" i="23"/>
  <c r="J1020" i="23"/>
  <c r="W1020" i="23"/>
  <c r="J1021" i="23"/>
  <c r="W1021" i="23"/>
  <c r="J1023" i="23"/>
  <c r="W1023" i="23"/>
  <c r="J1024" i="23"/>
  <c r="W1024" i="23"/>
  <c r="J1025" i="23"/>
  <c r="W1025" i="23"/>
  <c r="J1026" i="23"/>
  <c r="W1026" i="23"/>
  <c r="J1027" i="23"/>
  <c r="W1027" i="23"/>
  <c r="J1028" i="23"/>
  <c r="W1028" i="23"/>
  <c r="J1029" i="23"/>
  <c r="W1029" i="23"/>
  <c r="J1030" i="23"/>
  <c r="W1030" i="23"/>
  <c r="J1031" i="23"/>
  <c r="W1031" i="23"/>
  <c r="J1032" i="23"/>
  <c r="W1032" i="23"/>
  <c r="J1033" i="23"/>
  <c r="W1033" i="23"/>
  <c r="J1034" i="23"/>
  <c r="W1034" i="23"/>
  <c r="J1035" i="23"/>
  <c r="W1035" i="23"/>
  <c r="J1036" i="23"/>
  <c r="W1036" i="23"/>
  <c r="J1037" i="23"/>
  <c r="W1037" i="23"/>
  <c r="J1038" i="23"/>
  <c r="W1038" i="23"/>
  <c r="J1039" i="23"/>
  <c r="W1039" i="23"/>
  <c r="J1040" i="23"/>
  <c r="W1040" i="23"/>
  <c r="J1041" i="23"/>
  <c r="W1041" i="23"/>
  <c r="J1042" i="23"/>
  <c r="W1042" i="23"/>
  <c r="J1043" i="23"/>
  <c r="W1043" i="23"/>
  <c r="J1044" i="23"/>
  <c r="W1044" i="23"/>
  <c r="J1045" i="23"/>
  <c r="W1045" i="23"/>
  <c r="J1046" i="23"/>
  <c r="W1046" i="23"/>
  <c r="J1047" i="23"/>
  <c r="W1047" i="23"/>
  <c r="J1048" i="23"/>
  <c r="W1048" i="23"/>
  <c r="J1049" i="23"/>
  <c r="W1049" i="23"/>
  <c r="J1050" i="23"/>
  <c r="W1050" i="23"/>
  <c r="J1051" i="23"/>
  <c r="W1051" i="23"/>
  <c r="J1052" i="23"/>
  <c r="W1052" i="23"/>
  <c r="J1053" i="23"/>
  <c r="W1053" i="23"/>
  <c r="J1054" i="23"/>
  <c r="W1054" i="23"/>
  <c r="J1055" i="23"/>
  <c r="W1055" i="23"/>
  <c r="J1056" i="23"/>
  <c r="W1056" i="23"/>
  <c r="J1057" i="23"/>
  <c r="W1057" i="23"/>
  <c r="J1059" i="23"/>
  <c r="W1059" i="23"/>
  <c r="J1060" i="23"/>
  <c r="W1060" i="23"/>
  <c r="J1061" i="23"/>
  <c r="W1061" i="23"/>
  <c r="J1062" i="23"/>
  <c r="W1062" i="23"/>
  <c r="J1063" i="23"/>
  <c r="W1063" i="23"/>
  <c r="J1064" i="23"/>
  <c r="W1064" i="23"/>
  <c r="J1065" i="23"/>
  <c r="W1065" i="23"/>
  <c r="J1066" i="23"/>
  <c r="W1066" i="23"/>
  <c r="J1067" i="23"/>
  <c r="W1067" i="23"/>
  <c r="J1068" i="23"/>
  <c r="W1068" i="23"/>
  <c r="J1069" i="23"/>
  <c r="W1069" i="23"/>
  <c r="J1070" i="23"/>
  <c r="W1070" i="23"/>
  <c r="J1071" i="23"/>
  <c r="W1071" i="23"/>
  <c r="J1072" i="23"/>
  <c r="W1072" i="23"/>
  <c r="J1073" i="23"/>
  <c r="W1073" i="23"/>
  <c r="J1074" i="23"/>
  <c r="W1074" i="23"/>
  <c r="J1075" i="23"/>
  <c r="W1075" i="23"/>
  <c r="J1076" i="23"/>
  <c r="W1076" i="23"/>
  <c r="J1077" i="23"/>
  <c r="W1077" i="23"/>
  <c r="J1078" i="23"/>
  <c r="W1078" i="23"/>
  <c r="J1079" i="23"/>
  <c r="W1079" i="23"/>
  <c r="J1080" i="23"/>
  <c r="W1080" i="23"/>
  <c r="J1081" i="23"/>
  <c r="W1081" i="23"/>
  <c r="J1082" i="23"/>
  <c r="W1082" i="23"/>
  <c r="J1083" i="23"/>
  <c r="W1083" i="23"/>
  <c r="J1084" i="23"/>
  <c r="W1084" i="23"/>
  <c r="J1085" i="23"/>
  <c r="W1085" i="23"/>
  <c r="J1086" i="23"/>
  <c r="W1086" i="23"/>
  <c r="J1087" i="23"/>
  <c r="W1087" i="23"/>
  <c r="J1088" i="23"/>
  <c r="W1088" i="23"/>
  <c r="J1089" i="23"/>
  <c r="W1089" i="23"/>
  <c r="J1090" i="23"/>
  <c r="W1090" i="23"/>
  <c r="J1091" i="23"/>
  <c r="W1091" i="23"/>
  <c r="J1092" i="23"/>
  <c r="W1092" i="23"/>
  <c r="J1093" i="23"/>
  <c r="W1093" i="23"/>
  <c r="J1094" i="23"/>
  <c r="W1094" i="23"/>
  <c r="J1095" i="23"/>
  <c r="W1095" i="23"/>
  <c r="J1096" i="23"/>
  <c r="W1096" i="23"/>
  <c r="J1097" i="23"/>
  <c r="W1097" i="23"/>
  <c r="J1098" i="23"/>
  <c r="W1098" i="23"/>
  <c r="J1099" i="23"/>
  <c r="W1099" i="23"/>
  <c r="J1100" i="23"/>
  <c r="W1100" i="23"/>
  <c r="J1101" i="23"/>
  <c r="W1101" i="23"/>
  <c r="J1102" i="23"/>
  <c r="W1102" i="23"/>
  <c r="J1103" i="23"/>
  <c r="W1103" i="23"/>
  <c r="J1104" i="23"/>
  <c r="W1104" i="23"/>
  <c r="J1105" i="23"/>
  <c r="W1105" i="23"/>
  <c r="J1106" i="23"/>
  <c r="W1106" i="23"/>
  <c r="J1107" i="23"/>
  <c r="W1107" i="23"/>
  <c r="J1108" i="23"/>
  <c r="W1108" i="23"/>
  <c r="J1109" i="23"/>
  <c r="W1109" i="23"/>
  <c r="J1110" i="23"/>
  <c r="W1110" i="23"/>
  <c r="J1111" i="23"/>
  <c r="W1111" i="23"/>
  <c r="J1112" i="23"/>
  <c r="W1112" i="23"/>
  <c r="J1114" i="23"/>
  <c r="W1114" i="23"/>
  <c r="J1115" i="23"/>
  <c r="W1115" i="23"/>
  <c r="J1116" i="23"/>
  <c r="W1116" i="23"/>
  <c r="J1117" i="23"/>
  <c r="W1117" i="23"/>
  <c r="J1118" i="23"/>
  <c r="W1118" i="23"/>
  <c r="J1119" i="23"/>
  <c r="W1119" i="23"/>
  <c r="J1120" i="23"/>
  <c r="W1120" i="23"/>
  <c r="J1121" i="23"/>
  <c r="W1121" i="23"/>
  <c r="J1122" i="23"/>
  <c r="W1122" i="23"/>
  <c r="J1123" i="23"/>
  <c r="W1123" i="23"/>
  <c r="J1124" i="23"/>
  <c r="W1124" i="23"/>
  <c r="J1125" i="23"/>
  <c r="W1125" i="23"/>
  <c r="J1126" i="23"/>
  <c r="W1126" i="23"/>
  <c r="J1127" i="23"/>
  <c r="W1127" i="23"/>
  <c r="J1128" i="23"/>
  <c r="W1128" i="23"/>
  <c r="J1129" i="23"/>
  <c r="W1129" i="23"/>
  <c r="J1130" i="23"/>
  <c r="W1130" i="23"/>
  <c r="J1131" i="23"/>
  <c r="W1131" i="23"/>
  <c r="J1132" i="23"/>
  <c r="W1132" i="23"/>
  <c r="J1133" i="23"/>
  <c r="W1133" i="23"/>
  <c r="J1134" i="23"/>
  <c r="W1134" i="23"/>
  <c r="J1135" i="23"/>
  <c r="W1135" i="23"/>
  <c r="J1136" i="23"/>
  <c r="W1136" i="23"/>
  <c r="J1137" i="23"/>
  <c r="W1137" i="23"/>
  <c r="J1138" i="23"/>
  <c r="W1138" i="23"/>
  <c r="J1139" i="23"/>
  <c r="W1139" i="23"/>
  <c r="J1140" i="23"/>
  <c r="W1140" i="23"/>
  <c r="J1141" i="23"/>
  <c r="W1141" i="23"/>
  <c r="J1142" i="23"/>
  <c r="W1142" i="23"/>
  <c r="J1143" i="23"/>
  <c r="W1143" i="23"/>
  <c r="J1144" i="23"/>
  <c r="W1144" i="23"/>
  <c r="J1145" i="23"/>
  <c r="W1145" i="23"/>
  <c r="J1146" i="23"/>
  <c r="W1146" i="23"/>
  <c r="J1147" i="23"/>
  <c r="W1147" i="23"/>
  <c r="J1148" i="23"/>
  <c r="W1148" i="23"/>
  <c r="J1149" i="23"/>
  <c r="W1149" i="23"/>
  <c r="J1150" i="23"/>
  <c r="W1150" i="23"/>
  <c r="J1151" i="23"/>
  <c r="W1151" i="23"/>
  <c r="J1152" i="23"/>
  <c r="W1152" i="23"/>
  <c r="J1153" i="23"/>
  <c r="W1153" i="23"/>
  <c r="J1154" i="23"/>
  <c r="W1154" i="23"/>
  <c r="J1155" i="23"/>
  <c r="W1155" i="23"/>
  <c r="J1156" i="23"/>
  <c r="W1156" i="23"/>
  <c r="J1157" i="23"/>
  <c r="W1157" i="23"/>
  <c r="J1158" i="23"/>
  <c r="W1158" i="23"/>
  <c r="J1159" i="23"/>
  <c r="W1159" i="23"/>
  <c r="J1160" i="23"/>
  <c r="W1160" i="23"/>
  <c r="J1161" i="23"/>
  <c r="W1161" i="23"/>
  <c r="J1162" i="23"/>
  <c r="W1162" i="23"/>
  <c r="J1163" i="23"/>
  <c r="W1163" i="23"/>
  <c r="J1164" i="23"/>
  <c r="W1164" i="23"/>
  <c r="J1165" i="23"/>
  <c r="W1165" i="23"/>
  <c r="J1166" i="23"/>
  <c r="W1166" i="23"/>
  <c r="J1167" i="23"/>
  <c r="W1167" i="23"/>
  <c r="J1168" i="23"/>
  <c r="W1168" i="23"/>
  <c r="J1169" i="23"/>
  <c r="W1169" i="23"/>
  <c r="J1170" i="23"/>
  <c r="W1170" i="23"/>
  <c r="J1171" i="23"/>
  <c r="W1171" i="23"/>
  <c r="J1172" i="23"/>
  <c r="W1172" i="23"/>
  <c r="J1173" i="23"/>
  <c r="W1173" i="23"/>
  <c r="J1174" i="23"/>
  <c r="W1174" i="23"/>
  <c r="J1175" i="23"/>
  <c r="W1175" i="23"/>
  <c r="J1176" i="23"/>
  <c r="W1176" i="23"/>
  <c r="J1177" i="23"/>
  <c r="W1177" i="23"/>
  <c r="J1178" i="23"/>
  <c r="W1178" i="23"/>
  <c r="J1179" i="23"/>
  <c r="W1179" i="23"/>
  <c r="J1180" i="23"/>
  <c r="W1180" i="23"/>
  <c r="J1181" i="23"/>
  <c r="W1181" i="23"/>
  <c r="J1182" i="23"/>
  <c r="W1182" i="23"/>
  <c r="J1183" i="23"/>
  <c r="W1183" i="23"/>
  <c r="J1184" i="23"/>
  <c r="W1184" i="23"/>
  <c r="J1185" i="23"/>
  <c r="W1185" i="23"/>
  <c r="J1186" i="23"/>
  <c r="W1186" i="23"/>
  <c r="J1187" i="23"/>
  <c r="W1187" i="23"/>
  <c r="J1188" i="23"/>
  <c r="W1188" i="23"/>
  <c r="J1189" i="23"/>
  <c r="W1189" i="23"/>
  <c r="J1190" i="23"/>
  <c r="W1190" i="23"/>
  <c r="J1191" i="23"/>
  <c r="W1191" i="23"/>
  <c r="J1192" i="23"/>
  <c r="W1192" i="23"/>
  <c r="J1193" i="23"/>
  <c r="W1193" i="23"/>
  <c r="J1194" i="23"/>
  <c r="W1194" i="23"/>
  <c r="J1195" i="23"/>
  <c r="W1195" i="23"/>
  <c r="J1196" i="23"/>
  <c r="W1196" i="23"/>
  <c r="J1197" i="23"/>
  <c r="W1197" i="23"/>
  <c r="J1198" i="23"/>
  <c r="W1198" i="23"/>
  <c r="J1199" i="23"/>
  <c r="W1199" i="23"/>
  <c r="J1200" i="23"/>
  <c r="W1200" i="23"/>
  <c r="J1201" i="23"/>
  <c r="W1201" i="23"/>
  <c r="J1202" i="23"/>
  <c r="W1202" i="23"/>
  <c r="J1203" i="23"/>
  <c r="W1203" i="23"/>
  <c r="J1204" i="23"/>
  <c r="W1204" i="23"/>
  <c r="J1205" i="23"/>
  <c r="W1205" i="23"/>
  <c r="J1206" i="23"/>
  <c r="W1206" i="23"/>
  <c r="J1207" i="23"/>
  <c r="W1207" i="23"/>
  <c r="J1208" i="23"/>
  <c r="W1208" i="23"/>
  <c r="J1209" i="23"/>
  <c r="W1209" i="23"/>
  <c r="J1210" i="23"/>
  <c r="W1210" i="23"/>
  <c r="J1211" i="23"/>
  <c r="W1211" i="23"/>
  <c r="J1212" i="23"/>
  <c r="W1212" i="23"/>
  <c r="J1213" i="23"/>
  <c r="W1213" i="23"/>
  <c r="J1214" i="23"/>
  <c r="W1214" i="23"/>
  <c r="J1215" i="23"/>
  <c r="W1215" i="23"/>
  <c r="J1216" i="23"/>
  <c r="W1216" i="23"/>
  <c r="J1217" i="23"/>
  <c r="W1217" i="23"/>
  <c r="J1218" i="23"/>
  <c r="W1218" i="23"/>
  <c r="J1219" i="23"/>
  <c r="W1219" i="23"/>
  <c r="J1220" i="23"/>
  <c r="W1220" i="23"/>
  <c r="J1221" i="23"/>
  <c r="W1221" i="23"/>
  <c r="J1222" i="23"/>
  <c r="W1222" i="23"/>
  <c r="J1223" i="23"/>
  <c r="W1223" i="23"/>
  <c r="J1224" i="23"/>
  <c r="W1224" i="23"/>
  <c r="J1225" i="23"/>
  <c r="W1225" i="23"/>
  <c r="J1226" i="23"/>
  <c r="W1226" i="23"/>
  <c r="J1227" i="23"/>
  <c r="W1227" i="23"/>
  <c r="J1228" i="23"/>
  <c r="W1228" i="23"/>
  <c r="J1229" i="23"/>
  <c r="W1229" i="23"/>
  <c r="J1230" i="23"/>
  <c r="W1230" i="23"/>
  <c r="J1231" i="23"/>
  <c r="W1231" i="23"/>
  <c r="J1232" i="23"/>
  <c r="W1232" i="23"/>
  <c r="J1233" i="23"/>
  <c r="W1233" i="23"/>
  <c r="J1234" i="23"/>
  <c r="W1234" i="23"/>
  <c r="J1235" i="23"/>
  <c r="W1235" i="23"/>
  <c r="J1236" i="23"/>
  <c r="W1236" i="23"/>
  <c r="J1237" i="23"/>
  <c r="W1237" i="23"/>
  <c r="J1238" i="23"/>
  <c r="W1238" i="23"/>
  <c r="J1239" i="23"/>
  <c r="W1239" i="23"/>
  <c r="J1240" i="23"/>
  <c r="W1240" i="23"/>
  <c r="J1242" i="23"/>
  <c r="W1242" i="23"/>
  <c r="J1243" i="23"/>
  <c r="W1243" i="23"/>
  <c r="J1244" i="23"/>
  <c r="W1244" i="23"/>
  <c r="J1245" i="23"/>
  <c r="W1245" i="23"/>
  <c r="J1246" i="23"/>
  <c r="W1246" i="23"/>
  <c r="J1247" i="23"/>
  <c r="W1247" i="23"/>
  <c r="J1248" i="23"/>
  <c r="W1248" i="23"/>
  <c r="J1249" i="23"/>
  <c r="W1249" i="23"/>
  <c r="J1250" i="23"/>
  <c r="W1250" i="23"/>
  <c r="J1251" i="23"/>
  <c r="W1251" i="23"/>
  <c r="J1252" i="23"/>
  <c r="W1252" i="23"/>
  <c r="J1253" i="23"/>
  <c r="W1253" i="23"/>
  <c r="J1254" i="23"/>
  <c r="W1254" i="23"/>
  <c r="J1255" i="23"/>
  <c r="W1255" i="23"/>
  <c r="J1256" i="23"/>
  <c r="W1256" i="23"/>
  <c r="J1257" i="23"/>
  <c r="W1257" i="23"/>
  <c r="J1258" i="23"/>
  <c r="W1258" i="23"/>
  <c r="J1259" i="23"/>
  <c r="W1259" i="23"/>
  <c r="J1260" i="23"/>
  <c r="W1260" i="23"/>
  <c r="J1261" i="23"/>
  <c r="W1261" i="23"/>
  <c r="J1262" i="23"/>
  <c r="W1262" i="23"/>
  <c r="J1263" i="23"/>
  <c r="W1263" i="23"/>
  <c r="J1264" i="23"/>
  <c r="W1264" i="23"/>
  <c r="J1265" i="23"/>
  <c r="W1265" i="23"/>
  <c r="J1266" i="23"/>
  <c r="W1266" i="23"/>
  <c r="J1267" i="23"/>
  <c r="W1267" i="23"/>
  <c r="J1268" i="23"/>
  <c r="W1268" i="23"/>
  <c r="J1269" i="23"/>
  <c r="W1269" i="23"/>
  <c r="J1270" i="23"/>
  <c r="W1270" i="23"/>
  <c r="J1271" i="23"/>
  <c r="W1271" i="23"/>
  <c r="J1272" i="23"/>
  <c r="W1272" i="23"/>
  <c r="J1273" i="23"/>
  <c r="W1273" i="23"/>
  <c r="J1274" i="23"/>
  <c r="W1274" i="23"/>
  <c r="J1275" i="23"/>
  <c r="W1275" i="23"/>
  <c r="J1276" i="23"/>
  <c r="W1276" i="23"/>
  <c r="J1278" i="23"/>
  <c r="W1278" i="23"/>
  <c r="J1279" i="23"/>
  <c r="W1279" i="23"/>
  <c r="J1280" i="23"/>
  <c r="W1280" i="23"/>
  <c r="J1281" i="23"/>
  <c r="W1281" i="23"/>
  <c r="J1282" i="23"/>
  <c r="W1282" i="23"/>
  <c r="J1283" i="23"/>
  <c r="W1283" i="23"/>
  <c r="J1284" i="23"/>
  <c r="W1284" i="23"/>
  <c r="J1285" i="23"/>
  <c r="W1285" i="23"/>
  <c r="J1286" i="23"/>
  <c r="W1286" i="23"/>
  <c r="J1287" i="23"/>
  <c r="W1287" i="23"/>
  <c r="J1288" i="23"/>
  <c r="W1288" i="23"/>
  <c r="J1289" i="23"/>
  <c r="W1289" i="23"/>
  <c r="J1290" i="23"/>
  <c r="W1290" i="23"/>
  <c r="J1291" i="23"/>
  <c r="W1291" i="23"/>
  <c r="J1292" i="23"/>
  <c r="W1292" i="23"/>
  <c r="J1293" i="23"/>
  <c r="W1293" i="23"/>
  <c r="J1294" i="23"/>
  <c r="W1294" i="23"/>
  <c r="J1295" i="23"/>
  <c r="W1295" i="23"/>
  <c r="J1296" i="23"/>
  <c r="W1296" i="23"/>
  <c r="J1297" i="23"/>
  <c r="W1297" i="23"/>
  <c r="J1298" i="23"/>
  <c r="W1298" i="23"/>
  <c r="J1299" i="23"/>
  <c r="W1299" i="23"/>
  <c r="J1300" i="23"/>
  <c r="W1300" i="23"/>
  <c r="J1301" i="23"/>
  <c r="W1301" i="23"/>
  <c r="J1302" i="23"/>
  <c r="W1302" i="23"/>
  <c r="J1303" i="23"/>
  <c r="W1303" i="23"/>
  <c r="J1304" i="23"/>
  <c r="W1304" i="23"/>
  <c r="J1305" i="23"/>
  <c r="W1305" i="23"/>
  <c r="J1306" i="23"/>
  <c r="W1306" i="23"/>
  <c r="J1307" i="23"/>
  <c r="W1307" i="23"/>
  <c r="J1308" i="23"/>
  <c r="W1308" i="23"/>
  <c r="J1309" i="23"/>
  <c r="W1309" i="23"/>
  <c r="J1310" i="23"/>
  <c r="W1310" i="23"/>
  <c r="J1311" i="23"/>
  <c r="W1311" i="23"/>
  <c r="J1312" i="23"/>
  <c r="W1312" i="23"/>
  <c r="J1313" i="23"/>
  <c r="W1313" i="23"/>
  <c r="J1314" i="23"/>
  <c r="W1314" i="23"/>
  <c r="J1315" i="23"/>
  <c r="W1315" i="23"/>
  <c r="J1316" i="23"/>
  <c r="W1316" i="23"/>
  <c r="J1317" i="23"/>
  <c r="W1317" i="23"/>
  <c r="J1318" i="23"/>
  <c r="W1318" i="23"/>
  <c r="J1319" i="23"/>
  <c r="W1319" i="23"/>
  <c r="J1320" i="23"/>
  <c r="W1320" i="23"/>
  <c r="J1321" i="23"/>
  <c r="W1321" i="23"/>
  <c r="J1322" i="23"/>
  <c r="W1322" i="23"/>
  <c r="J1323" i="23"/>
  <c r="W1323" i="23"/>
  <c r="J1324" i="23"/>
  <c r="W1324" i="23"/>
  <c r="J1325" i="23"/>
  <c r="W1325" i="23"/>
  <c r="J1326" i="23"/>
  <c r="W1326" i="23"/>
  <c r="J1327" i="23"/>
  <c r="W1327" i="23"/>
  <c r="J1328" i="23"/>
  <c r="W1328" i="23"/>
  <c r="J1329" i="23"/>
  <c r="W1329" i="23"/>
  <c r="J1330" i="23"/>
  <c r="W1330" i="23"/>
  <c r="J1331" i="23"/>
  <c r="W1331" i="23"/>
  <c r="J1333" i="23"/>
  <c r="W1333" i="23"/>
  <c r="J1334" i="23"/>
  <c r="W1334" i="23"/>
  <c r="J1335" i="23"/>
  <c r="W1335" i="23"/>
  <c r="J1336" i="23"/>
  <c r="W1336" i="23"/>
  <c r="J1337" i="23"/>
  <c r="W1337" i="23"/>
  <c r="J1338" i="23"/>
  <c r="W1338" i="23"/>
  <c r="J1339" i="23"/>
  <c r="W1339" i="23"/>
  <c r="J1340" i="23"/>
  <c r="W1340" i="23"/>
  <c r="J1341" i="23"/>
  <c r="W1341" i="23"/>
  <c r="J1342" i="23"/>
  <c r="W1342" i="23"/>
  <c r="J1343" i="23"/>
  <c r="W1343" i="23"/>
  <c r="J1344" i="23"/>
  <c r="W1344" i="23"/>
  <c r="J1345" i="23"/>
  <c r="W1345" i="23"/>
  <c r="J1346" i="23"/>
  <c r="W1346" i="23"/>
  <c r="J1347" i="23"/>
  <c r="W1347" i="23"/>
  <c r="J1348" i="23"/>
  <c r="W1348" i="23"/>
  <c r="J1349" i="23"/>
  <c r="W1349" i="23"/>
  <c r="J1350" i="23"/>
  <c r="W1350" i="23"/>
  <c r="J1351" i="23"/>
  <c r="W1351" i="23"/>
  <c r="J1352" i="23"/>
  <c r="W1352" i="23"/>
  <c r="J1353" i="23"/>
  <c r="W1353" i="23"/>
  <c r="J1354" i="23"/>
  <c r="W1354" i="23"/>
  <c r="J1355" i="23"/>
  <c r="W1355" i="23"/>
  <c r="J1356" i="23"/>
  <c r="W1356" i="23"/>
  <c r="J1357" i="23"/>
  <c r="W1357" i="23"/>
  <c r="J1358" i="23"/>
  <c r="W1358" i="23"/>
  <c r="J1359" i="23"/>
  <c r="W1359" i="23"/>
  <c r="J1360" i="23"/>
  <c r="W1360" i="23"/>
  <c r="J1361" i="23"/>
  <c r="W1361" i="23"/>
  <c r="J1362" i="23"/>
  <c r="W1362" i="23"/>
  <c r="J1363" i="23"/>
  <c r="W1363" i="23"/>
  <c r="J1364" i="23"/>
  <c r="W1364" i="23"/>
  <c r="J1365" i="23"/>
  <c r="W1365" i="23"/>
  <c r="J1366" i="23"/>
  <c r="W1366" i="23"/>
  <c r="J1367" i="23"/>
  <c r="W1367" i="23"/>
  <c r="J1368" i="23"/>
  <c r="W1368" i="23"/>
  <c r="J1369" i="23"/>
  <c r="W1369" i="23"/>
  <c r="J1370" i="23"/>
  <c r="W1370" i="23"/>
  <c r="J1371" i="23"/>
  <c r="W1371" i="23"/>
  <c r="J1372" i="23"/>
  <c r="W1372" i="23"/>
  <c r="J1373" i="23"/>
  <c r="W1373" i="23"/>
  <c r="J1374" i="23"/>
  <c r="W1374" i="23"/>
  <c r="J1375" i="23"/>
  <c r="W1375" i="23"/>
  <c r="J1376" i="23"/>
  <c r="W1376" i="23"/>
  <c r="J1377" i="23"/>
  <c r="W1377" i="23"/>
  <c r="J1378" i="23"/>
  <c r="W1378" i="23"/>
  <c r="J1379" i="23"/>
  <c r="W1379" i="23"/>
  <c r="J1380" i="23"/>
  <c r="W1380" i="23"/>
  <c r="J1381" i="23"/>
  <c r="W1381" i="23"/>
  <c r="J1382" i="23"/>
  <c r="W1382" i="23"/>
  <c r="J1383" i="23"/>
  <c r="W1383" i="23"/>
  <c r="J1384" i="23"/>
  <c r="W1384" i="23"/>
  <c r="J1385" i="23"/>
  <c r="W1385" i="23"/>
  <c r="J1386" i="23"/>
  <c r="W1386" i="23"/>
  <c r="J1387" i="23"/>
  <c r="W1387" i="23"/>
  <c r="J1388" i="23"/>
  <c r="W1388" i="23"/>
  <c r="J1389" i="23"/>
  <c r="W1389" i="23"/>
  <c r="J1390" i="23"/>
  <c r="W1390" i="23"/>
  <c r="J1391" i="23"/>
  <c r="W1391" i="23"/>
  <c r="J1392" i="23"/>
  <c r="W1392" i="23"/>
  <c r="J1393" i="23"/>
  <c r="W1393" i="23"/>
  <c r="J1394" i="23"/>
  <c r="W1394" i="23"/>
  <c r="J1395" i="23"/>
  <c r="W1395" i="23"/>
  <c r="J1396" i="23"/>
  <c r="W1396" i="23"/>
  <c r="J1397" i="23"/>
  <c r="W1397" i="23"/>
  <c r="J1398" i="23"/>
  <c r="W1398" i="23"/>
  <c r="J1399" i="23"/>
  <c r="W1399" i="23"/>
  <c r="J1400" i="23"/>
  <c r="W1400" i="23"/>
  <c r="J1401" i="23"/>
  <c r="W1401" i="23"/>
  <c r="J1402" i="23"/>
  <c r="W1402" i="23"/>
  <c r="J1403" i="23"/>
  <c r="W1403" i="23"/>
  <c r="J1404" i="23"/>
  <c r="W1404" i="23"/>
  <c r="J1405" i="23"/>
  <c r="W1405" i="23"/>
  <c r="J1406" i="23"/>
  <c r="W1406" i="23"/>
  <c r="J1407" i="23"/>
  <c r="W1407" i="23"/>
  <c r="J1408" i="23"/>
  <c r="W1408" i="23"/>
  <c r="J1409" i="23"/>
  <c r="W1409" i="23"/>
  <c r="J1410" i="23"/>
  <c r="W1410" i="23"/>
  <c r="J1411" i="23"/>
  <c r="W1411" i="23"/>
  <c r="J1412" i="23"/>
  <c r="W1412" i="23"/>
  <c r="J1413" i="23"/>
  <c r="W1413" i="23"/>
  <c r="J1414" i="23"/>
  <c r="W1414" i="23"/>
  <c r="J1415" i="23"/>
  <c r="W1415" i="23"/>
  <c r="J1416" i="23"/>
  <c r="W1416" i="23"/>
  <c r="J1417" i="23"/>
  <c r="W1417" i="23"/>
  <c r="J1418" i="23"/>
  <c r="W1418" i="23"/>
  <c r="J1419" i="23"/>
  <c r="W1419" i="23"/>
  <c r="J1420" i="23"/>
  <c r="W1420" i="23"/>
  <c r="J1421" i="23"/>
  <c r="W1421" i="23"/>
  <c r="J1422" i="23"/>
  <c r="W1422" i="23"/>
  <c r="J1423" i="23"/>
  <c r="W1423" i="23"/>
  <c r="J1424" i="23"/>
  <c r="W1424" i="23"/>
  <c r="J1425" i="23"/>
  <c r="W1425" i="23"/>
  <c r="J1426" i="23"/>
  <c r="W1426" i="23"/>
  <c r="J1427" i="23"/>
  <c r="W1427" i="23"/>
  <c r="J1428" i="23"/>
  <c r="W1428" i="23"/>
  <c r="J1429" i="23"/>
  <c r="W1429" i="23"/>
  <c r="J1430" i="23"/>
  <c r="W1430" i="23"/>
  <c r="J1431" i="23"/>
  <c r="W1431" i="23"/>
  <c r="J1432" i="23"/>
  <c r="W1432" i="23"/>
  <c r="J1433" i="23"/>
  <c r="W1433" i="23"/>
  <c r="J1434" i="23"/>
  <c r="W1434" i="23"/>
  <c r="J1435" i="23"/>
  <c r="W1435" i="23"/>
  <c r="J1436" i="23"/>
  <c r="W1436" i="23"/>
  <c r="J1437" i="23"/>
  <c r="W1437" i="23"/>
  <c r="J1438" i="23"/>
  <c r="W1438" i="23"/>
  <c r="J1439" i="23"/>
  <c r="W1439" i="23"/>
  <c r="J1440" i="23"/>
  <c r="W1440" i="23"/>
  <c r="J1441" i="23"/>
  <c r="W1441" i="23"/>
  <c r="J1442" i="23"/>
  <c r="W1442" i="23"/>
  <c r="J1443" i="23"/>
  <c r="W1443" i="23"/>
  <c r="J1444" i="23"/>
  <c r="W1444" i="23"/>
  <c r="J1445" i="23"/>
  <c r="W1445" i="23"/>
  <c r="J1446" i="23"/>
  <c r="W1446" i="23"/>
  <c r="J1447" i="23"/>
  <c r="W1447" i="23"/>
  <c r="J1448" i="23"/>
  <c r="W1448" i="23"/>
  <c r="J1449" i="23"/>
  <c r="W1449" i="23"/>
  <c r="J1450" i="23"/>
  <c r="W1450" i="23"/>
  <c r="J1451" i="23"/>
  <c r="W1451" i="23"/>
  <c r="J1452" i="23"/>
  <c r="W1452" i="23"/>
  <c r="J1453" i="23"/>
  <c r="W1453" i="23"/>
  <c r="J1454" i="23"/>
  <c r="W1454" i="23"/>
  <c r="J1455" i="23"/>
  <c r="W1455" i="23"/>
  <c r="J1456" i="23"/>
  <c r="W1456" i="23"/>
  <c r="J1457" i="23"/>
  <c r="W1457" i="23"/>
  <c r="J1458" i="23"/>
  <c r="W1458" i="23"/>
  <c r="J1459" i="23"/>
  <c r="W1459" i="23"/>
  <c r="J1460" i="23"/>
  <c r="W1460" i="23"/>
  <c r="J1461" i="23"/>
  <c r="W1461" i="23"/>
  <c r="J1462" i="23"/>
  <c r="W1462" i="23"/>
  <c r="J1463" i="23"/>
  <c r="W1463" i="23"/>
  <c r="J1464" i="23"/>
  <c r="W1464" i="23"/>
  <c r="J1465" i="23"/>
  <c r="W1465" i="23"/>
  <c r="J1466" i="23"/>
  <c r="W1466" i="23"/>
  <c r="J1467" i="23"/>
  <c r="W1467" i="23"/>
  <c r="J1468" i="23"/>
  <c r="W1468" i="23"/>
  <c r="J1469" i="23"/>
  <c r="W1469" i="23"/>
  <c r="J1470" i="23"/>
  <c r="W1470" i="23"/>
  <c r="J1471" i="23"/>
  <c r="W1471" i="23"/>
  <c r="J1472" i="23"/>
  <c r="W1472" i="23"/>
  <c r="J1473" i="23"/>
  <c r="W1473" i="23"/>
  <c r="J1474" i="23"/>
  <c r="W1474" i="23"/>
  <c r="J1475" i="23"/>
  <c r="W1475" i="23"/>
  <c r="J1476" i="23"/>
  <c r="W1476" i="23"/>
  <c r="J1477" i="23"/>
  <c r="W1477" i="23"/>
  <c r="J1478" i="23"/>
  <c r="W1478" i="23"/>
  <c r="J1479" i="23"/>
  <c r="W1479" i="23"/>
  <c r="J1480" i="23"/>
  <c r="W1480" i="23"/>
  <c r="J1481" i="23"/>
  <c r="W1481" i="23"/>
  <c r="J1482" i="23"/>
  <c r="W1482" i="23"/>
  <c r="J1483" i="23"/>
  <c r="W1483" i="23"/>
  <c r="J1484" i="23"/>
  <c r="W1484" i="23"/>
  <c r="J1485" i="23"/>
  <c r="W1485" i="23"/>
  <c r="J1486" i="23"/>
  <c r="W1486" i="23"/>
  <c r="J1487" i="23"/>
  <c r="W1487" i="23"/>
  <c r="J1488" i="23"/>
  <c r="W1488" i="23"/>
  <c r="J1489" i="23"/>
  <c r="W1489" i="23"/>
  <c r="J1490" i="23"/>
  <c r="W1490" i="23"/>
  <c r="J1491" i="23"/>
  <c r="W1491" i="23"/>
  <c r="J1492" i="23"/>
  <c r="W1492" i="23"/>
  <c r="J1493" i="23"/>
  <c r="W1493" i="23"/>
  <c r="J1494" i="23"/>
  <c r="W1494" i="23"/>
  <c r="J1495" i="23"/>
  <c r="W1495" i="23"/>
  <c r="J1496" i="23"/>
  <c r="W1496" i="23"/>
  <c r="J1497" i="23"/>
  <c r="W1497" i="23"/>
  <c r="J1498" i="23"/>
  <c r="W1498" i="23"/>
  <c r="J1499" i="23"/>
  <c r="W1499" i="23"/>
  <c r="J1500" i="23"/>
  <c r="W1500" i="23"/>
  <c r="J1501" i="23"/>
  <c r="W1501" i="23"/>
  <c r="J1502" i="23"/>
  <c r="W1502" i="23"/>
  <c r="J1503" i="23"/>
  <c r="W1503" i="23"/>
  <c r="J1504" i="23"/>
  <c r="W1504" i="23"/>
  <c r="J1505" i="23"/>
  <c r="W1505" i="23"/>
  <c r="J1506" i="23"/>
  <c r="W1506" i="23"/>
  <c r="J1507" i="23"/>
  <c r="W1507" i="23"/>
  <c r="J1508" i="23"/>
  <c r="W1508" i="23"/>
  <c r="J1509" i="23"/>
  <c r="W1509" i="23"/>
  <c r="J1510" i="23"/>
  <c r="W1510" i="23"/>
  <c r="J1511" i="23"/>
  <c r="W1511" i="23"/>
  <c r="J1512" i="23"/>
  <c r="W1512" i="23"/>
  <c r="J1513" i="23"/>
  <c r="W1513" i="23"/>
  <c r="J1514" i="23"/>
  <c r="W1514" i="23"/>
  <c r="J1515" i="23"/>
  <c r="W1515" i="23"/>
  <c r="J1516" i="23"/>
  <c r="W1516" i="23"/>
  <c r="J1517" i="23"/>
  <c r="W1517" i="23"/>
  <c r="J1518" i="23"/>
  <c r="W1518" i="23"/>
  <c r="J1519" i="23"/>
  <c r="W1519" i="23"/>
  <c r="J1520" i="23"/>
  <c r="W1520" i="23"/>
  <c r="J1521" i="23"/>
  <c r="W1521" i="23"/>
  <c r="J1522" i="23"/>
  <c r="W1522" i="23"/>
  <c r="J1523" i="23"/>
  <c r="W1523" i="23"/>
  <c r="J1524" i="23"/>
  <c r="W1524" i="23"/>
  <c r="J1525" i="23"/>
  <c r="W1525" i="23"/>
  <c r="J1526" i="23"/>
  <c r="W1526" i="23"/>
  <c r="J1527" i="23"/>
  <c r="W1527" i="23"/>
  <c r="J1528" i="23"/>
  <c r="W1528" i="23"/>
  <c r="J1529" i="23"/>
  <c r="W1529" i="23"/>
  <c r="J1530" i="23"/>
  <c r="W1530" i="23"/>
  <c r="J1531" i="23"/>
  <c r="W1531" i="23"/>
  <c r="J1532" i="23"/>
  <c r="W1532" i="23"/>
  <c r="J1533" i="23"/>
  <c r="W1533" i="23"/>
  <c r="J1534" i="23"/>
  <c r="W1534" i="23"/>
  <c r="J1535" i="23"/>
  <c r="W1535" i="23"/>
  <c r="J1536" i="23"/>
  <c r="W1536" i="23"/>
  <c r="J1537" i="23"/>
  <c r="W1537" i="23"/>
  <c r="J1538" i="23"/>
  <c r="W1538" i="23"/>
  <c r="J1539" i="23"/>
  <c r="W1539" i="23"/>
  <c r="J1540" i="23"/>
  <c r="W1540" i="23"/>
  <c r="J1541" i="23"/>
  <c r="W1541" i="23"/>
  <c r="J1542" i="23"/>
  <c r="W1542" i="23"/>
  <c r="J1543" i="23"/>
  <c r="W1543" i="23"/>
  <c r="J1544" i="23"/>
  <c r="W1544" i="23"/>
  <c r="J1545" i="23"/>
  <c r="W1545" i="23"/>
  <c r="J1546" i="23"/>
  <c r="W1546" i="23"/>
  <c r="J1547" i="23"/>
  <c r="W1547" i="23"/>
  <c r="J1548" i="23"/>
  <c r="W1548" i="23"/>
  <c r="J1549" i="23"/>
  <c r="W1549" i="23"/>
  <c r="J1550" i="23"/>
  <c r="W1550" i="23"/>
  <c r="J1551" i="23"/>
  <c r="W1551" i="23"/>
  <c r="J1552" i="23"/>
  <c r="W1552" i="23"/>
  <c r="J1553" i="23"/>
  <c r="W1553" i="23"/>
  <c r="J1554" i="23"/>
  <c r="W1554" i="23"/>
  <c r="J1555" i="23"/>
  <c r="W1555" i="23"/>
  <c r="J1556" i="23"/>
  <c r="W1556" i="23"/>
  <c r="J1557" i="23"/>
  <c r="W1557" i="23"/>
  <c r="J1558" i="23"/>
  <c r="W1558" i="23"/>
  <c r="J1559" i="23"/>
  <c r="W1559" i="23"/>
  <c r="J1560" i="23"/>
  <c r="W1560" i="23"/>
  <c r="J1561" i="23"/>
  <c r="W1561" i="23"/>
  <c r="J1562" i="23"/>
  <c r="W1562" i="23"/>
  <c r="J1563" i="23"/>
  <c r="W1563" i="23"/>
  <c r="J1564" i="23"/>
  <c r="W1564" i="23"/>
  <c r="J1565" i="23"/>
  <c r="W1565" i="23"/>
  <c r="J1566" i="23"/>
  <c r="W1566" i="23"/>
  <c r="J1567" i="23"/>
  <c r="W1567" i="23"/>
  <c r="J1568" i="23"/>
  <c r="W1568" i="23"/>
  <c r="J1569" i="23"/>
  <c r="W1569" i="23"/>
  <c r="J1570" i="23"/>
  <c r="W1570" i="23"/>
  <c r="J1571" i="23"/>
  <c r="W1571" i="23"/>
  <c r="J1572" i="23"/>
  <c r="W1572" i="23"/>
  <c r="J1573" i="23"/>
  <c r="W1573" i="23"/>
  <c r="J1574" i="23"/>
  <c r="W1574" i="23"/>
  <c r="J1575" i="23"/>
  <c r="W1575" i="23"/>
  <c r="J1576" i="23"/>
  <c r="W1576" i="23"/>
  <c r="J1577" i="23"/>
  <c r="W1577" i="23"/>
  <c r="J1578" i="23"/>
  <c r="W1578" i="23"/>
  <c r="J1579" i="23"/>
  <c r="W1579" i="23"/>
  <c r="J1580" i="23"/>
  <c r="W1580" i="23"/>
  <c r="J1581" i="23"/>
  <c r="W1581" i="23"/>
  <c r="J1582" i="23"/>
  <c r="W1582" i="23"/>
  <c r="J1583" i="23"/>
  <c r="W1583" i="23"/>
  <c r="J1584" i="23"/>
  <c r="W1584" i="23"/>
  <c r="J1585" i="23"/>
  <c r="W1585" i="23"/>
  <c r="J1586" i="23"/>
  <c r="W1586" i="23"/>
  <c r="J1587" i="23"/>
  <c r="W1587" i="23"/>
  <c r="J1588" i="23"/>
  <c r="W1588" i="23"/>
  <c r="J1589" i="23"/>
  <c r="W1589" i="23"/>
  <c r="J1590" i="23"/>
  <c r="W1590" i="23"/>
  <c r="J1591" i="23"/>
  <c r="W1591" i="23"/>
  <c r="J1592" i="23"/>
  <c r="W1592" i="23"/>
  <c r="J1593" i="23"/>
  <c r="W1593" i="23"/>
  <c r="J1594" i="23"/>
  <c r="W1594" i="23"/>
  <c r="J1595" i="23"/>
  <c r="W1595" i="23"/>
  <c r="J1596" i="23"/>
  <c r="W1596" i="23"/>
  <c r="J1597" i="23"/>
  <c r="W1597" i="23"/>
  <c r="J1598" i="23"/>
  <c r="W1598" i="23"/>
  <c r="J1599" i="23"/>
  <c r="W1599" i="23"/>
  <c r="J1600" i="23"/>
  <c r="W1600" i="23"/>
  <c r="J1601" i="23"/>
  <c r="W1601" i="23"/>
  <c r="J1602" i="23"/>
  <c r="W1602" i="23"/>
  <c r="J1603" i="23"/>
  <c r="W1603" i="23"/>
  <c r="J1604" i="23"/>
  <c r="W1604" i="23"/>
  <c r="J1605" i="23"/>
  <c r="W1605" i="23"/>
  <c r="J1606" i="23"/>
  <c r="W1606" i="23"/>
  <c r="J1607" i="23"/>
  <c r="W1607" i="23"/>
  <c r="J1608" i="23"/>
  <c r="W1608" i="23"/>
  <c r="J1609" i="23"/>
  <c r="W1609" i="23"/>
  <c r="J1610" i="23"/>
  <c r="W1610" i="23"/>
  <c r="J1611" i="23"/>
  <c r="W1611" i="23"/>
  <c r="J1612" i="23"/>
  <c r="W1612" i="23"/>
  <c r="J1613" i="23"/>
  <c r="W1613" i="23"/>
  <c r="J1614" i="23"/>
  <c r="W1614" i="23"/>
  <c r="J1615" i="23"/>
  <c r="W1615" i="23"/>
  <c r="J1616" i="23"/>
  <c r="W1616" i="23"/>
  <c r="J1617" i="23"/>
  <c r="W1617" i="23"/>
  <c r="J1618" i="23"/>
  <c r="W1618" i="23"/>
  <c r="J1619" i="23"/>
  <c r="W1619" i="23"/>
  <c r="J1620" i="23"/>
  <c r="W1620" i="23"/>
  <c r="J1621" i="23"/>
  <c r="W1621" i="23"/>
  <c r="J1622" i="23"/>
  <c r="W1622" i="23"/>
  <c r="J1623" i="23"/>
  <c r="W1623" i="23"/>
  <c r="J1624" i="23"/>
  <c r="W1624" i="23"/>
  <c r="J1625" i="23"/>
  <c r="W1625" i="23"/>
  <c r="J1626" i="23"/>
  <c r="W1626" i="23"/>
  <c r="J1627" i="23"/>
  <c r="W1627" i="23"/>
  <c r="J1628" i="23"/>
  <c r="W1628" i="23"/>
  <c r="J1629" i="23"/>
  <c r="W1629" i="23"/>
  <c r="J1630" i="23"/>
  <c r="W1630" i="23"/>
  <c r="J1631" i="23"/>
  <c r="W1631" i="23"/>
  <c r="J1632" i="23"/>
  <c r="W1632" i="23"/>
  <c r="J1633" i="23"/>
  <c r="W1633" i="23"/>
  <c r="J1634" i="23"/>
  <c r="W1634" i="23"/>
  <c r="J1635" i="23"/>
  <c r="W1635" i="23"/>
  <c r="J1636" i="23"/>
  <c r="W1636" i="23"/>
  <c r="J1637" i="23"/>
  <c r="W1637" i="23"/>
  <c r="J1638" i="23"/>
  <c r="W1638" i="23"/>
  <c r="J1639" i="23"/>
  <c r="W1639" i="23"/>
  <c r="J1640" i="23"/>
  <c r="W1640" i="23"/>
  <c r="J1641" i="23"/>
  <c r="W1641" i="23"/>
  <c r="J1642" i="23"/>
  <c r="W1642" i="23"/>
  <c r="J1643" i="23"/>
  <c r="W1643" i="23"/>
  <c r="J1644" i="23"/>
  <c r="W1644" i="23"/>
  <c r="J1645" i="23"/>
  <c r="W1645" i="23"/>
  <c r="J1646" i="23"/>
  <c r="W1646" i="23"/>
  <c r="J1647" i="23"/>
  <c r="W1647" i="23"/>
  <c r="J1648" i="23"/>
  <c r="W1648" i="23"/>
  <c r="J1649" i="23"/>
  <c r="W1649" i="23"/>
  <c r="J1650" i="23"/>
  <c r="W1650" i="23"/>
  <c r="J1651" i="23"/>
  <c r="W1651" i="23"/>
  <c r="J1652" i="23"/>
  <c r="W1652" i="23"/>
  <c r="J1653" i="23"/>
  <c r="W1653" i="23"/>
  <c r="J1654" i="23"/>
  <c r="W1654" i="23"/>
  <c r="J1655" i="23"/>
  <c r="W1655" i="23"/>
  <c r="J1656" i="23"/>
  <c r="W1656" i="23"/>
  <c r="J1657" i="23"/>
  <c r="W1657" i="23"/>
  <c r="J1658" i="23"/>
  <c r="W1658" i="23"/>
  <c r="J1659" i="23"/>
  <c r="W1659" i="23"/>
  <c r="J1660" i="23"/>
  <c r="W1660" i="23"/>
  <c r="J1661" i="23"/>
  <c r="W1661" i="23"/>
  <c r="J1662" i="23"/>
  <c r="W1662" i="23"/>
  <c r="J1663" i="23"/>
  <c r="W1663" i="23"/>
  <c r="J1664" i="23"/>
  <c r="W1664" i="23"/>
  <c r="J1665" i="23"/>
  <c r="W1665" i="23"/>
  <c r="J1666" i="23"/>
  <c r="W1666" i="23"/>
  <c r="J1667" i="23"/>
  <c r="W1667" i="23"/>
  <c r="J1668" i="23"/>
  <c r="W1668" i="23"/>
  <c r="J1669" i="23"/>
  <c r="W1669" i="23"/>
  <c r="J1670" i="23"/>
  <c r="W1670" i="23"/>
  <c r="J1671" i="23"/>
  <c r="W1671" i="23"/>
  <c r="J1672" i="23"/>
  <c r="W1672" i="23"/>
  <c r="J1673" i="23"/>
  <c r="W1673" i="23"/>
  <c r="J1674" i="23"/>
  <c r="W1674" i="23"/>
  <c r="J1675" i="23"/>
  <c r="W1675" i="23"/>
  <c r="J1676" i="23"/>
  <c r="W1676" i="23"/>
  <c r="J1677" i="23"/>
  <c r="W1677" i="23"/>
  <c r="J1678" i="23"/>
  <c r="W1678" i="23"/>
  <c r="J1679" i="23"/>
  <c r="W1679" i="23"/>
  <c r="J1680" i="23"/>
  <c r="W1680" i="23"/>
  <c r="J1681" i="23"/>
  <c r="W1681" i="23"/>
  <c r="J1682" i="23"/>
  <c r="W1682" i="23"/>
  <c r="J1683" i="23"/>
  <c r="W1683" i="23"/>
  <c r="J1684" i="23"/>
  <c r="W1684" i="23"/>
  <c r="J1685" i="23"/>
  <c r="W1685" i="23"/>
  <c r="J1686" i="23"/>
  <c r="W1686" i="23"/>
  <c r="J1687" i="23"/>
  <c r="W1687" i="23"/>
  <c r="J1688" i="23"/>
  <c r="W1688" i="23"/>
  <c r="J1689" i="23"/>
  <c r="W1689" i="23"/>
  <c r="J1690" i="23"/>
  <c r="W1690" i="23"/>
  <c r="J1691" i="23"/>
  <c r="W1691" i="23"/>
  <c r="J1692" i="23"/>
  <c r="W1692" i="23"/>
  <c r="J1693" i="23"/>
  <c r="W1693" i="23"/>
  <c r="J1694" i="23"/>
  <c r="W1694" i="23"/>
  <c r="J1695" i="23"/>
  <c r="W1695" i="23"/>
  <c r="J1696" i="23"/>
  <c r="W1696" i="23"/>
  <c r="J1697" i="23"/>
  <c r="W1697" i="23"/>
  <c r="J1698" i="23"/>
  <c r="W1698" i="23"/>
  <c r="J1699" i="23"/>
  <c r="W1699" i="23"/>
  <c r="J1700" i="23"/>
  <c r="W1700" i="23"/>
  <c r="J1701" i="23"/>
  <c r="W1701" i="23"/>
  <c r="J1702" i="23"/>
  <c r="W1702" i="23"/>
  <c r="J1703" i="23"/>
  <c r="W1703" i="23"/>
  <c r="J1704" i="23"/>
  <c r="W1704" i="23"/>
  <c r="J1705" i="23"/>
  <c r="W1705" i="23"/>
  <c r="J1706" i="23"/>
  <c r="W1706" i="23"/>
  <c r="J1707" i="23"/>
  <c r="W1707" i="23"/>
  <c r="J1708" i="23"/>
  <c r="W1708" i="23"/>
  <c r="J1709" i="23"/>
  <c r="W1709" i="23"/>
  <c r="J1710" i="23"/>
  <c r="W1710" i="23"/>
  <c r="J1711" i="23"/>
  <c r="W1711" i="23"/>
  <c r="J1712" i="23"/>
  <c r="W1712" i="23"/>
  <c r="J1713" i="23"/>
  <c r="W1713" i="23"/>
  <c r="J1714" i="23"/>
  <c r="W1714" i="23"/>
  <c r="J1715" i="23"/>
  <c r="W1715" i="23"/>
  <c r="J1716" i="23"/>
  <c r="W1716" i="23"/>
  <c r="J1717" i="23"/>
  <c r="W1717" i="23"/>
  <c r="J1718" i="23"/>
  <c r="W1718" i="23"/>
  <c r="J1719" i="23"/>
  <c r="W1719" i="23"/>
  <c r="J1720" i="23"/>
  <c r="W1720" i="23"/>
  <c r="J1721" i="23"/>
  <c r="W1721" i="23"/>
  <c r="J1722" i="23"/>
  <c r="W1722" i="23"/>
  <c r="J1723" i="23"/>
  <c r="W1723" i="23"/>
  <c r="J1724" i="23"/>
  <c r="W1724" i="23"/>
  <c r="J1725" i="23"/>
  <c r="W1725" i="23"/>
  <c r="J1726" i="23"/>
  <c r="W1726" i="23"/>
  <c r="J1727" i="23"/>
  <c r="W1727" i="23"/>
  <c r="J1728" i="23"/>
  <c r="W1728" i="23"/>
  <c r="J1729" i="23"/>
  <c r="W1729" i="23"/>
  <c r="J1730" i="23"/>
  <c r="W1730" i="23"/>
  <c r="J1731" i="23"/>
  <c r="W1731" i="23"/>
  <c r="J1732" i="23"/>
  <c r="W1732" i="23"/>
  <c r="J1733" i="23"/>
  <c r="W1733" i="23"/>
  <c r="J1734" i="23"/>
  <c r="W1734" i="23"/>
  <c r="J1735" i="23"/>
  <c r="W1735" i="23"/>
  <c r="J1736" i="23"/>
  <c r="W1736" i="23"/>
  <c r="J1737" i="23"/>
  <c r="W1737" i="23"/>
  <c r="J1738" i="23"/>
  <c r="W1738" i="23"/>
  <c r="J1739" i="23"/>
  <c r="W1739" i="23"/>
  <c r="J1740" i="23"/>
  <c r="W1740" i="23"/>
  <c r="J1741" i="23"/>
  <c r="W1741" i="23"/>
  <c r="J1742" i="23"/>
  <c r="W1742" i="23"/>
  <c r="J1743" i="23"/>
  <c r="W1743" i="23"/>
  <c r="J1744" i="23"/>
  <c r="W1744" i="23"/>
  <c r="J1745" i="23"/>
  <c r="W1745" i="23"/>
  <c r="J1746" i="23"/>
  <c r="W1746" i="23"/>
  <c r="J1747" i="23"/>
  <c r="W1747" i="23"/>
  <c r="J1748" i="23"/>
  <c r="W1748" i="23"/>
  <c r="J1749" i="23"/>
  <c r="W1749" i="23"/>
  <c r="J1750" i="23"/>
  <c r="W1750" i="23"/>
  <c r="J1751" i="23"/>
  <c r="W1751" i="23"/>
  <c r="J1752" i="23"/>
  <c r="W1752" i="23"/>
  <c r="J1753" i="23"/>
  <c r="W1753" i="23"/>
  <c r="J1754" i="23"/>
  <c r="W1754" i="23"/>
  <c r="J1755" i="23"/>
  <c r="W1755" i="23"/>
  <c r="J1756" i="23"/>
  <c r="W1756" i="23"/>
  <c r="J1757" i="23"/>
  <c r="W1757" i="23"/>
  <c r="J1758" i="23"/>
  <c r="W1758" i="23"/>
  <c r="J1759" i="23"/>
  <c r="W1759" i="23"/>
  <c r="J1760" i="23"/>
  <c r="W1760" i="23"/>
  <c r="J1761" i="23"/>
  <c r="W1761" i="23"/>
  <c r="J1762" i="23"/>
  <c r="W1762" i="23"/>
  <c r="J1763" i="23"/>
  <c r="W1763" i="23"/>
  <c r="J1764" i="23"/>
  <c r="W1764" i="23"/>
  <c r="J1765" i="23"/>
  <c r="W1765" i="23"/>
  <c r="J1766" i="23"/>
  <c r="W1766" i="23"/>
  <c r="J1767" i="23"/>
  <c r="W1767" i="23"/>
  <c r="J1768" i="23"/>
  <c r="W1768" i="23"/>
  <c r="J1769" i="23"/>
  <c r="W1769" i="23"/>
  <c r="J1770" i="23"/>
  <c r="W1770" i="23"/>
  <c r="J1771" i="23"/>
  <c r="W1771" i="23"/>
  <c r="J1772" i="23"/>
  <c r="W1772" i="23"/>
  <c r="J1773" i="23"/>
  <c r="W1773" i="23"/>
  <c r="J1774" i="23"/>
  <c r="W1774" i="23"/>
  <c r="J1775" i="23"/>
  <c r="W1775" i="23"/>
  <c r="J1776" i="23"/>
  <c r="W1776" i="23"/>
  <c r="J1777" i="23"/>
  <c r="W1777" i="23"/>
  <c r="J1778" i="23"/>
  <c r="W1778" i="23"/>
  <c r="J1779" i="23"/>
  <c r="W1779" i="23"/>
  <c r="J1780" i="23"/>
  <c r="W1780" i="23"/>
  <c r="J1781" i="23"/>
  <c r="W1781" i="23"/>
  <c r="J1782" i="23"/>
  <c r="W1782" i="23"/>
  <c r="J1783" i="23"/>
  <c r="W1783" i="23"/>
  <c r="J1784" i="23"/>
  <c r="W1784" i="23"/>
  <c r="J1785" i="23"/>
  <c r="W1785" i="23"/>
  <c r="J1786" i="23"/>
  <c r="W1786" i="23"/>
  <c r="J1787" i="23"/>
  <c r="W1787" i="23"/>
  <c r="J1788" i="23"/>
  <c r="W1788" i="23"/>
  <c r="J1789" i="23"/>
  <c r="W1789" i="23"/>
  <c r="J1790" i="23"/>
  <c r="W1790" i="23"/>
  <c r="J1791" i="23"/>
  <c r="W1791" i="23"/>
  <c r="J1792" i="23"/>
  <c r="W1792" i="23"/>
  <c r="J1793" i="23"/>
  <c r="W1793" i="23"/>
  <c r="J1794" i="23"/>
  <c r="W1794" i="23"/>
  <c r="J1795" i="23"/>
  <c r="W1795" i="23"/>
  <c r="J1796" i="23"/>
  <c r="W1796" i="23"/>
  <c r="J1797" i="23"/>
  <c r="W1797" i="23"/>
  <c r="J1798" i="23"/>
  <c r="W1798" i="23"/>
  <c r="J1799" i="23"/>
  <c r="W1799" i="23"/>
  <c r="J1800" i="23"/>
  <c r="W1800" i="23"/>
  <c r="J1801" i="23"/>
  <c r="W1801" i="23"/>
  <c r="J1802" i="23"/>
  <c r="W1802" i="23"/>
  <c r="J1803" i="23"/>
  <c r="W1803" i="23"/>
  <c r="J1804" i="23"/>
  <c r="W1804" i="23"/>
  <c r="J1805" i="23"/>
  <c r="W1805" i="23"/>
  <c r="J1806" i="23"/>
  <c r="W1806" i="23"/>
  <c r="J1807" i="23"/>
  <c r="W1807" i="23"/>
  <c r="J1808" i="23"/>
  <c r="W1808" i="23"/>
  <c r="J1809" i="23"/>
  <c r="W1809" i="23"/>
  <c r="J1810" i="23"/>
  <c r="W1810" i="23"/>
  <c r="J1811" i="23"/>
  <c r="W1811" i="23"/>
  <c r="J1812" i="23"/>
  <c r="W1812" i="23"/>
  <c r="J1813" i="23"/>
  <c r="W1813" i="23"/>
  <c r="J1814" i="23"/>
  <c r="W1814" i="23"/>
  <c r="J1815" i="23"/>
  <c r="W1815" i="23"/>
  <c r="J1816" i="23"/>
  <c r="W1816" i="23"/>
  <c r="J1817" i="23"/>
  <c r="W1817" i="23"/>
  <c r="J1818" i="23"/>
  <c r="W1818" i="23"/>
  <c r="J1819" i="23"/>
  <c r="W1819" i="23"/>
  <c r="J1820" i="23"/>
  <c r="W1820" i="23"/>
  <c r="J1821" i="23"/>
  <c r="W1821" i="23"/>
  <c r="J1822" i="23"/>
  <c r="W1822" i="23"/>
  <c r="J1823" i="23"/>
  <c r="W1823" i="23"/>
  <c r="J1824" i="23"/>
  <c r="W1824" i="23"/>
  <c r="J1825" i="23"/>
  <c r="W1825" i="23"/>
  <c r="J1826" i="23"/>
  <c r="W1826" i="23"/>
  <c r="J1827" i="23"/>
  <c r="W1827" i="23"/>
  <c r="J1828" i="23"/>
  <c r="W1828" i="23"/>
  <c r="J1829" i="23"/>
  <c r="W1829" i="23"/>
  <c r="J1830" i="23"/>
  <c r="W1830" i="23"/>
  <c r="J1831" i="23"/>
  <c r="W1831" i="23"/>
  <c r="J1832" i="23"/>
  <c r="W1832" i="23"/>
  <c r="J1833" i="23"/>
  <c r="W1833" i="23"/>
  <c r="J1834" i="23"/>
  <c r="W1834" i="23"/>
  <c r="J1835" i="23"/>
  <c r="W1835" i="23"/>
  <c r="J1836" i="23"/>
  <c r="W1836" i="23"/>
  <c r="J1837" i="23"/>
  <c r="W1837" i="23"/>
  <c r="J1838" i="23"/>
  <c r="W1838" i="23"/>
  <c r="J1839" i="23"/>
  <c r="W1839" i="23"/>
  <c r="J1840" i="23"/>
  <c r="W1840" i="23"/>
  <c r="J1841" i="23"/>
  <c r="W1841" i="23"/>
  <c r="J1842" i="23"/>
  <c r="W1842" i="23"/>
  <c r="J1843" i="23"/>
  <c r="W1843" i="23"/>
  <c r="J1844" i="23"/>
  <c r="W1844" i="23"/>
  <c r="J1845" i="23"/>
  <c r="W1845" i="23"/>
  <c r="J1846" i="23"/>
  <c r="W1846" i="23"/>
  <c r="J1847" i="23"/>
  <c r="W1847" i="23"/>
  <c r="J1848" i="23"/>
  <c r="W1848" i="23"/>
  <c r="J1849" i="23"/>
  <c r="W1849" i="23"/>
  <c r="J1850" i="23"/>
  <c r="W1850" i="23"/>
  <c r="J1851" i="23"/>
  <c r="W1851" i="23"/>
  <c r="J1852" i="23"/>
  <c r="W1852" i="23"/>
  <c r="J1853" i="23"/>
  <c r="W1853" i="23"/>
  <c r="J1854" i="23"/>
  <c r="W1854" i="23"/>
  <c r="J1855" i="23"/>
  <c r="W1855" i="23"/>
  <c r="J1856" i="23"/>
  <c r="W1856" i="23"/>
  <c r="J1857" i="23"/>
  <c r="W1857" i="23"/>
  <c r="J1858" i="23"/>
  <c r="W1858" i="23"/>
  <c r="J1859" i="23"/>
  <c r="W1859" i="23"/>
  <c r="J1860" i="23"/>
  <c r="W1860" i="23"/>
  <c r="J1861" i="23"/>
  <c r="W1861" i="23"/>
  <c r="J1862" i="23"/>
  <c r="W1862" i="23"/>
  <c r="J1863" i="23"/>
  <c r="W1863" i="23"/>
  <c r="J1864" i="23"/>
  <c r="W1864" i="23"/>
  <c r="J1865" i="23"/>
  <c r="W1865" i="23"/>
  <c r="J1866" i="23"/>
  <c r="W1866" i="23"/>
  <c r="J1867" i="23"/>
  <c r="W1867" i="23"/>
  <c r="J1868" i="23"/>
  <c r="W1868" i="23"/>
  <c r="J1869" i="23"/>
  <c r="W1869" i="23"/>
  <c r="J1870" i="23"/>
  <c r="W1870" i="23"/>
  <c r="J1871" i="23"/>
  <c r="W1871" i="23"/>
  <c r="J1872" i="23"/>
  <c r="W1872" i="23"/>
  <c r="J1873" i="23"/>
  <c r="W1873" i="23"/>
  <c r="J1874" i="23"/>
  <c r="W1874" i="23"/>
  <c r="J1875" i="23"/>
  <c r="W1875" i="23"/>
  <c r="J1876" i="23"/>
  <c r="W1876" i="23"/>
  <c r="J1877" i="23"/>
  <c r="W1877" i="23"/>
  <c r="J1878" i="23"/>
  <c r="W1878" i="23"/>
  <c r="J1879" i="23"/>
  <c r="W1879" i="23"/>
  <c r="J1880" i="23"/>
  <c r="W1880" i="23"/>
  <c r="J1881" i="23"/>
  <c r="W1881" i="23"/>
  <c r="J1882" i="23"/>
  <c r="W1882" i="23"/>
  <c r="J1883" i="23"/>
  <c r="W1883" i="23"/>
  <c r="J1884" i="23"/>
  <c r="W1884" i="23"/>
  <c r="J1885" i="23"/>
  <c r="W1885" i="23"/>
  <c r="J1886" i="23"/>
  <c r="W1886" i="23"/>
  <c r="J1887" i="23"/>
  <c r="W1887" i="23"/>
  <c r="J1888" i="23"/>
  <c r="W1888" i="23"/>
  <c r="J1889" i="23"/>
  <c r="W1889" i="23"/>
  <c r="J1890" i="23"/>
  <c r="W1890" i="23"/>
  <c r="J1891" i="23"/>
  <c r="W1891" i="23"/>
  <c r="J1892" i="23"/>
  <c r="W1892" i="23"/>
  <c r="J1893" i="23"/>
  <c r="W1893" i="23"/>
  <c r="J1894" i="23"/>
  <c r="W1894" i="23"/>
  <c r="J1895" i="23"/>
  <c r="W1895" i="23"/>
  <c r="J1896" i="23"/>
  <c r="W1896" i="23"/>
  <c r="J1897" i="23"/>
  <c r="W1897" i="23"/>
  <c r="J1898" i="23"/>
  <c r="W1898" i="23"/>
  <c r="J1899" i="23"/>
  <c r="W1899" i="23"/>
  <c r="J1900" i="23"/>
  <c r="W1900" i="23"/>
  <c r="J1901" i="23"/>
  <c r="W1901" i="23"/>
  <c r="J1902" i="23"/>
  <c r="W1902" i="23"/>
  <c r="J1903" i="23"/>
  <c r="W1903" i="23"/>
  <c r="J1904" i="23"/>
  <c r="W1904" i="23"/>
  <c r="J1905" i="23"/>
  <c r="W1905" i="23"/>
  <c r="J1906" i="23"/>
  <c r="W1906" i="23"/>
  <c r="J1907" i="23"/>
  <c r="W1907" i="23"/>
  <c r="J1908" i="23"/>
  <c r="W1908" i="23"/>
  <c r="J1909" i="23"/>
  <c r="W1909" i="23"/>
  <c r="J1910" i="23"/>
  <c r="W1910" i="23"/>
  <c r="J1911" i="23"/>
  <c r="W1911" i="23"/>
  <c r="J1912" i="23"/>
  <c r="W1912" i="23"/>
  <c r="J1913" i="23"/>
  <c r="W1913" i="23"/>
  <c r="J1914" i="23"/>
  <c r="W1914" i="23"/>
  <c r="J1915" i="23"/>
  <c r="W1915" i="23"/>
  <c r="J1916" i="23"/>
  <c r="W1916" i="23"/>
  <c r="J1917" i="23"/>
  <c r="W1917" i="23"/>
  <c r="J1918" i="23"/>
  <c r="W1918" i="23"/>
  <c r="J1919" i="23"/>
  <c r="W1919" i="23"/>
  <c r="J1920" i="23"/>
  <c r="W1920" i="23"/>
  <c r="J1921" i="23"/>
  <c r="W1921" i="23"/>
  <c r="J1922" i="23"/>
  <c r="W1922" i="23"/>
  <c r="J1923" i="23"/>
  <c r="W1923" i="23"/>
  <c r="J1924" i="23"/>
  <c r="W1924" i="23"/>
  <c r="J1925" i="23"/>
  <c r="W1925" i="23"/>
  <c r="J1926" i="23"/>
  <c r="W1926" i="23"/>
  <c r="J1927" i="23"/>
  <c r="W1927" i="23"/>
  <c r="J1928" i="23"/>
  <c r="W1928" i="23"/>
  <c r="J1929" i="23"/>
  <c r="W1929" i="23"/>
  <c r="J1930" i="23"/>
  <c r="W1930" i="23"/>
  <c r="J1931" i="23"/>
  <c r="W1931" i="23"/>
  <c r="J1932" i="23"/>
  <c r="W1932" i="23"/>
  <c r="J1933" i="23"/>
  <c r="W1933" i="23"/>
  <c r="J1934" i="23"/>
  <c r="W1934" i="23"/>
  <c r="J1935" i="23"/>
  <c r="W1935" i="23"/>
  <c r="J1936" i="23"/>
  <c r="W1936" i="23"/>
  <c r="J1937" i="23"/>
  <c r="W1937" i="23"/>
  <c r="J1938" i="23"/>
  <c r="W1938" i="23"/>
  <c r="J1939" i="23"/>
  <c r="W1939" i="23"/>
  <c r="J1940" i="23"/>
  <c r="W1940" i="23"/>
  <c r="J1941" i="23"/>
  <c r="W1941" i="23"/>
  <c r="J1942" i="23"/>
  <c r="W1942" i="23"/>
  <c r="J1943" i="23"/>
  <c r="W1943" i="23"/>
  <c r="J1944" i="23"/>
  <c r="W1944" i="23"/>
  <c r="J1945" i="23"/>
  <c r="W1945" i="23"/>
  <c r="J1946" i="23"/>
  <c r="W1946" i="23"/>
  <c r="J1947" i="23"/>
  <c r="W1947" i="23"/>
  <c r="J1948" i="23"/>
  <c r="W1948" i="23"/>
  <c r="J1949" i="23"/>
  <c r="W1949" i="23"/>
  <c r="J1950" i="23"/>
  <c r="W1950" i="23"/>
  <c r="J1951" i="23"/>
  <c r="W1951" i="23"/>
  <c r="J1952" i="23"/>
  <c r="W1952" i="23"/>
  <c r="J1953" i="23"/>
  <c r="W1953" i="23"/>
  <c r="J1954" i="23"/>
  <c r="W1954" i="23"/>
  <c r="J1955" i="23"/>
  <c r="W1955" i="23"/>
  <c r="J1956" i="23"/>
  <c r="W1956" i="23"/>
  <c r="J1957" i="23"/>
  <c r="W1957" i="23"/>
  <c r="J1958" i="23"/>
  <c r="W1958" i="23"/>
  <c r="J1959" i="23"/>
  <c r="W1959" i="23"/>
  <c r="J1960" i="23"/>
  <c r="W1960" i="23"/>
  <c r="J1961" i="23"/>
  <c r="W1961" i="23"/>
  <c r="J1962" i="23"/>
  <c r="W1962" i="23"/>
  <c r="J1963" i="23"/>
  <c r="W1963" i="23"/>
  <c r="J1964" i="23"/>
  <c r="W1964" i="23"/>
  <c r="J1965" i="23"/>
  <c r="W1965" i="23"/>
  <c r="J1966" i="23"/>
  <c r="W1966" i="23"/>
  <c r="J1967" i="23"/>
  <c r="W1967" i="23"/>
  <c r="J1968" i="23"/>
  <c r="W1968" i="23"/>
  <c r="J1969" i="23"/>
  <c r="W1969" i="23"/>
  <c r="J1970" i="23"/>
  <c r="W1970" i="23"/>
  <c r="J1971" i="23"/>
  <c r="W1971" i="23"/>
  <c r="J1972" i="23"/>
  <c r="W1972" i="23"/>
  <c r="J1973" i="23"/>
  <c r="W1973" i="23"/>
  <c r="J1974" i="23"/>
  <c r="W1974" i="23"/>
  <c r="J1975" i="23"/>
  <c r="W1975" i="23"/>
  <c r="J1976" i="23"/>
  <c r="W1976" i="23"/>
  <c r="J1977" i="23"/>
  <c r="W1977" i="23"/>
  <c r="J1978" i="23"/>
  <c r="W1978" i="23"/>
  <c r="J1979" i="23"/>
  <c r="W1979" i="23"/>
  <c r="J1980" i="23"/>
  <c r="W1980" i="23"/>
  <c r="J1981" i="23"/>
  <c r="W1981" i="23"/>
  <c r="J1982" i="23"/>
  <c r="W1982" i="23"/>
  <c r="J1983" i="23"/>
  <c r="W1983" i="23"/>
  <c r="J1984" i="23"/>
  <c r="W1984" i="23"/>
  <c r="J1985" i="23"/>
  <c r="W1985" i="23"/>
  <c r="J1986" i="23"/>
  <c r="W1986" i="23"/>
  <c r="J1987" i="23"/>
  <c r="W1987" i="23"/>
  <c r="J1988" i="23"/>
  <c r="W1988" i="23"/>
  <c r="J1989" i="23"/>
  <c r="W1989" i="23"/>
  <c r="J1990" i="23"/>
  <c r="W1990" i="23"/>
  <c r="J1991" i="23"/>
  <c r="W1991" i="23"/>
  <c r="J1992" i="23"/>
  <c r="W1992" i="23"/>
  <c r="J1993" i="23"/>
  <c r="W1993" i="23"/>
  <c r="J1994" i="23"/>
  <c r="W1994" i="23"/>
  <c r="J1995" i="23"/>
  <c r="W1995" i="23"/>
  <c r="J1996" i="23"/>
  <c r="W1996" i="23"/>
  <c r="J1997" i="23"/>
  <c r="W1997" i="23"/>
  <c r="J1998" i="23"/>
  <c r="W1998" i="23"/>
  <c r="J1999" i="23"/>
  <c r="W1999" i="23"/>
  <c r="J2000" i="23"/>
  <c r="W2000" i="23"/>
  <c r="J2001" i="23"/>
  <c r="W2001" i="23"/>
  <c r="J2002" i="23"/>
  <c r="W2002" i="23"/>
  <c r="J2003" i="23"/>
  <c r="W2003" i="23"/>
  <c r="J2004" i="23"/>
  <c r="W2004" i="23"/>
  <c r="J2005" i="23"/>
  <c r="W2005" i="23"/>
  <c r="J2006" i="23"/>
  <c r="W2006" i="23"/>
  <c r="J2007" i="23"/>
  <c r="W2007" i="23"/>
  <c r="J2008" i="23"/>
  <c r="W2008" i="23"/>
  <c r="J2009" i="23"/>
  <c r="W2009" i="23"/>
  <c r="J2010" i="23"/>
  <c r="W2010" i="23"/>
  <c r="J2011" i="23"/>
  <c r="W2011" i="23"/>
  <c r="J2012" i="23"/>
  <c r="W2012" i="23"/>
  <c r="J2013" i="23"/>
  <c r="W2013" i="23"/>
  <c r="J2014" i="23"/>
  <c r="W2014" i="23"/>
  <c r="J2015" i="23"/>
  <c r="W2015" i="23"/>
  <c r="J2016" i="23"/>
  <c r="W2016" i="23"/>
  <c r="J2017" i="23"/>
  <c r="W2017" i="23"/>
  <c r="J2018" i="23"/>
  <c r="W2018" i="23"/>
  <c r="J2019" i="23"/>
  <c r="W2019" i="23"/>
  <c r="J2020" i="23"/>
  <c r="W2020" i="23"/>
  <c r="J2021" i="23"/>
  <c r="W2021" i="23"/>
  <c r="J2022" i="23"/>
  <c r="W2022" i="23"/>
  <c r="J2023" i="23"/>
  <c r="W2023" i="23"/>
  <c r="J2024" i="23"/>
  <c r="W2024" i="23"/>
  <c r="J2025" i="23"/>
  <c r="W2025" i="23"/>
  <c r="J2026" i="23"/>
  <c r="W2026" i="23"/>
  <c r="J2027" i="23"/>
  <c r="W2027" i="23"/>
  <c r="J2028" i="23"/>
  <c r="W2028" i="23"/>
  <c r="J2029" i="23"/>
  <c r="W2029" i="23"/>
  <c r="J2030" i="23"/>
  <c r="W2030" i="23"/>
  <c r="J2031" i="23"/>
  <c r="W2031" i="23"/>
  <c r="J2032" i="23"/>
  <c r="W2032" i="23"/>
  <c r="J2033" i="23"/>
  <c r="W2033" i="23"/>
  <c r="J2034" i="23"/>
  <c r="W2034" i="23"/>
  <c r="J2035" i="23"/>
  <c r="W2035" i="23"/>
  <c r="J2036" i="23"/>
  <c r="W2036" i="23"/>
  <c r="J2037" i="23"/>
  <c r="W2037" i="23"/>
  <c r="J2038" i="23"/>
  <c r="W2038" i="23"/>
  <c r="J2039" i="23"/>
  <c r="W2039" i="23"/>
  <c r="J2040" i="23"/>
  <c r="W2040" i="23"/>
  <c r="J2041" i="23"/>
  <c r="W2041" i="23"/>
  <c r="J2042" i="23"/>
  <c r="W2042" i="23"/>
  <c r="J2043" i="23"/>
  <c r="W2043" i="23"/>
  <c r="J2044" i="23"/>
  <c r="W2044" i="23"/>
  <c r="J2045" i="23"/>
  <c r="W2045" i="23"/>
  <c r="J2046" i="23"/>
  <c r="W2046" i="23"/>
  <c r="J2047" i="23"/>
  <c r="W2047" i="23"/>
  <c r="J2048" i="23"/>
  <c r="W2048" i="23"/>
  <c r="J2049" i="23"/>
  <c r="W2049" i="23"/>
  <c r="J2050" i="23"/>
  <c r="W2050" i="23"/>
  <c r="J2051" i="23"/>
  <c r="W2051" i="23"/>
  <c r="J2052" i="23"/>
  <c r="W2052" i="23"/>
  <c r="J2053" i="23"/>
  <c r="W2053" i="23"/>
  <c r="J2054" i="23"/>
  <c r="W2054" i="23"/>
  <c r="J2055" i="23"/>
  <c r="W2055" i="23"/>
  <c r="J2056" i="23"/>
  <c r="W2056" i="23"/>
  <c r="J2057" i="23"/>
  <c r="W2057" i="23"/>
  <c r="J2058" i="23"/>
  <c r="W2058" i="23"/>
  <c r="J2059" i="23"/>
  <c r="W2059" i="23"/>
  <c r="J2060" i="23"/>
  <c r="W2060" i="23"/>
  <c r="J2061" i="23"/>
  <c r="W2061" i="23"/>
  <c r="J2062" i="23"/>
  <c r="W2062" i="23"/>
  <c r="J2063" i="23"/>
  <c r="W2063" i="23"/>
  <c r="J2064" i="23"/>
  <c r="W2064" i="23"/>
  <c r="J2065" i="23"/>
  <c r="W2065" i="23"/>
  <c r="J2066" i="23"/>
  <c r="W2066" i="23"/>
  <c r="J2067" i="23"/>
  <c r="W2067" i="23"/>
  <c r="J2068" i="23"/>
  <c r="W2068" i="23"/>
  <c r="J2069" i="23"/>
  <c r="W2069" i="23"/>
  <c r="J2070" i="23"/>
  <c r="W2070" i="23"/>
  <c r="J2071" i="23"/>
  <c r="W2071" i="23"/>
  <c r="J2072" i="23"/>
  <c r="W2072" i="23"/>
  <c r="J2073" i="23"/>
  <c r="W2073" i="23"/>
  <c r="J2074" i="23"/>
  <c r="W2074" i="23"/>
  <c r="J2075" i="23"/>
  <c r="W2075" i="23"/>
  <c r="J2076" i="23"/>
  <c r="W2076" i="23"/>
  <c r="J2077" i="23"/>
  <c r="W2077" i="23"/>
  <c r="J2078" i="23"/>
  <c r="W2078" i="23"/>
  <c r="J2079" i="23"/>
  <c r="W2079" i="23"/>
  <c r="J2080" i="23"/>
  <c r="W2080" i="23"/>
  <c r="J2081" i="23"/>
  <c r="W2081" i="23"/>
  <c r="J2082" i="23"/>
  <c r="W2082" i="23"/>
  <c r="J2083" i="23"/>
  <c r="W2083" i="23"/>
  <c r="J2084" i="23"/>
  <c r="W2084" i="23"/>
  <c r="J2085" i="23"/>
  <c r="W2085" i="23"/>
  <c r="J2086" i="23"/>
  <c r="W2086" i="23"/>
  <c r="J2087" i="23"/>
  <c r="W2087" i="23"/>
  <c r="J2088" i="23"/>
  <c r="W2088" i="23"/>
  <c r="J2089" i="23"/>
  <c r="W2089" i="23"/>
  <c r="J2090" i="23"/>
  <c r="W2090" i="23"/>
  <c r="J2091" i="23"/>
  <c r="W2091" i="23"/>
  <c r="J2092" i="23"/>
  <c r="W2092" i="23"/>
  <c r="J2093" i="23"/>
  <c r="W2093" i="23"/>
  <c r="J2094" i="23"/>
  <c r="W2094" i="23"/>
  <c r="J2095" i="23"/>
  <c r="W2095" i="23"/>
  <c r="J2096" i="23"/>
  <c r="W2096" i="23"/>
  <c r="J2097" i="23"/>
  <c r="W2097" i="23"/>
  <c r="J2098" i="23"/>
  <c r="W2098" i="23"/>
  <c r="J2099" i="23"/>
  <c r="W2099" i="23"/>
  <c r="J2100" i="23"/>
  <c r="W2100" i="23"/>
  <c r="J2101" i="23"/>
  <c r="W2101" i="23"/>
  <c r="J2102" i="23"/>
  <c r="W2102" i="23"/>
  <c r="J2103" i="23"/>
  <c r="W2103" i="23"/>
  <c r="J2104" i="23"/>
  <c r="W2104" i="23"/>
  <c r="J2105" i="23"/>
  <c r="W2105" i="23"/>
  <c r="J2106" i="23"/>
  <c r="W2106" i="23"/>
  <c r="J2107" i="23"/>
  <c r="W2107" i="23"/>
  <c r="J2108" i="23"/>
  <c r="W2108" i="23"/>
  <c r="J2109" i="23"/>
  <c r="W2109" i="23"/>
  <c r="J2110" i="23"/>
  <c r="W2110" i="23"/>
  <c r="J2111" i="23"/>
  <c r="W2111" i="23"/>
  <c r="J2112" i="23"/>
  <c r="W2112" i="23"/>
  <c r="J2113" i="23"/>
  <c r="W2113" i="23"/>
  <c r="J2114" i="23"/>
  <c r="W2114" i="23"/>
  <c r="J2115" i="23"/>
  <c r="W2115" i="23"/>
  <c r="J2116" i="23"/>
  <c r="W2116" i="23"/>
  <c r="J2117" i="23"/>
  <c r="W2117" i="23"/>
  <c r="J2118" i="23"/>
  <c r="W2118" i="23"/>
  <c r="J2119" i="23"/>
  <c r="W2119" i="23"/>
  <c r="J2120" i="23"/>
  <c r="W2120" i="23"/>
  <c r="J2121" i="23"/>
  <c r="W2121" i="23"/>
  <c r="J2122" i="23"/>
  <c r="W2122" i="23"/>
  <c r="J2123" i="23"/>
  <c r="W2123" i="23"/>
  <c r="J2124" i="23"/>
  <c r="W2124" i="23"/>
  <c r="J2125" i="23"/>
  <c r="W2125" i="23"/>
  <c r="J2126" i="23"/>
  <c r="W2126" i="23"/>
  <c r="J2127" i="23"/>
  <c r="W2127" i="23"/>
  <c r="J2128" i="23"/>
  <c r="W2128" i="23"/>
  <c r="J2129" i="23"/>
  <c r="W2129" i="23"/>
  <c r="J2130" i="23"/>
  <c r="W2130" i="23"/>
  <c r="J2131" i="23"/>
  <c r="W2131" i="23"/>
  <c r="J2132" i="23"/>
  <c r="W2132" i="23"/>
  <c r="J2133" i="23"/>
  <c r="W2133" i="23"/>
  <c r="J2134" i="23"/>
  <c r="W2134" i="23"/>
  <c r="J2135" i="23"/>
  <c r="W2135" i="23"/>
  <c r="J2136" i="23"/>
  <c r="W2136" i="23"/>
  <c r="J2137" i="23"/>
  <c r="W2137" i="23"/>
  <c r="J2138" i="23"/>
  <c r="W2138" i="23"/>
  <c r="J2139" i="23"/>
  <c r="W2139" i="23"/>
  <c r="J2140" i="23"/>
  <c r="W2140" i="23"/>
  <c r="J2141" i="23"/>
  <c r="W2141" i="23"/>
  <c r="J2142" i="23"/>
  <c r="W2142" i="23"/>
  <c r="J2143" i="23"/>
  <c r="W2143" i="23"/>
  <c r="J2144" i="23"/>
  <c r="W2144" i="23"/>
  <c r="J2145" i="23"/>
  <c r="W2145" i="23"/>
  <c r="J2146" i="23"/>
  <c r="W2146" i="23"/>
  <c r="J2147" i="23"/>
  <c r="W2147" i="23"/>
  <c r="J2148" i="23"/>
  <c r="W2148" i="23"/>
  <c r="J2149" i="23"/>
  <c r="W2149" i="23"/>
  <c r="J2150" i="23"/>
  <c r="W2150" i="23"/>
  <c r="J2151" i="23"/>
  <c r="W2151" i="23"/>
  <c r="J2152" i="23"/>
  <c r="W2152" i="23"/>
  <c r="J2153" i="23"/>
  <c r="W2153" i="23"/>
  <c r="J2154" i="23"/>
  <c r="W2154" i="23"/>
  <c r="J2155" i="23"/>
  <c r="W2155" i="23"/>
  <c r="J2156" i="23"/>
  <c r="W2156" i="23"/>
  <c r="J2157" i="23"/>
  <c r="W2157" i="23"/>
  <c r="J2158" i="23"/>
  <c r="W2158" i="23"/>
  <c r="J2159" i="23"/>
  <c r="W2159" i="23"/>
  <c r="J2160" i="23"/>
  <c r="W2160" i="23"/>
  <c r="J2161" i="23"/>
  <c r="W2161" i="23"/>
  <c r="J2162" i="23"/>
  <c r="W2162" i="23"/>
  <c r="J2163" i="23"/>
  <c r="W2163" i="23"/>
  <c r="J2164" i="23"/>
  <c r="W2164" i="23"/>
  <c r="J2165" i="23"/>
  <c r="W2165" i="23"/>
  <c r="J2166" i="23"/>
  <c r="W2166" i="23"/>
  <c r="J2167" i="23"/>
  <c r="W2167" i="23"/>
  <c r="J2168" i="23"/>
  <c r="W2168" i="23"/>
  <c r="J2169" i="23"/>
  <c r="W2169" i="23"/>
  <c r="J2170" i="23"/>
  <c r="W2170" i="23"/>
  <c r="J2171" i="23"/>
  <c r="W2171" i="23"/>
  <c r="J2172" i="23"/>
  <c r="W2172" i="23"/>
  <c r="J2173" i="23"/>
  <c r="W2173" i="23"/>
  <c r="J2174" i="23"/>
  <c r="W2174" i="23"/>
  <c r="J2175" i="23"/>
  <c r="W2175" i="23"/>
  <c r="J2176" i="23"/>
  <c r="W2176" i="23"/>
  <c r="J2177" i="23"/>
  <c r="W2177" i="23"/>
  <c r="J2178" i="23"/>
  <c r="W2178" i="23"/>
  <c r="J2179" i="23"/>
  <c r="W2179" i="23"/>
  <c r="J2180" i="23"/>
  <c r="W2180" i="23"/>
  <c r="J2181" i="23"/>
  <c r="W2181" i="23"/>
  <c r="J2182" i="23"/>
  <c r="W2182" i="23"/>
  <c r="J2183" i="23"/>
  <c r="W2183" i="23"/>
  <c r="J2184" i="23"/>
  <c r="W2184" i="23"/>
  <c r="J2185" i="23"/>
  <c r="W2185" i="23"/>
  <c r="J2186" i="23"/>
  <c r="W2186" i="23"/>
  <c r="J2187" i="23"/>
  <c r="W2187" i="23"/>
  <c r="J2188" i="23"/>
  <c r="W2188" i="23"/>
  <c r="J2189" i="23"/>
  <c r="W2189" i="23"/>
  <c r="J2190" i="23"/>
  <c r="W2190" i="23"/>
  <c r="J2191" i="23"/>
  <c r="W2191" i="23"/>
  <c r="J2192" i="23"/>
  <c r="W2192" i="23"/>
  <c r="J2193" i="23"/>
  <c r="W2193" i="23"/>
  <c r="J2194" i="23"/>
  <c r="W2194" i="23"/>
  <c r="J2195" i="23"/>
  <c r="W2195" i="23"/>
  <c r="J2196" i="23"/>
  <c r="W2196" i="23"/>
  <c r="J2197" i="23"/>
  <c r="W2197" i="23"/>
  <c r="J2198" i="23"/>
  <c r="W2198" i="23"/>
  <c r="J2199" i="23"/>
  <c r="W2199" i="23"/>
  <c r="J2200" i="23"/>
  <c r="W2200" i="23"/>
  <c r="J2201" i="23"/>
  <c r="W2201" i="23"/>
  <c r="J2202" i="23"/>
  <c r="W2202" i="23"/>
  <c r="J2203" i="23"/>
  <c r="W2203" i="23"/>
  <c r="J2204" i="23"/>
  <c r="W2204" i="23"/>
  <c r="J2205" i="23"/>
  <c r="W2205" i="23"/>
  <c r="J2206" i="23"/>
  <c r="W2206" i="23"/>
  <c r="J2207" i="23"/>
  <c r="W2207" i="23"/>
  <c r="J2208" i="23"/>
  <c r="W2208" i="23"/>
  <c r="J2209" i="23"/>
  <c r="W2209" i="23"/>
  <c r="J2210" i="23"/>
  <c r="W2210" i="23"/>
  <c r="J2211" i="23"/>
  <c r="W2211" i="23"/>
  <c r="J2212" i="23"/>
  <c r="W2212" i="23"/>
  <c r="J2213" i="23"/>
  <c r="W2213" i="23"/>
  <c r="J2214" i="23"/>
  <c r="W2214" i="23"/>
  <c r="J2215" i="23"/>
  <c r="W2215" i="23"/>
  <c r="J2216" i="23"/>
  <c r="W2216" i="23"/>
  <c r="J2217" i="23"/>
  <c r="W2217" i="23"/>
  <c r="J2218" i="23"/>
  <c r="W2218" i="23"/>
  <c r="J2219" i="23"/>
  <c r="W2219" i="23"/>
  <c r="J2220" i="23"/>
  <c r="W2220" i="23"/>
  <c r="J2221" i="23"/>
  <c r="W2221" i="23"/>
  <c r="J2222" i="23"/>
  <c r="W2222" i="23"/>
  <c r="J2223" i="23"/>
  <c r="W2223" i="23"/>
  <c r="J2224" i="23"/>
  <c r="W2224" i="23"/>
  <c r="J2225" i="23"/>
  <c r="W2225" i="23"/>
  <c r="J2226" i="23"/>
  <c r="W2226" i="23"/>
  <c r="J2227" i="23"/>
  <c r="W2227" i="23"/>
  <c r="J2228" i="23"/>
  <c r="W2228" i="23"/>
  <c r="J2229" i="23"/>
  <c r="W2229" i="23"/>
  <c r="J2230" i="23"/>
  <c r="W2230" i="23"/>
  <c r="J2231" i="23"/>
  <c r="W2231" i="23"/>
  <c r="J2232" i="23"/>
  <c r="W2232" i="23"/>
  <c r="J2233" i="23"/>
  <c r="W2233" i="23"/>
  <c r="J2234" i="23"/>
  <c r="W2234" i="23"/>
  <c r="J2235" i="23"/>
  <c r="W2235" i="23"/>
  <c r="J2236" i="23"/>
  <c r="W2236" i="23"/>
  <c r="J2237" i="23"/>
  <c r="W2237" i="23"/>
  <c r="J2238" i="23"/>
  <c r="W2238" i="23"/>
  <c r="J2239" i="23"/>
  <c r="W2239" i="23"/>
  <c r="J2240" i="23"/>
  <c r="W2240" i="23"/>
  <c r="J2241" i="23"/>
  <c r="W2241" i="23"/>
  <c r="J2242" i="23"/>
  <c r="W2242" i="23"/>
  <c r="J2243" i="23"/>
  <c r="W2243" i="23"/>
  <c r="J2244" i="23"/>
  <c r="W2244" i="23"/>
  <c r="J2245" i="23"/>
  <c r="W2245" i="23"/>
  <c r="J2246" i="23"/>
  <c r="W2246" i="23"/>
  <c r="J2247" i="23"/>
  <c r="W2247" i="23"/>
  <c r="J2248" i="23"/>
  <c r="W2248" i="23"/>
  <c r="J2249" i="23"/>
  <c r="W2249" i="23"/>
  <c r="J2250" i="23"/>
  <c r="W2250" i="23"/>
  <c r="J2251" i="23"/>
  <c r="W2251" i="23"/>
  <c r="J2252" i="23"/>
  <c r="W2252" i="23"/>
  <c r="J2253" i="23"/>
  <c r="W2253" i="23"/>
  <c r="J2254" i="23"/>
  <c r="W2254" i="23"/>
  <c r="J2255" i="23"/>
  <c r="W2255" i="23"/>
  <c r="J2256" i="23"/>
  <c r="W2256" i="23"/>
  <c r="J2257" i="23"/>
  <c r="W2257" i="23"/>
  <c r="J2258" i="23"/>
  <c r="W2258" i="23"/>
  <c r="J2259" i="23"/>
  <c r="W2259" i="23"/>
  <c r="J2260" i="23"/>
  <c r="W2260" i="23"/>
  <c r="J2261" i="23"/>
  <c r="W2261" i="23"/>
  <c r="J2262" i="23"/>
  <c r="W2262" i="23"/>
  <c r="J2263" i="23"/>
  <c r="W2263" i="23"/>
  <c r="J2264" i="23"/>
  <c r="W2264" i="23"/>
  <c r="J2265" i="23"/>
  <c r="W2265" i="23"/>
  <c r="J2266" i="23"/>
  <c r="W2266" i="23"/>
  <c r="J2267" i="23"/>
  <c r="W2267" i="23"/>
  <c r="J2268" i="23"/>
  <c r="W2268" i="23"/>
  <c r="J2269" i="23"/>
  <c r="W2269" i="23"/>
  <c r="J2270" i="23"/>
  <c r="W2270" i="23"/>
  <c r="J2271" i="23"/>
  <c r="W2271" i="23"/>
  <c r="J2272" i="23"/>
  <c r="W2272" i="23"/>
  <c r="J2273" i="23"/>
  <c r="W2273" i="23"/>
  <c r="J2274" i="23"/>
  <c r="W2274" i="23"/>
  <c r="J2275" i="23"/>
  <c r="W2275" i="23"/>
  <c r="J2276" i="23"/>
  <c r="W2276" i="23"/>
  <c r="J2277" i="23"/>
  <c r="W2277" i="23"/>
  <c r="J2278" i="23"/>
  <c r="W2278" i="23"/>
  <c r="J2279" i="23"/>
  <c r="W2279" i="23"/>
  <c r="J2280" i="23"/>
  <c r="W2280" i="23"/>
  <c r="J2281" i="23"/>
  <c r="W2281" i="23"/>
  <c r="J2282" i="23"/>
  <c r="W2282" i="23"/>
  <c r="J2283" i="23"/>
  <c r="W2283" i="23"/>
  <c r="J2284" i="23"/>
  <c r="W2284" i="23"/>
  <c r="J2285" i="23"/>
  <c r="W2285" i="23"/>
  <c r="J2286" i="23"/>
  <c r="W2286" i="23"/>
  <c r="J2287" i="23"/>
  <c r="W2287" i="23"/>
  <c r="J2288" i="23"/>
  <c r="W2288" i="23"/>
  <c r="J2289" i="23"/>
  <c r="W2289" i="23"/>
  <c r="J2290" i="23"/>
  <c r="W2290" i="23"/>
  <c r="J2291" i="23"/>
  <c r="W2291" i="23"/>
  <c r="J2292" i="23"/>
  <c r="W2292" i="23"/>
  <c r="J2293" i="23"/>
  <c r="W2293" i="23"/>
  <c r="J2294" i="23"/>
  <c r="W2294" i="23"/>
  <c r="J2295" i="23"/>
  <c r="W2295" i="23"/>
  <c r="J2296" i="23"/>
  <c r="W2296" i="23"/>
  <c r="J2297" i="23"/>
  <c r="W2297" i="23"/>
  <c r="J2298" i="23"/>
  <c r="W2298" i="23"/>
  <c r="J2299" i="23"/>
  <c r="W2299" i="23"/>
  <c r="J2300" i="23"/>
  <c r="W2300" i="23"/>
  <c r="J2301" i="23"/>
  <c r="W2301" i="23"/>
  <c r="J2302" i="23"/>
  <c r="W2302" i="23"/>
  <c r="J2303" i="23"/>
  <c r="W2303" i="23"/>
  <c r="J2304" i="23"/>
  <c r="W2304" i="23"/>
  <c r="J2305" i="23"/>
  <c r="W2305" i="23"/>
  <c r="J2306" i="23"/>
  <c r="W2306" i="23"/>
  <c r="J2307" i="23"/>
  <c r="W2307" i="23"/>
  <c r="J2308" i="23"/>
  <c r="W2308" i="23"/>
  <c r="J2309" i="23"/>
  <c r="W2309" i="23"/>
  <c r="J2310" i="23"/>
  <c r="W2310" i="23"/>
  <c r="J2311" i="23"/>
  <c r="W2311" i="23"/>
  <c r="J2312" i="23"/>
  <c r="W2312" i="23"/>
  <c r="J2313" i="23"/>
  <c r="W2313" i="23"/>
  <c r="J2314" i="23"/>
  <c r="W2314" i="23"/>
  <c r="J2315" i="23"/>
  <c r="W2315" i="23"/>
  <c r="J2316" i="23"/>
  <c r="W2316" i="23"/>
  <c r="J2317" i="23"/>
  <c r="W2317" i="23"/>
  <c r="J2318" i="23"/>
  <c r="W2318" i="23"/>
  <c r="J2319" i="23"/>
  <c r="W2319" i="23"/>
  <c r="J2320" i="23"/>
  <c r="W2320" i="23"/>
  <c r="J2321" i="23"/>
  <c r="W2321" i="23"/>
  <c r="J2322" i="23"/>
  <c r="W2322" i="23"/>
  <c r="J2323" i="23"/>
  <c r="W2323" i="23"/>
  <c r="J2324" i="23"/>
  <c r="W2324" i="23"/>
  <c r="J2325" i="23"/>
  <c r="W2325" i="23"/>
  <c r="J2326" i="23"/>
  <c r="W2326" i="23"/>
  <c r="J2327" i="23"/>
  <c r="W2327" i="23"/>
  <c r="J2328" i="23"/>
  <c r="W2328" i="23"/>
  <c r="J2329" i="23"/>
  <c r="W2329" i="23"/>
  <c r="J2330" i="23"/>
  <c r="W2330" i="23"/>
  <c r="J2331" i="23"/>
  <c r="W2331" i="23"/>
  <c r="J2332" i="23"/>
  <c r="W2332" i="23"/>
  <c r="J2333" i="23"/>
  <c r="W2333" i="23"/>
  <c r="J2334" i="23"/>
  <c r="W2334" i="23"/>
  <c r="J2335" i="23"/>
  <c r="W2335" i="23"/>
  <c r="J2336" i="23"/>
  <c r="W2336" i="23"/>
  <c r="J2337" i="23"/>
  <c r="W2337" i="23"/>
  <c r="J2338" i="23"/>
  <c r="W2338" i="23"/>
  <c r="J2339" i="23"/>
  <c r="W2339" i="23"/>
  <c r="J2340" i="23"/>
  <c r="W2340" i="23"/>
  <c r="J2341" i="23"/>
  <c r="W2341" i="23"/>
  <c r="J2342" i="23"/>
  <c r="W2342" i="23"/>
  <c r="J2343" i="23"/>
  <c r="W2343" i="23"/>
  <c r="J2344" i="23"/>
  <c r="W2344" i="23"/>
  <c r="J2345" i="23"/>
  <c r="W2345" i="23"/>
  <c r="J2346" i="23"/>
  <c r="W2346" i="23"/>
  <c r="J2347" i="23"/>
  <c r="W2347" i="23"/>
  <c r="J2348" i="23"/>
  <c r="W2348" i="23"/>
  <c r="J2349" i="23"/>
  <c r="W2349" i="23"/>
  <c r="J2350" i="23"/>
  <c r="W2350" i="23"/>
  <c r="J2351" i="23"/>
  <c r="W2351" i="23"/>
  <c r="J2352" i="23"/>
  <c r="W2352" i="23"/>
  <c r="J2353" i="23"/>
  <c r="W2353" i="23"/>
  <c r="J2354" i="23"/>
  <c r="W2354" i="23"/>
  <c r="J2355" i="23"/>
  <c r="W2355" i="23"/>
  <c r="J2356" i="23"/>
  <c r="W2356" i="23"/>
  <c r="J2357" i="23"/>
  <c r="W2357" i="23"/>
  <c r="J2358" i="23"/>
  <c r="W2358" i="23"/>
  <c r="J2359" i="23"/>
  <c r="W2359" i="23"/>
  <c r="J2360" i="23"/>
  <c r="W2360" i="23"/>
  <c r="J2361" i="23"/>
  <c r="W2361" i="23"/>
  <c r="J2362" i="23"/>
  <c r="W2362" i="23"/>
  <c r="J2363" i="23"/>
  <c r="W2363" i="23"/>
  <c r="J2364" i="23"/>
  <c r="W2364" i="23"/>
  <c r="J2365" i="23"/>
  <c r="W2365" i="23"/>
  <c r="J2366" i="23"/>
  <c r="W2366" i="23"/>
  <c r="J2367" i="23"/>
  <c r="W2367" i="23"/>
  <c r="J2368" i="23"/>
  <c r="W2368" i="23"/>
  <c r="J2369" i="23"/>
  <c r="W2369" i="23"/>
  <c r="J2370" i="23"/>
  <c r="W2370" i="23"/>
  <c r="J2371" i="23"/>
  <c r="W2371" i="23"/>
  <c r="J2372" i="23"/>
  <c r="W2372" i="23"/>
  <c r="J2373" i="23"/>
  <c r="W2373" i="23"/>
  <c r="J2374" i="23"/>
  <c r="W2374" i="23"/>
  <c r="J2375" i="23"/>
  <c r="W2375" i="23"/>
  <c r="J2376" i="23"/>
  <c r="W2376" i="23"/>
  <c r="J2377" i="23"/>
  <c r="W2377" i="23"/>
  <c r="J2378" i="23"/>
  <c r="W2378" i="23"/>
  <c r="J2379" i="23"/>
  <c r="W2379" i="23"/>
  <c r="J2380" i="23"/>
  <c r="W2380" i="23"/>
  <c r="J2381" i="23"/>
  <c r="W2381" i="23"/>
  <c r="J2382" i="23"/>
  <c r="W2382" i="23"/>
  <c r="J2383" i="23"/>
  <c r="W2383" i="23"/>
  <c r="J2384" i="23"/>
  <c r="W2384" i="23"/>
  <c r="J2385" i="23"/>
  <c r="W2385" i="23"/>
  <c r="J2386" i="23"/>
  <c r="W2386" i="23"/>
  <c r="J2387" i="23"/>
  <c r="W2387" i="23"/>
  <c r="J2388" i="23"/>
  <c r="W2388" i="23"/>
  <c r="J2389" i="23"/>
  <c r="W2389" i="23"/>
  <c r="J2390" i="23"/>
  <c r="W2390" i="23"/>
  <c r="J2391" i="23"/>
  <c r="W2391" i="23"/>
  <c r="J2392" i="23"/>
  <c r="W2392" i="23"/>
  <c r="J2393" i="23"/>
  <c r="W2393" i="23"/>
  <c r="J2394" i="23"/>
  <c r="W2394" i="23"/>
  <c r="J2395" i="23"/>
  <c r="W2395" i="23"/>
  <c r="J2396" i="23"/>
  <c r="W2396" i="23"/>
  <c r="J2397" i="23"/>
  <c r="W2397" i="23"/>
  <c r="J2398" i="23"/>
  <c r="W2398" i="23"/>
  <c r="J2399" i="23"/>
  <c r="W2399" i="23"/>
  <c r="J2400" i="23"/>
  <c r="W2400" i="23"/>
  <c r="J2401" i="23"/>
  <c r="W2401" i="23"/>
  <c r="J2402" i="23"/>
  <c r="W2402" i="23"/>
  <c r="J2403" i="23"/>
  <c r="W2403" i="23"/>
  <c r="J2404" i="23"/>
  <c r="W2404" i="23"/>
  <c r="J2405" i="23"/>
  <c r="W2405" i="23"/>
  <c r="J2406" i="23"/>
  <c r="W2406" i="23"/>
  <c r="J2407" i="23"/>
  <c r="W2407" i="23"/>
  <c r="J2408" i="23"/>
  <c r="W2408" i="23"/>
  <c r="J2409" i="23"/>
  <c r="W2409" i="23"/>
  <c r="J2410" i="23"/>
  <c r="W2410" i="23"/>
  <c r="J2411" i="23"/>
  <c r="W2411" i="23"/>
  <c r="J2412" i="23"/>
  <c r="W2412" i="23"/>
  <c r="J2413" i="23"/>
  <c r="W2413" i="23"/>
  <c r="J2414" i="23"/>
  <c r="W2414" i="23"/>
  <c r="J2415" i="23"/>
  <c r="W2415" i="23"/>
  <c r="J2416" i="23"/>
  <c r="W2416" i="23"/>
  <c r="J2417" i="23"/>
  <c r="W2417" i="23"/>
  <c r="J2418" i="23"/>
  <c r="W2418" i="23"/>
  <c r="J2419" i="23"/>
  <c r="W2419" i="23"/>
  <c r="J2420" i="23"/>
  <c r="W2420" i="23"/>
  <c r="J2421" i="23"/>
  <c r="W2421" i="23"/>
  <c r="J2422" i="23"/>
  <c r="W2422" i="23"/>
  <c r="J2423" i="23"/>
  <c r="W2423" i="23"/>
  <c r="J2424" i="23"/>
  <c r="W2424" i="23"/>
  <c r="J2425" i="23"/>
  <c r="W2425" i="23"/>
  <c r="J2426" i="23"/>
  <c r="W2426" i="23"/>
  <c r="J2427" i="23"/>
  <c r="W2427" i="23"/>
  <c r="J2428" i="23"/>
  <c r="W2428" i="23"/>
  <c r="J2429" i="23"/>
  <c r="W2429" i="23"/>
  <c r="J2430" i="23"/>
  <c r="W2430" i="23"/>
  <c r="J2431" i="23"/>
  <c r="W2431" i="23"/>
  <c r="J2432" i="23"/>
  <c r="W2432" i="23"/>
  <c r="J2433" i="23"/>
  <c r="W2433" i="23"/>
  <c r="J2434" i="23"/>
  <c r="W2434" i="23"/>
  <c r="J2435" i="23"/>
  <c r="W2435" i="23"/>
  <c r="J2436" i="23"/>
  <c r="W2436" i="23"/>
  <c r="J2437" i="23"/>
  <c r="W2437" i="23"/>
  <c r="J2438" i="23"/>
  <c r="W2438" i="23"/>
  <c r="J2439" i="23"/>
  <c r="W2439" i="23"/>
  <c r="J2440" i="23"/>
  <c r="W2440" i="23"/>
  <c r="J2441" i="23"/>
  <c r="W2441" i="23"/>
  <c r="J2442" i="23"/>
  <c r="W2442" i="23"/>
  <c r="J2443" i="23"/>
  <c r="W2443" i="23"/>
  <c r="J2444" i="23"/>
  <c r="W2444" i="23"/>
  <c r="J2445" i="23"/>
  <c r="W2445" i="23"/>
  <c r="J2446" i="23"/>
  <c r="W2446" i="23"/>
  <c r="J2447" i="23"/>
  <c r="W2447" i="23"/>
  <c r="J2448" i="23"/>
  <c r="W2448" i="23"/>
  <c r="J2449" i="23"/>
  <c r="W2449" i="23"/>
  <c r="J2450" i="23"/>
  <c r="W2450" i="23"/>
  <c r="J2451" i="23"/>
  <c r="W2451" i="23"/>
  <c r="J2452" i="23"/>
  <c r="W2452" i="23"/>
  <c r="J2453" i="23"/>
  <c r="W2453" i="23"/>
  <c r="J2454" i="23"/>
  <c r="W2454" i="23"/>
  <c r="J2455" i="23"/>
  <c r="W2455" i="23"/>
  <c r="J2456" i="23"/>
  <c r="W2456" i="23"/>
  <c r="J2457" i="23"/>
  <c r="W2457" i="23"/>
  <c r="J2458" i="23"/>
  <c r="W2458" i="23"/>
  <c r="J2459" i="23"/>
  <c r="W2459" i="23"/>
  <c r="J2460" i="23"/>
  <c r="W2460" i="23"/>
  <c r="J2461" i="23"/>
  <c r="W2461" i="23"/>
  <c r="J2462" i="23"/>
  <c r="W2462" i="23"/>
  <c r="J2463" i="23"/>
  <c r="W2463" i="23"/>
  <c r="J2464" i="23"/>
  <c r="W2464" i="23"/>
  <c r="J2465" i="23"/>
  <c r="W2465" i="23"/>
  <c r="J2466" i="23"/>
  <c r="W2466" i="23"/>
  <c r="J2467" i="23"/>
  <c r="W2467" i="23"/>
  <c r="J2468" i="23"/>
  <c r="W2468" i="23"/>
  <c r="J2469" i="23"/>
  <c r="W2469" i="23"/>
  <c r="J2470" i="23"/>
  <c r="W2470" i="23"/>
  <c r="J2471" i="23"/>
  <c r="W2471" i="23"/>
  <c r="J2472" i="23"/>
  <c r="W2472" i="23"/>
  <c r="J2473" i="23"/>
  <c r="W2473" i="23"/>
  <c r="J2474" i="23"/>
  <c r="W2474" i="23"/>
  <c r="J2475" i="23"/>
  <c r="W2475" i="23"/>
  <c r="J2476" i="23"/>
  <c r="W2476" i="23"/>
  <c r="J2477" i="23"/>
  <c r="W2477" i="23"/>
  <c r="J2478" i="23"/>
  <c r="W2478" i="23"/>
  <c r="J2479" i="23"/>
  <c r="W2479" i="23"/>
  <c r="J2480" i="23"/>
  <c r="W2480" i="23"/>
  <c r="J2481" i="23"/>
  <c r="W2481" i="23"/>
  <c r="J2482" i="23"/>
  <c r="W2482" i="23"/>
  <c r="J2483" i="23"/>
  <c r="W2483" i="23"/>
  <c r="J2484" i="23"/>
  <c r="W2484" i="23"/>
  <c r="J2485" i="23"/>
  <c r="W2485" i="23"/>
  <c r="J2486" i="23"/>
  <c r="W2486" i="23"/>
  <c r="J2487" i="23"/>
  <c r="W2487" i="23"/>
  <c r="J2488" i="23"/>
  <c r="W2488" i="23"/>
  <c r="J2489" i="23"/>
  <c r="W2489" i="23"/>
  <c r="J2490" i="23"/>
  <c r="W2490" i="23"/>
  <c r="J2491" i="23"/>
  <c r="W2491" i="23"/>
  <c r="J2492" i="23"/>
  <c r="W2492" i="23"/>
  <c r="J2493" i="23"/>
  <c r="W2493" i="23"/>
  <c r="J2494" i="23"/>
  <c r="W2494" i="23"/>
  <c r="J2495" i="23"/>
  <c r="W2495" i="23"/>
  <c r="J2496" i="23"/>
  <c r="W2496" i="23"/>
  <c r="J2497" i="23"/>
  <c r="W2497" i="23"/>
  <c r="J2498" i="23"/>
  <c r="W2498" i="23"/>
  <c r="J2499" i="23"/>
  <c r="W2499" i="23"/>
  <c r="J2500" i="23"/>
  <c r="W2500" i="23"/>
  <c r="J2501" i="23"/>
  <c r="W2501" i="23"/>
  <c r="J2502" i="23"/>
  <c r="W2502" i="23"/>
  <c r="J2503" i="23"/>
  <c r="W2503" i="23"/>
  <c r="J2504" i="23"/>
  <c r="W2504" i="23"/>
  <c r="J2505" i="23"/>
  <c r="W2505" i="23"/>
  <c r="J2506" i="23"/>
  <c r="W2506" i="23"/>
  <c r="J2507" i="23"/>
  <c r="W2507" i="23"/>
  <c r="J2508" i="23"/>
  <c r="W2508" i="23"/>
  <c r="J2509" i="23"/>
  <c r="W2509" i="23"/>
  <c r="J2510" i="23"/>
  <c r="W2510" i="23"/>
  <c r="J2511" i="23"/>
  <c r="W2511" i="23"/>
  <c r="J2512" i="23"/>
  <c r="W2512" i="23"/>
  <c r="J2513" i="23"/>
  <c r="W2513" i="23"/>
  <c r="J2514" i="23"/>
  <c r="W2514" i="23"/>
  <c r="J2515" i="23"/>
  <c r="W2515" i="23"/>
  <c r="J2516" i="23"/>
  <c r="W2516" i="23"/>
  <c r="J2517" i="23"/>
  <c r="W2517" i="23"/>
  <c r="J2518" i="23"/>
  <c r="W2518" i="23"/>
  <c r="J2519" i="23"/>
  <c r="W2519" i="23"/>
  <c r="J2520" i="23"/>
  <c r="W2520" i="23"/>
  <c r="J2521" i="23"/>
  <c r="W2521" i="23"/>
  <c r="J2522" i="23"/>
  <c r="W2522" i="23"/>
  <c r="J2523" i="23"/>
  <c r="W2523" i="23"/>
  <c r="J2524" i="23"/>
  <c r="W2524" i="23"/>
  <c r="J2525" i="23"/>
  <c r="W2525" i="23"/>
  <c r="J2526" i="23"/>
  <c r="W2526" i="23"/>
  <c r="J2527" i="23"/>
  <c r="W2527" i="23"/>
  <c r="J2528" i="23"/>
  <c r="W2528" i="23"/>
  <c r="J2529" i="23"/>
  <c r="W2529" i="23"/>
  <c r="J2530" i="23"/>
  <c r="W2530" i="23"/>
  <c r="J2531" i="23"/>
  <c r="W2531" i="23"/>
  <c r="J2532" i="23"/>
  <c r="W2532" i="23"/>
  <c r="J2533" i="23"/>
  <c r="W2533" i="23"/>
  <c r="J2534" i="23"/>
  <c r="W2534" i="23"/>
  <c r="J2535" i="23"/>
  <c r="W2535" i="23"/>
  <c r="J2536" i="23"/>
  <c r="W2536" i="23"/>
  <c r="J2537" i="23"/>
  <c r="W2537" i="23"/>
  <c r="J2538" i="23"/>
  <c r="W2538" i="23"/>
  <c r="J2539" i="23"/>
  <c r="W2539" i="23"/>
  <c r="J2540" i="23"/>
  <c r="W2540" i="23"/>
  <c r="J2541" i="23"/>
  <c r="W2541" i="23"/>
  <c r="J2542" i="23"/>
  <c r="W2542" i="23"/>
  <c r="J2543" i="23"/>
  <c r="W2543" i="23"/>
  <c r="J2544" i="23"/>
  <c r="W2544" i="23"/>
  <c r="J2545" i="23"/>
  <c r="W2545" i="23"/>
  <c r="J2546" i="23"/>
  <c r="W2546" i="23"/>
  <c r="J2547" i="23"/>
  <c r="W2547" i="23"/>
  <c r="J2548" i="23"/>
  <c r="W2548" i="23"/>
  <c r="J2549" i="23"/>
  <c r="W2549" i="23"/>
  <c r="J2550" i="23"/>
  <c r="W2550" i="23"/>
  <c r="J2551" i="23"/>
  <c r="W2551" i="23"/>
  <c r="J2552" i="23"/>
  <c r="W2552" i="23"/>
  <c r="J2553" i="23"/>
  <c r="W2553" i="23"/>
  <c r="J2554" i="23"/>
  <c r="W2554" i="23"/>
  <c r="J2555" i="23"/>
  <c r="W2555" i="23"/>
  <c r="J2556" i="23"/>
  <c r="W2556" i="23"/>
  <c r="J2557" i="23"/>
  <c r="W2557" i="23"/>
  <c r="J2558" i="23"/>
  <c r="W2558" i="23"/>
  <c r="J2559" i="23"/>
  <c r="W2559" i="23"/>
  <c r="J2560" i="23"/>
  <c r="W2560" i="23"/>
  <c r="J2561" i="23"/>
  <c r="W2561" i="23"/>
  <c r="J2562" i="23"/>
  <c r="W2562" i="23"/>
  <c r="J2563" i="23"/>
  <c r="W2563" i="23"/>
  <c r="J2564" i="23"/>
  <c r="W2564" i="23"/>
  <c r="J2565" i="23"/>
  <c r="W2565" i="23"/>
  <c r="J2566" i="23"/>
  <c r="W2566" i="23"/>
  <c r="J2567" i="23"/>
  <c r="W2567" i="23"/>
  <c r="J2568" i="23"/>
  <c r="W2568" i="23"/>
  <c r="J2569" i="23"/>
  <c r="W2569" i="23"/>
  <c r="J2570" i="23"/>
  <c r="W2570" i="23"/>
  <c r="J2571" i="23"/>
  <c r="W2571" i="23"/>
  <c r="J2572" i="23"/>
  <c r="W2572" i="23"/>
  <c r="J2573" i="23"/>
  <c r="W2573" i="23"/>
  <c r="J2574" i="23"/>
  <c r="W2574" i="23"/>
  <c r="J2575" i="23"/>
  <c r="W2575" i="23"/>
  <c r="J2576" i="23"/>
  <c r="W2576" i="23"/>
  <c r="J2577" i="23"/>
  <c r="W2577" i="23"/>
  <c r="J2578" i="23"/>
  <c r="W2578" i="23"/>
  <c r="J2579" i="23"/>
  <c r="W2579" i="23"/>
  <c r="J2580" i="23"/>
  <c r="W2580" i="23"/>
  <c r="J2581" i="23"/>
  <c r="W2581" i="23"/>
  <c r="J2582" i="23"/>
  <c r="W2582" i="23"/>
  <c r="J2583" i="23"/>
  <c r="W2583" i="23"/>
  <c r="J2584" i="23"/>
  <c r="W2584" i="23"/>
  <c r="J2585" i="23"/>
  <c r="W2585" i="23"/>
  <c r="J2586" i="23"/>
  <c r="W2586" i="23"/>
  <c r="J2587" i="23"/>
  <c r="W2587" i="23"/>
  <c r="J2588" i="23"/>
  <c r="W2588" i="23"/>
  <c r="J2589" i="23"/>
  <c r="W2589" i="23"/>
  <c r="J2590" i="23"/>
  <c r="W2590" i="23"/>
  <c r="J2591" i="23"/>
  <c r="W2591" i="23"/>
  <c r="J2592" i="23"/>
  <c r="W2592" i="23"/>
  <c r="J2593" i="23"/>
  <c r="W2593" i="23"/>
  <c r="J2594" i="23"/>
  <c r="W2594" i="23"/>
  <c r="J2595" i="23"/>
  <c r="W2595" i="23"/>
  <c r="J2596" i="23"/>
  <c r="W2596" i="23"/>
  <c r="J2597" i="23"/>
  <c r="W2597" i="23"/>
  <c r="J2598" i="23"/>
  <c r="W2598" i="23"/>
  <c r="J2599" i="23"/>
  <c r="W2599" i="23"/>
  <c r="J2600" i="23"/>
  <c r="W2600" i="23"/>
  <c r="J2601" i="23"/>
  <c r="W2601" i="23"/>
  <c r="J2602" i="23"/>
  <c r="W2602" i="23"/>
  <c r="J2603" i="23"/>
  <c r="W2603" i="23"/>
  <c r="J2604" i="23"/>
  <c r="W2604" i="23"/>
  <c r="J2605" i="23"/>
  <c r="W2605" i="23"/>
  <c r="J2606" i="23"/>
  <c r="W2606" i="23"/>
  <c r="J2607" i="23"/>
  <c r="W2607" i="23"/>
  <c r="J2608" i="23"/>
  <c r="W2608" i="23"/>
  <c r="J2609" i="23"/>
  <c r="W2609" i="23"/>
  <c r="J2610" i="23"/>
  <c r="W2610" i="23"/>
  <c r="J2611" i="23"/>
  <c r="W2611" i="23"/>
  <c r="J2612" i="23"/>
  <c r="W2612" i="23"/>
  <c r="J2613" i="23"/>
  <c r="W2613" i="23"/>
  <c r="J2614" i="23"/>
  <c r="W2614" i="23"/>
  <c r="J2615" i="23"/>
  <c r="W2615" i="23"/>
  <c r="J2616" i="23"/>
  <c r="W2616" i="23"/>
  <c r="J2617" i="23"/>
  <c r="W2617" i="23"/>
  <c r="J2618" i="23"/>
  <c r="W2618" i="23"/>
  <c r="J2619" i="23"/>
  <c r="W2619" i="23"/>
  <c r="J2620" i="23"/>
  <c r="W2620" i="23"/>
  <c r="J2621" i="23"/>
  <c r="W2621" i="23"/>
  <c r="J2622" i="23"/>
  <c r="W2622" i="23"/>
  <c r="J2623" i="23"/>
  <c r="W2623" i="23"/>
  <c r="J2624" i="23"/>
  <c r="W2624" i="23"/>
  <c r="J2625" i="23"/>
  <c r="W2625" i="23"/>
  <c r="J2626" i="23"/>
  <c r="W2626" i="23"/>
  <c r="J2627" i="23"/>
  <c r="W2627" i="23"/>
  <c r="J2628" i="23"/>
  <c r="W2628" i="23"/>
  <c r="J2629" i="23"/>
  <c r="W2629" i="23"/>
  <c r="J2630" i="23"/>
  <c r="W2630" i="23"/>
  <c r="J2631" i="23"/>
  <c r="W2631" i="23"/>
  <c r="J2632" i="23"/>
  <c r="W2632" i="23"/>
  <c r="J2633" i="23"/>
  <c r="W2633" i="23"/>
  <c r="J2634" i="23"/>
  <c r="W2634" i="23"/>
  <c r="J2635" i="23"/>
  <c r="W2635" i="23"/>
  <c r="J2636" i="23"/>
  <c r="W2636" i="23"/>
  <c r="J2637" i="23"/>
  <c r="W2637" i="23"/>
  <c r="J2638" i="23"/>
  <c r="W2638" i="23"/>
  <c r="J2639" i="23"/>
  <c r="W2639" i="23"/>
  <c r="J2640" i="23"/>
  <c r="W2640" i="23"/>
  <c r="J2641" i="23"/>
  <c r="W2641" i="23"/>
  <c r="J2642" i="23"/>
  <c r="W2642" i="23"/>
  <c r="J2643" i="23"/>
  <c r="W2643" i="23"/>
  <c r="J2644" i="23"/>
  <c r="W2644" i="23"/>
  <c r="J2645" i="23"/>
  <c r="W2645" i="23"/>
  <c r="J2646" i="23"/>
  <c r="W2646" i="23"/>
  <c r="J2647" i="23"/>
  <c r="W2647" i="23"/>
  <c r="J2648" i="23"/>
  <c r="W2648" i="23"/>
  <c r="J2649" i="23"/>
  <c r="W2649" i="23"/>
  <c r="J2650" i="23"/>
  <c r="W2650" i="23"/>
  <c r="J2651" i="23"/>
  <c r="W2651" i="23"/>
  <c r="J2652" i="23"/>
  <c r="W2652" i="23"/>
  <c r="J2653" i="23"/>
  <c r="W2653" i="23"/>
  <c r="J2654" i="23"/>
  <c r="W2654" i="23"/>
  <c r="J2655" i="23"/>
  <c r="W2655" i="23"/>
  <c r="J2656" i="23"/>
  <c r="W2656" i="23"/>
  <c r="J2657" i="23"/>
  <c r="W2657" i="23"/>
  <c r="J2658" i="23"/>
  <c r="W2658" i="23"/>
  <c r="J2659" i="23"/>
  <c r="W2659" i="23"/>
  <c r="J2660" i="23"/>
  <c r="W2660" i="23"/>
  <c r="J2661" i="23"/>
  <c r="W2661" i="23"/>
  <c r="J2662" i="23"/>
  <c r="W2662" i="23"/>
  <c r="J2663" i="23"/>
  <c r="W2663" i="23"/>
  <c r="J2664" i="23"/>
  <c r="W2664" i="23"/>
  <c r="J2665" i="23"/>
  <c r="W2665" i="23"/>
  <c r="J2666" i="23"/>
  <c r="W2666" i="23"/>
  <c r="J2667" i="23"/>
  <c r="W2667" i="23"/>
  <c r="J2668" i="23"/>
  <c r="W2668" i="23"/>
  <c r="J2669" i="23"/>
  <c r="W2669" i="23"/>
  <c r="J2670" i="23"/>
  <c r="W2670" i="23"/>
  <c r="J2671" i="23"/>
  <c r="W2671" i="23"/>
  <c r="J2672" i="23"/>
  <c r="W2672" i="23"/>
  <c r="J2673" i="23"/>
  <c r="W2673" i="23"/>
  <c r="J2674" i="23"/>
  <c r="W2674" i="23"/>
  <c r="J2675" i="23"/>
  <c r="W2675" i="23"/>
  <c r="J2676" i="23"/>
  <c r="W2676" i="23"/>
  <c r="J2677" i="23"/>
  <c r="W2677" i="23"/>
  <c r="J2678" i="23"/>
  <c r="W2678" i="23"/>
  <c r="J2679" i="23"/>
  <c r="W2679" i="23"/>
  <c r="J2680" i="23"/>
  <c r="W2680" i="23"/>
  <c r="J2681" i="23"/>
  <c r="W2681" i="23"/>
  <c r="J2682" i="23"/>
  <c r="W2682" i="23"/>
  <c r="J2683" i="23"/>
  <c r="W2683" i="23"/>
  <c r="J2684" i="23"/>
  <c r="W2684" i="23"/>
  <c r="J2685" i="23"/>
  <c r="W2685" i="23"/>
  <c r="J2686" i="23"/>
  <c r="W2686" i="23"/>
  <c r="J2687" i="23"/>
  <c r="W2687" i="23"/>
  <c r="J2688" i="23"/>
  <c r="W2688" i="23"/>
  <c r="J2689" i="23"/>
  <c r="W2689" i="23"/>
  <c r="J2690" i="23"/>
  <c r="W2690" i="23"/>
  <c r="J2691" i="23"/>
  <c r="W2691" i="23"/>
  <c r="J2692" i="23"/>
  <c r="W2692" i="23"/>
  <c r="J2693" i="23"/>
  <c r="W2693" i="23"/>
  <c r="J2694" i="23"/>
  <c r="W2694" i="23"/>
  <c r="J2695" i="23"/>
  <c r="W2695" i="23"/>
  <c r="J2696" i="23"/>
  <c r="W2696" i="23"/>
  <c r="J2697" i="23"/>
  <c r="W2697" i="23"/>
  <c r="J2698" i="23"/>
  <c r="W2698" i="23"/>
  <c r="J2699" i="23"/>
  <c r="W2699" i="23"/>
  <c r="J2700" i="23"/>
  <c r="W2700" i="23"/>
  <c r="J2701" i="23"/>
  <c r="W2701" i="23"/>
  <c r="J2702" i="23"/>
  <c r="W2702" i="23"/>
  <c r="J2703" i="23"/>
  <c r="W2703" i="23"/>
  <c r="J2704" i="23"/>
  <c r="W2704" i="23"/>
  <c r="J2705" i="23"/>
  <c r="W2705" i="23"/>
  <c r="J2706" i="23"/>
  <c r="W2706" i="23"/>
  <c r="J2707" i="23"/>
  <c r="W2707" i="23"/>
  <c r="J2708" i="23"/>
  <c r="W2708" i="23"/>
  <c r="J2709" i="23"/>
  <c r="W2709" i="23"/>
  <c r="J2710" i="23"/>
  <c r="W2710" i="23"/>
  <c r="J2711" i="23"/>
  <c r="W2711" i="23"/>
  <c r="J2712" i="23"/>
  <c r="W2712" i="23"/>
  <c r="J2713" i="23"/>
  <c r="W2713" i="23"/>
  <c r="J2714" i="23"/>
  <c r="W2714" i="23"/>
  <c r="J2715" i="23"/>
  <c r="W2715" i="23"/>
  <c r="J2716" i="23"/>
  <c r="W2716" i="23"/>
  <c r="J2717" i="23"/>
  <c r="W2717" i="23"/>
  <c r="J2718" i="23"/>
  <c r="W2718" i="23"/>
  <c r="J2719" i="23"/>
  <c r="W2719" i="23"/>
  <c r="J2720" i="23"/>
  <c r="W2720" i="23"/>
  <c r="J2721" i="23"/>
  <c r="W2721" i="23"/>
  <c r="J2722" i="23"/>
  <c r="W2722" i="23"/>
  <c r="J2723" i="23"/>
  <c r="W2723" i="23"/>
  <c r="J2724" i="23"/>
  <c r="W2724" i="23"/>
  <c r="J2725" i="23"/>
  <c r="W2725" i="23"/>
  <c r="J2726" i="23"/>
  <c r="W2726" i="23"/>
  <c r="J2727" i="23"/>
  <c r="W2727" i="23"/>
  <c r="J2728" i="23"/>
  <c r="W2728" i="23"/>
  <c r="J2729" i="23"/>
  <c r="W2729" i="23"/>
  <c r="J2730" i="23"/>
  <c r="W2730" i="23"/>
  <c r="J2731" i="23"/>
  <c r="W2731" i="23"/>
  <c r="J2732" i="23"/>
  <c r="W2732" i="23"/>
  <c r="J2733" i="23"/>
  <c r="W2733" i="23"/>
  <c r="J2734" i="23"/>
  <c r="W2734" i="23"/>
  <c r="J2735" i="23"/>
  <c r="W2735" i="23"/>
  <c r="J2736" i="23"/>
  <c r="W2736" i="23"/>
  <c r="J2737" i="23"/>
  <c r="W2737" i="23"/>
  <c r="J2738" i="23"/>
  <c r="W2738" i="23"/>
  <c r="J2739" i="23"/>
  <c r="W2739" i="23"/>
  <c r="J2740" i="23"/>
  <c r="W2740" i="23"/>
  <c r="J2741" i="23"/>
  <c r="W2741" i="23"/>
  <c r="J2742" i="23"/>
  <c r="W2742" i="23"/>
  <c r="J2743" i="23"/>
  <c r="W2743" i="23"/>
  <c r="J2744" i="23"/>
  <c r="W2744" i="23"/>
  <c r="J2745" i="23"/>
  <c r="W2745" i="23"/>
  <c r="J2746" i="23"/>
  <c r="W2746" i="23"/>
  <c r="J2747" i="23"/>
  <c r="W2747" i="23"/>
  <c r="J2748" i="23"/>
  <c r="W2748" i="23"/>
  <c r="J2749" i="23"/>
  <c r="W2749" i="23"/>
  <c r="J2750" i="23"/>
  <c r="W2750" i="23"/>
  <c r="J2751" i="23"/>
  <c r="W2751" i="23"/>
  <c r="J2752" i="23"/>
  <c r="W2752" i="23"/>
  <c r="J2753" i="23"/>
  <c r="W2753" i="23"/>
  <c r="J2754" i="23"/>
  <c r="W2754" i="23"/>
  <c r="J2755" i="23"/>
  <c r="W2755" i="23"/>
  <c r="J2756" i="23"/>
  <c r="W2756" i="23"/>
  <c r="J2757" i="23"/>
  <c r="W2757" i="23"/>
  <c r="J2758" i="23"/>
  <c r="W2758" i="23"/>
  <c r="J2759" i="23"/>
  <c r="W2759" i="23"/>
  <c r="J2760" i="23"/>
  <c r="W2760" i="23"/>
  <c r="J2761" i="23"/>
  <c r="W2761" i="23"/>
  <c r="J2762" i="23"/>
  <c r="W2762" i="23"/>
  <c r="J2763" i="23"/>
  <c r="W2763" i="23"/>
  <c r="J2764" i="23"/>
  <c r="W2764" i="23"/>
  <c r="J2765" i="23"/>
  <c r="W2765" i="23"/>
  <c r="J2766" i="23"/>
  <c r="W2766" i="23"/>
  <c r="J2767" i="23"/>
  <c r="W2767" i="23"/>
  <c r="J2768" i="23"/>
  <c r="W2768" i="23"/>
  <c r="J2769" i="23"/>
  <c r="W2769" i="23"/>
  <c r="J2770" i="23"/>
  <c r="W2770" i="23"/>
  <c r="J2771" i="23"/>
  <c r="W2771" i="23"/>
  <c r="J2772" i="23"/>
  <c r="W2772" i="23"/>
  <c r="J2773" i="23"/>
  <c r="W2773" i="23"/>
  <c r="J2774" i="23"/>
  <c r="W2774" i="23"/>
  <c r="J2775" i="23"/>
  <c r="W2775" i="23"/>
  <c r="J2776" i="23"/>
  <c r="W2776" i="23"/>
  <c r="J2777" i="23"/>
  <c r="W2777" i="23"/>
  <c r="J2778" i="23"/>
  <c r="W2778" i="23"/>
  <c r="J2779" i="23"/>
  <c r="W2779" i="23"/>
  <c r="J2780" i="23"/>
  <c r="W2780" i="23"/>
  <c r="J2781" i="23"/>
  <c r="W2781" i="23"/>
  <c r="J2782" i="23"/>
  <c r="W2782" i="23"/>
  <c r="J2783" i="23"/>
  <c r="W2783" i="23"/>
  <c r="J2784" i="23"/>
  <c r="W2784" i="23"/>
  <c r="J2785" i="23"/>
  <c r="W2785" i="23"/>
  <c r="J2786" i="23"/>
  <c r="W2786" i="23"/>
  <c r="J2787" i="23"/>
  <c r="W2787" i="23"/>
  <c r="J2788" i="23"/>
  <c r="W2788" i="23"/>
  <c r="J2789" i="23"/>
  <c r="W2789" i="23"/>
  <c r="J2790" i="23"/>
  <c r="W2790" i="23"/>
  <c r="J2791" i="23"/>
  <c r="W2791" i="23"/>
  <c r="J2792" i="23"/>
  <c r="W2792" i="23"/>
  <c r="J2793" i="23"/>
  <c r="W2793" i="23"/>
  <c r="J2794" i="23"/>
  <c r="W2794" i="23"/>
  <c r="J2795" i="23"/>
  <c r="W2795" i="23"/>
  <c r="J2796" i="23"/>
  <c r="W2796" i="23"/>
  <c r="J2797" i="23"/>
  <c r="W2797" i="23"/>
  <c r="J2798" i="23"/>
  <c r="W2798" i="23"/>
  <c r="J2799" i="23"/>
  <c r="W2799" i="23"/>
  <c r="J2800" i="23"/>
  <c r="W2800" i="23"/>
  <c r="J2801" i="23"/>
  <c r="W2801" i="23"/>
  <c r="J2802" i="23"/>
  <c r="W2802" i="23"/>
  <c r="J2803" i="23"/>
  <c r="W2803" i="23"/>
  <c r="J2804" i="23"/>
  <c r="W2804" i="23"/>
  <c r="J2805" i="23"/>
  <c r="W2805" i="23"/>
  <c r="J2806" i="23"/>
  <c r="W2806" i="23"/>
  <c r="J2807" i="23"/>
  <c r="W2807" i="23"/>
  <c r="J2808" i="23"/>
  <c r="W2808" i="23"/>
  <c r="J2809" i="23"/>
  <c r="W2809" i="23"/>
  <c r="J2810" i="23"/>
  <c r="W2810" i="23"/>
  <c r="J2811" i="23"/>
  <c r="W2811" i="23"/>
  <c r="J2812" i="23"/>
  <c r="W2812" i="23"/>
  <c r="J2813" i="23"/>
  <c r="W2813" i="23"/>
  <c r="J2814" i="23"/>
  <c r="W2814" i="23"/>
  <c r="J2815" i="23"/>
  <c r="W2815" i="23"/>
  <c r="J2816" i="23"/>
  <c r="W2816" i="23"/>
  <c r="J2817" i="23"/>
  <c r="W2817" i="23"/>
  <c r="J2818" i="23"/>
  <c r="W2818" i="23"/>
  <c r="J2819" i="23"/>
  <c r="W2819" i="23"/>
  <c r="J2820" i="23"/>
  <c r="W2820" i="23"/>
  <c r="J2821" i="23"/>
  <c r="W2821" i="23"/>
  <c r="J2822" i="23"/>
  <c r="W2822" i="23"/>
  <c r="J2823" i="23"/>
  <c r="W2823" i="23"/>
  <c r="J2824" i="23"/>
  <c r="W2824" i="23"/>
  <c r="J2825" i="23"/>
  <c r="W2825" i="23"/>
  <c r="J2826" i="23"/>
  <c r="W2826" i="23"/>
  <c r="J2827" i="23"/>
  <c r="W2827" i="23"/>
  <c r="J2828" i="23"/>
  <c r="W2828" i="23"/>
  <c r="J2829" i="23"/>
  <c r="W2829" i="23"/>
  <c r="J2830" i="23"/>
  <c r="W2830" i="23"/>
  <c r="J2831" i="23"/>
  <c r="W2831" i="23"/>
  <c r="J2832" i="23"/>
  <c r="W2832" i="23"/>
  <c r="J2833" i="23"/>
  <c r="W2833" i="23"/>
  <c r="J2834" i="23"/>
  <c r="W2834" i="23"/>
  <c r="J2835" i="23"/>
  <c r="W2835" i="23"/>
  <c r="J2836" i="23"/>
  <c r="W2836" i="23"/>
  <c r="J2837" i="23"/>
  <c r="W2837" i="23"/>
  <c r="J2838" i="23"/>
  <c r="W2838" i="23"/>
  <c r="J2839" i="23"/>
  <c r="W2839" i="23"/>
  <c r="J2840" i="23"/>
  <c r="W2840" i="23"/>
  <c r="J2841" i="23"/>
  <c r="W2841" i="23"/>
  <c r="J2842" i="23"/>
  <c r="W2842" i="23"/>
  <c r="J2843" i="23"/>
  <c r="W2843" i="23"/>
  <c r="J2844" i="23"/>
  <c r="W2844" i="23"/>
  <c r="J2845" i="23"/>
  <c r="W2845" i="23"/>
  <c r="J2846" i="23"/>
  <c r="W2846" i="23"/>
  <c r="J2847" i="23"/>
  <c r="W2847" i="23"/>
  <c r="J2848" i="23"/>
  <c r="W2848" i="23"/>
  <c r="J2849" i="23"/>
  <c r="W2849" i="23"/>
  <c r="J2850" i="23"/>
  <c r="W2850" i="23"/>
  <c r="J2851" i="23"/>
  <c r="W2851" i="23"/>
  <c r="J2852" i="23"/>
  <c r="W2852" i="23"/>
  <c r="J2853" i="23"/>
  <c r="W2853" i="23"/>
  <c r="J2854" i="23"/>
  <c r="W2854" i="23"/>
  <c r="J2855" i="23"/>
  <c r="W2855" i="23"/>
  <c r="J2856" i="23"/>
  <c r="W2856" i="23"/>
  <c r="J2857" i="23"/>
  <c r="W2857" i="23"/>
  <c r="J2858" i="23"/>
  <c r="W2858" i="23"/>
  <c r="J2859" i="23"/>
  <c r="W2859" i="23"/>
  <c r="J2860" i="23"/>
  <c r="W2860" i="23"/>
  <c r="J2861" i="23"/>
  <c r="W2861" i="23"/>
  <c r="J2862" i="23"/>
  <c r="W2862" i="23"/>
  <c r="J2863" i="23"/>
  <c r="W2863" i="23"/>
  <c r="J2864" i="23"/>
  <c r="W2864" i="23"/>
  <c r="J2865" i="23"/>
  <c r="W2865" i="23"/>
  <c r="J2866" i="23"/>
  <c r="W2866" i="23"/>
  <c r="J2867" i="23"/>
  <c r="W2867" i="23"/>
  <c r="J2868" i="23"/>
  <c r="W2868" i="23"/>
  <c r="J2869" i="23"/>
  <c r="W2869" i="23"/>
  <c r="J2870" i="23"/>
  <c r="W2870" i="23"/>
  <c r="J2871" i="23"/>
  <c r="W2871" i="23"/>
  <c r="J2872" i="23"/>
  <c r="W2872" i="23"/>
  <c r="J2873" i="23"/>
  <c r="W2873" i="23"/>
  <c r="J2874" i="23"/>
  <c r="W2874" i="23"/>
  <c r="J2875" i="23"/>
  <c r="W2875" i="23"/>
  <c r="J2876" i="23"/>
  <c r="W2876" i="23"/>
  <c r="J2877" i="23"/>
  <c r="W2877" i="23"/>
  <c r="J2878" i="23"/>
  <c r="W2878" i="23"/>
  <c r="J2879" i="23"/>
  <c r="W2879" i="23"/>
  <c r="J2880" i="23"/>
  <c r="W2880" i="23"/>
  <c r="J2881" i="23"/>
  <c r="W2881" i="23"/>
  <c r="J2882" i="23"/>
  <c r="W2882" i="23"/>
  <c r="J2883" i="23"/>
  <c r="W2883" i="23"/>
  <c r="J2884" i="23"/>
  <c r="W2884" i="23"/>
  <c r="J2885" i="23"/>
  <c r="W2885" i="23"/>
  <c r="J2886" i="23"/>
  <c r="W2886" i="23"/>
  <c r="J2887" i="23"/>
  <c r="W2887" i="23"/>
  <c r="J2888" i="23"/>
  <c r="W2888" i="23"/>
  <c r="J2889" i="23"/>
  <c r="W2889" i="23"/>
  <c r="J2890" i="23"/>
  <c r="W2890" i="23"/>
  <c r="J2891" i="23"/>
  <c r="W2891" i="23"/>
  <c r="J2892" i="23"/>
  <c r="W2892" i="23"/>
  <c r="J2893" i="23"/>
  <c r="W2893" i="23"/>
  <c r="J2894" i="23"/>
  <c r="W2894" i="23"/>
  <c r="J2895" i="23"/>
  <c r="W2895" i="23"/>
  <c r="J2896" i="23"/>
  <c r="W2896" i="23"/>
  <c r="J2897" i="23"/>
  <c r="W2897" i="23"/>
  <c r="J2898" i="23"/>
  <c r="W2898" i="23"/>
  <c r="J2899" i="23"/>
  <c r="W2899" i="23"/>
  <c r="J2900" i="23"/>
  <c r="W2900" i="23"/>
  <c r="J2901" i="23"/>
  <c r="W2901" i="23"/>
  <c r="J2902" i="23"/>
  <c r="W2902" i="23"/>
  <c r="J2903" i="23"/>
  <c r="W2903" i="23"/>
  <c r="J2904" i="23"/>
  <c r="W2904" i="23"/>
  <c r="J2905" i="23"/>
  <c r="W2905" i="23"/>
  <c r="J2906" i="23"/>
  <c r="W2906" i="23"/>
  <c r="J2907" i="23"/>
  <c r="W2907" i="23"/>
  <c r="J2908" i="23"/>
  <c r="W2908" i="23"/>
  <c r="J2909" i="23"/>
  <c r="W2909" i="23"/>
  <c r="J2910" i="23"/>
  <c r="W2910" i="23"/>
  <c r="J2911" i="23"/>
  <c r="W2911" i="23"/>
  <c r="J2912" i="23"/>
  <c r="W2912" i="23"/>
  <c r="J2913" i="23"/>
  <c r="W2913" i="23"/>
  <c r="J2914" i="23"/>
  <c r="W2914" i="23"/>
  <c r="J2915" i="23"/>
  <c r="W2915" i="23"/>
  <c r="J2916" i="23"/>
  <c r="W2916" i="23"/>
  <c r="J2917" i="23"/>
  <c r="W2917" i="23"/>
  <c r="J2918" i="23"/>
  <c r="W2918" i="23"/>
  <c r="J2919" i="23"/>
  <c r="W2919" i="23"/>
  <c r="J2920" i="23"/>
  <c r="W2920" i="23"/>
  <c r="J2921" i="23"/>
  <c r="W2921" i="23"/>
  <c r="J2922" i="23"/>
  <c r="W2922" i="23"/>
  <c r="J2923" i="23"/>
  <c r="W2923" i="23"/>
  <c r="J2924" i="23"/>
  <c r="W2924" i="23"/>
  <c r="J2925" i="23"/>
  <c r="W2925" i="23"/>
  <c r="J2926" i="23"/>
  <c r="W2926" i="23"/>
  <c r="J2927" i="23"/>
  <c r="W2927" i="23"/>
  <c r="J2928" i="23"/>
  <c r="W2928" i="23"/>
  <c r="J2929" i="23"/>
  <c r="W2929" i="23"/>
  <c r="J2930" i="23"/>
  <c r="W2930" i="23"/>
  <c r="J2931" i="23"/>
  <c r="W2931" i="23"/>
  <c r="J2932" i="23"/>
  <c r="W2932" i="23"/>
  <c r="J2933" i="23"/>
  <c r="W2933" i="23"/>
  <c r="J2934" i="23"/>
  <c r="W2934" i="23"/>
  <c r="J2935" i="23"/>
  <c r="W2935" i="23"/>
  <c r="J2936" i="23"/>
  <c r="W2936" i="23"/>
  <c r="J2937" i="23"/>
  <c r="W2937" i="23"/>
  <c r="J2938" i="23"/>
  <c r="W2938" i="23"/>
  <c r="J2939" i="23"/>
  <c r="W2939" i="23"/>
  <c r="J2940" i="23"/>
  <c r="W2940" i="23"/>
  <c r="J2941" i="23"/>
  <c r="W2941" i="23"/>
  <c r="J2942" i="23"/>
  <c r="W2942" i="23"/>
  <c r="J2943" i="23"/>
  <c r="W2943" i="23"/>
  <c r="J2944" i="23"/>
  <c r="W2944" i="23"/>
  <c r="J2945" i="23"/>
  <c r="W2945" i="23"/>
  <c r="J2946" i="23"/>
  <c r="W2946" i="23"/>
  <c r="J2947" i="23"/>
  <c r="W2947" i="23"/>
  <c r="J2948" i="23"/>
  <c r="W2948" i="23"/>
  <c r="J2949" i="23"/>
  <c r="W2949" i="23"/>
  <c r="J2950" i="23"/>
  <c r="W2950" i="23"/>
  <c r="J2951" i="23"/>
  <c r="W2951" i="23"/>
  <c r="J2952" i="23"/>
  <c r="W2952" i="23"/>
  <c r="J2953" i="23"/>
  <c r="W2953" i="23"/>
  <c r="J2954" i="23"/>
  <c r="W2954" i="23"/>
  <c r="J2955" i="23"/>
  <c r="W2955" i="23"/>
  <c r="J2956" i="23"/>
  <c r="W2956" i="23"/>
  <c r="J2957" i="23"/>
  <c r="W2957" i="23"/>
  <c r="J2958" i="23"/>
  <c r="W2958" i="23"/>
  <c r="J2959" i="23"/>
  <c r="W2959" i="23"/>
  <c r="J2960" i="23"/>
  <c r="W2960" i="23"/>
  <c r="J2961" i="23"/>
  <c r="W2961" i="23"/>
  <c r="J2962" i="23"/>
  <c r="W2962" i="23"/>
  <c r="J2963" i="23"/>
  <c r="W2963" i="23"/>
  <c r="J2964" i="23"/>
  <c r="W2964" i="23"/>
  <c r="J2965" i="23"/>
  <c r="W2965" i="23"/>
  <c r="J2966" i="23"/>
  <c r="W2966" i="23"/>
  <c r="J2967" i="23"/>
  <c r="W2967" i="23"/>
  <c r="J2968" i="23"/>
  <c r="W2968" i="23"/>
  <c r="J2969" i="23"/>
  <c r="W2969" i="23"/>
  <c r="J2970" i="23"/>
  <c r="W2970" i="23"/>
  <c r="J2971" i="23"/>
  <c r="W2971" i="23"/>
  <c r="J2972" i="23"/>
  <c r="W2972" i="23"/>
  <c r="J2973" i="23"/>
  <c r="W2973" i="23"/>
  <c r="J2974" i="23"/>
  <c r="W2974" i="23"/>
  <c r="J2975" i="23"/>
  <c r="W2975" i="23"/>
  <c r="J2976" i="23"/>
  <c r="W2976" i="23"/>
  <c r="J2977" i="23"/>
  <c r="W2977" i="23"/>
  <c r="J2978" i="23"/>
  <c r="W2978" i="23"/>
  <c r="J2979" i="23"/>
  <c r="W2979" i="23"/>
  <c r="J2980" i="23"/>
  <c r="W2980" i="23"/>
  <c r="J2981" i="23"/>
  <c r="W2981" i="23"/>
  <c r="J2982" i="23"/>
  <c r="W2982" i="23"/>
  <c r="J2983" i="23"/>
  <c r="W2983" i="23"/>
  <c r="J2984" i="23"/>
  <c r="W2984" i="23"/>
  <c r="J2985" i="23"/>
  <c r="W2985" i="23"/>
  <c r="J2986" i="23"/>
  <c r="W2986" i="23"/>
  <c r="J2987" i="23"/>
  <c r="W2987" i="23"/>
  <c r="J2988" i="23"/>
  <c r="W2988" i="23"/>
  <c r="J2989" i="23"/>
  <c r="W2989" i="23"/>
  <c r="J2990" i="23"/>
  <c r="W2990" i="23"/>
  <c r="J2991" i="23"/>
  <c r="W2991" i="23"/>
  <c r="J2992" i="23"/>
  <c r="W2992" i="23"/>
  <c r="J2993" i="23"/>
  <c r="W2993" i="23"/>
  <c r="J2994" i="23"/>
  <c r="W2994" i="23"/>
  <c r="J2995" i="23"/>
  <c r="W2995" i="23"/>
  <c r="J2996" i="23"/>
  <c r="W2996" i="23"/>
  <c r="J2997" i="23"/>
  <c r="W2997" i="23"/>
  <c r="J2998" i="23"/>
  <c r="W2998" i="23"/>
  <c r="J2999" i="23"/>
  <c r="W2999" i="23"/>
  <c r="J3000" i="23"/>
  <c r="W3000" i="23"/>
  <c r="J3001" i="23"/>
  <c r="W3001" i="23"/>
  <c r="J3002" i="23"/>
  <c r="W3002" i="23"/>
  <c r="J3003" i="23"/>
  <c r="W3003" i="23"/>
  <c r="J3004" i="23"/>
  <c r="W3004" i="23"/>
  <c r="J3005" i="23"/>
  <c r="W3005" i="23"/>
  <c r="J3006" i="23"/>
  <c r="W3006" i="23"/>
  <c r="J3007" i="23"/>
  <c r="W3007" i="23"/>
  <c r="J3008" i="23"/>
  <c r="W3008" i="23"/>
  <c r="J3009" i="23"/>
  <c r="W3009" i="23"/>
  <c r="J3010" i="23"/>
  <c r="W3010" i="23"/>
  <c r="J3011" i="23"/>
  <c r="W3011" i="23"/>
  <c r="J3012" i="23"/>
  <c r="W3012" i="23"/>
  <c r="J3013" i="23"/>
  <c r="W3013" i="23"/>
  <c r="J3014" i="23"/>
  <c r="W3014" i="23"/>
  <c r="J3015" i="23"/>
  <c r="W3015" i="23"/>
  <c r="J3016" i="23"/>
  <c r="W3016" i="23"/>
  <c r="J3017" i="23"/>
  <c r="W3017" i="23"/>
  <c r="J3018" i="23"/>
  <c r="W3018" i="23"/>
  <c r="J3019" i="23"/>
  <c r="W3019" i="23"/>
  <c r="J3020" i="23"/>
  <c r="W3020" i="23"/>
  <c r="J3021" i="23"/>
  <c r="W3021" i="23"/>
  <c r="J3022" i="23"/>
  <c r="W3022" i="23"/>
  <c r="J3023" i="23"/>
  <c r="W3023" i="23"/>
  <c r="J3024" i="23"/>
  <c r="W3024" i="23"/>
  <c r="J3025" i="23"/>
  <c r="W3025" i="23"/>
  <c r="J3026" i="23"/>
  <c r="W3026" i="23"/>
  <c r="J3027" i="23"/>
  <c r="W3027" i="23"/>
  <c r="J3028" i="23"/>
  <c r="W3028" i="23"/>
  <c r="J3029" i="23"/>
  <c r="W3029" i="23"/>
  <c r="J3030" i="23"/>
  <c r="W3030" i="23"/>
  <c r="J3031" i="23"/>
  <c r="W3031" i="23"/>
  <c r="J3032" i="23"/>
  <c r="W3032" i="23"/>
  <c r="J3033" i="23"/>
  <c r="W3033" i="23"/>
  <c r="J3034" i="23"/>
  <c r="W3034" i="23"/>
  <c r="J3035" i="23"/>
  <c r="W3035" i="23"/>
  <c r="J3036" i="23"/>
  <c r="W3036" i="23"/>
  <c r="J3037" i="23"/>
  <c r="W3037" i="23"/>
  <c r="J3038" i="23"/>
  <c r="W3038" i="23"/>
  <c r="J3039" i="23"/>
  <c r="W3039" i="23"/>
  <c r="J3040" i="23"/>
  <c r="W3040" i="23"/>
  <c r="J3041" i="23"/>
  <c r="W3041" i="23"/>
  <c r="J3042" i="23"/>
  <c r="W3042" i="23"/>
  <c r="J3043" i="23"/>
  <c r="W3043" i="23"/>
  <c r="J3044" i="23"/>
  <c r="W3044" i="23"/>
  <c r="J3045" i="23"/>
  <c r="W3045" i="23"/>
  <c r="J3046" i="23"/>
  <c r="W3046" i="23"/>
  <c r="J3047" i="23"/>
  <c r="W3047" i="23"/>
  <c r="J3048" i="23"/>
  <c r="W3048" i="23"/>
  <c r="J3049" i="23"/>
  <c r="W3049" i="23"/>
  <c r="J3050" i="23"/>
  <c r="W3050" i="23"/>
  <c r="J3051" i="23"/>
  <c r="W3051" i="23"/>
  <c r="J3052" i="23"/>
  <c r="W3052" i="23"/>
  <c r="J3053" i="23"/>
  <c r="W3053" i="23"/>
  <c r="J3054" i="23"/>
  <c r="W3054" i="23"/>
  <c r="J3055" i="23"/>
  <c r="W3055" i="23"/>
  <c r="J3056" i="23"/>
  <c r="W3056" i="23"/>
  <c r="J3057" i="23"/>
  <c r="W3057" i="23"/>
  <c r="J3058" i="23"/>
  <c r="W3058" i="23"/>
  <c r="J3059" i="23"/>
  <c r="W3059" i="23"/>
  <c r="J3060" i="23"/>
  <c r="W3060" i="23"/>
  <c r="J3061" i="23"/>
  <c r="W3061" i="23"/>
  <c r="J3062" i="23"/>
  <c r="W3062" i="23"/>
  <c r="J3063" i="23"/>
  <c r="W3063" i="23"/>
  <c r="J3064" i="23"/>
  <c r="W3064" i="23"/>
  <c r="J3065" i="23"/>
  <c r="W3065" i="23"/>
  <c r="J3066" i="23"/>
  <c r="W3066" i="23"/>
  <c r="J3067" i="23"/>
  <c r="W3067" i="23"/>
  <c r="J3068" i="23"/>
  <c r="W3068" i="23"/>
  <c r="J3069" i="23"/>
  <c r="W3069" i="23"/>
  <c r="J3070" i="23"/>
  <c r="W3070" i="23"/>
  <c r="J3071" i="23"/>
  <c r="W3071" i="23"/>
  <c r="J3072" i="23"/>
  <c r="W3072" i="23"/>
  <c r="J3073" i="23"/>
  <c r="W3073" i="23"/>
  <c r="J3074" i="23"/>
  <c r="W3074" i="23"/>
  <c r="J3075" i="23"/>
  <c r="W3075" i="23"/>
  <c r="J3076" i="23"/>
  <c r="W3076" i="23"/>
  <c r="J3077" i="23"/>
  <c r="W3077" i="23"/>
  <c r="J3078" i="23"/>
  <c r="W3078" i="23"/>
  <c r="J3079" i="23"/>
  <c r="W3079" i="23"/>
  <c r="J3080" i="23"/>
  <c r="W3080" i="23"/>
  <c r="J3081" i="23"/>
  <c r="W3081" i="23"/>
  <c r="J3082" i="23"/>
  <c r="W3082" i="23"/>
  <c r="J3083" i="23"/>
  <c r="W3083" i="23"/>
  <c r="J3084" i="23"/>
  <c r="W3084" i="23"/>
  <c r="J3085" i="23"/>
  <c r="W3085" i="23"/>
  <c r="J3086" i="23"/>
  <c r="W3086" i="23"/>
  <c r="J3087" i="23"/>
  <c r="W3087" i="23"/>
  <c r="J3088" i="23"/>
  <c r="W3088" i="23"/>
  <c r="J3089" i="23"/>
  <c r="W3089" i="23"/>
  <c r="J3090" i="23"/>
  <c r="W3090" i="23"/>
  <c r="J3091" i="23"/>
  <c r="W3091" i="23"/>
  <c r="J3092" i="23"/>
  <c r="W3092" i="23"/>
  <c r="J3093" i="23"/>
  <c r="W3093" i="23"/>
  <c r="J3094" i="23"/>
  <c r="W3094" i="23"/>
  <c r="J3095" i="23"/>
  <c r="W3095" i="23"/>
  <c r="J3096" i="23"/>
  <c r="W3096" i="23"/>
  <c r="J3097" i="23"/>
  <c r="W3097" i="23"/>
  <c r="J3098" i="23"/>
  <c r="W3098" i="23"/>
  <c r="J3099" i="23"/>
  <c r="W3099" i="23"/>
  <c r="J3100" i="23"/>
  <c r="W3100" i="23"/>
  <c r="J3101" i="23"/>
  <c r="W3101" i="23"/>
  <c r="J3102" i="23"/>
  <c r="W3102" i="23"/>
  <c r="J3103" i="23"/>
  <c r="W3103" i="23"/>
  <c r="J3104" i="23"/>
  <c r="W3104" i="23"/>
  <c r="J3105" i="23"/>
  <c r="W3105" i="23"/>
  <c r="J3106" i="23"/>
  <c r="W3106" i="23"/>
  <c r="J3107" i="23"/>
  <c r="W3107" i="23"/>
  <c r="J3108" i="23"/>
  <c r="W3108" i="23"/>
  <c r="J3109" i="23"/>
  <c r="W3109" i="23"/>
  <c r="J3110" i="23"/>
  <c r="W3110" i="23"/>
  <c r="J3111" i="23"/>
  <c r="W3111" i="23"/>
  <c r="J3112" i="23"/>
  <c r="W3112" i="23"/>
  <c r="J3113" i="23"/>
  <c r="W3113" i="23"/>
  <c r="J3114" i="23"/>
  <c r="W3114" i="23"/>
  <c r="J3115" i="23"/>
  <c r="W3115" i="23"/>
  <c r="J3116" i="23"/>
  <c r="W3116" i="23"/>
  <c r="J3117" i="23"/>
  <c r="W3117" i="23"/>
  <c r="J3118" i="23"/>
  <c r="W3118" i="23"/>
  <c r="J3119" i="23"/>
  <c r="W3119" i="23"/>
  <c r="J3120" i="23"/>
  <c r="W3120" i="23"/>
  <c r="J3121" i="23"/>
  <c r="W3121" i="23"/>
  <c r="J3122" i="23"/>
  <c r="W3122" i="23"/>
  <c r="J3123" i="23"/>
  <c r="W3123" i="23"/>
  <c r="J3124" i="23"/>
  <c r="W3124" i="23"/>
  <c r="J3125" i="23"/>
  <c r="W3125" i="23"/>
  <c r="J3126" i="23"/>
  <c r="W3126" i="23"/>
  <c r="J3127" i="23"/>
  <c r="W3127" i="23"/>
  <c r="J3128" i="23"/>
  <c r="W3128" i="23"/>
  <c r="J3129" i="23"/>
  <c r="W3129" i="23"/>
  <c r="J3130" i="23"/>
  <c r="W3130" i="23"/>
  <c r="J3131" i="23"/>
  <c r="W3131" i="23"/>
  <c r="J3132" i="23"/>
  <c r="W3132" i="23"/>
  <c r="J3133" i="23"/>
  <c r="W3133" i="23"/>
  <c r="J3134" i="23"/>
  <c r="W3134" i="23"/>
  <c r="J3135" i="23"/>
  <c r="W3135" i="23"/>
  <c r="J3136" i="23"/>
  <c r="W3136" i="23"/>
  <c r="J3137" i="23"/>
  <c r="W3137" i="23"/>
  <c r="J3138" i="23"/>
  <c r="W3138" i="23"/>
  <c r="J3139" i="23"/>
  <c r="W3139" i="23"/>
  <c r="J3140" i="23"/>
  <c r="W3140" i="23"/>
  <c r="J3141" i="23"/>
  <c r="W3141" i="23"/>
  <c r="J3142" i="23"/>
  <c r="W3142" i="23"/>
  <c r="J3143" i="23"/>
  <c r="W3143" i="23"/>
  <c r="J3144" i="23"/>
  <c r="W3144" i="23"/>
  <c r="J3145" i="23"/>
  <c r="W3145" i="23"/>
  <c r="J3146" i="23"/>
  <c r="W3146" i="23"/>
  <c r="J3147" i="23"/>
  <c r="W3147" i="23"/>
  <c r="J3148" i="23"/>
  <c r="W3148" i="23"/>
  <c r="J3149" i="23"/>
  <c r="W3149" i="23"/>
  <c r="J3150" i="23"/>
  <c r="W3150" i="23"/>
  <c r="J3151" i="23"/>
  <c r="W3151" i="23"/>
  <c r="J3152" i="23"/>
  <c r="W3152" i="23"/>
  <c r="J3153" i="23"/>
  <c r="W3153" i="23"/>
  <c r="J3154" i="23"/>
  <c r="W3154" i="23"/>
  <c r="J3155" i="23"/>
  <c r="W3155" i="23"/>
  <c r="J3156" i="23"/>
  <c r="W3156" i="23"/>
  <c r="J3157" i="23"/>
  <c r="W3157" i="23"/>
  <c r="J3158" i="23"/>
  <c r="W3158" i="23"/>
  <c r="J3159" i="23"/>
  <c r="W3159" i="23"/>
  <c r="J3160" i="23"/>
  <c r="W3160" i="23"/>
  <c r="J3161" i="23"/>
  <c r="W3161" i="23"/>
  <c r="J3162" i="23"/>
  <c r="W3162" i="23"/>
  <c r="J3163" i="23"/>
  <c r="W3163" i="23"/>
  <c r="J3164" i="23"/>
  <c r="W3164" i="23"/>
  <c r="J3165" i="23"/>
  <c r="W3165" i="23"/>
  <c r="J3166" i="23"/>
  <c r="W3166" i="23"/>
  <c r="J3167" i="23"/>
  <c r="W3167" i="23"/>
  <c r="J3168" i="23"/>
  <c r="W3168" i="23"/>
  <c r="J3169" i="23"/>
  <c r="W3169" i="23"/>
  <c r="J3170" i="23"/>
  <c r="W3170" i="23"/>
  <c r="J3171" i="23"/>
  <c r="W3171" i="23"/>
  <c r="J3172" i="23"/>
  <c r="W3172" i="23"/>
  <c r="J3173" i="23"/>
  <c r="W3173" i="23"/>
  <c r="J3174" i="23"/>
  <c r="W3174" i="23"/>
  <c r="J3175" i="23"/>
  <c r="W3175" i="23"/>
  <c r="J3176" i="23"/>
  <c r="W3176" i="23"/>
  <c r="J3177" i="23"/>
  <c r="W3177" i="23"/>
  <c r="J3178" i="23"/>
  <c r="W3178" i="23"/>
  <c r="J3179" i="23"/>
  <c r="W3179" i="23"/>
  <c r="J3180" i="23"/>
  <c r="W3180" i="23"/>
  <c r="J3181" i="23"/>
  <c r="W3181" i="23"/>
  <c r="J3182" i="23"/>
  <c r="W3182" i="23"/>
  <c r="J3183" i="23"/>
  <c r="W3183" i="23"/>
  <c r="J3184" i="23"/>
  <c r="W3184" i="23"/>
  <c r="J3185" i="23"/>
  <c r="W3185" i="23"/>
  <c r="J3186" i="23"/>
  <c r="W3186" i="23"/>
  <c r="J3187" i="23"/>
  <c r="W3187" i="23"/>
  <c r="J3188" i="23"/>
  <c r="W3188" i="23"/>
  <c r="J3189" i="23"/>
  <c r="W3189" i="23"/>
  <c r="J3190" i="23"/>
  <c r="W3190" i="23"/>
  <c r="J3191" i="23"/>
  <c r="W3191" i="23"/>
  <c r="J3192" i="23"/>
  <c r="W3192" i="23"/>
  <c r="J3193" i="23"/>
  <c r="W3193" i="23"/>
  <c r="J3194" i="23"/>
  <c r="W3194" i="23"/>
  <c r="J3195" i="23"/>
  <c r="W3195" i="23"/>
  <c r="J3196" i="23"/>
  <c r="W3196" i="23"/>
  <c r="J3197" i="23"/>
  <c r="W3197" i="23"/>
  <c r="J3198" i="23"/>
  <c r="W3198" i="23"/>
  <c r="J3199" i="23"/>
  <c r="W3199" i="23"/>
  <c r="J3200" i="23"/>
  <c r="W3200" i="23"/>
  <c r="J3201" i="23"/>
  <c r="W3201" i="23"/>
  <c r="J3202" i="23"/>
  <c r="W3202" i="23"/>
  <c r="J3203" i="23"/>
  <c r="W3203" i="23"/>
  <c r="J3204" i="23"/>
  <c r="W3204" i="23"/>
  <c r="J3205" i="23"/>
  <c r="W3205" i="23"/>
  <c r="J3206" i="23"/>
  <c r="W3206" i="23"/>
  <c r="J3207" i="23"/>
  <c r="W3207" i="23"/>
  <c r="J3208" i="23"/>
  <c r="W3208" i="23"/>
  <c r="J3209" i="23"/>
  <c r="W3209" i="23"/>
  <c r="J3210" i="23"/>
  <c r="W3210" i="23"/>
  <c r="J3211" i="23"/>
  <c r="W3211" i="23"/>
  <c r="J3212" i="23"/>
  <c r="W3212" i="23"/>
  <c r="J3213" i="23"/>
  <c r="W3213" i="23"/>
  <c r="J3214" i="23"/>
  <c r="W3214" i="23"/>
  <c r="J3215" i="23"/>
  <c r="W3215" i="23"/>
  <c r="J3216" i="23"/>
  <c r="W3216" i="23"/>
  <c r="J3217" i="23"/>
  <c r="W3217" i="23"/>
  <c r="J3218" i="23"/>
  <c r="W3218" i="23"/>
  <c r="J3219" i="23"/>
  <c r="W3219" i="23"/>
  <c r="J3220" i="23"/>
  <c r="W3220" i="23"/>
  <c r="J3221" i="23"/>
  <c r="W3221" i="23"/>
  <c r="J3222" i="23"/>
  <c r="W3222" i="23"/>
  <c r="J3223" i="23"/>
  <c r="W3223" i="23"/>
  <c r="J3224" i="23"/>
  <c r="W3224" i="23"/>
  <c r="J3225" i="23"/>
  <c r="W3225" i="23"/>
  <c r="J3226" i="23"/>
  <c r="W3226" i="23"/>
  <c r="J3227" i="23"/>
  <c r="W3227" i="23"/>
  <c r="J3228" i="23"/>
  <c r="W3228" i="23"/>
  <c r="J3229" i="23"/>
  <c r="W3229" i="23"/>
  <c r="J3230" i="23"/>
  <c r="W3230" i="23"/>
  <c r="J3231" i="23"/>
  <c r="W3231" i="23"/>
  <c r="J3232" i="23"/>
  <c r="W3232" i="23"/>
  <c r="J3233" i="23"/>
  <c r="W3233" i="23"/>
  <c r="J3234" i="23"/>
  <c r="W3234" i="23"/>
  <c r="J3235" i="23"/>
  <c r="W3235" i="23"/>
  <c r="J3236" i="23"/>
  <c r="W3236" i="23"/>
  <c r="J3237" i="23"/>
  <c r="W3237" i="23"/>
  <c r="J3238" i="23"/>
  <c r="W3238" i="23"/>
  <c r="J3239" i="23"/>
  <c r="W3239" i="23"/>
  <c r="J3240" i="23"/>
  <c r="W3240" i="23"/>
  <c r="J3241" i="23"/>
  <c r="W3241" i="23"/>
  <c r="J3242" i="23"/>
  <c r="W3242" i="23"/>
  <c r="J3243" i="23"/>
  <c r="W3243" i="23"/>
  <c r="J3244" i="23"/>
  <c r="W3244" i="23"/>
  <c r="J3245" i="23"/>
  <c r="W3245" i="23"/>
  <c r="J3246" i="23"/>
  <c r="W3246" i="23"/>
  <c r="J3247" i="23"/>
  <c r="W3247" i="23"/>
  <c r="J3248" i="23"/>
  <c r="W3248" i="23"/>
  <c r="J3249" i="23"/>
  <c r="W3249" i="23"/>
  <c r="J3250" i="23"/>
  <c r="W3250" i="23"/>
  <c r="J3251" i="23"/>
  <c r="W3251" i="23"/>
  <c r="J3252" i="23"/>
  <c r="W3252" i="23"/>
  <c r="J3253" i="23"/>
  <c r="W3253" i="23"/>
  <c r="J3254" i="23"/>
  <c r="W3254" i="23"/>
  <c r="J3255" i="23"/>
  <c r="W3255" i="23"/>
  <c r="J3256" i="23"/>
  <c r="W3256" i="23"/>
  <c r="J3257" i="23"/>
  <c r="W3257" i="23"/>
  <c r="J3258" i="23"/>
  <c r="W3258" i="23"/>
  <c r="J3259" i="23"/>
  <c r="W3259" i="23"/>
  <c r="J3260" i="23"/>
  <c r="W3260" i="23"/>
  <c r="J3261" i="23"/>
  <c r="W3261" i="23"/>
  <c r="J3262" i="23"/>
  <c r="W3262" i="23"/>
  <c r="J3263" i="23"/>
  <c r="W3263" i="23"/>
  <c r="J3264" i="23"/>
  <c r="W3264" i="23"/>
  <c r="J3265" i="23"/>
  <c r="W3265" i="23"/>
  <c r="J3266" i="23"/>
  <c r="W3266" i="23"/>
  <c r="J3267" i="23"/>
  <c r="W3267" i="23"/>
  <c r="J3268" i="23"/>
  <c r="W3268" i="23"/>
  <c r="J3269" i="23"/>
  <c r="W3269" i="23"/>
  <c r="J3270" i="23"/>
  <c r="W3270" i="23"/>
  <c r="J3271" i="23"/>
  <c r="W3271" i="23"/>
  <c r="J3272" i="23"/>
  <c r="W3272" i="23"/>
  <c r="J3273" i="23"/>
  <c r="W3273" i="23"/>
  <c r="J3274" i="23"/>
  <c r="W3274" i="23"/>
  <c r="J3275" i="23"/>
  <c r="W3275" i="23"/>
  <c r="J3276" i="23"/>
  <c r="W3276" i="23"/>
  <c r="J3277" i="23"/>
  <c r="W3277" i="23"/>
  <c r="J3278" i="23"/>
  <c r="W3278" i="23"/>
  <c r="J3279" i="23"/>
  <c r="W3279" i="23"/>
  <c r="J3280" i="23"/>
  <c r="W3280" i="23"/>
  <c r="J3281" i="23"/>
  <c r="W3281" i="23"/>
  <c r="J3282" i="23"/>
  <c r="W3282" i="23"/>
  <c r="J3283" i="23"/>
  <c r="W3283" i="23"/>
  <c r="J3284" i="23"/>
  <c r="W3284" i="23"/>
  <c r="J3285" i="23"/>
  <c r="W3285" i="23"/>
  <c r="J3286" i="23"/>
  <c r="W3286" i="23"/>
  <c r="J3287" i="23"/>
  <c r="W3287" i="23"/>
  <c r="J3288" i="23"/>
  <c r="W3288" i="23"/>
  <c r="J3289" i="23"/>
  <c r="W3289" i="23"/>
  <c r="J3290" i="23"/>
  <c r="W3290" i="23"/>
  <c r="J3291" i="23"/>
  <c r="W3291" i="23"/>
  <c r="J3292" i="23"/>
  <c r="W3292" i="23"/>
  <c r="J3293" i="23"/>
  <c r="W3293" i="23"/>
  <c r="J3294" i="23"/>
  <c r="W3294" i="23"/>
  <c r="J3295" i="23"/>
  <c r="W3295" i="23"/>
  <c r="J3296" i="23"/>
  <c r="W3296" i="23"/>
  <c r="J3297" i="23"/>
  <c r="W3297" i="23"/>
  <c r="J3298" i="23"/>
  <c r="W3298" i="23"/>
  <c r="J3299" i="23"/>
  <c r="W3299" i="23"/>
  <c r="J3300" i="23"/>
  <c r="W3300" i="23"/>
  <c r="J3301" i="23"/>
  <c r="W3301" i="23"/>
  <c r="J3302" i="23"/>
  <c r="W3302" i="23"/>
  <c r="J3303" i="23"/>
  <c r="W3303" i="23"/>
  <c r="J3304" i="23"/>
  <c r="W3304" i="23"/>
  <c r="J3305" i="23"/>
  <c r="W3305" i="23"/>
  <c r="J3306" i="23"/>
  <c r="W3306" i="23"/>
  <c r="J3307" i="23"/>
  <c r="W3307" i="23"/>
  <c r="J3308" i="23"/>
  <c r="W3308" i="23"/>
  <c r="J3309" i="23"/>
  <c r="W3309" i="23"/>
  <c r="J3310" i="23"/>
  <c r="W3310" i="23"/>
  <c r="J3311" i="23"/>
  <c r="W3311" i="23"/>
  <c r="J3312" i="23"/>
  <c r="W3312" i="23"/>
  <c r="J3313" i="23"/>
  <c r="W3313" i="23"/>
  <c r="J3314" i="23"/>
  <c r="W3314" i="23"/>
  <c r="J3315" i="23"/>
  <c r="W3315" i="23"/>
  <c r="J3316" i="23"/>
  <c r="W3316" i="23"/>
  <c r="J3317" i="23"/>
  <c r="W3317" i="23"/>
  <c r="J3318" i="23"/>
  <c r="W3318" i="23"/>
  <c r="J3319" i="23"/>
  <c r="W3319" i="23"/>
  <c r="J3320" i="23"/>
  <c r="W3320" i="23"/>
  <c r="J3321" i="23"/>
  <c r="W3321" i="23"/>
  <c r="J3322" i="23"/>
  <c r="W3322" i="23"/>
  <c r="J3323" i="23"/>
  <c r="W3323" i="23"/>
  <c r="J3324" i="23"/>
  <c r="W3324" i="23"/>
  <c r="J3325" i="23"/>
  <c r="W3325" i="23"/>
  <c r="J3326" i="23"/>
  <c r="W3326" i="23"/>
  <c r="J3327" i="23"/>
  <c r="W3327" i="23"/>
  <c r="J3328" i="23"/>
  <c r="W3328" i="23"/>
  <c r="J3329" i="23"/>
  <c r="W3329" i="23"/>
  <c r="J3330" i="23"/>
  <c r="W3330" i="23"/>
  <c r="J3331" i="23"/>
  <c r="W3331" i="23"/>
  <c r="J3332" i="23"/>
  <c r="W3332" i="23"/>
  <c r="J3333" i="23"/>
  <c r="W3333" i="23"/>
  <c r="J3334" i="23"/>
  <c r="W3334" i="23"/>
  <c r="J3335" i="23"/>
  <c r="W3335" i="23"/>
  <c r="J3336" i="23"/>
  <c r="W3336" i="23"/>
  <c r="J3337" i="23"/>
  <c r="W3337" i="23"/>
  <c r="J3338" i="23"/>
  <c r="W3338" i="23"/>
  <c r="J3339" i="23"/>
  <c r="W3339" i="23"/>
  <c r="J3340" i="23"/>
  <c r="W3340" i="23"/>
  <c r="J3341" i="23"/>
  <c r="W3341" i="23"/>
  <c r="J3342" i="23"/>
  <c r="W3342" i="23"/>
  <c r="J3343" i="23"/>
  <c r="W3343" i="23"/>
  <c r="J3344" i="23"/>
  <c r="W3344" i="23"/>
  <c r="J3345" i="23"/>
  <c r="W3345" i="23"/>
  <c r="J3346" i="23"/>
  <c r="W3346" i="23"/>
  <c r="J3347" i="23"/>
  <c r="W3347" i="23"/>
  <c r="J3348" i="23"/>
  <c r="W3348" i="23"/>
  <c r="J3349" i="23"/>
  <c r="W3349" i="23"/>
  <c r="J3350" i="23"/>
  <c r="W3350" i="23"/>
  <c r="J3351" i="23"/>
  <c r="W3351" i="23"/>
  <c r="J3352" i="23"/>
  <c r="W3352" i="23"/>
  <c r="J3353" i="23"/>
  <c r="W3353" i="23"/>
  <c r="J3354" i="23"/>
  <c r="W3354" i="23"/>
  <c r="J3355" i="23"/>
  <c r="W3355" i="23"/>
  <c r="J3356" i="23"/>
  <c r="W3356" i="23"/>
  <c r="J3357" i="23"/>
  <c r="W3357" i="23"/>
  <c r="J3358" i="23"/>
  <c r="W3358" i="23"/>
  <c r="J3359" i="23"/>
  <c r="W3359" i="23"/>
  <c r="J3360" i="23"/>
  <c r="W3360" i="23"/>
  <c r="J3361" i="23"/>
  <c r="W3361" i="23"/>
  <c r="J3362" i="23"/>
  <c r="W3362" i="23"/>
  <c r="J3363" i="23"/>
  <c r="W3363" i="23"/>
  <c r="J3364" i="23"/>
  <c r="W3364" i="23"/>
  <c r="J3365" i="23"/>
  <c r="W3365" i="23"/>
  <c r="J3366" i="23"/>
  <c r="W3366" i="23"/>
  <c r="J3367" i="23"/>
  <c r="W3367" i="23"/>
  <c r="J3368" i="23"/>
  <c r="W3368" i="23"/>
  <c r="J3369" i="23"/>
  <c r="W3369" i="23"/>
  <c r="J3370" i="23"/>
  <c r="W3370" i="23"/>
  <c r="J3371" i="23"/>
  <c r="W3371" i="23"/>
  <c r="J3372" i="23"/>
  <c r="W3372" i="23"/>
  <c r="J3373" i="23"/>
  <c r="W3373" i="23"/>
  <c r="J3374" i="23"/>
  <c r="W3374" i="23"/>
  <c r="J3375" i="23"/>
  <c r="W3375" i="23"/>
  <c r="J3376" i="23"/>
  <c r="W3376" i="23"/>
  <c r="J3377" i="23"/>
  <c r="W3377" i="23"/>
  <c r="J3378" i="23"/>
  <c r="W3378" i="23"/>
  <c r="J3379" i="23"/>
  <c r="W3379" i="23"/>
  <c r="J3380" i="23"/>
  <c r="W3380" i="23"/>
  <c r="J3381" i="23"/>
  <c r="W3381" i="23"/>
  <c r="J3382" i="23"/>
  <c r="W3382" i="23"/>
  <c r="J3383" i="23"/>
  <c r="W3383" i="23"/>
  <c r="J3384" i="23"/>
  <c r="W3384" i="23"/>
  <c r="J3385" i="23"/>
  <c r="W3385" i="23"/>
  <c r="J3386" i="23"/>
  <c r="W3386" i="23"/>
  <c r="J3387" i="23"/>
  <c r="W3387" i="23"/>
  <c r="J3388" i="23"/>
  <c r="W3388" i="23"/>
  <c r="J3389" i="23"/>
  <c r="W3389" i="23"/>
  <c r="J3390" i="23"/>
  <c r="W3390" i="23"/>
  <c r="J3391" i="23"/>
  <c r="W3391" i="23"/>
  <c r="J3392" i="23"/>
  <c r="W3392" i="23"/>
  <c r="J3393" i="23"/>
  <c r="W3393" i="23"/>
  <c r="J3394" i="23"/>
  <c r="W3394" i="23"/>
  <c r="J3395" i="23"/>
  <c r="W3395" i="23"/>
  <c r="J3396" i="23"/>
  <c r="W3396" i="23"/>
  <c r="J3397" i="23"/>
  <c r="W3397" i="23"/>
  <c r="J3398" i="23"/>
  <c r="W3398" i="23"/>
  <c r="J3399" i="23"/>
  <c r="W3399" i="23"/>
  <c r="J3400" i="23"/>
  <c r="W3400" i="23"/>
  <c r="J3401" i="23"/>
  <c r="W3401" i="23"/>
  <c r="J3402" i="23"/>
  <c r="W3402" i="23"/>
  <c r="J3403" i="23"/>
  <c r="W3403" i="23"/>
  <c r="J3404" i="23"/>
  <c r="W3404" i="23"/>
  <c r="J3405" i="23"/>
  <c r="W3405" i="23"/>
  <c r="J3406" i="23"/>
  <c r="W3406" i="23"/>
  <c r="J3407" i="23"/>
  <c r="W3407" i="23"/>
  <c r="J3408" i="23"/>
  <c r="W3408" i="23"/>
  <c r="J3409" i="23"/>
  <c r="W3409" i="23"/>
  <c r="J3410" i="23"/>
  <c r="W3410" i="23"/>
  <c r="J3411" i="23"/>
  <c r="W3411" i="23"/>
  <c r="J3412" i="23"/>
  <c r="W3412" i="23"/>
  <c r="J3413" i="23"/>
  <c r="W3413" i="23"/>
  <c r="J3414" i="23"/>
  <c r="W3414" i="23"/>
  <c r="J3415" i="23"/>
  <c r="W3415" i="23"/>
  <c r="J3416" i="23"/>
  <c r="W3416" i="23"/>
  <c r="J3417" i="23"/>
  <c r="W3417" i="23"/>
  <c r="J3418" i="23"/>
  <c r="W3418" i="23"/>
  <c r="J3419" i="23"/>
  <c r="W3419" i="23"/>
  <c r="J3420" i="23"/>
  <c r="W3420" i="23"/>
  <c r="J3421" i="23"/>
  <c r="W3421" i="23"/>
  <c r="J3422" i="23"/>
  <c r="W3422" i="23"/>
  <c r="J3423" i="23"/>
  <c r="W3423" i="23"/>
  <c r="J3424" i="23"/>
  <c r="W3424" i="23"/>
  <c r="J3425" i="23"/>
  <c r="W3425" i="23"/>
  <c r="J3426" i="23"/>
  <c r="W3426" i="23"/>
  <c r="J3427" i="23"/>
  <c r="W3427" i="23"/>
  <c r="J3428" i="23"/>
  <c r="W3428" i="23"/>
  <c r="J3429" i="23"/>
  <c r="W3429" i="23"/>
  <c r="J3430" i="23"/>
  <c r="W3430" i="23"/>
  <c r="J3431" i="23"/>
  <c r="W3431" i="23"/>
  <c r="J3432" i="23"/>
  <c r="W3432" i="23"/>
  <c r="J3433" i="23"/>
  <c r="W3433" i="23"/>
  <c r="J3434" i="23"/>
  <c r="W3434" i="23"/>
  <c r="J3435" i="23"/>
  <c r="W3435" i="23"/>
  <c r="J3436" i="23"/>
  <c r="W3436" i="23"/>
  <c r="J3437" i="23"/>
  <c r="W3437" i="23"/>
  <c r="J3438" i="23"/>
  <c r="W3438" i="23"/>
  <c r="J3439" i="23"/>
  <c r="W3439" i="23"/>
  <c r="J3440" i="23"/>
  <c r="W3440" i="23"/>
  <c r="J3441" i="23"/>
  <c r="W3441" i="23"/>
  <c r="J3442" i="23"/>
  <c r="W3442" i="23"/>
  <c r="J3443" i="23"/>
  <c r="W3443" i="23"/>
  <c r="J3444" i="23"/>
  <c r="W3444" i="23"/>
  <c r="J3445" i="23"/>
  <c r="W3445" i="23"/>
  <c r="J3446" i="23"/>
  <c r="W3446" i="23"/>
  <c r="J3447" i="23"/>
  <c r="W3447" i="23"/>
  <c r="J3448" i="23"/>
  <c r="W3448" i="23"/>
  <c r="J3449" i="23"/>
  <c r="W3449" i="23"/>
  <c r="J3450" i="23"/>
  <c r="W3450" i="23"/>
  <c r="J3451" i="23"/>
  <c r="W3451" i="23"/>
  <c r="J3452" i="23"/>
  <c r="W3452" i="23"/>
  <c r="J3453" i="23"/>
  <c r="W3453" i="23"/>
  <c r="J3454" i="23"/>
  <c r="W3454" i="23"/>
  <c r="J3455" i="23"/>
  <c r="W3455" i="23"/>
  <c r="J3456" i="23"/>
  <c r="W3456" i="23"/>
  <c r="J3457" i="23"/>
  <c r="W3457" i="23"/>
  <c r="J3458" i="23"/>
  <c r="W3458" i="23"/>
  <c r="J3459" i="23"/>
  <c r="W3459" i="23"/>
  <c r="J3460" i="23"/>
  <c r="W3460" i="23"/>
  <c r="J3461" i="23"/>
  <c r="W3461" i="23"/>
  <c r="J3462" i="23"/>
  <c r="W3462" i="23"/>
  <c r="J3463" i="23"/>
  <c r="W3463" i="23"/>
  <c r="J3464" i="23"/>
  <c r="W3464" i="23"/>
  <c r="J3465" i="23"/>
  <c r="W3465" i="23"/>
  <c r="J3466" i="23"/>
  <c r="W3466" i="23"/>
  <c r="J3467" i="23"/>
  <c r="W3467" i="23"/>
  <c r="J3468" i="23"/>
  <c r="W3468" i="23"/>
  <c r="J3469" i="23"/>
  <c r="W3469" i="23"/>
  <c r="J3470" i="23"/>
  <c r="W3470" i="23"/>
  <c r="J3471" i="23"/>
  <c r="W3471" i="23"/>
  <c r="J3472" i="23"/>
  <c r="W3472" i="23"/>
  <c r="J3473" i="23"/>
  <c r="W3473" i="23"/>
  <c r="J3474" i="23"/>
  <c r="W3474" i="23"/>
  <c r="J3475" i="23"/>
  <c r="W3475" i="23"/>
  <c r="J3476" i="23"/>
  <c r="W3476" i="23"/>
  <c r="J3477" i="23"/>
  <c r="W3477" i="23"/>
  <c r="J3478" i="23"/>
  <c r="W3478" i="23"/>
  <c r="J3479" i="23"/>
  <c r="W3479" i="23"/>
  <c r="J3480" i="23"/>
  <c r="W3480" i="23"/>
  <c r="J3481" i="23"/>
  <c r="W3481" i="23"/>
  <c r="J3482" i="23"/>
  <c r="W3482" i="23"/>
  <c r="J3483" i="23"/>
  <c r="W3483" i="23"/>
  <c r="J3484" i="23"/>
  <c r="W3484" i="23"/>
  <c r="J3485" i="23"/>
  <c r="W3485" i="23"/>
  <c r="J3486" i="23"/>
  <c r="W3486" i="23"/>
  <c r="J3487" i="23"/>
  <c r="W3487" i="23"/>
  <c r="J3488" i="23"/>
  <c r="W3488" i="23"/>
  <c r="J3489" i="23"/>
  <c r="W3489" i="23"/>
  <c r="J3490" i="23"/>
  <c r="W3490" i="23"/>
  <c r="J3491" i="23"/>
  <c r="W3491" i="23"/>
  <c r="J3492" i="23"/>
  <c r="W3492" i="23"/>
  <c r="J3493" i="23"/>
  <c r="W3493" i="23"/>
  <c r="J3494" i="23"/>
  <c r="W3494" i="23"/>
  <c r="J3495" i="23"/>
  <c r="W3495" i="23"/>
  <c r="J3496" i="23"/>
  <c r="W3496" i="23"/>
  <c r="J3497" i="23"/>
  <c r="W3497" i="23"/>
  <c r="J3498" i="23"/>
  <c r="W3498" i="23"/>
  <c r="J3499" i="23"/>
  <c r="W3499" i="23"/>
  <c r="J3500" i="23"/>
  <c r="W3500" i="23"/>
  <c r="J3501" i="23"/>
  <c r="W3501" i="23"/>
  <c r="J3502" i="23"/>
  <c r="W3502" i="23"/>
  <c r="J3503" i="23"/>
  <c r="W3503" i="23"/>
  <c r="J3504" i="23"/>
  <c r="W3504" i="23"/>
  <c r="J3505" i="23"/>
  <c r="W3505" i="23"/>
  <c r="J3506" i="23"/>
  <c r="W3506" i="23"/>
  <c r="J3507" i="23"/>
  <c r="W3507" i="23"/>
  <c r="J3508" i="23"/>
  <c r="W3508" i="23"/>
  <c r="J3509" i="23"/>
  <c r="W3509" i="23"/>
  <c r="J3510" i="23"/>
  <c r="W3510" i="23"/>
  <c r="J3511" i="23"/>
  <c r="W3511" i="23"/>
  <c r="J3512" i="23"/>
  <c r="W3512" i="23"/>
  <c r="J3513" i="23"/>
  <c r="W3513" i="23"/>
  <c r="J3514" i="23"/>
  <c r="W3514" i="23"/>
  <c r="J3515" i="23"/>
  <c r="W3515" i="23"/>
  <c r="J3516" i="23"/>
  <c r="W3516" i="23"/>
  <c r="J3517" i="23"/>
  <c r="W3517" i="23"/>
  <c r="J3518" i="23"/>
  <c r="W3518" i="23"/>
  <c r="J3519" i="23"/>
  <c r="W3519" i="23"/>
  <c r="J3520" i="23"/>
  <c r="W3520" i="23"/>
  <c r="J3521" i="23"/>
  <c r="W3521" i="23"/>
  <c r="J3522" i="23"/>
  <c r="W3522" i="23"/>
  <c r="J3523" i="23"/>
  <c r="W3523" i="23"/>
  <c r="J3524" i="23"/>
  <c r="W3524" i="23"/>
  <c r="J3525" i="23"/>
  <c r="W3525" i="23"/>
  <c r="J3526" i="23"/>
  <c r="W3526" i="23"/>
  <c r="J3527" i="23"/>
  <c r="W3527" i="23"/>
  <c r="J3528" i="23"/>
  <c r="W3528" i="23"/>
  <c r="J3529" i="23"/>
  <c r="W3529" i="23"/>
  <c r="J3530" i="23"/>
  <c r="W3530" i="23"/>
  <c r="J3531" i="23"/>
  <c r="W3531" i="23"/>
  <c r="J3532" i="23"/>
  <c r="W3532" i="23"/>
  <c r="J3533" i="23"/>
  <c r="W3533" i="23"/>
  <c r="J3534" i="23"/>
  <c r="W3534" i="23"/>
  <c r="J3535" i="23"/>
  <c r="W3535" i="23"/>
  <c r="J3536" i="23"/>
  <c r="W3536" i="23"/>
  <c r="J3537" i="23"/>
  <c r="W3537" i="23"/>
  <c r="J3538" i="23"/>
  <c r="W3538" i="23"/>
  <c r="J3539" i="23"/>
  <c r="W3539" i="23"/>
  <c r="J3540" i="23"/>
  <c r="W3540" i="23"/>
  <c r="J3541" i="23"/>
  <c r="W3541" i="23"/>
  <c r="J3542" i="23"/>
  <c r="W3542" i="23"/>
  <c r="J3543" i="23"/>
  <c r="W3543" i="23"/>
  <c r="J3544" i="23"/>
  <c r="W3544" i="23"/>
  <c r="J3545" i="23"/>
  <c r="W3545" i="23"/>
  <c r="J3546" i="23"/>
  <c r="W3546" i="23"/>
  <c r="J3547" i="23"/>
  <c r="W3547" i="23"/>
  <c r="J3548" i="23"/>
  <c r="W3548" i="23"/>
  <c r="J3549" i="23"/>
  <c r="W3549" i="23"/>
  <c r="J3550" i="23"/>
  <c r="W3550" i="23"/>
  <c r="J3551" i="23"/>
  <c r="W3551" i="23"/>
  <c r="J3552" i="23"/>
  <c r="W3552" i="23"/>
  <c r="J3553" i="23"/>
  <c r="W3553" i="23"/>
  <c r="J3554" i="23"/>
  <c r="W3554" i="23"/>
  <c r="J3555" i="23"/>
  <c r="W3555" i="23"/>
  <c r="J3556" i="23"/>
  <c r="W3556" i="23"/>
  <c r="J3557" i="23"/>
  <c r="W3557" i="23"/>
  <c r="J3558" i="23"/>
  <c r="W3558" i="23"/>
  <c r="J3559" i="23"/>
  <c r="W3559" i="23"/>
  <c r="J3560" i="23"/>
  <c r="W3560" i="23"/>
  <c r="J3561" i="23"/>
  <c r="W3561" i="23"/>
  <c r="J3562" i="23"/>
  <c r="W3562" i="23"/>
  <c r="J3563" i="23"/>
  <c r="W3563" i="23"/>
  <c r="J3564" i="23"/>
  <c r="W3564" i="23"/>
  <c r="J3565" i="23"/>
  <c r="W3565" i="23"/>
  <c r="J3566" i="23"/>
  <c r="W3566" i="23"/>
  <c r="J3567" i="23"/>
  <c r="W3567" i="23"/>
  <c r="J3568" i="23"/>
  <c r="W3568" i="23"/>
  <c r="J3569" i="23"/>
  <c r="W3569" i="23"/>
  <c r="J3570" i="23"/>
  <c r="W3570" i="23"/>
  <c r="J3571" i="23"/>
  <c r="W3571" i="23"/>
  <c r="J3572" i="23"/>
  <c r="W3572" i="23"/>
  <c r="J3573" i="23"/>
  <c r="W3573" i="23"/>
  <c r="J3574" i="23"/>
  <c r="W3574" i="23"/>
  <c r="J3575" i="23"/>
  <c r="W3575" i="23"/>
  <c r="J3576" i="23"/>
  <c r="W3576" i="23"/>
  <c r="J3577" i="23"/>
  <c r="W3577" i="23"/>
  <c r="J3578" i="23"/>
  <c r="W3578" i="23"/>
  <c r="J3579" i="23"/>
  <c r="W3579" i="23"/>
  <c r="J3580" i="23"/>
  <c r="W3580" i="23"/>
  <c r="J3581" i="23"/>
  <c r="W3581" i="23"/>
  <c r="J3582" i="23"/>
  <c r="W3582" i="23"/>
  <c r="J3583" i="23"/>
  <c r="W3583" i="23"/>
  <c r="J3584" i="23"/>
  <c r="W3584" i="23"/>
  <c r="J3585" i="23"/>
  <c r="W3585" i="23"/>
  <c r="J3586" i="23"/>
  <c r="W3586" i="23"/>
  <c r="J3587" i="23"/>
  <c r="W3587" i="23"/>
  <c r="J3588" i="23"/>
  <c r="W3588" i="23"/>
  <c r="J3589" i="23"/>
  <c r="W3589" i="23"/>
  <c r="J3590" i="23"/>
  <c r="W3590" i="23"/>
  <c r="J3591" i="23"/>
  <c r="W3591" i="23"/>
  <c r="J3592" i="23"/>
  <c r="W3592" i="23"/>
  <c r="J3593" i="23"/>
  <c r="W3593" i="23"/>
  <c r="J3594" i="23"/>
  <c r="W3594" i="23"/>
  <c r="J3595" i="23"/>
  <c r="W3595" i="23"/>
  <c r="J3596" i="23"/>
  <c r="W3596" i="23"/>
  <c r="J3597" i="23"/>
  <c r="W3597" i="23"/>
  <c r="J3598" i="23"/>
  <c r="W3598" i="23"/>
  <c r="J3599" i="23"/>
  <c r="W3599" i="23"/>
  <c r="J3600" i="23"/>
  <c r="W3600" i="23"/>
  <c r="J3601" i="23"/>
  <c r="W3601" i="23"/>
  <c r="J3602" i="23"/>
  <c r="W3602" i="23"/>
  <c r="J3603" i="23"/>
  <c r="W3603" i="23"/>
  <c r="J3604" i="23"/>
  <c r="W3604" i="23"/>
  <c r="J3605" i="23"/>
  <c r="W3605" i="23"/>
  <c r="J3606" i="23"/>
  <c r="W3606" i="23"/>
  <c r="J3607" i="23"/>
  <c r="W3607" i="23"/>
  <c r="J3608" i="23"/>
  <c r="W3608" i="23"/>
  <c r="J3609" i="23"/>
  <c r="W3609" i="23"/>
  <c r="J3610" i="23"/>
  <c r="W3610" i="23"/>
  <c r="J3611" i="23"/>
  <c r="W3611" i="23"/>
  <c r="J3612" i="23"/>
  <c r="W3612" i="23"/>
  <c r="J3613" i="23"/>
  <c r="W3613" i="23"/>
  <c r="J3614" i="23"/>
  <c r="W3614" i="23"/>
  <c r="J3615" i="23"/>
  <c r="W3615" i="23"/>
  <c r="J3616" i="23"/>
  <c r="W3616" i="23"/>
  <c r="J3617" i="23"/>
  <c r="W3617" i="23"/>
  <c r="J3618" i="23"/>
  <c r="W3618" i="23"/>
  <c r="J3619" i="23"/>
  <c r="W3619" i="23"/>
  <c r="J3620" i="23"/>
  <c r="W3620" i="23"/>
  <c r="J3621" i="23"/>
  <c r="W3621" i="23"/>
  <c r="J3622" i="23"/>
  <c r="W3622" i="23"/>
  <c r="J3623" i="23"/>
  <c r="W3623" i="23"/>
  <c r="J3624" i="23"/>
  <c r="W3624" i="23"/>
  <c r="J3625" i="23"/>
  <c r="W3625" i="23"/>
  <c r="J3626" i="23"/>
  <c r="W3626" i="23"/>
  <c r="J3627" i="23"/>
  <c r="W3627" i="23"/>
  <c r="J3628" i="23"/>
  <c r="W3628" i="23"/>
  <c r="J3629" i="23"/>
  <c r="W3629" i="23"/>
  <c r="J3630" i="23"/>
  <c r="W3630" i="23"/>
  <c r="J3631" i="23"/>
  <c r="W3631" i="23"/>
  <c r="J3632" i="23"/>
  <c r="W3632" i="23"/>
  <c r="J3633" i="23"/>
  <c r="W3633" i="23"/>
  <c r="J3634" i="23"/>
  <c r="W3634" i="23"/>
  <c r="J3635" i="23"/>
  <c r="W3635" i="23"/>
  <c r="J3636" i="23"/>
  <c r="W3636" i="23"/>
  <c r="J3637" i="23"/>
  <c r="W3637" i="23"/>
  <c r="J3638" i="23"/>
  <c r="W3638" i="23"/>
  <c r="J3639" i="23"/>
  <c r="W3639" i="23"/>
  <c r="J3640" i="23"/>
  <c r="W3640" i="23"/>
  <c r="J3641" i="23"/>
  <c r="W3641" i="23"/>
  <c r="J3642" i="23"/>
  <c r="W3642" i="23"/>
  <c r="J3643" i="23"/>
  <c r="W3643" i="23"/>
  <c r="J3644" i="23"/>
  <c r="W3644" i="23"/>
  <c r="J3645" i="23"/>
  <c r="W3645" i="23"/>
  <c r="J3646" i="23"/>
  <c r="W3646" i="23"/>
  <c r="J3647" i="23"/>
  <c r="W3647" i="23"/>
  <c r="J3648" i="23"/>
  <c r="W3648" i="23"/>
  <c r="J3649" i="23"/>
  <c r="W3649" i="23"/>
  <c r="J3650" i="23"/>
  <c r="W3650" i="23"/>
  <c r="J3651" i="23"/>
  <c r="W3651" i="23"/>
  <c r="J3652" i="23"/>
  <c r="W3652" i="23"/>
  <c r="J3653" i="23"/>
  <c r="W3653" i="23"/>
  <c r="J3654" i="23"/>
  <c r="W3654" i="23"/>
  <c r="J3655" i="23"/>
  <c r="W3655" i="23"/>
  <c r="J3656" i="23"/>
  <c r="W3656" i="23"/>
  <c r="J3657" i="23"/>
  <c r="W3657" i="23"/>
  <c r="J3658" i="23"/>
  <c r="W3658" i="23"/>
  <c r="J3659" i="23"/>
  <c r="W3659" i="23"/>
  <c r="J3660" i="23"/>
  <c r="W3660" i="23"/>
  <c r="J3661" i="23"/>
  <c r="W3661" i="23"/>
  <c r="J3662" i="23"/>
  <c r="W3662" i="23"/>
  <c r="J3663" i="23"/>
  <c r="W3663" i="23"/>
  <c r="J3664" i="23"/>
  <c r="W3664" i="23"/>
  <c r="J3665" i="23"/>
  <c r="W3665" i="23"/>
  <c r="J3666" i="23"/>
  <c r="W3666" i="23"/>
  <c r="J3667" i="23"/>
  <c r="W3667" i="23"/>
  <c r="J3668" i="23"/>
  <c r="W3668" i="23"/>
  <c r="J3669" i="23"/>
  <c r="W3669" i="23"/>
  <c r="J3670" i="23"/>
  <c r="W3670" i="23"/>
  <c r="J3671" i="23"/>
  <c r="W3671" i="23"/>
  <c r="J3672" i="23"/>
  <c r="W3672" i="23"/>
  <c r="J3673" i="23"/>
  <c r="W3673" i="23"/>
  <c r="J3674" i="23"/>
  <c r="W3674" i="23"/>
  <c r="J3675" i="23"/>
  <c r="W3675" i="23"/>
  <c r="J3676" i="23"/>
  <c r="W3676" i="23"/>
  <c r="J3677" i="23"/>
  <c r="W3677" i="23"/>
  <c r="J3678" i="23"/>
  <c r="W3678" i="23"/>
  <c r="J3679" i="23"/>
  <c r="W3679" i="23"/>
  <c r="J3680" i="23"/>
  <c r="W3680" i="23"/>
  <c r="J3681" i="23"/>
  <c r="W3681" i="23"/>
  <c r="J3682" i="23"/>
  <c r="W3682" i="23"/>
  <c r="J3683" i="23"/>
  <c r="W3683" i="23"/>
  <c r="J3684" i="23"/>
  <c r="W3684" i="23"/>
  <c r="J3685" i="23"/>
  <c r="W3685" i="23"/>
  <c r="J3686" i="23"/>
  <c r="W3686" i="23"/>
  <c r="J3687" i="23"/>
  <c r="W3687" i="23"/>
  <c r="J3688" i="23"/>
  <c r="W3688" i="23"/>
  <c r="J3689" i="23"/>
  <c r="W3689" i="23"/>
  <c r="J3690" i="23"/>
  <c r="W3690" i="23"/>
  <c r="J3691" i="23"/>
  <c r="W3691" i="23"/>
  <c r="J3692" i="23"/>
  <c r="W3692" i="23"/>
  <c r="J3693" i="23"/>
  <c r="W3693" i="23"/>
  <c r="J3694" i="23"/>
  <c r="W3694" i="23"/>
  <c r="J3695" i="23"/>
  <c r="W3695" i="23"/>
  <c r="J3696" i="23"/>
  <c r="W3696" i="23"/>
  <c r="J3697" i="23"/>
  <c r="W3697" i="23"/>
  <c r="J3698" i="23"/>
  <c r="W3698" i="23"/>
  <c r="J3699" i="23"/>
  <c r="W3699" i="23"/>
  <c r="J3700" i="23"/>
  <c r="W3700" i="23"/>
  <c r="J3701" i="23"/>
  <c r="W3701" i="23"/>
  <c r="J3702" i="23"/>
  <c r="W3702" i="23"/>
  <c r="J3703" i="23"/>
  <c r="W3703" i="23"/>
  <c r="J3704" i="23"/>
  <c r="W3704" i="23"/>
  <c r="J3705" i="23"/>
  <c r="W3705" i="23"/>
  <c r="J3706" i="23"/>
  <c r="W3706" i="23"/>
  <c r="J3707" i="23"/>
  <c r="W3707" i="23"/>
  <c r="J3708" i="23"/>
  <c r="W3708" i="23"/>
  <c r="J3709" i="23"/>
  <c r="W3709" i="23"/>
  <c r="J3710" i="23"/>
  <c r="W3710" i="23"/>
  <c r="J3711" i="23"/>
  <c r="W3711" i="23"/>
  <c r="J3712" i="23"/>
  <c r="W3712" i="23"/>
  <c r="J3713" i="23"/>
  <c r="W3713" i="23"/>
  <c r="J3714" i="23"/>
  <c r="W3714" i="23"/>
  <c r="J3715" i="23"/>
  <c r="W3715" i="23"/>
  <c r="J3716" i="23"/>
  <c r="W3716" i="23"/>
  <c r="J3717" i="23"/>
  <c r="W3717" i="23"/>
  <c r="J3718" i="23"/>
  <c r="W3718" i="23"/>
  <c r="J3719" i="23"/>
  <c r="W3719" i="23"/>
  <c r="J3720" i="23"/>
  <c r="W3720" i="23"/>
  <c r="J3721" i="23"/>
  <c r="W3721" i="23"/>
  <c r="J3722" i="23"/>
  <c r="W3722" i="23"/>
  <c r="J3723" i="23"/>
  <c r="W3723" i="23"/>
  <c r="J3724" i="23"/>
  <c r="W3724" i="23"/>
  <c r="J3725" i="23"/>
  <c r="W3725" i="23"/>
  <c r="J3726" i="23"/>
  <c r="W3726" i="23"/>
  <c r="J3727" i="23"/>
  <c r="W3727" i="23"/>
  <c r="J3728" i="23"/>
  <c r="W3728" i="23"/>
  <c r="J3729" i="23"/>
  <c r="W3729" i="23"/>
  <c r="J3730" i="23"/>
  <c r="W3730" i="23"/>
  <c r="J3731" i="23"/>
  <c r="W3731" i="23"/>
  <c r="J3732" i="23"/>
  <c r="W3732" i="23"/>
  <c r="J3733" i="23"/>
  <c r="W3733" i="23"/>
  <c r="J3734" i="23"/>
  <c r="W3734" i="23"/>
  <c r="J3735" i="23"/>
  <c r="W3735" i="23"/>
  <c r="J3736" i="23"/>
  <c r="W3736" i="23"/>
  <c r="J3737" i="23"/>
  <c r="W3737" i="23"/>
  <c r="J3738" i="23"/>
  <c r="W3738" i="23"/>
  <c r="J3739" i="23"/>
  <c r="W3739" i="23"/>
  <c r="J3740" i="23"/>
  <c r="W3740" i="23"/>
  <c r="J3741" i="23"/>
  <c r="W3741" i="23"/>
  <c r="J3742" i="23"/>
  <c r="W3742" i="23"/>
  <c r="J3743" i="23"/>
  <c r="W3743" i="23"/>
  <c r="J3744" i="23"/>
  <c r="W3744" i="23"/>
  <c r="J3745" i="23"/>
  <c r="W3745" i="23"/>
  <c r="J3746" i="23"/>
  <c r="W3746" i="23"/>
  <c r="J3747" i="23"/>
  <c r="W3747" i="23"/>
  <c r="J3748" i="23"/>
  <c r="W3748" i="23"/>
  <c r="J3749" i="23"/>
  <c r="W3749" i="23"/>
  <c r="J3750" i="23"/>
  <c r="W3750" i="23"/>
  <c r="J3751" i="23"/>
  <c r="W3751" i="23"/>
  <c r="J3752" i="23"/>
  <c r="W3752" i="23"/>
  <c r="J3753" i="23"/>
  <c r="W3753" i="23"/>
  <c r="J3754" i="23"/>
  <c r="W3754" i="23"/>
  <c r="J3755" i="23"/>
  <c r="W3755" i="23"/>
  <c r="J3756" i="23"/>
  <c r="W3756" i="23"/>
  <c r="J3757" i="23"/>
  <c r="W3757" i="23"/>
  <c r="J3758" i="23"/>
  <c r="W3758" i="23"/>
  <c r="J3759" i="23"/>
  <c r="W3759" i="23"/>
  <c r="J3760" i="23"/>
  <c r="W3760" i="23"/>
  <c r="J3761" i="23"/>
  <c r="W3761" i="23"/>
  <c r="J3762" i="23"/>
  <c r="W3762" i="23"/>
  <c r="J3763" i="23"/>
  <c r="W3763" i="23"/>
  <c r="J3764" i="23"/>
  <c r="W3764" i="23"/>
  <c r="J3765" i="23"/>
  <c r="W3765" i="23"/>
  <c r="J3766" i="23"/>
  <c r="W3766" i="23"/>
  <c r="J3767" i="23"/>
  <c r="W3767" i="23"/>
  <c r="J3768" i="23"/>
  <c r="W3768" i="23"/>
  <c r="J3769" i="23"/>
  <c r="W3769" i="23"/>
  <c r="J3770" i="23"/>
  <c r="W3770" i="23"/>
  <c r="J3771" i="23"/>
  <c r="W3771" i="23"/>
  <c r="J3772" i="23"/>
  <c r="W3772" i="23"/>
  <c r="J3773" i="23"/>
  <c r="W3773" i="23"/>
  <c r="J3774" i="23"/>
  <c r="W3774" i="23"/>
  <c r="J3775" i="23"/>
  <c r="W3775" i="23"/>
  <c r="J3776" i="23"/>
  <c r="W3776" i="23"/>
  <c r="J3777" i="23"/>
  <c r="W3777" i="23"/>
  <c r="J3778" i="23"/>
  <c r="W3778" i="23"/>
  <c r="J3779" i="23"/>
  <c r="W3779" i="23"/>
  <c r="J3780" i="23"/>
  <c r="W3780" i="23"/>
  <c r="J3781" i="23"/>
  <c r="W3781" i="23"/>
  <c r="J3782" i="23"/>
  <c r="W3782" i="23"/>
  <c r="J3783" i="23"/>
  <c r="W3783" i="23"/>
  <c r="J3784" i="23"/>
  <c r="W3784" i="23"/>
  <c r="J3785" i="23"/>
  <c r="W3785" i="23"/>
  <c r="J3786" i="23"/>
  <c r="W3786" i="23"/>
  <c r="J3787" i="23"/>
  <c r="W3787" i="23"/>
  <c r="J3788" i="23"/>
  <c r="W3788" i="23"/>
  <c r="J3789" i="23"/>
  <c r="W3789" i="23"/>
  <c r="J3790" i="23"/>
  <c r="W3790" i="23"/>
  <c r="J3791" i="23"/>
  <c r="W3791" i="23"/>
  <c r="J3792" i="23"/>
  <c r="W3792" i="23"/>
  <c r="J3793" i="23"/>
  <c r="W3793" i="23"/>
  <c r="J3794" i="23"/>
  <c r="W3794" i="23"/>
  <c r="J3795" i="23"/>
  <c r="W3795" i="23"/>
  <c r="J3796" i="23"/>
  <c r="W3796" i="23"/>
  <c r="J3797" i="23"/>
  <c r="W3797" i="23"/>
  <c r="J3798" i="23"/>
  <c r="W3798" i="23"/>
  <c r="J3799" i="23"/>
  <c r="W3799" i="23"/>
  <c r="J3800" i="23"/>
  <c r="W3800" i="23"/>
  <c r="J3801" i="23"/>
  <c r="W3801" i="23"/>
  <c r="J3802" i="23"/>
  <c r="W3802" i="23"/>
  <c r="J3803" i="23"/>
  <c r="W3803" i="23"/>
  <c r="J3804" i="23"/>
  <c r="W3804" i="23"/>
  <c r="J3805" i="23"/>
  <c r="W3805" i="23"/>
  <c r="J3806" i="23"/>
  <c r="W3806" i="23"/>
  <c r="J3807" i="23"/>
  <c r="W3807" i="23"/>
  <c r="J3808" i="23"/>
  <c r="W3808" i="23"/>
  <c r="J3809" i="23"/>
  <c r="W3809" i="23"/>
  <c r="J3810" i="23"/>
  <c r="W3810" i="23"/>
  <c r="J3811" i="23"/>
  <c r="W3811" i="23"/>
  <c r="J3812" i="23"/>
  <c r="W3812" i="23"/>
  <c r="J3813" i="23"/>
  <c r="W3813" i="23"/>
  <c r="J3814" i="23"/>
  <c r="W3814" i="23"/>
  <c r="J3815" i="23"/>
  <c r="W3815" i="23"/>
  <c r="J3816" i="23"/>
  <c r="W3816" i="23"/>
  <c r="J3817" i="23"/>
  <c r="W3817" i="23"/>
  <c r="J3818" i="23"/>
  <c r="W3818" i="23"/>
  <c r="J3819" i="23"/>
  <c r="W3819" i="23"/>
  <c r="J3820" i="23"/>
  <c r="W3820" i="23"/>
  <c r="J3821" i="23"/>
  <c r="W3821" i="23"/>
  <c r="J3822" i="23"/>
  <c r="W3822" i="23"/>
  <c r="J3823" i="23"/>
  <c r="W3823" i="23"/>
  <c r="J3824" i="23"/>
  <c r="W3824" i="23"/>
  <c r="J3825" i="23"/>
  <c r="W3825" i="23"/>
  <c r="J3826" i="23"/>
  <c r="W3826" i="23"/>
  <c r="J3827" i="23"/>
  <c r="W3827" i="23"/>
  <c r="J3828" i="23"/>
  <c r="W3828" i="23"/>
  <c r="J3829" i="23"/>
  <c r="W3829" i="23"/>
  <c r="J3830" i="23"/>
  <c r="W3830" i="23"/>
  <c r="J3831" i="23"/>
  <c r="W3831" i="23"/>
  <c r="J3832" i="23"/>
  <c r="W3832" i="23"/>
  <c r="J3833" i="23"/>
  <c r="W3833" i="23"/>
  <c r="J3834" i="23"/>
  <c r="W3834" i="23"/>
  <c r="J3835" i="23"/>
  <c r="W3835" i="23"/>
  <c r="J3836" i="23"/>
  <c r="W3836" i="23"/>
  <c r="J3837" i="23"/>
  <c r="W3837" i="23"/>
  <c r="J3838" i="23"/>
  <c r="W3838" i="23"/>
  <c r="J3839" i="23"/>
  <c r="W3839" i="23"/>
  <c r="J3840" i="23"/>
  <c r="W3840" i="23"/>
  <c r="J3841" i="23"/>
  <c r="W3841" i="23"/>
  <c r="J3842" i="23"/>
  <c r="W3842" i="23"/>
  <c r="J3843" i="23"/>
  <c r="W3843" i="23"/>
  <c r="J3844" i="23"/>
  <c r="W3844" i="23"/>
  <c r="J3845" i="23"/>
  <c r="W3845" i="23"/>
  <c r="J3846" i="23"/>
  <c r="W3846" i="23"/>
  <c r="J3847" i="23"/>
  <c r="W3847" i="23"/>
  <c r="J3848" i="23"/>
  <c r="W3848" i="23"/>
  <c r="J3849" i="23"/>
  <c r="W3849" i="23"/>
  <c r="J3850" i="23"/>
  <c r="W3850" i="23"/>
  <c r="J3851" i="23"/>
  <c r="W3851" i="23"/>
  <c r="J3852" i="23"/>
  <c r="W3852" i="23"/>
  <c r="J3853" i="23"/>
  <c r="W3853" i="23"/>
  <c r="J3854" i="23"/>
  <c r="W3854" i="23"/>
  <c r="J3855" i="23"/>
  <c r="W3855" i="23"/>
  <c r="J3856" i="23"/>
  <c r="W3856" i="23"/>
  <c r="J3857" i="23"/>
  <c r="W3857" i="23"/>
  <c r="J3858" i="23"/>
  <c r="W3858" i="23"/>
  <c r="J3859" i="23"/>
  <c r="W3859" i="23"/>
  <c r="J3860" i="23"/>
  <c r="W3860" i="23"/>
  <c r="J3861" i="23"/>
  <c r="W3861" i="23"/>
  <c r="J3862" i="23"/>
  <c r="W3862" i="23"/>
  <c r="J3863" i="23"/>
  <c r="W3863" i="23"/>
  <c r="J3864" i="23"/>
  <c r="W3864" i="23"/>
  <c r="J3865" i="23"/>
  <c r="W3865" i="23"/>
  <c r="J3866" i="23"/>
  <c r="W3866" i="23"/>
  <c r="J3867" i="23"/>
  <c r="W3867" i="23"/>
  <c r="J3868" i="23"/>
  <c r="W3868" i="23"/>
  <c r="J3869" i="23"/>
  <c r="W3869" i="23"/>
  <c r="J3870" i="23"/>
  <c r="W3870" i="23"/>
  <c r="J3871" i="23"/>
  <c r="W3871" i="23"/>
  <c r="J3872" i="23"/>
  <c r="W3872" i="23"/>
  <c r="J3873" i="23"/>
  <c r="W3873" i="23"/>
  <c r="J3874" i="23"/>
  <c r="W3874" i="23"/>
  <c r="J3875" i="23"/>
  <c r="W3875" i="23"/>
  <c r="J3876" i="23"/>
  <c r="W3876" i="23"/>
  <c r="J3877" i="23"/>
  <c r="W3877" i="23"/>
  <c r="J3878" i="23"/>
  <c r="W3878" i="23"/>
  <c r="J3879" i="23"/>
  <c r="W3879" i="23"/>
  <c r="J3880" i="23"/>
  <c r="W3880" i="23"/>
  <c r="J3881" i="23"/>
  <c r="W3881" i="23"/>
  <c r="J3882" i="23"/>
  <c r="W3882" i="23"/>
  <c r="J3883" i="23"/>
  <c r="W3883" i="23"/>
  <c r="J3884" i="23"/>
  <c r="W3884" i="23"/>
  <c r="J3885" i="23"/>
  <c r="W3885" i="23"/>
  <c r="J3886" i="23"/>
  <c r="W3886" i="23"/>
  <c r="J3887" i="23"/>
  <c r="W3887" i="23"/>
  <c r="J3888" i="23"/>
  <c r="W3888" i="23"/>
  <c r="J3889" i="23"/>
  <c r="W3889" i="23"/>
  <c r="J3890" i="23"/>
  <c r="W3890" i="23"/>
  <c r="J3891" i="23"/>
  <c r="W3891" i="23"/>
  <c r="J3892" i="23"/>
  <c r="W3892" i="23"/>
  <c r="J3893" i="23"/>
  <c r="W3893" i="23"/>
  <c r="J3894" i="23"/>
  <c r="W3894" i="23"/>
  <c r="J3895" i="23"/>
  <c r="W3895" i="23"/>
  <c r="J3896" i="23"/>
  <c r="W3896" i="23"/>
  <c r="J3897" i="23"/>
  <c r="W3897" i="23"/>
  <c r="J3898" i="23"/>
  <c r="W3898" i="23"/>
  <c r="J3899" i="23"/>
  <c r="W3899" i="23"/>
  <c r="J3900" i="23"/>
  <c r="W3900" i="23"/>
  <c r="J3901" i="23"/>
  <c r="W3901" i="23"/>
  <c r="J3902" i="23"/>
  <c r="W3902" i="23"/>
  <c r="J3903" i="23"/>
  <c r="W3903" i="23"/>
  <c r="J3904" i="23"/>
  <c r="W3904" i="23"/>
  <c r="J3905" i="23"/>
  <c r="W3905" i="23"/>
  <c r="J3906" i="23"/>
  <c r="W3906" i="23"/>
  <c r="J3907" i="23"/>
  <c r="W3907" i="23"/>
  <c r="J3908" i="23"/>
  <c r="W3908" i="23"/>
  <c r="J3909" i="23"/>
  <c r="W3909" i="23"/>
  <c r="J3910" i="23"/>
  <c r="W3910" i="23"/>
  <c r="J3911" i="23"/>
  <c r="W3911" i="23"/>
  <c r="J3912" i="23"/>
  <c r="W3912" i="23"/>
  <c r="J3913" i="23"/>
  <c r="W3913" i="23"/>
  <c r="J3914" i="23"/>
  <c r="W3914" i="23"/>
  <c r="J3915" i="23"/>
  <c r="W3915" i="23"/>
  <c r="J3916" i="23"/>
  <c r="W3916" i="23"/>
  <c r="J3917" i="23"/>
  <c r="W3917" i="23"/>
  <c r="J3918" i="23"/>
  <c r="W3918" i="23"/>
  <c r="J3919" i="23"/>
  <c r="W3919" i="23"/>
  <c r="J3920" i="23"/>
  <c r="W3920" i="23"/>
  <c r="J3921" i="23"/>
  <c r="W3921" i="23"/>
  <c r="J3922" i="23"/>
  <c r="W3922" i="23"/>
  <c r="J3923" i="23"/>
  <c r="W3923" i="23"/>
  <c r="J3924" i="23"/>
  <c r="W3924" i="23"/>
  <c r="J3925" i="23"/>
  <c r="W3925" i="23"/>
  <c r="J3926" i="23"/>
  <c r="W3926" i="23"/>
  <c r="J3927" i="23"/>
  <c r="W3927" i="23"/>
  <c r="J3928" i="23"/>
  <c r="W3928" i="23"/>
  <c r="J3929" i="23"/>
  <c r="W3929" i="23"/>
  <c r="J3930" i="23"/>
  <c r="W3930" i="23"/>
  <c r="J3931" i="23"/>
  <c r="W3931" i="23"/>
  <c r="J3932" i="23"/>
  <c r="W3932" i="23"/>
  <c r="J3933" i="23"/>
  <c r="W3933" i="23"/>
  <c r="J3934" i="23"/>
  <c r="W3934" i="23"/>
  <c r="J3935" i="23"/>
  <c r="W3935" i="23"/>
  <c r="J3936" i="23"/>
  <c r="W3936" i="23"/>
  <c r="J3937" i="23"/>
  <c r="W3937" i="23"/>
  <c r="J3938" i="23"/>
  <c r="W3938" i="23"/>
  <c r="J3939" i="23"/>
  <c r="W3939" i="23"/>
  <c r="J3940" i="23"/>
  <c r="W3940" i="23"/>
  <c r="J3941" i="23"/>
  <c r="W3941" i="23"/>
  <c r="J3942" i="23"/>
  <c r="W3942" i="23"/>
  <c r="J3943" i="23"/>
  <c r="W3943" i="23"/>
  <c r="J3944" i="23"/>
  <c r="W3944" i="23"/>
  <c r="J3945" i="23"/>
  <c r="W3945" i="23"/>
  <c r="J3946" i="23"/>
  <c r="W3946" i="23"/>
  <c r="J3947" i="23"/>
  <c r="W3947" i="23"/>
  <c r="J3948" i="23"/>
  <c r="W3948" i="23"/>
  <c r="J3949" i="23"/>
  <c r="W3949" i="23"/>
  <c r="J3950" i="23"/>
  <c r="W3950" i="23"/>
  <c r="J3951" i="23"/>
  <c r="W3951" i="23"/>
  <c r="J3952" i="23"/>
  <c r="W3952" i="23"/>
  <c r="J3953" i="23"/>
  <c r="W3953" i="23"/>
  <c r="J3954" i="23"/>
  <c r="W3954" i="23"/>
  <c r="J3955" i="23"/>
  <c r="W3955" i="23"/>
  <c r="J3956" i="23"/>
  <c r="W3956" i="23"/>
  <c r="J3957" i="23"/>
  <c r="W3957" i="23"/>
  <c r="J3958" i="23"/>
  <c r="W3958" i="23"/>
  <c r="J3959" i="23"/>
  <c r="W3959" i="23"/>
  <c r="J3960" i="23"/>
  <c r="W3960" i="23"/>
  <c r="J3961" i="23"/>
  <c r="W3961" i="23"/>
  <c r="J3962" i="23"/>
  <c r="W3962" i="23"/>
  <c r="J3963" i="23"/>
  <c r="W3963" i="23"/>
  <c r="J3964" i="23"/>
  <c r="W3964" i="23"/>
  <c r="J3965" i="23"/>
  <c r="W3965" i="23"/>
  <c r="J3966" i="23"/>
  <c r="W3966" i="23"/>
  <c r="J3967" i="23"/>
  <c r="W3967" i="23"/>
  <c r="J3968" i="23"/>
  <c r="W3968" i="23"/>
  <c r="J3969" i="23"/>
  <c r="W3969" i="23"/>
  <c r="J3970" i="23"/>
  <c r="W3970" i="23"/>
  <c r="J3971" i="23"/>
  <c r="W3971" i="23"/>
  <c r="J3972" i="23"/>
  <c r="W3972" i="23"/>
  <c r="J3973" i="23"/>
  <c r="W3973" i="23"/>
  <c r="J3974" i="23"/>
  <c r="W3974" i="23"/>
  <c r="J3975" i="23"/>
  <c r="W3975" i="23"/>
  <c r="J3976" i="23"/>
  <c r="W3976" i="23"/>
  <c r="J3977" i="23"/>
  <c r="W3977" i="23"/>
  <c r="J3978" i="23"/>
  <c r="W3978" i="23"/>
  <c r="J3979" i="23"/>
  <c r="W3979" i="23"/>
  <c r="J3980" i="23"/>
  <c r="W3980" i="23"/>
  <c r="J3981" i="23"/>
  <c r="W3981" i="23"/>
  <c r="J3982" i="23"/>
  <c r="W3982" i="23"/>
  <c r="J3983" i="23"/>
  <c r="W3983" i="23"/>
  <c r="J3984" i="23"/>
  <c r="W3984" i="23"/>
  <c r="J3985" i="23"/>
  <c r="W3985" i="23"/>
  <c r="J3986" i="23"/>
  <c r="W3986" i="23"/>
  <c r="J3987" i="23"/>
  <c r="W3987" i="23"/>
  <c r="J3988" i="23"/>
  <c r="W3988" i="23"/>
  <c r="J3989" i="23"/>
  <c r="W3989" i="23"/>
  <c r="J3990" i="23"/>
  <c r="W3990" i="23"/>
  <c r="J3991" i="23"/>
  <c r="W3991" i="23"/>
  <c r="J3992" i="23"/>
  <c r="W3992" i="23"/>
  <c r="J3993" i="23"/>
  <c r="W3993" i="23"/>
  <c r="J3994" i="23"/>
  <c r="W3994" i="23"/>
  <c r="J3995" i="23"/>
  <c r="W3995" i="23"/>
  <c r="J3996" i="23"/>
  <c r="W3996" i="23"/>
  <c r="J3997" i="23"/>
  <c r="W3997" i="23"/>
  <c r="J3998" i="23"/>
  <c r="W3998" i="23"/>
  <c r="J3999" i="23"/>
  <c r="W3999" i="23"/>
  <c r="J4000" i="23"/>
  <c r="W4000" i="23"/>
  <c r="J4001" i="23"/>
  <c r="W4001" i="23"/>
  <c r="J4002" i="23"/>
  <c r="W4002" i="23"/>
  <c r="J4003" i="23"/>
  <c r="W4003" i="23"/>
  <c r="J4004" i="23"/>
  <c r="W4004" i="23"/>
  <c r="J4005" i="23"/>
  <c r="W4005" i="23"/>
  <c r="J4006" i="23"/>
  <c r="W4006" i="23"/>
  <c r="J4007" i="23"/>
  <c r="W4007" i="23"/>
  <c r="J4008" i="23"/>
  <c r="W4008" i="23"/>
  <c r="J4009" i="23"/>
  <c r="W4009" i="23"/>
  <c r="J4010" i="23"/>
  <c r="W4010" i="23"/>
  <c r="J4011" i="23"/>
  <c r="W4011" i="23"/>
  <c r="J4012" i="23"/>
  <c r="W4012" i="23"/>
  <c r="J4013" i="23"/>
  <c r="W4013" i="23"/>
  <c r="J4014" i="23"/>
  <c r="W4014" i="23"/>
  <c r="J4015" i="23"/>
  <c r="W4015" i="23"/>
  <c r="J4016" i="23"/>
  <c r="W4016" i="23"/>
  <c r="J4017" i="23"/>
  <c r="W4017" i="23"/>
  <c r="J4018" i="23"/>
  <c r="W4018" i="23"/>
  <c r="J4019" i="23"/>
  <c r="W4019" i="23"/>
  <c r="J4020" i="23"/>
  <c r="W4020" i="23"/>
  <c r="J4021" i="23"/>
  <c r="W4021" i="23"/>
  <c r="J4022" i="23"/>
  <c r="W4022" i="23"/>
  <c r="J4023" i="23"/>
  <c r="W4023" i="23"/>
  <c r="J4024" i="23"/>
  <c r="W4024" i="23"/>
  <c r="J4025" i="23"/>
  <c r="W4025" i="23"/>
  <c r="J4026" i="23"/>
  <c r="W4026" i="23"/>
  <c r="J4027" i="23"/>
  <c r="W4027" i="23"/>
  <c r="J4028" i="23"/>
  <c r="W4028" i="23"/>
  <c r="J4029" i="23"/>
  <c r="W4029" i="23"/>
  <c r="J4030" i="23"/>
  <c r="W4030" i="23"/>
  <c r="J4031" i="23"/>
  <c r="W4031" i="23"/>
  <c r="J4032" i="23"/>
  <c r="W4032" i="23"/>
  <c r="J4033" i="23"/>
  <c r="W4033" i="23"/>
  <c r="J4034" i="23"/>
  <c r="W4034" i="23"/>
  <c r="J4035" i="23"/>
  <c r="W4035" i="23"/>
  <c r="J4036" i="23"/>
  <c r="W4036" i="23"/>
  <c r="J4037" i="23"/>
  <c r="W4037" i="23"/>
  <c r="J4038" i="23"/>
  <c r="W4038" i="23"/>
  <c r="J4039" i="23"/>
  <c r="W4039" i="23"/>
  <c r="J4040" i="23"/>
  <c r="W4040" i="23"/>
  <c r="J4041" i="23"/>
  <c r="W4041" i="23"/>
  <c r="J4042" i="23"/>
  <c r="W4042" i="23"/>
  <c r="J4043" i="23"/>
  <c r="W4043" i="23"/>
  <c r="J4044" i="23"/>
  <c r="W4044" i="23"/>
  <c r="J4045" i="23"/>
  <c r="W4045" i="23"/>
  <c r="J4046" i="23"/>
  <c r="W4046" i="23"/>
  <c r="J4047" i="23"/>
  <c r="W4047" i="23"/>
  <c r="J4048" i="23"/>
  <c r="W4048" i="23"/>
  <c r="J4049" i="23"/>
  <c r="W4049" i="23"/>
  <c r="J4050" i="23"/>
  <c r="W4050" i="23"/>
  <c r="J4051" i="23"/>
  <c r="W4051" i="23"/>
  <c r="J4052" i="23"/>
  <c r="W4052" i="23"/>
  <c r="J4053" i="23"/>
  <c r="W4053" i="23"/>
  <c r="J4054" i="23"/>
  <c r="W4054" i="23"/>
  <c r="J4055" i="23"/>
  <c r="W4055" i="23"/>
  <c r="J4056" i="23"/>
  <c r="W4056" i="23"/>
  <c r="J4057" i="23"/>
  <c r="W4057" i="23"/>
  <c r="J4058" i="23"/>
  <c r="W4058" i="23"/>
  <c r="J4059" i="23"/>
  <c r="W4059" i="23"/>
  <c r="J4060" i="23"/>
  <c r="W4060" i="23"/>
  <c r="J4061" i="23"/>
  <c r="W4061" i="23"/>
  <c r="J4062" i="23"/>
  <c r="W4062" i="23"/>
  <c r="J4063" i="23"/>
  <c r="W4063" i="23"/>
  <c r="J4064" i="23"/>
  <c r="W4064" i="23"/>
  <c r="J4065" i="23"/>
  <c r="W4065" i="23"/>
  <c r="J4066" i="23"/>
  <c r="W4066" i="23"/>
  <c r="J4067" i="23"/>
  <c r="W4067" i="23"/>
  <c r="J4068" i="23"/>
  <c r="W4068" i="23"/>
  <c r="J4069" i="23"/>
  <c r="W4069" i="23"/>
  <c r="J4070" i="23"/>
  <c r="W4070" i="23"/>
  <c r="J4071" i="23"/>
  <c r="W4071" i="23"/>
  <c r="J4072" i="23"/>
  <c r="W4072" i="23"/>
  <c r="J4073" i="23"/>
  <c r="W4073" i="23"/>
  <c r="J4074" i="23"/>
  <c r="W4074" i="23"/>
  <c r="J4075" i="23"/>
  <c r="W4075" i="23"/>
  <c r="J4076" i="23"/>
  <c r="W4076" i="23"/>
  <c r="J4077" i="23"/>
  <c r="W4077" i="23"/>
  <c r="J4078" i="23"/>
  <c r="W4078" i="23"/>
  <c r="J4079" i="23"/>
  <c r="W4079" i="23"/>
  <c r="J4080" i="23"/>
  <c r="W4080" i="23"/>
  <c r="J4081" i="23"/>
  <c r="W4081" i="23"/>
  <c r="J4082" i="23"/>
  <c r="W4082" i="23"/>
  <c r="J4083" i="23"/>
  <c r="W4083" i="23"/>
  <c r="J4084" i="23"/>
  <c r="W4084" i="23"/>
  <c r="J4085" i="23"/>
  <c r="W4085" i="23"/>
  <c r="J4086" i="23"/>
  <c r="W4086" i="23"/>
  <c r="J4087" i="23"/>
  <c r="W4087" i="23"/>
  <c r="J4088" i="23"/>
  <c r="W4088" i="23"/>
  <c r="J4089" i="23"/>
  <c r="W4089" i="23"/>
  <c r="J4090" i="23"/>
  <c r="W4090" i="23"/>
  <c r="J4091" i="23"/>
  <c r="W4091" i="23"/>
  <c r="J4092" i="23"/>
  <c r="W4092" i="23"/>
  <c r="J4093" i="23"/>
  <c r="W4093" i="23"/>
  <c r="J4094" i="23"/>
  <c r="W4094" i="23"/>
  <c r="J4095" i="23"/>
  <c r="W4095" i="23"/>
  <c r="J4096" i="23"/>
  <c r="W4096" i="23"/>
  <c r="J4097" i="23"/>
  <c r="W4097" i="23"/>
  <c r="J4098" i="23"/>
  <c r="W4098" i="23"/>
  <c r="J4099" i="23"/>
  <c r="W4099" i="23"/>
  <c r="J4100" i="23"/>
  <c r="W4100" i="23"/>
  <c r="J4101" i="23"/>
  <c r="W4101" i="23"/>
  <c r="J4102" i="23"/>
  <c r="W4102" i="23"/>
  <c r="J4103" i="23"/>
  <c r="W4103" i="23"/>
  <c r="J4104" i="23"/>
  <c r="W4104" i="23"/>
  <c r="J4105" i="23"/>
  <c r="W4105" i="23"/>
  <c r="J4106" i="23"/>
  <c r="W4106" i="23"/>
  <c r="J4107" i="23"/>
  <c r="W4107" i="23"/>
  <c r="J4108" i="23"/>
  <c r="W4108" i="23"/>
  <c r="J4109" i="23"/>
  <c r="W4109" i="23"/>
  <c r="J4110" i="23"/>
  <c r="W4110" i="23"/>
  <c r="J4111" i="23"/>
  <c r="W4111" i="23"/>
  <c r="J4112" i="23"/>
  <c r="W4112" i="23"/>
  <c r="J4113" i="23"/>
  <c r="W4113" i="23"/>
  <c r="J4114" i="23"/>
  <c r="W4114" i="23"/>
  <c r="J4115" i="23"/>
  <c r="W4115" i="23"/>
  <c r="J4116" i="23"/>
  <c r="W4116" i="23"/>
  <c r="J4117" i="23"/>
  <c r="W4117" i="23"/>
  <c r="J4118" i="23"/>
  <c r="W4118" i="23"/>
  <c r="J4119" i="23"/>
  <c r="W4119" i="23"/>
  <c r="J4120" i="23"/>
  <c r="W4120" i="23"/>
  <c r="J4121" i="23"/>
  <c r="W4121" i="23"/>
  <c r="J4122" i="23"/>
  <c r="W4122" i="23"/>
  <c r="J4123" i="23"/>
  <c r="W4123" i="23"/>
  <c r="J4124" i="23"/>
  <c r="W4124" i="23"/>
  <c r="J4125" i="23"/>
  <c r="W4125" i="23"/>
  <c r="J4126" i="23"/>
  <c r="W4126" i="23"/>
  <c r="J4127" i="23"/>
  <c r="W4127" i="23"/>
  <c r="J4128" i="23"/>
  <c r="W4128" i="23"/>
  <c r="J4129" i="23"/>
  <c r="W4129" i="23"/>
  <c r="J4130" i="23"/>
  <c r="W4130" i="23"/>
  <c r="J4131" i="23"/>
  <c r="W4131" i="23"/>
  <c r="J4132" i="23"/>
  <c r="W4132" i="23"/>
  <c r="J4133" i="23"/>
  <c r="W4133" i="23"/>
  <c r="J4134" i="23"/>
  <c r="W4134" i="23"/>
  <c r="J4135" i="23"/>
  <c r="W4135" i="23"/>
  <c r="J4136" i="23"/>
  <c r="W4136" i="23"/>
  <c r="J4137" i="23"/>
  <c r="W4137" i="23"/>
  <c r="J4138" i="23"/>
  <c r="W4138" i="23"/>
  <c r="J4139" i="23"/>
  <c r="W4139" i="23"/>
  <c r="J4140" i="23"/>
  <c r="W4140" i="23"/>
  <c r="J4141" i="23"/>
  <c r="W4141" i="23"/>
  <c r="J4142" i="23"/>
  <c r="W4142" i="23"/>
  <c r="J4143" i="23"/>
  <c r="W4143" i="23"/>
  <c r="J4144" i="23"/>
  <c r="W4144" i="23"/>
  <c r="J4145" i="23"/>
  <c r="W4145" i="23"/>
  <c r="J4146" i="23"/>
  <c r="W4146" i="23"/>
  <c r="J4147" i="23"/>
  <c r="W4147" i="23"/>
  <c r="J4148" i="23"/>
  <c r="W4148" i="23"/>
  <c r="J4149" i="23"/>
  <c r="W4149" i="23"/>
  <c r="J4150" i="23"/>
  <c r="W4150" i="23"/>
  <c r="J4151" i="23"/>
  <c r="W4151" i="23"/>
  <c r="J4152" i="23"/>
  <c r="W4152" i="23"/>
  <c r="J4153" i="23"/>
  <c r="W4153" i="23"/>
  <c r="J4154" i="23"/>
  <c r="W4154" i="23"/>
  <c r="J4155" i="23"/>
  <c r="W4155" i="23"/>
  <c r="J4156" i="23"/>
  <c r="W4156" i="23"/>
  <c r="J4157" i="23"/>
  <c r="W4157" i="23"/>
  <c r="J4158" i="23"/>
  <c r="W4158" i="23"/>
  <c r="J4159" i="23"/>
  <c r="W4159" i="23"/>
  <c r="J4160" i="23"/>
  <c r="W4160" i="23"/>
  <c r="J4161" i="23"/>
  <c r="W4161" i="23"/>
  <c r="J4162" i="23"/>
  <c r="W4162" i="23"/>
  <c r="J4163" i="23"/>
  <c r="W4163" i="23"/>
  <c r="J4164" i="23"/>
  <c r="W4164" i="23"/>
  <c r="J4165" i="23"/>
  <c r="W4165" i="23"/>
  <c r="J4166" i="23"/>
  <c r="W4166" i="23"/>
  <c r="J4167" i="23"/>
  <c r="W4167" i="23"/>
  <c r="J4168" i="23"/>
  <c r="W4168" i="23"/>
  <c r="J4169" i="23"/>
  <c r="W4169" i="23"/>
  <c r="J4170" i="23"/>
  <c r="W4170" i="23"/>
  <c r="J4171" i="23"/>
  <c r="W4171" i="23"/>
  <c r="J4172" i="23"/>
  <c r="W4172" i="23"/>
  <c r="J4173" i="23"/>
  <c r="W4173" i="23"/>
  <c r="J4174" i="23"/>
  <c r="W4174" i="23"/>
  <c r="J4175" i="23"/>
  <c r="W4175" i="23"/>
  <c r="J4176" i="23"/>
  <c r="W4176" i="23"/>
  <c r="J4177" i="23"/>
  <c r="W4177" i="23"/>
  <c r="J4178" i="23"/>
  <c r="W4178" i="23"/>
  <c r="J4179" i="23"/>
  <c r="W4179" i="23"/>
  <c r="J4180" i="23"/>
  <c r="W4180" i="23"/>
  <c r="J4181" i="23"/>
  <c r="W4181" i="23"/>
  <c r="J4182" i="23"/>
  <c r="W4182" i="23"/>
  <c r="J4183" i="23"/>
  <c r="W4183" i="23"/>
  <c r="J4184" i="23"/>
  <c r="W4184" i="23"/>
  <c r="J4185" i="23"/>
  <c r="W4185" i="23"/>
  <c r="J4186" i="23"/>
  <c r="W4186" i="23"/>
  <c r="J4187" i="23"/>
  <c r="W4187" i="23"/>
  <c r="J4188" i="23"/>
  <c r="W4188" i="23"/>
  <c r="J4189" i="23"/>
  <c r="W4189" i="23"/>
  <c r="J4190" i="23"/>
  <c r="W4190" i="23"/>
  <c r="J4191" i="23"/>
  <c r="W4191" i="23"/>
  <c r="J4192" i="23"/>
  <c r="W4192" i="23"/>
  <c r="J4193" i="23"/>
  <c r="W4193" i="23"/>
  <c r="J4194" i="23"/>
  <c r="W4194" i="23"/>
  <c r="J4195" i="23"/>
  <c r="W4195" i="23"/>
  <c r="J4196" i="23"/>
  <c r="W4196" i="23"/>
  <c r="J4197" i="23"/>
  <c r="W4197" i="23"/>
  <c r="J4198" i="23"/>
  <c r="W4198" i="23"/>
  <c r="J4199" i="23"/>
  <c r="W4199" i="23"/>
  <c r="J4200" i="23"/>
  <c r="W4200" i="23"/>
  <c r="J4201" i="23"/>
  <c r="W4201" i="23"/>
  <c r="J4202" i="23"/>
  <c r="W4202" i="23"/>
  <c r="J4203" i="23"/>
  <c r="W4203" i="23"/>
  <c r="J4204" i="23"/>
  <c r="W4204" i="23"/>
  <c r="J4205" i="23"/>
  <c r="W4205" i="23"/>
  <c r="J4206" i="23"/>
  <c r="W4206" i="23"/>
  <c r="J4207" i="23"/>
  <c r="W4207" i="23"/>
  <c r="J4208" i="23"/>
  <c r="W4208" i="23"/>
  <c r="J4209" i="23"/>
  <c r="W4209" i="23"/>
  <c r="J4210" i="23"/>
  <c r="W4210" i="23"/>
  <c r="J4211" i="23"/>
  <c r="W4211" i="23"/>
  <c r="J4212" i="23"/>
  <c r="W4212" i="23"/>
  <c r="J4213" i="23"/>
  <c r="W4213" i="23"/>
  <c r="J4214" i="23"/>
  <c r="W4214" i="23"/>
  <c r="J4215" i="23"/>
  <c r="W4215" i="23"/>
  <c r="J4216" i="23"/>
  <c r="W4216" i="23"/>
  <c r="J4217" i="23"/>
  <c r="W4217" i="23"/>
  <c r="J4218" i="23"/>
  <c r="W4218" i="23"/>
  <c r="J4219" i="23"/>
  <c r="W4219" i="23"/>
  <c r="J4220" i="23"/>
  <c r="W4220" i="23"/>
  <c r="J4221" i="23"/>
  <c r="W4221" i="23"/>
  <c r="J4222" i="23"/>
  <c r="W4222" i="23"/>
  <c r="J4223" i="23"/>
  <c r="W4223" i="23"/>
  <c r="J4224" i="23"/>
  <c r="W4224" i="23"/>
  <c r="J4225" i="23"/>
  <c r="W4225" i="23"/>
  <c r="J4226" i="23"/>
  <c r="W4226" i="23"/>
  <c r="J4227" i="23"/>
  <c r="W4227" i="23"/>
  <c r="J4228" i="23"/>
  <c r="W4228" i="23"/>
  <c r="J4229" i="23"/>
  <c r="W4229" i="23"/>
  <c r="J4230" i="23"/>
  <c r="W4230" i="23"/>
  <c r="J4231" i="23"/>
  <c r="W4231" i="23"/>
  <c r="J4232" i="23"/>
  <c r="W4232" i="23"/>
  <c r="J4233" i="23"/>
  <c r="W4233" i="23"/>
  <c r="J4234" i="23"/>
  <c r="W4234" i="23"/>
  <c r="J4235" i="23"/>
  <c r="W4235" i="23"/>
  <c r="J4236" i="23"/>
  <c r="W4236" i="23"/>
  <c r="J4237" i="23"/>
  <c r="W4237" i="23"/>
  <c r="J4238" i="23"/>
  <c r="W4238" i="23"/>
  <c r="J4239" i="23"/>
  <c r="W4239" i="23"/>
  <c r="J4240" i="23"/>
  <c r="W4240" i="23"/>
  <c r="J4241" i="23"/>
  <c r="W4241" i="23"/>
  <c r="J4242" i="23"/>
  <c r="W4242" i="23"/>
  <c r="J4243" i="23"/>
  <c r="W4243" i="23"/>
  <c r="J4244" i="23"/>
  <c r="W4244" i="23"/>
  <c r="J4245" i="23"/>
  <c r="W4245" i="23"/>
  <c r="J4246" i="23"/>
  <c r="W4246" i="23"/>
  <c r="J4247" i="23"/>
  <c r="W4247" i="23"/>
  <c r="J4248" i="23"/>
  <c r="W4248" i="23"/>
  <c r="J4249" i="23"/>
  <c r="W4249" i="23"/>
  <c r="J4250" i="23"/>
  <c r="W4250" i="23"/>
  <c r="J4251" i="23"/>
  <c r="W4251" i="23"/>
  <c r="J4252" i="23"/>
  <c r="W4252" i="23"/>
  <c r="J4253" i="23"/>
  <c r="W4253" i="23"/>
  <c r="J4254" i="23"/>
  <c r="W4254" i="23"/>
  <c r="J4255" i="23"/>
  <c r="W4255" i="23"/>
  <c r="J4256" i="23"/>
  <c r="W4256" i="23"/>
  <c r="J4257" i="23"/>
  <c r="W4257" i="23"/>
  <c r="J4258" i="23"/>
  <c r="W4258" i="23"/>
  <c r="J4259" i="23"/>
  <c r="W4259" i="23"/>
  <c r="J4260" i="23"/>
  <c r="W4260" i="23"/>
  <c r="J4261" i="23"/>
  <c r="W4261" i="23"/>
  <c r="J4262" i="23"/>
  <c r="W4262" i="23"/>
  <c r="J4263" i="23"/>
  <c r="W4263" i="23"/>
  <c r="J4264" i="23"/>
  <c r="W4264" i="23"/>
  <c r="J4265" i="23"/>
  <c r="W4265" i="23"/>
  <c r="J4266" i="23"/>
  <c r="W4266" i="23"/>
  <c r="J4267" i="23"/>
  <c r="W4267" i="23"/>
  <c r="J4268" i="23"/>
  <c r="W4268" i="23"/>
  <c r="J4269" i="23"/>
  <c r="W4269" i="23"/>
  <c r="J4270" i="23"/>
  <c r="W4270" i="23"/>
  <c r="J4271" i="23"/>
  <c r="W4271" i="23"/>
  <c r="J4272" i="23"/>
  <c r="W4272" i="23"/>
  <c r="J4273" i="23"/>
  <c r="W4273" i="23"/>
  <c r="J4274" i="23"/>
  <c r="W4274" i="23"/>
  <c r="J4275" i="23"/>
  <c r="W4275" i="23"/>
  <c r="J4276" i="23"/>
  <c r="W4276" i="23"/>
  <c r="J4277" i="23"/>
  <c r="W4277" i="23"/>
  <c r="J4278" i="23"/>
  <c r="W4278" i="23"/>
  <c r="J4279" i="23"/>
  <c r="W4279" i="23"/>
  <c r="J4280" i="23"/>
  <c r="W4280" i="23"/>
  <c r="J4281" i="23"/>
  <c r="W4281" i="23"/>
  <c r="J4282" i="23"/>
  <c r="W4282" i="23"/>
  <c r="J4283" i="23"/>
  <c r="W4283" i="23"/>
  <c r="J4284" i="23"/>
  <c r="W4284" i="23"/>
  <c r="J4285" i="23"/>
  <c r="W4285" i="23"/>
  <c r="J4286" i="23"/>
  <c r="W4286" i="23"/>
  <c r="J4287" i="23"/>
  <c r="W4287" i="23"/>
  <c r="J4288" i="23"/>
  <c r="W4288" i="23"/>
  <c r="J4289" i="23"/>
  <c r="W4289" i="23"/>
  <c r="J4290" i="23"/>
  <c r="W4290" i="23"/>
  <c r="J4291" i="23"/>
  <c r="W4291" i="23"/>
  <c r="J4292" i="23"/>
  <c r="W4292" i="23"/>
  <c r="J4293" i="23"/>
  <c r="W4293" i="23"/>
  <c r="J4294" i="23"/>
  <c r="W4294" i="23"/>
  <c r="J4295" i="23"/>
  <c r="W4295" i="23"/>
  <c r="J4296" i="23"/>
  <c r="W4296" i="23"/>
  <c r="J4297" i="23"/>
  <c r="W4297" i="23"/>
  <c r="J4298" i="23"/>
  <c r="W4298" i="23"/>
  <c r="J4299" i="23"/>
  <c r="W4299" i="23"/>
  <c r="J4300" i="23"/>
  <c r="W4300" i="23"/>
  <c r="J4301" i="23"/>
  <c r="W4301" i="23"/>
  <c r="J4302" i="23"/>
  <c r="W4302" i="23"/>
  <c r="J4303" i="23"/>
  <c r="W4303" i="23"/>
  <c r="J4304" i="23"/>
  <c r="W4304" i="23"/>
  <c r="J4305" i="23"/>
  <c r="W4305" i="23"/>
  <c r="J4306" i="23"/>
  <c r="W4306" i="23"/>
  <c r="J4307" i="23"/>
  <c r="W4307" i="23"/>
  <c r="J4308" i="23"/>
  <c r="W4308" i="23"/>
  <c r="J4309" i="23"/>
  <c r="W4309" i="23"/>
  <c r="J4310" i="23"/>
  <c r="W4310" i="23"/>
  <c r="J4311" i="23"/>
  <c r="W4311" i="23"/>
  <c r="J4312" i="23"/>
  <c r="W4312" i="23"/>
  <c r="J4313" i="23"/>
  <c r="W4313" i="23"/>
  <c r="J4314" i="23"/>
  <c r="W4314" i="23"/>
  <c r="J4315" i="23"/>
  <c r="W4315" i="23"/>
  <c r="J4316" i="23"/>
  <c r="W4316" i="23"/>
  <c r="J4317" i="23"/>
  <c r="W4317" i="23"/>
  <c r="J4318" i="23"/>
  <c r="W4318" i="23"/>
  <c r="J4319" i="23"/>
  <c r="W4319" i="23"/>
  <c r="J4320" i="23"/>
  <c r="W4320" i="23"/>
  <c r="J4321" i="23"/>
  <c r="W4321" i="23"/>
  <c r="J4322" i="23"/>
  <c r="W4322" i="23"/>
  <c r="J4323" i="23"/>
  <c r="W4323" i="23"/>
  <c r="J4324" i="23"/>
  <c r="W4324" i="23"/>
  <c r="J4325" i="23"/>
  <c r="W4325" i="23"/>
  <c r="J4326" i="23"/>
  <c r="W4326" i="23"/>
  <c r="J4327" i="23"/>
  <c r="W4327" i="23"/>
  <c r="J4328" i="23"/>
  <c r="W4328" i="23"/>
  <c r="J4329" i="23"/>
  <c r="W4329" i="23"/>
  <c r="J4330" i="23"/>
  <c r="W4330" i="23"/>
  <c r="J4331" i="23"/>
  <c r="W4331" i="23"/>
  <c r="J4332" i="23"/>
  <c r="W4332" i="23"/>
  <c r="J4333" i="23"/>
  <c r="W4333" i="23"/>
  <c r="J4334" i="23"/>
  <c r="W4334" i="23"/>
  <c r="J4335" i="23"/>
  <c r="W4335" i="23"/>
  <c r="J4336" i="23"/>
  <c r="W4336" i="23"/>
  <c r="J4337" i="23"/>
  <c r="W4337" i="23"/>
  <c r="J4338" i="23"/>
  <c r="W4338" i="23"/>
  <c r="J4339" i="23"/>
  <c r="W4339" i="23"/>
  <c r="J4340" i="23"/>
  <c r="W4340" i="23"/>
  <c r="J4341" i="23"/>
  <c r="W4341" i="23"/>
  <c r="J4342" i="23"/>
  <c r="W4342" i="23"/>
  <c r="J4343" i="23"/>
  <c r="W4343" i="23"/>
  <c r="J4344" i="23"/>
  <c r="W4344" i="23"/>
  <c r="J4345" i="23"/>
  <c r="W4345" i="23"/>
  <c r="J4346" i="23"/>
  <c r="W4346" i="23"/>
  <c r="J4347" i="23"/>
  <c r="W4347" i="23"/>
  <c r="J4348" i="23"/>
  <c r="W4348" i="23"/>
  <c r="J4349" i="23"/>
  <c r="W4349" i="23"/>
  <c r="J4350" i="23"/>
  <c r="W4350" i="23"/>
  <c r="J4351" i="23"/>
  <c r="W4351" i="23"/>
  <c r="J4352" i="23"/>
  <c r="W4352" i="23"/>
  <c r="J4353" i="23"/>
  <c r="W4353" i="23"/>
  <c r="J4354" i="23"/>
  <c r="W4354" i="23"/>
  <c r="J4355" i="23"/>
  <c r="W4355" i="23"/>
  <c r="J4356" i="23"/>
  <c r="W4356" i="23"/>
  <c r="J4357" i="23"/>
  <c r="W4357" i="23"/>
  <c r="J4358" i="23"/>
  <c r="W4358" i="23"/>
  <c r="J4359" i="23"/>
  <c r="W4359" i="23"/>
  <c r="J4360" i="23"/>
  <c r="W4360" i="23"/>
  <c r="J4361" i="23"/>
  <c r="W4361" i="23"/>
  <c r="J4362" i="23"/>
  <c r="W4362" i="23"/>
  <c r="J4363" i="23"/>
  <c r="W4363" i="23"/>
  <c r="J4364" i="23"/>
  <c r="W4364" i="23"/>
  <c r="J4365" i="23"/>
  <c r="W4365" i="23"/>
  <c r="J4366" i="23"/>
  <c r="W4366" i="23"/>
  <c r="J4367" i="23"/>
  <c r="W4367" i="23"/>
  <c r="J4368" i="23"/>
  <c r="W4368" i="23"/>
  <c r="J4369" i="23"/>
  <c r="W4369" i="23"/>
  <c r="J4370" i="23"/>
  <c r="W4370" i="23"/>
  <c r="J4371" i="23"/>
  <c r="W4371" i="23"/>
  <c r="J4372" i="23"/>
  <c r="W4372" i="23"/>
  <c r="J4373" i="23"/>
  <c r="W4373" i="23"/>
  <c r="J4374" i="23"/>
  <c r="W4374" i="23"/>
  <c r="J4375" i="23"/>
  <c r="W4375" i="23"/>
  <c r="J115" i="23"/>
  <c r="W115" i="23"/>
  <c r="J114" i="23"/>
  <c r="W114" i="23"/>
  <c r="J113" i="23"/>
  <c r="W113" i="23"/>
  <c r="J112" i="23"/>
  <c r="W112" i="23"/>
  <c r="J111" i="23"/>
  <c r="W111" i="23"/>
  <c r="J110" i="23"/>
  <c r="W110" i="23"/>
  <c r="J109" i="23"/>
  <c r="W109" i="23"/>
  <c r="J108" i="23"/>
  <c r="W108" i="23"/>
  <c r="J107" i="23"/>
  <c r="W107" i="23"/>
  <c r="J106" i="23"/>
  <c r="W106" i="23"/>
  <c r="J105" i="23"/>
  <c r="W105" i="23"/>
  <c r="J104" i="23"/>
  <c r="W104" i="23"/>
  <c r="J103" i="23"/>
  <c r="W103" i="23"/>
  <c r="J102" i="23"/>
  <c r="W102" i="23"/>
  <c r="J101" i="23"/>
  <c r="W101" i="23"/>
  <c r="J100" i="23"/>
  <c r="W100" i="23"/>
  <c r="J99" i="23"/>
  <c r="W99" i="23"/>
  <c r="J98" i="23"/>
  <c r="W98" i="23"/>
  <c r="J97" i="23"/>
  <c r="W97" i="23"/>
  <c r="J96" i="23"/>
  <c r="W96" i="23"/>
  <c r="J95" i="23"/>
  <c r="W95" i="23"/>
  <c r="J94" i="23"/>
  <c r="W94" i="23"/>
  <c r="J93" i="23"/>
  <c r="W93" i="23"/>
  <c r="J92" i="23"/>
  <c r="W92" i="23"/>
  <c r="J91" i="23"/>
  <c r="W91" i="23"/>
  <c r="J90" i="23"/>
  <c r="W90" i="23"/>
  <c r="J89" i="23"/>
  <c r="W89" i="23"/>
  <c r="J88" i="23"/>
  <c r="W88" i="23"/>
  <c r="J87" i="23"/>
  <c r="W87" i="23"/>
  <c r="J86" i="23"/>
  <c r="W86" i="23"/>
  <c r="J85" i="23"/>
  <c r="W85" i="23"/>
  <c r="J84" i="23"/>
  <c r="W84" i="23"/>
  <c r="J83" i="23"/>
  <c r="W83" i="23"/>
  <c r="J82" i="23"/>
  <c r="W82" i="23"/>
  <c r="J81" i="23"/>
  <c r="W81" i="23"/>
  <c r="J80" i="23"/>
  <c r="W80" i="23"/>
  <c r="J79" i="23"/>
  <c r="W79" i="23"/>
  <c r="J78" i="23"/>
  <c r="W78" i="23"/>
  <c r="J77" i="23"/>
  <c r="W77" i="23"/>
  <c r="J76" i="23"/>
  <c r="W76" i="23"/>
  <c r="J75" i="23"/>
  <c r="W75" i="23"/>
  <c r="J74" i="23"/>
  <c r="W74" i="23"/>
  <c r="J73" i="23"/>
  <c r="W73" i="23"/>
  <c r="J72" i="23"/>
  <c r="W72" i="23"/>
  <c r="J71" i="23"/>
  <c r="W71" i="23"/>
  <c r="J70" i="23"/>
  <c r="W70" i="23"/>
  <c r="J69" i="23"/>
  <c r="W69" i="23"/>
  <c r="J68" i="23"/>
  <c r="W68" i="23"/>
  <c r="J67" i="23"/>
  <c r="W67" i="23"/>
  <c r="J66" i="23"/>
  <c r="W66" i="23"/>
  <c r="J65" i="23"/>
  <c r="W65" i="23"/>
  <c r="J64" i="23"/>
  <c r="W64" i="23"/>
  <c r="J63" i="23"/>
  <c r="W63" i="23"/>
  <c r="J62" i="23"/>
  <c r="W62" i="23"/>
  <c r="J61" i="23"/>
  <c r="W61" i="23"/>
  <c r="J60" i="23"/>
  <c r="W60" i="23"/>
  <c r="J59" i="23"/>
  <c r="W59" i="23"/>
  <c r="J58" i="23"/>
  <c r="W58" i="23"/>
  <c r="J57" i="23"/>
  <c r="W57" i="23"/>
  <c r="J56" i="23"/>
  <c r="W56" i="23"/>
  <c r="J55" i="23"/>
  <c r="W55" i="23"/>
  <c r="J54" i="23"/>
  <c r="W54" i="23"/>
  <c r="J53" i="23"/>
  <c r="W53" i="23"/>
  <c r="J52" i="23"/>
  <c r="W52" i="23"/>
  <c r="J51" i="23"/>
  <c r="W51" i="23"/>
  <c r="J50" i="23"/>
  <c r="W50" i="23"/>
  <c r="J49" i="23"/>
  <c r="W49" i="23"/>
  <c r="J48" i="23"/>
  <c r="W48" i="23"/>
  <c r="J47" i="23"/>
  <c r="W47" i="23"/>
  <c r="J46" i="23"/>
  <c r="W46" i="23"/>
  <c r="J45" i="23"/>
  <c r="W45" i="23"/>
  <c r="J44" i="23"/>
  <c r="W44" i="23"/>
  <c r="J43" i="23"/>
  <c r="W43" i="23"/>
  <c r="J42" i="23"/>
  <c r="W42" i="23"/>
  <c r="J41" i="23"/>
  <c r="W41" i="23"/>
  <c r="J40" i="23"/>
  <c r="W40" i="23"/>
  <c r="J39" i="23"/>
  <c r="W39" i="23"/>
  <c r="J38" i="23"/>
  <c r="W38" i="23"/>
  <c r="J37" i="23"/>
  <c r="W37" i="23"/>
  <c r="J36" i="23"/>
  <c r="W36" i="23"/>
  <c r="J35" i="23"/>
  <c r="W35" i="23"/>
  <c r="J34" i="23"/>
  <c r="W34" i="23"/>
  <c r="J33" i="23"/>
  <c r="W33" i="23"/>
  <c r="J32" i="23"/>
  <c r="W32" i="23"/>
  <c r="J31" i="23"/>
  <c r="W31" i="23"/>
  <c r="J30" i="23"/>
  <c r="W30" i="23"/>
  <c r="J29" i="23"/>
  <c r="W29" i="23"/>
  <c r="J28" i="23"/>
  <c r="W28" i="23"/>
  <c r="J27" i="23"/>
  <c r="W27" i="23"/>
  <c r="J26" i="23"/>
  <c r="W26" i="23"/>
  <c r="J25" i="23"/>
  <c r="W25" i="23"/>
  <c r="J24" i="23"/>
  <c r="W24" i="23"/>
  <c r="J23" i="23"/>
  <c r="W23" i="23"/>
  <c r="J22" i="23"/>
  <c r="W22" i="23"/>
  <c r="J21" i="23"/>
  <c r="W21" i="23"/>
  <c r="J20" i="23"/>
  <c r="W20" i="23"/>
  <c r="J19" i="23"/>
  <c r="W19" i="23"/>
  <c r="J18" i="23"/>
  <c r="W18" i="23"/>
  <c r="J17" i="23"/>
  <c r="W17" i="23"/>
  <c r="J16" i="23"/>
  <c r="W16" i="23"/>
  <c r="J15" i="23"/>
  <c r="W15" i="23"/>
  <c r="J14" i="23"/>
  <c r="W14" i="23"/>
  <c r="J13" i="23"/>
  <c r="W13" i="23"/>
  <c r="J12" i="23"/>
  <c r="W12" i="23"/>
  <c r="J11" i="23"/>
  <c r="W11" i="23"/>
  <c r="J10" i="23"/>
  <c r="W10" i="23"/>
  <c r="J9" i="23"/>
  <c r="W9" i="23"/>
  <c r="J8" i="23"/>
  <c r="W8" i="23"/>
  <c r="J7" i="23"/>
  <c r="W7" i="23"/>
  <c r="J6" i="23"/>
  <c r="W6" i="23"/>
  <c r="J5" i="23"/>
  <c r="W5" i="23"/>
  <c r="J4" i="23"/>
  <c r="W4" i="23"/>
  <c r="J3" i="23"/>
  <c r="W3" i="23"/>
  <c r="J2" i="23"/>
  <c r="W2" i="23"/>
  <c r="J115" i="4"/>
  <c r="W115" i="4"/>
  <c r="J114" i="4"/>
  <c r="W114" i="4"/>
  <c r="J113" i="4"/>
  <c r="W113" i="4"/>
  <c r="J112" i="4"/>
  <c r="W112" i="4"/>
  <c r="J111" i="4"/>
  <c r="W111" i="4"/>
  <c r="J110" i="4"/>
  <c r="W110" i="4"/>
  <c r="J109" i="4"/>
  <c r="W109" i="4"/>
  <c r="J108" i="4"/>
  <c r="W108" i="4"/>
  <c r="J107" i="4"/>
  <c r="W107" i="4"/>
  <c r="J106" i="4"/>
  <c r="W106" i="4"/>
  <c r="J105" i="4"/>
  <c r="W105" i="4"/>
  <c r="J104" i="4"/>
  <c r="W104" i="4"/>
  <c r="J103" i="4"/>
  <c r="W103" i="4"/>
  <c r="J102" i="4"/>
  <c r="W102" i="4"/>
  <c r="J101" i="4"/>
  <c r="W101" i="4"/>
  <c r="J100" i="4"/>
  <c r="W100" i="4"/>
  <c r="J99" i="4"/>
  <c r="W99" i="4"/>
  <c r="J98" i="4"/>
  <c r="W98" i="4"/>
  <c r="J97" i="4"/>
  <c r="W97" i="4"/>
  <c r="J96" i="4"/>
  <c r="W96" i="4"/>
  <c r="J95" i="4"/>
  <c r="W95" i="4"/>
  <c r="J94" i="4"/>
  <c r="W94" i="4"/>
  <c r="J93" i="4"/>
  <c r="W93" i="4"/>
  <c r="J92" i="4"/>
  <c r="W92" i="4"/>
  <c r="J91" i="4"/>
  <c r="W91" i="4"/>
  <c r="J90" i="4"/>
  <c r="W90" i="4"/>
  <c r="J89" i="4"/>
  <c r="W89" i="4"/>
  <c r="J88" i="4"/>
  <c r="W88" i="4"/>
  <c r="J87" i="4"/>
  <c r="W87" i="4"/>
  <c r="J86" i="4"/>
  <c r="W86" i="4"/>
  <c r="J85" i="4"/>
  <c r="W85" i="4"/>
  <c r="J84" i="4"/>
  <c r="W84" i="4"/>
  <c r="J83" i="4"/>
  <c r="W83" i="4"/>
  <c r="J82" i="4"/>
  <c r="W82" i="4"/>
  <c r="J81" i="4"/>
  <c r="W81" i="4"/>
  <c r="J80" i="4"/>
  <c r="W80" i="4"/>
  <c r="J79" i="4"/>
  <c r="W79" i="4"/>
  <c r="J78" i="4"/>
  <c r="W78" i="4"/>
  <c r="J77" i="4"/>
  <c r="W77" i="4"/>
  <c r="J76" i="4"/>
  <c r="W76" i="4"/>
  <c r="J75" i="4"/>
  <c r="W75" i="4"/>
  <c r="J74" i="4"/>
  <c r="W74" i="4"/>
  <c r="J73" i="4"/>
  <c r="W73" i="4"/>
  <c r="J72" i="4"/>
  <c r="W72" i="4"/>
  <c r="J71" i="4"/>
  <c r="W71" i="4"/>
  <c r="J70" i="4"/>
  <c r="W70" i="4"/>
  <c r="J69" i="4"/>
  <c r="W69" i="4"/>
  <c r="J68" i="4"/>
  <c r="W68" i="4"/>
  <c r="J67" i="4"/>
  <c r="W67" i="4"/>
  <c r="J66" i="4"/>
  <c r="W66" i="4"/>
  <c r="J65" i="4"/>
  <c r="W65" i="4"/>
  <c r="J64" i="4"/>
  <c r="W64" i="4"/>
  <c r="J63" i="4"/>
  <c r="W63" i="4"/>
  <c r="J62" i="4"/>
  <c r="W62" i="4"/>
  <c r="J61" i="4"/>
  <c r="W61" i="4"/>
  <c r="J60" i="4"/>
  <c r="W60" i="4"/>
  <c r="J59" i="4"/>
  <c r="W59" i="4"/>
  <c r="J58" i="4"/>
  <c r="W58" i="4"/>
  <c r="J57" i="4"/>
  <c r="W57" i="4"/>
  <c r="J56" i="4"/>
  <c r="W56" i="4"/>
  <c r="J55" i="4"/>
  <c r="W55" i="4"/>
  <c r="J54" i="4"/>
  <c r="W54" i="4"/>
  <c r="J53" i="4"/>
  <c r="W53" i="4"/>
  <c r="J52" i="4"/>
  <c r="W52" i="4"/>
  <c r="J51" i="4"/>
  <c r="W51" i="4"/>
  <c r="J50" i="4"/>
  <c r="W50" i="4"/>
  <c r="J49" i="4"/>
  <c r="W49" i="4"/>
  <c r="J48" i="4"/>
  <c r="W48" i="4"/>
  <c r="J47" i="4"/>
  <c r="W47" i="4"/>
  <c r="J46" i="4"/>
  <c r="W46" i="4"/>
  <c r="J45" i="4"/>
  <c r="W45" i="4"/>
  <c r="J44" i="4"/>
  <c r="W44" i="4"/>
  <c r="J43" i="4"/>
  <c r="W43" i="4"/>
  <c r="J42" i="4"/>
  <c r="W42" i="4"/>
  <c r="J41" i="4"/>
  <c r="W41" i="4"/>
  <c r="J40" i="4"/>
  <c r="W40" i="4"/>
  <c r="J39" i="4"/>
  <c r="W39" i="4"/>
  <c r="J38" i="4"/>
  <c r="W38" i="4"/>
  <c r="J37" i="4"/>
  <c r="W37" i="4"/>
  <c r="J36" i="4"/>
  <c r="W36" i="4"/>
  <c r="J35" i="4"/>
  <c r="W35" i="4"/>
  <c r="J34" i="4"/>
  <c r="W34" i="4"/>
  <c r="J33" i="4"/>
  <c r="W33" i="4"/>
  <c r="J32" i="4"/>
  <c r="W32" i="4"/>
  <c r="J31" i="4"/>
  <c r="W31" i="4"/>
  <c r="J30" i="4"/>
  <c r="W30" i="4"/>
  <c r="J29" i="4"/>
  <c r="W29" i="4"/>
  <c r="J28" i="4"/>
  <c r="W28" i="4"/>
  <c r="J27" i="4"/>
  <c r="W27" i="4"/>
  <c r="J26" i="4"/>
  <c r="W26" i="4"/>
  <c r="J25" i="4"/>
  <c r="W25" i="4"/>
  <c r="J24" i="4"/>
  <c r="W24" i="4"/>
  <c r="J23" i="4"/>
  <c r="W23" i="4"/>
  <c r="J22" i="4"/>
  <c r="W22" i="4"/>
  <c r="J21" i="4"/>
  <c r="W21" i="4"/>
  <c r="J20" i="4"/>
  <c r="W20" i="4"/>
  <c r="J19" i="4"/>
  <c r="W19" i="4"/>
  <c r="J18" i="4"/>
  <c r="W18" i="4"/>
  <c r="J17" i="4"/>
  <c r="W17" i="4"/>
  <c r="J16" i="4"/>
  <c r="W16" i="4"/>
  <c r="J15" i="4"/>
  <c r="W15" i="4"/>
  <c r="J14" i="4"/>
  <c r="W14" i="4"/>
  <c r="J13" i="4"/>
  <c r="W13" i="4"/>
  <c r="J12" i="4"/>
  <c r="W12" i="4"/>
  <c r="J11" i="4"/>
  <c r="W11" i="4"/>
  <c r="J10" i="4"/>
  <c r="W10" i="4"/>
  <c r="J9" i="4"/>
  <c r="W9" i="4"/>
  <c r="J8" i="4"/>
  <c r="W8" i="4"/>
  <c r="J7" i="4"/>
  <c r="W7" i="4"/>
  <c r="J6" i="4"/>
  <c r="W6" i="4"/>
  <c r="J5" i="4"/>
  <c r="W5" i="4"/>
  <c r="J4" i="4"/>
  <c r="W4" i="4"/>
  <c r="J3" i="4"/>
  <c r="W3" i="4"/>
  <c r="J2" i="4"/>
  <c r="W2" i="4"/>
  <c r="J3" i="2"/>
  <c r="W3" i="2"/>
  <c r="J4" i="2"/>
  <c r="W4" i="2"/>
  <c r="J5" i="2"/>
  <c r="W5" i="2"/>
  <c r="J6" i="2"/>
  <c r="W6" i="2"/>
  <c r="J7" i="2"/>
  <c r="W7" i="2"/>
  <c r="J8" i="2"/>
  <c r="W8" i="2"/>
  <c r="J9" i="2"/>
  <c r="W9" i="2"/>
  <c r="J10" i="2"/>
  <c r="W10" i="2"/>
  <c r="J11" i="2"/>
  <c r="W11" i="2"/>
  <c r="J12" i="2"/>
  <c r="W12" i="2"/>
  <c r="J13" i="2"/>
  <c r="W13" i="2"/>
  <c r="J14" i="2"/>
  <c r="W14" i="2"/>
  <c r="J15" i="2"/>
  <c r="W15" i="2"/>
  <c r="J16" i="2"/>
  <c r="W16" i="2"/>
  <c r="J17" i="2"/>
  <c r="W17" i="2"/>
  <c r="J18" i="2"/>
  <c r="W18" i="2"/>
  <c r="J19" i="2"/>
  <c r="W19" i="2"/>
  <c r="J20" i="2"/>
  <c r="W20" i="2"/>
  <c r="J21" i="2"/>
  <c r="W21" i="2"/>
  <c r="J22" i="2"/>
  <c r="W22" i="2"/>
  <c r="J23" i="2"/>
  <c r="W23" i="2"/>
  <c r="J24" i="2"/>
  <c r="W24" i="2"/>
  <c r="J25" i="2"/>
  <c r="W25" i="2"/>
  <c r="J26" i="2"/>
  <c r="W26" i="2"/>
  <c r="J27" i="2"/>
  <c r="W27" i="2"/>
  <c r="J28" i="2"/>
  <c r="W28" i="2"/>
  <c r="J29" i="2"/>
  <c r="W29" i="2"/>
  <c r="J30" i="2"/>
  <c r="W30" i="2"/>
  <c r="J31" i="2"/>
  <c r="W31" i="2"/>
  <c r="J32" i="2"/>
  <c r="W32" i="2"/>
  <c r="J33" i="2"/>
  <c r="W33" i="2"/>
  <c r="J34" i="2"/>
  <c r="W34" i="2"/>
  <c r="J35" i="2"/>
  <c r="W35" i="2"/>
  <c r="J36" i="2"/>
  <c r="W36" i="2"/>
  <c r="J37" i="2"/>
  <c r="W37" i="2"/>
  <c r="J38" i="2"/>
  <c r="W38" i="2"/>
  <c r="J39" i="2"/>
  <c r="W39" i="2"/>
  <c r="J40" i="2"/>
  <c r="W40" i="2"/>
  <c r="J41" i="2"/>
  <c r="W41" i="2"/>
  <c r="J42" i="2"/>
  <c r="W42" i="2"/>
  <c r="J43" i="2"/>
  <c r="W43" i="2"/>
  <c r="J44" i="2"/>
  <c r="W44" i="2"/>
  <c r="J45" i="2"/>
  <c r="W45" i="2"/>
  <c r="J46" i="2"/>
  <c r="W46" i="2"/>
  <c r="J47" i="2"/>
  <c r="W47" i="2"/>
  <c r="J48" i="2"/>
  <c r="W48" i="2"/>
  <c r="J49" i="2"/>
  <c r="W49" i="2"/>
  <c r="J50" i="2"/>
  <c r="W50" i="2"/>
  <c r="J51" i="2"/>
  <c r="W51" i="2"/>
  <c r="J52" i="2"/>
  <c r="W52" i="2"/>
  <c r="J53" i="2"/>
  <c r="W53" i="2"/>
  <c r="J54" i="2"/>
  <c r="W54" i="2"/>
  <c r="J55" i="2"/>
  <c r="W55" i="2"/>
  <c r="J56" i="2"/>
  <c r="W56" i="2"/>
  <c r="J57" i="2"/>
  <c r="W57" i="2"/>
  <c r="J58" i="2"/>
  <c r="W58" i="2"/>
  <c r="J59" i="2"/>
  <c r="W59" i="2"/>
  <c r="J60" i="2"/>
  <c r="W60" i="2"/>
  <c r="J61" i="2"/>
  <c r="W61" i="2"/>
  <c r="J62" i="2"/>
  <c r="W62" i="2"/>
  <c r="J63" i="2"/>
  <c r="W63" i="2"/>
  <c r="J64" i="2"/>
  <c r="W64" i="2"/>
  <c r="J65" i="2"/>
  <c r="W65" i="2"/>
  <c r="J66" i="2"/>
  <c r="W66" i="2"/>
  <c r="J67" i="2"/>
  <c r="W67" i="2"/>
  <c r="J68" i="2"/>
  <c r="W68" i="2"/>
  <c r="J69" i="2"/>
  <c r="W69" i="2"/>
  <c r="J70" i="2"/>
  <c r="W70" i="2"/>
  <c r="J71" i="2"/>
  <c r="W71" i="2"/>
  <c r="J72" i="2"/>
  <c r="W72" i="2"/>
  <c r="J73" i="2"/>
  <c r="W73" i="2"/>
  <c r="J74" i="2"/>
  <c r="W74" i="2"/>
  <c r="J75" i="2"/>
  <c r="W75" i="2"/>
  <c r="J76" i="2"/>
  <c r="W76" i="2"/>
  <c r="J77" i="2"/>
  <c r="W77" i="2"/>
  <c r="J78" i="2"/>
  <c r="W78" i="2"/>
  <c r="J79" i="2"/>
  <c r="W79" i="2"/>
  <c r="J80" i="2"/>
  <c r="W80" i="2"/>
  <c r="J81" i="2"/>
  <c r="W81" i="2"/>
  <c r="J82" i="2"/>
  <c r="W82" i="2"/>
  <c r="J83" i="2"/>
  <c r="W83" i="2"/>
  <c r="J84" i="2"/>
  <c r="W84" i="2"/>
  <c r="J85" i="2"/>
  <c r="W85" i="2"/>
  <c r="J86" i="2"/>
  <c r="W86" i="2"/>
  <c r="J87" i="2"/>
  <c r="W87" i="2"/>
  <c r="J88" i="2"/>
  <c r="W88" i="2"/>
  <c r="J89" i="2"/>
  <c r="W89" i="2"/>
  <c r="J90" i="2"/>
  <c r="W90" i="2"/>
  <c r="J91" i="2"/>
  <c r="W91" i="2"/>
  <c r="J92" i="2"/>
  <c r="W92" i="2"/>
  <c r="J93" i="2"/>
  <c r="W93" i="2"/>
  <c r="J94" i="2"/>
  <c r="W94" i="2"/>
  <c r="J95" i="2"/>
  <c r="W95" i="2"/>
  <c r="J96" i="2"/>
  <c r="W96" i="2"/>
  <c r="J97" i="2"/>
  <c r="W97" i="2"/>
  <c r="J98" i="2"/>
  <c r="W98" i="2"/>
  <c r="J99" i="2"/>
  <c r="W99" i="2"/>
  <c r="J100" i="2"/>
  <c r="W100" i="2"/>
  <c r="J101" i="2"/>
  <c r="W101" i="2"/>
  <c r="J102" i="2"/>
  <c r="W102" i="2"/>
  <c r="J103" i="2"/>
  <c r="W103" i="2"/>
  <c r="J104" i="2"/>
  <c r="W104" i="2"/>
  <c r="J105" i="2"/>
  <c r="W105" i="2"/>
  <c r="J106" i="2"/>
  <c r="W106" i="2"/>
  <c r="J107" i="2"/>
  <c r="W107" i="2"/>
  <c r="J108" i="2"/>
  <c r="W108" i="2"/>
  <c r="J109" i="2"/>
  <c r="W109" i="2"/>
  <c r="J110" i="2"/>
  <c r="W110" i="2"/>
  <c r="J111" i="2"/>
  <c r="W111" i="2"/>
  <c r="J112" i="2"/>
  <c r="W112" i="2"/>
  <c r="J113" i="2"/>
  <c r="W113" i="2"/>
  <c r="J114" i="2"/>
  <c r="W114" i="2"/>
  <c r="J115" i="2"/>
  <c r="W115" i="2"/>
  <c r="J116" i="2"/>
  <c r="W116" i="2"/>
  <c r="J117" i="2"/>
  <c r="W117" i="2"/>
  <c r="J118" i="2"/>
  <c r="W118" i="2"/>
  <c r="J119" i="2"/>
  <c r="W119" i="2"/>
  <c r="J120" i="2"/>
  <c r="W120" i="2"/>
  <c r="J121" i="2"/>
  <c r="W121" i="2"/>
  <c r="J122" i="2"/>
  <c r="W122" i="2"/>
  <c r="J123" i="2"/>
  <c r="W123" i="2"/>
  <c r="J124" i="2"/>
  <c r="W124" i="2"/>
  <c r="J125" i="2"/>
  <c r="W125" i="2"/>
  <c r="J126" i="2"/>
  <c r="W126" i="2"/>
  <c r="J127" i="2"/>
  <c r="W127" i="2"/>
  <c r="J128" i="2"/>
  <c r="W128" i="2"/>
  <c r="J129" i="2"/>
  <c r="W129" i="2"/>
  <c r="J130" i="2"/>
  <c r="W130" i="2"/>
  <c r="J131" i="2"/>
  <c r="W131" i="2"/>
  <c r="J132" i="2"/>
  <c r="W132" i="2"/>
  <c r="J133" i="2"/>
  <c r="W133" i="2"/>
  <c r="J134" i="2"/>
  <c r="W134" i="2"/>
  <c r="J135" i="2"/>
  <c r="W135" i="2"/>
  <c r="J136" i="2"/>
  <c r="W136" i="2"/>
  <c r="J137" i="2"/>
  <c r="W137" i="2"/>
  <c r="J138" i="2"/>
  <c r="W138" i="2"/>
  <c r="J139" i="2"/>
  <c r="W139" i="2"/>
  <c r="J140" i="2"/>
  <c r="W140" i="2"/>
  <c r="J141" i="2"/>
  <c r="W141" i="2"/>
  <c r="J142" i="2"/>
  <c r="W142" i="2"/>
  <c r="J143" i="2"/>
  <c r="W143" i="2"/>
  <c r="J144" i="2"/>
  <c r="W144" i="2"/>
  <c r="J145" i="2"/>
  <c r="W145" i="2"/>
  <c r="J146" i="2"/>
  <c r="W146" i="2"/>
  <c r="J147" i="2"/>
  <c r="W147" i="2"/>
  <c r="J148" i="2"/>
  <c r="W148" i="2"/>
  <c r="J149" i="2"/>
  <c r="W149" i="2"/>
  <c r="J150" i="2"/>
  <c r="W150" i="2"/>
  <c r="J151" i="2"/>
  <c r="W151" i="2"/>
  <c r="J152" i="2"/>
  <c r="W152" i="2"/>
  <c r="J153" i="2"/>
  <c r="W153" i="2"/>
  <c r="J154" i="2"/>
  <c r="W154" i="2"/>
  <c r="J155" i="2"/>
  <c r="W155" i="2"/>
  <c r="J156" i="2"/>
  <c r="W156" i="2"/>
  <c r="J157" i="2"/>
  <c r="W157" i="2"/>
  <c r="J158" i="2"/>
  <c r="W158" i="2"/>
  <c r="J159" i="2"/>
  <c r="W159" i="2"/>
  <c r="J160" i="2"/>
  <c r="W160" i="2"/>
  <c r="J161" i="2"/>
  <c r="W161" i="2"/>
  <c r="J162" i="2"/>
  <c r="W162" i="2"/>
  <c r="J163" i="2"/>
  <c r="W163" i="2"/>
  <c r="J164" i="2"/>
  <c r="W164" i="2"/>
  <c r="J165" i="2"/>
  <c r="W165" i="2"/>
  <c r="J166" i="2"/>
  <c r="W166" i="2"/>
  <c r="J167" i="2"/>
  <c r="W167" i="2"/>
  <c r="J168" i="2"/>
  <c r="W168" i="2"/>
  <c r="J169" i="2"/>
  <c r="W169" i="2"/>
  <c r="J170" i="2"/>
  <c r="W170" i="2"/>
  <c r="J171" i="2"/>
  <c r="W171" i="2"/>
  <c r="J172" i="2"/>
  <c r="W172" i="2"/>
  <c r="J173" i="2"/>
  <c r="W173" i="2"/>
  <c r="J174" i="2"/>
  <c r="W174" i="2"/>
  <c r="J175" i="2"/>
  <c r="W175" i="2"/>
  <c r="J176" i="2"/>
  <c r="W176" i="2"/>
  <c r="J177" i="2"/>
  <c r="W177" i="2"/>
  <c r="J178" i="2"/>
  <c r="W178" i="2"/>
  <c r="J179" i="2"/>
  <c r="W179" i="2"/>
  <c r="J180" i="2"/>
  <c r="W180" i="2"/>
  <c r="J181" i="2"/>
  <c r="W181" i="2"/>
  <c r="J182" i="2"/>
  <c r="W182" i="2"/>
  <c r="J183" i="2"/>
  <c r="W183" i="2"/>
  <c r="J184" i="2"/>
  <c r="W184" i="2"/>
  <c r="J185" i="2"/>
  <c r="W185" i="2"/>
  <c r="J186" i="2"/>
  <c r="W186" i="2"/>
  <c r="J187" i="2"/>
  <c r="W187" i="2"/>
  <c r="J188" i="2"/>
  <c r="W188" i="2"/>
  <c r="J189" i="2"/>
  <c r="W189" i="2"/>
  <c r="J190" i="2"/>
  <c r="W190" i="2"/>
  <c r="J191" i="2"/>
  <c r="W191" i="2"/>
  <c r="J192" i="2"/>
  <c r="W192" i="2"/>
  <c r="J193" i="2"/>
  <c r="W193" i="2"/>
  <c r="J194" i="2"/>
  <c r="W194" i="2"/>
  <c r="J195" i="2"/>
  <c r="W195" i="2"/>
  <c r="J196" i="2"/>
  <c r="W196" i="2"/>
  <c r="J197" i="2"/>
  <c r="W197" i="2"/>
  <c r="J198" i="2"/>
  <c r="W198" i="2"/>
  <c r="J199" i="2"/>
  <c r="W199" i="2"/>
  <c r="J200" i="2"/>
  <c r="W200" i="2"/>
  <c r="J201" i="2"/>
  <c r="W201" i="2"/>
  <c r="J202" i="2"/>
  <c r="W202" i="2"/>
  <c r="J203" i="2"/>
  <c r="W203" i="2"/>
  <c r="J204" i="2"/>
  <c r="W204" i="2"/>
  <c r="J205" i="2"/>
  <c r="W205" i="2"/>
  <c r="J206" i="2"/>
  <c r="W206" i="2"/>
  <c r="J207" i="2"/>
  <c r="W207" i="2"/>
  <c r="J208" i="2"/>
  <c r="W208" i="2"/>
  <c r="J209" i="2"/>
  <c r="W209" i="2"/>
  <c r="J210" i="2"/>
  <c r="W210" i="2"/>
  <c r="J211" i="2"/>
  <c r="W211" i="2"/>
  <c r="J212" i="2"/>
  <c r="W212" i="2"/>
  <c r="J213" i="2"/>
  <c r="W213" i="2"/>
  <c r="J214" i="2"/>
  <c r="W214" i="2"/>
  <c r="J215" i="2"/>
  <c r="W215" i="2"/>
  <c r="J216" i="2"/>
  <c r="W216" i="2"/>
  <c r="J217" i="2"/>
  <c r="W217" i="2"/>
  <c r="J218" i="2"/>
  <c r="W218" i="2"/>
  <c r="J219" i="2"/>
  <c r="W219" i="2"/>
  <c r="J220" i="2"/>
  <c r="W220" i="2"/>
  <c r="J221" i="2"/>
  <c r="W221" i="2"/>
  <c r="J222" i="2"/>
  <c r="W222" i="2"/>
  <c r="J223" i="2"/>
  <c r="W223" i="2"/>
  <c r="J224" i="2"/>
  <c r="W224" i="2"/>
  <c r="J225" i="2"/>
  <c r="W225" i="2"/>
  <c r="J226" i="2"/>
  <c r="W226" i="2"/>
  <c r="J227" i="2"/>
  <c r="W227" i="2"/>
  <c r="J228" i="2"/>
  <c r="W228" i="2"/>
  <c r="J229" i="2"/>
  <c r="W229" i="2"/>
  <c r="J230" i="2"/>
  <c r="W230" i="2"/>
  <c r="J231" i="2"/>
  <c r="W231" i="2"/>
  <c r="J232" i="2"/>
  <c r="W232" i="2"/>
  <c r="J233" i="2"/>
  <c r="W233" i="2"/>
  <c r="J234" i="2"/>
  <c r="W234" i="2"/>
  <c r="J235" i="2"/>
  <c r="W235" i="2"/>
  <c r="J236" i="2"/>
  <c r="W236" i="2"/>
  <c r="J237" i="2"/>
  <c r="W237" i="2"/>
  <c r="J238" i="2"/>
  <c r="W238" i="2"/>
  <c r="J239" i="2"/>
  <c r="W239" i="2"/>
  <c r="J240" i="2"/>
  <c r="W240" i="2"/>
  <c r="J241" i="2"/>
  <c r="W241" i="2"/>
  <c r="J242" i="2"/>
  <c r="W242" i="2"/>
  <c r="J243" i="2"/>
  <c r="W243" i="2"/>
  <c r="J244" i="2"/>
  <c r="W244" i="2"/>
  <c r="J245" i="2"/>
  <c r="W245" i="2"/>
  <c r="J246" i="2"/>
  <c r="W246" i="2"/>
  <c r="J247" i="2"/>
  <c r="W247" i="2"/>
  <c r="J248" i="2"/>
  <c r="W248" i="2"/>
  <c r="J249" i="2"/>
  <c r="W249" i="2"/>
  <c r="J250" i="2"/>
  <c r="W250" i="2"/>
  <c r="J251" i="2"/>
  <c r="W251" i="2"/>
  <c r="J252" i="2"/>
  <c r="W252" i="2"/>
  <c r="J253" i="2"/>
  <c r="W253" i="2"/>
  <c r="J254" i="2"/>
  <c r="W254" i="2"/>
  <c r="J255" i="2"/>
  <c r="W255" i="2"/>
  <c r="J256" i="2"/>
  <c r="W256" i="2"/>
  <c r="J257" i="2"/>
  <c r="W257" i="2"/>
  <c r="J258" i="2"/>
  <c r="W258" i="2"/>
  <c r="J259" i="2"/>
  <c r="W259" i="2"/>
  <c r="J260" i="2"/>
  <c r="W260" i="2"/>
  <c r="J261" i="2"/>
  <c r="W261" i="2"/>
  <c r="J262" i="2"/>
  <c r="W262" i="2"/>
  <c r="J263" i="2"/>
  <c r="W263" i="2"/>
  <c r="J264" i="2"/>
  <c r="W264" i="2"/>
  <c r="J265" i="2"/>
  <c r="W265" i="2"/>
  <c r="J266" i="2"/>
  <c r="W266" i="2"/>
  <c r="J267" i="2"/>
  <c r="W267" i="2"/>
  <c r="J268" i="2"/>
  <c r="W268" i="2"/>
  <c r="J269" i="2"/>
  <c r="W269" i="2"/>
  <c r="J270" i="2"/>
  <c r="W270" i="2"/>
  <c r="J271" i="2"/>
  <c r="W271" i="2"/>
  <c r="J272" i="2"/>
  <c r="W272" i="2"/>
  <c r="J273" i="2"/>
  <c r="W273" i="2"/>
  <c r="J274" i="2"/>
  <c r="W274" i="2"/>
  <c r="J275" i="2"/>
  <c r="W275" i="2"/>
  <c r="J276" i="2"/>
  <c r="W276" i="2"/>
  <c r="J277" i="2"/>
  <c r="W277" i="2"/>
  <c r="J278" i="2"/>
  <c r="W278" i="2"/>
  <c r="J279" i="2"/>
  <c r="W279" i="2"/>
  <c r="J280" i="2"/>
  <c r="W280" i="2"/>
  <c r="J281" i="2"/>
  <c r="W281" i="2"/>
  <c r="J282" i="2"/>
  <c r="W282" i="2"/>
  <c r="J283" i="2"/>
  <c r="W283" i="2"/>
  <c r="J284" i="2"/>
  <c r="W284" i="2"/>
  <c r="J285" i="2"/>
  <c r="W285" i="2"/>
  <c r="J286" i="2"/>
  <c r="W286" i="2"/>
  <c r="J287" i="2"/>
  <c r="W287" i="2"/>
  <c r="J288" i="2"/>
  <c r="W288" i="2"/>
  <c r="J289" i="2"/>
  <c r="W289" i="2"/>
  <c r="J290" i="2"/>
  <c r="W290" i="2"/>
  <c r="J291" i="2"/>
  <c r="W291" i="2"/>
  <c r="J292" i="2"/>
  <c r="W292" i="2"/>
  <c r="J293" i="2"/>
  <c r="W293" i="2"/>
  <c r="J294" i="2"/>
  <c r="W294" i="2"/>
  <c r="J295" i="2"/>
  <c r="W295" i="2"/>
  <c r="J296" i="2"/>
  <c r="W296" i="2"/>
  <c r="J297" i="2"/>
  <c r="W297" i="2"/>
  <c r="J298" i="2"/>
  <c r="W298" i="2"/>
  <c r="J299" i="2"/>
  <c r="W299" i="2"/>
  <c r="J300" i="2"/>
  <c r="W300" i="2"/>
  <c r="J301" i="2"/>
  <c r="W301" i="2"/>
  <c r="J302" i="2"/>
  <c r="W302" i="2"/>
  <c r="J303" i="2"/>
  <c r="W303" i="2"/>
  <c r="J304" i="2"/>
  <c r="W304" i="2"/>
  <c r="J305" i="2"/>
  <c r="W305" i="2"/>
  <c r="J306" i="2"/>
  <c r="W306" i="2"/>
  <c r="J307" i="2"/>
  <c r="W307" i="2"/>
  <c r="J308" i="2"/>
  <c r="W308" i="2"/>
  <c r="J309" i="2"/>
  <c r="W309" i="2"/>
  <c r="J310" i="2"/>
  <c r="W310" i="2"/>
  <c r="J311" i="2"/>
  <c r="W311" i="2"/>
  <c r="J312" i="2"/>
  <c r="W312" i="2"/>
  <c r="J313" i="2"/>
  <c r="W313" i="2"/>
  <c r="J314" i="2"/>
  <c r="W314" i="2"/>
  <c r="J315" i="2"/>
  <c r="W315" i="2"/>
  <c r="J316" i="2"/>
  <c r="W316" i="2"/>
  <c r="J317" i="2"/>
  <c r="W317" i="2"/>
  <c r="J318" i="2"/>
  <c r="W318" i="2"/>
  <c r="J319" i="2"/>
  <c r="W319" i="2"/>
  <c r="J320" i="2"/>
  <c r="W320" i="2"/>
  <c r="J321" i="2"/>
  <c r="W321" i="2"/>
  <c r="J322" i="2"/>
  <c r="W322" i="2"/>
  <c r="J323" i="2"/>
  <c r="W323" i="2"/>
  <c r="J324" i="2"/>
  <c r="W324" i="2"/>
  <c r="J325" i="2"/>
  <c r="W325" i="2"/>
  <c r="J326" i="2"/>
  <c r="W326" i="2"/>
  <c r="J327" i="2"/>
  <c r="W327" i="2"/>
  <c r="J328" i="2"/>
  <c r="W328" i="2"/>
  <c r="J329" i="2"/>
  <c r="W329" i="2"/>
  <c r="J330" i="2"/>
  <c r="W330" i="2"/>
  <c r="J331" i="2"/>
  <c r="W331" i="2"/>
  <c r="J332" i="2"/>
  <c r="W332" i="2"/>
  <c r="J333" i="2"/>
  <c r="W333" i="2"/>
  <c r="J334" i="2"/>
  <c r="W334" i="2"/>
  <c r="J335" i="2"/>
  <c r="W335" i="2"/>
  <c r="J336" i="2"/>
  <c r="W336" i="2"/>
  <c r="J337" i="2"/>
  <c r="W337" i="2"/>
  <c r="J338" i="2"/>
  <c r="W338" i="2"/>
  <c r="J339" i="2"/>
  <c r="W339" i="2"/>
  <c r="J340" i="2"/>
  <c r="W340" i="2"/>
  <c r="J341" i="2"/>
  <c r="W341" i="2"/>
  <c r="J342" i="2"/>
  <c r="W342" i="2"/>
  <c r="J343" i="2"/>
  <c r="W343" i="2"/>
  <c r="J344" i="2"/>
  <c r="W344" i="2"/>
  <c r="J345" i="2"/>
  <c r="W345" i="2"/>
  <c r="J346" i="2"/>
  <c r="W346" i="2"/>
  <c r="J347" i="2"/>
  <c r="W347" i="2"/>
  <c r="J348" i="2"/>
  <c r="W348" i="2"/>
  <c r="J349" i="2"/>
  <c r="W349" i="2"/>
  <c r="J350" i="2"/>
  <c r="W350" i="2"/>
  <c r="J351" i="2"/>
  <c r="W351" i="2"/>
  <c r="J352" i="2"/>
  <c r="W352" i="2"/>
  <c r="J353" i="2"/>
  <c r="W353" i="2"/>
  <c r="J354" i="2"/>
  <c r="W354" i="2"/>
  <c r="J355" i="2"/>
  <c r="W355" i="2"/>
  <c r="J356" i="2"/>
  <c r="W356" i="2"/>
  <c r="J357" i="2"/>
  <c r="W357" i="2"/>
  <c r="J358" i="2"/>
  <c r="W358" i="2"/>
  <c r="J359" i="2"/>
  <c r="W359" i="2"/>
  <c r="J360" i="2"/>
  <c r="W360" i="2"/>
  <c r="J361" i="2"/>
  <c r="W361" i="2"/>
  <c r="J362" i="2"/>
  <c r="W362" i="2"/>
  <c r="J363" i="2"/>
  <c r="W363" i="2"/>
  <c r="J364" i="2"/>
  <c r="W364" i="2"/>
  <c r="J365" i="2"/>
  <c r="W365" i="2"/>
  <c r="J366" i="2"/>
  <c r="W366" i="2"/>
  <c r="J367" i="2"/>
  <c r="W367" i="2"/>
  <c r="J368" i="2"/>
  <c r="W368" i="2"/>
  <c r="J369" i="2"/>
  <c r="W369" i="2"/>
  <c r="J370" i="2"/>
  <c r="W370" i="2"/>
  <c r="J371" i="2"/>
  <c r="W371" i="2"/>
  <c r="J372" i="2"/>
  <c r="W372" i="2"/>
  <c r="J373" i="2"/>
  <c r="W373" i="2"/>
  <c r="J374" i="2"/>
  <c r="W374" i="2"/>
  <c r="J375" i="2"/>
  <c r="W375" i="2"/>
  <c r="J376" i="2"/>
  <c r="W376" i="2"/>
  <c r="J377" i="2"/>
  <c r="W377" i="2"/>
  <c r="J378" i="2"/>
  <c r="W378" i="2"/>
  <c r="J379" i="2"/>
  <c r="W379" i="2"/>
  <c r="J380" i="2"/>
  <c r="W380" i="2"/>
  <c r="J381" i="2"/>
  <c r="W381" i="2"/>
  <c r="J382" i="2"/>
  <c r="W382" i="2"/>
  <c r="J383" i="2"/>
  <c r="W383" i="2"/>
  <c r="J384" i="2"/>
  <c r="W384" i="2"/>
  <c r="J385" i="2"/>
  <c r="W385" i="2"/>
  <c r="J386" i="2"/>
  <c r="W386" i="2"/>
  <c r="J387" i="2"/>
  <c r="W387" i="2"/>
  <c r="J388" i="2"/>
  <c r="W388" i="2"/>
  <c r="J389" i="2"/>
  <c r="W389" i="2"/>
  <c r="J390" i="2"/>
  <c r="W390" i="2"/>
  <c r="J391" i="2"/>
  <c r="W391" i="2"/>
  <c r="J392" i="2"/>
  <c r="W392" i="2"/>
  <c r="J393" i="2"/>
  <c r="W393" i="2"/>
  <c r="J394" i="2"/>
  <c r="W394" i="2"/>
  <c r="J395" i="2"/>
  <c r="W395" i="2"/>
  <c r="J396" i="2"/>
  <c r="W396" i="2"/>
  <c r="J397" i="2"/>
  <c r="W397" i="2"/>
  <c r="J398" i="2"/>
  <c r="W398" i="2"/>
  <c r="J399" i="2"/>
  <c r="W399" i="2"/>
  <c r="J400" i="2"/>
  <c r="W400" i="2"/>
  <c r="J401" i="2"/>
  <c r="W401" i="2"/>
  <c r="J402" i="2"/>
  <c r="W402" i="2"/>
  <c r="J403" i="2"/>
  <c r="W403" i="2"/>
  <c r="J404" i="2"/>
  <c r="W404" i="2"/>
  <c r="J405" i="2"/>
  <c r="W405" i="2"/>
  <c r="J406" i="2"/>
  <c r="W406" i="2"/>
  <c r="J407" i="2"/>
  <c r="W407" i="2"/>
  <c r="J408" i="2"/>
  <c r="W408" i="2"/>
  <c r="J409" i="2"/>
  <c r="W409" i="2"/>
  <c r="J410" i="2"/>
  <c r="W410" i="2"/>
  <c r="J411" i="2"/>
  <c r="W411" i="2"/>
  <c r="J412" i="2"/>
  <c r="W412" i="2"/>
  <c r="J413" i="2"/>
  <c r="W413" i="2"/>
  <c r="J414" i="2"/>
  <c r="W414" i="2"/>
  <c r="J415" i="2"/>
  <c r="W415" i="2"/>
  <c r="J416" i="2"/>
  <c r="W416" i="2"/>
  <c r="J417" i="2"/>
  <c r="W417" i="2"/>
  <c r="J418" i="2"/>
  <c r="W418" i="2"/>
  <c r="J419" i="2"/>
  <c r="W419" i="2"/>
  <c r="J420" i="2"/>
  <c r="W420" i="2"/>
  <c r="J421" i="2"/>
  <c r="W421" i="2"/>
  <c r="J422" i="2"/>
  <c r="W422" i="2"/>
  <c r="J423" i="2"/>
  <c r="W423" i="2"/>
  <c r="J424" i="2"/>
  <c r="W424" i="2"/>
  <c r="J425" i="2"/>
  <c r="W425" i="2"/>
  <c r="J426" i="2"/>
  <c r="W426" i="2"/>
  <c r="J427" i="2"/>
  <c r="W427" i="2"/>
  <c r="J428" i="2"/>
  <c r="W428" i="2"/>
  <c r="J429" i="2"/>
  <c r="W429" i="2"/>
  <c r="J430" i="2"/>
  <c r="W430" i="2"/>
  <c r="J431" i="2"/>
  <c r="W431" i="2"/>
  <c r="J432" i="2"/>
  <c r="W432" i="2"/>
  <c r="J433" i="2"/>
  <c r="W433" i="2"/>
  <c r="J434" i="2"/>
  <c r="W434" i="2"/>
  <c r="J435" i="2"/>
  <c r="W435" i="2"/>
  <c r="J436" i="2"/>
  <c r="W436" i="2"/>
  <c r="J437" i="2"/>
  <c r="W437" i="2"/>
  <c r="J438" i="2"/>
  <c r="W438" i="2"/>
  <c r="J439" i="2"/>
  <c r="W439" i="2"/>
  <c r="J440" i="2"/>
  <c r="W440" i="2"/>
  <c r="J441" i="2"/>
  <c r="W441" i="2"/>
  <c r="J442" i="2"/>
  <c r="W442" i="2"/>
  <c r="J443" i="2"/>
  <c r="W443" i="2"/>
  <c r="J444" i="2"/>
  <c r="W444" i="2"/>
  <c r="J445" i="2"/>
  <c r="W445" i="2"/>
  <c r="J446" i="2"/>
  <c r="W446" i="2"/>
  <c r="J447" i="2"/>
  <c r="W447" i="2"/>
  <c r="J448" i="2"/>
  <c r="W448" i="2"/>
  <c r="J449" i="2"/>
  <c r="W449" i="2"/>
  <c r="J450" i="2"/>
  <c r="W450" i="2"/>
  <c r="J451" i="2"/>
  <c r="W451" i="2"/>
  <c r="J452" i="2"/>
  <c r="W452" i="2"/>
  <c r="J453" i="2"/>
  <c r="W453" i="2"/>
  <c r="J454" i="2"/>
  <c r="W454" i="2"/>
  <c r="J455" i="2"/>
  <c r="W455" i="2"/>
  <c r="J456" i="2"/>
  <c r="W456" i="2"/>
  <c r="J457" i="2"/>
  <c r="W457" i="2"/>
  <c r="J458" i="2"/>
  <c r="W458" i="2"/>
  <c r="J459" i="2"/>
  <c r="W459" i="2"/>
  <c r="J460" i="2"/>
  <c r="W460" i="2"/>
  <c r="J461" i="2"/>
  <c r="W461" i="2"/>
  <c r="J462" i="2"/>
  <c r="W462" i="2"/>
  <c r="J463" i="2"/>
  <c r="W463" i="2"/>
  <c r="J464" i="2"/>
  <c r="W464" i="2"/>
  <c r="J465" i="2"/>
  <c r="W465" i="2"/>
  <c r="J466" i="2"/>
  <c r="W466" i="2"/>
  <c r="J467" i="2"/>
  <c r="W467" i="2"/>
  <c r="J468" i="2"/>
  <c r="W468" i="2"/>
  <c r="J469" i="2"/>
  <c r="W469" i="2"/>
  <c r="J470" i="2"/>
  <c r="W470" i="2"/>
  <c r="J471" i="2"/>
  <c r="W471" i="2"/>
  <c r="J472" i="2"/>
  <c r="W472" i="2"/>
  <c r="J473" i="2"/>
  <c r="W473" i="2"/>
  <c r="J474" i="2"/>
  <c r="W474" i="2"/>
  <c r="J475" i="2"/>
  <c r="W475" i="2"/>
  <c r="J476" i="2"/>
  <c r="W476" i="2"/>
  <c r="J477" i="2"/>
  <c r="W477" i="2"/>
  <c r="J478" i="2"/>
  <c r="W478" i="2"/>
  <c r="J479" i="2"/>
  <c r="W479" i="2"/>
  <c r="J480" i="2"/>
  <c r="W480" i="2"/>
  <c r="J481" i="2"/>
  <c r="W481" i="2"/>
  <c r="J482" i="2"/>
  <c r="W482" i="2"/>
  <c r="J483" i="2"/>
  <c r="W483" i="2"/>
  <c r="J484" i="2"/>
  <c r="W484" i="2"/>
  <c r="J485" i="2"/>
  <c r="W485" i="2"/>
  <c r="J486" i="2"/>
  <c r="W486" i="2"/>
  <c r="J487" i="2"/>
  <c r="W487" i="2"/>
  <c r="J488" i="2"/>
  <c r="W488" i="2"/>
  <c r="J489" i="2"/>
  <c r="W489" i="2"/>
  <c r="J490" i="2"/>
  <c r="W490" i="2"/>
  <c r="J491" i="2"/>
  <c r="W491" i="2"/>
  <c r="J492" i="2"/>
  <c r="W492" i="2"/>
  <c r="J493" i="2"/>
  <c r="W493" i="2"/>
  <c r="J494" i="2"/>
  <c r="W494" i="2"/>
  <c r="J495" i="2"/>
  <c r="W495" i="2"/>
  <c r="J496" i="2"/>
  <c r="W496" i="2"/>
  <c r="J497" i="2"/>
  <c r="W497" i="2"/>
  <c r="J498" i="2"/>
  <c r="W498" i="2"/>
  <c r="J499" i="2"/>
  <c r="W499" i="2"/>
  <c r="J500" i="2"/>
  <c r="W500" i="2"/>
  <c r="J501" i="2"/>
  <c r="W501" i="2"/>
  <c r="J502" i="2"/>
  <c r="W502" i="2"/>
  <c r="J503" i="2"/>
  <c r="W503" i="2"/>
  <c r="J504" i="2"/>
  <c r="W504" i="2"/>
  <c r="J505" i="2"/>
  <c r="W505" i="2"/>
  <c r="J506" i="2"/>
  <c r="W506" i="2"/>
  <c r="J507" i="2"/>
  <c r="W507" i="2"/>
  <c r="J508" i="2"/>
  <c r="W508" i="2"/>
  <c r="J509" i="2"/>
  <c r="W509" i="2"/>
  <c r="J510" i="2"/>
  <c r="W510" i="2"/>
  <c r="J511" i="2"/>
  <c r="W511" i="2"/>
  <c r="J512" i="2"/>
  <c r="W512" i="2"/>
  <c r="J513" i="2"/>
  <c r="W513" i="2"/>
  <c r="J514" i="2"/>
  <c r="W514" i="2"/>
  <c r="J515" i="2"/>
  <c r="W515" i="2"/>
  <c r="J516" i="2"/>
  <c r="W516" i="2"/>
  <c r="J517" i="2"/>
  <c r="W517" i="2"/>
  <c r="J518" i="2"/>
  <c r="W518" i="2"/>
  <c r="J519" i="2"/>
  <c r="W519" i="2"/>
  <c r="J520" i="2"/>
  <c r="W520" i="2"/>
  <c r="J521" i="2"/>
  <c r="W521" i="2"/>
  <c r="J522" i="2"/>
  <c r="W522" i="2"/>
  <c r="J523" i="2"/>
  <c r="W523" i="2"/>
  <c r="J524" i="2"/>
  <c r="W524" i="2"/>
  <c r="J525" i="2"/>
  <c r="W525" i="2"/>
  <c r="J526" i="2"/>
  <c r="W526" i="2"/>
  <c r="J527" i="2"/>
  <c r="W527" i="2"/>
  <c r="J528" i="2"/>
  <c r="W528" i="2"/>
  <c r="J529" i="2"/>
  <c r="W529" i="2"/>
  <c r="J530" i="2"/>
  <c r="W530" i="2"/>
  <c r="J531" i="2"/>
  <c r="W531" i="2"/>
  <c r="J532" i="2"/>
  <c r="W532" i="2"/>
  <c r="J533" i="2"/>
  <c r="W533" i="2"/>
  <c r="J534" i="2"/>
  <c r="W534" i="2"/>
  <c r="J535" i="2"/>
  <c r="W535" i="2"/>
  <c r="J536" i="2"/>
  <c r="W536" i="2"/>
  <c r="J537" i="2"/>
  <c r="W537" i="2"/>
  <c r="J538" i="2"/>
  <c r="W538" i="2"/>
  <c r="J539" i="2"/>
  <c r="W539" i="2"/>
  <c r="J540" i="2"/>
  <c r="W540" i="2"/>
  <c r="J541" i="2"/>
  <c r="W541" i="2"/>
  <c r="J542" i="2"/>
  <c r="W542" i="2"/>
  <c r="J543" i="2"/>
  <c r="W543" i="2"/>
  <c r="J544" i="2"/>
  <c r="W544" i="2"/>
  <c r="J545" i="2"/>
  <c r="W545" i="2"/>
  <c r="J546" i="2"/>
  <c r="W546" i="2"/>
  <c r="J547" i="2"/>
  <c r="W547" i="2"/>
  <c r="J548" i="2"/>
  <c r="W548" i="2"/>
  <c r="J549" i="2"/>
  <c r="W549" i="2"/>
  <c r="J550" i="2"/>
  <c r="W550" i="2"/>
  <c r="J551" i="2"/>
  <c r="W551" i="2"/>
  <c r="J552" i="2"/>
  <c r="W552" i="2"/>
  <c r="J553" i="2"/>
  <c r="W553" i="2"/>
  <c r="J554" i="2"/>
  <c r="W554" i="2"/>
  <c r="J555" i="2"/>
  <c r="W555" i="2"/>
  <c r="J556" i="2"/>
  <c r="W556" i="2"/>
  <c r="J557" i="2"/>
  <c r="W557" i="2"/>
  <c r="J558" i="2"/>
  <c r="W558" i="2"/>
  <c r="J559" i="2"/>
  <c r="W559" i="2"/>
  <c r="J560" i="2"/>
  <c r="W560" i="2"/>
  <c r="J561" i="2"/>
  <c r="W561" i="2"/>
  <c r="J562" i="2"/>
  <c r="W562" i="2"/>
  <c r="J563" i="2"/>
  <c r="W563" i="2"/>
  <c r="J564" i="2"/>
  <c r="W564" i="2"/>
  <c r="J565" i="2"/>
  <c r="W565" i="2"/>
  <c r="J566" i="2"/>
  <c r="W566" i="2"/>
  <c r="J567" i="2"/>
  <c r="W567" i="2"/>
  <c r="J568" i="2"/>
  <c r="W568" i="2"/>
  <c r="J569" i="2"/>
  <c r="W569" i="2"/>
  <c r="J570" i="2"/>
  <c r="W570" i="2"/>
  <c r="J571" i="2"/>
  <c r="W571" i="2"/>
  <c r="J572" i="2"/>
  <c r="W572" i="2"/>
  <c r="J573" i="2"/>
  <c r="W573" i="2"/>
  <c r="J574" i="2"/>
  <c r="W574" i="2"/>
  <c r="J575" i="2"/>
  <c r="W575" i="2"/>
  <c r="J576" i="2"/>
  <c r="W576" i="2"/>
  <c r="J577" i="2"/>
  <c r="W577" i="2"/>
  <c r="J578" i="2"/>
  <c r="W578" i="2"/>
  <c r="J579" i="2"/>
  <c r="W579" i="2"/>
  <c r="J580" i="2"/>
  <c r="W580" i="2"/>
  <c r="J581" i="2"/>
  <c r="W581" i="2"/>
  <c r="J582" i="2"/>
  <c r="W582" i="2"/>
  <c r="J583" i="2"/>
  <c r="W583" i="2"/>
  <c r="J584" i="2"/>
  <c r="W584" i="2"/>
  <c r="J585" i="2"/>
  <c r="W585" i="2"/>
  <c r="J586" i="2"/>
  <c r="W586" i="2"/>
  <c r="J587" i="2"/>
  <c r="W587" i="2"/>
  <c r="J588" i="2"/>
  <c r="W588" i="2"/>
  <c r="J589" i="2"/>
  <c r="W589" i="2"/>
  <c r="J590" i="2"/>
  <c r="W590" i="2"/>
  <c r="J591" i="2"/>
  <c r="W591" i="2"/>
  <c r="J592" i="2"/>
  <c r="W592" i="2"/>
  <c r="J593" i="2"/>
  <c r="W593" i="2"/>
  <c r="J594" i="2"/>
  <c r="W594" i="2"/>
  <c r="J595" i="2"/>
  <c r="W595" i="2"/>
  <c r="J596" i="2"/>
  <c r="W596" i="2"/>
  <c r="J597" i="2"/>
  <c r="W597" i="2"/>
  <c r="J598" i="2"/>
  <c r="W598" i="2"/>
  <c r="J599" i="2"/>
  <c r="W599" i="2"/>
  <c r="J600" i="2"/>
  <c r="W600" i="2"/>
  <c r="J601" i="2"/>
  <c r="W601" i="2"/>
  <c r="J602" i="2"/>
  <c r="W602" i="2"/>
  <c r="J603" i="2"/>
  <c r="W603" i="2"/>
  <c r="J604" i="2"/>
  <c r="W604" i="2"/>
  <c r="J605" i="2"/>
  <c r="W605" i="2"/>
  <c r="J606" i="2"/>
  <c r="W606" i="2"/>
  <c r="J607" i="2"/>
  <c r="W607" i="2"/>
  <c r="J608" i="2"/>
  <c r="W608" i="2"/>
  <c r="J609" i="2"/>
  <c r="W609" i="2"/>
  <c r="J610" i="2"/>
  <c r="W610" i="2"/>
  <c r="J611" i="2"/>
  <c r="W611" i="2"/>
  <c r="J612" i="2"/>
  <c r="W612" i="2"/>
  <c r="J613" i="2"/>
  <c r="W613" i="2"/>
  <c r="J614" i="2"/>
  <c r="W614" i="2"/>
  <c r="J615" i="2"/>
  <c r="W615" i="2"/>
  <c r="J616" i="2"/>
  <c r="W616" i="2"/>
  <c r="J617" i="2"/>
  <c r="W617" i="2"/>
  <c r="J618" i="2"/>
  <c r="W618" i="2"/>
  <c r="J619" i="2"/>
  <c r="W619" i="2"/>
  <c r="J620" i="2"/>
  <c r="W620" i="2"/>
  <c r="J621" i="2"/>
  <c r="W621" i="2"/>
  <c r="J622" i="2"/>
  <c r="W622" i="2"/>
  <c r="J623" i="2"/>
  <c r="W623" i="2"/>
  <c r="J624" i="2"/>
  <c r="W624" i="2"/>
  <c r="J625" i="2"/>
  <c r="W625" i="2"/>
  <c r="J626" i="2"/>
  <c r="W626" i="2"/>
  <c r="J627" i="2"/>
  <c r="W627" i="2"/>
  <c r="J628" i="2"/>
  <c r="W628" i="2"/>
  <c r="J629" i="2"/>
  <c r="W629" i="2"/>
  <c r="J630" i="2"/>
  <c r="W630" i="2"/>
  <c r="J631" i="2"/>
  <c r="W631" i="2"/>
  <c r="J632" i="2"/>
  <c r="W632" i="2"/>
  <c r="J633" i="2"/>
  <c r="W633" i="2"/>
  <c r="J634" i="2"/>
  <c r="W634" i="2"/>
  <c r="J635" i="2"/>
  <c r="W635" i="2"/>
  <c r="J636" i="2"/>
  <c r="W636" i="2"/>
  <c r="J637" i="2"/>
  <c r="W637" i="2"/>
  <c r="J638" i="2"/>
  <c r="W638" i="2"/>
  <c r="J639" i="2"/>
  <c r="W639" i="2"/>
  <c r="J640" i="2"/>
  <c r="W640" i="2"/>
  <c r="J641" i="2"/>
  <c r="W641" i="2"/>
  <c r="J642" i="2"/>
  <c r="W642" i="2"/>
  <c r="J643" i="2"/>
  <c r="W643" i="2"/>
  <c r="J644" i="2"/>
  <c r="W644" i="2"/>
  <c r="J645" i="2"/>
  <c r="W645" i="2"/>
  <c r="J646" i="2"/>
  <c r="W646" i="2"/>
  <c r="J647" i="2"/>
  <c r="W647" i="2"/>
  <c r="J648" i="2"/>
  <c r="W648" i="2"/>
  <c r="J649" i="2"/>
  <c r="W649" i="2"/>
  <c r="J650" i="2"/>
  <c r="W650" i="2"/>
  <c r="J651" i="2"/>
  <c r="W651" i="2"/>
  <c r="J652" i="2"/>
  <c r="W652" i="2"/>
  <c r="J653" i="2"/>
  <c r="W653" i="2"/>
  <c r="J654" i="2"/>
  <c r="W654" i="2"/>
  <c r="J655" i="2"/>
  <c r="W655" i="2"/>
  <c r="J656" i="2"/>
  <c r="W656" i="2"/>
  <c r="J657" i="2"/>
  <c r="W657" i="2"/>
  <c r="J658" i="2"/>
  <c r="W658" i="2"/>
  <c r="J659" i="2"/>
  <c r="W659" i="2"/>
  <c r="J660" i="2"/>
  <c r="W660" i="2"/>
  <c r="J661" i="2"/>
  <c r="W661" i="2"/>
  <c r="J662" i="2"/>
  <c r="W662" i="2"/>
  <c r="J663" i="2"/>
  <c r="W663" i="2"/>
  <c r="J664" i="2"/>
  <c r="W664" i="2"/>
  <c r="J665" i="2"/>
  <c r="W665" i="2"/>
  <c r="J666" i="2"/>
  <c r="W666" i="2"/>
  <c r="J667" i="2"/>
  <c r="W667" i="2"/>
  <c r="J668" i="2"/>
  <c r="W668" i="2"/>
  <c r="J669" i="2"/>
  <c r="W669" i="2"/>
  <c r="J670" i="2"/>
  <c r="W670" i="2"/>
  <c r="J671" i="2"/>
  <c r="W671" i="2"/>
  <c r="J672" i="2"/>
  <c r="W672" i="2"/>
  <c r="J673" i="2"/>
  <c r="W673" i="2"/>
  <c r="J674" i="2"/>
  <c r="W674" i="2"/>
  <c r="J675" i="2"/>
  <c r="W675" i="2"/>
  <c r="J676" i="2"/>
  <c r="W676" i="2"/>
  <c r="J677" i="2"/>
  <c r="W677" i="2"/>
  <c r="J678" i="2"/>
  <c r="W678" i="2"/>
  <c r="J679" i="2"/>
  <c r="W679" i="2"/>
  <c r="J680" i="2"/>
  <c r="W680" i="2"/>
  <c r="J681" i="2"/>
  <c r="W681" i="2"/>
  <c r="J682" i="2"/>
  <c r="W682" i="2"/>
  <c r="J683" i="2"/>
  <c r="W683" i="2"/>
  <c r="J684" i="2"/>
  <c r="W684" i="2"/>
  <c r="J685" i="2"/>
  <c r="W685" i="2"/>
  <c r="J686" i="2"/>
  <c r="W686" i="2"/>
  <c r="J687" i="2"/>
  <c r="W687" i="2"/>
  <c r="J688" i="2"/>
  <c r="W688" i="2"/>
  <c r="J689" i="2"/>
  <c r="W689" i="2"/>
  <c r="J690" i="2"/>
  <c r="W690" i="2"/>
  <c r="J691" i="2"/>
  <c r="W691" i="2"/>
  <c r="J692" i="2"/>
  <c r="W692" i="2"/>
  <c r="J693" i="2"/>
  <c r="W693" i="2"/>
  <c r="J694" i="2"/>
  <c r="W694" i="2"/>
  <c r="J695" i="2"/>
  <c r="W695" i="2"/>
  <c r="J696" i="2"/>
  <c r="W696" i="2"/>
  <c r="J697" i="2"/>
  <c r="W697" i="2"/>
  <c r="J698" i="2"/>
  <c r="W698" i="2"/>
  <c r="J699" i="2"/>
  <c r="W699" i="2"/>
  <c r="J700" i="2"/>
  <c r="W700" i="2"/>
  <c r="J701" i="2"/>
  <c r="W701" i="2"/>
  <c r="J702" i="2"/>
  <c r="W702" i="2"/>
  <c r="J703" i="2"/>
  <c r="W703" i="2"/>
  <c r="J704" i="2"/>
  <c r="W704" i="2"/>
  <c r="J705" i="2"/>
  <c r="W705" i="2"/>
  <c r="J706" i="2"/>
  <c r="W706" i="2"/>
  <c r="J707" i="2"/>
  <c r="W707" i="2"/>
  <c r="J708" i="2"/>
  <c r="W708" i="2"/>
  <c r="J709" i="2"/>
  <c r="W709" i="2"/>
  <c r="J710" i="2"/>
  <c r="W710" i="2"/>
  <c r="J711" i="2"/>
  <c r="W711" i="2"/>
  <c r="J712" i="2"/>
  <c r="W712" i="2"/>
  <c r="J713" i="2"/>
  <c r="W713" i="2"/>
  <c r="J714" i="2"/>
  <c r="W714" i="2"/>
  <c r="J715" i="2"/>
  <c r="W715" i="2"/>
  <c r="J716" i="2"/>
  <c r="W716" i="2"/>
  <c r="J717" i="2"/>
  <c r="W717" i="2"/>
  <c r="J718" i="2"/>
  <c r="W718" i="2"/>
  <c r="J719" i="2"/>
  <c r="W719" i="2"/>
  <c r="J720" i="2"/>
  <c r="W720" i="2"/>
  <c r="J721" i="2"/>
  <c r="W721" i="2"/>
  <c r="J722" i="2"/>
  <c r="W722" i="2"/>
  <c r="J723" i="2"/>
  <c r="W723" i="2"/>
  <c r="J724" i="2"/>
  <c r="W724" i="2"/>
  <c r="J725" i="2"/>
  <c r="W725" i="2"/>
  <c r="J726" i="2"/>
  <c r="W726" i="2"/>
  <c r="J727" i="2"/>
  <c r="W727" i="2"/>
  <c r="J728" i="2"/>
  <c r="W728" i="2"/>
  <c r="J729" i="2"/>
  <c r="W729" i="2"/>
  <c r="J730" i="2"/>
  <c r="W730" i="2"/>
  <c r="J731" i="2"/>
  <c r="W731" i="2"/>
  <c r="J732" i="2"/>
  <c r="W732" i="2"/>
  <c r="J733" i="2"/>
  <c r="W733" i="2"/>
  <c r="J734" i="2"/>
  <c r="W734" i="2"/>
  <c r="J735" i="2"/>
  <c r="W735" i="2"/>
  <c r="J736" i="2"/>
  <c r="W736" i="2"/>
  <c r="J737" i="2"/>
  <c r="W737" i="2"/>
  <c r="J738" i="2"/>
  <c r="W738" i="2"/>
  <c r="J739" i="2"/>
  <c r="W739" i="2"/>
  <c r="J740" i="2"/>
  <c r="W740" i="2"/>
  <c r="J741" i="2"/>
  <c r="W741" i="2"/>
  <c r="J742" i="2"/>
  <c r="W742" i="2"/>
  <c r="J743" i="2"/>
  <c r="W743" i="2"/>
  <c r="J744" i="2"/>
  <c r="W744" i="2"/>
  <c r="J745" i="2"/>
  <c r="W745" i="2"/>
  <c r="J746" i="2"/>
  <c r="W746" i="2"/>
  <c r="J747" i="2"/>
  <c r="W747" i="2"/>
  <c r="J748" i="2"/>
  <c r="W748" i="2"/>
  <c r="J749" i="2"/>
  <c r="W749" i="2"/>
  <c r="J750" i="2"/>
  <c r="W750" i="2"/>
  <c r="J751" i="2"/>
  <c r="W751" i="2"/>
  <c r="J752" i="2"/>
  <c r="W752" i="2"/>
  <c r="J753" i="2"/>
  <c r="W753" i="2"/>
  <c r="J754" i="2"/>
  <c r="W754" i="2"/>
  <c r="J755" i="2"/>
  <c r="W755" i="2"/>
  <c r="J756" i="2"/>
  <c r="W756" i="2"/>
  <c r="J757" i="2"/>
  <c r="W757" i="2"/>
  <c r="J758" i="2"/>
  <c r="W758" i="2"/>
  <c r="J759" i="2"/>
  <c r="W759" i="2"/>
  <c r="J760" i="2"/>
  <c r="W760" i="2"/>
  <c r="J761" i="2"/>
  <c r="W761" i="2"/>
  <c r="J762" i="2"/>
  <c r="W762" i="2"/>
  <c r="J763" i="2"/>
  <c r="W763" i="2"/>
  <c r="J764" i="2"/>
  <c r="W764" i="2"/>
  <c r="J765" i="2"/>
  <c r="W765" i="2"/>
  <c r="J766" i="2"/>
  <c r="W766" i="2"/>
  <c r="J767" i="2"/>
  <c r="W767" i="2"/>
  <c r="J768" i="2"/>
  <c r="W768" i="2"/>
  <c r="J769" i="2"/>
  <c r="W769" i="2"/>
  <c r="J770" i="2"/>
  <c r="W770" i="2"/>
  <c r="J771" i="2"/>
  <c r="W771" i="2"/>
  <c r="J772" i="2"/>
  <c r="W772" i="2"/>
  <c r="J773" i="2"/>
  <c r="W773" i="2"/>
  <c r="J774" i="2"/>
  <c r="W774" i="2"/>
  <c r="J775" i="2"/>
  <c r="W775" i="2"/>
  <c r="J776" i="2"/>
  <c r="W776" i="2"/>
  <c r="J777" i="2"/>
  <c r="W777" i="2"/>
  <c r="J778" i="2"/>
  <c r="W778" i="2"/>
  <c r="J779" i="2"/>
  <c r="W779" i="2"/>
  <c r="J780" i="2"/>
  <c r="W780" i="2"/>
  <c r="J781" i="2"/>
  <c r="W781" i="2"/>
  <c r="J782" i="2"/>
  <c r="W782" i="2"/>
  <c r="J783" i="2"/>
  <c r="W783" i="2"/>
  <c r="J784" i="2"/>
  <c r="W784" i="2"/>
  <c r="J785" i="2"/>
  <c r="W785" i="2"/>
  <c r="J786" i="2"/>
  <c r="W786" i="2"/>
  <c r="J787" i="2"/>
  <c r="W787" i="2"/>
  <c r="J788" i="2"/>
  <c r="W788" i="2"/>
  <c r="J789" i="2"/>
  <c r="W789" i="2"/>
  <c r="J790" i="2"/>
  <c r="W790" i="2"/>
  <c r="J791" i="2"/>
  <c r="W791" i="2"/>
  <c r="J792" i="2"/>
  <c r="W792" i="2"/>
  <c r="J793" i="2"/>
  <c r="W793" i="2"/>
  <c r="J794" i="2"/>
  <c r="W794" i="2"/>
  <c r="J795" i="2"/>
  <c r="W795" i="2"/>
  <c r="J796" i="2"/>
  <c r="W796" i="2"/>
  <c r="J797" i="2"/>
  <c r="W797" i="2"/>
  <c r="J798" i="2"/>
  <c r="W798" i="2"/>
  <c r="J799" i="2"/>
  <c r="W799" i="2"/>
  <c r="J800" i="2"/>
  <c r="W800" i="2"/>
  <c r="J801" i="2"/>
  <c r="W801" i="2"/>
  <c r="J802" i="2"/>
  <c r="W802" i="2"/>
  <c r="J803" i="2"/>
  <c r="W803" i="2"/>
  <c r="J804" i="2"/>
  <c r="W804" i="2"/>
  <c r="J806" i="2"/>
  <c r="W806" i="2"/>
  <c r="J807" i="2"/>
  <c r="W807" i="2"/>
  <c r="J808" i="2"/>
  <c r="W808" i="2"/>
  <c r="J809" i="2"/>
  <c r="W809" i="2"/>
  <c r="J810" i="2"/>
  <c r="W810" i="2"/>
  <c r="J811" i="2"/>
  <c r="W811" i="2"/>
  <c r="J812" i="2"/>
  <c r="W812" i="2"/>
  <c r="J813" i="2"/>
  <c r="W813" i="2"/>
  <c r="J814" i="2"/>
  <c r="W814" i="2"/>
  <c r="J815" i="2"/>
  <c r="W815" i="2"/>
  <c r="J816" i="2"/>
  <c r="W816" i="2"/>
  <c r="J817" i="2"/>
  <c r="W817" i="2"/>
  <c r="J818" i="2"/>
  <c r="W818" i="2"/>
  <c r="J819" i="2"/>
  <c r="W819" i="2"/>
  <c r="J820" i="2"/>
  <c r="W820" i="2"/>
  <c r="J821" i="2"/>
  <c r="W821" i="2"/>
  <c r="J822" i="2"/>
  <c r="W822" i="2"/>
  <c r="J823" i="2"/>
  <c r="W823" i="2"/>
  <c r="J824" i="2"/>
  <c r="W824" i="2"/>
  <c r="J825" i="2"/>
  <c r="W825" i="2"/>
  <c r="J826" i="2"/>
  <c r="W826" i="2"/>
  <c r="J827" i="2"/>
  <c r="W827" i="2"/>
  <c r="J828" i="2"/>
  <c r="W828" i="2"/>
  <c r="J829" i="2"/>
  <c r="W829" i="2"/>
  <c r="J830" i="2"/>
  <c r="W830" i="2"/>
  <c r="J831" i="2"/>
  <c r="W831" i="2"/>
  <c r="J832" i="2"/>
  <c r="W832" i="2"/>
  <c r="J833" i="2"/>
  <c r="W833" i="2"/>
  <c r="J834" i="2"/>
  <c r="W834" i="2"/>
  <c r="J835" i="2"/>
  <c r="W835" i="2"/>
  <c r="J836" i="2"/>
  <c r="W836" i="2"/>
  <c r="J837" i="2"/>
  <c r="W837" i="2"/>
  <c r="J838" i="2"/>
  <c r="W838" i="2"/>
  <c r="J839" i="2"/>
  <c r="W839" i="2"/>
  <c r="J840" i="2"/>
  <c r="W840" i="2"/>
  <c r="J841" i="2"/>
  <c r="W841" i="2"/>
  <c r="J842" i="2"/>
  <c r="W842" i="2"/>
  <c r="J843" i="2"/>
  <c r="W843" i="2"/>
  <c r="J844" i="2"/>
  <c r="W844" i="2"/>
  <c r="J845" i="2"/>
  <c r="W845" i="2"/>
  <c r="J846" i="2"/>
  <c r="W846" i="2"/>
  <c r="J847" i="2"/>
  <c r="W847" i="2"/>
  <c r="J848" i="2"/>
  <c r="W848" i="2"/>
  <c r="J849" i="2"/>
  <c r="W849" i="2"/>
  <c r="J850" i="2"/>
  <c r="W850" i="2"/>
  <c r="J851" i="2"/>
  <c r="W851" i="2"/>
  <c r="J852" i="2"/>
  <c r="W852" i="2"/>
  <c r="J853" i="2"/>
  <c r="W853" i="2"/>
  <c r="J854" i="2"/>
  <c r="W854" i="2"/>
  <c r="J855" i="2"/>
  <c r="W855" i="2"/>
  <c r="J856" i="2"/>
  <c r="W856" i="2"/>
  <c r="J857" i="2"/>
  <c r="W857" i="2"/>
  <c r="J858" i="2"/>
  <c r="W858" i="2"/>
  <c r="J859" i="2"/>
  <c r="W859" i="2"/>
  <c r="J860" i="2"/>
  <c r="W860" i="2"/>
  <c r="J861" i="2"/>
  <c r="W861" i="2"/>
  <c r="J862" i="2"/>
  <c r="W862" i="2"/>
  <c r="J863" i="2"/>
  <c r="W863" i="2"/>
  <c r="J864" i="2"/>
  <c r="W864" i="2"/>
  <c r="J865" i="2"/>
  <c r="W865" i="2"/>
  <c r="J866" i="2"/>
  <c r="W866" i="2"/>
  <c r="J867" i="2"/>
  <c r="W867" i="2"/>
  <c r="J868" i="2"/>
  <c r="W868" i="2"/>
  <c r="J869" i="2"/>
  <c r="W869" i="2"/>
  <c r="J870" i="2"/>
  <c r="W870" i="2"/>
  <c r="J871" i="2"/>
  <c r="W871" i="2"/>
  <c r="J872" i="2"/>
  <c r="W872" i="2"/>
  <c r="J873" i="2"/>
  <c r="W873" i="2"/>
  <c r="J874" i="2"/>
  <c r="W874" i="2"/>
  <c r="J875" i="2"/>
  <c r="W875" i="2"/>
  <c r="J876" i="2"/>
  <c r="W876" i="2"/>
  <c r="J877" i="2"/>
  <c r="W877" i="2"/>
  <c r="J878" i="2"/>
  <c r="W878" i="2"/>
  <c r="J879" i="2"/>
  <c r="W879" i="2"/>
  <c r="J880" i="2"/>
  <c r="W880" i="2"/>
  <c r="J881" i="2"/>
  <c r="W881" i="2"/>
  <c r="J882" i="2"/>
  <c r="W882" i="2"/>
  <c r="J883" i="2"/>
  <c r="W883" i="2"/>
  <c r="J884" i="2"/>
  <c r="W884" i="2"/>
  <c r="J885" i="2"/>
  <c r="W885" i="2"/>
  <c r="J886" i="2"/>
  <c r="W886" i="2"/>
  <c r="J887" i="2"/>
  <c r="W887" i="2"/>
  <c r="J888" i="2"/>
  <c r="W888" i="2"/>
  <c r="J889" i="2"/>
  <c r="W889" i="2"/>
  <c r="J890" i="2"/>
  <c r="W890" i="2"/>
  <c r="J891" i="2"/>
  <c r="W891" i="2"/>
  <c r="J892" i="2"/>
  <c r="W892" i="2"/>
  <c r="J893" i="2"/>
  <c r="W893" i="2"/>
  <c r="J894" i="2"/>
  <c r="W894" i="2"/>
  <c r="J895" i="2"/>
  <c r="W895" i="2"/>
  <c r="J896" i="2"/>
  <c r="W896" i="2"/>
  <c r="J897" i="2"/>
  <c r="W897" i="2"/>
  <c r="J898" i="2"/>
  <c r="W898" i="2"/>
  <c r="J899" i="2"/>
  <c r="W899" i="2"/>
  <c r="J900" i="2"/>
  <c r="W900" i="2"/>
  <c r="J901" i="2"/>
  <c r="W901" i="2"/>
  <c r="J902" i="2"/>
  <c r="W902" i="2"/>
  <c r="J903" i="2"/>
  <c r="W903" i="2"/>
  <c r="J904" i="2"/>
  <c r="W904" i="2"/>
  <c r="J905" i="2"/>
  <c r="W905" i="2"/>
  <c r="J906" i="2"/>
  <c r="W906" i="2"/>
  <c r="J907" i="2"/>
  <c r="W907" i="2"/>
  <c r="J908" i="2"/>
  <c r="W908" i="2"/>
  <c r="J909" i="2"/>
  <c r="W909" i="2"/>
  <c r="J910" i="2"/>
  <c r="W910" i="2"/>
  <c r="J911" i="2"/>
  <c r="W911" i="2"/>
  <c r="J912" i="2"/>
  <c r="W912" i="2"/>
  <c r="J913" i="2"/>
  <c r="W913" i="2"/>
  <c r="J914" i="2"/>
  <c r="W914" i="2"/>
  <c r="J915" i="2"/>
  <c r="W915" i="2"/>
  <c r="J916" i="2"/>
  <c r="W916" i="2"/>
  <c r="J917" i="2"/>
  <c r="W917" i="2"/>
  <c r="J918" i="2"/>
  <c r="W918" i="2"/>
  <c r="J919" i="2"/>
  <c r="W919" i="2"/>
  <c r="J920" i="2"/>
  <c r="W920" i="2"/>
  <c r="J921" i="2"/>
  <c r="W921" i="2"/>
  <c r="J922" i="2"/>
  <c r="W922" i="2"/>
  <c r="J923" i="2"/>
  <c r="W923" i="2"/>
  <c r="J924" i="2"/>
  <c r="W924" i="2"/>
  <c r="J925" i="2"/>
  <c r="W925" i="2"/>
  <c r="J926" i="2"/>
  <c r="W926" i="2"/>
  <c r="J927" i="2"/>
  <c r="W927" i="2"/>
  <c r="J928" i="2"/>
  <c r="W928" i="2"/>
  <c r="J929" i="2"/>
  <c r="W929" i="2"/>
  <c r="J930" i="2"/>
  <c r="W930" i="2"/>
  <c r="J931" i="2"/>
  <c r="W931" i="2"/>
  <c r="J932" i="2"/>
  <c r="W932" i="2"/>
  <c r="J933" i="2"/>
  <c r="W933" i="2"/>
  <c r="J934" i="2"/>
  <c r="W934" i="2"/>
  <c r="J935" i="2"/>
  <c r="W935" i="2"/>
  <c r="J936" i="2"/>
  <c r="W936" i="2"/>
  <c r="J937" i="2"/>
  <c r="W937" i="2"/>
  <c r="J938" i="2"/>
  <c r="W938" i="2"/>
  <c r="J939" i="2"/>
  <c r="W939" i="2"/>
  <c r="J940" i="2"/>
  <c r="W940" i="2"/>
  <c r="J941" i="2"/>
  <c r="W941" i="2"/>
  <c r="J942" i="2"/>
  <c r="W942" i="2"/>
  <c r="J943" i="2"/>
  <c r="W943" i="2"/>
  <c r="J944" i="2"/>
  <c r="W944" i="2"/>
  <c r="J2" i="2"/>
  <c r="W2" i="2"/>
  <c r="J3" i="3"/>
  <c r="W3" i="3"/>
  <c r="J4" i="3"/>
  <c r="W4" i="3"/>
  <c r="J5" i="3"/>
  <c r="W5" i="3"/>
  <c r="J6" i="3"/>
  <c r="W6" i="3"/>
  <c r="J7" i="3"/>
  <c r="W7" i="3"/>
  <c r="J8" i="3"/>
  <c r="W8" i="3"/>
  <c r="J9" i="3"/>
  <c r="W9" i="3"/>
  <c r="J10" i="3"/>
  <c r="W10" i="3"/>
  <c r="J11" i="3"/>
  <c r="W11" i="3"/>
  <c r="J12" i="3"/>
  <c r="W12" i="3"/>
  <c r="J13" i="3"/>
  <c r="W13" i="3"/>
  <c r="J14" i="3"/>
  <c r="W14" i="3"/>
  <c r="J15" i="3"/>
  <c r="W15" i="3"/>
  <c r="J16" i="3"/>
  <c r="W16" i="3"/>
  <c r="J17" i="3"/>
  <c r="W17" i="3"/>
  <c r="J18" i="3"/>
  <c r="W18" i="3"/>
  <c r="J19" i="3"/>
  <c r="W19" i="3"/>
  <c r="J20" i="3"/>
  <c r="W20" i="3"/>
  <c r="J21" i="3"/>
  <c r="W21" i="3"/>
  <c r="J22" i="3"/>
  <c r="W22" i="3"/>
  <c r="J23" i="3"/>
  <c r="W23" i="3"/>
  <c r="J24" i="3"/>
  <c r="W24" i="3"/>
  <c r="J25" i="3"/>
  <c r="W25" i="3"/>
  <c r="J26" i="3"/>
  <c r="W26" i="3"/>
  <c r="J27" i="3"/>
  <c r="W27" i="3"/>
  <c r="J28" i="3"/>
  <c r="W28" i="3"/>
  <c r="J29" i="3"/>
  <c r="W29" i="3"/>
  <c r="J30" i="3"/>
  <c r="W30" i="3"/>
  <c r="J31" i="3"/>
  <c r="W31" i="3"/>
  <c r="J32" i="3"/>
  <c r="W32" i="3"/>
  <c r="J33" i="3"/>
  <c r="W33" i="3"/>
  <c r="J34" i="3"/>
  <c r="W34" i="3"/>
  <c r="J35" i="3"/>
  <c r="W35" i="3"/>
  <c r="J36" i="3"/>
  <c r="W36" i="3"/>
  <c r="J37" i="3"/>
  <c r="W37" i="3"/>
  <c r="J38" i="3"/>
  <c r="W38" i="3"/>
  <c r="J39" i="3"/>
  <c r="W39" i="3"/>
  <c r="J40" i="3"/>
  <c r="W40" i="3"/>
  <c r="J41" i="3"/>
  <c r="W41" i="3"/>
  <c r="J42" i="3"/>
  <c r="W42" i="3"/>
  <c r="J43" i="3"/>
  <c r="W43" i="3"/>
  <c r="J44" i="3"/>
  <c r="W44" i="3"/>
  <c r="J45" i="3"/>
  <c r="W45" i="3"/>
  <c r="J46" i="3"/>
  <c r="W46" i="3"/>
  <c r="J47" i="3"/>
  <c r="W47" i="3"/>
  <c r="J48" i="3"/>
  <c r="W48" i="3"/>
  <c r="J49" i="3"/>
  <c r="W49" i="3"/>
  <c r="J50" i="3"/>
  <c r="W50" i="3"/>
  <c r="J51" i="3"/>
  <c r="W51" i="3"/>
  <c r="J52" i="3"/>
  <c r="W52" i="3"/>
  <c r="J53" i="3"/>
  <c r="W53" i="3"/>
  <c r="J54" i="3"/>
  <c r="W54" i="3"/>
  <c r="J55" i="3"/>
  <c r="W55" i="3"/>
  <c r="J56" i="3"/>
  <c r="W56" i="3"/>
  <c r="J57" i="3"/>
  <c r="W57" i="3"/>
  <c r="J58" i="3"/>
  <c r="W58" i="3"/>
  <c r="J59" i="3"/>
  <c r="W59" i="3"/>
  <c r="J60" i="3"/>
  <c r="W60" i="3"/>
  <c r="J61" i="3"/>
  <c r="W61" i="3"/>
  <c r="J62" i="3"/>
  <c r="W62" i="3"/>
  <c r="J63" i="3"/>
  <c r="W63" i="3"/>
  <c r="J64" i="3"/>
  <c r="W64" i="3"/>
  <c r="J65" i="3"/>
  <c r="W65" i="3"/>
  <c r="J66" i="3"/>
  <c r="W66" i="3"/>
  <c r="J67" i="3"/>
  <c r="W67" i="3"/>
  <c r="J68" i="3"/>
  <c r="W68" i="3"/>
  <c r="J69" i="3"/>
  <c r="W69" i="3"/>
  <c r="J70" i="3"/>
  <c r="W70" i="3"/>
  <c r="J71" i="3"/>
  <c r="W71" i="3"/>
  <c r="J72" i="3"/>
  <c r="W72" i="3"/>
  <c r="J73" i="3"/>
  <c r="W73" i="3"/>
  <c r="J74" i="3"/>
  <c r="W74" i="3"/>
  <c r="J75" i="3"/>
  <c r="W75" i="3"/>
  <c r="J76" i="3"/>
  <c r="W76" i="3"/>
  <c r="J77" i="3"/>
  <c r="W77" i="3"/>
  <c r="J78" i="3"/>
  <c r="W78" i="3"/>
  <c r="J79" i="3"/>
  <c r="W79" i="3"/>
  <c r="J80" i="3"/>
  <c r="W80" i="3"/>
  <c r="J81" i="3"/>
  <c r="W81" i="3"/>
  <c r="J82" i="3"/>
  <c r="W82" i="3"/>
  <c r="J83" i="3"/>
  <c r="W83" i="3"/>
  <c r="J84" i="3"/>
  <c r="W84" i="3"/>
  <c r="J85" i="3"/>
  <c r="W85" i="3"/>
  <c r="J86" i="3"/>
  <c r="W86" i="3"/>
  <c r="J87" i="3"/>
  <c r="W87" i="3"/>
  <c r="J88" i="3"/>
  <c r="W88" i="3"/>
  <c r="J89" i="3"/>
  <c r="W89" i="3"/>
  <c r="J90" i="3"/>
  <c r="W90" i="3"/>
  <c r="J91" i="3"/>
  <c r="W91" i="3"/>
  <c r="J92" i="3"/>
  <c r="W92" i="3"/>
  <c r="J93" i="3"/>
  <c r="W93" i="3"/>
  <c r="J94" i="3"/>
  <c r="W94" i="3"/>
  <c r="J95" i="3"/>
  <c r="W95" i="3"/>
  <c r="J96" i="3"/>
  <c r="W96" i="3"/>
  <c r="J97" i="3"/>
  <c r="W97" i="3"/>
  <c r="J98" i="3"/>
  <c r="W98" i="3"/>
  <c r="J99" i="3"/>
  <c r="W99" i="3"/>
  <c r="J100" i="3"/>
  <c r="W100" i="3"/>
  <c r="J101" i="3"/>
  <c r="W101" i="3"/>
  <c r="J102" i="3"/>
  <c r="W102" i="3"/>
  <c r="J103" i="3"/>
  <c r="W103" i="3"/>
  <c r="J104" i="3"/>
  <c r="W104" i="3"/>
  <c r="J105" i="3"/>
  <c r="W105" i="3"/>
  <c r="J106" i="3"/>
  <c r="W106" i="3"/>
  <c r="J107" i="3"/>
  <c r="W107" i="3"/>
  <c r="J108" i="3"/>
  <c r="W108" i="3"/>
  <c r="J109" i="3"/>
  <c r="W109" i="3"/>
  <c r="J110" i="3"/>
  <c r="W110" i="3"/>
  <c r="J111" i="3"/>
  <c r="W111" i="3"/>
  <c r="J112" i="3"/>
  <c r="W112" i="3"/>
  <c r="J113" i="3"/>
  <c r="W113" i="3"/>
  <c r="J114" i="3"/>
  <c r="W114" i="3"/>
  <c r="J115" i="3"/>
  <c r="W115" i="3"/>
  <c r="J116" i="3"/>
  <c r="W116" i="3"/>
  <c r="J117" i="3"/>
  <c r="W117" i="3"/>
  <c r="J118" i="3"/>
  <c r="W118" i="3"/>
  <c r="J119" i="3"/>
  <c r="W119" i="3"/>
  <c r="J120" i="3"/>
  <c r="W120" i="3"/>
  <c r="J121" i="3"/>
  <c r="W121" i="3"/>
  <c r="J122" i="3"/>
  <c r="W122" i="3"/>
  <c r="J123" i="3"/>
  <c r="W123" i="3"/>
  <c r="J124" i="3"/>
  <c r="W124" i="3"/>
  <c r="J125" i="3"/>
  <c r="W125" i="3"/>
  <c r="J126" i="3"/>
  <c r="W126" i="3"/>
  <c r="J127" i="3"/>
  <c r="W127" i="3"/>
  <c r="J128" i="3"/>
  <c r="W128" i="3"/>
  <c r="J129" i="3"/>
  <c r="W129" i="3"/>
  <c r="J130" i="3"/>
  <c r="W130" i="3"/>
  <c r="J131" i="3"/>
  <c r="W131" i="3"/>
  <c r="J132" i="3"/>
  <c r="W132" i="3"/>
  <c r="J133" i="3"/>
  <c r="W133" i="3"/>
  <c r="J134" i="3"/>
  <c r="W134" i="3"/>
  <c r="J135" i="3"/>
  <c r="W135" i="3"/>
  <c r="J136" i="3"/>
  <c r="W136" i="3"/>
  <c r="J137" i="3"/>
  <c r="W137" i="3"/>
  <c r="J138" i="3"/>
  <c r="W138" i="3"/>
  <c r="J139" i="3"/>
  <c r="W139" i="3"/>
  <c r="J140" i="3"/>
  <c r="W140" i="3"/>
  <c r="J141" i="3"/>
  <c r="W141" i="3"/>
  <c r="J142" i="3"/>
  <c r="W142" i="3"/>
  <c r="J143" i="3"/>
  <c r="W143" i="3"/>
  <c r="J144" i="3"/>
  <c r="W144" i="3"/>
  <c r="J145" i="3"/>
  <c r="W145" i="3"/>
  <c r="J146" i="3"/>
  <c r="W146" i="3"/>
  <c r="J147" i="3"/>
  <c r="W147" i="3"/>
  <c r="J148" i="3"/>
  <c r="W148" i="3"/>
  <c r="J149" i="3"/>
  <c r="W149" i="3"/>
  <c r="J150" i="3"/>
  <c r="W150" i="3"/>
  <c r="J151" i="3"/>
  <c r="W151" i="3"/>
  <c r="J152" i="3"/>
  <c r="W152" i="3"/>
  <c r="J153" i="3"/>
  <c r="W153" i="3"/>
  <c r="J154" i="3"/>
  <c r="W154" i="3"/>
  <c r="J155" i="3"/>
  <c r="W155" i="3"/>
  <c r="J156" i="3"/>
  <c r="W156" i="3"/>
  <c r="J157" i="3"/>
  <c r="W157" i="3"/>
  <c r="J158" i="3"/>
  <c r="W158" i="3"/>
  <c r="J159" i="3"/>
  <c r="W159" i="3"/>
  <c r="J160" i="3"/>
  <c r="W160" i="3"/>
  <c r="J161" i="3"/>
  <c r="W161" i="3"/>
  <c r="J162" i="3"/>
  <c r="W162" i="3"/>
  <c r="J163" i="3"/>
  <c r="W163" i="3"/>
  <c r="J164" i="3"/>
  <c r="W164" i="3"/>
  <c r="J2" i="3"/>
  <c r="W2" i="3"/>
  <c r="J3" i="22"/>
  <c r="W3" i="22"/>
  <c r="J4" i="22"/>
  <c r="W4" i="22"/>
  <c r="J5" i="22"/>
  <c r="W5" i="22"/>
  <c r="J6" i="22"/>
  <c r="W6" i="22"/>
  <c r="J7" i="22"/>
  <c r="W7" i="22"/>
  <c r="J8" i="22"/>
  <c r="W8" i="22"/>
  <c r="J9" i="22"/>
  <c r="W9" i="22"/>
  <c r="J10" i="22"/>
  <c r="W10" i="22"/>
  <c r="J11" i="22"/>
  <c r="W11" i="22"/>
  <c r="J12" i="22"/>
  <c r="W12" i="22"/>
  <c r="J13" i="22"/>
  <c r="W13" i="22"/>
  <c r="J14" i="22"/>
  <c r="W14" i="22"/>
  <c r="J15" i="22"/>
  <c r="W15" i="22"/>
  <c r="J16" i="22"/>
  <c r="W16" i="22"/>
  <c r="J17" i="22"/>
  <c r="W17" i="22"/>
  <c r="J18" i="22"/>
  <c r="W18" i="22"/>
  <c r="J19" i="22"/>
  <c r="W19" i="22"/>
  <c r="J2" i="22"/>
  <c r="W2" i="2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7" i="23"/>
  <c r="U238" i="23"/>
  <c r="U239" i="23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U252" i="23"/>
  <c r="U253" i="23"/>
  <c r="U254" i="23"/>
  <c r="U255" i="23"/>
  <c r="U256" i="23"/>
  <c r="U257" i="23"/>
  <c r="U258" i="23"/>
  <c r="U259" i="23"/>
  <c r="U260" i="23"/>
  <c r="U261" i="23"/>
  <c r="U262" i="23"/>
  <c r="U263" i="23"/>
  <c r="U264" i="23"/>
  <c r="U265" i="23"/>
  <c r="U266" i="23"/>
  <c r="U267" i="23"/>
  <c r="U268" i="23"/>
  <c r="U269" i="23"/>
  <c r="U270" i="23"/>
  <c r="U271" i="23"/>
  <c r="U272" i="23"/>
  <c r="U273" i="23"/>
  <c r="U274" i="23"/>
  <c r="U275" i="23"/>
  <c r="U276" i="23"/>
  <c r="U277" i="23"/>
  <c r="U278" i="23"/>
  <c r="U279" i="23"/>
  <c r="U280" i="23"/>
  <c r="U281" i="23"/>
  <c r="U282" i="23"/>
  <c r="U283" i="23"/>
  <c r="U284" i="23"/>
  <c r="U285" i="23"/>
  <c r="U286" i="23"/>
  <c r="U287" i="23"/>
  <c r="U288" i="23"/>
  <c r="U289" i="23"/>
  <c r="U290" i="23"/>
  <c r="U291" i="23"/>
  <c r="U292" i="23"/>
  <c r="U293" i="23"/>
  <c r="U294" i="23"/>
  <c r="U295" i="23"/>
  <c r="U296" i="23"/>
  <c r="U297" i="23"/>
  <c r="U298" i="23"/>
  <c r="U299" i="23"/>
  <c r="U300" i="23"/>
  <c r="U301" i="23"/>
  <c r="U302" i="23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U315" i="23"/>
  <c r="U316" i="23"/>
  <c r="U317" i="23"/>
  <c r="U318" i="23"/>
  <c r="U319" i="23"/>
  <c r="U320" i="23"/>
  <c r="U321" i="23"/>
  <c r="U322" i="23"/>
  <c r="U323" i="23"/>
  <c r="U324" i="23"/>
  <c r="U325" i="23"/>
  <c r="U326" i="23"/>
  <c r="U327" i="23"/>
  <c r="U328" i="23"/>
  <c r="U329" i="23"/>
  <c r="U330" i="23"/>
  <c r="U331" i="23"/>
  <c r="U332" i="23"/>
  <c r="U333" i="23"/>
  <c r="U334" i="23"/>
  <c r="U335" i="23"/>
  <c r="U336" i="23"/>
  <c r="U337" i="23"/>
  <c r="U338" i="23"/>
  <c r="U339" i="23"/>
  <c r="U340" i="23"/>
  <c r="U341" i="23"/>
  <c r="U342" i="23"/>
  <c r="U343" i="23"/>
  <c r="U344" i="23"/>
  <c r="U345" i="23"/>
  <c r="U346" i="23"/>
  <c r="U347" i="23"/>
  <c r="U348" i="23"/>
  <c r="U349" i="23"/>
  <c r="U350" i="23"/>
  <c r="U351" i="23"/>
  <c r="U352" i="23"/>
  <c r="U353" i="23"/>
  <c r="U354" i="23"/>
  <c r="U355" i="23"/>
  <c r="U356" i="23"/>
  <c r="U357" i="23"/>
  <c r="U358" i="23"/>
  <c r="U359" i="23"/>
  <c r="U360" i="23"/>
  <c r="U361" i="23"/>
  <c r="U362" i="23"/>
  <c r="U363" i="23"/>
  <c r="U364" i="23"/>
  <c r="U366" i="23"/>
  <c r="U367" i="23"/>
  <c r="U368" i="23"/>
  <c r="U369" i="23"/>
  <c r="U370" i="23"/>
  <c r="U371" i="23"/>
  <c r="U372" i="23"/>
  <c r="U373" i="23"/>
  <c r="U374" i="23"/>
  <c r="U375" i="23"/>
  <c r="U376" i="23"/>
  <c r="U377" i="23"/>
  <c r="U378" i="23"/>
  <c r="U379" i="23"/>
  <c r="U380" i="23"/>
  <c r="U381" i="23"/>
  <c r="U382" i="23"/>
  <c r="U383" i="23"/>
  <c r="U384" i="23"/>
  <c r="U385" i="23"/>
  <c r="U386" i="23"/>
  <c r="U387" i="23"/>
  <c r="U388" i="23"/>
  <c r="U389" i="23"/>
  <c r="U390" i="23"/>
  <c r="U391" i="23"/>
  <c r="U392" i="23"/>
  <c r="U393" i="23"/>
  <c r="U394" i="23"/>
  <c r="U395" i="23"/>
  <c r="U396" i="23"/>
  <c r="U397" i="23"/>
  <c r="U398" i="23"/>
  <c r="U399" i="23"/>
  <c r="U400" i="23"/>
  <c r="U402" i="23"/>
  <c r="U403" i="23"/>
  <c r="U404" i="23"/>
  <c r="U405" i="23"/>
  <c r="U406" i="23"/>
  <c r="U407" i="23"/>
  <c r="U408" i="23"/>
  <c r="U409" i="23"/>
  <c r="U410" i="23"/>
  <c r="U411" i="23"/>
  <c r="U412" i="23"/>
  <c r="U413" i="23"/>
  <c r="U414" i="23"/>
  <c r="U415" i="23"/>
  <c r="U416" i="23"/>
  <c r="U417" i="23"/>
  <c r="U418" i="23"/>
  <c r="U419" i="23"/>
  <c r="U420" i="23"/>
  <c r="U421" i="23"/>
  <c r="U422" i="23"/>
  <c r="U423" i="23"/>
  <c r="U424" i="23"/>
  <c r="U425" i="23"/>
  <c r="U426" i="23"/>
  <c r="U427" i="23"/>
  <c r="U428" i="23"/>
  <c r="U429" i="23"/>
  <c r="U430" i="23"/>
  <c r="U431" i="23"/>
  <c r="U432" i="23"/>
  <c r="U433" i="23"/>
  <c r="U434" i="23"/>
  <c r="U435" i="23"/>
  <c r="U436" i="23"/>
  <c r="U437" i="23"/>
  <c r="U438" i="23"/>
  <c r="U439" i="23"/>
  <c r="U440" i="23"/>
  <c r="U441" i="23"/>
  <c r="U442" i="23"/>
  <c r="U443" i="23"/>
  <c r="U444" i="23"/>
  <c r="U445" i="23"/>
  <c r="U446" i="23"/>
  <c r="U447" i="23"/>
  <c r="U448" i="23"/>
  <c r="U449" i="23"/>
  <c r="U450" i="23"/>
  <c r="U451" i="23"/>
  <c r="U452" i="23"/>
  <c r="U453" i="23"/>
  <c r="U454" i="23"/>
  <c r="U455" i="23"/>
  <c r="U457" i="23"/>
  <c r="U458" i="23"/>
  <c r="U459" i="23"/>
  <c r="U460" i="23"/>
  <c r="U461" i="23"/>
  <c r="U462" i="23"/>
  <c r="U463" i="23"/>
  <c r="U464" i="23"/>
  <c r="U465" i="23"/>
  <c r="U466" i="23"/>
  <c r="U467" i="23"/>
  <c r="U468" i="23"/>
  <c r="U469" i="23"/>
  <c r="U470" i="23"/>
  <c r="U471" i="23"/>
  <c r="U472" i="23"/>
  <c r="U473" i="23"/>
  <c r="U474" i="23"/>
  <c r="U475" i="23"/>
  <c r="U476" i="23"/>
  <c r="U477" i="23"/>
  <c r="U478" i="23"/>
  <c r="U479" i="23"/>
  <c r="U480" i="23"/>
  <c r="U481" i="23"/>
  <c r="U482" i="23"/>
  <c r="U483" i="23"/>
  <c r="U484" i="23"/>
  <c r="U485" i="23"/>
  <c r="U486" i="23"/>
  <c r="U487" i="23"/>
  <c r="U488" i="23"/>
  <c r="U489" i="23"/>
  <c r="U490" i="23"/>
  <c r="U491" i="23"/>
  <c r="U492" i="23"/>
  <c r="U493" i="23"/>
  <c r="U494" i="23"/>
  <c r="U495" i="23"/>
  <c r="U496" i="23"/>
  <c r="U497" i="23"/>
  <c r="U498" i="23"/>
  <c r="U499" i="23"/>
  <c r="U500" i="23"/>
  <c r="U501" i="23"/>
  <c r="U502" i="23"/>
  <c r="U503" i="23"/>
  <c r="U504" i="23"/>
  <c r="U505" i="23"/>
  <c r="U506" i="23"/>
  <c r="U507" i="23"/>
  <c r="U508" i="23"/>
  <c r="U509" i="23"/>
  <c r="U510" i="23"/>
  <c r="U511" i="23"/>
  <c r="U512" i="23"/>
  <c r="U513" i="23"/>
  <c r="U514" i="23"/>
  <c r="U515" i="23"/>
  <c r="U516" i="23"/>
  <c r="U517" i="23"/>
  <c r="U518" i="23"/>
  <c r="U519" i="23"/>
  <c r="U520" i="23"/>
  <c r="U521" i="23"/>
  <c r="U522" i="23"/>
  <c r="U523" i="23"/>
  <c r="U524" i="23"/>
  <c r="U525" i="23"/>
  <c r="U526" i="23"/>
  <c r="U527" i="23"/>
  <c r="U528" i="23"/>
  <c r="U529" i="23"/>
  <c r="U530" i="23"/>
  <c r="U531" i="23"/>
  <c r="U532" i="23"/>
  <c r="U533" i="23"/>
  <c r="U534" i="23"/>
  <c r="U535" i="23"/>
  <c r="U536" i="23"/>
  <c r="U537" i="23"/>
  <c r="U538" i="23"/>
  <c r="U539" i="23"/>
  <c r="U540" i="23"/>
  <c r="U541" i="23"/>
  <c r="U542" i="23"/>
  <c r="U543" i="23"/>
  <c r="U544" i="23"/>
  <c r="U545" i="23"/>
  <c r="U546" i="23"/>
  <c r="U547" i="23"/>
  <c r="U548" i="23"/>
  <c r="U549" i="23"/>
  <c r="U550" i="23"/>
  <c r="U551" i="23"/>
  <c r="U552" i="23"/>
  <c r="U553" i="23"/>
  <c r="U554" i="23"/>
  <c r="U555" i="23"/>
  <c r="U556" i="23"/>
  <c r="U557" i="23"/>
  <c r="U558" i="23"/>
  <c r="U559" i="23"/>
  <c r="U560" i="23"/>
  <c r="U561" i="23"/>
  <c r="U562" i="23"/>
  <c r="U563" i="23"/>
  <c r="U564" i="23"/>
  <c r="U565" i="23"/>
  <c r="U566" i="23"/>
  <c r="U567" i="23"/>
  <c r="U568" i="23"/>
  <c r="U569" i="23"/>
  <c r="U570" i="23"/>
  <c r="U571" i="23"/>
  <c r="U572" i="23"/>
  <c r="U573" i="23"/>
  <c r="U574" i="23"/>
  <c r="U575" i="23"/>
  <c r="U576" i="23"/>
  <c r="U577" i="23"/>
  <c r="U578" i="23"/>
  <c r="U579" i="23"/>
  <c r="U580" i="23"/>
  <c r="U581" i="23"/>
  <c r="U582" i="23"/>
  <c r="U583" i="23"/>
  <c r="U585" i="23"/>
  <c r="U586" i="23"/>
  <c r="U587" i="23"/>
  <c r="U588" i="23"/>
  <c r="U589" i="23"/>
  <c r="U590" i="23"/>
  <c r="U591" i="23"/>
  <c r="U592" i="23"/>
  <c r="U593" i="23"/>
  <c r="U594" i="23"/>
  <c r="U595" i="23"/>
  <c r="U596" i="23"/>
  <c r="U597" i="23"/>
  <c r="U598" i="23"/>
  <c r="U599" i="23"/>
  <c r="U600" i="23"/>
  <c r="U601" i="23"/>
  <c r="U602" i="23"/>
  <c r="U603" i="23"/>
  <c r="U604" i="23"/>
  <c r="U605" i="23"/>
  <c r="U606" i="23"/>
  <c r="U607" i="23"/>
  <c r="U608" i="23"/>
  <c r="U609" i="23"/>
  <c r="U610" i="23"/>
  <c r="U611" i="23"/>
  <c r="U612" i="23"/>
  <c r="U613" i="23"/>
  <c r="U614" i="23"/>
  <c r="U615" i="23"/>
  <c r="U616" i="23"/>
  <c r="U617" i="23"/>
  <c r="U618" i="23"/>
  <c r="U619" i="23"/>
  <c r="U621" i="23"/>
  <c r="U622" i="23"/>
  <c r="U623" i="23"/>
  <c r="U624" i="23"/>
  <c r="U625" i="23"/>
  <c r="U626" i="23"/>
  <c r="U627" i="23"/>
  <c r="U628" i="23"/>
  <c r="U629" i="23"/>
  <c r="U630" i="23"/>
  <c r="U631" i="23"/>
  <c r="U632" i="23"/>
  <c r="U633" i="23"/>
  <c r="U634" i="23"/>
  <c r="U635" i="23"/>
  <c r="U636" i="23"/>
  <c r="U637" i="23"/>
  <c r="U638" i="23"/>
  <c r="U639" i="23"/>
  <c r="U640" i="23"/>
  <c r="U641" i="23"/>
  <c r="U642" i="23"/>
  <c r="U643" i="23"/>
  <c r="U644" i="23"/>
  <c r="U645" i="23"/>
  <c r="U646" i="23"/>
  <c r="U647" i="23"/>
  <c r="U648" i="23"/>
  <c r="U649" i="23"/>
  <c r="U650" i="23"/>
  <c r="U651" i="23"/>
  <c r="U652" i="23"/>
  <c r="U653" i="23"/>
  <c r="U654" i="23"/>
  <c r="U655" i="23"/>
  <c r="U656" i="23"/>
  <c r="U657" i="23"/>
  <c r="U658" i="23"/>
  <c r="U659" i="23"/>
  <c r="U660" i="23"/>
  <c r="U661" i="23"/>
  <c r="U662" i="23"/>
  <c r="U663" i="23"/>
  <c r="U664" i="23"/>
  <c r="U665" i="23"/>
  <c r="U666" i="23"/>
  <c r="U667" i="23"/>
  <c r="U668" i="23"/>
  <c r="U669" i="23"/>
  <c r="U670" i="23"/>
  <c r="U671" i="23"/>
  <c r="U672" i="23"/>
  <c r="U673" i="23"/>
  <c r="U674" i="23"/>
  <c r="U676" i="23"/>
  <c r="U677" i="23"/>
  <c r="U678" i="23"/>
  <c r="U679" i="23"/>
  <c r="U680" i="23"/>
  <c r="U681" i="23"/>
  <c r="U682" i="23"/>
  <c r="U683" i="23"/>
  <c r="U684" i="23"/>
  <c r="U685" i="23"/>
  <c r="U686" i="23"/>
  <c r="U687" i="23"/>
  <c r="U688" i="23"/>
  <c r="U689" i="23"/>
  <c r="U690" i="23"/>
  <c r="U691" i="23"/>
  <c r="U692" i="23"/>
  <c r="U693" i="23"/>
  <c r="U694" i="23"/>
  <c r="U695" i="23"/>
  <c r="U696" i="23"/>
  <c r="U697" i="23"/>
  <c r="U698" i="23"/>
  <c r="U699" i="23"/>
  <c r="U700" i="23"/>
  <c r="U701" i="23"/>
  <c r="U702" i="23"/>
  <c r="U703" i="23"/>
  <c r="U704" i="23"/>
  <c r="U705" i="23"/>
  <c r="U706" i="23"/>
  <c r="U707" i="23"/>
  <c r="U708" i="23"/>
  <c r="U709" i="23"/>
  <c r="U710" i="23"/>
  <c r="U711" i="23"/>
  <c r="U712" i="23"/>
  <c r="U713" i="23"/>
  <c r="U714" i="23"/>
  <c r="U715" i="23"/>
  <c r="U716" i="23"/>
  <c r="U717" i="23"/>
  <c r="U718" i="23"/>
  <c r="U719" i="23"/>
  <c r="U720" i="23"/>
  <c r="U721" i="23"/>
  <c r="U722" i="23"/>
  <c r="U723" i="23"/>
  <c r="U724" i="23"/>
  <c r="U725" i="23"/>
  <c r="U726" i="23"/>
  <c r="U727" i="23"/>
  <c r="U728" i="23"/>
  <c r="U729" i="23"/>
  <c r="U730" i="23"/>
  <c r="U731" i="23"/>
  <c r="U732" i="23"/>
  <c r="U733" i="23"/>
  <c r="U734" i="23"/>
  <c r="U735" i="23"/>
  <c r="U736" i="23"/>
  <c r="U737" i="23"/>
  <c r="U738" i="23"/>
  <c r="U739" i="23"/>
  <c r="U740" i="23"/>
  <c r="U741" i="23"/>
  <c r="U742" i="23"/>
  <c r="U743" i="23"/>
  <c r="U744" i="23"/>
  <c r="U745" i="23"/>
  <c r="U746" i="23"/>
  <c r="U747" i="23"/>
  <c r="U748" i="23"/>
  <c r="U749" i="23"/>
  <c r="U750" i="23"/>
  <c r="U751" i="23"/>
  <c r="U752" i="23"/>
  <c r="U753" i="23"/>
  <c r="U754" i="23"/>
  <c r="U755" i="23"/>
  <c r="U756" i="23"/>
  <c r="U757" i="23"/>
  <c r="U758" i="23"/>
  <c r="U759" i="23"/>
  <c r="U760" i="23"/>
  <c r="U761" i="23"/>
  <c r="U762" i="23"/>
  <c r="U763" i="23"/>
  <c r="U764" i="23"/>
  <c r="U765" i="23"/>
  <c r="U766" i="23"/>
  <c r="U767" i="23"/>
  <c r="U768" i="23"/>
  <c r="U769" i="23"/>
  <c r="U770" i="23"/>
  <c r="U771" i="23"/>
  <c r="U772" i="23"/>
  <c r="U773" i="23"/>
  <c r="U774" i="23"/>
  <c r="U775" i="23"/>
  <c r="U776" i="23"/>
  <c r="U777" i="23"/>
  <c r="U778" i="23"/>
  <c r="U779" i="23"/>
  <c r="U780" i="23"/>
  <c r="U781" i="23"/>
  <c r="U782" i="23"/>
  <c r="U783" i="23"/>
  <c r="U784" i="23"/>
  <c r="U785" i="23"/>
  <c r="U786" i="23"/>
  <c r="U787" i="23"/>
  <c r="U788" i="23"/>
  <c r="U789" i="23"/>
  <c r="U790" i="23"/>
  <c r="U791" i="23"/>
  <c r="U792" i="23"/>
  <c r="U793" i="23"/>
  <c r="U794" i="23"/>
  <c r="U795" i="23"/>
  <c r="U796" i="23"/>
  <c r="U797" i="23"/>
  <c r="U798" i="23"/>
  <c r="U799" i="23"/>
  <c r="U800" i="23"/>
  <c r="U801" i="23"/>
  <c r="U802" i="23"/>
  <c r="U804" i="23"/>
  <c r="U805" i="23"/>
  <c r="U806" i="23"/>
  <c r="U807" i="23"/>
  <c r="U808" i="23"/>
  <c r="U809" i="23"/>
  <c r="U810" i="23"/>
  <c r="U811" i="23"/>
  <c r="U812" i="23"/>
  <c r="U813" i="23"/>
  <c r="U814" i="23"/>
  <c r="U815" i="23"/>
  <c r="U816" i="23"/>
  <c r="U817" i="23"/>
  <c r="U818" i="23"/>
  <c r="U819" i="23"/>
  <c r="U820" i="23"/>
  <c r="U821" i="23"/>
  <c r="U822" i="23"/>
  <c r="U823" i="23"/>
  <c r="U824" i="23"/>
  <c r="U825" i="23"/>
  <c r="U826" i="23"/>
  <c r="U827" i="23"/>
  <c r="U828" i="23"/>
  <c r="U829" i="23"/>
  <c r="U830" i="23"/>
  <c r="U831" i="23"/>
  <c r="U832" i="23"/>
  <c r="U833" i="23"/>
  <c r="U834" i="23"/>
  <c r="U835" i="23"/>
  <c r="U836" i="23"/>
  <c r="U837" i="23"/>
  <c r="U838" i="23"/>
  <c r="U840" i="23"/>
  <c r="U841" i="23"/>
  <c r="U842" i="23"/>
  <c r="U843" i="23"/>
  <c r="U844" i="23"/>
  <c r="U845" i="23"/>
  <c r="U846" i="23"/>
  <c r="U847" i="23"/>
  <c r="U848" i="23"/>
  <c r="U849" i="23"/>
  <c r="U850" i="23"/>
  <c r="U851" i="23"/>
  <c r="U852" i="23"/>
  <c r="U853" i="23"/>
  <c r="U854" i="23"/>
  <c r="U855" i="23"/>
  <c r="U856" i="23"/>
  <c r="U857" i="23"/>
  <c r="U858" i="23"/>
  <c r="U859" i="23"/>
  <c r="U860" i="23"/>
  <c r="U861" i="23"/>
  <c r="U862" i="23"/>
  <c r="U863" i="23"/>
  <c r="U864" i="23"/>
  <c r="U865" i="23"/>
  <c r="U866" i="23"/>
  <c r="U867" i="23"/>
  <c r="U868" i="23"/>
  <c r="U869" i="23"/>
  <c r="U870" i="23"/>
  <c r="U871" i="23"/>
  <c r="U872" i="23"/>
  <c r="U873" i="23"/>
  <c r="U874" i="23"/>
  <c r="U875" i="23"/>
  <c r="U876" i="23"/>
  <c r="U877" i="23"/>
  <c r="U878" i="23"/>
  <c r="U879" i="23"/>
  <c r="U880" i="23"/>
  <c r="U881" i="23"/>
  <c r="U882" i="23"/>
  <c r="U883" i="23"/>
  <c r="U884" i="23"/>
  <c r="U885" i="23"/>
  <c r="U886" i="23"/>
  <c r="U887" i="23"/>
  <c r="U888" i="23"/>
  <c r="U889" i="23"/>
  <c r="U890" i="23"/>
  <c r="U891" i="23"/>
  <c r="U892" i="23"/>
  <c r="U893" i="23"/>
  <c r="U895" i="23"/>
  <c r="U896" i="23"/>
  <c r="U897" i="23"/>
  <c r="U898" i="23"/>
  <c r="U899" i="23"/>
  <c r="U900" i="23"/>
  <c r="U901" i="23"/>
  <c r="U902" i="23"/>
  <c r="U903" i="23"/>
  <c r="U904" i="23"/>
  <c r="U905" i="23"/>
  <c r="U906" i="23"/>
  <c r="U907" i="23"/>
  <c r="U908" i="23"/>
  <c r="U909" i="23"/>
  <c r="U910" i="23"/>
  <c r="U911" i="23"/>
  <c r="U912" i="23"/>
  <c r="U913" i="23"/>
  <c r="U914" i="23"/>
  <c r="U915" i="23"/>
  <c r="U916" i="23"/>
  <c r="U917" i="23"/>
  <c r="U918" i="23"/>
  <c r="U919" i="23"/>
  <c r="U920" i="23"/>
  <c r="U921" i="23"/>
  <c r="U922" i="23"/>
  <c r="U923" i="23"/>
  <c r="U924" i="23"/>
  <c r="U925" i="23"/>
  <c r="U926" i="23"/>
  <c r="U927" i="23"/>
  <c r="U928" i="23"/>
  <c r="U929" i="23"/>
  <c r="U930" i="23"/>
  <c r="U931" i="23"/>
  <c r="U932" i="23"/>
  <c r="U933" i="23"/>
  <c r="U934" i="23"/>
  <c r="U935" i="23"/>
  <c r="U936" i="23"/>
  <c r="U937" i="23"/>
  <c r="U938" i="23"/>
  <c r="U939" i="23"/>
  <c r="U940" i="23"/>
  <c r="U941" i="23"/>
  <c r="U942" i="23"/>
  <c r="U943" i="23"/>
  <c r="U944" i="23"/>
  <c r="U945" i="23"/>
  <c r="U946" i="23"/>
  <c r="U947" i="23"/>
  <c r="U948" i="23"/>
  <c r="U949" i="23"/>
  <c r="U950" i="23"/>
  <c r="U951" i="23"/>
  <c r="U952" i="23"/>
  <c r="U953" i="23"/>
  <c r="U954" i="23"/>
  <c r="U955" i="23"/>
  <c r="U956" i="23"/>
  <c r="U957" i="23"/>
  <c r="U958" i="23"/>
  <c r="U959" i="23"/>
  <c r="U960" i="23"/>
  <c r="U961" i="23"/>
  <c r="U962" i="23"/>
  <c r="U963" i="23"/>
  <c r="U964" i="23"/>
  <c r="U965" i="23"/>
  <c r="U966" i="23"/>
  <c r="U967" i="23"/>
  <c r="U968" i="23"/>
  <c r="U969" i="23"/>
  <c r="U970" i="23"/>
  <c r="U971" i="23"/>
  <c r="U972" i="23"/>
  <c r="U973" i="23"/>
  <c r="U974" i="23"/>
  <c r="U975" i="23"/>
  <c r="U976" i="23"/>
  <c r="U977" i="23"/>
  <c r="U978" i="23"/>
  <c r="U979" i="23"/>
  <c r="U980" i="23"/>
  <c r="U981" i="23"/>
  <c r="U982" i="23"/>
  <c r="U983" i="23"/>
  <c r="U984" i="23"/>
  <c r="U985" i="23"/>
  <c r="U986" i="23"/>
  <c r="U987" i="23"/>
  <c r="U988" i="23"/>
  <c r="U989" i="23"/>
  <c r="U990" i="23"/>
  <c r="U991" i="23"/>
  <c r="U992" i="23"/>
  <c r="U993" i="23"/>
  <c r="U994" i="23"/>
  <c r="U995" i="23"/>
  <c r="U996" i="23"/>
  <c r="U997" i="23"/>
  <c r="U998" i="23"/>
  <c r="U999" i="23"/>
  <c r="U1000" i="23"/>
  <c r="U1001" i="23"/>
  <c r="U1002" i="23"/>
  <c r="U1003" i="23"/>
  <c r="U1004" i="23"/>
  <c r="U1005" i="23"/>
  <c r="U1006" i="23"/>
  <c r="U1007" i="23"/>
  <c r="U1008" i="23"/>
  <c r="U1009" i="23"/>
  <c r="U1010" i="23"/>
  <c r="U1011" i="23"/>
  <c r="U1012" i="23"/>
  <c r="U1013" i="23"/>
  <c r="U1014" i="23"/>
  <c r="U1015" i="23"/>
  <c r="U1016" i="23"/>
  <c r="U1017" i="23"/>
  <c r="U1018" i="23"/>
  <c r="U1019" i="23"/>
  <c r="U1020" i="23"/>
  <c r="U1021" i="23"/>
  <c r="U1023" i="23"/>
  <c r="U1024" i="23"/>
  <c r="U1025" i="23"/>
  <c r="U1026" i="23"/>
  <c r="U1027" i="23"/>
  <c r="U1028" i="23"/>
  <c r="U1029" i="23"/>
  <c r="U1030" i="23"/>
  <c r="U1031" i="23"/>
  <c r="U1032" i="23"/>
  <c r="U1033" i="23"/>
  <c r="U1034" i="23"/>
  <c r="U1035" i="23"/>
  <c r="U1036" i="23"/>
  <c r="U1037" i="23"/>
  <c r="U1038" i="23"/>
  <c r="U1039" i="23"/>
  <c r="U1040" i="23"/>
  <c r="U1041" i="23"/>
  <c r="U1042" i="23"/>
  <c r="U1043" i="23"/>
  <c r="U1044" i="23"/>
  <c r="U1045" i="23"/>
  <c r="U1046" i="23"/>
  <c r="U1047" i="23"/>
  <c r="U1048" i="23"/>
  <c r="U1049" i="23"/>
  <c r="U1050" i="23"/>
  <c r="U1051" i="23"/>
  <c r="U1052" i="23"/>
  <c r="U1053" i="23"/>
  <c r="U1054" i="23"/>
  <c r="U1055" i="23"/>
  <c r="U1056" i="23"/>
  <c r="U1057" i="23"/>
  <c r="U1059" i="23"/>
  <c r="U1060" i="23"/>
  <c r="U1061" i="23"/>
  <c r="U1062" i="23"/>
  <c r="U1063" i="23"/>
  <c r="U1064" i="23"/>
  <c r="U1065" i="23"/>
  <c r="U1066" i="23"/>
  <c r="U1067" i="23"/>
  <c r="U1068" i="23"/>
  <c r="U1069" i="23"/>
  <c r="U1070" i="23"/>
  <c r="U1071" i="23"/>
  <c r="U1072" i="23"/>
  <c r="U1073" i="23"/>
  <c r="U1074" i="23"/>
  <c r="U1075" i="23"/>
  <c r="U1076" i="23"/>
  <c r="U1077" i="23"/>
  <c r="U1078" i="23"/>
  <c r="U1079" i="23"/>
  <c r="U1080" i="23"/>
  <c r="U1081" i="23"/>
  <c r="U1082" i="23"/>
  <c r="U1083" i="23"/>
  <c r="U1084" i="23"/>
  <c r="U1085" i="23"/>
  <c r="U1086" i="23"/>
  <c r="U1087" i="23"/>
  <c r="U1088" i="23"/>
  <c r="U1089" i="23"/>
  <c r="U1090" i="23"/>
  <c r="U1091" i="23"/>
  <c r="U1092" i="23"/>
  <c r="U1093" i="23"/>
  <c r="U1094" i="23"/>
  <c r="U1095" i="23"/>
  <c r="U1096" i="23"/>
  <c r="U1097" i="23"/>
  <c r="U1098" i="23"/>
  <c r="U1099" i="23"/>
  <c r="U1100" i="23"/>
  <c r="U1101" i="23"/>
  <c r="U1102" i="23"/>
  <c r="U1103" i="23"/>
  <c r="U1104" i="23"/>
  <c r="U1105" i="23"/>
  <c r="U1106" i="23"/>
  <c r="U1107" i="23"/>
  <c r="U1108" i="23"/>
  <c r="U1109" i="23"/>
  <c r="U1110" i="23"/>
  <c r="U1111" i="23"/>
  <c r="U1112" i="23"/>
  <c r="U1114" i="23"/>
  <c r="U1115" i="23"/>
  <c r="U1116" i="23"/>
  <c r="U1117" i="23"/>
  <c r="U1118" i="23"/>
  <c r="U1119" i="23"/>
  <c r="U1120" i="23"/>
  <c r="U1121" i="23"/>
  <c r="U1122" i="23"/>
  <c r="U1123" i="23"/>
  <c r="U1124" i="23"/>
  <c r="U1125" i="23"/>
  <c r="U1126" i="23"/>
  <c r="U1127" i="23"/>
  <c r="U1128" i="23"/>
  <c r="U1129" i="23"/>
  <c r="U1130" i="23"/>
  <c r="U1131" i="23"/>
  <c r="U1132" i="23"/>
  <c r="U1133" i="23"/>
  <c r="U1134" i="23"/>
  <c r="U1135" i="23"/>
  <c r="U1136" i="23"/>
  <c r="U1137" i="23"/>
  <c r="U1138" i="23"/>
  <c r="U1139" i="23"/>
  <c r="U1140" i="23"/>
  <c r="U1141" i="23"/>
  <c r="U1142" i="23"/>
  <c r="U1143" i="23"/>
  <c r="U1144" i="23"/>
  <c r="U1145" i="23"/>
  <c r="U1146" i="23"/>
  <c r="U1147" i="23"/>
  <c r="U1148" i="23"/>
  <c r="U1149" i="23"/>
  <c r="U1150" i="23"/>
  <c r="U1151" i="23"/>
  <c r="U1152" i="23"/>
  <c r="U1153" i="23"/>
  <c r="U1154" i="23"/>
  <c r="U1155" i="23"/>
  <c r="U1156" i="23"/>
  <c r="U1157" i="23"/>
  <c r="U1158" i="23"/>
  <c r="U1159" i="23"/>
  <c r="U1160" i="23"/>
  <c r="U1161" i="23"/>
  <c r="U1162" i="23"/>
  <c r="U1163" i="23"/>
  <c r="U1164" i="23"/>
  <c r="U1165" i="23"/>
  <c r="U1166" i="23"/>
  <c r="U1167" i="23"/>
  <c r="U1168" i="23"/>
  <c r="U1169" i="23"/>
  <c r="U1170" i="23"/>
  <c r="U1171" i="23"/>
  <c r="U1172" i="23"/>
  <c r="U1173" i="23"/>
  <c r="U1174" i="23"/>
  <c r="U1175" i="23"/>
  <c r="U1176" i="23"/>
  <c r="U1177" i="23"/>
  <c r="U1178" i="23"/>
  <c r="U1179" i="23"/>
  <c r="U1180" i="23"/>
  <c r="U1181" i="23"/>
  <c r="U1182" i="23"/>
  <c r="U1183" i="23"/>
  <c r="U1184" i="23"/>
  <c r="U1185" i="23"/>
  <c r="U1186" i="23"/>
  <c r="U1187" i="23"/>
  <c r="U1188" i="23"/>
  <c r="U1189" i="23"/>
  <c r="U1190" i="23"/>
  <c r="U1191" i="23"/>
  <c r="U1192" i="23"/>
  <c r="U1193" i="23"/>
  <c r="U1194" i="23"/>
  <c r="U1195" i="23"/>
  <c r="U1196" i="23"/>
  <c r="U1197" i="23"/>
  <c r="U1198" i="23"/>
  <c r="U1199" i="23"/>
  <c r="U1200" i="23"/>
  <c r="U1201" i="23"/>
  <c r="U1202" i="23"/>
  <c r="U1203" i="23"/>
  <c r="U1204" i="23"/>
  <c r="U1205" i="23"/>
  <c r="U1206" i="23"/>
  <c r="U1207" i="23"/>
  <c r="U1208" i="23"/>
  <c r="U1209" i="23"/>
  <c r="U1210" i="23"/>
  <c r="U1211" i="23"/>
  <c r="U1212" i="23"/>
  <c r="U1213" i="23"/>
  <c r="U1214" i="23"/>
  <c r="U1215" i="23"/>
  <c r="U1216" i="23"/>
  <c r="U1217" i="23"/>
  <c r="U1218" i="23"/>
  <c r="U1219" i="23"/>
  <c r="U1220" i="23"/>
  <c r="U1221" i="23"/>
  <c r="U1222" i="23"/>
  <c r="U1223" i="23"/>
  <c r="U1224" i="23"/>
  <c r="U1225" i="23"/>
  <c r="U1226" i="23"/>
  <c r="U1227" i="23"/>
  <c r="U1228" i="23"/>
  <c r="U1229" i="23"/>
  <c r="U1230" i="23"/>
  <c r="U1231" i="23"/>
  <c r="U1232" i="23"/>
  <c r="U1233" i="23"/>
  <c r="U1234" i="23"/>
  <c r="U1235" i="23"/>
  <c r="U1236" i="23"/>
  <c r="U1237" i="23"/>
  <c r="U1238" i="23"/>
  <c r="U1239" i="23"/>
  <c r="U1240" i="23"/>
  <c r="U1242" i="23"/>
  <c r="U1243" i="23"/>
  <c r="U1244" i="23"/>
  <c r="U1245" i="23"/>
  <c r="U1246" i="23"/>
  <c r="U1247" i="23"/>
  <c r="U1248" i="23"/>
  <c r="U1249" i="23"/>
  <c r="U1250" i="23"/>
  <c r="U1251" i="23"/>
  <c r="U1252" i="23"/>
  <c r="U1253" i="23"/>
  <c r="U1254" i="23"/>
  <c r="U1255" i="23"/>
  <c r="U1256" i="23"/>
  <c r="U1257" i="23"/>
  <c r="U1258" i="23"/>
  <c r="U1259" i="23"/>
  <c r="U1260" i="23"/>
  <c r="U1261" i="23"/>
  <c r="U1262" i="23"/>
  <c r="U1263" i="23"/>
  <c r="U1264" i="23"/>
  <c r="U1265" i="23"/>
  <c r="U1266" i="23"/>
  <c r="U1267" i="23"/>
  <c r="U1268" i="23"/>
  <c r="U1269" i="23"/>
  <c r="U1270" i="23"/>
  <c r="U1271" i="23"/>
  <c r="U1272" i="23"/>
  <c r="U1273" i="23"/>
  <c r="U1274" i="23"/>
  <c r="U1275" i="23"/>
  <c r="U1276" i="23"/>
  <c r="U1278" i="23"/>
  <c r="U1279" i="23"/>
  <c r="U1280" i="23"/>
  <c r="U1281" i="23"/>
  <c r="U1282" i="23"/>
  <c r="U1283" i="23"/>
  <c r="U1284" i="23"/>
  <c r="U1285" i="23"/>
  <c r="U1286" i="23"/>
  <c r="U1287" i="23"/>
  <c r="U1288" i="23"/>
  <c r="U1289" i="23"/>
  <c r="U1290" i="23"/>
  <c r="U1291" i="23"/>
  <c r="U1292" i="23"/>
  <c r="U1293" i="23"/>
  <c r="U1294" i="23"/>
  <c r="U1295" i="23"/>
  <c r="U1296" i="23"/>
  <c r="U1297" i="23"/>
  <c r="U1298" i="23"/>
  <c r="U1299" i="23"/>
  <c r="U1300" i="23"/>
  <c r="U1301" i="23"/>
  <c r="U1302" i="23"/>
  <c r="U1303" i="23"/>
  <c r="U1304" i="23"/>
  <c r="U1305" i="23"/>
  <c r="U1306" i="23"/>
  <c r="U1307" i="23"/>
  <c r="U1308" i="23"/>
  <c r="U1309" i="23"/>
  <c r="U1310" i="23"/>
  <c r="U1311" i="23"/>
  <c r="U1312" i="23"/>
  <c r="U1313" i="23"/>
  <c r="U1314" i="23"/>
  <c r="U1315" i="23"/>
  <c r="U1316" i="23"/>
  <c r="U1317" i="23"/>
  <c r="U1318" i="23"/>
  <c r="U1319" i="23"/>
  <c r="U1320" i="23"/>
  <c r="U1321" i="23"/>
  <c r="U1322" i="23"/>
  <c r="U1323" i="23"/>
  <c r="U1324" i="23"/>
  <c r="U1325" i="23"/>
  <c r="U1326" i="23"/>
  <c r="U1327" i="23"/>
  <c r="U1328" i="23"/>
  <c r="U1329" i="23"/>
  <c r="U1330" i="23"/>
  <c r="U1331" i="23"/>
  <c r="U1333" i="23"/>
  <c r="U1334" i="23"/>
  <c r="U1335" i="23"/>
  <c r="U1336" i="23"/>
  <c r="U1337" i="23"/>
  <c r="U1338" i="23"/>
  <c r="U1339" i="23"/>
  <c r="U1340" i="23"/>
  <c r="U1341" i="23"/>
  <c r="U1342" i="23"/>
  <c r="U1343" i="23"/>
  <c r="U1344" i="23"/>
  <c r="U1345" i="23"/>
  <c r="U1346" i="23"/>
  <c r="U1347" i="23"/>
  <c r="U1348" i="23"/>
  <c r="U1349" i="23"/>
  <c r="U1350" i="23"/>
  <c r="U1351" i="23"/>
  <c r="U1352" i="23"/>
  <c r="U1353" i="23"/>
  <c r="U1354" i="23"/>
  <c r="U1355" i="23"/>
  <c r="U1356" i="23"/>
  <c r="U1357" i="23"/>
  <c r="U1358" i="23"/>
  <c r="U1359" i="23"/>
  <c r="U1360" i="23"/>
  <c r="U1361" i="23"/>
  <c r="U1362" i="23"/>
  <c r="U1363" i="23"/>
  <c r="U1364" i="23"/>
  <c r="U1365" i="23"/>
  <c r="U1366" i="23"/>
  <c r="U1367" i="23"/>
  <c r="U1368" i="23"/>
  <c r="U1369" i="23"/>
  <c r="U1370" i="23"/>
  <c r="U1371" i="23"/>
  <c r="U1372" i="23"/>
  <c r="U1373" i="23"/>
  <c r="U1374" i="23"/>
  <c r="U1375" i="23"/>
  <c r="U1376" i="23"/>
  <c r="U1377" i="23"/>
  <c r="U1378" i="23"/>
  <c r="U1379" i="23"/>
  <c r="U1380" i="23"/>
  <c r="U1381" i="23"/>
  <c r="U1382" i="23"/>
  <c r="U1383" i="23"/>
  <c r="U1384" i="23"/>
  <c r="U1385" i="23"/>
  <c r="U1386" i="23"/>
  <c r="U1387" i="23"/>
  <c r="U1388" i="23"/>
  <c r="U1389" i="23"/>
  <c r="U1390" i="23"/>
  <c r="U1391" i="23"/>
  <c r="U1392" i="23"/>
  <c r="U1393" i="23"/>
  <c r="U1394" i="23"/>
  <c r="U1395" i="23"/>
  <c r="U1396" i="23"/>
  <c r="U1397" i="23"/>
  <c r="U1398" i="23"/>
  <c r="U1399" i="23"/>
  <c r="U1400" i="23"/>
  <c r="U1401" i="23"/>
  <c r="U1402" i="23"/>
  <c r="U1403" i="23"/>
  <c r="U1404" i="23"/>
  <c r="U1405" i="23"/>
  <c r="U1406" i="23"/>
  <c r="U1407" i="23"/>
  <c r="U1408" i="23"/>
  <c r="U1409" i="23"/>
  <c r="U1410" i="23"/>
  <c r="U1411" i="23"/>
  <c r="U1412" i="23"/>
  <c r="U1413" i="23"/>
  <c r="U1414" i="23"/>
  <c r="U1415" i="23"/>
  <c r="U1416" i="23"/>
  <c r="U1417" i="23"/>
  <c r="U1418" i="23"/>
  <c r="U1419" i="23"/>
  <c r="U1420" i="23"/>
  <c r="U1421" i="23"/>
  <c r="U1422" i="23"/>
  <c r="U1423" i="23"/>
  <c r="U1424" i="23"/>
  <c r="U1425" i="23"/>
  <c r="U1426" i="23"/>
  <c r="U1427" i="23"/>
  <c r="U1428" i="23"/>
  <c r="U1429" i="23"/>
  <c r="U1430" i="23"/>
  <c r="U1431" i="23"/>
  <c r="U1432" i="23"/>
  <c r="U1433" i="23"/>
  <c r="U1434" i="23"/>
  <c r="U1435" i="23"/>
  <c r="U1436" i="23"/>
  <c r="U1437" i="23"/>
  <c r="U1438" i="23"/>
  <c r="U1439" i="23"/>
  <c r="U1440" i="23"/>
  <c r="U1441" i="23"/>
  <c r="U1442" i="23"/>
  <c r="U1443" i="23"/>
  <c r="U1444" i="23"/>
  <c r="U1445" i="23"/>
  <c r="U1446" i="23"/>
  <c r="U1447" i="23"/>
  <c r="U1448" i="23"/>
  <c r="U1449" i="23"/>
  <c r="U1450" i="23"/>
  <c r="U1451" i="23"/>
  <c r="U1452" i="23"/>
  <c r="U1453" i="23"/>
  <c r="U1454" i="23"/>
  <c r="U1455" i="23"/>
  <c r="U1456" i="23"/>
  <c r="U1457" i="23"/>
  <c r="U1458" i="23"/>
  <c r="U1459" i="23"/>
  <c r="U1460" i="23"/>
  <c r="U1461" i="23"/>
  <c r="U1462" i="23"/>
  <c r="U1463" i="23"/>
  <c r="U1464" i="23"/>
  <c r="U1465" i="23"/>
  <c r="U1466" i="23"/>
  <c r="U1467" i="23"/>
  <c r="U1468" i="23"/>
  <c r="U1469" i="23"/>
  <c r="U1470" i="23"/>
  <c r="U1471" i="23"/>
  <c r="U1472" i="23"/>
  <c r="U1473" i="23"/>
  <c r="U1474" i="23"/>
  <c r="U1475" i="23"/>
  <c r="U1476" i="23"/>
  <c r="U1477" i="23"/>
  <c r="U1478" i="23"/>
  <c r="U1479" i="23"/>
  <c r="U1480" i="23"/>
  <c r="U1481" i="23"/>
  <c r="U1482" i="23"/>
  <c r="U1483" i="23"/>
  <c r="U1484" i="23"/>
  <c r="U1485" i="23"/>
  <c r="U1486" i="23"/>
  <c r="U1487" i="23"/>
  <c r="U1488" i="23"/>
  <c r="U1489" i="23"/>
  <c r="U1490" i="23"/>
  <c r="U1491" i="23"/>
  <c r="U1492" i="23"/>
  <c r="U1493" i="23"/>
  <c r="U1494" i="23"/>
  <c r="U1495" i="23"/>
  <c r="U1496" i="23"/>
  <c r="U1497" i="23"/>
  <c r="U1498" i="23"/>
  <c r="U1499" i="23"/>
  <c r="U1500" i="23"/>
  <c r="U1501" i="23"/>
  <c r="U1502" i="23"/>
  <c r="U1503" i="23"/>
  <c r="U1504" i="23"/>
  <c r="U1505" i="23"/>
  <c r="U1506" i="23"/>
  <c r="U1507" i="23"/>
  <c r="U1508" i="23"/>
  <c r="U1509" i="23"/>
  <c r="U1510" i="23"/>
  <c r="U1511" i="23"/>
  <c r="U1512" i="23"/>
  <c r="U1513" i="23"/>
  <c r="U1514" i="23"/>
  <c r="U1515" i="23"/>
  <c r="U1516" i="23"/>
  <c r="U1517" i="23"/>
  <c r="U1518" i="23"/>
  <c r="U1519" i="23"/>
  <c r="U1520" i="23"/>
  <c r="U1521" i="23"/>
  <c r="U1522" i="23"/>
  <c r="U1523" i="23"/>
  <c r="U1524" i="23"/>
  <c r="U1525" i="23"/>
  <c r="U1526" i="23"/>
  <c r="U1527" i="23"/>
  <c r="U1528" i="23"/>
  <c r="U1529" i="23"/>
  <c r="U1530" i="23"/>
  <c r="U1531" i="23"/>
  <c r="U1532" i="23"/>
  <c r="U1533" i="23"/>
  <c r="U1534" i="23"/>
  <c r="U1535" i="23"/>
  <c r="U1536" i="23"/>
  <c r="U1537" i="23"/>
  <c r="U1538" i="23"/>
  <c r="U1539" i="23"/>
  <c r="U1540" i="23"/>
  <c r="U1541" i="23"/>
  <c r="U1542" i="23"/>
  <c r="U1543" i="23"/>
  <c r="U1544" i="23"/>
  <c r="U1545" i="23"/>
  <c r="U1546" i="23"/>
  <c r="U1547" i="23"/>
  <c r="U1548" i="23"/>
  <c r="U1549" i="23"/>
  <c r="U1550" i="23"/>
  <c r="U1551" i="23"/>
  <c r="U1552" i="23"/>
  <c r="U1553" i="23"/>
  <c r="U1554" i="23"/>
  <c r="U1555" i="23"/>
  <c r="U1556" i="23"/>
  <c r="U1557" i="23"/>
  <c r="U1558" i="23"/>
  <c r="U1559" i="23"/>
  <c r="U1560" i="23"/>
  <c r="U1561" i="23"/>
  <c r="U1562" i="23"/>
  <c r="U1563" i="23"/>
  <c r="U1564" i="23"/>
  <c r="U1565" i="23"/>
  <c r="U1566" i="23"/>
  <c r="U1567" i="23"/>
  <c r="U1568" i="23"/>
  <c r="U1569" i="23"/>
  <c r="U1570" i="23"/>
  <c r="U1571" i="23"/>
  <c r="U1572" i="23"/>
  <c r="U1573" i="23"/>
  <c r="U1574" i="23"/>
  <c r="U1575" i="23"/>
  <c r="U1576" i="23"/>
  <c r="U1577" i="23"/>
  <c r="U1578" i="23"/>
  <c r="U1579" i="23"/>
  <c r="U1580" i="23"/>
  <c r="U1581" i="23"/>
  <c r="U1582" i="23"/>
  <c r="U1583" i="23"/>
  <c r="U1584" i="23"/>
  <c r="U1585" i="23"/>
  <c r="U1586" i="23"/>
  <c r="U1587" i="23"/>
  <c r="U1588" i="23"/>
  <c r="U1589" i="23"/>
  <c r="U1590" i="23"/>
  <c r="U1591" i="23"/>
  <c r="U1592" i="23"/>
  <c r="U1593" i="23"/>
  <c r="U1594" i="23"/>
  <c r="U1595" i="23"/>
  <c r="U1596" i="23"/>
  <c r="U1597" i="23"/>
  <c r="U1598" i="23"/>
  <c r="U1599" i="23"/>
  <c r="U1600" i="23"/>
  <c r="U1601" i="23"/>
  <c r="U1602" i="23"/>
  <c r="U1603" i="23"/>
  <c r="U1604" i="23"/>
  <c r="U1605" i="23"/>
  <c r="U1606" i="23"/>
  <c r="U1607" i="23"/>
  <c r="U1608" i="23"/>
  <c r="U1609" i="23"/>
  <c r="U1610" i="23"/>
  <c r="U1611" i="23"/>
  <c r="U1612" i="23"/>
  <c r="U1613" i="23"/>
  <c r="U1614" i="23"/>
  <c r="U1615" i="23"/>
  <c r="U1616" i="23"/>
  <c r="U1617" i="23"/>
  <c r="U1618" i="23"/>
  <c r="U1619" i="23"/>
  <c r="U1620" i="23"/>
  <c r="U1621" i="23"/>
  <c r="U1622" i="23"/>
  <c r="U1623" i="23"/>
  <c r="U1624" i="23"/>
  <c r="U1625" i="23"/>
  <c r="U1626" i="23"/>
  <c r="U1627" i="23"/>
  <c r="U1628" i="23"/>
  <c r="U1629" i="23"/>
  <c r="U1630" i="23"/>
  <c r="U1631" i="23"/>
  <c r="U1632" i="23"/>
  <c r="U1633" i="23"/>
  <c r="U1634" i="23"/>
  <c r="U1635" i="23"/>
  <c r="U1636" i="23"/>
  <c r="U1637" i="23"/>
  <c r="U1638" i="23"/>
  <c r="U1639" i="23"/>
  <c r="U1640" i="23"/>
  <c r="U1641" i="23"/>
  <c r="U1642" i="23"/>
  <c r="U1643" i="23"/>
  <c r="U1644" i="23"/>
  <c r="U1645" i="23"/>
  <c r="U1646" i="23"/>
  <c r="U1647" i="23"/>
  <c r="U1648" i="23"/>
  <c r="U1649" i="23"/>
  <c r="U1650" i="23"/>
  <c r="U1651" i="23"/>
  <c r="U1652" i="23"/>
  <c r="U1653" i="23"/>
  <c r="U1654" i="23"/>
  <c r="U1655" i="23"/>
  <c r="U1656" i="23"/>
  <c r="U1657" i="23"/>
  <c r="U1658" i="23"/>
  <c r="U1659" i="23"/>
  <c r="U1660" i="23"/>
  <c r="U1661" i="23"/>
  <c r="U1662" i="23"/>
  <c r="U1663" i="23"/>
  <c r="U1664" i="23"/>
  <c r="U1665" i="23"/>
  <c r="U1666" i="23"/>
  <c r="U1667" i="23"/>
  <c r="U1668" i="23"/>
  <c r="U1669" i="23"/>
  <c r="U1670" i="23"/>
  <c r="U1671" i="23"/>
  <c r="U1672" i="23"/>
  <c r="U1673" i="23"/>
  <c r="U1674" i="23"/>
  <c r="U1675" i="23"/>
  <c r="U1676" i="23"/>
  <c r="U1677" i="23"/>
  <c r="U1678" i="23"/>
  <c r="U1679" i="23"/>
  <c r="U1680" i="23"/>
  <c r="U1681" i="23"/>
  <c r="U1682" i="23"/>
  <c r="U1683" i="23"/>
  <c r="U1684" i="23"/>
  <c r="U1685" i="23"/>
  <c r="U1686" i="23"/>
  <c r="U1687" i="23"/>
  <c r="U1688" i="23"/>
  <c r="U1689" i="23"/>
  <c r="U1690" i="23"/>
  <c r="U1691" i="23"/>
  <c r="U1692" i="23"/>
  <c r="U1693" i="23"/>
  <c r="U1694" i="23"/>
  <c r="U1695" i="23"/>
  <c r="U1696" i="23"/>
  <c r="U1697" i="23"/>
  <c r="U1698" i="23"/>
  <c r="U1699" i="23"/>
  <c r="U1700" i="23"/>
  <c r="U1701" i="23"/>
  <c r="U1702" i="23"/>
  <c r="U1703" i="23"/>
  <c r="U1704" i="23"/>
  <c r="U1705" i="23"/>
  <c r="U1706" i="23"/>
  <c r="U1707" i="23"/>
  <c r="U1708" i="23"/>
  <c r="U1709" i="23"/>
  <c r="U1710" i="23"/>
  <c r="U1711" i="23"/>
  <c r="U1712" i="23"/>
  <c r="U1713" i="23"/>
  <c r="U1714" i="23"/>
  <c r="U1715" i="23"/>
  <c r="U1716" i="23"/>
  <c r="U1717" i="23"/>
  <c r="U1718" i="23"/>
  <c r="U1719" i="23"/>
  <c r="U1720" i="23"/>
  <c r="U1721" i="23"/>
  <c r="U1722" i="23"/>
  <c r="U1723" i="23"/>
  <c r="U1724" i="23"/>
  <c r="U1725" i="23"/>
  <c r="U1726" i="23"/>
  <c r="U1727" i="23"/>
  <c r="U1728" i="23"/>
  <c r="U1729" i="23"/>
  <c r="U1730" i="23"/>
  <c r="U1731" i="23"/>
  <c r="U1732" i="23"/>
  <c r="U1733" i="23"/>
  <c r="U1734" i="23"/>
  <c r="U1735" i="23"/>
  <c r="U1736" i="23"/>
  <c r="U1737" i="23"/>
  <c r="U1738" i="23"/>
  <c r="U1739" i="23"/>
  <c r="U1740" i="23"/>
  <c r="U1741" i="23"/>
  <c r="U1742" i="23"/>
  <c r="U1743" i="23"/>
  <c r="U1744" i="23"/>
  <c r="U1745" i="23"/>
  <c r="U1746" i="23"/>
  <c r="U1747" i="23"/>
  <c r="U1748" i="23"/>
  <c r="U1749" i="23"/>
  <c r="U1750" i="23"/>
  <c r="U1751" i="23"/>
  <c r="U1752" i="23"/>
  <c r="U1753" i="23"/>
  <c r="U1754" i="23"/>
  <c r="U1755" i="23"/>
  <c r="U1756" i="23"/>
  <c r="U1757" i="23"/>
  <c r="U1758" i="23"/>
  <c r="U1759" i="23"/>
  <c r="U1760" i="23"/>
  <c r="U1761" i="23"/>
  <c r="U1762" i="23"/>
  <c r="U1763" i="23"/>
  <c r="U1764" i="23"/>
  <c r="U1765" i="23"/>
  <c r="U1766" i="23"/>
  <c r="U1767" i="23"/>
  <c r="U1768" i="23"/>
  <c r="U1769" i="23"/>
  <c r="U1770" i="23"/>
  <c r="U1771" i="23"/>
  <c r="U1772" i="23"/>
  <c r="U1773" i="23"/>
  <c r="U1774" i="23"/>
  <c r="U1775" i="23"/>
  <c r="U1776" i="23"/>
  <c r="U1777" i="23"/>
  <c r="U1778" i="23"/>
  <c r="U1779" i="23"/>
  <c r="U1780" i="23"/>
  <c r="U1781" i="23"/>
  <c r="U1782" i="23"/>
  <c r="U1783" i="23"/>
  <c r="U1784" i="23"/>
  <c r="U1785" i="23"/>
  <c r="U1786" i="23"/>
  <c r="U1787" i="23"/>
  <c r="U1788" i="23"/>
  <c r="U1789" i="23"/>
  <c r="U1790" i="23"/>
  <c r="U1791" i="23"/>
  <c r="U1792" i="23"/>
  <c r="U1793" i="23"/>
  <c r="U1794" i="23"/>
  <c r="U1795" i="23"/>
  <c r="U1796" i="23"/>
  <c r="U1797" i="23"/>
  <c r="U1798" i="23"/>
  <c r="U1799" i="23"/>
  <c r="U1800" i="23"/>
  <c r="U1801" i="23"/>
  <c r="U1802" i="23"/>
  <c r="U1803" i="23"/>
  <c r="U1804" i="23"/>
  <c r="U1805" i="23"/>
  <c r="U1806" i="23"/>
  <c r="U1807" i="23"/>
  <c r="U1808" i="23"/>
  <c r="U1809" i="23"/>
  <c r="U1810" i="23"/>
  <c r="U1811" i="23"/>
  <c r="U1812" i="23"/>
  <c r="U1813" i="23"/>
  <c r="U1814" i="23"/>
  <c r="U1815" i="23"/>
  <c r="U1816" i="23"/>
  <c r="U1817" i="23"/>
  <c r="U1818" i="23"/>
  <c r="U1819" i="23"/>
  <c r="U1820" i="23"/>
  <c r="U1821" i="23"/>
  <c r="U1822" i="23"/>
  <c r="U1823" i="23"/>
  <c r="U1824" i="23"/>
  <c r="U1825" i="23"/>
  <c r="U1826" i="23"/>
  <c r="U1827" i="23"/>
  <c r="U1828" i="23"/>
  <c r="U1829" i="23"/>
  <c r="U1830" i="23"/>
  <c r="U1831" i="23"/>
  <c r="U1832" i="23"/>
  <c r="U1833" i="23"/>
  <c r="U1834" i="23"/>
  <c r="U1835" i="23"/>
  <c r="U1836" i="23"/>
  <c r="U1837" i="23"/>
  <c r="U1838" i="23"/>
  <c r="U1839" i="23"/>
  <c r="U1840" i="23"/>
  <c r="U1841" i="23"/>
  <c r="U1842" i="23"/>
  <c r="U1843" i="23"/>
  <c r="U1844" i="23"/>
  <c r="U1845" i="23"/>
  <c r="U1846" i="23"/>
  <c r="U1847" i="23"/>
  <c r="U1848" i="23"/>
  <c r="U1849" i="23"/>
  <c r="U1850" i="23"/>
  <c r="U1851" i="23"/>
  <c r="U1852" i="23"/>
  <c r="U1853" i="23"/>
  <c r="U1854" i="23"/>
  <c r="U1855" i="23"/>
  <c r="U1856" i="23"/>
  <c r="U1857" i="23"/>
  <c r="U1858" i="23"/>
  <c r="U1859" i="23"/>
  <c r="U1860" i="23"/>
  <c r="U1861" i="23"/>
  <c r="U1862" i="23"/>
  <c r="U1863" i="23"/>
  <c r="U1864" i="23"/>
  <c r="U1865" i="23"/>
  <c r="U1866" i="23"/>
  <c r="U1867" i="23"/>
  <c r="U1868" i="23"/>
  <c r="U1869" i="23"/>
  <c r="U1870" i="23"/>
  <c r="U1871" i="23"/>
  <c r="U1872" i="23"/>
  <c r="U1873" i="23"/>
  <c r="U1874" i="23"/>
  <c r="U1875" i="23"/>
  <c r="U1876" i="23"/>
  <c r="U1877" i="23"/>
  <c r="U1878" i="23"/>
  <c r="U1879" i="23"/>
  <c r="U1880" i="23"/>
  <c r="U1881" i="23"/>
  <c r="U1882" i="23"/>
  <c r="U1883" i="23"/>
  <c r="U1884" i="23"/>
  <c r="U1885" i="23"/>
  <c r="U1886" i="23"/>
  <c r="U1887" i="23"/>
  <c r="U1888" i="23"/>
  <c r="U1889" i="23"/>
  <c r="U1890" i="23"/>
  <c r="U1891" i="23"/>
  <c r="U1892" i="23"/>
  <c r="U1893" i="23"/>
  <c r="U1894" i="23"/>
  <c r="U1895" i="23"/>
  <c r="U1896" i="23"/>
  <c r="U1897" i="23"/>
  <c r="U1898" i="23"/>
  <c r="U1899" i="23"/>
  <c r="U1900" i="23"/>
  <c r="U1901" i="23"/>
  <c r="U1902" i="23"/>
  <c r="U1903" i="23"/>
  <c r="U1904" i="23"/>
  <c r="U1905" i="23"/>
  <c r="U1906" i="23"/>
  <c r="U1907" i="23"/>
  <c r="U1908" i="23"/>
  <c r="U1909" i="23"/>
  <c r="U1910" i="23"/>
  <c r="U1911" i="23"/>
  <c r="U1912" i="23"/>
  <c r="U1913" i="23"/>
  <c r="U1914" i="23"/>
  <c r="U1915" i="23"/>
  <c r="U1916" i="23"/>
  <c r="U1917" i="23"/>
  <c r="U1918" i="23"/>
  <c r="U1919" i="23"/>
  <c r="U1920" i="23"/>
  <c r="U1921" i="23"/>
  <c r="U1922" i="23"/>
  <c r="U1923" i="23"/>
  <c r="U1924" i="23"/>
  <c r="U1925" i="23"/>
  <c r="U1926" i="23"/>
  <c r="U1927" i="23"/>
  <c r="U1928" i="23"/>
  <c r="U1929" i="23"/>
  <c r="U1930" i="23"/>
  <c r="U1931" i="23"/>
  <c r="U1932" i="23"/>
  <c r="U1933" i="23"/>
  <c r="U1934" i="23"/>
  <c r="U1935" i="23"/>
  <c r="U1936" i="23"/>
  <c r="U1937" i="23"/>
  <c r="U1938" i="23"/>
  <c r="U1939" i="23"/>
  <c r="U1940" i="23"/>
  <c r="U1941" i="23"/>
  <c r="U1942" i="23"/>
  <c r="U1943" i="23"/>
  <c r="U1944" i="23"/>
  <c r="U1945" i="23"/>
  <c r="U1946" i="23"/>
  <c r="U1947" i="23"/>
  <c r="U1948" i="23"/>
  <c r="U1949" i="23"/>
  <c r="U1950" i="23"/>
  <c r="U1951" i="23"/>
  <c r="U1952" i="23"/>
  <c r="U1953" i="23"/>
  <c r="U1954" i="23"/>
  <c r="U1955" i="23"/>
  <c r="U1956" i="23"/>
  <c r="U1957" i="23"/>
  <c r="U1958" i="23"/>
  <c r="U1959" i="23"/>
  <c r="U1960" i="23"/>
  <c r="U1961" i="23"/>
  <c r="U1962" i="23"/>
  <c r="U1963" i="23"/>
  <c r="U1964" i="23"/>
  <c r="U1965" i="23"/>
  <c r="U1966" i="23"/>
  <c r="U1967" i="23"/>
  <c r="U1968" i="23"/>
  <c r="U1969" i="23"/>
  <c r="U1970" i="23"/>
  <c r="U1971" i="23"/>
  <c r="U1972" i="23"/>
  <c r="U1973" i="23"/>
  <c r="U1974" i="23"/>
  <c r="U1975" i="23"/>
  <c r="U1976" i="23"/>
  <c r="U1977" i="23"/>
  <c r="U1978" i="23"/>
  <c r="U1979" i="23"/>
  <c r="U1980" i="23"/>
  <c r="U1981" i="23"/>
  <c r="U1982" i="23"/>
  <c r="U1983" i="23"/>
  <c r="U1984" i="23"/>
  <c r="U1985" i="23"/>
  <c r="U1986" i="23"/>
  <c r="U1987" i="23"/>
  <c r="U1988" i="23"/>
  <c r="U1989" i="23"/>
  <c r="U1990" i="23"/>
  <c r="U1991" i="23"/>
  <c r="U1992" i="23"/>
  <c r="U1993" i="23"/>
  <c r="U1994" i="23"/>
  <c r="U1995" i="23"/>
  <c r="U1996" i="23"/>
  <c r="U1997" i="23"/>
  <c r="U1998" i="23"/>
  <c r="U1999" i="23"/>
  <c r="U2000" i="23"/>
  <c r="U2001" i="23"/>
  <c r="U2002" i="23"/>
  <c r="U2003" i="23"/>
  <c r="U2004" i="23"/>
  <c r="U2005" i="23"/>
  <c r="U2006" i="23"/>
  <c r="U2007" i="23"/>
  <c r="U2008" i="23"/>
  <c r="U2009" i="23"/>
  <c r="U2010" i="23"/>
  <c r="U2011" i="23"/>
  <c r="U2012" i="23"/>
  <c r="U2013" i="23"/>
  <c r="U2014" i="23"/>
  <c r="U2015" i="23"/>
  <c r="U2016" i="23"/>
  <c r="U2017" i="23"/>
  <c r="U2018" i="23"/>
  <c r="U2019" i="23"/>
  <c r="U2020" i="23"/>
  <c r="U2021" i="23"/>
  <c r="U2022" i="23"/>
  <c r="U2023" i="23"/>
  <c r="U2024" i="23"/>
  <c r="U2025" i="23"/>
  <c r="U2026" i="23"/>
  <c r="U2027" i="23"/>
  <c r="U2028" i="23"/>
  <c r="U2029" i="23"/>
  <c r="U2030" i="23"/>
  <c r="U2031" i="23"/>
  <c r="U2032" i="23"/>
  <c r="U2033" i="23"/>
  <c r="U2034" i="23"/>
  <c r="U2035" i="23"/>
  <c r="U2036" i="23"/>
  <c r="U2037" i="23"/>
  <c r="U2038" i="23"/>
  <c r="U2039" i="23"/>
  <c r="U2040" i="23"/>
  <c r="U2041" i="23"/>
  <c r="U2042" i="23"/>
  <c r="U2043" i="23"/>
  <c r="U2044" i="23"/>
  <c r="U2045" i="23"/>
  <c r="U2046" i="23"/>
  <c r="U2047" i="23"/>
  <c r="U2048" i="23"/>
  <c r="U2049" i="23"/>
  <c r="U2050" i="23"/>
  <c r="U2051" i="23"/>
  <c r="U2052" i="23"/>
  <c r="U2053" i="23"/>
  <c r="U2054" i="23"/>
  <c r="U2055" i="23"/>
  <c r="U2056" i="23"/>
  <c r="U2057" i="23"/>
  <c r="U2058" i="23"/>
  <c r="U2059" i="23"/>
  <c r="U2060" i="23"/>
  <c r="U2061" i="23"/>
  <c r="U2062" i="23"/>
  <c r="U2063" i="23"/>
  <c r="U2064" i="23"/>
  <c r="U2065" i="23"/>
  <c r="U2066" i="23"/>
  <c r="U2067" i="23"/>
  <c r="U2068" i="23"/>
  <c r="U2069" i="23"/>
  <c r="U2070" i="23"/>
  <c r="U2071" i="23"/>
  <c r="U2072" i="23"/>
  <c r="U2073" i="23"/>
  <c r="U2074" i="23"/>
  <c r="U2075" i="23"/>
  <c r="U2076" i="23"/>
  <c r="U2077" i="23"/>
  <c r="U2078" i="23"/>
  <c r="U2079" i="23"/>
  <c r="U2080" i="23"/>
  <c r="U2081" i="23"/>
  <c r="U2082" i="23"/>
  <c r="U2083" i="23"/>
  <c r="U2084" i="23"/>
  <c r="U2085" i="23"/>
  <c r="U2086" i="23"/>
  <c r="U2087" i="23"/>
  <c r="U2088" i="23"/>
  <c r="U2089" i="23"/>
  <c r="U2090" i="23"/>
  <c r="U2091" i="23"/>
  <c r="U2092" i="23"/>
  <c r="U2093" i="23"/>
  <c r="U2094" i="23"/>
  <c r="U2095" i="23"/>
  <c r="U2096" i="23"/>
  <c r="U2097" i="23"/>
  <c r="U2098" i="23"/>
  <c r="U2099" i="23"/>
  <c r="U2100" i="23"/>
  <c r="U2101" i="23"/>
  <c r="U2102" i="23"/>
  <c r="U2103" i="23"/>
  <c r="U2104" i="23"/>
  <c r="U2105" i="23"/>
  <c r="U2106" i="23"/>
  <c r="U2107" i="23"/>
  <c r="U2108" i="23"/>
  <c r="U2109" i="23"/>
  <c r="U2110" i="23"/>
  <c r="U2111" i="23"/>
  <c r="U2112" i="23"/>
  <c r="U2113" i="23"/>
  <c r="U2114" i="23"/>
  <c r="U2115" i="23"/>
  <c r="U2116" i="23"/>
  <c r="U2117" i="23"/>
  <c r="U2118" i="23"/>
  <c r="U2119" i="23"/>
  <c r="U2120" i="23"/>
  <c r="U2121" i="23"/>
  <c r="U2122" i="23"/>
  <c r="U2123" i="23"/>
  <c r="U2124" i="23"/>
  <c r="U2125" i="23"/>
  <c r="U2126" i="23"/>
  <c r="U2127" i="23"/>
  <c r="U2128" i="23"/>
  <c r="U2129" i="23"/>
  <c r="U2130" i="23"/>
  <c r="U2131" i="23"/>
  <c r="U2132" i="23"/>
  <c r="U2133" i="23"/>
  <c r="U2134" i="23"/>
  <c r="U2135" i="23"/>
  <c r="U2136" i="23"/>
  <c r="U2137" i="23"/>
  <c r="U2138" i="23"/>
  <c r="U2139" i="23"/>
  <c r="U2140" i="23"/>
  <c r="U2141" i="23"/>
  <c r="U2142" i="23"/>
  <c r="U2143" i="23"/>
  <c r="U2144" i="23"/>
  <c r="U2145" i="23"/>
  <c r="U2146" i="23"/>
  <c r="U2147" i="23"/>
  <c r="U2148" i="23"/>
  <c r="U2149" i="23"/>
  <c r="U2150" i="23"/>
  <c r="U2151" i="23"/>
  <c r="U2152" i="23"/>
  <c r="U2153" i="23"/>
  <c r="U2154" i="23"/>
  <c r="U2155" i="23"/>
  <c r="U2156" i="23"/>
  <c r="U2157" i="23"/>
  <c r="U2158" i="23"/>
  <c r="U2159" i="23"/>
  <c r="U2160" i="23"/>
  <c r="U2161" i="23"/>
  <c r="U2162" i="23"/>
  <c r="U2163" i="23"/>
  <c r="U2164" i="23"/>
  <c r="U2165" i="23"/>
  <c r="U2166" i="23"/>
  <c r="U2167" i="23"/>
  <c r="U2168" i="23"/>
  <c r="U2169" i="23"/>
  <c r="U2170" i="23"/>
  <c r="U2171" i="23"/>
  <c r="U2172" i="23"/>
  <c r="U2173" i="23"/>
  <c r="U2174" i="23"/>
  <c r="U2175" i="23"/>
  <c r="U2176" i="23"/>
  <c r="U2177" i="23"/>
  <c r="U2178" i="23"/>
  <c r="U2179" i="23"/>
  <c r="U2180" i="23"/>
  <c r="U2181" i="23"/>
  <c r="U2182" i="23"/>
  <c r="U2183" i="23"/>
  <c r="U2184" i="23"/>
  <c r="U2185" i="23"/>
  <c r="U2186" i="23"/>
  <c r="U2187" i="23"/>
  <c r="U2188" i="23"/>
  <c r="U2189" i="23"/>
  <c r="U2190" i="23"/>
  <c r="U2191" i="23"/>
  <c r="U2192" i="23"/>
  <c r="U2193" i="23"/>
  <c r="U2194" i="23"/>
  <c r="U2195" i="23"/>
  <c r="U2196" i="23"/>
  <c r="U2197" i="23"/>
  <c r="U2198" i="23"/>
  <c r="U2199" i="23"/>
  <c r="U2200" i="23"/>
  <c r="U2201" i="23"/>
  <c r="U2202" i="23"/>
  <c r="U2203" i="23"/>
  <c r="U2204" i="23"/>
  <c r="U2205" i="23"/>
  <c r="U2206" i="23"/>
  <c r="U2207" i="23"/>
  <c r="U2208" i="23"/>
  <c r="U2209" i="23"/>
  <c r="U2210" i="23"/>
  <c r="U2211" i="23"/>
  <c r="U2212" i="23"/>
  <c r="U2213" i="23"/>
  <c r="U2214" i="23"/>
  <c r="U2215" i="23"/>
  <c r="U2216" i="23"/>
  <c r="U2217" i="23"/>
  <c r="U2218" i="23"/>
  <c r="U2219" i="23"/>
  <c r="U2220" i="23"/>
  <c r="U2221" i="23"/>
  <c r="U2222" i="23"/>
  <c r="U2223" i="23"/>
  <c r="U2224" i="23"/>
  <c r="U2225" i="23"/>
  <c r="U2226" i="23"/>
  <c r="U2227" i="23"/>
  <c r="U2228" i="23"/>
  <c r="U2229" i="23"/>
  <c r="U2230" i="23"/>
  <c r="U2231" i="23"/>
  <c r="U2232" i="23"/>
  <c r="U2233" i="23"/>
  <c r="U2234" i="23"/>
  <c r="U2235" i="23"/>
  <c r="U2236" i="23"/>
  <c r="U2237" i="23"/>
  <c r="U2238" i="23"/>
  <c r="U2239" i="23"/>
  <c r="U2240" i="23"/>
  <c r="U2241" i="23"/>
  <c r="U2242" i="23"/>
  <c r="U2243" i="23"/>
  <c r="U2244" i="23"/>
  <c r="U2245" i="23"/>
  <c r="U2246" i="23"/>
  <c r="U2247" i="23"/>
  <c r="U2248" i="23"/>
  <c r="U2249" i="23"/>
  <c r="U2250" i="23"/>
  <c r="U2251" i="23"/>
  <c r="U2252" i="23"/>
  <c r="U2253" i="23"/>
  <c r="U2254" i="23"/>
  <c r="U2255" i="23"/>
  <c r="U2256" i="23"/>
  <c r="U2257" i="23"/>
  <c r="U2258" i="23"/>
  <c r="U2259" i="23"/>
  <c r="U2260" i="23"/>
  <c r="U2261" i="23"/>
  <c r="U2262" i="23"/>
  <c r="U2263" i="23"/>
  <c r="U2264" i="23"/>
  <c r="U2265" i="23"/>
  <c r="U2266" i="23"/>
  <c r="U2267" i="23"/>
  <c r="U2268" i="23"/>
  <c r="U2269" i="23"/>
  <c r="U2270" i="23"/>
  <c r="U2271" i="23"/>
  <c r="U2272" i="23"/>
  <c r="U2273" i="23"/>
  <c r="U2274" i="23"/>
  <c r="U2275" i="23"/>
  <c r="U2276" i="23"/>
  <c r="U2277" i="23"/>
  <c r="U2278" i="23"/>
  <c r="U2279" i="23"/>
  <c r="U2280" i="23"/>
  <c r="U2281" i="23"/>
  <c r="U2282" i="23"/>
  <c r="U2283" i="23"/>
  <c r="U2284" i="23"/>
  <c r="U2285" i="23"/>
  <c r="U2286" i="23"/>
  <c r="U2287" i="23"/>
  <c r="U2288" i="23"/>
  <c r="U2289" i="23"/>
  <c r="U2290" i="23"/>
  <c r="U2291" i="23"/>
  <c r="U2292" i="23"/>
  <c r="U2293" i="23"/>
  <c r="U2294" i="23"/>
  <c r="U2295" i="23"/>
  <c r="U2296" i="23"/>
  <c r="U2297" i="23"/>
  <c r="U2298" i="23"/>
  <c r="U2299" i="23"/>
  <c r="U2300" i="23"/>
  <c r="U2301" i="23"/>
  <c r="U2302" i="23"/>
  <c r="U2303" i="23"/>
  <c r="U2304" i="23"/>
  <c r="U2305" i="23"/>
  <c r="U2306" i="23"/>
  <c r="U2307" i="23"/>
  <c r="U2308" i="23"/>
  <c r="U2309" i="23"/>
  <c r="U2310" i="23"/>
  <c r="U2311" i="23"/>
  <c r="U2312" i="23"/>
  <c r="U2313" i="23"/>
  <c r="U2314" i="23"/>
  <c r="U2315" i="23"/>
  <c r="U2316" i="23"/>
  <c r="U2317" i="23"/>
  <c r="U2318" i="23"/>
  <c r="U2319" i="23"/>
  <c r="U2320" i="23"/>
  <c r="U2321" i="23"/>
  <c r="U2322" i="23"/>
  <c r="U2323" i="23"/>
  <c r="U2324" i="23"/>
  <c r="U2325" i="23"/>
  <c r="U2326" i="23"/>
  <c r="U2327" i="23"/>
  <c r="U2328" i="23"/>
  <c r="U2329" i="23"/>
  <c r="U2330" i="23"/>
  <c r="U2331" i="23"/>
  <c r="U2332" i="23"/>
  <c r="U2333" i="23"/>
  <c r="U2334" i="23"/>
  <c r="U2335" i="23"/>
  <c r="U2336" i="23"/>
  <c r="U2337" i="23"/>
  <c r="U2338" i="23"/>
  <c r="U2339" i="23"/>
  <c r="U2340" i="23"/>
  <c r="U2341" i="23"/>
  <c r="U2342" i="23"/>
  <c r="U2343" i="23"/>
  <c r="U2344" i="23"/>
  <c r="U2345" i="23"/>
  <c r="U2346" i="23"/>
  <c r="U2347" i="23"/>
  <c r="U2348" i="23"/>
  <c r="U2349" i="23"/>
  <c r="U2350" i="23"/>
  <c r="U2351" i="23"/>
  <c r="U2352" i="23"/>
  <c r="U2353" i="23"/>
  <c r="U2354" i="23"/>
  <c r="U2355" i="23"/>
  <c r="U2356" i="23"/>
  <c r="U2357" i="23"/>
  <c r="U2358" i="23"/>
  <c r="U2359" i="23"/>
  <c r="U2360" i="23"/>
  <c r="U2361" i="23"/>
  <c r="U2362" i="23"/>
  <c r="U2363" i="23"/>
  <c r="U2364" i="23"/>
  <c r="U2365" i="23"/>
  <c r="U2366" i="23"/>
  <c r="U2367" i="23"/>
  <c r="U2368" i="23"/>
  <c r="U2369" i="23"/>
  <c r="U2370" i="23"/>
  <c r="U2371" i="23"/>
  <c r="U2372" i="23"/>
  <c r="U2373" i="23"/>
  <c r="U2374" i="23"/>
  <c r="U2375" i="23"/>
  <c r="U2376" i="23"/>
  <c r="U2377" i="23"/>
  <c r="U2378" i="23"/>
  <c r="U2379" i="23"/>
  <c r="U2380" i="23"/>
  <c r="U2381" i="23"/>
  <c r="U2382" i="23"/>
  <c r="U2383" i="23"/>
  <c r="U2384" i="23"/>
  <c r="U2385" i="23"/>
  <c r="U2386" i="23"/>
  <c r="U2387" i="23"/>
  <c r="U2388" i="23"/>
  <c r="U2389" i="23"/>
  <c r="U2390" i="23"/>
  <c r="U2391" i="23"/>
  <c r="U2392" i="23"/>
  <c r="U2393" i="23"/>
  <c r="U2394" i="23"/>
  <c r="U2395" i="23"/>
  <c r="U2396" i="23"/>
  <c r="U2397" i="23"/>
  <c r="U2398" i="23"/>
  <c r="U2399" i="23"/>
  <c r="U2400" i="23"/>
  <c r="U2401" i="23"/>
  <c r="U2402" i="23"/>
  <c r="U2403" i="23"/>
  <c r="U2404" i="23"/>
  <c r="U2405" i="23"/>
  <c r="U2406" i="23"/>
  <c r="U2407" i="23"/>
  <c r="U2408" i="23"/>
  <c r="U2409" i="23"/>
  <c r="U2410" i="23"/>
  <c r="U2411" i="23"/>
  <c r="U2412" i="23"/>
  <c r="U2413" i="23"/>
  <c r="U2414" i="23"/>
  <c r="U2415" i="23"/>
  <c r="U2416" i="23"/>
  <c r="U2417" i="23"/>
  <c r="U2418" i="23"/>
  <c r="U2419" i="23"/>
  <c r="U2420" i="23"/>
  <c r="U2421" i="23"/>
  <c r="U2422" i="23"/>
  <c r="U2423" i="23"/>
  <c r="U2424" i="23"/>
  <c r="U2425" i="23"/>
  <c r="U2426" i="23"/>
  <c r="U2427" i="23"/>
  <c r="U2428" i="23"/>
  <c r="U2429" i="23"/>
  <c r="U2430" i="23"/>
  <c r="U2431" i="23"/>
  <c r="U2432" i="23"/>
  <c r="U2433" i="23"/>
  <c r="U2434" i="23"/>
  <c r="U2435" i="23"/>
  <c r="U2436" i="23"/>
  <c r="U2437" i="23"/>
  <c r="U2438" i="23"/>
  <c r="U2439" i="23"/>
  <c r="U2440" i="23"/>
  <c r="U2441" i="23"/>
  <c r="U2442" i="23"/>
  <c r="U2443" i="23"/>
  <c r="U2444" i="23"/>
  <c r="U2445" i="23"/>
  <c r="U2446" i="23"/>
  <c r="U2447" i="23"/>
  <c r="U2448" i="23"/>
  <c r="U2449" i="23"/>
  <c r="U2450" i="23"/>
  <c r="U2451" i="23"/>
  <c r="U2452" i="23"/>
  <c r="U2453" i="23"/>
  <c r="U2454" i="23"/>
  <c r="U2455" i="23"/>
  <c r="U2456" i="23"/>
  <c r="U2457" i="23"/>
  <c r="U2458" i="23"/>
  <c r="U2459" i="23"/>
  <c r="U2460" i="23"/>
  <c r="U2461" i="23"/>
  <c r="U2462" i="23"/>
  <c r="U2463" i="23"/>
  <c r="U2464" i="23"/>
  <c r="U2465" i="23"/>
  <c r="U2466" i="23"/>
  <c r="U2467" i="23"/>
  <c r="U2468" i="23"/>
  <c r="U2469" i="23"/>
  <c r="U2470" i="23"/>
  <c r="U2471" i="23"/>
  <c r="U2472" i="23"/>
  <c r="U2473" i="23"/>
  <c r="U2474" i="23"/>
  <c r="U2475" i="23"/>
  <c r="U2476" i="23"/>
  <c r="U2477" i="23"/>
  <c r="U2478" i="23"/>
  <c r="U2479" i="23"/>
  <c r="U2480" i="23"/>
  <c r="U2481" i="23"/>
  <c r="U2482" i="23"/>
  <c r="U2483" i="23"/>
  <c r="U2484" i="23"/>
  <c r="U2485" i="23"/>
  <c r="U2486" i="23"/>
  <c r="U2487" i="23"/>
  <c r="U2488" i="23"/>
  <c r="U2489" i="23"/>
  <c r="U2490" i="23"/>
  <c r="U2491" i="23"/>
  <c r="U2492" i="23"/>
  <c r="U2493" i="23"/>
  <c r="U2494" i="23"/>
  <c r="U2495" i="23"/>
  <c r="U2496" i="23"/>
  <c r="U2497" i="23"/>
  <c r="U2498" i="23"/>
  <c r="U2499" i="23"/>
  <c r="U2500" i="23"/>
  <c r="U2501" i="23"/>
  <c r="U2502" i="23"/>
  <c r="U2503" i="23"/>
  <c r="U2504" i="23"/>
  <c r="U2505" i="23"/>
  <c r="U2506" i="23"/>
  <c r="U2507" i="23"/>
  <c r="U2508" i="23"/>
  <c r="U2509" i="23"/>
  <c r="U2510" i="23"/>
  <c r="U2511" i="23"/>
  <c r="U2512" i="23"/>
  <c r="U2513" i="23"/>
  <c r="U2514" i="23"/>
  <c r="U2515" i="23"/>
  <c r="U2516" i="23"/>
  <c r="U2517" i="23"/>
  <c r="U2518" i="23"/>
  <c r="U2519" i="23"/>
  <c r="U2520" i="23"/>
  <c r="U2521" i="23"/>
  <c r="U2522" i="23"/>
  <c r="U2523" i="23"/>
  <c r="U2524" i="23"/>
  <c r="U2525" i="23"/>
  <c r="U2526" i="23"/>
  <c r="U2527" i="23"/>
  <c r="U2528" i="23"/>
  <c r="U2529" i="23"/>
  <c r="U2530" i="23"/>
  <c r="U2531" i="23"/>
  <c r="U2532" i="23"/>
  <c r="U2533" i="23"/>
  <c r="U2534" i="23"/>
  <c r="U2535" i="23"/>
  <c r="U2536" i="23"/>
  <c r="U2537" i="23"/>
  <c r="U2538" i="23"/>
  <c r="U2539" i="23"/>
  <c r="U2540" i="23"/>
  <c r="U2541" i="23"/>
  <c r="U2542" i="23"/>
  <c r="U2543" i="23"/>
  <c r="U2544" i="23"/>
  <c r="U2545" i="23"/>
  <c r="U2546" i="23"/>
  <c r="U2547" i="23"/>
  <c r="U2548" i="23"/>
  <c r="U2549" i="23"/>
  <c r="U2550" i="23"/>
  <c r="U2551" i="23"/>
  <c r="U2552" i="23"/>
  <c r="U2553" i="23"/>
  <c r="U2554" i="23"/>
  <c r="U2555" i="23"/>
  <c r="U2556" i="23"/>
  <c r="U2557" i="23"/>
  <c r="U2558" i="23"/>
  <c r="U2559" i="23"/>
  <c r="U2560" i="23"/>
  <c r="U2561" i="23"/>
  <c r="U2562" i="23"/>
  <c r="U2563" i="23"/>
  <c r="U2564" i="23"/>
  <c r="U2565" i="23"/>
  <c r="U2566" i="23"/>
  <c r="U2567" i="23"/>
  <c r="U2568" i="23"/>
  <c r="U2569" i="23"/>
  <c r="U2570" i="23"/>
  <c r="U2571" i="23"/>
  <c r="U2572" i="23"/>
  <c r="U2573" i="23"/>
  <c r="U2574" i="23"/>
  <c r="U2575" i="23"/>
  <c r="U2576" i="23"/>
  <c r="U2577" i="23"/>
  <c r="U2578" i="23"/>
  <c r="U2579" i="23"/>
  <c r="U2580" i="23"/>
  <c r="U2581" i="23"/>
  <c r="U2582" i="23"/>
  <c r="U2583" i="23"/>
  <c r="U2584" i="23"/>
  <c r="U2585" i="23"/>
  <c r="U2586" i="23"/>
  <c r="U2587" i="23"/>
  <c r="U2588" i="23"/>
  <c r="U2589" i="23"/>
  <c r="U2590" i="23"/>
  <c r="U2591" i="23"/>
  <c r="U2592" i="23"/>
  <c r="U2593" i="23"/>
  <c r="U2594" i="23"/>
  <c r="U2595" i="23"/>
  <c r="U2596" i="23"/>
  <c r="U2597" i="23"/>
  <c r="U2598" i="23"/>
  <c r="U2599" i="23"/>
  <c r="U2600" i="23"/>
  <c r="U2601" i="23"/>
  <c r="U2602" i="23"/>
  <c r="U2603" i="23"/>
  <c r="U2604" i="23"/>
  <c r="U2605" i="23"/>
  <c r="U2606" i="23"/>
  <c r="U2607" i="23"/>
  <c r="U2608" i="23"/>
  <c r="U2609" i="23"/>
  <c r="U2610" i="23"/>
  <c r="U2611" i="23"/>
  <c r="U2612" i="23"/>
  <c r="U2613" i="23"/>
  <c r="U2614" i="23"/>
  <c r="U2615" i="23"/>
  <c r="U2616" i="23"/>
  <c r="U2617" i="23"/>
  <c r="U2618" i="23"/>
  <c r="U2619" i="23"/>
  <c r="U2620" i="23"/>
  <c r="U2621" i="23"/>
  <c r="U2622" i="23"/>
  <c r="U2623" i="23"/>
  <c r="U2624" i="23"/>
  <c r="U2625" i="23"/>
  <c r="U2626" i="23"/>
  <c r="U2627" i="23"/>
  <c r="U2628" i="23"/>
  <c r="U2629" i="23"/>
  <c r="U2630" i="23"/>
  <c r="U2631" i="23"/>
  <c r="U2632" i="23"/>
  <c r="U2633" i="23"/>
  <c r="U2634" i="23"/>
  <c r="U2635" i="23"/>
  <c r="U2636" i="23"/>
  <c r="U2637" i="23"/>
  <c r="U2638" i="23"/>
  <c r="U2639" i="23"/>
  <c r="U2640" i="23"/>
  <c r="U2641" i="23"/>
  <c r="U2642" i="23"/>
  <c r="U2643" i="23"/>
  <c r="U2644" i="23"/>
  <c r="U2645" i="23"/>
  <c r="U2646" i="23"/>
  <c r="U2647" i="23"/>
  <c r="U2648" i="23"/>
  <c r="U2649" i="23"/>
  <c r="U2650" i="23"/>
  <c r="U2651" i="23"/>
  <c r="U2652" i="23"/>
  <c r="U2653" i="23"/>
  <c r="U2654" i="23"/>
  <c r="U2655" i="23"/>
  <c r="U2656" i="23"/>
  <c r="U2657" i="23"/>
  <c r="U2658" i="23"/>
  <c r="U2659" i="23"/>
  <c r="U2660" i="23"/>
  <c r="U2661" i="23"/>
  <c r="U2662" i="23"/>
  <c r="U2663" i="23"/>
  <c r="U2664" i="23"/>
  <c r="U2665" i="23"/>
  <c r="U2666" i="23"/>
  <c r="U2667" i="23"/>
  <c r="U2668" i="23"/>
  <c r="U2669" i="23"/>
  <c r="U2670" i="23"/>
  <c r="U2671" i="23"/>
  <c r="U2672" i="23"/>
  <c r="U2673" i="23"/>
  <c r="U2674" i="23"/>
  <c r="U2675" i="23"/>
  <c r="U2676" i="23"/>
  <c r="U2677" i="23"/>
  <c r="U2678" i="23"/>
  <c r="U2679" i="23"/>
  <c r="U2680" i="23"/>
  <c r="U2681" i="23"/>
  <c r="U2682" i="23"/>
  <c r="U2683" i="23"/>
  <c r="U2684" i="23"/>
  <c r="U2685" i="23"/>
  <c r="U2686" i="23"/>
  <c r="U2687" i="23"/>
  <c r="U2688" i="23"/>
  <c r="U2689" i="23"/>
  <c r="U2690" i="23"/>
  <c r="U2691" i="23"/>
  <c r="U2692" i="23"/>
  <c r="U2693" i="23"/>
  <c r="U2694" i="23"/>
  <c r="U2695" i="23"/>
  <c r="U2696" i="23"/>
  <c r="U2697" i="23"/>
  <c r="U2698" i="23"/>
  <c r="U2699" i="23"/>
  <c r="U2700" i="23"/>
  <c r="U2701" i="23"/>
  <c r="U2702" i="23"/>
  <c r="U2703" i="23"/>
  <c r="U2704" i="23"/>
  <c r="U2705" i="23"/>
  <c r="U2706" i="23"/>
  <c r="U2707" i="23"/>
  <c r="U2708" i="23"/>
  <c r="U2709" i="23"/>
  <c r="U2710" i="23"/>
  <c r="U2711" i="23"/>
  <c r="U2712" i="23"/>
  <c r="U2713" i="23"/>
  <c r="U2714" i="23"/>
  <c r="U2715" i="23"/>
  <c r="U2716" i="23"/>
  <c r="U2717" i="23"/>
  <c r="U2718" i="23"/>
  <c r="U2719" i="23"/>
  <c r="U2720" i="23"/>
  <c r="U2721" i="23"/>
  <c r="U2722" i="23"/>
  <c r="U2723" i="23"/>
  <c r="U2724" i="23"/>
  <c r="U2725" i="23"/>
  <c r="U2726" i="23"/>
  <c r="U2727" i="23"/>
  <c r="U2728" i="23"/>
  <c r="U2729" i="23"/>
  <c r="U2730" i="23"/>
  <c r="U2731" i="23"/>
  <c r="U2732" i="23"/>
  <c r="U2733" i="23"/>
  <c r="U2734" i="23"/>
  <c r="U2735" i="23"/>
  <c r="U2736" i="23"/>
  <c r="U2737" i="23"/>
  <c r="U2738" i="23"/>
  <c r="U2739" i="23"/>
  <c r="U2740" i="23"/>
  <c r="U2741" i="23"/>
  <c r="U2742" i="23"/>
  <c r="U2743" i="23"/>
  <c r="U2744" i="23"/>
  <c r="U2745" i="23"/>
  <c r="U2746" i="23"/>
  <c r="U2747" i="23"/>
  <c r="U2748" i="23"/>
  <c r="U2749" i="23"/>
  <c r="U2750" i="23"/>
  <c r="U2751" i="23"/>
  <c r="U2752" i="23"/>
  <c r="U2753" i="23"/>
  <c r="U2754" i="23"/>
  <c r="U2755" i="23"/>
  <c r="U2756" i="23"/>
  <c r="U2757" i="23"/>
  <c r="U2758" i="23"/>
  <c r="U2759" i="23"/>
  <c r="U2760" i="23"/>
  <c r="U2761" i="23"/>
  <c r="U2762" i="23"/>
  <c r="U2763" i="23"/>
  <c r="U2764" i="23"/>
  <c r="U2765" i="23"/>
  <c r="U2766" i="23"/>
  <c r="U2767" i="23"/>
  <c r="U2768" i="23"/>
  <c r="U2769" i="23"/>
  <c r="U2770" i="23"/>
  <c r="U2771" i="23"/>
  <c r="U2772" i="23"/>
  <c r="U2773" i="23"/>
  <c r="U2774" i="23"/>
  <c r="U2775" i="23"/>
  <c r="U2776" i="23"/>
  <c r="U2777" i="23"/>
  <c r="U2778" i="23"/>
  <c r="U2779" i="23"/>
  <c r="U2780" i="23"/>
  <c r="U2781" i="23"/>
  <c r="U2782" i="23"/>
  <c r="U2783" i="23"/>
  <c r="U2784" i="23"/>
  <c r="U2785" i="23"/>
  <c r="U2786" i="23"/>
  <c r="U2787" i="23"/>
  <c r="U2788" i="23"/>
  <c r="U2789" i="23"/>
  <c r="U2790" i="23"/>
  <c r="U2791" i="23"/>
  <c r="U2792" i="23"/>
  <c r="U2793" i="23"/>
  <c r="U2794" i="23"/>
  <c r="U2795" i="23"/>
  <c r="U2796" i="23"/>
  <c r="U2797" i="23"/>
  <c r="U2798" i="23"/>
  <c r="U2799" i="23"/>
  <c r="U2800" i="23"/>
  <c r="U2801" i="23"/>
  <c r="U2802" i="23"/>
  <c r="U2803" i="23"/>
  <c r="U2804" i="23"/>
  <c r="U2805" i="23"/>
  <c r="U2806" i="23"/>
  <c r="U2807" i="23"/>
  <c r="U2808" i="23"/>
  <c r="U2809" i="23"/>
  <c r="U2810" i="23"/>
  <c r="U2811" i="23"/>
  <c r="U2812" i="23"/>
  <c r="U2813" i="23"/>
  <c r="U2814" i="23"/>
  <c r="U2815" i="23"/>
  <c r="U2816" i="23"/>
  <c r="U2817" i="23"/>
  <c r="U2818" i="23"/>
  <c r="U2819" i="23"/>
  <c r="U2820" i="23"/>
  <c r="U2821" i="23"/>
  <c r="U2822" i="23"/>
  <c r="U2823" i="23"/>
  <c r="U2824" i="23"/>
  <c r="U2825" i="23"/>
  <c r="U2826" i="23"/>
  <c r="U2827" i="23"/>
  <c r="U2828" i="23"/>
  <c r="U2829" i="23"/>
  <c r="U2830" i="23"/>
  <c r="U2831" i="23"/>
  <c r="U2832" i="23"/>
  <c r="U2833" i="23"/>
  <c r="U2834" i="23"/>
  <c r="U2835" i="23"/>
  <c r="U2836" i="23"/>
  <c r="U2837" i="23"/>
  <c r="U2838" i="23"/>
  <c r="U2839" i="23"/>
  <c r="U2840" i="23"/>
  <c r="U2841" i="23"/>
  <c r="U2842" i="23"/>
  <c r="U2843" i="23"/>
  <c r="U2844" i="23"/>
  <c r="U2845" i="23"/>
  <c r="U2846" i="23"/>
  <c r="U2847" i="23"/>
  <c r="U2848" i="23"/>
  <c r="U2849" i="23"/>
  <c r="U2850" i="23"/>
  <c r="U2851" i="23"/>
  <c r="U2852" i="23"/>
  <c r="U2853" i="23"/>
  <c r="U2854" i="23"/>
  <c r="U2855" i="23"/>
  <c r="U2856" i="23"/>
  <c r="U2857" i="23"/>
  <c r="U2858" i="23"/>
  <c r="U2859" i="23"/>
  <c r="U2860" i="23"/>
  <c r="U2861" i="23"/>
  <c r="U2862" i="23"/>
  <c r="U2863" i="23"/>
  <c r="U2864" i="23"/>
  <c r="U2865" i="23"/>
  <c r="U2866" i="23"/>
  <c r="U2867" i="23"/>
  <c r="U2868" i="23"/>
  <c r="U2869" i="23"/>
  <c r="U2870" i="23"/>
  <c r="U2871" i="23"/>
  <c r="U2872" i="23"/>
  <c r="U2873" i="23"/>
  <c r="U2874" i="23"/>
  <c r="U2875" i="23"/>
  <c r="U2876" i="23"/>
  <c r="U2877" i="23"/>
  <c r="U2878" i="23"/>
  <c r="U2879" i="23"/>
  <c r="U2880" i="23"/>
  <c r="U2881" i="23"/>
  <c r="U2882" i="23"/>
  <c r="U2883" i="23"/>
  <c r="U2884" i="23"/>
  <c r="U2885" i="23"/>
  <c r="U2886" i="23"/>
  <c r="U2887" i="23"/>
  <c r="U2888" i="23"/>
  <c r="U2889" i="23"/>
  <c r="U2890" i="23"/>
  <c r="U2891" i="23"/>
  <c r="U2892" i="23"/>
  <c r="U2893" i="23"/>
  <c r="U2894" i="23"/>
  <c r="U2895" i="23"/>
  <c r="U2896" i="23"/>
  <c r="U2897" i="23"/>
  <c r="U2898" i="23"/>
  <c r="U2899" i="23"/>
  <c r="U2900" i="23"/>
  <c r="U2901" i="23"/>
  <c r="U2902" i="23"/>
  <c r="U2903" i="23"/>
  <c r="U2904" i="23"/>
  <c r="U2905" i="23"/>
  <c r="U2906" i="23"/>
  <c r="U2907" i="23"/>
  <c r="U2908" i="23"/>
  <c r="U2909" i="23"/>
  <c r="U2910" i="23"/>
  <c r="U2911" i="23"/>
  <c r="U2912" i="23"/>
  <c r="U2913" i="23"/>
  <c r="U2914" i="23"/>
  <c r="U2915" i="23"/>
  <c r="U2916" i="23"/>
  <c r="U2917" i="23"/>
  <c r="U2918" i="23"/>
  <c r="U2919" i="23"/>
  <c r="U2920" i="23"/>
  <c r="U2921" i="23"/>
  <c r="U2922" i="23"/>
  <c r="U2923" i="23"/>
  <c r="U2924" i="23"/>
  <c r="U2925" i="23"/>
  <c r="U2926" i="23"/>
  <c r="U2927" i="23"/>
  <c r="U2928" i="23"/>
  <c r="U2929" i="23"/>
  <c r="U2930" i="23"/>
  <c r="U2931" i="23"/>
  <c r="U2932" i="23"/>
  <c r="U2933" i="23"/>
  <c r="U2934" i="23"/>
  <c r="U2935" i="23"/>
  <c r="U2936" i="23"/>
  <c r="U2937" i="23"/>
  <c r="U2938" i="23"/>
  <c r="U2939" i="23"/>
  <c r="U2940" i="23"/>
  <c r="U2941" i="23"/>
  <c r="U2942" i="23"/>
  <c r="U2943" i="23"/>
  <c r="U2944" i="23"/>
  <c r="U2945" i="23"/>
  <c r="U2946" i="23"/>
  <c r="U2947" i="23"/>
  <c r="U2948" i="23"/>
  <c r="U2949" i="23"/>
  <c r="U2950" i="23"/>
  <c r="U2951" i="23"/>
  <c r="U2952" i="23"/>
  <c r="U2953" i="23"/>
  <c r="U2954" i="23"/>
  <c r="U2955" i="23"/>
  <c r="U2956" i="23"/>
  <c r="U2957" i="23"/>
  <c r="U2958" i="23"/>
  <c r="U2959" i="23"/>
  <c r="U2960" i="23"/>
  <c r="U2961" i="23"/>
  <c r="U2962" i="23"/>
  <c r="U2963" i="23"/>
  <c r="U2964" i="23"/>
  <c r="U2965" i="23"/>
  <c r="U2966" i="23"/>
  <c r="U2967" i="23"/>
  <c r="U2968" i="23"/>
  <c r="U2969" i="23"/>
  <c r="U2970" i="23"/>
  <c r="U2971" i="23"/>
  <c r="U2972" i="23"/>
  <c r="U2973" i="23"/>
  <c r="U2974" i="23"/>
  <c r="U2975" i="23"/>
  <c r="U2976" i="23"/>
  <c r="U2977" i="23"/>
  <c r="U2978" i="23"/>
  <c r="U2979" i="23"/>
  <c r="U2980" i="23"/>
  <c r="U2981" i="23"/>
  <c r="U2982" i="23"/>
  <c r="U2983" i="23"/>
  <c r="U2984" i="23"/>
  <c r="U2985" i="23"/>
  <c r="U2986" i="23"/>
  <c r="U2987" i="23"/>
  <c r="U2988" i="23"/>
  <c r="U2989" i="23"/>
  <c r="U2990" i="23"/>
  <c r="U2991" i="23"/>
  <c r="U2992" i="23"/>
  <c r="U2993" i="23"/>
  <c r="U2994" i="23"/>
  <c r="U2995" i="23"/>
  <c r="U2996" i="23"/>
  <c r="U2997" i="23"/>
  <c r="U2998" i="23"/>
  <c r="U2999" i="23"/>
  <c r="U3000" i="23"/>
  <c r="U3001" i="23"/>
  <c r="U3002" i="23"/>
  <c r="U3003" i="23"/>
  <c r="U3004" i="23"/>
  <c r="U3005" i="23"/>
  <c r="U3006" i="23"/>
  <c r="U3007" i="23"/>
  <c r="U3008" i="23"/>
  <c r="U3009" i="23"/>
  <c r="U3010" i="23"/>
  <c r="U3011" i="23"/>
  <c r="U3012" i="23"/>
  <c r="U3013" i="23"/>
  <c r="U3014" i="23"/>
  <c r="U3015" i="23"/>
  <c r="U3016" i="23"/>
  <c r="U3017" i="23"/>
  <c r="U3018" i="23"/>
  <c r="U3019" i="23"/>
  <c r="U3020" i="23"/>
  <c r="U3021" i="23"/>
  <c r="U3022" i="23"/>
  <c r="U3023" i="23"/>
  <c r="U3024" i="23"/>
  <c r="U3025" i="23"/>
  <c r="U3026" i="23"/>
  <c r="U3027" i="23"/>
  <c r="U3028" i="23"/>
  <c r="U3029" i="23"/>
  <c r="U3030" i="23"/>
  <c r="U3031" i="23"/>
  <c r="U3032" i="23"/>
  <c r="U3033" i="23"/>
  <c r="U3034" i="23"/>
  <c r="U3035" i="23"/>
  <c r="U3036" i="23"/>
  <c r="U3037" i="23"/>
  <c r="U3038" i="23"/>
  <c r="U3039" i="23"/>
  <c r="U3040" i="23"/>
  <c r="U3041" i="23"/>
  <c r="U3042" i="23"/>
  <c r="U3043" i="23"/>
  <c r="U3044" i="23"/>
  <c r="U3045" i="23"/>
  <c r="U3046" i="23"/>
  <c r="U3047" i="23"/>
  <c r="U3048" i="23"/>
  <c r="U3049" i="23"/>
  <c r="U3050" i="23"/>
  <c r="U3051" i="23"/>
  <c r="U3052" i="23"/>
  <c r="U3053" i="23"/>
  <c r="U3054" i="23"/>
  <c r="U3055" i="23"/>
  <c r="U3056" i="23"/>
  <c r="U3057" i="23"/>
  <c r="U3058" i="23"/>
  <c r="U3059" i="23"/>
  <c r="U3060" i="23"/>
  <c r="U3061" i="23"/>
  <c r="U3062" i="23"/>
  <c r="U3063" i="23"/>
  <c r="U3064" i="23"/>
  <c r="U3065" i="23"/>
  <c r="U3066" i="23"/>
  <c r="U3067" i="23"/>
  <c r="U3068" i="23"/>
  <c r="U3069" i="23"/>
  <c r="U3070" i="23"/>
  <c r="U3071" i="23"/>
  <c r="U3072" i="23"/>
  <c r="U3073" i="23"/>
  <c r="U3074" i="23"/>
  <c r="U3075" i="23"/>
  <c r="U3076" i="23"/>
  <c r="U3077" i="23"/>
  <c r="U3078" i="23"/>
  <c r="U3079" i="23"/>
  <c r="U3080" i="23"/>
  <c r="U3081" i="23"/>
  <c r="U3082" i="23"/>
  <c r="U3083" i="23"/>
  <c r="U3084" i="23"/>
  <c r="U3085" i="23"/>
  <c r="U3086" i="23"/>
  <c r="U3087" i="23"/>
  <c r="U3088" i="23"/>
  <c r="U3089" i="23"/>
  <c r="U3090" i="23"/>
  <c r="U3091" i="23"/>
  <c r="U3092" i="23"/>
  <c r="U3093" i="23"/>
  <c r="U3094" i="23"/>
  <c r="U3095" i="23"/>
  <c r="U3096" i="23"/>
  <c r="U3097" i="23"/>
  <c r="U3098" i="23"/>
  <c r="U3099" i="23"/>
  <c r="U3100" i="23"/>
  <c r="U3101" i="23"/>
  <c r="U3102" i="23"/>
  <c r="U3103" i="23"/>
  <c r="U3104" i="23"/>
  <c r="U3105" i="23"/>
  <c r="U3106" i="23"/>
  <c r="U3107" i="23"/>
  <c r="U3108" i="23"/>
  <c r="U3109" i="23"/>
  <c r="U3110" i="23"/>
  <c r="U3111" i="23"/>
  <c r="U3112" i="23"/>
  <c r="U3113" i="23"/>
  <c r="U3114" i="23"/>
  <c r="U3115" i="23"/>
  <c r="U3116" i="23"/>
  <c r="U3117" i="23"/>
  <c r="U3118" i="23"/>
  <c r="U3119" i="23"/>
  <c r="U3120" i="23"/>
  <c r="U3121" i="23"/>
  <c r="U3122" i="23"/>
  <c r="U3123" i="23"/>
  <c r="U3124" i="23"/>
  <c r="U3125" i="23"/>
  <c r="U3126" i="23"/>
  <c r="U3127" i="23"/>
  <c r="U3128" i="23"/>
  <c r="U3129" i="23"/>
  <c r="U3130" i="23"/>
  <c r="U3131" i="23"/>
  <c r="U3132" i="23"/>
  <c r="U3133" i="23"/>
  <c r="U3134" i="23"/>
  <c r="U3135" i="23"/>
  <c r="U3136" i="23"/>
  <c r="U3137" i="23"/>
  <c r="U3138" i="23"/>
  <c r="U3139" i="23"/>
  <c r="U3140" i="23"/>
  <c r="U3141" i="23"/>
  <c r="U3142" i="23"/>
  <c r="U3143" i="23"/>
  <c r="U3144" i="23"/>
  <c r="U3145" i="23"/>
  <c r="U3146" i="23"/>
  <c r="U3147" i="23"/>
  <c r="U3148" i="23"/>
  <c r="U3149" i="23"/>
  <c r="U3150" i="23"/>
  <c r="U3151" i="23"/>
  <c r="U3152" i="23"/>
  <c r="U3153" i="23"/>
  <c r="U3154" i="23"/>
  <c r="U3155" i="23"/>
  <c r="U3156" i="23"/>
  <c r="U3157" i="23"/>
  <c r="U3158" i="23"/>
  <c r="U3159" i="23"/>
  <c r="U3160" i="23"/>
  <c r="U3161" i="23"/>
  <c r="U3162" i="23"/>
  <c r="U3163" i="23"/>
  <c r="U3164" i="23"/>
  <c r="U3165" i="23"/>
  <c r="U3166" i="23"/>
  <c r="U3167" i="23"/>
  <c r="U3168" i="23"/>
  <c r="U3169" i="23"/>
  <c r="U3170" i="23"/>
  <c r="U3171" i="23"/>
  <c r="U3172" i="23"/>
  <c r="U3173" i="23"/>
  <c r="U3174" i="23"/>
  <c r="U3175" i="23"/>
  <c r="U3176" i="23"/>
  <c r="U3177" i="23"/>
  <c r="U3178" i="23"/>
  <c r="U3179" i="23"/>
  <c r="U3180" i="23"/>
  <c r="U3181" i="23"/>
  <c r="U3182" i="23"/>
  <c r="U3183" i="23"/>
  <c r="U3184" i="23"/>
  <c r="U3185" i="23"/>
  <c r="U3186" i="23"/>
  <c r="U3187" i="23"/>
  <c r="U3188" i="23"/>
  <c r="U3189" i="23"/>
  <c r="U3190" i="23"/>
  <c r="U3191" i="23"/>
  <c r="U3192" i="23"/>
  <c r="U3193" i="23"/>
  <c r="U3194" i="23"/>
  <c r="U3195" i="23"/>
  <c r="U3196" i="23"/>
  <c r="U3197" i="23"/>
  <c r="U3198" i="23"/>
  <c r="U3199" i="23"/>
  <c r="U3200" i="23"/>
  <c r="U3201" i="23"/>
  <c r="U3202" i="23"/>
  <c r="U3203" i="23"/>
  <c r="U3204" i="23"/>
  <c r="U3205" i="23"/>
  <c r="U3206" i="23"/>
  <c r="U3207" i="23"/>
  <c r="U3208" i="23"/>
  <c r="U3209" i="23"/>
  <c r="U3210" i="23"/>
  <c r="U3211" i="23"/>
  <c r="U3212" i="23"/>
  <c r="U3213" i="23"/>
  <c r="U3214" i="23"/>
  <c r="U3215" i="23"/>
  <c r="U3216" i="23"/>
  <c r="U3217" i="23"/>
  <c r="U3218" i="23"/>
  <c r="U3219" i="23"/>
  <c r="U3220" i="23"/>
  <c r="U3221" i="23"/>
  <c r="U3222" i="23"/>
  <c r="U3223" i="23"/>
  <c r="U3224" i="23"/>
  <c r="U3225" i="23"/>
  <c r="U3226" i="23"/>
  <c r="U3227" i="23"/>
  <c r="U3228" i="23"/>
  <c r="U3229" i="23"/>
  <c r="U3230" i="23"/>
  <c r="U3231" i="23"/>
  <c r="U3232" i="23"/>
  <c r="U3233" i="23"/>
  <c r="U3234" i="23"/>
  <c r="U3235" i="23"/>
  <c r="U3236" i="23"/>
  <c r="U3237" i="23"/>
  <c r="U3238" i="23"/>
  <c r="U3239" i="23"/>
  <c r="U3240" i="23"/>
  <c r="U3241" i="23"/>
  <c r="U3242" i="23"/>
  <c r="U3243" i="23"/>
  <c r="U3244" i="23"/>
  <c r="U3245" i="23"/>
  <c r="U3246" i="23"/>
  <c r="U3247" i="23"/>
  <c r="U3248" i="23"/>
  <c r="U3249" i="23"/>
  <c r="U3250" i="23"/>
  <c r="U3251" i="23"/>
  <c r="U3252" i="23"/>
  <c r="U3253" i="23"/>
  <c r="U3254" i="23"/>
  <c r="U3255" i="23"/>
  <c r="U3256" i="23"/>
  <c r="U3257" i="23"/>
  <c r="U3258" i="23"/>
  <c r="U3259" i="23"/>
  <c r="U3260" i="23"/>
  <c r="U3261" i="23"/>
  <c r="U3262" i="23"/>
  <c r="U3263" i="23"/>
  <c r="U3264" i="23"/>
  <c r="U3265" i="23"/>
  <c r="U3266" i="23"/>
  <c r="U3267" i="23"/>
  <c r="U3268" i="23"/>
  <c r="U3269" i="23"/>
  <c r="U3270" i="23"/>
  <c r="U3271" i="23"/>
  <c r="U3272" i="23"/>
  <c r="U3273" i="23"/>
  <c r="U3274" i="23"/>
  <c r="U3275" i="23"/>
  <c r="U3276" i="23"/>
  <c r="U3277" i="23"/>
  <c r="U3278" i="23"/>
  <c r="U3279" i="23"/>
  <c r="U3280" i="23"/>
  <c r="U3281" i="23"/>
  <c r="U3282" i="23"/>
  <c r="U3283" i="23"/>
  <c r="U3284" i="23"/>
  <c r="U3285" i="23"/>
  <c r="U3286" i="23"/>
  <c r="U3287" i="23"/>
  <c r="U3288" i="23"/>
  <c r="U3289" i="23"/>
  <c r="U3290" i="23"/>
  <c r="U3291" i="23"/>
  <c r="U3292" i="23"/>
  <c r="U3293" i="23"/>
  <c r="U3294" i="23"/>
  <c r="U3295" i="23"/>
  <c r="U3296" i="23"/>
  <c r="U3297" i="23"/>
  <c r="U3298" i="23"/>
  <c r="U3299" i="23"/>
  <c r="U3300" i="23"/>
  <c r="U3301" i="23"/>
  <c r="U3302" i="23"/>
  <c r="U3303" i="23"/>
  <c r="U3304" i="23"/>
  <c r="U3305" i="23"/>
  <c r="U3306" i="23"/>
  <c r="U3307" i="23"/>
  <c r="U3308" i="23"/>
  <c r="U3309" i="23"/>
  <c r="U3310" i="23"/>
  <c r="U3311" i="23"/>
  <c r="U3312" i="23"/>
  <c r="U3313" i="23"/>
  <c r="U3314" i="23"/>
  <c r="U3315" i="23"/>
  <c r="U3316" i="23"/>
  <c r="U3317" i="23"/>
  <c r="U3318" i="23"/>
  <c r="U3319" i="23"/>
  <c r="U3320" i="23"/>
  <c r="U3321" i="23"/>
  <c r="U3322" i="23"/>
  <c r="U3323" i="23"/>
  <c r="U3324" i="23"/>
  <c r="U3325" i="23"/>
  <c r="U3326" i="23"/>
  <c r="U3327" i="23"/>
  <c r="U3328" i="23"/>
  <c r="U3329" i="23"/>
  <c r="U3330" i="23"/>
  <c r="U3331" i="23"/>
  <c r="U3332" i="23"/>
  <c r="U3333" i="23"/>
  <c r="U3334" i="23"/>
  <c r="U3335" i="23"/>
  <c r="U3336" i="23"/>
  <c r="U3337" i="23"/>
  <c r="U3338" i="23"/>
  <c r="U3339" i="23"/>
  <c r="U3340" i="23"/>
  <c r="U3341" i="23"/>
  <c r="U3342" i="23"/>
  <c r="U3343" i="23"/>
  <c r="U3344" i="23"/>
  <c r="U3345" i="23"/>
  <c r="U3346" i="23"/>
  <c r="U3347" i="23"/>
  <c r="U3348" i="23"/>
  <c r="U3349" i="23"/>
  <c r="U3350" i="23"/>
  <c r="U3351" i="23"/>
  <c r="U3352" i="23"/>
  <c r="U3353" i="23"/>
  <c r="U3354" i="23"/>
  <c r="U3355" i="23"/>
  <c r="U3356" i="23"/>
  <c r="U3357" i="23"/>
  <c r="U3358" i="23"/>
  <c r="U3359" i="23"/>
  <c r="U3360" i="23"/>
  <c r="U3361" i="23"/>
  <c r="U3362" i="23"/>
  <c r="U3363" i="23"/>
  <c r="U3364" i="23"/>
  <c r="U3365" i="23"/>
  <c r="U3366" i="23"/>
  <c r="U3367" i="23"/>
  <c r="U3368" i="23"/>
  <c r="U3369" i="23"/>
  <c r="U3370" i="23"/>
  <c r="U3371" i="23"/>
  <c r="U3372" i="23"/>
  <c r="U3373" i="23"/>
  <c r="U3374" i="23"/>
  <c r="U3375" i="23"/>
  <c r="U3376" i="23"/>
  <c r="U3377" i="23"/>
  <c r="U3378" i="23"/>
  <c r="U3379" i="23"/>
  <c r="U3380" i="23"/>
  <c r="U3381" i="23"/>
  <c r="U3382" i="23"/>
  <c r="U3383" i="23"/>
  <c r="U3384" i="23"/>
  <c r="U3385" i="23"/>
  <c r="U3386" i="23"/>
  <c r="U3387" i="23"/>
  <c r="U3388" i="23"/>
  <c r="U3389" i="23"/>
  <c r="U3390" i="23"/>
  <c r="U3391" i="23"/>
  <c r="U3392" i="23"/>
  <c r="U3393" i="23"/>
  <c r="U3394" i="23"/>
  <c r="U3395" i="23"/>
  <c r="U3396" i="23"/>
  <c r="U3397" i="23"/>
  <c r="U3398" i="23"/>
  <c r="U3399" i="23"/>
  <c r="U3400" i="23"/>
  <c r="U3401" i="23"/>
  <c r="U3402" i="23"/>
  <c r="U3403" i="23"/>
  <c r="U3404" i="23"/>
  <c r="U3405" i="23"/>
  <c r="U3406" i="23"/>
  <c r="U3407" i="23"/>
  <c r="U3408" i="23"/>
  <c r="U3409" i="23"/>
  <c r="U3410" i="23"/>
  <c r="U3411" i="23"/>
  <c r="U3412" i="23"/>
  <c r="U3413" i="23"/>
  <c r="U3414" i="23"/>
  <c r="U3415" i="23"/>
  <c r="U3416" i="23"/>
  <c r="U3417" i="23"/>
  <c r="U3418" i="23"/>
  <c r="U3419" i="23"/>
  <c r="U3420" i="23"/>
  <c r="U3421" i="23"/>
  <c r="U3422" i="23"/>
  <c r="U3423" i="23"/>
  <c r="U3424" i="23"/>
  <c r="U3425" i="23"/>
  <c r="U3426" i="23"/>
  <c r="U3427" i="23"/>
  <c r="U3428" i="23"/>
  <c r="U3429" i="23"/>
  <c r="U3430" i="23"/>
  <c r="U3431" i="23"/>
  <c r="U3432" i="23"/>
  <c r="U3433" i="23"/>
  <c r="U3434" i="23"/>
  <c r="U3435" i="23"/>
  <c r="U3436" i="23"/>
  <c r="U3437" i="23"/>
  <c r="U3438" i="23"/>
  <c r="U3439" i="23"/>
  <c r="U3440" i="23"/>
  <c r="U3441" i="23"/>
  <c r="U3442" i="23"/>
  <c r="U3443" i="23"/>
  <c r="U3444" i="23"/>
  <c r="U3445" i="23"/>
  <c r="U3446" i="23"/>
  <c r="U3447" i="23"/>
  <c r="U3448" i="23"/>
  <c r="U3449" i="23"/>
  <c r="U3450" i="23"/>
  <c r="U3451" i="23"/>
  <c r="U3452" i="23"/>
  <c r="U3453" i="23"/>
  <c r="U3454" i="23"/>
  <c r="U3455" i="23"/>
  <c r="U3456" i="23"/>
  <c r="U3457" i="23"/>
  <c r="U3458" i="23"/>
  <c r="U3459" i="23"/>
  <c r="U3460" i="23"/>
  <c r="U3461" i="23"/>
  <c r="U3462" i="23"/>
  <c r="U3463" i="23"/>
  <c r="U3464" i="23"/>
  <c r="U3465" i="23"/>
  <c r="U3466" i="23"/>
  <c r="U3467" i="23"/>
  <c r="U3468" i="23"/>
  <c r="U3469" i="23"/>
  <c r="U3470" i="23"/>
  <c r="U3471" i="23"/>
  <c r="U3472" i="23"/>
  <c r="U3473" i="23"/>
  <c r="U3474" i="23"/>
  <c r="U3475" i="23"/>
  <c r="U3476" i="23"/>
  <c r="U3477" i="23"/>
  <c r="U3478" i="23"/>
  <c r="U3479" i="23"/>
  <c r="U3480" i="23"/>
  <c r="U3481" i="23"/>
  <c r="U3482" i="23"/>
  <c r="U3483" i="23"/>
  <c r="U3484" i="23"/>
  <c r="U3485" i="23"/>
  <c r="U3486" i="23"/>
  <c r="U3487" i="23"/>
  <c r="U3488" i="23"/>
  <c r="U3489" i="23"/>
  <c r="U3490" i="23"/>
  <c r="U3491" i="23"/>
  <c r="U3492" i="23"/>
  <c r="U3493" i="23"/>
  <c r="U3494" i="23"/>
  <c r="U3495" i="23"/>
  <c r="U3496" i="23"/>
  <c r="U3497" i="23"/>
  <c r="U3498" i="23"/>
  <c r="U3499" i="23"/>
  <c r="U3500" i="23"/>
  <c r="U3501" i="23"/>
  <c r="U3502" i="23"/>
  <c r="U3503" i="23"/>
  <c r="U3504" i="23"/>
  <c r="U3505" i="23"/>
  <c r="U3506" i="23"/>
  <c r="U3507" i="23"/>
  <c r="U3508" i="23"/>
  <c r="U3509" i="23"/>
  <c r="U3510" i="23"/>
  <c r="U3511" i="23"/>
  <c r="U3512" i="23"/>
  <c r="U3513" i="23"/>
  <c r="U3514" i="23"/>
  <c r="U3515" i="23"/>
  <c r="U3516" i="23"/>
  <c r="U3517" i="23"/>
  <c r="U3518" i="23"/>
  <c r="U3519" i="23"/>
  <c r="U3520" i="23"/>
  <c r="U3521" i="23"/>
  <c r="U3522" i="23"/>
  <c r="U3523" i="23"/>
  <c r="U3524" i="23"/>
  <c r="U3525" i="23"/>
  <c r="U3526" i="23"/>
  <c r="U3527" i="23"/>
  <c r="U3528" i="23"/>
  <c r="U3529" i="23"/>
  <c r="U3530" i="23"/>
  <c r="U3531" i="23"/>
  <c r="U3532" i="23"/>
  <c r="U3533" i="23"/>
  <c r="U3534" i="23"/>
  <c r="U3535" i="23"/>
  <c r="U3536" i="23"/>
  <c r="U3537" i="23"/>
  <c r="U3538" i="23"/>
  <c r="U3539" i="23"/>
  <c r="U3540" i="23"/>
  <c r="U3541" i="23"/>
  <c r="U3542" i="23"/>
  <c r="U3543" i="23"/>
  <c r="U3544" i="23"/>
  <c r="U3545" i="23"/>
  <c r="U3546" i="23"/>
  <c r="U3547" i="23"/>
  <c r="U3548" i="23"/>
  <c r="U3549" i="23"/>
  <c r="U3550" i="23"/>
  <c r="U3551" i="23"/>
  <c r="U3552" i="23"/>
  <c r="U3553" i="23"/>
  <c r="U3554" i="23"/>
  <c r="U3555" i="23"/>
  <c r="U3556" i="23"/>
  <c r="U3557" i="23"/>
  <c r="U3558" i="23"/>
  <c r="U3559" i="23"/>
  <c r="U3560" i="23"/>
  <c r="U3561" i="23"/>
  <c r="U3562" i="23"/>
  <c r="U3563" i="23"/>
  <c r="U3564" i="23"/>
  <c r="U3565" i="23"/>
  <c r="U3566" i="23"/>
  <c r="U3567" i="23"/>
  <c r="U3568" i="23"/>
  <c r="U3569" i="23"/>
  <c r="U3570" i="23"/>
  <c r="U3571" i="23"/>
  <c r="U3572" i="23"/>
  <c r="U3573" i="23"/>
  <c r="U3574" i="23"/>
  <c r="U3575" i="23"/>
  <c r="U3576" i="23"/>
  <c r="U3577" i="23"/>
  <c r="U3578" i="23"/>
  <c r="U3579" i="23"/>
  <c r="U3580" i="23"/>
  <c r="U3581" i="23"/>
  <c r="U3582" i="23"/>
  <c r="U3583" i="23"/>
  <c r="U3584" i="23"/>
  <c r="U3585" i="23"/>
  <c r="U3586" i="23"/>
  <c r="U3587" i="23"/>
  <c r="U3588" i="23"/>
  <c r="U3589" i="23"/>
  <c r="U3590" i="23"/>
  <c r="U3591" i="23"/>
  <c r="U3592" i="23"/>
  <c r="U3593" i="23"/>
  <c r="U3594" i="23"/>
  <c r="U3595" i="23"/>
  <c r="U3596" i="23"/>
  <c r="U3597" i="23"/>
  <c r="U3598" i="23"/>
  <c r="U3599" i="23"/>
  <c r="U3600" i="23"/>
  <c r="U3601" i="23"/>
  <c r="U3602" i="23"/>
  <c r="U3603" i="23"/>
  <c r="U3604" i="23"/>
  <c r="U3605" i="23"/>
  <c r="U3606" i="23"/>
  <c r="U3607" i="23"/>
  <c r="U3608" i="23"/>
  <c r="U3609" i="23"/>
  <c r="U3610" i="23"/>
  <c r="U3611" i="23"/>
  <c r="U3612" i="23"/>
  <c r="U3613" i="23"/>
  <c r="U3614" i="23"/>
  <c r="U3615" i="23"/>
  <c r="U3616" i="23"/>
  <c r="U3617" i="23"/>
  <c r="U3618" i="23"/>
  <c r="U3619" i="23"/>
  <c r="U3620" i="23"/>
  <c r="U3621" i="23"/>
  <c r="U3622" i="23"/>
  <c r="U3623" i="23"/>
  <c r="U3624" i="23"/>
  <c r="U3625" i="23"/>
  <c r="U3626" i="23"/>
  <c r="U3627" i="23"/>
  <c r="U3628" i="23"/>
  <c r="U3629" i="23"/>
  <c r="U3630" i="23"/>
  <c r="U3631" i="23"/>
  <c r="U3632" i="23"/>
  <c r="U3633" i="23"/>
  <c r="U3634" i="23"/>
  <c r="U3635" i="23"/>
  <c r="U3636" i="23"/>
  <c r="U3637" i="23"/>
  <c r="U3638" i="23"/>
  <c r="U3639" i="23"/>
  <c r="U3640" i="23"/>
  <c r="U3641" i="23"/>
  <c r="U3642" i="23"/>
  <c r="U3643" i="23"/>
  <c r="U3644" i="23"/>
  <c r="U3645" i="23"/>
  <c r="U3646" i="23"/>
  <c r="U3647" i="23"/>
  <c r="U3648" i="23"/>
  <c r="U3649" i="23"/>
  <c r="U3650" i="23"/>
  <c r="U3651" i="23"/>
  <c r="U3652" i="23"/>
  <c r="U3653" i="23"/>
  <c r="U3654" i="23"/>
  <c r="U3655" i="23"/>
  <c r="U3656" i="23"/>
  <c r="U3657" i="23"/>
  <c r="U3658" i="23"/>
  <c r="U3659" i="23"/>
  <c r="U3660" i="23"/>
  <c r="U3661" i="23"/>
  <c r="U3662" i="23"/>
  <c r="U3663" i="23"/>
  <c r="U3664" i="23"/>
  <c r="U3665" i="23"/>
  <c r="U3666" i="23"/>
  <c r="U3667" i="23"/>
  <c r="U3668" i="23"/>
  <c r="U3669" i="23"/>
  <c r="U3670" i="23"/>
  <c r="U3671" i="23"/>
  <c r="U3672" i="23"/>
  <c r="U3673" i="23"/>
  <c r="U3674" i="23"/>
  <c r="U3675" i="23"/>
  <c r="U3676" i="23"/>
  <c r="U3677" i="23"/>
  <c r="U3678" i="23"/>
  <c r="U3679" i="23"/>
  <c r="U3680" i="23"/>
  <c r="U3681" i="23"/>
  <c r="U3682" i="23"/>
  <c r="U3683" i="23"/>
  <c r="U3684" i="23"/>
  <c r="U3685" i="23"/>
  <c r="U3686" i="23"/>
  <c r="U3687" i="23"/>
  <c r="U3688" i="23"/>
  <c r="U3689" i="23"/>
  <c r="U3690" i="23"/>
  <c r="U3691" i="23"/>
  <c r="U3692" i="23"/>
  <c r="U3693" i="23"/>
  <c r="U3694" i="23"/>
  <c r="U3695" i="23"/>
  <c r="U3696" i="23"/>
  <c r="U3697" i="23"/>
  <c r="U3698" i="23"/>
  <c r="U3699" i="23"/>
  <c r="U3700" i="23"/>
  <c r="U3701" i="23"/>
  <c r="U3702" i="23"/>
  <c r="U3703" i="23"/>
  <c r="U3704" i="23"/>
  <c r="U3705" i="23"/>
  <c r="U3706" i="23"/>
  <c r="U3707" i="23"/>
  <c r="U3708" i="23"/>
  <c r="U3709" i="23"/>
  <c r="U3710" i="23"/>
  <c r="U3711" i="23"/>
  <c r="U3712" i="23"/>
  <c r="U3713" i="23"/>
  <c r="U3714" i="23"/>
  <c r="U3715" i="23"/>
  <c r="U3716" i="23"/>
  <c r="U3717" i="23"/>
  <c r="U3718" i="23"/>
  <c r="U3719" i="23"/>
  <c r="U3720" i="23"/>
  <c r="U3721" i="23"/>
  <c r="U3722" i="23"/>
  <c r="U3723" i="23"/>
  <c r="U3724" i="23"/>
  <c r="U3725" i="23"/>
  <c r="U3726" i="23"/>
  <c r="U3727" i="23"/>
  <c r="U3728" i="23"/>
  <c r="U3729" i="23"/>
  <c r="U3730" i="23"/>
  <c r="U3731" i="23"/>
  <c r="U3732" i="23"/>
  <c r="U3733" i="23"/>
  <c r="U3734" i="23"/>
  <c r="U3735" i="23"/>
  <c r="U3736" i="23"/>
  <c r="U3737" i="23"/>
  <c r="U3738" i="23"/>
  <c r="U3739" i="23"/>
  <c r="U3740" i="23"/>
  <c r="U3741" i="23"/>
  <c r="U3742" i="23"/>
  <c r="U3743" i="23"/>
  <c r="U3744" i="23"/>
  <c r="U3745" i="23"/>
  <c r="U3746" i="23"/>
  <c r="U3747" i="23"/>
  <c r="U3748" i="23"/>
  <c r="U3749" i="23"/>
  <c r="U3750" i="23"/>
  <c r="U3751" i="23"/>
  <c r="U3752" i="23"/>
  <c r="U3753" i="23"/>
  <c r="U3754" i="23"/>
  <c r="U3755" i="23"/>
  <c r="U3756" i="23"/>
  <c r="U3757" i="23"/>
  <c r="U3758" i="23"/>
  <c r="U3759" i="23"/>
  <c r="U3760" i="23"/>
  <c r="U3761" i="23"/>
  <c r="U3762" i="23"/>
  <c r="U3763" i="23"/>
  <c r="U3764" i="23"/>
  <c r="U3765" i="23"/>
  <c r="U3766" i="23"/>
  <c r="U3767" i="23"/>
  <c r="U3768" i="23"/>
  <c r="U3769" i="23"/>
  <c r="U3770" i="23"/>
  <c r="U3771" i="23"/>
  <c r="U3772" i="23"/>
  <c r="U3773" i="23"/>
  <c r="U3774" i="23"/>
  <c r="U3775" i="23"/>
  <c r="U3776" i="23"/>
  <c r="U3777" i="23"/>
  <c r="U3778" i="23"/>
  <c r="U3779" i="23"/>
  <c r="U3780" i="23"/>
  <c r="U3781" i="23"/>
  <c r="U3782" i="23"/>
  <c r="U3783" i="23"/>
  <c r="U3784" i="23"/>
  <c r="U3785" i="23"/>
  <c r="U3786" i="23"/>
  <c r="U3787" i="23"/>
  <c r="U3788" i="23"/>
  <c r="U3789" i="23"/>
  <c r="U3790" i="23"/>
  <c r="U3791" i="23"/>
  <c r="U3792" i="23"/>
  <c r="U3793" i="23"/>
  <c r="U3794" i="23"/>
  <c r="U3795" i="23"/>
  <c r="U3796" i="23"/>
  <c r="U3797" i="23"/>
  <c r="U3798" i="23"/>
  <c r="U3799" i="23"/>
  <c r="U3800" i="23"/>
  <c r="U3801" i="23"/>
  <c r="U3802" i="23"/>
  <c r="U3803" i="23"/>
  <c r="U3804" i="23"/>
  <c r="U3805" i="23"/>
  <c r="U3806" i="23"/>
  <c r="U3807" i="23"/>
  <c r="U3808" i="23"/>
  <c r="U3809" i="23"/>
  <c r="U3810" i="23"/>
  <c r="U3811" i="23"/>
  <c r="U3812" i="23"/>
  <c r="U3813" i="23"/>
  <c r="U3814" i="23"/>
  <c r="U3815" i="23"/>
  <c r="U3816" i="23"/>
  <c r="U3817" i="23"/>
  <c r="U3818" i="23"/>
  <c r="U3819" i="23"/>
  <c r="U3820" i="23"/>
  <c r="U3821" i="23"/>
  <c r="U3822" i="23"/>
  <c r="U3823" i="23"/>
  <c r="U3824" i="23"/>
  <c r="U3825" i="23"/>
  <c r="U3826" i="23"/>
  <c r="U3827" i="23"/>
  <c r="U3828" i="23"/>
  <c r="U3829" i="23"/>
  <c r="U3830" i="23"/>
  <c r="U3831" i="23"/>
  <c r="U3832" i="23"/>
  <c r="U3833" i="23"/>
  <c r="U3834" i="23"/>
  <c r="U3835" i="23"/>
  <c r="U3836" i="23"/>
  <c r="U3837" i="23"/>
  <c r="U3838" i="23"/>
  <c r="U3839" i="23"/>
  <c r="U3840" i="23"/>
  <c r="U3841" i="23"/>
  <c r="U3842" i="23"/>
  <c r="U3843" i="23"/>
  <c r="U3844" i="23"/>
  <c r="U3845" i="23"/>
  <c r="U3846" i="23"/>
  <c r="U3847" i="23"/>
  <c r="U3848" i="23"/>
  <c r="U3849" i="23"/>
  <c r="U3850" i="23"/>
  <c r="U3851" i="23"/>
  <c r="U3852" i="23"/>
  <c r="U3853" i="23"/>
  <c r="U3854" i="23"/>
  <c r="U3855" i="23"/>
  <c r="U3856" i="23"/>
  <c r="U3857" i="23"/>
  <c r="U3858" i="23"/>
  <c r="U3859" i="23"/>
  <c r="U3860" i="23"/>
  <c r="U3861" i="23"/>
  <c r="U3862" i="23"/>
  <c r="U3863" i="23"/>
  <c r="U3864" i="23"/>
  <c r="U3865" i="23"/>
  <c r="U3866" i="23"/>
  <c r="U3867" i="23"/>
  <c r="U3868" i="23"/>
  <c r="U3869" i="23"/>
  <c r="U3870" i="23"/>
  <c r="U3871" i="23"/>
  <c r="U3872" i="23"/>
  <c r="U3873" i="23"/>
  <c r="U3874" i="23"/>
  <c r="U3875" i="23"/>
  <c r="U3876" i="23"/>
  <c r="U3877" i="23"/>
  <c r="U3878" i="23"/>
  <c r="U3879" i="23"/>
  <c r="U3880" i="23"/>
  <c r="U3881" i="23"/>
  <c r="U3882" i="23"/>
  <c r="U3883" i="23"/>
  <c r="U3884" i="23"/>
  <c r="U3885" i="23"/>
  <c r="U3886" i="23"/>
  <c r="U3887" i="23"/>
  <c r="U3888" i="23"/>
  <c r="U3889" i="23"/>
  <c r="U3890" i="23"/>
  <c r="U3891" i="23"/>
  <c r="U3892" i="23"/>
  <c r="U3893" i="23"/>
  <c r="U3894" i="23"/>
  <c r="U3895" i="23"/>
  <c r="U3896" i="23"/>
  <c r="U3897" i="23"/>
  <c r="U3898" i="23"/>
  <c r="U3899" i="23"/>
  <c r="U3900" i="23"/>
  <c r="U3901" i="23"/>
  <c r="U3902" i="23"/>
  <c r="U3903" i="23"/>
  <c r="U3904" i="23"/>
  <c r="U3905" i="23"/>
  <c r="U3906" i="23"/>
  <c r="U3907" i="23"/>
  <c r="U3908" i="23"/>
  <c r="U3909" i="23"/>
  <c r="U3910" i="23"/>
  <c r="U3911" i="23"/>
  <c r="U3912" i="23"/>
  <c r="U3913" i="23"/>
  <c r="U3914" i="23"/>
  <c r="U3915" i="23"/>
  <c r="U3916" i="23"/>
  <c r="U3917" i="23"/>
  <c r="U3918" i="23"/>
  <c r="U3919" i="23"/>
  <c r="U3920" i="23"/>
  <c r="U3921" i="23"/>
  <c r="U3922" i="23"/>
  <c r="U3923" i="23"/>
  <c r="U3924" i="23"/>
  <c r="U3925" i="23"/>
  <c r="U3926" i="23"/>
  <c r="U3927" i="23"/>
  <c r="U3928" i="23"/>
  <c r="U3929" i="23"/>
  <c r="U3930" i="23"/>
  <c r="U3931" i="23"/>
  <c r="U3932" i="23"/>
  <c r="U3933" i="23"/>
  <c r="U3934" i="23"/>
  <c r="U3935" i="23"/>
  <c r="U3936" i="23"/>
  <c r="U3937" i="23"/>
  <c r="U3938" i="23"/>
  <c r="U3939" i="23"/>
  <c r="U3940" i="23"/>
  <c r="U3941" i="23"/>
  <c r="U3942" i="23"/>
  <c r="U3943" i="23"/>
  <c r="U3944" i="23"/>
  <c r="U3945" i="23"/>
  <c r="U3946" i="23"/>
  <c r="U3947" i="23"/>
  <c r="U3948" i="23"/>
  <c r="U3949" i="23"/>
  <c r="U3950" i="23"/>
  <c r="U3951" i="23"/>
  <c r="U3952" i="23"/>
  <c r="U3953" i="23"/>
  <c r="U3954" i="23"/>
  <c r="U3955" i="23"/>
  <c r="U3956" i="23"/>
  <c r="U3957" i="23"/>
  <c r="U3958" i="23"/>
  <c r="U3959" i="23"/>
  <c r="U3960" i="23"/>
  <c r="U3961" i="23"/>
  <c r="U3962" i="23"/>
  <c r="U3963" i="23"/>
  <c r="U3964" i="23"/>
  <c r="U3965" i="23"/>
  <c r="U3966" i="23"/>
  <c r="U3967" i="23"/>
  <c r="U3968" i="23"/>
  <c r="U3969" i="23"/>
  <c r="U3970" i="23"/>
  <c r="U3971" i="23"/>
  <c r="U3972" i="23"/>
  <c r="U3973" i="23"/>
  <c r="U3974" i="23"/>
  <c r="U3975" i="23"/>
  <c r="U3976" i="23"/>
  <c r="U3977" i="23"/>
  <c r="U3978" i="23"/>
  <c r="U3979" i="23"/>
  <c r="U3980" i="23"/>
  <c r="U3981" i="23"/>
  <c r="U3982" i="23"/>
  <c r="U3983" i="23"/>
  <c r="U3984" i="23"/>
  <c r="U3985" i="23"/>
  <c r="U3986" i="23"/>
  <c r="U3987" i="23"/>
  <c r="U3988" i="23"/>
  <c r="U3989" i="23"/>
  <c r="U3990" i="23"/>
  <c r="U3991" i="23"/>
  <c r="U3992" i="23"/>
  <c r="U3993" i="23"/>
  <c r="U3994" i="23"/>
  <c r="U3995" i="23"/>
  <c r="U3996" i="23"/>
  <c r="U3997" i="23"/>
  <c r="U3998" i="23"/>
  <c r="U3999" i="23"/>
  <c r="U4000" i="23"/>
  <c r="U4001" i="23"/>
  <c r="U4002" i="23"/>
  <c r="U4003" i="23"/>
  <c r="U4004" i="23"/>
  <c r="U4005" i="23"/>
  <c r="U4006" i="23"/>
  <c r="U4007" i="23"/>
  <c r="U4008" i="23"/>
  <c r="U4009" i="23"/>
  <c r="U4010" i="23"/>
  <c r="U4011" i="23"/>
  <c r="U4012" i="23"/>
  <c r="U4013" i="23"/>
  <c r="U4014" i="23"/>
  <c r="U4015" i="23"/>
  <c r="U4016" i="23"/>
  <c r="U4017" i="23"/>
  <c r="U4018" i="23"/>
  <c r="U4019" i="23"/>
  <c r="U4020" i="23"/>
  <c r="U4021" i="23"/>
  <c r="U4022" i="23"/>
  <c r="U4023" i="23"/>
  <c r="U4024" i="23"/>
  <c r="U4025" i="23"/>
  <c r="U4026" i="23"/>
  <c r="U4027" i="23"/>
  <c r="U4028" i="23"/>
  <c r="U4029" i="23"/>
  <c r="U4030" i="23"/>
  <c r="U4031" i="23"/>
  <c r="U4032" i="23"/>
  <c r="U4033" i="23"/>
  <c r="U4034" i="23"/>
  <c r="U4035" i="23"/>
  <c r="U4036" i="23"/>
  <c r="U4037" i="23"/>
  <c r="U4038" i="23"/>
  <c r="U4039" i="23"/>
  <c r="U4040" i="23"/>
  <c r="U4041" i="23"/>
  <c r="U4042" i="23"/>
  <c r="U4043" i="23"/>
  <c r="U4044" i="23"/>
  <c r="U4045" i="23"/>
  <c r="U4046" i="23"/>
  <c r="U4047" i="23"/>
  <c r="U4048" i="23"/>
  <c r="U4049" i="23"/>
  <c r="U4050" i="23"/>
  <c r="U4051" i="23"/>
  <c r="U4052" i="23"/>
  <c r="U4053" i="23"/>
  <c r="U4054" i="23"/>
  <c r="U4055" i="23"/>
  <c r="U4056" i="23"/>
  <c r="U4057" i="23"/>
  <c r="U4058" i="23"/>
  <c r="U4059" i="23"/>
  <c r="U4060" i="23"/>
  <c r="U4061" i="23"/>
  <c r="U4062" i="23"/>
  <c r="U4063" i="23"/>
  <c r="U4064" i="23"/>
  <c r="U4065" i="23"/>
  <c r="U4066" i="23"/>
  <c r="U4067" i="23"/>
  <c r="U4068" i="23"/>
  <c r="U4069" i="23"/>
  <c r="U4070" i="23"/>
  <c r="U4071" i="23"/>
  <c r="U4072" i="23"/>
  <c r="U4073" i="23"/>
  <c r="U4074" i="23"/>
  <c r="U4075" i="23"/>
  <c r="U4076" i="23"/>
  <c r="U4077" i="23"/>
  <c r="U4078" i="23"/>
  <c r="U4079" i="23"/>
  <c r="U4080" i="23"/>
  <c r="U4081" i="23"/>
  <c r="U4082" i="23"/>
  <c r="U4083" i="23"/>
  <c r="U4084" i="23"/>
  <c r="U4085" i="23"/>
  <c r="U4086" i="23"/>
  <c r="U4087" i="23"/>
  <c r="U4088" i="23"/>
  <c r="U4089" i="23"/>
  <c r="U4090" i="23"/>
  <c r="U4091" i="23"/>
  <c r="U4092" i="23"/>
  <c r="U4093" i="23"/>
  <c r="U4094" i="23"/>
  <c r="U4095" i="23"/>
  <c r="U4096" i="23"/>
  <c r="U4097" i="23"/>
  <c r="U4098" i="23"/>
  <c r="U4099" i="23"/>
  <c r="U4100" i="23"/>
  <c r="U4101" i="23"/>
  <c r="U4102" i="23"/>
  <c r="U4103" i="23"/>
  <c r="U4104" i="23"/>
  <c r="U4105" i="23"/>
  <c r="U4106" i="23"/>
  <c r="U4107" i="23"/>
  <c r="U4108" i="23"/>
  <c r="U4109" i="23"/>
  <c r="U4110" i="23"/>
  <c r="U4111" i="23"/>
  <c r="U4112" i="23"/>
  <c r="U4113" i="23"/>
  <c r="U4114" i="23"/>
  <c r="U4115" i="23"/>
  <c r="U4116" i="23"/>
  <c r="U4117" i="23"/>
  <c r="U4118" i="23"/>
  <c r="U4119" i="23"/>
  <c r="U4120" i="23"/>
  <c r="U4121" i="23"/>
  <c r="U4122" i="23"/>
  <c r="U4123" i="23"/>
  <c r="U4124" i="23"/>
  <c r="U4125" i="23"/>
  <c r="U4126" i="23"/>
  <c r="U4127" i="23"/>
  <c r="U4128" i="23"/>
  <c r="U4129" i="23"/>
  <c r="U4130" i="23"/>
  <c r="U4131" i="23"/>
  <c r="U4132" i="23"/>
  <c r="U4133" i="23"/>
  <c r="U4134" i="23"/>
  <c r="U4135" i="23"/>
  <c r="U4136" i="23"/>
  <c r="U4137" i="23"/>
  <c r="U4138" i="23"/>
  <c r="U4139" i="23"/>
  <c r="U4140" i="23"/>
  <c r="U4141" i="23"/>
  <c r="U4142" i="23"/>
  <c r="U4143" i="23"/>
  <c r="U4144" i="23"/>
  <c r="U4145" i="23"/>
  <c r="U4146" i="23"/>
  <c r="U4147" i="23"/>
  <c r="U4148" i="23"/>
  <c r="U4149" i="23"/>
  <c r="U4150" i="23"/>
  <c r="U4151" i="23"/>
  <c r="U4152" i="23"/>
  <c r="U4153" i="23"/>
  <c r="U4154" i="23"/>
  <c r="U4155" i="23"/>
  <c r="U4156" i="23"/>
  <c r="U4157" i="23"/>
  <c r="U4158" i="23"/>
  <c r="U4159" i="23"/>
  <c r="U4160" i="23"/>
  <c r="U4161" i="23"/>
  <c r="U4162" i="23"/>
  <c r="U4163" i="23"/>
  <c r="U4164" i="23"/>
  <c r="U4165" i="23"/>
  <c r="U4166" i="23"/>
  <c r="U4167" i="23"/>
  <c r="U4168" i="23"/>
  <c r="U4169" i="23"/>
  <c r="U4170" i="23"/>
  <c r="U4171" i="23"/>
  <c r="U4172" i="23"/>
  <c r="U4173" i="23"/>
  <c r="U4174" i="23"/>
  <c r="U4175" i="23"/>
  <c r="U4176" i="23"/>
  <c r="U4177" i="23"/>
  <c r="U4178" i="23"/>
  <c r="U4179" i="23"/>
  <c r="U4180" i="23"/>
  <c r="U4181" i="23"/>
  <c r="U4182" i="23"/>
  <c r="U4183" i="23"/>
  <c r="U4184" i="23"/>
  <c r="U4185" i="23"/>
  <c r="U4186" i="23"/>
  <c r="U4187" i="23"/>
  <c r="U4188" i="23"/>
  <c r="U4189" i="23"/>
  <c r="U4190" i="23"/>
  <c r="U4191" i="23"/>
  <c r="U4192" i="23"/>
  <c r="U4193" i="23"/>
  <c r="U4194" i="23"/>
  <c r="U4195" i="23"/>
  <c r="U4196" i="23"/>
  <c r="U4197" i="23"/>
  <c r="U4198" i="23"/>
  <c r="U4199" i="23"/>
  <c r="U4200" i="23"/>
  <c r="U4201" i="23"/>
  <c r="U4202" i="23"/>
  <c r="U4203" i="23"/>
  <c r="U4204" i="23"/>
  <c r="U4205" i="23"/>
  <c r="U4206" i="23"/>
  <c r="U4207" i="23"/>
  <c r="U4208" i="23"/>
  <c r="U4209" i="23"/>
  <c r="U4210" i="23"/>
  <c r="U4211" i="23"/>
  <c r="U4212" i="23"/>
  <c r="U4213" i="23"/>
  <c r="U4214" i="23"/>
  <c r="U4215" i="23"/>
  <c r="U4216" i="23"/>
  <c r="U4217" i="23"/>
  <c r="U4218" i="23"/>
  <c r="U4219" i="23"/>
  <c r="U4220" i="23"/>
  <c r="U4221" i="23"/>
  <c r="U4222" i="23"/>
  <c r="U4223" i="23"/>
  <c r="U4224" i="23"/>
  <c r="U4225" i="23"/>
  <c r="U4226" i="23"/>
  <c r="U4227" i="23"/>
  <c r="U4228" i="23"/>
  <c r="U4229" i="23"/>
  <c r="U4230" i="23"/>
  <c r="U4231" i="23"/>
  <c r="U4232" i="23"/>
  <c r="U4233" i="23"/>
  <c r="U4234" i="23"/>
  <c r="U4235" i="23"/>
  <c r="U4236" i="23"/>
  <c r="U4237" i="23"/>
  <c r="U4238" i="23"/>
  <c r="U4239" i="23"/>
  <c r="U4240" i="23"/>
  <c r="U4241" i="23"/>
  <c r="U4242" i="23"/>
  <c r="U4243" i="23"/>
  <c r="U4244" i="23"/>
  <c r="U4245" i="23"/>
  <c r="U4246" i="23"/>
  <c r="U4247" i="23"/>
  <c r="U4248" i="23"/>
  <c r="U4249" i="23"/>
  <c r="U4250" i="23"/>
  <c r="U4251" i="23"/>
  <c r="U4252" i="23"/>
  <c r="U4253" i="23"/>
  <c r="U4254" i="23"/>
  <c r="U4255" i="23"/>
  <c r="U4256" i="23"/>
  <c r="U4257" i="23"/>
  <c r="U4258" i="23"/>
  <c r="U4259" i="23"/>
  <c r="U4260" i="23"/>
  <c r="U4261" i="23"/>
  <c r="U4262" i="23"/>
  <c r="U4263" i="23"/>
  <c r="U4264" i="23"/>
  <c r="U4265" i="23"/>
  <c r="U4266" i="23"/>
  <c r="U4267" i="23"/>
  <c r="U4268" i="23"/>
  <c r="U4269" i="23"/>
  <c r="U4270" i="23"/>
  <c r="U4271" i="23"/>
  <c r="U4272" i="23"/>
  <c r="U4273" i="23"/>
  <c r="U4274" i="23"/>
  <c r="U4275" i="23"/>
  <c r="U4276" i="23"/>
  <c r="U4277" i="23"/>
  <c r="U4278" i="23"/>
  <c r="U4279" i="23"/>
  <c r="U4280" i="23"/>
  <c r="U4281" i="23"/>
  <c r="U4282" i="23"/>
  <c r="U4283" i="23"/>
  <c r="U4284" i="23"/>
  <c r="U4285" i="23"/>
  <c r="U4286" i="23"/>
  <c r="U4287" i="23"/>
  <c r="U4288" i="23"/>
  <c r="U4289" i="23"/>
  <c r="U4290" i="23"/>
  <c r="U4291" i="23"/>
  <c r="U4292" i="23"/>
  <c r="U4293" i="23"/>
  <c r="U4294" i="23"/>
  <c r="U4295" i="23"/>
  <c r="U4296" i="23"/>
  <c r="U4297" i="23"/>
  <c r="U4298" i="23"/>
  <c r="U4299" i="23"/>
  <c r="U4300" i="23"/>
  <c r="U4301" i="23"/>
  <c r="U4302" i="23"/>
  <c r="U4303" i="23"/>
  <c r="U4304" i="23"/>
  <c r="U4305" i="23"/>
  <c r="U4306" i="23"/>
  <c r="U4307" i="23"/>
  <c r="U4308" i="23"/>
  <c r="U4309" i="23"/>
  <c r="U4310" i="23"/>
  <c r="U4311" i="23"/>
  <c r="U4312" i="23"/>
  <c r="U4313" i="23"/>
  <c r="U4314" i="23"/>
  <c r="U4315" i="23"/>
  <c r="U4316" i="23"/>
  <c r="U4317" i="23"/>
  <c r="U4318" i="23"/>
  <c r="U4319" i="23"/>
  <c r="U4320" i="23"/>
  <c r="U4321" i="23"/>
  <c r="U4322" i="23"/>
  <c r="U4323" i="23"/>
  <c r="U4324" i="23"/>
  <c r="U4325" i="23"/>
  <c r="U4326" i="23"/>
  <c r="U4327" i="23"/>
  <c r="U4328" i="23"/>
  <c r="U4329" i="23"/>
  <c r="U4330" i="23"/>
  <c r="U4331" i="23"/>
  <c r="U4332" i="23"/>
  <c r="U4333" i="23"/>
  <c r="U4334" i="23"/>
  <c r="U4335" i="23"/>
  <c r="U4336" i="23"/>
  <c r="U4337" i="23"/>
  <c r="U4338" i="23"/>
  <c r="U4339" i="23"/>
  <c r="U4340" i="23"/>
  <c r="U4341" i="23"/>
  <c r="U4342" i="23"/>
  <c r="U4343" i="23"/>
  <c r="U4344" i="23"/>
  <c r="U4345" i="23"/>
  <c r="U4346" i="23"/>
  <c r="U4347" i="23"/>
  <c r="U4348" i="23"/>
  <c r="U4349" i="23"/>
  <c r="U4350" i="23"/>
  <c r="U4351" i="23"/>
  <c r="U4352" i="23"/>
  <c r="U4353" i="23"/>
  <c r="U4354" i="23"/>
  <c r="U4355" i="23"/>
  <c r="U4356" i="23"/>
  <c r="U4357" i="23"/>
  <c r="U4358" i="23"/>
  <c r="U4359" i="23"/>
  <c r="U4360" i="23"/>
  <c r="U4361" i="23"/>
  <c r="U4362" i="23"/>
  <c r="U4363" i="23"/>
  <c r="U4364" i="23"/>
  <c r="U4365" i="23"/>
  <c r="U4366" i="23"/>
  <c r="U4367" i="23"/>
  <c r="U4368" i="23"/>
  <c r="U4369" i="23"/>
  <c r="U4370" i="23"/>
  <c r="U4371" i="23"/>
  <c r="U4372" i="23"/>
  <c r="U4373" i="23"/>
  <c r="U4374" i="23"/>
  <c r="U4375" i="23"/>
  <c r="S368" i="24"/>
  <c r="S369" i="24"/>
  <c r="S370" i="24"/>
  <c r="S371" i="24"/>
  <c r="S372" i="24"/>
  <c r="S373" i="24"/>
  <c r="S374" i="24"/>
  <c r="S375" i="24"/>
  <c r="S376" i="24"/>
  <c r="S377" i="24"/>
  <c r="U3" i="24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U236" i="24"/>
  <c r="U237" i="24"/>
  <c r="U239" i="24"/>
  <c r="U240" i="24"/>
  <c r="U241" i="24"/>
  <c r="U242" i="24"/>
  <c r="U243" i="24"/>
  <c r="U244" i="24"/>
  <c r="U245" i="24"/>
  <c r="U246" i="24"/>
  <c r="U247" i="24"/>
  <c r="U248" i="24"/>
  <c r="U249" i="24"/>
  <c r="U250" i="24"/>
  <c r="U251" i="24"/>
  <c r="U252" i="24"/>
  <c r="U253" i="24"/>
  <c r="U254" i="24"/>
  <c r="U255" i="24"/>
  <c r="U256" i="24"/>
  <c r="U257" i="24"/>
  <c r="U258" i="24"/>
  <c r="U259" i="24"/>
  <c r="U260" i="24"/>
  <c r="U261" i="24"/>
  <c r="U262" i="24"/>
  <c r="U263" i="24"/>
  <c r="U264" i="24"/>
  <c r="U265" i="24"/>
  <c r="U266" i="24"/>
  <c r="U267" i="24"/>
  <c r="U268" i="24"/>
  <c r="U269" i="24"/>
  <c r="U270" i="24"/>
  <c r="U271" i="24"/>
  <c r="U272" i="24"/>
  <c r="U273" i="24"/>
  <c r="U274" i="24"/>
  <c r="U275" i="24"/>
  <c r="U276" i="24"/>
  <c r="U277" i="24"/>
  <c r="U278" i="24"/>
  <c r="U279" i="24"/>
  <c r="U280" i="24"/>
  <c r="U281" i="24"/>
  <c r="U282" i="24"/>
  <c r="U283" i="24"/>
  <c r="U284" i="24"/>
  <c r="U285" i="24"/>
  <c r="U286" i="24"/>
  <c r="U287" i="24"/>
  <c r="U288" i="24"/>
  <c r="U289" i="24"/>
  <c r="U290" i="24"/>
  <c r="U291" i="24"/>
  <c r="U292" i="24"/>
  <c r="U293" i="24"/>
  <c r="U294" i="24"/>
  <c r="U295" i="24"/>
  <c r="U296" i="24"/>
  <c r="U297" i="24"/>
  <c r="U298" i="24"/>
  <c r="U299" i="24"/>
  <c r="U300" i="24"/>
  <c r="U301" i="24"/>
  <c r="U302" i="24"/>
  <c r="U303" i="24"/>
  <c r="U304" i="24"/>
  <c r="U305" i="24"/>
  <c r="U306" i="24"/>
  <c r="U307" i="24"/>
  <c r="U308" i="24"/>
  <c r="U309" i="24"/>
  <c r="U310" i="24"/>
  <c r="U311" i="24"/>
  <c r="U312" i="24"/>
  <c r="U313" i="24"/>
  <c r="U314" i="24"/>
  <c r="U315" i="24"/>
  <c r="U316" i="24"/>
  <c r="U317" i="24"/>
  <c r="U318" i="24"/>
  <c r="U319" i="24"/>
  <c r="U320" i="24"/>
  <c r="U321" i="24"/>
  <c r="U322" i="24"/>
  <c r="U323" i="24"/>
  <c r="U324" i="24"/>
  <c r="U325" i="24"/>
  <c r="U326" i="24"/>
  <c r="U327" i="24"/>
  <c r="U329" i="24"/>
  <c r="U330" i="24"/>
  <c r="U331" i="24"/>
  <c r="U332" i="24"/>
  <c r="U333" i="24"/>
  <c r="U334" i="24"/>
  <c r="U335" i="24"/>
  <c r="U336" i="24"/>
  <c r="U337" i="24"/>
  <c r="U338" i="24"/>
  <c r="U339" i="24"/>
  <c r="U340" i="24"/>
  <c r="U341" i="24"/>
  <c r="U342" i="24"/>
  <c r="U343" i="24"/>
  <c r="U344" i="24"/>
  <c r="U345" i="24"/>
  <c r="U346" i="24"/>
  <c r="U347" i="24"/>
  <c r="U348" i="24"/>
  <c r="U349" i="24"/>
  <c r="U350" i="24"/>
  <c r="U351" i="24"/>
  <c r="U352" i="24"/>
  <c r="U353" i="24"/>
  <c r="U354" i="24"/>
  <c r="U355" i="24"/>
  <c r="U356" i="24"/>
  <c r="U357" i="24"/>
  <c r="U358" i="24"/>
  <c r="U359" i="24"/>
  <c r="U360" i="24"/>
  <c r="U361" i="24"/>
  <c r="U362" i="24"/>
  <c r="U363" i="24"/>
  <c r="U364" i="24"/>
  <c r="U365" i="24"/>
  <c r="U366" i="24"/>
  <c r="U367" i="24"/>
  <c r="U368" i="24"/>
  <c r="U369" i="24"/>
  <c r="U370" i="24"/>
  <c r="U371" i="24"/>
  <c r="U372" i="24"/>
  <c r="U373" i="24"/>
  <c r="U374" i="24"/>
  <c r="U375" i="24"/>
  <c r="U376" i="24"/>
  <c r="U377" i="24"/>
  <c r="U378" i="24"/>
  <c r="U379" i="24"/>
  <c r="U380" i="24"/>
  <c r="U381" i="24"/>
  <c r="U382" i="24"/>
  <c r="U383" i="24"/>
  <c r="U384" i="24"/>
  <c r="U385" i="24"/>
  <c r="U387" i="24"/>
  <c r="U388" i="24"/>
  <c r="U389" i="24"/>
  <c r="U390" i="24"/>
  <c r="U391" i="24"/>
  <c r="U392" i="24"/>
  <c r="U393" i="24"/>
  <c r="U394" i="24"/>
  <c r="U395" i="24"/>
  <c r="U396" i="24"/>
  <c r="U397" i="24"/>
  <c r="U398" i="24"/>
  <c r="U399" i="24"/>
  <c r="U400" i="24"/>
  <c r="U401" i="24"/>
  <c r="U402" i="24"/>
  <c r="U403" i="24"/>
  <c r="U404" i="24"/>
  <c r="U405" i="24"/>
  <c r="U406" i="24"/>
  <c r="U407" i="24"/>
  <c r="U408" i="24"/>
  <c r="U409" i="24"/>
  <c r="U410" i="24"/>
  <c r="U411" i="24"/>
  <c r="U412" i="24"/>
  <c r="U413" i="24"/>
  <c r="U414" i="24"/>
  <c r="U415" i="24"/>
  <c r="U416" i="24"/>
  <c r="U417" i="24"/>
  <c r="U418" i="24"/>
  <c r="U419" i="24"/>
  <c r="U420" i="24"/>
  <c r="U421" i="24"/>
  <c r="U422" i="24"/>
  <c r="U423" i="24"/>
  <c r="U424" i="24"/>
  <c r="U425" i="24"/>
  <c r="U426" i="24"/>
  <c r="U427" i="24"/>
  <c r="U428" i="24"/>
  <c r="U429" i="24"/>
  <c r="U430" i="24"/>
  <c r="U431" i="24"/>
  <c r="U432" i="24"/>
  <c r="U433" i="24"/>
  <c r="U434" i="24"/>
  <c r="U435" i="24"/>
  <c r="U436" i="24"/>
  <c r="U437" i="24"/>
  <c r="U438" i="24"/>
  <c r="U439" i="24"/>
  <c r="U440" i="24"/>
  <c r="U441" i="24"/>
  <c r="U442" i="24"/>
  <c r="U443" i="24"/>
  <c r="U444" i="24"/>
  <c r="U445" i="24"/>
  <c r="U446" i="24"/>
  <c r="U447" i="24"/>
  <c r="U448" i="24"/>
  <c r="U449" i="24"/>
  <c r="U450" i="24"/>
  <c r="U451" i="24"/>
  <c r="U452" i="24"/>
  <c r="U453" i="24"/>
  <c r="U454" i="24"/>
  <c r="U456" i="24"/>
  <c r="U457" i="24"/>
  <c r="U458" i="24"/>
  <c r="U459" i="24"/>
  <c r="U460" i="24"/>
  <c r="U461" i="24"/>
  <c r="U462" i="24"/>
  <c r="U463" i="24"/>
  <c r="U464" i="24"/>
  <c r="U465" i="24"/>
  <c r="U466" i="24"/>
  <c r="U467" i="24"/>
  <c r="U468" i="24"/>
  <c r="U469" i="24"/>
  <c r="U470" i="24"/>
  <c r="U471" i="24"/>
  <c r="U472" i="24"/>
  <c r="U473" i="24"/>
  <c r="U474" i="24"/>
  <c r="U475" i="24"/>
  <c r="U476" i="24"/>
  <c r="U477" i="24"/>
  <c r="U478" i="24"/>
  <c r="U479" i="24"/>
  <c r="U480" i="24"/>
  <c r="U481" i="24"/>
  <c r="U482" i="24"/>
  <c r="U483" i="24"/>
  <c r="U484" i="24"/>
  <c r="U485" i="24"/>
  <c r="U486" i="24"/>
  <c r="U487" i="24"/>
  <c r="U488" i="24"/>
  <c r="U489" i="24"/>
  <c r="U490" i="24"/>
  <c r="U491" i="24"/>
  <c r="U492" i="24"/>
  <c r="U493" i="24"/>
  <c r="U494" i="24"/>
  <c r="U495" i="24"/>
  <c r="U496" i="24"/>
  <c r="U497" i="24"/>
  <c r="U498" i="24"/>
  <c r="U499" i="24"/>
  <c r="U500" i="24"/>
  <c r="U501" i="24"/>
  <c r="U502" i="24"/>
  <c r="U503" i="24"/>
  <c r="U504" i="24"/>
  <c r="U505" i="24"/>
  <c r="U506" i="24"/>
  <c r="U507" i="24"/>
  <c r="U508" i="24"/>
  <c r="U509" i="24"/>
  <c r="U510" i="24"/>
  <c r="U511" i="24"/>
  <c r="U512" i="24"/>
  <c r="U513" i="24"/>
  <c r="U514" i="24"/>
  <c r="U515" i="24"/>
  <c r="U516" i="24"/>
  <c r="U517" i="24"/>
  <c r="U518" i="24"/>
  <c r="U519" i="24"/>
  <c r="U520" i="24"/>
  <c r="U521" i="24"/>
  <c r="U522" i="24"/>
  <c r="U524" i="24"/>
  <c r="U525" i="24"/>
  <c r="U526" i="24"/>
  <c r="U527" i="24"/>
  <c r="U528" i="24"/>
  <c r="U529" i="24"/>
  <c r="U530" i="24"/>
  <c r="U531" i="24"/>
  <c r="U532" i="24"/>
  <c r="U533" i="24"/>
  <c r="U534" i="24"/>
  <c r="U535" i="24"/>
  <c r="U536" i="24"/>
  <c r="U537" i="24"/>
  <c r="U538" i="24"/>
  <c r="U539" i="24"/>
  <c r="U540" i="24"/>
  <c r="U541" i="24"/>
  <c r="U542" i="24"/>
  <c r="U543" i="24"/>
  <c r="U544" i="24"/>
  <c r="U545" i="24"/>
  <c r="U546" i="24"/>
  <c r="U547" i="24"/>
  <c r="U548" i="24"/>
  <c r="U549" i="24"/>
  <c r="U550" i="24"/>
  <c r="U551" i="24"/>
  <c r="U552" i="24"/>
  <c r="U553" i="24"/>
  <c r="U554" i="24"/>
  <c r="U555" i="24"/>
  <c r="U556" i="24"/>
  <c r="U557" i="24"/>
  <c r="U558" i="24"/>
  <c r="U559" i="24"/>
  <c r="U560" i="24"/>
  <c r="U561" i="24"/>
  <c r="U562" i="24"/>
  <c r="U563" i="24"/>
  <c r="U564" i="24"/>
  <c r="U565" i="24"/>
  <c r="U566" i="24"/>
  <c r="U567" i="24"/>
  <c r="U568" i="24"/>
  <c r="U569" i="24"/>
  <c r="U570" i="24"/>
  <c r="U571" i="24"/>
  <c r="U572" i="24"/>
  <c r="U573" i="24"/>
  <c r="U574" i="24"/>
  <c r="U575" i="24"/>
  <c r="U576" i="24"/>
  <c r="U577" i="24"/>
  <c r="U578" i="24"/>
  <c r="U579" i="24"/>
  <c r="U580" i="24"/>
  <c r="U581" i="24"/>
  <c r="U582" i="24"/>
  <c r="U583" i="24"/>
  <c r="U584" i="24"/>
  <c r="U585" i="24"/>
  <c r="U586" i="24"/>
  <c r="U587" i="24"/>
  <c r="U588" i="24"/>
  <c r="U589" i="24"/>
  <c r="U590" i="24"/>
  <c r="U592" i="24"/>
  <c r="U593" i="24"/>
  <c r="U594" i="24"/>
  <c r="U595" i="24"/>
  <c r="U596" i="24"/>
  <c r="U597" i="24"/>
  <c r="U598" i="24"/>
  <c r="U599" i="24"/>
  <c r="U600" i="24"/>
  <c r="U601" i="24"/>
  <c r="U602" i="24"/>
  <c r="U603" i="24"/>
  <c r="U604" i="24"/>
  <c r="U605" i="24"/>
  <c r="U606" i="24"/>
  <c r="U607" i="24"/>
  <c r="U608" i="24"/>
  <c r="U609" i="24"/>
  <c r="U610" i="24"/>
  <c r="U611" i="24"/>
  <c r="U612" i="24"/>
  <c r="U613" i="24"/>
  <c r="U614" i="24"/>
  <c r="U615" i="24"/>
  <c r="U616" i="24"/>
  <c r="U617" i="24"/>
  <c r="U618" i="24"/>
  <c r="U619" i="24"/>
  <c r="U620" i="24"/>
  <c r="U621" i="24"/>
  <c r="U622" i="24"/>
  <c r="U623" i="24"/>
  <c r="U624" i="24"/>
  <c r="U625" i="24"/>
  <c r="U626" i="24"/>
  <c r="U627" i="24"/>
  <c r="U628" i="24"/>
  <c r="U629" i="24"/>
  <c r="U630" i="24"/>
  <c r="U631" i="24"/>
  <c r="U632" i="24"/>
  <c r="U633" i="24"/>
  <c r="U634" i="24"/>
  <c r="U635" i="24"/>
  <c r="U636" i="24"/>
  <c r="U637" i="24"/>
  <c r="U638" i="24"/>
  <c r="U639" i="24"/>
  <c r="U640" i="24"/>
  <c r="U641" i="24"/>
  <c r="U642" i="24"/>
  <c r="U643" i="24"/>
  <c r="U644" i="24"/>
  <c r="U645" i="24"/>
  <c r="U646" i="24"/>
  <c r="U647" i="24"/>
  <c r="U648" i="24"/>
  <c r="U649" i="24"/>
  <c r="U650" i="24"/>
  <c r="U651" i="24"/>
  <c r="U652" i="24"/>
  <c r="U653" i="24"/>
  <c r="U654" i="24"/>
  <c r="U655" i="24"/>
  <c r="U656" i="24"/>
  <c r="U657" i="24"/>
  <c r="U658" i="24"/>
  <c r="U660" i="24"/>
  <c r="U661" i="24"/>
  <c r="U662" i="24"/>
  <c r="U663" i="24"/>
  <c r="U664" i="24"/>
  <c r="U665" i="24"/>
  <c r="U666" i="24"/>
  <c r="U667" i="24"/>
  <c r="U668" i="24"/>
  <c r="U669" i="24"/>
  <c r="U670" i="24"/>
  <c r="U671" i="24"/>
  <c r="U672" i="24"/>
  <c r="U673" i="24"/>
  <c r="U674" i="24"/>
  <c r="U675" i="24"/>
  <c r="U676" i="24"/>
  <c r="U677" i="24"/>
  <c r="U678" i="24"/>
  <c r="U679" i="24"/>
  <c r="U680" i="24"/>
  <c r="U681" i="24"/>
  <c r="U682" i="24"/>
  <c r="U683" i="24"/>
  <c r="U684" i="24"/>
  <c r="U685" i="24"/>
  <c r="U686" i="24"/>
  <c r="U687" i="24"/>
  <c r="U688" i="24"/>
  <c r="U689" i="24"/>
  <c r="U690" i="24"/>
  <c r="U691" i="24"/>
  <c r="U692" i="24"/>
  <c r="U693" i="24"/>
  <c r="U694" i="24"/>
  <c r="U695" i="24"/>
  <c r="U696" i="24"/>
  <c r="U697" i="24"/>
  <c r="U698" i="24"/>
  <c r="U699" i="24"/>
  <c r="U700" i="24"/>
  <c r="U701" i="24"/>
  <c r="U702" i="24"/>
  <c r="U703" i="24"/>
  <c r="U704" i="24"/>
  <c r="U705" i="24"/>
  <c r="U706" i="24"/>
  <c r="U707" i="24"/>
  <c r="U708" i="24"/>
  <c r="U709" i="24"/>
  <c r="U710" i="24"/>
  <c r="U711" i="24"/>
  <c r="U712" i="24"/>
  <c r="U713" i="24"/>
  <c r="U714" i="24"/>
  <c r="U715" i="24"/>
  <c r="U716" i="24"/>
  <c r="U717" i="24"/>
  <c r="U718" i="24"/>
  <c r="U719" i="24"/>
  <c r="U720" i="24"/>
  <c r="U721" i="24"/>
  <c r="U722" i="24"/>
  <c r="U723" i="24"/>
  <c r="U724" i="24"/>
  <c r="U725" i="24"/>
  <c r="U726" i="24"/>
  <c r="U727" i="24"/>
  <c r="U728" i="24"/>
  <c r="U729" i="24"/>
  <c r="U730" i="24"/>
  <c r="U731" i="24"/>
  <c r="U732" i="24"/>
  <c r="U733" i="24"/>
  <c r="U734" i="24"/>
  <c r="U735" i="24"/>
  <c r="U736" i="24"/>
  <c r="U737" i="24"/>
  <c r="U738" i="24"/>
  <c r="U739" i="24"/>
  <c r="U740" i="24"/>
  <c r="U741" i="24"/>
  <c r="U742" i="24"/>
  <c r="U743" i="24"/>
  <c r="U744" i="24"/>
  <c r="U745" i="24"/>
  <c r="U746" i="24"/>
  <c r="U747" i="24"/>
  <c r="U748" i="24"/>
  <c r="U749" i="24"/>
  <c r="U750" i="24"/>
  <c r="U751" i="24"/>
  <c r="U752" i="24"/>
  <c r="U753" i="24"/>
  <c r="U754" i="24"/>
  <c r="U755" i="24"/>
  <c r="U756" i="24"/>
  <c r="U757" i="24"/>
  <c r="U758" i="24"/>
  <c r="U759" i="24"/>
  <c r="U760" i="24"/>
  <c r="U761" i="24"/>
  <c r="U762" i="24"/>
  <c r="U763" i="24"/>
  <c r="U764" i="24"/>
  <c r="U765" i="24"/>
  <c r="U766" i="24"/>
  <c r="U767" i="24"/>
  <c r="U768" i="24"/>
  <c r="U769" i="24"/>
  <c r="U770" i="24"/>
  <c r="U771" i="24"/>
  <c r="U772" i="24"/>
  <c r="U773" i="24"/>
  <c r="U774" i="24"/>
  <c r="U775" i="24"/>
  <c r="U776" i="24"/>
  <c r="U777" i="24"/>
  <c r="U778" i="24"/>
  <c r="U779" i="24"/>
  <c r="U780" i="24"/>
  <c r="U781" i="24"/>
  <c r="U782" i="24"/>
  <c r="U783" i="24"/>
  <c r="U784" i="24"/>
  <c r="U785" i="24"/>
  <c r="U786" i="24"/>
  <c r="U787" i="24"/>
  <c r="U788" i="24"/>
  <c r="U789" i="24"/>
  <c r="U790" i="24"/>
  <c r="U791" i="24"/>
  <c r="U792" i="24"/>
  <c r="U793" i="24"/>
  <c r="U794" i="24"/>
  <c r="U795" i="24"/>
  <c r="U796" i="24"/>
  <c r="U797" i="24"/>
  <c r="U798" i="24"/>
  <c r="U799" i="24"/>
  <c r="U800" i="24"/>
  <c r="U801" i="24"/>
  <c r="U802" i="24"/>
  <c r="U803" i="24"/>
  <c r="U804" i="24"/>
  <c r="U805" i="24"/>
  <c r="U806" i="24"/>
  <c r="U807" i="24"/>
  <c r="U808" i="24"/>
  <c r="U809" i="24"/>
  <c r="U810" i="24"/>
  <c r="U811" i="24"/>
  <c r="U812" i="24"/>
  <c r="U813" i="24"/>
  <c r="U814" i="24"/>
  <c r="U815" i="24"/>
  <c r="U816" i="24"/>
  <c r="U817" i="24"/>
  <c r="U818" i="24"/>
  <c r="U819" i="24"/>
  <c r="U820" i="24"/>
  <c r="U821" i="24"/>
  <c r="U822" i="24"/>
  <c r="U823" i="24"/>
  <c r="U824" i="24"/>
  <c r="U825" i="24"/>
  <c r="U826" i="24"/>
  <c r="U827" i="24"/>
  <c r="U828" i="24"/>
  <c r="U829" i="24"/>
  <c r="U830" i="24"/>
  <c r="U831" i="24"/>
  <c r="U832" i="24"/>
  <c r="U833" i="24"/>
  <c r="U834" i="24"/>
  <c r="U835" i="24"/>
  <c r="U836" i="24"/>
  <c r="U837" i="24"/>
  <c r="U838" i="24"/>
  <c r="U839" i="24"/>
  <c r="U840" i="24"/>
  <c r="U841" i="24"/>
  <c r="U842" i="24"/>
  <c r="U843" i="24"/>
  <c r="U844" i="24"/>
  <c r="U845" i="24"/>
  <c r="U846" i="24"/>
  <c r="U847" i="24"/>
  <c r="U848" i="24"/>
  <c r="U849" i="24"/>
  <c r="U850" i="24"/>
  <c r="U851" i="24"/>
  <c r="U852" i="24"/>
  <c r="U853" i="24"/>
  <c r="U854" i="24"/>
  <c r="U855" i="24"/>
  <c r="U856" i="24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3" i="9"/>
  <c r="U84" i="9"/>
  <c r="U85" i="9"/>
  <c r="U86" i="9"/>
  <c r="U3" i="25"/>
  <c r="U4" i="25"/>
  <c r="U5" i="25"/>
  <c r="U6" i="25"/>
  <c r="U7" i="25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89" i="25"/>
  <c r="U90" i="25"/>
  <c r="U91" i="25"/>
  <c r="U92" i="25"/>
  <c r="U93" i="25"/>
  <c r="U94" i="25"/>
  <c r="U95" i="25"/>
  <c r="U96" i="25"/>
  <c r="U97" i="25"/>
  <c r="U98" i="25"/>
  <c r="U99" i="25"/>
  <c r="U100" i="25"/>
  <c r="U101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4" i="25"/>
  <c r="U145" i="25"/>
  <c r="U146" i="25"/>
  <c r="U147" i="25"/>
  <c r="U148" i="25"/>
  <c r="U149" i="25"/>
  <c r="U150" i="25"/>
  <c r="U151" i="25"/>
  <c r="U152" i="25"/>
  <c r="U153" i="25"/>
  <c r="U154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25" i="25"/>
  <c r="U226" i="25"/>
  <c r="U227" i="25"/>
  <c r="U228" i="25"/>
  <c r="U229" i="25"/>
  <c r="U230" i="25"/>
  <c r="U231" i="25"/>
  <c r="U232" i="25"/>
  <c r="U233" i="25"/>
  <c r="U234" i="25"/>
  <c r="U235" i="25"/>
  <c r="U236" i="25"/>
  <c r="U237" i="25"/>
  <c r="U238" i="25"/>
  <c r="U239" i="25"/>
  <c r="U240" i="25"/>
  <c r="U241" i="25"/>
  <c r="U242" i="25"/>
  <c r="U243" i="25"/>
  <c r="U244" i="25"/>
  <c r="U245" i="25"/>
  <c r="U246" i="25"/>
  <c r="U247" i="25"/>
  <c r="U248" i="25"/>
  <c r="U249" i="25"/>
  <c r="U250" i="25"/>
  <c r="U251" i="25"/>
  <c r="U252" i="25"/>
  <c r="U253" i="25"/>
  <c r="U254" i="25"/>
  <c r="U255" i="25"/>
  <c r="U256" i="25"/>
  <c r="U257" i="25"/>
  <c r="U258" i="25"/>
  <c r="U259" i="25"/>
  <c r="U260" i="25"/>
  <c r="U261" i="25"/>
  <c r="U262" i="25"/>
  <c r="U263" i="25"/>
  <c r="U264" i="25"/>
  <c r="U265" i="25"/>
  <c r="U266" i="25"/>
  <c r="U267" i="25"/>
  <c r="U268" i="25"/>
  <c r="U269" i="25"/>
  <c r="U270" i="25"/>
  <c r="U271" i="25"/>
  <c r="U272" i="25"/>
  <c r="U273" i="25"/>
  <c r="U274" i="25"/>
  <c r="U275" i="25"/>
  <c r="U276" i="25"/>
  <c r="U277" i="25"/>
  <c r="U278" i="25"/>
  <c r="U279" i="25"/>
  <c r="U280" i="25"/>
  <c r="U281" i="25"/>
  <c r="U282" i="25"/>
  <c r="U283" i="25"/>
  <c r="U284" i="25"/>
  <c r="U285" i="25"/>
  <c r="U286" i="25"/>
  <c r="U287" i="25"/>
  <c r="U288" i="25"/>
  <c r="U289" i="25"/>
  <c r="U290" i="25"/>
  <c r="U291" i="25"/>
  <c r="U292" i="25"/>
  <c r="U293" i="25"/>
  <c r="U294" i="25"/>
  <c r="U295" i="25"/>
  <c r="U296" i="25"/>
  <c r="U297" i="25"/>
  <c r="U298" i="25"/>
  <c r="U299" i="25"/>
  <c r="U300" i="25"/>
  <c r="U301" i="25"/>
  <c r="U302" i="25"/>
  <c r="U303" i="25"/>
  <c r="U304" i="25"/>
  <c r="U305" i="25"/>
  <c r="U306" i="25"/>
  <c r="U307" i="25"/>
  <c r="U308" i="25"/>
  <c r="U309" i="25"/>
  <c r="U310" i="25"/>
  <c r="U311" i="25"/>
  <c r="U312" i="25"/>
  <c r="U313" i="25"/>
  <c r="U314" i="25"/>
  <c r="U315" i="25"/>
  <c r="U316" i="25"/>
  <c r="U317" i="25"/>
  <c r="U318" i="25"/>
  <c r="U319" i="25"/>
  <c r="U320" i="25"/>
  <c r="U321" i="25"/>
  <c r="U322" i="25"/>
  <c r="U323" i="25"/>
  <c r="U324" i="25"/>
  <c r="U325" i="25"/>
  <c r="U326" i="25"/>
  <c r="U327" i="25"/>
  <c r="U328" i="25"/>
  <c r="U329" i="25"/>
  <c r="U330" i="25"/>
  <c r="U331" i="25"/>
  <c r="U332" i="25"/>
  <c r="U333" i="25"/>
  <c r="U334" i="25"/>
  <c r="U335" i="25"/>
  <c r="U336" i="25"/>
  <c r="U337" i="25"/>
  <c r="U338" i="25"/>
  <c r="U339" i="25"/>
  <c r="U340" i="25"/>
  <c r="U341" i="25"/>
  <c r="U342" i="25"/>
  <c r="U343" i="25"/>
  <c r="U344" i="25"/>
  <c r="U345" i="25"/>
  <c r="U346" i="25"/>
  <c r="U347" i="25"/>
  <c r="U348" i="25"/>
  <c r="U349" i="25"/>
  <c r="U350" i="25"/>
  <c r="U351" i="25"/>
  <c r="U352" i="25"/>
  <c r="U353" i="25"/>
  <c r="U354" i="25"/>
  <c r="U355" i="25"/>
  <c r="U356" i="25"/>
  <c r="U357" i="25"/>
  <c r="U358" i="25"/>
  <c r="U359" i="25"/>
  <c r="U360" i="25"/>
  <c r="U361" i="25"/>
  <c r="U362" i="25"/>
  <c r="U363" i="25"/>
  <c r="U364" i="25"/>
  <c r="U365" i="25"/>
  <c r="U366" i="25"/>
  <c r="U367" i="25"/>
  <c r="U368" i="25"/>
  <c r="U369" i="25"/>
  <c r="U370" i="25"/>
  <c r="U371" i="25"/>
  <c r="U372" i="25"/>
  <c r="U373" i="25"/>
  <c r="U374" i="25"/>
  <c r="U375" i="25"/>
  <c r="U376" i="25"/>
  <c r="U377" i="25"/>
  <c r="U378" i="25"/>
  <c r="U379" i="25"/>
  <c r="U380" i="25"/>
  <c r="U381" i="25"/>
  <c r="U382" i="25"/>
  <c r="U383" i="25"/>
  <c r="U384" i="25"/>
  <c r="U385" i="25"/>
  <c r="U386" i="25"/>
  <c r="U387" i="25"/>
  <c r="U388" i="25"/>
  <c r="U389" i="25"/>
  <c r="U390" i="25"/>
  <c r="U391" i="25"/>
  <c r="U392" i="25"/>
  <c r="U393" i="25"/>
  <c r="U394" i="25"/>
  <c r="U395" i="25"/>
  <c r="U396" i="25"/>
  <c r="U397" i="25"/>
  <c r="U398" i="25"/>
  <c r="U399" i="25"/>
  <c r="U400" i="25"/>
  <c r="U401" i="25"/>
  <c r="U402" i="25"/>
  <c r="U403" i="25"/>
  <c r="U404" i="25"/>
  <c r="U405" i="25"/>
  <c r="U406" i="25"/>
  <c r="U407" i="25"/>
  <c r="U408" i="25"/>
  <c r="U409" i="25"/>
  <c r="U410" i="25"/>
  <c r="U411" i="25"/>
  <c r="U412" i="25"/>
  <c r="U413" i="25"/>
  <c r="U414" i="25"/>
  <c r="U415" i="25"/>
  <c r="U416" i="25"/>
  <c r="U417" i="25"/>
  <c r="U418" i="25"/>
  <c r="U419" i="25"/>
  <c r="U420" i="25"/>
  <c r="U421" i="25"/>
  <c r="U422" i="25"/>
  <c r="U423" i="25"/>
  <c r="U424" i="25"/>
  <c r="U425" i="25"/>
  <c r="U426" i="25"/>
  <c r="U427" i="25"/>
  <c r="U428" i="25"/>
  <c r="U429" i="25"/>
  <c r="U430" i="25"/>
  <c r="U431" i="25"/>
  <c r="U432" i="25"/>
  <c r="U433" i="25"/>
  <c r="U434" i="25"/>
  <c r="U435" i="25"/>
  <c r="U436" i="25"/>
  <c r="U437" i="25"/>
  <c r="U438" i="25"/>
  <c r="U439" i="25"/>
  <c r="U440" i="25"/>
  <c r="U441" i="25"/>
  <c r="U442" i="25"/>
  <c r="U443" i="25"/>
  <c r="U444" i="25"/>
  <c r="U445" i="25"/>
  <c r="U446" i="25"/>
  <c r="U447" i="25"/>
  <c r="U448" i="25"/>
  <c r="U449" i="25"/>
  <c r="U450" i="25"/>
  <c r="U451" i="25"/>
  <c r="U452" i="25"/>
  <c r="U453" i="25"/>
  <c r="U454" i="25"/>
  <c r="U456" i="25"/>
  <c r="U457" i="25"/>
  <c r="U458" i="25"/>
  <c r="U459" i="25"/>
  <c r="U460" i="25"/>
  <c r="U461" i="25"/>
  <c r="U462" i="25"/>
  <c r="U463" i="25"/>
  <c r="U464" i="25"/>
  <c r="U465" i="25"/>
  <c r="U466" i="25"/>
  <c r="U467" i="25"/>
  <c r="U468" i="25"/>
  <c r="U477" i="25"/>
  <c r="U478" i="25"/>
  <c r="U479" i="25"/>
  <c r="U480" i="25"/>
  <c r="U481" i="25"/>
  <c r="U482" i="25"/>
  <c r="U483" i="25"/>
  <c r="U484" i="25"/>
  <c r="U485" i="25"/>
  <c r="U486" i="25"/>
  <c r="U487" i="25"/>
  <c r="U488" i="25"/>
  <c r="U489" i="25"/>
  <c r="U490" i="25"/>
  <c r="U491" i="25"/>
  <c r="U492" i="25"/>
  <c r="U493" i="25"/>
  <c r="U494" i="25"/>
  <c r="U495" i="25"/>
  <c r="U496" i="25"/>
  <c r="U497" i="25"/>
  <c r="U498" i="25"/>
  <c r="U499" i="25"/>
  <c r="U500" i="25"/>
  <c r="U501" i="25"/>
  <c r="U502" i="25"/>
  <c r="U503" i="25"/>
  <c r="U504" i="25"/>
  <c r="U505" i="25"/>
  <c r="U506" i="25"/>
  <c r="U507" i="25"/>
  <c r="U508" i="25"/>
  <c r="U509" i="25"/>
  <c r="U510" i="25"/>
  <c r="U511" i="25"/>
  <c r="U512" i="25"/>
  <c r="U513" i="25"/>
  <c r="U514" i="25"/>
  <c r="U515" i="25"/>
  <c r="U516" i="25"/>
  <c r="U517" i="25"/>
  <c r="U518" i="25"/>
  <c r="U519" i="25"/>
  <c r="U520" i="25"/>
  <c r="U521" i="25"/>
  <c r="U522" i="25"/>
  <c r="U523" i="25"/>
  <c r="U524" i="25"/>
  <c r="U525" i="25"/>
  <c r="U526" i="25"/>
  <c r="U527" i="25"/>
  <c r="U528" i="25"/>
  <c r="U529" i="25"/>
  <c r="U530" i="25"/>
  <c r="U531" i="25"/>
  <c r="U532" i="25"/>
  <c r="U533" i="25"/>
  <c r="U534" i="25"/>
  <c r="U535" i="25"/>
  <c r="U536" i="25"/>
  <c r="U537" i="25"/>
  <c r="U538" i="25"/>
  <c r="U539" i="25"/>
  <c r="U540" i="25"/>
  <c r="U541" i="25"/>
  <c r="U542" i="25"/>
  <c r="U543" i="25"/>
  <c r="U544" i="25"/>
  <c r="U545" i="25"/>
  <c r="U546" i="25"/>
  <c r="U547" i="25"/>
  <c r="U548" i="25"/>
  <c r="U549" i="25"/>
  <c r="U550" i="25"/>
  <c r="U551" i="25"/>
  <c r="U552" i="25"/>
  <c r="U553" i="25"/>
  <c r="U554" i="25"/>
  <c r="U555" i="25"/>
  <c r="U556" i="25"/>
  <c r="U557" i="25"/>
  <c r="U558" i="25"/>
  <c r="U559" i="25"/>
  <c r="U560" i="25"/>
  <c r="U561" i="25"/>
  <c r="U562" i="25"/>
  <c r="U563" i="25"/>
  <c r="U564" i="25"/>
  <c r="U565" i="25"/>
  <c r="U566" i="25"/>
  <c r="U567" i="25"/>
  <c r="U568" i="25"/>
  <c r="U569" i="25"/>
  <c r="U570" i="25"/>
  <c r="U571" i="25"/>
  <c r="U572" i="25"/>
  <c r="U573" i="25"/>
  <c r="U574" i="25"/>
  <c r="U575" i="25"/>
  <c r="U576" i="25"/>
  <c r="U577" i="25"/>
  <c r="U578" i="25"/>
  <c r="U579" i="25"/>
  <c r="U580" i="25"/>
  <c r="U581" i="25"/>
  <c r="U582" i="25"/>
  <c r="U583" i="25"/>
  <c r="U584" i="25"/>
  <c r="U585" i="25"/>
  <c r="U586" i="25"/>
  <c r="U587" i="25"/>
  <c r="U588" i="25"/>
  <c r="U589" i="25"/>
  <c r="U590" i="25"/>
  <c r="U591" i="25"/>
  <c r="U592" i="25"/>
  <c r="U593" i="25"/>
  <c r="U594" i="25"/>
  <c r="U595" i="25"/>
  <c r="U596" i="25"/>
  <c r="U597" i="25"/>
  <c r="U598" i="25"/>
  <c r="U599" i="25"/>
  <c r="U600" i="25"/>
  <c r="U601" i="25"/>
  <c r="U602" i="25"/>
  <c r="U603" i="25"/>
  <c r="U604" i="25"/>
  <c r="U605" i="25"/>
  <c r="U606" i="25"/>
  <c r="U607" i="25"/>
  <c r="U608" i="25"/>
  <c r="U609" i="25"/>
  <c r="U610" i="25"/>
  <c r="U611" i="25"/>
  <c r="U612" i="25"/>
  <c r="U613" i="25"/>
  <c r="U614" i="25"/>
  <c r="U615" i="25"/>
  <c r="U616" i="25"/>
  <c r="U617" i="25"/>
  <c r="U618" i="25"/>
  <c r="U619" i="25"/>
  <c r="U620" i="25"/>
  <c r="U621" i="25"/>
  <c r="U622" i="25"/>
  <c r="U3" i="11"/>
  <c r="U4" i="11"/>
  <c r="U5" i="11"/>
  <c r="U6" i="11"/>
  <c r="U7" i="11"/>
  <c r="U8" i="11"/>
  <c r="U9" i="11"/>
  <c r="U10" i="11"/>
  <c r="U11" i="11"/>
  <c r="U12" i="11"/>
  <c r="U13" i="11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4" i="14"/>
  <c r="U65" i="14"/>
  <c r="U66" i="14"/>
  <c r="U67" i="14"/>
  <c r="U68" i="14"/>
  <c r="U69" i="14"/>
  <c r="U70" i="14"/>
  <c r="U71" i="14"/>
  <c r="U72" i="14"/>
  <c r="U73" i="14"/>
  <c r="U76" i="14"/>
  <c r="U77" i="14"/>
  <c r="U78" i="14"/>
  <c r="U79" i="14"/>
  <c r="U80" i="14"/>
  <c r="U81" i="14"/>
  <c r="U82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4" i="14"/>
  <c r="U185" i="14"/>
  <c r="U186" i="14"/>
  <c r="U187" i="14"/>
  <c r="U188" i="14"/>
  <c r="U189" i="14"/>
  <c r="U190" i="14"/>
  <c r="U191" i="14"/>
  <c r="U192" i="14"/>
  <c r="U193" i="14"/>
  <c r="U196" i="14"/>
  <c r="U197" i="14"/>
  <c r="U198" i="14"/>
  <c r="U199" i="14"/>
  <c r="U200" i="14"/>
  <c r="U201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3" i="14"/>
  <c r="U304" i="14"/>
  <c r="U305" i="14"/>
  <c r="U306" i="14"/>
  <c r="U307" i="14"/>
  <c r="U308" i="14"/>
  <c r="U309" i="14"/>
  <c r="U310" i="14"/>
  <c r="U311" i="14"/>
  <c r="U312" i="14"/>
  <c r="U315" i="14"/>
  <c r="U316" i="14"/>
  <c r="U317" i="14"/>
  <c r="U318" i="14"/>
  <c r="U319" i="14"/>
  <c r="U320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2" i="14"/>
  <c r="U423" i="14"/>
  <c r="U424" i="14"/>
  <c r="U425" i="14"/>
  <c r="U426" i="14"/>
  <c r="U427" i="14"/>
  <c r="U428" i="14"/>
  <c r="U429" i="14"/>
  <c r="U430" i="14"/>
  <c r="U431" i="14"/>
  <c r="U434" i="14"/>
  <c r="U435" i="14"/>
  <c r="U436" i="14"/>
  <c r="U437" i="14"/>
  <c r="U438" i="14"/>
  <c r="U439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1" i="14"/>
  <c r="U542" i="14"/>
  <c r="U543" i="14"/>
  <c r="U544" i="14"/>
  <c r="U545" i="14"/>
  <c r="U546" i="14"/>
  <c r="U547" i="14"/>
  <c r="U548" i="14"/>
  <c r="U549" i="14"/>
  <c r="U550" i="14"/>
  <c r="U553" i="14"/>
  <c r="U554" i="14"/>
  <c r="U555" i="14"/>
  <c r="U556" i="14"/>
  <c r="U557" i="14"/>
  <c r="U558" i="14"/>
  <c r="U61" i="15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3" i="26"/>
  <c r="U4" i="26"/>
  <c r="U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28" i="26"/>
  <c r="U29" i="26"/>
  <c r="U30" i="26"/>
  <c r="U31" i="26"/>
  <c r="U32" i="26"/>
  <c r="U33" i="26"/>
  <c r="U34" i="26"/>
  <c r="U35" i="26"/>
  <c r="U36" i="26"/>
  <c r="U37" i="26"/>
  <c r="U38" i="26"/>
  <c r="U39" i="26"/>
  <c r="U40" i="26"/>
  <c r="U41" i="26"/>
  <c r="U42" i="26"/>
  <c r="U43" i="26"/>
  <c r="U44" i="26"/>
  <c r="U45" i="26"/>
  <c r="U46" i="26"/>
  <c r="U47" i="26"/>
  <c r="U48" i="26"/>
  <c r="U49" i="26"/>
  <c r="U50" i="26"/>
  <c r="U51" i="26"/>
  <c r="U52" i="26"/>
  <c r="U53" i="26"/>
  <c r="U54" i="26"/>
  <c r="U55" i="26"/>
  <c r="U56" i="26"/>
  <c r="U57" i="26"/>
  <c r="U58" i="26"/>
  <c r="U59" i="26"/>
  <c r="U60" i="26"/>
  <c r="U61" i="26"/>
  <c r="U62" i="26"/>
  <c r="U63" i="26"/>
  <c r="U64" i="26"/>
  <c r="U65" i="26"/>
  <c r="U66" i="26"/>
  <c r="U67" i="26"/>
  <c r="U68" i="26"/>
  <c r="U69" i="26"/>
  <c r="U70" i="26"/>
  <c r="U71" i="26"/>
  <c r="U72" i="26"/>
  <c r="U73" i="26"/>
  <c r="U74" i="26"/>
  <c r="U75" i="26"/>
  <c r="U76" i="26"/>
  <c r="U77" i="26"/>
  <c r="U78" i="26"/>
  <c r="U79" i="26"/>
  <c r="U80" i="26"/>
  <c r="U81" i="26"/>
  <c r="U82" i="26"/>
  <c r="U83" i="26"/>
  <c r="U84" i="26"/>
  <c r="U85" i="26"/>
  <c r="U86" i="26"/>
  <c r="U87" i="26"/>
  <c r="U88" i="26"/>
  <c r="U89" i="26"/>
  <c r="U90" i="26"/>
  <c r="U91" i="26"/>
  <c r="U92" i="26"/>
  <c r="U93" i="26"/>
  <c r="U94" i="26"/>
  <c r="U95" i="26"/>
  <c r="U96" i="26"/>
  <c r="U97" i="26"/>
  <c r="U98" i="26"/>
  <c r="U99" i="26"/>
  <c r="U100" i="26"/>
  <c r="U101" i="26"/>
  <c r="U102" i="26"/>
  <c r="U103" i="26"/>
  <c r="U104" i="26"/>
  <c r="U105" i="26"/>
  <c r="U106" i="26"/>
  <c r="U107" i="26"/>
  <c r="U108" i="26"/>
  <c r="U109" i="26"/>
  <c r="U110" i="26"/>
  <c r="U111" i="26"/>
  <c r="U112" i="26"/>
  <c r="U113" i="26"/>
  <c r="U114" i="26"/>
  <c r="U115" i="26"/>
  <c r="U116" i="26"/>
  <c r="U117" i="26"/>
  <c r="U118" i="26"/>
  <c r="U119" i="26"/>
  <c r="U120" i="2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" i="19"/>
  <c r="U4" i="19"/>
  <c r="U5" i="19"/>
  <c r="U6" i="19"/>
  <c r="U7" i="19"/>
  <c r="U8" i="19"/>
  <c r="U9" i="19"/>
  <c r="U2" i="19"/>
  <c r="U2" i="16"/>
  <c r="U2" i="26"/>
  <c r="U2" i="15"/>
  <c r="U2" i="14"/>
  <c r="U2" i="13"/>
  <c r="U2" i="12"/>
  <c r="U2" i="11"/>
  <c r="U2" i="25"/>
  <c r="U2" i="9"/>
  <c r="U2" i="8"/>
  <c r="U2" i="7"/>
  <c r="U2" i="24"/>
  <c r="U2" i="23"/>
  <c r="U2" i="4"/>
  <c r="U2" i="3"/>
  <c r="U2" i="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" i="22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3" i="1"/>
  <c r="G25" i="1"/>
  <c r="S121" i="26"/>
  <c r="Q121" i="26"/>
  <c r="O121" i="26"/>
  <c r="M121" i="26"/>
  <c r="L121" i="26"/>
  <c r="S120" i="26"/>
  <c r="Q120" i="26"/>
  <c r="O120" i="26"/>
  <c r="M120" i="26"/>
  <c r="L120" i="26"/>
  <c r="S119" i="26"/>
  <c r="Q119" i="26"/>
  <c r="O119" i="26"/>
  <c r="M119" i="26"/>
  <c r="L119" i="26"/>
  <c r="S118" i="26"/>
  <c r="Q118" i="26"/>
  <c r="O118" i="26"/>
  <c r="M118" i="26"/>
  <c r="L118" i="26"/>
  <c r="S117" i="26"/>
  <c r="Q117" i="26"/>
  <c r="O117" i="26"/>
  <c r="M117" i="26"/>
  <c r="L117" i="26"/>
  <c r="S116" i="26"/>
  <c r="Q116" i="26"/>
  <c r="O116" i="26"/>
  <c r="M116" i="26"/>
  <c r="L116" i="26"/>
  <c r="S115" i="26"/>
  <c r="Q115" i="26"/>
  <c r="O115" i="26"/>
  <c r="M115" i="26"/>
  <c r="L115" i="26"/>
  <c r="S114" i="26"/>
  <c r="Q114" i="26"/>
  <c r="O114" i="26"/>
  <c r="M114" i="26"/>
  <c r="L114" i="26"/>
  <c r="S113" i="26"/>
  <c r="Q113" i="26"/>
  <c r="O113" i="26"/>
  <c r="M113" i="26"/>
  <c r="L113" i="26"/>
  <c r="S112" i="26"/>
  <c r="Q112" i="26"/>
  <c r="O112" i="26"/>
  <c r="M112" i="26"/>
  <c r="L112" i="26"/>
  <c r="S111" i="26"/>
  <c r="Q111" i="26"/>
  <c r="O111" i="26"/>
  <c r="M111" i="26"/>
  <c r="L111" i="26"/>
  <c r="S110" i="26"/>
  <c r="Q110" i="26"/>
  <c r="O110" i="26"/>
  <c r="M110" i="26"/>
  <c r="L110" i="26"/>
  <c r="S109" i="26"/>
  <c r="Q109" i="26"/>
  <c r="O109" i="26"/>
  <c r="M109" i="26"/>
  <c r="L109" i="26"/>
  <c r="S108" i="26"/>
  <c r="Q108" i="26"/>
  <c r="O108" i="26"/>
  <c r="M108" i="26"/>
  <c r="L108" i="26"/>
  <c r="S107" i="26"/>
  <c r="Q107" i="26"/>
  <c r="O107" i="26"/>
  <c r="M107" i="26"/>
  <c r="L107" i="26"/>
  <c r="S106" i="26"/>
  <c r="Q106" i="26"/>
  <c r="O106" i="26"/>
  <c r="M106" i="26"/>
  <c r="L106" i="26"/>
  <c r="S105" i="26"/>
  <c r="Q105" i="26"/>
  <c r="O105" i="26"/>
  <c r="M105" i="26"/>
  <c r="L105" i="26"/>
  <c r="S104" i="26"/>
  <c r="Q104" i="26"/>
  <c r="O104" i="26"/>
  <c r="M104" i="26"/>
  <c r="L104" i="26"/>
  <c r="S103" i="26"/>
  <c r="Q103" i="26"/>
  <c r="O103" i="26"/>
  <c r="M103" i="26"/>
  <c r="L103" i="26"/>
  <c r="S102" i="26"/>
  <c r="Q102" i="26"/>
  <c r="O102" i="26"/>
  <c r="M102" i="26"/>
  <c r="L102" i="26"/>
  <c r="S101" i="26"/>
  <c r="Q101" i="26"/>
  <c r="O101" i="26"/>
  <c r="M101" i="26"/>
  <c r="L101" i="26"/>
  <c r="S100" i="26"/>
  <c r="Q100" i="26"/>
  <c r="O100" i="26"/>
  <c r="M100" i="26"/>
  <c r="L100" i="26"/>
  <c r="S99" i="26"/>
  <c r="Q99" i="26"/>
  <c r="O99" i="26"/>
  <c r="M99" i="26"/>
  <c r="L99" i="26"/>
  <c r="S98" i="26"/>
  <c r="Q98" i="26"/>
  <c r="O98" i="26"/>
  <c r="M98" i="26"/>
  <c r="L98" i="26"/>
  <c r="S97" i="26"/>
  <c r="Q97" i="26"/>
  <c r="O97" i="26"/>
  <c r="M97" i="26"/>
  <c r="L97" i="26"/>
  <c r="S96" i="26"/>
  <c r="Q96" i="26"/>
  <c r="O96" i="26"/>
  <c r="M96" i="26"/>
  <c r="L96" i="26"/>
  <c r="S95" i="26"/>
  <c r="Q95" i="26"/>
  <c r="O95" i="26"/>
  <c r="M95" i="26"/>
  <c r="L95" i="26"/>
  <c r="S94" i="26"/>
  <c r="Q94" i="26"/>
  <c r="O94" i="26"/>
  <c r="M94" i="26"/>
  <c r="L94" i="26"/>
  <c r="S93" i="26"/>
  <c r="Q93" i="26"/>
  <c r="O93" i="26"/>
  <c r="M93" i="26"/>
  <c r="L93" i="26"/>
  <c r="S92" i="26"/>
  <c r="Q92" i="26"/>
  <c r="O92" i="26"/>
  <c r="M92" i="26"/>
  <c r="L92" i="26"/>
  <c r="S91" i="26"/>
  <c r="Q91" i="26"/>
  <c r="O91" i="26"/>
  <c r="M91" i="26"/>
  <c r="L91" i="26"/>
  <c r="S90" i="26"/>
  <c r="Q90" i="26"/>
  <c r="O90" i="26"/>
  <c r="M90" i="26"/>
  <c r="L90" i="26"/>
  <c r="S89" i="26"/>
  <c r="Q89" i="26"/>
  <c r="O89" i="26"/>
  <c r="M89" i="26"/>
  <c r="L89" i="26"/>
  <c r="S88" i="26"/>
  <c r="Q88" i="26"/>
  <c r="O88" i="26"/>
  <c r="M88" i="26"/>
  <c r="L88" i="26"/>
  <c r="S87" i="26"/>
  <c r="Q87" i="26"/>
  <c r="O87" i="26"/>
  <c r="M87" i="26"/>
  <c r="L87" i="26"/>
  <c r="S86" i="26"/>
  <c r="Q86" i="26"/>
  <c r="O86" i="26"/>
  <c r="M86" i="26"/>
  <c r="L86" i="26"/>
  <c r="S85" i="26"/>
  <c r="Q85" i="26"/>
  <c r="O85" i="26"/>
  <c r="M85" i="26"/>
  <c r="L85" i="26"/>
  <c r="S84" i="26"/>
  <c r="Q84" i="26"/>
  <c r="O84" i="26"/>
  <c r="M84" i="26"/>
  <c r="L84" i="26"/>
  <c r="S83" i="26"/>
  <c r="Q83" i="26"/>
  <c r="O83" i="26"/>
  <c r="M83" i="26"/>
  <c r="L83" i="26"/>
  <c r="S82" i="26"/>
  <c r="Q82" i="26"/>
  <c r="O82" i="26"/>
  <c r="M82" i="26"/>
  <c r="L82" i="26"/>
  <c r="S81" i="26"/>
  <c r="Q81" i="26"/>
  <c r="O81" i="26"/>
  <c r="M81" i="26"/>
  <c r="L81" i="26"/>
  <c r="S80" i="26"/>
  <c r="Q80" i="26"/>
  <c r="O80" i="26"/>
  <c r="M80" i="26"/>
  <c r="L80" i="26"/>
  <c r="S79" i="26"/>
  <c r="Q79" i="26"/>
  <c r="O79" i="26"/>
  <c r="M79" i="26"/>
  <c r="L79" i="26"/>
  <c r="S78" i="26"/>
  <c r="Q78" i="26"/>
  <c r="O78" i="26"/>
  <c r="M78" i="26"/>
  <c r="L78" i="26"/>
  <c r="S77" i="26"/>
  <c r="Q77" i="26"/>
  <c r="O77" i="26"/>
  <c r="M77" i="26"/>
  <c r="L77" i="26"/>
  <c r="S76" i="26"/>
  <c r="Q76" i="26"/>
  <c r="O76" i="26"/>
  <c r="M76" i="26"/>
  <c r="L76" i="26"/>
  <c r="S75" i="26"/>
  <c r="Q75" i="26"/>
  <c r="O75" i="26"/>
  <c r="M75" i="26"/>
  <c r="L75" i="26"/>
  <c r="S74" i="26"/>
  <c r="Q74" i="26"/>
  <c r="O74" i="26"/>
  <c r="M74" i="26"/>
  <c r="L74" i="26"/>
  <c r="S73" i="26"/>
  <c r="Q73" i="26"/>
  <c r="O73" i="26"/>
  <c r="M73" i="26"/>
  <c r="L73" i="26"/>
  <c r="S72" i="26"/>
  <c r="Q72" i="26"/>
  <c r="O72" i="26"/>
  <c r="M72" i="26"/>
  <c r="L72" i="26"/>
  <c r="S71" i="26"/>
  <c r="Q71" i="26"/>
  <c r="O71" i="26"/>
  <c r="M71" i="26"/>
  <c r="L71" i="26"/>
  <c r="S70" i="26"/>
  <c r="Q70" i="26"/>
  <c r="O70" i="26"/>
  <c r="M70" i="26"/>
  <c r="L70" i="26"/>
  <c r="S69" i="26"/>
  <c r="Q69" i="26"/>
  <c r="O69" i="26"/>
  <c r="M69" i="26"/>
  <c r="L69" i="26"/>
  <c r="S68" i="26"/>
  <c r="Q68" i="26"/>
  <c r="O68" i="26"/>
  <c r="M68" i="26"/>
  <c r="L68" i="26"/>
  <c r="S67" i="26"/>
  <c r="Q67" i="26"/>
  <c r="O67" i="26"/>
  <c r="M67" i="26"/>
  <c r="L67" i="26"/>
  <c r="S66" i="26"/>
  <c r="Q66" i="26"/>
  <c r="O66" i="26"/>
  <c r="M66" i="26"/>
  <c r="L66" i="26"/>
  <c r="S65" i="26"/>
  <c r="Q65" i="26"/>
  <c r="O65" i="26"/>
  <c r="M65" i="26"/>
  <c r="L65" i="26"/>
  <c r="S64" i="26"/>
  <c r="Q64" i="26"/>
  <c r="O64" i="26"/>
  <c r="M64" i="26"/>
  <c r="L64" i="26"/>
  <c r="S63" i="26"/>
  <c r="Q63" i="26"/>
  <c r="O63" i="26"/>
  <c r="M63" i="26"/>
  <c r="L63" i="26"/>
  <c r="S62" i="26"/>
  <c r="Q62" i="26"/>
  <c r="O62" i="26"/>
  <c r="M62" i="26"/>
  <c r="L62" i="26"/>
  <c r="S61" i="26"/>
  <c r="Q61" i="26"/>
  <c r="O61" i="26"/>
  <c r="M61" i="26"/>
  <c r="L61" i="26"/>
  <c r="S60" i="26"/>
  <c r="Q60" i="26"/>
  <c r="O60" i="26"/>
  <c r="M60" i="26"/>
  <c r="L60" i="26"/>
  <c r="S59" i="26"/>
  <c r="Q59" i="26"/>
  <c r="O59" i="26"/>
  <c r="M59" i="26"/>
  <c r="L59" i="26"/>
  <c r="S58" i="26"/>
  <c r="Q58" i="26"/>
  <c r="O58" i="26"/>
  <c r="M58" i="26"/>
  <c r="L58" i="26"/>
  <c r="S57" i="26"/>
  <c r="Q57" i="26"/>
  <c r="O57" i="26"/>
  <c r="M57" i="26"/>
  <c r="L57" i="26"/>
  <c r="S56" i="26"/>
  <c r="Q56" i="26"/>
  <c r="O56" i="26"/>
  <c r="M56" i="26"/>
  <c r="L56" i="26"/>
  <c r="S55" i="26"/>
  <c r="Q55" i="26"/>
  <c r="O55" i="26"/>
  <c r="M55" i="26"/>
  <c r="L55" i="26"/>
  <c r="S54" i="26"/>
  <c r="Q54" i="26"/>
  <c r="O54" i="26"/>
  <c r="M54" i="26"/>
  <c r="L54" i="26"/>
  <c r="S53" i="26"/>
  <c r="Q53" i="26"/>
  <c r="O53" i="26"/>
  <c r="M53" i="26"/>
  <c r="L53" i="26"/>
  <c r="S52" i="26"/>
  <c r="Q52" i="26"/>
  <c r="O52" i="26"/>
  <c r="M52" i="26"/>
  <c r="L52" i="26"/>
  <c r="S51" i="26"/>
  <c r="Q51" i="26"/>
  <c r="O51" i="26"/>
  <c r="M51" i="26"/>
  <c r="L51" i="26"/>
  <c r="S50" i="26"/>
  <c r="Q50" i="26"/>
  <c r="O50" i="26"/>
  <c r="M50" i="26"/>
  <c r="L50" i="26"/>
  <c r="S49" i="26"/>
  <c r="Q49" i="26"/>
  <c r="O49" i="26"/>
  <c r="M49" i="26"/>
  <c r="L49" i="26"/>
  <c r="S48" i="26"/>
  <c r="Q48" i="26"/>
  <c r="O48" i="26"/>
  <c r="M48" i="26"/>
  <c r="L48" i="26"/>
  <c r="S47" i="26"/>
  <c r="Q47" i="26"/>
  <c r="O47" i="26"/>
  <c r="M47" i="26"/>
  <c r="L47" i="26"/>
  <c r="S46" i="26"/>
  <c r="Q46" i="26"/>
  <c r="O46" i="26"/>
  <c r="M46" i="26"/>
  <c r="L46" i="26"/>
  <c r="S45" i="26"/>
  <c r="Q45" i="26"/>
  <c r="O45" i="26"/>
  <c r="M45" i="26"/>
  <c r="L45" i="26"/>
  <c r="S44" i="26"/>
  <c r="Q44" i="26"/>
  <c r="O44" i="26"/>
  <c r="M44" i="26"/>
  <c r="S43" i="26"/>
  <c r="Q43" i="26"/>
  <c r="O43" i="26"/>
  <c r="M43" i="26"/>
  <c r="S42" i="26"/>
  <c r="Q42" i="26"/>
  <c r="O42" i="26"/>
  <c r="M42" i="26"/>
  <c r="S41" i="26"/>
  <c r="Q41" i="26"/>
  <c r="O41" i="26"/>
  <c r="M41" i="26"/>
  <c r="S40" i="26"/>
  <c r="Q40" i="26"/>
  <c r="O40" i="26"/>
  <c r="M40" i="26"/>
  <c r="S39" i="26"/>
  <c r="Q39" i="26"/>
  <c r="O39" i="26"/>
  <c r="M39" i="26"/>
  <c r="S38" i="26"/>
  <c r="Q38" i="26"/>
  <c r="O38" i="26"/>
  <c r="M38" i="26"/>
  <c r="S37" i="26"/>
  <c r="Q37" i="26"/>
  <c r="O37" i="26"/>
  <c r="M37" i="26"/>
  <c r="S36" i="26"/>
  <c r="Q36" i="26"/>
  <c r="O36" i="26"/>
  <c r="M36" i="26"/>
  <c r="S35" i="26"/>
  <c r="Q35" i="26"/>
  <c r="O35" i="26"/>
  <c r="M35" i="26"/>
  <c r="S34" i="26"/>
  <c r="Q34" i="26"/>
  <c r="O34" i="26"/>
  <c r="M34" i="26"/>
  <c r="S33" i="26"/>
  <c r="Q33" i="26"/>
  <c r="O33" i="26"/>
  <c r="M33" i="26"/>
  <c r="S32" i="26"/>
  <c r="Q32" i="26"/>
  <c r="O32" i="26"/>
  <c r="M32" i="26"/>
  <c r="S31" i="26"/>
  <c r="Q31" i="26"/>
  <c r="O31" i="26"/>
  <c r="M31" i="26"/>
  <c r="L31" i="26"/>
  <c r="S30" i="26"/>
  <c r="Q30" i="26"/>
  <c r="O30" i="26"/>
  <c r="M30" i="26"/>
  <c r="L30" i="26"/>
  <c r="S29" i="26"/>
  <c r="Q29" i="26"/>
  <c r="O29" i="26"/>
  <c r="M29" i="26"/>
  <c r="L29" i="26"/>
  <c r="S28" i="26"/>
  <c r="Q28" i="26"/>
  <c r="O28" i="26"/>
  <c r="M28" i="26"/>
  <c r="L28" i="26"/>
  <c r="S27" i="26"/>
  <c r="Q27" i="26"/>
  <c r="O27" i="26"/>
  <c r="M27" i="26"/>
  <c r="L27" i="26"/>
  <c r="S26" i="26"/>
  <c r="Q26" i="26"/>
  <c r="O26" i="26"/>
  <c r="M26" i="26"/>
  <c r="L26" i="26"/>
  <c r="S25" i="26"/>
  <c r="Q25" i="26"/>
  <c r="O25" i="26"/>
  <c r="M25" i="26"/>
  <c r="L25" i="26"/>
  <c r="S24" i="26"/>
  <c r="Q24" i="26"/>
  <c r="O24" i="26"/>
  <c r="M24" i="26"/>
  <c r="L24" i="26"/>
  <c r="S23" i="26"/>
  <c r="Q23" i="26"/>
  <c r="O23" i="26"/>
  <c r="M23" i="26"/>
  <c r="L23" i="26"/>
  <c r="S22" i="26"/>
  <c r="Q22" i="26"/>
  <c r="O22" i="26"/>
  <c r="M22" i="26"/>
  <c r="L22" i="26"/>
  <c r="S21" i="26"/>
  <c r="Q21" i="26"/>
  <c r="O21" i="26"/>
  <c r="M21" i="26"/>
  <c r="L21" i="26"/>
  <c r="S20" i="26"/>
  <c r="Q20" i="26"/>
  <c r="O20" i="26"/>
  <c r="M20" i="26"/>
  <c r="L20" i="26"/>
  <c r="S19" i="26"/>
  <c r="Q19" i="26"/>
  <c r="O19" i="26"/>
  <c r="M19" i="26"/>
  <c r="L19" i="26"/>
  <c r="S18" i="26"/>
  <c r="Q18" i="26"/>
  <c r="O18" i="26"/>
  <c r="M18" i="26"/>
  <c r="L18" i="26"/>
  <c r="S17" i="26"/>
  <c r="Q17" i="26"/>
  <c r="O17" i="26"/>
  <c r="M17" i="26"/>
  <c r="L17" i="26"/>
  <c r="S16" i="26"/>
  <c r="Q16" i="26"/>
  <c r="O16" i="26"/>
  <c r="M16" i="26"/>
  <c r="L16" i="26"/>
  <c r="S15" i="26"/>
  <c r="Q15" i="26"/>
  <c r="O15" i="26"/>
  <c r="M15" i="26"/>
  <c r="L15" i="26"/>
  <c r="S14" i="26"/>
  <c r="Q14" i="26"/>
  <c r="O14" i="26"/>
  <c r="M14" i="26"/>
  <c r="L14" i="26"/>
  <c r="S13" i="26"/>
  <c r="Q13" i="26"/>
  <c r="O13" i="26"/>
  <c r="M13" i="26"/>
  <c r="L13" i="26"/>
  <c r="S12" i="26"/>
  <c r="Q12" i="26"/>
  <c r="O12" i="26"/>
  <c r="M12" i="26"/>
  <c r="L12" i="26"/>
  <c r="S11" i="26"/>
  <c r="Q11" i="26"/>
  <c r="O11" i="26"/>
  <c r="M11" i="26"/>
  <c r="L11" i="26"/>
  <c r="S10" i="26"/>
  <c r="Q10" i="26"/>
  <c r="O10" i="26"/>
  <c r="M10" i="26"/>
  <c r="L10" i="26"/>
  <c r="S9" i="26"/>
  <c r="Q9" i="26"/>
  <c r="O9" i="26"/>
  <c r="M9" i="26"/>
  <c r="L9" i="26"/>
  <c r="S8" i="26"/>
  <c r="Q8" i="26"/>
  <c r="O8" i="26"/>
  <c r="M8" i="26"/>
  <c r="L8" i="26"/>
  <c r="S7" i="26"/>
  <c r="Q7" i="26"/>
  <c r="O7" i="26"/>
  <c r="M7" i="26"/>
  <c r="L7" i="26"/>
  <c r="S6" i="26"/>
  <c r="Q6" i="26"/>
  <c r="O6" i="26"/>
  <c r="M6" i="26"/>
  <c r="L6" i="26"/>
  <c r="S5" i="26"/>
  <c r="Q5" i="26"/>
  <c r="O5" i="26"/>
  <c r="M5" i="26"/>
  <c r="L5" i="26"/>
  <c r="S4" i="26"/>
  <c r="Q4" i="26"/>
  <c r="O4" i="26"/>
  <c r="M4" i="26"/>
  <c r="L4" i="26"/>
  <c r="S3" i="26"/>
  <c r="Q3" i="26"/>
  <c r="O3" i="26"/>
  <c r="M3" i="26"/>
  <c r="L3" i="26"/>
  <c r="S2" i="26"/>
  <c r="Q2" i="26"/>
  <c r="O2" i="26"/>
  <c r="M2" i="26"/>
  <c r="L2" i="26"/>
  <c r="S622" i="25"/>
  <c r="Q622" i="25"/>
  <c r="O622" i="25"/>
  <c r="M622" i="25"/>
  <c r="L622" i="25"/>
  <c r="S621" i="25"/>
  <c r="Q621" i="25"/>
  <c r="O621" i="25"/>
  <c r="M621" i="25"/>
  <c r="L621" i="25"/>
  <c r="S620" i="25"/>
  <c r="Q620" i="25"/>
  <c r="O620" i="25"/>
  <c r="M620" i="25"/>
  <c r="L620" i="25"/>
  <c r="S619" i="25"/>
  <c r="Q619" i="25"/>
  <c r="O619" i="25"/>
  <c r="M619" i="25"/>
  <c r="L619" i="25"/>
  <c r="S618" i="25"/>
  <c r="Q618" i="25"/>
  <c r="O618" i="25"/>
  <c r="M618" i="25"/>
  <c r="L618" i="25"/>
  <c r="S617" i="25"/>
  <c r="Q617" i="25"/>
  <c r="O617" i="25"/>
  <c r="M617" i="25"/>
  <c r="L617" i="25"/>
  <c r="S616" i="25"/>
  <c r="Q616" i="25"/>
  <c r="O616" i="25"/>
  <c r="M616" i="25"/>
  <c r="L616" i="25"/>
  <c r="S615" i="25"/>
  <c r="Q615" i="25"/>
  <c r="O615" i="25"/>
  <c r="M615" i="25"/>
  <c r="L615" i="25"/>
  <c r="S614" i="25"/>
  <c r="Q614" i="25"/>
  <c r="O614" i="25"/>
  <c r="M614" i="25"/>
  <c r="L614" i="25"/>
  <c r="S613" i="25"/>
  <c r="Q613" i="25"/>
  <c r="O613" i="25"/>
  <c r="M613" i="25"/>
  <c r="L613" i="25"/>
  <c r="S612" i="25"/>
  <c r="Q612" i="25"/>
  <c r="O612" i="25"/>
  <c r="M612" i="25"/>
  <c r="L612" i="25"/>
  <c r="S611" i="25"/>
  <c r="Q611" i="25"/>
  <c r="O611" i="25"/>
  <c r="M611" i="25"/>
  <c r="L611" i="25"/>
  <c r="S610" i="25"/>
  <c r="Q610" i="25"/>
  <c r="O610" i="25"/>
  <c r="M610" i="25"/>
  <c r="L610" i="25"/>
  <c r="S609" i="25"/>
  <c r="Q609" i="25"/>
  <c r="O609" i="25"/>
  <c r="M609" i="25"/>
  <c r="L609" i="25"/>
  <c r="S608" i="25"/>
  <c r="Q608" i="25"/>
  <c r="O608" i="25"/>
  <c r="M608" i="25"/>
  <c r="L608" i="25"/>
  <c r="S607" i="25"/>
  <c r="Q607" i="25"/>
  <c r="O607" i="25"/>
  <c r="M607" i="25"/>
  <c r="L607" i="25"/>
  <c r="S606" i="25"/>
  <c r="Q606" i="25"/>
  <c r="O606" i="25"/>
  <c r="M606" i="25"/>
  <c r="L606" i="25"/>
  <c r="S605" i="25"/>
  <c r="Q605" i="25"/>
  <c r="O605" i="25"/>
  <c r="M605" i="25"/>
  <c r="L605" i="25"/>
  <c r="S604" i="25"/>
  <c r="Q604" i="25"/>
  <c r="O604" i="25"/>
  <c r="M604" i="25"/>
  <c r="L604" i="25"/>
  <c r="S603" i="25"/>
  <c r="Q603" i="25"/>
  <c r="O603" i="25"/>
  <c r="M603" i="25"/>
  <c r="L603" i="25"/>
  <c r="S602" i="25"/>
  <c r="Q602" i="25"/>
  <c r="O602" i="25"/>
  <c r="M602" i="25"/>
  <c r="L602" i="25"/>
  <c r="S601" i="25"/>
  <c r="Q601" i="25"/>
  <c r="O601" i="25"/>
  <c r="M601" i="25"/>
  <c r="L601" i="25"/>
  <c r="S600" i="25"/>
  <c r="Q600" i="25"/>
  <c r="O600" i="25"/>
  <c r="M600" i="25"/>
  <c r="L600" i="25"/>
  <c r="S599" i="25"/>
  <c r="Q599" i="25"/>
  <c r="O599" i="25"/>
  <c r="M599" i="25"/>
  <c r="L599" i="25"/>
  <c r="S598" i="25"/>
  <c r="Q598" i="25"/>
  <c r="O598" i="25"/>
  <c r="M598" i="25"/>
  <c r="L598" i="25"/>
  <c r="S597" i="25"/>
  <c r="Q597" i="25"/>
  <c r="O597" i="25"/>
  <c r="M597" i="25"/>
  <c r="L597" i="25"/>
  <c r="S596" i="25"/>
  <c r="Q596" i="25"/>
  <c r="O596" i="25"/>
  <c r="M596" i="25"/>
  <c r="L596" i="25"/>
  <c r="S595" i="25"/>
  <c r="Q595" i="25"/>
  <c r="O595" i="25"/>
  <c r="M595" i="25"/>
  <c r="L595" i="25"/>
  <c r="S594" i="25"/>
  <c r="Q594" i="25"/>
  <c r="O594" i="25"/>
  <c r="M594" i="25"/>
  <c r="L594" i="25"/>
  <c r="S593" i="25"/>
  <c r="Q593" i="25"/>
  <c r="O593" i="25"/>
  <c r="M593" i="25"/>
  <c r="L593" i="25"/>
  <c r="S592" i="25"/>
  <c r="Q592" i="25"/>
  <c r="O592" i="25"/>
  <c r="M592" i="25"/>
  <c r="L592" i="25"/>
  <c r="S591" i="25"/>
  <c r="Q591" i="25"/>
  <c r="O591" i="25"/>
  <c r="M591" i="25"/>
  <c r="L591" i="25"/>
  <c r="S590" i="25"/>
  <c r="Q590" i="25"/>
  <c r="O590" i="25"/>
  <c r="M590" i="25"/>
  <c r="L590" i="25"/>
  <c r="S589" i="25"/>
  <c r="Q589" i="25"/>
  <c r="O589" i="25"/>
  <c r="M589" i="25"/>
  <c r="L589" i="25"/>
  <c r="S588" i="25"/>
  <c r="Q588" i="25"/>
  <c r="O588" i="25"/>
  <c r="M588" i="25"/>
  <c r="L588" i="25"/>
  <c r="S587" i="25"/>
  <c r="Q587" i="25"/>
  <c r="O587" i="25"/>
  <c r="M587" i="25"/>
  <c r="L587" i="25"/>
  <c r="S586" i="25"/>
  <c r="Q586" i="25"/>
  <c r="O586" i="25"/>
  <c r="M586" i="25"/>
  <c r="L586" i="25"/>
  <c r="S585" i="25"/>
  <c r="Q585" i="25"/>
  <c r="O585" i="25"/>
  <c r="M585" i="25"/>
  <c r="L585" i="25"/>
  <c r="S584" i="25"/>
  <c r="Q584" i="25"/>
  <c r="O584" i="25"/>
  <c r="M584" i="25"/>
  <c r="L584" i="25"/>
  <c r="S583" i="25"/>
  <c r="Q583" i="25"/>
  <c r="O583" i="25"/>
  <c r="M583" i="25"/>
  <c r="L583" i="25"/>
  <c r="S582" i="25"/>
  <c r="Q582" i="25"/>
  <c r="O582" i="25"/>
  <c r="M582" i="25"/>
  <c r="L582" i="25"/>
  <c r="S581" i="25"/>
  <c r="Q581" i="25"/>
  <c r="O581" i="25"/>
  <c r="M581" i="25"/>
  <c r="L581" i="25"/>
  <c r="S580" i="25"/>
  <c r="Q580" i="25"/>
  <c r="O580" i="25"/>
  <c r="M580" i="25"/>
  <c r="L580" i="25"/>
  <c r="S579" i="25"/>
  <c r="Q579" i="25"/>
  <c r="O579" i="25"/>
  <c r="M579" i="25"/>
  <c r="L579" i="25"/>
  <c r="S578" i="25"/>
  <c r="Q578" i="25"/>
  <c r="O578" i="25"/>
  <c r="M578" i="25"/>
  <c r="L578" i="25"/>
  <c r="S577" i="25"/>
  <c r="Q577" i="25"/>
  <c r="O577" i="25"/>
  <c r="M577" i="25"/>
  <c r="L577" i="25"/>
  <c r="S576" i="25"/>
  <c r="Q576" i="25"/>
  <c r="O576" i="25"/>
  <c r="M576" i="25"/>
  <c r="L576" i="25"/>
  <c r="S575" i="25"/>
  <c r="Q575" i="25"/>
  <c r="O575" i="25"/>
  <c r="M575" i="25"/>
  <c r="L575" i="25"/>
  <c r="S574" i="25"/>
  <c r="Q574" i="25"/>
  <c r="O574" i="25"/>
  <c r="M574" i="25"/>
  <c r="L574" i="25"/>
  <c r="S573" i="25"/>
  <c r="Q573" i="25"/>
  <c r="O573" i="25"/>
  <c r="M573" i="25"/>
  <c r="L573" i="25"/>
  <c r="S572" i="25"/>
  <c r="Q572" i="25"/>
  <c r="O572" i="25"/>
  <c r="M572" i="25"/>
  <c r="L572" i="25"/>
  <c r="S571" i="25"/>
  <c r="Q571" i="25"/>
  <c r="O571" i="25"/>
  <c r="M571" i="25"/>
  <c r="L571" i="25"/>
  <c r="S570" i="25"/>
  <c r="Q570" i="25"/>
  <c r="O570" i="25"/>
  <c r="M570" i="25"/>
  <c r="L570" i="25"/>
  <c r="S569" i="25"/>
  <c r="Q569" i="25"/>
  <c r="O569" i="25"/>
  <c r="M569" i="25"/>
  <c r="L569" i="25"/>
  <c r="S568" i="25"/>
  <c r="Q568" i="25"/>
  <c r="O568" i="25"/>
  <c r="M568" i="25"/>
  <c r="L568" i="25"/>
  <c r="S567" i="25"/>
  <c r="Q567" i="25"/>
  <c r="O567" i="25"/>
  <c r="M567" i="25"/>
  <c r="L567" i="25"/>
  <c r="S566" i="25"/>
  <c r="Q566" i="25"/>
  <c r="O566" i="25"/>
  <c r="M566" i="25"/>
  <c r="L566" i="25"/>
  <c r="S565" i="25"/>
  <c r="Q565" i="25"/>
  <c r="O565" i="25"/>
  <c r="M565" i="25"/>
  <c r="L565" i="25"/>
  <c r="S564" i="25"/>
  <c r="Q564" i="25"/>
  <c r="O564" i="25"/>
  <c r="M564" i="25"/>
  <c r="L564" i="25"/>
  <c r="S563" i="25"/>
  <c r="Q563" i="25"/>
  <c r="O563" i="25"/>
  <c r="M563" i="25"/>
  <c r="L563" i="25"/>
  <c r="S562" i="25"/>
  <c r="Q562" i="25"/>
  <c r="O562" i="25"/>
  <c r="M562" i="25"/>
  <c r="L562" i="25"/>
  <c r="S561" i="25"/>
  <c r="Q561" i="25"/>
  <c r="O561" i="25"/>
  <c r="M561" i="25"/>
  <c r="L561" i="25"/>
  <c r="S560" i="25"/>
  <c r="Q560" i="25"/>
  <c r="O560" i="25"/>
  <c r="M560" i="25"/>
  <c r="L560" i="25"/>
  <c r="S559" i="25"/>
  <c r="Q559" i="25"/>
  <c r="O559" i="25"/>
  <c r="M559" i="25"/>
  <c r="L559" i="25"/>
  <c r="S558" i="25"/>
  <c r="Q558" i="25"/>
  <c r="O558" i="25"/>
  <c r="M558" i="25"/>
  <c r="L558" i="25"/>
  <c r="S557" i="25"/>
  <c r="Q557" i="25"/>
  <c r="O557" i="25"/>
  <c r="M557" i="25"/>
  <c r="L557" i="25"/>
  <c r="S556" i="25"/>
  <c r="Q556" i="25"/>
  <c r="O556" i="25"/>
  <c r="M556" i="25"/>
  <c r="L556" i="25"/>
  <c r="S555" i="25"/>
  <c r="Q555" i="25"/>
  <c r="O555" i="25"/>
  <c r="M555" i="25"/>
  <c r="L555" i="25"/>
  <c r="S554" i="25"/>
  <c r="Q554" i="25"/>
  <c r="O554" i="25"/>
  <c r="M554" i="25"/>
  <c r="L554" i="25"/>
  <c r="S553" i="25"/>
  <c r="Q553" i="25"/>
  <c r="O553" i="25"/>
  <c r="M553" i="25"/>
  <c r="L553" i="25"/>
  <c r="S552" i="25"/>
  <c r="Q552" i="25"/>
  <c r="O552" i="25"/>
  <c r="M552" i="25"/>
  <c r="L552" i="25"/>
  <c r="S551" i="25"/>
  <c r="Q551" i="25"/>
  <c r="O551" i="25"/>
  <c r="M551" i="25"/>
  <c r="L551" i="25"/>
  <c r="S550" i="25"/>
  <c r="Q550" i="25"/>
  <c r="O550" i="25"/>
  <c r="M550" i="25"/>
  <c r="L550" i="25"/>
  <c r="S549" i="25"/>
  <c r="Q549" i="25"/>
  <c r="O549" i="25"/>
  <c r="M549" i="25"/>
  <c r="L549" i="25"/>
  <c r="S548" i="25"/>
  <c r="Q548" i="25"/>
  <c r="O548" i="25"/>
  <c r="M548" i="25"/>
  <c r="L548" i="25"/>
  <c r="S547" i="25"/>
  <c r="Q547" i="25"/>
  <c r="O547" i="25"/>
  <c r="M547" i="25"/>
  <c r="L547" i="25"/>
  <c r="S546" i="25"/>
  <c r="Q546" i="25"/>
  <c r="O546" i="25"/>
  <c r="M546" i="25"/>
  <c r="L546" i="25"/>
  <c r="S545" i="25"/>
  <c r="Q545" i="25"/>
  <c r="O545" i="25"/>
  <c r="M545" i="25"/>
  <c r="L545" i="25"/>
  <c r="S544" i="25"/>
  <c r="Q544" i="25"/>
  <c r="O544" i="25"/>
  <c r="M544" i="25"/>
  <c r="L544" i="25"/>
  <c r="S543" i="25"/>
  <c r="Q543" i="25"/>
  <c r="O543" i="25"/>
  <c r="M543" i="25"/>
  <c r="L543" i="25"/>
  <c r="S542" i="25"/>
  <c r="Q542" i="25"/>
  <c r="O542" i="25"/>
  <c r="M542" i="25"/>
  <c r="L542" i="25"/>
  <c r="S541" i="25"/>
  <c r="Q541" i="25"/>
  <c r="O541" i="25"/>
  <c r="M541" i="25"/>
  <c r="L541" i="25"/>
  <c r="S540" i="25"/>
  <c r="Q540" i="25"/>
  <c r="O540" i="25"/>
  <c r="M540" i="25"/>
  <c r="L540" i="25"/>
  <c r="S539" i="25"/>
  <c r="Q539" i="25"/>
  <c r="O539" i="25"/>
  <c r="M539" i="25"/>
  <c r="L539" i="25"/>
  <c r="S538" i="25"/>
  <c r="Q538" i="25"/>
  <c r="O538" i="25"/>
  <c r="M538" i="25"/>
  <c r="L538" i="25"/>
  <c r="S537" i="25"/>
  <c r="Q537" i="25"/>
  <c r="O537" i="25"/>
  <c r="M537" i="25"/>
  <c r="L537" i="25"/>
  <c r="S536" i="25"/>
  <c r="Q536" i="25"/>
  <c r="O536" i="25"/>
  <c r="M536" i="25"/>
  <c r="L536" i="25"/>
  <c r="S535" i="25"/>
  <c r="Q535" i="25"/>
  <c r="O535" i="25"/>
  <c r="M535" i="25"/>
  <c r="L535" i="25"/>
  <c r="S534" i="25"/>
  <c r="Q534" i="25"/>
  <c r="O534" i="25"/>
  <c r="M534" i="25"/>
  <c r="L534" i="25"/>
  <c r="S533" i="25"/>
  <c r="Q533" i="25"/>
  <c r="O533" i="25"/>
  <c r="M533" i="25"/>
  <c r="L533" i="25"/>
  <c r="S532" i="25"/>
  <c r="Q532" i="25"/>
  <c r="O532" i="25"/>
  <c r="M532" i="25"/>
  <c r="L532" i="25"/>
  <c r="S531" i="25"/>
  <c r="Q531" i="25"/>
  <c r="O531" i="25"/>
  <c r="M531" i="25"/>
  <c r="L531" i="25"/>
  <c r="S530" i="25"/>
  <c r="Q530" i="25"/>
  <c r="O530" i="25"/>
  <c r="M530" i="25"/>
  <c r="L530" i="25"/>
  <c r="S529" i="25"/>
  <c r="Q529" i="25"/>
  <c r="O529" i="25"/>
  <c r="M529" i="25"/>
  <c r="L529" i="25"/>
  <c r="S528" i="25"/>
  <c r="Q528" i="25"/>
  <c r="O528" i="25"/>
  <c r="M528" i="25"/>
  <c r="L528" i="25"/>
  <c r="S527" i="25"/>
  <c r="Q527" i="25"/>
  <c r="O527" i="25"/>
  <c r="M527" i="25"/>
  <c r="L527" i="25"/>
  <c r="S526" i="25"/>
  <c r="Q526" i="25"/>
  <c r="O526" i="25"/>
  <c r="M526" i="25"/>
  <c r="L526" i="25"/>
  <c r="S525" i="25"/>
  <c r="Q525" i="25"/>
  <c r="O525" i="25"/>
  <c r="M525" i="25"/>
  <c r="L525" i="25"/>
  <c r="S524" i="25"/>
  <c r="Q524" i="25"/>
  <c r="O524" i="25"/>
  <c r="M524" i="25"/>
  <c r="L524" i="25"/>
  <c r="S523" i="25"/>
  <c r="Q523" i="25"/>
  <c r="O523" i="25"/>
  <c r="M523" i="25"/>
  <c r="L523" i="25"/>
  <c r="S522" i="25"/>
  <c r="Q522" i="25"/>
  <c r="O522" i="25"/>
  <c r="M522" i="25"/>
  <c r="L522" i="25"/>
  <c r="S521" i="25"/>
  <c r="Q521" i="25"/>
  <c r="O521" i="25"/>
  <c r="M521" i="25"/>
  <c r="L521" i="25"/>
  <c r="S520" i="25"/>
  <c r="Q520" i="25"/>
  <c r="O520" i="25"/>
  <c r="M520" i="25"/>
  <c r="L520" i="25"/>
  <c r="S519" i="25"/>
  <c r="Q519" i="25"/>
  <c r="O519" i="25"/>
  <c r="M519" i="25"/>
  <c r="L519" i="25"/>
  <c r="S518" i="25"/>
  <c r="Q518" i="25"/>
  <c r="O518" i="25"/>
  <c r="M518" i="25"/>
  <c r="L518" i="25"/>
  <c r="S517" i="25"/>
  <c r="Q517" i="25"/>
  <c r="O517" i="25"/>
  <c r="M517" i="25"/>
  <c r="L517" i="25"/>
  <c r="S516" i="25"/>
  <c r="Q516" i="25"/>
  <c r="O516" i="25"/>
  <c r="M516" i="25"/>
  <c r="L516" i="25"/>
  <c r="S515" i="25"/>
  <c r="Q515" i="25"/>
  <c r="O515" i="25"/>
  <c r="M515" i="25"/>
  <c r="L515" i="25"/>
  <c r="S514" i="25"/>
  <c r="Q514" i="25"/>
  <c r="O514" i="25"/>
  <c r="M514" i="25"/>
  <c r="L514" i="25"/>
  <c r="S513" i="25"/>
  <c r="Q513" i="25"/>
  <c r="O513" i="25"/>
  <c r="M513" i="25"/>
  <c r="L513" i="25"/>
  <c r="S512" i="25"/>
  <c r="Q512" i="25"/>
  <c r="O512" i="25"/>
  <c r="M512" i="25"/>
  <c r="L512" i="25"/>
  <c r="S511" i="25"/>
  <c r="Q511" i="25"/>
  <c r="O511" i="25"/>
  <c r="M511" i="25"/>
  <c r="L511" i="25"/>
  <c r="S510" i="25"/>
  <c r="Q510" i="25"/>
  <c r="O510" i="25"/>
  <c r="M510" i="25"/>
  <c r="L510" i="25"/>
  <c r="S509" i="25"/>
  <c r="Q509" i="25"/>
  <c r="O509" i="25"/>
  <c r="M509" i="25"/>
  <c r="L509" i="25"/>
  <c r="S508" i="25"/>
  <c r="Q508" i="25"/>
  <c r="O508" i="25"/>
  <c r="M508" i="25"/>
  <c r="L508" i="25"/>
  <c r="S507" i="25"/>
  <c r="Q507" i="25"/>
  <c r="O507" i="25"/>
  <c r="M507" i="25"/>
  <c r="L507" i="25"/>
  <c r="S506" i="25"/>
  <c r="Q506" i="25"/>
  <c r="O506" i="25"/>
  <c r="M506" i="25"/>
  <c r="L506" i="25"/>
  <c r="S505" i="25"/>
  <c r="Q505" i="25"/>
  <c r="O505" i="25"/>
  <c r="M505" i="25"/>
  <c r="L505" i="25"/>
  <c r="S504" i="25"/>
  <c r="Q504" i="25"/>
  <c r="O504" i="25"/>
  <c r="M504" i="25"/>
  <c r="L504" i="25"/>
  <c r="S503" i="25"/>
  <c r="Q503" i="25"/>
  <c r="O503" i="25"/>
  <c r="M503" i="25"/>
  <c r="L503" i="25"/>
  <c r="S502" i="25"/>
  <c r="Q502" i="25"/>
  <c r="O502" i="25"/>
  <c r="M502" i="25"/>
  <c r="L502" i="25"/>
  <c r="S501" i="25"/>
  <c r="Q501" i="25"/>
  <c r="O501" i="25"/>
  <c r="M501" i="25"/>
  <c r="L501" i="25"/>
  <c r="S500" i="25"/>
  <c r="Q500" i="25"/>
  <c r="O500" i="25"/>
  <c r="M500" i="25"/>
  <c r="L500" i="25"/>
  <c r="S499" i="25"/>
  <c r="Q499" i="25"/>
  <c r="O499" i="25"/>
  <c r="M499" i="25"/>
  <c r="L499" i="25"/>
  <c r="S498" i="25"/>
  <c r="Q498" i="25"/>
  <c r="O498" i="25"/>
  <c r="M498" i="25"/>
  <c r="L498" i="25"/>
  <c r="S497" i="25"/>
  <c r="Q497" i="25"/>
  <c r="O497" i="25"/>
  <c r="M497" i="25"/>
  <c r="L497" i="25"/>
  <c r="S496" i="25"/>
  <c r="Q496" i="25"/>
  <c r="O496" i="25"/>
  <c r="M496" i="25"/>
  <c r="L496" i="25"/>
  <c r="S495" i="25"/>
  <c r="Q495" i="25"/>
  <c r="O495" i="25"/>
  <c r="M495" i="25"/>
  <c r="L495" i="25"/>
  <c r="S494" i="25"/>
  <c r="Q494" i="25"/>
  <c r="O494" i="25"/>
  <c r="M494" i="25"/>
  <c r="L494" i="25"/>
  <c r="S493" i="25"/>
  <c r="Q493" i="25"/>
  <c r="O493" i="25"/>
  <c r="M493" i="25"/>
  <c r="L493" i="25"/>
  <c r="S492" i="25"/>
  <c r="Q492" i="25"/>
  <c r="O492" i="25"/>
  <c r="M492" i="25"/>
  <c r="L492" i="25"/>
  <c r="S491" i="25"/>
  <c r="Q491" i="25"/>
  <c r="O491" i="25"/>
  <c r="M491" i="25"/>
  <c r="L491" i="25"/>
  <c r="S490" i="25"/>
  <c r="Q490" i="25"/>
  <c r="O490" i="25"/>
  <c r="M490" i="25"/>
  <c r="L490" i="25"/>
  <c r="S489" i="25"/>
  <c r="Q489" i="25"/>
  <c r="O489" i="25"/>
  <c r="M489" i="25"/>
  <c r="L489" i="25"/>
  <c r="S488" i="25"/>
  <c r="Q488" i="25"/>
  <c r="O488" i="25"/>
  <c r="M488" i="25"/>
  <c r="L488" i="25"/>
  <c r="S487" i="25"/>
  <c r="Q487" i="25"/>
  <c r="O487" i="25"/>
  <c r="M487" i="25"/>
  <c r="L487" i="25"/>
  <c r="S486" i="25"/>
  <c r="Q486" i="25"/>
  <c r="O486" i="25"/>
  <c r="M486" i="25"/>
  <c r="L486" i="25"/>
  <c r="S485" i="25"/>
  <c r="Q485" i="25"/>
  <c r="O485" i="25"/>
  <c r="M485" i="25"/>
  <c r="L485" i="25"/>
  <c r="S484" i="25"/>
  <c r="Q484" i="25"/>
  <c r="O484" i="25"/>
  <c r="M484" i="25"/>
  <c r="L484" i="25"/>
  <c r="S483" i="25"/>
  <c r="Q483" i="25"/>
  <c r="O483" i="25"/>
  <c r="M483" i="25"/>
  <c r="L483" i="25"/>
  <c r="S482" i="25"/>
  <c r="Q482" i="25"/>
  <c r="O482" i="25"/>
  <c r="M482" i="25"/>
  <c r="L482" i="25"/>
  <c r="S481" i="25"/>
  <c r="Q481" i="25"/>
  <c r="O481" i="25"/>
  <c r="M481" i="25"/>
  <c r="L481" i="25"/>
  <c r="S480" i="25"/>
  <c r="Q480" i="25"/>
  <c r="O480" i="25"/>
  <c r="M480" i="25"/>
  <c r="L480" i="25"/>
  <c r="S479" i="25"/>
  <c r="Q479" i="25"/>
  <c r="O479" i="25"/>
  <c r="M479" i="25"/>
  <c r="L479" i="25"/>
  <c r="S478" i="25"/>
  <c r="Q478" i="25"/>
  <c r="O478" i="25"/>
  <c r="M478" i="25"/>
  <c r="L478" i="25"/>
  <c r="S477" i="25"/>
  <c r="Q477" i="25"/>
  <c r="O477" i="25"/>
  <c r="M477" i="25"/>
  <c r="L477" i="25"/>
  <c r="S468" i="25"/>
  <c r="Q468" i="25"/>
  <c r="O468" i="25"/>
  <c r="M468" i="25"/>
  <c r="L468" i="25"/>
  <c r="S467" i="25"/>
  <c r="Q467" i="25"/>
  <c r="O467" i="25"/>
  <c r="M467" i="25"/>
  <c r="L467" i="25"/>
  <c r="S466" i="25"/>
  <c r="Q466" i="25"/>
  <c r="O466" i="25"/>
  <c r="M466" i="25"/>
  <c r="L466" i="25"/>
  <c r="S465" i="25"/>
  <c r="Q465" i="25"/>
  <c r="O465" i="25"/>
  <c r="M465" i="25"/>
  <c r="L465" i="25"/>
  <c r="S464" i="25"/>
  <c r="Q464" i="25"/>
  <c r="O464" i="25"/>
  <c r="M464" i="25"/>
  <c r="L464" i="25"/>
  <c r="S463" i="25"/>
  <c r="Q463" i="25"/>
  <c r="O463" i="25"/>
  <c r="M463" i="25"/>
  <c r="L463" i="25"/>
  <c r="S462" i="25"/>
  <c r="Q462" i="25"/>
  <c r="O462" i="25"/>
  <c r="M462" i="25"/>
  <c r="L462" i="25"/>
  <c r="S461" i="25"/>
  <c r="Q461" i="25"/>
  <c r="O461" i="25"/>
  <c r="M461" i="25"/>
  <c r="L461" i="25"/>
  <c r="S460" i="25"/>
  <c r="Q460" i="25"/>
  <c r="O460" i="25"/>
  <c r="M460" i="25"/>
  <c r="L460" i="25"/>
  <c r="S459" i="25"/>
  <c r="Q459" i="25"/>
  <c r="O459" i="25"/>
  <c r="M459" i="25"/>
  <c r="L459" i="25"/>
  <c r="S458" i="25"/>
  <c r="Q458" i="25"/>
  <c r="O458" i="25"/>
  <c r="M458" i="25"/>
  <c r="L458" i="25"/>
  <c r="S457" i="25"/>
  <c r="Q457" i="25"/>
  <c r="O457" i="25"/>
  <c r="M457" i="25"/>
  <c r="L457" i="25"/>
  <c r="S456" i="25"/>
  <c r="Q456" i="25"/>
  <c r="O456" i="25"/>
  <c r="M456" i="25"/>
  <c r="L456" i="25"/>
  <c r="S454" i="25"/>
  <c r="Q454" i="25"/>
  <c r="O454" i="25"/>
  <c r="M454" i="25"/>
  <c r="L454" i="25"/>
  <c r="S453" i="25"/>
  <c r="Q453" i="25"/>
  <c r="O453" i="25"/>
  <c r="M453" i="25"/>
  <c r="L453" i="25"/>
  <c r="S452" i="25"/>
  <c r="Q452" i="25"/>
  <c r="O452" i="25"/>
  <c r="M452" i="25"/>
  <c r="L452" i="25"/>
  <c r="S451" i="25"/>
  <c r="Q451" i="25"/>
  <c r="O451" i="25"/>
  <c r="M451" i="25"/>
  <c r="L451" i="25"/>
  <c r="S450" i="25"/>
  <c r="Q450" i="25"/>
  <c r="O450" i="25"/>
  <c r="M450" i="25"/>
  <c r="L450" i="25"/>
  <c r="S449" i="25"/>
  <c r="Q449" i="25"/>
  <c r="O449" i="25"/>
  <c r="M449" i="25"/>
  <c r="L449" i="25"/>
  <c r="S448" i="25"/>
  <c r="Q448" i="25"/>
  <c r="O448" i="25"/>
  <c r="M448" i="25"/>
  <c r="L448" i="25"/>
  <c r="S447" i="25"/>
  <c r="Q447" i="25"/>
  <c r="O447" i="25"/>
  <c r="M447" i="25"/>
  <c r="L447" i="25"/>
  <c r="S446" i="25"/>
  <c r="Q446" i="25"/>
  <c r="O446" i="25"/>
  <c r="M446" i="25"/>
  <c r="L446" i="25"/>
  <c r="S445" i="25"/>
  <c r="Q445" i="25"/>
  <c r="O445" i="25"/>
  <c r="M445" i="25"/>
  <c r="L445" i="25"/>
  <c r="S444" i="25"/>
  <c r="Q444" i="25"/>
  <c r="O444" i="25"/>
  <c r="M444" i="25"/>
  <c r="L444" i="25"/>
  <c r="S443" i="25"/>
  <c r="Q443" i="25"/>
  <c r="O443" i="25"/>
  <c r="M443" i="25"/>
  <c r="L443" i="25"/>
  <c r="S442" i="25"/>
  <c r="Q442" i="25"/>
  <c r="O442" i="25"/>
  <c r="M442" i="25"/>
  <c r="L442" i="25"/>
  <c r="S441" i="25"/>
  <c r="Q441" i="25"/>
  <c r="O441" i="25"/>
  <c r="M441" i="25"/>
  <c r="L441" i="25"/>
  <c r="S440" i="25"/>
  <c r="Q440" i="25"/>
  <c r="O440" i="25"/>
  <c r="M440" i="25"/>
  <c r="L440" i="25"/>
  <c r="S439" i="25"/>
  <c r="Q439" i="25"/>
  <c r="O439" i="25"/>
  <c r="M439" i="25"/>
  <c r="L439" i="25"/>
  <c r="S438" i="25"/>
  <c r="Q438" i="25"/>
  <c r="O438" i="25"/>
  <c r="M438" i="25"/>
  <c r="L438" i="25"/>
  <c r="S437" i="25"/>
  <c r="Q437" i="25"/>
  <c r="O437" i="25"/>
  <c r="M437" i="25"/>
  <c r="L437" i="25"/>
  <c r="S436" i="25"/>
  <c r="Q436" i="25"/>
  <c r="O436" i="25"/>
  <c r="M436" i="25"/>
  <c r="L436" i="25"/>
  <c r="S435" i="25"/>
  <c r="Q435" i="25"/>
  <c r="O435" i="25"/>
  <c r="M435" i="25"/>
  <c r="L435" i="25"/>
  <c r="S434" i="25"/>
  <c r="Q434" i="25"/>
  <c r="O434" i="25"/>
  <c r="M434" i="25"/>
  <c r="L434" i="25"/>
  <c r="S433" i="25"/>
  <c r="Q433" i="25"/>
  <c r="O433" i="25"/>
  <c r="M433" i="25"/>
  <c r="L433" i="25"/>
  <c r="S432" i="25"/>
  <c r="Q432" i="25"/>
  <c r="O432" i="25"/>
  <c r="M432" i="25"/>
  <c r="L432" i="25"/>
  <c r="S431" i="25"/>
  <c r="Q431" i="25"/>
  <c r="O431" i="25"/>
  <c r="M431" i="25"/>
  <c r="L431" i="25"/>
  <c r="S430" i="25"/>
  <c r="Q430" i="25"/>
  <c r="O430" i="25"/>
  <c r="M430" i="25"/>
  <c r="L430" i="25"/>
  <c r="S429" i="25"/>
  <c r="Q429" i="25"/>
  <c r="O429" i="25"/>
  <c r="M429" i="25"/>
  <c r="L429" i="25"/>
  <c r="S428" i="25"/>
  <c r="Q428" i="25"/>
  <c r="O428" i="25"/>
  <c r="M428" i="25"/>
  <c r="L428" i="25"/>
  <c r="S427" i="25"/>
  <c r="Q427" i="25"/>
  <c r="O427" i="25"/>
  <c r="M427" i="25"/>
  <c r="L427" i="25"/>
  <c r="S426" i="25"/>
  <c r="Q426" i="25"/>
  <c r="O426" i="25"/>
  <c r="M426" i="25"/>
  <c r="L426" i="25"/>
  <c r="S425" i="25"/>
  <c r="Q425" i="25"/>
  <c r="O425" i="25"/>
  <c r="M425" i="25"/>
  <c r="L425" i="25"/>
  <c r="S424" i="25"/>
  <c r="Q424" i="25"/>
  <c r="O424" i="25"/>
  <c r="M424" i="25"/>
  <c r="L424" i="25"/>
  <c r="S423" i="25"/>
  <c r="Q423" i="25"/>
  <c r="O423" i="25"/>
  <c r="M423" i="25"/>
  <c r="L423" i="25"/>
  <c r="S422" i="25"/>
  <c r="Q422" i="25"/>
  <c r="O422" i="25"/>
  <c r="M422" i="25"/>
  <c r="L422" i="25"/>
  <c r="S421" i="25"/>
  <c r="Q421" i="25"/>
  <c r="O421" i="25"/>
  <c r="M421" i="25"/>
  <c r="L421" i="25"/>
  <c r="S420" i="25"/>
  <c r="Q420" i="25"/>
  <c r="O420" i="25"/>
  <c r="M420" i="25"/>
  <c r="L420" i="25"/>
  <c r="S419" i="25"/>
  <c r="Q419" i="25"/>
  <c r="O419" i="25"/>
  <c r="M419" i="25"/>
  <c r="L419" i="25"/>
  <c r="S418" i="25"/>
  <c r="Q418" i="25"/>
  <c r="O418" i="25"/>
  <c r="M418" i="25"/>
  <c r="L418" i="25"/>
  <c r="S417" i="25"/>
  <c r="Q417" i="25"/>
  <c r="O417" i="25"/>
  <c r="M417" i="25"/>
  <c r="L417" i="25"/>
  <c r="S416" i="25"/>
  <c r="Q416" i="25"/>
  <c r="O416" i="25"/>
  <c r="M416" i="25"/>
  <c r="L416" i="25"/>
  <c r="S415" i="25"/>
  <c r="Q415" i="25"/>
  <c r="O415" i="25"/>
  <c r="M415" i="25"/>
  <c r="L415" i="25"/>
  <c r="S414" i="25"/>
  <c r="Q414" i="25"/>
  <c r="O414" i="25"/>
  <c r="M414" i="25"/>
  <c r="L414" i="25"/>
  <c r="S413" i="25"/>
  <c r="Q413" i="25"/>
  <c r="O413" i="25"/>
  <c r="M413" i="25"/>
  <c r="L413" i="25"/>
  <c r="S412" i="25"/>
  <c r="Q412" i="25"/>
  <c r="O412" i="25"/>
  <c r="M412" i="25"/>
  <c r="L412" i="25"/>
  <c r="S411" i="25"/>
  <c r="Q411" i="25"/>
  <c r="O411" i="25"/>
  <c r="M411" i="25"/>
  <c r="L411" i="25"/>
  <c r="S410" i="25"/>
  <c r="Q410" i="25"/>
  <c r="O410" i="25"/>
  <c r="M410" i="25"/>
  <c r="L410" i="25"/>
  <c r="S409" i="25"/>
  <c r="Q409" i="25"/>
  <c r="O409" i="25"/>
  <c r="M409" i="25"/>
  <c r="L409" i="25"/>
  <c r="S408" i="25"/>
  <c r="Q408" i="25"/>
  <c r="O408" i="25"/>
  <c r="M408" i="25"/>
  <c r="L408" i="25"/>
  <c r="S407" i="25"/>
  <c r="Q407" i="25"/>
  <c r="O407" i="25"/>
  <c r="M407" i="25"/>
  <c r="L407" i="25"/>
  <c r="S406" i="25"/>
  <c r="Q406" i="25"/>
  <c r="O406" i="25"/>
  <c r="M406" i="25"/>
  <c r="L406" i="25"/>
  <c r="S405" i="25"/>
  <c r="Q405" i="25"/>
  <c r="O405" i="25"/>
  <c r="M405" i="25"/>
  <c r="L405" i="25"/>
  <c r="S404" i="25"/>
  <c r="Q404" i="25"/>
  <c r="O404" i="25"/>
  <c r="M404" i="25"/>
  <c r="L404" i="25"/>
  <c r="S403" i="25"/>
  <c r="Q403" i="25"/>
  <c r="O403" i="25"/>
  <c r="M403" i="25"/>
  <c r="L403" i="25"/>
  <c r="S402" i="25"/>
  <c r="Q402" i="25"/>
  <c r="O402" i="25"/>
  <c r="M402" i="25"/>
  <c r="L402" i="25"/>
  <c r="S401" i="25"/>
  <c r="Q401" i="25"/>
  <c r="O401" i="25"/>
  <c r="M401" i="25"/>
  <c r="L401" i="25"/>
  <c r="S400" i="25"/>
  <c r="Q400" i="25"/>
  <c r="O400" i="25"/>
  <c r="M400" i="25"/>
  <c r="L400" i="25"/>
  <c r="S399" i="25"/>
  <c r="Q399" i="25"/>
  <c r="O399" i="25"/>
  <c r="M399" i="25"/>
  <c r="L399" i="25"/>
  <c r="S398" i="25"/>
  <c r="Q398" i="25"/>
  <c r="O398" i="25"/>
  <c r="M398" i="25"/>
  <c r="L398" i="25"/>
  <c r="S397" i="25"/>
  <c r="Q397" i="25"/>
  <c r="O397" i="25"/>
  <c r="M397" i="25"/>
  <c r="L397" i="25"/>
  <c r="S396" i="25"/>
  <c r="Q396" i="25"/>
  <c r="O396" i="25"/>
  <c r="M396" i="25"/>
  <c r="L396" i="25"/>
  <c r="S395" i="25"/>
  <c r="Q395" i="25"/>
  <c r="O395" i="25"/>
  <c r="M395" i="25"/>
  <c r="L395" i="25"/>
  <c r="S394" i="25"/>
  <c r="Q394" i="25"/>
  <c r="O394" i="25"/>
  <c r="M394" i="25"/>
  <c r="L394" i="25"/>
  <c r="S393" i="25"/>
  <c r="Q393" i="25"/>
  <c r="O393" i="25"/>
  <c r="M393" i="25"/>
  <c r="L393" i="25"/>
  <c r="S392" i="25"/>
  <c r="Q392" i="25"/>
  <c r="O392" i="25"/>
  <c r="M392" i="25"/>
  <c r="L392" i="25"/>
  <c r="S391" i="25"/>
  <c r="Q391" i="25"/>
  <c r="O391" i="25"/>
  <c r="M391" i="25"/>
  <c r="L391" i="25"/>
  <c r="S390" i="25"/>
  <c r="Q390" i="25"/>
  <c r="O390" i="25"/>
  <c r="M390" i="25"/>
  <c r="L390" i="25"/>
  <c r="S389" i="25"/>
  <c r="Q389" i="25"/>
  <c r="O389" i="25"/>
  <c r="M389" i="25"/>
  <c r="L389" i="25"/>
  <c r="S388" i="25"/>
  <c r="Q388" i="25"/>
  <c r="O388" i="25"/>
  <c r="M388" i="25"/>
  <c r="L388" i="25"/>
  <c r="S387" i="25"/>
  <c r="Q387" i="25"/>
  <c r="O387" i="25"/>
  <c r="M387" i="25"/>
  <c r="L387" i="25"/>
  <c r="S386" i="25"/>
  <c r="Q386" i="25"/>
  <c r="O386" i="25"/>
  <c r="M386" i="25"/>
  <c r="L386" i="25"/>
  <c r="S385" i="25"/>
  <c r="Q385" i="25"/>
  <c r="O385" i="25"/>
  <c r="M385" i="25"/>
  <c r="L385" i="25"/>
  <c r="S384" i="25"/>
  <c r="Q384" i="25"/>
  <c r="O384" i="25"/>
  <c r="M384" i="25"/>
  <c r="L384" i="25"/>
  <c r="S383" i="25"/>
  <c r="Q383" i="25"/>
  <c r="O383" i="25"/>
  <c r="M383" i="25"/>
  <c r="L383" i="25"/>
  <c r="S382" i="25"/>
  <c r="Q382" i="25"/>
  <c r="O382" i="25"/>
  <c r="M382" i="25"/>
  <c r="L382" i="25"/>
  <c r="S381" i="25"/>
  <c r="Q381" i="25"/>
  <c r="O381" i="25"/>
  <c r="M381" i="25"/>
  <c r="L381" i="25"/>
  <c r="S380" i="25"/>
  <c r="Q380" i="25"/>
  <c r="O380" i="25"/>
  <c r="M380" i="25"/>
  <c r="L380" i="25"/>
  <c r="S379" i="25"/>
  <c r="Q379" i="25"/>
  <c r="O379" i="25"/>
  <c r="M379" i="25"/>
  <c r="L379" i="25"/>
  <c r="S378" i="25"/>
  <c r="Q378" i="25"/>
  <c r="O378" i="25"/>
  <c r="M378" i="25"/>
  <c r="L378" i="25"/>
  <c r="S377" i="25"/>
  <c r="Q377" i="25"/>
  <c r="O377" i="25"/>
  <c r="M377" i="25"/>
  <c r="L377" i="25"/>
  <c r="S376" i="25"/>
  <c r="Q376" i="25"/>
  <c r="O376" i="25"/>
  <c r="M376" i="25"/>
  <c r="L376" i="25"/>
  <c r="S375" i="25"/>
  <c r="Q375" i="25"/>
  <c r="O375" i="25"/>
  <c r="M375" i="25"/>
  <c r="L375" i="25"/>
  <c r="S374" i="25"/>
  <c r="Q374" i="25"/>
  <c r="O374" i="25"/>
  <c r="M374" i="25"/>
  <c r="L374" i="25"/>
  <c r="S373" i="25"/>
  <c r="Q373" i="25"/>
  <c r="O373" i="25"/>
  <c r="M373" i="25"/>
  <c r="L373" i="25"/>
  <c r="S372" i="25"/>
  <c r="Q372" i="25"/>
  <c r="O372" i="25"/>
  <c r="M372" i="25"/>
  <c r="L372" i="25"/>
  <c r="S371" i="25"/>
  <c r="Q371" i="25"/>
  <c r="O371" i="25"/>
  <c r="M371" i="25"/>
  <c r="L371" i="25"/>
  <c r="S370" i="25"/>
  <c r="Q370" i="25"/>
  <c r="O370" i="25"/>
  <c r="M370" i="25"/>
  <c r="L370" i="25"/>
  <c r="S369" i="25"/>
  <c r="Q369" i="25"/>
  <c r="O369" i="25"/>
  <c r="M369" i="25"/>
  <c r="L369" i="25"/>
  <c r="S368" i="25"/>
  <c r="Q368" i="25"/>
  <c r="O368" i="25"/>
  <c r="M368" i="25"/>
  <c r="L368" i="25"/>
  <c r="S367" i="25"/>
  <c r="Q367" i="25"/>
  <c r="O367" i="25"/>
  <c r="M367" i="25"/>
  <c r="L367" i="25"/>
  <c r="S366" i="25"/>
  <c r="Q366" i="25"/>
  <c r="O366" i="25"/>
  <c r="M366" i="25"/>
  <c r="L366" i="25"/>
  <c r="S365" i="25"/>
  <c r="Q365" i="25"/>
  <c r="O365" i="25"/>
  <c r="M365" i="25"/>
  <c r="L365" i="25"/>
  <c r="S364" i="25"/>
  <c r="Q364" i="25"/>
  <c r="O364" i="25"/>
  <c r="M364" i="25"/>
  <c r="L364" i="25"/>
  <c r="S363" i="25"/>
  <c r="Q363" i="25"/>
  <c r="O363" i="25"/>
  <c r="M363" i="25"/>
  <c r="L363" i="25"/>
  <c r="S362" i="25"/>
  <c r="Q362" i="25"/>
  <c r="O362" i="25"/>
  <c r="M362" i="25"/>
  <c r="L362" i="25"/>
  <c r="S361" i="25"/>
  <c r="Q361" i="25"/>
  <c r="O361" i="25"/>
  <c r="M361" i="25"/>
  <c r="L361" i="25"/>
  <c r="S360" i="25"/>
  <c r="Q360" i="25"/>
  <c r="O360" i="25"/>
  <c r="M360" i="25"/>
  <c r="L360" i="25"/>
  <c r="S359" i="25"/>
  <c r="Q359" i="25"/>
  <c r="O359" i="25"/>
  <c r="M359" i="25"/>
  <c r="L359" i="25"/>
  <c r="S358" i="25"/>
  <c r="Q358" i="25"/>
  <c r="O358" i="25"/>
  <c r="M358" i="25"/>
  <c r="L358" i="25"/>
  <c r="S357" i="25"/>
  <c r="Q357" i="25"/>
  <c r="O357" i="25"/>
  <c r="M357" i="25"/>
  <c r="L357" i="25"/>
  <c r="S356" i="25"/>
  <c r="Q356" i="25"/>
  <c r="O356" i="25"/>
  <c r="M356" i="25"/>
  <c r="L356" i="25"/>
  <c r="S355" i="25"/>
  <c r="Q355" i="25"/>
  <c r="O355" i="25"/>
  <c r="M355" i="25"/>
  <c r="L355" i="25"/>
  <c r="S354" i="25"/>
  <c r="Q354" i="25"/>
  <c r="O354" i="25"/>
  <c r="M354" i="25"/>
  <c r="L354" i="25"/>
  <c r="S353" i="25"/>
  <c r="Q353" i="25"/>
  <c r="O353" i="25"/>
  <c r="M353" i="25"/>
  <c r="L353" i="25"/>
  <c r="S352" i="25"/>
  <c r="Q352" i="25"/>
  <c r="O352" i="25"/>
  <c r="M352" i="25"/>
  <c r="L352" i="25"/>
  <c r="S351" i="25"/>
  <c r="Q351" i="25"/>
  <c r="O351" i="25"/>
  <c r="M351" i="25"/>
  <c r="L351" i="25"/>
  <c r="S350" i="25"/>
  <c r="Q350" i="25"/>
  <c r="O350" i="25"/>
  <c r="M350" i="25"/>
  <c r="L350" i="25"/>
  <c r="S349" i="25"/>
  <c r="Q349" i="25"/>
  <c r="O349" i="25"/>
  <c r="M349" i="25"/>
  <c r="L349" i="25"/>
  <c r="S348" i="25"/>
  <c r="Q348" i="25"/>
  <c r="O348" i="25"/>
  <c r="M348" i="25"/>
  <c r="L348" i="25"/>
  <c r="S347" i="25"/>
  <c r="Q347" i="25"/>
  <c r="O347" i="25"/>
  <c r="M347" i="25"/>
  <c r="L347" i="25"/>
  <c r="S346" i="25"/>
  <c r="Q346" i="25"/>
  <c r="O346" i="25"/>
  <c r="M346" i="25"/>
  <c r="L346" i="25"/>
  <c r="S345" i="25"/>
  <c r="Q345" i="25"/>
  <c r="O345" i="25"/>
  <c r="M345" i="25"/>
  <c r="L345" i="25"/>
  <c r="S344" i="25"/>
  <c r="Q344" i="25"/>
  <c r="O344" i="25"/>
  <c r="M344" i="25"/>
  <c r="L344" i="25"/>
  <c r="S343" i="25"/>
  <c r="Q343" i="25"/>
  <c r="O343" i="25"/>
  <c r="M343" i="25"/>
  <c r="L343" i="25"/>
  <c r="S342" i="25"/>
  <c r="Q342" i="25"/>
  <c r="O342" i="25"/>
  <c r="M342" i="25"/>
  <c r="L342" i="25"/>
  <c r="S341" i="25"/>
  <c r="Q341" i="25"/>
  <c r="O341" i="25"/>
  <c r="M341" i="25"/>
  <c r="L341" i="25"/>
  <c r="S340" i="25"/>
  <c r="Q340" i="25"/>
  <c r="O340" i="25"/>
  <c r="M340" i="25"/>
  <c r="L340" i="25"/>
  <c r="S339" i="25"/>
  <c r="Q339" i="25"/>
  <c r="O339" i="25"/>
  <c r="M339" i="25"/>
  <c r="L339" i="25"/>
  <c r="S338" i="25"/>
  <c r="Q338" i="25"/>
  <c r="O338" i="25"/>
  <c r="M338" i="25"/>
  <c r="L338" i="25"/>
  <c r="S337" i="25"/>
  <c r="Q337" i="25"/>
  <c r="O337" i="25"/>
  <c r="M337" i="25"/>
  <c r="L337" i="25"/>
  <c r="S336" i="25"/>
  <c r="Q336" i="25"/>
  <c r="O336" i="25"/>
  <c r="M336" i="25"/>
  <c r="L336" i="25"/>
  <c r="S335" i="25"/>
  <c r="Q335" i="25"/>
  <c r="O335" i="25"/>
  <c r="M335" i="25"/>
  <c r="L335" i="25"/>
  <c r="S334" i="25"/>
  <c r="Q334" i="25"/>
  <c r="O334" i="25"/>
  <c r="M334" i="25"/>
  <c r="L334" i="25"/>
  <c r="S333" i="25"/>
  <c r="Q333" i="25"/>
  <c r="O333" i="25"/>
  <c r="M333" i="25"/>
  <c r="L333" i="25"/>
  <c r="S332" i="25"/>
  <c r="Q332" i="25"/>
  <c r="O332" i="25"/>
  <c r="M332" i="25"/>
  <c r="L332" i="25"/>
  <c r="S331" i="25"/>
  <c r="Q331" i="25"/>
  <c r="O331" i="25"/>
  <c r="M331" i="25"/>
  <c r="L331" i="25"/>
  <c r="S330" i="25"/>
  <c r="Q330" i="25"/>
  <c r="O330" i="25"/>
  <c r="M330" i="25"/>
  <c r="L330" i="25"/>
  <c r="S329" i="25"/>
  <c r="Q329" i="25"/>
  <c r="O329" i="25"/>
  <c r="M329" i="25"/>
  <c r="L329" i="25"/>
  <c r="S328" i="25"/>
  <c r="Q328" i="25"/>
  <c r="O328" i="25"/>
  <c r="M328" i="25"/>
  <c r="L328" i="25"/>
  <c r="S327" i="25"/>
  <c r="Q327" i="25"/>
  <c r="O327" i="25"/>
  <c r="M327" i="25"/>
  <c r="L327" i="25"/>
  <c r="S326" i="25"/>
  <c r="Q326" i="25"/>
  <c r="O326" i="25"/>
  <c r="M326" i="25"/>
  <c r="L326" i="25"/>
  <c r="S325" i="25"/>
  <c r="Q325" i="25"/>
  <c r="O325" i="25"/>
  <c r="M325" i="25"/>
  <c r="L325" i="25"/>
  <c r="S324" i="25"/>
  <c r="Q324" i="25"/>
  <c r="O324" i="25"/>
  <c r="M324" i="25"/>
  <c r="L324" i="25"/>
  <c r="S323" i="25"/>
  <c r="Q323" i="25"/>
  <c r="O323" i="25"/>
  <c r="M323" i="25"/>
  <c r="L323" i="25"/>
  <c r="S322" i="25"/>
  <c r="Q322" i="25"/>
  <c r="O322" i="25"/>
  <c r="M322" i="25"/>
  <c r="L322" i="25"/>
  <c r="S321" i="25"/>
  <c r="Q321" i="25"/>
  <c r="O321" i="25"/>
  <c r="M321" i="25"/>
  <c r="L321" i="25"/>
  <c r="S320" i="25"/>
  <c r="Q320" i="25"/>
  <c r="O320" i="25"/>
  <c r="M320" i="25"/>
  <c r="L320" i="25"/>
  <c r="S319" i="25"/>
  <c r="Q319" i="25"/>
  <c r="O319" i="25"/>
  <c r="M319" i="25"/>
  <c r="L319" i="25"/>
  <c r="S318" i="25"/>
  <c r="Q318" i="25"/>
  <c r="O318" i="25"/>
  <c r="M318" i="25"/>
  <c r="L318" i="25"/>
  <c r="S317" i="25"/>
  <c r="Q317" i="25"/>
  <c r="O317" i="25"/>
  <c r="M317" i="25"/>
  <c r="L317" i="25"/>
  <c r="S316" i="25"/>
  <c r="Q316" i="25"/>
  <c r="O316" i="25"/>
  <c r="M316" i="25"/>
  <c r="L316" i="25"/>
  <c r="S315" i="25"/>
  <c r="Q315" i="25"/>
  <c r="O315" i="25"/>
  <c r="M315" i="25"/>
  <c r="L315" i="25"/>
  <c r="S314" i="25"/>
  <c r="Q314" i="25"/>
  <c r="O314" i="25"/>
  <c r="M314" i="25"/>
  <c r="L314" i="25"/>
  <c r="S313" i="25"/>
  <c r="Q313" i="25"/>
  <c r="O313" i="25"/>
  <c r="M313" i="25"/>
  <c r="L313" i="25"/>
  <c r="S312" i="25"/>
  <c r="Q312" i="25"/>
  <c r="O312" i="25"/>
  <c r="M312" i="25"/>
  <c r="L312" i="25"/>
  <c r="S311" i="25"/>
  <c r="Q311" i="25"/>
  <c r="O311" i="25"/>
  <c r="M311" i="25"/>
  <c r="L311" i="25"/>
  <c r="S310" i="25"/>
  <c r="Q310" i="25"/>
  <c r="O310" i="25"/>
  <c r="M310" i="25"/>
  <c r="L310" i="25"/>
  <c r="S309" i="25"/>
  <c r="Q309" i="25"/>
  <c r="O309" i="25"/>
  <c r="M309" i="25"/>
  <c r="L309" i="25"/>
  <c r="S308" i="25"/>
  <c r="Q308" i="25"/>
  <c r="O308" i="25"/>
  <c r="M308" i="25"/>
  <c r="L308" i="25"/>
  <c r="S307" i="25"/>
  <c r="Q307" i="25"/>
  <c r="O307" i="25"/>
  <c r="M307" i="25"/>
  <c r="L307" i="25"/>
  <c r="S306" i="25"/>
  <c r="Q306" i="25"/>
  <c r="O306" i="25"/>
  <c r="M306" i="25"/>
  <c r="L306" i="25"/>
  <c r="S305" i="25"/>
  <c r="Q305" i="25"/>
  <c r="O305" i="25"/>
  <c r="M305" i="25"/>
  <c r="L305" i="25"/>
  <c r="S304" i="25"/>
  <c r="Q304" i="25"/>
  <c r="O304" i="25"/>
  <c r="M304" i="25"/>
  <c r="L304" i="25"/>
  <c r="S303" i="25"/>
  <c r="Q303" i="25"/>
  <c r="O303" i="25"/>
  <c r="M303" i="25"/>
  <c r="L303" i="25"/>
  <c r="S302" i="25"/>
  <c r="Q302" i="25"/>
  <c r="O302" i="25"/>
  <c r="M302" i="25"/>
  <c r="L302" i="25"/>
  <c r="S301" i="25"/>
  <c r="Q301" i="25"/>
  <c r="O301" i="25"/>
  <c r="M301" i="25"/>
  <c r="L301" i="25"/>
  <c r="S300" i="25"/>
  <c r="Q300" i="25"/>
  <c r="O300" i="25"/>
  <c r="M300" i="25"/>
  <c r="L300" i="25"/>
  <c r="S299" i="25"/>
  <c r="Q299" i="25"/>
  <c r="O299" i="25"/>
  <c r="M299" i="25"/>
  <c r="L299" i="25"/>
  <c r="S298" i="25"/>
  <c r="Q298" i="25"/>
  <c r="O298" i="25"/>
  <c r="M298" i="25"/>
  <c r="L298" i="25"/>
  <c r="S297" i="25"/>
  <c r="Q297" i="25"/>
  <c r="O297" i="25"/>
  <c r="M297" i="25"/>
  <c r="L297" i="25"/>
  <c r="S296" i="25"/>
  <c r="Q296" i="25"/>
  <c r="O296" i="25"/>
  <c r="M296" i="25"/>
  <c r="L296" i="25"/>
  <c r="S295" i="25"/>
  <c r="Q295" i="25"/>
  <c r="O295" i="25"/>
  <c r="M295" i="25"/>
  <c r="L295" i="25"/>
  <c r="S294" i="25"/>
  <c r="Q294" i="25"/>
  <c r="O294" i="25"/>
  <c r="M294" i="25"/>
  <c r="L294" i="25"/>
  <c r="S293" i="25"/>
  <c r="Q293" i="25"/>
  <c r="O293" i="25"/>
  <c r="M293" i="25"/>
  <c r="L293" i="25"/>
  <c r="S292" i="25"/>
  <c r="Q292" i="25"/>
  <c r="O292" i="25"/>
  <c r="M292" i="25"/>
  <c r="L292" i="25"/>
  <c r="S291" i="25"/>
  <c r="Q291" i="25"/>
  <c r="O291" i="25"/>
  <c r="M291" i="25"/>
  <c r="L291" i="25"/>
  <c r="S290" i="25"/>
  <c r="Q290" i="25"/>
  <c r="O290" i="25"/>
  <c r="M290" i="25"/>
  <c r="L290" i="25"/>
  <c r="S289" i="25"/>
  <c r="Q289" i="25"/>
  <c r="O289" i="25"/>
  <c r="M289" i="25"/>
  <c r="L289" i="25"/>
  <c r="S288" i="25"/>
  <c r="Q288" i="25"/>
  <c r="O288" i="25"/>
  <c r="M288" i="25"/>
  <c r="L288" i="25"/>
  <c r="S287" i="25"/>
  <c r="Q287" i="25"/>
  <c r="O287" i="25"/>
  <c r="M287" i="25"/>
  <c r="L287" i="25"/>
  <c r="S286" i="25"/>
  <c r="Q286" i="25"/>
  <c r="O286" i="25"/>
  <c r="M286" i="25"/>
  <c r="L286" i="25"/>
  <c r="S285" i="25"/>
  <c r="Q285" i="25"/>
  <c r="O285" i="25"/>
  <c r="M285" i="25"/>
  <c r="L285" i="25"/>
  <c r="S284" i="25"/>
  <c r="Q284" i="25"/>
  <c r="O284" i="25"/>
  <c r="M284" i="25"/>
  <c r="L284" i="25"/>
  <c r="S283" i="25"/>
  <c r="Q283" i="25"/>
  <c r="O283" i="25"/>
  <c r="M283" i="25"/>
  <c r="L283" i="25"/>
  <c r="S282" i="25"/>
  <c r="Q282" i="25"/>
  <c r="O282" i="25"/>
  <c r="M282" i="25"/>
  <c r="L282" i="25"/>
  <c r="S281" i="25"/>
  <c r="Q281" i="25"/>
  <c r="O281" i="25"/>
  <c r="M281" i="25"/>
  <c r="L281" i="25"/>
  <c r="S280" i="25"/>
  <c r="Q280" i="25"/>
  <c r="O280" i="25"/>
  <c r="M280" i="25"/>
  <c r="L280" i="25"/>
  <c r="S279" i="25"/>
  <c r="Q279" i="25"/>
  <c r="O279" i="25"/>
  <c r="M279" i="25"/>
  <c r="L279" i="25"/>
  <c r="S278" i="25"/>
  <c r="Q278" i="25"/>
  <c r="O278" i="25"/>
  <c r="M278" i="25"/>
  <c r="L278" i="25"/>
  <c r="S277" i="25"/>
  <c r="Q277" i="25"/>
  <c r="O277" i="25"/>
  <c r="M277" i="25"/>
  <c r="L277" i="25"/>
  <c r="S276" i="25"/>
  <c r="Q276" i="25"/>
  <c r="O276" i="25"/>
  <c r="M276" i="25"/>
  <c r="L276" i="25"/>
  <c r="S275" i="25"/>
  <c r="Q275" i="25"/>
  <c r="O275" i="25"/>
  <c r="M275" i="25"/>
  <c r="L275" i="25"/>
  <c r="S274" i="25"/>
  <c r="Q274" i="25"/>
  <c r="O274" i="25"/>
  <c r="M274" i="25"/>
  <c r="L274" i="25"/>
  <c r="S273" i="25"/>
  <c r="Q273" i="25"/>
  <c r="O273" i="25"/>
  <c r="M273" i="25"/>
  <c r="L273" i="25"/>
  <c r="S272" i="25"/>
  <c r="Q272" i="25"/>
  <c r="O272" i="25"/>
  <c r="M272" i="25"/>
  <c r="L272" i="25"/>
  <c r="S271" i="25"/>
  <c r="Q271" i="25"/>
  <c r="O271" i="25"/>
  <c r="M271" i="25"/>
  <c r="L271" i="25"/>
  <c r="S270" i="25"/>
  <c r="Q270" i="25"/>
  <c r="O270" i="25"/>
  <c r="M270" i="25"/>
  <c r="L270" i="25"/>
  <c r="S269" i="25"/>
  <c r="Q269" i="25"/>
  <c r="O269" i="25"/>
  <c r="M269" i="25"/>
  <c r="L269" i="25"/>
  <c r="S268" i="25"/>
  <c r="Q268" i="25"/>
  <c r="O268" i="25"/>
  <c r="M268" i="25"/>
  <c r="L268" i="25"/>
  <c r="S267" i="25"/>
  <c r="Q267" i="25"/>
  <c r="O267" i="25"/>
  <c r="M267" i="25"/>
  <c r="L267" i="25"/>
  <c r="S266" i="25"/>
  <c r="Q266" i="25"/>
  <c r="O266" i="25"/>
  <c r="M266" i="25"/>
  <c r="L266" i="25"/>
  <c r="S265" i="25"/>
  <c r="Q265" i="25"/>
  <c r="O265" i="25"/>
  <c r="M265" i="25"/>
  <c r="L265" i="25"/>
  <c r="S264" i="25"/>
  <c r="Q264" i="25"/>
  <c r="O264" i="25"/>
  <c r="M264" i="25"/>
  <c r="L264" i="25"/>
  <c r="S263" i="25"/>
  <c r="Q263" i="25"/>
  <c r="O263" i="25"/>
  <c r="M263" i="25"/>
  <c r="L263" i="25"/>
  <c r="S262" i="25"/>
  <c r="Q262" i="25"/>
  <c r="O262" i="25"/>
  <c r="M262" i="25"/>
  <c r="L262" i="25"/>
  <c r="S261" i="25"/>
  <c r="Q261" i="25"/>
  <c r="O261" i="25"/>
  <c r="M261" i="25"/>
  <c r="L261" i="25"/>
  <c r="S260" i="25"/>
  <c r="Q260" i="25"/>
  <c r="O260" i="25"/>
  <c r="M260" i="25"/>
  <c r="L260" i="25"/>
  <c r="S259" i="25"/>
  <c r="Q259" i="25"/>
  <c r="O259" i="25"/>
  <c r="M259" i="25"/>
  <c r="L259" i="25"/>
  <c r="S258" i="25"/>
  <c r="Q258" i="25"/>
  <c r="O258" i="25"/>
  <c r="M258" i="25"/>
  <c r="L258" i="25"/>
  <c r="S257" i="25"/>
  <c r="Q257" i="25"/>
  <c r="O257" i="25"/>
  <c r="M257" i="25"/>
  <c r="L257" i="25"/>
  <c r="S256" i="25"/>
  <c r="Q256" i="25"/>
  <c r="O256" i="25"/>
  <c r="M256" i="25"/>
  <c r="L256" i="25"/>
  <c r="S255" i="25"/>
  <c r="Q255" i="25"/>
  <c r="O255" i="25"/>
  <c r="M255" i="25"/>
  <c r="L255" i="25"/>
  <c r="S254" i="25"/>
  <c r="Q254" i="25"/>
  <c r="O254" i="25"/>
  <c r="M254" i="25"/>
  <c r="L254" i="25"/>
  <c r="S253" i="25"/>
  <c r="Q253" i="25"/>
  <c r="O253" i="25"/>
  <c r="M253" i="25"/>
  <c r="L253" i="25"/>
  <c r="S252" i="25"/>
  <c r="Q252" i="25"/>
  <c r="O252" i="25"/>
  <c r="M252" i="25"/>
  <c r="L252" i="25"/>
  <c r="S251" i="25"/>
  <c r="Q251" i="25"/>
  <c r="O251" i="25"/>
  <c r="M251" i="25"/>
  <c r="L251" i="25"/>
  <c r="S250" i="25"/>
  <c r="Q250" i="25"/>
  <c r="O250" i="25"/>
  <c r="M250" i="25"/>
  <c r="L250" i="25"/>
  <c r="S249" i="25"/>
  <c r="Q249" i="25"/>
  <c r="O249" i="25"/>
  <c r="M249" i="25"/>
  <c r="L249" i="25"/>
  <c r="S248" i="25"/>
  <c r="Q248" i="25"/>
  <c r="O248" i="25"/>
  <c r="M248" i="25"/>
  <c r="L248" i="25"/>
  <c r="S247" i="25"/>
  <c r="Q247" i="25"/>
  <c r="O247" i="25"/>
  <c r="M247" i="25"/>
  <c r="L247" i="25"/>
  <c r="S246" i="25"/>
  <c r="Q246" i="25"/>
  <c r="O246" i="25"/>
  <c r="M246" i="25"/>
  <c r="L246" i="25"/>
  <c r="S245" i="25"/>
  <c r="Q245" i="25"/>
  <c r="O245" i="25"/>
  <c r="M245" i="25"/>
  <c r="L245" i="25"/>
  <c r="S244" i="25"/>
  <c r="Q244" i="25"/>
  <c r="O244" i="25"/>
  <c r="M244" i="25"/>
  <c r="L244" i="25"/>
  <c r="S243" i="25"/>
  <c r="Q243" i="25"/>
  <c r="O243" i="25"/>
  <c r="M243" i="25"/>
  <c r="L243" i="25"/>
  <c r="S242" i="25"/>
  <c r="Q242" i="25"/>
  <c r="O242" i="25"/>
  <c r="M242" i="25"/>
  <c r="L242" i="25"/>
  <c r="S241" i="25"/>
  <c r="Q241" i="25"/>
  <c r="O241" i="25"/>
  <c r="M241" i="25"/>
  <c r="L241" i="25"/>
  <c r="S240" i="25"/>
  <c r="Q240" i="25"/>
  <c r="O240" i="25"/>
  <c r="M240" i="25"/>
  <c r="L240" i="25"/>
  <c r="S239" i="25"/>
  <c r="Q239" i="25"/>
  <c r="O239" i="25"/>
  <c r="M239" i="25"/>
  <c r="L239" i="25"/>
  <c r="S238" i="25"/>
  <c r="Q238" i="25"/>
  <c r="O238" i="25"/>
  <c r="M238" i="25"/>
  <c r="L238" i="25"/>
  <c r="S237" i="25"/>
  <c r="Q237" i="25"/>
  <c r="O237" i="25"/>
  <c r="M237" i="25"/>
  <c r="L237" i="25"/>
  <c r="S236" i="25"/>
  <c r="Q236" i="25"/>
  <c r="O236" i="25"/>
  <c r="M236" i="25"/>
  <c r="L236" i="25"/>
  <c r="S235" i="25"/>
  <c r="Q235" i="25"/>
  <c r="O235" i="25"/>
  <c r="M235" i="25"/>
  <c r="L235" i="25"/>
  <c r="S234" i="25"/>
  <c r="Q234" i="25"/>
  <c r="O234" i="25"/>
  <c r="M234" i="25"/>
  <c r="L234" i="25"/>
  <c r="S233" i="25"/>
  <c r="Q233" i="25"/>
  <c r="O233" i="25"/>
  <c r="M233" i="25"/>
  <c r="L233" i="25"/>
  <c r="S232" i="25"/>
  <c r="Q232" i="25"/>
  <c r="O232" i="25"/>
  <c r="M232" i="25"/>
  <c r="L232" i="25"/>
  <c r="S231" i="25"/>
  <c r="Q231" i="25"/>
  <c r="O231" i="25"/>
  <c r="M231" i="25"/>
  <c r="L231" i="25"/>
  <c r="S230" i="25"/>
  <c r="Q230" i="25"/>
  <c r="O230" i="25"/>
  <c r="M230" i="25"/>
  <c r="L230" i="25"/>
  <c r="S229" i="25"/>
  <c r="Q229" i="25"/>
  <c r="O229" i="25"/>
  <c r="M229" i="25"/>
  <c r="L229" i="25"/>
  <c r="S228" i="25"/>
  <c r="Q228" i="25"/>
  <c r="O228" i="25"/>
  <c r="M228" i="25"/>
  <c r="L228" i="25"/>
  <c r="S227" i="25"/>
  <c r="Q227" i="25"/>
  <c r="O227" i="25"/>
  <c r="M227" i="25"/>
  <c r="L227" i="25"/>
  <c r="S226" i="25"/>
  <c r="Q226" i="25"/>
  <c r="O226" i="25"/>
  <c r="M226" i="25"/>
  <c r="L226" i="25"/>
  <c r="S225" i="25"/>
  <c r="Q225" i="25"/>
  <c r="O225" i="25"/>
  <c r="M225" i="25"/>
  <c r="L225" i="25"/>
  <c r="S224" i="25"/>
  <c r="Q224" i="25"/>
  <c r="O224" i="25"/>
  <c r="M224" i="25"/>
  <c r="L224" i="25"/>
  <c r="S223" i="25"/>
  <c r="Q223" i="25"/>
  <c r="O223" i="25"/>
  <c r="M223" i="25"/>
  <c r="L223" i="25"/>
  <c r="S222" i="25"/>
  <c r="Q222" i="25"/>
  <c r="O222" i="25"/>
  <c r="M222" i="25"/>
  <c r="L222" i="25"/>
  <c r="S221" i="25"/>
  <c r="Q221" i="25"/>
  <c r="O221" i="25"/>
  <c r="M221" i="25"/>
  <c r="L221" i="25"/>
  <c r="S220" i="25"/>
  <c r="Q220" i="25"/>
  <c r="O220" i="25"/>
  <c r="M220" i="25"/>
  <c r="L220" i="25"/>
  <c r="S219" i="25"/>
  <c r="Q219" i="25"/>
  <c r="O219" i="25"/>
  <c r="M219" i="25"/>
  <c r="L219" i="25"/>
  <c r="S218" i="25"/>
  <c r="Q218" i="25"/>
  <c r="O218" i="25"/>
  <c r="M218" i="25"/>
  <c r="L218" i="25"/>
  <c r="S217" i="25"/>
  <c r="Q217" i="25"/>
  <c r="O217" i="25"/>
  <c r="M217" i="25"/>
  <c r="L217" i="25"/>
  <c r="S216" i="25"/>
  <c r="Q216" i="25"/>
  <c r="O216" i="25"/>
  <c r="M216" i="25"/>
  <c r="L216" i="25"/>
  <c r="S215" i="25"/>
  <c r="Q215" i="25"/>
  <c r="O215" i="25"/>
  <c r="M215" i="25"/>
  <c r="L215" i="25"/>
  <c r="S214" i="25"/>
  <c r="Q214" i="25"/>
  <c r="O214" i="25"/>
  <c r="M214" i="25"/>
  <c r="L214" i="25"/>
  <c r="S213" i="25"/>
  <c r="Q213" i="25"/>
  <c r="O213" i="25"/>
  <c r="M213" i="25"/>
  <c r="L213" i="25"/>
  <c r="S212" i="25"/>
  <c r="Q212" i="25"/>
  <c r="O212" i="25"/>
  <c r="M212" i="25"/>
  <c r="L212" i="25"/>
  <c r="S211" i="25"/>
  <c r="Q211" i="25"/>
  <c r="O211" i="25"/>
  <c r="M211" i="25"/>
  <c r="L211" i="25"/>
  <c r="S210" i="25"/>
  <c r="Q210" i="25"/>
  <c r="O210" i="25"/>
  <c r="M210" i="25"/>
  <c r="L210" i="25"/>
  <c r="S209" i="25"/>
  <c r="Q209" i="25"/>
  <c r="O209" i="25"/>
  <c r="M209" i="25"/>
  <c r="L209" i="25"/>
  <c r="S208" i="25"/>
  <c r="Q208" i="25"/>
  <c r="O208" i="25"/>
  <c r="M208" i="25"/>
  <c r="L208" i="25"/>
  <c r="S207" i="25"/>
  <c r="Q207" i="25"/>
  <c r="O207" i="25"/>
  <c r="M207" i="25"/>
  <c r="L207" i="25"/>
  <c r="S206" i="25"/>
  <c r="Q206" i="25"/>
  <c r="O206" i="25"/>
  <c r="M206" i="25"/>
  <c r="L206" i="25"/>
  <c r="S205" i="25"/>
  <c r="Q205" i="25"/>
  <c r="O205" i="25"/>
  <c r="M205" i="25"/>
  <c r="L205" i="25"/>
  <c r="S204" i="25"/>
  <c r="Q204" i="25"/>
  <c r="O204" i="25"/>
  <c r="M204" i="25"/>
  <c r="L204" i="25"/>
  <c r="S203" i="25"/>
  <c r="Q203" i="25"/>
  <c r="O203" i="25"/>
  <c r="M203" i="25"/>
  <c r="L203" i="25"/>
  <c r="S202" i="25"/>
  <c r="Q202" i="25"/>
  <c r="O202" i="25"/>
  <c r="M202" i="25"/>
  <c r="L202" i="25"/>
  <c r="S201" i="25"/>
  <c r="Q201" i="25"/>
  <c r="O201" i="25"/>
  <c r="M201" i="25"/>
  <c r="L201" i="25"/>
  <c r="S200" i="25"/>
  <c r="Q200" i="25"/>
  <c r="O200" i="25"/>
  <c r="M200" i="25"/>
  <c r="L200" i="25"/>
  <c r="S199" i="25"/>
  <c r="Q199" i="25"/>
  <c r="O199" i="25"/>
  <c r="M199" i="25"/>
  <c r="L199" i="25"/>
  <c r="S198" i="25"/>
  <c r="Q198" i="25"/>
  <c r="O198" i="25"/>
  <c r="M198" i="25"/>
  <c r="L198" i="25"/>
  <c r="S197" i="25"/>
  <c r="Q197" i="25"/>
  <c r="O197" i="25"/>
  <c r="M197" i="25"/>
  <c r="L197" i="25"/>
  <c r="S196" i="25"/>
  <c r="Q196" i="25"/>
  <c r="O196" i="25"/>
  <c r="M196" i="25"/>
  <c r="L196" i="25"/>
  <c r="S195" i="25"/>
  <c r="Q195" i="25"/>
  <c r="O195" i="25"/>
  <c r="M195" i="25"/>
  <c r="L195" i="25"/>
  <c r="S194" i="25"/>
  <c r="Q194" i="25"/>
  <c r="O194" i="25"/>
  <c r="M194" i="25"/>
  <c r="L194" i="25"/>
  <c r="S193" i="25"/>
  <c r="Q193" i="25"/>
  <c r="O193" i="25"/>
  <c r="M193" i="25"/>
  <c r="L193" i="25"/>
  <c r="S192" i="25"/>
  <c r="Q192" i="25"/>
  <c r="O192" i="25"/>
  <c r="M192" i="25"/>
  <c r="L192" i="25"/>
  <c r="S191" i="25"/>
  <c r="Q191" i="25"/>
  <c r="O191" i="25"/>
  <c r="M191" i="25"/>
  <c r="L191" i="25"/>
  <c r="S190" i="25"/>
  <c r="Q190" i="25"/>
  <c r="O190" i="25"/>
  <c r="M190" i="25"/>
  <c r="L190" i="25"/>
  <c r="S189" i="25"/>
  <c r="Q189" i="25"/>
  <c r="O189" i="25"/>
  <c r="M189" i="25"/>
  <c r="L189" i="25"/>
  <c r="S188" i="25"/>
  <c r="Q188" i="25"/>
  <c r="O188" i="25"/>
  <c r="M188" i="25"/>
  <c r="L188" i="25"/>
  <c r="S187" i="25"/>
  <c r="Q187" i="25"/>
  <c r="O187" i="25"/>
  <c r="M187" i="25"/>
  <c r="L187" i="25"/>
  <c r="S186" i="25"/>
  <c r="Q186" i="25"/>
  <c r="O186" i="25"/>
  <c r="M186" i="25"/>
  <c r="L186" i="25"/>
  <c r="S185" i="25"/>
  <c r="Q185" i="25"/>
  <c r="O185" i="25"/>
  <c r="M185" i="25"/>
  <c r="L185" i="25"/>
  <c r="S184" i="25"/>
  <c r="Q184" i="25"/>
  <c r="O184" i="25"/>
  <c r="M184" i="25"/>
  <c r="L184" i="25"/>
  <c r="S183" i="25"/>
  <c r="Q183" i="25"/>
  <c r="O183" i="25"/>
  <c r="M183" i="25"/>
  <c r="L183" i="25"/>
  <c r="S182" i="25"/>
  <c r="Q182" i="25"/>
  <c r="O182" i="25"/>
  <c r="M182" i="25"/>
  <c r="L182" i="25"/>
  <c r="S181" i="25"/>
  <c r="Q181" i="25"/>
  <c r="O181" i="25"/>
  <c r="M181" i="25"/>
  <c r="L181" i="25"/>
  <c r="S180" i="25"/>
  <c r="Q180" i="25"/>
  <c r="O180" i="25"/>
  <c r="M180" i="25"/>
  <c r="L180" i="25"/>
  <c r="S179" i="25"/>
  <c r="Q179" i="25"/>
  <c r="O179" i="25"/>
  <c r="M179" i="25"/>
  <c r="L179" i="25"/>
  <c r="S178" i="25"/>
  <c r="Q178" i="25"/>
  <c r="O178" i="25"/>
  <c r="M178" i="25"/>
  <c r="L178" i="25"/>
  <c r="S177" i="25"/>
  <c r="Q177" i="25"/>
  <c r="O177" i="25"/>
  <c r="M177" i="25"/>
  <c r="L177" i="25"/>
  <c r="S176" i="25"/>
  <c r="Q176" i="25"/>
  <c r="O176" i="25"/>
  <c r="M176" i="25"/>
  <c r="L176" i="25"/>
  <c r="S175" i="25"/>
  <c r="Q175" i="25"/>
  <c r="O175" i="25"/>
  <c r="M175" i="25"/>
  <c r="L175" i="25"/>
  <c r="S174" i="25"/>
  <c r="Q174" i="25"/>
  <c r="O174" i="25"/>
  <c r="M174" i="25"/>
  <c r="L174" i="25"/>
  <c r="S173" i="25"/>
  <c r="Q173" i="25"/>
  <c r="O173" i="25"/>
  <c r="M173" i="25"/>
  <c r="L173" i="25"/>
  <c r="S172" i="25"/>
  <c r="Q172" i="25"/>
  <c r="O172" i="25"/>
  <c r="M172" i="25"/>
  <c r="L172" i="25"/>
  <c r="S171" i="25"/>
  <c r="Q171" i="25"/>
  <c r="O171" i="25"/>
  <c r="M171" i="25"/>
  <c r="L171" i="25"/>
  <c r="S170" i="25"/>
  <c r="Q170" i="25"/>
  <c r="O170" i="25"/>
  <c r="M170" i="25"/>
  <c r="L170" i="25"/>
  <c r="S169" i="25"/>
  <c r="Q169" i="25"/>
  <c r="O169" i="25"/>
  <c r="M169" i="25"/>
  <c r="L169" i="25"/>
  <c r="S168" i="25"/>
  <c r="Q168" i="25"/>
  <c r="O168" i="25"/>
  <c r="M168" i="25"/>
  <c r="L168" i="25"/>
  <c r="S167" i="25"/>
  <c r="Q167" i="25"/>
  <c r="O167" i="25"/>
  <c r="M167" i="25"/>
  <c r="L167" i="25"/>
  <c r="S166" i="25"/>
  <c r="Q166" i="25"/>
  <c r="O166" i="25"/>
  <c r="M166" i="25"/>
  <c r="L166" i="25"/>
  <c r="S165" i="25"/>
  <c r="Q165" i="25"/>
  <c r="O165" i="25"/>
  <c r="M165" i="25"/>
  <c r="L165" i="25"/>
  <c r="S164" i="25"/>
  <c r="Q164" i="25"/>
  <c r="O164" i="25"/>
  <c r="M164" i="25"/>
  <c r="L164" i="25"/>
  <c r="S163" i="25"/>
  <c r="Q163" i="25"/>
  <c r="O163" i="25"/>
  <c r="M163" i="25"/>
  <c r="L163" i="25"/>
  <c r="S162" i="25"/>
  <c r="Q162" i="25"/>
  <c r="O162" i="25"/>
  <c r="M162" i="25"/>
  <c r="L162" i="25"/>
  <c r="S161" i="25"/>
  <c r="Q161" i="25"/>
  <c r="O161" i="25"/>
  <c r="M161" i="25"/>
  <c r="L161" i="25"/>
  <c r="S160" i="25"/>
  <c r="Q160" i="25"/>
  <c r="O160" i="25"/>
  <c r="M160" i="25"/>
  <c r="L160" i="25"/>
  <c r="S159" i="25"/>
  <c r="Q159" i="25"/>
  <c r="O159" i="25"/>
  <c r="M159" i="25"/>
  <c r="L159" i="25"/>
  <c r="S158" i="25"/>
  <c r="Q158" i="25"/>
  <c r="O158" i="25"/>
  <c r="M158" i="25"/>
  <c r="L158" i="25"/>
  <c r="S157" i="25"/>
  <c r="Q157" i="25"/>
  <c r="O157" i="25"/>
  <c r="M157" i="25"/>
  <c r="L157" i="25"/>
  <c r="S156" i="25"/>
  <c r="Q156" i="25"/>
  <c r="O156" i="25"/>
  <c r="M156" i="25"/>
  <c r="L156" i="25"/>
  <c r="S155" i="25"/>
  <c r="Q155" i="25"/>
  <c r="O155" i="25"/>
  <c r="M155" i="25"/>
  <c r="L155" i="25"/>
  <c r="S154" i="25"/>
  <c r="Q154" i="25"/>
  <c r="O154" i="25"/>
  <c r="M154" i="25"/>
  <c r="L154" i="25"/>
  <c r="S153" i="25"/>
  <c r="Q153" i="25"/>
  <c r="O153" i="25"/>
  <c r="M153" i="25"/>
  <c r="L153" i="25"/>
  <c r="S152" i="25"/>
  <c r="Q152" i="25"/>
  <c r="O152" i="25"/>
  <c r="M152" i="25"/>
  <c r="L152" i="25"/>
  <c r="S151" i="25"/>
  <c r="Q151" i="25"/>
  <c r="O151" i="25"/>
  <c r="M151" i="25"/>
  <c r="L151" i="25"/>
  <c r="S150" i="25"/>
  <c r="Q150" i="25"/>
  <c r="O150" i="25"/>
  <c r="M150" i="25"/>
  <c r="L150" i="25"/>
  <c r="S149" i="25"/>
  <c r="Q149" i="25"/>
  <c r="O149" i="25"/>
  <c r="M149" i="25"/>
  <c r="L149" i="25"/>
  <c r="S148" i="25"/>
  <c r="Q148" i="25"/>
  <c r="O148" i="25"/>
  <c r="M148" i="25"/>
  <c r="L148" i="25"/>
  <c r="S147" i="25"/>
  <c r="Q147" i="25"/>
  <c r="O147" i="25"/>
  <c r="M147" i="25"/>
  <c r="L147" i="25"/>
  <c r="S146" i="25"/>
  <c r="Q146" i="25"/>
  <c r="O146" i="25"/>
  <c r="M146" i="25"/>
  <c r="L146" i="25"/>
  <c r="S145" i="25"/>
  <c r="Q145" i="25"/>
  <c r="O145" i="25"/>
  <c r="M145" i="25"/>
  <c r="L145" i="25"/>
  <c r="S144" i="25"/>
  <c r="Q144" i="25"/>
  <c r="O144" i="25"/>
  <c r="M144" i="25"/>
  <c r="L144" i="25"/>
  <c r="S143" i="25"/>
  <c r="Q143" i="25"/>
  <c r="O143" i="25"/>
  <c r="M143" i="25"/>
  <c r="L143" i="25"/>
  <c r="S142" i="25"/>
  <c r="Q142" i="25"/>
  <c r="O142" i="25"/>
  <c r="M142" i="25"/>
  <c r="L142" i="25"/>
  <c r="S141" i="25"/>
  <c r="Q141" i="25"/>
  <c r="O141" i="25"/>
  <c r="M141" i="25"/>
  <c r="L141" i="25"/>
  <c r="S140" i="25"/>
  <c r="Q140" i="25"/>
  <c r="O140" i="25"/>
  <c r="M140" i="25"/>
  <c r="L140" i="25"/>
  <c r="S139" i="25"/>
  <c r="Q139" i="25"/>
  <c r="O139" i="25"/>
  <c r="M139" i="25"/>
  <c r="L139" i="25"/>
  <c r="S138" i="25"/>
  <c r="Q138" i="25"/>
  <c r="O138" i="25"/>
  <c r="M138" i="25"/>
  <c r="L138" i="25"/>
  <c r="S137" i="25"/>
  <c r="Q137" i="25"/>
  <c r="O137" i="25"/>
  <c r="M137" i="25"/>
  <c r="L137" i="25"/>
  <c r="S136" i="25"/>
  <c r="Q136" i="25"/>
  <c r="O136" i="25"/>
  <c r="M136" i="25"/>
  <c r="L136" i="25"/>
  <c r="S135" i="25"/>
  <c r="Q135" i="25"/>
  <c r="O135" i="25"/>
  <c r="M135" i="25"/>
  <c r="L135" i="25"/>
  <c r="S134" i="25"/>
  <c r="Q134" i="25"/>
  <c r="O134" i="25"/>
  <c r="M134" i="25"/>
  <c r="L134" i="25"/>
  <c r="S133" i="25"/>
  <c r="Q133" i="25"/>
  <c r="O133" i="25"/>
  <c r="M133" i="25"/>
  <c r="L133" i="25"/>
  <c r="S132" i="25"/>
  <c r="Q132" i="25"/>
  <c r="O132" i="25"/>
  <c r="M132" i="25"/>
  <c r="L132" i="25"/>
  <c r="S131" i="25"/>
  <c r="Q131" i="25"/>
  <c r="O131" i="25"/>
  <c r="M131" i="25"/>
  <c r="L131" i="25"/>
  <c r="S130" i="25"/>
  <c r="Q130" i="25"/>
  <c r="O130" i="25"/>
  <c r="M130" i="25"/>
  <c r="L130" i="25"/>
  <c r="S129" i="25"/>
  <c r="Q129" i="25"/>
  <c r="O129" i="25"/>
  <c r="M129" i="25"/>
  <c r="L129" i="25"/>
  <c r="S128" i="25"/>
  <c r="Q128" i="25"/>
  <c r="O128" i="25"/>
  <c r="M128" i="25"/>
  <c r="L128" i="25"/>
  <c r="S127" i="25"/>
  <c r="Q127" i="25"/>
  <c r="O127" i="25"/>
  <c r="M127" i="25"/>
  <c r="L127" i="25"/>
  <c r="S126" i="25"/>
  <c r="Q126" i="25"/>
  <c r="O126" i="25"/>
  <c r="M126" i="25"/>
  <c r="L126" i="25"/>
  <c r="S125" i="25"/>
  <c r="Q125" i="25"/>
  <c r="O125" i="25"/>
  <c r="M125" i="25"/>
  <c r="L125" i="25"/>
  <c r="S124" i="25"/>
  <c r="Q124" i="25"/>
  <c r="O124" i="25"/>
  <c r="M124" i="25"/>
  <c r="L124" i="25"/>
  <c r="S123" i="25"/>
  <c r="Q123" i="25"/>
  <c r="O123" i="25"/>
  <c r="M123" i="25"/>
  <c r="L123" i="25"/>
  <c r="S122" i="25"/>
  <c r="Q122" i="25"/>
  <c r="O122" i="25"/>
  <c r="M122" i="25"/>
  <c r="L122" i="25"/>
  <c r="S121" i="25"/>
  <c r="Q121" i="25"/>
  <c r="O121" i="25"/>
  <c r="M121" i="25"/>
  <c r="L121" i="25"/>
  <c r="S120" i="25"/>
  <c r="Q120" i="25"/>
  <c r="O120" i="25"/>
  <c r="M120" i="25"/>
  <c r="L120" i="25"/>
  <c r="S119" i="25"/>
  <c r="Q119" i="25"/>
  <c r="O119" i="25"/>
  <c r="M119" i="25"/>
  <c r="L119" i="25"/>
  <c r="S118" i="25"/>
  <c r="Q118" i="25"/>
  <c r="O118" i="25"/>
  <c r="M118" i="25"/>
  <c r="L118" i="25"/>
  <c r="S117" i="25"/>
  <c r="Q117" i="25"/>
  <c r="O117" i="25"/>
  <c r="M117" i="25"/>
  <c r="L117" i="25"/>
  <c r="S116" i="25"/>
  <c r="Q116" i="25"/>
  <c r="O116" i="25"/>
  <c r="M116" i="25"/>
  <c r="L116" i="25"/>
  <c r="S115" i="25"/>
  <c r="Q115" i="25"/>
  <c r="O115" i="25"/>
  <c r="M115" i="25"/>
  <c r="L115" i="25"/>
  <c r="S114" i="25"/>
  <c r="Q114" i="25"/>
  <c r="O114" i="25"/>
  <c r="M114" i="25"/>
  <c r="L114" i="25"/>
  <c r="S113" i="25"/>
  <c r="Q113" i="25"/>
  <c r="O113" i="25"/>
  <c r="M113" i="25"/>
  <c r="L113" i="25"/>
  <c r="S112" i="25"/>
  <c r="Q112" i="25"/>
  <c r="O112" i="25"/>
  <c r="M112" i="25"/>
  <c r="L112" i="25"/>
  <c r="S111" i="25"/>
  <c r="Q111" i="25"/>
  <c r="O111" i="25"/>
  <c r="M111" i="25"/>
  <c r="L111" i="25"/>
  <c r="S110" i="25"/>
  <c r="Q110" i="25"/>
  <c r="O110" i="25"/>
  <c r="M110" i="25"/>
  <c r="L110" i="25"/>
  <c r="S109" i="25"/>
  <c r="Q109" i="25"/>
  <c r="O109" i="25"/>
  <c r="M109" i="25"/>
  <c r="L109" i="25"/>
  <c r="S108" i="25"/>
  <c r="Q108" i="25"/>
  <c r="O108" i="25"/>
  <c r="M108" i="25"/>
  <c r="L108" i="25"/>
  <c r="S107" i="25"/>
  <c r="Q107" i="25"/>
  <c r="O107" i="25"/>
  <c r="M107" i="25"/>
  <c r="L107" i="25"/>
  <c r="S106" i="25"/>
  <c r="Q106" i="25"/>
  <c r="O106" i="25"/>
  <c r="M106" i="25"/>
  <c r="L106" i="25"/>
  <c r="S105" i="25"/>
  <c r="Q105" i="25"/>
  <c r="O105" i="25"/>
  <c r="M105" i="25"/>
  <c r="L105" i="25"/>
  <c r="S104" i="25"/>
  <c r="Q104" i="25"/>
  <c r="O104" i="25"/>
  <c r="M104" i="25"/>
  <c r="L104" i="25"/>
  <c r="S103" i="25"/>
  <c r="Q103" i="25"/>
  <c r="O103" i="25"/>
  <c r="M103" i="25"/>
  <c r="L103" i="25"/>
  <c r="S102" i="25"/>
  <c r="Q102" i="25"/>
  <c r="O102" i="25"/>
  <c r="M102" i="25"/>
  <c r="L102" i="25"/>
  <c r="S101" i="25"/>
  <c r="Q101" i="25"/>
  <c r="O101" i="25"/>
  <c r="M101" i="25"/>
  <c r="L101" i="25"/>
  <c r="S100" i="25"/>
  <c r="Q100" i="25"/>
  <c r="O100" i="25"/>
  <c r="M100" i="25"/>
  <c r="L100" i="25"/>
  <c r="S99" i="25"/>
  <c r="Q99" i="25"/>
  <c r="O99" i="25"/>
  <c r="M99" i="25"/>
  <c r="L99" i="25"/>
  <c r="S98" i="25"/>
  <c r="Q98" i="25"/>
  <c r="O98" i="25"/>
  <c r="M98" i="25"/>
  <c r="L98" i="25"/>
  <c r="S97" i="25"/>
  <c r="Q97" i="25"/>
  <c r="O97" i="25"/>
  <c r="M97" i="25"/>
  <c r="L97" i="25"/>
  <c r="S96" i="25"/>
  <c r="Q96" i="25"/>
  <c r="O96" i="25"/>
  <c r="M96" i="25"/>
  <c r="L96" i="25"/>
  <c r="S95" i="25"/>
  <c r="Q95" i="25"/>
  <c r="O95" i="25"/>
  <c r="M95" i="25"/>
  <c r="L95" i="25"/>
  <c r="S94" i="25"/>
  <c r="Q94" i="25"/>
  <c r="O94" i="25"/>
  <c r="M94" i="25"/>
  <c r="L94" i="25"/>
  <c r="S93" i="25"/>
  <c r="Q93" i="25"/>
  <c r="O93" i="25"/>
  <c r="M93" i="25"/>
  <c r="L93" i="25"/>
  <c r="S92" i="25"/>
  <c r="Q92" i="25"/>
  <c r="O92" i="25"/>
  <c r="M92" i="25"/>
  <c r="L92" i="25"/>
  <c r="S91" i="25"/>
  <c r="Q91" i="25"/>
  <c r="O91" i="25"/>
  <c r="M91" i="25"/>
  <c r="L91" i="25"/>
  <c r="S90" i="25"/>
  <c r="Q90" i="25"/>
  <c r="O90" i="25"/>
  <c r="M90" i="25"/>
  <c r="L90" i="25"/>
  <c r="S89" i="25"/>
  <c r="Q89" i="25"/>
  <c r="O89" i="25"/>
  <c r="M89" i="25"/>
  <c r="L89" i="25"/>
  <c r="S88" i="25"/>
  <c r="Q88" i="25"/>
  <c r="O88" i="25"/>
  <c r="M88" i="25"/>
  <c r="L88" i="25"/>
  <c r="S87" i="25"/>
  <c r="Q87" i="25"/>
  <c r="O87" i="25"/>
  <c r="M87" i="25"/>
  <c r="L87" i="25"/>
  <c r="S86" i="25"/>
  <c r="Q86" i="25"/>
  <c r="O86" i="25"/>
  <c r="M86" i="25"/>
  <c r="L86" i="25"/>
  <c r="S85" i="25"/>
  <c r="Q85" i="25"/>
  <c r="O85" i="25"/>
  <c r="M85" i="25"/>
  <c r="L85" i="25"/>
  <c r="S84" i="25"/>
  <c r="Q84" i="25"/>
  <c r="O84" i="25"/>
  <c r="M84" i="25"/>
  <c r="L84" i="25"/>
  <c r="S83" i="25"/>
  <c r="Q83" i="25"/>
  <c r="O83" i="25"/>
  <c r="M83" i="25"/>
  <c r="L83" i="25"/>
  <c r="S82" i="25"/>
  <c r="Q82" i="25"/>
  <c r="O82" i="25"/>
  <c r="M82" i="25"/>
  <c r="L82" i="25"/>
  <c r="S81" i="25"/>
  <c r="Q81" i="25"/>
  <c r="O81" i="25"/>
  <c r="M81" i="25"/>
  <c r="L81" i="25"/>
  <c r="S80" i="25"/>
  <c r="Q80" i="25"/>
  <c r="O80" i="25"/>
  <c r="M80" i="25"/>
  <c r="L80" i="25"/>
  <c r="S79" i="25"/>
  <c r="Q79" i="25"/>
  <c r="O79" i="25"/>
  <c r="M79" i="25"/>
  <c r="L79" i="25"/>
  <c r="S78" i="25"/>
  <c r="Q78" i="25"/>
  <c r="O78" i="25"/>
  <c r="M78" i="25"/>
  <c r="L78" i="25"/>
  <c r="S77" i="25"/>
  <c r="Q77" i="25"/>
  <c r="O77" i="25"/>
  <c r="M77" i="25"/>
  <c r="L77" i="25"/>
  <c r="S76" i="25"/>
  <c r="Q76" i="25"/>
  <c r="O76" i="25"/>
  <c r="M76" i="25"/>
  <c r="L76" i="25"/>
  <c r="S75" i="25"/>
  <c r="Q75" i="25"/>
  <c r="O75" i="25"/>
  <c r="M75" i="25"/>
  <c r="L75" i="25"/>
  <c r="S74" i="25"/>
  <c r="Q74" i="25"/>
  <c r="O74" i="25"/>
  <c r="M74" i="25"/>
  <c r="L74" i="25"/>
  <c r="S73" i="25"/>
  <c r="Q73" i="25"/>
  <c r="O73" i="25"/>
  <c r="M73" i="25"/>
  <c r="L73" i="25"/>
  <c r="S72" i="25"/>
  <c r="Q72" i="25"/>
  <c r="O72" i="25"/>
  <c r="M72" i="25"/>
  <c r="L72" i="25"/>
  <c r="S71" i="25"/>
  <c r="Q71" i="25"/>
  <c r="O71" i="25"/>
  <c r="M71" i="25"/>
  <c r="L71" i="25"/>
  <c r="S70" i="25"/>
  <c r="Q70" i="25"/>
  <c r="O70" i="25"/>
  <c r="M70" i="25"/>
  <c r="L70" i="25"/>
  <c r="S69" i="25"/>
  <c r="Q69" i="25"/>
  <c r="O69" i="25"/>
  <c r="M69" i="25"/>
  <c r="L69" i="25"/>
  <c r="S68" i="25"/>
  <c r="Q68" i="25"/>
  <c r="O68" i="25"/>
  <c r="M68" i="25"/>
  <c r="L68" i="25"/>
  <c r="S67" i="25"/>
  <c r="Q67" i="25"/>
  <c r="O67" i="25"/>
  <c r="M67" i="25"/>
  <c r="L67" i="25"/>
  <c r="S66" i="25"/>
  <c r="Q66" i="25"/>
  <c r="O66" i="25"/>
  <c r="M66" i="25"/>
  <c r="L66" i="25"/>
  <c r="S65" i="25"/>
  <c r="Q65" i="25"/>
  <c r="O65" i="25"/>
  <c r="M65" i="25"/>
  <c r="L65" i="25"/>
  <c r="S64" i="25"/>
  <c r="Q64" i="25"/>
  <c r="O64" i="25"/>
  <c r="M64" i="25"/>
  <c r="L64" i="25"/>
  <c r="S63" i="25"/>
  <c r="Q63" i="25"/>
  <c r="O63" i="25"/>
  <c r="M63" i="25"/>
  <c r="L63" i="25"/>
  <c r="S62" i="25"/>
  <c r="Q62" i="25"/>
  <c r="O62" i="25"/>
  <c r="M62" i="25"/>
  <c r="L62" i="25"/>
  <c r="S61" i="25"/>
  <c r="Q61" i="25"/>
  <c r="O61" i="25"/>
  <c r="M61" i="25"/>
  <c r="L61" i="25"/>
  <c r="S60" i="25"/>
  <c r="Q60" i="25"/>
  <c r="O60" i="25"/>
  <c r="M60" i="25"/>
  <c r="L60" i="25"/>
  <c r="S59" i="25"/>
  <c r="Q59" i="25"/>
  <c r="O59" i="25"/>
  <c r="M59" i="25"/>
  <c r="L59" i="25"/>
  <c r="S58" i="25"/>
  <c r="Q58" i="25"/>
  <c r="O58" i="25"/>
  <c r="M58" i="25"/>
  <c r="L58" i="25"/>
  <c r="S57" i="25"/>
  <c r="Q57" i="25"/>
  <c r="O57" i="25"/>
  <c r="M57" i="25"/>
  <c r="L57" i="25"/>
  <c r="S56" i="25"/>
  <c r="Q56" i="25"/>
  <c r="O56" i="25"/>
  <c r="M56" i="25"/>
  <c r="L56" i="25"/>
  <c r="S55" i="25"/>
  <c r="Q55" i="25"/>
  <c r="O55" i="25"/>
  <c r="M55" i="25"/>
  <c r="L55" i="25"/>
  <c r="S54" i="25"/>
  <c r="Q54" i="25"/>
  <c r="O54" i="25"/>
  <c r="M54" i="25"/>
  <c r="L54" i="25"/>
  <c r="S53" i="25"/>
  <c r="Q53" i="25"/>
  <c r="O53" i="25"/>
  <c r="M53" i="25"/>
  <c r="L53" i="25"/>
  <c r="S52" i="25"/>
  <c r="Q52" i="25"/>
  <c r="O52" i="25"/>
  <c r="M52" i="25"/>
  <c r="L52" i="25"/>
  <c r="S51" i="25"/>
  <c r="Q51" i="25"/>
  <c r="O51" i="25"/>
  <c r="M51" i="25"/>
  <c r="L51" i="25"/>
  <c r="S50" i="25"/>
  <c r="Q50" i="25"/>
  <c r="O50" i="25"/>
  <c r="M50" i="25"/>
  <c r="L50" i="25"/>
  <c r="S49" i="25"/>
  <c r="Q49" i="25"/>
  <c r="O49" i="25"/>
  <c r="M49" i="25"/>
  <c r="L49" i="25"/>
  <c r="S48" i="25"/>
  <c r="Q48" i="25"/>
  <c r="O48" i="25"/>
  <c r="M48" i="25"/>
  <c r="L48" i="25"/>
  <c r="S47" i="25"/>
  <c r="Q47" i="25"/>
  <c r="O47" i="25"/>
  <c r="M47" i="25"/>
  <c r="L47" i="25"/>
  <c r="S46" i="25"/>
  <c r="Q46" i="25"/>
  <c r="O46" i="25"/>
  <c r="M46" i="25"/>
  <c r="L46" i="25"/>
  <c r="S45" i="25"/>
  <c r="Q45" i="25"/>
  <c r="O45" i="25"/>
  <c r="M45" i="25"/>
  <c r="L45" i="25"/>
  <c r="S44" i="25"/>
  <c r="Q44" i="25"/>
  <c r="O44" i="25"/>
  <c r="M44" i="25"/>
  <c r="L44" i="25"/>
  <c r="S43" i="25"/>
  <c r="Q43" i="25"/>
  <c r="O43" i="25"/>
  <c r="M43" i="25"/>
  <c r="L43" i="25"/>
  <c r="S42" i="25"/>
  <c r="Q42" i="25"/>
  <c r="O42" i="25"/>
  <c r="M42" i="25"/>
  <c r="L42" i="25"/>
  <c r="S41" i="25"/>
  <c r="Q41" i="25"/>
  <c r="O41" i="25"/>
  <c r="M41" i="25"/>
  <c r="L41" i="25"/>
  <c r="S40" i="25"/>
  <c r="Q40" i="25"/>
  <c r="O40" i="25"/>
  <c r="M40" i="25"/>
  <c r="L40" i="25"/>
  <c r="S39" i="25"/>
  <c r="Q39" i="25"/>
  <c r="O39" i="25"/>
  <c r="M39" i="25"/>
  <c r="L39" i="25"/>
  <c r="S38" i="25"/>
  <c r="Q38" i="25"/>
  <c r="O38" i="25"/>
  <c r="M38" i="25"/>
  <c r="L38" i="25"/>
  <c r="S37" i="25"/>
  <c r="Q37" i="25"/>
  <c r="O37" i="25"/>
  <c r="M37" i="25"/>
  <c r="L37" i="25"/>
  <c r="S36" i="25"/>
  <c r="Q36" i="25"/>
  <c r="O36" i="25"/>
  <c r="M36" i="25"/>
  <c r="L36" i="25"/>
  <c r="S35" i="25"/>
  <c r="Q35" i="25"/>
  <c r="O35" i="25"/>
  <c r="M35" i="25"/>
  <c r="L35" i="25"/>
  <c r="S34" i="25"/>
  <c r="Q34" i="25"/>
  <c r="O34" i="25"/>
  <c r="M34" i="25"/>
  <c r="L34" i="25"/>
  <c r="S33" i="25"/>
  <c r="Q33" i="25"/>
  <c r="O33" i="25"/>
  <c r="M33" i="25"/>
  <c r="L33" i="25"/>
  <c r="S32" i="25"/>
  <c r="Q32" i="25"/>
  <c r="O32" i="25"/>
  <c r="M32" i="25"/>
  <c r="L32" i="25"/>
  <c r="S31" i="25"/>
  <c r="Q31" i="25"/>
  <c r="O31" i="25"/>
  <c r="M31" i="25"/>
  <c r="L31" i="25"/>
  <c r="S30" i="25"/>
  <c r="Q30" i="25"/>
  <c r="O30" i="25"/>
  <c r="M30" i="25"/>
  <c r="L30" i="25"/>
  <c r="S29" i="25"/>
  <c r="Q29" i="25"/>
  <c r="O29" i="25"/>
  <c r="M29" i="25"/>
  <c r="L29" i="25"/>
  <c r="S28" i="25"/>
  <c r="Q28" i="25"/>
  <c r="O28" i="25"/>
  <c r="M28" i="25"/>
  <c r="L28" i="25"/>
  <c r="S27" i="25"/>
  <c r="Q27" i="25"/>
  <c r="O27" i="25"/>
  <c r="M27" i="25"/>
  <c r="L27" i="25"/>
  <c r="S26" i="25"/>
  <c r="Q26" i="25"/>
  <c r="O26" i="25"/>
  <c r="M26" i="25"/>
  <c r="L26" i="25"/>
  <c r="S25" i="25"/>
  <c r="Q25" i="25"/>
  <c r="O25" i="25"/>
  <c r="M25" i="25"/>
  <c r="L25" i="25"/>
  <c r="S24" i="25"/>
  <c r="Q24" i="25"/>
  <c r="O24" i="25"/>
  <c r="M24" i="25"/>
  <c r="L24" i="25"/>
  <c r="S23" i="25"/>
  <c r="Q23" i="25"/>
  <c r="O23" i="25"/>
  <c r="M23" i="25"/>
  <c r="L23" i="25"/>
  <c r="S22" i="25"/>
  <c r="Q22" i="25"/>
  <c r="O22" i="25"/>
  <c r="M22" i="25"/>
  <c r="L22" i="25"/>
  <c r="S21" i="25"/>
  <c r="Q21" i="25"/>
  <c r="O21" i="25"/>
  <c r="M21" i="25"/>
  <c r="L21" i="25"/>
  <c r="S20" i="25"/>
  <c r="Q20" i="25"/>
  <c r="O20" i="25"/>
  <c r="M20" i="25"/>
  <c r="L20" i="25"/>
  <c r="S19" i="25"/>
  <c r="Q19" i="25"/>
  <c r="O19" i="25"/>
  <c r="M19" i="25"/>
  <c r="L19" i="25"/>
  <c r="S18" i="25"/>
  <c r="Q18" i="25"/>
  <c r="O18" i="25"/>
  <c r="M18" i="25"/>
  <c r="L18" i="25"/>
  <c r="S17" i="25"/>
  <c r="Q17" i="25"/>
  <c r="O17" i="25"/>
  <c r="M17" i="25"/>
  <c r="L17" i="25"/>
  <c r="S16" i="25"/>
  <c r="Q16" i="25"/>
  <c r="O16" i="25"/>
  <c r="M16" i="25"/>
  <c r="L16" i="25"/>
  <c r="S15" i="25"/>
  <c r="Q15" i="25"/>
  <c r="O15" i="25"/>
  <c r="M15" i="25"/>
  <c r="L15" i="25"/>
  <c r="S14" i="25"/>
  <c r="Q14" i="25"/>
  <c r="O14" i="25"/>
  <c r="M14" i="25"/>
  <c r="L14" i="25"/>
  <c r="S13" i="25"/>
  <c r="Q13" i="25"/>
  <c r="O13" i="25"/>
  <c r="M13" i="25"/>
  <c r="L13" i="25"/>
  <c r="S12" i="25"/>
  <c r="Q12" i="25"/>
  <c r="O12" i="25"/>
  <c r="M12" i="25"/>
  <c r="L12" i="25"/>
  <c r="S11" i="25"/>
  <c r="Q11" i="25"/>
  <c r="O11" i="25"/>
  <c r="M11" i="25"/>
  <c r="L11" i="25"/>
  <c r="S10" i="25"/>
  <c r="Q10" i="25"/>
  <c r="O10" i="25"/>
  <c r="M10" i="25"/>
  <c r="L10" i="25"/>
  <c r="S9" i="25"/>
  <c r="Q9" i="25"/>
  <c r="O9" i="25"/>
  <c r="M9" i="25"/>
  <c r="L9" i="25"/>
  <c r="S8" i="25"/>
  <c r="Q8" i="25"/>
  <c r="O8" i="25"/>
  <c r="M8" i="25"/>
  <c r="L8" i="25"/>
  <c r="S7" i="25"/>
  <c r="Q7" i="25"/>
  <c r="O7" i="25"/>
  <c r="M7" i="25"/>
  <c r="L7" i="25"/>
  <c r="S6" i="25"/>
  <c r="Q6" i="25"/>
  <c r="O6" i="25"/>
  <c r="M6" i="25"/>
  <c r="L6" i="25"/>
  <c r="S5" i="25"/>
  <c r="Q5" i="25"/>
  <c r="O5" i="25"/>
  <c r="M5" i="25"/>
  <c r="L5" i="25"/>
  <c r="S4" i="25"/>
  <c r="Q4" i="25"/>
  <c r="O4" i="25"/>
  <c r="M4" i="25"/>
  <c r="L4" i="25"/>
  <c r="S3" i="25"/>
  <c r="Q3" i="25"/>
  <c r="O3" i="25"/>
  <c r="M3" i="25"/>
  <c r="L3" i="25"/>
  <c r="S2" i="25"/>
  <c r="Q2" i="25"/>
  <c r="O2" i="25"/>
  <c r="M2" i="25"/>
  <c r="L2" i="25"/>
  <c r="S856" i="24"/>
  <c r="Q856" i="24"/>
  <c r="O856" i="24"/>
  <c r="M856" i="24"/>
  <c r="L856" i="24"/>
  <c r="S855" i="24"/>
  <c r="Q855" i="24"/>
  <c r="O855" i="24"/>
  <c r="M855" i="24"/>
  <c r="L855" i="24"/>
  <c r="S854" i="24"/>
  <c r="Q854" i="24"/>
  <c r="O854" i="24"/>
  <c r="M854" i="24"/>
  <c r="L854" i="24"/>
  <c r="S853" i="24"/>
  <c r="Q853" i="24"/>
  <c r="O853" i="24"/>
  <c r="M853" i="24"/>
  <c r="L853" i="24"/>
  <c r="S852" i="24"/>
  <c r="Q852" i="24"/>
  <c r="O852" i="24"/>
  <c r="M852" i="24"/>
  <c r="L852" i="24"/>
  <c r="S851" i="24"/>
  <c r="Q851" i="24"/>
  <c r="O851" i="24"/>
  <c r="M851" i="24"/>
  <c r="L851" i="24"/>
  <c r="S850" i="24"/>
  <c r="Q850" i="24"/>
  <c r="O850" i="24"/>
  <c r="M850" i="24"/>
  <c r="L850" i="24"/>
  <c r="S849" i="24"/>
  <c r="Q849" i="24"/>
  <c r="O849" i="24"/>
  <c r="M849" i="24"/>
  <c r="L849" i="24"/>
  <c r="S848" i="24"/>
  <c r="Q848" i="24"/>
  <c r="O848" i="24"/>
  <c r="M848" i="24"/>
  <c r="L848" i="24"/>
  <c r="S847" i="24"/>
  <c r="Q847" i="24"/>
  <c r="O847" i="24"/>
  <c r="M847" i="24"/>
  <c r="L847" i="24"/>
  <c r="S846" i="24"/>
  <c r="Q846" i="24"/>
  <c r="O846" i="24"/>
  <c r="M846" i="24"/>
  <c r="L846" i="24"/>
  <c r="S845" i="24"/>
  <c r="Q845" i="24"/>
  <c r="O845" i="24"/>
  <c r="M845" i="24"/>
  <c r="L845" i="24"/>
  <c r="S844" i="24"/>
  <c r="Q844" i="24"/>
  <c r="O844" i="24"/>
  <c r="M844" i="24"/>
  <c r="L844" i="24"/>
  <c r="S843" i="24"/>
  <c r="Q843" i="24"/>
  <c r="O843" i="24"/>
  <c r="M843" i="24"/>
  <c r="L843" i="24"/>
  <c r="S842" i="24"/>
  <c r="Q842" i="24"/>
  <c r="O842" i="24"/>
  <c r="M842" i="24"/>
  <c r="L842" i="24"/>
  <c r="S841" i="24"/>
  <c r="Q841" i="24"/>
  <c r="O841" i="24"/>
  <c r="M841" i="24"/>
  <c r="L841" i="24"/>
  <c r="S840" i="24"/>
  <c r="Q840" i="24"/>
  <c r="O840" i="24"/>
  <c r="M840" i="24"/>
  <c r="L840" i="24"/>
  <c r="S839" i="24"/>
  <c r="Q839" i="24"/>
  <c r="O839" i="24"/>
  <c r="M839" i="24"/>
  <c r="L839" i="24"/>
  <c r="S838" i="24"/>
  <c r="Q838" i="24"/>
  <c r="O838" i="24"/>
  <c r="M838" i="24"/>
  <c r="L838" i="24"/>
  <c r="S837" i="24"/>
  <c r="Q837" i="24"/>
  <c r="O837" i="24"/>
  <c r="M837" i="24"/>
  <c r="L837" i="24"/>
  <c r="S836" i="24"/>
  <c r="Q836" i="24"/>
  <c r="O836" i="24"/>
  <c r="M836" i="24"/>
  <c r="L836" i="24"/>
  <c r="S835" i="24"/>
  <c r="Q835" i="24"/>
  <c r="O835" i="24"/>
  <c r="M835" i="24"/>
  <c r="L835" i="24"/>
  <c r="S834" i="24"/>
  <c r="Q834" i="24"/>
  <c r="O834" i="24"/>
  <c r="M834" i="24"/>
  <c r="L834" i="24"/>
  <c r="S833" i="24"/>
  <c r="Q833" i="24"/>
  <c r="O833" i="24"/>
  <c r="M833" i="24"/>
  <c r="L833" i="24"/>
  <c r="S832" i="24"/>
  <c r="Q832" i="24"/>
  <c r="O832" i="24"/>
  <c r="M832" i="24"/>
  <c r="L832" i="24"/>
  <c r="S831" i="24"/>
  <c r="Q831" i="24"/>
  <c r="O831" i="24"/>
  <c r="M831" i="24"/>
  <c r="L831" i="24"/>
  <c r="S830" i="24"/>
  <c r="Q830" i="24"/>
  <c r="O830" i="24"/>
  <c r="M830" i="24"/>
  <c r="L830" i="24"/>
  <c r="S829" i="24"/>
  <c r="Q829" i="24"/>
  <c r="O829" i="24"/>
  <c r="M829" i="24"/>
  <c r="L829" i="24"/>
  <c r="S828" i="24"/>
  <c r="Q828" i="24"/>
  <c r="O828" i="24"/>
  <c r="M828" i="24"/>
  <c r="L828" i="24"/>
  <c r="S827" i="24"/>
  <c r="Q827" i="24"/>
  <c r="O827" i="24"/>
  <c r="M827" i="24"/>
  <c r="L827" i="24"/>
  <c r="S826" i="24"/>
  <c r="Q826" i="24"/>
  <c r="O826" i="24"/>
  <c r="M826" i="24"/>
  <c r="L826" i="24"/>
  <c r="S825" i="24"/>
  <c r="Q825" i="24"/>
  <c r="O825" i="24"/>
  <c r="M825" i="24"/>
  <c r="L825" i="24"/>
  <c r="S824" i="24"/>
  <c r="Q824" i="24"/>
  <c r="O824" i="24"/>
  <c r="M824" i="24"/>
  <c r="L824" i="24"/>
  <c r="S823" i="24"/>
  <c r="Q823" i="24"/>
  <c r="O823" i="24"/>
  <c r="M823" i="24"/>
  <c r="L823" i="24"/>
  <c r="S822" i="24"/>
  <c r="Q822" i="24"/>
  <c r="O822" i="24"/>
  <c r="M822" i="24"/>
  <c r="L822" i="24"/>
  <c r="S821" i="24"/>
  <c r="Q821" i="24"/>
  <c r="O821" i="24"/>
  <c r="M821" i="24"/>
  <c r="L821" i="24"/>
  <c r="S820" i="24"/>
  <c r="Q820" i="24"/>
  <c r="O820" i="24"/>
  <c r="M820" i="24"/>
  <c r="L820" i="24"/>
  <c r="S819" i="24"/>
  <c r="Q819" i="24"/>
  <c r="O819" i="24"/>
  <c r="M819" i="24"/>
  <c r="L819" i="24"/>
  <c r="S818" i="24"/>
  <c r="Q818" i="24"/>
  <c r="O818" i="24"/>
  <c r="M818" i="24"/>
  <c r="L818" i="24"/>
  <c r="S817" i="24"/>
  <c r="Q817" i="24"/>
  <c r="O817" i="24"/>
  <c r="M817" i="24"/>
  <c r="L817" i="24"/>
  <c r="S816" i="24"/>
  <c r="Q816" i="24"/>
  <c r="O816" i="24"/>
  <c r="M816" i="24"/>
  <c r="L816" i="24"/>
  <c r="S815" i="24"/>
  <c r="Q815" i="24"/>
  <c r="O815" i="24"/>
  <c r="M815" i="24"/>
  <c r="L815" i="24"/>
  <c r="S814" i="24"/>
  <c r="Q814" i="24"/>
  <c r="O814" i="24"/>
  <c r="M814" i="24"/>
  <c r="L814" i="24"/>
  <c r="S813" i="24"/>
  <c r="Q813" i="24"/>
  <c r="O813" i="24"/>
  <c r="M813" i="24"/>
  <c r="L813" i="24"/>
  <c r="S812" i="24"/>
  <c r="Q812" i="24"/>
  <c r="O812" i="24"/>
  <c r="M812" i="24"/>
  <c r="L812" i="24"/>
  <c r="S811" i="24"/>
  <c r="Q811" i="24"/>
  <c r="O811" i="24"/>
  <c r="M811" i="24"/>
  <c r="L811" i="24"/>
  <c r="S810" i="24"/>
  <c r="Q810" i="24"/>
  <c r="O810" i="24"/>
  <c r="M810" i="24"/>
  <c r="L810" i="24"/>
  <c r="S809" i="24"/>
  <c r="Q809" i="24"/>
  <c r="O809" i="24"/>
  <c r="M809" i="24"/>
  <c r="L809" i="24"/>
  <c r="S808" i="24"/>
  <c r="Q808" i="24"/>
  <c r="O808" i="24"/>
  <c r="M808" i="24"/>
  <c r="L808" i="24"/>
  <c r="S807" i="24"/>
  <c r="Q807" i="24"/>
  <c r="O807" i="24"/>
  <c r="M807" i="24"/>
  <c r="L807" i="24"/>
  <c r="S806" i="24"/>
  <c r="Q806" i="24"/>
  <c r="O806" i="24"/>
  <c r="M806" i="24"/>
  <c r="L806" i="24"/>
  <c r="S805" i="24"/>
  <c r="Q805" i="24"/>
  <c r="O805" i="24"/>
  <c r="M805" i="24"/>
  <c r="L805" i="24"/>
  <c r="S804" i="24"/>
  <c r="Q804" i="24"/>
  <c r="O804" i="24"/>
  <c r="M804" i="24"/>
  <c r="L804" i="24"/>
  <c r="S803" i="24"/>
  <c r="Q803" i="24"/>
  <c r="O803" i="24"/>
  <c r="M803" i="24"/>
  <c r="L803" i="24"/>
  <c r="S802" i="24"/>
  <c r="Q802" i="24"/>
  <c r="O802" i="24"/>
  <c r="M802" i="24"/>
  <c r="L802" i="24"/>
  <c r="S801" i="24"/>
  <c r="Q801" i="24"/>
  <c r="O801" i="24"/>
  <c r="M801" i="24"/>
  <c r="L801" i="24"/>
  <c r="S800" i="24"/>
  <c r="Q800" i="24"/>
  <c r="O800" i="24"/>
  <c r="M800" i="24"/>
  <c r="L800" i="24"/>
  <c r="S799" i="24"/>
  <c r="Q799" i="24"/>
  <c r="O799" i="24"/>
  <c r="M799" i="24"/>
  <c r="L799" i="24"/>
  <c r="S798" i="24"/>
  <c r="Q798" i="24"/>
  <c r="O798" i="24"/>
  <c r="M798" i="24"/>
  <c r="L798" i="24"/>
  <c r="S797" i="24"/>
  <c r="Q797" i="24"/>
  <c r="O797" i="24"/>
  <c r="M797" i="24"/>
  <c r="L797" i="24"/>
  <c r="S796" i="24"/>
  <c r="Q796" i="24"/>
  <c r="O796" i="24"/>
  <c r="M796" i="24"/>
  <c r="L796" i="24"/>
  <c r="S795" i="24"/>
  <c r="Q795" i="24"/>
  <c r="O795" i="24"/>
  <c r="M795" i="24"/>
  <c r="L795" i="24"/>
  <c r="S794" i="24"/>
  <c r="Q794" i="24"/>
  <c r="O794" i="24"/>
  <c r="M794" i="24"/>
  <c r="L794" i="24"/>
  <c r="S793" i="24"/>
  <c r="Q793" i="24"/>
  <c r="O793" i="24"/>
  <c r="M793" i="24"/>
  <c r="L793" i="24"/>
  <c r="S792" i="24"/>
  <c r="Q792" i="24"/>
  <c r="O792" i="24"/>
  <c r="M792" i="24"/>
  <c r="L792" i="24"/>
  <c r="S791" i="24"/>
  <c r="Q791" i="24"/>
  <c r="O791" i="24"/>
  <c r="M791" i="24"/>
  <c r="L791" i="24"/>
  <c r="S790" i="24"/>
  <c r="Q790" i="24"/>
  <c r="O790" i="24"/>
  <c r="M790" i="24"/>
  <c r="L790" i="24"/>
  <c r="S789" i="24"/>
  <c r="Q789" i="24"/>
  <c r="O789" i="24"/>
  <c r="M789" i="24"/>
  <c r="L789" i="24"/>
  <c r="S788" i="24"/>
  <c r="Q788" i="24"/>
  <c r="O788" i="24"/>
  <c r="M788" i="24"/>
  <c r="L788" i="24"/>
  <c r="S787" i="24"/>
  <c r="Q787" i="24"/>
  <c r="O787" i="24"/>
  <c r="M787" i="24"/>
  <c r="L787" i="24"/>
  <c r="S786" i="24"/>
  <c r="Q786" i="24"/>
  <c r="O786" i="24"/>
  <c r="M786" i="24"/>
  <c r="L786" i="24"/>
  <c r="S785" i="24"/>
  <c r="Q785" i="24"/>
  <c r="O785" i="24"/>
  <c r="M785" i="24"/>
  <c r="L785" i="24"/>
  <c r="S784" i="24"/>
  <c r="Q784" i="24"/>
  <c r="O784" i="24"/>
  <c r="M784" i="24"/>
  <c r="L784" i="24"/>
  <c r="S783" i="24"/>
  <c r="Q783" i="24"/>
  <c r="O783" i="24"/>
  <c r="M783" i="24"/>
  <c r="L783" i="24"/>
  <c r="S782" i="24"/>
  <c r="Q782" i="24"/>
  <c r="O782" i="24"/>
  <c r="M782" i="24"/>
  <c r="L782" i="24"/>
  <c r="S781" i="24"/>
  <c r="Q781" i="24"/>
  <c r="O781" i="24"/>
  <c r="M781" i="24"/>
  <c r="L781" i="24"/>
  <c r="S780" i="24"/>
  <c r="Q780" i="24"/>
  <c r="O780" i="24"/>
  <c r="M780" i="24"/>
  <c r="L780" i="24"/>
  <c r="S779" i="24"/>
  <c r="Q779" i="24"/>
  <c r="O779" i="24"/>
  <c r="M779" i="24"/>
  <c r="L779" i="24"/>
  <c r="S778" i="24"/>
  <c r="Q778" i="24"/>
  <c r="O778" i="24"/>
  <c r="M778" i="24"/>
  <c r="L778" i="24"/>
  <c r="S777" i="24"/>
  <c r="Q777" i="24"/>
  <c r="O777" i="24"/>
  <c r="M777" i="24"/>
  <c r="L777" i="24"/>
  <c r="S776" i="24"/>
  <c r="Q776" i="24"/>
  <c r="O776" i="24"/>
  <c r="M776" i="24"/>
  <c r="L776" i="24"/>
  <c r="S775" i="24"/>
  <c r="Q775" i="24"/>
  <c r="O775" i="24"/>
  <c r="M775" i="24"/>
  <c r="L775" i="24"/>
  <c r="S774" i="24"/>
  <c r="Q774" i="24"/>
  <c r="O774" i="24"/>
  <c r="M774" i="24"/>
  <c r="L774" i="24"/>
  <c r="S773" i="24"/>
  <c r="Q773" i="24"/>
  <c r="O773" i="24"/>
  <c r="M773" i="24"/>
  <c r="L773" i="24"/>
  <c r="S772" i="24"/>
  <c r="Q772" i="24"/>
  <c r="O772" i="24"/>
  <c r="M772" i="24"/>
  <c r="L772" i="24"/>
  <c r="S771" i="24"/>
  <c r="Q771" i="24"/>
  <c r="O771" i="24"/>
  <c r="M771" i="24"/>
  <c r="L771" i="24"/>
  <c r="S770" i="24"/>
  <c r="Q770" i="24"/>
  <c r="O770" i="24"/>
  <c r="M770" i="24"/>
  <c r="L770" i="24"/>
  <c r="S769" i="24"/>
  <c r="Q769" i="24"/>
  <c r="O769" i="24"/>
  <c r="M769" i="24"/>
  <c r="L769" i="24"/>
  <c r="S768" i="24"/>
  <c r="Q768" i="24"/>
  <c r="O768" i="24"/>
  <c r="M768" i="24"/>
  <c r="L768" i="24"/>
  <c r="S767" i="24"/>
  <c r="Q767" i="24"/>
  <c r="O767" i="24"/>
  <c r="M767" i="24"/>
  <c r="L767" i="24"/>
  <c r="S766" i="24"/>
  <c r="Q766" i="24"/>
  <c r="O766" i="24"/>
  <c r="M766" i="24"/>
  <c r="L766" i="24"/>
  <c r="S765" i="24"/>
  <c r="Q765" i="24"/>
  <c r="O765" i="24"/>
  <c r="M765" i="24"/>
  <c r="L765" i="24"/>
  <c r="S764" i="24"/>
  <c r="Q764" i="24"/>
  <c r="O764" i="24"/>
  <c r="M764" i="24"/>
  <c r="L764" i="24"/>
  <c r="S763" i="24"/>
  <c r="Q763" i="24"/>
  <c r="O763" i="24"/>
  <c r="M763" i="24"/>
  <c r="L763" i="24"/>
  <c r="S762" i="24"/>
  <c r="Q762" i="24"/>
  <c r="O762" i="24"/>
  <c r="M762" i="24"/>
  <c r="L762" i="24"/>
  <c r="S761" i="24"/>
  <c r="Q761" i="24"/>
  <c r="O761" i="24"/>
  <c r="M761" i="24"/>
  <c r="L761" i="24"/>
  <c r="S760" i="24"/>
  <c r="Q760" i="24"/>
  <c r="O760" i="24"/>
  <c r="M760" i="24"/>
  <c r="L760" i="24"/>
  <c r="S759" i="24"/>
  <c r="Q759" i="24"/>
  <c r="O759" i="24"/>
  <c r="M759" i="24"/>
  <c r="L759" i="24"/>
  <c r="S758" i="24"/>
  <c r="Q758" i="24"/>
  <c r="O758" i="24"/>
  <c r="M758" i="24"/>
  <c r="L758" i="24"/>
  <c r="S757" i="24"/>
  <c r="Q757" i="24"/>
  <c r="O757" i="24"/>
  <c r="M757" i="24"/>
  <c r="L757" i="24"/>
  <c r="S756" i="24"/>
  <c r="Q756" i="24"/>
  <c r="O756" i="24"/>
  <c r="M756" i="24"/>
  <c r="L756" i="24"/>
  <c r="S755" i="24"/>
  <c r="Q755" i="24"/>
  <c r="O755" i="24"/>
  <c r="M755" i="24"/>
  <c r="L755" i="24"/>
  <c r="S754" i="24"/>
  <c r="Q754" i="24"/>
  <c r="O754" i="24"/>
  <c r="M754" i="24"/>
  <c r="L754" i="24"/>
  <c r="S753" i="24"/>
  <c r="Q753" i="24"/>
  <c r="O753" i="24"/>
  <c r="M753" i="24"/>
  <c r="L753" i="24"/>
  <c r="S752" i="24"/>
  <c r="Q752" i="24"/>
  <c r="O752" i="24"/>
  <c r="M752" i="24"/>
  <c r="L752" i="24"/>
  <c r="S751" i="24"/>
  <c r="Q751" i="24"/>
  <c r="O751" i="24"/>
  <c r="M751" i="24"/>
  <c r="L751" i="24"/>
  <c r="S750" i="24"/>
  <c r="Q750" i="24"/>
  <c r="O750" i="24"/>
  <c r="M750" i="24"/>
  <c r="L750" i="24"/>
  <c r="S749" i="24"/>
  <c r="Q749" i="24"/>
  <c r="O749" i="24"/>
  <c r="M749" i="24"/>
  <c r="L749" i="24"/>
  <c r="S748" i="24"/>
  <c r="Q748" i="24"/>
  <c r="O748" i="24"/>
  <c r="M748" i="24"/>
  <c r="L748" i="24"/>
  <c r="S747" i="24"/>
  <c r="Q747" i="24"/>
  <c r="O747" i="24"/>
  <c r="M747" i="24"/>
  <c r="L747" i="24"/>
  <c r="S746" i="24"/>
  <c r="Q746" i="24"/>
  <c r="O746" i="24"/>
  <c r="M746" i="24"/>
  <c r="L746" i="24"/>
  <c r="S745" i="24"/>
  <c r="Q745" i="24"/>
  <c r="O745" i="24"/>
  <c r="M745" i="24"/>
  <c r="L745" i="24"/>
  <c r="S744" i="24"/>
  <c r="Q744" i="24"/>
  <c r="O744" i="24"/>
  <c r="M744" i="24"/>
  <c r="L744" i="24"/>
  <c r="S743" i="24"/>
  <c r="Q743" i="24"/>
  <c r="O743" i="24"/>
  <c r="M743" i="24"/>
  <c r="L743" i="24"/>
  <c r="S742" i="24"/>
  <c r="Q742" i="24"/>
  <c r="O742" i="24"/>
  <c r="M742" i="24"/>
  <c r="L742" i="24"/>
  <c r="S741" i="24"/>
  <c r="Q741" i="24"/>
  <c r="O741" i="24"/>
  <c r="M741" i="24"/>
  <c r="L741" i="24"/>
  <c r="S740" i="24"/>
  <c r="Q740" i="24"/>
  <c r="O740" i="24"/>
  <c r="M740" i="24"/>
  <c r="L740" i="24"/>
  <c r="S739" i="24"/>
  <c r="Q739" i="24"/>
  <c r="O739" i="24"/>
  <c r="M739" i="24"/>
  <c r="L739" i="24"/>
  <c r="S738" i="24"/>
  <c r="Q738" i="24"/>
  <c r="O738" i="24"/>
  <c r="M738" i="24"/>
  <c r="L738" i="24"/>
  <c r="S737" i="24"/>
  <c r="Q737" i="24"/>
  <c r="O737" i="24"/>
  <c r="M737" i="24"/>
  <c r="L737" i="24"/>
  <c r="S736" i="24"/>
  <c r="Q736" i="24"/>
  <c r="O736" i="24"/>
  <c r="M736" i="24"/>
  <c r="L736" i="24"/>
  <c r="S735" i="24"/>
  <c r="Q735" i="24"/>
  <c r="O735" i="24"/>
  <c r="M735" i="24"/>
  <c r="L735" i="24"/>
  <c r="S734" i="24"/>
  <c r="Q734" i="24"/>
  <c r="O734" i="24"/>
  <c r="M734" i="24"/>
  <c r="L734" i="24"/>
  <c r="S733" i="24"/>
  <c r="Q733" i="24"/>
  <c r="O733" i="24"/>
  <c r="M733" i="24"/>
  <c r="L733" i="24"/>
  <c r="S732" i="24"/>
  <c r="Q732" i="24"/>
  <c r="O732" i="24"/>
  <c r="M732" i="24"/>
  <c r="L732" i="24"/>
  <c r="S731" i="24"/>
  <c r="Q731" i="24"/>
  <c r="O731" i="24"/>
  <c r="M731" i="24"/>
  <c r="L731" i="24"/>
  <c r="S730" i="24"/>
  <c r="Q730" i="24"/>
  <c r="O730" i="24"/>
  <c r="M730" i="24"/>
  <c r="L730" i="24"/>
  <c r="S729" i="24"/>
  <c r="Q729" i="24"/>
  <c r="O729" i="24"/>
  <c r="M729" i="24"/>
  <c r="L729" i="24"/>
  <c r="S728" i="24"/>
  <c r="Q728" i="24"/>
  <c r="O728" i="24"/>
  <c r="M728" i="24"/>
  <c r="L728" i="24"/>
  <c r="S727" i="24"/>
  <c r="Q727" i="24"/>
  <c r="O727" i="24"/>
  <c r="M727" i="24"/>
  <c r="L727" i="24"/>
  <c r="S726" i="24"/>
  <c r="Q726" i="24"/>
  <c r="O726" i="24"/>
  <c r="M726" i="24"/>
  <c r="L726" i="24"/>
  <c r="S725" i="24"/>
  <c r="Q725" i="24"/>
  <c r="O725" i="24"/>
  <c r="M725" i="24"/>
  <c r="L725" i="24"/>
  <c r="S724" i="24"/>
  <c r="Q724" i="24"/>
  <c r="O724" i="24"/>
  <c r="M724" i="24"/>
  <c r="L724" i="24"/>
  <c r="S723" i="24"/>
  <c r="Q723" i="24"/>
  <c r="O723" i="24"/>
  <c r="M723" i="24"/>
  <c r="L723" i="24"/>
  <c r="S722" i="24"/>
  <c r="Q722" i="24"/>
  <c r="O722" i="24"/>
  <c r="M722" i="24"/>
  <c r="L722" i="24"/>
  <c r="S721" i="24"/>
  <c r="Q721" i="24"/>
  <c r="O721" i="24"/>
  <c r="M721" i="24"/>
  <c r="L721" i="24"/>
  <c r="S720" i="24"/>
  <c r="Q720" i="24"/>
  <c r="O720" i="24"/>
  <c r="M720" i="24"/>
  <c r="L720" i="24"/>
  <c r="S719" i="24"/>
  <c r="Q719" i="24"/>
  <c r="O719" i="24"/>
  <c r="M719" i="24"/>
  <c r="L719" i="24"/>
  <c r="S718" i="24"/>
  <c r="Q718" i="24"/>
  <c r="O718" i="24"/>
  <c r="M718" i="24"/>
  <c r="L718" i="24"/>
  <c r="S717" i="24"/>
  <c r="Q717" i="24"/>
  <c r="O717" i="24"/>
  <c r="M717" i="24"/>
  <c r="L717" i="24"/>
  <c r="S716" i="24"/>
  <c r="Q716" i="24"/>
  <c r="O716" i="24"/>
  <c r="M716" i="24"/>
  <c r="L716" i="24"/>
  <c r="S715" i="24"/>
  <c r="Q715" i="24"/>
  <c r="O715" i="24"/>
  <c r="M715" i="24"/>
  <c r="L715" i="24"/>
  <c r="S714" i="24"/>
  <c r="Q714" i="24"/>
  <c r="O714" i="24"/>
  <c r="M714" i="24"/>
  <c r="L714" i="24"/>
  <c r="S713" i="24"/>
  <c r="Q713" i="24"/>
  <c r="O713" i="24"/>
  <c r="M713" i="24"/>
  <c r="L713" i="24"/>
  <c r="S712" i="24"/>
  <c r="Q712" i="24"/>
  <c r="O712" i="24"/>
  <c r="M712" i="24"/>
  <c r="L712" i="24"/>
  <c r="S711" i="24"/>
  <c r="Q711" i="24"/>
  <c r="O711" i="24"/>
  <c r="M711" i="24"/>
  <c r="L711" i="24"/>
  <c r="S710" i="24"/>
  <c r="Q710" i="24"/>
  <c r="O710" i="24"/>
  <c r="M710" i="24"/>
  <c r="L710" i="24"/>
  <c r="S709" i="24"/>
  <c r="Q709" i="24"/>
  <c r="O709" i="24"/>
  <c r="M709" i="24"/>
  <c r="L709" i="24"/>
  <c r="S708" i="24"/>
  <c r="Q708" i="24"/>
  <c r="O708" i="24"/>
  <c r="M708" i="24"/>
  <c r="L708" i="24"/>
  <c r="S707" i="24"/>
  <c r="Q707" i="24"/>
  <c r="O707" i="24"/>
  <c r="M707" i="24"/>
  <c r="L707" i="24"/>
  <c r="S706" i="24"/>
  <c r="Q706" i="24"/>
  <c r="O706" i="24"/>
  <c r="M706" i="24"/>
  <c r="L706" i="24"/>
  <c r="S705" i="24"/>
  <c r="Q705" i="24"/>
  <c r="O705" i="24"/>
  <c r="M705" i="24"/>
  <c r="L705" i="24"/>
  <c r="S704" i="24"/>
  <c r="Q704" i="24"/>
  <c r="O704" i="24"/>
  <c r="M704" i="24"/>
  <c r="L704" i="24"/>
  <c r="S703" i="24"/>
  <c r="Q703" i="24"/>
  <c r="O703" i="24"/>
  <c r="M703" i="24"/>
  <c r="L703" i="24"/>
  <c r="S702" i="24"/>
  <c r="Q702" i="24"/>
  <c r="O702" i="24"/>
  <c r="M702" i="24"/>
  <c r="L702" i="24"/>
  <c r="S701" i="24"/>
  <c r="Q701" i="24"/>
  <c r="O701" i="24"/>
  <c r="M701" i="24"/>
  <c r="L701" i="24"/>
  <c r="S700" i="24"/>
  <c r="Q700" i="24"/>
  <c r="O700" i="24"/>
  <c r="M700" i="24"/>
  <c r="L700" i="24"/>
  <c r="S699" i="24"/>
  <c r="Q699" i="24"/>
  <c r="O699" i="24"/>
  <c r="M699" i="24"/>
  <c r="L699" i="24"/>
  <c r="S698" i="24"/>
  <c r="Q698" i="24"/>
  <c r="O698" i="24"/>
  <c r="M698" i="24"/>
  <c r="L698" i="24"/>
  <c r="S697" i="24"/>
  <c r="Q697" i="24"/>
  <c r="O697" i="24"/>
  <c r="M697" i="24"/>
  <c r="L697" i="24"/>
  <c r="S696" i="24"/>
  <c r="Q696" i="24"/>
  <c r="O696" i="24"/>
  <c r="M696" i="24"/>
  <c r="L696" i="24"/>
  <c r="S695" i="24"/>
  <c r="Q695" i="24"/>
  <c r="O695" i="24"/>
  <c r="M695" i="24"/>
  <c r="L695" i="24"/>
  <c r="S694" i="24"/>
  <c r="Q694" i="24"/>
  <c r="O694" i="24"/>
  <c r="M694" i="24"/>
  <c r="L694" i="24"/>
  <c r="S693" i="24"/>
  <c r="Q693" i="24"/>
  <c r="O693" i="24"/>
  <c r="M693" i="24"/>
  <c r="L693" i="24"/>
  <c r="S692" i="24"/>
  <c r="Q692" i="24"/>
  <c r="O692" i="24"/>
  <c r="M692" i="24"/>
  <c r="L692" i="24"/>
  <c r="S691" i="24"/>
  <c r="Q691" i="24"/>
  <c r="O691" i="24"/>
  <c r="M691" i="24"/>
  <c r="L691" i="24"/>
  <c r="S690" i="24"/>
  <c r="Q690" i="24"/>
  <c r="O690" i="24"/>
  <c r="M690" i="24"/>
  <c r="L690" i="24"/>
  <c r="S689" i="24"/>
  <c r="Q689" i="24"/>
  <c r="O689" i="24"/>
  <c r="M689" i="24"/>
  <c r="L689" i="24"/>
  <c r="S688" i="24"/>
  <c r="Q688" i="24"/>
  <c r="O688" i="24"/>
  <c r="M688" i="24"/>
  <c r="L688" i="24"/>
  <c r="S687" i="24"/>
  <c r="Q687" i="24"/>
  <c r="O687" i="24"/>
  <c r="M687" i="24"/>
  <c r="L687" i="24"/>
  <c r="S686" i="24"/>
  <c r="Q686" i="24"/>
  <c r="O686" i="24"/>
  <c r="M686" i="24"/>
  <c r="L686" i="24"/>
  <c r="S685" i="24"/>
  <c r="Q685" i="24"/>
  <c r="O685" i="24"/>
  <c r="M685" i="24"/>
  <c r="L685" i="24"/>
  <c r="S684" i="24"/>
  <c r="Q684" i="24"/>
  <c r="O684" i="24"/>
  <c r="M684" i="24"/>
  <c r="L684" i="24"/>
  <c r="S683" i="24"/>
  <c r="Q683" i="24"/>
  <c r="O683" i="24"/>
  <c r="M683" i="24"/>
  <c r="L683" i="24"/>
  <c r="S682" i="24"/>
  <c r="Q682" i="24"/>
  <c r="O682" i="24"/>
  <c r="M682" i="24"/>
  <c r="L682" i="24"/>
  <c r="S681" i="24"/>
  <c r="Q681" i="24"/>
  <c r="O681" i="24"/>
  <c r="M681" i="24"/>
  <c r="L681" i="24"/>
  <c r="S680" i="24"/>
  <c r="Q680" i="24"/>
  <c r="O680" i="24"/>
  <c r="M680" i="24"/>
  <c r="L680" i="24"/>
  <c r="S679" i="24"/>
  <c r="Q679" i="24"/>
  <c r="O679" i="24"/>
  <c r="M679" i="24"/>
  <c r="L679" i="24"/>
  <c r="S678" i="24"/>
  <c r="Q678" i="24"/>
  <c r="O678" i="24"/>
  <c r="M678" i="24"/>
  <c r="L678" i="24"/>
  <c r="S677" i="24"/>
  <c r="Q677" i="24"/>
  <c r="O677" i="24"/>
  <c r="M677" i="24"/>
  <c r="L677" i="24"/>
  <c r="S676" i="24"/>
  <c r="Q676" i="24"/>
  <c r="O676" i="24"/>
  <c r="M676" i="24"/>
  <c r="L676" i="24"/>
  <c r="S675" i="24"/>
  <c r="Q675" i="24"/>
  <c r="O675" i="24"/>
  <c r="M675" i="24"/>
  <c r="L675" i="24"/>
  <c r="S674" i="24"/>
  <c r="Q674" i="24"/>
  <c r="O674" i="24"/>
  <c r="M674" i="24"/>
  <c r="L674" i="24"/>
  <c r="S673" i="24"/>
  <c r="Q673" i="24"/>
  <c r="O673" i="24"/>
  <c r="M673" i="24"/>
  <c r="L673" i="24"/>
  <c r="S672" i="24"/>
  <c r="Q672" i="24"/>
  <c r="O672" i="24"/>
  <c r="M672" i="24"/>
  <c r="L672" i="24"/>
  <c r="S671" i="24"/>
  <c r="Q671" i="24"/>
  <c r="O671" i="24"/>
  <c r="M671" i="24"/>
  <c r="L671" i="24"/>
  <c r="S670" i="24"/>
  <c r="Q670" i="24"/>
  <c r="O670" i="24"/>
  <c r="M670" i="24"/>
  <c r="L670" i="24"/>
  <c r="S669" i="24"/>
  <c r="Q669" i="24"/>
  <c r="O669" i="24"/>
  <c r="M669" i="24"/>
  <c r="L669" i="24"/>
  <c r="S668" i="24"/>
  <c r="Q668" i="24"/>
  <c r="O668" i="24"/>
  <c r="M668" i="24"/>
  <c r="L668" i="24"/>
  <c r="S667" i="24"/>
  <c r="Q667" i="24"/>
  <c r="O667" i="24"/>
  <c r="M667" i="24"/>
  <c r="L667" i="24"/>
  <c r="S666" i="24"/>
  <c r="Q666" i="24"/>
  <c r="O666" i="24"/>
  <c r="M666" i="24"/>
  <c r="L666" i="24"/>
  <c r="S665" i="24"/>
  <c r="Q665" i="24"/>
  <c r="O665" i="24"/>
  <c r="M665" i="24"/>
  <c r="L665" i="24"/>
  <c r="S664" i="24"/>
  <c r="Q664" i="24"/>
  <c r="O664" i="24"/>
  <c r="M664" i="24"/>
  <c r="L664" i="24"/>
  <c r="S663" i="24"/>
  <c r="Q663" i="24"/>
  <c r="O663" i="24"/>
  <c r="M663" i="24"/>
  <c r="L663" i="24"/>
  <c r="S662" i="24"/>
  <c r="Q662" i="24"/>
  <c r="O662" i="24"/>
  <c r="M662" i="24"/>
  <c r="L662" i="24"/>
  <c r="S661" i="24"/>
  <c r="Q661" i="24"/>
  <c r="O661" i="24"/>
  <c r="M661" i="24"/>
  <c r="L661" i="24"/>
  <c r="S660" i="24"/>
  <c r="Q660" i="24"/>
  <c r="O660" i="24"/>
  <c r="M660" i="24"/>
  <c r="L660" i="24"/>
  <c r="S658" i="24"/>
  <c r="Q658" i="24"/>
  <c r="O658" i="24"/>
  <c r="M658" i="24"/>
  <c r="L658" i="24"/>
  <c r="S657" i="24"/>
  <c r="Q657" i="24"/>
  <c r="O657" i="24"/>
  <c r="M657" i="24"/>
  <c r="L657" i="24"/>
  <c r="S656" i="24"/>
  <c r="Q656" i="24"/>
  <c r="O656" i="24"/>
  <c r="M656" i="24"/>
  <c r="L656" i="24"/>
  <c r="S655" i="24"/>
  <c r="Q655" i="24"/>
  <c r="O655" i="24"/>
  <c r="M655" i="24"/>
  <c r="L655" i="24"/>
  <c r="S654" i="24"/>
  <c r="Q654" i="24"/>
  <c r="O654" i="24"/>
  <c r="M654" i="24"/>
  <c r="L654" i="24"/>
  <c r="S653" i="24"/>
  <c r="Q653" i="24"/>
  <c r="O653" i="24"/>
  <c r="M653" i="24"/>
  <c r="L653" i="24"/>
  <c r="S652" i="24"/>
  <c r="Q652" i="24"/>
  <c r="O652" i="24"/>
  <c r="M652" i="24"/>
  <c r="L652" i="24"/>
  <c r="S651" i="24"/>
  <c r="Q651" i="24"/>
  <c r="O651" i="24"/>
  <c r="M651" i="24"/>
  <c r="L651" i="24"/>
  <c r="S650" i="24"/>
  <c r="Q650" i="24"/>
  <c r="O650" i="24"/>
  <c r="M650" i="24"/>
  <c r="L650" i="24"/>
  <c r="S649" i="24"/>
  <c r="Q649" i="24"/>
  <c r="O649" i="24"/>
  <c r="M649" i="24"/>
  <c r="L649" i="24"/>
  <c r="S648" i="24"/>
  <c r="Q648" i="24"/>
  <c r="O648" i="24"/>
  <c r="M648" i="24"/>
  <c r="L648" i="24"/>
  <c r="S647" i="24"/>
  <c r="Q647" i="24"/>
  <c r="O647" i="24"/>
  <c r="M647" i="24"/>
  <c r="L647" i="24"/>
  <c r="S646" i="24"/>
  <c r="Q646" i="24"/>
  <c r="O646" i="24"/>
  <c r="M646" i="24"/>
  <c r="L646" i="24"/>
  <c r="S645" i="24"/>
  <c r="Q645" i="24"/>
  <c r="O645" i="24"/>
  <c r="M645" i="24"/>
  <c r="L645" i="24"/>
  <c r="S644" i="24"/>
  <c r="Q644" i="24"/>
  <c r="O644" i="24"/>
  <c r="M644" i="24"/>
  <c r="L644" i="24"/>
  <c r="S643" i="24"/>
  <c r="Q643" i="24"/>
  <c r="O643" i="24"/>
  <c r="M643" i="24"/>
  <c r="L643" i="24"/>
  <c r="S642" i="24"/>
  <c r="Q642" i="24"/>
  <c r="O642" i="24"/>
  <c r="M642" i="24"/>
  <c r="L642" i="24"/>
  <c r="S641" i="24"/>
  <c r="Q641" i="24"/>
  <c r="O641" i="24"/>
  <c r="M641" i="24"/>
  <c r="L641" i="24"/>
  <c r="S640" i="24"/>
  <c r="Q640" i="24"/>
  <c r="O640" i="24"/>
  <c r="M640" i="24"/>
  <c r="L640" i="24"/>
  <c r="S639" i="24"/>
  <c r="Q639" i="24"/>
  <c r="O639" i="24"/>
  <c r="M639" i="24"/>
  <c r="L639" i="24"/>
  <c r="S638" i="24"/>
  <c r="Q638" i="24"/>
  <c r="O638" i="24"/>
  <c r="M638" i="24"/>
  <c r="L638" i="24"/>
  <c r="S637" i="24"/>
  <c r="Q637" i="24"/>
  <c r="O637" i="24"/>
  <c r="M637" i="24"/>
  <c r="L637" i="24"/>
  <c r="S636" i="24"/>
  <c r="Q636" i="24"/>
  <c r="O636" i="24"/>
  <c r="M636" i="24"/>
  <c r="L636" i="24"/>
  <c r="S635" i="24"/>
  <c r="Q635" i="24"/>
  <c r="O635" i="24"/>
  <c r="M635" i="24"/>
  <c r="L635" i="24"/>
  <c r="S634" i="24"/>
  <c r="Q634" i="24"/>
  <c r="O634" i="24"/>
  <c r="M634" i="24"/>
  <c r="L634" i="24"/>
  <c r="S633" i="24"/>
  <c r="Q633" i="24"/>
  <c r="O633" i="24"/>
  <c r="M633" i="24"/>
  <c r="L633" i="24"/>
  <c r="S632" i="24"/>
  <c r="Q632" i="24"/>
  <c r="O632" i="24"/>
  <c r="M632" i="24"/>
  <c r="L632" i="24"/>
  <c r="S631" i="24"/>
  <c r="Q631" i="24"/>
  <c r="O631" i="24"/>
  <c r="M631" i="24"/>
  <c r="L631" i="24"/>
  <c r="S630" i="24"/>
  <c r="Q630" i="24"/>
  <c r="O630" i="24"/>
  <c r="M630" i="24"/>
  <c r="L630" i="24"/>
  <c r="S629" i="24"/>
  <c r="Q629" i="24"/>
  <c r="O629" i="24"/>
  <c r="M629" i="24"/>
  <c r="L629" i="24"/>
  <c r="S628" i="24"/>
  <c r="Q628" i="24"/>
  <c r="O628" i="24"/>
  <c r="M628" i="24"/>
  <c r="L628" i="24"/>
  <c r="S627" i="24"/>
  <c r="Q627" i="24"/>
  <c r="O627" i="24"/>
  <c r="M627" i="24"/>
  <c r="L627" i="24"/>
  <c r="S626" i="24"/>
  <c r="Q626" i="24"/>
  <c r="O626" i="24"/>
  <c r="M626" i="24"/>
  <c r="L626" i="24"/>
  <c r="S625" i="24"/>
  <c r="Q625" i="24"/>
  <c r="O625" i="24"/>
  <c r="M625" i="24"/>
  <c r="L625" i="24"/>
  <c r="S624" i="24"/>
  <c r="Q624" i="24"/>
  <c r="O624" i="24"/>
  <c r="M624" i="24"/>
  <c r="L624" i="24"/>
  <c r="S623" i="24"/>
  <c r="Q623" i="24"/>
  <c r="O623" i="24"/>
  <c r="M623" i="24"/>
  <c r="L623" i="24"/>
  <c r="S622" i="24"/>
  <c r="Q622" i="24"/>
  <c r="O622" i="24"/>
  <c r="M622" i="24"/>
  <c r="L622" i="24"/>
  <c r="S621" i="24"/>
  <c r="Q621" i="24"/>
  <c r="O621" i="24"/>
  <c r="M621" i="24"/>
  <c r="L621" i="24"/>
  <c r="S620" i="24"/>
  <c r="Q620" i="24"/>
  <c r="O620" i="24"/>
  <c r="M620" i="24"/>
  <c r="L620" i="24"/>
  <c r="S619" i="24"/>
  <c r="Q619" i="24"/>
  <c r="O619" i="24"/>
  <c r="M619" i="24"/>
  <c r="L619" i="24"/>
  <c r="S618" i="24"/>
  <c r="Q618" i="24"/>
  <c r="O618" i="24"/>
  <c r="M618" i="24"/>
  <c r="L618" i="24"/>
  <c r="S617" i="24"/>
  <c r="Q617" i="24"/>
  <c r="O617" i="24"/>
  <c r="M617" i="24"/>
  <c r="L617" i="24"/>
  <c r="S616" i="24"/>
  <c r="Q616" i="24"/>
  <c r="O616" i="24"/>
  <c r="M616" i="24"/>
  <c r="L616" i="24"/>
  <c r="S615" i="24"/>
  <c r="Q615" i="24"/>
  <c r="O615" i="24"/>
  <c r="M615" i="24"/>
  <c r="L615" i="24"/>
  <c r="S614" i="24"/>
  <c r="Q614" i="24"/>
  <c r="O614" i="24"/>
  <c r="M614" i="24"/>
  <c r="L614" i="24"/>
  <c r="S613" i="24"/>
  <c r="Q613" i="24"/>
  <c r="O613" i="24"/>
  <c r="M613" i="24"/>
  <c r="L613" i="24"/>
  <c r="S612" i="24"/>
  <c r="Q612" i="24"/>
  <c r="O612" i="24"/>
  <c r="M612" i="24"/>
  <c r="L612" i="24"/>
  <c r="S611" i="24"/>
  <c r="Q611" i="24"/>
  <c r="O611" i="24"/>
  <c r="M611" i="24"/>
  <c r="L611" i="24"/>
  <c r="S610" i="24"/>
  <c r="Q610" i="24"/>
  <c r="O610" i="24"/>
  <c r="M610" i="24"/>
  <c r="L610" i="24"/>
  <c r="S609" i="24"/>
  <c r="Q609" i="24"/>
  <c r="O609" i="24"/>
  <c r="M609" i="24"/>
  <c r="L609" i="24"/>
  <c r="S608" i="24"/>
  <c r="Q608" i="24"/>
  <c r="O608" i="24"/>
  <c r="M608" i="24"/>
  <c r="L608" i="24"/>
  <c r="S607" i="24"/>
  <c r="Q607" i="24"/>
  <c r="O607" i="24"/>
  <c r="M607" i="24"/>
  <c r="L607" i="24"/>
  <c r="S606" i="24"/>
  <c r="Q606" i="24"/>
  <c r="O606" i="24"/>
  <c r="M606" i="24"/>
  <c r="L606" i="24"/>
  <c r="S605" i="24"/>
  <c r="Q605" i="24"/>
  <c r="O605" i="24"/>
  <c r="M605" i="24"/>
  <c r="L605" i="24"/>
  <c r="S604" i="24"/>
  <c r="Q604" i="24"/>
  <c r="O604" i="24"/>
  <c r="M604" i="24"/>
  <c r="L604" i="24"/>
  <c r="S603" i="24"/>
  <c r="Q603" i="24"/>
  <c r="O603" i="24"/>
  <c r="M603" i="24"/>
  <c r="L603" i="24"/>
  <c r="S602" i="24"/>
  <c r="Q602" i="24"/>
  <c r="O602" i="24"/>
  <c r="M602" i="24"/>
  <c r="L602" i="24"/>
  <c r="S601" i="24"/>
  <c r="Q601" i="24"/>
  <c r="O601" i="24"/>
  <c r="M601" i="24"/>
  <c r="L601" i="24"/>
  <c r="S600" i="24"/>
  <c r="Q600" i="24"/>
  <c r="O600" i="24"/>
  <c r="M600" i="24"/>
  <c r="L600" i="24"/>
  <c r="S599" i="24"/>
  <c r="Q599" i="24"/>
  <c r="O599" i="24"/>
  <c r="M599" i="24"/>
  <c r="L599" i="24"/>
  <c r="S598" i="24"/>
  <c r="Q598" i="24"/>
  <c r="O598" i="24"/>
  <c r="M598" i="24"/>
  <c r="L598" i="24"/>
  <c r="S597" i="24"/>
  <c r="Q597" i="24"/>
  <c r="O597" i="24"/>
  <c r="M597" i="24"/>
  <c r="L597" i="24"/>
  <c r="S596" i="24"/>
  <c r="Q596" i="24"/>
  <c r="O596" i="24"/>
  <c r="M596" i="24"/>
  <c r="L596" i="24"/>
  <c r="S595" i="24"/>
  <c r="Q595" i="24"/>
  <c r="O595" i="24"/>
  <c r="M595" i="24"/>
  <c r="L595" i="24"/>
  <c r="S594" i="24"/>
  <c r="Q594" i="24"/>
  <c r="O594" i="24"/>
  <c r="M594" i="24"/>
  <c r="L594" i="24"/>
  <c r="S593" i="24"/>
  <c r="Q593" i="24"/>
  <c r="O593" i="24"/>
  <c r="M593" i="24"/>
  <c r="L593" i="24"/>
  <c r="S592" i="24"/>
  <c r="Q592" i="24"/>
  <c r="O592" i="24"/>
  <c r="M592" i="24"/>
  <c r="L592" i="24"/>
  <c r="S590" i="24"/>
  <c r="Q590" i="24"/>
  <c r="O590" i="24"/>
  <c r="M590" i="24"/>
  <c r="L590" i="24"/>
  <c r="S589" i="24"/>
  <c r="Q589" i="24"/>
  <c r="O589" i="24"/>
  <c r="M589" i="24"/>
  <c r="L589" i="24"/>
  <c r="S588" i="24"/>
  <c r="Q588" i="24"/>
  <c r="O588" i="24"/>
  <c r="M588" i="24"/>
  <c r="L588" i="24"/>
  <c r="S587" i="24"/>
  <c r="Q587" i="24"/>
  <c r="O587" i="24"/>
  <c r="M587" i="24"/>
  <c r="L587" i="24"/>
  <c r="S586" i="24"/>
  <c r="Q586" i="24"/>
  <c r="O586" i="24"/>
  <c r="M586" i="24"/>
  <c r="L586" i="24"/>
  <c r="S585" i="24"/>
  <c r="Q585" i="24"/>
  <c r="O585" i="24"/>
  <c r="M585" i="24"/>
  <c r="L585" i="24"/>
  <c r="S584" i="24"/>
  <c r="Q584" i="24"/>
  <c r="O584" i="24"/>
  <c r="M584" i="24"/>
  <c r="L584" i="24"/>
  <c r="S583" i="24"/>
  <c r="Q583" i="24"/>
  <c r="O583" i="24"/>
  <c r="M583" i="24"/>
  <c r="L583" i="24"/>
  <c r="S582" i="24"/>
  <c r="Q582" i="24"/>
  <c r="O582" i="24"/>
  <c r="M582" i="24"/>
  <c r="L582" i="24"/>
  <c r="S581" i="24"/>
  <c r="Q581" i="24"/>
  <c r="O581" i="24"/>
  <c r="M581" i="24"/>
  <c r="L581" i="24"/>
  <c r="S580" i="24"/>
  <c r="Q580" i="24"/>
  <c r="O580" i="24"/>
  <c r="M580" i="24"/>
  <c r="L580" i="24"/>
  <c r="S579" i="24"/>
  <c r="Q579" i="24"/>
  <c r="O579" i="24"/>
  <c r="M579" i="24"/>
  <c r="L579" i="24"/>
  <c r="S578" i="24"/>
  <c r="Q578" i="24"/>
  <c r="O578" i="24"/>
  <c r="M578" i="24"/>
  <c r="L578" i="24"/>
  <c r="S577" i="24"/>
  <c r="Q577" i="24"/>
  <c r="O577" i="24"/>
  <c r="M577" i="24"/>
  <c r="L577" i="24"/>
  <c r="S576" i="24"/>
  <c r="Q576" i="24"/>
  <c r="O576" i="24"/>
  <c r="M576" i="24"/>
  <c r="L576" i="24"/>
  <c r="S575" i="24"/>
  <c r="Q575" i="24"/>
  <c r="O575" i="24"/>
  <c r="M575" i="24"/>
  <c r="L575" i="24"/>
  <c r="S574" i="24"/>
  <c r="Q574" i="24"/>
  <c r="O574" i="24"/>
  <c r="M574" i="24"/>
  <c r="L574" i="24"/>
  <c r="S573" i="24"/>
  <c r="Q573" i="24"/>
  <c r="O573" i="24"/>
  <c r="M573" i="24"/>
  <c r="L573" i="24"/>
  <c r="S572" i="24"/>
  <c r="Q572" i="24"/>
  <c r="O572" i="24"/>
  <c r="M572" i="24"/>
  <c r="L572" i="24"/>
  <c r="S571" i="24"/>
  <c r="Q571" i="24"/>
  <c r="O571" i="24"/>
  <c r="M571" i="24"/>
  <c r="L571" i="24"/>
  <c r="S570" i="24"/>
  <c r="Q570" i="24"/>
  <c r="O570" i="24"/>
  <c r="M570" i="24"/>
  <c r="L570" i="24"/>
  <c r="S569" i="24"/>
  <c r="Q569" i="24"/>
  <c r="O569" i="24"/>
  <c r="M569" i="24"/>
  <c r="L569" i="24"/>
  <c r="S568" i="24"/>
  <c r="Q568" i="24"/>
  <c r="O568" i="24"/>
  <c r="M568" i="24"/>
  <c r="L568" i="24"/>
  <c r="S567" i="24"/>
  <c r="Q567" i="24"/>
  <c r="O567" i="24"/>
  <c r="M567" i="24"/>
  <c r="L567" i="24"/>
  <c r="S566" i="24"/>
  <c r="Q566" i="24"/>
  <c r="O566" i="24"/>
  <c r="M566" i="24"/>
  <c r="L566" i="24"/>
  <c r="S565" i="24"/>
  <c r="Q565" i="24"/>
  <c r="O565" i="24"/>
  <c r="M565" i="24"/>
  <c r="L565" i="24"/>
  <c r="S564" i="24"/>
  <c r="Q564" i="24"/>
  <c r="O564" i="24"/>
  <c r="M564" i="24"/>
  <c r="L564" i="24"/>
  <c r="S563" i="24"/>
  <c r="Q563" i="24"/>
  <c r="O563" i="24"/>
  <c r="M563" i="24"/>
  <c r="L563" i="24"/>
  <c r="S562" i="24"/>
  <c r="Q562" i="24"/>
  <c r="O562" i="24"/>
  <c r="M562" i="24"/>
  <c r="L562" i="24"/>
  <c r="S561" i="24"/>
  <c r="Q561" i="24"/>
  <c r="O561" i="24"/>
  <c r="M561" i="24"/>
  <c r="L561" i="24"/>
  <c r="S560" i="24"/>
  <c r="Q560" i="24"/>
  <c r="O560" i="24"/>
  <c r="M560" i="24"/>
  <c r="L560" i="24"/>
  <c r="S559" i="24"/>
  <c r="Q559" i="24"/>
  <c r="O559" i="24"/>
  <c r="M559" i="24"/>
  <c r="L559" i="24"/>
  <c r="S558" i="24"/>
  <c r="Q558" i="24"/>
  <c r="O558" i="24"/>
  <c r="M558" i="24"/>
  <c r="L558" i="24"/>
  <c r="S557" i="24"/>
  <c r="Q557" i="24"/>
  <c r="O557" i="24"/>
  <c r="M557" i="24"/>
  <c r="L557" i="24"/>
  <c r="S556" i="24"/>
  <c r="Q556" i="24"/>
  <c r="O556" i="24"/>
  <c r="M556" i="24"/>
  <c r="L556" i="24"/>
  <c r="S555" i="24"/>
  <c r="Q555" i="24"/>
  <c r="O555" i="24"/>
  <c r="M555" i="24"/>
  <c r="L555" i="24"/>
  <c r="S554" i="24"/>
  <c r="Q554" i="24"/>
  <c r="O554" i="24"/>
  <c r="M554" i="24"/>
  <c r="L554" i="24"/>
  <c r="S553" i="24"/>
  <c r="Q553" i="24"/>
  <c r="O553" i="24"/>
  <c r="M553" i="24"/>
  <c r="L553" i="24"/>
  <c r="S552" i="24"/>
  <c r="Q552" i="24"/>
  <c r="O552" i="24"/>
  <c r="M552" i="24"/>
  <c r="L552" i="24"/>
  <c r="S551" i="24"/>
  <c r="Q551" i="24"/>
  <c r="O551" i="24"/>
  <c r="M551" i="24"/>
  <c r="L551" i="24"/>
  <c r="S550" i="24"/>
  <c r="Q550" i="24"/>
  <c r="O550" i="24"/>
  <c r="M550" i="24"/>
  <c r="L550" i="24"/>
  <c r="S549" i="24"/>
  <c r="Q549" i="24"/>
  <c r="O549" i="24"/>
  <c r="M549" i="24"/>
  <c r="L549" i="24"/>
  <c r="S548" i="24"/>
  <c r="Q548" i="24"/>
  <c r="O548" i="24"/>
  <c r="M548" i="24"/>
  <c r="L548" i="24"/>
  <c r="S547" i="24"/>
  <c r="Q547" i="24"/>
  <c r="O547" i="24"/>
  <c r="M547" i="24"/>
  <c r="L547" i="24"/>
  <c r="S546" i="24"/>
  <c r="Q546" i="24"/>
  <c r="O546" i="24"/>
  <c r="M546" i="24"/>
  <c r="L546" i="24"/>
  <c r="S545" i="24"/>
  <c r="Q545" i="24"/>
  <c r="O545" i="24"/>
  <c r="M545" i="24"/>
  <c r="L545" i="24"/>
  <c r="S544" i="24"/>
  <c r="Q544" i="24"/>
  <c r="O544" i="24"/>
  <c r="M544" i="24"/>
  <c r="L544" i="24"/>
  <c r="S543" i="24"/>
  <c r="Q543" i="24"/>
  <c r="O543" i="24"/>
  <c r="M543" i="24"/>
  <c r="L543" i="24"/>
  <c r="S542" i="24"/>
  <c r="Q542" i="24"/>
  <c r="O542" i="24"/>
  <c r="M542" i="24"/>
  <c r="L542" i="24"/>
  <c r="S541" i="24"/>
  <c r="Q541" i="24"/>
  <c r="O541" i="24"/>
  <c r="M541" i="24"/>
  <c r="L541" i="24"/>
  <c r="S540" i="24"/>
  <c r="Q540" i="24"/>
  <c r="O540" i="24"/>
  <c r="M540" i="24"/>
  <c r="L540" i="24"/>
  <c r="S539" i="24"/>
  <c r="Q539" i="24"/>
  <c r="O539" i="24"/>
  <c r="M539" i="24"/>
  <c r="L539" i="24"/>
  <c r="S538" i="24"/>
  <c r="Q538" i="24"/>
  <c r="O538" i="24"/>
  <c r="M538" i="24"/>
  <c r="L538" i="24"/>
  <c r="S537" i="24"/>
  <c r="Q537" i="24"/>
  <c r="O537" i="24"/>
  <c r="M537" i="24"/>
  <c r="L537" i="24"/>
  <c r="S536" i="24"/>
  <c r="Q536" i="24"/>
  <c r="O536" i="24"/>
  <c r="M536" i="24"/>
  <c r="L536" i="24"/>
  <c r="S535" i="24"/>
  <c r="Q535" i="24"/>
  <c r="O535" i="24"/>
  <c r="M535" i="24"/>
  <c r="L535" i="24"/>
  <c r="S534" i="24"/>
  <c r="Q534" i="24"/>
  <c r="O534" i="24"/>
  <c r="M534" i="24"/>
  <c r="L534" i="24"/>
  <c r="S533" i="24"/>
  <c r="Q533" i="24"/>
  <c r="O533" i="24"/>
  <c r="M533" i="24"/>
  <c r="L533" i="24"/>
  <c r="S532" i="24"/>
  <c r="Q532" i="24"/>
  <c r="O532" i="24"/>
  <c r="M532" i="24"/>
  <c r="L532" i="24"/>
  <c r="S531" i="24"/>
  <c r="Q531" i="24"/>
  <c r="O531" i="24"/>
  <c r="M531" i="24"/>
  <c r="L531" i="24"/>
  <c r="S530" i="24"/>
  <c r="Q530" i="24"/>
  <c r="O530" i="24"/>
  <c r="M530" i="24"/>
  <c r="L530" i="24"/>
  <c r="S529" i="24"/>
  <c r="Q529" i="24"/>
  <c r="O529" i="24"/>
  <c r="M529" i="24"/>
  <c r="L529" i="24"/>
  <c r="S528" i="24"/>
  <c r="Q528" i="24"/>
  <c r="O528" i="24"/>
  <c r="M528" i="24"/>
  <c r="L528" i="24"/>
  <c r="S527" i="24"/>
  <c r="Q527" i="24"/>
  <c r="O527" i="24"/>
  <c r="M527" i="24"/>
  <c r="L527" i="24"/>
  <c r="S526" i="24"/>
  <c r="Q526" i="24"/>
  <c r="O526" i="24"/>
  <c r="M526" i="24"/>
  <c r="L526" i="24"/>
  <c r="S525" i="24"/>
  <c r="Q525" i="24"/>
  <c r="O525" i="24"/>
  <c r="M525" i="24"/>
  <c r="L525" i="24"/>
  <c r="S524" i="24"/>
  <c r="Q524" i="24"/>
  <c r="O524" i="24"/>
  <c r="M524" i="24"/>
  <c r="L524" i="24"/>
  <c r="S522" i="24"/>
  <c r="Q522" i="24"/>
  <c r="O522" i="24"/>
  <c r="M522" i="24"/>
  <c r="L522" i="24"/>
  <c r="S521" i="24"/>
  <c r="Q521" i="24"/>
  <c r="O521" i="24"/>
  <c r="M521" i="24"/>
  <c r="L521" i="24"/>
  <c r="S520" i="24"/>
  <c r="Q520" i="24"/>
  <c r="O520" i="24"/>
  <c r="M520" i="24"/>
  <c r="L520" i="24"/>
  <c r="S519" i="24"/>
  <c r="Q519" i="24"/>
  <c r="O519" i="24"/>
  <c r="M519" i="24"/>
  <c r="L519" i="24"/>
  <c r="S518" i="24"/>
  <c r="Q518" i="24"/>
  <c r="O518" i="24"/>
  <c r="M518" i="24"/>
  <c r="L518" i="24"/>
  <c r="S517" i="24"/>
  <c r="Q517" i="24"/>
  <c r="O517" i="24"/>
  <c r="M517" i="24"/>
  <c r="L517" i="24"/>
  <c r="S516" i="24"/>
  <c r="Q516" i="24"/>
  <c r="O516" i="24"/>
  <c r="M516" i="24"/>
  <c r="L516" i="24"/>
  <c r="S515" i="24"/>
  <c r="Q515" i="24"/>
  <c r="O515" i="24"/>
  <c r="M515" i="24"/>
  <c r="L515" i="24"/>
  <c r="S514" i="24"/>
  <c r="Q514" i="24"/>
  <c r="O514" i="24"/>
  <c r="M514" i="24"/>
  <c r="L514" i="24"/>
  <c r="S513" i="24"/>
  <c r="Q513" i="24"/>
  <c r="O513" i="24"/>
  <c r="M513" i="24"/>
  <c r="L513" i="24"/>
  <c r="S512" i="24"/>
  <c r="Q512" i="24"/>
  <c r="O512" i="24"/>
  <c r="M512" i="24"/>
  <c r="L512" i="24"/>
  <c r="S511" i="24"/>
  <c r="Q511" i="24"/>
  <c r="O511" i="24"/>
  <c r="M511" i="24"/>
  <c r="L511" i="24"/>
  <c r="S510" i="24"/>
  <c r="Q510" i="24"/>
  <c r="O510" i="24"/>
  <c r="M510" i="24"/>
  <c r="L510" i="24"/>
  <c r="S509" i="24"/>
  <c r="Q509" i="24"/>
  <c r="O509" i="24"/>
  <c r="M509" i="24"/>
  <c r="L509" i="24"/>
  <c r="S508" i="24"/>
  <c r="Q508" i="24"/>
  <c r="O508" i="24"/>
  <c r="M508" i="24"/>
  <c r="L508" i="24"/>
  <c r="S507" i="24"/>
  <c r="Q507" i="24"/>
  <c r="O507" i="24"/>
  <c r="M507" i="24"/>
  <c r="L507" i="24"/>
  <c r="S506" i="24"/>
  <c r="Q506" i="24"/>
  <c r="O506" i="24"/>
  <c r="M506" i="24"/>
  <c r="L506" i="24"/>
  <c r="S505" i="24"/>
  <c r="Q505" i="24"/>
  <c r="O505" i="24"/>
  <c r="M505" i="24"/>
  <c r="L505" i="24"/>
  <c r="S504" i="24"/>
  <c r="Q504" i="24"/>
  <c r="O504" i="24"/>
  <c r="M504" i="24"/>
  <c r="L504" i="24"/>
  <c r="S503" i="24"/>
  <c r="Q503" i="24"/>
  <c r="O503" i="24"/>
  <c r="M503" i="24"/>
  <c r="L503" i="24"/>
  <c r="S502" i="24"/>
  <c r="Q502" i="24"/>
  <c r="O502" i="24"/>
  <c r="M502" i="24"/>
  <c r="L502" i="24"/>
  <c r="S501" i="24"/>
  <c r="Q501" i="24"/>
  <c r="O501" i="24"/>
  <c r="M501" i="24"/>
  <c r="L501" i="24"/>
  <c r="S500" i="24"/>
  <c r="Q500" i="24"/>
  <c r="O500" i="24"/>
  <c r="M500" i="24"/>
  <c r="L500" i="24"/>
  <c r="S499" i="24"/>
  <c r="Q499" i="24"/>
  <c r="O499" i="24"/>
  <c r="M499" i="24"/>
  <c r="L499" i="24"/>
  <c r="S498" i="24"/>
  <c r="Q498" i="24"/>
  <c r="O498" i="24"/>
  <c r="M498" i="24"/>
  <c r="L498" i="24"/>
  <c r="S497" i="24"/>
  <c r="Q497" i="24"/>
  <c r="O497" i="24"/>
  <c r="M497" i="24"/>
  <c r="L497" i="24"/>
  <c r="S496" i="24"/>
  <c r="Q496" i="24"/>
  <c r="O496" i="24"/>
  <c r="M496" i="24"/>
  <c r="L496" i="24"/>
  <c r="S495" i="24"/>
  <c r="Q495" i="24"/>
  <c r="O495" i="24"/>
  <c r="M495" i="24"/>
  <c r="L495" i="24"/>
  <c r="S494" i="24"/>
  <c r="Q494" i="24"/>
  <c r="O494" i="24"/>
  <c r="M494" i="24"/>
  <c r="L494" i="24"/>
  <c r="S493" i="24"/>
  <c r="Q493" i="24"/>
  <c r="O493" i="24"/>
  <c r="M493" i="24"/>
  <c r="L493" i="24"/>
  <c r="S492" i="24"/>
  <c r="Q492" i="24"/>
  <c r="O492" i="24"/>
  <c r="M492" i="24"/>
  <c r="L492" i="24"/>
  <c r="S491" i="24"/>
  <c r="Q491" i="24"/>
  <c r="O491" i="24"/>
  <c r="M491" i="24"/>
  <c r="L491" i="24"/>
  <c r="S490" i="24"/>
  <c r="Q490" i="24"/>
  <c r="O490" i="24"/>
  <c r="M490" i="24"/>
  <c r="L490" i="24"/>
  <c r="S489" i="24"/>
  <c r="Q489" i="24"/>
  <c r="O489" i="24"/>
  <c r="M489" i="24"/>
  <c r="L489" i="24"/>
  <c r="S488" i="24"/>
  <c r="Q488" i="24"/>
  <c r="O488" i="24"/>
  <c r="M488" i="24"/>
  <c r="L488" i="24"/>
  <c r="S487" i="24"/>
  <c r="Q487" i="24"/>
  <c r="O487" i="24"/>
  <c r="M487" i="24"/>
  <c r="L487" i="24"/>
  <c r="S486" i="24"/>
  <c r="Q486" i="24"/>
  <c r="O486" i="24"/>
  <c r="M486" i="24"/>
  <c r="L486" i="24"/>
  <c r="S485" i="24"/>
  <c r="Q485" i="24"/>
  <c r="O485" i="24"/>
  <c r="M485" i="24"/>
  <c r="L485" i="24"/>
  <c r="S484" i="24"/>
  <c r="Q484" i="24"/>
  <c r="O484" i="24"/>
  <c r="M484" i="24"/>
  <c r="L484" i="24"/>
  <c r="S483" i="24"/>
  <c r="Q483" i="24"/>
  <c r="O483" i="24"/>
  <c r="M483" i="24"/>
  <c r="L483" i="24"/>
  <c r="S482" i="24"/>
  <c r="Q482" i="24"/>
  <c r="O482" i="24"/>
  <c r="M482" i="24"/>
  <c r="L482" i="24"/>
  <c r="S481" i="24"/>
  <c r="Q481" i="24"/>
  <c r="O481" i="24"/>
  <c r="M481" i="24"/>
  <c r="L481" i="24"/>
  <c r="S480" i="24"/>
  <c r="Q480" i="24"/>
  <c r="O480" i="24"/>
  <c r="M480" i="24"/>
  <c r="L480" i="24"/>
  <c r="S479" i="24"/>
  <c r="Q479" i="24"/>
  <c r="O479" i="24"/>
  <c r="M479" i="24"/>
  <c r="L479" i="24"/>
  <c r="S478" i="24"/>
  <c r="Q478" i="24"/>
  <c r="O478" i="24"/>
  <c r="M478" i="24"/>
  <c r="L478" i="24"/>
  <c r="S477" i="24"/>
  <c r="Q477" i="24"/>
  <c r="O477" i="24"/>
  <c r="M477" i="24"/>
  <c r="L477" i="24"/>
  <c r="S476" i="24"/>
  <c r="Q476" i="24"/>
  <c r="O476" i="24"/>
  <c r="M476" i="24"/>
  <c r="L476" i="24"/>
  <c r="S475" i="24"/>
  <c r="Q475" i="24"/>
  <c r="O475" i="24"/>
  <c r="M475" i="24"/>
  <c r="L475" i="24"/>
  <c r="S474" i="24"/>
  <c r="Q474" i="24"/>
  <c r="O474" i="24"/>
  <c r="M474" i="24"/>
  <c r="L474" i="24"/>
  <c r="S473" i="24"/>
  <c r="Q473" i="24"/>
  <c r="O473" i="24"/>
  <c r="M473" i="24"/>
  <c r="L473" i="24"/>
  <c r="S472" i="24"/>
  <c r="Q472" i="24"/>
  <c r="O472" i="24"/>
  <c r="M472" i="24"/>
  <c r="L472" i="24"/>
  <c r="S471" i="24"/>
  <c r="Q471" i="24"/>
  <c r="O471" i="24"/>
  <c r="M471" i="24"/>
  <c r="L471" i="24"/>
  <c r="S470" i="24"/>
  <c r="Q470" i="24"/>
  <c r="O470" i="24"/>
  <c r="M470" i="24"/>
  <c r="L470" i="24"/>
  <c r="S469" i="24"/>
  <c r="Q469" i="24"/>
  <c r="O469" i="24"/>
  <c r="M469" i="24"/>
  <c r="L469" i="24"/>
  <c r="S468" i="24"/>
  <c r="Q468" i="24"/>
  <c r="O468" i="24"/>
  <c r="M468" i="24"/>
  <c r="L468" i="24"/>
  <c r="S467" i="24"/>
  <c r="Q467" i="24"/>
  <c r="O467" i="24"/>
  <c r="M467" i="24"/>
  <c r="L467" i="24"/>
  <c r="S466" i="24"/>
  <c r="Q466" i="24"/>
  <c r="O466" i="24"/>
  <c r="M466" i="24"/>
  <c r="L466" i="24"/>
  <c r="S465" i="24"/>
  <c r="Q465" i="24"/>
  <c r="O465" i="24"/>
  <c r="M465" i="24"/>
  <c r="L465" i="24"/>
  <c r="S464" i="24"/>
  <c r="Q464" i="24"/>
  <c r="O464" i="24"/>
  <c r="M464" i="24"/>
  <c r="L464" i="24"/>
  <c r="S463" i="24"/>
  <c r="Q463" i="24"/>
  <c r="O463" i="24"/>
  <c r="M463" i="24"/>
  <c r="L463" i="24"/>
  <c r="S462" i="24"/>
  <c r="Q462" i="24"/>
  <c r="O462" i="24"/>
  <c r="M462" i="24"/>
  <c r="L462" i="24"/>
  <c r="S461" i="24"/>
  <c r="Q461" i="24"/>
  <c r="O461" i="24"/>
  <c r="M461" i="24"/>
  <c r="L461" i="24"/>
  <c r="S460" i="24"/>
  <c r="Q460" i="24"/>
  <c r="O460" i="24"/>
  <c r="M460" i="24"/>
  <c r="L460" i="24"/>
  <c r="S459" i="24"/>
  <c r="Q459" i="24"/>
  <c r="O459" i="24"/>
  <c r="M459" i="24"/>
  <c r="L459" i="24"/>
  <c r="S458" i="24"/>
  <c r="Q458" i="24"/>
  <c r="O458" i="24"/>
  <c r="M458" i="24"/>
  <c r="L458" i="24"/>
  <c r="S457" i="24"/>
  <c r="Q457" i="24"/>
  <c r="O457" i="24"/>
  <c r="M457" i="24"/>
  <c r="L457" i="24"/>
  <c r="S456" i="24"/>
  <c r="Q456" i="24"/>
  <c r="O456" i="24"/>
  <c r="M456" i="24"/>
  <c r="L456" i="24"/>
  <c r="S454" i="24"/>
  <c r="Q454" i="24"/>
  <c r="O454" i="24"/>
  <c r="M454" i="24"/>
  <c r="L454" i="24"/>
  <c r="S453" i="24"/>
  <c r="Q453" i="24"/>
  <c r="O453" i="24"/>
  <c r="M453" i="24"/>
  <c r="L453" i="24"/>
  <c r="S452" i="24"/>
  <c r="Q452" i="24"/>
  <c r="O452" i="24"/>
  <c r="M452" i="24"/>
  <c r="L452" i="24"/>
  <c r="S451" i="24"/>
  <c r="Q451" i="24"/>
  <c r="O451" i="24"/>
  <c r="M451" i="24"/>
  <c r="L451" i="24"/>
  <c r="S450" i="24"/>
  <c r="Q450" i="24"/>
  <c r="O450" i="24"/>
  <c r="M450" i="24"/>
  <c r="L450" i="24"/>
  <c r="S449" i="24"/>
  <c r="Q449" i="24"/>
  <c r="O449" i="24"/>
  <c r="M449" i="24"/>
  <c r="L449" i="24"/>
  <c r="S448" i="24"/>
  <c r="Q448" i="24"/>
  <c r="O448" i="24"/>
  <c r="M448" i="24"/>
  <c r="L448" i="24"/>
  <c r="S447" i="24"/>
  <c r="Q447" i="24"/>
  <c r="O447" i="24"/>
  <c r="M447" i="24"/>
  <c r="L447" i="24"/>
  <c r="S446" i="24"/>
  <c r="Q446" i="24"/>
  <c r="O446" i="24"/>
  <c r="M446" i="24"/>
  <c r="L446" i="24"/>
  <c r="S445" i="24"/>
  <c r="Q445" i="24"/>
  <c r="O445" i="24"/>
  <c r="M445" i="24"/>
  <c r="L445" i="24"/>
  <c r="S444" i="24"/>
  <c r="Q444" i="24"/>
  <c r="O444" i="24"/>
  <c r="M444" i="24"/>
  <c r="L444" i="24"/>
  <c r="S443" i="24"/>
  <c r="Q443" i="24"/>
  <c r="O443" i="24"/>
  <c r="M443" i="24"/>
  <c r="L443" i="24"/>
  <c r="S442" i="24"/>
  <c r="Q442" i="24"/>
  <c r="O442" i="24"/>
  <c r="M442" i="24"/>
  <c r="L442" i="24"/>
  <c r="S441" i="24"/>
  <c r="Q441" i="24"/>
  <c r="O441" i="24"/>
  <c r="M441" i="24"/>
  <c r="L441" i="24"/>
  <c r="S440" i="24"/>
  <c r="Q440" i="24"/>
  <c r="O440" i="24"/>
  <c r="M440" i="24"/>
  <c r="L440" i="24"/>
  <c r="S439" i="24"/>
  <c r="Q439" i="24"/>
  <c r="O439" i="24"/>
  <c r="M439" i="24"/>
  <c r="L439" i="24"/>
  <c r="S438" i="24"/>
  <c r="Q438" i="24"/>
  <c r="O438" i="24"/>
  <c r="M438" i="24"/>
  <c r="L438" i="24"/>
  <c r="S437" i="24"/>
  <c r="Q437" i="24"/>
  <c r="O437" i="24"/>
  <c r="M437" i="24"/>
  <c r="L437" i="24"/>
  <c r="S436" i="24"/>
  <c r="Q436" i="24"/>
  <c r="O436" i="24"/>
  <c r="M436" i="24"/>
  <c r="L436" i="24"/>
  <c r="S435" i="24"/>
  <c r="Q435" i="24"/>
  <c r="O435" i="24"/>
  <c r="M435" i="24"/>
  <c r="L435" i="24"/>
  <c r="S434" i="24"/>
  <c r="Q434" i="24"/>
  <c r="O434" i="24"/>
  <c r="M434" i="24"/>
  <c r="L434" i="24"/>
  <c r="S433" i="24"/>
  <c r="Q433" i="24"/>
  <c r="O433" i="24"/>
  <c r="M433" i="24"/>
  <c r="L433" i="24"/>
  <c r="S432" i="24"/>
  <c r="Q432" i="24"/>
  <c r="O432" i="24"/>
  <c r="M432" i="24"/>
  <c r="L432" i="24"/>
  <c r="S431" i="24"/>
  <c r="Q431" i="24"/>
  <c r="O431" i="24"/>
  <c r="M431" i="24"/>
  <c r="L431" i="24"/>
  <c r="S430" i="24"/>
  <c r="Q430" i="24"/>
  <c r="O430" i="24"/>
  <c r="M430" i="24"/>
  <c r="L430" i="24"/>
  <c r="S429" i="24"/>
  <c r="Q429" i="24"/>
  <c r="O429" i="24"/>
  <c r="M429" i="24"/>
  <c r="L429" i="24"/>
  <c r="S428" i="24"/>
  <c r="Q428" i="24"/>
  <c r="O428" i="24"/>
  <c r="M428" i="24"/>
  <c r="L428" i="24"/>
  <c r="S427" i="24"/>
  <c r="Q427" i="24"/>
  <c r="O427" i="24"/>
  <c r="M427" i="24"/>
  <c r="L427" i="24"/>
  <c r="S426" i="24"/>
  <c r="Q426" i="24"/>
  <c r="O426" i="24"/>
  <c r="M426" i="24"/>
  <c r="L426" i="24"/>
  <c r="S425" i="24"/>
  <c r="Q425" i="24"/>
  <c r="O425" i="24"/>
  <c r="M425" i="24"/>
  <c r="L425" i="24"/>
  <c r="S424" i="24"/>
  <c r="Q424" i="24"/>
  <c r="O424" i="24"/>
  <c r="M424" i="24"/>
  <c r="L424" i="24"/>
  <c r="S423" i="24"/>
  <c r="Q423" i="24"/>
  <c r="O423" i="24"/>
  <c r="M423" i="24"/>
  <c r="L423" i="24"/>
  <c r="S422" i="24"/>
  <c r="Q422" i="24"/>
  <c r="O422" i="24"/>
  <c r="M422" i="24"/>
  <c r="L422" i="24"/>
  <c r="S421" i="24"/>
  <c r="Q421" i="24"/>
  <c r="O421" i="24"/>
  <c r="M421" i="24"/>
  <c r="L421" i="24"/>
  <c r="S420" i="24"/>
  <c r="Q420" i="24"/>
  <c r="O420" i="24"/>
  <c r="M420" i="24"/>
  <c r="L420" i="24"/>
  <c r="S419" i="24"/>
  <c r="Q419" i="24"/>
  <c r="O419" i="24"/>
  <c r="M419" i="24"/>
  <c r="L419" i="24"/>
  <c r="S418" i="24"/>
  <c r="Q418" i="24"/>
  <c r="O418" i="24"/>
  <c r="M418" i="24"/>
  <c r="L418" i="24"/>
  <c r="S417" i="24"/>
  <c r="Q417" i="24"/>
  <c r="O417" i="24"/>
  <c r="M417" i="24"/>
  <c r="L417" i="24"/>
  <c r="S416" i="24"/>
  <c r="Q416" i="24"/>
  <c r="O416" i="24"/>
  <c r="M416" i="24"/>
  <c r="L416" i="24"/>
  <c r="S415" i="24"/>
  <c r="Q415" i="24"/>
  <c r="O415" i="24"/>
  <c r="M415" i="24"/>
  <c r="L415" i="24"/>
  <c r="S414" i="24"/>
  <c r="Q414" i="24"/>
  <c r="O414" i="24"/>
  <c r="M414" i="24"/>
  <c r="L414" i="24"/>
  <c r="S413" i="24"/>
  <c r="Q413" i="24"/>
  <c r="O413" i="24"/>
  <c r="M413" i="24"/>
  <c r="L413" i="24"/>
  <c r="S412" i="24"/>
  <c r="Q412" i="24"/>
  <c r="O412" i="24"/>
  <c r="M412" i="24"/>
  <c r="L412" i="24"/>
  <c r="S411" i="24"/>
  <c r="Q411" i="24"/>
  <c r="O411" i="24"/>
  <c r="M411" i="24"/>
  <c r="L411" i="24"/>
  <c r="S410" i="24"/>
  <c r="Q410" i="24"/>
  <c r="O410" i="24"/>
  <c r="M410" i="24"/>
  <c r="L410" i="24"/>
  <c r="S409" i="24"/>
  <c r="Q409" i="24"/>
  <c r="O409" i="24"/>
  <c r="M409" i="24"/>
  <c r="L409" i="24"/>
  <c r="S408" i="24"/>
  <c r="Q408" i="24"/>
  <c r="O408" i="24"/>
  <c r="M408" i="24"/>
  <c r="L408" i="24"/>
  <c r="S407" i="24"/>
  <c r="Q407" i="24"/>
  <c r="O407" i="24"/>
  <c r="M407" i="24"/>
  <c r="L407" i="24"/>
  <c r="S406" i="24"/>
  <c r="Q406" i="24"/>
  <c r="O406" i="24"/>
  <c r="M406" i="24"/>
  <c r="L406" i="24"/>
  <c r="S405" i="24"/>
  <c r="Q405" i="24"/>
  <c r="O405" i="24"/>
  <c r="M405" i="24"/>
  <c r="L405" i="24"/>
  <c r="S404" i="24"/>
  <c r="Q404" i="24"/>
  <c r="O404" i="24"/>
  <c r="M404" i="24"/>
  <c r="L404" i="24"/>
  <c r="S403" i="24"/>
  <c r="Q403" i="24"/>
  <c r="O403" i="24"/>
  <c r="M403" i="24"/>
  <c r="L403" i="24"/>
  <c r="S402" i="24"/>
  <c r="Q402" i="24"/>
  <c r="O402" i="24"/>
  <c r="M402" i="24"/>
  <c r="L402" i="24"/>
  <c r="S401" i="24"/>
  <c r="Q401" i="24"/>
  <c r="O401" i="24"/>
  <c r="M401" i="24"/>
  <c r="L401" i="24"/>
  <c r="S400" i="24"/>
  <c r="Q400" i="24"/>
  <c r="O400" i="24"/>
  <c r="M400" i="24"/>
  <c r="L400" i="24"/>
  <c r="S399" i="24"/>
  <c r="Q399" i="24"/>
  <c r="O399" i="24"/>
  <c r="M399" i="24"/>
  <c r="L399" i="24"/>
  <c r="S398" i="24"/>
  <c r="Q398" i="24"/>
  <c r="O398" i="24"/>
  <c r="M398" i="24"/>
  <c r="L398" i="24"/>
  <c r="S397" i="24"/>
  <c r="Q397" i="24"/>
  <c r="O397" i="24"/>
  <c r="M397" i="24"/>
  <c r="L397" i="24"/>
  <c r="S396" i="24"/>
  <c r="Q396" i="24"/>
  <c r="O396" i="24"/>
  <c r="M396" i="24"/>
  <c r="L396" i="24"/>
  <c r="S395" i="24"/>
  <c r="Q395" i="24"/>
  <c r="O395" i="24"/>
  <c r="M395" i="24"/>
  <c r="L395" i="24"/>
  <c r="S394" i="24"/>
  <c r="Q394" i="24"/>
  <c r="O394" i="24"/>
  <c r="M394" i="24"/>
  <c r="L394" i="24"/>
  <c r="S393" i="24"/>
  <c r="Q393" i="24"/>
  <c r="O393" i="24"/>
  <c r="M393" i="24"/>
  <c r="L393" i="24"/>
  <c r="S392" i="24"/>
  <c r="Q392" i="24"/>
  <c r="O392" i="24"/>
  <c r="M392" i="24"/>
  <c r="L392" i="24"/>
  <c r="S391" i="24"/>
  <c r="Q391" i="24"/>
  <c r="O391" i="24"/>
  <c r="M391" i="24"/>
  <c r="L391" i="24"/>
  <c r="S390" i="24"/>
  <c r="Q390" i="24"/>
  <c r="O390" i="24"/>
  <c r="M390" i="24"/>
  <c r="L390" i="24"/>
  <c r="S389" i="24"/>
  <c r="Q389" i="24"/>
  <c r="O389" i="24"/>
  <c r="M389" i="24"/>
  <c r="L389" i="24"/>
  <c r="S388" i="24"/>
  <c r="Q388" i="24"/>
  <c r="O388" i="24"/>
  <c r="M388" i="24"/>
  <c r="L388" i="24"/>
  <c r="S387" i="24"/>
  <c r="Q387" i="24"/>
  <c r="O387" i="24"/>
  <c r="M387" i="24"/>
  <c r="L387" i="24"/>
  <c r="S385" i="24"/>
  <c r="Q385" i="24"/>
  <c r="O385" i="24"/>
  <c r="M385" i="24"/>
  <c r="L385" i="24"/>
  <c r="S384" i="24"/>
  <c r="Q384" i="24"/>
  <c r="O384" i="24"/>
  <c r="M384" i="24"/>
  <c r="L384" i="24"/>
  <c r="S383" i="24"/>
  <c r="Q383" i="24"/>
  <c r="O383" i="24"/>
  <c r="M383" i="24"/>
  <c r="L383" i="24"/>
  <c r="S382" i="24"/>
  <c r="Q382" i="24"/>
  <c r="O382" i="24"/>
  <c r="M382" i="24"/>
  <c r="L382" i="24"/>
  <c r="S381" i="24"/>
  <c r="Q381" i="24"/>
  <c r="O381" i="24"/>
  <c r="M381" i="24"/>
  <c r="L381" i="24"/>
  <c r="S380" i="24"/>
  <c r="Q380" i="24"/>
  <c r="O380" i="24"/>
  <c r="M380" i="24"/>
  <c r="L380" i="24"/>
  <c r="S379" i="24"/>
  <c r="Q379" i="24"/>
  <c r="O379" i="24"/>
  <c r="M379" i="24"/>
  <c r="L379" i="24"/>
  <c r="S378" i="24"/>
  <c r="Q378" i="24"/>
  <c r="O378" i="24"/>
  <c r="M378" i="24"/>
  <c r="L378" i="24"/>
  <c r="Q377" i="24"/>
  <c r="O377" i="24"/>
  <c r="M377" i="24"/>
  <c r="L377" i="24"/>
  <c r="Q376" i="24"/>
  <c r="O376" i="24"/>
  <c r="M376" i="24"/>
  <c r="L376" i="24"/>
  <c r="Q375" i="24"/>
  <c r="O375" i="24"/>
  <c r="M375" i="24"/>
  <c r="L375" i="24"/>
  <c r="Q374" i="24"/>
  <c r="O374" i="24"/>
  <c r="M374" i="24"/>
  <c r="L374" i="24"/>
  <c r="Q373" i="24"/>
  <c r="O373" i="24"/>
  <c r="M373" i="24"/>
  <c r="L373" i="24"/>
  <c r="Q372" i="24"/>
  <c r="O372" i="24"/>
  <c r="M372" i="24"/>
  <c r="L372" i="24"/>
  <c r="Q371" i="24"/>
  <c r="O371" i="24"/>
  <c r="M371" i="24"/>
  <c r="L371" i="24"/>
  <c r="Q370" i="24"/>
  <c r="O370" i="24"/>
  <c r="M370" i="24"/>
  <c r="L370" i="24"/>
  <c r="Q369" i="24"/>
  <c r="O369" i="24"/>
  <c r="M369" i="24"/>
  <c r="L369" i="24"/>
  <c r="Q368" i="24"/>
  <c r="O368" i="24"/>
  <c r="M368" i="24"/>
  <c r="L368" i="24"/>
  <c r="S367" i="24"/>
  <c r="Q367" i="24"/>
  <c r="O367" i="24"/>
  <c r="M367" i="24"/>
  <c r="L367" i="24"/>
  <c r="S366" i="24"/>
  <c r="Q366" i="24"/>
  <c r="O366" i="24"/>
  <c r="M366" i="24"/>
  <c r="L366" i="24"/>
  <c r="S365" i="24"/>
  <c r="Q365" i="24"/>
  <c r="O365" i="24"/>
  <c r="M365" i="24"/>
  <c r="L365" i="24"/>
  <c r="S364" i="24"/>
  <c r="Q364" i="24"/>
  <c r="O364" i="24"/>
  <c r="M364" i="24"/>
  <c r="L364" i="24"/>
  <c r="S363" i="24"/>
  <c r="Q363" i="24"/>
  <c r="O363" i="24"/>
  <c r="M363" i="24"/>
  <c r="L363" i="24"/>
  <c r="S362" i="24"/>
  <c r="Q362" i="24"/>
  <c r="O362" i="24"/>
  <c r="M362" i="24"/>
  <c r="L362" i="24"/>
  <c r="S361" i="24"/>
  <c r="Q361" i="24"/>
  <c r="O361" i="24"/>
  <c r="M361" i="24"/>
  <c r="L361" i="24"/>
  <c r="S360" i="24"/>
  <c r="Q360" i="24"/>
  <c r="O360" i="24"/>
  <c r="M360" i="24"/>
  <c r="L360" i="24"/>
  <c r="S359" i="24"/>
  <c r="Q359" i="24"/>
  <c r="O359" i="24"/>
  <c r="M359" i="24"/>
  <c r="L359" i="24"/>
  <c r="S358" i="24"/>
  <c r="Q358" i="24"/>
  <c r="O358" i="24"/>
  <c r="M358" i="24"/>
  <c r="L358" i="24"/>
  <c r="S357" i="24"/>
  <c r="Q357" i="24"/>
  <c r="O357" i="24"/>
  <c r="M357" i="24"/>
  <c r="L357" i="24"/>
  <c r="S356" i="24"/>
  <c r="Q356" i="24"/>
  <c r="O356" i="24"/>
  <c r="M356" i="24"/>
  <c r="L356" i="24"/>
  <c r="S355" i="24"/>
  <c r="Q355" i="24"/>
  <c r="O355" i="24"/>
  <c r="M355" i="24"/>
  <c r="L355" i="24"/>
  <c r="S354" i="24"/>
  <c r="Q354" i="24"/>
  <c r="O354" i="24"/>
  <c r="M354" i="24"/>
  <c r="L354" i="24"/>
  <c r="S353" i="24"/>
  <c r="Q353" i="24"/>
  <c r="O353" i="24"/>
  <c r="M353" i="24"/>
  <c r="L353" i="24"/>
  <c r="S352" i="24"/>
  <c r="Q352" i="24"/>
  <c r="O352" i="24"/>
  <c r="M352" i="24"/>
  <c r="L352" i="24"/>
  <c r="S351" i="24"/>
  <c r="Q351" i="24"/>
  <c r="O351" i="24"/>
  <c r="M351" i="24"/>
  <c r="L351" i="24"/>
  <c r="S350" i="24"/>
  <c r="Q350" i="24"/>
  <c r="O350" i="24"/>
  <c r="M350" i="24"/>
  <c r="L350" i="24"/>
  <c r="S349" i="24"/>
  <c r="Q349" i="24"/>
  <c r="O349" i="24"/>
  <c r="M349" i="24"/>
  <c r="L349" i="24"/>
  <c r="S348" i="24"/>
  <c r="Q348" i="24"/>
  <c r="O348" i="24"/>
  <c r="M348" i="24"/>
  <c r="L348" i="24"/>
  <c r="S347" i="24"/>
  <c r="Q347" i="24"/>
  <c r="O347" i="24"/>
  <c r="M347" i="24"/>
  <c r="L347" i="24"/>
  <c r="S346" i="24"/>
  <c r="Q346" i="24"/>
  <c r="O346" i="24"/>
  <c r="M346" i="24"/>
  <c r="L346" i="24"/>
  <c r="S345" i="24"/>
  <c r="Q345" i="24"/>
  <c r="O345" i="24"/>
  <c r="M345" i="24"/>
  <c r="L345" i="24"/>
  <c r="S344" i="24"/>
  <c r="Q344" i="24"/>
  <c r="O344" i="24"/>
  <c r="M344" i="24"/>
  <c r="L344" i="24"/>
  <c r="S343" i="24"/>
  <c r="Q343" i="24"/>
  <c r="O343" i="24"/>
  <c r="M343" i="24"/>
  <c r="L343" i="24"/>
  <c r="S342" i="24"/>
  <c r="Q342" i="24"/>
  <c r="O342" i="24"/>
  <c r="M342" i="24"/>
  <c r="L342" i="24"/>
  <c r="S341" i="24"/>
  <c r="Q341" i="24"/>
  <c r="O341" i="24"/>
  <c r="M341" i="24"/>
  <c r="L341" i="24"/>
  <c r="S340" i="24"/>
  <c r="Q340" i="24"/>
  <c r="O340" i="24"/>
  <c r="M340" i="24"/>
  <c r="L340" i="24"/>
  <c r="S339" i="24"/>
  <c r="Q339" i="24"/>
  <c r="O339" i="24"/>
  <c r="M339" i="24"/>
  <c r="L339" i="24"/>
  <c r="S338" i="24"/>
  <c r="Q338" i="24"/>
  <c r="O338" i="24"/>
  <c r="M338" i="24"/>
  <c r="L338" i="24"/>
  <c r="S337" i="24"/>
  <c r="Q337" i="24"/>
  <c r="O337" i="24"/>
  <c r="M337" i="24"/>
  <c r="L337" i="24"/>
  <c r="S336" i="24"/>
  <c r="Q336" i="24"/>
  <c r="O336" i="24"/>
  <c r="M336" i="24"/>
  <c r="L336" i="24"/>
  <c r="S335" i="24"/>
  <c r="Q335" i="24"/>
  <c r="O335" i="24"/>
  <c r="M335" i="24"/>
  <c r="L335" i="24"/>
  <c r="S334" i="24"/>
  <c r="Q334" i="24"/>
  <c r="O334" i="24"/>
  <c r="M334" i="24"/>
  <c r="L334" i="24"/>
  <c r="S333" i="24"/>
  <c r="Q333" i="24"/>
  <c r="O333" i="24"/>
  <c r="M333" i="24"/>
  <c r="L333" i="24"/>
  <c r="S332" i="24"/>
  <c r="Q332" i="24"/>
  <c r="O332" i="24"/>
  <c r="M332" i="24"/>
  <c r="L332" i="24"/>
  <c r="S331" i="24"/>
  <c r="Q331" i="24"/>
  <c r="O331" i="24"/>
  <c r="M331" i="24"/>
  <c r="L331" i="24"/>
  <c r="S330" i="24"/>
  <c r="Q330" i="24"/>
  <c r="O330" i="24"/>
  <c r="M330" i="24"/>
  <c r="L330" i="24"/>
  <c r="S329" i="24"/>
  <c r="Q329" i="24"/>
  <c r="O329" i="24"/>
  <c r="M329" i="24"/>
  <c r="L329" i="24"/>
  <c r="S327" i="24"/>
  <c r="Q327" i="24"/>
  <c r="O327" i="24"/>
  <c r="M327" i="24"/>
  <c r="L327" i="24"/>
  <c r="S326" i="24"/>
  <c r="Q326" i="24"/>
  <c r="O326" i="24"/>
  <c r="M326" i="24"/>
  <c r="L326" i="24"/>
  <c r="S325" i="24"/>
  <c r="Q325" i="24"/>
  <c r="O325" i="24"/>
  <c r="M325" i="24"/>
  <c r="L325" i="24"/>
  <c r="S324" i="24"/>
  <c r="Q324" i="24"/>
  <c r="O324" i="24"/>
  <c r="M324" i="24"/>
  <c r="L324" i="24"/>
  <c r="S323" i="24"/>
  <c r="Q323" i="24"/>
  <c r="O323" i="24"/>
  <c r="M323" i="24"/>
  <c r="L323" i="24"/>
  <c r="S322" i="24"/>
  <c r="Q322" i="24"/>
  <c r="O322" i="24"/>
  <c r="M322" i="24"/>
  <c r="L322" i="24"/>
  <c r="S321" i="24"/>
  <c r="Q321" i="24"/>
  <c r="O321" i="24"/>
  <c r="M321" i="24"/>
  <c r="L321" i="24"/>
  <c r="S320" i="24"/>
  <c r="Q320" i="24"/>
  <c r="O320" i="24"/>
  <c r="M320" i="24"/>
  <c r="L320" i="24"/>
  <c r="S319" i="24"/>
  <c r="Q319" i="24"/>
  <c r="O319" i="24"/>
  <c r="M319" i="24"/>
  <c r="L319" i="24"/>
  <c r="S318" i="24"/>
  <c r="Q318" i="24"/>
  <c r="O318" i="24"/>
  <c r="M318" i="24"/>
  <c r="L318" i="24"/>
  <c r="S317" i="24"/>
  <c r="Q317" i="24"/>
  <c r="O317" i="24"/>
  <c r="M317" i="24"/>
  <c r="L317" i="24"/>
  <c r="S316" i="24"/>
  <c r="Q316" i="24"/>
  <c r="O316" i="24"/>
  <c r="M316" i="24"/>
  <c r="L316" i="24"/>
  <c r="S315" i="24"/>
  <c r="Q315" i="24"/>
  <c r="O315" i="24"/>
  <c r="M315" i="24"/>
  <c r="L315" i="24"/>
  <c r="S314" i="24"/>
  <c r="Q314" i="24"/>
  <c r="O314" i="24"/>
  <c r="M314" i="24"/>
  <c r="L314" i="24"/>
  <c r="S313" i="24"/>
  <c r="Q313" i="24"/>
  <c r="O313" i="24"/>
  <c r="M313" i="24"/>
  <c r="L313" i="24"/>
  <c r="S312" i="24"/>
  <c r="Q312" i="24"/>
  <c r="O312" i="24"/>
  <c r="M312" i="24"/>
  <c r="L312" i="24"/>
  <c r="S311" i="24"/>
  <c r="Q311" i="24"/>
  <c r="O311" i="24"/>
  <c r="M311" i="24"/>
  <c r="L311" i="24"/>
  <c r="S310" i="24"/>
  <c r="Q310" i="24"/>
  <c r="O310" i="24"/>
  <c r="M310" i="24"/>
  <c r="L310" i="24"/>
  <c r="S309" i="24"/>
  <c r="Q309" i="24"/>
  <c r="O309" i="24"/>
  <c r="M309" i="24"/>
  <c r="L309" i="24"/>
  <c r="S308" i="24"/>
  <c r="Q308" i="24"/>
  <c r="O308" i="24"/>
  <c r="M308" i="24"/>
  <c r="L308" i="24"/>
  <c r="S307" i="24"/>
  <c r="Q307" i="24"/>
  <c r="O307" i="24"/>
  <c r="M307" i="24"/>
  <c r="L307" i="24"/>
  <c r="S306" i="24"/>
  <c r="Q306" i="24"/>
  <c r="O306" i="24"/>
  <c r="M306" i="24"/>
  <c r="L306" i="24"/>
  <c r="S305" i="24"/>
  <c r="Q305" i="24"/>
  <c r="O305" i="24"/>
  <c r="M305" i="24"/>
  <c r="L305" i="24"/>
  <c r="S304" i="24"/>
  <c r="Q304" i="24"/>
  <c r="O304" i="24"/>
  <c r="M304" i="24"/>
  <c r="L304" i="24"/>
  <c r="S303" i="24"/>
  <c r="Q303" i="24"/>
  <c r="O303" i="24"/>
  <c r="M303" i="24"/>
  <c r="L303" i="24"/>
  <c r="S302" i="24"/>
  <c r="Q302" i="24"/>
  <c r="O302" i="24"/>
  <c r="M302" i="24"/>
  <c r="L302" i="24"/>
  <c r="S301" i="24"/>
  <c r="Q301" i="24"/>
  <c r="O301" i="24"/>
  <c r="M301" i="24"/>
  <c r="L301" i="24"/>
  <c r="S300" i="24"/>
  <c r="Q300" i="24"/>
  <c r="O300" i="24"/>
  <c r="M300" i="24"/>
  <c r="L300" i="24"/>
  <c r="S299" i="24"/>
  <c r="Q299" i="24"/>
  <c r="O299" i="24"/>
  <c r="M299" i="24"/>
  <c r="L299" i="24"/>
  <c r="S298" i="24"/>
  <c r="Q298" i="24"/>
  <c r="O298" i="24"/>
  <c r="M298" i="24"/>
  <c r="L298" i="24"/>
  <c r="S297" i="24"/>
  <c r="Q297" i="24"/>
  <c r="O297" i="24"/>
  <c r="M297" i="24"/>
  <c r="L297" i="24"/>
  <c r="S296" i="24"/>
  <c r="Q296" i="24"/>
  <c r="O296" i="24"/>
  <c r="M296" i="24"/>
  <c r="L296" i="24"/>
  <c r="S295" i="24"/>
  <c r="Q295" i="24"/>
  <c r="O295" i="24"/>
  <c r="M295" i="24"/>
  <c r="L295" i="24"/>
  <c r="S294" i="24"/>
  <c r="Q294" i="24"/>
  <c r="O294" i="24"/>
  <c r="M294" i="24"/>
  <c r="L294" i="24"/>
  <c r="S293" i="24"/>
  <c r="Q293" i="24"/>
  <c r="O293" i="24"/>
  <c r="M293" i="24"/>
  <c r="L293" i="24"/>
  <c r="S292" i="24"/>
  <c r="Q292" i="24"/>
  <c r="O292" i="24"/>
  <c r="M292" i="24"/>
  <c r="L292" i="24"/>
  <c r="S291" i="24"/>
  <c r="Q291" i="24"/>
  <c r="O291" i="24"/>
  <c r="M291" i="24"/>
  <c r="L291" i="24"/>
  <c r="S290" i="24"/>
  <c r="Q290" i="24"/>
  <c r="O290" i="24"/>
  <c r="M290" i="24"/>
  <c r="L290" i="24"/>
  <c r="S289" i="24"/>
  <c r="Q289" i="24"/>
  <c r="O289" i="24"/>
  <c r="M289" i="24"/>
  <c r="L289" i="24"/>
  <c r="Q288" i="24"/>
  <c r="O288" i="24"/>
  <c r="M288" i="24"/>
  <c r="L288" i="24"/>
  <c r="Q287" i="24"/>
  <c r="O287" i="24"/>
  <c r="M287" i="24"/>
  <c r="L287" i="24"/>
  <c r="Q286" i="24"/>
  <c r="O286" i="24"/>
  <c r="M286" i="24"/>
  <c r="L286" i="24"/>
  <c r="Q285" i="24"/>
  <c r="O285" i="24"/>
  <c r="M285" i="24"/>
  <c r="L285" i="24"/>
  <c r="Q284" i="24"/>
  <c r="O284" i="24"/>
  <c r="M284" i="24"/>
  <c r="L284" i="24"/>
  <c r="Q283" i="24"/>
  <c r="O283" i="24"/>
  <c r="M283" i="24"/>
  <c r="L283" i="24"/>
  <c r="Q282" i="24"/>
  <c r="O282" i="24"/>
  <c r="M282" i="24"/>
  <c r="L282" i="24"/>
  <c r="Q281" i="24"/>
  <c r="O281" i="24"/>
  <c r="M281" i="24"/>
  <c r="L281" i="24"/>
  <c r="Q280" i="24"/>
  <c r="O280" i="24"/>
  <c r="M280" i="24"/>
  <c r="L280" i="24"/>
  <c r="Q279" i="24"/>
  <c r="O279" i="24"/>
  <c r="M279" i="24"/>
  <c r="L279" i="24"/>
  <c r="Q278" i="24"/>
  <c r="O278" i="24"/>
  <c r="M278" i="24"/>
  <c r="L278" i="24"/>
  <c r="S277" i="24"/>
  <c r="Q277" i="24"/>
  <c r="O277" i="24"/>
  <c r="M277" i="24"/>
  <c r="L277" i="24"/>
  <c r="S276" i="24"/>
  <c r="Q276" i="24"/>
  <c r="O276" i="24"/>
  <c r="M276" i="24"/>
  <c r="L276" i="24"/>
  <c r="S275" i="24"/>
  <c r="Q275" i="24"/>
  <c r="O275" i="24"/>
  <c r="M275" i="24"/>
  <c r="L275" i="24"/>
  <c r="S274" i="24"/>
  <c r="Q274" i="24"/>
  <c r="O274" i="24"/>
  <c r="M274" i="24"/>
  <c r="L274" i="24"/>
  <c r="S273" i="24"/>
  <c r="Q273" i="24"/>
  <c r="O273" i="24"/>
  <c r="M273" i="24"/>
  <c r="L273" i="24"/>
  <c r="S272" i="24"/>
  <c r="Q272" i="24"/>
  <c r="O272" i="24"/>
  <c r="M272" i="24"/>
  <c r="L272" i="24"/>
  <c r="S271" i="24"/>
  <c r="Q271" i="24"/>
  <c r="O271" i="24"/>
  <c r="M271" i="24"/>
  <c r="L271" i="24"/>
  <c r="S270" i="24"/>
  <c r="Q270" i="24"/>
  <c r="O270" i="24"/>
  <c r="M270" i="24"/>
  <c r="L270" i="24"/>
  <c r="S269" i="24"/>
  <c r="Q269" i="24"/>
  <c r="O269" i="24"/>
  <c r="M269" i="24"/>
  <c r="L269" i="24"/>
  <c r="S268" i="24"/>
  <c r="Q268" i="24"/>
  <c r="O268" i="24"/>
  <c r="M268" i="24"/>
  <c r="L268" i="24"/>
  <c r="S267" i="24"/>
  <c r="Q267" i="24"/>
  <c r="O267" i="24"/>
  <c r="M267" i="24"/>
  <c r="L267" i="24"/>
  <c r="S266" i="24"/>
  <c r="Q266" i="24"/>
  <c r="O266" i="24"/>
  <c r="M266" i="24"/>
  <c r="L266" i="24"/>
  <c r="S265" i="24"/>
  <c r="Q265" i="24"/>
  <c r="O265" i="24"/>
  <c r="M265" i="24"/>
  <c r="L265" i="24"/>
  <c r="S264" i="24"/>
  <c r="Q264" i="24"/>
  <c r="O264" i="24"/>
  <c r="M264" i="24"/>
  <c r="L264" i="24"/>
  <c r="S263" i="24"/>
  <c r="Q263" i="24"/>
  <c r="O263" i="24"/>
  <c r="M263" i="24"/>
  <c r="L263" i="24"/>
  <c r="S262" i="24"/>
  <c r="Q262" i="24"/>
  <c r="O262" i="24"/>
  <c r="M262" i="24"/>
  <c r="L262" i="24"/>
  <c r="S261" i="24"/>
  <c r="Q261" i="24"/>
  <c r="O261" i="24"/>
  <c r="M261" i="24"/>
  <c r="L261" i="24"/>
  <c r="S260" i="24"/>
  <c r="Q260" i="24"/>
  <c r="O260" i="24"/>
  <c r="M260" i="24"/>
  <c r="L260" i="24"/>
  <c r="S259" i="24"/>
  <c r="Q259" i="24"/>
  <c r="O259" i="24"/>
  <c r="M259" i="24"/>
  <c r="L259" i="24"/>
  <c r="S258" i="24"/>
  <c r="Q258" i="24"/>
  <c r="O258" i="24"/>
  <c r="M258" i="24"/>
  <c r="L258" i="24"/>
  <c r="S257" i="24"/>
  <c r="Q257" i="24"/>
  <c r="O257" i="24"/>
  <c r="M257" i="24"/>
  <c r="L257" i="24"/>
  <c r="S256" i="24"/>
  <c r="Q256" i="24"/>
  <c r="O256" i="24"/>
  <c r="M256" i="24"/>
  <c r="L256" i="24"/>
  <c r="S255" i="24"/>
  <c r="Q255" i="24"/>
  <c r="O255" i="24"/>
  <c r="M255" i="24"/>
  <c r="L255" i="24"/>
  <c r="S254" i="24"/>
  <c r="Q254" i="24"/>
  <c r="O254" i="24"/>
  <c r="M254" i="24"/>
  <c r="L254" i="24"/>
  <c r="S253" i="24"/>
  <c r="Q253" i="24"/>
  <c r="O253" i="24"/>
  <c r="M253" i="24"/>
  <c r="L253" i="24"/>
  <c r="S252" i="24"/>
  <c r="Q252" i="24"/>
  <c r="O252" i="24"/>
  <c r="M252" i="24"/>
  <c r="L252" i="24"/>
  <c r="S251" i="24"/>
  <c r="Q251" i="24"/>
  <c r="O251" i="24"/>
  <c r="M251" i="24"/>
  <c r="L251" i="24"/>
  <c r="S250" i="24"/>
  <c r="Q250" i="24"/>
  <c r="O250" i="24"/>
  <c r="M250" i="24"/>
  <c r="L250" i="24"/>
  <c r="S249" i="24"/>
  <c r="Q249" i="24"/>
  <c r="O249" i="24"/>
  <c r="M249" i="24"/>
  <c r="L249" i="24"/>
  <c r="S248" i="24"/>
  <c r="Q248" i="24"/>
  <c r="O248" i="24"/>
  <c r="M248" i="24"/>
  <c r="L248" i="24"/>
  <c r="S247" i="24"/>
  <c r="Q247" i="24"/>
  <c r="O247" i="24"/>
  <c r="M247" i="24"/>
  <c r="L247" i="24"/>
  <c r="S246" i="24"/>
  <c r="Q246" i="24"/>
  <c r="O246" i="24"/>
  <c r="M246" i="24"/>
  <c r="L246" i="24"/>
  <c r="S245" i="24"/>
  <c r="Q245" i="24"/>
  <c r="O245" i="24"/>
  <c r="M245" i="24"/>
  <c r="L245" i="24"/>
  <c r="S244" i="24"/>
  <c r="Q244" i="24"/>
  <c r="O244" i="24"/>
  <c r="M244" i="24"/>
  <c r="L244" i="24"/>
  <c r="S243" i="24"/>
  <c r="Q243" i="24"/>
  <c r="O243" i="24"/>
  <c r="M243" i="24"/>
  <c r="L243" i="24"/>
  <c r="S242" i="24"/>
  <c r="Q242" i="24"/>
  <c r="O242" i="24"/>
  <c r="M242" i="24"/>
  <c r="L242" i="24"/>
  <c r="S241" i="24"/>
  <c r="Q241" i="24"/>
  <c r="O241" i="24"/>
  <c r="M241" i="24"/>
  <c r="L241" i="24"/>
  <c r="S240" i="24"/>
  <c r="Q240" i="24"/>
  <c r="O240" i="24"/>
  <c r="M240" i="24"/>
  <c r="L240" i="24"/>
  <c r="S239" i="24"/>
  <c r="Q239" i="24"/>
  <c r="O239" i="24"/>
  <c r="M239" i="24"/>
  <c r="L239" i="24"/>
  <c r="S237" i="24"/>
  <c r="Q237" i="24"/>
  <c r="O237" i="24"/>
  <c r="M237" i="24"/>
  <c r="L237" i="24"/>
  <c r="S236" i="24"/>
  <c r="Q236" i="24"/>
  <c r="O236" i="24"/>
  <c r="M236" i="24"/>
  <c r="L236" i="24"/>
  <c r="S235" i="24"/>
  <c r="Q235" i="24"/>
  <c r="O235" i="24"/>
  <c r="M235" i="24"/>
  <c r="L235" i="24"/>
  <c r="S234" i="24"/>
  <c r="Q234" i="24"/>
  <c r="O234" i="24"/>
  <c r="M234" i="24"/>
  <c r="L234" i="24"/>
  <c r="S233" i="24"/>
  <c r="Q233" i="24"/>
  <c r="O233" i="24"/>
  <c r="M233" i="24"/>
  <c r="L233" i="24"/>
  <c r="S232" i="24"/>
  <c r="Q232" i="24"/>
  <c r="O232" i="24"/>
  <c r="M232" i="24"/>
  <c r="L232" i="24"/>
  <c r="S231" i="24"/>
  <c r="Q231" i="24"/>
  <c r="O231" i="24"/>
  <c r="M231" i="24"/>
  <c r="L231" i="24"/>
  <c r="S230" i="24"/>
  <c r="Q230" i="24"/>
  <c r="O230" i="24"/>
  <c r="M230" i="24"/>
  <c r="L230" i="24"/>
  <c r="S229" i="24"/>
  <c r="Q229" i="24"/>
  <c r="O229" i="24"/>
  <c r="M229" i="24"/>
  <c r="L229" i="24"/>
  <c r="S228" i="24"/>
  <c r="Q228" i="24"/>
  <c r="O228" i="24"/>
  <c r="M228" i="24"/>
  <c r="L228" i="24"/>
  <c r="S227" i="24"/>
  <c r="Q227" i="24"/>
  <c r="O227" i="24"/>
  <c r="M227" i="24"/>
  <c r="L227" i="24"/>
  <c r="S226" i="24"/>
  <c r="Q226" i="24"/>
  <c r="O226" i="24"/>
  <c r="M226" i="24"/>
  <c r="L226" i="24"/>
  <c r="S225" i="24"/>
  <c r="Q225" i="24"/>
  <c r="O225" i="24"/>
  <c r="M225" i="24"/>
  <c r="L225" i="24"/>
  <c r="S224" i="24"/>
  <c r="Q224" i="24"/>
  <c r="O224" i="24"/>
  <c r="M224" i="24"/>
  <c r="L224" i="24"/>
  <c r="S223" i="24"/>
  <c r="Q223" i="24"/>
  <c r="O223" i="24"/>
  <c r="M223" i="24"/>
  <c r="L223" i="24"/>
  <c r="S222" i="24"/>
  <c r="Q222" i="24"/>
  <c r="O222" i="24"/>
  <c r="M222" i="24"/>
  <c r="L222" i="24"/>
  <c r="S221" i="24"/>
  <c r="Q221" i="24"/>
  <c r="O221" i="24"/>
  <c r="M221" i="24"/>
  <c r="L221" i="24"/>
  <c r="S220" i="24"/>
  <c r="Q220" i="24"/>
  <c r="O220" i="24"/>
  <c r="M220" i="24"/>
  <c r="L220" i="24"/>
  <c r="S219" i="24"/>
  <c r="Q219" i="24"/>
  <c r="O219" i="24"/>
  <c r="M219" i="24"/>
  <c r="L219" i="24"/>
  <c r="S218" i="24"/>
  <c r="Q218" i="24"/>
  <c r="O218" i="24"/>
  <c r="M218" i="24"/>
  <c r="L218" i="24"/>
  <c r="S217" i="24"/>
  <c r="Q217" i="24"/>
  <c r="O217" i="24"/>
  <c r="M217" i="24"/>
  <c r="L217" i="24"/>
  <c r="S216" i="24"/>
  <c r="Q216" i="24"/>
  <c r="O216" i="24"/>
  <c r="M216" i="24"/>
  <c r="L216" i="24"/>
  <c r="S215" i="24"/>
  <c r="Q215" i="24"/>
  <c r="O215" i="24"/>
  <c r="M215" i="24"/>
  <c r="L215" i="24"/>
  <c r="S214" i="24"/>
  <c r="Q214" i="24"/>
  <c r="O214" i="24"/>
  <c r="M214" i="24"/>
  <c r="L214" i="24"/>
  <c r="S213" i="24"/>
  <c r="Q213" i="24"/>
  <c r="O213" i="24"/>
  <c r="M213" i="24"/>
  <c r="L213" i="24"/>
  <c r="S212" i="24"/>
  <c r="Q212" i="24"/>
  <c r="O212" i="24"/>
  <c r="M212" i="24"/>
  <c r="L212" i="24"/>
  <c r="S211" i="24"/>
  <c r="Q211" i="24"/>
  <c r="O211" i="24"/>
  <c r="M211" i="24"/>
  <c r="L211" i="24"/>
  <c r="S210" i="24"/>
  <c r="Q210" i="24"/>
  <c r="O210" i="24"/>
  <c r="M210" i="24"/>
  <c r="L210" i="24"/>
  <c r="S209" i="24"/>
  <c r="Q209" i="24"/>
  <c r="O209" i="24"/>
  <c r="M209" i="24"/>
  <c r="L209" i="24"/>
  <c r="S208" i="24"/>
  <c r="Q208" i="24"/>
  <c r="O208" i="24"/>
  <c r="M208" i="24"/>
  <c r="L208" i="24"/>
  <c r="S207" i="24"/>
  <c r="Q207" i="24"/>
  <c r="O207" i="24"/>
  <c r="M207" i="24"/>
  <c r="L207" i="24"/>
  <c r="S206" i="24"/>
  <c r="Q206" i="24"/>
  <c r="O206" i="24"/>
  <c r="M206" i="24"/>
  <c r="L206" i="24"/>
  <c r="S205" i="24"/>
  <c r="Q205" i="24"/>
  <c r="O205" i="24"/>
  <c r="M205" i="24"/>
  <c r="L205" i="24"/>
  <c r="S204" i="24"/>
  <c r="Q204" i="24"/>
  <c r="O204" i="24"/>
  <c r="M204" i="24"/>
  <c r="L204" i="24"/>
  <c r="S203" i="24"/>
  <c r="Q203" i="24"/>
  <c r="O203" i="24"/>
  <c r="M203" i="24"/>
  <c r="L203" i="24"/>
  <c r="S202" i="24"/>
  <c r="Q202" i="24"/>
  <c r="O202" i="24"/>
  <c r="M202" i="24"/>
  <c r="L202" i="24"/>
  <c r="S201" i="24"/>
  <c r="Q201" i="24"/>
  <c r="O201" i="24"/>
  <c r="M201" i="24"/>
  <c r="L201" i="24"/>
  <c r="S200" i="24"/>
  <c r="Q200" i="24"/>
  <c r="O200" i="24"/>
  <c r="M200" i="24"/>
  <c r="L200" i="24"/>
  <c r="S199" i="24"/>
  <c r="Q199" i="24"/>
  <c r="O199" i="24"/>
  <c r="M199" i="24"/>
  <c r="L199" i="24"/>
  <c r="S198" i="24"/>
  <c r="Q198" i="24"/>
  <c r="O198" i="24"/>
  <c r="M198" i="24"/>
  <c r="L198" i="24"/>
  <c r="Q197" i="24"/>
  <c r="O197" i="24"/>
  <c r="M197" i="24"/>
  <c r="L197" i="24"/>
  <c r="Q196" i="24"/>
  <c r="O196" i="24"/>
  <c r="M196" i="24"/>
  <c r="L196" i="24"/>
  <c r="Q195" i="24"/>
  <c r="O195" i="24"/>
  <c r="M195" i="24"/>
  <c r="L195" i="24"/>
  <c r="Q194" i="24"/>
  <c r="O194" i="24"/>
  <c r="M194" i="24"/>
  <c r="L194" i="24"/>
  <c r="Q193" i="24"/>
  <c r="O193" i="24"/>
  <c r="M193" i="24"/>
  <c r="L193" i="24"/>
  <c r="Q192" i="24"/>
  <c r="O192" i="24"/>
  <c r="M192" i="24"/>
  <c r="L192" i="24"/>
  <c r="Q191" i="24"/>
  <c r="O191" i="24"/>
  <c r="M191" i="24"/>
  <c r="L191" i="24"/>
  <c r="Q190" i="24"/>
  <c r="O190" i="24"/>
  <c r="M190" i="24"/>
  <c r="L190" i="24"/>
  <c r="Q189" i="24"/>
  <c r="O189" i="24"/>
  <c r="M189" i="24"/>
  <c r="L189" i="24"/>
  <c r="Q188" i="24"/>
  <c r="O188" i="24"/>
  <c r="M188" i="24"/>
  <c r="L188" i="24"/>
  <c r="S187" i="24"/>
  <c r="Q187" i="24"/>
  <c r="O187" i="24"/>
  <c r="M187" i="24"/>
  <c r="L187" i="24"/>
  <c r="S186" i="24"/>
  <c r="Q186" i="24"/>
  <c r="O186" i="24"/>
  <c r="M186" i="24"/>
  <c r="L186" i="24"/>
  <c r="S185" i="24"/>
  <c r="Q185" i="24"/>
  <c r="O185" i="24"/>
  <c r="M185" i="24"/>
  <c r="L185" i="24"/>
  <c r="S184" i="24"/>
  <c r="Q184" i="24"/>
  <c r="O184" i="24"/>
  <c r="M184" i="24"/>
  <c r="L184" i="24"/>
  <c r="S183" i="24"/>
  <c r="Q183" i="24"/>
  <c r="O183" i="24"/>
  <c r="M183" i="24"/>
  <c r="L183" i="24"/>
  <c r="S182" i="24"/>
  <c r="Q182" i="24"/>
  <c r="O182" i="24"/>
  <c r="M182" i="24"/>
  <c r="L182" i="24"/>
  <c r="S181" i="24"/>
  <c r="Q181" i="24"/>
  <c r="O181" i="24"/>
  <c r="M181" i="24"/>
  <c r="L181" i="24"/>
  <c r="S180" i="24"/>
  <c r="Q180" i="24"/>
  <c r="O180" i="24"/>
  <c r="M180" i="24"/>
  <c r="L180" i="24"/>
  <c r="S179" i="24"/>
  <c r="Q179" i="24"/>
  <c r="O179" i="24"/>
  <c r="M179" i="24"/>
  <c r="L179" i="24"/>
  <c r="S178" i="24"/>
  <c r="Q178" i="24"/>
  <c r="O178" i="24"/>
  <c r="M178" i="24"/>
  <c r="L178" i="24"/>
  <c r="S177" i="24"/>
  <c r="Q177" i="24"/>
  <c r="O177" i="24"/>
  <c r="M177" i="24"/>
  <c r="L177" i="24"/>
  <c r="S176" i="24"/>
  <c r="Q176" i="24"/>
  <c r="O176" i="24"/>
  <c r="M176" i="24"/>
  <c r="L176" i="24"/>
  <c r="S175" i="24"/>
  <c r="Q175" i="24"/>
  <c r="O175" i="24"/>
  <c r="M175" i="24"/>
  <c r="L175" i="24"/>
  <c r="S174" i="24"/>
  <c r="Q174" i="24"/>
  <c r="O174" i="24"/>
  <c r="M174" i="24"/>
  <c r="L174" i="24"/>
  <c r="S173" i="24"/>
  <c r="Q173" i="24"/>
  <c r="O173" i="24"/>
  <c r="M173" i="24"/>
  <c r="L173" i="24"/>
  <c r="S172" i="24"/>
  <c r="Q172" i="24"/>
  <c r="O172" i="24"/>
  <c r="M172" i="24"/>
  <c r="L172" i="24"/>
  <c r="S171" i="24"/>
  <c r="Q171" i="24"/>
  <c r="O171" i="24"/>
  <c r="M171" i="24"/>
  <c r="L171" i="24"/>
  <c r="S170" i="24"/>
  <c r="Q170" i="24"/>
  <c r="O170" i="24"/>
  <c r="M170" i="24"/>
  <c r="L170" i="24"/>
  <c r="S169" i="24"/>
  <c r="Q169" i="24"/>
  <c r="O169" i="24"/>
  <c r="M169" i="24"/>
  <c r="L169" i="24"/>
  <c r="S168" i="24"/>
  <c r="Q168" i="24"/>
  <c r="O168" i="24"/>
  <c r="M168" i="24"/>
  <c r="L168" i="24"/>
  <c r="S167" i="24"/>
  <c r="Q167" i="24"/>
  <c r="O167" i="24"/>
  <c r="M167" i="24"/>
  <c r="L167" i="24"/>
  <c r="S166" i="24"/>
  <c r="Q166" i="24"/>
  <c r="O166" i="24"/>
  <c r="M166" i="24"/>
  <c r="L166" i="24"/>
  <c r="S165" i="24"/>
  <c r="Q165" i="24"/>
  <c r="O165" i="24"/>
  <c r="M165" i="24"/>
  <c r="L165" i="24"/>
  <c r="S164" i="24"/>
  <c r="Q164" i="24"/>
  <c r="O164" i="24"/>
  <c r="M164" i="24"/>
  <c r="L164" i="24"/>
  <c r="S163" i="24"/>
  <c r="Q163" i="24"/>
  <c r="O163" i="24"/>
  <c r="M163" i="24"/>
  <c r="L163" i="24"/>
  <c r="S162" i="24"/>
  <c r="Q162" i="24"/>
  <c r="O162" i="24"/>
  <c r="M162" i="24"/>
  <c r="L162" i="24"/>
  <c r="S161" i="24"/>
  <c r="Q161" i="24"/>
  <c r="O161" i="24"/>
  <c r="M161" i="24"/>
  <c r="L161" i="24"/>
  <c r="S160" i="24"/>
  <c r="Q160" i="24"/>
  <c r="O160" i="24"/>
  <c r="M160" i="24"/>
  <c r="L160" i="24"/>
  <c r="S159" i="24"/>
  <c r="Q159" i="24"/>
  <c r="O159" i="24"/>
  <c r="M159" i="24"/>
  <c r="L159" i="24"/>
  <c r="S158" i="24"/>
  <c r="Q158" i="24"/>
  <c r="O158" i="24"/>
  <c r="M158" i="24"/>
  <c r="L158" i="24"/>
  <c r="S157" i="24"/>
  <c r="Q157" i="24"/>
  <c r="O157" i="24"/>
  <c r="M157" i="24"/>
  <c r="L157" i="24"/>
  <c r="S156" i="24"/>
  <c r="Q156" i="24"/>
  <c r="O156" i="24"/>
  <c r="M156" i="24"/>
  <c r="L156" i="24"/>
  <c r="S155" i="24"/>
  <c r="Q155" i="24"/>
  <c r="O155" i="24"/>
  <c r="M155" i="24"/>
  <c r="L155" i="24"/>
  <c r="S154" i="24"/>
  <c r="Q154" i="24"/>
  <c r="O154" i="24"/>
  <c r="M154" i="24"/>
  <c r="L154" i="24"/>
  <c r="S153" i="24"/>
  <c r="Q153" i="24"/>
  <c r="O153" i="24"/>
  <c r="M153" i="24"/>
  <c r="L153" i="24"/>
  <c r="S152" i="24"/>
  <c r="Q152" i="24"/>
  <c r="O152" i="24"/>
  <c r="M152" i="24"/>
  <c r="L152" i="24"/>
  <c r="S151" i="24"/>
  <c r="Q151" i="24"/>
  <c r="O151" i="24"/>
  <c r="M151" i="24"/>
  <c r="L151" i="24"/>
  <c r="S150" i="24"/>
  <c r="Q150" i="24"/>
  <c r="O150" i="24"/>
  <c r="M150" i="24"/>
  <c r="L150" i="24"/>
  <c r="S149" i="24"/>
  <c r="Q149" i="24"/>
  <c r="O149" i="24"/>
  <c r="M149" i="24"/>
  <c r="L149" i="24"/>
  <c r="S148" i="24"/>
  <c r="Q148" i="24"/>
  <c r="O148" i="24"/>
  <c r="M148" i="24"/>
  <c r="L148" i="24"/>
  <c r="S147" i="24"/>
  <c r="Q147" i="24"/>
  <c r="O147" i="24"/>
  <c r="M147" i="24"/>
  <c r="L147" i="24"/>
  <c r="S146" i="24"/>
  <c r="Q146" i="24"/>
  <c r="O146" i="24"/>
  <c r="M146" i="24"/>
  <c r="L146" i="24"/>
  <c r="S145" i="24"/>
  <c r="Q145" i="24"/>
  <c r="O145" i="24"/>
  <c r="M145" i="24"/>
  <c r="L145" i="24"/>
  <c r="S144" i="24"/>
  <c r="Q144" i="24"/>
  <c r="O144" i="24"/>
  <c r="M144" i="24"/>
  <c r="L144" i="24"/>
  <c r="S143" i="24"/>
  <c r="Q143" i="24"/>
  <c r="O143" i="24"/>
  <c r="M143" i="24"/>
  <c r="L143" i="24"/>
  <c r="S142" i="24"/>
  <c r="Q142" i="24"/>
  <c r="O142" i="24"/>
  <c r="M142" i="24"/>
  <c r="L142" i="24"/>
  <c r="S141" i="24"/>
  <c r="Q141" i="24"/>
  <c r="O141" i="24"/>
  <c r="M141" i="24"/>
  <c r="L141" i="24"/>
  <c r="S140" i="24"/>
  <c r="Q140" i="24"/>
  <c r="O140" i="24"/>
  <c r="M140" i="24"/>
  <c r="L140" i="24"/>
  <c r="S139" i="24"/>
  <c r="Q139" i="24"/>
  <c r="O139" i="24"/>
  <c r="M139" i="24"/>
  <c r="L139" i="24"/>
  <c r="S138" i="24"/>
  <c r="Q138" i="24"/>
  <c r="O138" i="24"/>
  <c r="M138" i="24"/>
  <c r="L138" i="24"/>
  <c r="S137" i="24"/>
  <c r="Q137" i="24"/>
  <c r="O137" i="24"/>
  <c r="M137" i="24"/>
  <c r="L137" i="24"/>
  <c r="S136" i="24"/>
  <c r="Q136" i="24"/>
  <c r="O136" i="24"/>
  <c r="M136" i="24"/>
  <c r="L136" i="24"/>
  <c r="S135" i="24"/>
  <c r="Q135" i="24"/>
  <c r="O135" i="24"/>
  <c r="M135" i="24"/>
  <c r="L135" i="24"/>
  <c r="S134" i="24"/>
  <c r="Q134" i="24"/>
  <c r="O134" i="24"/>
  <c r="M134" i="24"/>
  <c r="L134" i="24"/>
  <c r="S133" i="24"/>
  <c r="Q133" i="24"/>
  <c r="O133" i="24"/>
  <c r="M133" i="24"/>
  <c r="L133" i="24"/>
  <c r="S132" i="24"/>
  <c r="Q132" i="24"/>
  <c r="O132" i="24"/>
  <c r="M132" i="24"/>
  <c r="L132" i="24"/>
  <c r="S131" i="24"/>
  <c r="Q131" i="24"/>
  <c r="O131" i="24"/>
  <c r="M131" i="24"/>
  <c r="L131" i="24"/>
  <c r="S130" i="24"/>
  <c r="Q130" i="24"/>
  <c r="O130" i="24"/>
  <c r="M130" i="24"/>
  <c r="L130" i="24"/>
  <c r="S129" i="24"/>
  <c r="Q129" i="24"/>
  <c r="O129" i="24"/>
  <c r="M129" i="24"/>
  <c r="L129" i="24"/>
  <c r="S128" i="24"/>
  <c r="Q128" i="24"/>
  <c r="O128" i="24"/>
  <c r="M128" i="24"/>
  <c r="L128" i="24"/>
  <c r="S127" i="24"/>
  <c r="Q127" i="24"/>
  <c r="O127" i="24"/>
  <c r="M127" i="24"/>
  <c r="L127" i="24"/>
  <c r="S126" i="24"/>
  <c r="Q126" i="24"/>
  <c r="O126" i="24"/>
  <c r="M126" i="24"/>
  <c r="L126" i="24"/>
  <c r="S125" i="24"/>
  <c r="Q125" i="24"/>
  <c r="O125" i="24"/>
  <c r="M125" i="24"/>
  <c r="L125" i="24"/>
  <c r="S124" i="24"/>
  <c r="Q124" i="24"/>
  <c r="O124" i="24"/>
  <c r="M124" i="24"/>
  <c r="L124" i="24"/>
  <c r="S123" i="24"/>
  <c r="Q123" i="24"/>
  <c r="O123" i="24"/>
  <c r="M123" i="24"/>
  <c r="L123" i="24"/>
  <c r="S122" i="24"/>
  <c r="Q122" i="24"/>
  <c r="O122" i="24"/>
  <c r="M122" i="24"/>
  <c r="L122" i="24"/>
  <c r="S121" i="24"/>
  <c r="Q121" i="24"/>
  <c r="O121" i="24"/>
  <c r="M121" i="24"/>
  <c r="L121" i="24"/>
  <c r="S120" i="24"/>
  <c r="Q120" i="24"/>
  <c r="O120" i="24"/>
  <c r="M120" i="24"/>
  <c r="L120" i="24"/>
  <c r="S119" i="24"/>
  <c r="Q119" i="24"/>
  <c r="O119" i="24"/>
  <c r="M119" i="24"/>
  <c r="L119" i="24"/>
  <c r="S118" i="24"/>
  <c r="Q118" i="24"/>
  <c r="O118" i="24"/>
  <c r="M118" i="24"/>
  <c r="L118" i="24"/>
  <c r="S117" i="24"/>
  <c r="Q117" i="24"/>
  <c r="O117" i="24"/>
  <c r="M117" i="24"/>
  <c r="L117" i="24"/>
  <c r="S116" i="24"/>
  <c r="Q116" i="24"/>
  <c r="O116" i="24"/>
  <c r="M116" i="24"/>
  <c r="L116" i="24"/>
  <c r="S115" i="24"/>
  <c r="Q115" i="24"/>
  <c r="O115" i="24"/>
  <c r="M115" i="24"/>
  <c r="L115" i="24"/>
  <c r="S114" i="24"/>
  <c r="Q114" i="24"/>
  <c r="O114" i="24"/>
  <c r="M114" i="24"/>
  <c r="L114" i="24"/>
  <c r="S113" i="24"/>
  <c r="Q113" i="24"/>
  <c r="O113" i="24"/>
  <c r="M113" i="24"/>
  <c r="L113" i="24"/>
  <c r="S112" i="24"/>
  <c r="Q112" i="24"/>
  <c r="O112" i="24"/>
  <c r="M112" i="24"/>
  <c r="L112" i="24"/>
  <c r="S111" i="24"/>
  <c r="Q111" i="24"/>
  <c r="O111" i="24"/>
  <c r="M111" i="24"/>
  <c r="L111" i="24"/>
  <c r="S110" i="24"/>
  <c r="Q110" i="24"/>
  <c r="O110" i="24"/>
  <c r="M110" i="24"/>
  <c r="L110" i="24"/>
  <c r="S109" i="24"/>
  <c r="Q109" i="24"/>
  <c r="O109" i="24"/>
  <c r="M109" i="24"/>
  <c r="L109" i="24"/>
  <c r="S108" i="24"/>
  <c r="Q108" i="24"/>
  <c r="O108" i="24"/>
  <c r="M108" i="24"/>
  <c r="L108" i="24"/>
  <c r="S107" i="24"/>
  <c r="Q107" i="24"/>
  <c r="O107" i="24"/>
  <c r="M107" i="24"/>
  <c r="L107" i="24"/>
  <c r="S106" i="24"/>
  <c r="Q106" i="24"/>
  <c r="O106" i="24"/>
  <c r="M106" i="24"/>
  <c r="L106" i="24"/>
  <c r="S105" i="24"/>
  <c r="Q105" i="24"/>
  <c r="O105" i="24"/>
  <c r="M105" i="24"/>
  <c r="L105" i="24"/>
  <c r="S104" i="24"/>
  <c r="Q104" i="24"/>
  <c r="O104" i="24"/>
  <c r="M104" i="24"/>
  <c r="L104" i="24"/>
  <c r="S103" i="24"/>
  <c r="Q103" i="24"/>
  <c r="O103" i="24"/>
  <c r="M103" i="24"/>
  <c r="L103" i="24"/>
  <c r="S102" i="24"/>
  <c r="Q102" i="24"/>
  <c r="O102" i="24"/>
  <c r="M102" i="24"/>
  <c r="L102" i="24"/>
  <c r="S101" i="24"/>
  <c r="Q101" i="24"/>
  <c r="O101" i="24"/>
  <c r="M101" i="24"/>
  <c r="L101" i="24"/>
  <c r="S100" i="24"/>
  <c r="Q100" i="24"/>
  <c r="O100" i="24"/>
  <c r="M100" i="24"/>
  <c r="L100" i="24"/>
  <c r="S99" i="24"/>
  <c r="Q99" i="24"/>
  <c r="O99" i="24"/>
  <c r="M99" i="24"/>
  <c r="L99" i="24"/>
  <c r="S98" i="24"/>
  <c r="Q98" i="24"/>
  <c r="O98" i="24"/>
  <c r="M98" i="24"/>
  <c r="L98" i="24"/>
  <c r="S97" i="24"/>
  <c r="Q97" i="24"/>
  <c r="O97" i="24"/>
  <c r="M97" i="24"/>
  <c r="L97" i="24"/>
  <c r="S96" i="24"/>
  <c r="Q96" i="24"/>
  <c r="O96" i="24"/>
  <c r="M96" i="24"/>
  <c r="L96" i="24"/>
  <c r="S95" i="24"/>
  <c r="Q95" i="24"/>
  <c r="O95" i="24"/>
  <c r="M95" i="24"/>
  <c r="L95" i="24"/>
  <c r="S94" i="24"/>
  <c r="Q94" i="24"/>
  <c r="O94" i="24"/>
  <c r="M94" i="24"/>
  <c r="L94" i="24"/>
  <c r="S93" i="24"/>
  <c r="Q93" i="24"/>
  <c r="O93" i="24"/>
  <c r="M93" i="24"/>
  <c r="L93" i="24"/>
  <c r="S92" i="24"/>
  <c r="Q92" i="24"/>
  <c r="O92" i="24"/>
  <c r="M92" i="24"/>
  <c r="L92" i="24"/>
  <c r="S91" i="24"/>
  <c r="Q91" i="24"/>
  <c r="O91" i="24"/>
  <c r="M91" i="24"/>
  <c r="L91" i="24"/>
  <c r="S90" i="24"/>
  <c r="Q90" i="24"/>
  <c r="O90" i="24"/>
  <c r="M90" i="24"/>
  <c r="L90" i="24"/>
  <c r="S89" i="24"/>
  <c r="Q89" i="24"/>
  <c r="O89" i="24"/>
  <c r="M89" i="24"/>
  <c r="L89" i="24"/>
  <c r="S88" i="24"/>
  <c r="Q88" i="24"/>
  <c r="O88" i="24"/>
  <c r="M88" i="24"/>
  <c r="L88" i="24"/>
  <c r="S87" i="24"/>
  <c r="Q87" i="24"/>
  <c r="O87" i="24"/>
  <c r="M87" i="24"/>
  <c r="L87" i="24"/>
  <c r="S86" i="24"/>
  <c r="Q86" i="24"/>
  <c r="O86" i="24"/>
  <c r="M86" i="24"/>
  <c r="L86" i="24"/>
  <c r="S85" i="24"/>
  <c r="Q85" i="24"/>
  <c r="O85" i="24"/>
  <c r="M85" i="24"/>
  <c r="L85" i="24"/>
  <c r="S84" i="24"/>
  <c r="Q84" i="24"/>
  <c r="O84" i="24"/>
  <c r="M84" i="24"/>
  <c r="L84" i="24"/>
  <c r="S83" i="24"/>
  <c r="Q83" i="24"/>
  <c r="O83" i="24"/>
  <c r="M83" i="24"/>
  <c r="L83" i="24"/>
  <c r="S82" i="24"/>
  <c r="Q82" i="24"/>
  <c r="O82" i="24"/>
  <c r="M82" i="24"/>
  <c r="L82" i="24"/>
  <c r="S81" i="24"/>
  <c r="Q81" i="24"/>
  <c r="O81" i="24"/>
  <c r="M81" i="24"/>
  <c r="L81" i="24"/>
  <c r="S80" i="24"/>
  <c r="Q80" i="24"/>
  <c r="O80" i="24"/>
  <c r="M80" i="24"/>
  <c r="L80" i="24"/>
  <c r="S79" i="24"/>
  <c r="Q79" i="24"/>
  <c r="O79" i="24"/>
  <c r="M79" i="24"/>
  <c r="L79" i="24"/>
  <c r="S78" i="24"/>
  <c r="Q78" i="24"/>
  <c r="O78" i="24"/>
  <c r="M78" i="24"/>
  <c r="L78" i="24"/>
  <c r="S77" i="24"/>
  <c r="Q77" i="24"/>
  <c r="O77" i="24"/>
  <c r="M77" i="24"/>
  <c r="L77" i="24"/>
  <c r="S76" i="24"/>
  <c r="Q76" i="24"/>
  <c r="O76" i="24"/>
  <c r="M76" i="24"/>
  <c r="L76" i="24"/>
  <c r="S75" i="24"/>
  <c r="Q75" i="24"/>
  <c r="O75" i="24"/>
  <c r="M75" i="24"/>
  <c r="L75" i="24"/>
  <c r="S74" i="24"/>
  <c r="Q74" i="24"/>
  <c r="O74" i="24"/>
  <c r="M74" i="24"/>
  <c r="L74" i="24"/>
  <c r="S73" i="24"/>
  <c r="Q73" i="24"/>
  <c r="O73" i="24"/>
  <c r="M73" i="24"/>
  <c r="L73" i="24"/>
  <c r="S72" i="24"/>
  <c r="Q72" i="24"/>
  <c r="O72" i="24"/>
  <c r="M72" i="24"/>
  <c r="L72" i="24"/>
  <c r="S71" i="24"/>
  <c r="Q71" i="24"/>
  <c r="O71" i="24"/>
  <c r="M71" i="24"/>
  <c r="L71" i="24"/>
  <c r="S70" i="24"/>
  <c r="Q70" i="24"/>
  <c r="O70" i="24"/>
  <c r="M70" i="24"/>
  <c r="L70" i="24"/>
  <c r="S69" i="24"/>
  <c r="Q69" i="24"/>
  <c r="O69" i="24"/>
  <c r="M69" i="24"/>
  <c r="L69" i="24"/>
  <c r="S68" i="24"/>
  <c r="Q68" i="24"/>
  <c r="O68" i="24"/>
  <c r="M68" i="24"/>
  <c r="L68" i="24"/>
  <c r="S67" i="24"/>
  <c r="Q67" i="24"/>
  <c r="O67" i="24"/>
  <c r="M67" i="24"/>
  <c r="L67" i="24"/>
  <c r="S66" i="24"/>
  <c r="Q66" i="24"/>
  <c r="O66" i="24"/>
  <c r="M66" i="24"/>
  <c r="L66" i="24"/>
  <c r="S65" i="24"/>
  <c r="Q65" i="24"/>
  <c r="O65" i="24"/>
  <c r="M65" i="24"/>
  <c r="L65" i="24"/>
  <c r="S64" i="24"/>
  <c r="Q64" i="24"/>
  <c r="O64" i="24"/>
  <c r="M64" i="24"/>
  <c r="L64" i="24"/>
  <c r="S63" i="24"/>
  <c r="Q63" i="24"/>
  <c r="O63" i="24"/>
  <c r="M63" i="24"/>
  <c r="L63" i="24"/>
  <c r="S62" i="24"/>
  <c r="Q62" i="24"/>
  <c r="O62" i="24"/>
  <c r="M62" i="24"/>
  <c r="L62" i="24"/>
  <c r="S61" i="24"/>
  <c r="Q61" i="24"/>
  <c r="O61" i="24"/>
  <c r="M61" i="24"/>
  <c r="L61" i="24"/>
  <c r="S60" i="24"/>
  <c r="Q60" i="24"/>
  <c r="O60" i="24"/>
  <c r="M60" i="24"/>
  <c r="L60" i="24"/>
  <c r="S59" i="24"/>
  <c r="Q59" i="24"/>
  <c r="O59" i="24"/>
  <c r="M59" i="24"/>
  <c r="L59" i="24"/>
  <c r="S58" i="24"/>
  <c r="Q58" i="24"/>
  <c r="O58" i="24"/>
  <c r="M58" i="24"/>
  <c r="L58" i="24"/>
  <c r="S57" i="24"/>
  <c r="Q57" i="24"/>
  <c r="O57" i="24"/>
  <c r="M57" i="24"/>
  <c r="L57" i="24"/>
  <c r="S56" i="24"/>
  <c r="Q56" i="24"/>
  <c r="O56" i="24"/>
  <c r="M56" i="24"/>
  <c r="L56" i="24"/>
  <c r="S55" i="24"/>
  <c r="Q55" i="24"/>
  <c r="O55" i="24"/>
  <c r="M55" i="24"/>
  <c r="L55" i="24"/>
  <c r="S54" i="24"/>
  <c r="Q54" i="24"/>
  <c r="O54" i="24"/>
  <c r="M54" i="24"/>
  <c r="L54" i="24"/>
  <c r="S53" i="24"/>
  <c r="Q53" i="24"/>
  <c r="O53" i="24"/>
  <c r="M53" i="24"/>
  <c r="L53" i="24"/>
  <c r="S52" i="24"/>
  <c r="Q52" i="24"/>
  <c r="O52" i="24"/>
  <c r="M52" i="24"/>
  <c r="L52" i="24"/>
  <c r="S51" i="24"/>
  <c r="Q51" i="24"/>
  <c r="O51" i="24"/>
  <c r="M51" i="24"/>
  <c r="L51" i="24"/>
  <c r="S50" i="24"/>
  <c r="Q50" i="24"/>
  <c r="O50" i="24"/>
  <c r="M50" i="24"/>
  <c r="L50" i="24"/>
  <c r="S49" i="24"/>
  <c r="Q49" i="24"/>
  <c r="O49" i="24"/>
  <c r="M49" i="24"/>
  <c r="L49" i="24"/>
  <c r="S48" i="24"/>
  <c r="Q48" i="24"/>
  <c r="O48" i="24"/>
  <c r="M48" i="24"/>
  <c r="L48" i="24"/>
  <c r="S47" i="24"/>
  <c r="Q47" i="24"/>
  <c r="O47" i="24"/>
  <c r="M47" i="24"/>
  <c r="L47" i="24"/>
  <c r="S46" i="24"/>
  <c r="Q46" i="24"/>
  <c r="O46" i="24"/>
  <c r="M46" i="24"/>
  <c r="L46" i="24"/>
  <c r="S45" i="24"/>
  <c r="Q45" i="24"/>
  <c r="O45" i="24"/>
  <c r="M45" i="24"/>
  <c r="L45" i="24"/>
  <c r="S44" i="24"/>
  <c r="Q44" i="24"/>
  <c r="O44" i="24"/>
  <c r="M44" i="24"/>
  <c r="L44" i="24"/>
  <c r="S43" i="24"/>
  <c r="Q43" i="24"/>
  <c r="O43" i="24"/>
  <c r="M43" i="24"/>
  <c r="L43" i="24"/>
  <c r="S42" i="24"/>
  <c r="Q42" i="24"/>
  <c r="O42" i="24"/>
  <c r="M42" i="24"/>
  <c r="L42" i="24"/>
  <c r="S41" i="24"/>
  <c r="Q41" i="24"/>
  <c r="O41" i="24"/>
  <c r="M41" i="24"/>
  <c r="L41" i="24"/>
  <c r="S40" i="24"/>
  <c r="Q40" i="24"/>
  <c r="O40" i="24"/>
  <c r="M40" i="24"/>
  <c r="L40" i="24"/>
  <c r="S39" i="24"/>
  <c r="Q39" i="24"/>
  <c r="O39" i="24"/>
  <c r="M39" i="24"/>
  <c r="L39" i="24"/>
  <c r="S38" i="24"/>
  <c r="Q38" i="24"/>
  <c r="O38" i="24"/>
  <c r="M38" i="24"/>
  <c r="L38" i="24"/>
  <c r="S37" i="24"/>
  <c r="Q37" i="24"/>
  <c r="O37" i="24"/>
  <c r="M37" i="24"/>
  <c r="L37" i="24"/>
  <c r="S36" i="24"/>
  <c r="Q36" i="24"/>
  <c r="O36" i="24"/>
  <c r="M36" i="24"/>
  <c r="L36" i="24"/>
  <c r="S35" i="24"/>
  <c r="Q35" i="24"/>
  <c r="O35" i="24"/>
  <c r="M35" i="24"/>
  <c r="L35" i="24"/>
  <c r="S34" i="24"/>
  <c r="Q34" i="24"/>
  <c r="O34" i="24"/>
  <c r="M34" i="24"/>
  <c r="L34" i="24"/>
  <c r="S33" i="24"/>
  <c r="Q33" i="24"/>
  <c r="O33" i="24"/>
  <c r="M33" i="24"/>
  <c r="L33" i="24"/>
  <c r="S32" i="24"/>
  <c r="Q32" i="24"/>
  <c r="O32" i="24"/>
  <c r="M32" i="24"/>
  <c r="L32" i="24"/>
  <c r="S31" i="24"/>
  <c r="Q31" i="24"/>
  <c r="O31" i="24"/>
  <c r="M31" i="24"/>
  <c r="L31" i="24"/>
  <c r="S30" i="24"/>
  <c r="Q30" i="24"/>
  <c r="O30" i="24"/>
  <c r="M30" i="24"/>
  <c r="L30" i="24"/>
  <c r="S29" i="24"/>
  <c r="Q29" i="24"/>
  <c r="O29" i="24"/>
  <c r="M29" i="24"/>
  <c r="L29" i="24"/>
  <c r="S28" i="24"/>
  <c r="Q28" i="24"/>
  <c r="O28" i="24"/>
  <c r="M28" i="24"/>
  <c r="L28" i="24"/>
  <c r="S27" i="24"/>
  <c r="Q27" i="24"/>
  <c r="O27" i="24"/>
  <c r="M27" i="24"/>
  <c r="L27" i="24"/>
  <c r="S26" i="24"/>
  <c r="Q26" i="24"/>
  <c r="O26" i="24"/>
  <c r="M26" i="24"/>
  <c r="L26" i="24"/>
  <c r="S25" i="24"/>
  <c r="Q25" i="24"/>
  <c r="O25" i="24"/>
  <c r="M25" i="24"/>
  <c r="L25" i="24"/>
  <c r="S24" i="24"/>
  <c r="Q24" i="24"/>
  <c r="O24" i="24"/>
  <c r="M24" i="24"/>
  <c r="L24" i="24"/>
  <c r="S23" i="24"/>
  <c r="Q23" i="24"/>
  <c r="O23" i="24"/>
  <c r="M23" i="24"/>
  <c r="L23" i="24"/>
  <c r="S22" i="24"/>
  <c r="Q22" i="24"/>
  <c r="O22" i="24"/>
  <c r="M22" i="24"/>
  <c r="L22" i="24"/>
  <c r="S21" i="24"/>
  <c r="Q21" i="24"/>
  <c r="O21" i="24"/>
  <c r="M21" i="24"/>
  <c r="L21" i="24"/>
  <c r="S20" i="24"/>
  <c r="Q20" i="24"/>
  <c r="O20" i="24"/>
  <c r="M20" i="24"/>
  <c r="L20" i="24"/>
  <c r="S19" i="24"/>
  <c r="Q19" i="24"/>
  <c r="O19" i="24"/>
  <c r="M19" i="24"/>
  <c r="L19" i="24"/>
  <c r="S18" i="24"/>
  <c r="Q18" i="24"/>
  <c r="O18" i="24"/>
  <c r="M18" i="24"/>
  <c r="L18" i="24"/>
  <c r="S17" i="24"/>
  <c r="Q17" i="24"/>
  <c r="O17" i="24"/>
  <c r="M17" i="24"/>
  <c r="L17" i="24"/>
  <c r="S16" i="24"/>
  <c r="Q16" i="24"/>
  <c r="O16" i="24"/>
  <c r="M16" i="24"/>
  <c r="L16" i="24"/>
  <c r="S15" i="24"/>
  <c r="Q15" i="24"/>
  <c r="O15" i="24"/>
  <c r="M15" i="24"/>
  <c r="L15" i="24"/>
  <c r="S14" i="24"/>
  <c r="Q14" i="24"/>
  <c r="O14" i="24"/>
  <c r="M14" i="24"/>
  <c r="L14" i="24"/>
  <c r="S13" i="24"/>
  <c r="Q13" i="24"/>
  <c r="O13" i="24"/>
  <c r="M13" i="24"/>
  <c r="L13" i="24"/>
  <c r="S12" i="24"/>
  <c r="Q12" i="24"/>
  <c r="O12" i="24"/>
  <c r="M12" i="24"/>
  <c r="L12" i="24"/>
  <c r="S11" i="24"/>
  <c r="Q11" i="24"/>
  <c r="O11" i="24"/>
  <c r="M11" i="24"/>
  <c r="L11" i="24"/>
  <c r="S10" i="24"/>
  <c r="Q10" i="24"/>
  <c r="O10" i="24"/>
  <c r="M10" i="24"/>
  <c r="L10" i="24"/>
  <c r="S9" i="24"/>
  <c r="Q9" i="24"/>
  <c r="O9" i="24"/>
  <c r="M9" i="24"/>
  <c r="L9" i="24"/>
  <c r="S8" i="24"/>
  <c r="Q8" i="24"/>
  <c r="O8" i="24"/>
  <c r="M8" i="24"/>
  <c r="L8" i="24"/>
  <c r="S7" i="24"/>
  <c r="Q7" i="24"/>
  <c r="O7" i="24"/>
  <c r="M7" i="24"/>
  <c r="L7" i="24"/>
  <c r="S6" i="24"/>
  <c r="Q6" i="24"/>
  <c r="O6" i="24"/>
  <c r="M6" i="24"/>
  <c r="L6" i="24"/>
  <c r="S5" i="24"/>
  <c r="Q5" i="24"/>
  <c r="O5" i="24"/>
  <c r="M5" i="24"/>
  <c r="L5" i="24"/>
  <c r="S4" i="24"/>
  <c r="Q4" i="24"/>
  <c r="O4" i="24"/>
  <c r="M4" i="24"/>
  <c r="L4" i="24"/>
  <c r="S3" i="24"/>
  <c r="Q3" i="24"/>
  <c r="O3" i="24"/>
  <c r="M3" i="24"/>
  <c r="L3" i="24"/>
  <c r="S2" i="24"/>
  <c r="Q2" i="24"/>
  <c r="O2" i="24"/>
  <c r="M2" i="24"/>
  <c r="L2" i="24"/>
  <c r="S4375" i="23"/>
  <c r="Q4375" i="23"/>
  <c r="O4375" i="23"/>
  <c r="M4375" i="23"/>
  <c r="L4375" i="23"/>
  <c r="S4374" i="23"/>
  <c r="Q4374" i="23"/>
  <c r="O4374" i="23"/>
  <c r="M4374" i="23"/>
  <c r="L4374" i="23"/>
  <c r="S4373" i="23"/>
  <c r="Q4373" i="23"/>
  <c r="O4373" i="23"/>
  <c r="M4373" i="23"/>
  <c r="L4373" i="23"/>
  <c r="S4372" i="23"/>
  <c r="Q4372" i="23"/>
  <c r="O4372" i="23"/>
  <c r="M4372" i="23"/>
  <c r="L4372" i="23"/>
  <c r="S4371" i="23"/>
  <c r="Q4371" i="23"/>
  <c r="O4371" i="23"/>
  <c r="M4371" i="23"/>
  <c r="L4371" i="23"/>
  <c r="S4370" i="23"/>
  <c r="Q4370" i="23"/>
  <c r="O4370" i="23"/>
  <c r="M4370" i="23"/>
  <c r="L4370" i="23"/>
  <c r="S4369" i="23"/>
  <c r="Q4369" i="23"/>
  <c r="O4369" i="23"/>
  <c r="M4369" i="23"/>
  <c r="L4369" i="23"/>
  <c r="S4368" i="23"/>
  <c r="Q4368" i="23"/>
  <c r="O4368" i="23"/>
  <c r="M4368" i="23"/>
  <c r="L4368" i="23"/>
  <c r="S4367" i="23"/>
  <c r="Q4367" i="23"/>
  <c r="O4367" i="23"/>
  <c r="M4367" i="23"/>
  <c r="L4367" i="23"/>
  <c r="S4366" i="23"/>
  <c r="Q4366" i="23"/>
  <c r="O4366" i="23"/>
  <c r="M4366" i="23"/>
  <c r="L4366" i="23"/>
  <c r="S4365" i="23"/>
  <c r="Q4365" i="23"/>
  <c r="O4365" i="23"/>
  <c r="M4365" i="23"/>
  <c r="L4365" i="23"/>
  <c r="S4364" i="23"/>
  <c r="Q4364" i="23"/>
  <c r="O4364" i="23"/>
  <c r="M4364" i="23"/>
  <c r="L4364" i="23"/>
  <c r="S4363" i="23"/>
  <c r="Q4363" i="23"/>
  <c r="O4363" i="23"/>
  <c r="M4363" i="23"/>
  <c r="L4363" i="23"/>
  <c r="S4362" i="23"/>
  <c r="Q4362" i="23"/>
  <c r="O4362" i="23"/>
  <c r="M4362" i="23"/>
  <c r="L4362" i="23"/>
  <c r="S4361" i="23"/>
  <c r="Q4361" i="23"/>
  <c r="O4361" i="23"/>
  <c r="M4361" i="23"/>
  <c r="L4361" i="23"/>
  <c r="S4360" i="23"/>
  <c r="Q4360" i="23"/>
  <c r="O4360" i="23"/>
  <c r="M4360" i="23"/>
  <c r="L4360" i="23"/>
  <c r="S4359" i="23"/>
  <c r="Q4359" i="23"/>
  <c r="O4359" i="23"/>
  <c r="M4359" i="23"/>
  <c r="L4359" i="23"/>
  <c r="S4358" i="23"/>
  <c r="Q4358" i="23"/>
  <c r="O4358" i="23"/>
  <c r="M4358" i="23"/>
  <c r="L4358" i="23"/>
  <c r="S4357" i="23"/>
  <c r="Q4357" i="23"/>
  <c r="O4357" i="23"/>
  <c r="M4357" i="23"/>
  <c r="L4357" i="23"/>
  <c r="S4356" i="23"/>
  <c r="Q4356" i="23"/>
  <c r="O4356" i="23"/>
  <c r="M4356" i="23"/>
  <c r="L4356" i="23"/>
  <c r="S4355" i="23"/>
  <c r="Q4355" i="23"/>
  <c r="O4355" i="23"/>
  <c r="M4355" i="23"/>
  <c r="L4355" i="23"/>
  <c r="S4354" i="23"/>
  <c r="Q4354" i="23"/>
  <c r="O4354" i="23"/>
  <c r="M4354" i="23"/>
  <c r="L4354" i="23"/>
  <c r="S4353" i="23"/>
  <c r="Q4353" i="23"/>
  <c r="O4353" i="23"/>
  <c r="M4353" i="23"/>
  <c r="L4353" i="23"/>
  <c r="S4352" i="23"/>
  <c r="Q4352" i="23"/>
  <c r="O4352" i="23"/>
  <c r="M4352" i="23"/>
  <c r="L4352" i="23"/>
  <c r="S4351" i="23"/>
  <c r="Q4351" i="23"/>
  <c r="O4351" i="23"/>
  <c r="M4351" i="23"/>
  <c r="L4351" i="23"/>
  <c r="S4350" i="23"/>
  <c r="Q4350" i="23"/>
  <c r="O4350" i="23"/>
  <c r="M4350" i="23"/>
  <c r="L4350" i="23"/>
  <c r="S4349" i="23"/>
  <c r="Q4349" i="23"/>
  <c r="O4349" i="23"/>
  <c r="M4349" i="23"/>
  <c r="L4349" i="23"/>
  <c r="S4348" i="23"/>
  <c r="Q4348" i="23"/>
  <c r="O4348" i="23"/>
  <c r="M4348" i="23"/>
  <c r="L4348" i="23"/>
  <c r="S4347" i="23"/>
  <c r="Q4347" i="23"/>
  <c r="O4347" i="23"/>
  <c r="M4347" i="23"/>
  <c r="L4347" i="23"/>
  <c r="S4346" i="23"/>
  <c r="Q4346" i="23"/>
  <c r="O4346" i="23"/>
  <c r="M4346" i="23"/>
  <c r="L4346" i="23"/>
  <c r="S4345" i="23"/>
  <c r="Q4345" i="23"/>
  <c r="O4345" i="23"/>
  <c r="M4345" i="23"/>
  <c r="L4345" i="23"/>
  <c r="S4344" i="23"/>
  <c r="Q4344" i="23"/>
  <c r="O4344" i="23"/>
  <c r="M4344" i="23"/>
  <c r="L4344" i="23"/>
  <c r="S4343" i="23"/>
  <c r="Q4343" i="23"/>
  <c r="O4343" i="23"/>
  <c r="M4343" i="23"/>
  <c r="L4343" i="23"/>
  <c r="S4342" i="23"/>
  <c r="Q4342" i="23"/>
  <c r="O4342" i="23"/>
  <c r="M4342" i="23"/>
  <c r="L4342" i="23"/>
  <c r="S4341" i="23"/>
  <c r="Q4341" i="23"/>
  <c r="O4341" i="23"/>
  <c r="M4341" i="23"/>
  <c r="L4341" i="23"/>
  <c r="S4340" i="23"/>
  <c r="Q4340" i="23"/>
  <c r="O4340" i="23"/>
  <c r="M4340" i="23"/>
  <c r="L4340" i="23"/>
  <c r="S4339" i="23"/>
  <c r="Q4339" i="23"/>
  <c r="O4339" i="23"/>
  <c r="M4339" i="23"/>
  <c r="L4339" i="23"/>
  <c r="S4338" i="23"/>
  <c r="Q4338" i="23"/>
  <c r="O4338" i="23"/>
  <c r="M4338" i="23"/>
  <c r="L4338" i="23"/>
  <c r="S4337" i="23"/>
  <c r="Q4337" i="23"/>
  <c r="O4337" i="23"/>
  <c r="M4337" i="23"/>
  <c r="L4337" i="23"/>
  <c r="S4336" i="23"/>
  <c r="Q4336" i="23"/>
  <c r="O4336" i="23"/>
  <c r="M4336" i="23"/>
  <c r="L4336" i="23"/>
  <c r="S4335" i="23"/>
  <c r="Q4335" i="23"/>
  <c r="O4335" i="23"/>
  <c r="M4335" i="23"/>
  <c r="L4335" i="23"/>
  <c r="S4334" i="23"/>
  <c r="Q4334" i="23"/>
  <c r="O4334" i="23"/>
  <c r="M4334" i="23"/>
  <c r="L4334" i="23"/>
  <c r="S4333" i="23"/>
  <c r="Q4333" i="23"/>
  <c r="O4333" i="23"/>
  <c r="M4333" i="23"/>
  <c r="L4333" i="23"/>
  <c r="S4332" i="23"/>
  <c r="Q4332" i="23"/>
  <c r="O4332" i="23"/>
  <c r="M4332" i="23"/>
  <c r="L4332" i="23"/>
  <c r="S4331" i="23"/>
  <c r="Q4331" i="23"/>
  <c r="O4331" i="23"/>
  <c r="M4331" i="23"/>
  <c r="L4331" i="23"/>
  <c r="S4330" i="23"/>
  <c r="Q4330" i="23"/>
  <c r="O4330" i="23"/>
  <c r="M4330" i="23"/>
  <c r="L4330" i="23"/>
  <c r="S4329" i="23"/>
  <c r="Q4329" i="23"/>
  <c r="O4329" i="23"/>
  <c r="M4329" i="23"/>
  <c r="L4329" i="23"/>
  <c r="S4328" i="23"/>
  <c r="Q4328" i="23"/>
  <c r="O4328" i="23"/>
  <c r="M4328" i="23"/>
  <c r="L4328" i="23"/>
  <c r="S4327" i="23"/>
  <c r="Q4327" i="23"/>
  <c r="O4327" i="23"/>
  <c r="M4327" i="23"/>
  <c r="L4327" i="23"/>
  <c r="S4326" i="23"/>
  <c r="Q4326" i="23"/>
  <c r="O4326" i="23"/>
  <c r="M4326" i="23"/>
  <c r="L4326" i="23"/>
  <c r="S4325" i="23"/>
  <c r="Q4325" i="23"/>
  <c r="O4325" i="23"/>
  <c r="M4325" i="23"/>
  <c r="L4325" i="23"/>
  <c r="S4324" i="23"/>
  <c r="Q4324" i="23"/>
  <c r="O4324" i="23"/>
  <c r="M4324" i="23"/>
  <c r="L4324" i="23"/>
  <c r="S4323" i="23"/>
  <c r="Q4323" i="23"/>
  <c r="O4323" i="23"/>
  <c r="M4323" i="23"/>
  <c r="L4323" i="23"/>
  <c r="S4322" i="23"/>
  <c r="Q4322" i="23"/>
  <c r="O4322" i="23"/>
  <c r="M4322" i="23"/>
  <c r="L4322" i="23"/>
  <c r="S4321" i="23"/>
  <c r="Q4321" i="23"/>
  <c r="O4321" i="23"/>
  <c r="M4321" i="23"/>
  <c r="L4321" i="23"/>
  <c r="S4320" i="23"/>
  <c r="Q4320" i="23"/>
  <c r="O4320" i="23"/>
  <c r="M4320" i="23"/>
  <c r="L4320" i="23"/>
  <c r="S4319" i="23"/>
  <c r="Q4319" i="23"/>
  <c r="O4319" i="23"/>
  <c r="M4319" i="23"/>
  <c r="L4319" i="23"/>
  <c r="S4318" i="23"/>
  <c r="Q4318" i="23"/>
  <c r="O4318" i="23"/>
  <c r="M4318" i="23"/>
  <c r="L4318" i="23"/>
  <c r="S4317" i="23"/>
  <c r="Q4317" i="23"/>
  <c r="O4317" i="23"/>
  <c r="M4317" i="23"/>
  <c r="L4317" i="23"/>
  <c r="S4316" i="23"/>
  <c r="Q4316" i="23"/>
  <c r="O4316" i="23"/>
  <c r="M4316" i="23"/>
  <c r="L4316" i="23"/>
  <c r="S4315" i="23"/>
  <c r="Q4315" i="23"/>
  <c r="O4315" i="23"/>
  <c r="M4315" i="23"/>
  <c r="L4315" i="23"/>
  <c r="S4314" i="23"/>
  <c r="Q4314" i="23"/>
  <c r="O4314" i="23"/>
  <c r="M4314" i="23"/>
  <c r="L4314" i="23"/>
  <c r="S4313" i="23"/>
  <c r="Q4313" i="23"/>
  <c r="O4313" i="23"/>
  <c r="M4313" i="23"/>
  <c r="L4313" i="23"/>
  <c r="S4312" i="23"/>
  <c r="Q4312" i="23"/>
  <c r="O4312" i="23"/>
  <c r="M4312" i="23"/>
  <c r="L4312" i="23"/>
  <c r="S4311" i="23"/>
  <c r="Q4311" i="23"/>
  <c r="O4311" i="23"/>
  <c r="M4311" i="23"/>
  <c r="L4311" i="23"/>
  <c r="S4310" i="23"/>
  <c r="Q4310" i="23"/>
  <c r="O4310" i="23"/>
  <c r="M4310" i="23"/>
  <c r="L4310" i="23"/>
  <c r="S4309" i="23"/>
  <c r="Q4309" i="23"/>
  <c r="O4309" i="23"/>
  <c r="M4309" i="23"/>
  <c r="L4309" i="23"/>
  <c r="S4308" i="23"/>
  <c r="Q4308" i="23"/>
  <c r="O4308" i="23"/>
  <c r="M4308" i="23"/>
  <c r="L4308" i="23"/>
  <c r="S4307" i="23"/>
  <c r="Q4307" i="23"/>
  <c r="O4307" i="23"/>
  <c r="M4307" i="23"/>
  <c r="L4307" i="23"/>
  <c r="S4306" i="23"/>
  <c r="Q4306" i="23"/>
  <c r="O4306" i="23"/>
  <c r="M4306" i="23"/>
  <c r="L4306" i="23"/>
  <c r="S4305" i="23"/>
  <c r="Q4305" i="23"/>
  <c r="O4305" i="23"/>
  <c r="M4305" i="23"/>
  <c r="L4305" i="23"/>
  <c r="S4304" i="23"/>
  <c r="Q4304" i="23"/>
  <c r="O4304" i="23"/>
  <c r="M4304" i="23"/>
  <c r="L4304" i="23"/>
  <c r="S4303" i="23"/>
  <c r="Q4303" i="23"/>
  <c r="O4303" i="23"/>
  <c r="M4303" i="23"/>
  <c r="L4303" i="23"/>
  <c r="S4302" i="23"/>
  <c r="Q4302" i="23"/>
  <c r="O4302" i="23"/>
  <c r="M4302" i="23"/>
  <c r="L4302" i="23"/>
  <c r="S4301" i="23"/>
  <c r="Q4301" i="23"/>
  <c r="O4301" i="23"/>
  <c r="M4301" i="23"/>
  <c r="L4301" i="23"/>
  <c r="S4300" i="23"/>
  <c r="Q4300" i="23"/>
  <c r="O4300" i="23"/>
  <c r="M4300" i="23"/>
  <c r="L4300" i="23"/>
  <c r="S4299" i="23"/>
  <c r="Q4299" i="23"/>
  <c r="O4299" i="23"/>
  <c r="M4299" i="23"/>
  <c r="L4299" i="23"/>
  <c r="S4298" i="23"/>
  <c r="Q4298" i="23"/>
  <c r="O4298" i="23"/>
  <c r="M4298" i="23"/>
  <c r="L4298" i="23"/>
  <c r="S4297" i="23"/>
  <c r="Q4297" i="23"/>
  <c r="O4297" i="23"/>
  <c r="M4297" i="23"/>
  <c r="L4297" i="23"/>
  <c r="S4296" i="23"/>
  <c r="Q4296" i="23"/>
  <c r="O4296" i="23"/>
  <c r="M4296" i="23"/>
  <c r="L4296" i="23"/>
  <c r="S4295" i="23"/>
  <c r="Q4295" i="23"/>
  <c r="O4295" i="23"/>
  <c r="M4295" i="23"/>
  <c r="L4295" i="23"/>
  <c r="S4294" i="23"/>
  <c r="Q4294" i="23"/>
  <c r="O4294" i="23"/>
  <c r="M4294" i="23"/>
  <c r="L4294" i="23"/>
  <c r="S4293" i="23"/>
  <c r="Q4293" i="23"/>
  <c r="O4293" i="23"/>
  <c r="M4293" i="23"/>
  <c r="L4293" i="23"/>
  <c r="S4292" i="23"/>
  <c r="Q4292" i="23"/>
  <c r="O4292" i="23"/>
  <c r="M4292" i="23"/>
  <c r="L4292" i="23"/>
  <c r="S4291" i="23"/>
  <c r="Q4291" i="23"/>
  <c r="O4291" i="23"/>
  <c r="M4291" i="23"/>
  <c r="L4291" i="23"/>
  <c r="S4290" i="23"/>
  <c r="Q4290" i="23"/>
  <c r="O4290" i="23"/>
  <c r="M4290" i="23"/>
  <c r="L4290" i="23"/>
  <c r="S4289" i="23"/>
  <c r="Q4289" i="23"/>
  <c r="O4289" i="23"/>
  <c r="M4289" i="23"/>
  <c r="L4289" i="23"/>
  <c r="S4288" i="23"/>
  <c r="Q4288" i="23"/>
  <c r="O4288" i="23"/>
  <c r="M4288" i="23"/>
  <c r="L4288" i="23"/>
  <c r="S4287" i="23"/>
  <c r="Q4287" i="23"/>
  <c r="O4287" i="23"/>
  <c r="M4287" i="23"/>
  <c r="L4287" i="23"/>
  <c r="S4286" i="23"/>
  <c r="Q4286" i="23"/>
  <c r="O4286" i="23"/>
  <c r="M4286" i="23"/>
  <c r="L4286" i="23"/>
  <c r="S4285" i="23"/>
  <c r="Q4285" i="23"/>
  <c r="O4285" i="23"/>
  <c r="M4285" i="23"/>
  <c r="L4285" i="23"/>
  <c r="S4284" i="23"/>
  <c r="Q4284" i="23"/>
  <c r="O4284" i="23"/>
  <c r="M4284" i="23"/>
  <c r="L4284" i="23"/>
  <c r="S4283" i="23"/>
  <c r="Q4283" i="23"/>
  <c r="O4283" i="23"/>
  <c r="M4283" i="23"/>
  <c r="L4283" i="23"/>
  <c r="S4282" i="23"/>
  <c r="Q4282" i="23"/>
  <c r="O4282" i="23"/>
  <c r="M4282" i="23"/>
  <c r="L4282" i="23"/>
  <c r="S4281" i="23"/>
  <c r="Q4281" i="23"/>
  <c r="O4281" i="23"/>
  <c r="M4281" i="23"/>
  <c r="L4281" i="23"/>
  <c r="S4280" i="23"/>
  <c r="Q4280" i="23"/>
  <c r="O4280" i="23"/>
  <c r="M4280" i="23"/>
  <c r="L4280" i="23"/>
  <c r="S4279" i="23"/>
  <c r="Q4279" i="23"/>
  <c r="O4279" i="23"/>
  <c r="M4279" i="23"/>
  <c r="L4279" i="23"/>
  <c r="S4278" i="23"/>
  <c r="Q4278" i="23"/>
  <c r="O4278" i="23"/>
  <c r="M4278" i="23"/>
  <c r="L4278" i="23"/>
  <c r="S4277" i="23"/>
  <c r="Q4277" i="23"/>
  <c r="O4277" i="23"/>
  <c r="M4277" i="23"/>
  <c r="L4277" i="23"/>
  <c r="S4276" i="23"/>
  <c r="Q4276" i="23"/>
  <c r="O4276" i="23"/>
  <c r="M4276" i="23"/>
  <c r="L4276" i="23"/>
  <c r="S4275" i="23"/>
  <c r="Q4275" i="23"/>
  <c r="O4275" i="23"/>
  <c r="M4275" i="23"/>
  <c r="L4275" i="23"/>
  <c r="S4274" i="23"/>
  <c r="Q4274" i="23"/>
  <c r="O4274" i="23"/>
  <c r="M4274" i="23"/>
  <c r="L4274" i="23"/>
  <c r="S4273" i="23"/>
  <c r="Q4273" i="23"/>
  <c r="O4273" i="23"/>
  <c r="M4273" i="23"/>
  <c r="L4273" i="23"/>
  <c r="S4272" i="23"/>
  <c r="Q4272" i="23"/>
  <c r="O4272" i="23"/>
  <c r="M4272" i="23"/>
  <c r="L4272" i="23"/>
  <c r="S4271" i="23"/>
  <c r="Q4271" i="23"/>
  <c r="O4271" i="23"/>
  <c r="M4271" i="23"/>
  <c r="L4271" i="23"/>
  <c r="S4270" i="23"/>
  <c r="Q4270" i="23"/>
  <c r="O4270" i="23"/>
  <c r="M4270" i="23"/>
  <c r="L4270" i="23"/>
  <c r="S4269" i="23"/>
  <c r="Q4269" i="23"/>
  <c r="O4269" i="23"/>
  <c r="M4269" i="23"/>
  <c r="L4269" i="23"/>
  <c r="S4268" i="23"/>
  <c r="Q4268" i="23"/>
  <c r="O4268" i="23"/>
  <c r="M4268" i="23"/>
  <c r="L4268" i="23"/>
  <c r="S4267" i="23"/>
  <c r="Q4267" i="23"/>
  <c r="O4267" i="23"/>
  <c r="M4267" i="23"/>
  <c r="L4267" i="23"/>
  <c r="S4266" i="23"/>
  <c r="Q4266" i="23"/>
  <c r="O4266" i="23"/>
  <c r="M4266" i="23"/>
  <c r="L4266" i="23"/>
  <c r="S4265" i="23"/>
  <c r="Q4265" i="23"/>
  <c r="O4265" i="23"/>
  <c r="M4265" i="23"/>
  <c r="L4265" i="23"/>
  <c r="S4264" i="23"/>
  <c r="Q4264" i="23"/>
  <c r="O4264" i="23"/>
  <c r="M4264" i="23"/>
  <c r="L4264" i="23"/>
  <c r="S4263" i="23"/>
  <c r="Q4263" i="23"/>
  <c r="O4263" i="23"/>
  <c r="M4263" i="23"/>
  <c r="L4263" i="23"/>
  <c r="S4262" i="23"/>
  <c r="Q4262" i="23"/>
  <c r="O4262" i="23"/>
  <c r="M4262" i="23"/>
  <c r="L4262" i="23"/>
  <c r="S4261" i="23"/>
  <c r="Q4261" i="23"/>
  <c r="O4261" i="23"/>
  <c r="M4261" i="23"/>
  <c r="L4261" i="23"/>
  <c r="S4260" i="23"/>
  <c r="Q4260" i="23"/>
  <c r="O4260" i="23"/>
  <c r="M4260" i="23"/>
  <c r="L4260" i="23"/>
  <c r="S4259" i="23"/>
  <c r="Q4259" i="23"/>
  <c r="O4259" i="23"/>
  <c r="M4259" i="23"/>
  <c r="L4259" i="23"/>
  <c r="S4258" i="23"/>
  <c r="Q4258" i="23"/>
  <c r="O4258" i="23"/>
  <c r="M4258" i="23"/>
  <c r="L4258" i="23"/>
  <c r="S4257" i="23"/>
  <c r="Q4257" i="23"/>
  <c r="O4257" i="23"/>
  <c r="M4257" i="23"/>
  <c r="L4257" i="23"/>
  <c r="S4256" i="23"/>
  <c r="Q4256" i="23"/>
  <c r="O4256" i="23"/>
  <c r="M4256" i="23"/>
  <c r="L4256" i="23"/>
  <c r="S4255" i="23"/>
  <c r="Q4255" i="23"/>
  <c r="O4255" i="23"/>
  <c r="M4255" i="23"/>
  <c r="L4255" i="23"/>
  <c r="S4254" i="23"/>
  <c r="Q4254" i="23"/>
  <c r="O4254" i="23"/>
  <c r="M4254" i="23"/>
  <c r="L4254" i="23"/>
  <c r="S4253" i="23"/>
  <c r="Q4253" i="23"/>
  <c r="O4253" i="23"/>
  <c r="M4253" i="23"/>
  <c r="L4253" i="23"/>
  <c r="S4252" i="23"/>
  <c r="Q4252" i="23"/>
  <c r="O4252" i="23"/>
  <c r="M4252" i="23"/>
  <c r="L4252" i="23"/>
  <c r="S4251" i="23"/>
  <c r="Q4251" i="23"/>
  <c r="O4251" i="23"/>
  <c r="M4251" i="23"/>
  <c r="L4251" i="23"/>
  <c r="S4250" i="23"/>
  <c r="Q4250" i="23"/>
  <c r="O4250" i="23"/>
  <c r="M4250" i="23"/>
  <c r="L4250" i="23"/>
  <c r="S4249" i="23"/>
  <c r="Q4249" i="23"/>
  <c r="O4249" i="23"/>
  <c r="M4249" i="23"/>
  <c r="L4249" i="23"/>
  <c r="S4248" i="23"/>
  <c r="Q4248" i="23"/>
  <c r="O4248" i="23"/>
  <c r="M4248" i="23"/>
  <c r="L4248" i="23"/>
  <c r="S4247" i="23"/>
  <c r="Q4247" i="23"/>
  <c r="O4247" i="23"/>
  <c r="M4247" i="23"/>
  <c r="L4247" i="23"/>
  <c r="S4246" i="23"/>
  <c r="Q4246" i="23"/>
  <c r="O4246" i="23"/>
  <c r="M4246" i="23"/>
  <c r="L4246" i="23"/>
  <c r="S4245" i="23"/>
  <c r="Q4245" i="23"/>
  <c r="O4245" i="23"/>
  <c r="M4245" i="23"/>
  <c r="L4245" i="23"/>
  <c r="S4244" i="23"/>
  <c r="Q4244" i="23"/>
  <c r="O4244" i="23"/>
  <c r="M4244" i="23"/>
  <c r="L4244" i="23"/>
  <c r="S4243" i="23"/>
  <c r="Q4243" i="23"/>
  <c r="O4243" i="23"/>
  <c r="M4243" i="23"/>
  <c r="L4243" i="23"/>
  <c r="S4242" i="23"/>
  <c r="Q4242" i="23"/>
  <c r="O4242" i="23"/>
  <c r="M4242" i="23"/>
  <c r="L4242" i="23"/>
  <c r="S4241" i="23"/>
  <c r="Q4241" i="23"/>
  <c r="O4241" i="23"/>
  <c r="M4241" i="23"/>
  <c r="L4241" i="23"/>
  <c r="S4240" i="23"/>
  <c r="Q4240" i="23"/>
  <c r="O4240" i="23"/>
  <c r="M4240" i="23"/>
  <c r="L4240" i="23"/>
  <c r="S4239" i="23"/>
  <c r="Q4239" i="23"/>
  <c r="O4239" i="23"/>
  <c r="M4239" i="23"/>
  <c r="L4239" i="23"/>
  <c r="S4238" i="23"/>
  <c r="Q4238" i="23"/>
  <c r="O4238" i="23"/>
  <c r="M4238" i="23"/>
  <c r="L4238" i="23"/>
  <c r="S4237" i="23"/>
  <c r="Q4237" i="23"/>
  <c r="O4237" i="23"/>
  <c r="M4237" i="23"/>
  <c r="L4237" i="23"/>
  <c r="S4236" i="23"/>
  <c r="Q4236" i="23"/>
  <c r="O4236" i="23"/>
  <c r="M4236" i="23"/>
  <c r="L4236" i="23"/>
  <c r="S4235" i="23"/>
  <c r="Q4235" i="23"/>
  <c r="O4235" i="23"/>
  <c r="M4235" i="23"/>
  <c r="L4235" i="23"/>
  <c r="S4234" i="23"/>
  <c r="Q4234" i="23"/>
  <c r="O4234" i="23"/>
  <c r="M4234" i="23"/>
  <c r="L4234" i="23"/>
  <c r="S4233" i="23"/>
  <c r="Q4233" i="23"/>
  <c r="O4233" i="23"/>
  <c r="M4233" i="23"/>
  <c r="L4233" i="23"/>
  <c r="S4232" i="23"/>
  <c r="Q4232" i="23"/>
  <c r="O4232" i="23"/>
  <c r="M4232" i="23"/>
  <c r="L4232" i="23"/>
  <c r="S4231" i="23"/>
  <c r="Q4231" i="23"/>
  <c r="O4231" i="23"/>
  <c r="M4231" i="23"/>
  <c r="L4231" i="23"/>
  <c r="S4230" i="23"/>
  <c r="Q4230" i="23"/>
  <c r="O4230" i="23"/>
  <c r="M4230" i="23"/>
  <c r="L4230" i="23"/>
  <c r="S4229" i="23"/>
  <c r="Q4229" i="23"/>
  <c r="O4229" i="23"/>
  <c r="M4229" i="23"/>
  <c r="L4229" i="23"/>
  <c r="S4228" i="23"/>
  <c r="Q4228" i="23"/>
  <c r="O4228" i="23"/>
  <c r="M4228" i="23"/>
  <c r="L4228" i="23"/>
  <c r="S4227" i="23"/>
  <c r="Q4227" i="23"/>
  <c r="O4227" i="23"/>
  <c r="M4227" i="23"/>
  <c r="L4227" i="23"/>
  <c r="S4226" i="23"/>
  <c r="Q4226" i="23"/>
  <c r="O4226" i="23"/>
  <c r="M4226" i="23"/>
  <c r="L4226" i="23"/>
  <c r="S4225" i="23"/>
  <c r="Q4225" i="23"/>
  <c r="O4225" i="23"/>
  <c r="M4225" i="23"/>
  <c r="L4225" i="23"/>
  <c r="S4224" i="23"/>
  <c r="Q4224" i="23"/>
  <c r="O4224" i="23"/>
  <c r="M4224" i="23"/>
  <c r="L4224" i="23"/>
  <c r="S4223" i="23"/>
  <c r="Q4223" i="23"/>
  <c r="O4223" i="23"/>
  <c r="M4223" i="23"/>
  <c r="L4223" i="23"/>
  <c r="S4222" i="23"/>
  <c r="Q4222" i="23"/>
  <c r="O4222" i="23"/>
  <c r="M4222" i="23"/>
  <c r="L4222" i="23"/>
  <c r="S4221" i="23"/>
  <c r="Q4221" i="23"/>
  <c r="O4221" i="23"/>
  <c r="M4221" i="23"/>
  <c r="L4221" i="23"/>
  <c r="S4220" i="23"/>
  <c r="Q4220" i="23"/>
  <c r="O4220" i="23"/>
  <c r="M4220" i="23"/>
  <c r="L4220" i="23"/>
  <c r="S4219" i="23"/>
  <c r="Q4219" i="23"/>
  <c r="O4219" i="23"/>
  <c r="M4219" i="23"/>
  <c r="L4219" i="23"/>
  <c r="S4218" i="23"/>
  <c r="Q4218" i="23"/>
  <c r="O4218" i="23"/>
  <c r="M4218" i="23"/>
  <c r="L4218" i="23"/>
  <c r="S4217" i="23"/>
  <c r="Q4217" i="23"/>
  <c r="O4217" i="23"/>
  <c r="M4217" i="23"/>
  <c r="L4217" i="23"/>
  <c r="S4216" i="23"/>
  <c r="Q4216" i="23"/>
  <c r="O4216" i="23"/>
  <c r="M4216" i="23"/>
  <c r="L4216" i="23"/>
  <c r="S4215" i="23"/>
  <c r="Q4215" i="23"/>
  <c r="O4215" i="23"/>
  <c r="M4215" i="23"/>
  <c r="L4215" i="23"/>
  <c r="S4214" i="23"/>
  <c r="Q4214" i="23"/>
  <c r="O4214" i="23"/>
  <c r="M4214" i="23"/>
  <c r="L4214" i="23"/>
  <c r="S4213" i="23"/>
  <c r="Q4213" i="23"/>
  <c r="O4213" i="23"/>
  <c r="M4213" i="23"/>
  <c r="L4213" i="23"/>
  <c r="S4212" i="23"/>
  <c r="Q4212" i="23"/>
  <c r="O4212" i="23"/>
  <c r="M4212" i="23"/>
  <c r="L4212" i="23"/>
  <c r="S4211" i="23"/>
  <c r="Q4211" i="23"/>
  <c r="O4211" i="23"/>
  <c r="M4211" i="23"/>
  <c r="L4211" i="23"/>
  <c r="S4210" i="23"/>
  <c r="Q4210" i="23"/>
  <c r="O4210" i="23"/>
  <c r="M4210" i="23"/>
  <c r="L4210" i="23"/>
  <c r="S4209" i="23"/>
  <c r="Q4209" i="23"/>
  <c r="O4209" i="23"/>
  <c r="M4209" i="23"/>
  <c r="L4209" i="23"/>
  <c r="S4208" i="23"/>
  <c r="Q4208" i="23"/>
  <c r="O4208" i="23"/>
  <c r="M4208" i="23"/>
  <c r="L4208" i="23"/>
  <c r="S4207" i="23"/>
  <c r="Q4207" i="23"/>
  <c r="O4207" i="23"/>
  <c r="M4207" i="23"/>
  <c r="L4207" i="23"/>
  <c r="S4206" i="23"/>
  <c r="Q4206" i="23"/>
  <c r="O4206" i="23"/>
  <c r="M4206" i="23"/>
  <c r="L4206" i="23"/>
  <c r="S4205" i="23"/>
  <c r="Q4205" i="23"/>
  <c r="O4205" i="23"/>
  <c r="M4205" i="23"/>
  <c r="L4205" i="23"/>
  <c r="S4204" i="23"/>
  <c r="Q4204" i="23"/>
  <c r="O4204" i="23"/>
  <c r="M4204" i="23"/>
  <c r="L4204" i="23"/>
  <c r="S4203" i="23"/>
  <c r="Q4203" i="23"/>
  <c r="O4203" i="23"/>
  <c r="M4203" i="23"/>
  <c r="L4203" i="23"/>
  <c r="S4202" i="23"/>
  <c r="Q4202" i="23"/>
  <c r="O4202" i="23"/>
  <c r="M4202" i="23"/>
  <c r="L4202" i="23"/>
  <c r="S4201" i="23"/>
  <c r="Q4201" i="23"/>
  <c r="O4201" i="23"/>
  <c r="M4201" i="23"/>
  <c r="L4201" i="23"/>
  <c r="S4200" i="23"/>
  <c r="Q4200" i="23"/>
  <c r="O4200" i="23"/>
  <c r="M4200" i="23"/>
  <c r="L4200" i="23"/>
  <c r="S4199" i="23"/>
  <c r="Q4199" i="23"/>
  <c r="O4199" i="23"/>
  <c r="M4199" i="23"/>
  <c r="L4199" i="23"/>
  <c r="S4198" i="23"/>
  <c r="Q4198" i="23"/>
  <c r="O4198" i="23"/>
  <c r="M4198" i="23"/>
  <c r="L4198" i="23"/>
  <c r="S4197" i="23"/>
  <c r="Q4197" i="23"/>
  <c r="O4197" i="23"/>
  <c r="M4197" i="23"/>
  <c r="L4197" i="23"/>
  <c r="S4196" i="23"/>
  <c r="Q4196" i="23"/>
  <c r="O4196" i="23"/>
  <c r="M4196" i="23"/>
  <c r="L4196" i="23"/>
  <c r="S4195" i="23"/>
  <c r="Q4195" i="23"/>
  <c r="O4195" i="23"/>
  <c r="M4195" i="23"/>
  <c r="L4195" i="23"/>
  <c r="S4194" i="23"/>
  <c r="Q4194" i="23"/>
  <c r="O4194" i="23"/>
  <c r="M4194" i="23"/>
  <c r="L4194" i="23"/>
  <c r="S4193" i="23"/>
  <c r="Q4193" i="23"/>
  <c r="O4193" i="23"/>
  <c r="M4193" i="23"/>
  <c r="L4193" i="23"/>
  <c r="S4192" i="23"/>
  <c r="Q4192" i="23"/>
  <c r="O4192" i="23"/>
  <c r="M4192" i="23"/>
  <c r="L4192" i="23"/>
  <c r="S4191" i="23"/>
  <c r="Q4191" i="23"/>
  <c r="O4191" i="23"/>
  <c r="M4191" i="23"/>
  <c r="L4191" i="23"/>
  <c r="S4190" i="23"/>
  <c r="Q4190" i="23"/>
  <c r="O4190" i="23"/>
  <c r="M4190" i="23"/>
  <c r="L4190" i="23"/>
  <c r="S4189" i="23"/>
  <c r="Q4189" i="23"/>
  <c r="O4189" i="23"/>
  <c r="M4189" i="23"/>
  <c r="L4189" i="23"/>
  <c r="S4188" i="23"/>
  <c r="Q4188" i="23"/>
  <c r="O4188" i="23"/>
  <c r="M4188" i="23"/>
  <c r="L4188" i="23"/>
  <c r="S4187" i="23"/>
  <c r="Q4187" i="23"/>
  <c r="O4187" i="23"/>
  <c r="M4187" i="23"/>
  <c r="L4187" i="23"/>
  <c r="S4186" i="23"/>
  <c r="Q4186" i="23"/>
  <c r="O4186" i="23"/>
  <c r="M4186" i="23"/>
  <c r="L4186" i="23"/>
  <c r="S4185" i="23"/>
  <c r="Q4185" i="23"/>
  <c r="O4185" i="23"/>
  <c r="M4185" i="23"/>
  <c r="L4185" i="23"/>
  <c r="S4184" i="23"/>
  <c r="Q4184" i="23"/>
  <c r="O4184" i="23"/>
  <c r="M4184" i="23"/>
  <c r="L4184" i="23"/>
  <c r="S4183" i="23"/>
  <c r="Q4183" i="23"/>
  <c r="O4183" i="23"/>
  <c r="M4183" i="23"/>
  <c r="L4183" i="23"/>
  <c r="S4182" i="23"/>
  <c r="Q4182" i="23"/>
  <c r="O4182" i="23"/>
  <c r="M4182" i="23"/>
  <c r="L4182" i="23"/>
  <c r="S4181" i="23"/>
  <c r="Q4181" i="23"/>
  <c r="O4181" i="23"/>
  <c r="M4181" i="23"/>
  <c r="L4181" i="23"/>
  <c r="S4180" i="23"/>
  <c r="Q4180" i="23"/>
  <c r="O4180" i="23"/>
  <c r="M4180" i="23"/>
  <c r="L4180" i="23"/>
  <c r="S4179" i="23"/>
  <c r="Q4179" i="23"/>
  <c r="O4179" i="23"/>
  <c r="M4179" i="23"/>
  <c r="L4179" i="23"/>
  <c r="S4178" i="23"/>
  <c r="Q4178" i="23"/>
  <c r="O4178" i="23"/>
  <c r="M4178" i="23"/>
  <c r="L4178" i="23"/>
  <c r="S4177" i="23"/>
  <c r="Q4177" i="23"/>
  <c r="O4177" i="23"/>
  <c r="M4177" i="23"/>
  <c r="L4177" i="23"/>
  <c r="S4176" i="23"/>
  <c r="Q4176" i="23"/>
  <c r="O4176" i="23"/>
  <c r="M4176" i="23"/>
  <c r="L4176" i="23"/>
  <c r="S4175" i="23"/>
  <c r="Q4175" i="23"/>
  <c r="O4175" i="23"/>
  <c r="M4175" i="23"/>
  <c r="L4175" i="23"/>
  <c r="S4174" i="23"/>
  <c r="Q4174" i="23"/>
  <c r="O4174" i="23"/>
  <c r="M4174" i="23"/>
  <c r="L4174" i="23"/>
  <c r="S4173" i="23"/>
  <c r="Q4173" i="23"/>
  <c r="O4173" i="23"/>
  <c r="M4173" i="23"/>
  <c r="L4173" i="23"/>
  <c r="S4172" i="23"/>
  <c r="Q4172" i="23"/>
  <c r="O4172" i="23"/>
  <c r="M4172" i="23"/>
  <c r="L4172" i="23"/>
  <c r="S4171" i="23"/>
  <c r="Q4171" i="23"/>
  <c r="O4171" i="23"/>
  <c r="M4171" i="23"/>
  <c r="L4171" i="23"/>
  <c r="S4170" i="23"/>
  <c r="Q4170" i="23"/>
  <c r="O4170" i="23"/>
  <c r="M4170" i="23"/>
  <c r="L4170" i="23"/>
  <c r="S4169" i="23"/>
  <c r="Q4169" i="23"/>
  <c r="O4169" i="23"/>
  <c r="M4169" i="23"/>
  <c r="L4169" i="23"/>
  <c r="S4168" i="23"/>
  <c r="Q4168" i="23"/>
  <c r="O4168" i="23"/>
  <c r="M4168" i="23"/>
  <c r="L4168" i="23"/>
  <c r="S4167" i="23"/>
  <c r="Q4167" i="23"/>
  <c r="O4167" i="23"/>
  <c r="M4167" i="23"/>
  <c r="L4167" i="23"/>
  <c r="S4166" i="23"/>
  <c r="Q4166" i="23"/>
  <c r="O4166" i="23"/>
  <c r="M4166" i="23"/>
  <c r="L4166" i="23"/>
  <c r="S4165" i="23"/>
  <c r="Q4165" i="23"/>
  <c r="O4165" i="23"/>
  <c r="M4165" i="23"/>
  <c r="L4165" i="23"/>
  <c r="S4164" i="23"/>
  <c r="Q4164" i="23"/>
  <c r="O4164" i="23"/>
  <c r="M4164" i="23"/>
  <c r="L4164" i="23"/>
  <c r="S4163" i="23"/>
  <c r="Q4163" i="23"/>
  <c r="O4163" i="23"/>
  <c r="M4163" i="23"/>
  <c r="L4163" i="23"/>
  <c r="S4162" i="23"/>
  <c r="Q4162" i="23"/>
  <c r="O4162" i="23"/>
  <c r="M4162" i="23"/>
  <c r="L4162" i="23"/>
  <c r="S4161" i="23"/>
  <c r="Q4161" i="23"/>
  <c r="O4161" i="23"/>
  <c r="M4161" i="23"/>
  <c r="L4161" i="23"/>
  <c r="S4160" i="23"/>
  <c r="Q4160" i="23"/>
  <c r="O4160" i="23"/>
  <c r="M4160" i="23"/>
  <c r="L4160" i="23"/>
  <c r="S4159" i="23"/>
  <c r="Q4159" i="23"/>
  <c r="O4159" i="23"/>
  <c r="M4159" i="23"/>
  <c r="L4159" i="23"/>
  <c r="S4158" i="23"/>
  <c r="Q4158" i="23"/>
  <c r="O4158" i="23"/>
  <c r="M4158" i="23"/>
  <c r="L4158" i="23"/>
  <c r="S4157" i="23"/>
  <c r="Q4157" i="23"/>
  <c r="O4157" i="23"/>
  <c r="M4157" i="23"/>
  <c r="L4157" i="23"/>
  <c r="S4156" i="23"/>
  <c r="Q4156" i="23"/>
  <c r="O4156" i="23"/>
  <c r="M4156" i="23"/>
  <c r="L4156" i="23"/>
  <c r="S4155" i="23"/>
  <c r="Q4155" i="23"/>
  <c r="O4155" i="23"/>
  <c r="M4155" i="23"/>
  <c r="L4155" i="23"/>
  <c r="S4154" i="23"/>
  <c r="Q4154" i="23"/>
  <c r="O4154" i="23"/>
  <c r="M4154" i="23"/>
  <c r="L4154" i="23"/>
  <c r="S4153" i="23"/>
  <c r="Q4153" i="23"/>
  <c r="O4153" i="23"/>
  <c r="M4153" i="23"/>
  <c r="L4153" i="23"/>
  <c r="S4152" i="23"/>
  <c r="Q4152" i="23"/>
  <c r="O4152" i="23"/>
  <c r="M4152" i="23"/>
  <c r="L4152" i="23"/>
  <c r="S4151" i="23"/>
  <c r="Q4151" i="23"/>
  <c r="O4151" i="23"/>
  <c r="M4151" i="23"/>
  <c r="L4151" i="23"/>
  <c r="S4150" i="23"/>
  <c r="Q4150" i="23"/>
  <c r="O4150" i="23"/>
  <c r="M4150" i="23"/>
  <c r="L4150" i="23"/>
  <c r="S4149" i="23"/>
  <c r="Q4149" i="23"/>
  <c r="O4149" i="23"/>
  <c r="M4149" i="23"/>
  <c r="L4149" i="23"/>
  <c r="S4148" i="23"/>
  <c r="Q4148" i="23"/>
  <c r="O4148" i="23"/>
  <c r="M4148" i="23"/>
  <c r="L4148" i="23"/>
  <c r="S4147" i="23"/>
  <c r="Q4147" i="23"/>
  <c r="O4147" i="23"/>
  <c r="M4147" i="23"/>
  <c r="L4147" i="23"/>
  <c r="S4146" i="23"/>
  <c r="Q4146" i="23"/>
  <c r="O4146" i="23"/>
  <c r="M4146" i="23"/>
  <c r="L4146" i="23"/>
  <c r="S4145" i="23"/>
  <c r="Q4145" i="23"/>
  <c r="O4145" i="23"/>
  <c r="M4145" i="23"/>
  <c r="L4145" i="23"/>
  <c r="S4144" i="23"/>
  <c r="Q4144" i="23"/>
  <c r="O4144" i="23"/>
  <c r="M4144" i="23"/>
  <c r="L4144" i="23"/>
  <c r="S4143" i="23"/>
  <c r="Q4143" i="23"/>
  <c r="O4143" i="23"/>
  <c r="M4143" i="23"/>
  <c r="L4143" i="23"/>
  <c r="S4142" i="23"/>
  <c r="Q4142" i="23"/>
  <c r="O4142" i="23"/>
  <c r="M4142" i="23"/>
  <c r="L4142" i="23"/>
  <c r="S4141" i="23"/>
  <c r="Q4141" i="23"/>
  <c r="O4141" i="23"/>
  <c r="M4141" i="23"/>
  <c r="L4141" i="23"/>
  <c r="S4140" i="23"/>
  <c r="Q4140" i="23"/>
  <c r="O4140" i="23"/>
  <c r="M4140" i="23"/>
  <c r="L4140" i="23"/>
  <c r="S4139" i="23"/>
  <c r="Q4139" i="23"/>
  <c r="O4139" i="23"/>
  <c r="M4139" i="23"/>
  <c r="L4139" i="23"/>
  <c r="S4138" i="23"/>
  <c r="Q4138" i="23"/>
  <c r="O4138" i="23"/>
  <c r="M4138" i="23"/>
  <c r="L4138" i="23"/>
  <c r="S4137" i="23"/>
  <c r="Q4137" i="23"/>
  <c r="O4137" i="23"/>
  <c r="M4137" i="23"/>
  <c r="L4137" i="23"/>
  <c r="S4136" i="23"/>
  <c r="Q4136" i="23"/>
  <c r="O4136" i="23"/>
  <c r="M4136" i="23"/>
  <c r="L4136" i="23"/>
  <c r="S4135" i="23"/>
  <c r="Q4135" i="23"/>
  <c r="O4135" i="23"/>
  <c r="M4135" i="23"/>
  <c r="L4135" i="23"/>
  <c r="S4134" i="23"/>
  <c r="Q4134" i="23"/>
  <c r="O4134" i="23"/>
  <c r="M4134" i="23"/>
  <c r="L4134" i="23"/>
  <c r="S4133" i="23"/>
  <c r="Q4133" i="23"/>
  <c r="O4133" i="23"/>
  <c r="M4133" i="23"/>
  <c r="L4133" i="23"/>
  <c r="S4132" i="23"/>
  <c r="Q4132" i="23"/>
  <c r="O4132" i="23"/>
  <c r="M4132" i="23"/>
  <c r="L4132" i="23"/>
  <c r="S4131" i="23"/>
  <c r="Q4131" i="23"/>
  <c r="O4131" i="23"/>
  <c r="M4131" i="23"/>
  <c r="L4131" i="23"/>
  <c r="S4130" i="23"/>
  <c r="Q4130" i="23"/>
  <c r="O4130" i="23"/>
  <c r="M4130" i="23"/>
  <c r="L4130" i="23"/>
  <c r="S4129" i="23"/>
  <c r="Q4129" i="23"/>
  <c r="O4129" i="23"/>
  <c r="M4129" i="23"/>
  <c r="L4129" i="23"/>
  <c r="S4128" i="23"/>
  <c r="Q4128" i="23"/>
  <c r="O4128" i="23"/>
  <c r="M4128" i="23"/>
  <c r="L4128" i="23"/>
  <c r="S4127" i="23"/>
  <c r="Q4127" i="23"/>
  <c r="O4127" i="23"/>
  <c r="M4127" i="23"/>
  <c r="L4127" i="23"/>
  <c r="S4126" i="23"/>
  <c r="Q4126" i="23"/>
  <c r="O4126" i="23"/>
  <c r="M4126" i="23"/>
  <c r="L4126" i="23"/>
  <c r="S4125" i="23"/>
  <c r="Q4125" i="23"/>
  <c r="O4125" i="23"/>
  <c r="M4125" i="23"/>
  <c r="L4125" i="23"/>
  <c r="S4124" i="23"/>
  <c r="Q4124" i="23"/>
  <c r="O4124" i="23"/>
  <c r="M4124" i="23"/>
  <c r="L4124" i="23"/>
  <c r="S4123" i="23"/>
  <c r="Q4123" i="23"/>
  <c r="O4123" i="23"/>
  <c r="M4123" i="23"/>
  <c r="L4123" i="23"/>
  <c r="S4122" i="23"/>
  <c r="Q4122" i="23"/>
  <c r="O4122" i="23"/>
  <c r="M4122" i="23"/>
  <c r="L4122" i="23"/>
  <c r="S4121" i="23"/>
  <c r="Q4121" i="23"/>
  <c r="O4121" i="23"/>
  <c r="M4121" i="23"/>
  <c r="L4121" i="23"/>
  <c r="S4120" i="23"/>
  <c r="Q4120" i="23"/>
  <c r="O4120" i="23"/>
  <c r="M4120" i="23"/>
  <c r="L4120" i="23"/>
  <c r="S4119" i="23"/>
  <c r="Q4119" i="23"/>
  <c r="O4119" i="23"/>
  <c r="M4119" i="23"/>
  <c r="L4119" i="23"/>
  <c r="S4118" i="23"/>
  <c r="Q4118" i="23"/>
  <c r="O4118" i="23"/>
  <c r="M4118" i="23"/>
  <c r="L4118" i="23"/>
  <c r="S4117" i="23"/>
  <c r="Q4117" i="23"/>
  <c r="O4117" i="23"/>
  <c r="M4117" i="23"/>
  <c r="L4117" i="23"/>
  <c r="S4116" i="23"/>
  <c r="Q4116" i="23"/>
  <c r="O4116" i="23"/>
  <c r="M4116" i="23"/>
  <c r="L4116" i="23"/>
  <c r="S4115" i="23"/>
  <c r="Q4115" i="23"/>
  <c r="O4115" i="23"/>
  <c r="M4115" i="23"/>
  <c r="L4115" i="23"/>
  <c r="S4114" i="23"/>
  <c r="Q4114" i="23"/>
  <c r="O4114" i="23"/>
  <c r="M4114" i="23"/>
  <c r="L4114" i="23"/>
  <c r="S4113" i="23"/>
  <c r="Q4113" i="23"/>
  <c r="O4113" i="23"/>
  <c r="M4113" i="23"/>
  <c r="L4113" i="23"/>
  <c r="S4112" i="23"/>
  <c r="Q4112" i="23"/>
  <c r="O4112" i="23"/>
  <c r="M4112" i="23"/>
  <c r="L4112" i="23"/>
  <c r="S4111" i="23"/>
  <c r="Q4111" i="23"/>
  <c r="O4111" i="23"/>
  <c r="M4111" i="23"/>
  <c r="L4111" i="23"/>
  <c r="S4110" i="23"/>
  <c r="Q4110" i="23"/>
  <c r="O4110" i="23"/>
  <c r="M4110" i="23"/>
  <c r="L4110" i="23"/>
  <c r="S4109" i="23"/>
  <c r="Q4109" i="23"/>
  <c r="O4109" i="23"/>
  <c r="M4109" i="23"/>
  <c r="L4109" i="23"/>
  <c r="S4108" i="23"/>
  <c r="Q4108" i="23"/>
  <c r="O4108" i="23"/>
  <c r="M4108" i="23"/>
  <c r="L4108" i="23"/>
  <c r="S4107" i="23"/>
  <c r="Q4107" i="23"/>
  <c r="O4107" i="23"/>
  <c r="M4107" i="23"/>
  <c r="L4107" i="23"/>
  <c r="S4106" i="23"/>
  <c r="Q4106" i="23"/>
  <c r="O4106" i="23"/>
  <c r="M4106" i="23"/>
  <c r="L4106" i="23"/>
  <c r="S4105" i="23"/>
  <c r="Q4105" i="23"/>
  <c r="O4105" i="23"/>
  <c r="M4105" i="23"/>
  <c r="L4105" i="23"/>
  <c r="S4104" i="23"/>
  <c r="Q4104" i="23"/>
  <c r="O4104" i="23"/>
  <c r="M4104" i="23"/>
  <c r="L4104" i="23"/>
  <c r="S4103" i="23"/>
  <c r="Q4103" i="23"/>
  <c r="O4103" i="23"/>
  <c r="M4103" i="23"/>
  <c r="L4103" i="23"/>
  <c r="S4102" i="23"/>
  <c r="Q4102" i="23"/>
  <c r="O4102" i="23"/>
  <c r="M4102" i="23"/>
  <c r="L4102" i="23"/>
  <c r="S4101" i="23"/>
  <c r="Q4101" i="23"/>
  <c r="O4101" i="23"/>
  <c r="M4101" i="23"/>
  <c r="L4101" i="23"/>
  <c r="S4100" i="23"/>
  <c r="Q4100" i="23"/>
  <c r="O4100" i="23"/>
  <c r="M4100" i="23"/>
  <c r="L4100" i="23"/>
  <c r="S4099" i="23"/>
  <c r="Q4099" i="23"/>
  <c r="O4099" i="23"/>
  <c r="M4099" i="23"/>
  <c r="L4099" i="23"/>
  <c r="S4098" i="23"/>
  <c r="Q4098" i="23"/>
  <c r="O4098" i="23"/>
  <c r="M4098" i="23"/>
  <c r="L4098" i="23"/>
  <c r="S4097" i="23"/>
  <c r="Q4097" i="23"/>
  <c r="O4097" i="23"/>
  <c r="M4097" i="23"/>
  <c r="L4097" i="23"/>
  <c r="S4096" i="23"/>
  <c r="Q4096" i="23"/>
  <c r="O4096" i="23"/>
  <c r="M4096" i="23"/>
  <c r="L4096" i="23"/>
  <c r="S4095" i="23"/>
  <c r="Q4095" i="23"/>
  <c r="O4095" i="23"/>
  <c r="M4095" i="23"/>
  <c r="L4095" i="23"/>
  <c r="S4094" i="23"/>
  <c r="Q4094" i="23"/>
  <c r="O4094" i="23"/>
  <c r="M4094" i="23"/>
  <c r="L4094" i="23"/>
  <c r="S4093" i="23"/>
  <c r="Q4093" i="23"/>
  <c r="O4093" i="23"/>
  <c r="M4093" i="23"/>
  <c r="L4093" i="23"/>
  <c r="S4092" i="23"/>
  <c r="Q4092" i="23"/>
  <c r="O4092" i="23"/>
  <c r="M4092" i="23"/>
  <c r="L4092" i="23"/>
  <c r="S4091" i="23"/>
  <c r="Q4091" i="23"/>
  <c r="O4091" i="23"/>
  <c r="M4091" i="23"/>
  <c r="L4091" i="23"/>
  <c r="S4090" i="23"/>
  <c r="Q4090" i="23"/>
  <c r="O4090" i="23"/>
  <c r="M4090" i="23"/>
  <c r="L4090" i="23"/>
  <c r="S4089" i="23"/>
  <c r="Q4089" i="23"/>
  <c r="O4089" i="23"/>
  <c r="M4089" i="23"/>
  <c r="L4089" i="23"/>
  <c r="S4088" i="23"/>
  <c r="Q4088" i="23"/>
  <c r="O4088" i="23"/>
  <c r="M4088" i="23"/>
  <c r="L4088" i="23"/>
  <c r="S4087" i="23"/>
  <c r="Q4087" i="23"/>
  <c r="O4087" i="23"/>
  <c r="M4087" i="23"/>
  <c r="L4087" i="23"/>
  <c r="S4086" i="23"/>
  <c r="Q4086" i="23"/>
  <c r="O4086" i="23"/>
  <c r="M4086" i="23"/>
  <c r="L4086" i="23"/>
  <c r="S4085" i="23"/>
  <c r="Q4085" i="23"/>
  <c r="O4085" i="23"/>
  <c r="M4085" i="23"/>
  <c r="L4085" i="23"/>
  <c r="S4084" i="23"/>
  <c r="Q4084" i="23"/>
  <c r="O4084" i="23"/>
  <c r="M4084" i="23"/>
  <c r="L4084" i="23"/>
  <c r="S4083" i="23"/>
  <c r="Q4083" i="23"/>
  <c r="O4083" i="23"/>
  <c r="M4083" i="23"/>
  <c r="L4083" i="23"/>
  <c r="S4082" i="23"/>
  <c r="Q4082" i="23"/>
  <c r="O4082" i="23"/>
  <c r="M4082" i="23"/>
  <c r="L4082" i="23"/>
  <c r="S4081" i="23"/>
  <c r="Q4081" i="23"/>
  <c r="O4081" i="23"/>
  <c r="M4081" i="23"/>
  <c r="L4081" i="23"/>
  <c r="S4080" i="23"/>
  <c r="Q4080" i="23"/>
  <c r="O4080" i="23"/>
  <c r="M4080" i="23"/>
  <c r="L4080" i="23"/>
  <c r="S4079" i="23"/>
  <c r="Q4079" i="23"/>
  <c r="O4079" i="23"/>
  <c r="M4079" i="23"/>
  <c r="L4079" i="23"/>
  <c r="S4078" i="23"/>
  <c r="Q4078" i="23"/>
  <c r="O4078" i="23"/>
  <c r="M4078" i="23"/>
  <c r="L4078" i="23"/>
  <c r="S4077" i="23"/>
  <c r="Q4077" i="23"/>
  <c r="O4077" i="23"/>
  <c r="M4077" i="23"/>
  <c r="L4077" i="23"/>
  <c r="S4076" i="23"/>
  <c r="Q4076" i="23"/>
  <c r="O4076" i="23"/>
  <c r="M4076" i="23"/>
  <c r="L4076" i="23"/>
  <c r="S4075" i="23"/>
  <c r="Q4075" i="23"/>
  <c r="O4075" i="23"/>
  <c r="M4075" i="23"/>
  <c r="L4075" i="23"/>
  <c r="S4074" i="23"/>
  <c r="Q4074" i="23"/>
  <c r="O4074" i="23"/>
  <c r="M4074" i="23"/>
  <c r="L4074" i="23"/>
  <c r="S4073" i="23"/>
  <c r="Q4073" i="23"/>
  <c r="O4073" i="23"/>
  <c r="M4073" i="23"/>
  <c r="L4073" i="23"/>
  <c r="S4072" i="23"/>
  <c r="Q4072" i="23"/>
  <c r="O4072" i="23"/>
  <c r="M4072" i="23"/>
  <c r="L4072" i="23"/>
  <c r="S4071" i="23"/>
  <c r="Q4071" i="23"/>
  <c r="O4071" i="23"/>
  <c r="M4071" i="23"/>
  <c r="L4071" i="23"/>
  <c r="S4070" i="23"/>
  <c r="Q4070" i="23"/>
  <c r="O4070" i="23"/>
  <c r="M4070" i="23"/>
  <c r="L4070" i="23"/>
  <c r="S4069" i="23"/>
  <c r="Q4069" i="23"/>
  <c r="O4069" i="23"/>
  <c r="M4069" i="23"/>
  <c r="L4069" i="23"/>
  <c r="S4068" i="23"/>
  <c r="Q4068" i="23"/>
  <c r="O4068" i="23"/>
  <c r="M4068" i="23"/>
  <c r="L4068" i="23"/>
  <c r="S4067" i="23"/>
  <c r="Q4067" i="23"/>
  <c r="O4067" i="23"/>
  <c r="M4067" i="23"/>
  <c r="L4067" i="23"/>
  <c r="S4066" i="23"/>
  <c r="Q4066" i="23"/>
  <c r="O4066" i="23"/>
  <c r="M4066" i="23"/>
  <c r="L4066" i="23"/>
  <c r="S4065" i="23"/>
  <c r="Q4065" i="23"/>
  <c r="O4065" i="23"/>
  <c r="M4065" i="23"/>
  <c r="L4065" i="23"/>
  <c r="S4064" i="23"/>
  <c r="Q4064" i="23"/>
  <c r="O4064" i="23"/>
  <c r="M4064" i="23"/>
  <c r="L4064" i="23"/>
  <c r="S4063" i="23"/>
  <c r="Q4063" i="23"/>
  <c r="O4063" i="23"/>
  <c r="M4063" i="23"/>
  <c r="L4063" i="23"/>
  <c r="S4062" i="23"/>
  <c r="Q4062" i="23"/>
  <c r="O4062" i="23"/>
  <c r="M4062" i="23"/>
  <c r="L4062" i="23"/>
  <c r="S4061" i="23"/>
  <c r="Q4061" i="23"/>
  <c r="O4061" i="23"/>
  <c r="M4061" i="23"/>
  <c r="L4061" i="23"/>
  <c r="S4060" i="23"/>
  <c r="Q4060" i="23"/>
  <c r="O4060" i="23"/>
  <c r="M4060" i="23"/>
  <c r="L4060" i="23"/>
  <c r="S4059" i="23"/>
  <c r="Q4059" i="23"/>
  <c r="O4059" i="23"/>
  <c r="M4059" i="23"/>
  <c r="L4059" i="23"/>
  <c r="S4058" i="23"/>
  <c r="Q4058" i="23"/>
  <c r="O4058" i="23"/>
  <c r="M4058" i="23"/>
  <c r="L4058" i="23"/>
  <c r="S4057" i="23"/>
  <c r="Q4057" i="23"/>
  <c r="O4057" i="23"/>
  <c r="M4057" i="23"/>
  <c r="L4057" i="23"/>
  <c r="S4056" i="23"/>
  <c r="Q4056" i="23"/>
  <c r="O4056" i="23"/>
  <c r="M4056" i="23"/>
  <c r="L4056" i="23"/>
  <c r="S4055" i="23"/>
  <c r="Q4055" i="23"/>
  <c r="O4055" i="23"/>
  <c r="M4055" i="23"/>
  <c r="L4055" i="23"/>
  <c r="S4054" i="23"/>
  <c r="Q4054" i="23"/>
  <c r="O4054" i="23"/>
  <c r="M4054" i="23"/>
  <c r="L4054" i="23"/>
  <c r="S4053" i="23"/>
  <c r="Q4053" i="23"/>
  <c r="O4053" i="23"/>
  <c r="M4053" i="23"/>
  <c r="L4053" i="23"/>
  <c r="S4052" i="23"/>
  <c r="Q4052" i="23"/>
  <c r="O4052" i="23"/>
  <c r="M4052" i="23"/>
  <c r="L4052" i="23"/>
  <c r="S4051" i="23"/>
  <c r="Q4051" i="23"/>
  <c r="O4051" i="23"/>
  <c r="M4051" i="23"/>
  <c r="L4051" i="23"/>
  <c r="S4050" i="23"/>
  <c r="Q4050" i="23"/>
  <c r="O4050" i="23"/>
  <c r="M4050" i="23"/>
  <c r="L4050" i="23"/>
  <c r="S4049" i="23"/>
  <c r="Q4049" i="23"/>
  <c r="O4049" i="23"/>
  <c r="M4049" i="23"/>
  <c r="L4049" i="23"/>
  <c r="S4048" i="23"/>
  <c r="Q4048" i="23"/>
  <c r="O4048" i="23"/>
  <c r="M4048" i="23"/>
  <c r="L4048" i="23"/>
  <c r="S4047" i="23"/>
  <c r="Q4047" i="23"/>
  <c r="O4047" i="23"/>
  <c r="M4047" i="23"/>
  <c r="L4047" i="23"/>
  <c r="S4046" i="23"/>
  <c r="Q4046" i="23"/>
  <c r="O4046" i="23"/>
  <c r="M4046" i="23"/>
  <c r="L4046" i="23"/>
  <c r="S4045" i="23"/>
  <c r="Q4045" i="23"/>
  <c r="O4045" i="23"/>
  <c r="M4045" i="23"/>
  <c r="L4045" i="23"/>
  <c r="S4044" i="23"/>
  <c r="Q4044" i="23"/>
  <c r="O4044" i="23"/>
  <c r="M4044" i="23"/>
  <c r="L4044" i="23"/>
  <c r="S4043" i="23"/>
  <c r="Q4043" i="23"/>
  <c r="O4043" i="23"/>
  <c r="M4043" i="23"/>
  <c r="L4043" i="23"/>
  <c r="S4042" i="23"/>
  <c r="Q4042" i="23"/>
  <c r="O4042" i="23"/>
  <c r="M4042" i="23"/>
  <c r="L4042" i="23"/>
  <c r="S4041" i="23"/>
  <c r="Q4041" i="23"/>
  <c r="O4041" i="23"/>
  <c r="M4041" i="23"/>
  <c r="L4041" i="23"/>
  <c r="S4040" i="23"/>
  <c r="Q4040" i="23"/>
  <c r="O4040" i="23"/>
  <c r="M4040" i="23"/>
  <c r="L4040" i="23"/>
  <c r="S4039" i="23"/>
  <c r="Q4039" i="23"/>
  <c r="O4039" i="23"/>
  <c r="M4039" i="23"/>
  <c r="L4039" i="23"/>
  <c r="S4038" i="23"/>
  <c r="Q4038" i="23"/>
  <c r="O4038" i="23"/>
  <c r="M4038" i="23"/>
  <c r="L4038" i="23"/>
  <c r="S4037" i="23"/>
  <c r="Q4037" i="23"/>
  <c r="O4037" i="23"/>
  <c r="M4037" i="23"/>
  <c r="L4037" i="23"/>
  <c r="S4036" i="23"/>
  <c r="Q4036" i="23"/>
  <c r="O4036" i="23"/>
  <c r="M4036" i="23"/>
  <c r="L4036" i="23"/>
  <c r="S4035" i="23"/>
  <c r="Q4035" i="23"/>
  <c r="O4035" i="23"/>
  <c r="M4035" i="23"/>
  <c r="L4035" i="23"/>
  <c r="S4034" i="23"/>
  <c r="Q4034" i="23"/>
  <c r="O4034" i="23"/>
  <c r="M4034" i="23"/>
  <c r="L4034" i="23"/>
  <c r="S4033" i="23"/>
  <c r="Q4033" i="23"/>
  <c r="O4033" i="23"/>
  <c r="M4033" i="23"/>
  <c r="L4033" i="23"/>
  <c r="S4032" i="23"/>
  <c r="Q4032" i="23"/>
  <c r="O4032" i="23"/>
  <c r="M4032" i="23"/>
  <c r="L4032" i="23"/>
  <c r="S4031" i="23"/>
  <c r="Q4031" i="23"/>
  <c r="O4031" i="23"/>
  <c r="M4031" i="23"/>
  <c r="L4031" i="23"/>
  <c r="S4030" i="23"/>
  <c r="Q4030" i="23"/>
  <c r="O4030" i="23"/>
  <c r="M4030" i="23"/>
  <c r="L4030" i="23"/>
  <c r="S4029" i="23"/>
  <c r="Q4029" i="23"/>
  <c r="O4029" i="23"/>
  <c r="M4029" i="23"/>
  <c r="L4029" i="23"/>
  <c r="S4028" i="23"/>
  <c r="Q4028" i="23"/>
  <c r="O4028" i="23"/>
  <c r="M4028" i="23"/>
  <c r="L4028" i="23"/>
  <c r="S4027" i="23"/>
  <c r="Q4027" i="23"/>
  <c r="O4027" i="23"/>
  <c r="M4027" i="23"/>
  <c r="L4027" i="23"/>
  <c r="S4026" i="23"/>
  <c r="Q4026" i="23"/>
  <c r="O4026" i="23"/>
  <c r="M4026" i="23"/>
  <c r="L4026" i="23"/>
  <c r="S4025" i="23"/>
  <c r="Q4025" i="23"/>
  <c r="O4025" i="23"/>
  <c r="M4025" i="23"/>
  <c r="L4025" i="23"/>
  <c r="S4024" i="23"/>
  <c r="Q4024" i="23"/>
  <c r="O4024" i="23"/>
  <c r="M4024" i="23"/>
  <c r="L4024" i="23"/>
  <c r="S4023" i="23"/>
  <c r="Q4023" i="23"/>
  <c r="O4023" i="23"/>
  <c r="M4023" i="23"/>
  <c r="L4023" i="23"/>
  <c r="S4022" i="23"/>
  <c r="Q4022" i="23"/>
  <c r="O4022" i="23"/>
  <c r="M4022" i="23"/>
  <c r="L4022" i="23"/>
  <c r="S4021" i="23"/>
  <c r="Q4021" i="23"/>
  <c r="O4021" i="23"/>
  <c r="M4021" i="23"/>
  <c r="L4021" i="23"/>
  <c r="S4020" i="23"/>
  <c r="Q4020" i="23"/>
  <c r="O4020" i="23"/>
  <c r="M4020" i="23"/>
  <c r="L4020" i="23"/>
  <c r="S4019" i="23"/>
  <c r="Q4019" i="23"/>
  <c r="O4019" i="23"/>
  <c r="M4019" i="23"/>
  <c r="L4019" i="23"/>
  <c r="S4018" i="23"/>
  <c r="Q4018" i="23"/>
  <c r="O4018" i="23"/>
  <c r="M4018" i="23"/>
  <c r="L4018" i="23"/>
  <c r="S4017" i="23"/>
  <c r="Q4017" i="23"/>
  <c r="O4017" i="23"/>
  <c r="M4017" i="23"/>
  <c r="L4017" i="23"/>
  <c r="S4016" i="23"/>
  <c r="Q4016" i="23"/>
  <c r="O4016" i="23"/>
  <c r="M4016" i="23"/>
  <c r="L4016" i="23"/>
  <c r="S4015" i="23"/>
  <c r="Q4015" i="23"/>
  <c r="O4015" i="23"/>
  <c r="M4015" i="23"/>
  <c r="L4015" i="23"/>
  <c r="S4014" i="23"/>
  <c r="Q4014" i="23"/>
  <c r="O4014" i="23"/>
  <c r="M4014" i="23"/>
  <c r="L4014" i="23"/>
  <c r="S4013" i="23"/>
  <c r="Q4013" i="23"/>
  <c r="O4013" i="23"/>
  <c r="M4013" i="23"/>
  <c r="L4013" i="23"/>
  <c r="S4012" i="23"/>
  <c r="Q4012" i="23"/>
  <c r="O4012" i="23"/>
  <c r="M4012" i="23"/>
  <c r="L4012" i="23"/>
  <c r="S4011" i="23"/>
  <c r="Q4011" i="23"/>
  <c r="O4011" i="23"/>
  <c r="M4011" i="23"/>
  <c r="L4011" i="23"/>
  <c r="S4010" i="23"/>
  <c r="Q4010" i="23"/>
  <c r="O4010" i="23"/>
  <c r="M4010" i="23"/>
  <c r="L4010" i="23"/>
  <c r="S4009" i="23"/>
  <c r="Q4009" i="23"/>
  <c r="O4009" i="23"/>
  <c r="M4009" i="23"/>
  <c r="L4009" i="23"/>
  <c r="S4008" i="23"/>
  <c r="Q4008" i="23"/>
  <c r="O4008" i="23"/>
  <c r="M4008" i="23"/>
  <c r="L4008" i="23"/>
  <c r="S4007" i="23"/>
  <c r="Q4007" i="23"/>
  <c r="O4007" i="23"/>
  <c r="M4007" i="23"/>
  <c r="L4007" i="23"/>
  <c r="S4006" i="23"/>
  <c r="Q4006" i="23"/>
  <c r="O4006" i="23"/>
  <c r="M4006" i="23"/>
  <c r="L4006" i="23"/>
  <c r="S4005" i="23"/>
  <c r="Q4005" i="23"/>
  <c r="O4005" i="23"/>
  <c r="M4005" i="23"/>
  <c r="L4005" i="23"/>
  <c r="S4004" i="23"/>
  <c r="Q4004" i="23"/>
  <c r="O4004" i="23"/>
  <c r="M4004" i="23"/>
  <c r="L4004" i="23"/>
  <c r="S4003" i="23"/>
  <c r="Q4003" i="23"/>
  <c r="O4003" i="23"/>
  <c r="M4003" i="23"/>
  <c r="L4003" i="23"/>
  <c r="S4002" i="23"/>
  <c r="Q4002" i="23"/>
  <c r="O4002" i="23"/>
  <c r="M4002" i="23"/>
  <c r="L4002" i="23"/>
  <c r="S4001" i="23"/>
  <c r="Q4001" i="23"/>
  <c r="O4001" i="23"/>
  <c r="M4001" i="23"/>
  <c r="L4001" i="23"/>
  <c r="S4000" i="23"/>
  <c r="Q4000" i="23"/>
  <c r="O4000" i="23"/>
  <c r="M4000" i="23"/>
  <c r="L4000" i="23"/>
  <c r="S3999" i="23"/>
  <c r="Q3999" i="23"/>
  <c r="O3999" i="23"/>
  <c r="M3999" i="23"/>
  <c r="L3999" i="23"/>
  <c r="S3998" i="23"/>
  <c r="Q3998" i="23"/>
  <c r="O3998" i="23"/>
  <c r="M3998" i="23"/>
  <c r="L3998" i="23"/>
  <c r="S3997" i="23"/>
  <c r="Q3997" i="23"/>
  <c r="O3997" i="23"/>
  <c r="M3997" i="23"/>
  <c r="L3997" i="23"/>
  <c r="S3996" i="23"/>
  <c r="Q3996" i="23"/>
  <c r="O3996" i="23"/>
  <c r="M3996" i="23"/>
  <c r="L3996" i="23"/>
  <c r="S3995" i="23"/>
  <c r="Q3995" i="23"/>
  <c r="O3995" i="23"/>
  <c r="M3995" i="23"/>
  <c r="L3995" i="23"/>
  <c r="S3994" i="23"/>
  <c r="Q3994" i="23"/>
  <c r="O3994" i="23"/>
  <c r="M3994" i="23"/>
  <c r="L3994" i="23"/>
  <c r="S3993" i="23"/>
  <c r="Q3993" i="23"/>
  <c r="O3993" i="23"/>
  <c r="M3993" i="23"/>
  <c r="L3993" i="23"/>
  <c r="S3992" i="23"/>
  <c r="Q3992" i="23"/>
  <c r="O3992" i="23"/>
  <c r="M3992" i="23"/>
  <c r="L3992" i="23"/>
  <c r="S3991" i="23"/>
  <c r="Q3991" i="23"/>
  <c r="O3991" i="23"/>
  <c r="M3991" i="23"/>
  <c r="L3991" i="23"/>
  <c r="S3990" i="23"/>
  <c r="Q3990" i="23"/>
  <c r="O3990" i="23"/>
  <c r="M3990" i="23"/>
  <c r="L3990" i="23"/>
  <c r="S3989" i="23"/>
  <c r="Q3989" i="23"/>
  <c r="O3989" i="23"/>
  <c r="M3989" i="23"/>
  <c r="L3989" i="23"/>
  <c r="S3988" i="23"/>
  <c r="Q3988" i="23"/>
  <c r="O3988" i="23"/>
  <c r="M3988" i="23"/>
  <c r="L3988" i="23"/>
  <c r="S3987" i="23"/>
  <c r="Q3987" i="23"/>
  <c r="O3987" i="23"/>
  <c r="M3987" i="23"/>
  <c r="L3987" i="23"/>
  <c r="S3986" i="23"/>
  <c r="Q3986" i="23"/>
  <c r="O3986" i="23"/>
  <c r="M3986" i="23"/>
  <c r="L3986" i="23"/>
  <c r="S3985" i="23"/>
  <c r="Q3985" i="23"/>
  <c r="O3985" i="23"/>
  <c r="M3985" i="23"/>
  <c r="L3985" i="23"/>
  <c r="S3984" i="23"/>
  <c r="Q3984" i="23"/>
  <c r="O3984" i="23"/>
  <c r="M3984" i="23"/>
  <c r="L3984" i="23"/>
  <c r="S3983" i="23"/>
  <c r="Q3983" i="23"/>
  <c r="O3983" i="23"/>
  <c r="M3983" i="23"/>
  <c r="L3983" i="23"/>
  <c r="S3982" i="23"/>
  <c r="Q3982" i="23"/>
  <c r="O3982" i="23"/>
  <c r="M3982" i="23"/>
  <c r="L3982" i="23"/>
  <c r="S3981" i="23"/>
  <c r="Q3981" i="23"/>
  <c r="O3981" i="23"/>
  <c r="M3981" i="23"/>
  <c r="L3981" i="23"/>
  <c r="S3980" i="23"/>
  <c r="Q3980" i="23"/>
  <c r="O3980" i="23"/>
  <c r="M3980" i="23"/>
  <c r="L3980" i="23"/>
  <c r="S3979" i="23"/>
  <c r="Q3979" i="23"/>
  <c r="O3979" i="23"/>
  <c r="M3979" i="23"/>
  <c r="L3979" i="23"/>
  <c r="S3978" i="23"/>
  <c r="Q3978" i="23"/>
  <c r="O3978" i="23"/>
  <c r="M3978" i="23"/>
  <c r="L3978" i="23"/>
  <c r="S3977" i="23"/>
  <c r="Q3977" i="23"/>
  <c r="O3977" i="23"/>
  <c r="M3977" i="23"/>
  <c r="L3977" i="23"/>
  <c r="S3976" i="23"/>
  <c r="Q3976" i="23"/>
  <c r="O3976" i="23"/>
  <c r="M3976" i="23"/>
  <c r="L3976" i="23"/>
  <c r="S3975" i="23"/>
  <c r="Q3975" i="23"/>
  <c r="O3975" i="23"/>
  <c r="M3975" i="23"/>
  <c r="L3975" i="23"/>
  <c r="S3974" i="23"/>
  <c r="Q3974" i="23"/>
  <c r="O3974" i="23"/>
  <c r="M3974" i="23"/>
  <c r="L3974" i="23"/>
  <c r="S3973" i="23"/>
  <c r="Q3973" i="23"/>
  <c r="O3973" i="23"/>
  <c r="M3973" i="23"/>
  <c r="L3973" i="23"/>
  <c r="S3972" i="23"/>
  <c r="Q3972" i="23"/>
  <c r="O3972" i="23"/>
  <c r="M3972" i="23"/>
  <c r="L3972" i="23"/>
  <c r="S3971" i="23"/>
  <c r="Q3971" i="23"/>
  <c r="O3971" i="23"/>
  <c r="M3971" i="23"/>
  <c r="L3971" i="23"/>
  <c r="S3970" i="23"/>
  <c r="Q3970" i="23"/>
  <c r="O3970" i="23"/>
  <c r="M3970" i="23"/>
  <c r="L3970" i="23"/>
  <c r="S3969" i="23"/>
  <c r="Q3969" i="23"/>
  <c r="O3969" i="23"/>
  <c r="M3969" i="23"/>
  <c r="L3969" i="23"/>
  <c r="S3968" i="23"/>
  <c r="Q3968" i="23"/>
  <c r="O3968" i="23"/>
  <c r="M3968" i="23"/>
  <c r="L3968" i="23"/>
  <c r="S3967" i="23"/>
  <c r="Q3967" i="23"/>
  <c r="O3967" i="23"/>
  <c r="M3967" i="23"/>
  <c r="L3967" i="23"/>
  <c r="S3966" i="23"/>
  <c r="Q3966" i="23"/>
  <c r="O3966" i="23"/>
  <c r="M3966" i="23"/>
  <c r="L3966" i="23"/>
  <c r="S3965" i="23"/>
  <c r="Q3965" i="23"/>
  <c r="O3965" i="23"/>
  <c r="M3965" i="23"/>
  <c r="L3965" i="23"/>
  <c r="S3964" i="23"/>
  <c r="Q3964" i="23"/>
  <c r="O3964" i="23"/>
  <c r="M3964" i="23"/>
  <c r="L3964" i="23"/>
  <c r="S3963" i="23"/>
  <c r="Q3963" i="23"/>
  <c r="O3963" i="23"/>
  <c r="M3963" i="23"/>
  <c r="L3963" i="23"/>
  <c r="S3962" i="23"/>
  <c r="Q3962" i="23"/>
  <c r="O3962" i="23"/>
  <c r="M3962" i="23"/>
  <c r="L3962" i="23"/>
  <c r="S3961" i="23"/>
  <c r="Q3961" i="23"/>
  <c r="O3961" i="23"/>
  <c r="M3961" i="23"/>
  <c r="L3961" i="23"/>
  <c r="S3960" i="23"/>
  <c r="Q3960" i="23"/>
  <c r="O3960" i="23"/>
  <c r="M3960" i="23"/>
  <c r="L3960" i="23"/>
  <c r="S3959" i="23"/>
  <c r="Q3959" i="23"/>
  <c r="O3959" i="23"/>
  <c r="M3959" i="23"/>
  <c r="L3959" i="23"/>
  <c r="S3958" i="23"/>
  <c r="Q3958" i="23"/>
  <c r="O3958" i="23"/>
  <c r="M3958" i="23"/>
  <c r="L3958" i="23"/>
  <c r="S3957" i="23"/>
  <c r="Q3957" i="23"/>
  <c r="O3957" i="23"/>
  <c r="M3957" i="23"/>
  <c r="L3957" i="23"/>
  <c r="S3956" i="23"/>
  <c r="Q3956" i="23"/>
  <c r="O3956" i="23"/>
  <c r="M3956" i="23"/>
  <c r="L3956" i="23"/>
  <c r="S3955" i="23"/>
  <c r="Q3955" i="23"/>
  <c r="O3955" i="23"/>
  <c r="M3955" i="23"/>
  <c r="L3955" i="23"/>
  <c r="S3954" i="23"/>
  <c r="Q3954" i="23"/>
  <c r="O3954" i="23"/>
  <c r="M3954" i="23"/>
  <c r="L3954" i="23"/>
  <c r="S3953" i="23"/>
  <c r="Q3953" i="23"/>
  <c r="O3953" i="23"/>
  <c r="M3953" i="23"/>
  <c r="L3953" i="23"/>
  <c r="S3952" i="23"/>
  <c r="Q3952" i="23"/>
  <c r="O3952" i="23"/>
  <c r="M3952" i="23"/>
  <c r="L3952" i="23"/>
  <c r="S3951" i="23"/>
  <c r="Q3951" i="23"/>
  <c r="O3951" i="23"/>
  <c r="M3951" i="23"/>
  <c r="L3951" i="23"/>
  <c r="S3950" i="23"/>
  <c r="Q3950" i="23"/>
  <c r="O3950" i="23"/>
  <c r="M3950" i="23"/>
  <c r="L3950" i="23"/>
  <c r="S3949" i="23"/>
  <c r="Q3949" i="23"/>
  <c r="O3949" i="23"/>
  <c r="M3949" i="23"/>
  <c r="L3949" i="23"/>
  <c r="S3948" i="23"/>
  <c r="Q3948" i="23"/>
  <c r="O3948" i="23"/>
  <c r="M3948" i="23"/>
  <c r="L3948" i="23"/>
  <c r="S3947" i="23"/>
  <c r="Q3947" i="23"/>
  <c r="O3947" i="23"/>
  <c r="M3947" i="23"/>
  <c r="L3947" i="23"/>
  <c r="S3946" i="23"/>
  <c r="Q3946" i="23"/>
  <c r="O3946" i="23"/>
  <c r="M3946" i="23"/>
  <c r="L3946" i="23"/>
  <c r="S3945" i="23"/>
  <c r="Q3945" i="23"/>
  <c r="O3945" i="23"/>
  <c r="M3945" i="23"/>
  <c r="L3945" i="23"/>
  <c r="S3944" i="23"/>
  <c r="Q3944" i="23"/>
  <c r="O3944" i="23"/>
  <c r="M3944" i="23"/>
  <c r="L3944" i="23"/>
  <c r="S3943" i="23"/>
  <c r="Q3943" i="23"/>
  <c r="O3943" i="23"/>
  <c r="M3943" i="23"/>
  <c r="L3943" i="23"/>
  <c r="S3942" i="23"/>
  <c r="Q3942" i="23"/>
  <c r="O3942" i="23"/>
  <c r="M3942" i="23"/>
  <c r="L3942" i="23"/>
  <c r="S3941" i="23"/>
  <c r="Q3941" i="23"/>
  <c r="O3941" i="23"/>
  <c r="M3941" i="23"/>
  <c r="L3941" i="23"/>
  <c r="S3940" i="23"/>
  <c r="Q3940" i="23"/>
  <c r="O3940" i="23"/>
  <c r="M3940" i="23"/>
  <c r="L3940" i="23"/>
  <c r="S3939" i="23"/>
  <c r="Q3939" i="23"/>
  <c r="O3939" i="23"/>
  <c r="M3939" i="23"/>
  <c r="L3939" i="23"/>
  <c r="S3938" i="23"/>
  <c r="Q3938" i="23"/>
  <c r="O3938" i="23"/>
  <c r="M3938" i="23"/>
  <c r="L3938" i="23"/>
  <c r="S3937" i="23"/>
  <c r="Q3937" i="23"/>
  <c r="O3937" i="23"/>
  <c r="M3937" i="23"/>
  <c r="L3937" i="23"/>
  <c r="S3936" i="23"/>
  <c r="Q3936" i="23"/>
  <c r="O3936" i="23"/>
  <c r="M3936" i="23"/>
  <c r="L3936" i="23"/>
  <c r="S3935" i="23"/>
  <c r="Q3935" i="23"/>
  <c r="O3935" i="23"/>
  <c r="M3935" i="23"/>
  <c r="L3935" i="23"/>
  <c r="S3934" i="23"/>
  <c r="Q3934" i="23"/>
  <c r="O3934" i="23"/>
  <c r="M3934" i="23"/>
  <c r="L3934" i="23"/>
  <c r="S3933" i="23"/>
  <c r="Q3933" i="23"/>
  <c r="O3933" i="23"/>
  <c r="M3933" i="23"/>
  <c r="L3933" i="23"/>
  <c r="S3932" i="23"/>
  <c r="Q3932" i="23"/>
  <c r="O3932" i="23"/>
  <c r="M3932" i="23"/>
  <c r="L3932" i="23"/>
  <c r="S3931" i="23"/>
  <c r="Q3931" i="23"/>
  <c r="O3931" i="23"/>
  <c r="M3931" i="23"/>
  <c r="L3931" i="23"/>
  <c r="S3930" i="23"/>
  <c r="Q3930" i="23"/>
  <c r="O3930" i="23"/>
  <c r="M3930" i="23"/>
  <c r="L3930" i="23"/>
  <c r="S3929" i="23"/>
  <c r="Q3929" i="23"/>
  <c r="O3929" i="23"/>
  <c r="M3929" i="23"/>
  <c r="L3929" i="23"/>
  <c r="S3928" i="23"/>
  <c r="Q3928" i="23"/>
  <c r="O3928" i="23"/>
  <c r="M3928" i="23"/>
  <c r="L3928" i="23"/>
  <c r="S3927" i="23"/>
  <c r="Q3927" i="23"/>
  <c r="O3927" i="23"/>
  <c r="M3927" i="23"/>
  <c r="L3927" i="23"/>
  <c r="S3926" i="23"/>
  <c r="Q3926" i="23"/>
  <c r="O3926" i="23"/>
  <c r="M3926" i="23"/>
  <c r="L3926" i="23"/>
  <c r="S3925" i="23"/>
  <c r="Q3925" i="23"/>
  <c r="O3925" i="23"/>
  <c r="M3925" i="23"/>
  <c r="L3925" i="23"/>
  <c r="S3924" i="23"/>
  <c r="Q3924" i="23"/>
  <c r="O3924" i="23"/>
  <c r="M3924" i="23"/>
  <c r="L3924" i="23"/>
  <c r="S3923" i="23"/>
  <c r="Q3923" i="23"/>
  <c r="O3923" i="23"/>
  <c r="M3923" i="23"/>
  <c r="L3923" i="23"/>
  <c r="S3922" i="23"/>
  <c r="Q3922" i="23"/>
  <c r="O3922" i="23"/>
  <c r="M3922" i="23"/>
  <c r="L3922" i="23"/>
  <c r="S3921" i="23"/>
  <c r="Q3921" i="23"/>
  <c r="O3921" i="23"/>
  <c r="M3921" i="23"/>
  <c r="L3921" i="23"/>
  <c r="S3920" i="23"/>
  <c r="Q3920" i="23"/>
  <c r="O3920" i="23"/>
  <c r="M3920" i="23"/>
  <c r="L3920" i="23"/>
  <c r="S3919" i="23"/>
  <c r="Q3919" i="23"/>
  <c r="O3919" i="23"/>
  <c r="M3919" i="23"/>
  <c r="L3919" i="23"/>
  <c r="S3918" i="23"/>
  <c r="Q3918" i="23"/>
  <c r="O3918" i="23"/>
  <c r="M3918" i="23"/>
  <c r="L3918" i="23"/>
  <c r="S3917" i="23"/>
  <c r="Q3917" i="23"/>
  <c r="O3917" i="23"/>
  <c r="M3917" i="23"/>
  <c r="L3917" i="23"/>
  <c r="S3916" i="23"/>
  <c r="Q3916" i="23"/>
  <c r="O3916" i="23"/>
  <c r="M3916" i="23"/>
  <c r="L3916" i="23"/>
  <c r="S3915" i="23"/>
  <c r="Q3915" i="23"/>
  <c r="O3915" i="23"/>
  <c r="M3915" i="23"/>
  <c r="L3915" i="23"/>
  <c r="S3914" i="23"/>
  <c r="Q3914" i="23"/>
  <c r="O3914" i="23"/>
  <c r="M3914" i="23"/>
  <c r="L3914" i="23"/>
  <c r="S3913" i="23"/>
  <c r="Q3913" i="23"/>
  <c r="O3913" i="23"/>
  <c r="M3913" i="23"/>
  <c r="L3913" i="23"/>
  <c r="S3912" i="23"/>
  <c r="Q3912" i="23"/>
  <c r="O3912" i="23"/>
  <c r="M3912" i="23"/>
  <c r="L3912" i="23"/>
  <c r="S3911" i="23"/>
  <c r="Q3911" i="23"/>
  <c r="O3911" i="23"/>
  <c r="M3911" i="23"/>
  <c r="L3911" i="23"/>
  <c r="S3910" i="23"/>
  <c r="Q3910" i="23"/>
  <c r="O3910" i="23"/>
  <c r="M3910" i="23"/>
  <c r="L3910" i="23"/>
  <c r="S3909" i="23"/>
  <c r="Q3909" i="23"/>
  <c r="O3909" i="23"/>
  <c r="M3909" i="23"/>
  <c r="L3909" i="23"/>
  <c r="S3908" i="23"/>
  <c r="Q3908" i="23"/>
  <c r="O3908" i="23"/>
  <c r="M3908" i="23"/>
  <c r="L3908" i="23"/>
  <c r="S3907" i="23"/>
  <c r="Q3907" i="23"/>
  <c r="O3907" i="23"/>
  <c r="M3907" i="23"/>
  <c r="L3907" i="23"/>
  <c r="S3906" i="23"/>
  <c r="Q3906" i="23"/>
  <c r="O3906" i="23"/>
  <c r="M3906" i="23"/>
  <c r="L3906" i="23"/>
  <c r="S3905" i="23"/>
  <c r="Q3905" i="23"/>
  <c r="O3905" i="23"/>
  <c r="M3905" i="23"/>
  <c r="L3905" i="23"/>
  <c r="S3904" i="23"/>
  <c r="Q3904" i="23"/>
  <c r="O3904" i="23"/>
  <c r="M3904" i="23"/>
  <c r="L3904" i="23"/>
  <c r="S3903" i="23"/>
  <c r="Q3903" i="23"/>
  <c r="O3903" i="23"/>
  <c r="M3903" i="23"/>
  <c r="L3903" i="23"/>
  <c r="S3902" i="23"/>
  <c r="Q3902" i="23"/>
  <c r="O3902" i="23"/>
  <c r="M3902" i="23"/>
  <c r="L3902" i="23"/>
  <c r="S3901" i="23"/>
  <c r="Q3901" i="23"/>
  <c r="O3901" i="23"/>
  <c r="M3901" i="23"/>
  <c r="L3901" i="23"/>
  <c r="S3900" i="23"/>
  <c r="Q3900" i="23"/>
  <c r="O3900" i="23"/>
  <c r="M3900" i="23"/>
  <c r="L3900" i="23"/>
  <c r="S3899" i="23"/>
  <c r="Q3899" i="23"/>
  <c r="O3899" i="23"/>
  <c r="M3899" i="23"/>
  <c r="L3899" i="23"/>
  <c r="S3898" i="23"/>
  <c r="Q3898" i="23"/>
  <c r="O3898" i="23"/>
  <c r="M3898" i="23"/>
  <c r="L3898" i="23"/>
  <c r="S3897" i="23"/>
  <c r="Q3897" i="23"/>
  <c r="O3897" i="23"/>
  <c r="M3897" i="23"/>
  <c r="L3897" i="23"/>
  <c r="S3896" i="23"/>
  <c r="Q3896" i="23"/>
  <c r="O3896" i="23"/>
  <c r="M3896" i="23"/>
  <c r="L3896" i="23"/>
  <c r="S3895" i="23"/>
  <c r="Q3895" i="23"/>
  <c r="O3895" i="23"/>
  <c r="M3895" i="23"/>
  <c r="L3895" i="23"/>
  <c r="S3894" i="23"/>
  <c r="Q3894" i="23"/>
  <c r="O3894" i="23"/>
  <c r="M3894" i="23"/>
  <c r="L3894" i="23"/>
  <c r="S3893" i="23"/>
  <c r="Q3893" i="23"/>
  <c r="O3893" i="23"/>
  <c r="M3893" i="23"/>
  <c r="L3893" i="23"/>
  <c r="S3892" i="23"/>
  <c r="Q3892" i="23"/>
  <c r="O3892" i="23"/>
  <c r="M3892" i="23"/>
  <c r="L3892" i="23"/>
  <c r="S3891" i="23"/>
  <c r="Q3891" i="23"/>
  <c r="O3891" i="23"/>
  <c r="M3891" i="23"/>
  <c r="L3891" i="23"/>
  <c r="S3890" i="23"/>
  <c r="Q3890" i="23"/>
  <c r="O3890" i="23"/>
  <c r="M3890" i="23"/>
  <c r="L3890" i="23"/>
  <c r="S3889" i="23"/>
  <c r="Q3889" i="23"/>
  <c r="O3889" i="23"/>
  <c r="M3889" i="23"/>
  <c r="L3889" i="23"/>
  <c r="S3888" i="23"/>
  <c r="Q3888" i="23"/>
  <c r="O3888" i="23"/>
  <c r="M3888" i="23"/>
  <c r="L3888" i="23"/>
  <c r="S3887" i="23"/>
  <c r="Q3887" i="23"/>
  <c r="O3887" i="23"/>
  <c r="M3887" i="23"/>
  <c r="L3887" i="23"/>
  <c r="S3886" i="23"/>
  <c r="Q3886" i="23"/>
  <c r="O3886" i="23"/>
  <c r="M3886" i="23"/>
  <c r="L3886" i="23"/>
  <c r="S3885" i="23"/>
  <c r="Q3885" i="23"/>
  <c r="O3885" i="23"/>
  <c r="M3885" i="23"/>
  <c r="L3885" i="23"/>
  <c r="S3884" i="23"/>
  <c r="Q3884" i="23"/>
  <c r="O3884" i="23"/>
  <c r="M3884" i="23"/>
  <c r="L3884" i="23"/>
  <c r="S3883" i="23"/>
  <c r="Q3883" i="23"/>
  <c r="O3883" i="23"/>
  <c r="M3883" i="23"/>
  <c r="L3883" i="23"/>
  <c r="S3882" i="23"/>
  <c r="Q3882" i="23"/>
  <c r="O3882" i="23"/>
  <c r="M3882" i="23"/>
  <c r="L3882" i="23"/>
  <c r="S3881" i="23"/>
  <c r="Q3881" i="23"/>
  <c r="O3881" i="23"/>
  <c r="M3881" i="23"/>
  <c r="L3881" i="23"/>
  <c r="S3880" i="23"/>
  <c r="Q3880" i="23"/>
  <c r="O3880" i="23"/>
  <c r="M3880" i="23"/>
  <c r="L3880" i="23"/>
  <c r="S3879" i="23"/>
  <c r="Q3879" i="23"/>
  <c r="O3879" i="23"/>
  <c r="M3879" i="23"/>
  <c r="L3879" i="23"/>
  <c r="S3878" i="23"/>
  <c r="Q3878" i="23"/>
  <c r="O3878" i="23"/>
  <c r="M3878" i="23"/>
  <c r="L3878" i="23"/>
  <c r="S3877" i="23"/>
  <c r="Q3877" i="23"/>
  <c r="O3877" i="23"/>
  <c r="M3877" i="23"/>
  <c r="L3877" i="23"/>
  <c r="S3876" i="23"/>
  <c r="Q3876" i="23"/>
  <c r="O3876" i="23"/>
  <c r="M3876" i="23"/>
  <c r="L3876" i="23"/>
  <c r="S3875" i="23"/>
  <c r="Q3875" i="23"/>
  <c r="O3875" i="23"/>
  <c r="M3875" i="23"/>
  <c r="L3875" i="23"/>
  <c r="S3874" i="23"/>
  <c r="Q3874" i="23"/>
  <c r="O3874" i="23"/>
  <c r="M3874" i="23"/>
  <c r="L3874" i="23"/>
  <c r="S3873" i="23"/>
  <c r="Q3873" i="23"/>
  <c r="O3873" i="23"/>
  <c r="M3873" i="23"/>
  <c r="L3873" i="23"/>
  <c r="S3872" i="23"/>
  <c r="Q3872" i="23"/>
  <c r="O3872" i="23"/>
  <c r="M3872" i="23"/>
  <c r="L3872" i="23"/>
  <c r="S3871" i="23"/>
  <c r="Q3871" i="23"/>
  <c r="O3871" i="23"/>
  <c r="M3871" i="23"/>
  <c r="L3871" i="23"/>
  <c r="S3870" i="23"/>
  <c r="Q3870" i="23"/>
  <c r="O3870" i="23"/>
  <c r="M3870" i="23"/>
  <c r="L3870" i="23"/>
  <c r="S3869" i="23"/>
  <c r="Q3869" i="23"/>
  <c r="O3869" i="23"/>
  <c r="M3869" i="23"/>
  <c r="L3869" i="23"/>
  <c r="S3868" i="23"/>
  <c r="Q3868" i="23"/>
  <c r="O3868" i="23"/>
  <c r="M3868" i="23"/>
  <c r="L3868" i="23"/>
  <c r="S3867" i="23"/>
  <c r="Q3867" i="23"/>
  <c r="O3867" i="23"/>
  <c r="M3867" i="23"/>
  <c r="L3867" i="23"/>
  <c r="S3866" i="23"/>
  <c r="Q3866" i="23"/>
  <c r="O3866" i="23"/>
  <c r="M3866" i="23"/>
  <c r="L3866" i="23"/>
  <c r="S3865" i="23"/>
  <c r="Q3865" i="23"/>
  <c r="O3865" i="23"/>
  <c r="M3865" i="23"/>
  <c r="L3865" i="23"/>
  <c r="S3864" i="23"/>
  <c r="Q3864" i="23"/>
  <c r="O3864" i="23"/>
  <c r="M3864" i="23"/>
  <c r="L3864" i="23"/>
  <c r="S3863" i="23"/>
  <c r="Q3863" i="23"/>
  <c r="O3863" i="23"/>
  <c r="M3863" i="23"/>
  <c r="L3863" i="23"/>
  <c r="S3862" i="23"/>
  <c r="Q3862" i="23"/>
  <c r="O3862" i="23"/>
  <c r="M3862" i="23"/>
  <c r="L3862" i="23"/>
  <c r="S3861" i="23"/>
  <c r="Q3861" i="23"/>
  <c r="O3861" i="23"/>
  <c r="M3861" i="23"/>
  <c r="L3861" i="23"/>
  <c r="S3860" i="23"/>
  <c r="Q3860" i="23"/>
  <c r="O3860" i="23"/>
  <c r="M3860" i="23"/>
  <c r="L3860" i="23"/>
  <c r="S3859" i="23"/>
  <c r="Q3859" i="23"/>
  <c r="O3859" i="23"/>
  <c r="M3859" i="23"/>
  <c r="L3859" i="23"/>
  <c r="S3858" i="23"/>
  <c r="Q3858" i="23"/>
  <c r="O3858" i="23"/>
  <c r="M3858" i="23"/>
  <c r="L3858" i="23"/>
  <c r="S3857" i="23"/>
  <c r="Q3857" i="23"/>
  <c r="O3857" i="23"/>
  <c r="M3857" i="23"/>
  <c r="L3857" i="23"/>
  <c r="S3856" i="23"/>
  <c r="Q3856" i="23"/>
  <c r="O3856" i="23"/>
  <c r="M3856" i="23"/>
  <c r="L3856" i="23"/>
  <c r="S3855" i="23"/>
  <c r="Q3855" i="23"/>
  <c r="O3855" i="23"/>
  <c r="M3855" i="23"/>
  <c r="L3855" i="23"/>
  <c r="S3854" i="23"/>
  <c r="Q3854" i="23"/>
  <c r="O3854" i="23"/>
  <c r="M3854" i="23"/>
  <c r="L3854" i="23"/>
  <c r="S3853" i="23"/>
  <c r="Q3853" i="23"/>
  <c r="O3853" i="23"/>
  <c r="M3853" i="23"/>
  <c r="L3853" i="23"/>
  <c r="S3852" i="23"/>
  <c r="Q3852" i="23"/>
  <c r="O3852" i="23"/>
  <c r="M3852" i="23"/>
  <c r="L3852" i="23"/>
  <c r="S3851" i="23"/>
  <c r="Q3851" i="23"/>
  <c r="O3851" i="23"/>
  <c r="M3851" i="23"/>
  <c r="L3851" i="23"/>
  <c r="S3850" i="23"/>
  <c r="Q3850" i="23"/>
  <c r="O3850" i="23"/>
  <c r="M3850" i="23"/>
  <c r="L3850" i="23"/>
  <c r="S3849" i="23"/>
  <c r="Q3849" i="23"/>
  <c r="O3849" i="23"/>
  <c r="M3849" i="23"/>
  <c r="L3849" i="23"/>
  <c r="S3848" i="23"/>
  <c r="Q3848" i="23"/>
  <c r="O3848" i="23"/>
  <c r="M3848" i="23"/>
  <c r="L3848" i="23"/>
  <c r="S3847" i="23"/>
  <c r="Q3847" i="23"/>
  <c r="O3847" i="23"/>
  <c r="M3847" i="23"/>
  <c r="L3847" i="23"/>
  <c r="S3846" i="23"/>
  <c r="Q3846" i="23"/>
  <c r="O3846" i="23"/>
  <c r="M3846" i="23"/>
  <c r="L3846" i="23"/>
  <c r="S3845" i="23"/>
  <c r="Q3845" i="23"/>
  <c r="O3845" i="23"/>
  <c r="M3845" i="23"/>
  <c r="L3845" i="23"/>
  <c r="S3844" i="23"/>
  <c r="Q3844" i="23"/>
  <c r="O3844" i="23"/>
  <c r="M3844" i="23"/>
  <c r="L3844" i="23"/>
  <c r="S3843" i="23"/>
  <c r="Q3843" i="23"/>
  <c r="O3843" i="23"/>
  <c r="M3843" i="23"/>
  <c r="L3843" i="23"/>
  <c r="S3842" i="23"/>
  <c r="Q3842" i="23"/>
  <c r="O3842" i="23"/>
  <c r="M3842" i="23"/>
  <c r="L3842" i="23"/>
  <c r="S3841" i="23"/>
  <c r="Q3841" i="23"/>
  <c r="O3841" i="23"/>
  <c r="M3841" i="23"/>
  <c r="L3841" i="23"/>
  <c r="S3840" i="23"/>
  <c r="Q3840" i="23"/>
  <c r="O3840" i="23"/>
  <c r="M3840" i="23"/>
  <c r="L3840" i="23"/>
  <c r="S3839" i="23"/>
  <c r="Q3839" i="23"/>
  <c r="O3839" i="23"/>
  <c r="M3839" i="23"/>
  <c r="L3839" i="23"/>
  <c r="S3838" i="23"/>
  <c r="Q3838" i="23"/>
  <c r="O3838" i="23"/>
  <c r="M3838" i="23"/>
  <c r="L3838" i="23"/>
  <c r="S3837" i="23"/>
  <c r="Q3837" i="23"/>
  <c r="O3837" i="23"/>
  <c r="M3837" i="23"/>
  <c r="L3837" i="23"/>
  <c r="S3836" i="23"/>
  <c r="Q3836" i="23"/>
  <c r="O3836" i="23"/>
  <c r="M3836" i="23"/>
  <c r="L3836" i="23"/>
  <c r="S3835" i="23"/>
  <c r="Q3835" i="23"/>
  <c r="O3835" i="23"/>
  <c r="M3835" i="23"/>
  <c r="L3835" i="23"/>
  <c r="S3834" i="23"/>
  <c r="Q3834" i="23"/>
  <c r="O3834" i="23"/>
  <c r="M3834" i="23"/>
  <c r="L3834" i="23"/>
  <c r="S3833" i="23"/>
  <c r="Q3833" i="23"/>
  <c r="O3833" i="23"/>
  <c r="M3833" i="23"/>
  <c r="L3833" i="23"/>
  <c r="S3832" i="23"/>
  <c r="Q3832" i="23"/>
  <c r="O3832" i="23"/>
  <c r="M3832" i="23"/>
  <c r="L3832" i="23"/>
  <c r="S3831" i="23"/>
  <c r="Q3831" i="23"/>
  <c r="O3831" i="23"/>
  <c r="M3831" i="23"/>
  <c r="L3831" i="23"/>
  <c r="S3830" i="23"/>
  <c r="Q3830" i="23"/>
  <c r="O3830" i="23"/>
  <c r="M3830" i="23"/>
  <c r="L3830" i="23"/>
  <c r="S3829" i="23"/>
  <c r="Q3829" i="23"/>
  <c r="O3829" i="23"/>
  <c r="M3829" i="23"/>
  <c r="L3829" i="23"/>
  <c r="S3828" i="23"/>
  <c r="Q3828" i="23"/>
  <c r="O3828" i="23"/>
  <c r="M3828" i="23"/>
  <c r="L3828" i="23"/>
  <c r="S3827" i="23"/>
  <c r="Q3827" i="23"/>
  <c r="O3827" i="23"/>
  <c r="M3827" i="23"/>
  <c r="L3827" i="23"/>
  <c r="S3826" i="23"/>
  <c r="Q3826" i="23"/>
  <c r="O3826" i="23"/>
  <c r="M3826" i="23"/>
  <c r="L3826" i="23"/>
  <c r="S3825" i="23"/>
  <c r="Q3825" i="23"/>
  <c r="O3825" i="23"/>
  <c r="M3825" i="23"/>
  <c r="L3825" i="23"/>
  <c r="S3824" i="23"/>
  <c r="Q3824" i="23"/>
  <c r="O3824" i="23"/>
  <c r="M3824" i="23"/>
  <c r="L3824" i="23"/>
  <c r="S3823" i="23"/>
  <c r="Q3823" i="23"/>
  <c r="O3823" i="23"/>
  <c r="M3823" i="23"/>
  <c r="L3823" i="23"/>
  <c r="S3822" i="23"/>
  <c r="Q3822" i="23"/>
  <c r="O3822" i="23"/>
  <c r="M3822" i="23"/>
  <c r="L3822" i="23"/>
  <c r="S3821" i="23"/>
  <c r="Q3821" i="23"/>
  <c r="O3821" i="23"/>
  <c r="M3821" i="23"/>
  <c r="L3821" i="23"/>
  <c r="S3820" i="23"/>
  <c r="Q3820" i="23"/>
  <c r="O3820" i="23"/>
  <c r="M3820" i="23"/>
  <c r="L3820" i="23"/>
  <c r="S3819" i="23"/>
  <c r="Q3819" i="23"/>
  <c r="O3819" i="23"/>
  <c r="M3819" i="23"/>
  <c r="L3819" i="23"/>
  <c r="S3818" i="23"/>
  <c r="Q3818" i="23"/>
  <c r="O3818" i="23"/>
  <c r="M3818" i="23"/>
  <c r="L3818" i="23"/>
  <c r="S3817" i="23"/>
  <c r="Q3817" i="23"/>
  <c r="O3817" i="23"/>
  <c r="M3817" i="23"/>
  <c r="L3817" i="23"/>
  <c r="S3816" i="23"/>
  <c r="Q3816" i="23"/>
  <c r="O3816" i="23"/>
  <c r="M3816" i="23"/>
  <c r="L3816" i="23"/>
  <c r="S3815" i="23"/>
  <c r="Q3815" i="23"/>
  <c r="O3815" i="23"/>
  <c r="M3815" i="23"/>
  <c r="L3815" i="23"/>
  <c r="S3814" i="23"/>
  <c r="Q3814" i="23"/>
  <c r="O3814" i="23"/>
  <c r="M3814" i="23"/>
  <c r="L3814" i="23"/>
  <c r="S3813" i="23"/>
  <c r="Q3813" i="23"/>
  <c r="O3813" i="23"/>
  <c r="M3813" i="23"/>
  <c r="L3813" i="23"/>
  <c r="S3812" i="23"/>
  <c r="Q3812" i="23"/>
  <c r="O3812" i="23"/>
  <c r="M3812" i="23"/>
  <c r="L3812" i="23"/>
  <c r="S3811" i="23"/>
  <c r="Q3811" i="23"/>
  <c r="O3811" i="23"/>
  <c r="M3811" i="23"/>
  <c r="L3811" i="23"/>
  <c r="S3810" i="23"/>
  <c r="Q3810" i="23"/>
  <c r="O3810" i="23"/>
  <c r="M3810" i="23"/>
  <c r="L3810" i="23"/>
  <c r="S3809" i="23"/>
  <c r="Q3809" i="23"/>
  <c r="O3809" i="23"/>
  <c r="M3809" i="23"/>
  <c r="L3809" i="23"/>
  <c r="S3808" i="23"/>
  <c r="Q3808" i="23"/>
  <c r="O3808" i="23"/>
  <c r="M3808" i="23"/>
  <c r="L3808" i="23"/>
  <c r="S3807" i="23"/>
  <c r="Q3807" i="23"/>
  <c r="O3807" i="23"/>
  <c r="M3807" i="23"/>
  <c r="L3807" i="23"/>
  <c r="S3806" i="23"/>
  <c r="Q3806" i="23"/>
  <c r="O3806" i="23"/>
  <c r="M3806" i="23"/>
  <c r="L3806" i="23"/>
  <c r="S3805" i="23"/>
  <c r="Q3805" i="23"/>
  <c r="O3805" i="23"/>
  <c r="M3805" i="23"/>
  <c r="L3805" i="23"/>
  <c r="S3804" i="23"/>
  <c r="Q3804" i="23"/>
  <c r="O3804" i="23"/>
  <c r="M3804" i="23"/>
  <c r="L3804" i="23"/>
  <c r="S3803" i="23"/>
  <c r="Q3803" i="23"/>
  <c r="O3803" i="23"/>
  <c r="M3803" i="23"/>
  <c r="L3803" i="23"/>
  <c r="S3802" i="23"/>
  <c r="Q3802" i="23"/>
  <c r="O3802" i="23"/>
  <c r="M3802" i="23"/>
  <c r="L3802" i="23"/>
  <c r="S3801" i="23"/>
  <c r="Q3801" i="23"/>
  <c r="O3801" i="23"/>
  <c r="M3801" i="23"/>
  <c r="L3801" i="23"/>
  <c r="S3800" i="23"/>
  <c r="Q3800" i="23"/>
  <c r="O3800" i="23"/>
  <c r="M3800" i="23"/>
  <c r="L3800" i="23"/>
  <c r="S3799" i="23"/>
  <c r="Q3799" i="23"/>
  <c r="O3799" i="23"/>
  <c r="M3799" i="23"/>
  <c r="L3799" i="23"/>
  <c r="S3798" i="23"/>
  <c r="Q3798" i="23"/>
  <c r="O3798" i="23"/>
  <c r="M3798" i="23"/>
  <c r="L3798" i="23"/>
  <c r="S3797" i="23"/>
  <c r="Q3797" i="23"/>
  <c r="O3797" i="23"/>
  <c r="M3797" i="23"/>
  <c r="L3797" i="23"/>
  <c r="S3796" i="23"/>
  <c r="Q3796" i="23"/>
  <c r="O3796" i="23"/>
  <c r="M3796" i="23"/>
  <c r="L3796" i="23"/>
  <c r="S3795" i="23"/>
  <c r="Q3795" i="23"/>
  <c r="O3795" i="23"/>
  <c r="M3795" i="23"/>
  <c r="L3795" i="23"/>
  <c r="S3794" i="23"/>
  <c r="Q3794" i="23"/>
  <c r="O3794" i="23"/>
  <c r="M3794" i="23"/>
  <c r="L3794" i="23"/>
  <c r="S3793" i="23"/>
  <c r="Q3793" i="23"/>
  <c r="O3793" i="23"/>
  <c r="M3793" i="23"/>
  <c r="L3793" i="23"/>
  <c r="S3792" i="23"/>
  <c r="Q3792" i="23"/>
  <c r="O3792" i="23"/>
  <c r="M3792" i="23"/>
  <c r="L3792" i="23"/>
  <c r="S3791" i="23"/>
  <c r="Q3791" i="23"/>
  <c r="O3791" i="23"/>
  <c r="M3791" i="23"/>
  <c r="L3791" i="23"/>
  <c r="S3790" i="23"/>
  <c r="Q3790" i="23"/>
  <c r="O3790" i="23"/>
  <c r="M3790" i="23"/>
  <c r="L3790" i="23"/>
  <c r="S3789" i="23"/>
  <c r="Q3789" i="23"/>
  <c r="O3789" i="23"/>
  <c r="M3789" i="23"/>
  <c r="L3789" i="23"/>
  <c r="S3788" i="23"/>
  <c r="Q3788" i="23"/>
  <c r="O3788" i="23"/>
  <c r="M3788" i="23"/>
  <c r="L3788" i="23"/>
  <c r="S3787" i="23"/>
  <c r="Q3787" i="23"/>
  <c r="O3787" i="23"/>
  <c r="M3787" i="23"/>
  <c r="L3787" i="23"/>
  <c r="S3786" i="23"/>
  <c r="Q3786" i="23"/>
  <c r="O3786" i="23"/>
  <c r="M3786" i="23"/>
  <c r="L3786" i="23"/>
  <c r="S3785" i="23"/>
  <c r="Q3785" i="23"/>
  <c r="O3785" i="23"/>
  <c r="M3785" i="23"/>
  <c r="L3785" i="23"/>
  <c r="S3784" i="23"/>
  <c r="Q3784" i="23"/>
  <c r="O3784" i="23"/>
  <c r="M3784" i="23"/>
  <c r="L3784" i="23"/>
  <c r="S3783" i="23"/>
  <c r="Q3783" i="23"/>
  <c r="O3783" i="23"/>
  <c r="M3783" i="23"/>
  <c r="L3783" i="23"/>
  <c r="S3782" i="23"/>
  <c r="Q3782" i="23"/>
  <c r="O3782" i="23"/>
  <c r="M3782" i="23"/>
  <c r="L3782" i="23"/>
  <c r="S3781" i="23"/>
  <c r="Q3781" i="23"/>
  <c r="O3781" i="23"/>
  <c r="M3781" i="23"/>
  <c r="L3781" i="23"/>
  <c r="S3780" i="23"/>
  <c r="Q3780" i="23"/>
  <c r="O3780" i="23"/>
  <c r="M3780" i="23"/>
  <c r="L3780" i="23"/>
  <c r="S3779" i="23"/>
  <c r="Q3779" i="23"/>
  <c r="O3779" i="23"/>
  <c r="M3779" i="23"/>
  <c r="L3779" i="23"/>
  <c r="S3778" i="23"/>
  <c r="Q3778" i="23"/>
  <c r="O3778" i="23"/>
  <c r="M3778" i="23"/>
  <c r="L3778" i="23"/>
  <c r="S3777" i="23"/>
  <c r="Q3777" i="23"/>
  <c r="O3777" i="23"/>
  <c r="M3777" i="23"/>
  <c r="L3777" i="23"/>
  <c r="S3776" i="23"/>
  <c r="Q3776" i="23"/>
  <c r="O3776" i="23"/>
  <c r="M3776" i="23"/>
  <c r="L3776" i="23"/>
  <c r="S3775" i="23"/>
  <c r="Q3775" i="23"/>
  <c r="O3775" i="23"/>
  <c r="M3775" i="23"/>
  <c r="L3775" i="23"/>
  <c r="S3774" i="23"/>
  <c r="Q3774" i="23"/>
  <c r="O3774" i="23"/>
  <c r="M3774" i="23"/>
  <c r="L3774" i="23"/>
  <c r="S3773" i="23"/>
  <c r="Q3773" i="23"/>
  <c r="O3773" i="23"/>
  <c r="M3773" i="23"/>
  <c r="L3773" i="23"/>
  <c r="S3772" i="23"/>
  <c r="Q3772" i="23"/>
  <c r="O3772" i="23"/>
  <c r="M3772" i="23"/>
  <c r="L3772" i="23"/>
  <c r="S3771" i="23"/>
  <c r="Q3771" i="23"/>
  <c r="O3771" i="23"/>
  <c r="M3771" i="23"/>
  <c r="L3771" i="23"/>
  <c r="S3770" i="23"/>
  <c r="Q3770" i="23"/>
  <c r="O3770" i="23"/>
  <c r="M3770" i="23"/>
  <c r="L3770" i="23"/>
  <c r="S3769" i="23"/>
  <c r="Q3769" i="23"/>
  <c r="O3769" i="23"/>
  <c r="M3769" i="23"/>
  <c r="L3769" i="23"/>
  <c r="S3768" i="23"/>
  <c r="Q3768" i="23"/>
  <c r="O3768" i="23"/>
  <c r="M3768" i="23"/>
  <c r="L3768" i="23"/>
  <c r="S3767" i="23"/>
  <c r="Q3767" i="23"/>
  <c r="O3767" i="23"/>
  <c r="M3767" i="23"/>
  <c r="L3767" i="23"/>
  <c r="S3766" i="23"/>
  <c r="Q3766" i="23"/>
  <c r="O3766" i="23"/>
  <c r="M3766" i="23"/>
  <c r="L3766" i="23"/>
  <c r="S3765" i="23"/>
  <c r="Q3765" i="23"/>
  <c r="O3765" i="23"/>
  <c r="M3765" i="23"/>
  <c r="L3765" i="23"/>
  <c r="S3764" i="23"/>
  <c r="Q3764" i="23"/>
  <c r="O3764" i="23"/>
  <c r="M3764" i="23"/>
  <c r="L3764" i="23"/>
  <c r="S3763" i="23"/>
  <c r="Q3763" i="23"/>
  <c r="O3763" i="23"/>
  <c r="M3763" i="23"/>
  <c r="L3763" i="23"/>
  <c r="S3762" i="23"/>
  <c r="Q3762" i="23"/>
  <c r="O3762" i="23"/>
  <c r="M3762" i="23"/>
  <c r="L3762" i="23"/>
  <c r="S3761" i="23"/>
  <c r="Q3761" i="23"/>
  <c r="O3761" i="23"/>
  <c r="M3761" i="23"/>
  <c r="L3761" i="23"/>
  <c r="S3760" i="23"/>
  <c r="Q3760" i="23"/>
  <c r="O3760" i="23"/>
  <c r="M3760" i="23"/>
  <c r="L3760" i="23"/>
  <c r="S3759" i="23"/>
  <c r="Q3759" i="23"/>
  <c r="O3759" i="23"/>
  <c r="M3759" i="23"/>
  <c r="L3759" i="23"/>
  <c r="S3758" i="23"/>
  <c r="Q3758" i="23"/>
  <c r="O3758" i="23"/>
  <c r="M3758" i="23"/>
  <c r="L3758" i="23"/>
  <c r="S3757" i="23"/>
  <c r="Q3757" i="23"/>
  <c r="O3757" i="23"/>
  <c r="M3757" i="23"/>
  <c r="L3757" i="23"/>
  <c r="S3756" i="23"/>
  <c r="Q3756" i="23"/>
  <c r="O3756" i="23"/>
  <c r="M3756" i="23"/>
  <c r="L3756" i="23"/>
  <c r="S3755" i="23"/>
  <c r="Q3755" i="23"/>
  <c r="O3755" i="23"/>
  <c r="M3755" i="23"/>
  <c r="L3755" i="23"/>
  <c r="S3754" i="23"/>
  <c r="Q3754" i="23"/>
  <c r="O3754" i="23"/>
  <c r="M3754" i="23"/>
  <c r="L3754" i="23"/>
  <c r="S3753" i="23"/>
  <c r="Q3753" i="23"/>
  <c r="O3753" i="23"/>
  <c r="M3753" i="23"/>
  <c r="L3753" i="23"/>
  <c r="S3752" i="23"/>
  <c r="Q3752" i="23"/>
  <c r="O3752" i="23"/>
  <c r="M3752" i="23"/>
  <c r="L3752" i="23"/>
  <c r="S3751" i="23"/>
  <c r="Q3751" i="23"/>
  <c r="O3751" i="23"/>
  <c r="M3751" i="23"/>
  <c r="L3751" i="23"/>
  <c r="S3750" i="23"/>
  <c r="Q3750" i="23"/>
  <c r="O3750" i="23"/>
  <c r="M3750" i="23"/>
  <c r="L3750" i="23"/>
  <c r="S3749" i="23"/>
  <c r="Q3749" i="23"/>
  <c r="O3749" i="23"/>
  <c r="M3749" i="23"/>
  <c r="L3749" i="23"/>
  <c r="S3748" i="23"/>
  <c r="Q3748" i="23"/>
  <c r="O3748" i="23"/>
  <c r="M3748" i="23"/>
  <c r="L3748" i="23"/>
  <c r="S3747" i="23"/>
  <c r="Q3747" i="23"/>
  <c r="O3747" i="23"/>
  <c r="M3747" i="23"/>
  <c r="L3747" i="23"/>
  <c r="S3746" i="23"/>
  <c r="Q3746" i="23"/>
  <c r="O3746" i="23"/>
  <c r="M3746" i="23"/>
  <c r="L3746" i="23"/>
  <c r="S3745" i="23"/>
  <c r="Q3745" i="23"/>
  <c r="O3745" i="23"/>
  <c r="M3745" i="23"/>
  <c r="L3745" i="23"/>
  <c r="S3744" i="23"/>
  <c r="Q3744" i="23"/>
  <c r="O3744" i="23"/>
  <c r="M3744" i="23"/>
  <c r="L3744" i="23"/>
  <c r="S3743" i="23"/>
  <c r="Q3743" i="23"/>
  <c r="O3743" i="23"/>
  <c r="M3743" i="23"/>
  <c r="L3743" i="23"/>
  <c r="S3742" i="23"/>
  <c r="Q3742" i="23"/>
  <c r="O3742" i="23"/>
  <c r="M3742" i="23"/>
  <c r="L3742" i="23"/>
  <c r="S3741" i="23"/>
  <c r="Q3741" i="23"/>
  <c r="O3741" i="23"/>
  <c r="M3741" i="23"/>
  <c r="L3741" i="23"/>
  <c r="S3740" i="23"/>
  <c r="Q3740" i="23"/>
  <c r="O3740" i="23"/>
  <c r="M3740" i="23"/>
  <c r="L3740" i="23"/>
  <c r="S3739" i="23"/>
  <c r="Q3739" i="23"/>
  <c r="O3739" i="23"/>
  <c r="M3739" i="23"/>
  <c r="L3739" i="23"/>
  <c r="S3738" i="23"/>
  <c r="Q3738" i="23"/>
  <c r="O3738" i="23"/>
  <c r="M3738" i="23"/>
  <c r="L3738" i="23"/>
  <c r="S3737" i="23"/>
  <c r="Q3737" i="23"/>
  <c r="O3737" i="23"/>
  <c r="M3737" i="23"/>
  <c r="L3737" i="23"/>
  <c r="S3736" i="23"/>
  <c r="Q3736" i="23"/>
  <c r="O3736" i="23"/>
  <c r="M3736" i="23"/>
  <c r="L3736" i="23"/>
  <c r="S3735" i="23"/>
  <c r="Q3735" i="23"/>
  <c r="O3735" i="23"/>
  <c r="M3735" i="23"/>
  <c r="L3735" i="23"/>
  <c r="S3734" i="23"/>
  <c r="Q3734" i="23"/>
  <c r="O3734" i="23"/>
  <c r="M3734" i="23"/>
  <c r="L3734" i="23"/>
  <c r="S3733" i="23"/>
  <c r="Q3733" i="23"/>
  <c r="O3733" i="23"/>
  <c r="M3733" i="23"/>
  <c r="L3733" i="23"/>
  <c r="S3732" i="23"/>
  <c r="Q3732" i="23"/>
  <c r="O3732" i="23"/>
  <c r="M3732" i="23"/>
  <c r="L3732" i="23"/>
  <c r="S3731" i="23"/>
  <c r="Q3731" i="23"/>
  <c r="O3731" i="23"/>
  <c r="M3731" i="23"/>
  <c r="L3731" i="23"/>
  <c r="S3730" i="23"/>
  <c r="Q3730" i="23"/>
  <c r="O3730" i="23"/>
  <c r="M3730" i="23"/>
  <c r="L3730" i="23"/>
  <c r="S3729" i="23"/>
  <c r="Q3729" i="23"/>
  <c r="O3729" i="23"/>
  <c r="M3729" i="23"/>
  <c r="L3729" i="23"/>
  <c r="S3728" i="23"/>
  <c r="Q3728" i="23"/>
  <c r="O3728" i="23"/>
  <c r="M3728" i="23"/>
  <c r="L3728" i="23"/>
  <c r="S3727" i="23"/>
  <c r="Q3727" i="23"/>
  <c r="O3727" i="23"/>
  <c r="M3727" i="23"/>
  <c r="L3727" i="23"/>
  <c r="S3726" i="23"/>
  <c r="Q3726" i="23"/>
  <c r="O3726" i="23"/>
  <c r="M3726" i="23"/>
  <c r="L3726" i="23"/>
  <c r="S3725" i="23"/>
  <c r="Q3725" i="23"/>
  <c r="O3725" i="23"/>
  <c r="M3725" i="23"/>
  <c r="L3725" i="23"/>
  <c r="S3724" i="23"/>
  <c r="Q3724" i="23"/>
  <c r="O3724" i="23"/>
  <c r="M3724" i="23"/>
  <c r="L3724" i="23"/>
  <c r="S3723" i="23"/>
  <c r="Q3723" i="23"/>
  <c r="O3723" i="23"/>
  <c r="M3723" i="23"/>
  <c r="L3723" i="23"/>
  <c r="S3722" i="23"/>
  <c r="Q3722" i="23"/>
  <c r="O3722" i="23"/>
  <c r="M3722" i="23"/>
  <c r="L3722" i="23"/>
  <c r="S3721" i="23"/>
  <c r="Q3721" i="23"/>
  <c r="O3721" i="23"/>
  <c r="M3721" i="23"/>
  <c r="L3721" i="23"/>
  <c r="S3720" i="23"/>
  <c r="Q3720" i="23"/>
  <c r="O3720" i="23"/>
  <c r="M3720" i="23"/>
  <c r="L3720" i="23"/>
  <c r="S3719" i="23"/>
  <c r="Q3719" i="23"/>
  <c r="O3719" i="23"/>
  <c r="M3719" i="23"/>
  <c r="L3719" i="23"/>
  <c r="S3718" i="23"/>
  <c r="Q3718" i="23"/>
  <c r="O3718" i="23"/>
  <c r="M3718" i="23"/>
  <c r="L3718" i="23"/>
  <c r="S3717" i="23"/>
  <c r="Q3717" i="23"/>
  <c r="O3717" i="23"/>
  <c r="M3717" i="23"/>
  <c r="L3717" i="23"/>
  <c r="S3716" i="23"/>
  <c r="Q3716" i="23"/>
  <c r="O3716" i="23"/>
  <c r="M3716" i="23"/>
  <c r="L3716" i="23"/>
  <c r="S3715" i="23"/>
  <c r="Q3715" i="23"/>
  <c r="O3715" i="23"/>
  <c r="M3715" i="23"/>
  <c r="L3715" i="23"/>
  <c r="S3714" i="23"/>
  <c r="Q3714" i="23"/>
  <c r="O3714" i="23"/>
  <c r="M3714" i="23"/>
  <c r="L3714" i="23"/>
  <c r="S3713" i="23"/>
  <c r="Q3713" i="23"/>
  <c r="O3713" i="23"/>
  <c r="M3713" i="23"/>
  <c r="L3713" i="23"/>
  <c r="S3712" i="23"/>
  <c r="Q3712" i="23"/>
  <c r="O3712" i="23"/>
  <c r="M3712" i="23"/>
  <c r="L3712" i="23"/>
  <c r="S3711" i="23"/>
  <c r="Q3711" i="23"/>
  <c r="O3711" i="23"/>
  <c r="M3711" i="23"/>
  <c r="L3711" i="23"/>
  <c r="S3710" i="23"/>
  <c r="Q3710" i="23"/>
  <c r="O3710" i="23"/>
  <c r="M3710" i="23"/>
  <c r="L3710" i="23"/>
  <c r="S3709" i="23"/>
  <c r="Q3709" i="23"/>
  <c r="O3709" i="23"/>
  <c r="M3709" i="23"/>
  <c r="L3709" i="23"/>
  <c r="S3708" i="23"/>
  <c r="Q3708" i="23"/>
  <c r="O3708" i="23"/>
  <c r="M3708" i="23"/>
  <c r="L3708" i="23"/>
  <c r="S3707" i="23"/>
  <c r="Q3707" i="23"/>
  <c r="O3707" i="23"/>
  <c r="M3707" i="23"/>
  <c r="L3707" i="23"/>
  <c r="S3706" i="23"/>
  <c r="Q3706" i="23"/>
  <c r="O3706" i="23"/>
  <c r="M3706" i="23"/>
  <c r="L3706" i="23"/>
  <c r="S3705" i="23"/>
  <c r="Q3705" i="23"/>
  <c r="O3705" i="23"/>
  <c r="M3705" i="23"/>
  <c r="L3705" i="23"/>
  <c r="S3704" i="23"/>
  <c r="Q3704" i="23"/>
  <c r="O3704" i="23"/>
  <c r="M3704" i="23"/>
  <c r="L3704" i="23"/>
  <c r="S3703" i="23"/>
  <c r="Q3703" i="23"/>
  <c r="O3703" i="23"/>
  <c r="M3703" i="23"/>
  <c r="L3703" i="23"/>
  <c r="S3702" i="23"/>
  <c r="Q3702" i="23"/>
  <c r="O3702" i="23"/>
  <c r="M3702" i="23"/>
  <c r="L3702" i="23"/>
  <c r="S3701" i="23"/>
  <c r="Q3701" i="23"/>
  <c r="O3701" i="23"/>
  <c r="M3701" i="23"/>
  <c r="L3701" i="23"/>
  <c r="S3700" i="23"/>
  <c r="Q3700" i="23"/>
  <c r="O3700" i="23"/>
  <c r="M3700" i="23"/>
  <c r="L3700" i="23"/>
  <c r="S3699" i="23"/>
  <c r="Q3699" i="23"/>
  <c r="O3699" i="23"/>
  <c r="M3699" i="23"/>
  <c r="L3699" i="23"/>
  <c r="S3698" i="23"/>
  <c r="Q3698" i="23"/>
  <c r="O3698" i="23"/>
  <c r="M3698" i="23"/>
  <c r="L3698" i="23"/>
  <c r="S3697" i="23"/>
  <c r="Q3697" i="23"/>
  <c r="O3697" i="23"/>
  <c r="M3697" i="23"/>
  <c r="L3697" i="23"/>
  <c r="S3696" i="23"/>
  <c r="Q3696" i="23"/>
  <c r="O3696" i="23"/>
  <c r="M3696" i="23"/>
  <c r="L3696" i="23"/>
  <c r="S3695" i="23"/>
  <c r="Q3695" i="23"/>
  <c r="O3695" i="23"/>
  <c r="M3695" i="23"/>
  <c r="L3695" i="23"/>
  <c r="S3694" i="23"/>
  <c r="Q3694" i="23"/>
  <c r="O3694" i="23"/>
  <c r="M3694" i="23"/>
  <c r="L3694" i="23"/>
  <c r="S3693" i="23"/>
  <c r="Q3693" i="23"/>
  <c r="O3693" i="23"/>
  <c r="M3693" i="23"/>
  <c r="L3693" i="23"/>
  <c r="S3692" i="23"/>
  <c r="Q3692" i="23"/>
  <c r="O3692" i="23"/>
  <c r="M3692" i="23"/>
  <c r="L3692" i="23"/>
  <c r="S3691" i="23"/>
  <c r="Q3691" i="23"/>
  <c r="O3691" i="23"/>
  <c r="M3691" i="23"/>
  <c r="L3691" i="23"/>
  <c r="S3690" i="23"/>
  <c r="Q3690" i="23"/>
  <c r="O3690" i="23"/>
  <c r="M3690" i="23"/>
  <c r="L3690" i="23"/>
  <c r="S3689" i="23"/>
  <c r="Q3689" i="23"/>
  <c r="O3689" i="23"/>
  <c r="M3689" i="23"/>
  <c r="L3689" i="23"/>
  <c r="S3688" i="23"/>
  <c r="Q3688" i="23"/>
  <c r="O3688" i="23"/>
  <c r="M3688" i="23"/>
  <c r="L3688" i="23"/>
  <c r="S3687" i="23"/>
  <c r="Q3687" i="23"/>
  <c r="O3687" i="23"/>
  <c r="M3687" i="23"/>
  <c r="L3687" i="23"/>
  <c r="S3686" i="23"/>
  <c r="Q3686" i="23"/>
  <c r="O3686" i="23"/>
  <c r="M3686" i="23"/>
  <c r="L3686" i="23"/>
  <c r="S3685" i="23"/>
  <c r="Q3685" i="23"/>
  <c r="O3685" i="23"/>
  <c r="M3685" i="23"/>
  <c r="L3685" i="23"/>
  <c r="S3684" i="23"/>
  <c r="Q3684" i="23"/>
  <c r="O3684" i="23"/>
  <c r="M3684" i="23"/>
  <c r="L3684" i="23"/>
  <c r="S3683" i="23"/>
  <c r="Q3683" i="23"/>
  <c r="O3683" i="23"/>
  <c r="M3683" i="23"/>
  <c r="L3683" i="23"/>
  <c r="S3682" i="23"/>
  <c r="Q3682" i="23"/>
  <c r="O3682" i="23"/>
  <c r="M3682" i="23"/>
  <c r="L3682" i="23"/>
  <c r="S3681" i="23"/>
  <c r="Q3681" i="23"/>
  <c r="O3681" i="23"/>
  <c r="M3681" i="23"/>
  <c r="L3681" i="23"/>
  <c r="S3680" i="23"/>
  <c r="Q3680" i="23"/>
  <c r="O3680" i="23"/>
  <c r="M3680" i="23"/>
  <c r="L3680" i="23"/>
  <c r="S3679" i="23"/>
  <c r="Q3679" i="23"/>
  <c r="O3679" i="23"/>
  <c r="M3679" i="23"/>
  <c r="L3679" i="23"/>
  <c r="S3678" i="23"/>
  <c r="Q3678" i="23"/>
  <c r="O3678" i="23"/>
  <c r="M3678" i="23"/>
  <c r="L3678" i="23"/>
  <c r="S3677" i="23"/>
  <c r="Q3677" i="23"/>
  <c r="O3677" i="23"/>
  <c r="M3677" i="23"/>
  <c r="L3677" i="23"/>
  <c r="S3676" i="23"/>
  <c r="Q3676" i="23"/>
  <c r="O3676" i="23"/>
  <c r="M3676" i="23"/>
  <c r="L3676" i="23"/>
  <c r="S3675" i="23"/>
  <c r="Q3675" i="23"/>
  <c r="O3675" i="23"/>
  <c r="M3675" i="23"/>
  <c r="L3675" i="23"/>
  <c r="S3674" i="23"/>
  <c r="Q3674" i="23"/>
  <c r="O3674" i="23"/>
  <c r="M3674" i="23"/>
  <c r="L3674" i="23"/>
  <c r="S3673" i="23"/>
  <c r="Q3673" i="23"/>
  <c r="O3673" i="23"/>
  <c r="M3673" i="23"/>
  <c r="L3673" i="23"/>
  <c r="S3672" i="23"/>
  <c r="Q3672" i="23"/>
  <c r="O3672" i="23"/>
  <c r="M3672" i="23"/>
  <c r="L3672" i="23"/>
  <c r="S3671" i="23"/>
  <c r="Q3671" i="23"/>
  <c r="O3671" i="23"/>
  <c r="M3671" i="23"/>
  <c r="L3671" i="23"/>
  <c r="S3670" i="23"/>
  <c r="Q3670" i="23"/>
  <c r="O3670" i="23"/>
  <c r="M3670" i="23"/>
  <c r="L3670" i="23"/>
  <c r="S3669" i="23"/>
  <c r="Q3669" i="23"/>
  <c r="O3669" i="23"/>
  <c r="M3669" i="23"/>
  <c r="L3669" i="23"/>
  <c r="S3668" i="23"/>
  <c r="Q3668" i="23"/>
  <c r="O3668" i="23"/>
  <c r="M3668" i="23"/>
  <c r="L3668" i="23"/>
  <c r="S3667" i="23"/>
  <c r="Q3667" i="23"/>
  <c r="O3667" i="23"/>
  <c r="M3667" i="23"/>
  <c r="L3667" i="23"/>
  <c r="S3666" i="23"/>
  <c r="Q3666" i="23"/>
  <c r="O3666" i="23"/>
  <c r="M3666" i="23"/>
  <c r="L3666" i="23"/>
  <c r="S3665" i="23"/>
  <c r="Q3665" i="23"/>
  <c r="O3665" i="23"/>
  <c r="M3665" i="23"/>
  <c r="L3665" i="23"/>
  <c r="S3664" i="23"/>
  <c r="Q3664" i="23"/>
  <c r="O3664" i="23"/>
  <c r="M3664" i="23"/>
  <c r="L3664" i="23"/>
  <c r="S3663" i="23"/>
  <c r="Q3663" i="23"/>
  <c r="O3663" i="23"/>
  <c r="M3663" i="23"/>
  <c r="L3663" i="23"/>
  <c r="S3662" i="23"/>
  <c r="Q3662" i="23"/>
  <c r="O3662" i="23"/>
  <c r="M3662" i="23"/>
  <c r="L3662" i="23"/>
  <c r="S3661" i="23"/>
  <c r="Q3661" i="23"/>
  <c r="O3661" i="23"/>
  <c r="M3661" i="23"/>
  <c r="L3661" i="23"/>
  <c r="S3660" i="23"/>
  <c r="Q3660" i="23"/>
  <c r="O3660" i="23"/>
  <c r="M3660" i="23"/>
  <c r="L3660" i="23"/>
  <c r="S3659" i="23"/>
  <c r="Q3659" i="23"/>
  <c r="O3659" i="23"/>
  <c r="M3659" i="23"/>
  <c r="L3659" i="23"/>
  <c r="S3658" i="23"/>
  <c r="Q3658" i="23"/>
  <c r="O3658" i="23"/>
  <c r="M3658" i="23"/>
  <c r="L3658" i="23"/>
  <c r="S3657" i="23"/>
  <c r="Q3657" i="23"/>
  <c r="O3657" i="23"/>
  <c r="M3657" i="23"/>
  <c r="L3657" i="23"/>
  <c r="S3656" i="23"/>
  <c r="Q3656" i="23"/>
  <c r="O3656" i="23"/>
  <c r="M3656" i="23"/>
  <c r="L3656" i="23"/>
  <c r="S3655" i="23"/>
  <c r="Q3655" i="23"/>
  <c r="O3655" i="23"/>
  <c r="M3655" i="23"/>
  <c r="L3655" i="23"/>
  <c r="S3654" i="23"/>
  <c r="Q3654" i="23"/>
  <c r="O3654" i="23"/>
  <c r="M3654" i="23"/>
  <c r="L3654" i="23"/>
  <c r="S3653" i="23"/>
  <c r="Q3653" i="23"/>
  <c r="O3653" i="23"/>
  <c r="M3653" i="23"/>
  <c r="L3653" i="23"/>
  <c r="S3652" i="23"/>
  <c r="Q3652" i="23"/>
  <c r="O3652" i="23"/>
  <c r="M3652" i="23"/>
  <c r="L3652" i="23"/>
  <c r="S3651" i="23"/>
  <c r="Q3651" i="23"/>
  <c r="O3651" i="23"/>
  <c r="M3651" i="23"/>
  <c r="L3651" i="23"/>
  <c r="S3650" i="23"/>
  <c r="Q3650" i="23"/>
  <c r="O3650" i="23"/>
  <c r="M3650" i="23"/>
  <c r="L3650" i="23"/>
  <c r="S3649" i="23"/>
  <c r="Q3649" i="23"/>
  <c r="O3649" i="23"/>
  <c r="M3649" i="23"/>
  <c r="L3649" i="23"/>
  <c r="S3648" i="23"/>
  <c r="Q3648" i="23"/>
  <c r="O3648" i="23"/>
  <c r="M3648" i="23"/>
  <c r="L3648" i="23"/>
  <c r="S3647" i="23"/>
  <c r="Q3647" i="23"/>
  <c r="O3647" i="23"/>
  <c r="M3647" i="23"/>
  <c r="L3647" i="23"/>
  <c r="S3646" i="23"/>
  <c r="Q3646" i="23"/>
  <c r="O3646" i="23"/>
  <c r="M3646" i="23"/>
  <c r="L3646" i="23"/>
  <c r="S3645" i="23"/>
  <c r="Q3645" i="23"/>
  <c r="O3645" i="23"/>
  <c r="M3645" i="23"/>
  <c r="L3645" i="23"/>
  <c r="S3644" i="23"/>
  <c r="Q3644" i="23"/>
  <c r="O3644" i="23"/>
  <c r="M3644" i="23"/>
  <c r="L3644" i="23"/>
  <c r="S3643" i="23"/>
  <c r="Q3643" i="23"/>
  <c r="O3643" i="23"/>
  <c r="M3643" i="23"/>
  <c r="L3643" i="23"/>
  <c r="S3642" i="23"/>
  <c r="Q3642" i="23"/>
  <c r="O3642" i="23"/>
  <c r="M3642" i="23"/>
  <c r="L3642" i="23"/>
  <c r="S3641" i="23"/>
  <c r="Q3641" i="23"/>
  <c r="O3641" i="23"/>
  <c r="M3641" i="23"/>
  <c r="L3641" i="23"/>
  <c r="S3640" i="23"/>
  <c r="Q3640" i="23"/>
  <c r="O3640" i="23"/>
  <c r="M3640" i="23"/>
  <c r="L3640" i="23"/>
  <c r="S3639" i="23"/>
  <c r="Q3639" i="23"/>
  <c r="O3639" i="23"/>
  <c r="M3639" i="23"/>
  <c r="L3639" i="23"/>
  <c r="S3638" i="23"/>
  <c r="Q3638" i="23"/>
  <c r="O3638" i="23"/>
  <c r="M3638" i="23"/>
  <c r="L3638" i="23"/>
  <c r="S3637" i="23"/>
  <c r="Q3637" i="23"/>
  <c r="O3637" i="23"/>
  <c r="M3637" i="23"/>
  <c r="L3637" i="23"/>
  <c r="S3636" i="23"/>
  <c r="Q3636" i="23"/>
  <c r="O3636" i="23"/>
  <c r="M3636" i="23"/>
  <c r="L3636" i="23"/>
  <c r="S3635" i="23"/>
  <c r="Q3635" i="23"/>
  <c r="O3635" i="23"/>
  <c r="M3635" i="23"/>
  <c r="L3635" i="23"/>
  <c r="S3634" i="23"/>
  <c r="Q3634" i="23"/>
  <c r="O3634" i="23"/>
  <c r="M3634" i="23"/>
  <c r="L3634" i="23"/>
  <c r="S3633" i="23"/>
  <c r="Q3633" i="23"/>
  <c r="O3633" i="23"/>
  <c r="M3633" i="23"/>
  <c r="L3633" i="23"/>
  <c r="S3632" i="23"/>
  <c r="Q3632" i="23"/>
  <c r="O3632" i="23"/>
  <c r="M3632" i="23"/>
  <c r="L3632" i="23"/>
  <c r="S3631" i="23"/>
  <c r="Q3631" i="23"/>
  <c r="O3631" i="23"/>
  <c r="M3631" i="23"/>
  <c r="L3631" i="23"/>
  <c r="S3630" i="23"/>
  <c r="Q3630" i="23"/>
  <c r="O3630" i="23"/>
  <c r="M3630" i="23"/>
  <c r="L3630" i="23"/>
  <c r="S3629" i="23"/>
  <c r="Q3629" i="23"/>
  <c r="O3629" i="23"/>
  <c r="M3629" i="23"/>
  <c r="L3629" i="23"/>
  <c r="S3628" i="23"/>
  <c r="Q3628" i="23"/>
  <c r="O3628" i="23"/>
  <c r="M3628" i="23"/>
  <c r="L3628" i="23"/>
  <c r="S3627" i="23"/>
  <c r="Q3627" i="23"/>
  <c r="O3627" i="23"/>
  <c r="M3627" i="23"/>
  <c r="L3627" i="23"/>
  <c r="S3626" i="23"/>
  <c r="Q3626" i="23"/>
  <c r="O3626" i="23"/>
  <c r="M3626" i="23"/>
  <c r="L3626" i="23"/>
  <c r="S3625" i="23"/>
  <c r="Q3625" i="23"/>
  <c r="O3625" i="23"/>
  <c r="M3625" i="23"/>
  <c r="L3625" i="23"/>
  <c r="S3624" i="23"/>
  <c r="Q3624" i="23"/>
  <c r="O3624" i="23"/>
  <c r="M3624" i="23"/>
  <c r="L3624" i="23"/>
  <c r="S3623" i="23"/>
  <c r="Q3623" i="23"/>
  <c r="O3623" i="23"/>
  <c r="M3623" i="23"/>
  <c r="L3623" i="23"/>
  <c r="S3622" i="23"/>
  <c r="Q3622" i="23"/>
  <c r="O3622" i="23"/>
  <c r="M3622" i="23"/>
  <c r="L3622" i="23"/>
  <c r="S3621" i="23"/>
  <c r="Q3621" i="23"/>
  <c r="O3621" i="23"/>
  <c r="M3621" i="23"/>
  <c r="L3621" i="23"/>
  <c r="S3620" i="23"/>
  <c r="Q3620" i="23"/>
  <c r="O3620" i="23"/>
  <c r="M3620" i="23"/>
  <c r="L3620" i="23"/>
  <c r="S3619" i="23"/>
  <c r="Q3619" i="23"/>
  <c r="O3619" i="23"/>
  <c r="M3619" i="23"/>
  <c r="L3619" i="23"/>
  <c r="S3618" i="23"/>
  <c r="Q3618" i="23"/>
  <c r="O3618" i="23"/>
  <c r="M3618" i="23"/>
  <c r="L3618" i="23"/>
  <c r="S3617" i="23"/>
  <c r="Q3617" i="23"/>
  <c r="O3617" i="23"/>
  <c r="M3617" i="23"/>
  <c r="L3617" i="23"/>
  <c r="S3616" i="23"/>
  <c r="Q3616" i="23"/>
  <c r="O3616" i="23"/>
  <c r="M3616" i="23"/>
  <c r="L3616" i="23"/>
  <c r="S3615" i="23"/>
  <c r="Q3615" i="23"/>
  <c r="O3615" i="23"/>
  <c r="M3615" i="23"/>
  <c r="L3615" i="23"/>
  <c r="S3614" i="23"/>
  <c r="Q3614" i="23"/>
  <c r="O3614" i="23"/>
  <c r="M3614" i="23"/>
  <c r="L3614" i="23"/>
  <c r="S3613" i="23"/>
  <c r="Q3613" i="23"/>
  <c r="O3613" i="23"/>
  <c r="M3613" i="23"/>
  <c r="L3613" i="23"/>
  <c r="S3612" i="23"/>
  <c r="Q3612" i="23"/>
  <c r="O3612" i="23"/>
  <c r="M3612" i="23"/>
  <c r="L3612" i="23"/>
  <c r="S3611" i="23"/>
  <c r="Q3611" i="23"/>
  <c r="O3611" i="23"/>
  <c r="M3611" i="23"/>
  <c r="L3611" i="23"/>
  <c r="S3610" i="23"/>
  <c r="Q3610" i="23"/>
  <c r="O3610" i="23"/>
  <c r="M3610" i="23"/>
  <c r="L3610" i="23"/>
  <c r="S3609" i="23"/>
  <c r="Q3609" i="23"/>
  <c r="O3609" i="23"/>
  <c r="M3609" i="23"/>
  <c r="L3609" i="23"/>
  <c r="S3608" i="23"/>
  <c r="Q3608" i="23"/>
  <c r="O3608" i="23"/>
  <c r="M3608" i="23"/>
  <c r="L3608" i="23"/>
  <c r="S3607" i="23"/>
  <c r="Q3607" i="23"/>
  <c r="O3607" i="23"/>
  <c r="M3607" i="23"/>
  <c r="L3607" i="23"/>
  <c r="S3606" i="23"/>
  <c r="Q3606" i="23"/>
  <c r="O3606" i="23"/>
  <c r="M3606" i="23"/>
  <c r="L3606" i="23"/>
  <c r="S3605" i="23"/>
  <c r="Q3605" i="23"/>
  <c r="O3605" i="23"/>
  <c r="M3605" i="23"/>
  <c r="L3605" i="23"/>
  <c r="S3604" i="23"/>
  <c r="Q3604" i="23"/>
  <c r="O3604" i="23"/>
  <c r="M3604" i="23"/>
  <c r="L3604" i="23"/>
  <c r="S3603" i="23"/>
  <c r="Q3603" i="23"/>
  <c r="O3603" i="23"/>
  <c r="M3603" i="23"/>
  <c r="L3603" i="23"/>
  <c r="S3602" i="23"/>
  <c r="Q3602" i="23"/>
  <c r="O3602" i="23"/>
  <c r="M3602" i="23"/>
  <c r="L3602" i="23"/>
  <c r="S3601" i="23"/>
  <c r="Q3601" i="23"/>
  <c r="O3601" i="23"/>
  <c r="M3601" i="23"/>
  <c r="L3601" i="23"/>
  <c r="S3600" i="23"/>
  <c r="Q3600" i="23"/>
  <c r="O3600" i="23"/>
  <c r="M3600" i="23"/>
  <c r="L3600" i="23"/>
  <c r="S3599" i="23"/>
  <c r="Q3599" i="23"/>
  <c r="O3599" i="23"/>
  <c r="M3599" i="23"/>
  <c r="L3599" i="23"/>
  <c r="S3598" i="23"/>
  <c r="Q3598" i="23"/>
  <c r="O3598" i="23"/>
  <c r="M3598" i="23"/>
  <c r="L3598" i="23"/>
  <c r="S3597" i="23"/>
  <c r="Q3597" i="23"/>
  <c r="O3597" i="23"/>
  <c r="M3597" i="23"/>
  <c r="L3597" i="23"/>
  <c r="S3596" i="23"/>
  <c r="Q3596" i="23"/>
  <c r="O3596" i="23"/>
  <c r="M3596" i="23"/>
  <c r="L3596" i="23"/>
  <c r="S3595" i="23"/>
  <c r="Q3595" i="23"/>
  <c r="O3595" i="23"/>
  <c r="M3595" i="23"/>
  <c r="L3595" i="23"/>
  <c r="S3594" i="23"/>
  <c r="Q3594" i="23"/>
  <c r="O3594" i="23"/>
  <c r="M3594" i="23"/>
  <c r="L3594" i="23"/>
  <c r="S3593" i="23"/>
  <c r="Q3593" i="23"/>
  <c r="O3593" i="23"/>
  <c r="M3593" i="23"/>
  <c r="L3593" i="23"/>
  <c r="S3592" i="23"/>
  <c r="Q3592" i="23"/>
  <c r="O3592" i="23"/>
  <c r="M3592" i="23"/>
  <c r="L3592" i="23"/>
  <c r="S3591" i="23"/>
  <c r="Q3591" i="23"/>
  <c r="O3591" i="23"/>
  <c r="M3591" i="23"/>
  <c r="L3591" i="23"/>
  <c r="S3590" i="23"/>
  <c r="Q3590" i="23"/>
  <c r="O3590" i="23"/>
  <c r="M3590" i="23"/>
  <c r="L3590" i="23"/>
  <c r="S3589" i="23"/>
  <c r="Q3589" i="23"/>
  <c r="O3589" i="23"/>
  <c r="M3589" i="23"/>
  <c r="L3589" i="23"/>
  <c r="S3588" i="23"/>
  <c r="Q3588" i="23"/>
  <c r="O3588" i="23"/>
  <c r="M3588" i="23"/>
  <c r="L3588" i="23"/>
  <c r="S3587" i="23"/>
  <c r="Q3587" i="23"/>
  <c r="O3587" i="23"/>
  <c r="M3587" i="23"/>
  <c r="L3587" i="23"/>
  <c r="S3586" i="23"/>
  <c r="Q3586" i="23"/>
  <c r="O3586" i="23"/>
  <c r="M3586" i="23"/>
  <c r="L3586" i="23"/>
  <c r="S3585" i="23"/>
  <c r="Q3585" i="23"/>
  <c r="O3585" i="23"/>
  <c r="M3585" i="23"/>
  <c r="L3585" i="23"/>
  <c r="S3584" i="23"/>
  <c r="Q3584" i="23"/>
  <c r="O3584" i="23"/>
  <c r="M3584" i="23"/>
  <c r="L3584" i="23"/>
  <c r="S3583" i="23"/>
  <c r="Q3583" i="23"/>
  <c r="O3583" i="23"/>
  <c r="M3583" i="23"/>
  <c r="L3583" i="23"/>
  <c r="S3582" i="23"/>
  <c r="Q3582" i="23"/>
  <c r="O3582" i="23"/>
  <c r="M3582" i="23"/>
  <c r="L3582" i="23"/>
  <c r="S3581" i="23"/>
  <c r="Q3581" i="23"/>
  <c r="O3581" i="23"/>
  <c r="M3581" i="23"/>
  <c r="L3581" i="23"/>
  <c r="S3580" i="23"/>
  <c r="Q3580" i="23"/>
  <c r="O3580" i="23"/>
  <c r="M3580" i="23"/>
  <c r="L3580" i="23"/>
  <c r="S3579" i="23"/>
  <c r="Q3579" i="23"/>
  <c r="O3579" i="23"/>
  <c r="M3579" i="23"/>
  <c r="L3579" i="23"/>
  <c r="S3578" i="23"/>
  <c r="Q3578" i="23"/>
  <c r="O3578" i="23"/>
  <c r="M3578" i="23"/>
  <c r="L3578" i="23"/>
  <c r="S3577" i="23"/>
  <c r="Q3577" i="23"/>
  <c r="O3577" i="23"/>
  <c r="M3577" i="23"/>
  <c r="L3577" i="23"/>
  <c r="S3576" i="23"/>
  <c r="Q3576" i="23"/>
  <c r="O3576" i="23"/>
  <c r="M3576" i="23"/>
  <c r="L3576" i="23"/>
  <c r="S3575" i="23"/>
  <c r="Q3575" i="23"/>
  <c r="O3575" i="23"/>
  <c r="M3575" i="23"/>
  <c r="L3575" i="23"/>
  <c r="S3574" i="23"/>
  <c r="Q3574" i="23"/>
  <c r="O3574" i="23"/>
  <c r="M3574" i="23"/>
  <c r="L3574" i="23"/>
  <c r="S3573" i="23"/>
  <c r="Q3573" i="23"/>
  <c r="O3573" i="23"/>
  <c r="M3573" i="23"/>
  <c r="L3573" i="23"/>
  <c r="S3572" i="23"/>
  <c r="Q3572" i="23"/>
  <c r="O3572" i="23"/>
  <c r="M3572" i="23"/>
  <c r="L3572" i="23"/>
  <c r="S3571" i="23"/>
  <c r="Q3571" i="23"/>
  <c r="O3571" i="23"/>
  <c r="M3571" i="23"/>
  <c r="L3571" i="23"/>
  <c r="S3570" i="23"/>
  <c r="Q3570" i="23"/>
  <c r="O3570" i="23"/>
  <c r="M3570" i="23"/>
  <c r="L3570" i="23"/>
  <c r="S3569" i="23"/>
  <c r="Q3569" i="23"/>
  <c r="O3569" i="23"/>
  <c r="M3569" i="23"/>
  <c r="L3569" i="23"/>
  <c r="S3568" i="23"/>
  <c r="Q3568" i="23"/>
  <c r="O3568" i="23"/>
  <c r="M3568" i="23"/>
  <c r="L3568" i="23"/>
  <c r="S3567" i="23"/>
  <c r="Q3567" i="23"/>
  <c r="O3567" i="23"/>
  <c r="M3567" i="23"/>
  <c r="L3567" i="23"/>
  <c r="S3566" i="23"/>
  <c r="Q3566" i="23"/>
  <c r="O3566" i="23"/>
  <c r="M3566" i="23"/>
  <c r="L3566" i="23"/>
  <c r="S3565" i="23"/>
  <c r="Q3565" i="23"/>
  <c r="O3565" i="23"/>
  <c r="M3565" i="23"/>
  <c r="L3565" i="23"/>
  <c r="S3564" i="23"/>
  <c r="Q3564" i="23"/>
  <c r="O3564" i="23"/>
  <c r="M3564" i="23"/>
  <c r="L3564" i="23"/>
  <c r="S3563" i="23"/>
  <c r="Q3563" i="23"/>
  <c r="O3563" i="23"/>
  <c r="M3563" i="23"/>
  <c r="L3563" i="23"/>
  <c r="S3562" i="23"/>
  <c r="Q3562" i="23"/>
  <c r="O3562" i="23"/>
  <c r="M3562" i="23"/>
  <c r="L3562" i="23"/>
  <c r="S3561" i="23"/>
  <c r="Q3561" i="23"/>
  <c r="O3561" i="23"/>
  <c r="M3561" i="23"/>
  <c r="L3561" i="23"/>
  <c r="S3560" i="23"/>
  <c r="Q3560" i="23"/>
  <c r="O3560" i="23"/>
  <c r="M3560" i="23"/>
  <c r="L3560" i="23"/>
  <c r="S3559" i="23"/>
  <c r="Q3559" i="23"/>
  <c r="O3559" i="23"/>
  <c r="M3559" i="23"/>
  <c r="L3559" i="23"/>
  <c r="S3558" i="23"/>
  <c r="Q3558" i="23"/>
  <c r="O3558" i="23"/>
  <c r="M3558" i="23"/>
  <c r="L3558" i="23"/>
  <c r="S3557" i="23"/>
  <c r="Q3557" i="23"/>
  <c r="O3557" i="23"/>
  <c r="M3557" i="23"/>
  <c r="L3557" i="23"/>
  <c r="S3556" i="23"/>
  <c r="Q3556" i="23"/>
  <c r="O3556" i="23"/>
  <c r="M3556" i="23"/>
  <c r="L3556" i="23"/>
  <c r="S3555" i="23"/>
  <c r="Q3555" i="23"/>
  <c r="O3555" i="23"/>
  <c r="M3555" i="23"/>
  <c r="L3555" i="23"/>
  <c r="S3554" i="23"/>
  <c r="Q3554" i="23"/>
  <c r="O3554" i="23"/>
  <c r="M3554" i="23"/>
  <c r="L3554" i="23"/>
  <c r="S3553" i="23"/>
  <c r="Q3553" i="23"/>
  <c r="O3553" i="23"/>
  <c r="M3553" i="23"/>
  <c r="L3553" i="23"/>
  <c r="S3552" i="23"/>
  <c r="Q3552" i="23"/>
  <c r="O3552" i="23"/>
  <c r="M3552" i="23"/>
  <c r="L3552" i="23"/>
  <c r="S3551" i="23"/>
  <c r="Q3551" i="23"/>
  <c r="O3551" i="23"/>
  <c r="M3551" i="23"/>
  <c r="L3551" i="23"/>
  <c r="S3550" i="23"/>
  <c r="Q3550" i="23"/>
  <c r="O3550" i="23"/>
  <c r="M3550" i="23"/>
  <c r="L3550" i="23"/>
  <c r="S3549" i="23"/>
  <c r="Q3549" i="23"/>
  <c r="O3549" i="23"/>
  <c r="M3549" i="23"/>
  <c r="L3549" i="23"/>
  <c r="S3548" i="23"/>
  <c r="Q3548" i="23"/>
  <c r="O3548" i="23"/>
  <c r="M3548" i="23"/>
  <c r="L3548" i="23"/>
  <c r="S3547" i="23"/>
  <c r="Q3547" i="23"/>
  <c r="O3547" i="23"/>
  <c r="M3547" i="23"/>
  <c r="L3547" i="23"/>
  <c r="S3546" i="23"/>
  <c r="Q3546" i="23"/>
  <c r="O3546" i="23"/>
  <c r="M3546" i="23"/>
  <c r="L3546" i="23"/>
  <c r="S3545" i="23"/>
  <c r="Q3545" i="23"/>
  <c r="O3545" i="23"/>
  <c r="M3545" i="23"/>
  <c r="L3545" i="23"/>
  <c r="S3544" i="23"/>
  <c r="Q3544" i="23"/>
  <c r="O3544" i="23"/>
  <c r="M3544" i="23"/>
  <c r="L3544" i="23"/>
  <c r="S3543" i="23"/>
  <c r="Q3543" i="23"/>
  <c r="O3543" i="23"/>
  <c r="M3543" i="23"/>
  <c r="L3543" i="23"/>
  <c r="S3542" i="23"/>
  <c r="Q3542" i="23"/>
  <c r="O3542" i="23"/>
  <c r="M3542" i="23"/>
  <c r="L3542" i="23"/>
  <c r="S3541" i="23"/>
  <c r="Q3541" i="23"/>
  <c r="O3541" i="23"/>
  <c r="M3541" i="23"/>
  <c r="L3541" i="23"/>
  <c r="S3540" i="23"/>
  <c r="Q3540" i="23"/>
  <c r="O3540" i="23"/>
  <c r="M3540" i="23"/>
  <c r="L3540" i="23"/>
  <c r="S3539" i="23"/>
  <c r="Q3539" i="23"/>
  <c r="O3539" i="23"/>
  <c r="M3539" i="23"/>
  <c r="L3539" i="23"/>
  <c r="S3538" i="23"/>
  <c r="Q3538" i="23"/>
  <c r="O3538" i="23"/>
  <c r="M3538" i="23"/>
  <c r="L3538" i="23"/>
  <c r="S3537" i="23"/>
  <c r="Q3537" i="23"/>
  <c r="O3537" i="23"/>
  <c r="M3537" i="23"/>
  <c r="L3537" i="23"/>
  <c r="S3536" i="23"/>
  <c r="Q3536" i="23"/>
  <c r="O3536" i="23"/>
  <c r="M3536" i="23"/>
  <c r="L3536" i="23"/>
  <c r="S3535" i="23"/>
  <c r="Q3535" i="23"/>
  <c r="O3535" i="23"/>
  <c r="M3535" i="23"/>
  <c r="L3535" i="23"/>
  <c r="S3534" i="23"/>
  <c r="Q3534" i="23"/>
  <c r="O3534" i="23"/>
  <c r="M3534" i="23"/>
  <c r="L3534" i="23"/>
  <c r="S3533" i="23"/>
  <c r="Q3533" i="23"/>
  <c r="O3533" i="23"/>
  <c r="M3533" i="23"/>
  <c r="L3533" i="23"/>
  <c r="S3532" i="23"/>
  <c r="Q3532" i="23"/>
  <c r="O3532" i="23"/>
  <c r="M3532" i="23"/>
  <c r="L3532" i="23"/>
  <c r="S3531" i="23"/>
  <c r="Q3531" i="23"/>
  <c r="O3531" i="23"/>
  <c r="M3531" i="23"/>
  <c r="L3531" i="23"/>
  <c r="S3530" i="23"/>
  <c r="Q3530" i="23"/>
  <c r="O3530" i="23"/>
  <c r="M3530" i="23"/>
  <c r="L3530" i="23"/>
  <c r="S3529" i="23"/>
  <c r="Q3529" i="23"/>
  <c r="O3529" i="23"/>
  <c r="M3529" i="23"/>
  <c r="L3529" i="23"/>
  <c r="S3528" i="23"/>
  <c r="Q3528" i="23"/>
  <c r="O3528" i="23"/>
  <c r="M3528" i="23"/>
  <c r="L3528" i="23"/>
  <c r="S3527" i="23"/>
  <c r="Q3527" i="23"/>
  <c r="O3527" i="23"/>
  <c r="M3527" i="23"/>
  <c r="L3527" i="23"/>
  <c r="S3526" i="23"/>
  <c r="Q3526" i="23"/>
  <c r="O3526" i="23"/>
  <c r="M3526" i="23"/>
  <c r="L3526" i="23"/>
  <c r="S3525" i="23"/>
  <c r="Q3525" i="23"/>
  <c r="O3525" i="23"/>
  <c r="M3525" i="23"/>
  <c r="L3525" i="23"/>
  <c r="S3524" i="23"/>
  <c r="Q3524" i="23"/>
  <c r="O3524" i="23"/>
  <c r="M3524" i="23"/>
  <c r="L3524" i="23"/>
  <c r="S3523" i="23"/>
  <c r="Q3523" i="23"/>
  <c r="O3523" i="23"/>
  <c r="M3523" i="23"/>
  <c r="L3523" i="23"/>
  <c r="S3522" i="23"/>
  <c r="Q3522" i="23"/>
  <c r="O3522" i="23"/>
  <c r="M3522" i="23"/>
  <c r="L3522" i="23"/>
  <c r="S3521" i="23"/>
  <c r="Q3521" i="23"/>
  <c r="O3521" i="23"/>
  <c r="M3521" i="23"/>
  <c r="L3521" i="23"/>
  <c r="S3520" i="23"/>
  <c r="Q3520" i="23"/>
  <c r="O3520" i="23"/>
  <c r="M3520" i="23"/>
  <c r="L3520" i="23"/>
  <c r="S3519" i="23"/>
  <c r="Q3519" i="23"/>
  <c r="O3519" i="23"/>
  <c r="M3519" i="23"/>
  <c r="L3519" i="23"/>
  <c r="S3518" i="23"/>
  <c r="Q3518" i="23"/>
  <c r="O3518" i="23"/>
  <c r="M3518" i="23"/>
  <c r="L3518" i="23"/>
  <c r="S3517" i="23"/>
  <c r="Q3517" i="23"/>
  <c r="O3517" i="23"/>
  <c r="M3517" i="23"/>
  <c r="L3517" i="23"/>
  <c r="S3516" i="23"/>
  <c r="Q3516" i="23"/>
  <c r="O3516" i="23"/>
  <c r="M3516" i="23"/>
  <c r="L3516" i="23"/>
  <c r="S3515" i="23"/>
  <c r="Q3515" i="23"/>
  <c r="O3515" i="23"/>
  <c r="M3515" i="23"/>
  <c r="L3515" i="23"/>
  <c r="S3514" i="23"/>
  <c r="Q3514" i="23"/>
  <c r="O3514" i="23"/>
  <c r="M3514" i="23"/>
  <c r="L3514" i="23"/>
  <c r="S3513" i="23"/>
  <c r="Q3513" i="23"/>
  <c r="O3513" i="23"/>
  <c r="M3513" i="23"/>
  <c r="L3513" i="23"/>
  <c r="S3512" i="23"/>
  <c r="Q3512" i="23"/>
  <c r="O3512" i="23"/>
  <c r="M3512" i="23"/>
  <c r="L3512" i="23"/>
  <c r="S3511" i="23"/>
  <c r="Q3511" i="23"/>
  <c r="O3511" i="23"/>
  <c r="M3511" i="23"/>
  <c r="L3511" i="23"/>
  <c r="S3510" i="23"/>
  <c r="Q3510" i="23"/>
  <c r="O3510" i="23"/>
  <c r="M3510" i="23"/>
  <c r="L3510" i="23"/>
  <c r="S3509" i="23"/>
  <c r="Q3509" i="23"/>
  <c r="O3509" i="23"/>
  <c r="M3509" i="23"/>
  <c r="L3509" i="23"/>
  <c r="S3508" i="23"/>
  <c r="Q3508" i="23"/>
  <c r="O3508" i="23"/>
  <c r="M3508" i="23"/>
  <c r="L3508" i="23"/>
  <c r="S3507" i="23"/>
  <c r="Q3507" i="23"/>
  <c r="O3507" i="23"/>
  <c r="M3507" i="23"/>
  <c r="L3507" i="23"/>
  <c r="S3506" i="23"/>
  <c r="Q3506" i="23"/>
  <c r="O3506" i="23"/>
  <c r="M3506" i="23"/>
  <c r="L3506" i="23"/>
  <c r="S3505" i="23"/>
  <c r="Q3505" i="23"/>
  <c r="O3505" i="23"/>
  <c r="M3505" i="23"/>
  <c r="L3505" i="23"/>
  <c r="S3504" i="23"/>
  <c r="Q3504" i="23"/>
  <c r="O3504" i="23"/>
  <c r="M3504" i="23"/>
  <c r="L3504" i="23"/>
  <c r="S3503" i="23"/>
  <c r="Q3503" i="23"/>
  <c r="O3503" i="23"/>
  <c r="M3503" i="23"/>
  <c r="L3503" i="23"/>
  <c r="S3502" i="23"/>
  <c r="Q3502" i="23"/>
  <c r="O3502" i="23"/>
  <c r="M3502" i="23"/>
  <c r="L3502" i="23"/>
  <c r="S3501" i="23"/>
  <c r="Q3501" i="23"/>
  <c r="O3501" i="23"/>
  <c r="M3501" i="23"/>
  <c r="L3501" i="23"/>
  <c r="S3500" i="23"/>
  <c r="Q3500" i="23"/>
  <c r="O3500" i="23"/>
  <c r="M3500" i="23"/>
  <c r="L3500" i="23"/>
  <c r="S3499" i="23"/>
  <c r="Q3499" i="23"/>
  <c r="O3499" i="23"/>
  <c r="M3499" i="23"/>
  <c r="L3499" i="23"/>
  <c r="S3498" i="23"/>
  <c r="Q3498" i="23"/>
  <c r="O3498" i="23"/>
  <c r="M3498" i="23"/>
  <c r="L3498" i="23"/>
  <c r="S3497" i="23"/>
  <c r="Q3497" i="23"/>
  <c r="O3497" i="23"/>
  <c r="M3497" i="23"/>
  <c r="L3497" i="23"/>
  <c r="S3496" i="23"/>
  <c r="Q3496" i="23"/>
  <c r="O3496" i="23"/>
  <c r="M3496" i="23"/>
  <c r="L3496" i="23"/>
  <c r="S3495" i="23"/>
  <c r="Q3495" i="23"/>
  <c r="O3495" i="23"/>
  <c r="M3495" i="23"/>
  <c r="L3495" i="23"/>
  <c r="S3494" i="23"/>
  <c r="Q3494" i="23"/>
  <c r="O3494" i="23"/>
  <c r="M3494" i="23"/>
  <c r="L3494" i="23"/>
  <c r="S3493" i="23"/>
  <c r="Q3493" i="23"/>
  <c r="O3493" i="23"/>
  <c r="M3493" i="23"/>
  <c r="L3493" i="23"/>
  <c r="S3492" i="23"/>
  <c r="Q3492" i="23"/>
  <c r="O3492" i="23"/>
  <c r="M3492" i="23"/>
  <c r="L3492" i="23"/>
  <c r="S3491" i="23"/>
  <c r="Q3491" i="23"/>
  <c r="O3491" i="23"/>
  <c r="M3491" i="23"/>
  <c r="L3491" i="23"/>
  <c r="S3490" i="23"/>
  <c r="Q3490" i="23"/>
  <c r="O3490" i="23"/>
  <c r="M3490" i="23"/>
  <c r="L3490" i="23"/>
  <c r="S3489" i="23"/>
  <c r="Q3489" i="23"/>
  <c r="O3489" i="23"/>
  <c r="M3489" i="23"/>
  <c r="L3489" i="23"/>
  <c r="S3488" i="23"/>
  <c r="Q3488" i="23"/>
  <c r="O3488" i="23"/>
  <c r="M3488" i="23"/>
  <c r="L3488" i="23"/>
  <c r="S3487" i="23"/>
  <c r="Q3487" i="23"/>
  <c r="O3487" i="23"/>
  <c r="M3487" i="23"/>
  <c r="L3487" i="23"/>
  <c r="S3486" i="23"/>
  <c r="Q3486" i="23"/>
  <c r="O3486" i="23"/>
  <c r="M3486" i="23"/>
  <c r="L3486" i="23"/>
  <c r="S3485" i="23"/>
  <c r="Q3485" i="23"/>
  <c r="O3485" i="23"/>
  <c r="M3485" i="23"/>
  <c r="L3485" i="23"/>
  <c r="S3484" i="23"/>
  <c r="Q3484" i="23"/>
  <c r="O3484" i="23"/>
  <c r="M3484" i="23"/>
  <c r="L3484" i="23"/>
  <c r="S3483" i="23"/>
  <c r="Q3483" i="23"/>
  <c r="O3483" i="23"/>
  <c r="M3483" i="23"/>
  <c r="L3483" i="23"/>
  <c r="S3482" i="23"/>
  <c r="Q3482" i="23"/>
  <c r="O3482" i="23"/>
  <c r="M3482" i="23"/>
  <c r="L3482" i="23"/>
  <c r="S3481" i="23"/>
  <c r="Q3481" i="23"/>
  <c r="O3481" i="23"/>
  <c r="M3481" i="23"/>
  <c r="L3481" i="23"/>
  <c r="S3480" i="23"/>
  <c r="Q3480" i="23"/>
  <c r="O3480" i="23"/>
  <c r="M3480" i="23"/>
  <c r="L3480" i="23"/>
  <c r="S3479" i="23"/>
  <c r="Q3479" i="23"/>
  <c r="O3479" i="23"/>
  <c r="M3479" i="23"/>
  <c r="L3479" i="23"/>
  <c r="S3478" i="23"/>
  <c r="Q3478" i="23"/>
  <c r="O3478" i="23"/>
  <c r="M3478" i="23"/>
  <c r="L3478" i="23"/>
  <c r="S3477" i="23"/>
  <c r="Q3477" i="23"/>
  <c r="O3477" i="23"/>
  <c r="M3477" i="23"/>
  <c r="L3477" i="23"/>
  <c r="S3476" i="23"/>
  <c r="Q3476" i="23"/>
  <c r="O3476" i="23"/>
  <c r="M3476" i="23"/>
  <c r="L3476" i="23"/>
  <c r="S3475" i="23"/>
  <c r="Q3475" i="23"/>
  <c r="O3475" i="23"/>
  <c r="M3475" i="23"/>
  <c r="L3475" i="23"/>
  <c r="S3474" i="23"/>
  <c r="Q3474" i="23"/>
  <c r="O3474" i="23"/>
  <c r="M3474" i="23"/>
  <c r="L3474" i="23"/>
  <c r="S3473" i="23"/>
  <c r="Q3473" i="23"/>
  <c r="O3473" i="23"/>
  <c r="M3473" i="23"/>
  <c r="L3473" i="23"/>
  <c r="S3472" i="23"/>
  <c r="Q3472" i="23"/>
  <c r="O3472" i="23"/>
  <c r="M3472" i="23"/>
  <c r="L3472" i="23"/>
  <c r="S3471" i="23"/>
  <c r="Q3471" i="23"/>
  <c r="O3471" i="23"/>
  <c r="M3471" i="23"/>
  <c r="L3471" i="23"/>
  <c r="S3470" i="23"/>
  <c r="Q3470" i="23"/>
  <c r="O3470" i="23"/>
  <c r="M3470" i="23"/>
  <c r="L3470" i="23"/>
  <c r="S3469" i="23"/>
  <c r="Q3469" i="23"/>
  <c r="O3469" i="23"/>
  <c r="M3469" i="23"/>
  <c r="L3469" i="23"/>
  <c r="S3468" i="23"/>
  <c r="Q3468" i="23"/>
  <c r="O3468" i="23"/>
  <c r="M3468" i="23"/>
  <c r="L3468" i="23"/>
  <c r="S3467" i="23"/>
  <c r="Q3467" i="23"/>
  <c r="O3467" i="23"/>
  <c r="M3467" i="23"/>
  <c r="L3467" i="23"/>
  <c r="S3466" i="23"/>
  <c r="Q3466" i="23"/>
  <c r="O3466" i="23"/>
  <c r="M3466" i="23"/>
  <c r="L3466" i="23"/>
  <c r="S3465" i="23"/>
  <c r="Q3465" i="23"/>
  <c r="O3465" i="23"/>
  <c r="M3465" i="23"/>
  <c r="L3465" i="23"/>
  <c r="S3464" i="23"/>
  <c r="Q3464" i="23"/>
  <c r="O3464" i="23"/>
  <c r="M3464" i="23"/>
  <c r="L3464" i="23"/>
  <c r="S3463" i="23"/>
  <c r="Q3463" i="23"/>
  <c r="O3463" i="23"/>
  <c r="M3463" i="23"/>
  <c r="L3463" i="23"/>
  <c r="S3462" i="23"/>
  <c r="Q3462" i="23"/>
  <c r="O3462" i="23"/>
  <c r="M3462" i="23"/>
  <c r="L3462" i="23"/>
  <c r="S3461" i="23"/>
  <c r="Q3461" i="23"/>
  <c r="O3461" i="23"/>
  <c r="M3461" i="23"/>
  <c r="L3461" i="23"/>
  <c r="S3460" i="23"/>
  <c r="Q3460" i="23"/>
  <c r="O3460" i="23"/>
  <c r="M3460" i="23"/>
  <c r="L3460" i="23"/>
  <c r="S3459" i="23"/>
  <c r="Q3459" i="23"/>
  <c r="O3459" i="23"/>
  <c r="M3459" i="23"/>
  <c r="L3459" i="23"/>
  <c r="S3458" i="23"/>
  <c r="Q3458" i="23"/>
  <c r="O3458" i="23"/>
  <c r="M3458" i="23"/>
  <c r="L3458" i="23"/>
  <c r="S3457" i="23"/>
  <c r="Q3457" i="23"/>
  <c r="O3457" i="23"/>
  <c r="M3457" i="23"/>
  <c r="L3457" i="23"/>
  <c r="S3456" i="23"/>
  <c r="Q3456" i="23"/>
  <c r="O3456" i="23"/>
  <c r="M3456" i="23"/>
  <c r="L3456" i="23"/>
  <c r="S3455" i="23"/>
  <c r="Q3455" i="23"/>
  <c r="O3455" i="23"/>
  <c r="M3455" i="23"/>
  <c r="L3455" i="23"/>
  <c r="S3454" i="23"/>
  <c r="Q3454" i="23"/>
  <c r="O3454" i="23"/>
  <c r="M3454" i="23"/>
  <c r="L3454" i="23"/>
  <c r="S3453" i="23"/>
  <c r="Q3453" i="23"/>
  <c r="O3453" i="23"/>
  <c r="M3453" i="23"/>
  <c r="L3453" i="23"/>
  <c r="S3452" i="23"/>
  <c r="Q3452" i="23"/>
  <c r="O3452" i="23"/>
  <c r="M3452" i="23"/>
  <c r="L3452" i="23"/>
  <c r="S3451" i="23"/>
  <c r="Q3451" i="23"/>
  <c r="O3451" i="23"/>
  <c r="M3451" i="23"/>
  <c r="L3451" i="23"/>
  <c r="S3450" i="23"/>
  <c r="Q3450" i="23"/>
  <c r="O3450" i="23"/>
  <c r="M3450" i="23"/>
  <c r="L3450" i="23"/>
  <c r="S3449" i="23"/>
  <c r="Q3449" i="23"/>
  <c r="O3449" i="23"/>
  <c r="M3449" i="23"/>
  <c r="L3449" i="23"/>
  <c r="S3448" i="23"/>
  <c r="Q3448" i="23"/>
  <c r="O3448" i="23"/>
  <c r="M3448" i="23"/>
  <c r="L3448" i="23"/>
  <c r="S3447" i="23"/>
  <c r="Q3447" i="23"/>
  <c r="O3447" i="23"/>
  <c r="M3447" i="23"/>
  <c r="L3447" i="23"/>
  <c r="S3446" i="23"/>
  <c r="Q3446" i="23"/>
  <c r="O3446" i="23"/>
  <c r="M3446" i="23"/>
  <c r="L3446" i="23"/>
  <c r="S3445" i="23"/>
  <c r="Q3445" i="23"/>
  <c r="O3445" i="23"/>
  <c r="M3445" i="23"/>
  <c r="L3445" i="23"/>
  <c r="S3444" i="23"/>
  <c r="Q3444" i="23"/>
  <c r="O3444" i="23"/>
  <c r="M3444" i="23"/>
  <c r="L3444" i="23"/>
  <c r="S3443" i="23"/>
  <c r="Q3443" i="23"/>
  <c r="O3443" i="23"/>
  <c r="M3443" i="23"/>
  <c r="L3443" i="23"/>
  <c r="S3442" i="23"/>
  <c r="Q3442" i="23"/>
  <c r="O3442" i="23"/>
  <c r="M3442" i="23"/>
  <c r="L3442" i="23"/>
  <c r="S3441" i="23"/>
  <c r="Q3441" i="23"/>
  <c r="O3441" i="23"/>
  <c r="M3441" i="23"/>
  <c r="L3441" i="23"/>
  <c r="S3440" i="23"/>
  <c r="Q3440" i="23"/>
  <c r="O3440" i="23"/>
  <c r="M3440" i="23"/>
  <c r="L3440" i="23"/>
  <c r="S3439" i="23"/>
  <c r="Q3439" i="23"/>
  <c r="O3439" i="23"/>
  <c r="M3439" i="23"/>
  <c r="L3439" i="23"/>
  <c r="S3438" i="23"/>
  <c r="Q3438" i="23"/>
  <c r="O3438" i="23"/>
  <c r="M3438" i="23"/>
  <c r="L3438" i="23"/>
  <c r="S3437" i="23"/>
  <c r="Q3437" i="23"/>
  <c r="O3437" i="23"/>
  <c r="M3437" i="23"/>
  <c r="L3437" i="23"/>
  <c r="S3436" i="23"/>
  <c r="Q3436" i="23"/>
  <c r="O3436" i="23"/>
  <c r="M3436" i="23"/>
  <c r="L3436" i="23"/>
  <c r="S3435" i="23"/>
  <c r="Q3435" i="23"/>
  <c r="O3435" i="23"/>
  <c r="M3435" i="23"/>
  <c r="L3435" i="23"/>
  <c r="S3434" i="23"/>
  <c r="Q3434" i="23"/>
  <c r="O3434" i="23"/>
  <c r="M3434" i="23"/>
  <c r="L3434" i="23"/>
  <c r="S3433" i="23"/>
  <c r="Q3433" i="23"/>
  <c r="O3433" i="23"/>
  <c r="M3433" i="23"/>
  <c r="L3433" i="23"/>
  <c r="S3432" i="23"/>
  <c r="Q3432" i="23"/>
  <c r="O3432" i="23"/>
  <c r="M3432" i="23"/>
  <c r="L3432" i="23"/>
  <c r="S3431" i="23"/>
  <c r="Q3431" i="23"/>
  <c r="O3431" i="23"/>
  <c r="M3431" i="23"/>
  <c r="L3431" i="23"/>
  <c r="S3430" i="23"/>
  <c r="Q3430" i="23"/>
  <c r="O3430" i="23"/>
  <c r="M3430" i="23"/>
  <c r="L3430" i="23"/>
  <c r="S3429" i="23"/>
  <c r="Q3429" i="23"/>
  <c r="O3429" i="23"/>
  <c r="M3429" i="23"/>
  <c r="L3429" i="23"/>
  <c r="S3428" i="23"/>
  <c r="Q3428" i="23"/>
  <c r="O3428" i="23"/>
  <c r="M3428" i="23"/>
  <c r="L3428" i="23"/>
  <c r="S3427" i="23"/>
  <c r="Q3427" i="23"/>
  <c r="O3427" i="23"/>
  <c r="M3427" i="23"/>
  <c r="L3427" i="23"/>
  <c r="S3426" i="23"/>
  <c r="Q3426" i="23"/>
  <c r="O3426" i="23"/>
  <c r="M3426" i="23"/>
  <c r="L3426" i="23"/>
  <c r="S3425" i="23"/>
  <c r="Q3425" i="23"/>
  <c r="O3425" i="23"/>
  <c r="M3425" i="23"/>
  <c r="L3425" i="23"/>
  <c r="S3424" i="23"/>
  <c r="Q3424" i="23"/>
  <c r="O3424" i="23"/>
  <c r="M3424" i="23"/>
  <c r="L3424" i="23"/>
  <c r="S3423" i="23"/>
  <c r="Q3423" i="23"/>
  <c r="O3423" i="23"/>
  <c r="M3423" i="23"/>
  <c r="L3423" i="23"/>
  <c r="S3422" i="23"/>
  <c r="Q3422" i="23"/>
  <c r="O3422" i="23"/>
  <c r="M3422" i="23"/>
  <c r="L3422" i="23"/>
  <c r="S3421" i="23"/>
  <c r="Q3421" i="23"/>
  <c r="O3421" i="23"/>
  <c r="M3421" i="23"/>
  <c r="L3421" i="23"/>
  <c r="S3420" i="23"/>
  <c r="Q3420" i="23"/>
  <c r="O3420" i="23"/>
  <c r="M3420" i="23"/>
  <c r="L3420" i="23"/>
  <c r="S3419" i="23"/>
  <c r="Q3419" i="23"/>
  <c r="O3419" i="23"/>
  <c r="M3419" i="23"/>
  <c r="L3419" i="23"/>
  <c r="S3418" i="23"/>
  <c r="Q3418" i="23"/>
  <c r="O3418" i="23"/>
  <c r="M3418" i="23"/>
  <c r="L3418" i="23"/>
  <c r="S3417" i="23"/>
  <c r="Q3417" i="23"/>
  <c r="O3417" i="23"/>
  <c r="M3417" i="23"/>
  <c r="L3417" i="23"/>
  <c r="S3416" i="23"/>
  <c r="Q3416" i="23"/>
  <c r="O3416" i="23"/>
  <c r="M3416" i="23"/>
  <c r="L3416" i="23"/>
  <c r="S3415" i="23"/>
  <c r="Q3415" i="23"/>
  <c r="O3415" i="23"/>
  <c r="M3415" i="23"/>
  <c r="L3415" i="23"/>
  <c r="S3414" i="23"/>
  <c r="Q3414" i="23"/>
  <c r="O3414" i="23"/>
  <c r="M3414" i="23"/>
  <c r="L3414" i="23"/>
  <c r="S3413" i="23"/>
  <c r="Q3413" i="23"/>
  <c r="O3413" i="23"/>
  <c r="M3413" i="23"/>
  <c r="L3413" i="23"/>
  <c r="S3412" i="23"/>
  <c r="Q3412" i="23"/>
  <c r="O3412" i="23"/>
  <c r="M3412" i="23"/>
  <c r="L3412" i="23"/>
  <c r="S3411" i="23"/>
  <c r="Q3411" i="23"/>
  <c r="O3411" i="23"/>
  <c r="M3411" i="23"/>
  <c r="L3411" i="23"/>
  <c r="S3410" i="23"/>
  <c r="Q3410" i="23"/>
  <c r="O3410" i="23"/>
  <c r="M3410" i="23"/>
  <c r="L3410" i="23"/>
  <c r="S3409" i="23"/>
  <c r="Q3409" i="23"/>
  <c r="O3409" i="23"/>
  <c r="M3409" i="23"/>
  <c r="L3409" i="23"/>
  <c r="S3408" i="23"/>
  <c r="Q3408" i="23"/>
  <c r="O3408" i="23"/>
  <c r="M3408" i="23"/>
  <c r="L3408" i="23"/>
  <c r="S3407" i="23"/>
  <c r="Q3407" i="23"/>
  <c r="O3407" i="23"/>
  <c r="M3407" i="23"/>
  <c r="L3407" i="23"/>
  <c r="S3406" i="23"/>
  <c r="Q3406" i="23"/>
  <c r="O3406" i="23"/>
  <c r="M3406" i="23"/>
  <c r="L3406" i="23"/>
  <c r="S3405" i="23"/>
  <c r="Q3405" i="23"/>
  <c r="O3405" i="23"/>
  <c r="M3405" i="23"/>
  <c r="L3405" i="23"/>
  <c r="S3404" i="23"/>
  <c r="Q3404" i="23"/>
  <c r="O3404" i="23"/>
  <c r="M3404" i="23"/>
  <c r="L3404" i="23"/>
  <c r="S3403" i="23"/>
  <c r="Q3403" i="23"/>
  <c r="O3403" i="23"/>
  <c r="M3403" i="23"/>
  <c r="L3403" i="23"/>
  <c r="S3402" i="23"/>
  <c r="Q3402" i="23"/>
  <c r="O3402" i="23"/>
  <c r="M3402" i="23"/>
  <c r="L3402" i="23"/>
  <c r="S3401" i="23"/>
  <c r="Q3401" i="23"/>
  <c r="O3401" i="23"/>
  <c r="M3401" i="23"/>
  <c r="L3401" i="23"/>
  <c r="S3400" i="23"/>
  <c r="Q3400" i="23"/>
  <c r="O3400" i="23"/>
  <c r="M3400" i="23"/>
  <c r="L3400" i="23"/>
  <c r="S3399" i="23"/>
  <c r="Q3399" i="23"/>
  <c r="O3399" i="23"/>
  <c r="M3399" i="23"/>
  <c r="L3399" i="23"/>
  <c r="S3398" i="23"/>
  <c r="Q3398" i="23"/>
  <c r="O3398" i="23"/>
  <c r="M3398" i="23"/>
  <c r="L3398" i="23"/>
  <c r="S3397" i="23"/>
  <c r="Q3397" i="23"/>
  <c r="O3397" i="23"/>
  <c r="M3397" i="23"/>
  <c r="L3397" i="23"/>
  <c r="S3396" i="23"/>
  <c r="Q3396" i="23"/>
  <c r="O3396" i="23"/>
  <c r="M3396" i="23"/>
  <c r="L3396" i="23"/>
  <c r="S3395" i="23"/>
  <c r="Q3395" i="23"/>
  <c r="O3395" i="23"/>
  <c r="M3395" i="23"/>
  <c r="L3395" i="23"/>
  <c r="S3394" i="23"/>
  <c r="Q3394" i="23"/>
  <c r="O3394" i="23"/>
  <c r="M3394" i="23"/>
  <c r="L3394" i="23"/>
  <c r="S3393" i="23"/>
  <c r="Q3393" i="23"/>
  <c r="O3393" i="23"/>
  <c r="M3393" i="23"/>
  <c r="L3393" i="23"/>
  <c r="S3392" i="23"/>
  <c r="Q3392" i="23"/>
  <c r="O3392" i="23"/>
  <c r="M3392" i="23"/>
  <c r="L3392" i="23"/>
  <c r="S3391" i="23"/>
  <c r="Q3391" i="23"/>
  <c r="O3391" i="23"/>
  <c r="M3391" i="23"/>
  <c r="L3391" i="23"/>
  <c r="S3390" i="23"/>
  <c r="Q3390" i="23"/>
  <c r="O3390" i="23"/>
  <c r="M3390" i="23"/>
  <c r="L3390" i="23"/>
  <c r="S3389" i="23"/>
  <c r="Q3389" i="23"/>
  <c r="O3389" i="23"/>
  <c r="M3389" i="23"/>
  <c r="L3389" i="23"/>
  <c r="S3388" i="23"/>
  <c r="Q3388" i="23"/>
  <c r="O3388" i="23"/>
  <c r="M3388" i="23"/>
  <c r="L3388" i="23"/>
  <c r="S3387" i="23"/>
  <c r="Q3387" i="23"/>
  <c r="O3387" i="23"/>
  <c r="M3387" i="23"/>
  <c r="L3387" i="23"/>
  <c r="S3386" i="23"/>
  <c r="Q3386" i="23"/>
  <c r="O3386" i="23"/>
  <c r="M3386" i="23"/>
  <c r="L3386" i="23"/>
  <c r="S3385" i="23"/>
  <c r="Q3385" i="23"/>
  <c r="O3385" i="23"/>
  <c r="M3385" i="23"/>
  <c r="L3385" i="23"/>
  <c r="S3384" i="23"/>
  <c r="Q3384" i="23"/>
  <c r="O3384" i="23"/>
  <c r="M3384" i="23"/>
  <c r="L3384" i="23"/>
  <c r="S3383" i="23"/>
  <c r="Q3383" i="23"/>
  <c r="O3383" i="23"/>
  <c r="M3383" i="23"/>
  <c r="L3383" i="23"/>
  <c r="S3382" i="23"/>
  <c r="Q3382" i="23"/>
  <c r="O3382" i="23"/>
  <c r="M3382" i="23"/>
  <c r="L3382" i="23"/>
  <c r="S3381" i="23"/>
  <c r="Q3381" i="23"/>
  <c r="O3381" i="23"/>
  <c r="M3381" i="23"/>
  <c r="L3381" i="23"/>
  <c r="S3380" i="23"/>
  <c r="Q3380" i="23"/>
  <c r="O3380" i="23"/>
  <c r="M3380" i="23"/>
  <c r="L3380" i="23"/>
  <c r="S3379" i="23"/>
  <c r="Q3379" i="23"/>
  <c r="O3379" i="23"/>
  <c r="M3379" i="23"/>
  <c r="L3379" i="23"/>
  <c r="S3378" i="23"/>
  <c r="Q3378" i="23"/>
  <c r="O3378" i="23"/>
  <c r="M3378" i="23"/>
  <c r="L3378" i="23"/>
  <c r="S3377" i="23"/>
  <c r="Q3377" i="23"/>
  <c r="O3377" i="23"/>
  <c r="M3377" i="23"/>
  <c r="L3377" i="23"/>
  <c r="S3376" i="23"/>
  <c r="Q3376" i="23"/>
  <c r="O3376" i="23"/>
  <c r="M3376" i="23"/>
  <c r="L3376" i="23"/>
  <c r="S3375" i="23"/>
  <c r="Q3375" i="23"/>
  <c r="O3375" i="23"/>
  <c r="M3375" i="23"/>
  <c r="L3375" i="23"/>
  <c r="S3374" i="23"/>
  <c r="Q3374" i="23"/>
  <c r="O3374" i="23"/>
  <c r="M3374" i="23"/>
  <c r="L3374" i="23"/>
  <c r="S3373" i="23"/>
  <c r="Q3373" i="23"/>
  <c r="O3373" i="23"/>
  <c r="M3373" i="23"/>
  <c r="L3373" i="23"/>
  <c r="S3372" i="23"/>
  <c r="Q3372" i="23"/>
  <c r="O3372" i="23"/>
  <c r="M3372" i="23"/>
  <c r="L3372" i="23"/>
  <c r="S3371" i="23"/>
  <c r="Q3371" i="23"/>
  <c r="O3371" i="23"/>
  <c r="M3371" i="23"/>
  <c r="L3371" i="23"/>
  <c r="S3370" i="23"/>
  <c r="Q3370" i="23"/>
  <c r="O3370" i="23"/>
  <c r="M3370" i="23"/>
  <c r="L3370" i="23"/>
  <c r="S3369" i="23"/>
  <c r="Q3369" i="23"/>
  <c r="O3369" i="23"/>
  <c r="M3369" i="23"/>
  <c r="L3369" i="23"/>
  <c r="S3368" i="23"/>
  <c r="Q3368" i="23"/>
  <c r="O3368" i="23"/>
  <c r="M3368" i="23"/>
  <c r="L3368" i="23"/>
  <c r="S3367" i="23"/>
  <c r="Q3367" i="23"/>
  <c r="O3367" i="23"/>
  <c r="M3367" i="23"/>
  <c r="L3367" i="23"/>
  <c r="S3366" i="23"/>
  <c r="Q3366" i="23"/>
  <c r="O3366" i="23"/>
  <c r="M3366" i="23"/>
  <c r="L3366" i="23"/>
  <c r="S3365" i="23"/>
  <c r="Q3365" i="23"/>
  <c r="O3365" i="23"/>
  <c r="M3365" i="23"/>
  <c r="L3365" i="23"/>
  <c r="S3364" i="23"/>
  <c r="Q3364" i="23"/>
  <c r="O3364" i="23"/>
  <c r="M3364" i="23"/>
  <c r="L3364" i="23"/>
  <c r="S3363" i="23"/>
  <c r="Q3363" i="23"/>
  <c r="O3363" i="23"/>
  <c r="M3363" i="23"/>
  <c r="L3363" i="23"/>
  <c r="S3362" i="23"/>
  <c r="Q3362" i="23"/>
  <c r="O3362" i="23"/>
  <c r="M3362" i="23"/>
  <c r="L3362" i="23"/>
  <c r="S3361" i="23"/>
  <c r="Q3361" i="23"/>
  <c r="O3361" i="23"/>
  <c r="M3361" i="23"/>
  <c r="L3361" i="23"/>
  <c r="S3360" i="23"/>
  <c r="Q3360" i="23"/>
  <c r="O3360" i="23"/>
  <c r="M3360" i="23"/>
  <c r="L3360" i="23"/>
  <c r="S3359" i="23"/>
  <c r="Q3359" i="23"/>
  <c r="O3359" i="23"/>
  <c r="M3359" i="23"/>
  <c r="L3359" i="23"/>
  <c r="S3358" i="23"/>
  <c r="Q3358" i="23"/>
  <c r="O3358" i="23"/>
  <c r="M3358" i="23"/>
  <c r="L3358" i="23"/>
  <c r="S3357" i="23"/>
  <c r="Q3357" i="23"/>
  <c r="O3357" i="23"/>
  <c r="M3357" i="23"/>
  <c r="L3357" i="23"/>
  <c r="S3356" i="23"/>
  <c r="Q3356" i="23"/>
  <c r="O3356" i="23"/>
  <c r="M3356" i="23"/>
  <c r="L3356" i="23"/>
  <c r="S3355" i="23"/>
  <c r="Q3355" i="23"/>
  <c r="O3355" i="23"/>
  <c r="M3355" i="23"/>
  <c r="L3355" i="23"/>
  <c r="S3354" i="23"/>
  <c r="Q3354" i="23"/>
  <c r="O3354" i="23"/>
  <c r="M3354" i="23"/>
  <c r="L3354" i="23"/>
  <c r="S3353" i="23"/>
  <c r="Q3353" i="23"/>
  <c r="O3353" i="23"/>
  <c r="M3353" i="23"/>
  <c r="L3353" i="23"/>
  <c r="S3352" i="23"/>
  <c r="Q3352" i="23"/>
  <c r="O3352" i="23"/>
  <c r="M3352" i="23"/>
  <c r="L3352" i="23"/>
  <c r="S3351" i="23"/>
  <c r="Q3351" i="23"/>
  <c r="O3351" i="23"/>
  <c r="M3351" i="23"/>
  <c r="L3351" i="23"/>
  <c r="S3350" i="23"/>
  <c r="Q3350" i="23"/>
  <c r="O3350" i="23"/>
  <c r="M3350" i="23"/>
  <c r="L3350" i="23"/>
  <c r="S3349" i="23"/>
  <c r="Q3349" i="23"/>
  <c r="O3349" i="23"/>
  <c r="M3349" i="23"/>
  <c r="L3349" i="23"/>
  <c r="S3348" i="23"/>
  <c r="Q3348" i="23"/>
  <c r="O3348" i="23"/>
  <c r="M3348" i="23"/>
  <c r="L3348" i="23"/>
  <c r="S3347" i="23"/>
  <c r="Q3347" i="23"/>
  <c r="O3347" i="23"/>
  <c r="M3347" i="23"/>
  <c r="L3347" i="23"/>
  <c r="S3346" i="23"/>
  <c r="Q3346" i="23"/>
  <c r="O3346" i="23"/>
  <c r="M3346" i="23"/>
  <c r="L3346" i="23"/>
  <c r="S3345" i="23"/>
  <c r="Q3345" i="23"/>
  <c r="O3345" i="23"/>
  <c r="M3345" i="23"/>
  <c r="L3345" i="23"/>
  <c r="S3344" i="23"/>
  <c r="Q3344" i="23"/>
  <c r="O3344" i="23"/>
  <c r="M3344" i="23"/>
  <c r="L3344" i="23"/>
  <c r="S3343" i="23"/>
  <c r="Q3343" i="23"/>
  <c r="O3343" i="23"/>
  <c r="M3343" i="23"/>
  <c r="L3343" i="23"/>
  <c r="S3342" i="23"/>
  <c r="Q3342" i="23"/>
  <c r="O3342" i="23"/>
  <c r="M3342" i="23"/>
  <c r="L3342" i="23"/>
  <c r="S3341" i="23"/>
  <c r="Q3341" i="23"/>
  <c r="O3341" i="23"/>
  <c r="M3341" i="23"/>
  <c r="L3341" i="23"/>
  <c r="S3340" i="23"/>
  <c r="Q3340" i="23"/>
  <c r="O3340" i="23"/>
  <c r="M3340" i="23"/>
  <c r="L3340" i="23"/>
  <c r="S3339" i="23"/>
  <c r="Q3339" i="23"/>
  <c r="O3339" i="23"/>
  <c r="M3339" i="23"/>
  <c r="L3339" i="23"/>
  <c r="S3338" i="23"/>
  <c r="Q3338" i="23"/>
  <c r="O3338" i="23"/>
  <c r="M3338" i="23"/>
  <c r="L3338" i="23"/>
  <c r="S3337" i="23"/>
  <c r="Q3337" i="23"/>
  <c r="O3337" i="23"/>
  <c r="M3337" i="23"/>
  <c r="L3337" i="23"/>
  <c r="S3336" i="23"/>
  <c r="Q3336" i="23"/>
  <c r="O3336" i="23"/>
  <c r="M3336" i="23"/>
  <c r="L3336" i="23"/>
  <c r="S3335" i="23"/>
  <c r="Q3335" i="23"/>
  <c r="O3335" i="23"/>
  <c r="M3335" i="23"/>
  <c r="L3335" i="23"/>
  <c r="S3334" i="23"/>
  <c r="Q3334" i="23"/>
  <c r="O3334" i="23"/>
  <c r="M3334" i="23"/>
  <c r="L3334" i="23"/>
  <c r="S3333" i="23"/>
  <c r="Q3333" i="23"/>
  <c r="O3333" i="23"/>
  <c r="M3333" i="23"/>
  <c r="L3333" i="23"/>
  <c r="S3332" i="23"/>
  <c r="Q3332" i="23"/>
  <c r="O3332" i="23"/>
  <c r="M3332" i="23"/>
  <c r="L3332" i="23"/>
  <c r="S3331" i="23"/>
  <c r="Q3331" i="23"/>
  <c r="O3331" i="23"/>
  <c r="M3331" i="23"/>
  <c r="L3331" i="23"/>
  <c r="S3330" i="23"/>
  <c r="Q3330" i="23"/>
  <c r="O3330" i="23"/>
  <c r="M3330" i="23"/>
  <c r="L3330" i="23"/>
  <c r="S3329" i="23"/>
  <c r="Q3329" i="23"/>
  <c r="O3329" i="23"/>
  <c r="M3329" i="23"/>
  <c r="L3329" i="23"/>
  <c r="S3328" i="23"/>
  <c r="Q3328" i="23"/>
  <c r="O3328" i="23"/>
  <c r="M3328" i="23"/>
  <c r="L3328" i="23"/>
  <c r="S3327" i="23"/>
  <c r="Q3327" i="23"/>
  <c r="O3327" i="23"/>
  <c r="M3327" i="23"/>
  <c r="L3327" i="23"/>
  <c r="S3326" i="23"/>
  <c r="Q3326" i="23"/>
  <c r="O3326" i="23"/>
  <c r="M3326" i="23"/>
  <c r="L3326" i="23"/>
  <c r="S3325" i="23"/>
  <c r="Q3325" i="23"/>
  <c r="O3325" i="23"/>
  <c r="M3325" i="23"/>
  <c r="L3325" i="23"/>
  <c r="S3324" i="23"/>
  <c r="Q3324" i="23"/>
  <c r="O3324" i="23"/>
  <c r="M3324" i="23"/>
  <c r="L3324" i="23"/>
  <c r="S3323" i="23"/>
  <c r="Q3323" i="23"/>
  <c r="O3323" i="23"/>
  <c r="M3323" i="23"/>
  <c r="L3323" i="23"/>
  <c r="S3322" i="23"/>
  <c r="Q3322" i="23"/>
  <c r="O3322" i="23"/>
  <c r="M3322" i="23"/>
  <c r="L3322" i="23"/>
  <c r="S3321" i="23"/>
  <c r="Q3321" i="23"/>
  <c r="O3321" i="23"/>
  <c r="M3321" i="23"/>
  <c r="L3321" i="23"/>
  <c r="S3320" i="23"/>
  <c r="Q3320" i="23"/>
  <c r="O3320" i="23"/>
  <c r="M3320" i="23"/>
  <c r="L3320" i="23"/>
  <c r="S3319" i="23"/>
  <c r="Q3319" i="23"/>
  <c r="O3319" i="23"/>
  <c r="M3319" i="23"/>
  <c r="L3319" i="23"/>
  <c r="S3318" i="23"/>
  <c r="Q3318" i="23"/>
  <c r="O3318" i="23"/>
  <c r="M3318" i="23"/>
  <c r="L3318" i="23"/>
  <c r="S3317" i="23"/>
  <c r="Q3317" i="23"/>
  <c r="O3317" i="23"/>
  <c r="M3317" i="23"/>
  <c r="L3317" i="23"/>
  <c r="S3316" i="23"/>
  <c r="Q3316" i="23"/>
  <c r="O3316" i="23"/>
  <c r="M3316" i="23"/>
  <c r="L3316" i="23"/>
  <c r="S3315" i="23"/>
  <c r="Q3315" i="23"/>
  <c r="O3315" i="23"/>
  <c r="M3315" i="23"/>
  <c r="L3315" i="23"/>
  <c r="S3314" i="23"/>
  <c r="Q3314" i="23"/>
  <c r="O3314" i="23"/>
  <c r="M3314" i="23"/>
  <c r="L3314" i="23"/>
  <c r="S3313" i="23"/>
  <c r="Q3313" i="23"/>
  <c r="O3313" i="23"/>
  <c r="M3313" i="23"/>
  <c r="L3313" i="23"/>
  <c r="S3312" i="23"/>
  <c r="Q3312" i="23"/>
  <c r="O3312" i="23"/>
  <c r="M3312" i="23"/>
  <c r="L3312" i="23"/>
  <c r="S3311" i="23"/>
  <c r="Q3311" i="23"/>
  <c r="O3311" i="23"/>
  <c r="M3311" i="23"/>
  <c r="L3311" i="23"/>
  <c r="S3310" i="23"/>
  <c r="Q3310" i="23"/>
  <c r="O3310" i="23"/>
  <c r="M3310" i="23"/>
  <c r="L3310" i="23"/>
  <c r="S3309" i="23"/>
  <c r="Q3309" i="23"/>
  <c r="O3309" i="23"/>
  <c r="M3309" i="23"/>
  <c r="L3309" i="23"/>
  <c r="S3308" i="23"/>
  <c r="Q3308" i="23"/>
  <c r="O3308" i="23"/>
  <c r="M3308" i="23"/>
  <c r="L3308" i="23"/>
  <c r="S3307" i="23"/>
  <c r="Q3307" i="23"/>
  <c r="O3307" i="23"/>
  <c r="M3307" i="23"/>
  <c r="L3307" i="23"/>
  <c r="S3306" i="23"/>
  <c r="Q3306" i="23"/>
  <c r="O3306" i="23"/>
  <c r="M3306" i="23"/>
  <c r="L3306" i="23"/>
  <c r="S3305" i="23"/>
  <c r="Q3305" i="23"/>
  <c r="O3305" i="23"/>
  <c r="M3305" i="23"/>
  <c r="L3305" i="23"/>
  <c r="S3304" i="23"/>
  <c r="Q3304" i="23"/>
  <c r="O3304" i="23"/>
  <c r="M3304" i="23"/>
  <c r="L3304" i="23"/>
  <c r="S3303" i="23"/>
  <c r="Q3303" i="23"/>
  <c r="O3303" i="23"/>
  <c r="M3303" i="23"/>
  <c r="L3303" i="23"/>
  <c r="S3302" i="23"/>
  <c r="Q3302" i="23"/>
  <c r="O3302" i="23"/>
  <c r="M3302" i="23"/>
  <c r="L3302" i="23"/>
  <c r="S3301" i="23"/>
  <c r="Q3301" i="23"/>
  <c r="O3301" i="23"/>
  <c r="M3301" i="23"/>
  <c r="L3301" i="23"/>
  <c r="S3300" i="23"/>
  <c r="Q3300" i="23"/>
  <c r="O3300" i="23"/>
  <c r="M3300" i="23"/>
  <c r="L3300" i="23"/>
  <c r="S3299" i="23"/>
  <c r="Q3299" i="23"/>
  <c r="O3299" i="23"/>
  <c r="M3299" i="23"/>
  <c r="L3299" i="23"/>
  <c r="S3298" i="23"/>
  <c r="Q3298" i="23"/>
  <c r="O3298" i="23"/>
  <c r="M3298" i="23"/>
  <c r="L3298" i="23"/>
  <c r="S3297" i="23"/>
  <c r="Q3297" i="23"/>
  <c r="O3297" i="23"/>
  <c r="M3297" i="23"/>
  <c r="L3297" i="23"/>
  <c r="S3296" i="23"/>
  <c r="Q3296" i="23"/>
  <c r="O3296" i="23"/>
  <c r="M3296" i="23"/>
  <c r="L3296" i="23"/>
  <c r="S3295" i="23"/>
  <c r="Q3295" i="23"/>
  <c r="O3295" i="23"/>
  <c r="M3295" i="23"/>
  <c r="L3295" i="23"/>
  <c r="S3294" i="23"/>
  <c r="Q3294" i="23"/>
  <c r="O3294" i="23"/>
  <c r="M3294" i="23"/>
  <c r="L3294" i="23"/>
  <c r="S3293" i="23"/>
  <c r="Q3293" i="23"/>
  <c r="O3293" i="23"/>
  <c r="M3293" i="23"/>
  <c r="L3293" i="23"/>
  <c r="S3292" i="23"/>
  <c r="Q3292" i="23"/>
  <c r="O3292" i="23"/>
  <c r="M3292" i="23"/>
  <c r="L3292" i="23"/>
  <c r="S3291" i="23"/>
  <c r="Q3291" i="23"/>
  <c r="O3291" i="23"/>
  <c r="M3291" i="23"/>
  <c r="L3291" i="23"/>
  <c r="S3290" i="23"/>
  <c r="Q3290" i="23"/>
  <c r="O3290" i="23"/>
  <c r="M3290" i="23"/>
  <c r="L3290" i="23"/>
  <c r="S3289" i="23"/>
  <c r="Q3289" i="23"/>
  <c r="O3289" i="23"/>
  <c r="M3289" i="23"/>
  <c r="L3289" i="23"/>
  <c r="S3288" i="23"/>
  <c r="Q3288" i="23"/>
  <c r="O3288" i="23"/>
  <c r="M3288" i="23"/>
  <c r="L3288" i="23"/>
  <c r="S3287" i="23"/>
  <c r="Q3287" i="23"/>
  <c r="O3287" i="23"/>
  <c r="M3287" i="23"/>
  <c r="L3287" i="23"/>
  <c r="S3286" i="23"/>
  <c r="Q3286" i="23"/>
  <c r="O3286" i="23"/>
  <c r="M3286" i="23"/>
  <c r="L3286" i="23"/>
  <c r="S3285" i="23"/>
  <c r="Q3285" i="23"/>
  <c r="O3285" i="23"/>
  <c r="M3285" i="23"/>
  <c r="L3285" i="23"/>
  <c r="S3284" i="23"/>
  <c r="Q3284" i="23"/>
  <c r="O3284" i="23"/>
  <c r="M3284" i="23"/>
  <c r="L3284" i="23"/>
  <c r="S3283" i="23"/>
  <c r="Q3283" i="23"/>
  <c r="O3283" i="23"/>
  <c r="M3283" i="23"/>
  <c r="L3283" i="23"/>
  <c r="S3282" i="23"/>
  <c r="Q3282" i="23"/>
  <c r="O3282" i="23"/>
  <c r="M3282" i="23"/>
  <c r="L3282" i="23"/>
  <c r="S3281" i="23"/>
  <c r="Q3281" i="23"/>
  <c r="O3281" i="23"/>
  <c r="M3281" i="23"/>
  <c r="L3281" i="23"/>
  <c r="S3280" i="23"/>
  <c r="Q3280" i="23"/>
  <c r="O3280" i="23"/>
  <c r="M3280" i="23"/>
  <c r="L3280" i="23"/>
  <c r="S3279" i="23"/>
  <c r="Q3279" i="23"/>
  <c r="O3279" i="23"/>
  <c r="M3279" i="23"/>
  <c r="L3279" i="23"/>
  <c r="S3278" i="23"/>
  <c r="Q3278" i="23"/>
  <c r="O3278" i="23"/>
  <c r="M3278" i="23"/>
  <c r="L3278" i="23"/>
  <c r="S3277" i="23"/>
  <c r="Q3277" i="23"/>
  <c r="O3277" i="23"/>
  <c r="M3277" i="23"/>
  <c r="L3277" i="23"/>
  <c r="S3276" i="23"/>
  <c r="Q3276" i="23"/>
  <c r="O3276" i="23"/>
  <c r="M3276" i="23"/>
  <c r="L3276" i="23"/>
  <c r="S3275" i="23"/>
  <c r="Q3275" i="23"/>
  <c r="O3275" i="23"/>
  <c r="M3275" i="23"/>
  <c r="L3275" i="23"/>
  <c r="S3274" i="23"/>
  <c r="Q3274" i="23"/>
  <c r="O3274" i="23"/>
  <c r="M3274" i="23"/>
  <c r="L3274" i="23"/>
  <c r="S3273" i="23"/>
  <c r="Q3273" i="23"/>
  <c r="O3273" i="23"/>
  <c r="M3273" i="23"/>
  <c r="L3273" i="23"/>
  <c r="S3272" i="23"/>
  <c r="Q3272" i="23"/>
  <c r="O3272" i="23"/>
  <c r="M3272" i="23"/>
  <c r="L3272" i="23"/>
  <c r="S3271" i="23"/>
  <c r="Q3271" i="23"/>
  <c r="O3271" i="23"/>
  <c r="M3271" i="23"/>
  <c r="L3271" i="23"/>
  <c r="S3270" i="23"/>
  <c r="Q3270" i="23"/>
  <c r="O3270" i="23"/>
  <c r="M3270" i="23"/>
  <c r="L3270" i="23"/>
  <c r="S3269" i="23"/>
  <c r="Q3269" i="23"/>
  <c r="O3269" i="23"/>
  <c r="M3269" i="23"/>
  <c r="L3269" i="23"/>
  <c r="S3268" i="23"/>
  <c r="Q3268" i="23"/>
  <c r="O3268" i="23"/>
  <c r="M3268" i="23"/>
  <c r="L3268" i="23"/>
  <c r="S3267" i="23"/>
  <c r="Q3267" i="23"/>
  <c r="O3267" i="23"/>
  <c r="M3267" i="23"/>
  <c r="L3267" i="23"/>
  <c r="S3266" i="23"/>
  <c r="Q3266" i="23"/>
  <c r="O3266" i="23"/>
  <c r="M3266" i="23"/>
  <c r="L3266" i="23"/>
  <c r="S3265" i="23"/>
  <c r="Q3265" i="23"/>
  <c r="O3265" i="23"/>
  <c r="M3265" i="23"/>
  <c r="L3265" i="23"/>
  <c r="S3264" i="23"/>
  <c r="Q3264" i="23"/>
  <c r="O3264" i="23"/>
  <c r="M3264" i="23"/>
  <c r="L3264" i="23"/>
  <c r="S3263" i="23"/>
  <c r="Q3263" i="23"/>
  <c r="O3263" i="23"/>
  <c r="M3263" i="23"/>
  <c r="L3263" i="23"/>
  <c r="S3262" i="23"/>
  <c r="Q3262" i="23"/>
  <c r="O3262" i="23"/>
  <c r="M3262" i="23"/>
  <c r="L3262" i="23"/>
  <c r="S3261" i="23"/>
  <c r="Q3261" i="23"/>
  <c r="O3261" i="23"/>
  <c r="M3261" i="23"/>
  <c r="L3261" i="23"/>
  <c r="S3260" i="23"/>
  <c r="Q3260" i="23"/>
  <c r="O3260" i="23"/>
  <c r="M3260" i="23"/>
  <c r="L3260" i="23"/>
  <c r="S3259" i="23"/>
  <c r="Q3259" i="23"/>
  <c r="O3259" i="23"/>
  <c r="M3259" i="23"/>
  <c r="L3259" i="23"/>
  <c r="S3258" i="23"/>
  <c r="Q3258" i="23"/>
  <c r="O3258" i="23"/>
  <c r="M3258" i="23"/>
  <c r="L3258" i="23"/>
  <c r="S3257" i="23"/>
  <c r="Q3257" i="23"/>
  <c r="O3257" i="23"/>
  <c r="M3257" i="23"/>
  <c r="L3257" i="23"/>
  <c r="S3256" i="23"/>
  <c r="Q3256" i="23"/>
  <c r="O3256" i="23"/>
  <c r="M3256" i="23"/>
  <c r="L3256" i="23"/>
  <c r="S3255" i="23"/>
  <c r="Q3255" i="23"/>
  <c r="O3255" i="23"/>
  <c r="M3255" i="23"/>
  <c r="L3255" i="23"/>
  <c r="S3254" i="23"/>
  <c r="Q3254" i="23"/>
  <c r="O3254" i="23"/>
  <c r="M3254" i="23"/>
  <c r="L3254" i="23"/>
  <c r="S3253" i="23"/>
  <c r="Q3253" i="23"/>
  <c r="O3253" i="23"/>
  <c r="M3253" i="23"/>
  <c r="L3253" i="23"/>
  <c r="S3252" i="23"/>
  <c r="Q3252" i="23"/>
  <c r="O3252" i="23"/>
  <c r="M3252" i="23"/>
  <c r="L3252" i="23"/>
  <c r="S3251" i="23"/>
  <c r="Q3251" i="23"/>
  <c r="O3251" i="23"/>
  <c r="M3251" i="23"/>
  <c r="L3251" i="23"/>
  <c r="S3250" i="23"/>
  <c r="Q3250" i="23"/>
  <c r="O3250" i="23"/>
  <c r="M3250" i="23"/>
  <c r="L3250" i="23"/>
  <c r="S3249" i="23"/>
  <c r="Q3249" i="23"/>
  <c r="O3249" i="23"/>
  <c r="M3249" i="23"/>
  <c r="L3249" i="23"/>
  <c r="S3248" i="23"/>
  <c r="Q3248" i="23"/>
  <c r="O3248" i="23"/>
  <c r="M3248" i="23"/>
  <c r="L3248" i="23"/>
  <c r="S3247" i="23"/>
  <c r="Q3247" i="23"/>
  <c r="O3247" i="23"/>
  <c r="M3247" i="23"/>
  <c r="L3247" i="23"/>
  <c r="S3246" i="23"/>
  <c r="Q3246" i="23"/>
  <c r="O3246" i="23"/>
  <c r="M3246" i="23"/>
  <c r="L3246" i="23"/>
  <c r="S3245" i="23"/>
  <c r="Q3245" i="23"/>
  <c r="O3245" i="23"/>
  <c r="M3245" i="23"/>
  <c r="L3245" i="23"/>
  <c r="S3244" i="23"/>
  <c r="Q3244" i="23"/>
  <c r="O3244" i="23"/>
  <c r="M3244" i="23"/>
  <c r="L3244" i="23"/>
  <c r="S3243" i="23"/>
  <c r="Q3243" i="23"/>
  <c r="O3243" i="23"/>
  <c r="M3243" i="23"/>
  <c r="L3243" i="23"/>
  <c r="S3242" i="23"/>
  <c r="Q3242" i="23"/>
  <c r="O3242" i="23"/>
  <c r="M3242" i="23"/>
  <c r="L3242" i="23"/>
  <c r="S3241" i="23"/>
  <c r="Q3241" i="23"/>
  <c r="O3241" i="23"/>
  <c r="M3241" i="23"/>
  <c r="L3241" i="23"/>
  <c r="S3240" i="23"/>
  <c r="Q3240" i="23"/>
  <c r="O3240" i="23"/>
  <c r="M3240" i="23"/>
  <c r="L3240" i="23"/>
  <c r="S3239" i="23"/>
  <c r="Q3239" i="23"/>
  <c r="O3239" i="23"/>
  <c r="M3239" i="23"/>
  <c r="L3239" i="23"/>
  <c r="S3238" i="23"/>
  <c r="Q3238" i="23"/>
  <c r="O3238" i="23"/>
  <c r="M3238" i="23"/>
  <c r="L3238" i="23"/>
  <c r="S3237" i="23"/>
  <c r="Q3237" i="23"/>
  <c r="O3237" i="23"/>
  <c r="M3237" i="23"/>
  <c r="L3237" i="23"/>
  <c r="S3236" i="23"/>
  <c r="Q3236" i="23"/>
  <c r="O3236" i="23"/>
  <c r="M3236" i="23"/>
  <c r="L3236" i="23"/>
  <c r="S3235" i="23"/>
  <c r="Q3235" i="23"/>
  <c r="O3235" i="23"/>
  <c r="M3235" i="23"/>
  <c r="L3235" i="23"/>
  <c r="S3234" i="23"/>
  <c r="Q3234" i="23"/>
  <c r="O3234" i="23"/>
  <c r="M3234" i="23"/>
  <c r="L3234" i="23"/>
  <c r="S3233" i="23"/>
  <c r="Q3233" i="23"/>
  <c r="O3233" i="23"/>
  <c r="M3233" i="23"/>
  <c r="L3233" i="23"/>
  <c r="S3232" i="23"/>
  <c r="Q3232" i="23"/>
  <c r="O3232" i="23"/>
  <c r="M3232" i="23"/>
  <c r="L3232" i="23"/>
  <c r="S3231" i="23"/>
  <c r="Q3231" i="23"/>
  <c r="O3231" i="23"/>
  <c r="M3231" i="23"/>
  <c r="L3231" i="23"/>
  <c r="S3230" i="23"/>
  <c r="Q3230" i="23"/>
  <c r="O3230" i="23"/>
  <c r="M3230" i="23"/>
  <c r="L3230" i="23"/>
  <c r="S3229" i="23"/>
  <c r="Q3229" i="23"/>
  <c r="O3229" i="23"/>
  <c r="M3229" i="23"/>
  <c r="L3229" i="23"/>
  <c r="S3228" i="23"/>
  <c r="Q3228" i="23"/>
  <c r="O3228" i="23"/>
  <c r="M3228" i="23"/>
  <c r="L3228" i="23"/>
  <c r="S3227" i="23"/>
  <c r="Q3227" i="23"/>
  <c r="O3227" i="23"/>
  <c r="M3227" i="23"/>
  <c r="L3227" i="23"/>
  <c r="S3226" i="23"/>
  <c r="Q3226" i="23"/>
  <c r="O3226" i="23"/>
  <c r="M3226" i="23"/>
  <c r="L3226" i="23"/>
  <c r="S3225" i="23"/>
  <c r="Q3225" i="23"/>
  <c r="O3225" i="23"/>
  <c r="M3225" i="23"/>
  <c r="L3225" i="23"/>
  <c r="S3224" i="23"/>
  <c r="Q3224" i="23"/>
  <c r="O3224" i="23"/>
  <c r="M3224" i="23"/>
  <c r="L3224" i="23"/>
  <c r="S3223" i="23"/>
  <c r="Q3223" i="23"/>
  <c r="O3223" i="23"/>
  <c r="M3223" i="23"/>
  <c r="L3223" i="23"/>
  <c r="S3222" i="23"/>
  <c r="Q3222" i="23"/>
  <c r="O3222" i="23"/>
  <c r="M3222" i="23"/>
  <c r="L3222" i="23"/>
  <c r="S3221" i="23"/>
  <c r="Q3221" i="23"/>
  <c r="O3221" i="23"/>
  <c r="M3221" i="23"/>
  <c r="L3221" i="23"/>
  <c r="S3220" i="23"/>
  <c r="Q3220" i="23"/>
  <c r="O3220" i="23"/>
  <c r="M3220" i="23"/>
  <c r="L3220" i="23"/>
  <c r="S3219" i="23"/>
  <c r="Q3219" i="23"/>
  <c r="O3219" i="23"/>
  <c r="M3219" i="23"/>
  <c r="L3219" i="23"/>
  <c r="S3218" i="23"/>
  <c r="Q3218" i="23"/>
  <c r="O3218" i="23"/>
  <c r="M3218" i="23"/>
  <c r="L3218" i="23"/>
  <c r="S3217" i="23"/>
  <c r="Q3217" i="23"/>
  <c r="O3217" i="23"/>
  <c r="M3217" i="23"/>
  <c r="L3217" i="23"/>
  <c r="S3216" i="23"/>
  <c r="Q3216" i="23"/>
  <c r="O3216" i="23"/>
  <c r="M3216" i="23"/>
  <c r="L3216" i="23"/>
  <c r="S3215" i="23"/>
  <c r="Q3215" i="23"/>
  <c r="O3215" i="23"/>
  <c r="M3215" i="23"/>
  <c r="L3215" i="23"/>
  <c r="S3214" i="23"/>
  <c r="Q3214" i="23"/>
  <c r="O3214" i="23"/>
  <c r="M3214" i="23"/>
  <c r="L3214" i="23"/>
  <c r="S3213" i="23"/>
  <c r="Q3213" i="23"/>
  <c r="O3213" i="23"/>
  <c r="M3213" i="23"/>
  <c r="L3213" i="23"/>
  <c r="S3212" i="23"/>
  <c r="Q3212" i="23"/>
  <c r="O3212" i="23"/>
  <c r="M3212" i="23"/>
  <c r="L3212" i="23"/>
  <c r="S3211" i="23"/>
  <c r="Q3211" i="23"/>
  <c r="O3211" i="23"/>
  <c r="M3211" i="23"/>
  <c r="L3211" i="23"/>
  <c r="S3210" i="23"/>
  <c r="Q3210" i="23"/>
  <c r="O3210" i="23"/>
  <c r="M3210" i="23"/>
  <c r="L3210" i="23"/>
  <c r="S3209" i="23"/>
  <c r="Q3209" i="23"/>
  <c r="O3209" i="23"/>
  <c r="M3209" i="23"/>
  <c r="L3209" i="23"/>
  <c r="S3208" i="23"/>
  <c r="Q3208" i="23"/>
  <c r="O3208" i="23"/>
  <c r="M3208" i="23"/>
  <c r="L3208" i="23"/>
  <c r="S3207" i="23"/>
  <c r="Q3207" i="23"/>
  <c r="O3207" i="23"/>
  <c r="M3207" i="23"/>
  <c r="L3207" i="23"/>
  <c r="S3206" i="23"/>
  <c r="Q3206" i="23"/>
  <c r="O3206" i="23"/>
  <c r="M3206" i="23"/>
  <c r="L3206" i="23"/>
  <c r="S3205" i="23"/>
  <c r="Q3205" i="23"/>
  <c r="O3205" i="23"/>
  <c r="M3205" i="23"/>
  <c r="L3205" i="23"/>
  <c r="S3204" i="23"/>
  <c r="Q3204" i="23"/>
  <c r="O3204" i="23"/>
  <c r="M3204" i="23"/>
  <c r="L3204" i="23"/>
  <c r="S3203" i="23"/>
  <c r="Q3203" i="23"/>
  <c r="O3203" i="23"/>
  <c r="M3203" i="23"/>
  <c r="L3203" i="23"/>
  <c r="S3202" i="23"/>
  <c r="Q3202" i="23"/>
  <c r="O3202" i="23"/>
  <c r="M3202" i="23"/>
  <c r="L3202" i="23"/>
  <c r="S3201" i="23"/>
  <c r="Q3201" i="23"/>
  <c r="O3201" i="23"/>
  <c r="M3201" i="23"/>
  <c r="L3201" i="23"/>
  <c r="S3200" i="23"/>
  <c r="Q3200" i="23"/>
  <c r="O3200" i="23"/>
  <c r="M3200" i="23"/>
  <c r="L3200" i="23"/>
  <c r="S3199" i="23"/>
  <c r="Q3199" i="23"/>
  <c r="O3199" i="23"/>
  <c r="M3199" i="23"/>
  <c r="L3199" i="23"/>
  <c r="S3198" i="23"/>
  <c r="Q3198" i="23"/>
  <c r="O3198" i="23"/>
  <c r="M3198" i="23"/>
  <c r="L3198" i="23"/>
  <c r="S3197" i="23"/>
  <c r="Q3197" i="23"/>
  <c r="O3197" i="23"/>
  <c r="M3197" i="23"/>
  <c r="L3197" i="23"/>
  <c r="S3196" i="23"/>
  <c r="Q3196" i="23"/>
  <c r="O3196" i="23"/>
  <c r="M3196" i="23"/>
  <c r="L3196" i="23"/>
  <c r="S3195" i="23"/>
  <c r="Q3195" i="23"/>
  <c r="O3195" i="23"/>
  <c r="M3195" i="23"/>
  <c r="L3195" i="23"/>
  <c r="S3194" i="23"/>
  <c r="Q3194" i="23"/>
  <c r="O3194" i="23"/>
  <c r="M3194" i="23"/>
  <c r="L3194" i="23"/>
  <c r="S3193" i="23"/>
  <c r="Q3193" i="23"/>
  <c r="O3193" i="23"/>
  <c r="M3193" i="23"/>
  <c r="L3193" i="23"/>
  <c r="S3192" i="23"/>
  <c r="Q3192" i="23"/>
  <c r="O3192" i="23"/>
  <c r="M3192" i="23"/>
  <c r="L3192" i="23"/>
  <c r="S3191" i="23"/>
  <c r="Q3191" i="23"/>
  <c r="O3191" i="23"/>
  <c r="M3191" i="23"/>
  <c r="L3191" i="23"/>
  <c r="S3190" i="23"/>
  <c r="Q3190" i="23"/>
  <c r="O3190" i="23"/>
  <c r="M3190" i="23"/>
  <c r="L3190" i="23"/>
  <c r="S3189" i="23"/>
  <c r="Q3189" i="23"/>
  <c r="O3189" i="23"/>
  <c r="M3189" i="23"/>
  <c r="L3189" i="23"/>
  <c r="S3188" i="23"/>
  <c r="Q3188" i="23"/>
  <c r="O3188" i="23"/>
  <c r="M3188" i="23"/>
  <c r="L3188" i="23"/>
  <c r="S3187" i="23"/>
  <c r="Q3187" i="23"/>
  <c r="O3187" i="23"/>
  <c r="M3187" i="23"/>
  <c r="L3187" i="23"/>
  <c r="S3186" i="23"/>
  <c r="Q3186" i="23"/>
  <c r="O3186" i="23"/>
  <c r="M3186" i="23"/>
  <c r="L3186" i="23"/>
  <c r="S3185" i="23"/>
  <c r="Q3185" i="23"/>
  <c r="O3185" i="23"/>
  <c r="M3185" i="23"/>
  <c r="L3185" i="23"/>
  <c r="S3184" i="23"/>
  <c r="Q3184" i="23"/>
  <c r="O3184" i="23"/>
  <c r="M3184" i="23"/>
  <c r="L3184" i="23"/>
  <c r="S3183" i="23"/>
  <c r="Q3183" i="23"/>
  <c r="O3183" i="23"/>
  <c r="M3183" i="23"/>
  <c r="L3183" i="23"/>
  <c r="S3182" i="23"/>
  <c r="Q3182" i="23"/>
  <c r="O3182" i="23"/>
  <c r="M3182" i="23"/>
  <c r="L3182" i="23"/>
  <c r="S3181" i="23"/>
  <c r="Q3181" i="23"/>
  <c r="O3181" i="23"/>
  <c r="M3181" i="23"/>
  <c r="L3181" i="23"/>
  <c r="S3180" i="23"/>
  <c r="Q3180" i="23"/>
  <c r="O3180" i="23"/>
  <c r="M3180" i="23"/>
  <c r="L3180" i="23"/>
  <c r="S3179" i="23"/>
  <c r="Q3179" i="23"/>
  <c r="O3179" i="23"/>
  <c r="M3179" i="23"/>
  <c r="L3179" i="23"/>
  <c r="S3178" i="23"/>
  <c r="Q3178" i="23"/>
  <c r="O3178" i="23"/>
  <c r="M3178" i="23"/>
  <c r="L3178" i="23"/>
  <c r="S3177" i="23"/>
  <c r="Q3177" i="23"/>
  <c r="O3177" i="23"/>
  <c r="M3177" i="23"/>
  <c r="L3177" i="23"/>
  <c r="S3176" i="23"/>
  <c r="Q3176" i="23"/>
  <c r="O3176" i="23"/>
  <c r="M3176" i="23"/>
  <c r="L3176" i="23"/>
  <c r="S3175" i="23"/>
  <c r="Q3175" i="23"/>
  <c r="O3175" i="23"/>
  <c r="M3175" i="23"/>
  <c r="L3175" i="23"/>
  <c r="S3174" i="23"/>
  <c r="Q3174" i="23"/>
  <c r="O3174" i="23"/>
  <c r="M3174" i="23"/>
  <c r="L3174" i="23"/>
  <c r="S3173" i="23"/>
  <c r="Q3173" i="23"/>
  <c r="O3173" i="23"/>
  <c r="M3173" i="23"/>
  <c r="L3173" i="23"/>
  <c r="S3172" i="23"/>
  <c r="Q3172" i="23"/>
  <c r="O3172" i="23"/>
  <c r="M3172" i="23"/>
  <c r="L3172" i="23"/>
  <c r="S3171" i="23"/>
  <c r="Q3171" i="23"/>
  <c r="O3171" i="23"/>
  <c r="M3171" i="23"/>
  <c r="L3171" i="23"/>
  <c r="S3170" i="23"/>
  <c r="Q3170" i="23"/>
  <c r="O3170" i="23"/>
  <c r="M3170" i="23"/>
  <c r="L3170" i="23"/>
  <c r="S3169" i="23"/>
  <c r="Q3169" i="23"/>
  <c r="O3169" i="23"/>
  <c r="M3169" i="23"/>
  <c r="L3169" i="23"/>
  <c r="S3168" i="23"/>
  <c r="Q3168" i="23"/>
  <c r="O3168" i="23"/>
  <c r="M3168" i="23"/>
  <c r="L3168" i="23"/>
  <c r="S3167" i="23"/>
  <c r="Q3167" i="23"/>
  <c r="O3167" i="23"/>
  <c r="M3167" i="23"/>
  <c r="L3167" i="23"/>
  <c r="S3166" i="23"/>
  <c r="Q3166" i="23"/>
  <c r="O3166" i="23"/>
  <c r="M3166" i="23"/>
  <c r="L3166" i="23"/>
  <c r="S3165" i="23"/>
  <c r="Q3165" i="23"/>
  <c r="O3165" i="23"/>
  <c r="M3165" i="23"/>
  <c r="L3165" i="23"/>
  <c r="S3164" i="23"/>
  <c r="Q3164" i="23"/>
  <c r="O3164" i="23"/>
  <c r="M3164" i="23"/>
  <c r="L3164" i="23"/>
  <c r="S3163" i="23"/>
  <c r="Q3163" i="23"/>
  <c r="O3163" i="23"/>
  <c r="M3163" i="23"/>
  <c r="L3163" i="23"/>
  <c r="S3162" i="23"/>
  <c r="Q3162" i="23"/>
  <c r="O3162" i="23"/>
  <c r="M3162" i="23"/>
  <c r="L3162" i="23"/>
  <c r="S3161" i="23"/>
  <c r="Q3161" i="23"/>
  <c r="O3161" i="23"/>
  <c r="M3161" i="23"/>
  <c r="L3161" i="23"/>
  <c r="S3160" i="23"/>
  <c r="Q3160" i="23"/>
  <c r="O3160" i="23"/>
  <c r="M3160" i="23"/>
  <c r="L3160" i="23"/>
  <c r="S3159" i="23"/>
  <c r="Q3159" i="23"/>
  <c r="O3159" i="23"/>
  <c r="M3159" i="23"/>
  <c r="L3159" i="23"/>
  <c r="S3158" i="23"/>
  <c r="Q3158" i="23"/>
  <c r="O3158" i="23"/>
  <c r="M3158" i="23"/>
  <c r="L3158" i="23"/>
  <c r="S3157" i="23"/>
  <c r="Q3157" i="23"/>
  <c r="O3157" i="23"/>
  <c r="M3157" i="23"/>
  <c r="L3157" i="23"/>
  <c r="S3156" i="23"/>
  <c r="Q3156" i="23"/>
  <c r="O3156" i="23"/>
  <c r="M3156" i="23"/>
  <c r="L3156" i="23"/>
  <c r="S3155" i="23"/>
  <c r="Q3155" i="23"/>
  <c r="O3155" i="23"/>
  <c r="M3155" i="23"/>
  <c r="L3155" i="23"/>
  <c r="S3154" i="23"/>
  <c r="Q3154" i="23"/>
  <c r="O3154" i="23"/>
  <c r="M3154" i="23"/>
  <c r="L3154" i="23"/>
  <c r="S3153" i="23"/>
  <c r="Q3153" i="23"/>
  <c r="O3153" i="23"/>
  <c r="M3153" i="23"/>
  <c r="L3153" i="23"/>
  <c r="S3152" i="23"/>
  <c r="Q3152" i="23"/>
  <c r="O3152" i="23"/>
  <c r="M3152" i="23"/>
  <c r="L3152" i="23"/>
  <c r="S3151" i="23"/>
  <c r="Q3151" i="23"/>
  <c r="O3151" i="23"/>
  <c r="M3151" i="23"/>
  <c r="L3151" i="23"/>
  <c r="S3150" i="23"/>
  <c r="Q3150" i="23"/>
  <c r="O3150" i="23"/>
  <c r="M3150" i="23"/>
  <c r="L3150" i="23"/>
  <c r="S3149" i="23"/>
  <c r="Q3149" i="23"/>
  <c r="O3149" i="23"/>
  <c r="M3149" i="23"/>
  <c r="L3149" i="23"/>
  <c r="S3148" i="23"/>
  <c r="Q3148" i="23"/>
  <c r="O3148" i="23"/>
  <c r="M3148" i="23"/>
  <c r="L3148" i="23"/>
  <c r="S3147" i="23"/>
  <c r="Q3147" i="23"/>
  <c r="O3147" i="23"/>
  <c r="M3147" i="23"/>
  <c r="L3147" i="23"/>
  <c r="S3146" i="23"/>
  <c r="Q3146" i="23"/>
  <c r="O3146" i="23"/>
  <c r="M3146" i="23"/>
  <c r="L3146" i="23"/>
  <c r="S3145" i="23"/>
  <c r="Q3145" i="23"/>
  <c r="O3145" i="23"/>
  <c r="M3145" i="23"/>
  <c r="L3145" i="23"/>
  <c r="S3144" i="23"/>
  <c r="Q3144" i="23"/>
  <c r="O3144" i="23"/>
  <c r="M3144" i="23"/>
  <c r="L3144" i="23"/>
  <c r="S3143" i="23"/>
  <c r="Q3143" i="23"/>
  <c r="O3143" i="23"/>
  <c r="M3143" i="23"/>
  <c r="L3143" i="23"/>
  <c r="S3142" i="23"/>
  <c r="Q3142" i="23"/>
  <c r="O3142" i="23"/>
  <c r="M3142" i="23"/>
  <c r="L3142" i="23"/>
  <c r="S3141" i="23"/>
  <c r="Q3141" i="23"/>
  <c r="O3141" i="23"/>
  <c r="M3141" i="23"/>
  <c r="L3141" i="23"/>
  <c r="S3140" i="23"/>
  <c r="Q3140" i="23"/>
  <c r="O3140" i="23"/>
  <c r="M3140" i="23"/>
  <c r="L3140" i="23"/>
  <c r="S3139" i="23"/>
  <c r="Q3139" i="23"/>
  <c r="O3139" i="23"/>
  <c r="M3139" i="23"/>
  <c r="L3139" i="23"/>
  <c r="S3138" i="23"/>
  <c r="Q3138" i="23"/>
  <c r="O3138" i="23"/>
  <c r="M3138" i="23"/>
  <c r="L3138" i="23"/>
  <c r="S3137" i="23"/>
  <c r="Q3137" i="23"/>
  <c r="O3137" i="23"/>
  <c r="M3137" i="23"/>
  <c r="L3137" i="23"/>
  <c r="S3136" i="23"/>
  <c r="Q3136" i="23"/>
  <c r="O3136" i="23"/>
  <c r="M3136" i="23"/>
  <c r="L3136" i="23"/>
  <c r="S3135" i="23"/>
  <c r="Q3135" i="23"/>
  <c r="O3135" i="23"/>
  <c r="M3135" i="23"/>
  <c r="L3135" i="23"/>
  <c r="S3134" i="23"/>
  <c r="Q3134" i="23"/>
  <c r="O3134" i="23"/>
  <c r="M3134" i="23"/>
  <c r="L3134" i="23"/>
  <c r="S3133" i="23"/>
  <c r="Q3133" i="23"/>
  <c r="O3133" i="23"/>
  <c r="M3133" i="23"/>
  <c r="L3133" i="23"/>
  <c r="S3132" i="23"/>
  <c r="Q3132" i="23"/>
  <c r="O3132" i="23"/>
  <c r="M3132" i="23"/>
  <c r="L3132" i="23"/>
  <c r="S3131" i="23"/>
  <c r="Q3131" i="23"/>
  <c r="O3131" i="23"/>
  <c r="M3131" i="23"/>
  <c r="L3131" i="23"/>
  <c r="S3130" i="23"/>
  <c r="Q3130" i="23"/>
  <c r="O3130" i="23"/>
  <c r="M3130" i="23"/>
  <c r="L3130" i="23"/>
  <c r="S3129" i="23"/>
  <c r="Q3129" i="23"/>
  <c r="O3129" i="23"/>
  <c r="M3129" i="23"/>
  <c r="L3129" i="23"/>
  <c r="S3128" i="23"/>
  <c r="Q3128" i="23"/>
  <c r="O3128" i="23"/>
  <c r="M3128" i="23"/>
  <c r="L3128" i="23"/>
  <c r="S3127" i="23"/>
  <c r="Q3127" i="23"/>
  <c r="O3127" i="23"/>
  <c r="M3127" i="23"/>
  <c r="L3127" i="23"/>
  <c r="S3126" i="23"/>
  <c r="Q3126" i="23"/>
  <c r="O3126" i="23"/>
  <c r="M3126" i="23"/>
  <c r="L3126" i="23"/>
  <c r="S3125" i="23"/>
  <c r="Q3125" i="23"/>
  <c r="O3125" i="23"/>
  <c r="M3125" i="23"/>
  <c r="L3125" i="23"/>
  <c r="S3124" i="23"/>
  <c r="Q3124" i="23"/>
  <c r="O3124" i="23"/>
  <c r="M3124" i="23"/>
  <c r="L3124" i="23"/>
  <c r="S3123" i="23"/>
  <c r="Q3123" i="23"/>
  <c r="O3123" i="23"/>
  <c r="M3123" i="23"/>
  <c r="L3123" i="23"/>
  <c r="S3122" i="23"/>
  <c r="Q3122" i="23"/>
  <c r="O3122" i="23"/>
  <c r="M3122" i="23"/>
  <c r="L3122" i="23"/>
  <c r="S3121" i="23"/>
  <c r="Q3121" i="23"/>
  <c r="O3121" i="23"/>
  <c r="M3121" i="23"/>
  <c r="L3121" i="23"/>
  <c r="S3120" i="23"/>
  <c r="Q3120" i="23"/>
  <c r="O3120" i="23"/>
  <c r="M3120" i="23"/>
  <c r="L3120" i="23"/>
  <c r="S3119" i="23"/>
  <c r="Q3119" i="23"/>
  <c r="O3119" i="23"/>
  <c r="M3119" i="23"/>
  <c r="L3119" i="23"/>
  <c r="S3118" i="23"/>
  <c r="Q3118" i="23"/>
  <c r="O3118" i="23"/>
  <c r="M3118" i="23"/>
  <c r="L3118" i="23"/>
  <c r="S3117" i="23"/>
  <c r="Q3117" i="23"/>
  <c r="O3117" i="23"/>
  <c r="M3117" i="23"/>
  <c r="L3117" i="23"/>
  <c r="S3116" i="23"/>
  <c r="Q3116" i="23"/>
  <c r="O3116" i="23"/>
  <c r="M3116" i="23"/>
  <c r="L3116" i="23"/>
  <c r="S3115" i="23"/>
  <c r="Q3115" i="23"/>
  <c r="O3115" i="23"/>
  <c r="M3115" i="23"/>
  <c r="L3115" i="23"/>
  <c r="S3114" i="23"/>
  <c r="Q3114" i="23"/>
  <c r="O3114" i="23"/>
  <c r="M3114" i="23"/>
  <c r="L3114" i="23"/>
  <c r="S3113" i="23"/>
  <c r="Q3113" i="23"/>
  <c r="O3113" i="23"/>
  <c r="M3113" i="23"/>
  <c r="L3113" i="23"/>
  <c r="S3112" i="23"/>
  <c r="Q3112" i="23"/>
  <c r="O3112" i="23"/>
  <c r="M3112" i="23"/>
  <c r="L3112" i="23"/>
  <c r="S3111" i="23"/>
  <c r="Q3111" i="23"/>
  <c r="O3111" i="23"/>
  <c r="M3111" i="23"/>
  <c r="L3111" i="23"/>
  <c r="S3110" i="23"/>
  <c r="Q3110" i="23"/>
  <c r="O3110" i="23"/>
  <c r="M3110" i="23"/>
  <c r="L3110" i="23"/>
  <c r="S3109" i="23"/>
  <c r="Q3109" i="23"/>
  <c r="O3109" i="23"/>
  <c r="M3109" i="23"/>
  <c r="L3109" i="23"/>
  <c r="S3108" i="23"/>
  <c r="Q3108" i="23"/>
  <c r="O3108" i="23"/>
  <c r="M3108" i="23"/>
  <c r="L3108" i="23"/>
  <c r="S3107" i="23"/>
  <c r="Q3107" i="23"/>
  <c r="O3107" i="23"/>
  <c r="M3107" i="23"/>
  <c r="L3107" i="23"/>
  <c r="S3106" i="23"/>
  <c r="Q3106" i="23"/>
  <c r="O3106" i="23"/>
  <c r="M3106" i="23"/>
  <c r="L3106" i="23"/>
  <c r="S3105" i="23"/>
  <c r="Q3105" i="23"/>
  <c r="O3105" i="23"/>
  <c r="M3105" i="23"/>
  <c r="L3105" i="23"/>
  <c r="S3104" i="23"/>
  <c r="Q3104" i="23"/>
  <c r="O3104" i="23"/>
  <c r="M3104" i="23"/>
  <c r="L3104" i="23"/>
  <c r="S3103" i="23"/>
  <c r="Q3103" i="23"/>
  <c r="O3103" i="23"/>
  <c r="M3103" i="23"/>
  <c r="L3103" i="23"/>
  <c r="S3102" i="23"/>
  <c r="Q3102" i="23"/>
  <c r="O3102" i="23"/>
  <c r="M3102" i="23"/>
  <c r="L3102" i="23"/>
  <c r="S3101" i="23"/>
  <c r="Q3101" i="23"/>
  <c r="O3101" i="23"/>
  <c r="M3101" i="23"/>
  <c r="L3101" i="23"/>
  <c r="S3100" i="23"/>
  <c r="Q3100" i="23"/>
  <c r="O3100" i="23"/>
  <c r="M3100" i="23"/>
  <c r="L3100" i="23"/>
  <c r="S3099" i="23"/>
  <c r="Q3099" i="23"/>
  <c r="O3099" i="23"/>
  <c r="M3099" i="23"/>
  <c r="L3099" i="23"/>
  <c r="S3098" i="23"/>
  <c r="Q3098" i="23"/>
  <c r="O3098" i="23"/>
  <c r="M3098" i="23"/>
  <c r="L3098" i="23"/>
  <c r="S3097" i="23"/>
  <c r="Q3097" i="23"/>
  <c r="O3097" i="23"/>
  <c r="M3097" i="23"/>
  <c r="L3097" i="23"/>
  <c r="S3096" i="23"/>
  <c r="Q3096" i="23"/>
  <c r="O3096" i="23"/>
  <c r="M3096" i="23"/>
  <c r="L3096" i="23"/>
  <c r="S3095" i="23"/>
  <c r="Q3095" i="23"/>
  <c r="O3095" i="23"/>
  <c r="M3095" i="23"/>
  <c r="L3095" i="23"/>
  <c r="S3094" i="23"/>
  <c r="Q3094" i="23"/>
  <c r="O3094" i="23"/>
  <c r="M3094" i="23"/>
  <c r="L3094" i="23"/>
  <c r="S3093" i="23"/>
  <c r="Q3093" i="23"/>
  <c r="O3093" i="23"/>
  <c r="M3093" i="23"/>
  <c r="L3093" i="23"/>
  <c r="S3092" i="23"/>
  <c r="Q3092" i="23"/>
  <c r="O3092" i="23"/>
  <c r="M3092" i="23"/>
  <c r="L3092" i="23"/>
  <c r="S3091" i="23"/>
  <c r="Q3091" i="23"/>
  <c r="O3091" i="23"/>
  <c r="M3091" i="23"/>
  <c r="L3091" i="23"/>
  <c r="S3090" i="23"/>
  <c r="Q3090" i="23"/>
  <c r="O3090" i="23"/>
  <c r="M3090" i="23"/>
  <c r="L3090" i="23"/>
  <c r="S3089" i="23"/>
  <c r="Q3089" i="23"/>
  <c r="O3089" i="23"/>
  <c r="M3089" i="23"/>
  <c r="L3089" i="23"/>
  <c r="S3088" i="23"/>
  <c r="Q3088" i="23"/>
  <c r="O3088" i="23"/>
  <c r="M3088" i="23"/>
  <c r="L3088" i="23"/>
  <c r="S3087" i="23"/>
  <c r="Q3087" i="23"/>
  <c r="O3087" i="23"/>
  <c r="M3087" i="23"/>
  <c r="L3087" i="23"/>
  <c r="S3086" i="23"/>
  <c r="Q3086" i="23"/>
  <c r="O3086" i="23"/>
  <c r="M3086" i="23"/>
  <c r="L3086" i="23"/>
  <c r="S3085" i="23"/>
  <c r="Q3085" i="23"/>
  <c r="O3085" i="23"/>
  <c r="M3085" i="23"/>
  <c r="L3085" i="23"/>
  <c r="S3084" i="23"/>
  <c r="Q3084" i="23"/>
  <c r="O3084" i="23"/>
  <c r="M3084" i="23"/>
  <c r="L3084" i="23"/>
  <c r="S3083" i="23"/>
  <c r="Q3083" i="23"/>
  <c r="O3083" i="23"/>
  <c r="M3083" i="23"/>
  <c r="L3083" i="23"/>
  <c r="S3082" i="23"/>
  <c r="Q3082" i="23"/>
  <c r="O3082" i="23"/>
  <c r="M3082" i="23"/>
  <c r="L3082" i="23"/>
  <c r="S3081" i="23"/>
  <c r="Q3081" i="23"/>
  <c r="O3081" i="23"/>
  <c r="M3081" i="23"/>
  <c r="L3081" i="23"/>
  <c r="S3080" i="23"/>
  <c r="Q3080" i="23"/>
  <c r="O3080" i="23"/>
  <c r="M3080" i="23"/>
  <c r="L3080" i="23"/>
  <c r="S3079" i="23"/>
  <c r="Q3079" i="23"/>
  <c r="O3079" i="23"/>
  <c r="M3079" i="23"/>
  <c r="L3079" i="23"/>
  <c r="S3078" i="23"/>
  <c r="Q3078" i="23"/>
  <c r="O3078" i="23"/>
  <c r="M3078" i="23"/>
  <c r="L3078" i="23"/>
  <c r="S3077" i="23"/>
  <c r="Q3077" i="23"/>
  <c r="O3077" i="23"/>
  <c r="M3077" i="23"/>
  <c r="L3077" i="23"/>
  <c r="S3076" i="23"/>
  <c r="Q3076" i="23"/>
  <c r="O3076" i="23"/>
  <c r="M3076" i="23"/>
  <c r="L3076" i="23"/>
  <c r="S3075" i="23"/>
  <c r="Q3075" i="23"/>
  <c r="O3075" i="23"/>
  <c r="M3075" i="23"/>
  <c r="L3075" i="23"/>
  <c r="S3074" i="23"/>
  <c r="Q3074" i="23"/>
  <c r="O3074" i="23"/>
  <c r="M3074" i="23"/>
  <c r="L3074" i="23"/>
  <c r="S3073" i="23"/>
  <c r="Q3073" i="23"/>
  <c r="O3073" i="23"/>
  <c r="M3073" i="23"/>
  <c r="L3073" i="23"/>
  <c r="S3072" i="23"/>
  <c r="Q3072" i="23"/>
  <c r="O3072" i="23"/>
  <c r="M3072" i="23"/>
  <c r="L3072" i="23"/>
  <c r="S3071" i="23"/>
  <c r="Q3071" i="23"/>
  <c r="O3071" i="23"/>
  <c r="M3071" i="23"/>
  <c r="L3071" i="23"/>
  <c r="S3070" i="23"/>
  <c r="Q3070" i="23"/>
  <c r="O3070" i="23"/>
  <c r="M3070" i="23"/>
  <c r="L3070" i="23"/>
  <c r="S3069" i="23"/>
  <c r="Q3069" i="23"/>
  <c r="O3069" i="23"/>
  <c r="M3069" i="23"/>
  <c r="L3069" i="23"/>
  <c r="S3068" i="23"/>
  <c r="Q3068" i="23"/>
  <c r="O3068" i="23"/>
  <c r="M3068" i="23"/>
  <c r="L3068" i="23"/>
  <c r="S3067" i="23"/>
  <c r="Q3067" i="23"/>
  <c r="O3067" i="23"/>
  <c r="M3067" i="23"/>
  <c r="L3067" i="23"/>
  <c r="S3066" i="23"/>
  <c r="Q3066" i="23"/>
  <c r="O3066" i="23"/>
  <c r="M3066" i="23"/>
  <c r="L3066" i="23"/>
  <c r="S3065" i="23"/>
  <c r="Q3065" i="23"/>
  <c r="O3065" i="23"/>
  <c r="M3065" i="23"/>
  <c r="L3065" i="23"/>
  <c r="S3064" i="23"/>
  <c r="Q3064" i="23"/>
  <c r="O3064" i="23"/>
  <c r="M3064" i="23"/>
  <c r="L3064" i="23"/>
  <c r="S3063" i="23"/>
  <c r="Q3063" i="23"/>
  <c r="O3063" i="23"/>
  <c r="M3063" i="23"/>
  <c r="L3063" i="23"/>
  <c r="S3062" i="23"/>
  <c r="Q3062" i="23"/>
  <c r="O3062" i="23"/>
  <c r="M3062" i="23"/>
  <c r="L3062" i="23"/>
  <c r="S3061" i="23"/>
  <c r="Q3061" i="23"/>
  <c r="O3061" i="23"/>
  <c r="M3061" i="23"/>
  <c r="L3061" i="23"/>
  <c r="S3060" i="23"/>
  <c r="Q3060" i="23"/>
  <c r="O3060" i="23"/>
  <c r="M3060" i="23"/>
  <c r="L3060" i="23"/>
  <c r="S3059" i="23"/>
  <c r="Q3059" i="23"/>
  <c r="O3059" i="23"/>
  <c r="M3059" i="23"/>
  <c r="L3059" i="23"/>
  <c r="S3058" i="23"/>
  <c r="Q3058" i="23"/>
  <c r="O3058" i="23"/>
  <c r="M3058" i="23"/>
  <c r="L3058" i="23"/>
  <c r="S3057" i="23"/>
  <c r="Q3057" i="23"/>
  <c r="O3057" i="23"/>
  <c r="M3057" i="23"/>
  <c r="L3057" i="23"/>
  <c r="S3056" i="23"/>
  <c r="Q3056" i="23"/>
  <c r="O3056" i="23"/>
  <c r="M3056" i="23"/>
  <c r="L3056" i="23"/>
  <c r="S3055" i="23"/>
  <c r="Q3055" i="23"/>
  <c r="O3055" i="23"/>
  <c r="M3055" i="23"/>
  <c r="L3055" i="23"/>
  <c r="S3054" i="23"/>
  <c r="Q3054" i="23"/>
  <c r="O3054" i="23"/>
  <c r="M3054" i="23"/>
  <c r="L3054" i="23"/>
  <c r="S3053" i="23"/>
  <c r="Q3053" i="23"/>
  <c r="O3053" i="23"/>
  <c r="M3053" i="23"/>
  <c r="L3053" i="23"/>
  <c r="S3052" i="23"/>
  <c r="Q3052" i="23"/>
  <c r="O3052" i="23"/>
  <c r="M3052" i="23"/>
  <c r="L3052" i="23"/>
  <c r="S3051" i="23"/>
  <c r="Q3051" i="23"/>
  <c r="O3051" i="23"/>
  <c r="M3051" i="23"/>
  <c r="L3051" i="23"/>
  <c r="S3050" i="23"/>
  <c r="Q3050" i="23"/>
  <c r="O3050" i="23"/>
  <c r="M3050" i="23"/>
  <c r="L3050" i="23"/>
  <c r="S3049" i="23"/>
  <c r="Q3049" i="23"/>
  <c r="O3049" i="23"/>
  <c r="M3049" i="23"/>
  <c r="L3049" i="23"/>
  <c r="S3048" i="23"/>
  <c r="Q3048" i="23"/>
  <c r="O3048" i="23"/>
  <c r="M3048" i="23"/>
  <c r="L3048" i="23"/>
  <c r="S3047" i="23"/>
  <c r="Q3047" i="23"/>
  <c r="O3047" i="23"/>
  <c r="M3047" i="23"/>
  <c r="L3047" i="23"/>
  <c r="S3046" i="23"/>
  <c r="Q3046" i="23"/>
  <c r="O3046" i="23"/>
  <c r="M3046" i="23"/>
  <c r="L3046" i="23"/>
  <c r="S3045" i="23"/>
  <c r="Q3045" i="23"/>
  <c r="O3045" i="23"/>
  <c r="M3045" i="23"/>
  <c r="L3045" i="23"/>
  <c r="S3044" i="23"/>
  <c r="Q3044" i="23"/>
  <c r="O3044" i="23"/>
  <c r="M3044" i="23"/>
  <c r="L3044" i="23"/>
  <c r="S3043" i="23"/>
  <c r="Q3043" i="23"/>
  <c r="O3043" i="23"/>
  <c r="M3043" i="23"/>
  <c r="L3043" i="23"/>
  <c r="S3042" i="23"/>
  <c r="Q3042" i="23"/>
  <c r="O3042" i="23"/>
  <c r="M3042" i="23"/>
  <c r="L3042" i="23"/>
  <c r="S3041" i="23"/>
  <c r="Q3041" i="23"/>
  <c r="O3041" i="23"/>
  <c r="M3041" i="23"/>
  <c r="L3041" i="23"/>
  <c r="S3040" i="23"/>
  <c r="Q3040" i="23"/>
  <c r="O3040" i="23"/>
  <c r="M3040" i="23"/>
  <c r="L3040" i="23"/>
  <c r="S3039" i="23"/>
  <c r="Q3039" i="23"/>
  <c r="O3039" i="23"/>
  <c r="M3039" i="23"/>
  <c r="L3039" i="23"/>
  <c r="S3038" i="23"/>
  <c r="Q3038" i="23"/>
  <c r="O3038" i="23"/>
  <c r="M3038" i="23"/>
  <c r="L3038" i="23"/>
  <c r="S3037" i="23"/>
  <c r="Q3037" i="23"/>
  <c r="O3037" i="23"/>
  <c r="M3037" i="23"/>
  <c r="L3037" i="23"/>
  <c r="S3036" i="23"/>
  <c r="Q3036" i="23"/>
  <c r="O3036" i="23"/>
  <c r="M3036" i="23"/>
  <c r="L3036" i="23"/>
  <c r="S3035" i="23"/>
  <c r="Q3035" i="23"/>
  <c r="O3035" i="23"/>
  <c r="M3035" i="23"/>
  <c r="L3035" i="23"/>
  <c r="S3034" i="23"/>
  <c r="Q3034" i="23"/>
  <c r="O3034" i="23"/>
  <c r="M3034" i="23"/>
  <c r="L3034" i="23"/>
  <c r="S3033" i="23"/>
  <c r="Q3033" i="23"/>
  <c r="O3033" i="23"/>
  <c r="M3033" i="23"/>
  <c r="L3033" i="23"/>
  <c r="S3032" i="23"/>
  <c r="Q3032" i="23"/>
  <c r="O3032" i="23"/>
  <c r="M3032" i="23"/>
  <c r="L3032" i="23"/>
  <c r="S3031" i="23"/>
  <c r="Q3031" i="23"/>
  <c r="O3031" i="23"/>
  <c r="M3031" i="23"/>
  <c r="L3031" i="23"/>
  <c r="S3030" i="23"/>
  <c r="Q3030" i="23"/>
  <c r="O3030" i="23"/>
  <c r="M3030" i="23"/>
  <c r="L3030" i="23"/>
  <c r="S3029" i="23"/>
  <c r="Q3029" i="23"/>
  <c r="O3029" i="23"/>
  <c r="M3029" i="23"/>
  <c r="L3029" i="23"/>
  <c r="S3028" i="23"/>
  <c r="Q3028" i="23"/>
  <c r="O3028" i="23"/>
  <c r="M3028" i="23"/>
  <c r="L3028" i="23"/>
  <c r="S3027" i="23"/>
  <c r="Q3027" i="23"/>
  <c r="O3027" i="23"/>
  <c r="M3027" i="23"/>
  <c r="L3027" i="23"/>
  <c r="S3026" i="23"/>
  <c r="Q3026" i="23"/>
  <c r="O3026" i="23"/>
  <c r="M3026" i="23"/>
  <c r="L3026" i="23"/>
  <c r="S3025" i="23"/>
  <c r="Q3025" i="23"/>
  <c r="O3025" i="23"/>
  <c r="M3025" i="23"/>
  <c r="L3025" i="23"/>
  <c r="S3024" i="23"/>
  <c r="Q3024" i="23"/>
  <c r="O3024" i="23"/>
  <c r="M3024" i="23"/>
  <c r="L3024" i="23"/>
  <c r="S3023" i="23"/>
  <c r="Q3023" i="23"/>
  <c r="O3023" i="23"/>
  <c r="M3023" i="23"/>
  <c r="L3023" i="23"/>
  <c r="S3022" i="23"/>
  <c r="Q3022" i="23"/>
  <c r="O3022" i="23"/>
  <c r="M3022" i="23"/>
  <c r="L3022" i="23"/>
  <c r="S3021" i="23"/>
  <c r="Q3021" i="23"/>
  <c r="O3021" i="23"/>
  <c r="M3021" i="23"/>
  <c r="L3021" i="23"/>
  <c r="S3020" i="23"/>
  <c r="Q3020" i="23"/>
  <c r="O3020" i="23"/>
  <c r="M3020" i="23"/>
  <c r="L3020" i="23"/>
  <c r="S3019" i="23"/>
  <c r="Q3019" i="23"/>
  <c r="O3019" i="23"/>
  <c r="M3019" i="23"/>
  <c r="L3019" i="23"/>
  <c r="S3018" i="23"/>
  <c r="Q3018" i="23"/>
  <c r="O3018" i="23"/>
  <c r="M3018" i="23"/>
  <c r="L3018" i="23"/>
  <c r="S3017" i="23"/>
  <c r="Q3017" i="23"/>
  <c r="O3017" i="23"/>
  <c r="M3017" i="23"/>
  <c r="L3017" i="23"/>
  <c r="S3016" i="23"/>
  <c r="Q3016" i="23"/>
  <c r="O3016" i="23"/>
  <c r="M3016" i="23"/>
  <c r="L3016" i="23"/>
  <c r="S3015" i="23"/>
  <c r="Q3015" i="23"/>
  <c r="O3015" i="23"/>
  <c r="M3015" i="23"/>
  <c r="L3015" i="23"/>
  <c r="S3014" i="23"/>
  <c r="Q3014" i="23"/>
  <c r="O3014" i="23"/>
  <c r="M3014" i="23"/>
  <c r="L3014" i="23"/>
  <c r="S3013" i="23"/>
  <c r="Q3013" i="23"/>
  <c r="O3013" i="23"/>
  <c r="M3013" i="23"/>
  <c r="L3013" i="23"/>
  <c r="S3012" i="23"/>
  <c r="Q3012" i="23"/>
  <c r="O3012" i="23"/>
  <c r="M3012" i="23"/>
  <c r="L3012" i="23"/>
  <c r="S3011" i="23"/>
  <c r="Q3011" i="23"/>
  <c r="O3011" i="23"/>
  <c r="M3011" i="23"/>
  <c r="L3011" i="23"/>
  <c r="S3010" i="23"/>
  <c r="Q3010" i="23"/>
  <c r="O3010" i="23"/>
  <c r="M3010" i="23"/>
  <c r="L3010" i="23"/>
  <c r="S3009" i="23"/>
  <c r="Q3009" i="23"/>
  <c r="O3009" i="23"/>
  <c r="M3009" i="23"/>
  <c r="L3009" i="23"/>
  <c r="S3008" i="23"/>
  <c r="Q3008" i="23"/>
  <c r="O3008" i="23"/>
  <c r="M3008" i="23"/>
  <c r="L3008" i="23"/>
  <c r="S3007" i="23"/>
  <c r="Q3007" i="23"/>
  <c r="O3007" i="23"/>
  <c r="M3007" i="23"/>
  <c r="L3007" i="23"/>
  <c r="S3006" i="23"/>
  <c r="Q3006" i="23"/>
  <c r="O3006" i="23"/>
  <c r="M3006" i="23"/>
  <c r="L3006" i="23"/>
  <c r="S3005" i="23"/>
  <c r="Q3005" i="23"/>
  <c r="O3005" i="23"/>
  <c r="M3005" i="23"/>
  <c r="L3005" i="23"/>
  <c r="S3004" i="23"/>
  <c r="Q3004" i="23"/>
  <c r="O3004" i="23"/>
  <c r="M3004" i="23"/>
  <c r="L3004" i="23"/>
  <c r="S3003" i="23"/>
  <c r="Q3003" i="23"/>
  <c r="O3003" i="23"/>
  <c r="M3003" i="23"/>
  <c r="L3003" i="23"/>
  <c r="S3002" i="23"/>
  <c r="Q3002" i="23"/>
  <c r="O3002" i="23"/>
  <c r="M3002" i="23"/>
  <c r="L3002" i="23"/>
  <c r="S3001" i="23"/>
  <c r="Q3001" i="23"/>
  <c r="O3001" i="23"/>
  <c r="M3001" i="23"/>
  <c r="L3001" i="23"/>
  <c r="S3000" i="23"/>
  <c r="Q3000" i="23"/>
  <c r="O3000" i="23"/>
  <c r="M3000" i="23"/>
  <c r="L3000" i="23"/>
  <c r="S2999" i="23"/>
  <c r="Q2999" i="23"/>
  <c r="O2999" i="23"/>
  <c r="M2999" i="23"/>
  <c r="L2999" i="23"/>
  <c r="S2998" i="23"/>
  <c r="Q2998" i="23"/>
  <c r="O2998" i="23"/>
  <c r="M2998" i="23"/>
  <c r="L2998" i="23"/>
  <c r="S2997" i="23"/>
  <c r="Q2997" i="23"/>
  <c r="O2997" i="23"/>
  <c r="M2997" i="23"/>
  <c r="L2997" i="23"/>
  <c r="S2996" i="23"/>
  <c r="Q2996" i="23"/>
  <c r="O2996" i="23"/>
  <c r="M2996" i="23"/>
  <c r="L2996" i="23"/>
  <c r="S2995" i="23"/>
  <c r="Q2995" i="23"/>
  <c r="O2995" i="23"/>
  <c r="M2995" i="23"/>
  <c r="L2995" i="23"/>
  <c r="S2994" i="23"/>
  <c r="Q2994" i="23"/>
  <c r="O2994" i="23"/>
  <c r="M2994" i="23"/>
  <c r="L2994" i="23"/>
  <c r="S2993" i="23"/>
  <c r="Q2993" i="23"/>
  <c r="O2993" i="23"/>
  <c r="M2993" i="23"/>
  <c r="L2993" i="23"/>
  <c r="S2992" i="23"/>
  <c r="Q2992" i="23"/>
  <c r="O2992" i="23"/>
  <c r="M2992" i="23"/>
  <c r="L2992" i="23"/>
  <c r="S2991" i="23"/>
  <c r="Q2991" i="23"/>
  <c r="O2991" i="23"/>
  <c r="M2991" i="23"/>
  <c r="L2991" i="23"/>
  <c r="S2990" i="23"/>
  <c r="Q2990" i="23"/>
  <c r="O2990" i="23"/>
  <c r="M2990" i="23"/>
  <c r="L2990" i="23"/>
  <c r="S2989" i="23"/>
  <c r="Q2989" i="23"/>
  <c r="O2989" i="23"/>
  <c r="M2989" i="23"/>
  <c r="L2989" i="23"/>
  <c r="S2988" i="23"/>
  <c r="Q2988" i="23"/>
  <c r="O2988" i="23"/>
  <c r="M2988" i="23"/>
  <c r="L2988" i="23"/>
  <c r="S2987" i="23"/>
  <c r="Q2987" i="23"/>
  <c r="O2987" i="23"/>
  <c r="M2987" i="23"/>
  <c r="L2987" i="23"/>
  <c r="S2986" i="23"/>
  <c r="Q2986" i="23"/>
  <c r="O2986" i="23"/>
  <c r="M2986" i="23"/>
  <c r="L2986" i="23"/>
  <c r="S2985" i="23"/>
  <c r="Q2985" i="23"/>
  <c r="O2985" i="23"/>
  <c r="M2985" i="23"/>
  <c r="L2985" i="23"/>
  <c r="S2984" i="23"/>
  <c r="Q2984" i="23"/>
  <c r="O2984" i="23"/>
  <c r="M2984" i="23"/>
  <c r="L2984" i="23"/>
  <c r="S2983" i="23"/>
  <c r="Q2983" i="23"/>
  <c r="O2983" i="23"/>
  <c r="M2983" i="23"/>
  <c r="L2983" i="23"/>
  <c r="S2982" i="23"/>
  <c r="Q2982" i="23"/>
  <c r="O2982" i="23"/>
  <c r="M2982" i="23"/>
  <c r="L2982" i="23"/>
  <c r="S2981" i="23"/>
  <c r="Q2981" i="23"/>
  <c r="O2981" i="23"/>
  <c r="M2981" i="23"/>
  <c r="L2981" i="23"/>
  <c r="S2980" i="23"/>
  <c r="Q2980" i="23"/>
  <c r="O2980" i="23"/>
  <c r="M2980" i="23"/>
  <c r="L2980" i="23"/>
  <c r="S2979" i="23"/>
  <c r="Q2979" i="23"/>
  <c r="O2979" i="23"/>
  <c r="M2979" i="23"/>
  <c r="L2979" i="23"/>
  <c r="S2978" i="23"/>
  <c r="Q2978" i="23"/>
  <c r="O2978" i="23"/>
  <c r="M2978" i="23"/>
  <c r="L2978" i="23"/>
  <c r="S2977" i="23"/>
  <c r="Q2977" i="23"/>
  <c r="O2977" i="23"/>
  <c r="M2977" i="23"/>
  <c r="L2977" i="23"/>
  <c r="S2976" i="23"/>
  <c r="Q2976" i="23"/>
  <c r="O2976" i="23"/>
  <c r="M2976" i="23"/>
  <c r="L2976" i="23"/>
  <c r="S2975" i="23"/>
  <c r="Q2975" i="23"/>
  <c r="O2975" i="23"/>
  <c r="M2975" i="23"/>
  <c r="L2975" i="23"/>
  <c r="S2974" i="23"/>
  <c r="Q2974" i="23"/>
  <c r="O2974" i="23"/>
  <c r="M2974" i="23"/>
  <c r="L2974" i="23"/>
  <c r="S2973" i="23"/>
  <c r="Q2973" i="23"/>
  <c r="O2973" i="23"/>
  <c r="M2973" i="23"/>
  <c r="L2973" i="23"/>
  <c r="S2972" i="23"/>
  <c r="Q2972" i="23"/>
  <c r="O2972" i="23"/>
  <c r="M2972" i="23"/>
  <c r="L2972" i="23"/>
  <c r="S2971" i="23"/>
  <c r="Q2971" i="23"/>
  <c r="O2971" i="23"/>
  <c r="M2971" i="23"/>
  <c r="L2971" i="23"/>
  <c r="S2970" i="23"/>
  <c r="Q2970" i="23"/>
  <c r="O2970" i="23"/>
  <c r="M2970" i="23"/>
  <c r="L2970" i="23"/>
  <c r="S2969" i="23"/>
  <c r="Q2969" i="23"/>
  <c r="O2969" i="23"/>
  <c r="M2969" i="23"/>
  <c r="L2969" i="23"/>
  <c r="S2968" i="23"/>
  <c r="Q2968" i="23"/>
  <c r="O2968" i="23"/>
  <c r="M2968" i="23"/>
  <c r="L2968" i="23"/>
  <c r="S2967" i="23"/>
  <c r="Q2967" i="23"/>
  <c r="O2967" i="23"/>
  <c r="M2967" i="23"/>
  <c r="L2967" i="23"/>
  <c r="S2966" i="23"/>
  <c r="Q2966" i="23"/>
  <c r="O2966" i="23"/>
  <c r="M2966" i="23"/>
  <c r="L2966" i="23"/>
  <c r="S2965" i="23"/>
  <c r="Q2965" i="23"/>
  <c r="O2965" i="23"/>
  <c r="M2965" i="23"/>
  <c r="L2965" i="23"/>
  <c r="S2964" i="23"/>
  <c r="Q2964" i="23"/>
  <c r="O2964" i="23"/>
  <c r="M2964" i="23"/>
  <c r="L2964" i="23"/>
  <c r="S2963" i="23"/>
  <c r="Q2963" i="23"/>
  <c r="O2963" i="23"/>
  <c r="M2963" i="23"/>
  <c r="L2963" i="23"/>
  <c r="S2962" i="23"/>
  <c r="Q2962" i="23"/>
  <c r="O2962" i="23"/>
  <c r="M2962" i="23"/>
  <c r="L2962" i="23"/>
  <c r="S2961" i="23"/>
  <c r="Q2961" i="23"/>
  <c r="O2961" i="23"/>
  <c r="M2961" i="23"/>
  <c r="L2961" i="23"/>
  <c r="S2960" i="23"/>
  <c r="Q2960" i="23"/>
  <c r="O2960" i="23"/>
  <c r="M2960" i="23"/>
  <c r="L2960" i="23"/>
  <c r="S2959" i="23"/>
  <c r="Q2959" i="23"/>
  <c r="O2959" i="23"/>
  <c r="M2959" i="23"/>
  <c r="L2959" i="23"/>
  <c r="S2958" i="23"/>
  <c r="Q2958" i="23"/>
  <c r="O2958" i="23"/>
  <c r="M2958" i="23"/>
  <c r="L2958" i="23"/>
  <c r="S2957" i="23"/>
  <c r="Q2957" i="23"/>
  <c r="O2957" i="23"/>
  <c r="M2957" i="23"/>
  <c r="L2957" i="23"/>
  <c r="S2956" i="23"/>
  <c r="Q2956" i="23"/>
  <c r="O2956" i="23"/>
  <c r="M2956" i="23"/>
  <c r="L2956" i="23"/>
  <c r="S2955" i="23"/>
  <c r="Q2955" i="23"/>
  <c r="O2955" i="23"/>
  <c r="M2955" i="23"/>
  <c r="L2955" i="23"/>
  <c r="S2954" i="23"/>
  <c r="Q2954" i="23"/>
  <c r="O2954" i="23"/>
  <c r="M2954" i="23"/>
  <c r="L2954" i="23"/>
  <c r="S2953" i="23"/>
  <c r="Q2953" i="23"/>
  <c r="O2953" i="23"/>
  <c r="M2953" i="23"/>
  <c r="L2953" i="23"/>
  <c r="S2952" i="23"/>
  <c r="Q2952" i="23"/>
  <c r="O2952" i="23"/>
  <c r="M2952" i="23"/>
  <c r="L2952" i="23"/>
  <c r="S2951" i="23"/>
  <c r="Q2951" i="23"/>
  <c r="O2951" i="23"/>
  <c r="M2951" i="23"/>
  <c r="L2951" i="23"/>
  <c r="S2950" i="23"/>
  <c r="Q2950" i="23"/>
  <c r="O2950" i="23"/>
  <c r="M2950" i="23"/>
  <c r="L2950" i="23"/>
  <c r="S2949" i="23"/>
  <c r="Q2949" i="23"/>
  <c r="O2949" i="23"/>
  <c r="M2949" i="23"/>
  <c r="L2949" i="23"/>
  <c r="S2948" i="23"/>
  <c r="Q2948" i="23"/>
  <c r="O2948" i="23"/>
  <c r="M2948" i="23"/>
  <c r="L2948" i="23"/>
  <c r="S2947" i="23"/>
  <c r="Q2947" i="23"/>
  <c r="O2947" i="23"/>
  <c r="M2947" i="23"/>
  <c r="L2947" i="23"/>
  <c r="S2946" i="23"/>
  <c r="Q2946" i="23"/>
  <c r="O2946" i="23"/>
  <c r="M2946" i="23"/>
  <c r="L2946" i="23"/>
  <c r="S2945" i="23"/>
  <c r="Q2945" i="23"/>
  <c r="O2945" i="23"/>
  <c r="M2945" i="23"/>
  <c r="L2945" i="23"/>
  <c r="S2944" i="23"/>
  <c r="Q2944" i="23"/>
  <c r="O2944" i="23"/>
  <c r="M2944" i="23"/>
  <c r="L2944" i="23"/>
  <c r="S2943" i="23"/>
  <c r="Q2943" i="23"/>
  <c r="O2943" i="23"/>
  <c r="M2943" i="23"/>
  <c r="L2943" i="23"/>
  <c r="S2942" i="23"/>
  <c r="Q2942" i="23"/>
  <c r="O2942" i="23"/>
  <c r="M2942" i="23"/>
  <c r="L2942" i="23"/>
  <c r="S2941" i="23"/>
  <c r="Q2941" i="23"/>
  <c r="O2941" i="23"/>
  <c r="M2941" i="23"/>
  <c r="L2941" i="23"/>
  <c r="S2940" i="23"/>
  <c r="Q2940" i="23"/>
  <c r="O2940" i="23"/>
  <c r="M2940" i="23"/>
  <c r="L2940" i="23"/>
  <c r="S2939" i="23"/>
  <c r="Q2939" i="23"/>
  <c r="O2939" i="23"/>
  <c r="M2939" i="23"/>
  <c r="L2939" i="23"/>
  <c r="S2938" i="23"/>
  <c r="Q2938" i="23"/>
  <c r="O2938" i="23"/>
  <c r="M2938" i="23"/>
  <c r="L2938" i="23"/>
  <c r="S2937" i="23"/>
  <c r="Q2937" i="23"/>
  <c r="O2937" i="23"/>
  <c r="M2937" i="23"/>
  <c r="L2937" i="23"/>
  <c r="S2936" i="23"/>
  <c r="Q2936" i="23"/>
  <c r="O2936" i="23"/>
  <c r="M2936" i="23"/>
  <c r="L2936" i="23"/>
  <c r="S2935" i="23"/>
  <c r="Q2935" i="23"/>
  <c r="O2935" i="23"/>
  <c r="M2935" i="23"/>
  <c r="L2935" i="23"/>
  <c r="S2934" i="23"/>
  <c r="Q2934" i="23"/>
  <c r="O2934" i="23"/>
  <c r="M2934" i="23"/>
  <c r="L2934" i="23"/>
  <c r="S2933" i="23"/>
  <c r="Q2933" i="23"/>
  <c r="O2933" i="23"/>
  <c r="M2933" i="23"/>
  <c r="L2933" i="23"/>
  <c r="S2932" i="23"/>
  <c r="Q2932" i="23"/>
  <c r="O2932" i="23"/>
  <c r="M2932" i="23"/>
  <c r="L2932" i="23"/>
  <c r="S2931" i="23"/>
  <c r="Q2931" i="23"/>
  <c r="O2931" i="23"/>
  <c r="M2931" i="23"/>
  <c r="L2931" i="23"/>
  <c r="S2930" i="23"/>
  <c r="Q2930" i="23"/>
  <c r="O2930" i="23"/>
  <c r="M2930" i="23"/>
  <c r="L2930" i="23"/>
  <c r="S2929" i="23"/>
  <c r="Q2929" i="23"/>
  <c r="O2929" i="23"/>
  <c r="M2929" i="23"/>
  <c r="L2929" i="23"/>
  <c r="S2928" i="23"/>
  <c r="Q2928" i="23"/>
  <c r="O2928" i="23"/>
  <c r="M2928" i="23"/>
  <c r="L2928" i="23"/>
  <c r="S2927" i="23"/>
  <c r="Q2927" i="23"/>
  <c r="O2927" i="23"/>
  <c r="M2927" i="23"/>
  <c r="L2927" i="23"/>
  <c r="S2926" i="23"/>
  <c r="Q2926" i="23"/>
  <c r="O2926" i="23"/>
  <c r="M2926" i="23"/>
  <c r="L2926" i="23"/>
  <c r="S2925" i="23"/>
  <c r="Q2925" i="23"/>
  <c r="O2925" i="23"/>
  <c r="M2925" i="23"/>
  <c r="L2925" i="23"/>
  <c r="S2924" i="23"/>
  <c r="Q2924" i="23"/>
  <c r="O2924" i="23"/>
  <c r="M2924" i="23"/>
  <c r="L2924" i="23"/>
  <c r="S2923" i="23"/>
  <c r="Q2923" i="23"/>
  <c r="O2923" i="23"/>
  <c r="M2923" i="23"/>
  <c r="L2923" i="23"/>
  <c r="S2922" i="23"/>
  <c r="Q2922" i="23"/>
  <c r="O2922" i="23"/>
  <c r="M2922" i="23"/>
  <c r="L2922" i="23"/>
  <c r="S2921" i="23"/>
  <c r="Q2921" i="23"/>
  <c r="O2921" i="23"/>
  <c r="M2921" i="23"/>
  <c r="L2921" i="23"/>
  <c r="S2920" i="23"/>
  <c r="Q2920" i="23"/>
  <c r="O2920" i="23"/>
  <c r="M2920" i="23"/>
  <c r="L2920" i="23"/>
  <c r="S2919" i="23"/>
  <c r="Q2919" i="23"/>
  <c r="O2919" i="23"/>
  <c r="M2919" i="23"/>
  <c r="L2919" i="23"/>
  <c r="S2918" i="23"/>
  <c r="Q2918" i="23"/>
  <c r="O2918" i="23"/>
  <c r="M2918" i="23"/>
  <c r="L2918" i="23"/>
  <c r="S2917" i="23"/>
  <c r="Q2917" i="23"/>
  <c r="O2917" i="23"/>
  <c r="M2917" i="23"/>
  <c r="L2917" i="23"/>
  <c r="S2916" i="23"/>
  <c r="Q2916" i="23"/>
  <c r="O2916" i="23"/>
  <c r="M2916" i="23"/>
  <c r="L2916" i="23"/>
  <c r="S2915" i="23"/>
  <c r="Q2915" i="23"/>
  <c r="O2915" i="23"/>
  <c r="M2915" i="23"/>
  <c r="L2915" i="23"/>
  <c r="S2914" i="23"/>
  <c r="Q2914" i="23"/>
  <c r="O2914" i="23"/>
  <c r="M2914" i="23"/>
  <c r="L2914" i="23"/>
  <c r="S2913" i="23"/>
  <c r="Q2913" i="23"/>
  <c r="O2913" i="23"/>
  <c r="M2913" i="23"/>
  <c r="L2913" i="23"/>
  <c r="S2912" i="23"/>
  <c r="Q2912" i="23"/>
  <c r="O2912" i="23"/>
  <c r="M2912" i="23"/>
  <c r="L2912" i="23"/>
  <c r="S2911" i="23"/>
  <c r="Q2911" i="23"/>
  <c r="O2911" i="23"/>
  <c r="M2911" i="23"/>
  <c r="L2911" i="23"/>
  <c r="S2910" i="23"/>
  <c r="Q2910" i="23"/>
  <c r="O2910" i="23"/>
  <c r="M2910" i="23"/>
  <c r="L2910" i="23"/>
  <c r="S2909" i="23"/>
  <c r="Q2909" i="23"/>
  <c r="O2909" i="23"/>
  <c r="M2909" i="23"/>
  <c r="L2909" i="23"/>
  <c r="S2908" i="23"/>
  <c r="Q2908" i="23"/>
  <c r="O2908" i="23"/>
  <c r="M2908" i="23"/>
  <c r="L2908" i="23"/>
  <c r="S2907" i="23"/>
  <c r="Q2907" i="23"/>
  <c r="O2907" i="23"/>
  <c r="M2907" i="23"/>
  <c r="L2907" i="23"/>
  <c r="S2906" i="23"/>
  <c r="Q2906" i="23"/>
  <c r="O2906" i="23"/>
  <c r="M2906" i="23"/>
  <c r="L2906" i="23"/>
  <c r="S2905" i="23"/>
  <c r="Q2905" i="23"/>
  <c r="O2905" i="23"/>
  <c r="M2905" i="23"/>
  <c r="L2905" i="23"/>
  <c r="S2904" i="23"/>
  <c r="Q2904" i="23"/>
  <c r="O2904" i="23"/>
  <c r="M2904" i="23"/>
  <c r="L2904" i="23"/>
  <c r="S2903" i="23"/>
  <c r="Q2903" i="23"/>
  <c r="O2903" i="23"/>
  <c r="M2903" i="23"/>
  <c r="L2903" i="23"/>
  <c r="S2902" i="23"/>
  <c r="Q2902" i="23"/>
  <c r="O2902" i="23"/>
  <c r="M2902" i="23"/>
  <c r="L2902" i="23"/>
  <c r="S2901" i="23"/>
  <c r="Q2901" i="23"/>
  <c r="O2901" i="23"/>
  <c r="M2901" i="23"/>
  <c r="L2901" i="23"/>
  <c r="S2900" i="23"/>
  <c r="Q2900" i="23"/>
  <c r="O2900" i="23"/>
  <c r="M2900" i="23"/>
  <c r="L2900" i="23"/>
  <c r="S2899" i="23"/>
  <c r="Q2899" i="23"/>
  <c r="O2899" i="23"/>
  <c r="M2899" i="23"/>
  <c r="L2899" i="23"/>
  <c r="S2898" i="23"/>
  <c r="Q2898" i="23"/>
  <c r="O2898" i="23"/>
  <c r="M2898" i="23"/>
  <c r="L2898" i="23"/>
  <c r="S2897" i="23"/>
  <c r="Q2897" i="23"/>
  <c r="O2897" i="23"/>
  <c r="M2897" i="23"/>
  <c r="L2897" i="23"/>
  <c r="S2896" i="23"/>
  <c r="Q2896" i="23"/>
  <c r="O2896" i="23"/>
  <c r="M2896" i="23"/>
  <c r="L2896" i="23"/>
  <c r="S2895" i="23"/>
  <c r="Q2895" i="23"/>
  <c r="O2895" i="23"/>
  <c r="M2895" i="23"/>
  <c r="L2895" i="23"/>
  <c r="S2894" i="23"/>
  <c r="Q2894" i="23"/>
  <c r="O2894" i="23"/>
  <c r="M2894" i="23"/>
  <c r="L2894" i="23"/>
  <c r="S2893" i="23"/>
  <c r="Q2893" i="23"/>
  <c r="O2893" i="23"/>
  <c r="M2893" i="23"/>
  <c r="L2893" i="23"/>
  <c r="S2892" i="23"/>
  <c r="Q2892" i="23"/>
  <c r="O2892" i="23"/>
  <c r="M2892" i="23"/>
  <c r="L2892" i="23"/>
  <c r="S2891" i="23"/>
  <c r="Q2891" i="23"/>
  <c r="O2891" i="23"/>
  <c r="M2891" i="23"/>
  <c r="L2891" i="23"/>
  <c r="S2890" i="23"/>
  <c r="Q2890" i="23"/>
  <c r="O2890" i="23"/>
  <c r="M2890" i="23"/>
  <c r="L2890" i="23"/>
  <c r="S2889" i="23"/>
  <c r="Q2889" i="23"/>
  <c r="O2889" i="23"/>
  <c r="M2889" i="23"/>
  <c r="L2889" i="23"/>
  <c r="S2888" i="23"/>
  <c r="Q2888" i="23"/>
  <c r="O2888" i="23"/>
  <c r="M2888" i="23"/>
  <c r="L2888" i="23"/>
  <c r="S2887" i="23"/>
  <c r="Q2887" i="23"/>
  <c r="O2887" i="23"/>
  <c r="M2887" i="23"/>
  <c r="L2887" i="23"/>
  <c r="S2886" i="23"/>
  <c r="Q2886" i="23"/>
  <c r="O2886" i="23"/>
  <c r="M2886" i="23"/>
  <c r="L2886" i="23"/>
  <c r="S2885" i="23"/>
  <c r="Q2885" i="23"/>
  <c r="O2885" i="23"/>
  <c r="M2885" i="23"/>
  <c r="L2885" i="23"/>
  <c r="S2884" i="23"/>
  <c r="Q2884" i="23"/>
  <c r="O2884" i="23"/>
  <c r="M2884" i="23"/>
  <c r="L2884" i="23"/>
  <c r="S2883" i="23"/>
  <c r="Q2883" i="23"/>
  <c r="O2883" i="23"/>
  <c r="M2883" i="23"/>
  <c r="L2883" i="23"/>
  <c r="S2882" i="23"/>
  <c r="Q2882" i="23"/>
  <c r="O2882" i="23"/>
  <c r="M2882" i="23"/>
  <c r="L2882" i="23"/>
  <c r="S2881" i="23"/>
  <c r="Q2881" i="23"/>
  <c r="O2881" i="23"/>
  <c r="M2881" i="23"/>
  <c r="L2881" i="23"/>
  <c r="S2880" i="23"/>
  <c r="Q2880" i="23"/>
  <c r="O2880" i="23"/>
  <c r="M2880" i="23"/>
  <c r="L2880" i="23"/>
  <c r="S2879" i="23"/>
  <c r="Q2879" i="23"/>
  <c r="O2879" i="23"/>
  <c r="M2879" i="23"/>
  <c r="L2879" i="23"/>
  <c r="S2878" i="23"/>
  <c r="Q2878" i="23"/>
  <c r="O2878" i="23"/>
  <c r="M2878" i="23"/>
  <c r="L2878" i="23"/>
  <c r="S2877" i="23"/>
  <c r="Q2877" i="23"/>
  <c r="O2877" i="23"/>
  <c r="M2877" i="23"/>
  <c r="L2877" i="23"/>
  <c r="S2876" i="23"/>
  <c r="Q2876" i="23"/>
  <c r="O2876" i="23"/>
  <c r="M2876" i="23"/>
  <c r="L2876" i="23"/>
  <c r="S2875" i="23"/>
  <c r="Q2875" i="23"/>
  <c r="O2875" i="23"/>
  <c r="M2875" i="23"/>
  <c r="L2875" i="23"/>
  <c r="S2874" i="23"/>
  <c r="Q2874" i="23"/>
  <c r="O2874" i="23"/>
  <c r="M2874" i="23"/>
  <c r="L2874" i="23"/>
  <c r="S2873" i="23"/>
  <c r="Q2873" i="23"/>
  <c r="O2873" i="23"/>
  <c r="M2873" i="23"/>
  <c r="L2873" i="23"/>
  <c r="S2872" i="23"/>
  <c r="Q2872" i="23"/>
  <c r="O2872" i="23"/>
  <c r="M2872" i="23"/>
  <c r="L2872" i="23"/>
  <c r="S2871" i="23"/>
  <c r="Q2871" i="23"/>
  <c r="O2871" i="23"/>
  <c r="M2871" i="23"/>
  <c r="L2871" i="23"/>
  <c r="S2870" i="23"/>
  <c r="Q2870" i="23"/>
  <c r="O2870" i="23"/>
  <c r="M2870" i="23"/>
  <c r="L2870" i="23"/>
  <c r="S2869" i="23"/>
  <c r="Q2869" i="23"/>
  <c r="O2869" i="23"/>
  <c r="M2869" i="23"/>
  <c r="L2869" i="23"/>
  <c r="S2868" i="23"/>
  <c r="Q2868" i="23"/>
  <c r="O2868" i="23"/>
  <c r="M2868" i="23"/>
  <c r="L2868" i="23"/>
  <c r="S2867" i="23"/>
  <c r="Q2867" i="23"/>
  <c r="O2867" i="23"/>
  <c r="M2867" i="23"/>
  <c r="L2867" i="23"/>
  <c r="S2866" i="23"/>
  <c r="Q2866" i="23"/>
  <c r="O2866" i="23"/>
  <c r="M2866" i="23"/>
  <c r="L2866" i="23"/>
  <c r="S2865" i="23"/>
  <c r="Q2865" i="23"/>
  <c r="O2865" i="23"/>
  <c r="M2865" i="23"/>
  <c r="L2865" i="23"/>
  <c r="S2864" i="23"/>
  <c r="Q2864" i="23"/>
  <c r="O2864" i="23"/>
  <c r="M2864" i="23"/>
  <c r="L2864" i="23"/>
  <c r="S2863" i="23"/>
  <c r="Q2863" i="23"/>
  <c r="O2863" i="23"/>
  <c r="M2863" i="23"/>
  <c r="L2863" i="23"/>
  <c r="S2862" i="23"/>
  <c r="Q2862" i="23"/>
  <c r="O2862" i="23"/>
  <c r="M2862" i="23"/>
  <c r="L2862" i="23"/>
  <c r="S2861" i="23"/>
  <c r="Q2861" i="23"/>
  <c r="O2861" i="23"/>
  <c r="M2861" i="23"/>
  <c r="L2861" i="23"/>
  <c r="S2860" i="23"/>
  <c r="Q2860" i="23"/>
  <c r="O2860" i="23"/>
  <c r="M2860" i="23"/>
  <c r="L2860" i="23"/>
  <c r="S2859" i="23"/>
  <c r="Q2859" i="23"/>
  <c r="O2859" i="23"/>
  <c r="M2859" i="23"/>
  <c r="L2859" i="23"/>
  <c r="S2858" i="23"/>
  <c r="Q2858" i="23"/>
  <c r="O2858" i="23"/>
  <c r="M2858" i="23"/>
  <c r="L2858" i="23"/>
  <c r="S2857" i="23"/>
  <c r="Q2857" i="23"/>
  <c r="O2857" i="23"/>
  <c r="M2857" i="23"/>
  <c r="L2857" i="23"/>
  <c r="S2856" i="23"/>
  <c r="Q2856" i="23"/>
  <c r="O2856" i="23"/>
  <c r="M2856" i="23"/>
  <c r="L2856" i="23"/>
  <c r="S2855" i="23"/>
  <c r="Q2855" i="23"/>
  <c r="O2855" i="23"/>
  <c r="M2855" i="23"/>
  <c r="L2855" i="23"/>
  <c r="S2854" i="23"/>
  <c r="Q2854" i="23"/>
  <c r="O2854" i="23"/>
  <c r="M2854" i="23"/>
  <c r="L2854" i="23"/>
  <c r="S2853" i="23"/>
  <c r="Q2853" i="23"/>
  <c r="O2853" i="23"/>
  <c r="M2853" i="23"/>
  <c r="L2853" i="23"/>
  <c r="S2852" i="23"/>
  <c r="Q2852" i="23"/>
  <c r="O2852" i="23"/>
  <c r="M2852" i="23"/>
  <c r="L2852" i="23"/>
  <c r="S2851" i="23"/>
  <c r="Q2851" i="23"/>
  <c r="O2851" i="23"/>
  <c r="M2851" i="23"/>
  <c r="L2851" i="23"/>
  <c r="S2850" i="23"/>
  <c r="Q2850" i="23"/>
  <c r="O2850" i="23"/>
  <c r="M2850" i="23"/>
  <c r="L2850" i="23"/>
  <c r="S2849" i="23"/>
  <c r="Q2849" i="23"/>
  <c r="O2849" i="23"/>
  <c r="M2849" i="23"/>
  <c r="L2849" i="23"/>
  <c r="S2848" i="23"/>
  <c r="Q2848" i="23"/>
  <c r="O2848" i="23"/>
  <c r="M2848" i="23"/>
  <c r="L2848" i="23"/>
  <c r="S2847" i="23"/>
  <c r="Q2847" i="23"/>
  <c r="O2847" i="23"/>
  <c r="M2847" i="23"/>
  <c r="L2847" i="23"/>
  <c r="S2846" i="23"/>
  <c r="Q2846" i="23"/>
  <c r="O2846" i="23"/>
  <c r="M2846" i="23"/>
  <c r="L2846" i="23"/>
  <c r="S2845" i="23"/>
  <c r="Q2845" i="23"/>
  <c r="O2845" i="23"/>
  <c r="M2845" i="23"/>
  <c r="L2845" i="23"/>
  <c r="S2844" i="23"/>
  <c r="Q2844" i="23"/>
  <c r="O2844" i="23"/>
  <c r="M2844" i="23"/>
  <c r="L2844" i="23"/>
  <c r="S2843" i="23"/>
  <c r="Q2843" i="23"/>
  <c r="O2843" i="23"/>
  <c r="M2843" i="23"/>
  <c r="L2843" i="23"/>
  <c r="S2842" i="23"/>
  <c r="Q2842" i="23"/>
  <c r="O2842" i="23"/>
  <c r="M2842" i="23"/>
  <c r="L2842" i="23"/>
  <c r="S2841" i="23"/>
  <c r="Q2841" i="23"/>
  <c r="O2841" i="23"/>
  <c r="M2841" i="23"/>
  <c r="L2841" i="23"/>
  <c r="S2840" i="23"/>
  <c r="Q2840" i="23"/>
  <c r="O2840" i="23"/>
  <c r="M2840" i="23"/>
  <c r="L2840" i="23"/>
  <c r="S2839" i="23"/>
  <c r="Q2839" i="23"/>
  <c r="O2839" i="23"/>
  <c r="M2839" i="23"/>
  <c r="L2839" i="23"/>
  <c r="S2838" i="23"/>
  <c r="Q2838" i="23"/>
  <c r="O2838" i="23"/>
  <c r="M2838" i="23"/>
  <c r="L2838" i="23"/>
  <c r="S2837" i="23"/>
  <c r="Q2837" i="23"/>
  <c r="O2837" i="23"/>
  <c r="M2837" i="23"/>
  <c r="L2837" i="23"/>
  <c r="S2836" i="23"/>
  <c r="Q2836" i="23"/>
  <c r="O2836" i="23"/>
  <c r="M2836" i="23"/>
  <c r="L2836" i="23"/>
  <c r="S2835" i="23"/>
  <c r="Q2835" i="23"/>
  <c r="O2835" i="23"/>
  <c r="M2835" i="23"/>
  <c r="L2835" i="23"/>
  <c r="S2834" i="23"/>
  <c r="Q2834" i="23"/>
  <c r="O2834" i="23"/>
  <c r="M2834" i="23"/>
  <c r="L2834" i="23"/>
  <c r="S2833" i="23"/>
  <c r="Q2833" i="23"/>
  <c r="O2833" i="23"/>
  <c r="M2833" i="23"/>
  <c r="L2833" i="23"/>
  <c r="S2832" i="23"/>
  <c r="Q2832" i="23"/>
  <c r="O2832" i="23"/>
  <c r="M2832" i="23"/>
  <c r="L2832" i="23"/>
  <c r="S2831" i="23"/>
  <c r="Q2831" i="23"/>
  <c r="O2831" i="23"/>
  <c r="M2831" i="23"/>
  <c r="L2831" i="23"/>
  <c r="S2830" i="23"/>
  <c r="Q2830" i="23"/>
  <c r="O2830" i="23"/>
  <c r="M2830" i="23"/>
  <c r="L2830" i="23"/>
  <c r="S2829" i="23"/>
  <c r="Q2829" i="23"/>
  <c r="O2829" i="23"/>
  <c r="M2829" i="23"/>
  <c r="L2829" i="23"/>
  <c r="S2828" i="23"/>
  <c r="Q2828" i="23"/>
  <c r="O2828" i="23"/>
  <c r="M2828" i="23"/>
  <c r="L2828" i="23"/>
  <c r="S2827" i="23"/>
  <c r="Q2827" i="23"/>
  <c r="O2827" i="23"/>
  <c r="M2827" i="23"/>
  <c r="L2827" i="23"/>
  <c r="S2826" i="23"/>
  <c r="Q2826" i="23"/>
  <c r="O2826" i="23"/>
  <c r="M2826" i="23"/>
  <c r="L2826" i="23"/>
  <c r="S2825" i="23"/>
  <c r="Q2825" i="23"/>
  <c r="O2825" i="23"/>
  <c r="M2825" i="23"/>
  <c r="L2825" i="23"/>
  <c r="S2824" i="23"/>
  <c r="Q2824" i="23"/>
  <c r="O2824" i="23"/>
  <c r="M2824" i="23"/>
  <c r="L2824" i="23"/>
  <c r="S2823" i="23"/>
  <c r="Q2823" i="23"/>
  <c r="O2823" i="23"/>
  <c r="M2823" i="23"/>
  <c r="L2823" i="23"/>
  <c r="S2822" i="23"/>
  <c r="Q2822" i="23"/>
  <c r="O2822" i="23"/>
  <c r="M2822" i="23"/>
  <c r="L2822" i="23"/>
  <c r="S2821" i="23"/>
  <c r="Q2821" i="23"/>
  <c r="O2821" i="23"/>
  <c r="M2821" i="23"/>
  <c r="L2821" i="23"/>
  <c r="S2820" i="23"/>
  <c r="Q2820" i="23"/>
  <c r="O2820" i="23"/>
  <c r="M2820" i="23"/>
  <c r="L2820" i="23"/>
  <c r="S2819" i="23"/>
  <c r="Q2819" i="23"/>
  <c r="O2819" i="23"/>
  <c r="M2819" i="23"/>
  <c r="L2819" i="23"/>
  <c r="S2818" i="23"/>
  <c r="Q2818" i="23"/>
  <c r="O2818" i="23"/>
  <c r="M2818" i="23"/>
  <c r="L2818" i="23"/>
  <c r="S2817" i="23"/>
  <c r="Q2817" i="23"/>
  <c r="O2817" i="23"/>
  <c r="M2817" i="23"/>
  <c r="L2817" i="23"/>
  <c r="S2816" i="23"/>
  <c r="Q2816" i="23"/>
  <c r="O2816" i="23"/>
  <c r="M2816" i="23"/>
  <c r="L2816" i="23"/>
  <c r="S2815" i="23"/>
  <c r="Q2815" i="23"/>
  <c r="O2815" i="23"/>
  <c r="M2815" i="23"/>
  <c r="L2815" i="23"/>
  <c r="S2814" i="23"/>
  <c r="Q2814" i="23"/>
  <c r="O2814" i="23"/>
  <c r="M2814" i="23"/>
  <c r="L2814" i="23"/>
  <c r="S2813" i="23"/>
  <c r="Q2813" i="23"/>
  <c r="O2813" i="23"/>
  <c r="M2813" i="23"/>
  <c r="L2813" i="23"/>
  <c r="S2812" i="23"/>
  <c r="Q2812" i="23"/>
  <c r="O2812" i="23"/>
  <c r="M2812" i="23"/>
  <c r="L2812" i="23"/>
  <c r="S2811" i="23"/>
  <c r="Q2811" i="23"/>
  <c r="O2811" i="23"/>
  <c r="M2811" i="23"/>
  <c r="L2811" i="23"/>
  <c r="S2810" i="23"/>
  <c r="Q2810" i="23"/>
  <c r="O2810" i="23"/>
  <c r="M2810" i="23"/>
  <c r="L2810" i="23"/>
  <c r="S2809" i="23"/>
  <c r="Q2809" i="23"/>
  <c r="O2809" i="23"/>
  <c r="M2809" i="23"/>
  <c r="L2809" i="23"/>
  <c r="S2808" i="23"/>
  <c r="Q2808" i="23"/>
  <c r="O2808" i="23"/>
  <c r="M2808" i="23"/>
  <c r="L2808" i="23"/>
  <c r="S2807" i="23"/>
  <c r="Q2807" i="23"/>
  <c r="O2807" i="23"/>
  <c r="M2807" i="23"/>
  <c r="L2807" i="23"/>
  <c r="S2806" i="23"/>
  <c r="Q2806" i="23"/>
  <c r="O2806" i="23"/>
  <c r="M2806" i="23"/>
  <c r="L2806" i="23"/>
  <c r="S2805" i="23"/>
  <c r="Q2805" i="23"/>
  <c r="O2805" i="23"/>
  <c r="M2805" i="23"/>
  <c r="L2805" i="23"/>
  <c r="S2804" i="23"/>
  <c r="Q2804" i="23"/>
  <c r="O2804" i="23"/>
  <c r="M2804" i="23"/>
  <c r="L2804" i="23"/>
  <c r="S2803" i="23"/>
  <c r="Q2803" i="23"/>
  <c r="O2803" i="23"/>
  <c r="M2803" i="23"/>
  <c r="L2803" i="23"/>
  <c r="S2802" i="23"/>
  <c r="Q2802" i="23"/>
  <c r="O2802" i="23"/>
  <c r="M2802" i="23"/>
  <c r="L2802" i="23"/>
  <c r="S2801" i="23"/>
  <c r="Q2801" i="23"/>
  <c r="O2801" i="23"/>
  <c r="M2801" i="23"/>
  <c r="L2801" i="23"/>
  <c r="S2800" i="23"/>
  <c r="Q2800" i="23"/>
  <c r="O2800" i="23"/>
  <c r="M2800" i="23"/>
  <c r="L2800" i="23"/>
  <c r="S2799" i="23"/>
  <c r="Q2799" i="23"/>
  <c r="O2799" i="23"/>
  <c r="M2799" i="23"/>
  <c r="L2799" i="23"/>
  <c r="S2798" i="23"/>
  <c r="Q2798" i="23"/>
  <c r="O2798" i="23"/>
  <c r="M2798" i="23"/>
  <c r="L2798" i="23"/>
  <c r="S2797" i="23"/>
  <c r="Q2797" i="23"/>
  <c r="O2797" i="23"/>
  <c r="M2797" i="23"/>
  <c r="L2797" i="23"/>
  <c r="S2796" i="23"/>
  <c r="Q2796" i="23"/>
  <c r="O2796" i="23"/>
  <c r="M2796" i="23"/>
  <c r="L2796" i="23"/>
  <c r="S2795" i="23"/>
  <c r="Q2795" i="23"/>
  <c r="O2795" i="23"/>
  <c r="M2795" i="23"/>
  <c r="L2795" i="23"/>
  <c r="S2794" i="23"/>
  <c r="Q2794" i="23"/>
  <c r="O2794" i="23"/>
  <c r="M2794" i="23"/>
  <c r="L2794" i="23"/>
  <c r="S2793" i="23"/>
  <c r="Q2793" i="23"/>
  <c r="O2793" i="23"/>
  <c r="M2793" i="23"/>
  <c r="L2793" i="23"/>
  <c r="S2792" i="23"/>
  <c r="Q2792" i="23"/>
  <c r="O2792" i="23"/>
  <c r="M2792" i="23"/>
  <c r="L2792" i="23"/>
  <c r="S2791" i="23"/>
  <c r="Q2791" i="23"/>
  <c r="O2791" i="23"/>
  <c r="M2791" i="23"/>
  <c r="L2791" i="23"/>
  <c r="S2790" i="23"/>
  <c r="Q2790" i="23"/>
  <c r="O2790" i="23"/>
  <c r="M2790" i="23"/>
  <c r="L2790" i="23"/>
  <c r="S2789" i="23"/>
  <c r="Q2789" i="23"/>
  <c r="O2789" i="23"/>
  <c r="M2789" i="23"/>
  <c r="L2789" i="23"/>
  <c r="S2788" i="23"/>
  <c r="Q2788" i="23"/>
  <c r="O2788" i="23"/>
  <c r="M2788" i="23"/>
  <c r="L2788" i="23"/>
  <c r="S2787" i="23"/>
  <c r="Q2787" i="23"/>
  <c r="O2787" i="23"/>
  <c r="M2787" i="23"/>
  <c r="L2787" i="23"/>
  <c r="S2786" i="23"/>
  <c r="Q2786" i="23"/>
  <c r="O2786" i="23"/>
  <c r="M2786" i="23"/>
  <c r="L2786" i="23"/>
  <c r="S2785" i="23"/>
  <c r="Q2785" i="23"/>
  <c r="O2785" i="23"/>
  <c r="M2785" i="23"/>
  <c r="L2785" i="23"/>
  <c r="S2784" i="23"/>
  <c r="Q2784" i="23"/>
  <c r="O2784" i="23"/>
  <c r="M2784" i="23"/>
  <c r="L2784" i="23"/>
  <c r="S2783" i="23"/>
  <c r="Q2783" i="23"/>
  <c r="O2783" i="23"/>
  <c r="M2783" i="23"/>
  <c r="L2783" i="23"/>
  <c r="S2782" i="23"/>
  <c r="Q2782" i="23"/>
  <c r="O2782" i="23"/>
  <c r="M2782" i="23"/>
  <c r="L2782" i="23"/>
  <c r="S2781" i="23"/>
  <c r="Q2781" i="23"/>
  <c r="O2781" i="23"/>
  <c r="M2781" i="23"/>
  <c r="L2781" i="23"/>
  <c r="S2780" i="23"/>
  <c r="Q2780" i="23"/>
  <c r="O2780" i="23"/>
  <c r="M2780" i="23"/>
  <c r="L2780" i="23"/>
  <c r="S2779" i="23"/>
  <c r="Q2779" i="23"/>
  <c r="O2779" i="23"/>
  <c r="M2779" i="23"/>
  <c r="L2779" i="23"/>
  <c r="S2778" i="23"/>
  <c r="Q2778" i="23"/>
  <c r="O2778" i="23"/>
  <c r="M2778" i="23"/>
  <c r="L2778" i="23"/>
  <c r="S2777" i="23"/>
  <c r="Q2777" i="23"/>
  <c r="O2777" i="23"/>
  <c r="M2777" i="23"/>
  <c r="L2777" i="23"/>
  <c r="S2776" i="23"/>
  <c r="Q2776" i="23"/>
  <c r="O2776" i="23"/>
  <c r="M2776" i="23"/>
  <c r="L2776" i="23"/>
  <c r="S2775" i="23"/>
  <c r="Q2775" i="23"/>
  <c r="O2775" i="23"/>
  <c r="M2775" i="23"/>
  <c r="L2775" i="23"/>
  <c r="S2774" i="23"/>
  <c r="Q2774" i="23"/>
  <c r="O2774" i="23"/>
  <c r="M2774" i="23"/>
  <c r="L2774" i="23"/>
  <c r="S2773" i="23"/>
  <c r="Q2773" i="23"/>
  <c r="O2773" i="23"/>
  <c r="M2773" i="23"/>
  <c r="L2773" i="23"/>
  <c r="S2772" i="23"/>
  <c r="Q2772" i="23"/>
  <c r="O2772" i="23"/>
  <c r="M2772" i="23"/>
  <c r="L2772" i="23"/>
  <c r="S2771" i="23"/>
  <c r="Q2771" i="23"/>
  <c r="O2771" i="23"/>
  <c r="M2771" i="23"/>
  <c r="L2771" i="23"/>
  <c r="S2770" i="23"/>
  <c r="Q2770" i="23"/>
  <c r="O2770" i="23"/>
  <c r="M2770" i="23"/>
  <c r="L2770" i="23"/>
  <c r="S2769" i="23"/>
  <c r="Q2769" i="23"/>
  <c r="O2769" i="23"/>
  <c r="M2769" i="23"/>
  <c r="L2769" i="23"/>
  <c r="S2768" i="23"/>
  <c r="Q2768" i="23"/>
  <c r="O2768" i="23"/>
  <c r="M2768" i="23"/>
  <c r="L2768" i="23"/>
  <c r="S2767" i="23"/>
  <c r="Q2767" i="23"/>
  <c r="O2767" i="23"/>
  <c r="M2767" i="23"/>
  <c r="L2767" i="23"/>
  <c r="S2766" i="23"/>
  <c r="Q2766" i="23"/>
  <c r="O2766" i="23"/>
  <c r="M2766" i="23"/>
  <c r="L2766" i="23"/>
  <c r="S2765" i="23"/>
  <c r="Q2765" i="23"/>
  <c r="O2765" i="23"/>
  <c r="M2765" i="23"/>
  <c r="L2765" i="23"/>
  <c r="S2764" i="23"/>
  <c r="Q2764" i="23"/>
  <c r="O2764" i="23"/>
  <c r="M2764" i="23"/>
  <c r="L2764" i="23"/>
  <c r="S2763" i="23"/>
  <c r="Q2763" i="23"/>
  <c r="O2763" i="23"/>
  <c r="M2763" i="23"/>
  <c r="L2763" i="23"/>
  <c r="S2762" i="23"/>
  <c r="Q2762" i="23"/>
  <c r="O2762" i="23"/>
  <c r="M2762" i="23"/>
  <c r="L2762" i="23"/>
  <c r="S2761" i="23"/>
  <c r="Q2761" i="23"/>
  <c r="O2761" i="23"/>
  <c r="M2761" i="23"/>
  <c r="L2761" i="23"/>
  <c r="S2760" i="23"/>
  <c r="Q2760" i="23"/>
  <c r="O2760" i="23"/>
  <c r="M2760" i="23"/>
  <c r="L2760" i="23"/>
  <c r="S2759" i="23"/>
  <c r="Q2759" i="23"/>
  <c r="O2759" i="23"/>
  <c r="M2759" i="23"/>
  <c r="L2759" i="23"/>
  <c r="S2758" i="23"/>
  <c r="Q2758" i="23"/>
  <c r="O2758" i="23"/>
  <c r="M2758" i="23"/>
  <c r="L2758" i="23"/>
  <c r="S2757" i="23"/>
  <c r="Q2757" i="23"/>
  <c r="O2757" i="23"/>
  <c r="M2757" i="23"/>
  <c r="L2757" i="23"/>
  <c r="S2756" i="23"/>
  <c r="Q2756" i="23"/>
  <c r="O2756" i="23"/>
  <c r="M2756" i="23"/>
  <c r="L2756" i="23"/>
  <c r="S2755" i="23"/>
  <c r="Q2755" i="23"/>
  <c r="O2755" i="23"/>
  <c r="M2755" i="23"/>
  <c r="L2755" i="23"/>
  <c r="S2754" i="23"/>
  <c r="Q2754" i="23"/>
  <c r="O2754" i="23"/>
  <c r="M2754" i="23"/>
  <c r="L2754" i="23"/>
  <c r="S2753" i="23"/>
  <c r="Q2753" i="23"/>
  <c r="O2753" i="23"/>
  <c r="M2753" i="23"/>
  <c r="L2753" i="23"/>
  <c r="S2752" i="23"/>
  <c r="Q2752" i="23"/>
  <c r="O2752" i="23"/>
  <c r="M2752" i="23"/>
  <c r="L2752" i="23"/>
  <c r="S2751" i="23"/>
  <c r="Q2751" i="23"/>
  <c r="O2751" i="23"/>
  <c r="M2751" i="23"/>
  <c r="L2751" i="23"/>
  <c r="S2750" i="23"/>
  <c r="Q2750" i="23"/>
  <c r="O2750" i="23"/>
  <c r="M2750" i="23"/>
  <c r="L2750" i="23"/>
  <c r="S2749" i="23"/>
  <c r="Q2749" i="23"/>
  <c r="O2749" i="23"/>
  <c r="M2749" i="23"/>
  <c r="L2749" i="23"/>
  <c r="S2748" i="23"/>
  <c r="Q2748" i="23"/>
  <c r="O2748" i="23"/>
  <c r="M2748" i="23"/>
  <c r="L2748" i="23"/>
  <c r="S2747" i="23"/>
  <c r="Q2747" i="23"/>
  <c r="O2747" i="23"/>
  <c r="M2747" i="23"/>
  <c r="L2747" i="23"/>
  <c r="S2746" i="23"/>
  <c r="Q2746" i="23"/>
  <c r="O2746" i="23"/>
  <c r="M2746" i="23"/>
  <c r="L2746" i="23"/>
  <c r="S2745" i="23"/>
  <c r="Q2745" i="23"/>
  <c r="O2745" i="23"/>
  <c r="M2745" i="23"/>
  <c r="L2745" i="23"/>
  <c r="S2744" i="23"/>
  <c r="Q2744" i="23"/>
  <c r="O2744" i="23"/>
  <c r="M2744" i="23"/>
  <c r="L2744" i="23"/>
  <c r="S2743" i="23"/>
  <c r="Q2743" i="23"/>
  <c r="O2743" i="23"/>
  <c r="M2743" i="23"/>
  <c r="L2743" i="23"/>
  <c r="S2742" i="23"/>
  <c r="Q2742" i="23"/>
  <c r="O2742" i="23"/>
  <c r="M2742" i="23"/>
  <c r="L2742" i="23"/>
  <c r="S2741" i="23"/>
  <c r="Q2741" i="23"/>
  <c r="O2741" i="23"/>
  <c r="M2741" i="23"/>
  <c r="L2741" i="23"/>
  <c r="S2740" i="23"/>
  <c r="Q2740" i="23"/>
  <c r="O2740" i="23"/>
  <c r="M2740" i="23"/>
  <c r="L2740" i="23"/>
  <c r="S2739" i="23"/>
  <c r="Q2739" i="23"/>
  <c r="O2739" i="23"/>
  <c r="M2739" i="23"/>
  <c r="L2739" i="23"/>
  <c r="S2738" i="23"/>
  <c r="Q2738" i="23"/>
  <c r="O2738" i="23"/>
  <c r="M2738" i="23"/>
  <c r="L2738" i="23"/>
  <c r="S2737" i="23"/>
  <c r="Q2737" i="23"/>
  <c r="O2737" i="23"/>
  <c r="M2737" i="23"/>
  <c r="L2737" i="23"/>
  <c r="S2736" i="23"/>
  <c r="Q2736" i="23"/>
  <c r="O2736" i="23"/>
  <c r="M2736" i="23"/>
  <c r="L2736" i="23"/>
  <c r="S2735" i="23"/>
  <c r="Q2735" i="23"/>
  <c r="O2735" i="23"/>
  <c r="M2735" i="23"/>
  <c r="L2735" i="23"/>
  <c r="S2734" i="23"/>
  <c r="Q2734" i="23"/>
  <c r="O2734" i="23"/>
  <c r="M2734" i="23"/>
  <c r="L2734" i="23"/>
  <c r="S2733" i="23"/>
  <c r="Q2733" i="23"/>
  <c r="O2733" i="23"/>
  <c r="M2733" i="23"/>
  <c r="L2733" i="23"/>
  <c r="S2732" i="23"/>
  <c r="Q2732" i="23"/>
  <c r="O2732" i="23"/>
  <c r="M2732" i="23"/>
  <c r="L2732" i="23"/>
  <c r="S2731" i="23"/>
  <c r="Q2731" i="23"/>
  <c r="O2731" i="23"/>
  <c r="M2731" i="23"/>
  <c r="L2731" i="23"/>
  <c r="S2730" i="23"/>
  <c r="Q2730" i="23"/>
  <c r="O2730" i="23"/>
  <c r="M2730" i="23"/>
  <c r="L2730" i="23"/>
  <c r="S2729" i="23"/>
  <c r="Q2729" i="23"/>
  <c r="O2729" i="23"/>
  <c r="M2729" i="23"/>
  <c r="L2729" i="23"/>
  <c r="S2728" i="23"/>
  <c r="Q2728" i="23"/>
  <c r="O2728" i="23"/>
  <c r="M2728" i="23"/>
  <c r="L2728" i="23"/>
  <c r="S2727" i="23"/>
  <c r="Q2727" i="23"/>
  <c r="O2727" i="23"/>
  <c r="M2727" i="23"/>
  <c r="L2727" i="23"/>
  <c r="S2726" i="23"/>
  <c r="Q2726" i="23"/>
  <c r="O2726" i="23"/>
  <c r="M2726" i="23"/>
  <c r="L2726" i="23"/>
  <c r="S2725" i="23"/>
  <c r="Q2725" i="23"/>
  <c r="O2725" i="23"/>
  <c r="M2725" i="23"/>
  <c r="L2725" i="23"/>
  <c r="S2724" i="23"/>
  <c r="Q2724" i="23"/>
  <c r="O2724" i="23"/>
  <c r="M2724" i="23"/>
  <c r="L2724" i="23"/>
  <c r="S2723" i="23"/>
  <c r="Q2723" i="23"/>
  <c r="O2723" i="23"/>
  <c r="M2723" i="23"/>
  <c r="L2723" i="23"/>
  <c r="S2722" i="23"/>
  <c r="Q2722" i="23"/>
  <c r="O2722" i="23"/>
  <c r="M2722" i="23"/>
  <c r="L2722" i="23"/>
  <c r="S2721" i="23"/>
  <c r="Q2721" i="23"/>
  <c r="O2721" i="23"/>
  <c r="M2721" i="23"/>
  <c r="L2721" i="23"/>
  <c r="S2720" i="23"/>
  <c r="Q2720" i="23"/>
  <c r="O2720" i="23"/>
  <c r="M2720" i="23"/>
  <c r="L2720" i="23"/>
  <c r="S2719" i="23"/>
  <c r="Q2719" i="23"/>
  <c r="O2719" i="23"/>
  <c r="M2719" i="23"/>
  <c r="L2719" i="23"/>
  <c r="S2718" i="23"/>
  <c r="Q2718" i="23"/>
  <c r="O2718" i="23"/>
  <c r="M2718" i="23"/>
  <c r="L2718" i="23"/>
  <c r="S2717" i="23"/>
  <c r="Q2717" i="23"/>
  <c r="O2717" i="23"/>
  <c r="M2717" i="23"/>
  <c r="L2717" i="23"/>
  <c r="S2716" i="23"/>
  <c r="Q2716" i="23"/>
  <c r="O2716" i="23"/>
  <c r="M2716" i="23"/>
  <c r="L2716" i="23"/>
  <c r="S2715" i="23"/>
  <c r="Q2715" i="23"/>
  <c r="O2715" i="23"/>
  <c r="M2715" i="23"/>
  <c r="L2715" i="23"/>
  <c r="S2714" i="23"/>
  <c r="Q2714" i="23"/>
  <c r="O2714" i="23"/>
  <c r="M2714" i="23"/>
  <c r="L2714" i="23"/>
  <c r="S2713" i="23"/>
  <c r="Q2713" i="23"/>
  <c r="O2713" i="23"/>
  <c r="M2713" i="23"/>
  <c r="L2713" i="23"/>
  <c r="S2712" i="23"/>
  <c r="Q2712" i="23"/>
  <c r="O2712" i="23"/>
  <c r="M2712" i="23"/>
  <c r="L2712" i="23"/>
  <c r="S2711" i="23"/>
  <c r="Q2711" i="23"/>
  <c r="O2711" i="23"/>
  <c r="M2711" i="23"/>
  <c r="L2711" i="23"/>
  <c r="S2710" i="23"/>
  <c r="Q2710" i="23"/>
  <c r="O2710" i="23"/>
  <c r="M2710" i="23"/>
  <c r="L2710" i="23"/>
  <c r="S2709" i="23"/>
  <c r="Q2709" i="23"/>
  <c r="O2709" i="23"/>
  <c r="M2709" i="23"/>
  <c r="L2709" i="23"/>
  <c r="S2708" i="23"/>
  <c r="Q2708" i="23"/>
  <c r="O2708" i="23"/>
  <c r="M2708" i="23"/>
  <c r="L2708" i="23"/>
  <c r="S2707" i="23"/>
  <c r="Q2707" i="23"/>
  <c r="O2707" i="23"/>
  <c r="M2707" i="23"/>
  <c r="L2707" i="23"/>
  <c r="S2706" i="23"/>
  <c r="Q2706" i="23"/>
  <c r="O2706" i="23"/>
  <c r="M2706" i="23"/>
  <c r="L2706" i="23"/>
  <c r="S2705" i="23"/>
  <c r="Q2705" i="23"/>
  <c r="O2705" i="23"/>
  <c r="M2705" i="23"/>
  <c r="L2705" i="23"/>
  <c r="S2704" i="23"/>
  <c r="Q2704" i="23"/>
  <c r="O2704" i="23"/>
  <c r="M2704" i="23"/>
  <c r="L2704" i="23"/>
  <c r="S2703" i="23"/>
  <c r="Q2703" i="23"/>
  <c r="O2703" i="23"/>
  <c r="M2703" i="23"/>
  <c r="L2703" i="23"/>
  <c r="S2702" i="23"/>
  <c r="Q2702" i="23"/>
  <c r="O2702" i="23"/>
  <c r="M2702" i="23"/>
  <c r="L2702" i="23"/>
  <c r="S2701" i="23"/>
  <c r="Q2701" i="23"/>
  <c r="O2701" i="23"/>
  <c r="M2701" i="23"/>
  <c r="L2701" i="23"/>
  <c r="S2700" i="23"/>
  <c r="Q2700" i="23"/>
  <c r="O2700" i="23"/>
  <c r="M2700" i="23"/>
  <c r="L2700" i="23"/>
  <c r="S2699" i="23"/>
  <c r="Q2699" i="23"/>
  <c r="O2699" i="23"/>
  <c r="M2699" i="23"/>
  <c r="L2699" i="23"/>
  <c r="S2698" i="23"/>
  <c r="Q2698" i="23"/>
  <c r="O2698" i="23"/>
  <c r="M2698" i="23"/>
  <c r="L2698" i="23"/>
  <c r="S2697" i="23"/>
  <c r="Q2697" i="23"/>
  <c r="O2697" i="23"/>
  <c r="M2697" i="23"/>
  <c r="L2697" i="23"/>
  <c r="S2696" i="23"/>
  <c r="Q2696" i="23"/>
  <c r="O2696" i="23"/>
  <c r="M2696" i="23"/>
  <c r="L2696" i="23"/>
  <c r="S2695" i="23"/>
  <c r="Q2695" i="23"/>
  <c r="O2695" i="23"/>
  <c r="M2695" i="23"/>
  <c r="L2695" i="23"/>
  <c r="S2694" i="23"/>
  <c r="Q2694" i="23"/>
  <c r="O2694" i="23"/>
  <c r="M2694" i="23"/>
  <c r="L2694" i="23"/>
  <c r="S2693" i="23"/>
  <c r="Q2693" i="23"/>
  <c r="O2693" i="23"/>
  <c r="M2693" i="23"/>
  <c r="L2693" i="23"/>
  <c r="S2692" i="23"/>
  <c r="Q2692" i="23"/>
  <c r="O2692" i="23"/>
  <c r="M2692" i="23"/>
  <c r="L2692" i="23"/>
  <c r="S2691" i="23"/>
  <c r="Q2691" i="23"/>
  <c r="O2691" i="23"/>
  <c r="M2691" i="23"/>
  <c r="L2691" i="23"/>
  <c r="S2690" i="23"/>
  <c r="Q2690" i="23"/>
  <c r="O2690" i="23"/>
  <c r="M2690" i="23"/>
  <c r="L2690" i="23"/>
  <c r="S2689" i="23"/>
  <c r="Q2689" i="23"/>
  <c r="O2689" i="23"/>
  <c r="M2689" i="23"/>
  <c r="L2689" i="23"/>
  <c r="S2688" i="23"/>
  <c r="Q2688" i="23"/>
  <c r="O2688" i="23"/>
  <c r="M2688" i="23"/>
  <c r="L2688" i="23"/>
  <c r="S2687" i="23"/>
  <c r="Q2687" i="23"/>
  <c r="O2687" i="23"/>
  <c r="M2687" i="23"/>
  <c r="L2687" i="23"/>
  <c r="S2686" i="23"/>
  <c r="Q2686" i="23"/>
  <c r="O2686" i="23"/>
  <c r="M2686" i="23"/>
  <c r="L2686" i="23"/>
  <c r="S2685" i="23"/>
  <c r="Q2685" i="23"/>
  <c r="O2685" i="23"/>
  <c r="M2685" i="23"/>
  <c r="L2685" i="23"/>
  <c r="S2684" i="23"/>
  <c r="Q2684" i="23"/>
  <c r="O2684" i="23"/>
  <c r="M2684" i="23"/>
  <c r="L2684" i="23"/>
  <c r="S2683" i="23"/>
  <c r="Q2683" i="23"/>
  <c r="O2683" i="23"/>
  <c r="M2683" i="23"/>
  <c r="L2683" i="23"/>
  <c r="S2682" i="23"/>
  <c r="Q2682" i="23"/>
  <c r="O2682" i="23"/>
  <c r="M2682" i="23"/>
  <c r="L2682" i="23"/>
  <c r="S2681" i="23"/>
  <c r="Q2681" i="23"/>
  <c r="O2681" i="23"/>
  <c r="M2681" i="23"/>
  <c r="L2681" i="23"/>
  <c r="S2680" i="23"/>
  <c r="Q2680" i="23"/>
  <c r="O2680" i="23"/>
  <c r="M2680" i="23"/>
  <c r="L2680" i="23"/>
  <c r="S2679" i="23"/>
  <c r="Q2679" i="23"/>
  <c r="O2679" i="23"/>
  <c r="M2679" i="23"/>
  <c r="L2679" i="23"/>
  <c r="S2678" i="23"/>
  <c r="Q2678" i="23"/>
  <c r="O2678" i="23"/>
  <c r="M2678" i="23"/>
  <c r="L2678" i="23"/>
  <c r="S2677" i="23"/>
  <c r="Q2677" i="23"/>
  <c r="O2677" i="23"/>
  <c r="M2677" i="23"/>
  <c r="L2677" i="23"/>
  <c r="S2676" i="23"/>
  <c r="Q2676" i="23"/>
  <c r="O2676" i="23"/>
  <c r="M2676" i="23"/>
  <c r="L2676" i="23"/>
  <c r="S2675" i="23"/>
  <c r="Q2675" i="23"/>
  <c r="O2675" i="23"/>
  <c r="M2675" i="23"/>
  <c r="L2675" i="23"/>
  <c r="S2674" i="23"/>
  <c r="Q2674" i="23"/>
  <c r="O2674" i="23"/>
  <c r="M2674" i="23"/>
  <c r="L2674" i="23"/>
  <c r="S2673" i="23"/>
  <c r="Q2673" i="23"/>
  <c r="O2673" i="23"/>
  <c r="M2673" i="23"/>
  <c r="L2673" i="23"/>
  <c r="S2672" i="23"/>
  <c r="Q2672" i="23"/>
  <c r="O2672" i="23"/>
  <c r="M2672" i="23"/>
  <c r="L2672" i="23"/>
  <c r="S2671" i="23"/>
  <c r="Q2671" i="23"/>
  <c r="O2671" i="23"/>
  <c r="M2671" i="23"/>
  <c r="L2671" i="23"/>
  <c r="S2670" i="23"/>
  <c r="Q2670" i="23"/>
  <c r="O2670" i="23"/>
  <c r="M2670" i="23"/>
  <c r="L2670" i="23"/>
  <c r="S2669" i="23"/>
  <c r="Q2669" i="23"/>
  <c r="O2669" i="23"/>
  <c r="M2669" i="23"/>
  <c r="L2669" i="23"/>
  <c r="S2668" i="23"/>
  <c r="Q2668" i="23"/>
  <c r="O2668" i="23"/>
  <c r="M2668" i="23"/>
  <c r="L2668" i="23"/>
  <c r="S2667" i="23"/>
  <c r="Q2667" i="23"/>
  <c r="O2667" i="23"/>
  <c r="M2667" i="23"/>
  <c r="L2667" i="23"/>
  <c r="S2666" i="23"/>
  <c r="Q2666" i="23"/>
  <c r="O2666" i="23"/>
  <c r="M2666" i="23"/>
  <c r="L2666" i="23"/>
  <c r="S2665" i="23"/>
  <c r="Q2665" i="23"/>
  <c r="O2665" i="23"/>
  <c r="M2665" i="23"/>
  <c r="L2665" i="23"/>
  <c r="S2664" i="23"/>
  <c r="Q2664" i="23"/>
  <c r="O2664" i="23"/>
  <c r="M2664" i="23"/>
  <c r="L2664" i="23"/>
  <c r="S2663" i="23"/>
  <c r="Q2663" i="23"/>
  <c r="O2663" i="23"/>
  <c r="M2663" i="23"/>
  <c r="L2663" i="23"/>
  <c r="S2662" i="23"/>
  <c r="Q2662" i="23"/>
  <c r="O2662" i="23"/>
  <c r="M2662" i="23"/>
  <c r="L2662" i="23"/>
  <c r="S2661" i="23"/>
  <c r="Q2661" i="23"/>
  <c r="O2661" i="23"/>
  <c r="M2661" i="23"/>
  <c r="L2661" i="23"/>
  <c r="S2660" i="23"/>
  <c r="Q2660" i="23"/>
  <c r="O2660" i="23"/>
  <c r="M2660" i="23"/>
  <c r="L2660" i="23"/>
  <c r="S2659" i="23"/>
  <c r="Q2659" i="23"/>
  <c r="O2659" i="23"/>
  <c r="M2659" i="23"/>
  <c r="L2659" i="23"/>
  <c r="S2658" i="23"/>
  <c r="Q2658" i="23"/>
  <c r="O2658" i="23"/>
  <c r="M2658" i="23"/>
  <c r="L2658" i="23"/>
  <c r="S2657" i="23"/>
  <c r="Q2657" i="23"/>
  <c r="O2657" i="23"/>
  <c r="M2657" i="23"/>
  <c r="L2657" i="23"/>
  <c r="S2656" i="23"/>
  <c r="Q2656" i="23"/>
  <c r="O2656" i="23"/>
  <c r="M2656" i="23"/>
  <c r="L2656" i="23"/>
  <c r="S2655" i="23"/>
  <c r="Q2655" i="23"/>
  <c r="O2655" i="23"/>
  <c r="M2655" i="23"/>
  <c r="L2655" i="23"/>
  <c r="S2654" i="23"/>
  <c r="Q2654" i="23"/>
  <c r="O2654" i="23"/>
  <c r="M2654" i="23"/>
  <c r="L2654" i="23"/>
  <c r="S2653" i="23"/>
  <c r="Q2653" i="23"/>
  <c r="O2653" i="23"/>
  <c r="M2653" i="23"/>
  <c r="L2653" i="23"/>
  <c r="S2652" i="23"/>
  <c r="Q2652" i="23"/>
  <c r="O2652" i="23"/>
  <c r="M2652" i="23"/>
  <c r="L2652" i="23"/>
  <c r="S2651" i="23"/>
  <c r="Q2651" i="23"/>
  <c r="O2651" i="23"/>
  <c r="M2651" i="23"/>
  <c r="L2651" i="23"/>
  <c r="S2650" i="23"/>
  <c r="Q2650" i="23"/>
  <c r="O2650" i="23"/>
  <c r="M2650" i="23"/>
  <c r="L2650" i="23"/>
  <c r="S2649" i="23"/>
  <c r="Q2649" i="23"/>
  <c r="O2649" i="23"/>
  <c r="M2649" i="23"/>
  <c r="L2649" i="23"/>
  <c r="S2648" i="23"/>
  <c r="Q2648" i="23"/>
  <c r="O2648" i="23"/>
  <c r="M2648" i="23"/>
  <c r="L2648" i="23"/>
  <c r="S2647" i="23"/>
  <c r="Q2647" i="23"/>
  <c r="O2647" i="23"/>
  <c r="M2647" i="23"/>
  <c r="L2647" i="23"/>
  <c r="S2646" i="23"/>
  <c r="Q2646" i="23"/>
  <c r="O2646" i="23"/>
  <c r="M2646" i="23"/>
  <c r="L2646" i="23"/>
  <c r="S2645" i="23"/>
  <c r="Q2645" i="23"/>
  <c r="O2645" i="23"/>
  <c r="M2645" i="23"/>
  <c r="L2645" i="23"/>
  <c r="S2644" i="23"/>
  <c r="Q2644" i="23"/>
  <c r="O2644" i="23"/>
  <c r="M2644" i="23"/>
  <c r="L2644" i="23"/>
  <c r="S2643" i="23"/>
  <c r="Q2643" i="23"/>
  <c r="O2643" i="23"/>
  <c r="M2643" i="23"/>
  <c r="L2643" i="23"/>
  <c r="S2642" i="23"/>
  <c r="Q2642" i="23"/>
  <c r="O2642" i="23"/>
  <c r="M2642" i="23"/>
  <c r="L2642" i="23"/>
  <c r="S2641" i="23"/>
  <c r="Q2641" i="23"/>
  <c r="O2641" i="23"/>
  <c r="M2641" i="23"/>
  <c r="L2641" i="23"/>
  <c r="S2640" i="23"/>
  <c r="Q2640" i="23"/>
  <c r="O2640" i="23"/>
  <c r="M2640" i="23"/>
  <c r="L2640" i="23"/>
  <c r="S2639" i="23"/>
  <c r="Q2639" i="23"/>
  <c r="O2639" i="23"/>
  <c r="M2639" i="23"/>
  <c r="L2639" i="23"/>
  <c r="S2638" i="23"/>
  <c r="Q2638" i="23"/>
  <c r="O2638" i="23"/>
  <c r="M2638" i="23"/>
  <c r="L2638" i="23"/>
  <c r="S2637" i="23"/>
  <c r="Q2637" i="23"/>
  <c r="O2637" i="23"/>
  <c r="M2637" i="23"/>
  <c r="L2637" i="23"/>
  <c r="S2636" i="23"/>
  <c r="Q2636" i="23"/>
  <c r="O2636" i="23"/>
  <c r="M2636" i="23"/>
  <c r="L2636" i="23"/>
  <c r="S2635" i="23"/>
  <c r="Q2635" i="23"/>
  <c r="O2635" i="23"/>
  <c r="M2635" i="23"/>
  <c r="L2635" i="23"/>
  <c r="S2634" i="23"/>
  <c r="Q2634" i="23"/>
  <c r="O2634" i="23"/>
  <c r="M2634" i="23"/>
  <c r="L2634" i="23"/>
  <c r="S2633" i="23"/>
  <c r="Q2633" i="23"/>
  <c r="O2633" i="23"/>
  <c r="M2633" i="23"/>
  <c r="L2633" i="23"/>
  <c r="S2632" i="23"/>
  <c r="Q2632" i="23"/>
  <c r="O2632" i="23"/>
  <c r="M2632" i="23"/>
  <c r="L2632" i="23"/>
  <c r="S2631" i="23"/>
  <c r="Q2631" i="23"/>
  <c r="O2631" i="23"/>
  <c r="M2631" i="23"/>
  <c r="L2631" i="23"/>
  <c r="S2630" i="23"/>
  <c r="Q2630" i="23"/>
  <c r="O2630" i="23"/>
  <c r="M2630" i="23"/>
  <c r="L2630" i="23"/>
  <c r="S2629" i="23"/>
  <c r="Q2629" i="23"/>
  <c r="O2629" i="23"/>
  <c r="M2629" i="23"/>
  <c r="L2629" i="23"/>
  <c r="S2628" i="23"/>
  <c r="Q2628" i="23"/>
  <c r="O2628" i="23"/>
  <c r="M2628" i="23"/>
  <c r="L2628" i="23"/>
  <c r="S2627" i="23"/>
  <c r="Q2627" i="23"/>
  <c r="O2627" i="23"/>
  <c r="M2627" i="23"/>
  <c r="L2627" i="23"/>
  <c r="S2626" i="23"/>
  <c r="Q2626" i="23"/>
  <c r="O2626" i="23"/>
  <c r="M2626" i="23"/>
  <c r="L2626" i="23"/>
  <c r="S2625" i="23"/>
  <c r="Q2625" i="23"/>
  <c r="O2625" i="23"/>
  <c r="M2625" i="23"/>
  <c r="L2625" i="23"/>
  <c r="S2624" i="23"/>
  <c r="Q2624" i="23"/>
  <c r="O2624" i="23"/>
  <c r="M2624" i="23"/>
  <c r="L2624" i="23"/>
  <c r="S2623" i="23"/>
  <c r="Q2623" i="23"/>
  <c r="O2623" i="23"/>
  <c r="M2623" i="23"/>
  <c r="L2623" i="23"/>
  <c r="S2622" i="23"/>
  <c r="Q2622" i="23"/>
  <c r="O2622" i="23"/>
  <c r="M2622" i="23"/>
  <c r="L2622" i="23"/>
  <c r="S2621" i="23"/>
  <c r="Q2621" i="23"/>
  <c r="O2621" i="23"/>
  <c r="M2621" i="23"/>
  <c r="L2621" i="23"/>
  <c r="S2620" i="23"/>
  <c r="Q2620" i="23"/>
  <c r="O2620" i="23"/>
  <c r="M2620" i="23"/>
  <c r="L2620" i="23"/>
  <c r="S2619" i="23"/>
  <c r="Q2619" i="23"/>
  <c r="O2619" i="23"/>
  <c r="M2619" i="23"/>
  <c r="L2619" i="23"/>
  <c r="S2618" i="23"/>
  <c r="Q2618" i="23"/>
  <c r="O2618" i="23"/>
  <c r="M2618" i="23"/>
  <c r="L2618" i="23"/>
  <c r="S2617" i="23"/>
  <c r="Q2617" i="23"/>
  <c r="O2617" i="23"/>
  <c r="M2617" i="23"/>
  <c r="L2617" i="23"/>
  <c r="S2616" i="23"/>
  <c r="Q2616" i="23"/>
  <c r="O2616" i="23"/>
  <c r="M2616" i="23"/>
  <c r="L2616" i="23"/>
  <c r="S2615" i="23"/>
  <c r="Q2615" i="23"/>
  <c r="O2615" i="23"/>
  <c r="M2615" i="23"/>
  <c r="L2615" i="23"/>
  <c r="S2614" i="23"/>
  <c r="Q2614" i="23"/>
  <c r="O2614" i="23"/>
  <c r="M2614" i="23"/>
  <c r="L2614" i="23"/>
  <c r="S2613" i="23"/>
  <c r="Q2613" i="23"/>
  <c r="O2613" i="23"/>
  <c r="M2613" i="23"/>
  <c r="L2613" i="23"/>
  <c r="S2612" i="23"/>
  <c r="Q2612" i="23"/>
  <c r="O2612" i="23"/>
  <c r="M2612" i="23"/>
  <c r="L2612" i="23"/>
  <c r="S2611" i="23"/>
  <c r="Q2611" i="23"/>
  <c r="O2611" i="23"/>
  <c r="M2611" i="23"/>
  <c r="L2611" i="23"/>
  <c r="S2610" i="23"/>
  <c r="Q2610" i="23"/>
  <c r="O2610" i="23"/>
  <c r="M2610" i="23"/>
  <c r="L2610" i="23"/>
  <c r="S2609" i="23"/>
  <c r="Q2609" i="23"/>
  <c r="O2609" i="23"/>
  <c r="M2609" i="23"/>
  <c r="L2609" i="23"/>
  <c r="S2608" i="23"/>
  <c r="Q2608" i="23"/>
  <c r="O2608" i="23"/>
  <c r="M2608" i="23"/>
  <c r="L2608" i="23"/>
  <c r="S2607" i="23"/>
  <c r="Q2607" i="23"/>
  <c r="O2607" i="23"/>
  <c r="M2607" i="23"/>
  <c r="L2607" i="23"/>
  <c r="S2606" i="23"/>
  <c r="Q2606" i="23"/>
  <c r="O2606" i="23"/>
  <c r="M2606" i="23"/>
  <c r="L2606" i="23"/>
  <c r="S2605" i="23"/>
  <c r="Q2605" i="23"/>
  <c r="O2605" i="23"/>
  <c r="M2605" i="23"/>
  <c r="L2605" i="23"/>
  <c r="S2604" i="23"/>
  <c r="Q2604" i="23"/>
  <c r="O2604" i="23"/>
  <c r="M2604" i="23"/>
  <c r="L2604" i="23"/>
  <c r="S2603" i="23"/>
  <c r="Q2603" i="23"/>
  <c r="O2603" i="23"/>
  <c r="M2603" i="23"/>
  <c r="L2603" i="23"/>
  <c r="S2602" i="23"/>
  <c r="Q2602" i="23"/>
  <c r="O2602" i="23"/>
  <c r="M2602" i="23"/>
  <c r="L2602" i="23"/>
  <c r="S2601" i="23"/>
  <c r="Q2601" i="23"/>
  <c r="O2601" i="23"/>
  <c r="M2601" i="23"/>
  <c r="L2601" i="23"/>
  <c r="S2600" i="23"/>
  <c r="Q2600" i="23"/>
  <c r="O2600" i="23"/>
  <c r="M2600" i="23"/>
  <c r="L2600" i="23"/>
  <c r="S2599" i="23"/>
  <c r="Q2599" i="23"/>
  <c r="O2599" i="23"/>
  <c r="M2599" i="23"/>
  <c r="L2599" i="23"/>
  <c r="S2598" i="23"/>
  <c r="Q2598" i="23"/>
  <c r="O2598" i="23"/>
  <c r="M2598" i="23"/>
  <c r="L2598" i="23"/>
  <c r="S2597" i="23"/>
  <c r="Q2597" i="23"/>
  <c r="O2597" i="23"/>
  <c r="M2597" i="23"/>
  <c r="L2597" i="23"/>
  <c r="S2596" i="23"/>
  <c r="Q2596" i="23"/>
  <c r="O2596" i="23"/>
  <c r="M2596" i="23"/>
  <c r="L2596" i="23"/>
  <c r="S2595" i="23"/>
  <c r="Q2595" i="23"/>
  <c r="O2595" i="23"/>
  <c r="M2595" i="23"/>
  <c r="L2595" i="23"/>
  <c r="S2594" i="23"/>
  <c r="Q2594" i="23"/>
  <c r="O2594" i="23"/>
  <c r="M2594" i="23"/>
  <c r="L2594" i="23"/>
  <c r="S2593" i="23"/>
  <c r="Q2593" i="23"/>
  <c r="O2593" i="23"/>
  <c r="M2593" i="23"/>
  <c r="L2593" i="23"/>
  <c r="S2592" i="23"/>
  <c r="Q2592" i="23"/>
  <c r="O2592" i="23"/>
  <c r="M2592" i="23"/>
  <c r="L2592" i="23"/>
  <c r="S2591" i="23"/>
  <c r="Q2591" i="23"/>
  <c r="O2591" i="23"/>
  <c r="M2591" i="23"/>
  <c r="L2591" i="23"/>
  <c r="S2590" i="23"/>
  <c r="Q2590" i="23"/>
  <c r="O2590" i="23"/>
  <c r="M2590" i="23"/>
  <c r="L2590" i="23"/>
  <c r="S2589" i="23"/>
  <c r="Q2589" i="23"/>
  <c r="O2589" i="23"/>
  <c r="M2589" i="23"/>
  <c r="L2589" i="23"/>
  <c r="S2588" i="23"/>
  <c r="Q2588" i="23"/>
  <c r="O2588" i="23"/>
  <c r="M2588" i="23"/>
  <c r="L2588" i="23"/>
  <c r="S2587" i="23"/>
  <c r="Q2587" i="23"/>
  <c r="O2587" i="23"/>
  <c r="M2587" i="23"/>
  <c r="L2587" i="23"/>
  <c r="S2586" i="23"/>
  <c r="Q2586" i="23"/>
  <c r="O2586" i="23"/>
  <c r="M2586" i="23"/>
  <c r="L2586" i="23"/>
  <c r="S2585" i="23"/>
  <c r="Q2585" i="23"/>
  <c r="O2585" i="23"/>
  <c r="M2585" i="23"/>
  <c r="L2585" i="23"/>
  <c r="S2584" i="23"/>
  <c r="Q2584" i="23"/>
  <c r="O2584" i="23"/>
  <c r="M2584" i="23"/>
  <c r="L2584" i="23"/>
  <c r="S2583" i="23"/>
  <c r="Q2583" i="23"/>
  <c r="O2583" i="23"/>
  <c r="M2583" i="23"/>
  <c r="L2583" i="23"/>
  <c r="S2582" i="23"/>
  <c r="Q2582" i="23"/>
  <c r="O2582" i="23"/>
  <c r="M2582" i="23"/>
  <c r="L2582" i="23"/>
  <c r="S2581" i="23"/>
  <c r="Q2581" i="23"/>
  <c r="O2581" i="23"/>
  <c r="M2581" i="23"/>
  <c r="L2581" i="23"/>
  <c r="S2580" i="23"/>
  <c r="Q2580" i="23"/>
  <c r="O2580" i="23"/>
  <c r="M2580" i="23"/>
  <c r="L2580" i="23"/>
  <c r="S2579" i="23"/>
  <c r="Q2579" i="23"/>
  <c r="O2579" i="23"/>
  <c r="M2579" i="23"/>
  <c r="L2579" i="23"/>
  <c r="S2578" i="23"/>
  <c r="Q2578" i="23"/>
  <c r="O2578" i="23"/>
  <c r="M2578" i="23"/>
  <c r="L2578" i="23"/>
  <c r="S2577" i="23"/>
  <c r="Q2577" i="23"/>
  <c r="O2577" i="23"/>
  <c r="M2577" i="23"/>
  <c r="L2577" i="23"/>
  <c r="S2576" i="23"/>
  <c r="Q2576" i="23"/>
  <c r="O2576" i="23"/>
  <c r="M2576" i="23"/>
  <c r="L2576" i="23"/>
  <c r="S2575" i="23"/>
  <c r="Q2575" i="23"/>
  <c r="O2575" i="23"/>
  <c r="M2575" i="23"/>
  <c r="L2575" i="23"/>
  <c r="S2574" i="23"/>
  <c r="Q2574" i="23"/>
  <c r="O2574" i="23"/>
  <c r="M2574" i="23"/>
  <c r="L2574" i="23"/>
  <c r="S2573" i="23"/>
  <c r="Q2573" i="23"/>
  <c r="O2573" i="23"/>
  <c r="M2573" i="23"/>
  <c r="L2573" i="23"/>
  <c r="S2572" i="23"/>
  <c r="Q2572" i="23"/>
  <c r="O2572" i="23"/>
  <c r="M2572" i="23"/>
  <c r="L2572" i="23"/>
  <c r="S2571" i="23"/>
  <c r="Q2571" i="23"/>
  <c r="O2571" i="23"/>
  <c r="M2571" i="23"/>
  <c r="L2571" i="23"/>
  <c r="S2570" i="23"/>
  <c r="Q2570" i="23"/>
  <c r="O2570" i="23"/>
  <c r="M2570" i="23"/>
  <c r="L2570" i="23"/>
  <c r="S2569" i="23"/>
  <c r="Q2569" i="23"/>
  <c r="O2569" i="23"/>
  <c r="M2569" i="23"/>
  <c r="L2569" i="23"/>
  <c r="S2568" i="23"/>
  <c r="Q2568" i="23"/>
  <c r="O2568" i="23"/>
  <c r="M2568" i="23"/>
  <c r="L2568" i="23"/>
  <c r="S2567" i="23"/>
  <c r="Q2567" i="23"/>
  <c r="O2567" i="23"/>
  <c r="M2567" i="23"/>
  <c r="L2567" i="23"/>
  <c r="S2566" i="23"/>
  <c r="Q2566" i="23"/>
  <c r="O2566" i="23"/>
  <c r="M2566" i="23"/>
  <c r="L2566" i="23"/>
  <c r="S2565" i="23"/>
  <c r="Q2565" i="23"/>
  <c r="O2565" i="23"/>
  <c r="M2565" i="23"/>
  <c r="L2565" i="23"/>
  <c r="S2564" i="23"/>
  <c r="Q2564" i="23"/>
  <c r="O2564" i="23"/>
  <c r="M2564" i="23"/>
  <c r="L2564" i="23"/>
  <c r="S2563" i="23"/>
  <c r="Q2563" i="23"/>
  <c r="O2563" i="23"/>
  <c r="M2563" i="23"/>
  <c r="L2563" i="23"/>
  <c r="S2562" i="23"/>
  <c r="Q2562" i="23"/>
  <c r="O2562" i="23"/>
  <c r="M2562" i="23"/>
  <c r="L2562" i="23"/>
  <c r="S2561" i="23"/>
  <c r="Q2561" i="23"/>
  <c r="O2561" i="23"/>
  <c r="M2561" i="23"/>
  <c r="L2561" i="23"/>
  <c r="S2560" i="23"/>
  <c r="Q2560" i="23"/>
  <c r="O2560" i="23"/>
  <c r="M2560" i="23"/>
  <c r="L2560" i="23"/>
  <c r="S2559" i="23"/>
  <c r="Q2559" i="23"/>
  <c r="O2559" i="23"/>
  <c r="M2559" i="23"/>
  <c r="L2559" i="23"/>
  <c r="S2558" i="23"/>
  <c r="Q2558" i="23"/>
  <c r="O2558" i="23"/>
  <c r="M2558" i="23"/>
  <c r="L2558" i="23"/>
  <c r="S2557" i="23"/>
  <c r="Q2557" i="23"/>
  <c r="O2557" i="23"/>
  <c r="M2557" i="23"/>
  <c r="L2557" i="23"/>
  <c r="S2556" i="23"/>
  <c r="Q2556" i="23"/>
  <c r="O2556" i="23"/>
  <c r="M2556" i="23"/>
  <c r="L2556" i="23"/>
  <c r="S2555" i="23"/>
  <c r="Q2555" i="23"/>
  <c r="O2555" i="23"/>
  <c r="M2555" i="23"/>
  <c r="L2555" i="23"/>
  <c r="S2554" i="23"/>
  <c r="Q2554" i="23"/>
  <c r="O2554" i="23"/>
  <c r="M2554" i="23"/>
  <c r="L2554" i="23"/>
  <c r="S2553" i="23"/>
  <c r="Q2553" i="23"/>
  <c r="O2553" i="23"/>
  <c r="M2553" i="23"/>
  <c r="L2553" i="23"/>
  <c r="S2552" i="23"/>
  <c r="Q2552" i="23"/>
  <c r="O2552" i="23"/>
  <c r="M2552" i="23"/>
  <c r="L2552" i="23"/>
  <c r="S2551" i="23"/>
  <c r="Q2551" i="23"/>
  <c r="O2551" i="23"/>
  <c r="M2551" i="23"/>
  <c r="L2551" i="23"/>
  <c r="S2550" i="23"/>
  <c r="Q2550" i="23"/>
  <c r="O2550" i="23"/>
  <c r="M2550" i="23"/>
  <c r="L2550" i="23"/>
  <c r="S2549" i="23"/>
  <c r="Q2549" i="23"/>
  <c r="O2549" i="23"/>
  <c r="M2549" i="23"/>
  <c r="L2549" i="23"/>
  <c r="S2548" i="23"/>
  <c r="Q2548" i="23"/>
  <c r="O2548" i="23"/>
  <c r="M2548" i="23"/>
  <c r="L2548" i="23"/>
  <c r="S2547" i="23"/>
  <c r="Q2547" i="23"/>
  <c r="O2547" i="23"/>
  <c r="M2547" i="23"/>
  <c r="L2547" i="23"/>
  <c r="S2546" i="23"/>
  <c r="Q2546" i="23"/>
  <c r="O2546" i="23"/>
  <c r="M2546" i="23"/>
  <c r="L2546" i="23"/>
  <c r="S2545" i="23"/>
  <c r="Q2545" i="23"/>
  <c r="O2545" i="23"/>
  <c r="M2545" i="23"/>
  <c r="L2545" i="23"/>
  <c r="S2544" i="23"/>
  <c r="Q2544" i="23"/>
  <c r="O2544" i="23"/>
  <c r="M2544" i="23"/>
  <c r="L2544" i="23"/>
  <c r="S2543" i="23"/>
  <c r="Q2543" i="23"/>
  <c r="O2543" i="23"/>
  <c r="M2543" i="23"/>
  <c r="L2543" i="23"/>
  <c r="S2542" i="23"/>
  <c r="Q2542" i="23"/>
  <c r="O2542" i="23"/>
  <c r="M2542" i="23"/>
  <c r="L2542" i="23"/>
  <c r="S2541" i="23"/>
  <c r="Q2541" i="23"/>
  <c r="O2541" i="23"/>
  <c r="M2541" i="23"/>
  <c r="L2541" i="23"/>
  <c r="S2540" i="23"/>
  <c r="Q2540" i="23"/>
  <c r="O2540" i="23"/>
  <c r="M2540" i="23"/>
  <c r="L2540" i="23"/>
  <c r="S2539" i="23"/>
  <c r="Q2539" i="23"/>
  <c r="O2539" i="23"/>
  <c r="M2539" i="23"/>
  <c r="L2539" i="23"/>
  <c r="S2538" i="23"/>
  <c r="Q2538" i="23"/>
  <c r="O2538" i="23"/>
  <c r="M2538" i="23"/>
  <c r="L2538" i="23"/>
  <c r="S2537" i="23"/>
  <c r="Q2537" i="23"/>
  <c r="O2537" i="23"/>
  <c r="M2537" i="23"/>
  <c r="L2537" i="23"/>
  <c r="S2536" i="23"/>
  <c r="Q2536" i="23"/>
  <c r="O2536" i="23"/>
  <c r="M2536" i="23"/>
  <c r="L2536" i="23"/>
  <c r="S2535" i="23"/>
  <c r="Q2535" i="23"/>
  <c r="O2535" i="23"/>
  <c r="M2535" i="23"/>
  <c r="L2535" i="23"/>
  <c r="S2534" i="23"/>
  <c r="Q2534" i="23"/>
  <c r="O2534" i="23"/>
  <c r="M2534" i="23"/>
  <c r="L2534" i="23"/>
  <c r="S2533" i="23"/>
  <c r="Q2533" i="23"/>
  <c r="O2533" i="23"/>
  <c r="M2533" i="23"/>
  <c r="L2533" i="23"/>
  <c r="S2532" i="23"/>
  <c r="Q2532" i="23"/>
  <c r="O2532" i="23"/>
  <c r="M2532" i="23"/>
  <c r="L2532" i="23"/>
  <c r="S2531" i="23"/>
  <c r="Q2531" i="23"/>
  <c r="O2531" i="23"/>
  <c r="M2531" i="23"/>
  <c r="L2531" i="23"/>
  <c r="S2530" i="23"/>
  <c r="Q2530" i="23"/>
  <c r="O2530" i="23"/>
  <c r="M2530" i="23"/>
  <c r="L2530" i="23"/>
  <c r="S2529" i="23"/>
  <c r="Q2529" i="23"/>
  <c r="O2529" i="23"/>
  <c r="M2529" i="23"/>
  <c r="L2529" i="23"/>
  <c r="S2528" i="23"/>
  <c r="Q2528" i="23"/>
  <c r="O2528" i="23"/>
  <c r="M2528" i="23"/>
  <c r="L2528" i="23"/>
  <c r="S2527" i="23"/>
  <c r="Q2527" i="23"/>
  <c r="O2527" i="23"/>
  <c r="M2527" i="23"/>
  <c r="L2527" i="23"/>
  <c r="S2526" i="23"/>
  <c r="Q2526" i="23"/>
  <c r="O2526" i="23"/>
  <c r="M2526" i="23"/>
  <c r="L2526" i="23"/>
  <c r="S2525" i="23"/>
  <c r="Q2525" i="23"/>
  <c r="O2525" i="23"/>
  <c r="M2525" i="23"/>
  <c r="L2525" i="23"/>
  <c r="S2524" i="23"/>
  <c r="Q2524" i="23"/>
  <c r="O2524" i="23"/>
  <c r="M2524" i="23"/>
  <c r="L2524" i="23"/>
  <c r="S2523" i="23"/>
  <c r="Q2523" i="23"/>
  <c r="O2523" i="23"/>
  <c r="M2523" i="23"/>
  <c r="L2523" i="23"/>
  <c r="S2522" i="23"/>
  <c r="Q2522" i="23"/>
  <c r="O2522" i="23"/>
  <c r="M2522" i="23"/>
  <c r="L2522" i="23"/>
  <c r="S2521" i="23"/>
  <c r="Q2521" i="23"/>
  <c r="O2521" i="23"/>
  <c r="M2521" i="23"/>
  <c r="L2521" i="23"/>
  <c r="S2520" i="23"/>
  <c r="Q2520" i="23"/>
  <c r="O2520" i="23"/>
  <c r="M2520" i="23"/>
  <c r="L2520" i="23"/>
  <c r="S2519" i="23"/>
  <c r="Q2519" i="23"/>
  <c r="O2519" i="23"/>
  <c r="M2519" i="23"/>
  <c r="L2519" i="23"/>
  <c r="S2518" i="23"/>
  <c r="Q2518" i="23"/>
  <c r="O2518" i="23"/>
  <c r="M2518" i="23"/>
  <c r="L2518" i="23"/>
  <c r="S2517" i="23"/>
  <c r="Q2517" i="23"/>
  <c r="O2517" i="23"/>
  <c r="M2517" i="23"/>
  <c r="L2517" i="23"/>
  <c r="S2516" i="23"/>
  <c r="Q2516" i="23"/>
  <c r="O2516" i="23"/>
  <c r="M2516" i="23"/>
  <c r="L2516" i="23"/>
  <c r="S2515" i="23"/>
  <c r="Q2515" i="23"/>
  <c r="O2515" i="23"/>
  <c r="M2515" i="23"/>
  <c r="L2515" i="23"/>
  <c r="S2514" i="23"/>
  <c r="Q2514" i="23"/>
  <c r="O2514" i="23"/>
  <c r="M2514" i="23"/>
  <c r="L2514" i="23"/>
  <c r="S2513" i="23"/>
  <c r="Q2513" i="23"/>
  <c r="O2513" i="23"/>
  <c r="M2513" i="23"/>
  <c r="L2513" i="23"/>
  <c r="S2512" i="23"/>
  <c r="Q2512" i="23"/>
  <c r="O2512" i="23"/>
  <c r="M2512" i="23"/>
  <c r="L2512" i="23"/>
  <c r="S2511" i="23"/>
  <c r="Q2511" i="23"/>
  <c r="O2511" i="23"/>
  <c r="M2511" i="23"/>
  <c r="L2511" i="23"/>
  <c r="S2510" i="23"/>
  <c r="Q2510" i="23"/>
  <c r="O2510" i="23"/>
  <c r="M2510" i="23"/>
  <c r="L2510" i="23"/>
  <c r="S2509" i="23"/>
  <c r="Q2509" i="23"/>
  <c r="O2509" i="23"/>
  <c r="M2509" i="23"/>
  <c r="L2509" i="23"/>
  <c r="S2508" i="23"/>
  <c r="Q2508" i="23"/>
  <c r="O2508" i="23"/>
  <c r="M2508" i="23"/>
  <c r="L2508" i="23"/>
  <c r="S2507" i="23"/>
  <c r="Q2507" i="23"/>
  <c r="O2507" i="23"/>
  <c r="M2507" i="23"/>
  <c r="L2507" i="23"/>
  <c r="S2506" i="23"/>
  <c r="Q2506" i="23"/>
  <c r="O2506" i="23"/>
  <c r="M2506" i="23"/>
  <c r="L2506" i="23"/>
  <c r="S2505" i="23"/>
  <c r="Q2505" i="23"/>
  <c r="O2505" i="23"/>
  <c r="M2505" i="23"/>
  <c r="L2505" i="23"/>
  <c r="S2504" i="23"/>
  <c r="Q2504" i="23"/>
  <c r="O2504" i="23"/>
  <c r="M2504" i="23"/>
  <c r="L2504" i="23"/>
  <c r="S2503" i="23"/>
  <c r="Q2503" i="23"/>
  <c r="O2503" i="23"/>
  <c r="M2503" i="23"/>
  <c r="L2503" i="23"/>
  <c r="S2502" i="23"/>
  <c r="Q2502" i="23"/>
  <c r="O2502" i="23"/>
  <c r="M2502" i="23"/>
  <c r="L2502" i="23"/>
  <c r="S2501" i="23"/>
  <c r="Q2501" i="23"/>
  <c r="O2501" i="23"/>
  <c r="M2501" i="23"/>
  <c r="L2501" i="23"/>
  <c r="S2500" i="23"/>
  <c r="Q2500" i="23"/>
  <c r="O2500" i="23"/>
  <c r="M2500" i="23"/>
  <c r="L2500" i="23"/>
  <c r="S2499" i="23"/>
  <c r="Q2499" i="23"/>
  <c r="O2499" i="23"/>
  <c r="M2499" i="23"/>
  <c r="L2499" i="23"/>
  <c r="S2498" i="23"/>
  <c r="Q2498" i="23"/>
  <c r="O2498" i="23"/>
  <c r="M2498" i="23"/>
  <c r="L2498" i="23"/>
  <c r="S2497" i="23"/>
  <c r="Q2497" i="23"/>
  <c r="O2497" i="23"/>
  <c r="M2497" i="23"/>
  <c r="L2497" i="23"/>
  <c r="S2496" i="23"/>
  <c r="Q2496" i="23"/>
  <c r="O2496" i="23"/>
  <c r="M2496" i="23"/>
  <c r="L2496" i="23"/>
  <c r="S2495" i="23"/>
  <c r="Q2495" i="23"/>
  <c r="O2495" i="23"/>
  <c r="M2495" i="23"/>
  <c r="L2495" i="23"/>
  <c r="S2494" i="23"/>
  <c r="Q2494" i="23"/>
  <c r="O2494" i="23"/>
  <c r="M2494" i="23"/>
  <c r="L2494" i="23"/>
  <c r="S2493" i="23"/>
  <c r="Q2493" i="23"/>
  <c r="O2493" i="23"/>
  <c r="M2493" i="23"/>
  <c r="L2493" i="23"/>
  <c r="S2492" i="23"/>
  <c r="Q2492" i="23"/>
  <c r="O2492" i="23"/>
  <c r="M2492" i="23"/>
  <c r="L2492" i="23"/>
  <c r="S2491" i="23"/>
  <c r="Q2491" i="23"/>
  <c r="O2491" i="23"/>
  <c r="M2491" i="23"/>
  <c r="L2491" i="23"/>
  <c r="S2490" i="23"/>
  <c r="Q2490" i="23"/>
  <c r="O2490" i="23"/>
  <c r="M2490" i="23"/>
  <c r="L2490" i="23"/>
  <c r="S2489" i="23"/>
  <c r="Q2489" i="23"/>
  <c r="O2489" i="23"/>
  <c r="M2489" i="23"/>
  <c r="L2489" i="23"/>
  <c r="S2488" i="23"/>
  <c r="Q2488" i="23"/>
  <c r="O2488" i="23"/>
  <c r="M2488" i="23"/>
  <c r="L2488" i="23"/>
  <c r="S2487" i="23"/>
  <c r="Q2487" i="23"/>
  <c r="O2487" i="23"/>
  <c r="M2487" i="23"/>
  <c r="L2487" i="23"/>
  <c r="S2486" i="23"/>
  <c r="Q2486" i="23"/>
  <c r="O2486" i="23"/>
  <c r="M2486" i="23"/>
  <c r="L2486" i="23"/>
  <c r="S2485" i="23"/>
  <c r="Q2485" i="23"/>
  <c r="O2485" i="23"/>
  <c r="M2485" i="23"/>
  <c r="L2485" i="23"/>
  <c r="S2484" i="23"/>
  <c r="Q2484" i="23"/>
  <c r="O2484" i="23"/>
  <c r="M2484" i="23"/>
  <c r="L2484" i="23"/>
  <c r="S2483" i="23"/>
  <c r="Q2483" i="23"/>
  <c r="O2483" i="23"/>
  <c r="M2483" i="23"/>
  <c r="L2483" i="23"/>
  <c r="S2482" i="23"/>
  <c r="Q2482" i="23"/>
  <c r="O2482" i="23"/>
  <c r="M2482" i="23"/>
  <c r="L2482" i="23"/>
  <c r="S2481" i="23"/>
  <c r="Q2481" i="23"/>
  <c r="O2481" i="23"/>
  <c r="M2481" i="23"/>
  <c r="L2481" i="23"/>
  <c r="S2480" i="23"/>
  <c r="Q2480" i="23"/>
  <c r="O2480" i="23"/>
  <c r="M2480" i="23"/>
  <c r="L2480" i="23"/>
  <c r="S2479" i="23"/>
  <c r="Q2479" i="23"/>
  <c r="O2479" i="23"/>
  <c r="M2479" i="23"/>
  <c r="L2479" i="23"/>
  <c r="S2478" i="23"/>
  <c r="Q2478" i="23"/>
  <c r="O2478" i="23"/>
  <c r="M2478" i="23"/>
  <c r="L2478" i="23"/>
  <c r="S2477" i="23"/>
  <c r="Q2477" i="23"/>
  <c r="O2477" i="23"/>
  <c r="M2477" i="23"/>
  <c r="L2477" i="23"/>
  <c r="S2476" i="23"/>
  <c r="Q2476" i="23"/>
  <c r="O2476" i="23"/>
  <c r="M2476" i="23"/>
  <c r="L2476" i="23"/>
  <c r="S2475" i="23"/>
  <c r="Q2475" i="23"/>
  <c r="O2475" i="23"/>
  <c r="M2475" i="23"/>
  <c r="L2475" i="23"/>
  <c r="S2474" i="23"/>
  <c r="Q2474" i="23"/>
  <c r="O2474" i="23"/>
  <c r="M2474" i="23"/>
  <c r="L2474" i="23"/>
  <c r="S2473" i="23"/>
  <c r="Q2473" i="23"/>
  <c r="O2473" i="23"/>
  <c r="M2473" i="23"/>
  <c r="L2473" i="23"/>
  <c r="S2472" i="23"/>
  <c r="Q2472" i="23"/>
  <c r="O2472" i="23"/>
  <c r="M2472" i="23"/>
  <c r="L2472" i="23"/>
  <c r="S2471" i="23"/>
  <c r="Q2471" i="23"/>
  <c r="O2471" i="23"/>
  <c r="M2471" i="23"/>
  <c r="L2471" i="23"/>
  <c r="S2470" i="23"/>
  <c r="Q2470" i="23"/>
  <c r="O2470" i="23"/>
  <c r="M2470" i="23"/>
  <c r="L2470" i="23"/>
  <c r="S2469" i="23"/>
  <c r="Q2469" i="23"/>
  <c r="O2469" i="23"/>
  <c r="M2469" i="23"/>
  <c r="L2469" i="23"/>
  <c r="S2468" i="23"/>
  <c r="Q2468" i="23"/>
  <c r="O2468" i="23"/>
  <c r="M2468" i="23"/>
  <c r="L2468" i="23"/>
  <c r="S2467" i="23"/>
  <c r="Q2467" i="23"/>
  <c r="O2467" i="23"/>
  <c r="M2467" i="23"/>
  <c r="L2467" i="23"/>
  <c r="S2466" i="23"/>
  <c r="Q2466" i="23"/>
  <c r="O2466" i="23"/>
  <c r="M2466" i="23"/>
  <c r="L2466" i="23"/>
  <c r="S2465" i="23"/>
  <c r="Q2465" i="23"/>
  <c r="O2465" i="23"/>
  <c r="M2465" i="23"/>
  <c r="L2465" i="23"/>
  <c r="S2464" i="23"/>
  <c r="Q2464" i="23"/>
  <c r="O2464" i="23"/>
  <c r="M2464" i="23"/>
  <c r="L2464" i="23"/>
  <c r="S2463" i="23"/>
  <c r="Q2463" i="23"/>
  <c r="O2463" i="23"/>
  <c r="M2463" i="23"/>
  <c r="L2463" i="23"/>
  <c r="S2462" i="23"/>
  <c r="Q2462" i="23"/>
  <c r="O2462" i="23"/>
  <c r="M2462" i="23"/>
  <c r="L2462" i="23"/>
  <c r="S2461" i="23"/>
  <c r="Q2461" i="23"/>
  <c r="O2461" i="23"/>
  <c r="M2461" i="23"/>
  <c r="L2461" i="23"/>
  <c r="S2460" i="23"/>
  <c r="Q2460" i="23"/>
  <c r="O2460" i="23"/>
  <c r="M2460" i="23"/>
  <c r="L2460" i="23"/>
  <c r="S2459" i="23"/>
  <c r="Q2459" i="23"/>
  <c r="O2459" i="23"/>
  <c r="M2459" i="23"/>
  <c r="L2459" i="23"/>
  <c r="S2458" i="23"/>
  <c r="Q2458" i="23"/>
  <c r="O2458" i="23"/>
  <c r="M2458" i="23"/>
  <c r="L2458" i="23"/>
  <c r="S2457" i="23"/>
  <c r="Q2457" i="23"/>
  <c r="O2457" i="23"/>
  <c r="M2457" i="23"/>
  <c r="L2457" i="23"/>
  <c r="S2456" i="23"/>
  <c r="Q2456" i="23"/>
  <c r="O2456" i="23"/>
  <c r="M2456" i="23"/>
  <c r="L2456" i="23"/>
  <c r="S2455" i="23"/>
  <c r="Q2455" i="23"/>
  <c r="O2455" i="23"/>
  <c r="M2455" i="23"/>
  <c r="L2455" i="23"/>
  <c r="S2454" i="23"/>
  <c r="Q2454" i="23"/>
  <c r="O2454" i="23"/>
  <c r="M2454" i="23"/>
  <c r="L2454" i="23"/>
  <c r="S2453" i="23"/>
  <c r="Q2453" i="23"/>
  <c r="O2453" i="23"/>
  <c r="M2453" i="23"/>
  <c r="L2453" i="23"/>
  <c r="S2452" i="23"/>
  <c r="Q2452" i="23"/>
  <c r="O2452" i="23"/>
  <c r="M2452" i="23"/>
  <c r="L2452" i="23"/>
  <c r="S2451" i="23"/>
  <c r="Q2451" i="23"/>
  <c r="O2451" i="23"/>
  <c r="M2451" i="23"/>
  <c r="L2451" i="23"/>
  <c r="S2450" i="23"/>
  <c r="Q2450" i="23"/>
  <c r="O2450" i="23"/>
  <c r="M2450" i="23"/>
  <c r="L2450" i="23"/>
  <c r="S2449" i="23"/>
  <c r="Q2449" i="23"/>
  <c r="O2449" i="23"/>
  <c r="M2449" i="23"/>
  <c r="L2449" i="23"/>
  <c r="S2448" i="23"/>
  <c r="Q2448" i="23"/>
  <c r="O2448" i="23"/>
  <c r="M2448" i="23"/>
  <c r="L2448" i="23"/>
  <c r="S2447" i="23"/>
  <c r="Q2447" i="23"/>
  <c r="O2447" i="23"/>
  <c r="M2447" i="23"/>
  <c r="L2447" i="23"/>
  <c r="S2446" i="23"/>
  <c r="Q2446" i="23"/>
  <c r="O2446" i="23"/>
  <c r="M2446" i="23"/>
  <c r="L2446" i="23"/>
  <c r="S2445" i="23"/>
  <c r="Q2445" i="23"/>
  <c r="O2445" i="23"/>
  <c r="M2445" i="23"/>
  <c r="L2445" i="23"/>
  <c r="S2444" i="23"/>
  <c r="Q2444" i="23"/>
  <c r="O2444" i="23"/>
  <c r="M2444" i="23"/>
  <c r="L2444" i="23"/>
  <c r="S2443" i="23"/>
  <c r="Q2443" i="23"/>
  <c r="O2443" i="23"/>
  <c r="M2443" i="23"/>
  <c r="L2443" i="23"/>
  <c r="S2442" i="23"/>
  <c r="Q2442" i="23"/>
  <c r="O2442" i="23"/>
  <c r="M2442" i="23"/>
  <c r="L2442" i="23"/>
  <c r="S2441" i="23"/>
  <c r="Q2441" i="23"/>
  <c r="O2441" i="23"/>
  <c r="M2441" i="23"/>
  <c r="L2441" i="23"/>
  <c r="S2440" i="23"/>
  <c r="Q2440" i="23"/>
  <c r="O2440" i="23"/>
  <c r="M2440" i="23"/>
  <c r="L2440" i="23"/>
  <c r="S2439" i="23"/>
  <c r="Q2439" i="23"/>
  <c r="O2439" i="23"/>
  <c r="M2439" i="23"/>
  <c r="L2439" i="23"/>
  <c r="S2438" i="23"/>
  <c r="Q2438" i="23"/>
  <c r="O2438" i="23"/>
  <c r="M2438" i="23"/>
  <c r="L2438" i="23"/>
  <c r="S2437" i="23"/>
  <c r="Q2437" i="23"/>
  <c r="O2437" i="23"/>
  <c r="M2437" i="23"/>
  <c r="L2437" i="23"/>
  <c r="S2436" i="23"/>
  <c r="Q2436" i="23"/>
  <c r="O2436" i="23"/>
  <c r="M2436" i="23"/>
  <c r="L2436" i="23"/>
  <c r="S2435" i="23"/>
  <c r="Q2435" i="23"/>
  <c r="O2435" i="23"/>
  <c r="M2435" i="23"/>
  <c r="L2435" i="23"/>
  <c r="S2434" i="23"/>
  <c r="Q2434" i="23"/>
  <c r="O2434" i="23"/>
  <c r="M2434" i="23"/>
  <c r="L2434" i="23"/>
  <c r="S2433" i="23"/>
  <c r="Q2433" i="23"/>
  <c r="O2433" i="23"/>
  <c r="M2433" i="23"/>
  <c r="L2433" i="23"/>
  <c r="S2432" i="23"/>
  <c r="Q2432" i="23"/>
  <c r="O2432" i="23"/>
  <c r="M2432" i="23"/>
  <c r="L2432" i="23"/>
  <c r="S2431" i="23"/>
  <c r="Q2431" i="23"/>
  <c r="O2431" i="23"/>
  <c r="M2431" i="23"/>
  <c r="L2431" i="23"/>
  <c r="S2430" i="23"/>
  <c r="Q2430" i="23"/>
  <c r="O2430" i="23"/>
  <c r="M2430" i="23"/>
  <c r="L2430" i="23"/>
  <c r="S2429" i="23"/>
  <c r="Q2429" i="23"/>
  <c r="O2429" i="23"/>
  <c r="M2429" i="23"/>
  <c r="L2429" i="23"/>
  <c r="S2428" i="23"/>
  <c r="Q2428" i="23"/>
  <c r="O2428" i="23"/>
  <c r="M2428" i="23"/>
  <c r="L2428" i="23"/>
  <c r="S2427" i="23"/>
  <c r="Q2427" i="23"/>
  <c r="O2427" i="23"/>
  <c r="M2427" i="23"/>
  <c r="L2427" i="23"/>
  <c r="S2426" i="23"/>
  <c r="Q2426" i="23"/>
  <c r="O2426" i="23"/>
  <c r="M2426" i="23"/>
  <c r="L2426" i="23"/>
  <c r="S2425" i="23"/>
  <c r="Q2425" i="23"/>
  <c r="O2425" i="23"/>
  <c r="M2425" i="23"/>
  <c r="L2425" i="23"/>
  <c r="S2424" i="23"/>
  <c r="Q2424" i="23"/>
  <c r="O2424" i="23"/>
  <c r="M2424" i="23"/>
  <c r="L2424" i="23"/>
  <c r="S2423" i="23"/>
  <c r="Q2423" i="23"/>
  <c r="O2423" i="23"/>
  <c r="M2423" i="23"/>
  <c r="L2423" i="23"/>
  <c r="S2422" i="23"/>
  <c r="Q2422" i="23"/>
  <c r="O2422" i="23"/>
  <c r="M2422" i="23"/>
  <c r="L2422" i="23"/>
  <c r="S2421" i="23"/>
  <c r="Q2421" i="23"/>
  <c r="O2421" i="23"/>
  <c r="M2421" i="23"/>
  <c r="L2421" i="23"/>
  <c r="S2420" i="23"/>
  <c r="Q2420" i="23"/>
  <c r="O2420" i="23"/>
  <c r="M2420" i="23"/>
  <c r="L2420" i="23"/>
  <c r="S2419" i="23"/>
  <c r="Q2419" i="23"/>
  <c r="O2419" i="23"/>
  <c r="M2419" i="23"/>
  <c r="L2419" i="23"/>
  <c r="S2418" i="23"/>
  <c r="Q2418" i="23"/>
  <c r="O2418" i="23"/>
  <c r="M2418" i="23"/>
  <c r="L2418" i="23"/>
  <c r="S2417" i="23"/>
  <c r="Q2417" i="23"/>
  <c r="O2417" i="23"/>
  <c r="M2417" i="23"/>
  <c r="L2417" i="23"/>
  <c r="S2416" i="23"/>
  <c r="Q2416" i="23"/>
  <c r="O2416" i="23"/>
  <c r="M2416" i="23"/>
  <c r="L2416" i="23"/>
  <c r="S2415" i="23"/>
  <c r="Q2415" i="23"/>
  <c r="O2415" i="23"/>
  <c r="M2415" i="23"/>
  <c r="L2415" i="23"/>
  <c r="S2414" i="23"/>
  <c r="Q2414" i="23"/>
  <c r="O2414" i="23"/>
  <c r="M2414" i="23"/>
  <c r="L2414" i="23"/>
  <c r="S2413" i="23"/>
  <c r="Q2413" i="23"/>
  <c r="O2413" i="23"/>
  <c r="M2413" i="23"/>
  <c r="L2413" i="23"/>
  <c r="S2412" i="23"/>
  <c r="Q2412" i="23"/>
  <c r="O2412" i="23"/>
  <c r="M2412" i="23"/>
  <c r="L2412" i="23"/>
  <c r="S2411" i="23"/>
  <c r="Q2411" i="23"/>
  <c r="O2411" i="23"/>
  <c r="M2411" i="23"/>
  <c r="L2411" i="23"/>
  <c r="S2410" i="23"/>
  <c r="Q2410" i="23"/>
  <c r="O2410" i="23"/>
  <c r="M2410" i="23"/>
  <c r="L2410" i="23"/>
  <c r="S2409" i="23"/>
  <c r="Q2409" i="23"/>
  <c r="O2409" i="23"/>
  <c r="M2409" i="23"/>
  <c r="L2409" i="23"/>
  <c r="S2408" i="23"/>
  <c r="Q2408" i="23"/>
  <c r="O2408" i="23"/>
  <c r="M2408" i="23"/>
  <c r="L2408" i="23"/>
  <c r="S2407" i="23"/>
  <c r="Q2407" i="23"/>
  <c r="O2407" i="23"/>
  <c r="M2407" i="23"/>
  <c r="L2407" i="23"/>
  <c r="S2406" i="23"/>
  <c r="Q2406" i="23"/>
  <c r="O2406" i="23"/>
  <c r="M2406" i="23"/>
  <c r="L2406" i="23"/>
  <c r="S2405" i="23"/>
  <c r="Q2405" i="23"/>
  <c r="O2405" i="23"/>
  <c r="M2405" i="23"/>
  <c r="L2405" i="23"/>
  <c r="S2404" i="23"/>
  <c r="Q2404" i="23"/>
  <c r="O2404" i="23"/>
  <c r="M2404" i="23"/>
  <c r="L2404" i="23"/>
  <c r="S2403" i="23"/>
  <c r="Q2403" i="23"/>
  <c r="O2403" i="23"/>
  <c r="M2403" i="23"/>
  <c r="L2403" i="23"/>
  <c r="S2402" i="23"/>
  <c r="Q2402" i="23"/>
  <c r="O2402" i="23"/>
  <c r="M2402" i="23"/>
  <c r="L2402" i="23"/>
  <c r="S2401" i="23"/>
  <c r="Q2401" i="23"/>
  <c r="O2401" i="23"/>
  <c r="M2401" i="23"/>
  <c r="L2401" i="23"/>
  <c r="S2400" i="23"/>
  <c r="Q2400" i="23"/>
  <c r="O2400" i="23"/>
  <c r="M2400" i="23"/>
  <c r="L2400" i="23"/>
  <c r="S2399" i="23"/>
  <c r="Q2399" i="23"/>
  <c r="O2399" i="23"/>
  <c r="M2399" i="23"/>
  <c r="L2399" i="23"/>
  <c r="S2398" i="23"/>
  <c r="Q2398" i="23"/>
  <c r="O2398" i="23"/>
  <c r="M2398" i="23"/>
  <c r="L2398" i="23"/>
  <c r="S2397" i="23"/>
  <c r="Q2397" i="23"/>
  <c r="O2397" i="23"/>
  <c r="M2397" i="23"/>
  <c r="L2397" i="23"/>
  <c r="S2396" i="23"/>
  <c r="Q2396" i="23"/>
  <c r="O2396" i="23"/>
  <c r="M2396" i="23"/>
  <c r="L2396" i="23"/>
  <c r="S2395" i="23"/>
  <c r="Q2395" i="23"/>
  <c r="O2395" i="23"/>
  <c r="M2395" i="23"/>
  <c r="L2395" i="23"/>
  <c r="S2394" i="23"/>
  <c r="Q2394" i="23"/>
  <c r="O2394" i="23"/>
  <c r="M2394" i="23"/>
  <c r="L2394" i="23"/>
  <c r="S2393" i="23"/>
  <c r="Q2393" i="23"/>
  <c r="O2393" i="23"/>
  <c r="M2393" i="23"/>
  <c r="L2393" i="23"/>
  <c r="S2392" i="23"/>
  <c r="Q2392" i="23"/>
  <c r="O2392" i="23"/>
  <c r="M2392" i="23"/>
  <c r="L2392" i="23"/>
  <c r="S2391" i="23"/>
  <c r="Q2391" i="23"/>
  <c r="O2391" i="23"/>
  <c r="M2391" i="23"/>
  <c r="L2391" i="23"/>
  <c r="S2390" i="23"/>
  <c r="Q2390" i="23"/>
  <c r="O2390" i="23"/>
  <c r="M2390" i="23"/>
  <c r="L2390" i="23"/>
  <c r="S2389" i="23"/>
  <c r="Q2389" i="23"/>
  <c r="O2389" i="23"/>
  <c r="M2389" i="23"/>
  <c r="L2389" i="23"/>
  <c r="S2388" i="23"/>
  <c r="Q2388" i="23"/>
  <c r="O2388" i="23"/>
  <c r="M2388" i="23"/>
  <c r="L2388" i="23"/>
  <c r="S2387" i="23"/>
  <c r="Q2387" i="23"/>
  <c r="O2387" i="23"/>
  <c r="M2387" i="23"/>
  <c r="L2387" i="23"/>
  <c r="S2386" i="23"/>
  <c r="Q2386" i="23"/>
  <c r="O2386" i="23"/>
  <c r="M2386" i="23"/>
  <c r="L2386" i="23"/>
  <c r="S2385" i="23"/>
  <c r="Q2385" i="23"/>
  <c r="O2385" i="23"/>
  <c r="M2385" i="23"/>
  <c r="L2385" i="23"/>
  <c r="S2384" i="23"/>
  <c r="Q2384" i="23"/>
  <c r="O2384" i="23"/>
  <c r="M2384" i="23"/>
  <c r="L2384" i="23"/>
  <c r="S2383" i="23"/>
  <c r="Q2383" i="23"/>
  <c r="O2383" i="23"/>
  <c r="M2383" i="23"/>
  <c r="L2383" i="23"/>
  <c r="S2382" i="23"/>
  <c r="Q2382" i="23"/>
  <c r="O2382" i="23"/>
  <c r="M2382" i="23"/>
  <c r="L2382" i="23"/>
  <c r="S2381" i="23"/>
  <c r="Q2381" i="23"/>
  <c r="O2381" i="23"/>
  <c r="M2381" i="23"/>
  <c r="L2381" i="23"/>
  <c r="S2380" i="23"/>
  <c r="Q2380" i="23"/>
  <c r="O2380" i="23"/>
  <c r="M2380" i="23"/>
  <c r="L2380" i="23"/>
  <c r="S2379" i="23"/>
  <c r="Q2379" i="23"/>
  <c r="O2379" i="23"/>
  <c r="M2379" i="23"/>
  <c r="L2379" i="23"/>
  <c r="S2378" i="23"/>
  <c r="Q2378" i="23"/>
  <c r="O2378" i="23"/>
  <c r="M2378" i="23"/>
  <c r="L2378" i="23"/>
  <c r="S2377" i="23"/>
  <c r="Q2377" i="23"/>
  <c r="O2377" i="23"/>
  <c r="M2377" i="23"/>
  <c r="L2377" i="23"/>
  <c r="S2376" i="23"/>
  <c r="Q2376" i="23"/>
  <c r="O2376" i="23"/>
  <c r="M2376" i="23"/>
  <c r="L2376" i="23"/>
  <c r="S2375" i="23"/>
  <c r="Q2375" i="23"/>
  <c r="O2375" i="23"/>
  <c r="M2375" i="23"/>
  <c r="L2375" i="23"/>
  <c r="S2374" i="23"/>
  <c r="Q2374" i="23"/>
  <c r="O2374" i="23"/>
  <c r="M2374" i="23"/>
  <c r="L2374" i="23"/>
  <c r="S2373" i="23"/>
  <c r="Q2373" i="23"/>
  <c r="O2373" i="23"/>
  <c r="M2373" i="23"/>
  <c r="L2373" i="23"/>
  <c r="S2372" i="23"/>
  <c r="Q2372" i="23"/>
  <c r="O2372" i="23"/>
  <c r="M2372" i="23"/>
  <c r="L2372" i="23"/>
  <c r="S2371" i="23"/>
  <c r="Q2371" i="23"/>
  <c r="O2371" i="23"/>
  <c r="M2371" i="23"/>
  <c r="L2371" i="23"/>
  <c r="S2370" i="23"/>
  <c r="Q2370" i="23"/>
  <c r="O2370" i="23"/>
  <c r="M2370" i="23"/>
  <c r="L2370" i="23"/>
  <c r="S2369" i="23"/>
  <c r="Q2369" i="23"/>
  <c r="O2369" i="23"/>
  <c r="M2369" i="23"/>
  <c r="L2369" i="23"/>
  <c r="S2368" i="23"/>
  <c r="Q2368" i="23"/>
  <c r="O2368" i="23"/>
  <c r="M2368" i="23"/>
  <c r="L2368" i="23"/>
  <c r="S2367" i="23"/>
  <c r="Q2367" i="23"/>
  <c r="O2367" i="23"/>
  <c r="M2367" i="23"/>
  <c r="L2367" i="23"/>
  <c r="S2366" i="23"/>
  <c r="Q2366" i="23"/>
  <c r="O2366" i="23"/>
  <c r="M2366" i="23"/>
  <c r="L2366" i="23"/>
  <c r="S2365" i="23"/>
  <c r="Q2365" i="23"/>
  <c r="O2365" i="23"/>
  <c r="M2365" i="23"/>
  <c r="L2365" i="23"/>
  <c r="S2364" i="23"/>
  <c r="Q2364" i="23"/>
  <c r="O2364" i="23"/>
  <c r="M2364" i="23"/>
  <c r="L2364" i="23"/>
  <c r="S2363" i="23"/>
  <c r="Q2363" i="23"/>
  <c r="O2363" i="23"/>
  <c r="M2363" i="23"/>
  <c r="L2363" i="23"/>
  <c r="S2362" i="23"/>
  <c r="Q2362" i="23"/>
  <c r="O2362" i="23"/>
  <c r="M2362" i="23"/>
  <c r="L2362" i="23"/>
  <c r="S2361" i="23"/>
  <c r="Q2361" i="23"/>
  <c r="O2361" i="23"/>
  <c r="M2361" i="23"/>
  <c r="L2361" i="23"/>
  <c r="S2360" i="23"/>
  <c r="Q2360" i="23"/>
  <c r="O2360" i="23"/>
  <c r="M2360" i="23"/>
  <c r="L2360" i="23"/>
  <c r="S2359" i="23"/>
  <c r="Q2359" i="23"/>
  <c r="O2359" i="23"/>
  <c r="M2359" i="23"/>
  <c r="L2359" i="23"/>
  <c r="S2358" i="23"/>
  <c r="Q2358" i="23"/>
  <c r="O2358" i="23"/>
  <c r="M2358" i="23"/>
  <c r="L2358" i="23"/>
  <c r="S2357" i="23"/>
  <c r="Q2357" i="23"/>
  <c r="O2357" i="23"/>
  <c r="M2357" i="23"/>
  <c r="L2357" i="23"/>
  <c r="S2356" i="23"/>
  <c r="Q2356" i="23"/>
  <c r="O2356" i="23"/>
  <c r="M2356" i="23"/>
  <c r="L2356" i="23"/>
  <c r="S2355" i="23"/>
  <c r="Q2355" i="23"/>
  <c r="O2355" i="23"/>
  <c r="M2355" i="23"/>
  <c r="L2355" i="23"/>
  <c r="S2354" i="23"/>
  <c r="Q2354" i="23"/>
  <c r="O2354" i="23"/>
  <c r="M2354" i="23"/>
  <c r="L2354" i="23"/>
  <c r="S2353" i="23"/>
  <c r="Q2353" i="23"/>
  <c r="O2353" i="23"/>
  <c r="M2353" i="23"/>
  <c r="L2353" i="23"/>
  <c r="S2352" i="23"/>
  <c r="Q2352" i="23"/>
  <c r="O2352" i="23"/>
  <c r="M2352" i="23"/>
  <c r="L2352" i="23"/>
  <c r="S2351" i="23"/>
  <c r="Q2351" i="23"/>
  <c r="O2351" i="23"/>
  <c r="M2351" i="23"/>
  <c r="L2351" i="23"/>
  <c r="S2350" i="23"/>
  <c r="Q2350" i="23"/>
  <c r="O2350" i="23"/>
  <c r="M2350" i="23"/>
  <c r="L2350" i="23"/>
  <c r="S2349" i="23"/>
  <c r="Q2349" i="23"/>
  <c r="O2349" i="23"/>
  <c r="M2349" i="23"/>
  <c r="L2349" i="23"/>
  <c r="S2348" i="23"/>
  <c r="Q2348" i="23"/>
  <c r="O2348" i="23"/>
  <c r="M2348" i="23"/>
  <c r="L2348" i="23"/>
  <c r="S2347" i="23"/>
  <c r="Q2347" i="23"/>
  <c r="O2347" i="23"/>
  <c r="M2347" i="23"/>
  <c r="L2347" i="23"/>
  <c r="S2346" i="23"/>
  <c r="Q2346" i="23"/>
  <c r="O2346" i="23"/>
  <c r="M2346" i="23"/>
  <c r="L2346" i="23"/>
  <c r="S2345" i="23"/>
  <c r="Q2345" i="23"/>
  <c r="O2345" i="23"/>
  <c r="M2345" i="23"/>
  <c r="L2345" i="23"/>
  <c r="S2344" i="23"/>
  <c r="Q2344" i="23"/>
  <c r="O2344" i="23"/>
  <c r="M2344" i="23"/>
  <c r="L2344" i="23"/>
  <c r="S2343" i="23"/>
  <c r="Q2343" i="23"/>
  <c r="O2343" i="23"/>
  <c r="M2343" i="23"/>
  <c r="L2343" i="23"/>
  <c r="S2342" i="23"/>
  <c r="Q2342" i="23"/>
  <c r="O2342" i="23"/>
  <c r="M2342" i="23"/>
  <c r="L2342" i="23"/>
  <c r="S2341" i="23"/>
  <c r="Q2341" i="23"/>
  <c r="O2341" i="23"/>
  <c r="M2341" i="23"/>
  <c r="L2341" i="23"/>
  <c r="S2340" i="23"/>
  <c r="Q2340" i="23"/>
  <c r="O2340" i="23"/>
  <c r="M2340" i="23"/>
  <c r="L2340" i="23"/>
  <c r="S2339" i="23"/>
  <c r="Q2339" i="23"/>
  <c r="O2339" i="23"/>
  <c r="M2339" i="23"/>
  <c r="L2339" i="23"/>
  <c r="S2338" i="23"/>
  <c r="Q2338" i="23"/>
  <c r="O2338" i="23"/>
  <c r="M2338" i="23"/>
  <c r="L2338" i="23"/>
  <c r="S2337" i="23"/>
  <c r="Q2337" i="23"/>
  <c r="O2337" i="23"/>
  <c r="M2337" i="23"/>
  <c r="L2337" i="23"/>
  <c r="S2336" i="23"/>
  <c r="Q2336" i="23"/>
  <c r="O2336" i="23"/>
  <c r="M2336" i="23"/>
  <c r="L2336" i="23"/>
  <c r="S2335" i="23"/>
  <c r="Q2335" i="23"/>
  <c r="O2335" i="23"/>
  <c r="M2335" i="23"/>
  <c r="L2335" i="23"/>
  <c r="S2334" i="23"/>
  <c r="Q2334" i="23"/>
  <c r="O2334" i="23"/>
  <c r="M2334" i="23"/>
  <c r="L2334" i="23"/>
  <c r="S2333" i="23"/>
  <c r="Q2333" i="23"/>
  <c r="O2333" i="23"/>
  <c r="M2333" i="23"/>
  <c r="L2333" i="23"/>
  <c r="S2332" i="23"/>
  <c r="Q2332" i="23"/>
  <c r="O2332" i="23"/>
  <c r="M2332" i="23"/>
  <c r="L2332" i="23"/>
  <c r="S2331" i="23"/>
  <c r="Q2331" i="23"/>
  <c r="O2331" i="23"/>
  <c r="M2331" i="23"/>
  <c r="L2331" i="23"/>
  <c r="S2330" i="23"/>
  <c r="Q2330" i="23"/>
  <c r="O2330" i="23"/>
  <c r="M2330" i="23"/>
  <c r="L2330" i="23"/>
  <c r="S2329" i="23"/>
  <c r="Q2329" i="23"/>
  <c r="O2329" i="23"/>
  <c r="M2329" i="23"/>
  <c r="L2329" i="23"/>
  <c r="S2328" i="23"/>
  <c r="Q2328" i="23"/>
  <c r="O2328" i="23"/>
  <c r="M2328" i="23"/>
  <c r="L2328" i="23"/>
  <c r="S2327" i="23"/>
  <c r="Q2327" i="23"/>
  <c r="O2327" i="23"/>
  <c r="M2327" i="23"/>
  <c r="L2327" i="23"/>
  <c r="S2326" i="23"/>
  <c r="Q2326" i="23"/>
  <c r="O2326" i="23"/>
  <c r="M2326" i="23"/>
  <c r="L2326" i="23"/>
  <c r="S2325" i="23"/>
  <c r="Q2325" i="23"/>
  <c r="O2325" i="23"/>
  <c r="M2325" i="23"/>
  <c r="L2325" i="23"/>
  <c r="S2324" i="23"/>
  <c r="Q2324" i="23"/>
  <c r="O2324" i="23"/>
  <c r="M2324" i="23"/>
  <c r="L2324" i="23"/>
  <c r="S2323" i="23"/>
  <c r="Q2323" i="23"/>
  <c r="O2323" i="23"/>
  <c r="M2323" i="23"/>
  <c r="L2323" i="23"/>
  <c r="S2322" i="23"/>
  <c r="Q2322" i="23"/>
  <c r="O2322" i="23"/>
  <c r="M2322" i="23"/>
  <c r="L2322" i="23"/>
  <c r="S2321" i="23"/>
  <c r="Q2321" i="23"/>
  <c r="O2321" i="23"/>
  <c r="M2321" i="23"/>
  <c r="L2321" i="23"/>
  <c r="S2320" i="23"/>
  <c r="Q2320" i="23"/>
  <c r="O2320" i="23"/>
  <c r="M2320" i="23"/>
  <c r="L2320" i="23"/>
  <c r="S2319" i="23"/>
  <c r="Q2319" i="23"/>
  <c r="O2319" i="23"/>
  <c r="M2319" i="23"/>
  <c r="L2319" i="23"/>
  <c r="S2318" i="23"/>
  <c r="Q2318" i="23"/>
  <c r="O2318" i="23"/>
  <c r="M2318" i="23"/>
  <c r="L2318" i="23"/>
  <c r="S2317" i="23"/>
  <c r="Q2317" i="23"/>
  <c r="O2317" i="23"/>
  <c r="M2317" i="23"/>
  <c r="L2317" i="23"/>
  <c r="S2316" i="23"/>
  <c r="Q2316" i="23"/>
  <c r="O2316" i="23"/>
  <c r="M2316" i="23"/>
  <c r="L2316" i="23"/>
  <c r="S2315" i="23"/>
  <c r="Q2315" i="23"/>
  <c r="O2315" i="23"/>
  <c r="M2315" i="23"/>
  <c r="L2315" i="23"/>
  <c r="S2314" i="23"/>
  <c r="Q2314" i="23"/>
  <c r="O2314" i="23"/>
  <c r="M2314" i="23"/>
  <c r="L2314" i="23"/>
  <c r="S2313" i="23"/>
  <c r="Q2313" i="23"/>
  <c r="O2313" i="23"/>
  <c r="M2313" i="23"/>
  <c r="L2313" i="23"/>
  <c r="S2312" i="23"/>
  <c r="Q2312" i="23"/>
  <c r="O2312" i="23"/>
  <c r="M2312" i="23"/>
  <c r="L2312" i="23"/>
  <c r="S2311" i="23"/>
  <c r="Q2311" i="23"/>
  <c r="O2311" i="23"/>
  <c r="M2311" i="23"/>
  <c r="L2311" i="23"/>
  <c r="S2310" i="23"/>
  <c r="Q2310" i="23"/>
  <c r="O2310" i="23"/>
  <c r="M2310" i="23"/>
  <c r="L2310" i="23"/>
  <c r="S2309" i="23"/>
  <c r="Q2309" i="23"/>
  <c r="O2309" i="23"/>
  <c r="M2309" i="23"/>
  <c r="L2309" i="23"/>
  <c r="S2308" i="23"/>
  <c r="Q2308" i="23"/>
  <c r="O2308" i="23"/>
  <c r="M2308" i="23"/>
  <c r="L2308" i="23"/>
  <c r="S2307" i="23"/>
  <c r="Q2307" i="23"/>
  <c r="O2307" i="23"/>
  <c r="M2307" i="23"/>
  <c r="L2307" i="23"/>
  <c r="S2306" i="23"/>
  <c r="Q2306" i="23"/>
  <c r="O2306" i="23"/>
  <c r="M2306" i="23"/>
  <c r="L2306" i="23"/>
  <c r="S2305" i="23"/>
  <c r="Q2305" i="23"/>
  <c r="O2305" i="23"/>
  <c r="M2305" i="23"/>
  <c r="L2305" i="23"/>
  <c r="S2304" i="23"/>
  <c r="Q2304" i="23"/>
  <c r="O2304" i="23"/>
  <c r="M2304" i="23"/>
  <c r="L2304" i="23"/>
  <c r="S2303" i="23"/>
  <c r="Q2303" i="23"/>
  <c r="O2303" i="23"/>
  <c r="M2303" i="23"/>
  <c r="L2303" i="23"/>
  <c r="S2302" i="23"/>
  <c r="Q2302" i="23"/>
  <c r="O2302" i="23"/>
  <c r="M2302" i="23"/>
  <c r="L2302" i="23"/>
  <c r="S2301" i="23"/>
  <c r="Q2301" i="23"/>
  <c r="O2301" i="23"/>
  <c r="M2301" i="23"/>
  <c r="L2301" i="23"/>
  <c r="S2300" i="23"/>
  <c r="Q2300" i="23"/>
  <c r="O2300" i="23"/>
  <c r="M2300" i="23"/>
  <c r="L2300" i="23"/>
  <c r="S2299" i="23"/>
  <c r="Q2299" i="23"/>
  <c r="O2299" i="23"/>
  <c r="M2299" i="23"/>
  <c r="L2299" i="23"/>
  <c r="S2298" i="23"/>
  <c r="Q2298" i="23"/>
  <c r="O2298" i="23"/>
  <c r="M2298" i="23"/>
  <c r="L2298" i="23"/>
  <c r="S2297" i="23"/>
  <c r="Q2297" i="23"/>
  <c r="O2297" i="23"/>
  <c r="M2297" i="23"/>
  <c r="L2297" i="23"/>
  <c r="S2296" i="23"/>
  <c r="Q2296" i="23"/>
  <c r="O2296" i="23"/>
  <c r="M2296" i="23"/>
  <c r="L2296" i="23"/>
  <c r="S2295" i="23"/>
  <c r="Q2295" i="23"/>
  <c r="O2295" i="23"/>
  <c r="M2295" i="23"/>
  <c r="L2295" i="23"/>
  <c r="S2294" i="23"/>
  <c r="Q2294" i="23"/>
  <c r="O2294" i="23"/>
  <c r="M2294" i="23"/>
  <c r="L2294" i="23"/>
  <c r="S2293" i="23"/>
  <c r="Q2293" i="23"/>
  <c r="O2293" i="23"/>
  <c r="M2293" i="23"/>
  <c r="L2293" i="23"/>
  <c r="S2292" i="23"/>
  <c r="Q2292" i="23"/>
  <c r="O2292" i="23"/>
  <c r="M2292" i="23"/>
  <c r="L2292" i="23"/>
  <c r="S2291" i="23"/>
  <c r="Q2291" i="23"/>
  <c r="O2291" i="23"/>
  <c r="M2291" i="23"/>
  <c r="L2291" i="23"/>
  <c r="S2290" i="23"/>
  <c r="Q2290" i="23"/>
  <c r="O2290" i="23"/>
  <c r="M2290" i="23"/>
  <c r="L2290" i="23"/>
  <c r="S2289" i="23"/>
  <c r="Q2289" i="23"/>
  <c r="O2289" i="23"/>
  <c r="M2289" i="23"/>
  <c r="L2289" i="23"/>
  <c r="S2288" i="23"/>
  <c r="Q2288" i="23"/>
  <c r="O2288" i="23"/>
  <c r="M2288" i="23"/>
  <c r="L2288" i="23"/>
  <c r="S2287" i="23"/>
  <c r="Q2287" i="23"/>
  <c r="O2287" i="23"/>
  <c r="M2287" i="23"/>
  <c r="L2287" i="23"/>
  <c r="S2286" i="23"/>
  <c r="Q2286" i="23"/>
  <c r="O2286" i="23"/>
  <c r="M2286" i="23"/>
  <c r="L2286" i="23"/>
  <c r="S2285" i="23"/>
  <c r="Q2285" i="23"/>
  <c r="O2285" i="23"/>
  <c r="M2285" i="23"/>
  <c r="L2285" i="23"/>
  <c r="S2284" i="23"/>
  <c r="Q2284" i="23"/>
  <c r="O2284" i="23"/>
  <c r="M2284" i="23"/>
  <c r="L2284" i="23"/>
  <c r="S2283" i="23"/>
  <c r="Q2283" i="23"/>
  <c r="O2283" i="23"/>
  <c r="M2283" i="23"/>
  <c r="L2283" i="23"/>
  <c r="S2282" i="23"/>
  <c r="Q2282" i="23"/>
  <c r="O2282" i="23"/>
  <c r="M2282" i="23"/>
  <c r="L2282" i="23"/>
  <c r="S2281" i="23"/>
  <c r="Q2281" i="23"/>
  <c r="O2281" i="23"/>
  <c r="M2281" i="23"/>
  <c r="L2281" i="23"/>
  <c r="S2280" i="23"/>
  <c r="Q2280" i="23"/>
  <c r="O2280" i="23"/>
  <c r="M2280" i="23"/>
  <c r="L2280" i="23"/>
  <c r="S2279" i="23"/>
  <c r="Q2279" i="23"/>
  <c r="O2279" i="23"/>
  <c r="M2279" i="23"/>
  <c r="L2279" i="23"/>
  <c r="S2278" i="23"/>
  <c r="Q2278" i="23"/>
  <c r="O2278" i="23"/>
  <c r="M2278" i="23"/>
  <c r="L2278" i="23"/>
  <c r="S2277" i="23"/>
  <c r="Q2277" i="23"/>
  <c r="O2277" i="23"/>
  <c r="M2277" i="23"/>
  <c r="L2277" i="23"/>
  <c r="S2276" i="23"/>
  <c r="Q2276" i="23"/>
  <c r="O2276" i="23"/>
  <c r="M2276" i="23"/>
  <c r="L2276" i="23"/>
  <c r="S2275" i="23"/>
  <c r="Q2275" i="23"/>
  <c r="O2275" i="23"/>
  <c r="M2275" i="23"/>
  <c r="L2275" i="23"/>
  <c r="S2274" i="23"/>
  <c r="Q2274" i="23"/>
  <c r="O2274" i="23"/>
  <c r="M2274" i="23"/>
  <c r="L2274" i="23"/>
  <c r="S2273" i="23"/>
  <c r="Q2273" i="23"/>
  <c r="O2273" i="23"/>
  <c r="M2273" i="23"/>
  <c r="L2273" i="23"/>
  <c r="S2272" i="23"/>
  <c r="Q2272" i="23"/>
  <c r="O2272" i="23"/>
  <c r="M2272" i="23"/>
  <c r="L2272" i="23"/>
  <c r="S2271" i="23"/>
  <c r="Q2271" i="23"/>
  <c r="O2271" i="23"/>
  <c r="M2271" i="23"/>
  <c r="L2271" i="23"/>
  <c r="S2270" i="23"/>
  <c r="Q2270" i="23"/>
  <c r="O2270" i="23"/>
  <c r="M2270" i="23"/>
  <c r="L2270" i="23"/>
  <c r="S2269" i="23"/>
  <c r="Q2269" i="23"/>
  <c r="O2269" i="23"/>
  <c r="M2269" i="23"/>
  <c r="L2269" i="23"/>
  <c r="S2268" i="23"/>
  <c r="Q2268" i="23"/>
  <c r="O2268" i="23"/>
  <c r="M2268" i="23"/>
  <c r="L2268" i="23"/>
  <c r="S2267" i="23"/>
  <c r="Q2267" i="23"/>
  <c r="O2267" i="23"/>
  <c r="M2267" i="23"/>
  <c r="L2267" i="23"/>
  <c r="S2266" i="23"/>
  <c r="Q2266" i="23"/>
  <c r="O2266" i="23"/>
  <c r="M2266" i="23"/>
  <c r="L2266" i="23"/>
  <c r="S2265" i="23"/>
  <c r="Q2265" i="23"/>
  <c r="O2265" i="23"/>
  <c r="M2265" i="23"/>
  <c r="L2265" i="23"/>
  <c r="S2264" i="23"/>
  <c r="Q2264" i="23"/>
  <c r="O2264" i="23"/>
  <c r="M2264" i="23"/>
  <c r="L2264" i="23"/>
  <c r="S2263" i="23"/>
  <c r="Q2263" i="23"/>
  <c r="O2263" i="23"/>
  <c r="M2263" i="23"/>
  <c r="L2263" i="23"/>
  <c r="S2262" i="23"/>
  <c r="Q2262" i="23"/>
  <c r="O2262" i="23"/>
  <c r="M2262" i="23"/>
  <c r="L2262" i="23"/>
  <c r="S2261" i="23"/>
  <c r="Q2261" i="23"/>
  <c r="O2261" i="23"/>
  <c r="M2261" i="23"/>
  <c r="L2261" i="23"/>
  <c r="S2260" i="23"/>
  <c r="Q2260" i="23"/>
  <c r="O2260" i="23"/>
  <c r="M2260" i="23"/>
  <c r="L2260" i="23"/>
  <c r="S2259" i="23"/>
  <c r="Q2259" i="23"/>
  <c r="O2259" i="23"/>
  <c r="M2259" i="23"/>
  <c r="L2259" i="23"/>
  <c r="S2258" i="23"/>
  <c r="Q2258" i="23"/>
  <c r="O2258" i="23"/>
  <c r="M2258" i="23"/>
  <c r="L2258" i="23"/>
  <c r="S2257" i="23"/>
  <c r="Q2257" i="23"/>
  <c r="O2257" i="23"/>
  <c r="M2257" i="23"/>
  <c r="L2257" i="23"/>
  <c r="S2256" i="23"/>
  <c r="Q2256" i="23"/>
  <c r="O2256" i="23"/>
  <c r="M2256" i="23"/>
  <c r="L2256" i="23"/>
  <c r="S2255" i="23"/>
  <c r="Q2255" i="23"/>
  <c r="O2255" i="23"/>
  <c r="M2255" i="23"/>
  <c r="L2255" i="23"/>
  <c r="S2254" i="23"/>
  <c r="Q2254" i="23"/>
  <c r="O2254" i="23"/>
  <c r="M2254" i="23"/>
  <c r="L2254" i="23"/>
  <c r="S2253" i="23"/>
  <c r="Q2253" i="23"/>
  <c r="O2253" i="23"/>
  <c r="M2253" i="23"/>
  <c r="L2253" i="23"/>
  <c r="S2252" i="23"/>
  <c r="Q2252" i="23"/>
  <c r="O2252" i="23"/>
  <c r="M2252" i="23"/>
  <c r="L2252" i="23"/>
  <c r="S2251" i="23"/>
  <c r="Q2251" i="23"/>
  <c r="O2251" i="23"/>
  <c r="M2251" i="23"/>
  <c r="L2251" i="23"/>
  <c r="S2250" i="23"/>
  <c r="Q2250" i="23"/>
  <c r="O2250" i="23"/>
  <c r="M2250" i="23"/>
  <c r="L2250" i="23"/>
  <c r="S2249" i="23"/>
  <c r="Q2249" i="23"/>
  <c r="O2249" i="23"/>
  <c r="M2249" i="23"/>
  <c r="L2249" i="23"/>
  <c r="S2248" i="23"/>
  <c r="Q2248" i="23"/>
  <c r="O2248" i="23"/>
  <c r="M2248" i="23"/>
  <c r="L2248" i="23"/>
  <c r="S2247" i="23"/>
  <c r="Q2247" i="23"/>
  <c r="O2247" i="23"/>
  <c r="M2247" i="23"/>
  <c r="L2247" i="23"/>
  <c r="S2246" i="23"/>
  <c r="Q2246" i="23"/>
  <c r="O2246" i="23"/>
  <c r="M2246" i="23"/>
  <c r="L2246" i="23"/>
  <c r="S2245" i="23"/>
  <c r="Q2245" i="23"/>
  <c r="O2245" i="23"/>
  <c r="M2245" i="23"/>
  <c r="L2245" i="23"/>
  <c r="S2244" i="23"/>
  <c r="Q2244" i="23"/>
  <c r="O2244" i="23"/>
  <c r="M2244" i="23"/>
  <c r="L2244" i="23"/>
  <c r="S2243" i="23"/>
  <c r="Q2243" i="23"/>
  <c r="O2243" i="23"/>
  <c r="M2243" i="23"/>
  <c r="L2243" i="23"/>
  <c r="S2242" i="23"/>
  <c r="Q2242" i="23"/>
  <c r="O2242" i="23"/>
  <c r="M2242" i="23"/>
  <c r="L2242" i="23"/>
  <c r="S2241" i="23"/>
  <c r="Q2241" i="23"/>
  <c r="O2241" i="23"/>
  <c r="M2241" i="23"/>
  <c r="L2241" i="23"/>
  <c r="S2240" i="23"/>
  <c r="Q2240" i="23"/>
  <c r="O2240" i="23"/>
  <c r="M2240" i="23"/>
  <c r="L2240" i="23"/>
  <c r="S2239" i="23"/>
  <c r="Q2239" i="23"/>
  <c r="O2239" i="23"/>
  <c r="M2239" i="23"/>
  <c r="L2239" i="23"/>
  <c r="S2238" i="23"/>
  <c r="Q2238" i="23"/>
  <c r="O2238" i="23"/>
  <c r="M2238" i="23"/>
  <c r="L2238" i="23"/>
  <c r="S2237" i="23"/>
  <c r="Q2237" i="23"/>
  <c r="O2237" i="23"/>
  <c r="M2237" i="23"/>
  <c r="L2237" i="23"/>
  <c r="S2236" i="23"/>
  <c r="Q2236" i="23"/>
  <c r="O2236" i="23"/>
  <c r="M2236" i="23"/>
  <c r="L2236" i="23"/>
  <c r="S2235" i="23"/>
  <c r="Q2235" i="23"/>
  <c r="O2235" i="23"/>
  <c r="M2235" i="23"/>
  <c r="L2235" i="23"/>
  <c r="S2234" i="23"/>
  <c r="Q2234" i="23"/>
  <c r="O2234" i="23"/>
  <c r="M2234" i="23"/>
  <c r="L2234" i="23"/>
  <c r="S2233" i="23"/>
  <c r="Q2233" i="23"/>
  <c r="O2233" i="23"/>
  <c r="M2233" i="23"/>
  <c r="L2233" i="23"/>
  <c r="S2232" i="23"/>
  <c r="Q2232" i="23"/>
  <c r="O2232" i="23"/>
  <c r="M2232" i="23"/>
  <c r="L2232" i="23"/>
  <c r="S2231" i="23"/>
  <c r="Q2231" i="23"/>
  <c r="O2231" i="23"/>
  <c r="M2231" i="23"/>
  <c r="L2231" i="23"/>
  <c r="S2230" i="23"/>
  <c r="Q2230" i="23"/>
  <c r="O2230" i="23"/>
  <c r="M2230" i="23"/>
  <c r="L2230" i="23"/>
  <c r="S2229" i="23"/>
  <c r="Q2229" i="23"/>
  <c r="O2229" i="23"/>
  <c r="M2229" i="23"/>
  <c r="L2229" i="23"/>
  <c r="S2228" i="23"/>
  <c r="Q2228" i="23"/>
  <c r="O2228" i="23"/>
  <c r="M2228" i="23"/>
  <c r="L2228" i="23"/>
  <c r="S2227" i="23"/>
  <c r="Q2227" i="23"/>
  <c r="O2227" i="23"/>
  <c r="M2227" i="23"/>
  <c r="L2227" i="23"/>
  <c r="S2226" i="23"/>
  <c r="Q2226" i="23"/>
  <c r="O2226" i="23"/>
  <c r="M2226" i="23"/>
  <c r="L2226" i="23"/>
  <c r="S2225" i="23"/>
  <c r="Q2225" i="23"/>
  <c r="O2225" i="23"/>
  <c r="M2225" i="23"/>
  <c r="L2225" i="23"/>
  <c r="S2224" i="23"/>
  <c r="Q2224" i="23"/>
  <c r="O2224" i="23"/>
  <c r="M2224" i="23"/>
  <c r="L2224" i="23"/>
  <c r="S2223" i="23"/>
  <c r="Q2223" i="23"/>
  <c r="O2223" i="23"/>
  <c r="M2223" i="23"/>
  <c r="L2223" i="23"/>
  <c r="S2222" i="23"/>
  <c r="Q2222" i="23"/>
  <c r="O2222" i="23"/>
  <c r="M2222" i="23"/>
  <c r="L2222" i="23"/>
  <c r="S2221" i="23"/>
  <c r="Q2221" i="23"/>
  <c r="O2221" i="23"/>
  <c r="M2221" i="23"/>
  <c r="L2221" i="23"/>
  <c r="S2220" i="23"/>
  <c r="Q2220" i="23"/>
  <c r="O2220" i="23"/>
  <c r="M2220" i="23"/>
  <c r="L2220" i="23"/>
  <c r="S2219" i="23"/>
  <c r="Q2219" i="23"/>
  <c r="O2219" i="23"/>
  <c r="M2219" i="23"/>
  <c r="L2219" i="23"/>
  <c r="S2218" i="23"/>
  <c r="Q2218" i="23"/>
  <c r="O2218" i="23"/>
  <c r="M2218" i="23"/>
  <c r="L2218" i="23"/>
  <c r="S2217" i="23"/>
  <c r="Q2217" i="23"/>
  <c r="O2217" i="23"/>
  <c r="M2217" i="23"/>
  <c r="L2217" i="23"/>
  <c r="S2216" i="23"/>
  <c r="Q2216" i="23"/>
  <c r="O2216" i="23"/>
  <c r="M2216" i="23"/>
  <c r="L2216" i="23"/>
  <c r="S2215" i="23"/>
  <c r="Q2215" i="23"/>
  <c r="O2215" i="23"/>
  <c r="M2215" i="23"/>
  <c r="L2215" i="23"/>
  <c r="S2214" i="23"/>
  <c r="Q2214" i="23"/>
  <c r="O2214" i="23"/>
  <c r="M2214" i="23"/>
  <c r="L2214" i="23"/>
  <c r="S2213" i="23"/>
  <c r="Q2213" i="23"/>
  <c r="O2213" i="23"/>
  <c r="M2213" i="23"/>
  <c r="L2213" i="23"/>
  <c r="S2212" i="23"/>
  <c r="Q2212" i="23"/>
  <c r="O2212" i="23"/>
  <c r="M2212" i="23"/>
  <c r="L2212" i="23"/>
  <c r="S2211" i="23"/>
  <c r="Q2211" i="23"/>
  <c r="O2211" i="23"/>
  <c r="M2211" i="23"/>
  <c r="L2211" i="23"/>
  <c r="S2210" i="23"/>
  <c r="Q2210" i="23"/>
  <c r="O2210" i="23"/>
  <c r="M2210" i="23"/>
  <c r="L2210" i="23"/>
  <c r="S2209" i="23"/>
  <c r="Q2209" i="23"/>
  <c r="O2209" i="23"/>
  <c r="M2209" i="23"/>
  <c r="L2209" i="23"/>
  <c r="S2208" i="23"/>
  <c r="Q2208" i="23"/>
  <c r="O2208" i="23"/>
  <c r="M2208" i="23"/>
  <c r="L2208" i="23"/>
  <c r="S2207" i="23"/>
  <c r="Q2207" i="23"/>
  <c r="O2207" i="23"/>
  <c r="M2207" i="23"/>
  <c r="L2207" i="23"/>
  <c r="S2206" i="23"/>
  <c r="Q2206" i="23"/>
  <c r="O2206" i="23"/>
  <c r="M2206" i="23"/>
  <c r="L2206" i="23"/>
  <c r="S2205" i="23"/>
  <c r="Q2205" i="23"/>
  <c r="O2205" i="23"/>
  <c r="M2205" i="23"/>
  <c r="L2205" i="23"/>
  <c r="S2204" i="23"/>
  <c r="Q2204" i="23"/>
  <c r="O2204" i="23"/>
  <c r="M2204" i="23"/>
  <c r="L2204" i="23"/>
  <c r="S2203" i="23"/>
  <c r="Q2203" i="23"/>
  <c r="O2203" i="23"/>
  <c r="M2203" i="23"/>
  <c r="L2203" i="23"/>
  <c r="S2202" i="23"/>
  <c r="Q2202" i="23"/>
  <c r="O2202" i="23"/>
  <c r="M2202" i="23"/>
  <c r="L2202" i="23"/>
  <c r="S2201" i="23"/>
  <c r="Q2201" i="23"/>
  <c r="O2201" i="23"/>
  <c r="M2201" i="23"/>
  <c r="L2201" i="23"/>
  <c r="S2200" i="23"/>
  <c r="Q2200" i="23"/>
  <c r="O2200" i="23"/>
  <c r="M2200" i="23"/>
  <c r="L2200" i="23"/>
  <c r="S2199" i="23"/>
  <c r="Q2199" i="23"/>
  <c r="O2199" i="23"/>
  <c r="M2199" i="23"/>
  <c r="L2199" i="23"/>
  <c r="S2198" i="23"/>
  <c r="Q2198" i="23"/>
  <c r="O2198" i="23"/>
  <c r="M2198" i="23"/>
  <c r="L2198" i="23"/>
  <c r="S2197" i="23"/>
  <c r="Q2197" i="23"/>
  <c r="O2197" i="23"/>
  <c r="M2197" i="23"/>
  <c r="L2197" i="23"/>
  <c r="S2196" i="23"/>
  <c r="Q2196" i="23"/>
  <c r="O2196" i="23"/>
  <c r="M2196" i="23"/>
  <c r="L2196" i="23"/>
  <c r="S2195" i="23"/>
  <c r="Q2195" i="23"/>
  <c r="O2195" i="23"/>
  <c r="M2195" i="23"/>
  <c r="L2195" i="23"/>
  <c r="S2194" i="23"/>
  <c r="Q2194" i="23"/>
  <c r="O2194" i="23"/>
  <c r="M2194" i="23"/>
  <c r="L2194" i="23"/>
  <c r="S2193" i="23"/>
  <c r="Q2193" i="23"/>
  <c r="O2193" i="23"/>
  <c r="M2193" i="23"/>
  <c r="L2193" i="23"/>
  <c r="S2192" i="23"/>
  <c r="Q2192" i="23"/>
  <c r="O2192" i="23"/>
  <c r="M2192" i="23"/>
  <c r="L2192" i="23"/>
  <c r="S2191" i="23"/>
  <c r="Q2191" i="23"/>
  <c r="O2191" i="23"/>
  <c r="M2191" i="23"/>
  <c r="L2191" i="23"/>
  <c r="S2190" i="23"/>
  <c r="Q2190" i="23"/>
  <c r="O2190" i="23"/>
  <c r="M2190" i="23"/>
  <c r="L2190" i="23"/>
  <c r="S2189" i="23"/>
  <c r="Q2189" i="23"/>
  <c r="O2189" i="23"/>
  <c r="M2189" i="23"/>
  <c r="L2189" i="23"/>
  <c r="S2188" i="23"/>
  <c r="Q2188" i="23"/>
  <c r="O2188" i="23"/>
  <c r="M2188" i="23"/>
  <c r="L2188" i="23"/>
  <c r="S2187" i="23"/>
  <c r="Q2187" i="23"/>
  <c r="O2187" i="23"/>
  <c r="M2187" i="23"/>
  <c r="L2187" i="23"/>
  <c r="S2186" i="23"/>
  <c r="Q2186" i="23"/>
  <c r="O2186" i="23"/>
  <c r="M2186" i="23"/>
  <c r="L2186" i="23"/>
  <c r="S2185" i="23"/>
  <c r="Q2185" i="23"/>
  <c r="O2185" i="23"/>
  <c r="M2185" i="23"/>
  <c r="L2185" i="23"/>
  <c r="S2184" i="23"/>
  <c r="Q2184" i="23"/>
  <c r="O2184" i="23"/>
  <c r="M2184" i="23"/>
  <c r="L2184" i="23"/>
  <c r="S2183" i="23"/>
  <c r="Q2183" i="23"/>
  <c r="O2183" i="23"/>
  <c r="M2183" i="23"/>
  <c r="L2183" i="23"/>
  <c r="S2182" i="23"/>
  <c r="Q2182" i="23"/>
  <c r="O2182" i="23"/>
  <c r="M2182" i="23"/>
  <c r="L2182" i="23"/>
  <c r="S2181" i="23"/>
  <c r="Q2181" i="23"/>
  <c r="O2181" i="23"/>
  <c r="M2181" i="23"/>
  <c r="L2181" i="23"/>
  <c r="S2180" i="23"/>
  <c r="Q2180" i="23"/>
  <c r="O2180" i="23"/>
  <c r="M2180" i="23"/>
  <c r="L2180" i="23"/>
  <c r="S2179" i="23"/>
  <c r="Q2179" i="23"/>
  <c r="O2179" i="23"/>
  <c r="M2179" i="23"/>
  <c r="L2179" i="23"/>
  <c r="S2178" i="23"/>
  <c r="Q2178" i="23"/>
  <c r="O2178" i="23"/>
  <c r="M2178" i="23"/>
  <c r="L2178" i="23"/>
  <c r="S2177" i="23"/>
  <c r="Q2177" i="23"/>
  <c r="O2177" i="23"/>
  <c r="M2177" i="23"/>
  <c r="L2177" i="23"/>
  <c r="S2176" i="23"/>
  <c r="Q2176" i="23"/>
  <c r="O2176" i="23"/>
  <c r="M2176" i="23"/>
  <c r="L2176" i="23"/>
  <c r="S2175" i="23"/>
  <c r="Q2175" i="23"/>
  <c r="O2175" i="23"/>
  <c r="M2175" i="23"/>
  <c r="L2175" i="23"/>
  <c r="S2174" i="23"/>
  <c r="Q2174" i="23"/>
  <c r="O2174" i="23"/>
  <c r="M2174" i="23"/>
  <c r="L2174" i="23"/>
  <c r="S2173" i="23"/>
  <c r="Q2173" i="23"/>
  <c r="O2173" i="23"/>
  <c r="M2173" i="23"/>
  <c r="L2173" i="23"/>
  <c r="S2172" i="23"/>
  <c r="Q2172" i="23"/>
  <c r="O2172" i="23"/>
  <c r="M2172" i="23"/>
  <c r="L2172" i="23"/>
  <c r="S2171" i="23"/>
  <c r="Q2171" i="23"/>
  <c r="O2171" i="23"/>
  <c r="M2171" i="23"/>
  <c r="L2171" i="23"/>
  <c r="S2170" i="23"/>
  <c r="Q2170" i="23"/>
  <c r="O2170" i="23"/>
  <c r="M2170" i="23"/>
  <c r="L2170" i="23"/>
  <c r="S2169" i="23"/>
  <c r="Q2169" i="23"/>
  <c r="O2169" i="23"/>
  <c r="M2169" i="23"/>
  <c r="L2169" i="23"/>
  <c r="S2168" i="23"/>
  <c r="Q2168" i="23"/>
  <c r="O2168" i="23"/>
  <c r="M2168" i="23"/>
  <c r="L2168" i="23"/>
  <c r="S2167" i="23"/>
  <c r="Q2167" i="23"/>
  <c r="O2167" i="23"/>
  <c r="M2167" i="23"/>
  <c r="L2167" i="23"/>
  <c r="S2166" i="23"/>
  <c r="Q2166" i="23"/>
  <c r="O2166" i="23"/>
  <c r="M2166" i="23"/>
  <c r="L2166" i="23"/>
  <c r="S2165" i="23"/>
  <c r="Q2165" i="23"/>
  <c r="O2165" i="23"/>
  <c r="M2165" i="23"/>
  <c r="L2165" i="23"/>
  <c r="S2164" i="23"/>
  <c r="Q2164" i="23"/>
  <c r="O2164" i="23"/>
  <c r="M2164" i="23"/>
  <c r="L2164" i="23"/>
  <c r="S2163" i="23"/>
  <c r="Q2163" i="23"/>
  <c r="O2163" i="23"/>
  <c r="M2163" i="23"/>
  <c r="L2163" i="23"/>
  <c r="S2162" i="23"/>
  <c r="Q2162" i="23"/>
  <c r="O2162" i="23"/>
  <c r="M2162" i="23"/>
  <c r="L2162" i="23"/>
  <c r="S2161" i="23"/>
  <c r="Q2161" i="23"/>
  <c r="O2161" i="23"/>
  <c r="M2161" i="23"/>
  <c r="L2161" i="23"/>
  <c r="S2160" i="23"/>
  <c r="Q2160" i="23"/>
  <c r="O2160" i="23"/>
  <c r="M2160" i="23"/>
  <c r="L2160" i="23"/>
  <c r="S2159" i="23"/>
  <c r="Q2159" i="23"/>
  <c r="O2159" i="23"/>
  <c r="M2159" i="23"/>
  <c r="L2159" i="23"/>
  <c r="S2158" i="23"/>
  <c r="Q2158" i="23"/>
  <c r="O2158" i="23"/>
  <c r="M2158" i="23"/>
  <c r="L2158" i="23"/>
  <c r="S2157" i="23"/>
  <c r="Q2157" i="23"/>
  <c r="O2157" i="23"/>
  <c r="M2157" i="23"/>
  <c r="L2157" i="23"/>
  <c r="S2156" i="23"/>
  <c r="Q2156" i="23"/>
  <c r="O2156" i="23"/>
  <c r="M2156" i="23"/>
  <c r="L2156" i="23"/>
  <c r="S2155" i="23"/>
  <c r="Q2155" i="23"/>
  <c r="O2155" i="23"/>
  <c r="M2155" i="23"/>
  <c r="L2155" i="23"/>
  <c r="S2154" i="23"/>
  <c r="Q2154" i="23"/>
  <c r="O2154" i="23"/>
  <c r="M2154" i="23"/>
  <c r="L2154" i="23"/>
  <c r="S2153" i="23"/>
  <c r="Q2153" i="23"/>
  <c r="O2153" i="23"/>
  <c r="M2153" i="23"/>
  <c r="L2153" i="23"/>
  <c r="S2152" i="23"/>
  <c r="Q2152" i="23"/>
  <c r="O2152" i="23"/>
  <c r="M2152" i="23"/>
  <c r="L2152" i="23"/>
  <c r="S2151" i="23"/>
  <c r="Q2151" i="23"/>
  <c r="O2151" i="23"/>
  <c r="M2151" i="23"/>
  <c r="L2151" i="23"/>
  <c r="S2150" i="23"/>
  <c r="Q2150" i="23"/>
  <c r="O2150" i="23"/>
  <c r="M2150" i="23"/>
  <c r="L2150" i="23"/>
  <c r="S2149" i="23"/>
  <c r="Q2149" i="23"/>
  <c r="O2149" i="23"/>
  <c r="M2149" i="23"/>
  <c r="L2149" i="23"/>
  <c r="S2148" i="23"/>
  <c r="Q2148" i="23"/>
  <c r="O2148" i="23"/>
  <c r="M2148" i="23"/>
  <c r="L2148" i="23"/>
  <c r="S2147" i="23"/>
  <c r="Q2147" i="23"/>
  <c r="O2147" i="23"/>
  <c r="M2147" i="23"/>
  <c r="L2147" i="23"/>
  <c r="S2146" i="23"/>
  <c r="Q2146" i="23"/>
  <c r="O2146" i="23"/>
  <c r="M2146" i="23"/>
  <c r="L2146" i="23"/>
  <c r="S2145" i="23"/>
  <c r="Q2145" i="23"/>
  <c r="O2145" i="23"/>
  <c r="M2145" i="23"/>
  <c r="L2145" i="23"/>
  <c r="S2144" i="23"/>
  <c r="Q2144" i="23"/>
  <c r="O2144" i="23"/>
  <c r="M2144" i="23"/>
  <c r="L2144" i="23"/>
  <c r="S2143" i="23"/>
  <c r="Q2143" i="23"/>
  <c r="O2143" i="23"/>
  <c r="M2143" i="23"/>
  <c r="L2143" i="23"/>
  <c r="S2142" i="23"/>
  <c r="Q2142" i="23"/>
  <c r="O2142" i="23"/>
  <c r="M2142" i="23"/>
  <c r="L2142" i="23"/>
  <c r="S2141" i="23"/>
  <c r="Q2141" i="23"/>
  <c r="O2141" i="23"/>
  <c r="M2141" i="23"/>
  <c r="L2141" i="23"/>
  <c r="S2140" i="23"/>
  <c r="Q2140" i="23"/>
  <c r="O2140" i="23"/>
  <c r="M2140" i="23"/>
  <c r="L2140" i="23"/>
  <c r="S2139" i="23"/>
  <c r="Q2139" i="23"/>
  <c r="O2139" i="23"/>
  <c r="M2139" i="23"/>
  <c r="L2139" i="23"/>
  <c r="S2138" i="23"/>
  <c r="Q2138" i="23"/>
  <c r="O2138" i="23"/>
  <c r="M2138" i="23"/>
  <c r="L2138" i="23"/>
  <c r="S2137" i="23"/>
  <c r="Q2137" i="23"/>
  <c r="O2137" i="23"/>
  <c r="M2137" i="23"/>
  <c r="L2137" i="23"/>
  <c r="S2136" i="23"/>
  <c r="Q2136" i="23"/>
  <c r="O2136" i="23"/>
  <c r="M2136" i="23"/>
  <c r="L2136" i="23"/>
  <c r="S2135" i="23"/>
  <c r="Q2135" i="23"/>
  <c r="O2135" i="23"/>
  <c r="M2135" i="23"/>
  <c r="L2135" i="23"/>
  <c r="S2134" i="23"/>
  <c r="Q2134" i="23"/>
  <c r="O2134" i="23"/>
  <c r="M2134" i="23"/>
  <c r="L2134" i="23"/>
  <c r="S2133" i="23"/>
  <c r="Q2133" i="23"/>
  <c r="O2133" i="23"/>
  <c r="M2133" i="23"/>
  <c r="L2133" i="23"/>
  <c r="S2132" i="23"/>
  <c r="Q2132" i="23"/>
  <c r="O2132" i="23"/>
  <c r="M2132" i="23"/>
  <c r="L2132" i="23"/>
  <c r="S2131" i="23"/>
  <c r="Q2131" i="23"/>
  <c r="O2131" i="23"/>
  <c r="M2131" i="23"/>
  <c r="L2131" i="23"/>
  <c r="S2130" i="23"/>
  <c r="Q2130" i="23"/>
  <c r="O2130" i="23"/>
  <c r="M2130" i="23"/>
  <c r="L2130" i="23"/>
  <c r="S2129" i="23"/>
  <c r="Q2129" i="23"/>
  <c r="O2129" i="23"/>
  <c r="M2129" i="23"/>
  <c r="L2129" i="23"/>
  <c r="S2128" i="23"/>
  <c r="Q2128" i="23"/>
  <c r="O2128" i="23"/>
  <c r="M2128" i="23"/>
  <c r="L2128" i="23"/>
  <c r="S2127" i="23"/>
  <c r="Q2127" i="23"/>
  <c r="O2127" i="23"/>
  <c r="M2127" i="23"/>
  <c r="L2127" i="23"/>
  <c r="S2126" i="23"/>
  <c r="Q2126" i="23"/>
  <c r="O2126" i="23"/>
  <c r="M2126" i="23"/>
  <c r="L2126" i="23"/>
  <c r="S2125" i="23"/>
  <c r="Q2125" i="23"/>
  <c r="O2125" i="23"/>
  <c r="M2125" i="23"/>
  <c r="L2125" i="23"/>
  <c r="S2124" i="23"/>
  <c r="Q2124" i="23"/>
  <c r="O2124" i="23"/>
  <c r="M2124" i="23"/>
  <c r="L2124" i="23"/>
  <c r="S2123" i="23"/>
  <c r="Q2123" i="23"/>
  <c r="O2123" i="23"/>
  <c r="M2123" i="23"/>
  <c r="L2123" i="23"/>
  <c r="S2122" i="23"/>
  <c r="Q2122" i="23"/>
  <c r="O2122" i="23"/>
  <c r="M2122" i="23"/>
  <c r="L2122" i="23"/>
  <c r="S2121" i="23"/>
  <c r="Q2121" i="23"/>
  <c r="O2121" i="23"/>
  <c r="M2121" i="23"/>
  <c r="L2121" i="23"/>
  <c r="S2120" i="23"/>
  <c r="Q2120" i="23"/>
  <c r="O2120" i="23"/>
  <c r="M2120" i="23"/>
  <c r="L2120" i="23"/>
  <c r="S2119" i="23"/>
  <c r="Q2119" i="23"/>
  <c r="O2119" i="23"/>
  <c r="M2119" i="23"/>
  <c r="L2119" i="23"/>
  <c r="S2118" i="23"/>
  <c r="Q2118" i="23"/>
  <c r="O2118" i="23"/>
  <c r="M2118" i="23"/>
  <c r="L2118" i="23"/>
  <c r="S2117" i="23"/>
  <c r="Q2117" i="23"/>
  <c r="O2117" i="23"/>
  <c r="M2117" i="23"/>
  <c r="L2117" i="23"/>
  <c r="S2116" i="23"/>
  <c r="Q2116" i="23"/>
  <c r="O2116" i="23"/>
  <c r="M2116" i="23"/>
  <c r="L2116" i="23"/>
  <c r="S2115" i="23"/>
  <c r="Q2115" i="23"/>
  <c r="O2115" i="23"/>
  <c r="M2115" i="23"/>
  <c r="L2115" i="23"/>
  <c r="S2114" i="23"/>
  <c r="Q2114" i="23"/>
  <c r="O2114" i="23"/>
  <c r="M2114" i="23"/>
  <c r="L2114" i="23"/>
  <c r="S2113" i="23"/>
  <c r="Q2113" i="23"/>
  <c r="O2113" i="23"/>
  <c r="M2113" i="23"/>
  <c r="L2113" i="23"/>
  <c r="S2112" i="23"/>
  <c r="Q2112" i="23"/>
  <c r="O2112" i="23"/>
  <c r="M2112" i="23"/>
  <c r="L2112" i="23"/>
  <c r="S2111" i="23"/>
  <c r="Q2111" i="23"/>
  <c r="O2111" i="23"/>
  <c r="M2111" i="23"/>
  <c r="L2111" i="23"/>
  <c r="S2110" i="23"/>
  <c r="Q2110" i="23"/>
  <c r="O2110" i="23"/>
  <c r="M2110" i="23"/>
  <c r="L2110" i="23"/>
  <c r="S2109" i="23"/>
  <c r="Q2109" i="23"/>
  <c r="O2109" i="23"/>
  <c r="M2109" i="23"/>
  <c r="L2109" i="23"/>
  <c r="S2108" i="23"/>
  <c r="Q2108" i="23"/>
  <c r="O2108" i="23"/>
  <c r="M2108" i="23"/>
  <c r="L2108" i="23"/>
  <c r="S2107" i="23"/>
  <c r="Q2107" i="23"/>
  <c r="O2107" i="23"/>
  <c r="M2107" i="23"/>
  <c r="L2107" i="23"/>
  <c r="S2106" i="23"/>
  <c r="Q2106" i="23"/>
  <c r="O2106" i="23"/>
  <c r="M2106" i="23"/>
  <c r="L2106" i="23"/>
  <c r="S2105" i="23"/>
  <c r="Q2105" i="23"/>
  <c r="O2105" i="23"/>
  <c r="M2105" i="23"/>
  <c r="L2105" i="23"/>
  <c r="S2104" i="23"/>
  <c r="Q2104" i="23"/>
  <c r="O2104" i="23"/>
  <c r="M2104" i="23"/>
  <c r="L2104" i="23"/>
  <c r="S2103" i="23"/>
  <c r="Q2103" i="23"/>
  <c r="O2103" i="23"/>
  <c r="M2103" i="23"/>
  <c r="L2103" i="23"/>
  <c r="S2102" i="23"/>
  <c r="Q2102" i="23"/>
  <c r="O2102" i="23"/>
  <c r="M2102" i="23"/>
  <c r="L2102" i="23"/>
  <c r="S2101" i="23"/>
  <c r="Q2101" i="23"/>
  <c r="O2101" i="23"/>
  <c r="M2101" i="23"/>
  <c r="L2101" i="23"/>
  <c r="S2100" i="23"/>
  <c r="Q2100" i="23"/>
  <c r="O2100" i="23"/>
  <c r="M2100" i="23"/>
  <c r="L2100" i="23"/>
  <c r="S2099" i="23"/>
  <c r="Q2099" i="23"/>
  <c r="O2099" i="23"/>
  <c r="M2099" i="23"/>
  <c r="L2099" i="23"/>
  <c r="S2098" i="23"/>
  <c r="Q2098" i="23"/>
  <c r="O2098" i="23"/>
  <c r="M2098" i="23"/>
  <c r="L2098" i="23"/>
  <c r="S2097" i="23"/>
  <c r="Q2097" i="23"/>
  <c r="O2097" i="23"/>
  <c r="M2097" i="23"/>
  <c r="L2097" i="23"/>
  <c r="S2096" i="23"/>
  <c r="Q2096" i="23"/>
  <c r="O2096" i="23"/>
  <c r="M2096" i="23"/>
  <c r="L2096" i="23"/>
  <c r="S2095" i="23"/>
  <c r="Q2095" i="23"/>
  <c r="O2095" i="23"/>
  <c r="M2095" i="23"/>
  <c r="L2095" i="23"/>
  <c r="S2094" i="23"/>
  <c r="Q2094" i="23"/>
  <c r="O2094" i="23"/>
  <c r="M2094" i="23"/>
  <c r="L2094" i="23"/>
  <c r="S2093" i="23"/>
  <c r="Q2093" i="23"/>
  <c r="O2093" i="23"/>
  <c r="M2093" i="23"/>
  <c r="L2093" i="23"/>
  <c r="S2092" i="23"/>
  <c r="Q2092" i="23"/>
  <c r="O2092" i="23"/>
  <c r="M2092" i="23"/>
  <c r="L2092" i="23"/>
  <c r="S2091" i="23"/>
  <c r="Q2091" i="23"/>
  <c r="O2091" i="23"/>
  <c r="M2091" i="23"/>
  <c r="L2091" i="23"/>
  <c r="S2090" i="23"/>
  <c r="Q2090" i="23"/>
  <c r="O2090" i="23"/>
  <c r="M2090" i="23"/>
  <c r="L2090" i="23"/>
  <c r="S2089" i="23"/>
  <c r="Q2089" i="23"/>
  <c r="O2089" i="23"/>
  <c r="M2089" i="23"/>
  <c r="L2089" i="23"/>
  <c r="S2088" i="23"/>
  <c r="Q2088" i="23"/>
  <c r="O2088" i="23"/>
  <c r="M2088" i="23"/>
  <c r="L2088" i="23"/>
  <c r="S2087" i="23"/>
  <c r="Q2087" i="23"/>
  <c r="O2087" i="23"/>
  <c r="M2087" i="23"/>
  <c r="L2087" i="23"/>
  <c r="S2086" i="23"/>
  <c r="Q2086" i="23"/>
  <c r="O2086" i="23"/>
  <c r="M2086" i="23"/>
  <c r="L2086" i="23"/>
  <c r="S2085" i="23"/>
  <c r="Q2085" i="23"/>
  <c r="O2085" i="23"/>
  <c r="M2085" i="23"/>
  <c r="L2085" i="23"/>
  <c r="S2084" i="23"/>
  <c r="Q2084" i="23"/>
  <c r="O2084" i="23"/>
  <c r="M2084" i="23"/>
  <c r="L2084" i="23"/>
  <c r="S2083" i="23"/>
  <c r="Q2083" i="23"/>
  <c r="O2083" i="23"/>
  <c r="M2083" i="23"/>
  <c r="L2083" i="23"/>
  <c r="S2082" i="23"/>
  <c r="Q2082" i="23"/>
  <c r="O2082" i="23"/>
  <c r="M2082" i="23"/>
  <c r="L2082" i="23"/>
  <c r="S2081" i="23"/>
  <c r="Q2081" i="23"/>
  <c r="O2081" i="23"/>
  <c r="M2081" i="23"/>
  <c r="L2081" i="23"/>
  <c r="S2080" i="23"/>
  <c r="Q2080" i="23"/>
  <c r="O2080" i="23"/>
  <c r="M2080" i="23"/>
  <c r="L2080" i="23"/>
  <c r="S2079" i="23"/>
  <c r="Q2079" i="23"/>
  <c r="O2079" i="23"/>
  <c r="M2079" i="23"/>
  <c r="L2079" i="23"/>
  <c r="S2078" i="23"/>
  <c r="Q2078" i="23"/>
  <c r="O2078" i="23"/>
  <c r="M2078" i="23"/>
  <c r="L2078" i="23"/>
  <c r="S2077" i="23"/>
  <c r="Q2077" i="23"/>
  <c r="O2077" i="23"/>
  <c r="M2077" i="23"/>
  <c r="L2077" i="23"/>
  <c r="S2076" i="23"/>
  <c r="Q2076" i="23"/>
  <c r="O2076" i="23"/>
  <c r="M2076" i="23"/>
  <c r="L2076" i="23"/>
  <c r="S2075" i="23"/>
  <c r="Q2075" i="23"/>
  <c r="O2075" i="23"/>
  <c r="M2075" i="23"/>
  <c r="L2075" i="23"/>
  <c r="S2074" i="23"/>
  <c r="Q2074" i="23"/>
  <c r="O2074" i="23"/>
  <c r="M2074" i="23"/>
  <c r="L2074" i="23"/>
  <c r="S2073" i="23"/>
  <c r="Q2073" i="23"/>
  <c r="O2073" i="23"/>
  <c r="M2073" i="23"/>
  <c r="L2073" i="23"/>
  <c r="S2072" i="23"/>
  <c r="Q2072" i="23"/>
  <c r="O2072" i="23"/>
  <c r="M2072" i="23"/>
  <c r="L2072" i="23"/>
  <c r="S2071" i="23"/>
  <c r="Q2071" i="23"/>
  <c r="O2071" i="23"/>
  <c r="M2071" i="23"/>
  <c r="L2071" i="23"/>
  <c r="S2070" i="23"/>
  <c r="Q2070" i="23"/>
  <c r="O2070" i="23"/>
  <c r="M2070" i="23"/>
  <c r="L2070" i="23"/>
  <c r="S2069" i="23"/>
  <c r="Q2069" i="23"/>
  <c r="O2069" i="23"/>
  <c r="M2069" i="23"/>
  <c r="L2069" i="23"/>
  <c r="S2068" i="23"/>
  <c r="Q2068" i="23"/>
  <c r="O2068" i="23"/>
  <c r="M2068" i="23"/>
  <c r="L2068" i="23"/>
  <c r="S2067" i="23"/>
  <c r="Q2067" i="23"/>
  <c r="O2067" i="23"/>
  <c r="M2067" i="23"/>
  <c r="L2067" i="23"/>
  <c r="S2066" i="23"/>
  <c r="Q2066" i="23"/>
  <c r="O2066" i="23"/>
  <c r="M2066" i="23"/>
  <c r="L2066" i="23"/>
  <c r="S2065" i="23"/>
  <c r="Q2065" i="23"/>
  <c r="O2065" i="23"/>
  <c r="M2065" i="23"/>
  <c r="L2065" i="23"/>
  <c r="S2064" i="23"/>
  <c r="Q2064" i="23"/>
  <c r="O2064" i="23"/>
  <c r="M2064" i="23"/>
  <c r="L2064" i="23"/>
  <c r="S2063" i="23"/>
  <c r="Q2063" i="23"/>
  <c r="O2063" i="23"/>
  <c r="M2063" i="23"/>
  <c r="L2063" i="23"/>
  <c r="S2062" i="23"/>
  <c r="Q2062" i="23"/>
  <c r="O2062" i="23"/>
  <c r="M2062" i="23"/>
  <c r="L2062" i="23"/>
  <c r="S2061" i="23"/>
  <c r="Q2061" i="23"/>
  <c r="O2061" i="23"/>
  <c r="M2061" i="23"/>
  <c r="L2061" i="23"/>
  <c r="S2060" i="23"/>
  <c r="Q2060" i="23"/>
  <c r="O2060" i="23"/>
  <c r="M2060" i="23"/>
  <c r="L2060" i="23"/>
  <c r="S2059" i="23"/>
  <c r="Q2059" i="23"/>
  <c r="O2059" i="23"/>
  <c r="M2059" i="23"/>
  <c r="L2059" i="23"/>
  <c r="S2058" i="23"/>
  <c r="Q2058" i="23"/>
  <c r="O2058" i="23"/>
  <c r="M2058" i="23"/>
  <c r="L2058" i="23"/>
  <c r="S2057" i="23"/>
  <c r="Q2057" i="23"/>
  <c r="O2057" i="23"/>
  <c r="M2057" i="23"/>
  <c r="L2057" i="23"/>
  <c r="S2056" i="23"/>
  <c r="Q2056" i="23"/>
  <c r="O2056" i="23"/>
  <c r="M2056" i="23"/>
  <c r="L2056" i="23"/>
  <c r="S2055" i="23"/>
  <c r="Q2055" i="23"/>
  <c r="O2055" i="23"/>
  <c r="M2055" i="23"/>
  <c r="L2055" i="23"/>
  <c r="S2054" i="23"/>
  <c r="Q2054" i="23"/>
  <c r="O2054" i="23"/>
  <c r="M2054" i="23"/>
  <c r="L2054" i="23"/>
  <c r="S2053" i="23"/>
  <c r="Q2053" i="23"/>
  <c r="O2053" i="23"/>
  <c r="M2053" i="23"/>
  <c r="L2053" i="23"/>
  <c r="S2052" i="23"/>
  <c r="Q2052" i="23"/>
  <c r="O2052" i="23"/>
  <c r="M2052" i="23"/>
  <c r="L2052" i="23"/>
  <c r="S2051" i="23"/>
  <c r="Q2051" i="23"/>
  <c r="O2051" i="23"/>
  <c r="M2051" i="23"/>
  <c r="L2051" i="23"/>
  <c r="S2050" i="23"/>
  <c r="Q2050" i="23"/>
  <c r="O2050" i="23"/>
  <c r="M2050" i="23"/>
  <c r="L2050" i="23"/>
  <c r="S2049" i="23"/>
  <c r="Q2049" i="23"/>
  <c r="O2049" i="23"/>
  <c r="M2049" i="23"/>
  <c r="L2049" i="23"/>
  <c r="S2048" i="23"/>
  <c r="Q2048" i="23"/>
  <c r="O2048" i="23"/>
  <c r="M2048" i="23"/>
  <c r="L2048" i="23"/>
  <c r="S2047" i="23"/>
  <c r="Q2047" i="23"/>
  <c r="O2047" i="23"/>
  <c r="M2047" i="23"/>
  <c r="L2047" i="23"/>
  <c r="S2046" i="23"/>
  <c r="Q2046" i="23"/>
  <c r="O2046" i="23"/>
  <c r="M2046" i="23"/>
  <c r="L2046" i="23"/>
  <c r="S2045" i="23"/>
  <c r="Q2045" i="23"/>
  <c r="O2045" i="23"/>
  <c r="M2045" i="23"/>
  <c r="L2045" i="23"/>
  <c r="S2044" i="23"/>
  <c r="Q2044" i="23"/>
  <c r="O2044" i="23"/>
  <c r="M2044" i="23"/>
  <c r="L2044" i="23"/>
  <c r="S2043" i="23"/>
  <c r="Q2043" i="23"/>
  <c r="O2043" i="23"/>
  <c r="M2043" i="23"/>
  <c r="L2043" i="23"/>
  <c r="S2042" i="23"/>
  <c r="Q2042" i="23"/>
  <c r="O2042" i="23"/>
  <c r="M2042" i="23"/>
  <c r="L2042" i="23"/>
  <c r="S2041" i="23"/>
  <c r="Q2041" i="23"/>
  <c r="O2041" i="23"/>
  <c r="M2041" i="23"/>
  <c r="L2041" i="23"/>
  <c r="S2040" i="23"/>
  <c r="Q2040" i="23"/>
  <c r="O2040" i="23"/>
  <c r="M2040" i="23"/>
  <c r="L2040" i="23"/>
  <c r="S2039" i="23"/>
  <c r="Q2039" i="23"/>
  <c r="O2039" i="23"/>
  <c r="M2039" i="23"/>
  <c r="L2039" i="23"/>
  <c r="S2038" i="23"/>
  <c r="Q2038" i="23"/>
  <c r="O2038" i="23"/>
  <c r="M2038" i="23"/>
  <c r="L2038" i="23"/>
  <c r="S2037" i="23"/>
  <c r="Q2037" i="23"/>
  <c r="O2037" i="23"/>
  <c r="M2037" i="23"/>
  <c r="L2037" i="23"/>
  <c r="S2036" i="23"/>
  <c r="Q2036" i="23"/>
  <c r="O2036" i="23"/>
  <c r="M2036" i="23"/>
  <c r="L2036" i="23"/>
  <c r="S2035" i="23"/>
  <c r="Q2035" i="23"/>
  <c r="O2035" i="23"/>
  <c r="M2035" i="23"/>
  <c r="L2035" i="23"/>
  <c r="S2034" i="23"/>
  <c r="Q2034" i="23"/>
  <c r="O2034" i="23"/>
  <c r="M2034" i="23"/>
  <c r="L2034" i="23"/>
  <c r="S2033" i="23"/>
  <c r="Q2033" i="23"/>
  <c r="O2033" i="23"/>
  <c r="M2033" i="23"/>
  <c r="L2033" i="23"/>
  <c r="S2032" i="23"/>
  <c r="Q2032" i="23"/>
  <c r="O2032" i="23"/>
  <c r="M2032" i="23"/>
  <c r="L2032" i="23"/>
  <c r="S2031" i="23"/>
  <c r="Q2031" i="23"/>
  <c r="O2031" i="23"/>
  <c r="M2031" i="23"/>
  <c r="L2031" i="23"/>
  <c r="S2030" i="23"/>
  <c r="Q2030" i="23"/>
  <c r="O2030" i="23"/>
  <c r="M2030" i="23"/>
  <c r="L2030" i="23"/>
  <c r="S2029" i="23"/>
  <c r="Q2029" i="23"/>
  <c r="O2029" i="23"/>
  <c r="M2029" i="23"/>
  <c r="L2029" i="23"/>
  <c r="S2028" i="23"/>
  <c r="Q2028" i="23"/>
  <c r="O2028" i="23"/>
  <c r="M2028" i="23"/>
  <c r="L2028" i="23"/>
  <c r="S2027" i="23"/>
  <c r="Q2027" i="23"/>
  <c r="O2027" i="23"/>
  <c r="M2027" i="23"/>
  <c r="L2027" i="23"/>
  <c r="S2026" i="23"/>
  <c r="Q2026" i="23"/>
  <c r="O2026" i="23"/>
  <c r="M2026" i="23"/>
  <c r="L2026" i="23"/>
  <c r="S2025" i="23"/>
  <c r="Q2025" i="23"/>
  <c r="O2025" i="23"/>
  <c r="M2025" i="23"/>
  <c r="L2025" i="23"/>
  <c r="S2024" i="23"/>
  <c r="Q2024" i="23"/>
  <c r="O2024" i="23"/>
  <c r="M2024" i="23"/>
  <c r="L2024" i="23"/>
  <c r="S2023" i="23"/>
  <c r="Q2023" i="23"/>
  <c r="O2023" i="23"/>
  <c r="M2023" i="23"/>
  <c r="L2023" i="23"/>
  <c r="S2022" i="23"/>
  <c r="Q2022" i="23"/>
  <c r="O2022" i="23"/>
  <c r="M2022" i="23"/>
  <c r="L2022" i="23"/>
  <c r="S2021" i="23"/>
  <c r="Q2021" i="23"/>
  <c r="O2021" i="23"/>
  <c r="M2021" i="23"/>
  <c r="L2021" i="23"/>
  <c r="S2020" i="23"/>
  <c r="Q2020" i="23"/>
  <c r="O2020" i="23"/>
  <c r="M2020" i="23"/>
  <c r="L2020" i="23"/>
  <c r="S2019" i="23"/>
  <c r="Q2019" i="23"/>
  <c r="O2019" i="23"/>
  <c r="M2019" i="23"/>
  <c r="L2019" i="23"/>
  <c r="S2018" i="23"/>
  <c r="Q2018" i="23"/>
  <c r="O2018" i="23"/>
  <c r="M2018" i="23"/>
  <c r="L2018" i="23"/>
  <c r="S2017" i="23"/>
  <c r="Q2017" i="23"/>
  <c r="O2017" i="23"/>
  <c r="M2017" i="23"/>
  <c r="L2017" i="23"/>
  <c r="S2016" i="23"/>
  <c r="Q2016" i="23"/>
  <c r="O2016" i="23"/>
  <c r="M2016" i="23"/>
  <c r="L2016" i="23"/>
  <c r="S2015" i="23"/>
  <c r="Q2015" i="23"/>
  <c r="O2015" i="23"/>
  <c r="M2015" i="23"/>
  <c r="L2015" i="23"/>
  <c r="S2014" i="23"/>
  <c r="Q2014" i="23"/>
  <c r="O2014" i="23"/>
  <c r="M2014" i="23"/>
  <c r="L2014" i="23"/>
  <c r="S2013" i="23"/>
  <c r="Q2013" i="23"/>
  <c r="O2013" i="23"/>
  <c r="M2013" i="23"/>
  <c r="L2013" i="23"/>
  <c r="S2012" i="23"/>
  <c r="Q2012" i="23"/>
  <c r="O2012" i="23"/>
  <c r="M2012" i="23"/>
  <c r="L2012" i="23"/>
  <c r="S2011" i="23"/>
  <c r="Q2011" i="23"/>
  <c r="O2011" i="23"/>
  <c r="M2011" i="23"/>
  <c r="L2011" i="23"/>
  <c r="S2010" i="23"/>
  <c r="Q2010" i="23"/>
  <c r="O2010" i="23"/>
  <c r="M2010" i="23"/>
  <c r="L2010" i="23"/>
  <c r="S2009" i="23"/>
  <c r="Q2009" i="23"/>
  <c r="O2009" i="23"/>
  <c r="M2009" i="23"/>
  <c r="L2009" i="23"/>
  <c r="S2008" i="23"/>
  <c r="Q2008" i="23"/>
  <c r="O2008" i="23"/>
  <c r="M2008" i="23"/>
  <c r="L2008" i="23"/>
  <c r="S2007" i="23"/>
  <c r="Q2007" i="23"/>
  <c r="O2007" i="23"/>
  <c r="M2007" i="23"/>
  <c r="L2007" i="23"/>
  <c r="S2006" i="23"/>
  <c r="Q2006" i="23"/>
  <c r="O2006" i="23"/>
  <c r="M2006" i="23"/>
  <c r="L2006" i="23"/>
  <c r="S2005" i="23"/>
  <c r="Q2005" i="23"/>
  <c r="O2005" i="23"/>
  <c r="M2005" i="23"/>
  <c r="L2005" i="23"/>
  <c r="S2004" i="23"/>
  <c r="Q2004" i="23"/>
  <c r="O2004" i="23"/>
  <c r="M2004" i="23"/>
  <c r="L2004" i="23"/>
  <c r="S2003" i="23"/>
  <c r="Q2003" i="23"/>
  <c r="O2003" i="23"/>
  <c r="M2003" i="23"/>
  <c r="L2003" i="23"/>
  <c r="S2002" i="23"/>
  <c r="Q2002" i="23"/>
  <c r="O2002" i="23"/>
  <c r="M2002" i="23"/>
  <c r="L2002" i="23"/>
  <c r="S2001" i="23"/>
  <c r="Q2001" i="23"/>
  <c r="O2001" i="23"/>
  <c r="M2001" i="23"/>
  <c r="L2001" i="23"/>
  <c r="S2000" i="23"/>
  <c r="Q2000" i="23"/>
  <c r="O2000" i="23"/>
  <c r="M2000" i="23"/>
  <c r="L2000" i="23"/>
  <c r="S1999" i="23"/>
  <c r="Q1999" i="23"/>
  <c r="O1999" i="23"/>
  <c r="M1999" i="23"/>
  <c r="L1999" i="23"/>
  <c r="S1998" i="23"/>
  <c r="Q1998" i="23"/>
  <c r="O1998" i="23"/>
  <c r="M1998" i="23"/>
  <c r="L1998" i="23"/>
  <c r="S1997" i="23"/>
  <c r="Q1997" i="23"/>
  <c r="O1997" i="23"/>
  <c r="M1997" i="23"/>
  <c r="L1997" i="23"/>
  <c r="S1996" i="23"/>
  <c r="Q1996" i="23"/>
  <c r="O1996" i="23"/>
  <c r="M1996" i="23"/>
  <c r="L1996" i="23"/>
  <c r="S1995" i="23"/>
  <c r="Q1995" i="23"/>
  <c r="O1995" i="23"/>
  <c r="M1995" i="23"/>
  <c r="L1995" i="23"/>
  <c r="S1994" i="23"/>
  <c r="Q1994" i="23"/>
  <c r="O1994" i="23"/>
  <c r="M1994" i="23"/>
  <c r="L1994" i="23"/>
  <c r="S1993" i="23"/>
  <c r="Q1993" i="23"/>
  <c r="O1993" i="23"/>
  <c r="M1993" i="23"/>
  <c r="L1993" i="23"/>
  <c r="S1992" i="23"/>
  <c r="Q1992" i="23"/>
  <c r="O1992" i="23"/>
  <c r="M1992" i="23"/>
  <c r="L1992" i="23"/>
  <c r="S1991" i="23"/>
  <c r="Q1991" i="23"/>
  <c r="O1991" i="23"/>
  <c r="M1991" i="23"/>
  <c r="L1991" i="23"/>
  <c r="S1990" i="23"/>
  <c r="Q1990" i="23"/>
  <c r="O1990" i="23"/>
  <c r="M1990" i="23"/>
  <c r="L1990" i="23"/>
  <c r="S1989" i="23"/>
  <c r="Q1989" i="23"/>
  <c r="O1989" i="23"/>
  <c r="M1989" i="23"/>
  <c r="L1989" i="23"/>
  <c r="S1988" i="23"/>
  <c r="Q1988" i="23"/>
  <c r="O1988" i="23"/>
  <c r="M1988" i="23"/>
  <c r="L1988" i="23"/>
  <c r="S1987" i="23"/>
  <c r="Q1987" i="23"/>
  <c r="O1987" i="23"/>
  <c r="M1987" i="23"/>
  <c r="L1987" i="23"/>
  <c r="S1986" i="23"/>
  <c r="Q1986" i="23"/>
  <c r="O1986" i="23"/>
  <c r="M1986" i="23"/>
  <c r="L1986" i="23"/>
  <c r="S1985" i="23"/>
  <c r="Q1985" i="23"/>
  <c r="O1985" i="23"/>
  <c r="M1985" i="23"/>
  <c r="L1985" i="23"/>
  <c r="S1984" i="23"/>
  <c r="Q1984" i="23"/>
  <c r="O1984" i="23"/>
  <c r="M1984" i="23"/>
  <c r="L1984" i="23"/>
  <c r="S1983" i="23"/>
  <c r="Q1983" i="23"/>
  <c r="O1983" i="23"/>
  <c r="M1983" i="23"/>
  <c r="L1983" i="23"/>
  <c r="S1982" i="23"/>
  <c r="Q1982" i="23"/>
  <c r="O1982" i="23"/>
  <c r="M1982" i="23"/>
  <c r="L1982" i="23"/>
  <c r="S1981" i="23"/>
  <c r="Q1981" i="23"/>
  <c r="O1981" i="23"/>
  <c r="M1981" i="23"/>
  <c r="L1981" i="23"/>
  <c r="S1980" i="23"/>
  <c r="Q1980" i="23"/>
  <c r="O1980" i="23"/>
  <c r="M1980" i="23"/>
  <c r="L1980" i="23"/>
  <c r="S1979" i="23"/>
  <c r="Q1979" i="23"/>
  <c r="O1979" i="23"/>
  <c r="M1979" i="23"/>
  <c r="L1979" i="23"/>
  <c r="S1978" i="23"/>
  <c r="Q1978" i="23"/>
  <c r="O1978" i="23"/>
  <c r="M1978" i="23"/>
  <c r="L1978" i="23"/>
  <c r="S1977" i="23"/>
  <c r="Q1977" i="23"/>
  <c r="O1977" i="23"/>
  <c r="M1977" i="23"/>
  <c r="L1977" i="23"/>
  <c r="S1976" i="23"/>
  <c r="Q1976" i="23"/>
  <c r="O1976" i="23"/>
  <c r="M1976" i="23"/>
  <c r="L1976" i="23"/>
  <c r="S1975" i="23"/>
  <c r="Q1975" i="23"/>
  <c r="O1975" i="23"/>
  <c r="M1975" i="23"/>
  <c r="L1975" i="23"/>
  <c r="S1974" i="23"/>
  <c r="Q1974" i="23"/>
  <c r="O1974" i="23"/>
  <c r="M1974" i="23"/>
  <c r="L1974" i="23"/>
  <c r="S1973" i="23"/>
  <c r="Q1973" i="23"/>
  <c r="O1973" i="23"/>
  <c r="M1973" i="23"/>
  <c r="L1973" i="23"/>
  <c r="S1972" i="23"/>
  <c r="Q1972" i="23"/>
  <c r="O1972" i="23"/>
  <c r="M1972" i="23"/>
  <c r="L1972" i="23"/>
  <c r="S1971" i="23"/>
  <c r="Q1971" i="23"/>
  <c r="O1971" i="23"/>
  <c r="M1971" i="23"/>
  <c r="L1971" i="23"/>
  <c r="S1970" i="23"/>
  <c r="Q1970" i="23"/>
  <c r="O1970" i="23"/>
  <c r="M1970" i="23"/>
  <c r="L1970" i="23"/>
  <c r="S1969" i="23"/>
  <c r="Q1969" i="23"/>
  <c r="O1969" i="23"/>
  <c r="M1969" i="23"/>
  <c r="L1969" i="23"/>
  <c r="S1968" i="23"/>
  <c r="Q1968" i="23"/>
  <c r="O1968" i="23"/>
  <c r="M1968" i="23"/>
  <c r="L1968" i="23"/>
  <c r="S1967" i="23"/>
  <c r="Q1967" i="23"/>
  <c r="O1967" i="23"/>
  <c r="M1967" i="23"/>
  <c r="L1967" i="23"/>
  <c r="S1966" i="23"/>
  <c r="Q1966" i="23"/>
  <c r="O1966" i="23"/>
  <c r="M1966" i="23"/>
  <c r="L1966" i="23"/>
  <c r="S1965" i="23"/>
  <c r="Q1965" i="23"/>
  <c r="O1965" i="23"/>
  <c r="M1965" i="23"/>
  <c r="L1965" i="23"/>
  <c r="S1964" i="23"/>
  <c r="Q1964" i="23"/>
  <c r="O1964" i="23"/>
  <c r="M1964" i="23"/>
  <c r="L1964" i="23"/>
  <c r="S1963" i="23"/>
  <c r="Q1963" i="23"/>
  <c r="O1963" i="23"/>
  <c r="M1963" i="23"/>
  <c r="L1963" i="23"/>
  <c r="S1962" i="23"/>
  <c r="Q1962" i="23"/>
  <c r="O1962" i="23"/>
  <c r="M1962" i="23"/>
  <c r="L1962" i="23"/>
  <c r="S1961" i="23"/>
  <c r="Q1961" i="23"/>
  <c r="O1961" i="23"/>
  <c r="M1961" i="23"/>
  <c r="L1961" i="23"/>
  <c r="S1960" i="23"/>
  <c r="Q1960" i="23"/>
  <c r="O1960" i="23"/>
  <c r="M1960" i="23"/>
  <c r="L1960" i="23"/>
  <c r="S1959" i="23"/>
  <c r="Q1959" i="23"/>
  <c r="O1959" i="23"/>
  <c r="M1959" i="23"/>
  <c r="L1959" i="23"/>
  <c r="S1958" i="23"/>
  <c r="Q1958" i="23"/>
  <c r="O1958" i="23"/>
  <c r="M1958" i="23"/>
  <c r="L1958" i="23"/>
  <c r="S1957" i="23"/>
  <c r="Q1957" i="23"/>
  <c r="O1957" i="23"/>
  <c r="M1957" i="23"/>
  <c r="L1957" i="23"/>
  <c r="S1956" i="23"/>
  <c r="Q1956" i="23"/>
  <c r="O1956" i="23"/>
  <c r="M1956" i="23"/>
  <c r="L1956" i="23"/>
  <c r="S1955" i="23"/>
  <c r="Q1955" i="23"/>
  <c r="O1955" i="23"/>
  <c r="M1955" i="23"/>
  <c r="L1955" i="23"/>
  <c r="S1954" i="23"/>
  <c r="Q1954" i="23"/>
  <c r="O1954" i="23"/>
  <c r="M1954" i="23"/>
  <c r="L1954" i="23"/>
  <c r="S1953" i="23"/>
  <c r="Q1953" i="23"/>
  <c r="O1953" i="23"/>
  <c r="M1953" i="23"/>
  <c r="L1953" i="23"/>
  <c r="S1952" i="23"/>
  <c r="Q1952" i="23"/>
  <c r="O1952" i="23"/>
  <c r="M1952" i="23"/>
  <c r="L1952" i="23"/>
  <c r="S1951" i="23"/>
  <c r="Q1951" i="23"/>
  <c r="O1951" i="23"/>
  <c r="M1951" i="23"/>
  <c r="L1951" i="23"/>
  <c r="S1950" i="23"/>
  <c r="Q1950" i="23"/>
  <c r="O1950" i="23"/>
  <c r="M1950" i="23"/>
  <c r="L1950" i="23"/>
  <c r="S1949" i="23"/>
  <c r="Q1949" i="23"/>
  <c r="O1949" i="23"/>
  <c r="M1949" i="23"/>
  <c r="L1949" i="23"/>
  <c r="S1948" i="23"/>
  <c r="Q1948" i="23"/>
  <c r="O1948" i="23"/>
  <c r="M1948" i="23"/>
  <c r="L1948" i="23"/>
  <c r="S1947" i="23"/>
  <c r="Q1947" i="23"/>
  <c r="O1947" i="23"/>
  <c r="M1947" i="23"/>
  <c r="L1947" i="23"/>
  <c r="S1946" i="23"/>
  <c r="Q1946" i="23"/>
  <c r="O1946" i="23"/>
  <c r="M1946" i="23"/>
  <c r="L1946" i="23"/>
  <c r="S1945" i="23"/>
  <c r="Q1945" i="23"/>
  <c r="O1945" i="23"/>
  <c r="M1945" i="23"/>
  <c r="L1945" i="23"/>
  <c r="S1944" i="23"/>
  <c r="Q1944" i="23"/>
  <c r="O1944" i="23"/>
  <c r="M1944" i="23"/>
  <c r="L1944" i="23"/>
  <c r="S1943" i="23"/>
  <c r="Q1943" i="23"/>
  <c r="O1943" i="23"/>
  <c r="M1943" i="23"/>
  <c r="L1943" i="23"/>
  <c r="S1942" i="23"/>
  <c r="Q1942" i="23"/>
  <c r="O1942" i="23"/>
  <c r="M1942" i="23"/>
  <c r="L1942" i="23"/>
  <c r="S1941" i="23"/>
  <c r="Q1941" i="23"/>
  <c r="O1941" i="23"/>
  <c r="M1941" i="23"/>
  <c r="L1941" i="23"/>
  <c r="S1940" i="23"/>
  <c r="Q1940" i="23"/>
  <c r="O1940" i="23"/>
  <c r="M1940" i="23"/>
  <c r="L1940" i="23"/>
  <c r="S1939" i="23"/>
  <c r="Q1939" i="23"/>
  <c r="O1939" i="23"/>
  <c r="M1939" i="23"/>
  <c r="L1939" i="23"/>
  <c r="S1938" i="23"/>
  <c r="Q1938" i="23"/>
  <c r="O1938" i="23"/>
  <c r="M1938" i="23"/>
  <c r="L1938" i="23"/>
  <c r="S1937" i="23"/>
  <c r="Q1937" i="23"/>
  <c r="O1937" i="23"/>
  <c r="M1937" i="23"/>
  <c r="L1937" i="23"/>
  <c r="S1936" i="23"/>
  <c r="Q1936" i="23"/>
  <c r="O1936" i="23"/>
  <c r="M1936" i="23"/>
  <c r="L1936" i="23"/>
  <c r="S1935" i="23"/>
  <c r="Q1935" i="23"/>
  <c r="O1935" i="23"/>
  <c r="M1935" i="23"/>
  <c r="L1935" i="23"/>
  <c r="S1934" i="23"/>
  <c r="Q1934" i="23"/>
  <c r="O1934" i="23"/>
  <c r="M1934" i="23"/>
  <c r="L1934" i="23"/>
  <c r="S1933" i="23"/>
  <c r="Q1933" i="23"/>
  <c r="O1933" i="23"/>
  <c r="M1933" i="23"/>
  <c r="L1933" i="23"/>
  <c r="S1932" i="23"/>
  <c r="Q1932" i="23"/>
  <c r="O1932" i="23"/>
  <c r="M1932" i="23"/>
  <c r="L1932" i="23"/>
  <c r="S1931" i="23"/>
  <c r="Q1931" i="23"/>
  <c r="O1931" i="23"/>
  <c r="M1931" i="23"/>
  <c r="L1931" i="23"/>
  <c r="S1930" i="23"/>
  <c r="Q1930" i="23"/>
  <c r="O1930" i="23"/>
  <c r="M1930" i="23"/>
  <c r="L1930" i="23"/>
  <c r="S1929" i="23"/>
  <c r="Q1929" i="23"/>
  <c r="O1929" i="23"/>
  <c r="M1929" i="23"/>
  <c r="L1929" i="23"/>
  <c r="S1928" i="23"/>
  <c r="Q1928" i="23"/>
  <c r="O1928" i="23"/>
  <c r="M1928" i="23"/>
  <c r="L1928" i="23"/>
  <c r="S1927" i="23"/>
  <c r="Q1927" i="23"/>
  <c r="O1927" i="23"/>
  <c r="M1927" i="23"/>
  <c r="L1927" i="23"/>
  <c r="S1926" i="23"/>
  <c r="Q1926" i="23"/>
  <c r="O1926" i="23"/>
  <c r="M1926" i="23"/>
  <c r="L1926" i="23"/>
  <c r="S1925" i="23"/>
  <c r="Q1925" i="23"/>
  <c r="O1925" i="23"/>
  <c r="M1925" i="23"/>
  <c r="L1925" i="23"/>
  <c r="S1924" i="23"/>
  <c r="Q1924" i="23"/>
  <c r="O1924" i="23"/>
  <c r="M1924" i="23"/>
  <c r="L1924" i="23"/>
  <c r="S1923" i="23"/>
  <c r="Q1923" i="23"/>
  <c r="O1923" i="23"/>
  <c r="M1923" i="23"/>
  <c r="L1923" i="23"/>
  <c r="S1922" i="23"/>
  <c r="Q1922" i="23"/>
  <c r="O1922" i="23"/>
  <c r="M1922" i="23"/>
  <c r="L1922" i="23"/>
  <c r="S1921" i="23"/>
  <c r="Q1921" i="23"/>
  <c r="O1921" i="23"/>
  <c r="M1921" i="23"/>
  <c r="L1921" i="23"/>
  <c r="S1920" i="23"/>
  <c r="Q1920" i="23"/>
  <c r="O1920" i="23"/>
  <c r="M1920" i="23"/>
  <c r="L1920" i="23"/>
  <c r="S1919" i="23"/>
  <c r="Q1919" i="23"/>
  <c r="O1919" i="23"/>
  <c r="M1919" i="23"/>
  <c r="L1919" i="23"/>
  <c r="S1918" i="23"/>
  <c r="Q1918" i="23"/>
  <c r="O1918" i="23"/>
  <c r="M1918" i="23"/>
  <c r="L1918" i="23"/>
  <c r="S1917" i="23"/>
  <c r="Q1917" i="23"/>
  <c r="O1917" i="23"/>
  <c r="M1917" i="23"/>
  <c r="L1917" i="23"/>
  <c r="S1916" i="23"/>
  <c r="Q1916" i="23"/>
  <c r="O1916" i="23"/>
  <c r="M1916" i="23"/>
  <c r="L1916" i="23"/>
  <c r="S1915" i="23"/>
  <c r="Q1915" i="23"/>
  <c r="O1915" i="23"/>
  <c r="M1915" i="23"/>
  <c r="L1915" i="23"/>
  <c r="S1914" i="23"/>
  <c r="Q1914" i="23"/>
  <c r="O1914" i="23"/>
  <c r="M1914" i="23"/>
  <c r="L1914" i="23"/>
  <c r="S1913" i="23"/>
  <c r="Q1913" i="23"/>
  <c r="O1913" i="23"/>
  <c r="M1913" i="23"/>
  <c r="L1913" i="23"/>
  <c r="S1912" i="23"/>
  <c r="Q1912" i="23"/>
  <c r="O1912" i="23"/>
  <c r="M1912" i="23"/>
  <c r="L1912" i="23"/>
  <c r="S1911" i="23"/>
  <c r="Q1911" i="23"/>
  <c r="O1911" i="23"/>
  <c r="M1911" i="23"/>
  <c r="L1911" i="23"/>
  <c r="S1910" i="23"/>
  <c r="Q1910" i="23"/>
  <c r="O1910" i="23"/>
  <c r="M1910" i="23"/>
  <c r="L1910" i="23"/>
  <c r="S1909" i="23"/>
  <c r="Q1909" i="23"/>
  <c r="O1909" i="23"/>
  <c r="M1909" i="23"/>
  <c r="L1909" i="23"/>
  <c r="S1908" i="23"/>
  <c r="Q1908" i="23"/>
  <c r="O1908" i="23"/>
  <c r="M1908" i="23"/>
  <c r="L1908" i="23"/>
  <c r="S1907" i="23"/>
  <c r="Q1907" i="23"/>
  <c r="O1907" i="23"/>
  <c r="M1907" i="23"/>
  <c r="L1907" i="23"/>
  <c r="S1906" i="23"/>
  <c r="Q1906" i="23"/>
  <c r="O1906" i="23"/>
  <c r="M1906" i="23"/>
  <c r="L1906" i="23"/>
  <c r="S1905" i="23"/>
  <c r="Q1905" i="23"/>
  <c r="O1905" i="23"/>
  <c r="M1905" i="23"/>
  <c r="L1905" i="23"/>
  <c r="S1904" i="23"/>
  <c r="Q1904" i="23"/>
  <c r="O1904" i="23"/>
  <c r="M1904" i="23"/>
  <c r="L1904" i="23"/>
  <c r="S1903" i="23"/>
  <c r="Q1903" i="23"/>
  <c r="O1903" i="23"/>
  <c r="M1903" i="23"/>
  <c r="L1903" i="23"/>
  <c r="S1902" i="23"/>
  <c r="Q1902" i="23"/>
  <c r="O1902" i="23"/>
  <c r="M1902" i="23"/>
  <c r="L1902" i="23"/>
  <c r="S1901" i="23"/>
  <c r="Q1901" i="23"/>
  <c r="O1901" i="23"/>
  <c r="M1901" i="23"/>
  <c r="L1901" i="23"/>
  <c r="S1900" i="23"/>
  <c r="Q1900" i="23"/>
  <c r="O1900" i="23"/>
  <c r="M1900" i="23"/>
  <c r="L1900" i="23"/>
  <c r="S1899" i="23"/>
  <c r="Q1899" i="23"/>
  <c r="O1899" i="23"/>
  <c r="M1899" i="23"/>
  <c r="L1899" i="23"/>
  <c r="S1898" i="23"/>
  <c r="Q1898" i="23"/>
  <c r="O1898" i="23"/>
  <c r="M1898" i="23"/>
  <c r="L1898" i="23"/>
  <c r="S1897" i="23"/>
  <c r="Q1897" i="23"/>
  <c r="O1897" i="23"/>
  <c r="M1897" i="23"/>
  <c r="L1897" i="23"/>
  <c r="S1896" i="23"/>
  <c r="Q1896" i="23"/>
  <c r="O1896" i="23"/>
  <c r="M1896" i="23"/>
  <c r="L1896" i="23"/>
  <c r="S1895" i="23"/>
  <c r="Q1895" i="23"/>
  <c r="O1895" i="23"/>
  <c r="M1895" i="23"/>
  <c r="L1895" i="23"/>
  <c r="S1894" i="23"/>
  <c r="Q1894" i="23"/>
  <c r="O1894" i="23"/>
  <c r="M1894" i="23"/>
  <c r="L1894" i="23"/>
  <c r="S1893" i="23"/>
  <c r="Q1893" i="23"/>
  <c r="O1893" i="23"/>
  <c r="M1893" i="23"/>
  <c r="L1893" i="23"/>
  <c r="S1892" i="23"/>
  <c r="Q1892" i="23"/>
  <c r="O1892" i="23"/>
  <c r="M1892" i="23"/>
  <c r="L1892" i="23"/>
  <c r="S1891" i="23"/>
  <c r="Q1891" i="23"/>
  <c r="O1891" i="23"/>
  <c r="M1891" i="23"/>
  <c r="L1891" i="23"/>
  <c r="S1890" i="23"/>
  <c r="Q1890" i="23"/>
  <c r="O1890" i="23"/>
  <c r="M1890" i="23"/>
  <c r="L1890" i="23"/>
  <c r="S1889" i="23"/>
  <c r="Q1889" i="23"/>
  <c r="O1889" i="23"/>
  <c r="M1889" i="23"/>
  <c r="L1889" i="23"/>
  <c r="S1888" i="23"/>
  <c r="Q1888" i="23"/>
  <c r="O1888" i="23"/>
  <c r="M1888" i="23"/>
  <c r="L1888" i="23"/>
  <c r="S1887" i="23"/>
  <c r="Q1887" i="23"/>
  <c r="O1887" i="23"/>
  <c r="M1887" i="23"/>
  <c r="L1887" i="23"/>
  <c r="S1886" i="23"/>
  <c r="Q1886" i="23"/>
  <c r="O1886" i="23"/>
  <c r="M1886" i="23"/>
  <c r="L1886" i="23"/>
  <c r="S1885" i="23"/>
  <c r="Q1885" i="23"/>
  <c r="O1885" i="23"/>
  <c r="M1885" i="23"/>
  <c r="L1885" i="23"/>
  <c r="S1884" i="23"/>
  <c r="Q1884" i="23"/>
  <c r="O1884" i="23"/>
  <c r="M1884" i="23"/>
  <c r="L1884" i="23"/>
  <c r="S1883" i="23"/>
  <c r="Q1883" i="23"/>
  <c r="O1883" i="23"/>
  <c r="M1883" i="23"/>
  <c r="L1883" i="23"/>
  <c r="S1882" i="23"/>
  <c r="Q1882" i="23"/>
  <c r="O1882" i="23"/>
  <c r="M1882" i="23"/>
  <c r="L1882" i="23"/>
  <c r="S1881" i="23"/>
  <c r="Q1881" i="23"/>
  <c r="O1881" i="23"/>
  <c r="M1881" i="23"/>
  <c r="L1881" i="23"/>
  <c r="S1880" i="23"/>
  <c r="Q1880" i="23"/>
  <c r="O1880" i="23"/>
  <c r="M1880" i="23"/>
  <c r="L1880" i="23"/>
  <c r="S1879" i="23"/>
  <c r="Q1879" i="23"/>
  <c r="O1879" i="23"/>
  <c r="M1879" i="23"/>
  <c r="L1879" i="23"/>
  <c r="S1878" i="23"/>
  <c r="Q1878" i="23"/>
  <c r="O1878" i="23"/>
  <c r="M1878" i="23"/>
  <c r="L1878" i="23"/>
  <c r="S1877" i="23"/>
  <c r="Q1877" i="23"/>
  <c r="O1877" i="23"/>
  <c r="M1877" i="23"/>
  <c r="L1877" i="23"/>
  <c r="S1876" i="23"/>
  <c r="Q1876" i="23"/>
  <c r="O1876" i="23"/>
  <c r="M1876" i="23"/>
  <c r="L1876" i="23"/>
  <c r="S1875" i="23"/>
  <c r="Q1875" i="23"/>
  <c r="O1875" i="23"/>
  <c r="M1875" i="23"/>
  <c r="L1875" i="23"/>
  <c r="S1874" i="23"/>
  <c r="Q1874" i="23"/>
  <c r="O1874" i="23"/>
  <c r="M1874" i="23"/>
  <c r="L1874" i="23"/>
  <c r="S1873" i="23"/>
  <c r="Q1873" i="23"/>
  <c r="O1873" i="23"/>
  <c r="M1873" i="23"/>
  <c r="L1873" i="23"/>
  <c r="S1872" i="23"/>
  <c r="Q1872" i="23"/>
  <c r="O1872" i="23"/>
  <c r="M1872" i="23"/>
  <c r="L1872" i="23"/>
  <c r="S1871" i="23"/>
  <c r="Q1871" i="23"/>
  <c r="O1871" i="23"/>
  <c r="M1871" i="23"/>
  <c r="L1871" i="23"/>
  <c r="S1870" i="23"/>
  <c r="Q1870" i="23"/>
  <c r="O1870" i="23"/>
  <c r="M1870" i="23"/>
  <c r="L1870" i="23"/>
  <c r="S1869" i="23"/>
  <c r="Q1869" i="23"/>
  <c r="O1869" i="23"/>
  <c r="M1869" i="23"/>
  <c r="L1869" i="23"/>
  <c r="S1868" i="23"/>
  <c r="Q1868" i="23"/>
  <c r="O1868" i="23"/>
  <c r="M1868" i="23"/>
  <c r="L1868" i="23"/>
  <c r="S1867" i="23"/>
  <c r="Q1867" i="23"/>
  <c r="O1867" i="23"/>
  <c r="M1867" i="23"/>
  <c r="L1867" i="23"/>
  <c r="S1866" i="23"/>
  <c r="Q1866" i="23"/>
  <c r="O1866" i="23"/>
  <c r="M1866" i="23"/>
  <c r="L1866" i="23"/>
  <c r="S1865" i="23"/>
  <c r="Q1865" i="23"/>
  <c r="O1865" i="23"/>
  <c r="M1865" i="23"/>
  <c r="L1865" i="23"/>
  <c r="S1864" i="23"/>
  <c r="Q1864" i="23"/>
  <c r="O1864" i="23"/>
  <c r="M1864" i="23"/>
  <c r="L1864" i="23"/>
  <c r="S1863" i="23"/>
  <c r="Q1863" i="23"/>
  <c r="O1863" i="23"/>
  <c r="M1863" i="23"/>
  <c r="L1863" i="23"/>
  <c r="S1862" i="23"/>
  <c r="Q1862" i="23"/>
  <c r="O1862" i="23"/>
  <c r="M1862" i="23"/>
  <c r="L1862" i="23"/>
  <c r="S1861" i="23"/>
  <c r="Q1861" i="23"/>
  <c r="O1861" i="23"/>
  <c r="M1861" i="23"/>
  <c r="L1861" i="23"/>
  <c r="S1860" i="23"/>
  <c r="Q1860" i="23"/>
  <c r="O1860" i="23"/>
  <c r="M1860" i="23"/>
  <c r="L1860" i="23"/>
  <c r="S1859" i="23"/>
  <c r="Q1859" i="23"/>
  <c r="O1859" i="23"/>
  <c r="M1859" i="23"/>
  <c r="L1859" i="23"/>
  <c r="S1858" i="23"/>
  <c r="Q1858" i="23"/>
  <c r="O1858" i="23"/>
  <c r="M1858" i="23"/>
  <c r="L1858" i="23"/>
  <c r="S1857" i="23"/>
  <c r="Q1857" i="23"/>
  <c r="O1857" i="23"/>
  <c r="M1857" i="23"/>
  <c r="L1857" i="23"/>
  <c r="S1856" i="23"/>
  <c r="Q1856" i="23"/>
  <c r="O1856" i="23"/>
  <c r="M1856" i="23"/>
  <c r="L1856" i="23"/>
  <c r="S1855" i="23"/>
  <c r="Q1855" i="23"/>
  <c r="O1855" i="23"/>
  <c r="M1855" i="23"/>
  <c r="L1855" i="23"/>
  <c r="S1854" i="23"/>
  <c r="Q1854" i="23"/>
  <c r="O1854" i="23"/>
  <c r="M1854" i="23"/>
  <c r="L1854" i="23"/>
  <c r="S1853" i="23"/>
  <c r="Q1853" i="23"/>
  <c r="O1853" i="23"/>
  <c r="M1853" i="23"/>
  <c r="L1853" i="23"/>
  <c r="S1852" i="23"/>
  <c r="Q1852" i="23"/>
  <c r="O1852" i="23"/>
  <c r="M1852" i="23"/>
  <c r="L1852" i="23"/>
  <c r="S1851" i="23"/>
  <c r="Q1851" i="23"/>
  <c r="O1851" i="23"/>
  <c r="M1851" i="23"/>
  <c r="L1851" i="23"/>
  <c r="S1850" i="23"/>
  <c r="Q1850" i="23"/>
  <c r="O1850" i="23"/>
  <c r="M1850" i="23"/>
  <c r="L1850" i="23"/>
  <c r="S1849" i="23"/>
  <c r="Q1849" i="23"/>
  <c r="O1849" i="23"/>
  <c r="M1849" i="23"/>
  <c r="L1849" i="23"/>
  <c r="S1848" i="23"/>
  <c r="Q1848" i="23"/>
  <c r="O1848" i="23"/>
  <c r="M1848" i="23"/>
  <c r="L1848" i="23"/>
  <c r="S1847" i="23"/>
  <c r="Q1847" i="23"/>
  <c r="O1847" i="23"/>
  <c r="M1847" i="23"/>
  <c r="L1847" i="23"/>
  <c r="S1846" i="23"/>
  <c r="Q1846" i="23"/>
  <c r="O1846" i="23"/>
  <c r="M1846" i="23"/>
  <c r="L1846" i="23"/>
  <c r="S1845" i="23"/>
  <c r="Q1845" i="23"/>
  <c r="O1845" i="23"/>
  <c r="M1845" i="23"/>
  <c r="L1845" i="23"/>
  <c r="S1844" i="23"/>
  <c r="Q1844" i="23"/>
  <c r="O1844" i="23"/>
  <c r="M1844" i="23"/>
  <c r="L1844" i="23"/>
  <c r="S1843" i="23"/>
  <c r="Q1843" i="23"/>
  <c r="O1843" i="23"/>
  <c r="M1843" i="23"/>
  <c r="L1843" i="23"/>
  <c r="S1842" i="23"/>
  <c r="Q1842" i="23"/>
  <c r="O1842" i="23"/>
  <c r="M1842" i="23"/>
  <c r="L1842" i="23"/>
  <c r="S1841" i="23"/>
  <c r="Q1841" i="23"/>
  <c r="O1841" i="23"/>
  <c r="M1841" i="23"/>
  <c r="L1841" i="23"/>
  <c r="S1840" i="23"/>
  <c r="Q1840" i="23"/>
  <c r="O1840" i="23"/>
  <c r="M1840" i="23"/>
  <c r="L1840" i="23"/>
  <c r="S1839" i="23"/>
  <c r="Q1839" i="23"/>
  <c r="O1839" i="23"/>
  <c r="M1839" i="23"/>
  <c r="L1839" i="23"/>
  <c r="S1838" i="23"/>
  <c r="Q1838" i="23"/>
  <c r="O1838" i="23"/>
  <c r="M1838" i="23"/>
  <c r="L1838" i="23"/>
  <c r="S1837" i="23"/>
  <c r="Q1837" i="23"/>
  <c r="O1837" i="23"/>
  <c r="M1837" i="23"/>
  <c r="L1837" i="23"/>
  <c r="S1836" i="23"/>
  <c r="Q1836" i="23"/>
  <c r="O1836" i="23"/>
  <c r="M1836" i="23"/>
  <c r="L1836" i="23"/>
  <c r="S1835" i="23"/>
  <c r="Q1835" i="23"/>
  <c r="O1835" i="23"/>
  <c r="M1835" i="23"/>
  <c r="L1835" i="23"/>
  <c r="S1834" i="23"/>
  <c r="Q1834" i="23"/>
  <c r="O1834" i="23"/>
  <c r="M1834" i="23"/>
  <c r="L1834" i="23"/>
  <c r="S1833" i="23"/>
  <c r="Q1833" i="23"/>
  <c r="O1833" i="23"/>
  <c r="M1833" i="23"/>
  <c r="L1833" i="23"/>
  <c r="S1832" i="23"/>
  <c r="Q1832" i="23"/>
  <c r="O1832" i="23"/>
  <c r="M1832" i="23"/>
  <c r="L1832" i="23"/>
  <c r="S1831" i="23"/>
  <c r="Q1831" i="23"/>
  <c r="O1831" i="23"/>
  <c r="M1831" i="23"/>
  <c r="L1831" i="23"/>
  <c r="S1830" i="23"/>
  <c r="Q1830" i="23"/>
  <c r="O1830" i="23"/>
  <c r="M1830" i="23"/>
  <c r="L1830" i="23"/>
  <c r="S1829" i="23"/>
  <c r="Q1829" i="23"/>
  <c r="O1829" i="23"/>
  <c r="M1829" i="23"/>
  <c r="L1829" i="23"/>
  <c r="S1828" i="23"/>
  <c r="Q1828" i="23"/>
  <c r="O1828" i="23"/>
  <c r="M1828" i="23"/>
  <c r="L1828" i="23"/>
  <c r="S1827" i="23"/>
  <c r="Q1827" i="23"/>
  <c r="O1827" i="23"/>
  <c r="M1827" i="23"/>
  <c r="L1827" i="23"/>
  <c r="S1826" i="23"/>
  <c r="Q1826" i="23"/>
  <c r="O1826" i="23"/>
  <c r="M1826" i="23"/>
  <c r="L1826" i="23"/>
  <c r="S1825" i="23"/>
  <c r="Q1825" i="23"/>
  <c r="O1825" i="23"/>
  <c r="M1825" i="23"/>
  <c r="L1825" i="23"/>
  <c r="S1824" i="23"/>
  <c r="Q1824" i="23"/>
  <c r="O1824" i="23"/>
  <c r="M1824" i="23"/>
  <c r="L1824" i="23"/>
  <c r="S1823" i="23"/>
  <c r="Q1823" i="23"/>
  <c r="O1823" i="23"/>
  <c r="M1823" i="23"/>
  <c r="L1823" i="23"/>
  <c r="S1822" i="23"/>
  <c r="Q1822" i="23"/>
  <c r="O1822" i="23"/>
  <c r="M1822" i="23"/>
  <c r="L1822" i="23"/>
  <c r="S1821" i="23"/>
  <c r="Q1821" i="23"/>
  <c r="O1821" i="23"/>
  <c r="M1821" i="23"/>
  <c r="L1821" i="23"/>
  <c r="S1820" i="23"/>
  <c r="Q1820" i="23"/>
  <c r="O1820" i="23"/>
  <c r="M1820" i="23"/>
  <c r="L1820" i="23"/>
  <c r="S1819" i="23"/>
  <c r="Q1819" i="23"/>
  <c r="O1819" i="23"/>
  <c r="M1819" i="23"/>
  <c r="L1819" i="23"/>
  <c r="S1818" i="23"/>
  <c r="Q1818" i="23"/>
  <c r="O1818" i="23"/>
  <c r="M1818" i="23"/>
  <c r="L1818" i="23"/>
  <c r="S1817" i="23"/>
  <c r="Q1817" i="23"/>
  <c r="O1817" i="23"/>
  <c r="M1817" i="23"/>
  <c r="L1817" i="23"/>
  <c r="S1816" i="23"/>
  <c r="Q1816" i="23"/>
  <c r="O1816" i="23"/>
  <c r="M1816" i="23"/>
  <c r="L1816" i="23"/>
  <c r="S1815" i="23"/>
  <c r="Q1815" i="23"/>
  <c r="O1815" i="23"/>
  <c r="M1815" i="23"/>
  <c r="L1815" i="23"/>
  <c r="S1814" i="23"/>
  <c r="Q1814" i="23"/>
  <c r="O1814" i="23"/>
  <c r="M1814" i="23"/>
  <c r="L1814" i="23"/>
  <c r="S1813" i="23"/>
  <c r="Q1813" i="23"/>
  <c r="O1813" i="23"/>
  <c r="M1813" i="23"/>
  <c r="L1813" i="23"/>
  <c r="S1812" i="23"/>
  <c r="Q1812" i="23"/>
  <c r="O1812" i="23"/>
  <c r="M1812" i="23"/>
  <c r="L1812" i="23"/>
  <c r="S1811" i="23"/>
  <c r="Q1811" i="23"/>
  <c r="O1811" i="23"/>
  <c r="M1811" i="23"/>
  <c r="L1811" i="23"/>
  <c r="S1810" i="23"/>
  <c r="Q1810" i="23"/>
  <c r="O1810" i="23"/>
  <c r="M1810" i="23"/>
  <c r="L1810" i="23"/>
  <c r="S1809" i="23"/>
  <c r="Q1809" i="23"/>
  <c r="O1809" i="23"/>
  <c r="M1809" i="23"/>
  <c r="L1809" i="23"/>
  <c r="S1808" i="23"/>
  <c r="Q1808" i="23"/>
  <c r="O1808" i="23"/>
  <c r="M1808" i="23"/>
  <c r="L1808" i="23"/>
  <c r="S1807" i="23"/>
  <c r="Q1807" i="23"/>
  <c r="O1807" i="23"/>
  <c r="M1807" i="23"/>
  <c r="L1807" i="23"/>
  <c r="S1806" i="23"/>
  <c r="Q1806" i="23"/>
  <c r="O1806" i="23"/>
  <c r="M1806" i="23"/>
  <c r="L1806" i="23"/>
  <c r="S1805" i="23"/>
  <c r="Q1805" i="23"/>
  <c r="O1805" i="23"/>
  <c r="M1805" i="23"/>
  <c r="L1805" i="23"/>
  <c r="S1804" i="23"/>
  <c r="Q1804" i="23"/>
  <c r="O1804" i="23"/>
  <c r="M1804" i="23"/>
  <c r="L1804" i="23"/>
  <c r="S1803" i="23"/>
  <c r="Q1803" i="23"/>
  <c r="O1803" i="23"/>
  <c r="M1803" i="23"/>
  <c r="L1803" i="23"/>
  <c r="S1802" i="23"/>
  <c r="Q1802" i="23"/>
  <c r="O1802" i="23"/>
  <c r="M1802" i="23"/>
  <c r="L1802" i="23"/>
  <c r="S1801" i="23"/>
  <c r="Q1801" i="23"/>
  <c r="O1801" i="23"/>
  <c r="M1801" i="23"/>
  <c r="L1801" i="23"/>
  <c r="S1800" i="23"/>
  <c r="Q1800" i="23"/>
  <c r="O1800" i="23"/>
  <c r="M1800" i="23"/>
  <c r="L1800" i="23"/>
  <c r="S1799" i="23"/>
  <c r="Q1799" i="23"/>
  <c r="O1799" i="23"/>
  <c r="M1799" i="23"/>
  <c r="L1799" i="23"/>
  <c r="S1798" i="23"/>
  <c r="Q1798" i="23"/>
  <c r="O1798" i="23"/>
  <c r="M1798" i="23"/>
  <c r="L1798" i="23"/>
  <c r="S1797" i="23"/>
  <c r="Q1797" i="23"/>
  <c r="O1797" i="23"/>
  <c r="M1797" i="23"/>
  <c r="L1797" i="23"/>
  <c r="S1796" i="23"/>
  <c r="Q1796" i="23"/>
  <c r="O1796" i="23"/>
  <c r="M1796" i="23"/>
  <c r="L1796" i="23"/>
  <c r="S1795" i="23"/>
  <c r="Q1795" i="23"/>
  <c r="O1795" i="23"/>
  <c r="M1795" i="23"/>
  <c r="L1795" i="23"/>
  <c r="S1794" i="23"/>
  <c r="Q1794" i="23"/>
  <c r="O1794" i="23"/>
  <c r="M1794" i="23"/>
  <c r="L1794" i="23"/>
  <c r="S1793" i="23"/>
  <c r="Q1793" i="23"/>
  <c r="O1793" i="23"/>
  <c r="M1793" i="23"/>
  <c r="L1793" i="23"/>
  <c r="S1792" i="23"/>
  <c r="Q1792" i="23"/>
  <c r="O1792" i="23"/>
  <c r="M1792" i="23"/>
  <c r="L1792" i="23"/>
  <c r="S1791" i="23"/>
  <c r="Q1791" i="23"/>
  <c r="O1791" i="23"/>
  <c r="M1791" i="23"/>
  <c r="L1791" i="23"/>
  <c r="S1790" i="23"/>
  <c r="Q1790" i="23"/>
  <c r="O1790" i="23"/>
  <c r="M1790" i="23"/>
  <c r="L1790" i="23"/>
  <c r="S1789" i="23"/>
  <c r="Q1789" i="23"/>
  <c r="O1789" i="23"/>
  <c r="M1789" i="23"/>
  <c r="L1789" i="23"/>
  <c r="S1788" i="23"/>
  <c r="Q1788" i="23"/>
  <c r="O1788" i="23"/>
  <c r="M1788" i="23"/>
  <c r="L1788" i="23"/>
  <c r="S1787" i="23"/>
  <c r="Q1787" i="23"/>
  <c r="O1787" i="23"/>
  <c r="M1787" i="23"/>
  <c r="L1787" i="23"/>
  <c r="S1786" i="23"/>
  <c r="Q1786" i="23"/>
  <c r="O1786" i="23"/>
  <c r="M1786" i="23"/>
  <c r="L1786" i="23"/>
  <c r="S1785" i="23"/>
  <c r="Q1785" i="23"/>
  <c r="O1785" i="23"/>
  <c r="M1785" i="23"/>
  <c r="L1785" i="23"/>
  <c r="S1784" i="23"/>
  <c r="Q1784" i="23"/>
  <c r="O1784" i="23"/>
  <c r="M1784" i="23"/>
  <c r="L1784" i="23"/>
  <c r="S1783" i="23"/>
  <c r="Q1783" i="23"/>
  <c r="O1783" i="23"/>
  <c r="M1783" i="23"/>
  <c r="L1783" i="23"/>
  <c r="S1782" i="23"/>
  <c r="Q1782" i="23"/>
  <c r="O1782" i="23"/>
  <c r="M1782" i="23"/>
  <c r="L1782" i="23"/>
  <c r="S1781" i="23"/>
  <c r="Q1781" i="23"/>
  <c r="O1781" i="23"/>
  <c r="M1781" i="23"/>
  <c r="L1781" i="23"/>
  <c r="S1780" i="23"/>
  <c r="Q1780" i="23"/>
  <c r="O1780" i="23"/>
  <c r="M1780" i="23"/>
  <c r="L1780" i="23"/>
  <c r="S1779" i="23"/>
  <c r="Q1779" i="23"/>
  <c r="O1779" i="23"/>
  <c r="M1779" i="23"/>
  <c r="L1779" i="23"/>
  <c r="S1778" i="23"/>
  <c r="Q1778" i="23"/>
  <c r="O1778" i="23"/>
  <c r="M1778" i="23"/>
  <c r="L1778" i="23"/>
  <c r="S1777" i="23"/>
  <c r="Q1777" i="23"/>
  <c r="O1777" i="23"/>
  <c r="M1777" i="23"/>
  <c r="L1777" i="23"/>
  <c r="S1776" i="23"/>
  <c r="Q1776" i="23"/>
  <c r="O1776" i="23"/>
  <c r="M1776" i="23"/>
  <c r="L1776" i="23"/>
  <c r="S1775" i="23"/>
  <c r="Q1775" i="23"/>
  <c r="O1775" i="23"/>
  <c r="M1775" i="23"/>
  <c r="L1775" i="23"/>
  <c r="S1774" i="23"/>
  <c r="Q1774" i="23"/>
  <c r="O1774" i="23"/>
  <c r="M1774" i="23"/>
  <c r="L1774" i="23"/>
  <c r="S1773" i="23"/>
  <c r="Q1773" i="23"/>
  <c r="O1773" i="23"/>
  <c r="M1773" i="23"/>
  <c r="L1773" i="23"/>
  <c r="S1772" i="23"/>
  <c r="Q1772" i="23"/>
  <c r="O1772" i="23"/>
  <c r="M1772" i="23"/>
  <c r="L1772" i="23"/>
  <c r="S1771" i="23"/>
  <c r="Q1771" i="23"/>
  <c r="O1771" i="23"/>
  <c r="M1771" i="23"/>
  <c r="L1771" i="23"/>
  <c r="S1770" i="23"/>
  <c r="Q1770" i="23"/>
  <c r="O1770" i="23"/>
  <c r="M1770" i="23"/>
  <c r="L1770" i="23"/>
  <c r="S1769" i="23"/>
  <c r="Q1769" i="23"/>
  <c r="O1769" i="23"/>
  <c r="M1769" i="23"/>
  <c r="L1769" i="23"/>
  <c r="S1768" i="23"/>
  <c r="Q1768" i="23"/>
  <c r="O1768" i="23"/>
  <c r="M1768" i="23"/>
  <c r="L1768" i="23"/>
  <c r="S1767" i="23"/>
  <c r="Q1767" i="23"/>
  <c r="O1767" i="23"/>
  <c r="M1767" i="23"/>
  <c r="L1767" i="23"/>
  <c r="S1766" i="23"/>
  <c r="Q1766" i="23"/>
  <c r="O1766" i="23"/>
  <c r="M1766" i="23"/>
  <c r="L1766" i="23"/>
  <c r="S1765" i="23"/>
  <c r="Q1765" i="23"/>
  <c r="O1765" i="23"/>
  <c r="M1765" i="23"/>
  <c r="L1765" i="23"/>
  <c r="S1764" i="23"/>
  <c r="Q1764" i="23"/>
  <c r="O1764" i="23"/>
  <c r="M1764" i="23"/>
  <c r="L1764" i="23"/>
  <c r="S1763" i="23"/>
  <c r="Q1763" i="23"/>
  <c r="O1763" i="23"/>
  <c r="M1763" i="23"/>
  <c r="L1763" i="23"/>
  <c r="S1762" i="23"/>
  <c r="Q1762" i="23"/>
  <c r="O1762" i="23"/>
  <c r="M1762" i="23"/>
  <c r="L1762" i="23"/>
  <c r="S1761" i="23"/>
  <c r="Q1761" i="23"/>
  <c r="O1761" i="23"/>
  <c r="M1761" i="23"/>
  <c r="L1761" i="23"/>
  <c r="S1760" i="23"/>
  <c r="Q1760" i="23"/>
  <c r="O1760" i="23"/>
  <c r="M1760" i="23"/>
  <c r="L1760" i="23"/>
  <c r="S1759" i="23"/>
  <c r="Q1759" i="23"/>
  <c r="O1759" i="23"/>
  <c r="M1759" i="23"/>
  <c r="L1759" i="23"/>
  <c r="S1758" i="23"/>
  <c r="Q1758" i="23"/>
  <c r="O1758" i="23"/>
  <c r="M1758" i="23"/>
  <c r="L1758" i="23"/>
  <c r="S1757" i="23"/>
  <c r="Q1757" i="23"/>
  <c r="O1757" i="23"/>
  <c r="M1757" i="23"/>
  <c r="L1757" i="23"/>
  <c r="S1756" i="23"/>
  <c r="Q1756" i="23"/>
  <c r="O1756" i="23"/>
  <c r="M1756" i="23"/>
  <c r="L1756" i="23"/>
  <c r="S1755" i="23"/>
  <c r="Q1755" i="23"/>
  <c r="O1755" i="23"/>
  <c r="M1755" i="23"/>
  <c r="L1755" i="23"/>
  <c r="S1754" i="23"/>
  <c r="Q1754" i="23"/>
  <c r="O1754" i="23"/>
  <c r="M1754" i="23"/>
  <c r="L1754" i="23"/>
  <c r="S1753" i="23"/>
  <c r="Q1753" i="23"/>
  <c r="O1753" i="23"/>
  <c r="M1753" i="23"/>
  <c r="L1753" i="23"/>
  <c r="S1752" i="23"/>
  <c r="Q1752" i="23"/>
  <c r="O1752" i="23"/>
  <c r="M1752" i="23"/>
  <c r="L1752" i="23"/>
  <c r="S1751" i="23"/>
  <c r="Q1751" i="23"/>
  <c r="O1751" i="23"/>
  <c r="M1751" i="23"/>
  <c r="L1751" i="23"/>
  <c r="S1750" i="23"/>
  <c r="Q1750" i="23"/>
  <c r="O1750" i="23"/>
  <c r="M1750" i="23"/>
  <c r="L1750" i="23"/>
  <c r="S1749" i="23"/>
  <c r="Q1749" i="23"/>
  <c r="O1749" i="23"/>
  <c r="M1749" i="23"/>
  <c r="L1749" i="23"/>
  <c r="S1748" i="23"/>
  <c r="Q1748" i="23"/>
  <c r="O1748" i="23"/>
  <c r="M1748" i="23"/>
  <c r="L1748" i="23"/>
  <c r="S1747" i="23"/>
  <c r="Q1747" i="23"/>
  <c r="O1747" i="23"/>
  <c r="M1747" i="23"/>
  <c r="L1747" i="23"/>
  <c r="S1746" i="23"/>
  <c r="Q1746" i="23"/>
  <c r="O1746" i="23"/>
  <c r="M1746" i="23"/>
  <c r="L1746" i="23"/>
  <c r="S1745" i="23"/>
  <c r="Q1745" i="23"/>
  <c r="O1745" i="23"/>
  <c r="M1745" i="23"/>
  <c r="L1745" i="23"/>
  <c r="S1744" i="23"/>
  <c r="Q1744" i="23"/>
  <c r="O1744" i="23"/>
  <c r="M1744" i="23"/>
  <c r="L1744" i="23"/>
  <c r="S1743" i="23"/>
  <c r="Q1743" i="23"/>
  <c r="O1743" i="23"/>
  <c r="M1743" i="23"/>
  <c r="L1743" i="23"/>
  <c r="S1742" i="23"/>
  <c r="Q1742" i="23"/>
  <c r="O1742" i="23"/>
  <c r="M1742" i="23"/>
  <c r="L1742" i="23"/>
  <c r="S1741" i="23"/>
  <c r="Q1741" i="23"/>
  <c r="O1741" i="23"/>
  <c r="M1741" i="23"/>
  <c r="L1741" i="23"/>
  <c r="S1740" i="23"/>
  <c r="Q1740" i="23"/>
  <c r="O1740" i="23"/>
  <c r="M1740" i="23"/>
  <c r="L1740" i="23"/>
  <c r="S1739" i="23"/>
  <c r="Q1739" i="23"/>
  <c r="O1739" i="23"/>
  <c r="M1739" i="23"/>
  <c r="L1739" i="23"/>
  <c r="S1738" i="23"/>
  <c r="Q1738" i="23"/>
  <c r="O1738" i="23"/>
  <c r="M1738" i="23"/>
  <c r="L1738" i="23"/>
  <c r="S1737" i="23"/>
  <c r="Q1737" i="23"/>
  <c r="O1737" i="23"/>
  <c r="M1737" i="23"/>
  <c r="L1737" i="23"/>
  <c r="S1736" i="23"/>
  <c r="Q1736" i="23"/>
  <c r="O1736" i="23"/>
  <c r="M1736" i="23"/>
  <c r="L1736" i="23"/>
  <c r="S1735" i="23"/>
  <c r="Q1735" i="23"/>
  <c r="O1735" i="23"/>
  <c r="M1735" i="23"/>
  <c r="L1735" i="23"/>
  <c r="S1734" i="23"/>
  <c r="Q1734" i="23"/>
  <c r="O1734" i="23"/>
  <c r="M1734" i="23"/>
  <c r="L1734" i="23"/>
  <c r="S1733" i="23"/>
  <c r="Q1733" i="23"/>
  <c r="O1733" i="23"/>
  <c r="M1733" i="23"/>
  <c r="L1733" i="23"/>
  <c r="S1732" i="23"/>
  <c r="Q1732" i="23"/>
  <c r="O1732" i="23"/>
  <c r="M1732" i="23"/>
  <c r="L1732" i="23"/>
  <c r="S1731" i="23"/>
  <c r="Q1731" i="23"/>
  <c r="O1731" i="23"/>
  <c r="M1731" i="23"/>
  <c r="L1731" i="23"/>
  <c r="S1730" i="23"/>
  <c r="Q1730" i="23"/>
  <c r="O1730" i="23"/>
  <c r="M1730" i="23"/>
  <c r="L1730" i="23"/>
  <c r="S1729" i="23"/>
  <c r="Q1729" i="23"/>
  <c r="O1729" i="23"/>
  <c r="M1729" i="23"/>
  <c r="L1729" i="23"/>
  <c r="S1728" i="23"/>
  <c r="Q1728" i="23"/>
  <c r="O1728" i="23"/>
  <c r="M1728" i="23"/>
  <c r="L1728" i="23"/>
  <c r="S1727" i="23"/>
  <c r="Q1727" i="23"/>
  <c r="O1727" i="23"/>
  <c r="M1727" i="23"/>
  <c r="L1727" i="23"/>
  <c r="S1726" i="23"/>
  <c r="Q1726" i="23"/>
  <c r="O1726" i="23"/>
  <c r="M1726" i="23"/>
  <c r="L1726" i="23"/>
  <c r="S1725" i="23"/>
  <c r="Q1725" i="23"/>
  <c r="O1725" i="23"/>
  <c r="M1725" i="23"/>
  <c r="L1725" i="23"/>
  <c r="S1724" i="23"/>
  <c r="Q1724" i="23"/>
  <c r="O1724" i="23"/>
  <c r="M1724" i="23"/>
  <c r="L1724" i="23"/>
  <c r="S1723" i="23"/>
  <c r="Q1723" i="23"/>
  <c r="O1723" i="23"/>
  <c r="M1723" i="23"/>
  <c r="L1723" i="23"/>
  <c r="S1722" i="23"/>
  <c r="Q1722" i="23"/>
  <c r="O1722" i="23"/>
  <c r="M1722" i="23"/>
  <c r="L1722" i="23"/>
  <c r="S1721" i="23"/>
  <c r="Q1721" i="23"/>
  <c r="O1721" i="23"/>
  <c r="M1721" i="23"/>
  <c r="L1721" i="23"/>
  <c r="S1720" i="23"/>
  <c r="Q1720" i="23"/>
  <c r="O1720" i="23"/>
  <c r="M1720" i="23"/>
  <c r="L1720" i="23"/>
  <c r="S1719" i="23"/>
  <c r="Q1719" i="23"/>
  <c r="O1719" i="23"/>
  <c r="M1719" i="23"/>
  <c r="L1719" i="23"/>
  <c r="S1718" i="23"/>
  <c r="Q1718" i="23"/>
  <c r="O1718" i="23"/>
  <c r="M1718" i="23"/>
  <c r="L1718" i="23"/>
  <c r="S1717" i="23"/>
  <c r="Q1717" i="23"/>
  <c r="O1717" i="23"/>
  <c r="M1717" i="23"/>
  <c r="L1717" i="23"/>
  <c r="S1716" i="23"/>
  <c r="Q1716" i="23"/>
  <c r="O1716" i="23"/>
  <c r="M1716" i="23"/>
  <c r="L1716" i="23"/>
  <c r="S1715" i="23"/>
  <c r="Q1715" i="23"/>
  <c r="O1715" i="23"/>
  <c r="M1715" i="23"/>
  <c r="L1715" i="23"/>
  <c r="S1714" i="23"/>
  <c r="Q1714" i="23"/>
  <c r="O1714" i="23"/>
  <c r="M1714" i="23"/>
  <c r="L1714" i="23"/>
  <c r="S1713" i="23"/>
  <c r="Q1713" i="23"/>
  <c r="O1713" i="23"/>
  <c r="M1713" i="23"/>
  <c r="L1713" i="23"/>
  <c r="S1712" i="23"/>
  <c r="Q1712" i="23"/>
  <c r="O1712" i="23"/>
  <c r="M1712" i="23"/>
  <c r="L1712" i="23"/>
  <c r="S1711" i="23"/>
  <c r="Q1711" i="23"/>
  <c r="O1711" i="23"/>
  <c r="M1711" i="23"/>
  <c r="L1711" i="23"/>
  <c r="S1710" i="23"/>
  <c r="Q1710" i="23"/>
  <c r="O1710" i="23"/>
  <c r="M1710" i="23"/>
  <c r="L1710" i="23"/>
  <c r="S1709" i="23"/>
  <c r="Q1709" i="23"/>
  <c r="O1709" i="23"/>
  <c r="M1709" i="23"/>
  <c r="L1709" i="23"/>
  <c r="S1708" i="23"/>
  <c r="Q1708" i="23"/>
  <c r="O1708" i="23"/>
  <c r="M1708" i="23"/>
  <c r="L1708" i="23"/>
  <c r="S1707" i="23"/>
  <c r="Q1707" i="23"/>
  <c r="O1707" i="23"/>
  <c r="M1707" i="23"/>
  <c r="L1707" i="23"/>
  <c r="S1706" i="23"/>
  <c r="Q1706" i="23"/>
  <c r="O1706" i="23"/>
  <c r="M1706" i="23"/>
  <c r="L1706" i="23"/>
  <c r="S1705" i="23"/>
  <c r="Q1705" i="23"/>
  <c r="O1705" i="23"/>
  <c r="M1705" i="23"/>
  <c r="L1705" i="23"/>
  <c r="S1704" i="23"/>
  <c r="Q1704" i="23"/>
  <c r="O1704" i="23"/>
  <c r="M1704" i="23"/>
  <c r="L1704" i="23"/>
  <c r="S1703" i="23"/>
  <c r="Q1703" i="23"/>
  <c r="O1703" i="23"/>
  <c r="M1703" i="23"/>
  <c r="L1703" i="23"/>
  <c r="S1702" i="23"/>
  <c r="Q1702" i="23"/>
  <c r="O1702" i="23"/>
  <c r="M1702" i="23"/>
  <c r="L1702" i="23"/>
  <c r="S1701" i="23"/>
  <c r="Q1701" i="23"/>
  <c r="O1701" i="23"/>
  <c r="M1701" i="23"/>
  <c r="L1701" i="23"/>
  <c r="S1700" i="23"/>
  <c r="Q1700" i="23"/>
  <c r="O1700" i="23"/>
  <c r="M1700" i="23"/>
  <c r="L1700" i="23"/>
  <c r="S1699" i="23"/>
  <c r="Q1699" i="23"/>
  <c r="O1699" i="23"/>
  <c r="M1699" i="23"/>
  <c r="L1699" i="23"/>
  <c r="S1698" i="23"/>
  <c r="Q1698" i="23"/>
  <c r="O1698" i="23"/>
  <c r="M1698" i="23"/>
  <c r="L1698" i="23"/>
  <c r="S1697" i="23"/>
  <c r="Q1697" i="23"/>
  <c r="O1697" i="23"/>
  <c r="M1697" i="23"/>
  <c r="L1697" i="23"/>
  <c r="S1696" i="23"/>
  <c r="Q1696" i="23"/>
  <c r="O1696" i="23"/>
  <c r="M1696" i="23"/>
  <c r="L1696" i="23"/>
  <c r="S1695" i="23"/>
  <c r="Q1695" i="23"/>
  <c r="O1695" i="23"/>
  <c r="M1695" i="23"/>
  <c r="L1695" i="23"/>
  <c r="S1694" i="23"/>
  <c r="Q1694" i="23"/>
  <c r="O1694" i="23"/>
  <c r="M1694" i="23"/>
  <c r="L1694" i="23"/>
  <c r="S1693" i="23"/>
  <c r="Q1693" i="23"/>
  <c r="O1693" i="23"/>
  <c r="M1693" i="23"/>
  <c r="L1693" i="23"/>
  <c r="S1692" i="23"/>
  <c r="Q1692" i="23"/>
  <c r="O1692" i="23"/>
  <c r="M1692" i="23"/>
  <c r="L1692" i="23"/>
  <c r="S1691" i="23"/>
  <c r="Q1691" i="23"/>
  <c r="O1691" i="23"/>
  <c r="M1691" i="23"/>
  <c r="L1691" i="23"/>
  <c r="S1690" i="23"/>
  <c r="Q1690" i="23"/>
  <c r="O1690" i="23"/>
  <c r="M1690" i="23"/>
  <c r="L1690" i="23"/>
  <c r="S1689" i="23"/>
  <c r="Q1689" i="23"/>
  <c r="O1689" i="23"/>
  <c r="M1689" i="23"/>
  <c r="L1689" i="23"/>
  <c r="S1688" i="23"/>
  <c r="Q1688" i="23"/>
  <c r="O1688" i="23"/>
  <c r="M1688" i="23"/>
  <c r="L1688" i="23"/>
  <c r="S1687" i="23"/>
  <c r="Q1687" i="23"/>
  <c r="O1687" i="23"/>
  <c r="M1687" i="23"/>
  <c r="L1687" i="23"/>
  <c r="S1686" i="23"/>
  <c r="Q1686" i="23"/>
  <c r="O1686" i="23"/>
  <c r="M1686" i="23"/>
  <c r="L1686" i="23"/>
  <c r="S1685" i="23"/>
  <c r="Q1685" i="23"/>
  <c r="O1685" i="23"/>
  <c r="M1685" i="23"/>
  <c r="L1685" i="23"/>
  <c r="S1684" i="23"/>
  <c r="Q1684" i="23"/>
  <c r="O1684" i="23"/>
  <c r="M1684" i="23"/>
  <c r="L1684" i="23"/>
  <c r="S1683" i="23"/>
  <c r="Q1683" i="23"/>
  <c r="O1683" i="23"/>
  <c r="M1683" i="23"/>
  <c r="L1683" i="23"/>
  <c r="S1682" i="23"/>
  <c r="Q1682" i="23"/>
  <c r="O1682" i="23"/>
  <c r="M1682" i="23"/>
  <c r="L1682" i="23"/>
  <c r="S1681" i="23"/>
  <c r="Q1681" i="23"/>
  <c r="O1681" i="23"/>
  <c r="M1681" i="23"/>
  <c r="L1681" i="23"/>
  <c r="S1680" i="23"/>
  <c r="Q1680" i="23"/>
  <c r="O1680" i="23"/>
  <c r="M1680" i="23"/>
  <c r="L1680" i="23"/>
  <c r="S1679" i="23"/>
  <c r="Q1679" i="23"/>
  <c r="O1679" i="23"/>
  <c r="M1679" i="23"/>
  <c r="L1679" i="23"/>
  <c r="S1678" i="23"/>
  <c r="Q1678" i="23"/>
  <c r="O1678" i="23"/>
  <c r="M1678" i="23"/>
  <c r="L1678" i="23"/>
  <c r="S1677" i="23"/>
  <c r="Q1677" i="23"/>
  <c r="O1677" i="23"/>
  <c r="M1677" i="23"/>
  <c r="L1677" i="23"/>
  <c r="S1676" i="23"/>
  <c r="Q1676" i="23"/>
  <c r="O1676" i="23"/>
  <c r="M1676" i="23"/>
  <c r="L1676" i="23"/>
  <c r="S1675" i="23"/>
  <c r="Q1675" i="23"/>
  <c r="O1675" i="23"/>
  <c r="M1675" i="23"/>
  <c r="L1675" i="23"/>
  <c r="S1674" i="23"/>
  <c r="Q1674" i="23"/>
  <c r="O1674" i="23"/>
  <c r="M1674" i="23"/>
  <c r="L1674" i="23"/>
  <c r="S1673" i="23"/>
  <c r="Q1673" i="23"/>
  <c r="O1673" i="23"/>
  <c r="M1673" i="23"/>
  <c r="L1673" i="23"/>
  <c r="S1672" i="23"/>
  <c r="Q1672" i="23"/>
  <c r="O1672" i="23"/>
  <c r="M1672" i="23"/>
  <c r="L1672" i="23"/>
  <c r="S1671" i="23"/>
  <c r="Q1671" i="23"/>
  <c r="O1671" i="23"/>
  <c r="M1671" i="23"/>
  <c r="L1671" i="23"/>
  <c r="S1670" i="23"/>
  <c r="Q1670" i="23"/>
  <c r="O1670" i="23"/>
  <c r="M1670" i="23"/>
  <c r="L1670" i="23"/>
  <c r="S1669" i="23"/>
  <c r="Q1669" i="23"/>
  <c r="O1669" i="23"/>
  <c r="M1669" i="23"/>
  <c r="L1669" i="23"/>
  <c r="S1668" i="23"/>
  <c r="Q1668" i="23"/>
  <c r="O1668" i="23"/>
  <c r="M1668" i="23"/>
  <c r="L1668" i="23"/>
  <c r="S1667" i="23"/>
  <c r="Q1667" i="23"/>
  <c r="O1667" i="23"/>
  <c r="M1667" i="23"/>
  <c r="L1667" i="23"/>
  <c r="S1666" i="23"/>
  <c r="Q1666" i="23"/>
  <c r="O1666" i="23"/>
  <c r="M1666" i="23"/>
  <c r="L1666" i="23"/>
  <c r="S1665" i="23"/>
  <c r="Q1665" i="23"/>
  <c r="O1665" i="23"/>
  <c r="M1665" i="23"/>
  <c r="L1665" i="23"/>
  <c r="S1664" i="23"/>
  <c r="Q1664" i="23"/>
  <c r="O1664" i="23"/>
  <c r="M1664" i="23"/>
  <c r="L1664" i="23"/>
  <c r="S1663" i="23"/>
  <c r="Q1663" i="23"/>
  <c r="O1663" i="23"/>
  <c r="M1663" i="23"/>
  <c r="L1663" i="23"/>
  <c r="S1662" i="23"/>
  <c r="Q1662" i="23"/>
  <c r="O1662" i="23"/>
  <c r="M1662" i="23"/>
  <c r="L1662" i="23"/>
  <c r="S1661" i="23"/>
  <c r="Q1661" i="23"/>
  <c r="O1661" i="23"/>
  <c r="M1661" i="23"/>
  <c r="L1661" i="23"/>
  <c r="S1660" i="23"/>
  <c r="Q1660" i="23"/>
  <c r="O1660" i="23"/>
  <c r="M1660" i="23"/>
  <c r="L1660" i="23"/>
  <c r="S1659" i="23"/>
  <c r="Q1659" i="23"/>
  <c r="O1659" i="23"/>
  <c r="M1659" i="23"/>
  <c r="L1659" i="23"/>
  <c r="S1658" i="23"/>
  <c r="Q1658" i="23"/>
  <c r="O1658" i="23"/>
  <c r="M1658" i="23"/>
  <c r="L1658" i="23"/>
  <c r="S1657" i="23"/>
  <c r="Q1657" i="23"/>
  <c r="O1657" i="23"/>
  <c r="M1657" i="23"/>
  <c r="L1657" i="23"/>
  <c r="S1656" i="23"/>
  <c r="Q1656" i="23"/>
  <c r="O1656" i="23"/>
  <c r="M1656" i="23"/>
  <c r="L1656" i="23"/>
  <c r="S1655" i="23"/>
  <c r="Q1655" i="23"/>
  <c r="O1655" i="23"/>
  <c r="M1655" i="23"/>
  <c r="L1655" i="23"/>
  <c r="S1654" i="23"/>
  <c r="Q1654" i="23"/>
  <c r="O1654" i="23"/>
  <c r="M1654" i="23"/>
  <c r="L1654" i="23"/>
  <c r="S1653" i="23"/>
  <c r="Q1653" i="23"/>
  <c r="O1653" i="23"/>
  <c r="M1653" i="23"/>
  <c r="L1653" i="23"/>
  <c r="S1652" i="23"/>
  <c r="Q1652" i="23"/>
  <c r="O1652" i="23"/>
  <c r="M1652" i="23"/>
  <c r="L1652" i="23"/>
  <c r="S1651" i="23"/>
  <c r="Q1651" i="23"/>
  <c r="O1651" i="23"/>
  <c r="M1651" i="23"/>
  <c r="L1651" i="23"/>
  <c r="S1650" i="23"/>
  <c r="Q1650" i="23"/>
  <c r="O1650" i="23"/>
  <c r="M1650" i="23"/>
  <c r="L1650" i="23"/>
  <c r="S1649" i="23"/>
  <c r="Q1649" i="23"/>
  <c r="O1649" i="23"/>
  <c r="M1649" i="23"/>
  <c r="L1649" i="23"/>
  <c r="S1648" i="23"/>
  <c r="Q1648" i="23"/>
  <c r="O1648" i="23"/>
  <c r="M1648" i="23"/>
  <c r="L1648" i="23"/>
  <c r="S1647" i="23"/>
  <c r="Q1647" i="23"/>
  <c r="O1647" i="23"/>
  <c r="M1647" i="23"/>
  <c r="L1647" i="23"/>
  <c r="S1646" i="23"/>
  <c r="Q1646" i="23"/>
  <c r="O1646" i="23"/>
  <c r="M1646" i="23"/>
  <c r="L1646" i="23"/>
  <c r="S1645" i="23"/>
  <c r="Q1645" i="23"/>
  <c r="O1645" i="23"/>
  <c r="M1645" i="23"/>
  <c r="L1645" i="23"/>
  <c r="S1644" i="23"/>
  <c r="Q1644" i="23"/>
  <c r="O1644" i="23"/>
  <c r="M1644" i="23"/>
  <c r="L1644" i="23"/>
  <c r="S1643" i="23"/>
  <c r="Q1643" i="23"/>
  <c r="O1643" i="23"/>
  <c r="M1643" i="23"/>
  <c r="L1643" i="23"/>
  <c r="S1642" i="23"/>
  <c r="Q1642" i="23"/>
  <c r="O1642" i="23"/>
  <c r="M1642" i="23"/>
  <c r="L1642" i="23"/>
  <c r="S1641" i="23"/>
  <c r="Q1641" i="23"/>
  <c r="O1641" i="23"/>
  <c r="M1641" i="23"/>
  <c r="L1641" i="23"/>
  <c r="S1640" i="23"/>
  <c r="Q1640" i="23"/>
  <c r="O1640" i="23"/>
  <c r="M1640" i="23"/>
  <c r="L1640" i="23"/>
  <c r="S1639" i="23"/>
  <c r="Q1639" i="23"/>
  <c r="O1639" i="23"/>
  <c r="M1639" i="23"/>
  <c r="L1639" i="23"/>
  <c r="S1638" i="23"/>
  <c r="Q1638" i="23"/>
  <c r="O1638" i="23"/>
  <c r="M1638" i="23"/>
  <c r="L1638" i="23"/>
  <c r="S1637" i="23"/>
  <c r="Q1637" i="23"/>
  <c r="O1637" i="23"/>
  <c r="M1637" i="23"/>
  <c r="L1637" i="23"/>
  <c r="S1636" i="23"/>
  <c r="Q1636" i="23"/>
  <c r="O1636" i="23"/>
  <c r="M1636" i="23"/>
  <c r="L1636" i="23"/>
  <c r="S1635" i="23"/>
  <c r="Q1635" i="23"/>
  <c r="O1635" i="23"/>
  <c r="M1635" i="23"/>
  <c r="L1635" i="23"/>
  <c r="S1634" i="23"/>
  <c r="Q1634" i="23"/>
  <c r="O1634" i="23"/>
  <c r="M1634" i="23"/>
  <c r="L1634" i="23"/>
  <c r="S1633" i="23"/>
  <c r="Q1633" i="23"/>
  <c r="O1633" i="23"/>
  <c r="M1633" i="23"/>
  <c r="L1633" i="23"/>
  <c r="S1632" i="23"/>
  <c r="Q1632" i="23"/>
  <c r="O1632" i="23"/>
  <c r="M1632" i="23"/>
  <c r="L1632" i="23"/>
  <c r="S1631" i="23"/>
  <c r="Q1631" i="23"/>
  <c r="O1631" i="23"/>
  <c r="M1631" i="23"/>
  <c r="L1631" i="23"/>
  <c r="S1630" i="23"/>
  <c r="Q1630" i="23"/>
  <c r="O1630" i="23"/>
  <c r="M1630" i="23"/>
  <c r="L1630" i="23"/>
  <c r="S1629" i="23"/>
  <c r="Q1629" i="23"/>
  <c r="O1629" i="23"/>
  <c r="M1629" i="23"/>
  <c r="L1629" i="23"/>
  <c r="S1628" i="23"/>
  <c r="Q1628" i="23"/>
  <c r="O1628" i="23"/>
  <c r="M1628" i="23"/>
  <c r="L1628" i="23"/>
  <c r="S1627" i="23"/>
  <c r="Q1627" i="23"/>
  <c r="O1627" i="23"/>
  <c r="M1627" i="23"/>
  <c r="L1627" i="23"/>
  <c r="S1626" i="23"/>
  <c r="Q1626" i="23"/>
  <c r="O1626" i="23"/>
  <c r="M1626" i="23"/>
  <c r="L1626" i="23"/>
  <c r="S1625" i="23"/>
  <c r="Q1625" i="23"/>
  <c r="O1625" i="23"/>
  <c r="M1625" i="23"/>
  <c r="L1625" i="23"/>
  <c r="S1624" i="23"/>
  <c r="Q1624" i="23"/>
  <c r="O1624" i="23"/>
  <c r="M1624" i="23"/>
  <c r="L1624" i="23"/>
  <c r="S1623" i="23"/>
  <c r="Q1623" i="23"/>
  <c r="O1623" i="23"/>
  <c r="M1623" i="23"/>
  <c r="L1623" i="23"/>
  <c r="S1622" i="23"/>
  <c r="Q1622" i="23"/>
  <c r="O1622" i="23"/>
  <c r="M1622" i="23"/>
  <c r="L1622" i="23"/>
  <c r="S1621" i="23"/>
  <c r="Q1621" i="23"/>
  <c r="O1621" i="23"/>
  <c r="M1621" i="23"/>
  <c r="L1621" i="23"/>
  <c r="S1620" i="23"/>
  <c r="Q1620" i="23"/>
  <c r="O1620" i="23"/>
  <c r="M1620" i="23"/>
  <c r="L1620" i="23"/>
  <c r="S1619" i="23"/>
  <c r="Q1619" i="23"/>
  <c r="O1619" i="23"/>
  <c r="M1619" i="23"/>
  <c r="L1619" i="23"/>
  <c r="S1618" i="23"/>
  <c r="Q1618" i="23"/>
  <c r="O1618" i="23"/>
  <c r="M1618" i="23"/>
  <c r="L1618" i="23"/>
  <c r="S1617" i="23"/>
  <c r="Q1617" i="23"/>
  <c r="O1617" i="23"/>
  <c r="M1617" i="23"/>
  <c r="L1617" i="23"/>
  <c r="S1616" i="23"/>
  <c r="Q1616" i="23"/>
  <c r="O1616" i="23"/>
  <c r="M1616" i="23"/>
  <c r="L1616" i="23"/>
  <c r="S1615" i="23"/>
  <c r="Q1615" i="23"/>
  <c r="O1615" i="23"/>
  <c r="M1615" i="23"/>
  <c r="L1615" i="23"/>
  <c r="S1614" i="23"/>
  <c r="Q1614" i="23"/>
  <c r="O1614" i="23"/>
  <c r="M1614" i="23"/>
  <c r="L1614" i="23"/>
  <c r="S1613" i="23"/>
  <c r="Q1613" i="23"/>
  <c r="O1613" i="23"/>
  <c r="M1613" i="23"/>
  <c r="L1613" i="23"/>
  <c r="S1612" i="23"/>
  <c r="Q1612" i="23"/>
  <c r="O1612" i="23"/>
  <c r="M1612" i="23"/>
  <c r="L1612" i="23"/>
  <c r="S1611" i="23"/>
  <c r="Q1611" i="23"/>
  <c r="O1611" i="23"/>
  <c r="M1611" i="23"/>
  <c r="L1611" i="23"/>
  <c r="S1610" i="23"/>
  <c r="Q1610" i="23"/>
  <c r="O1610" i="23"/>
  <c r="M1610" i="23"/>
  <c r="L1610" i="23"/>
  <c r="S1609" i="23"/>
  <c r="Q1609" i="23"/>
  <c r="O1609" i="23"/>
  <c r="M1609" i="23"/>
  <c r="L1609" i="23"/>
  <c r="S1608" i="23"/>
  <c r="Q1608" i="23"/>
  <c r="O1608" i="23"/>
  <c r="M1608" i="23"/>
  <c r="L1608" i="23"/>
  <c r="S1607" i="23"/>
  <c r="Q1607" i="23"/>
  <c r="O1607" i="23"/>
  <c r="M1607" i="23"/>
  <c r="L1607" i="23"/>
  <c r="S1606" i="23"/>
  <c r="Q1606" i="23"/>
  <c r="O1606" i="23"/>
  <c r="M1606" i="23"/>
  <c r="L1606" i="23"/>
  <c r="S1605" i="23"/>
  <c r="Q1605" i="23"/>
  <c r="O1605" i="23"/>
  <c r="M1605" i="23"/>
  <c r="L1605" i="23"/>
  <c r="S1604" i="23"/>
  <c r="Q1604" i="23"/>
  <c r="O1604" i="23"/>
  <c r="M1604" i="23"/>
  <c r="L1604" i="23"/>
  <c r="S1603" i="23"/>
  <c r="Q1603" i="23"/>
  <c r="O1603" i="23"/>
  <c r="M1603" i="23"/>
  <c r="L1603" i="23"/>
  <c r="S1602" i="23"/>
  <c r="Q1602" i="23"/>
  <c r="O1602" i="23"/>
  <c r="M1602" i="23"/>
  <c r="L1602" i="23"/>
  <c r="S1601" i="23"/>
  <c r="Q1601" i="23"/>
  <c r="O1601" i="23"/>
  <c r="M1601" i="23"/>
  <c r="L1601" i="23"/>
  <c r="S1600" i="23"/>
  <c r="Q1600" i="23"/>
  <c r="O1600" i="23"/>
  <c r="M1600" i="23"/>
  <c r="L1600" i="23"/>
  <c r="S1599" i="23"/>
  <c r="Q1599" i="23"/>
  <c r="O1599" i="23"/>
  <c r="M1599" i="23"/>
  <c r="L1599" i="23"/>
  <c r="S1598" i="23"/>
  <c r="Q1598" i="23"/>
  <c r="O1598" i="23"/>
  <c r="M1598" i="23"/>
  <c r="L1598" i="23"/>
  <c r="S1597" i="23"/>
  <c r="Q1597" i="23"/>
  <c r="O1597" i="23"/>
  <c r="M1597" i="23"/>
  <c r="L1597" i="23"/>
  <c r="S1596" i="23"/>
  <c r="Q1596" i="23"/>
  <c r="O1596" i="23"/>
  <c r="M1596" i="23"/>
  <c r="L1596" i="23"/>
  <c r="S1595" i="23"/>
  <c r="Q1595" i="23"/>
  <c r="O1595" i="23"/>
  <c r="M1595" i="23"/>
  <c r="L1595" i="23"/>
  <c r="S1594" i="23"/>
  <c r="Q1594" i="23"/>
  <c r="O1594" i="23"/>
  <c r="M1594" i="23"/>
  <c r="L1594" i="23"/>
  <c r="S1593" i="23"/>
  <c r="Q1593" i="23"/>
  <c r="O1593" i="23"/>
  <c r="M1593" i="23"/>
  <c r="L1593" i="23"/>
  <c r="S1592" i="23"/>
  <c r="Q1592" i="23"/>
  <c r="O1592" i="23"/>
  <c r="M1592" i="23"/>
  <c r="L1592" i="23"/>
  <c r="S1591" i="23"/>
  <c r="Q1591" i="23"/>
  <c r="O1591" i="23"/>
  <c r="M1591" i="23"/>
  <c r="L1591" i="23"/>
  <c r="S1590" i="23"/>
  <c r="Q1590" i="23"/>
  <c r="O1590" i="23"/>
  <c r="M1590" i="23"/>
  <c r="L1590" i="23"/>
  <c r="S1589" i="23"/>
  <c r="Q1589" i="23"/>
  <c r="O1589" i="23"/>
  <c r="M1589" i="23"/>
  <c r="L1589" i="23"/>
  <c r="S1588" i="23"/>
  <c r="Q1588" i="23"/>
  <c r="O1588" i="23"/>
  <c r="M1588" i="23"/>
  <c r="L1588" i="23"/>
  <c r="S1587" i="23"/>
  <c r="Q1587" i="23"/>
  <c r="O1587" i="23"/>
  <c r="M1587" i="23"/>
  <c r="L1587" i="23"/>
  <c r="S1586" i="23"/>
  <c r="Q1586" i="23"/>
  <c r="O1586" i="23"/>
  <c r="M1586" i="23"/>
  <c r="L1586" i="23"/>
  <c r="S1585" i="23"/>
  <c r="Q1585" i="23"/>
  <c r="O1585" i="23"/>
  <c r="M1585" i="23"/>
  <c r="L1585" i="23"/>
  <c r="S1584" i="23"/>
  <c r="Q1584" i="23"/>
  <c r="O1584" i="23"/>
  <c r="M1584" i="23"/>
  <c r="L1584" i="23"/>
  <c r="S1583" i="23"/>
  <c r="Q1583" i="23"/>
  <c r="O1583" i="23"/>
  <c r="M1583" i="23"/>
  <c r="L1583" i="23"/>
  <c r="S1582" i="23"/>
  <c r="Q1582" i="23"/>
  <c r="O1582" i="23"/>
  <c r="M1582" i="23"/>
  <c r="L1582" i="23"/>
  <c r="S1581" i="23"/>
  <c r="Q1581" i="23"/>
  <c r="O1581" i="23"/>
  <c r="M1581" i="23"/>
  <c r="L1581" i="23"/>
  <c r="S1580" i="23"/>
  <c r="Q1580" i="23"/>
  <c r="O1580" i="23"/>
  <c r="M1580" i="23"/>
  <c r="L1580" i="23"/>
  <c r="S1579" i="23"/>
  <c r="Q1579" i="23"/>
  <c r="O1579" i="23"/>
  <c r="M1579" i="23"/>
  <c r="L1579" i="23"/>
  <c r="S1578" i="23"/>
  <c r="Q1578" i="23"/>
  <c r="O1578" i="23"/>
  <c r="M1578" i="23"/>
  <c r="L1578" i="23"/>
  <c r="S1577" i="23"/>
  <c r="Q1577" i="23"/>
  <c r="O1577" i="23"/>
  <c r="M1577" i="23"/>
  <c r="L1577" i="23"/>
  <c r="S1576" i="23"/>
  <c r="Q1576" i="23"/>
  <c r="O1576" i="23"/>
  <c r="M1576" i="23"/>
  <c r="L1576" i="23"/>
  <c r="S1575" i="23"/>
  <c r="Q1575" i="23"/>
  <c r="O1575" i="23"/>
  <c r="M1575" i="23"/>
  <c r="L1575" i="23"/>
  <c r="S1574" i="23"/>
  <c r="Q1574" i="23"/>
  <c r="O1574" i="23"/>
  <c r="M1574" i="23"/>
  <c r="L1574" i="23"/>
  <c r="S1573" i="23"/>
  <c r="Q1573" i="23"/>
  <c r="O1573" i="23"/>
  <c r="M1573" i="23"/>
  <c r="L1573" i="23"/>
  <c r="S1572" i="23"/>
  <c r="Q1572" i="23"/>
  <c r="O1572" i="23"/>
  <c r="M1572" i="23"/>
  <c r="L1572" i="23"/>
  <c r="S1571" i="23"/>
  <c r="Q1571" i="23"/>
  <c r="O1571" i="23"/>
  <c r="M1571" i="23"/>
  <c r="L1571" i="23"/>
  <c r="S1570" i="23"/>
  <c r="Q1570" i="23"/>
  <c r="O1570" i="23"/>
  <c r="M1570" i="23"/>
  <c r="L1570" i="23"/>
  <c r="S1569" i="23"/>
  <c r="Q1569" i="23"/>
  <c r="O1569" i="23"/>
  <c r="M1569" i="23"/>
  <c r="L1569" i="23"/>
  <c r="S1568" i="23"/>
  <c r="Q1568" i="23"/>
  <c r="O1568" i="23"/>
  <c r="M1568" i="23"/>
  <c r="L1568" i="23"/>
  <c r="S1567" i="23"/>
  <c r="Q1567" i="23"/>
  <c r="O1567" i="23"/>
  <c r="M1567" i="23"/>
  <c r="L1567" i="23"/>
  <c r="S1566" i="23"/>
  <c r="Q1566" i="23"/>
  <c r="O1566" i="23"/>
  <c r="M1566" i="23"/>
  <c r="L1566" i="23"/>
  <c r="S1565" i="23"/>
  <c r="Q1565" i="23"/>
  <c r="O1565" i="23"/>
  <c r="M1565" i="23"/>
  <c r="L1565" i="23"/>
  <c r="S1564" i="23"/>
  <c r="Q1564" i="23"/>
  <c r="O1564" i="23"/>
  <c r="M1564" i="23"/>
  <c r="L1564" i="23"/>
  <c r="S1563" i="23"/>
  <c r="Q1563" i="23"/>
  <c r="O1563" i="23"/>
  <c r="M1563" i="23"/>
  <c r="L1563" i="23"/>
  <c r="S1562" i="23"/>
  <c r="Q1562" i="23"/>
  <c r="O1562" i="23"/>
  <c r="M1562" i="23"/>
  <c r="L1562" i="23"/>
  <c r="S1561" i="23"/>
  <c r="Q1561" i="23"/>
  <c r="O1561" i="23"/>
  <c r="M1561" i="23"/>
  <c r="L1561" i="23"/>
  <c r="S1560" i="23"/>
  <c r="Q1560" i="23"/>
  <c r="O1560" i="23"/>
  <c r="M1560" i="23"/>
  <c r="L1560" i="23"/>
  <c r="S1559" i="23"/>
  <c r="Q1559" i="23"/>
  <c r="O1559" i="23"/>
  <c r="M1559" i="23"/>
  <c r="L1559" i="23"/>
  <c r="S1558" i="23"/>
  <c r="Q1558" i="23"/>
  <c r="O1558" i="23"/>
  <c r="M1558" i="23"/>
  <c r="L1558" i="23"/>
  <c r="S1557" i="23"/>
  <c r="Q1557" i="23"/>
  <c r="O1557" i="23"/>
  <c r="M1557" i="23"/>
  <c r="L1557" i="23"/>
  <c r="S1556" i="23"/>
  <c r="Q1556" i="23"/>
  <c r="O1556" i="23"/>
  <c r="M1556" i="23"/>
  <c r="L1556" i="23"/>
  <c r="S1555" i="23"/>
  <c r="Q1555" i="23"/>
  <c r="O1555" i="23"/>
  <c r="M1555" i="23"/>
  <c r="L1555" i="23"/>
  <c r="S1554" i="23"/>
  <c r="Q1554" i="23"/>
  <c r="O1554" i="23"/>
  <c r="M1554" i="23"/>
  <c r="L1554" i="23"/>
  <c r="S1553" i="23"/>
  <c r="Q1553" i="23"/>
  <c r="O1553" i="23"/>
  <c r="M1553" i="23"/>
  <c r="L1553" i="23"/>
  <c r="S1552" i="23"/>
  <c r="Q1552" i="23"/>
  <c r="O1552" i="23"/>
  <c r="M1552" i="23"/>
  <c r="L1552" i="23"/>
  <c r="S1551" i="23"/>
  <c r="Q1551" i="23"/>
  <c r="O1551" i="23"/>
  <c r="M1551" i="23"/>
  <c r="L1551" i="23"/>
  <c r="S1550" i="23"/>
  <c r="Q1550" i="23"/>
  <c r="O1550" i="23"/>
  <c r="M1550" i="23"/>
  <c r="L1550" i="23"/>
  <c r="S1549" i="23"/>
  <c r="Q1549" i="23"/>
  <c r="O1549" i="23"/>
  <c r="M1549" i="23"/>
  <c r="L1549" i="23"/>
  <c r="S1548" i="23"/>
  <c r="Q1548" i="23"/>
  <c r="O1548" i="23"/>
  <c r="M1548" i="23"/>
  <c r="L1548" i="23"/>
  <c r="S1547" i="23"/>
  <c r="Q1547" i="23"/>
  <c r="O1547" i="23"/>
  <c r="M1547" i="23"/>
  <c r="L1547" i="23"/>
  <c r="S1546" i="23"/>
  <c r="Q1546" i="23"/>
  <c r="O1546" i="23"/>
  <c r="M1546" i="23"/>
  <c r="L1546" i="23"/>
  <c r="S1545" i="23"/>
  <c r="Q1545" i="23"/>
  <c r="O1545" i="23"/>
  <c r="M1545" i="23"/>
  <c r="L1545" i="23"/>
  <c r="S1544" i="23"/>
  <c r="Q1544" i="23"/>
  <c r="O1544" i="23"/>
  <c r="M1544" i="23"/>
  <c r="L1544" i="23"/>
  <c r="S1543" i="23"/>
  <c r="Q1543" i="23"/>
  <c r="O1543" i="23"/>
  <c r="M1543" i="23"/>
  <c r="L1543" i="23"/>
  <c r="S1542" i="23"/>
  <c r="Q1542" i="23"/>
  <c r="O1542" i="23"/>
  <c r="M1542" i="23"/>
  <c r="L1542" i="23"/>
  <c r="S1541" i="23"/>
  <c r="Q1541" i="23"/>
  <c r="O1541" i="23"/>
  <c r="M1541" i="23"/>
  <c r="L1541" i="23"/>
  <c r="S1540" i="23"/>
  <c r="Q1540" i="23"/>
  <c r="O1540" i="23"/>
  <c r="M1540" i="23"/>
  <c r="L1540" i="23"/>
  <c r="S1539" i="23"/>
  <c r="Q1539" i="23"/>
  <c r="O1539" i="23"/>
  <c r="M1539" i="23"/>
  <c r="L1539" i="23"/>
  <c r="S1538" i="23"/>
  <c r="Q1538" i="23"/>
  <c r="O1538" i="23"/>
  <c r="M1538" i="23"/>
  <c r="L1538" i="23"/>
  <c r="S1537" i="23"/>
  <c r="Q1537" i="23"/>
  <c r="O1537" i="23"/>
  <c r="M1537" i="23"/>
  <c r="L1537" i="23"/>
  <c r="S1536" i="23"/>
  <c r="Q1536" i="23"/>
  <c r="O1536" i="23"/>
  <c r="M1536" i="23"/>
  <c r="L1536" i="23"/>
  <c r="S1535" i="23"/>
  <c r="Q1535" i="23"/>
  <c r="O1535" i="23"/>
  <c r="M1535" i="23"/>
  <c r="L1535" i="23"/>
  <c r="S1534" i="23"/>
  <c r="Q1534" i="23"/>
  <c r="O1534" i="23"/>
  <c r="M1534" i="23"/>
  <c r="L1534" i="23"/>
  <c r="S1533" i="23"/>
  <c r="Q1533" i="23"/>
  <c r="O1533" i="23"/>
  <c r="M1533" i="23"/>
  <c r="L1533" i="23"/>
  <c r="S1532" i="23"/>
  <c r="Q1532" i="23"/>
  <c r="O1532" i="23"/>
  <c r="M1532" i="23"/>
  <c r="L1532" i="23"/>
  <c r="S1531" i="23"/>
  <c r="Q1531" i="23"/>
  <c r="O1531" i="23"/>
  <c r="M1531" i="23"/>
  <c r="L1531" i="23"/>
  <c r="S1530" i="23"/>
  <c r="Q1530" i="23"/>
  <c r="O1530" i="23"/>
  <c r="M1530" i="23"/>
  <c r="L1530" i="23"/>
  <c r="S1529" i="23"/>
  <c r="Q1529" i="23"/>
  <c r="O1529" i="23"/>
  <c r="M1529" i="23"/>
  <c r="L1529" i="23"/>
  <c r="S1528" i="23"/>
  <c r="Q1528" i="23"/>
  <c r="O1528" i="23"/>
  <c r="M1528" i="23"/>
  <c r="L1528" i="23"/>
  <c r="S1527" i="23"/>
  <c r="Q1527" i="23"/>
  <c r="O1527" i="23"/>
  <c r="M1527" i="23"/>
  <c r="L1527" i="23"/>
  <c r="S1526" i="23"/>
  <c r="Q1526" i="23"/>
  <c r="O1526" i="23"/>
  <c r="M1526" i="23"/>
  <c r="L1526" i="23"/>
  <c r="S1525" i="23"/>
  <c r="Q1525" i="23"/>
  <c r="O1525" i="23"/>
  <c r="M1525" i="23"/>
  <c r="L1525" i="23"/>
  <c r="S1524" i="23"/>
  <c r="Q1524" i="23"/>
  <c r="O1524" i="23"/>
  <c r="M1524" i="23"/>
  <c r="L1524" i="23"/>
  <c r="S1523" i="23"/>
  <c r="Q1523" i="23"/>
  <c r="O1523" i="23"/>
  <c r="M1523" i="23"/>
  <c r="L1523" i="23"/>
  <c r="S1522" i="23"/>
  <c r="Q1522" i="23"/>
  <c r="O1522" i="23"/>
  <c r="M1522" i="23"/>
  <c r="L1522" i="23"/>
  <c r="S1521" i="23"/>
  <c r="Q1521" i="23"/>
  <c r="O1521" i="23"/>
  <c r="M1521" i="23"/>
  <c r="L1521" i="23"/>
  <c r="S1520" i="23"/>
  <c r="Q1520" i="23"/>
  <c r="O1520" i="23"/>
  <c r="M1520" i="23"/>
  <c r="L1520" i="23"/>
  <c r="S1519" i="23"/>
  <c r="Q1519" i="23"/>
  <c r="O1519" i="23"/>
  <c r="M1519" i="23"/>
  <c r="L1519" i="23"/>
  <c r="S1518" i="23"/>
  <c r="Q1518" i="23"/>
  <c r="O1518" i="23"/>
  <c r="M1518" i="23"/>
  <c r="L1518" i="23"/>
  <c r="S1517" i="23"/>
  <c r="Q1517" i="23"/>
  <c r="O1517" i="23"/>
  <c r="M1517" i="23"/>
  <c r="L1517" i="23"/>
  <c r="S1516" i="23"/>
  <c r="Q1516" i="23"/>
  <c r="O1516" i="23"/>
  <c r="M1516" i="23"/>
  <c r="L1516" i="23"/>
  <c r="S1515" i="23"/>
  <c r="Q1515" i="23"/>
  <c r="O1515" i="23"/>
  <c r="M1515" i="23"/>
  <c r="L1515" i="23"/>
  <c r="S1514" i="23"/>
  <c r="Q1514" i="23"/>
  <c r="O1514" i="23"/>
  <c r="M1514" i="23"/>
  <c r="L1514" i="23"/>
  <c r="S1513" i="23"/>
  <c r="Q1513" i="23"/>
  <c r="O1513" i="23"/>
  <c r="M1513" i="23"/>
  <c r="L1513" i="23"/>
  <c r="S1512" i="23"/>
  <c r="Q1512" i="23"/>
  <c r="O1512" i="23"/>
  <c r="M1512" i="23"/>
  <c r="L1512" i="23"/>
  <c r="S1511" i="23"/>
  <c r="Q1511" i="23"/>
  <c r="O1511" i="23"/>
  <c r="M1511" i="23"/>
  <c r="L1511" i="23"/>
  <c r="S1510" i="23"/>
  <c r="Q1510" i="23"/>
  <c r="O1510" i="23"/>
  <c r="M1510" i="23"/>
  <c r="L1510" i="23"/>
  <c r="S1509" i="23"/>
  <c r="Q1509" i="23"/>
  <c r="O1509" i="23"/>
  <c r="M1509" i="23"/>
  <c r="L1509" i="23"/>
  <c r="S1508" i="23"/>
  <c r="Q1508" i="23"/>
  <c r="O1508" i="23"/>
  <c r="M1508" i="23"/>
  <c r="L1508" i="23"/>
  <c r="S1507" i="23"/>
  <c r="Q1507" i="23"/>
  <c r="O1507" i="23"/>
  <c r="M1507" i="23"/>
  <c r="L1507" i="23"/>
  <c r="S1506" i="23"/>
  <c r="Q1506" i="23"/>
  <c r="O1506" i="23"/>
  <c r="M1506" i="23"/>
  <c r="L1506" i="23"/>
  <c r="S1505" i="23"/>
  <c r="Q1505" i="23"/>
  <c r="O1505" i="23"/>
  <c r="M1505" i="23"/>
  <c r="L1505" i="23"/>
  <c r="S1504" i="23"/>
  <c r="Q1504" i="23"/>
  <c r="O1504" i="23"/>
  <c r="M1504" i="23"/>
  <c r="L1504" i="23"/>
  <c r="S1503" i="23"/>
  <c r="Q1503" i="23"/>
  <c r="O1503" i="23"/>
  <c r="M1503" i="23"/>
  <c r="L1503" i="23"/>
  <c r="S1502" i="23"/>
  <c r="Q1502" i="23"/>
  <c r="O1502" i="23"/>
  <c r="M1502" i="23"/>
  <c r="L1502" i="23"/>
  <c r="S1501" i="23"/>
  <c r="Q1501" i="23"/>
  <c r="O1501" i="23"/>
  <c r="M1501" i="23"/>
  <c r="L1501" i="23"/>
  <c r="S1500" i="23"/>
  <c r="Q1500" i="23"/>
  <c r="O1500" i="23"/>
  <c r="M1500" i="23"/>
  <c r="L1500" i="23"/>
  <c r="S1499" i="23"/>
  <c r="Q1499" i="23"/>
  <c r="O1499" i="23"/>
  <c r="M1499" i="23"/>
  <c r="L1499" i="23"/>
  <c r="S1498" i="23"/>
  <c r="Q1498" i="23"/>
  <c r="O1498" i="23"/>
  <c r="M1498" i="23"/>
  <c r="L1498" i="23"/>
  <c r="S1497" i="23"/>
  <c r="Q1497" i="23"/>
  <c r="O1497" i="23"/>
  <c r="M1497" i="23"/>
  <c r="L1497" i="23"/>
  <c r="S1496" i="23"/>
  <c r="Q1496" i="23"/>
  <c r="O1496" i="23"/>
  <c r="M1496" i="23"/>
  <c r="L1496" i="23"/>
  <c r="S1495" i="23"/>
  <c r="Q1495" i="23"/>
  <c r="O1495" i="23"/>
  <c r="M1495" i="23"/>
  <c r="L1495" i="23"/>
  <c r="S1494" i="23"/>
  <c r="Q1494" i="23"/>
  <c r="O1494" i="23"/>
  <c r="M1494" i="23"/>
  <c r="L1494" i="23"/>
  <c r="S1493" i="23"/>
  <c r="Q1493" i="23"/>
  <c r="O1493" i="23"/>
  <c r="M1493" i="23"/>
  <c r="L1493" i="23"/>
  <c r="S1492" i="23"/>
  <c r="Q1492" i="23"/>
  <c r="O1492" i="23"/>
  <c r="M1492" i="23"/>
  <c r="L1492" i="23"/>
  <c r="S1491" i="23"/>
  <c r="Q1491" i="23"/>
  <c r="O1491" i="23"/>
  <c r="M1491" i="23"/>
  <c r="L1491" i="23"/>
  <c r="S1490" i="23"/>
  <c r="Q1490" i="23"/>
  <c r="O1490" i="23"/>
  <c r="M1490" i="23"/>
  <c r="L1490" i="23"/>
  <c r="S1489" i="23"/>
  <c r="Q1489" i="23"/>
  <c r="O1489" i="23"/>
  <c r="M1489" i="23"/>
  <c r="L1489" i="23"/>
  <c r="S1488" i="23"/>
  <c r="Q1488" i="23"/>
  <c r="O1488" i="23"/>
  <c r="M1488" i="23"/>
  <c r="L1488" i="23"/>
  <c r="S1487" i="23"/>
  <c r="Q1487" i="23"/>
  <c r="O1487" i="23"/>
  <c r="M1487" i="23"/>
  <c r="L1487" i="23"/>
  <c r="S1486" i="23"/>
  <c r="Q1486" i="23"/>
  <c r="O1486" i="23"/>
  <c r="M1486" i="23"/>
  <c r="L1486" i="23"/>
  <c r="S1485" i="23"/>
  <c r="Q1485" i="23"/>
  <c r="O1485" i="23"/>
  <c r="M1485" i="23"/>
  <c r="L1485" i="23"/>
  <c r="S1484" i="23"/>
  <c r="Q1484" i="23"/>
  <c r="O1484" i="23"/>
  <c r="M1484" i="23"/>
  <c r="L1484" i="23"/>
  <c r="S1483" i="23"/>
  <c r="Q1483" i="23"/>
  <c r="O1483" i="23"/>
  <c r="M1483" i="23"/>
  <c r="L1483" i="23"/>
  <c r="S1482" i="23"/>
  <c r="Q1482" i="23"/>
  <c r="O1482" i="23"/>
  <c r="M1482" i="23"/>
  <c r="L1482" i="23"/>
  <c r="S1481" i="23"/>
  <c r="Q1481" i="23"/>
  <c r="O1481" i="23"/>
  <c r="M1481" i="23"/>
  <c r="L1481" i="23"/>
  <c r="S1480" i="23"/>
  <c r="Q1480" i="23"/>
  <c r="O1480" i="23"/>
  <c r="M1480" i="23"/>
  <c r="L1480" i="23"/>
  <c r="S1479" i="23"/>
  <c r="Q1479" i="23"/>
  <c r="O1479" i="23"/>
  <c r="M1479" i="23"/>
  <c r="L1479" i="23"/>
  <c r="S1478" i="23"/>
  <c r="Q1478" i="23"/>
  <c r="O1478" i="23"/>
  <c r="M1478" i="23"/>
  <c r="L1478" i="23"/>
  <c r="S1477" i="23"/>
  <c r="Q1477" i="23"/>
  <c r="O1477" i="23"/>
  <c r="M1477" i="23"/>
  <c r="L1477" i="23"/>
  <c r="S1476" i="23"/>
  <c r="Q1476" i="23"/>
  <c r="O1476" i="23"/>
  <c r="M1476" i="23"/>
  <c r="L1476" i="23"/>
  <c r="S1475" i="23"/>
  <c r="Q1475" i="23"/>
  <c r="O1475" i="23"/>
  <c r="M1475" i="23"/>
  <c r="L1475" i="23"/>
  <c r="S1474" i="23"/>
  <c r="Q1474" i="23"/>
  <c r="O1474" i="23"/>
  <c r="M1474" i="23"/>
  <c r="L1474" i="23"/>
  <c r="S1473" i="23"/>
  <c r="Q1473" i="23"/>
  <c r="O1473" i="23"/>
  <c r="M1473" i="23"/>
  <c r="L1473" i="23"/>
  <c r="S1472" i="23"/>
  <c r="Q1472" i="23"/>
  <c r="O1472" i="23"/>
  <c r="M1472" i="23"/>
  <c r="L1472" i="23"/>
  <c r="S1471" i="23"/>
  <c r="Q1471" i="23"/>
  <c r="O1471" i="23"/>
  <c r="M1471" i="23"/>
  <c r="L1471" i="23"/>
  <c r="S1470" i="23"/>
  <c r="Q1470" i="23"/>
  <c r="O1470" i="23"/>
  <c r="M1470" i="23"/>
  <c r="L1470" i="23"/>
  <c r="S1469" i="23"/>
  <c r="Q1469" i="23"/>
  <c r="O1469" i="23"/>
  <c r="M1469" i="23"/>
  <c r="L1469" i="23"/>
  <c r="S1468" i="23"/>
  <c r="Q1468" i="23"/>
  <c r="O1468" i="23"/>
  <c r="M1468" i="23"/>
  <c r="L1468" i="23"/>
  <c r="S1467" i="23"/>
  <c r="Q1467" i="23"/>
  <c r="O1467" i="23"/>
  <c r="M1467" i="23"/>
  <c r="L1467" i="23"/>
  <c r="S1466" i="23"/>
  <c r="Q1466" i="23"/>
  <c r="O1466" i="23"/>
  <c r="M1466" i="23"/>
  <c r="L1466" i="23"/>
  <c r="S1465" i="23"/>
  <c r="Q1465" i="23"/>
  <c r="O1465" i="23"/>
  <c r="M1465" i="23"/>
  <c r="L1465" i="23"/>
  <c r="S1464" i="23"/>
  <c r="Q1464" i="23"/>
  <c r="O1464" i="23"/>
  <c r="M1464" i="23"/>
  <c r="L1464" i="23"/>
  <c r="S1463" i="23"/>
  <c r="Q1463" i="23"/>
  <c r="O1463" i="23"/>
  <c r="M1463" i="23"/>
  <c r="L1463" i="23"/>
  <c r="S1462" i="23"/>
  <c r="Q1462" i="23"/>
  <c r="O1462" i="23"/>
  <c r="M1462" i="23"/>
  <c r="L1462" i="23"/>
  <c r="S1461" i="23"/>
  <c r="Q1461" i="23"/>
  <c r="O1461" i="23"/>
  <c r="M1461" i="23"/>
  <c r="L1461" i="23"/>
  <c r="S1460" i="23"/>
  <c r="Q1460" i="23"/>
  <c r="O1460" i="23"/>
  <c r="M1460" i="23"/>
  <c r="L1460" i="23"/>
  <c r="S1459" i="23"/>
  <c r="Q1459" i="23"/>
  <c r="O1459" i="23"/>
  <c r="M1459" i="23"/>
  <c r="L1459" i="23"/>
  <c r="S1458" i="23"/>
  <c r="Q1458" i="23"/>
  <c r="O1458" i="23"/>
  <c r="M1458" i="23"/>
  <c r="L1458" i="23"/>
  <c r="S1457" i="23"/>
  <c r="Q1457" i="23"/>
  <c r="O1457" i="23"/>
  <c r="M1457" i="23"/>
  <c r="L1457" i="23"/>
  <c r="S1456" i="23"/>
  <c r="Q1456" i="23"/>
  <c r="O1456" i="23"/>
  <c r="M1456" i="23"/>
  <c r="L1456" i="23"/>
  <c r="S1455" i="23"/>
  <c r="Q1455" i="23"/>
  <c r="O1455" i="23"/>
  <c r="M1455" i="23"/>
  <c r="L1455" i="23"/>
  <c r="S1454" i="23"/>
  <c r="Q1454" i="23"/>
  <c r="O1454" i="23"/>
  <c r="M1454" i="23"/>
  <c r="L1454" i="23"/>
  <c r="S1453" i="23"/>
  <c r="Q1453" i="23"/>
  <c r="O1453" i="23"/>
  <c r="M1453" i="23"/>
  <c r="L1453" i="23"/>
  <c r="S1452" i="23"/>
  <c r="Q1452" i="23"/>
  <c r="O1452" i="23"/>
  <c r="M1452" i="23"/>
  <c r="L1452" i="23"/>
  <c r="S1451" i="23"/>
  <c r="Q1451" i="23"/>
  <c r="O1451" i="23"/>
  <c r="M1451" i="23"/>
  <c r="L1451" i="23"/>
  <c r="S1450" i="23"/>
  <c r="Q1450" i="23"/>
  <c r="O1450" i="23"/>
  <c r="M1450" i="23"/>
  <c r="L1450" i="23"/>
  <c r="S1449" i="23"/>
  <c r="Q1449" i="23"/>
  <c r="O1449" i="23"/>
  <c r="M1449" i="23"/>
  <c r="L1449" i="23"/>
  <c r="S1448" i="23"/>
  <c r="Q1448" i="23"/>
  <c r="O1448" i="23"/>
  <c r="M1448" i="23"/>
  <c r="L1448" i="23"/>
  <c r="S1447" i="23"/>
  <c r="Q1447" i="23"/>
  <c r="O1447" i="23"/>
  <c r="M1447" i="23"/>
  <c r="L1447" i="23"/>
  <c r="S1446" i="23"/>
  <c r="Q1446" i="23"/>
  <c r="O1446" i="23"/>
  <c r="M1446" i="23"/>
  <c r="L1446" i="23"/>
  <c r="S1445" i="23"/>
  <c r="Q1445" i="23"/>
  <c r="O1445" i="23"/>
  <c r="M1445" i="23"/>
  <c r="L1445" i="23"/>
  <c r="S1444" i="23"/>
  <c r="Q1444" i="23"/>
  <c r="O1444" i="23"/>
  <c r="M1444" i="23"/>
  <c r="L1444" i="23"/>
  <c r="S1443" i="23"/>
  <c r="Q1443" i="23"/>
  <c r="O1443" i="23"/>
  <c r="M1443" i="23"/>
  <c r="L1443" i="23"/>
  <c r="S1442" i="23"/>
  <c r="Q1442" i="23"/>
  <c r="O1442" i="23"/>
  <c r="M1442" i="23"/>
  <c r="L1442" i="23"/>
  <c r="S1441" i="23"/>
  <c r="Q1441" i="23"/>
  <c r="O1441" i="23"/>
  <c r="M1441" i="23"/>
  <c r="L1441" i="23"/>
  <c r="S1440" i="23"/>
  <c r="Q1440" i="23"/>
  <c r="O1440" i="23"/>
  <c r="M1440" i="23"/>
  <c r="L1440" i="23"/>
  <c r="S1439" i="23"/>
  <c r="Q1439" i="23"/>
  <c r="O1439" i="23"/>
  <c r="M1439" i="23"/>
  <c r="L1439" i="23"/>
  <c r="S1438" i="23"/>
  <c r="Q1438" i="23"/>
  <c r="O1438" i="23"/>
  <c r="M1438" i="23"/>
  <c r="L1438" i="23"/>
  <c r="S1437" i="23"/>
  <c r="Q1437" i="23"/>
  <c r="O1437" i="23"/>
  <c r="M1437" i="23"/>
  <c r="L1437" i="23"/>
  <c r="S1436" i="23"/>
  <c r="Q1436" i="23"/>
  <c r="O1436" i="23"/>
  <c r="M1436" i="23"/>
  <c r="L1436" i="23"/>
  <c r="S1435" i="23"/>
  <c r="Q1435" i="23"/>
  <c r="O1435" i="23"/>
  <c r="M1435" i="23"/>
  <c r="L1435" i="23"/>
  <c r="S1434" i="23"/>
  <c r="Q1434" i="23"/>
  <c r="O1434" i="23"/>
  <c r="M1434" i="23"/>
  <c r="L1434" i="23"/>
  <c r="S1433" i="23"/>
  <c r="Q1433" i="23"/>
  <c r="O1433" i="23"/>
  <c r="M1433" i="23"/>
  <c r="L1433" i="23"/>
  <c r="S1432" i="23"/>
  <c r="Q1432" i="23"/>
  <c r="O1432" i="23"/>
  <c r="M1432" i="23"/>
  <c r="L1432" i="23"/>
  <c r="S1431" i="23"/>
  <c r="Q1431" i="23"/>
  <c r="O1431" i="23"/>
  <c r="M1431" i="23"/>
  <c r="L1431" i="23"/>
  <c r="S1430" i="23"/>
  <c r="Q1430" i="23"/>
  <c r="O1430" i="23"/>
  <c r="M1430" i="23"/>
  <c r="L1430" i="23"/>
  <c r="S1429" i="23"/>
  <c r="Q1429" i="23"/>
  <c r="O1429" i="23"/>
  <c r="M1429" i="23"/>
  <c r="L1429" i="23"/>
  <c r="S1428" i="23"/>
  <c r="Q1428" i="23"/>
  <c r="O1428" i="23"/>
  <c r="M1428" i="23"/>
  <c r="L1428" i="23"/>
  <c r="S1427" i="23"/>
  <c r="Q1427" i="23"/>
  <c r="O1427" i="23"/>
  <c r="M1427" i="23"/>
  <c r="L1427" i="23"/>
  <c r="S1426" i="23"/>
  <c r="Q1426" i="23"/>
  <c r="O1426" i="23"/>
  <c r="M1426" i="23"/>
  <c r="L1426" i="23"/>
  <c r="S1425" i="23"/>
  <c r="Q1425" i="23"/>
  <c r="O1425" i="23"/>
  <c r="M1425" i="23"/>
  <c r="L1425" i="23"/>
  <c r="S1424" i="23"/>
  <c r="Q1424" i="23"/>
  <c r="O1424" i="23"/>
  <c r="M1424" i="23"/>
  <c r="L1424" i="23"/>
  <c r="S1423" i="23"/>
  <c r="Q1423" i="23"/>
  <c r="O1423" i="23"/>
  <c r="M1423" i="23"/>
  <c r="L1423" i="23"/>
  <c r="S1422" i="23"/>
  <c r="Q1422" i="23"/>
  <c r="O1422" i="23"/>
  <c r="M1422" i="23"/>
  <c r="L1422" i="23"/>
  <c r="S1421" i="23"/>
  <c r="Q1421" i="23"/>
  <c r="O1421" i="23"/>
  <c r="M1421" i="23"/>
  <c r="L1421" i="23"/>
  <c r="S1420" i="23"/>
  <c r="Q1420" i="23"/>
  <c r="O1420" i="23"/>
  <c r="M1420" i="23"/>
  <c r="L1420" i="23"/>
  <c r="S1419" i="23"/>
  <c r="Q1419" i="23"/>
  <c r="O1419" i="23"/>
  <c r="M1419" i="23"/>
  <c r="L1419" i="23"/>
  <c r="S1418" i="23"/>
  <c r="Q1418" i="23"/>
  <c r="O1418" i="23"/>
  <c r="M1418" i="23"/>
  <c r="L1418" i="23"/>
  <c r="S1417" i="23"/>
  <c r="Q1417" i="23"/>
  <c r="O1417" i="23"/>
  <c r="M1417" i="23"/>
  <c r="L1417" i="23"/>
  <c r="S1416" i="23"/>
  <c r="Q1416" i="23"/>
  <c r="O1416" i="23"/>
  <c r="M1416" i="23"/>
  <c r="L1416" i="23"/>
  <c r="S1415" i="23"/>
  <c r="Q1415" i="23"/>
  <c r="O1415" i="23"/>
  <c r="M1415" i="23"/>
  <c r="L1415" i="23"/>
  <c r="S1414" i="23"/>
  <c r="Q1414" i="23"/>
  <c r="O1414" i="23"/>
  <c r="M1414" i="23"/>
  <c r="L1414" i="23"/>
  <c r="S1413" i="23"/>
  <c r="Q1413" i="23"/>
  <c r="O1413" i="23"/>
  <c r="M1413" i="23"/>
  <c r="L1413" i="23"/>
  <c r="S1412" i="23"/>
  <c r="Q1412" i="23"/>
  <c r="O1412" i="23"/>
  <c r="M1412" i="23"/>
  <c r="L1412" i="23"/>
  <c r="S1411" i="23"/>
  <c r="Q1411" i="23"/>
  <c r="O1411" i="23"/>
  <c r="M1411" i="23"/>
  <c r="L1411" i="23"/>
  <c r="S1410" i="23"/>
  <c r="Q1410" i="23"/>
  <c r="O1410" i="23"/>
  <c r="M1410" i="23"/>
  <c r="L1410" i="23"/>
  <c r="S1409" i="23"/>
  <c r="Q1409" i="23"/>
  <c r="O1409" i="23"/>
  <c r="M1409" i="23"/>
  <c r="L1409" i="23"/>
  <c r="S1408" i="23"/>
  <c r="Q1408" i="23"/>
  <c r="O1408" i="23"/>
  <c r="M1408" i="23"/>
  <c r="L1408" i="23"/>
  <c r="S1407" i="23"/>
  <c r="Q1407" i="23"/>
  <c r="O1407" i="23"/>
  <c r="M1407" i="23"/>
  <c r="L1407" i="23"/>
  <c r="S1406" i="23"/>
  <c r="Q1406" i="23"/>
  <c r="O1406" i="23"/>
  <c r="M1406" i="23"/>
  <c r="L1406" i="23"/>
  <c r="S1405" i="23"/>
  <c r="Q1405" i="23"/>
  <c r="O1405" i="23"/>
  <c r="M1405" i="23"/>
  <c r="L1405" i="23"/>
  <c r="S1404" i="23"/>
  <c r="Q1404" i="23"/>
  <c r="O1404" i="23"/>
  <c r="M1404" i="23"/>
  <c r="L1404" i="23"/>
  <c r="S1403" i="23"/>
  <c r="Q1403" i="23"/>
  <c r="O1403" i="23"/>
  <c r="M1403" i="23"/>
  <c r="L1403" i="23"/>
  <c r="S1402" i="23"/>
  <c r="Q1402" i="23"/>
  <c r="O1402" i="23"/>
  <c r="M1402" i="23"/>
  <c r="L1402" i="23"/>
  <c r="S1401" i="23"/>
  <c r="Q1401" i="23"/>
  <c r="O1401" i="23"/>
  <c r="M1401" i="23"/>
  <c r="L1401" i="23"/>
  <c r="S1400" i="23"/>
  <c r="Q1400" i="23"/>
  <c r="O1400" i="23"/>
  <c r="M1400" i="23"/>
  <c r="L1400" i="23"/>
  <c r="S1399" i="23"/>
  <c r="Q1399" i="23"/>
  <c r="O1399" i="23"/>
  <c r="M1399" i="23"/>
  <c r="L1399" i="23"/>
  <c r="S1398" i="23"/>
  <c r="Q1398" i="23"/>
  <c r="O1398" i="23"/>
  <c r="M1398" i="23"/>
  <c r="L1398" i="23"/>
  <c r="S1397" i="23"/>
  <c r="Q1397" i="23"/>
  <c r="O1397" i="23"/>
  <c r="M1397" i="23"/>
  <c r="L1397" i="23"/>
  <c r="S1396" i="23"/>
  <c r="Q1396" i="23"/>
  <c r="O1396" i="23"/>
  <c r="M1396" i="23"/>
  <c r="L1396" i="23"/>
  <c r="S1395" i="23"/>
  <c r="Q1395" i="23"/>
  <c r="O1395" i="23"/>
  <c r="M1395" i="23"/>
  <c r="L1395" i="23"/>
  <c r="S1394" i="23"/>
  <c r="Q1394" i="23"/>
  <c r="O1394" i="23"/>
  <c r="M1394" i="23"/>
  <c r="L1394" i="23"/>
  <c r="S1393" i="23"/>
  <c r="Q1393" i="23"/>
  <c r="O1393" i="23"/>
  <c r="M1393" i="23"/>
  <c r="L1393" i="23"/>
  <c r="S1392" i="23"/>
  <c r="Q1392" i="23"/>
  <c r="O1392" i="23"/>
  <c r="M1392" i="23"/>
  <c r="L1392" i="23"/>
  <c r="S1391" i="23"/>
  <c r="Q1391" i="23"/>
  <c r="O1391" i="23"/>
  <c r="M1391" i="23"/>
  <c r="L1391" i="23"/>
  <c r="S1390" i="23"/>
  <c r="Q1390" i="23"/>
  <c r="O1390" i="23"/>
  <c r="M1390" i="23"/>
  <c r="L1390" i="23"/>
  <c r="S1389" i="23"/>
  <c r="Q1389" i="23"/>
  <c r="O1389" i="23"/>
  <c r="M1389" i="23"/>
  <c r="L1389" i="23"/>
  <c r="S1388" i="23"/>
  <c r="Q1388" i="23"/>
  <c r="O1388" i="23"/>
  <c r="M1388" i="23"/>
  <c r="L1388" i="23"/>
  <c r="S1387" i="23"/>
  <c r="Q1387" i="23"/>
  <c r="O1387" i="23"/>
  <c r="M1387" i="23"/>
  <c r="L1387" i="23"/>
  <c r="S1386" i="23"/>
  <c r="Q1386" i="23"/>
  <c r="O1386" i="23"/>
  <c r="M1386" i="23"/>
  <c r="L1386" i="23"/>
  <c r="S1385" i="23"/>
  <c r="Q1385" i="23"/>
  <c r="O1385" i="23"/>
  <c r="M1385" i="23"/>
  <c r="L1385" i="23"/>
  <c r="S1384" i="23"/>
  <c r="Q1384" i="23"/>
  <c r="O1384" i="23"/>
  <c r="M1384" i="23"/>
  <c r="L1384" i="23"/>
  <c r="S1383" i="23"/>
  <c r="Q1383" i="23"/>
  <c r="O1383" i="23"/>
  <c r="M1383" i="23"/>
  <c r="L1383" i="23"/>
  <c r="S1382" i="23"/>
  <c r="Q1382" i="23"/>
  <c r="O1382" i="23"/>
  <c r="M1382" i="23"/>
  <c r="L1382" i="23"/>
  <c r="S1381" i="23"/>
  <c r="Q1381" i="23"/>
  <c r="O1381" i="23"/>
  <c r="M1381" i="23"/>
  <c r="L1381" i="23"/>
  <c r="S1380" i="23"/>
  <c r="Q1380" i="23"/>
  <c r="O1380" i="23"/>
  <c r="M1380" i="23"/>
  <c r="L1380" i="23"/>
  <c r="S1379" i="23"/>
  <c r="Q1379" i="23"/>
  <c r="O1379" i="23"/>
  <c r="M1379" i="23"/>
  <c r="L1379" i="23"/>
  <c r="S1378" i="23"/>
  <c r="Q1378" i="23"/>
  <c r="O1378" i="23"/>
  <c r="M1378" i="23"/>
  <c r="L1378" i="23"/>
  <c r="S1377" i="23"/>
  <c r="Q1377" i="23"/>
  <c r="O1377" i="23"/>
  <c r="M1377" i="23"/>
  <c r="L1377" i="23"/>
  <c r="S1376" i="23"/>
  <c r="Q1376" i="23"/>
  <c r="O1376" i="23"/>
  <c r="M1376" i="23"/>
  <c r="L1376" i="23"/>
  <c r="S1375" i="23"/>
  <c r="Q1375" i="23"/>
  <c r="O1375" i="23"/>
  <c r="M1375" i="23"/>
  <c r="L1375" i="23"/>
  <c r="S1374" i="23"/>
  <c r="Q1374" i="23"/>
  <c r="O1374" i="23"/>
  <c r="M1374" i="23"/>
  <c r="L1374" i="23"/>
  <c r="S1373" i="23"/>
  <c r="Q1373" i="23"/>
  <c r="O1373" i="23"/>
  <c r="M1373" i="23"/>
  <c r="L1373" i="23"/>
  <c r="S1372" i="23"/>
  <c r="Q1372" i="23"/>
  <c r="O1372" i="23"/>
  <c r="M1372" i="23"/>
  <c r="L1372" i="23"/>
  <c r="S1371" i="23"/>
  <c r="Q1371" i="23"/>
  <c r="O1371" i="23"/>
  <c r="M1371" i="23"/>
  <c r="L1371" i="23"/>
  <c r="S1370" i="23"/>
  <c r="Q1370" i="23"/>
  <c r="O1370" i="23"/>
  <c r="M1370" i="23"/>
  <c r="L1370" i="23"/>
  <c r="S1369" i="23"/>
  <c r="Q1369" i="23"/>
  <c r="O1369" i="23"/>
  <c r="M1369" i="23"/>
  <c r="L1369" i="23"/>
  <c r="S1368" i="23"/>
  <c r="Q1368" i="23"/>
  <c r="O1368" i="23"/>
  <c r="M1368" i="23"/>
  <c r="L1368" i="23"/>
  <c r="S1367" i="23"/>
  <c r="Q1367" i="23"/>
  <c r="O1367" i="23"/>
  <c r="M1367" i="23"/>
  <c r="L1367" i="23"/>
  <c r="S1366" i="23"/>
  <c r="Q1366" i="23"/>
  <c r="O1366" i="23"/>
  <c r="M1366" i="23"/>
  <c r="L1366" i="23"/>
  <c r="S1365" i="23"/>
  <c r="Q1365" i="23"/>
  <c r="O1365" i="23"/>
  <c r="M1365" i="23"/>
  <c r="L1365" i="23"/>
  <c r="S1364" i="23"/>
  <c r="Q1364" i="23"/>
  <c r="O1364" i="23"/>
  <c r="M1364" i="23"/>
  <c r="L1364" i="23"/>
  <c r="S1363" i="23"/>
  <c r="Q1363" i="23"/>
  <c r="O1363" i="23"/>
  <c r="M1363" i="23"/>
  <c r="L1363" i="23"/>
  <c r="S1362" i="23"/>
  <c r="Q1362" i="23"/>
  <c r="O1362" i="23"/>
  <c r="M1362" i="23"/>
  <c r="L1362" i="23"/>
  <c r="S1361" i="23"/>
  <c r="Q1361" i="23"/>
  <c r="O1361" i="23"/>
  <c r="M1361" i="23"/>
  <c r="L1361" i="23"/>
  <c r="S1360" i="23"/>
  <c r="Q1360" i="23"/>
  <c r="O1360" i="23"/>
  <c r="M1360" i="23"/>
  <c r="L1360" i="23"/>
  <c r="S1359" i="23"/>
  <c r="Q1359" i="23"/>
  <c r="O1359" i="23"/>
  <c r="M1359" i="23"/>
  <c r="L1359" i="23"/>
  <c r="S1358" i="23"/>
  <c r="Q1358" i="23"/>
  <c r="O1358" i="23"/>
  <c r="M1358" i="23"/>
  <c r="L1358" i="23"/>
  <c r="S1357" i="23"/>
  <c r="Q1357" i="23"/>
  <c r="O1357" i="23"/>
  <c r="M1357" i="23"/>
  <c r="L1357" i="23"/>
  <c r="S1356" i="23"/>
  <c r="Q1356" i="23"/>
  <c r="O1356" i="23"/>
  <c r="M1356" i="23"/>
  <c r="L1356" i="23"/>
  <c r="S1355" i="23"/>
  <c r="Q1355" i="23"/>
  <c r="O1355" i="23"/>
  <c r="M1355" i="23"/>
  <c r="L1355" i="23"/>
  <c r="S1354" i="23"/>
  <c r="Q1354" i="23"/>
  <c r="O1354" i="23"/>
  <c r="M1354" i="23"/>
  <c r="L1354" i="23"/>
  <c r="S1353" i="23"/>
  <c r="Q1353" i="23"/>
  <c r="O1353" i="23"/>
  <c r="M1353" i="23"/>
  <c r="L1353" i="23"/>
  <c r="S1352" i="23"/>
  <c r="Q1352" i="23"/>
  <c r="O1352" i="23"/>
  <c r="M1352" i="23"/>
  <c r="L1352" i="23"/>
  <c r="S1351" i="23"/>
  <c r="Q1351" i="23"/>
  <c r="O1351" i="23"/>
  <c r="M1351" i="23"/>
  <c r="L1351" i="23"/>
  <c r="S1350" i="23"/>
  <c r="Q1350" i="23"/>
  <c r="O1350" i="23"/>
  <c r="M1350" i="23"/>
  <c r="L1350" i="23"/>
  <c r="S1349" i="23"/>
  <c r="Q1349" i="23"/>
  <c r="O1349" i="23"/>
  <c r="M1349" i="23"/>
  <c r="L1349" i="23"/>
  <c r="S1348" i="23"/>
  <c r="Q1348" i="23"/>
  <c r="O1348" i="23"/>
  <c r="M1348" i="23"/>
  <c r="L1348" i="23"/>
  <c r="S1347" i="23"/>
  <c r="Q1347" i="23"/>
  <c r="O1347" i="23"/>
  <c r="M1347" i="23"/>
  <c r="L1347" i="23"/>
  <c r="S1346" i="23"/>
  <c r="Q1346" i="23"/>
  <c r="O1346" i="23"/>
  <c r="M1346" i="23"/>
  <c r="L1346" i="23"/>
  <c r="S1345" i="23"/>
  <c r="Q1345" i="23"/>
  <c r="O1345" i="23"/>
  <c r="M1345" i="23"/>
  <c r="L1345" i="23"/>
  <c r="S1344" i="23"/>
  <c r="Q1344" i="23"/>
  <c r="O1344" i="23"/>
  <c r="M1344" i="23"/>
  <c r="L1344" i="23"/>
  <c r="S1343" i="23"/>
  <c r="Q1343" i="23"/>
  <c r="O1343" i="23"/>
  <c r="M1343" i="23"/>
  <c r="L1343" i="23"/>
  <c r="S1342" i="23"/>
  <c r="Q1342" i="23"/>
  <c r="O1342" i="23"/>
  <c r="M1342" i="23"/>
  <c r="L1342" i="23"/>
  <c r="S1341" i="23"/>
  <c r="Q1341" i="23"/>
  <c r="O1341" i="23"/>
  <c r="M1341" i="23"/>
  <c r="L1341" i="23"/>
  <c r="S1340" i="23"/>
  <c r="Q1340" i="23"/>
  <c r="O1340" i="23"/>
  <c r="M1340" i="23"/>
  <c r="L1340" i="23"/>
  <c r="S1339" i="23"/>
  <c r="Q1339" i="23"/>
  <c r="O1339" i="23"/>
  <c r="M1339" i="23"/>
  <c r="L1339" i="23"/>
  <c r="S1338" i="23"/>
  <c r="Q1338" i="23"/>
  <c r="O1338" i="23"/>
  <c r="M1338" i="23"/>
  <c r="L1338" i="23"/>
  <c r="S1337" i="23"/>
  <c r="Q1337" i="23"/>
  <c r="O1337" i="23"/>
  <c r="M1337" i="23"/>
  <c r="L1337" i="23"/>
  <c r="S1336" i="23"/>
  <c r="Q1336" i="23"/>
  <c r="O1336" i="23"/>
  <c r="M1336" i="23"/>
  <c r="L1336" i="23"/>
  <c r="S1335" i="23"/>
  <c r="Q1335" i="23"/>
  <c r="O1335" i="23"/>
  <c r="M1335" i="23"/>
  <c r="L1335" i="23"/>
  <c r="S1334" i="23"/>
  <c r="Q1334" i="23"/>
  <c r="O1334" i="23"/>
  <c r="M1334" i="23"/>
  <c r="L1334" i="23"/>
  <c r="S1333" i="23"/>
  <c r="Q1333" i="23"/>
  <c r="O1333" i="23"/>
  <c r="M1333" i="23"/>
  <c r="L1333" i="23"/>
  <c r="S1331" i="23"/>
  <c r="Q1331" i="23"/>
  <c r="O1331" i="23"/>
  <c r="M1331" i="23"/>
  <c r="L1331" i="23"/>
  <c r="S1330" i="23"/>
  <c r="Q1330" i="23"/>
  <c r="O1330" i="23"/>
  <c r="M1330" i="23"/>
  <c r="L1330" i="23"/>
  <c r="S1329" i="23"/>
  <c r="Q1329" i="23"/>
  <c r="O1329" i="23"/>
  <c r="M1329" i="23"/>
  <c r="L1329" i="23"/>
  <c r="S1328" i="23"/>
  <c r="Q1328" i="23"/>
  <c r="O1328" i="23"/>
  <c r="M1328" i="23"/>
  <c r="L1328" i="23"/>
  <c r="S1327" i="23"/>
  <c r="Q1327" i="23"/>
  <c r="O1327" i="23"/>
  <c r="M1327" i="23"/>
  <c r="L1327" i="23"/>
  <c r="S1326" i="23"/>
  <c r="Q1326" i="23"/>
  <c r="O1326" i="23"/>
  <c r="M1326" i="23"/>
  <c r="L1326" i="23"/>
  <c r="S1325" i="23"/>
  <c r="Q1325" i="23"/>
  <c r="O1325" i="23"/>
  <c r="M1325" i="23"/>
  <c r="L1325" i="23"/>
  <c r="S1324" i="23"/>
  <c r="Q1324" i="23"/>
  <c r="O1324" i="23"/>
  <c r="M1324" i="23"/>
  <c r="L1324" i="23"/>
  <c r="S1323" i="23"/>
  <c r="Q1323" i="23"/>
  <c r="O1323" i="23"/>
  <c r="M1323" i="23"/>
  <c r="L1323" i="23"/>
  <c r="S1322" i="23"/>
  <c r="Q1322" i="23"/>
  <c r="O1322" i="23"/>
  <c r="M1322" i="23"/>
  <c r="L1322" i="23"/>
  <c r="S1321" i="23"/>
  <c r="Q1321" i="23"/>
  <c r="O1321" i="23"/>
  <c r="M1321" i="23"/>
  <c r="L1321" i="23"/>
  <c r="S1320" i="23"/>
  <c r="Q1320" i="23"/>
  <c r="O1320" i="23"/>
  <c r="M1320" i="23"/>
  <c r="L1320" i="23"/>
  <c r="S1319" i="23"/>
  <c r="Q1319" i="23"/>
  <c r="O1319" i="23"/>
  <c r="M1319" i="23"/>
  <c r="L1319" i="23"/>
  <c r="S1318" i="23"/>
  <c r="Q1318" i="23"/>
  <c r="O1318" i="23"/>
  <c r="M1318" i="23"/>
  <c r="L1318" i="23"/>
  <c r="S1317" i="23"/>
  <c r="Q1317" i="23"/>
  <c r="O1317" i="23"/>
  <c r="M1317" i="23"/>
  <c r="L1317" i="23"/>
  <c r="S1316" i="23"/>
  <c r="Q1316" i="23"/>
  <c r="O1316" i="23"/>
  <c r="M1316" i="23"/>
  <c r="L1316" i="23"/>
  <c r="S1315" i="23"/>
  <c r="Q1315" i="23"/>
  <c r="O1315" i="23"/>
  <c r="M1315" i="23"/>
  <c r="L1315" i="23"/>
  <c r="S1314" i="23"/>
  <c r="Q1314" i="23"/>
  <c r="O1314" i="23"/>
  <c r="M1314" i="23"/>
  <c r="L1314" i="23"/>
  <c r="S1313" i="23"/>
  <c r="Q1313" i="23"/>
  <c r="O1313" i="23"/>
  <c r="M1313" i="23"/>
  <c r="L1313" i="23"/>
  <c r="S1312" i="23"/>
  <c r="Q1312" i="23"/>
  <c r="O1312" i="23"/>
  <c r="M1312" i="23"/>
  <c r="L1312" i="23"/>
  <c r="S1311" i="23"/>
  <c r="Q1311" i="23"/>
  <c r="O1311" i="23"/>
  <c r="M1311" i="23"/>
  <c r="L1311" i="23"/>
  <c r="S1310" i="23"/>
  <c r="Q1310" i="23"/>
  <c r="O1310" i="23"/>
  <c r="M1310" i="23"/>
  <c r="L1310" i="23"/>
  <c r="S1309" i="23"/>
  <c r="Q1309" i="23"/>
  <c r="O1309" i="23"/>
  <c r="M1309" i="23"/>
  <c r="L1309" i="23"/>
  <c r="S1308" i="23"/>
  <c r="Q1308" i="23"/>
  <c r="O1308" i="23"/>
  <c r="M1308" i="23"/>
  <c r="L1308" i="23"/>
  <c r="S1307" i="23"/>
  <c r="Q1307" i="23"/>
  <c r="O1307" i="23"/>
  <c r="M1307" i="23"/>
  <c r="L1307" i="23"/>
  <c r="S1306" i="23"/>
  <c r="Q1306" i="23"/>
  <c r="O1306" i="23"/>
  <c r="M1306" i="23"/>
  <c r="L1306" i="23"/>
  <c r="S1305" i="23"/>
  <c r="Q1305" i="23"/>
  <c r="O1305" i="23"/>
  <c r="M1305" i="23"/>
  <c r="L1305" i="23"/>
  <c r="S1304" i="23"/>
  <c r="Q1304" i="23"/>
  <c r="O1304" i="23"/>
  <c r="M1304" i="23"/>
  <c r="L1304" i="23"/>
  <c r="S1303" i="23"/>
  <c r="Q1303" i="23"/>
  <c r="O1303" i="23"/>
  <c r="M1303" i="23"/>
  <c r="L1303" i="23"/>
  <c r="S1302" i="23"/>
  <c r="Q1302" i="23"/>
  <c r="O1302" i="23"/>
  <c r="M1302" i="23"/>
  <c r="L1302" i="23"/>
  <c r="S1301" i="23"/>
  <c r="Q1301" i="23"/>
  <c r="O1301" i="23"/>
  <c r="M1301" i="23"/>
  <c r="L1301" i="23"/>
  <c r="S1300" i="23"/>
  <c r="Q1300" i="23"/>
  <c r="O1300" i="23"/>
  <c r="M1300" i="23"/>
  <c r="L1300" i="23"/>
  <c r="S1299" i="23"/>
  <c r="Q1299" i="23"/>
  <c r="O1299" i="23"/>
  <c r="M1299" i="23"/>
  <c r="L1299" i="23"/>
  <c r="S1298" i="23"/>
  <c r="Q1298" i="23"/>
  <c r="O1298" i="23"/>
  <c r="M1298" i="23"/>
  <c r="L1298" i="23"/>
  <c r="S1297" i="23"/>
  <c r="Q1297" i="23"/>
  <c r="O1297" i="23"/>
  <c r="M1297" i="23"/>
  <c r="L1297" i="23"/>
  <c r="S1296" i="23"/>
  <c r="Q1296" i="23"/>
  <c r="O1296" i="23"/>
  <c r="M1296" i="23"/>
  <c r="L1296" i="23"/>
  <c r="S1295" i="23"/>
  <c r="Q1295" i="23"/>
  <c r="O1295" i="23"/>
  <c r="M1295" i="23"/>
  <c r="L1295" i="23"/>
  <c r="S1294" i="23"/>
  <c r="Q1294" i="23"/>
  <c r="O1294" i="23"/>
  <c r="M1294" i="23"/>
  <c r="L1294" i="23"/>
  <c r="S1293" i="23"/>
  <c r="Q1293" i="23"/>
  <c r="O1293" i="23"/>
  <c r="M1293" i="23"/>
  <c r="L1293" i="23"/>
  <c r="S1292" i="23"/>
  <c r="Q1292" i="23"/>
  <c r="O1292" i="23"/>
  <c r="M1292" i="23"/>
  <c r="L1292" i="23"/>
  <c r="S1291" i="23"/>
  <c r="Q1291" i="23"/>
  <c r="O1291" i="23"/>
  <c r="M1291" i="23"/>
  <c r="L1291" i="23"/>
  <c r="S1290" i="23"/>
  <c r="Q1290" i="23"/>
  <c r="O1290" i="23"/>
  <c r="M1290" i="23"/>
  <c r="L1290" i="23"/>
  <c r="S1289" i="23"/>
  <c r="Q1289" i="23"/>
  <c r="O1289" i="23"/>
  <c r="M1289" i="23"/>
  <c r="L1289" i="23"/>
  <c r="S1288" i="23"/>
  <c r="Q1288" i="23"/>
  <c r="O1288" i="23"/>
  <c r="M1288" i="23"/>
  <c r="L1288" i="23"/>
  <c r="S1287" i="23"/>
  <c r="Q1287" i="23"/>
  <c r="O1287" i="23"/>
  <c r="M1287" i="23"/>
  <c r="L1287" i="23"/>
  <c r="S1286" i="23"/>
  <c r="Q1286" i="23"/>
  <c r="O1286" i="23"/>
  <c r="M1286" i="23"/>
  <c r="L1286" i="23"/>
  <c r="S1285" i="23"/>
  <c r="Q1285" i="23"/>
  <c r="O1285" i="23"/>
  <c r="M1285" i="23"/>
  <c r="L1285" i="23"/>
  <c r="S1284" i="23"/>
  <c r="Q1284" i="23"/>
  <c r="O1284" i="23"/>
  <c r="M1284" i="23"/>
  <c r="L1284" i="23"/>
  <c r="S1283" i="23"/>
  <c r="Q1283" i="23"/>
  <c r="O1283" i="23"/>
  <c r="M1283" i="23"/>
  <c r="L1283" i="23"/>
  <c r="S1282" i="23"/>
  <c r="Q1282" i="23"/>
  <c r="O1282" i="23"/>
  <c r="M1282" i="23"/>
  <c r="L1282" i="23"/>
  <c r="S1281" i="23"/>
  <c r="Q1281" i="23"/>
  <c r="O1281" i="23"/>
  <c r="M1281" i="23"/>
  <c r="L1281" i="23"/>
  <c r="S1280" i="23"/>
  <c r="Q1280" i="23"/>
  <c r="O1280" i="23"/>
  <c r="M1280" i="23"/>
  <c r="L1280" i="23"/>
  <c r="S1279" i="23"/>
  <c r="Q1279" i="23"/>
  <c r="O1279" i="23"/>
  <c r="M1279" i="23"/>
  <c r="L1279" i="23"/>
  <c r="S1278" i="23"/>
  <c r="Q1278" i="23"/>
  <c r="O1278" i="23"/>
  <c r="M1278" i="23"/>
  <c r="L1278" i="23"/>
  <c r="S1276" i="23"/>
  <c r="Q1276" i="23"/>
  <c r="O1276" i="23"/>
  <c r="M1276" i="23"/>
  <c r="L1276" i="23"/>
  <c r="S1275" i="23"/>
  <c r="Q1275" i="23"/>
  <c r="O1275" i="23"/>
  <c r="M1275" i="23"/>
  <c r="L1275" i="23"/>
  <c r="S1274" i="23"/>
  <c r="Q1274" i="23"/>
  <c r="O1274" i="23"/>
  <c r="M1274" i="23"/>
  <c r="L1274" i="23"/>
  <c r="S1273" i="23"/>
  <c r="Q1273" i="23"/>
  <c r="O1273" i="23"/>
  <c r="M1273" i="23"/>
  <c r="L1273" i="23"/>
  <c r="S1272" i="23"/>
  <c r="Q1272" i="23"/>
  <c r="O1272" i="23"/>
  <c r="M1272" i="23"/>
  <c r="L1272" i="23"/>
  <c r="S1271" i="23"/>
  <c r="Q1271" i="23"/>
  <c r="O1271" i="23"/>
  <c r="M1271" i="23"/>
  <c r="L1271" i="23"/>
  <c r="S1270" i="23"/>
  <c r="Q1270" i="23"/>
  <c r="O1270" i="23"/>
  <c r="M1270" i="23"/>
  <c r="L1270" i="23"/>
  <c r="S1269" i="23"/>
  <c r="Q1269" i="23"/>
  <c r="O1269" i="23"/>
  <c r="M1269" i="23"/>
  <c r="L1269" i="23"/>
  <c r="S1268" i="23"/>
  <c r="Q1268" i="23"/>
  <c r="O1268" i="23"/>
  <c r="M1268" i="23"/>
  <c r="L1268" i="23"/>
  <c r="S1267" i="23"/>
  <c r="Q1267" i="23"/>
  <c r="O1267" i="23"/>
  <c r="M1267" i="23"/>
  <c r="L1267" i="23"/>
  <c r="S1266" i="23"/>
  <c r="Q1266" i="23"/>
  <c r="O1266" i="23"/>
  <c r="M1266" i="23"/>
  <c r="L1266" i="23"/>
  <c r="S1265" i="23"/>
  <c r="Q1265" i="23"/>
  <c r="O1265" i="23"/>
  <c r="M1265" i="23"/>
  <c r="L1265" i="23"/>
  <c r="S1264" i="23"/>
  <c r="Q1264" i="23"/>
  <c r="O1264" i="23"/>
  <c r="M1264" i="23"/>
  <c r="L1264" i="23"/>
  <c r="S1263" i="23"/>
  <c r="Q1263" i="23"/>
  <c r="O1263" i="23"/>
  <c r="M1263" i="23"/>
  <c r="L1263" i="23"/>
  <c r="S1262" i="23"/>
  <c r="Q1262" i="23"/>
  <c r="O1262" i="23"/>
  <c r="M1262" i="23"/>
  <c r="L1262" i="23"/>
  <c r="S1261" i="23"/>
  <c r="Q1261" i="23"/>
  <c r="O1261" i="23"/>
  <c r="M1261" i="23"/>
  <c r="L1261" i="23"/>
  <c r="S1260" i="23"/>
  <c r="Q1260" i="23"/>
  <c r="O1260" i="23"/>
  <c r="M1260" i="23"/>
  <c r="L1260" i="23"/>
  <c r="S1259" i="23"/>
  <c r="Q1259" i="23"/>
  <c r="O1259" i="23"/>
  <c r="M1259" i="23"/>
  <c r="L1259" i="23"/>
  <c r="S1258" i="23"/>
  <c r="Q1258" i="23"/>
  <c r="O1258" i="23"/>
  <c r="M1258" i="23"/>
  <c r="L1258" i="23"/>
  <c r="S1257" i="23"/>
  <c r="Q1257" i="23"/>
  <c r="O1257" i="23"/>
  <c r="M1257" i="23"/>
  <c r="L1257" i="23"/>
  <c r="S1256" i="23"/>
  <c r="Q1256" i="23"/>
  <c r="O1256" i="23"/>
  <c r="M1256" i="23"/>
  <c r="L1256" i="23"/>
  <c r="S1255" i="23"/>
  <c r="Q1255" i="23"/>
  <c r="O1255" i="23"/>
  <c r="M1255" i="23"/>
  <c r="L1255" i="23"/>
  <c r="S1254" i="23"/>
  <c r="Q1254" i="23"/>
  <c r="O1254" i="23"/>
  <c r="M1254" i="23"/>
  <c r="L1254" i="23"/>
  <c r="S1253" i="23"/>
  <c r="Q1253" i="23"/>
  <c r="O1253" i="23"/>
  <c r="M1253" i="23"/>
  <c r="L1253" i="23"/>
  <c r="S1252" i="23"/>
  <c r="Q1252" i="23"/>
  <c r="O1252" i="23"/>
  <c r="M1252" i="23"/>
  <c r="L1252" i="23"/>
  <c r="S1251" i="23"/>
  <c r="Q1251" i="23"/>
  <c r="O1251" i="23"/>
  <c r="M1251" i="23"/>
  <c r="L1251" i="23"/>
  <c r="S1250" i="23"/>
  <c r="Q1250" i="23"/>
  <c r="O1250" i="23"/>
  <c r="M1250" i="23"/>
  <c r="L1250" i="23"/>
  <c r="S1249" i="23"/>
  <c r="Q1249" i="23"/>
  <c r="O1249" i="23"/>
  <c r="M1249" i="23"/>
  <c r="L1249" i="23"/>
  <c r="S1248" i="23"/>
  <c r="Q1248" i="23"/>
  <c r="O1248" i="23"/>
  <c r="M1248" i="23"/>
  <c r="L1248" i="23"/>
  <c r="S1247" i="23"/>
  <c r="Q1247" i="23"/>
  <c r="O1247" i="23"/>
  <c r="M1247" i="23"/>
  <c r="L1247" i="23"/>
  <c r="S1246" i="23"/>
  <c r="Q1246" i="23"/>
  <c r="O1246" i="23"/>
  <c r="M1246" i="23"/>
  <c r="L1246" i="23"/>
  <c r="S1245" i="23"/>
  <c r="Q1245" i="23"/>
  <c r="O1245" i="23"/>
  <c r="M1245" i="23"/>
  <c r="L1245" i="23"/>
  <c r="S1244" i="23"/>
  <c r="Q1244" i="23"/>
  <c r="O1244" i="23"/>
  <c r="M1244" i="23"/>
  <c r="L1244" i="23"/>
  <c r="S1243" i="23"/>
  <c r="Q1243" i="23"/>
  <c r="O1243" i="23"/>
  <c r="M1243" i="23"/>
  <c r="L1243" i="23"/>
  <c r="S1242" i="23"/>
  <c r="Q1242" i="23"/>
  <c r="O1242" i="23"/>
  <c r="M1242" i="23"/>
  <c r="L1242" i="23"/>
  <c r="S1240" i="23"/>
  <c r="Q1240" i="23"/>
  <c r="O1240" i="23"/>
  <c r="M1240" i="23"/>
  <c r="L1240" i="23"/>
  <c r="S1239" i="23"/>
  <c r="Q1239" i="23"/>
  <c r="O1239" i="23"/>
  <c r="M1239" i="23"/>
  <c r="L1239" i="23"/>
  <c r="S1238" i="23"/>
  <c r="Q1238" i="23"/>
  <c r="O1238" i="23"/>
  <c r="M1238" i="23"/>
  <c r="L1238" i="23"/>
  <c r="S1237" i="23"/>
  <c r="Q1237" i="23"/>
  <c r="O1237" i="23"/>
  <c r="M1237" i="23"/>
  <c r="L1237" i="23"/>
  <c r="S1236" i="23"/>
  <c r="Q1236" i="23"/>
  <c r="O1236" i="23"/>
  <c r="M1236" i="23"/>
  <c r="L1236" i="23"/>
  <c r="S1235" i="23"/>
  <c r="Q1235" i="23"/>
  <c r="O1235" i="23"/>
  <c r="M1235" i="23"/>
  <c r="L1235" i="23"/>
  <c r="S1234" i="23"/>
  <c r="Q1234" i="23"/>
  <c r="O1234" i="23"/>
  <c r="M1234" i="23"/>
  <c r="L1234" i="23"/>
  <c r="S1233" i="23"/>
  <c r="Q1233" i="23"/>
  <c r="O1233" i="23"/>
  <c r="M1233" i="23"/>
  <c r="L1233" i="23"/>
  <c r="S1232" i="23"/>
  <c r="Q1232" i="23"/>
  <c r="O1232" i="23"/>
  <c r="M1232" i="23"/>
  <c r="L1232" i="23"/>
  <c r="S1231" i="23"/>
  <c r="Q1231" i="23"/>
  <c r="O1231" i="23"/>
  <c r="M1231" i="23"/>
  <c r="L1231" i="23"/>
  <c r="S1230" i="23"/>
  <c r="Q1230" i="23"/>
  <c r="O1230" i="23"/>
  <c r="M1230" i="23"/>
  <c r="L1230" i="23"/>
  <c r="S1229" i="23"/>
  <c r="Q1229" i="23"/>
  <c r="O1229" i="23"/>
  <c r="M1229" i="23"/>
  <c r="L1229" i="23"/>
  <c r="S1228" i="23"/>
  <c r="Q1228" i="23"/>
  <c r="O1228" i="23"/>
  <c r="M1228" i="23"/>
  <c r="L1228" i="23"/>
  <c r="S1227" i="23"/>
  <c r="Q1227" i="23"/>
  <c r="O1227" i="23"/>
  <c r="M1227" i="23"/>
  <c r="L1227" i="23"/>
  <c r="S1226" i="23"/>
  <c r="Q1226" i="23"/>
  <c r="O1226" i="23"/>
  <c r="M1226" i="23"/>
  <c r="L1226" i="23"/>
  <c r="S1225" i="23"/>
  <c r="Q1225" i="23"/>
  <c r="O1225" i="23"/>
  <c r="M1225" i="23"/>
  <c r="L1225" i="23"/>
  <c r="S1224" i="23"/>
  <c r="Q1224" i="23"/>
  <c r="O1224" i="23"/>
  <c r="M1224" i="23"/>
  <c r="L1224" i="23"/>
  <c r="S1223" i="23"/>
  <c r="Q1223" i="23"/>
  <c r="O1223" i="23"/>
  <c r="M1223" i="23"/>
  <c r="L1223" i="23"/>
  <c r="S1222" i="23"/>
  <c r="Q1222" i="23"/>
  <c r="O1222" i="23"/>
  <c r="M1222" i="23"/>
  <c r="L1222" i="23"/>
  <c r="S1221" i="23"/>
  <c r="Q1221" i="23"/>
  <c r="O1221" i="23"/>
  <c r="M1221" i="23"/>
  <c r="L1221" i="23"/>
  <c r="S1220" i="23"/>
  <c r="Q1220" i="23"/>
  <c r="O1220" i="23"/>
  <c r="M1220" i="23"/>
  <c r="L1220" i="23"/>
  <c r="S1219" i="23"/>
  <c r="Q1219" i="23"/>
  <c r="O1219" i="23"/>
  <c r="M1219" i="23"/>
  <c r="L1219" i="23"/>
  <c r="S1218" i="23"/>
  <c r="Q1218" i="23"/>
  <c r="O1218" i="23"/>
  <c r="M1218" i="23"/>
  <c r="L1218" i="23"/>
  <c r="S1217" i="23"/>
  <c r="Q1217" i="23"/>
  <c r="O1217" i="23"/>
  <c r="M1217" i="23"/>
  <c r="L1217" i="23"/>
  <c r="S1216" i="23"/>
  <c r="Q1216" i="23"/>
  <c r="O1216" i="23"/>
  <c r="M1216" i="23"/>
  <c r="L1216" i="23"/>
  <c r="S1215" i="23"/>
  <c r="Q1215" i="23"/>
  <c r="O1215" i="23"/>
  <c r="M1215" i="23"/>
  <c r="L1215" i="23"/>
  <c r="S1214" i="23"/>
  <c r="Q1214" i="23"/>
  <c r="O1214" i="23"/>
  <c r="M1214" i="23"/>
  <c r="L1214" i="23"/>
  <c r="S1213" i="23"/>
  <c r="Q1213" i="23"/>
  <c r="O1213" i="23"/>
  <c r="M1213" i="23"/>
  <c r="L1213" i="23"/>
  <c r="S1212" i="23"/>
  <c r="Q1212" i="23"/>
  <c r="O1212" i="23"/>
  <c r="M1212" i="23"/>
  <c r="L1212" i="23"/>
  <c r="S1211" i="23"/>
  <c r="Q1211" i="23"/>
  <c r="O1211" i="23"/>
  <c r="M1211" i="23"/>
  <c r="L1211" i="23"/>
  <c r="S1210" i="23"/>
  <c r="Q1210" i="23"/>
  <c r="O1210" i="23"/>
  <c r="M1210" i="23"/>
  <c r="L1210" i="23"/>
  <c r="S1209" i="23"/>
  <c r="Q1209" i="23"/>
  <c r="O1209" i="23"/>
  <c r="M1209" i="23"/>
  <c r="L1209" i="23"/>
  <c r="S1208" i="23"/>
  <c r="Q1208" i="23"/>
  <c r="O1208" i="23"/>
  <c r="M1208" i="23"/>
  <c r="L1208" i="23"/>
  <c r="S1207" i="23"/>
  <c r="Q1207" i="23"/>
  <c r="O1207" i="23"/>
  <c r="M1207" i="23"/>
  <c r="L1207" i="23"/>
  <c r="S1206" i="23"/>
  <c r="Q1206" i="23"/>
  <c r="O1206" i="23"/>
  <c r="M1206" i="23"/>
  <c r="L1206" i="23"/>
  <c r="S1205" i="23"/>
  <c r="Q1205" i="23"/>
  <c r="O1205" i="23"/>
  <c r="M1205" i="23"/>
  <c r="L1205" i="23"/>
  <c r="S1204" i="23"/>
  <c r="Q1204" i="23"/>
  <c r="O1204" i="23"/>
  <c r="M1204" i="23"/>
  <c r="L1204" i="23"/>
  <c r="S1203" i="23"/>
  <c r="Q1203" i="23"/>
  <c r="O1203" i="23"/>
  <c r="M1203" i="23"/>
  <c r="L1203" i="23"/>
  <c r="S1202" i="23"/>
  <c r="Q1202" i="23"/>
  <c r="O1202" i="23"/>
  <c r="M1202" i="23"/>
  <c r="L1202" i="23"/>
  <c r="S1201" i="23"/>
  <c r="Q1201" i="23"/>
  <c r="O1201" i="23"/>
  <c r="M1201" i="23"/>
  <c r="L1201" i="23"/>
  <c r="S1200" i="23"/>
  <c r="Q1200" i="23"/>
  <c r="O1200" i="23"/>
  <c r="M1200" i="23"/>
  <c r="L1200" i="23"/>
  <c r="S1199" i="23"/>
  <c r="Q1199" i="23"/>
  <c r="O1199" i="23"/>
  <c r="M1199" i="23"/>
  <c r="L1199" i="23"/>
  <c r="S1198" i="23"/>
  <c r="Q1198" i="23"/>
  <c r="O1198" i="23"/>
  <c r="M1198" i="23"/>
  <c r="L1198" i="23"/>
  <c r="S1197" i="23"/>
  <c r="Q1197" i="23"/>
  <c r="O1197" i="23"/>
  <c r="M1197" i="23"/>
  <c r="L1197" i="23"/>
  <c r="S1196" i="23"/>
  <c r="Q1196" i="23"/>
  <c r="O1196" i="23"/>
  <c r="M1196" i="23"/>
  <c r="L1196" i="23"/>
  <c r="S1195" i="23"/>
  <c r="Q1195" i="23"/>
  <c r="O1195" i="23"/>
  <c r="M1195" i="23"/>
  <c r="L1195" i="23"/>
  <c r="S1194" i="23"/>
  <c r="Q1194" i="23"/>
  <c r="O1194" i="23"/>
  <c r="M1194" i="23"/>
  <c r="L1194" i="23"/>
  <c r="S1193" i="23"/>
  <c r="Q1193" i="23"/>
  <c r="O1193" i="23"/>
  <c r="M1193" i="23"/>
  <c r="L1193" i="23"/>
  <c r="S1192" i="23"/>
  <c r="Q1192" i="23"/>
  <c r="O1192" i="23"/>
  <c r="M1192" i="23"/>
  <c r="L1192" i="23"/>
  <c r="S1191" i="23"/>
  <c r="Q1191" i="23"/>
  <c r="O1191" i="23"/>
  <c r="M1191" i="23"/>
  <c r="L1191" i="23"/>
  <c r="S1190" i="23"/>
  <c r="Q1190" i="23"/>
  <c r="O1190" i="23"/>
  <c r="M1190" i="23"/>
  <c r="L1190" i="23"/>
  <c r="S1189" i="23"/>
  <c r="Q1189" i="23"/>
  <c r="O1189" i="23"/>
  <c r="M1189" i="23"/>
  <c r="L1189" i="23"/>
  <c r="S1188" i="23"/>
  <c r="Q1188" i="23"/>
  <c r="O1188" i="23"/>
  <c r="M1188" i="23"/>
  <c r="L1188" i="23"/>
  <c r="S1187" i="23"/>
  <c r="Q1187" i="23"/>
  <c r="O1187" i="23"/>
  <c r="M1187" i="23"/>
  <c r="L1187" i="23"/>
  <c r="S1186" i="23"/>
  <c r="Q1186" i="23"/>
  <c r="O1186" i="23"/>
  <c r="M1186" i="23"/>
  <c r="L1186" i="23"/>
  <c r="S1185" i="23"/>
  <c r="Q1185" i="23"/>
  <c r="O1185" i="23"/>
  <c r="M1185" i="23"/>
  <c r="L1185" i="23"/>
  <c r="S1184" i="23"/>
  <c r="Q1184" i="23"/>
  <c r="O1184" i="23"/>
  <c r="M1184" i="23"/>
  <c r="L1184" i="23"/>
  <c r="S1183" i="23"/>
  <c r="Q1183" i="23"/>
  <c r="O1183" i="23"/>
  <c r="M1183" i="23"/>
  <c r="L1183" i="23"/>
  <c r="S1182" i="23"/>
  <c r="Q1182" i="23"/>
  <c r="O1182" i="23"/>
  <c r="M1182" i="23"/>
  <c r="L1182" i="23"/>
  <c r="S1181" i="23"/>
  <c r="Q1181" i="23"/>
  <c r="O1181" i="23"/>
  <c r="M1181" i="23"/>
  <c r="L1181" i="23"/>
  <c r="S1180" i="23"/>
  <c r="Q1180" i="23"/>
  <c r="O1180" i="23"/>
  <c r="M1180" i="23"/>
  <c r="L1180" i="23"/>
  <c r="S1179" i="23"/>
  <c r="Q1179" i="23"/>
  <c r="O1179" i="23"/>
  <c r="M1179" i="23"/>
  <c r="L1179" i="23"/>
  <c r="S1178" i="23"/>
  <c r="Q1178" i="23"/>
  <c r="O1178" i="23"/>
  <c r="M1178" i="23"/>
  <c r="L1178" i="23"/>
  <c r="S1177" i="23"/>
  <c r="Q1177" i="23"/>
  <c r="O1177" i="23"/>
  <c r="M1177" i="23"/>
  <c r="L1177" i="23"/>
  <c r="S1176" i="23"/>
  <c r="Q1176" i="23"/>
  <c r="O1176" i="23"/>
  <c r="M1176" i="23"/>
  <c r="L1176" i="23"/>
  <c r="S1175" i="23"/>
  <c r="Q1175" i="23"/>
  <c r="O1175" i="23"/>
  <c r="M1175" i="23"/>
  <c r="L1175" i="23"/>
  <c r="S1174" i="23"/>
  <c r="Q1174" i="23"/>
  <c r="O1174" i="23"/>
  <c r="M1174" i="23"/>
  <c r="L1174" i="23"/>
  <c r="S1173" i="23"/>
  <c r="Q1173" i="23"/>
  <c r="O1173" i="23"/>
  <c r="M1173" i="23"/>
  <c r="L1173" i="23"/>
  <c r="S1172" i="23"/>
  <c r="Q1172" i="23"/>
  <c r="O1172" i="23"/>
  <c r="M1172" i="23"/>
  <c r="L1172" i="23"/>
  <c r="S1171" i="23"/>
  <c r="Q1171" i="23"/>
  <c r="O1171" i="23"/>
  <c r="M1171" i="23"/>
  <c r="L1171" i="23"/>
  <c r="S1170" i="23"/>
  <c r="Q1170" i="23"/>
  <c r="O1170" i="23"/>
  <c r="M1170" i="23"/>
  <c r="L1170" i="23"/>
  <c r="S1169" i="23"/>
  <c r="Q1169" i="23"/>
  <c r="O1169" i="23"/>
  <c r="M1169" i="23"/>
  <c r="L1169" i="23"/>
  <c r="S1168" i="23"/>
  <c r="Q1168" i="23"/>
  <c r="O1168" i="23"/>
  <c r="M1168" i="23"/>
  <c r="L1168" i="23"/>
  <c r="S1167" i="23"/>
  <c r="Q1167" i="23"/>
  <c r="O1167" i="23"/>
  <c r="M1167" i="23"/>
  <c r="L1167" i="23"/>
  <c r="S1166" i="23"/>
  <c r="Q1166" i="23"/>
  <c r="O1166" i="23"/>
  <c r="M1166" i="23"/>
  <c r="L1166" i="23"/>
  <c r="S1165" i="23"/>
  <c r="Q1165" i="23"/>
  <c r="O1165" i="23"/>
  <c r="M1165" i="23"/>
  <c r="L1165" i="23"/>
  <c r="S1164" i="23"/>
  <c r="Q1164" i="23"/>
  <c r="O1164" i="23"/>
  <c r="M1164" i="23"/>
  <c r="L1164" i="23"/>
  <c r="S1163" i="23"/>
  <c r="Q1163" i="23"/>
  <c r="O1163" i="23"/>
  <c r="M1163" i="23"/>
  <c r="L1163" i="23"/>
  <c r="S1162" i="23"/>
  <c r="Q1162" i="23"/>
  <c r="O1162" i="23"/>
  <c r="M1162" i="23"/>
  <c r="L1162" i="23"/>
  <c r="S1161" i="23"/>
  <c r="Q1161" i="23"/>
  <c r="O1161" i="23"/>
  <c r="M1161" i="23"/>
  <c r="L1161" i="23"/>
  <c r="S1160" i="23"/>
  <c r="Q1160" i="23"/>
  <c r="O1160" i="23"/>
  <c r="M1160" i="23"/>
  <c r="L1160" i="23"/>
  <c r="S1159" i="23"/>
  <c r="Q1159" i="23"/>
  <c r="O1159" i="23"/>
  <c r="M1159" i="23"/>
  <c r="L1159" i="23"/>
  <c r="S1158" i="23"/>
  <c r="Q1158" i="23"/>
  <c r="O1158" i="23"/>
  <c r="M1158" i="23"/>
  <c r="L1158" i="23"/>
  <c r="S1157" i="23"/>
  <c r="Q1157" i="23"/>
  <c r="O1157" i="23"/>
  <c r="M1157" i="23"/>
  <c r="L1157" i="23"/>
  <c r="S1156" i="23"/>
  <c r="Q1156" i="23"/>
  <c r="O1156" i="23"/>
  <c r="M1156" i="23"/>
  <c r="L1156" i="23"/>
  <c r="S1155" i="23"/>
  <c r="Q1155" i="23"/>
  <c r="O1155" i="23"/>
  <c r="M1155" i="23"/>
  <c r="L1155" i="23"/>
  <c r="S1154" i="23"/>
  <c r="Q1154" i="23"/>
  <c r="O1154" i="23"/>
  <c r="M1154" i="23"/>
  <c r="L1154" i="23"/>
  <c r="S1153" i="23"/>
  <c r="Q1153" i="23"/>
  <c r="O1153" i="23"/>
  <c r="M1153" i="23"/>
  <c r="L1153" i="23"/>
  <c r="S1152" i="23"/>
  <c r="Q1152" i="23"/>
  <c r="O1152" i="23"/>
  <c r="M1152" i="23"/>
  <c r="L1152" i="23"/>
  <c r="S1151" i="23"/>
  <c r="Q1151" i="23"/>
  <c r="O1151" i="23"/>
  <c r="M1151" i="23"/>
  <c r="L1151" i="23"/>
  <c r="S1150" i="23"/>
  <c r="Q1150" i="23"/>
  <c r="O1150" i="23"/>
  <c r="M1150" i="23"/>
  <c r="L1150" i="23"/>
  <c r="S1149" i="23"/>
  <c r="Q1149" i="23"/>
  <c r="O1149" i="23"/>
  <c r="M1149" i="23"/>
  <c r="L1149" i="23"/>
  <c r="S1148" i="23"/>
  <c r="Q1148" i="23"/>
  <c r="O1148" i="23"/>
  <c r="M1148" i="23"/>
  <c r="L1148" i="23"/>
  <c r="S1147" i="23"/>
  <c r="Q1147" i="23"/>
  <c r="O1147" i="23"/>
  <c r="M1147" i="23"/>
  <c r="L1147" i="23"/>
  <c r="S1146" i="23"/>
  <c r="Q1146" i="23"/>
  <c r="O1146" i="23"/>
  <c r="M1146" i="23"/>
  <c r="L1146" i="23"/>
  <c r="S1145" i="23"/>
  <c r="Q1145" i="23"/>
  <c r="O1145" i="23"/>
  <c r="M1145" i="23"/>
  <c r="L1145" i="23"/>
  <c r="S1144" i="23"/>
  <c r="Q1144" i="23"/>
  <c r="O1144" i="23"/>
  <c r="M1144" i="23"/>
  <c r="L1144" i="23"/>
  <c r="S1143" i="23"/>
  <c r="Q1143" i="23"/>
  <c r="O1143" i="23"/>
  <c r="M1143" i="23"/>
  <c r="L1143" i="23"/>
  <c r="S1142" i="23"/>
  <c r="Q1142" i="23"/>
  <c r="O1142" i="23"/>
  <c r="M1142" i="23"/>
  <c r="L1142" i="23"/>
  <c r="S1141" i="23"/>
  <c r="Q1141" i="23"/>
  <c r="O1141" i="23"/>
  <c r="M1141" i="23"/>
  <c r="L1141" i="23"/>
  <c r="S1140" i="23"/>
  <c r="Q1140" i="23"/>
  <c r="O1140" i="23"/>
  <c r="M1140" i="23"/>
  <c r="L1140" i="23"/>
  <c r="S1139" i="23"/>
  <c r="Q1139" i="23"/>
  <c r="O1139" i="23"/>
  <c r="M1139" i="23"/>
  <c r="L1139" i="23"/>
  <c r="S1138" i="23"/>
  <c r="Q1138" i="23"/>
  <c r="O1138" i="23"/>
  <c r="M1138" i="23"/>
  <c r="L1138" i="23"/>
  <c r="S1137" i="23"/>
  <c r="Q1137" i="23"/>
  <c r="O1137" i="23"/>
  <c r="M1137" i="23"/>
  <c r="L1137" i="23"/>
  <c r="S1136" i="23"/>
  <c r="Q1136" i="23"/>
  <c r="O1136" i="23"/>
  <c r="M1136" i="23"/>
  <c r="L1136" i="23"/>
  <c r="S1135" i="23"/>
  <c r="Q1135" i="23"/>
  <c r="O1135" i="23"/>
  <c r="M1135" i="23"/>
  <c r="L1135" i="23"/>
  <c r="S1134" i="23"/>
  <c r="Q1134" i="23"/>
  <c r="O1134" i="23"/>
  <c r="M1134" i="23"/>
  <c r="L1134" i="23"/>
  <c r="S1133" i="23"/>
  <c r="Q1133" i="23"/>
  <c r="O1133" i="23"/>
  <c r="M1133" i="23"/>
  <c r="L1133" i="23"/>
  <c r="S1132" i="23"/>
  <c r="Q1132" i="23"/>
  <c r="O1132" i="23"/>
  <c r="M1132" i="23"/>
  <c r="L1132" i="23"/>
  <c r="S1131" i="23"/>
  <c r="Q1131" i="23"/>
  <c r="O1131" i="23"/>
  <c r="M1131" i="23"/>
  <c r="L1131" i="23"/>
  <c r="S1130" i="23"/>
  <c r="Q1130" i="23"/>
  <c r="O1130" i="23"/>
  <c r="M1130" i="23"/>
  <c r="L1130" i="23"/>
  <c r="S1129" i="23"/>
  <c r="Q1129" i="23"/>
  <c r="O1129" i="23"/>
  <c r="M1129" i="23"/>
  <c r="L1129" i="23"/>
  <c r="S1128" i="23"/>
  <c r="Q1128" i="23"/>
  <c r="O1128" i="23"/>
  <c r="M1128" i="23"/>
  <c r="L1128" i="23"/>
  <c r="S1127" i="23"/>
  <c r="Q1127" i="23"/>
  <c r="O1127" i="23"/>
  <c r="M1127" i="23"/>
  <c r="L1127" i="23"/>
  <c r="S1126" i="23"/>
  <c r="Q1126" i="23"/>
  <c r="O1126" i="23"/>
  <c r="M1126" i="23"/>
  <c r="L1126" i="23"/>
  <c r="S1125" i="23"/>
  <c r="Q1125" i="23"/>
  <c r="O1125" i="23"/>
  <c r="M1125" i="23"/>
  <c r="L1125" i="23"/>
  <c r="S1124" i="23"/>
  <c r="Q1124" i="23"/>
  <c r="O1124" i="23"/>
  <c r="M1124" i="23"/>
  <c r="L1124" i="23"/>
  <c r="S1123" i="23"/>
  <c r="Q1123" i="23"/>
  <c r="O1123" i="23"/>
  <c r="M1123" i="23"/>
  <c r="L1123" i="23"/>
  <c r="S1122" i="23"/>
  <c r="Q1122" i="23"/>
  <c r="O1122" i="23"/>
  <c r="M1122" i="23"/>
  <c r="L1122" i="23"/>
  <c r="S1121" i="23"/>
  <c r="Q1121" i="23"/>
  <c r="O1121" i="23"/>
  <c r="M1121" i="23"/>
  <c r="L1121" i="23"/>
  <c r="S1120" i="23"/>
  <c r="Q1120" i="23"/>
  <c r="O1120" i="23"/>
  <c r="M1120" i="23"/>
  <c r="L1120" i="23"/>
  <c r="S1119" i="23"/>
  <c r="Q1119" i="23"/>
  <c r="O1119" i="23"/>
  <c r="M1119" i="23"/>
  <c r="L1119" i="23"/>
  <c r="S1118" i="23"/>
  <c r="Q1118" i="23"/>
  <c r="O1118" i="23"/>
  <c r="M1118" i="23"/>
  <c r="L1118" i="23"/>
  <c r="S1117" i="23"/>
  <c r="Q1117" i="23"/>
  <c r="O1117" i="23"/>
  <c r="M1117" i="23"/>
  <c r="L1117" i="23"/>
  <c r="S1116" i="23"/>
  <c r="Q1116" i="23"/>
  <c r="O1116" i="23"/>
  <c r="M1116" i="23"/>
  <c r="L1116" i="23"/>
  <c r="S1115" i="23"/>
  <c r="Q1115" i="23"/>
  <c r="O1115" i="23"/>
  <c r="M1115" i="23"/>
  <c r="L1115" i="23"/>
  <c r="S1114" i="23"/>
  <c r="Q1114" i="23"/>
  <c r="O1114" i="23"/>
  <c r="M1114" i="23"/>
  <c r="L1114" i="23"/>
  <c r="S1112" i="23"/>
  <c r="Q1112" i="23"/>
  <c r="O1112" i="23"/>
  <c r="M1112" i="23"/>
  <c r="L1112" i="23"/>
  <c r="S1111" i="23"/>
  <c r="Q1111" i="23"/>
  <c r="O1111" i="23"/>
  <c r="M1111" i="23"/>
  <c r="L1111" i="23"/>
  <c r="S1110" i="23"/>
  <c r="Q1110" i="23"/>
  <c r="O1110" i="23"/>
  <c r="M1110" i="23"/>
  <c r="L1110" i="23"/>
  <c r="S1109" i="23"/>
  <c r="Q1109" i="23"/>
  <c r="O1109" i="23"/>
  <c r="M1109" i="23"/>
  <c r="L1109" i="23"/>
  <c r="S1108" i="23"/>
  <c r="Q1108" i="23"/>
  <c r="O1108" i="23"/>
  <c r="M1108" i="23"/>
  <c r="L1108" i="23"/>
  <c r="S1107" i="23"/>
  <c r="Q1107" i="23"/>
  <c r="O1107" i="23"/>
  <c r="M1107" i="23"/>
  <c r="L1107" i="23"/>
  <c r="S1106" i="23"/>
  <c r="Q1106" i="23"/>
  <c r="O1106" i="23"/>
  <c r="M1106" i="23"/>
  <c r="L1106" i="23"/>
  <c r="S1105" i="23"/>
  <c r="Q1105" i="23"/>
  <c r="O1105" i="23"/>
  <c r="M1105" i="23"/>
  <c r="L1105" i="23"/>
  <c r="S1104" i="23"/>
  <c r="Q1104" i="23"/>
  <c r="O1104" i="23"/>
  <c r="M1104" i="23"/>
  <c r="L1104" i="23"/>
  <c r="S1103" i="23"/>
  <c r="Q1103" i="23"/>
  <c r="O1103" i="23"/>
  <c r="M1103" i="23"/>
  <c r="L1103" i="23"/>
  <c r="S1102" i="23"/>
  <c r="Q1102" i="23"/>
  <c r="O1102" i="23"/>
  <c r="M1102" i="23"/>
  <c r="L1102" i="23"/>
  <c r="S1101" i="23"/>
  <c r="Q1101" i="23"/>
  <c r="O1101" i="23"/>
  <c r="M1101" i="23"/>
  <c r="L1101" i="23"/>
  <c r="S1100" i="23"/>
  <c r="Q1100" i="23"/>
  <c r="O1100" i="23"/>
  <c r="M1100" i="23"/>
  <c r="L1100" i="23"/>
  <c r="S1099" i="23"/>
  <c r="Q1099" i="23"/>
  <c r="O1099" i="23"/>
  <c r="M1099" i="23"/>
  <c r="L1099" i="23"/>
  <c r="S1098" i="23"/>
  <c r="Q1098" i="23"/>
  <c r="O1098" i="23"/>
  <c r="M1098" i="23"/>
  <c r="L1098" i="23"/>
  <c r="S1097" i="23"/>
  <c r="Q1097" i="23"/>
  <c r="O1097" i="23"/>
  <c r="M1097" i="23"/>
  <c r="L1097" i="23"/>
  <c r="S1096" i="23"/>
  <c r="Q1096" i="23"/>
  <c r="O1096" i="23"/>
  <c r="M1096" i="23"/>
  <c r="L1096" i="23"/>
  <c r="S1095" i="23"/>
  <c r="Q1095" i="23"/>
  <c r="O1095" i="23"/>
  <c r="M1095" i="23"/>
  <c r="L1095" i="23"/>
  <c r="S1094" i="23"/>
  <c r="Q1094" i="23"/>
  <c r="O1094" i="23"/>
  <c r="M1094" i="23"/>
  <c r="L1094" i="23"/>
  <c r="S1093" i="23"/>
  <c r="Q1093" i="23"/>
  <c r="O1093" i="23"/>
  <c r="M1093" i="23"/>
  <c r="L1093" i="23"/>
  <c r="S1092" i="23"/>
  <c r="Q1092" i="23"/>
  <c r="O1092" i="23"/>
  <c r="M1092" i="23"/>
  <c r="L1092" i="23"/>
  <c r="S1091" i="23"/>
  <c r="Q1091" i="23"/>
  <c r="O1091" i="23"/>
  <c r="M1091" i="23"/>
  <c r="L1091" i="23"/>
  <c r="S1090" i="23"/>
  <c r="Q1090" i="23"/>
  <c r="O1090" i="23"/>
  <c r="M1090" i="23"/>
  <c r="L1090" i="23"/>
  <c r="S1089" i="23"/>
  <c r="Q1089" i="23"/>
  <c r="O1089" i="23"/>
  <c r="M1089" i="23"/>
  <c r="L1089" i="23"/>
  <c r="S1088" i="23"/>
  <c r="Q1088" i="23"/>
  <c r="O1088" i="23"/>
  <c r="M1088" i="23"/>
  <c r="L1088" i="23"/>
  <c r="S1087" i="23"/>
  <c r="Q1087" i="23"/>
  <c r="O1087" i="23"/>
  <c r="M1087" i="23"/>
  <c r="L1087" i="23"/>
  <c r="S1086" i="23"/>
  <c r="Q1086" i="23"/>
  <c r="O1086" i="23"/>
  <c r="M1086" i="23"/>
  <c r="L1086" i="23"/>
  <c r="S1085" i="23"/>
  <c r="Q1085" i="23"/>
  <c r="O1085" i="23"/>
  <c r="M1085" i="23"/>
  <c r="L1085" i="23"/>
  <c r="S1084" i="23"/>
  <c r="Q1084" i="23"/>
  <c r="O1084" i="23"/>
  <c r="M1084" i="23"/>
  <c r="L1084" i="23"/>
  <c r="S1083" i="23"/>
  <c r="Q1083" i="23"/>
  <c r="O1083" i="23"/>
  <c r="M1083" i="23"/>
  <c r="L1083" i="23"/>
  <c r="S1082" i="23"/>
  <c r="Q1082" i="23"/>
  <c r="O1082" i="23"/>
  <c r="M1082" i="23"/>
  <c r="L1082" i="23"/>
  <c r="S1081" i="23"/>
  <c r="Q1081" i="23"/>
  <c r="O1081" i="23"/>
  <c r="M1081" i="23"/>
  <c r="L1081" i="23"/>
  <c r="S1080" i="23"/>
  <c r="Q1080" i="23"/>
  <c r="O1080" i="23"/>
  <c r="M1080" i="23"/>
  <c r="L1080" i="23"/>
  <c r="S1079" i="23"/>
  <c r="Q1079" i="23"/>
  <c r="O1079" i="23"/>
  <c r="M1079" i="23"/>
  <c r="L1079" i="23"/>
  <c r="S1078" i="23"/>
  <c r="Q1078" i="23"/>
  <c r="O1078" i="23"/>
  <c r="M1078" i="23"/>
  <c r="L1078" i="23"/>
  <c r="S1077" i="23"/>
  <c r="Q1077" i="23"/>
  <c r="O1077" i="23"/>
  <c r="M1077" i="23"/>
  <c r="L1077" i="23"/>
  <c r="S1076" i="23"/>
  <c r="Q1076" i="23"/>
  <c r="O1076" i="23"/>
  <c r="M1076" i="23"/>
  <c r="L1076" i="23"/>
  <c r="S1075" i="23"/>
  <c r="Q1075" i="23"/>
  <c r="O1075" i="23"/>
  <c r="M1075" i="23"/>
  <c r="L1075" i="23"/>
  <c r="S1074" i="23"/>
  <c r="Q1074" i="23"/>
  <c r="O1074" i="23"/>
  <c r="M1074" i="23"/>
  <c r="L1074" i="23"/>
  <c r="S1073" i="23"/>
  <c r="Q1073" i="23"/>
  <c r="O1073" i="23"/>
  <c r="M1073" i="23"/>
  <c r="L1073" i="23"/>
  <c r="S1072" i="23"/>
  <c r="Q1072" i="23"/>
  <c r="O1072" i="23"/>
  <c r="M1072" i="23"/>
  <c r="L1072" i="23"/>
  <c r="S1071" i="23"/>
  <c r="Q1071" i="23"/>
  <c r="O1071" i="23"/>
  <c r="M1071" i="23"/>
  <c r="L1071" i="23"/>
  <c r="S1070" i="23"/>
  <c r="Q1070" i="23"/>
  <c r="O1070" i="23"/>
  <c r="M1070" i="23"/>
  <c r="L1070" i="23"/>
  <c r="S1069" i="23"/>
  <c r="Q1069" i="23"/>
  <c r="O1069" i="23"/>
  <c r="M1069" i="23"/>
  <c r="L1069" i="23"/>
  <c r="S1068" i="23"/>
  <c r="Q1068" i="23"/>
  <c r="O1068" i="23"/>
  <c r="M1068" i="23"/>
  <c r="L1068" i="23"/>
  <c r="S1067" i="23"/>
  <c r="Q1067" i="23"/>
  <c r="O1067" i="23"/>
  <c r="M1067" i="23"/>
  <c r="L1067" i="23"/>
  <c r="S1066" i="23"/>
  <c r="Q1066" i="23"/>
  <c r="O1066" i="23"/>
  <c r="M1066" i="23"/>
  <c r="L1066" i="23"/>
  <c r="S1065" i="23"/>
  <c r="Q1065" i="23"/>
  <c r="O1065" i="23"/>
  <c r="M1065" i="23"/>
  <c r="L1065" i="23"/>
  <c r="S1064" i="23"/>
  <c r="Q1064" i="23"/>
  <c r="O1064" i="23"/>
  <c r="M1064" i="23"/>
  <c r="L1064" i="23"/>
  <c r="S1063" i="23"/>
  <c r="Q1063" i="23"/>
  <c r="O1063" i="23"/>
  <c r="M1063" i="23"/>
  <c r="L1063" i="23"/>
  <c r="S1062" i="23"/>
  <c r="Q1062" i="23"/>
  <c r="O1062" i="23"/>
  <c r="M1062" i="23"/>
  <c r="L1062" i="23"/>
  <c r="S1061" i="23"/>
  <c r="Q1061" i="23"/>
  <c r="O1061" i="23"/>
  <c r="M1061" i="23"/>
  <c r="L1061" i="23"/>
  <c r="S1060" i="23"/>
  <c r="Q1060" i="23"/>
  <c r="O1060" i="23"/>
  <c r="M1060" i="23"/>
  <c r="L1060" i="23"/>
  <c r="S1059" i="23"/>
  <c r="Q1059" i="23"/>
  <c r="O1059" i="23"/>
  <c r="M1059" i="23"/>
  <c r="L1059" i="23"/>
  <c r="S1057" i="23"/>
  <c r="Q1057" i="23"/>
  <c r="O1057" i="23"/>
  <c r="M1057" i="23"/>
  <c r="L1057" i="23"/>
  <c r="S1056" i="23"/>
  <c r="Q1056" i="23"/>
  <c r="O1056" i="23"/>
  <c r="M1056" i="23"/>
  <c r="L1056" i="23"/>
  <c r="S1055" i="23"/>
  <c r="Q1055" i="23"/>
  <c r="O1055" i="23"/>
  <c r="M1055" i="23"/>
  <c r="L1055" i="23"/>
  <c r="S1054" i="23"/>
  <c r="Q1054" i="23"/>
  <c r="O1054" i="23"/>
  <c r="M1054" i="23"/>
  <c r="L1054" i="23"/>
  <c r="S1053" i="23"/>
  <c r="Q1053" i="23"/>
  <c r="O1053" i="23"/>
  <c r="M1053" i="23"/>
  <c r="L1053" i="23"/>
  <c r="S1052" i="23"/>
  <c r="Q1052" i="23"/>
  <c r="O1052" i="23"/>
  <c r="M1052" i="23"/>
  <c r="L1052" i="23"/>
  <c r="S1051" i="23"/>
  <c r="Q1051" i="23"/>
  <c r="O1051" i="23"/>
  <c r="M1051" i="23"/>
  <c r="L1051" i="23"/>
  <c r="S1050" i="23"/>
  <c r="Q1050" i="23"/>
  <c r="O1050" i="23"/>
  <c r="M1050" i="23"/>
  <c r="L1050" i="23"/>
  <c r="S1049" i="23"/>
  <c r="Q1049" i="23"/>
  <c r="O1049" i="23"/>
  <c r="M1049" i="23"/>
  <c r="L1049" i="23"/>
  <c r="S1048" i="23"/>
  <c r="Q1048" i="23"/>
  <c r="O1048" i="23"/>
  <c r="M1048" i="23"/>
  <c r="L1048" i="23"/>
  <c r="S1047" i="23"/>
  <c r="Q1047" i="23"/>
  <c r="O1047" i="23"/>
  <c r="M1047" i="23"/>
  <c r="L1047" i="23"/>
  <c r="S1046" i="23"/>
  <c r="Q1046" i="23"/>
  <c r="O1046" i="23"/>
  <c r="M1046" i="23"/>
  <c r="L1046" i="23"/>
  <c r="S1045" i="23"/>
  <c r="Q1045" i="23"/>
  <c r="O1045" i="23"/>
  <c r="M1045" i="23"/>
  <c r="L1045" i="23"/>
  <c r="S1044" i="23"/>
  <c r="Q1044" i="23"/>
  <c r="O1044" i="23"/>
  <c r="M1044" i="23"/>
  <c r="L1044" i="23"/>
  <c r="S1043" i="23"/>
  <c r="Q1043" i="23"/>
  <c r="O1043" i="23"/>
  <c r="M1043" i="23"/>
  <c r="L1043" i="23"/>
  <c r="S1042" i="23"/>
  <c r="Q1042" i="23"/>
  <c r="O1042" i="23"/>
  <c r="M1042" i="23"/>
  <c r="L1042" i="23"/>
  <c r="S1041" i="23"/>
  <c r="Q1041" i="23"/>
  <c r="O1041" i="23"/>
  <c r="M1041" i="23"/>
  <c r="L1041" i="23"/>
  <c r="S1040" i="23"/>
  <c r="Q1040" i="23"/>
  <c r="O1040" i="23"/>
  <c r="M1040" i="23"/>
  <c r="L1040" i="23"/>
  <c r="S1039" i="23"/>
  <c r="Q1039" i="23"/>
  <c r="O1039" i="23"/>
  <c r="M1039" i="23"/>
  <c r="L1039" i="23"/>
  <c r="S1038" i="23"/>
  <c r="Q1038" i="23"/>
  <c r="O1038" i="23"/>
  <c r="M1038" i="23"/>
  <c r="L1038" i="23"/>
  <c r="S1037" i="23"/>
  <c r="Q1037" i="23"/>
  <c r="O1037" i="23"/>
  <c r="M1037" i="23"/>
  <c r="L1037" i="23"/>
  <c r="S1036" i="23"/>
  <c r="Q1036" i="23"/>
  <c r="O1036" i="23"/>
  <c r="M1036" i="23"/>
  <c r="L1036" i="23"/>
  <c r="S1035" i="23"/>
  <c r="Q1035" i="23"/>
  <c r="O1035" i="23"/>
  <c r="M1035" i="23"/>
  <c r="L1035" i="23"/>
  <c r="S1034" i="23"/>
  <c r="Q1034" i="23"/>
  <c r="O1034" i="23"/>
  <c r="M1034" i="23"/>
  <c r="L1034" i="23"/>
  <c r="S1033" i="23"/>
  <c r="Q1033" i="23"/>
  <c r="O1033" i="23"/>
  <c r="M1033" i="23"/>
  <c r="L1033" i="23"/>
  <c r="S1032" i="23"/>
  <c r="Q1032" i="23"/>
  <c r="O1032" i="23"/>
  <c r="M1032" i="23"/>
  <c r="L1032" i="23"/>
  <c r="S1031" i="23"/>
  <c r="Q1031" i="23"/>
  <c r="O1031" i="23"/>
  <c r="M1031" i="23"/>
  <c r="L1031" i="23"/>
  <c r="S1030" i="23"/>
  <c r="Q1030" i="23"/>
  <c r="O1030" i="23"/>
  <c r="M1030" i="23"/>
  <c r="L1030" i="23"/>
  <c r="S1029" i="23"/>
  <c r="Q1029" i="23"/>
  <c r="O1029" i="23"/>
  <c r="M1029" i="23"/>
  <c r="L1029" i="23"/>
  <c r="S1028" i="23"/>
  <c r="Q1028" i="23"/>
  <c r="O1028" i="23"/>
  <c r="M1028" i="23"/>
  <c r="L1028" i="23"/>
  <c r="S1027" i="23"/>
  <c r="Q1027" i="23"/>
  <c r="O1027" i="23"/>
  <c r="M1027" i="23"/>
  <c r="L1027" i="23"/>
  <c r="S1026" i="23"/>
  <c r="Q1026" i="23"/>
  <c r="O1026" i="23"/>
  <c r="M1026" i="23"/>
  <c r="L1026" i="23"/>
  <c r="S1025" i="23"/>
  <c r="Q1025" i="23"/>
  <c r="O1025" i="23"/>
  <c r="M1025" i="23"/>
  <c r="L1025" i="23"/>
  <c r="S1024" i="23"/>
  <c r="Q1024" i="23"/>
  <c r="O1024" i="23"/>
  <c r="M1024" i="23"/>
  <c r="L1024" i="23"/>
  <c r="S1023" i="23"/>
  <c r="Q1023" i="23"/>
  <c r="O1023" i="23"/>
  <c r="M1023" i="23"/>
  <c r="L1023" i="23"/>
  <c r="S1021" i="23"/>
  <c r="Q1021" i="23"/>
  <c r="O1021" i="23"/>
  <c r="M1021" i="23"/>
  <c r="L1021" i="23"/>
  <c r="S1020" i="23"/>
  <c r="Q1020" i="23"/>
  <c r="O1020" i="23"/>
  <c r="M1020" i="23"/>
  <c r="L1020" i="23"/>
  <c r="S1019" i="23"/>
  <c r="Q1019" i="23"/>
  <c r="O1019" i="23"/>
  <c r="M1019" i="23"/>
  <c r="L1019" i="23"/>
  <c r="S1018" i="23"/>
  <c r="Q1018" i="23"/>
  <c r="O1018" i="23"/>
  <c r="M1018" i="23"/>
  <c r="L1018" i="23"/>
  <c r="S1017" i="23"/>
  <c r="Q1017" i="23"/>
  <c r="O1017" i="23"/>
  <c r="M1017" i="23"/>
  <c r="L1017" i="23"/>
  <c r="S1016" i="23"/>
  <c r="Q1016" i="23"/>
  <c r="O1016" i="23"/>
  <c r="M1016" i="23"/>
  <c r="L1016" i="23"/>
  <c r="S1015" i="23"/>
  <c r="Q1015" i="23"/>
  <c r="O1015" i="23"/>
  <c r="M1015" i="23"/>
  <c r="L1015" i="23"/>
  <c r="S1014" i="23"/>
  <c r="Q1014" i="23"/>
  <c r="O1014" i="23"/>
  <c r="M1014" i="23"/>
  <c r="L1014" i="23"/>
  <c r="S1013" i="23"/>
  <c r="Q1013" i="23"/>
  <c r="O1013" i="23"/>
  <c r="M1013" i="23"/>
  <c r="L1013" i="23"/>
  <c r="S1012" i="23"/>
  <c r="Q1012" i="23"/>
  <c r="O1012" i="23"/>
  <c r="M1012" i="23"/>
  <c r="L1012" i="23"/>
  <c r="S1011" i="23"/>
  <c r="Q1011" i="23"/>
  <c r="O1011" i="23"/>
  <c r="M1011" i="23"/>
  <c r="L1011" i="23"/>
  <c r="S1010" i="23"/>
  <c r="Q1010" i="23"/>
  <c r="O1010" i="23"/>
  <c r="M1010" i="23"/>
  <c r="L1010" i="23"/>
  <c r="S1009" i="23"/>
  <c r="Q1009" i="23"/>
  <c r="O1009" i="23"/>
  <c r="M1009" i="23"/>
  <c r="L1009" i="23"/>
  <c r="S1008" i="23"/>
  <c r="Q1008" i="23"/>
  <c r="O1008" i="23"/>
  <c r="M1008" i="23"/>
  <c r="L1008" i="23"/>
  <c r="S1007" i="23"/>
  <c r="Q1007" i="23"/>
  <c r="O1007" i="23"/>
  <c r="M1007" i="23"/>
  <c r="L1007" i="23"/>
  <c r="S1006" i="23"/>
  <c r="Q1006" i="23"/>
  <c r="O1006" i="23"/>
  <c r="M1006" i="23"/>
  <c r="L1006" i="23"/>
  <c r="S1005" i="23"/>
  <c r="Q1005" i="23"/>
  <c r="O1005" i="23"/>
  <c r="M1005" i="23"/>
  <c r="L1005" i="23"/>
  <c r="S1004" i="23"/>
  <c r="Q1004" i="23"/>
  <c r="O1004" i="23"/>
  <c r="M1004" i="23"/>
  <c r="L1004" i="23"/>
  <c r="S1003" i="23"/>
  <c r="Q1003" i="23"/>
  <c r="O1003" i="23"/>
  <c r="M1003" i="23"/>
  <c r="L1003" i="23"/>
  <c r="S1002" i="23"/>
  <c r="Q1002" i="23"/>
  <c r="O1002" i="23"/>
  <c r="M1002" i="23"/>
  <c r="L1002" i="23"/>
  <c r="S1001" i="23"/>
  <c r="Q1001" i="23"/>
  <c r="O1001" i="23"/>
  <c r="M1001" i="23"/>
  <c r="L1001" i="23"/>
  <c r="S1000" i="23"/>
  <c r="Q1000" i="23"/>
  <c r="O1000" i="23"/>
  <c r="M1000" i="23"/>
  <c r="L1000" i="23"/>
  <c r="S999" i="23"/>
  <c r="Q999" i="23"/>
  <c r="O999" i="23"/>
  <c r="M999" i="23"/>
  <c r="L999" i="23"/>
  <c r="S998" i="23"/>
  <c r="Q998" i="23"/>
  <c r="O998" i="23"/>
  <c r="M998" i="23"/>
  <c r="L998" i="23"/>
  <c r="S997" i="23"/>
  <c r="Q997" i="23"/>
  <c r="O997" i="23"/>
  <c r="M997" i="23"/>
  <c r="L997" i="23"/>
  <c r="S996" i="23"/>
  <c r="Q996" i="23"/>
  <c r="O996" i="23"/>
  <c r="M996" i="23"/>
  <c r="L996" i="23"/>
  <c r="S995" i="23"/>
  <c r="Q995" i="23"/>
  <c r="O995" i="23"/>
  <c r="M995" i="23"/>
  <c r="L995" i="23"/>
  <c r="S994" i="23"/>
  <c r="Q994" i="23"/>
  <c r="O994" i="23"/>
  <c r="M994" i="23"/>
  <c r="L994" i="23"/>
  <c r="S993" i="23"/>
  <c r="Q993" i="23"/>
  <c r="O993" i="23"/>
  <c r="M993" i="23"/>
  <c r="L993" i="23"/>
  <c r="S992" i="23"/>
  <c r="Q992" i="23"/>
  <c r="O992" i="23"/>
  <c r="M992" i="23"/>
  <c r="L992" i="23"/>
  <c r="S991" i="23"/>
  <c r="Q991" i="23"/>
  <c r="O991" i="23"/>
  <c r="M991" i="23"/>
  <c r="L991" i="23"/>
  <c r="S990" i="23"/>
  <c r="Q990" i="23"/>
  <c r="O990" i="23"/>
  <c r="M990" i="23"/>
  <c r="L990" i="23"/>
  <c r="S989" i="23"/>
  <c r="Q989" i="23"/>
  <c r="O989" i="23"/>
  <c r="M989" i="23"/>
  <c r="L989" i="23"/>
  <c r="S988" i="23"/>
  <c r="Q988" i="23"/>
  <c r="O988" i="23"/>
  <c r="M988" i="23"/>
  <c r="L988" i="23"/>
  <c r="S987" i="23"/>
  <c r="Q987" i="23"/>
  <c r="O987" i="23"/>
  <c r="M987" i="23"/>
  <c r="L987" i="23"/>
  <c r="S986" i="23"/>
  <c r="Q986" i="23"/>
  <c r="O986" i="23"/>
  <c r="M986" i="23"/>
  <c r="L986" i="23"/>
  <c r="S985" i="23"/>
  <c r="Q985" i="23"/>
  <c r="O985" i="23"/>
  <c r="M985" i="23"/>
  <c r="L985" i="23"/>
  <c r="S984" i="23"/>
  <c r="Q984" i="23"/>
  <c r="O984" i="23"/>
  <c r="M984" i="23"/>
  <c r="L984" i="23"/>
  <c r="S983" i="23"/>
  <c r="Q983" i="23"/>
  <c r="O983" i="23"/>
  <c r="M983" i="23"/>
  <c r="L983" i="23"/>
  <c r="S982" i="23"/>
  <c r="Q982" i="23"/>
  <c r="O982" i="23"/>
  <c r="M982" i="23"/>
  <c r="L982" i="23"/>
  <c r="S981" i="23"/>
  <c r="Q981" i="23"/>
  <c r="O981" i="23"/>
  <c r="M981" i="23"/>
  <c r="L981" i="23"/>
  <c r="S980" i="23"/>
  <c r="Q980" i="23"/>
  <c r="O980" i="23"/>
  <c r="M980" i="23"/>
  <c r="L980" i="23"/>
  <c r="S979" i="23"/>
  <c r="Q979" i="23"/>
  <c r="O979" i="23"/>
  <c r="M979" i="23"/>
  <c r="L979" i="23"/>
  <c r="S978" i="23"/>
  <c r="Q978" i="23"/>
  <c r="O978" i="23"/>
  <c r="M978" i="23"/>
  <c r="L978" i="23"/>
  <c r="S977" i="23"/>
  <c r="Q977" i="23"/>
  <c r="O977" i="23"/>
  <c r="M977" i="23"/>
  <c r="L977" i="23"/>
  <c r="S976" i="23"/>
  <c r="Q976" i="23"/>
  <c r="O976" i="23"/>
  <c r="M976" i="23"/>
  <c r="L976" i="23"/>
  <c r="S975" i="23"/>
  <c r="Q975" i="23"/>
  <c r="O975" i="23"/>
  <c r="M975" i="23"/>
  <c r="L975" i="23"/>
  <c r="S974" i="23"/>
  <c r="Q974" i="23"/>
  <c r="O974" i="23"/>
  <c r="M974" i="23"/>
  <c r="L974" i="23"/>
  <c r="S973" i="23"/>
  <c r="Q973" i="23"/>
  <c r="O973" i="23"/>
  <c r="M973" i="23"/>
  <c r="L973" i="23"/>
  <c r="S972" i="23"/>
  <c r="Q972" i="23"/>
  <c r="O972" i="23"/>
  <c r="M972" i="23"/>
  <c r="L972" i="23"/>
  <c r="S971" i="23"/>
  <c r="Q971" i="23"/>
  <c r="O971" i="23"/>
  <c r="M971" i="23"/>
  <c r="L971" i="23"/>
  <c r="S970" i="23"/>
  <c r="Q970" i="23"/>
  <c r="O970" i="23"/>
  <c r="M970" i="23"/>
  <c r="L970" i="23"/>
  <c r="S969" i="23"/>
  <c r="Q969" i="23"/>
  <c r="O969" i="23"/>
  <c r="M969" i="23"/>
  <c r="L969" i="23"/>
  <c r="S968" i="23"/>
  <c r="Q968" i="23"/>
  <c r="O968" i="23"/>
  <c r="M968" i="23"/>
  <c r="L968" i="23"/>
  <c r="S967" i="23"/>
  <c r="Q967" i="23"/>
  <c r="O967" i="23"/>
  <c r="M967" i="23"/>
  <c r="L967" i="23"/>
  <c r="S966" i="23"/>
  <c r="Q966" i="23"/>
  <c r="O966" i="23"/>
  <c r="M966" i="23"/>
  <c r="L966" i="23"/>
  <c r="S965" i="23"/>
  <c r="Q965" i="23"/>
  <c r="O965" i="23"/>
  <c r="M965" i="23"/>
  <c r="L965" i="23"/>
  <c r="S964" i="23"/>
  <c r="Q964" i="23"/>
  <c r="O964" i="23"/>
  <c r="M964" i="23"/>
  <c r="L964" i="23"/>
  <c r="S963" i="23"/>
  <c r="Q963" i="23"/>
  <c r="O963" i="23"/>
  <c r="M963" i="23"/>
  <c r="L963" i="23"/>
  <c r="S962" i="23"/>
  <c r="Q962" i="23"/>
  <c r="O962" i="23"/>
  <c r="M962" i="23"/>
  <c r="L962" i="23"/>
  <c r="S961" i="23"/>
  <c r="Q961" i="23"/>
  <c r="O961" i="23"/>
  <c r="M961" i="23"/>
  <c r="L961" i="23"/>
  <c r="S960" i="23"/>
  <c r="Q960" i="23"/>
  <c r="O960" i="23"/>
  <c r="M960" i="23"/>
  <c r="L960" i="23"/>
  <c r="S959" i="23"/>
  <c r="Q959" i="23"/>
  <c r="O959" i="23"/>
  <c r="M959" i="23"/>
  <c r="L959" i="23"/>
  <c r="S958" i="23"/>
  <c r="Q958" i="23"/>
  <c r="O958" i="23"/>
  <c r="M958" i="23"/>
  <c r="L958" i="23"/>
  <c r="S957" i="23"/>
  <c r="Q957" i="23"/>
  <c r="O957" i="23"/>
  <c r="M957" i="23"/>
  <c r="L957" i="23"/>
  <c r="S956" i="23"/>
  <c r="Q956" i="23"/>
  <c r="O956" i="23"/>
  <c r="M956" i="23"/>
  <c r="L956" i="23"/>
  <c r="S955" i="23"/>
  <c r="Q955" i="23"/>
  <c r="O955" i="23"/>
  <c r="M955" i="23"/>
  <c r="L955" i="23"/>
  <c r="S954" i="23"/>
  <c r="Q954" i="23"/>
  <c r="O954" i="23"/>
  <c r="M954" i="23"/>
  <c r="L954" i="23"/>
  <c r="S953" i="23"/>
  <c r="Q953" i="23"/>
  <c r="O953" i="23"/>
  <c r="M953" i="23"/>
  <c r="L953" i="23"/>
  <c r="S952" i="23"/>
  <c r="Q952" i="23"/>
  <c r="O952" i="23"/>
  <c r="M952" i="23"/>
  <c r="L952" i="23"/>
  <c r="S951" i="23"/>
  <c r="Q951" i="23"/>
  <c r="O951" i="23"/>
  <c r="M951" i="23"/>
  <c r="L951" i="23"/>
  <c r="S950" i="23"/>
  <c r="Q950" i="23"/>
  <c r="O950" i="23"/>
  <c r="M950" i="23"/>
  <c r="L950" i="23"/>
  <c r="S949" i="23"/>
  <c r="Q949" i="23"/>
  <c r="O949" i="23"/>
  <c r="M949" i="23"/>
  <c r="L949" i="23"/>
  <c r="S948" i="23"/>
  <c r="Q948" i="23"/>
  <c r="O948" i="23"/>
  <c r="M948" i="23"/>
  <c r="L948" i="23"/>
  <c r="S947" i="23"/>
  <c r="Q947" i="23"/>
  <c r="O947" i="23"/>
  <c r="M947" i="23"/>
  <c r="L947" i="23"/>
  <c r="S946" i="23"/>
  <c r="Q946" i="23"/>
  <c r="O946" i="23"/>
  <c r="M946" i="23"/>
  <c r="L946" i="23"/>
  <c r="S945" i="23"/>
  <c r="Q945" i="23"/>
  <c r="O945" i="23"/>
  <c r="M945" i="23"/>
  <c r="L945" i="23"/>
  <c r="S944" i="23"/>
  <c r="Q944" i="23"/>
  <c r="O944" i="23"/>
  <c r="M944" i="23"/>
  <c r="L944" i="23"/>
  <c r="S943" i="23"/>
  <c r="Q943" i="23"/>
  <c r="O943" i="23"/>
  <c r="M943" i="23"/>
  <c r="L943" i="23"/>
  <c r="S942" i="23"/>
  <c r="Q942" i="23"/>
  <c r="O942" i="23"/>
  <c r="M942" i="23"/>
  <c r="L942" i="23"/>
  <c r="S941" i="23"/>
  <c r="Q941" i="23"/>
  <c r="O941" i="23"/>
  <c r="M941" i="23"/>
  <c r="L941" i="23"/>
  <c r="S940" i="23"/>
  <c r="Q940" i="23"/>
  <c r="O940" i="23"/>
  <c r="M940" i="23"/>
  <c r="L940" i="23"/>
  <c r="S939" i="23"/>
  <c r="Q939" i="23"/>
  <c r="O939" i="23"/>
  <c r="M939" i="23"/>
  <c r="L939" i="23"/>
  <c r="S938" i="23"/>
  <c r="Q938" i="23"/>
  <c r="O938" i="23"/>
  <c r="M938" i="23"/>
  <c r="L938" i="23"/>
  <c r="S937" i="23"/>
  <c r="Q937" i="23"/>
  <c r="O937" i="23"/>
  <c r="M937" i="23"/>
  <c r="L937" i="23"/>
  <c r="S936" i="23"/>
  <c r="Q936" i="23"/>
  <c r="O936" i="23"/>
  <c r="M936" i="23"/>
  <c r="L936" i="23"/>
  <c r="S935" i="23"/>
  <c r="Q935" i="23"/>
  <c r="O935" i="23"/>
  <c r="M935" i="23"/>
  <c r="L935" i="23"/>
  <c r="S934" i="23"/>
  <c r="Q934" i="23"/>
  <c r="O934" i="23"/>
  <c r="M934" i="23"/>
  <c r="L934" i="23"/>
  <c r="S933" i="23"/>
  <c r="Q933" i="23"/>
  <c r="O933" i="23"/>
  <c r="M933" i="23"/>
  <c r="L933" i="23"/>
  <c r="S932" i="23"/>
  <c r="Q932" i="23"/>
  <c r="O932" i="23"/>
  <c r="M932" i="23"/>
  <c r="L932" i="23"/>
  <c r="S931" i="23"/>
  <c r="Q931" i="23"/>
  <c r="O931" i="23"/>
  <c r="M931" i="23"/>
  <c r="L931" i="23"/>
  <c r="S930" i="23"/>
  <c r="Q930" i="23"/>
  <c r="O930" i="23"/>
  <c r="M930" i="23"/>
  <c r="L930" i="23"/>
  <c r="S929" i="23"/>
  <c r="Q929" i="23"/>
  <c r="O929" i="23"/>
  <c r="M929" i="23"/>
  <c r="L929" i="23"/>
  <c r="S928" i="23"/>
  <c r="Q928" i="23"/>
  <c r="O928" i="23"/>
  <c r="M928" i="23"/>
  <c r="L928" i="23"/>
  <c r="S927" i="23"/>
  <c r="Q927" i="23"/>
  <c r="O927" i="23"/>
  <c r="M927" i="23"/>
  <c r="L927" i="23"/>
  <c r="S926" i="23"/>
  <c r="Q926" i="23"/>
  <c r="O926" i="23"/>
  <c r="M926" i="23"/>
  <c r="L926" i="23"/>
  <c r="S925" i="23"/>
  <c r="Q925" i="23"/>
  <c r="O925" i="23"/>
  <c r="M925" i="23"/>
  <c r="L925" i="23"/>
  <c r="S924" i="23"/>
  <c r="Q924" i="23"/>
  <c r="O924" i="23"/>
  <c r="M924" i="23"/>
  <c r="L924" i="23"/>
  <c r="S923" i="23"/>
  <c r="Q923" i="23"/>
  <c r="O923" i="23"/>
  <c r="M923" i="23"/>
  <c r="L923" i="23"/>
  <c r="S922" i="23"/>
  <c r="Q922" i="23"/>
  <c r="O922" i="23"/>
  <c r="M922" i="23"/>
  <c r="L922" i="23"/>
  <c r="S921" i="23"/>
  <c r="Q921" i="23"/>
  <c r="O921" i="23"/>
  <c r="M921" i="23"/>
  <c r="L921" i="23"/>
  <c r="S920" i="23"/>
  <c r="Q920" i="23"/>
  <c r="O920" i="23"/>
  <c r="M920" i="23"/>
  <c r="L920" i="23"/>
  <c r="S919" i="23"/>
  <c r="Q919" i="23"/>
  <c r="O919" i="23"/>
  <c r="M919" i="23"/>
  <c r="L919" i="23"/>
  <c r="S918" i="23"/>
  <c r="Q918" i="23"/>
  <c r="O918" i="23"/>
  <c r="M918" i="23"/>
  <c r="L918" i="23"/>
  <c r="S917" i="23"/>
  <c r="Q917" i="23"/>
  <c r="O917" i="23"/>
  <c r="M917" i="23"/>
  <c r="L917" i="23"/>
  <c r="S916" i="23"/>
  <c r="Q916" i="23"/>
  <c r="O916" i="23"/>
  <c r="M916" i="23"/>
  <c r="L916" i="23"/>
  <c r="S915" i="23"/>
  <c r="Q915" i="23"/>
  <c r="O915" i="23"/>
  <c r="M915" i="23"/>
  <c r="L915" i="23"/>
  <c r="S914" i="23"/>
  <c r="Q914" i="23"/>
  <c r="O914" i="23"/>
  <c r="M914" i="23"/>
  <c r="L914" i="23"/>
  <c r="S913" i="23"/>
  <c r="Q913" i="23"/>
  <c r="O913" i="23"/>
  <c r="M913" i="23"/>
  <c r="L913" i="23"/>
  <c r="S912" i="23"/>
  <c r="Q912" i="23"/>
  <c r="O912" i="23"/>
  <c r="M912" i="23"/>
  <c r="L912" i="23"/>
  <c r="S911" i="23"/>
  <c r="Q911" i="23"/>
  <c r="O911" i="23"/>
  <c r="M911" i="23"/>
  <c r="L911" i="23"/>
  <c r="S910" i="23"/>
  <c r="Q910" i="23"/>
  <c r="O910" i="23"/>
  <c r="M910" i="23"/>
  <c r="L910" i="23"/>
  <c r="S909" i="23"/>
  <c r="Q909" i="23"/>
  <c r="O909" i="23"/>
  <c r="M909" i="23"/>
  <c r="L909" i="23"/>
  <c r="S908" i="23"/>
  <c r="Q908" i="23"/>
  <c r="O908" i="23"/>
  <c r="M908" i="23"/>
  <c r="L908" i="23"/>
  <c r="S907" i="23"/>
  <c r="Q907" i="23"/>
  <c r="O907" i="23"/>
  <c r="M907" i="23"/>
  <c r="L907" i="23"/>
  <c r="S906" i="23"/>
  <c r="Q906" i="23"/>
  <c r="O906" i="23"/>
  <c r="M906" i="23"/>
  <c r="L906" i="23"/>
  <c r="S905" i="23"/>
  <c r="Q905" i="23"/>
  <c r="O905" i="23"/>
  <c r="M905" i="23"/>
  <c r="L905" i="23"/>
  <c r="S904" i="23"/>
  <c r="Q904" i="23"/>
  <c r="O904" i="23"/>
  <c r="M904" i="23"/>
  <c r="L904" i="23"/>
  <c r="S903" i="23"/>
  <c r="Q903" i="23"/>
  <c r="O903" i="23"/>
  <c r="M903" i="23"/>
  <c r="L903" i="23"/>
  <c r="S902" i="23"/>
  <c r="Q902" i="23"/>
  <c r="O902" i="23"/>
  <c r="M902" i="23"/>
  <c r="L902" i="23"/>
  <c r="S901" i="23"/>
  <c r="Q901" i="23"/>
  <c r="O901" i="23"/>
  <c r="M901" i="23"/>
  <c r="L901" i="23"/>
  <c r="S900" i="23"/>
  <c r="Q900" i="23"/>
  <c r="O900" i="23"/>
  <c r="M900" i="23"/>
  <c r="L900" i="23"/>
  <c r="S899" i="23"/>
  <c r="Q899" i="23"/>
  <c r="O899" i="23"/>
  <c r="M899" i="23"/>
  <c r="L899" i="23"/>
  <c r="S898" i="23"/>
  <c r="Q898" i="23"/>
  <c r="O898" i="23"/>
  <c r="M898" i="23"/>
  <c r="L898" i="23"/>
  <c r="S897" i="23"/>
  <c r="Q897" i="23"/>
  <c r="O897" i="23"/>
  <c r="M897" i="23"/>
  <c r="L897" i="23"/>
  <c r="S896" i="23"/>
  <c r="Q896" i="23"/>
  <c r="O896" i="23"/>
  <c r="M896" i="23"/>
  <c r="L896" i="23"/>
  <c r="S895" i="23"/>
  <c r="Q895" i="23"/>
  <c r="O895" i="23"/>
  <c r="M895" i="23"/>
  <c r="L895" i="23"/>
  <c r="S893" i="23"/>
  <c r="Q893" i="23"/>
  <c r="O893" i="23"/>
  <c r="M893" i="23"/>
  <c r="L893" i="23"/>
  <c r="S892" i="23"/>
  <c r="Q892" i="23"/>
  <c r="O892" i="23"/>
  <c r="M892" i="23"/>
  <c r="L892" i="23"/>
  <c r="S891" i="23"/>
  <c r="Q891" i="23"/>
  <c r="O891" i="23"/>
  <c r="M891" i="23"/>
  <c r="L891" i="23"/>
  <c r="S890" i="23"/>
  <c r="Q890" i="23"/>
  <c r="O890" i="23"/>
  <c r="M890" i="23"/>
  <c r="L890" i="23"/>
  <c r="S889" i="23"/>
  <c r="Q889" i="23"/>
  <c r="O889" i="23"/>
  <c r="M889" i="23"/>
  <c r="L889" i="23"/>
  <c r="S888" i="23"/>
  <c r="Q888" i="23"/>
  <c r="O888" i="23"/>
  <c r="M888" i="23"/>
  <c r="L888" i="23"/>
  <c r="S887" i="23"/>
  <c r="Q887" i="23"/>
  <c r="O887" i="23"/>
  <c r="M887" i="23"/>
  <c r="L887" i="23"/>
  <c r="S886" i="23"/>
  <c r="Q886" i="23"/>
  <c r="O886" i="23"/>
  <c r="M886" i="23"/>
  <c r="L886" i="23"/>
  <c r="S885" i="23"/>
  <c r="Q885" i="23"/>
  <c r="O885" i="23"/>
  <c r="M885" i="23"/>
  <c r="L885" i="23"/>
  <c r="S884" i="23"/>
  <c r="Q884" i="23"/>
  <c r="O884" i="23"/>
  <c r="M884" i="23"/>
  <c r="L884" i="23"/>
  <c r="S883" i="23"/>
  <c r="Q883" i="23"/>
  <c r="O883" i="23"/>
  <c r="M883" i="23"/>
  <c r="L883" i="23"/>
  <c r="S882" i="23"/>
  <c r="Q882" i="23"/>
  <c r="O882" i="23"/>
  <c r="M882" i="23"/>
  <c r="L882" i="23"/>
  <c r="S881" i="23"/>
  <c r="Q881" i="23"/>
  <c r="O881" i="23"/>
  <c r="M881" i="23"/>
  <c r="L881" i="23"/>
  <c r="S880" i="23"/>
  <c r="Q880" i="23"/>
  <c r="O880" i="23"/>
  <c r="M880" i="23"/>
  <c r="L880" i="23"/>
  <c r="S879" i="23"/>
  <c r="Q879" i="23"/>
  <c r="O879" i="23"/>
  <c r="M879" i="23"/>
  <c r="L879" i="23"/>
  <c r="S878" i="23"/>
  <c r="Q878" i="23"/>
  <c r="O878" i="23"/>
  <c r="M878" i="23"/>
  <c r="L878" i="23"/>
  <c r="S877" i="23"/>
  <c r="Q877" i="23"/>
  <c r="O877" i="23"/>
  <c r="M877" i="23"/>
  <c r="L877" i="23"/>
  <c r="S876" i="23"/>
  <c r="Q876" i="23"/>
  <c r="O876" i="23"/>
  <c r="M876" i="23"/>
  <c r="L876" i="23"/>
  <c r="S875" i="23"/>
  <c r="Q875" i="23"/>
  <c r="O875" i="23"/>
  <c r="M875" i="23"/>
  <c r="L875" i="23"/>
  <c r="S874" i="23"/>
  <c r="Q874" i="23"/>
  <c r="O874" i="23"/>
  <c r="M874" i="23"/>
  <c r="L874" i="23"/>
  <c r="S873" i="23"/>
  <c r="Q873" i="23"/>
  <c r="O873" i="23"/>
  <c r="M873" i="23"/>
  <c r="L873" i="23"/>
  <c r="S872" i="23"/>
  <c r="Q872" i="23"/>
  <c r="O872" i="23"/>
  <c r="M872" i="23"/>
  <c r="L872" i="23"/>
  <c r="S871" i="23"/>
  <c r="Q871" i="23"/>
  <c r="O871" i="23"/>
  <c r="M871" i="23"/>
  <c r="L871" i="23"/>
  <c r="S870" i="23"/>
  <c r="Q870" i="23"/>
  <c r="O870" i="23"/>
  <c r="M870" i="23"/>
  <c r="L870" i="23"/>
  <c r="S869" i="23"/>
  <c r="Q869" i="23"/>
  <c r="O869" i="23"/>
  <c r="M869" i="23"/>
  <c r="L869" i="23"/>
  <c r="S868" i="23"/>
  <c r="Q868" i="23"/>
  <c r="O868" i="23"/>
  <c r="M868" i="23"/>
  <c r="L868" i="23"/>
  <c r="S867" i="23"/>
  <c r="Q867" i="23"/>
  <c r="O867" i="23"/>
  <c r="M867" i="23"/>
  <c r="L867" i="23"/>
  <c r="S866" i="23"/>
  <c r="Q866" i="23"/>
  <c r="O866" i="23"/>
  <c r="M866" i="23"/>
  <c r="L866" i="23"/>
  <c r="S865" i="23"/>
  <c r="Q865" i="23"/>
  <c r="O865" i="23"/>
  <c r="M865" i="23"/>
  <c r="L865" i="23"/>
  <c r="S864" i="23"/>
  <c r="Q864" i="23"/>
  <c r="O864" i="23"/>
  <c r="M864" i="23"/>
  <c r="L864" i="23"/>
  <c r="S863" i="23"/>
  <c r="Q863" i="23"/>
  <c r="O863" i="23"/>
  <c r="M863" i="23"/>
  <c r="L863" i="23"/>
  <c r="S862" i="23"/>
  <c r="Q862" i="23"/>
  <c r="O862" i="23"/>
  <c r="M862" i="23"/>
  <c r="L862" i="23"/>
  <c r="S861" i="23"/>
  <c r="Q861" i="23"/>
  <c r="O861" i="23"/>
  <c r="M861" i="23"/>
  <c r="L861" i="23"/>
  <c r="S860" i="23"/>
  <c r="Q860" i="23"/>
  <c r="O860" i="23"/>
  <c r="M860" i="23"/>
  <c r="L860" i="23"/>
  <c r="S859" i="23"/>
  <c r="Q859" i="23"/>
  <c r="O859" i="23"/>
  <c r="M859" i="23"/>
  <c r="L859" i="23"/>
  <c r="S858" i="23"/>
  <c r="Q858" i="23"/>
  <c r="O858" i="23"/>
  <c r="M858" i="23"/>
  <c r="L858" i="23"/>
  <c r="S857" i="23"/>
  <c r="Q857" i="23"/>
  <c r="O857" i="23"/>
  <c r="M857" i="23"/>
  <c r="L857" i="23"/>
  <c r="S856" i="23"/>
  <c r="Q856" i="23"/>
  <c r="O856" i="23"/>
  <c r="M856" i="23"/>
  <c r="L856" i="23"/>
  <c r="S855" i="23"/>
  <c r="Q855" i="23"/>
  <c r="O855" i="23"/>
  <c r="M855" i="23"/>
  <c r="L855" i="23"/>
  <c r="S854" i="23"/>
  <c r="Q854" i="23"/>
  <c r="O854" i="23"/>
  <c r="M854" i="23"/>
  <c r="L854" i="23"/>
  <c r="S853" i="23"/>
  <c r="Q853" i="23"/>
  <c r="O853" i="23"/>
  <c r="M853" i="23"/>
  <c r="L853" i="23"/>
  <c r="S852" i="23"/>
  <c r="Q852" i="23"/>
  <c r="O852" i="23"/>
  <c r="M852" i="23"/>
  <c r="L852" i="23"/>
  <c r="S851" i="23"/>
  <c r="Q851" i="23"/>
  <c r="O851" i="23"/>
  <c r="M851" i="23"/>
  <c r="L851" i="23"/>
  <c r="S850" i="23"/>
  <c r="Q850" i="23"/>
  <c r="O850" i="23"/>
  <c r="M850" i="23"/>
  <c r="L850" i="23"/>
  <c r="S849" i="23"/>
  <c r="Q849" i="23"/>
  <c r="O849" i="23"/>
  <c r="M849" i="23"/>
  <c r="L849" i="23"/>
  <c r="S848" i="23"/>
  <c r="Q848" i="23"/>
  <c r="O848" i="23"/>
  <c r="M848" i="23"/>
  <c r="L848" i="23"/>
  <c r="S847" i="23"/>
  <c r="Q847" i="23"/>
  <c r="O847" i="23"/>
  <c r="M847" i="23"/>
  <c r="L847" i="23"/>
  <c r="S846" i="23"/>
  <c r="Q846" i="23"/>
  <c r="O846" i="23"/>
  <c r="M846" i="23"/>
  <c r="L846" i="23"/>
  <c r="S845" i="23"/>
  <c r="Q845" i="23"/>
  <c r="O845" i="23"/>
  <c r="M845" i="23"/>
  <c r="L845" i="23"/>
  <c r="S844" i="23"/>
  <c r="Q844" i="23"/>
  <c r="O844" i="23"/>
  <c r="M844" i="23"/>
  <c r="L844" i="23"/>
  <c r="S843" i="23"/>
  <c r="Q843" i="23"/>
  <c r="O843" i="23"/>
  <c r="M843" i="23"/>
  <c r="L843" i="23"/>
  <c r="S842" i="23"/>
  <c r="Q842" i="23"/>
  <c r="O842" i="23"/>
  <c r="M842" i="23"/>
  <c r="L842" i="23"/>
  <c r="S841" i="23"/>
  <c r="Q841" i="23"/>
  <c r="O841" i="23"/>
  <c r="M841" i="23"/>
  <c r="L841" i="23"/>
  <c r="S840" i="23"/>
  <c r="Q840" i="23"/>
  <c r="O840" i="23"/>
  <c r="M840" i="23"/>
  <c r="L840" i="23"/>
  <c r="S838" i="23"/>
  <c r="Q838" i="23"/>
  <c r="O838" i="23"/>
  <c r="M838" i="23"/>
  <c r="L838" i="23"/>
  <c r="S837" i="23"/>
  <c r="Q837" i="23"/>
  <c r="O837" i="23"/>
  <c r="M837" i="23"/>
  <c r="L837" i="23"/>
  <c r="S836" i="23"/>
  <c r="Q836" i="23"/>
  <c r="O836" i="23"/>
  <c r="M836" i="23"/>
  <c r="L836" i="23"/>
  <c r="S835" i="23"/>
  <c r="Q835" i="23"/>
  <c r="O835" i="23"/>
  <c r="M835" i="23"/>
  <c r="L835" i="23"/>
  <c r="S834" i="23"/>
  <c r="Q834" i="23"/>
  <c r="O834" i="23"/>
  <c r="M834" i="23"/>
  <c r="L834" i="23"/>
  <c r="S833" i="23"/>
  <c r="Q833" i="23"/>
  <c r="O833" i="23"/>
  <c r="M833" i="23"/>
  <c r="L833" i="23"/>
  <c r="S832" i="23"/>
  <c r="Q832" i="23"/>
  <c r="O832" i="23"/>
  <c r="M832" i="23"/>
  <c r="L832" i="23"/>
  <c r="S831" i="23"/>
  <c r="Q831" i="23"/>
  <c r="O831" i="23"/>
  <c r="M831" i="23"/>
  <c r="L831" i="23"/>
  <c r="S830" i="23"/>
  <c r="Q830" i="23"/>
  <c r="O830" i="23"/>
  <c r="M830" i="23"/>
  <c r="L830" i="23"/>
  <c r="S829" i="23"/>
  <c r="Q829" i="23"/>
  <c r="O829" i="23"/>
  <c r="M829" i="23"/>
  <c r="L829" i="23"/>
  <c r="S828" i="23"/>
  <c r="Q828" i="23"/>
  <c r="O828" i="23"/>
  <c r="M828" i="23"/>
  <c r="L828" i="23"/>
  <c r="S827" i="23"/>
  <c r="Q827" i="23"/>
  <c r="O827" i="23"/>
  <c r="M827" i="23"/>
  <c r="L827" i="23"/>
  <c r="S826" i="23"/>
  <c r="Q826" i="23"/>
  <c r="O826" i="23"/>
  <c r="M826" i="23"/>
  <c r="L826" i="23"/>
  <c r="S825" i="23"/>
  <c r="Q825" i="23"/>
  <c r="O825" i="23"/>
  <c r="M825" i="23"/>
  <c r="L825" i="23"/>
  <c r="S824" i="23"/>
  <c r="Q824" i="23"/>
  <c r="O824" i="23"/>
  <c r="M824" i="23"/>
  <c r="L824" i="23"/>
  <c r="S823" i="23"/>
  <c r="Q823" i="23"/>
  <c r="O823" i="23"/>
  <c r="M823" i="23"/>
  <c r="L823" i="23"/>
  <c r="S822" i="23"/>
  <c r="Q822" i="23"/>
  <c r="O822" i="23"/>
  <c r="M822" i="23"/>
  <c r="L822" i="23"/>
  <c r="S821" i="23"/>
  <c r="Q821" i="23"/>
  <c r="O821" i="23"/>
  <c r="M821" i="23"/>
  <c r="L821" i="23"/>
  <c r="S820" i="23"/>
  <c r="Q820" i="23"/>
  <c r="O820" i="23"/>
  <c r="M820" i="23"/>
  <c r="L820" i="23"/>
  <c r="S819" i="23"/>
  <c r="Q819" i="23"/>
  <c r="O819" i="23"/>
  <c r="M819" i="23"/>
  <c r="L819" i="23"/>
  <c r="S818" i="23"/>
  <c r="Q818" i="23"/>
  <c r="O818" i="23"/>
  <c r="M818" i="23"/>
  <c r="L818" i="23"/>
  <c r="S817" i="23"/>
  <c r="Q817" i="23"/>
  <c r="O817" i="23"/>
  <c r="M817" i="23"/>
  <c r="L817" i="23"/>
  <c r="S816" i="23"/>
  <c r="Q816" i="23"/>
  <c r="O816" i="23"/>
  <c r="M816" i="23"/>
  <c r="L816" i="23"/>
  <c r="S815" i="23"/>
  <c r="Q815" i="23"/>
  <c r="O815" i="23"/>
  <c r="M815" i="23"/>
  <c r="L815" i="23"/>
  <c r="S814" i="23"/>
  <c r="Q814" i="23"/>
  <c r="O814" i="23"/>
  <c r="M814" i="23"/>
  <c r="L814" i="23"/>
  <c r="S813" i="23"/>
  <c r="Q813" i="23"/>
  <c r="O813" i="23"/>
  <c r="M813" i="23"/>
  <c r="L813" i="23"/>
  <c r="S812" i="23"/>
  <c r="Q812" i="23"/>
  <c r="O812" i="23"/>
  <c r="M812" i="23"/>
  <c r="L812" i="23"/>
  <c r="S811" i="23"/>
  <c r="Q811" i="23"/>
  <c r="O811" i="23"/>
  <c r="M811" i="23"/>
  <c r="L811" i="23"/>
  <c r="S810" i="23"/>
  <c r="Q810" i="23"/>
  <c r="O810" i="23"/>
  <c r="M810" i="23"/>
  <c r="L810" i="23"/>
  <c r="S809" i="23"/>
  <c r="Q809" i="23"/>
  <c r="O809" i="23"/>
  <c r="M809" i="23"/>
  <c r="L809" i="23"/>
  <c r="S808" i="23"/>
  <c r="Q808" i="23"/>
  <c r="O808" i="23"/>
  <c r="M808" i="23"/>
  <c r="L808" i="23"/>
  <c r="S807" i="23"/>
  <c r="Q807" i="23"/>
  <c r="O807" i="23"/>
  <c r="M807" i="23"/>
  <c r="L807" i="23"/>
  <c r="S806" i="23"/>
  <c r="Q806" i="23"/>
  <c r="O806" i="23"/>
  <c r="M806" i="23"/>
  <c r="L806" i="23"/>
  <c r="S805" i="23"/>
  <c r="Q805" i="23"/>
  <c r="O805" i="23"/>
  <c r="M805" i="23"/>
  <c r="L805" i="23"/>
  <c r="S804" i="23"/>
  <c r="Q804" i="23"/>
  <c r="O804" i="23"/>
  <c r="M804" i="23"/>
  <c r="L804" i="23"/>
  <c r="S802" i="23"/>
  <c r="Q802" i="23"/>
  <c r="O802" i="23"/>
  <c r="M802" i="23"/>
  <c r="L802" i="23"/>
  <c r="S801" i="23"/>
  <c r="Q801" i="23"/>
  <c r="O801" i="23"/>
  <c r="M801" i="23"/>
  <c r="L801" i="23"/>
  <c r="S800" i="23"/>
  <c r="Q800" i="23"/>
  <c r="O800" i="23"/>
  <c r="M800" i="23"/>
  <c r="L800" i="23"/>
  <c r="S799" i="23"/>
  <c r="Q799" i="23"/>
  <c r="O799" i="23"/>
  <c r="M799" i="23"/>
  <c r="L799" i="23"/>
  <c r="S798" i="23"/>
  <c r="Q798" i="23"/>
  <c r="O798" i="23"/>
  <c r="M798" i="23"/>
  <c r="L798" i="23"/>
  <c r="S797" i="23"/>
  <c r="Q797" i="23"/>
  <c r="O797" i="23"/>
  <c r="M797" i="23"/>
  <c r="L797" i="23"/>
  <c r="S796" i="23"/>
  <c r="Q796" i="23"/>
  <c r="O796" i="23"/>
  <c r="M796" i="23"/>
  <c r="L796" i="23"/>
  <c r="S795" i="23"/>
  <c r="Q795" i="23"/>
  <c r="O795" i="23"/>
  <c r="M795" i="23"/>
  <c r="L795" i="23"/>
  <c r="S794" i="23"/>
  <c r="Q794" i="23"/>
  <c r="O794" i="23"/>
  <c r="M794" i="23"/>
  <c r="L794" i="23"/>
  <c r="S793" i="23"/>
  <c r="Q793" i="23"/>
  <c r="O793" i="23"/>
  <c r="M793" i="23"/>
  <c r="L793" i="23"/>
  <c r="S792" i="23"/>
  <c r="Q792" i="23"/>
  <c r="O792" i="23"/>
  <c r="M792" i="23"/>
  <c r="L792" i="23"/>
  <c r="S791" i="23"/>
  <c r="Q791" i="23"/>
  <c r="O791" i="23"/>
  <c r="M791" i="23"/>
  <c r="L791" i="23"/>
  <c r="S790" i="23"/>
  <c r="Q790" i="23"/>
  <c r="O790" i="23"/>
  <c r="M790" i="23"/>
  <c r="L790" i="23"/>
  <c r="S789" i="23"/>
  <c r="Q789" i="23"/>
  <c r="O789" i="23"/>
  <c r="M789" i="23"/>
  <c r="L789" i="23"/>
  <c r="S788" i="23"/>
  <c r="Q788" i="23"/>
  <c r="O788" i="23"/>
  <c r="M788" i="23"/>
  <c r="L788" i="23"/>
  <c r="S787" i="23"/>
  <c r="Q787" i="23"/>
  <c r="O787" i="23"/>
  <c r="M787" i="23"/>
  <c r="L787" i="23"/>
  <c r="S786" i="23"/>
  <c r="Q786" i="23"/>
  <c r="O786" i="23"/>
  <c r="M786" i="23"/>
  <c r="L786" i="23"/>
  <c r="S785" i="23"/>
  <c r="Q785" i="23"/>
  <c r="O785" i="23"/>
  <c r="M785" i="23"/>
  <c r="L785" i="23"/>
  <c r="S784" i="23"/>
  <c r="Q784" i="23"/>
  <c r="O784" i="23"/>
  <c r="M784" i="23"/>
  <c r="L784" i="23"/>
  <c r="S783" i="23"/>
  <c r="Q783" i="23"/>
  <c r="O783" i="23"/>
  <c r="M783" i="23"/>
  <c r="L783" i="23"/>
  <c r="S782" i="23"/>
  <c r="Q782" i="23"/>
  <c r="O782" i="23"/>
  <c r="M782" i="23"/>
  <c r="L782" i="23"/>
  <c r="S781" i="23"/>
  <c r="Q781" i="23"/>
  <c r="O781" i="23"/>
  <c r="M781" i="23"/>
  <c r="L781" i="23"/>
  <c r="S780" i="23"/>
  <c r="Q780" i="23"/>
  <c r="O780" i="23"/>
  <c r="M780" i="23"/>
  <c r="L780" i="23"/>
  <c r="S779" i="23"/>
  <c r="Q779" i="23"/>
  <c r="O779" i="23"/>
  <c r="M779" i="23"/>
  <c r="L779" i="23"/>
  <c r="S778" i="23"/>
  <c r="Q778" i="23"/>
  <c r="O778" i="23"/>
  <c r="M778" i="23"/>
  <c r="L778" i="23"/>
  <c r="S777" i="23"/>
  <c r="Q777" i="23"/>
  <c r="O777" i="23"/>
  <c r="M777" i="23"/>
  <c r="L777" i="23"/>
  <c r="S776" i="23"/>
  <c r="Q776" i="23"/>
  <c r="O776" i="23"/>
  <c r="M776" i="23"/>
  <c r="L776" i="23"/>
  <c r="S775" i="23"/>
  <c r="Q775" i="23"/>
  <c r="O775" i="23"/>
  <c r="M775" i="23"/>
  <c r="L775" i="23"/>
  <c r="S774" i="23"/>
  <c r="Q774" i="23"/>
  <c r="O774" i="23"/>
  <c r="M774" i="23"/>
  <c r="L774" i="23"/>
  <c r="S773" i="23"/>
  <c r="Q773" i="23"/>
  <c r="O773" i="23"/>
  <c r="M773" i="23"/>
  <c r="L773" i="23"/>
  <c r="S772" i="23"/>
  <c r="Q772" i="23"/>
  <c r="O772" i="23"/>
  <c r="M772" i="23"/>
  <c r="L772" i="23"/>
  <c r="S771" i="23"/>
  <c r="Q771" i="23"/>
  <c r="O771" i="23"/>
  <c r="M771" i="23"/>
  <c r="L771" i="23"/>
  <c r="S770" i="23"/>
  <c r="Q770" i="23"/>
  <c r="O770" i="23"/>
  <c r="M770" i="23"/>
  <c r="L770" i="23"/>
  <c r="S769" i="23"/>
  <c r="Q769" i="23"/>
  <c r="O769" i="23"/>
  <c r="M769" i="23"/>
  <c r="L769" i="23"/>
  <c r="S768" i="23"/>
  <c r="Q768" i="23"/>
  <c r="O768" i="23"/>
  <c r="M768" i="23"/>
  <c r="L768" i="23"/>
  <c r="S767" i="23"/>
  <c r="Q767" i="23"/>
  <c r="O767" i="23"/>
  <c r="M767" i="23"/>
  <c r="L767" i="23"/>
  <c r="S766" i="23"/>
  <c r="Q766" i="23"/>
  <c r="O766" i="23"/>
  <c r="M766" i="23"/>
  <c r="L766" i="23"/>
  <c r="S765" i="23"/>
  <c r="Q765" i="23"/>
  <c r="O765" i="23"/>
  <c r="M765" i="23"/>
  <c r="L765" i="23"/>
  <c r="S764" i="23"/>
  <c r="Q764" i="23"/>
  <c r="O764" i="23"/>
  <c r="M764" i="23"/>
  <c r="L764" i="23"/>
  <c r="S763" i="23"/>
  <c r="Q763" i="23"/>
  <c r="O763" i="23"/>
  <c r="M763" i="23"/>
  <c r="L763" i="23"/>
  <c r="S762" i="23"/>
  <c r="Q762" i="23"/>
  <c r="O762" i="23"/>
  <c r="M762" i="23"/>
  <c r="L762" i="23"/>
  <c r="S761" i="23"/>
  <c r="Q761" i="23"/>
  <c r="O761" i="23"/>
  <c r="M761" i="23"/>
  <c r="L761" i="23"/>
  <c r="S760" i="23"/>
  <c r="Q760" i="23"/>
  <c r="O760" i="23"/>
  <c r="M760" i="23"/>
  <c r="L760" i="23"/>
  <c r="S759" i="23"/>
  <c r="Q759" i="23"/>
  <c r="O759" i="23"/>
  <c r="M759" i="23"/>
  <c r="L759" i="23"/>
  <c r="S758" i="23"/>
  <c r="Q758" i="23"/>
  <c r="O758" i="23"/>
  <c r="M758" i="23"/>
  <c r="L758" i="23"/>
  <c r="S757" i="23"/>
  <c r="Q757" i="23"/>
  <c r="O757" i="23"/>
  <c r="M757" i="23"/>
  <c r="L757" i="23"/>
  <c r="S756" i="23"/>
  <c r="Q756" i="23"/>
  <c r="O756" i="23"/>
  <c r="M756" i="23"/>
  <c r="L756" i="23"/>
  <c r="S755" i="23"/>
  <c r="Q755" i="23"/>
  <c r="O755" i="23"/>
  <c r="M755" i="23"/>
  <c r="L755" i="23"/>
  <c r="S754" i="23"/>
  <c r="Q754" i="23"/>
  <c r="O754" i="23"/>
  <c r="M754" i="23"/>
  <c r="L754" i="23"/>
  <c r="S753" i="23"/>
  <c r="Q753" i="23"/>
  <c r="O753" i="23"/>
  <c r="M753" i="23"/>
  <c r="L753" i="23"/>
  <c r="S752" i="23"/>
  <c r="Q752" i="23"/>
  <c r="O752" i="23"/>
  <c r="M752" i="23"/>
  <c r="L752" i="23"/>
  <c r="S751" i="23"/>
  <c r="Q751" i="23"/>
  <c r="O751" i="23"/>
  <c r="M751" i="23"/>
  <c r="L751" i="23"/>
  <c r="S750" i="23"/>
  <c r="Q750" i="23"/>
  <c r="O750" i="23"/>
  <c r="M750" i="23"/>
  <c r="L750" i="23"/>
  <c r="S749" i="23"/>
  <c r="Q749" i="23"/>
  <c r="O749" i="23"/>
  <c r="M749" i="23"/>
  <c r="L749" i="23"/>
  <c r="S748" i="23"/>
  <c r="Q748" i="23"/>
  <c r="O748" i="23"/>
  <c r="M748" i="23"/>
  <c r="L748" i="23"/>
  <c r="S747" i="23"/>
  <c r="Q747" i="23"/>
  <c r="O747" i="23"/>
  <c r="M747" i="23"/>
  <c r="L747" i="23"/>
  <c r="S746" i="23"/>
  <c r="Q746" i="23"/>
  <c r="O746" i="23"/>
  <c r="M746" i="23"/>
  <c r="L746" i="23"/>
  <c r="S745" i="23"/>
  <c r="Q745" i="23"/>
  <c r="O745" i="23"/>
  <c r="M745" i="23"/>
  <c r="L745" i="23"/>
  <c r="S744" i="23"/>
  <c r="Q744" i="23"/>
  <c r="O744" i="23"/>
  <c r="M744" i="23"/>
  <c r="L744" i="23"/>
  <c r="S743" i="23"/>
  <c r="Q743" i="23"/>
  <c r="O743" i="23"/>
  <c r="M743" i="23"/>
  <c r="L743" i="23"/>
  <c r="S742" i="23"/>
  <c r="Q742" i="23"/>
  <c r="O742" i="23"/>
  <c r="M742" i="23"/>
  <c r="L742" i="23"/>
  <c r="S741" i="23"/>
  <c r="Q741" i="23"/>
  <c r="O741" i="23"/>
  <c r="M741" i="23"/>
  <c r="L741" i="23"/>
  <c r="S740" i="23"/>
  <c r="Q740" i="23"/>
  <c r="O740" i="23"/>
  <c r="M740" i="23"/>
  <c r="L740" i="23"/>
  <c r="S739" i="23"/>
  <c r="Q739" i="23"/>
  <c r="O739" i="23"/>
  <c r="M739" i="23"/>
  <c r="L739" i="23"/>
  <c r="S738" i="23"/>
  <c r="Q738" i="23"/>
  <c r="O738" i="23"/>
  <c r="M738" i="23"/>
  <c r="L738" i="23"/>
  <c r="S737" i="23"/>
  <c r="Q737" i="23"/>
  <c r="O737" i="23"/>
  <c r="M737" i="23"/>
  <c r="L737" i="23"/>
  <c r="S736" i="23"/>
  <c r="Q736" i="23"/>
  <c r="O736" i="23"/>
  <c r="M736" i="23"/>
  <c r="L736" i="23"/>
  <c r="S735" i="23"/>
  <c r="Q735" i="23"/>
  <c r="O735" i="23"/>
  <c r="M735" i="23"/>
  <c r="L735" i="23"/>
  <c r="S734" i="23"/>
  <c r="Q734" i="23"/>
  <c r="O734" i="23"/>
  <c r="M734" i="23"/>
  <c r="L734" i="23"/>
  <c r="S733" i="23"/>
  <c r="Q733" i="23"/>
  <c r="O733" i="23"/>
  <c r="M733" i="23"/>
  <c r="L733" i="23"/>
  <c r="S732" i="23"/>
  <c r="Q732" i="23"/>
  <c r="O732" i="23"/>
  <c r="M732" i="23"/>
  <c r="L732" i="23"/>
  <c r="S731" i="23"/>
  <c r="Q731" i="23"/>
  <c r="O731" i="23"/>
  <c r="M731" i="23"/>
  <c r="L731" i="23"/>
  <c r="S730" i="23"/>
  <c r="Q730" i="23"/>
  <c r="O730" i="23"/>
  <c r="M730" i="23"/>
  <c r="L730" i="23"/>
  <c r="S729" i="23"/>
  <c r="Q729" i="23"/>
  <c r="O729" i="23"/>
  <c r="M729" i="23"/>
  <c r="L729" i="23"/>
  <c r="S728" i="23"/>
  <c r="Q728" i="23"/>
  <c r="O728" i="23"/>
  <c r="M728" i="23"/>
  <c r="L728" i="23"/>
  <c r="S727" i="23"/>
  <c r="Q727" i="23"/>
  <c r="O727" i="23"/>
  <c r="M727" i="23"/>
  <c r="L727" i="23"/>
  <c r="S726" i="23"/>
  <c r="Q726" i="23"/>
  <c r="O726" i="23"/>
  <c r="M726" i="23"/>
  <c r="L726" i="23"/>
  <c r="S725" i="23"/>
  <c r="Q725" i="23"/>
  <c r="O725" i="23"/>
  <c r="M725" i="23"/>
  <c r="L725" i="23"/>
  <c r="S724" i="23"/>
  <c r="Q724" i="23"/>
  <c r="O724" i="23"/>
  <c r="M724" i="23"/>
  <c r="L724" i="23"/>
  <c r="S723" i="23"/>
  <c r="Q723" i="23"/>
  <c r="O723" i="23"/>
  <c r="M723" i="23"/>
  <c r="L723" i="23"/>
  <c r="S722" i="23"/>
  <c r="Q722" i="23"/>
  <c r="O722" i="23"/>
  <c r="M722" i="23"/>
  <c r="L722" i="23"/>
  <c r="S721" i="23"/>
  <c r="Q721" i="23"/>
  <c r="O721" i="23"/>
  <c r="M721" i="23"/>
  <c r="L721" i="23"/>
  <c r="S720" i="23"/>
  <c r="Q720" i="23"/>
  <c r="O720" i="23"/>
  <c r="M720" i="23"/>
  <c r="L720" i="23"/>
  <c r="S719" i="23"/>
  <c r="Q719" i="23"/>
  <c r="O719" i="23"/>
  <c r="M719" i="23"/>
  <c r="L719" i="23"/>
  <c r="S718" i="23"/>
  <c r="Q718" i="23"/>
  <c r="O718" i="23"/>
  <c r="M718" i="23"/>
  <c r="L718" i="23"/>
  <c r="S717" i="23"/>
  <c r="Q717" i="23"/>
  <c r="O717" i="23"/>
  <c r="M717" i="23"/>
  <c r="L717" i="23"/>
  <c r="S716" i="23"/>
  <c r="Q716" i="23"/>
  <c r="O716" i="23"/>
  <c r="M716" i="23"/>
  <c r="L716" i="23"/>
  <c r="S715" i="23"/>
  <c r="Q715" i="23"/>
  <c r="O715" i="23"/>
  <c r="M715" i="23"/>
  <c r="L715" i="23"/>
  <c r="S714" i="23"/>
  <c r="Q714" i="23"/>
  <c r="O714" i="23"/>
  <c r="M714" i="23"/>
  <c r="L714" i="23"/>
  <c r="S713" i="23"/>
  <c r="Q713" i="23"/>
  <c r="O713" i="23"/>
  <c r="M713" i="23"/>
  <c r="L713" i="23"/>
  <c r="S712" i="23"/>
  <c r="Q712" i="23"/>
  <c r="O712" i="23"/>
  <c r="M712" i="23"/>
  <c r="L712" i="23"/>
  <c r="S711" i="23"/>
  <c r="Q711" i="23"/>
  <c r="O711" i="23"/>
  <c r="M711" i="23"/>
  <c r="L711" i="23"/>
  <c r="S710" i="23"/>
  <c r="Q710" i="23"/>
  <c r="O710" i="23"/>
  <c r="M710" i="23"/>
  <c r="L710" i="23"/>
  <c r="S709" i="23"/>
  <c r="Q709" i="23"/>
  <c r="O709" i="23"/>
  <c r="M709" i="23"/>
  <c r="L709" i="23"/>
  <c r="S708" i="23"/>
  <c r="Q708" i="23"/>
  <c r="O708" i="23"/>
  <c r="M708" i="23"/>
  <c r="L708" i="23"/>
  <c r="S707" i="23"/>
  <c r="Q707" i="23"/>
  <c r="O707" i="23"/>
  <c r="M707" i="23"/>
  <c r="L707" i="23"/>
  <c r="S706" i="23"/>
  <c r="Q706" i="23"/>
  <c r="O706" i="23"/>
  <c r="M706" i="23"/>
  <c r="L706" i="23"/>
  <c r="S705" i="23"/>
  <c r="Q705" i="23"/>
  <c r="O705" i="23"/>
  <c r="M705" i="23"/>
  <c r="L705" i="23"/>
  <c r="S704" i="23"/>
  <c r="Q704" i="23"/>
  <c r="O704" i="23"/>
  <c r="M704" i="23"/>
  <c r="L704" i="23"/>
  <c r="S703" i="23"/>
  <c r="Q703" i="23"/>
  <c r="O703" i="23"/>
  <c r="M703" i="23"/>
  <c r="L703" i="23"/>
  <c r="S702" i="23"/>
  <c r="Q702" i="23"/>
  <c r="O702" i="23"/>
  <c r="M702" i="23"/>
  <c r="L702" i="23"/>
  <c r="S701" i="23"/>
  <c r="Q701" i="23"/>
  <c r="O701" i="23"/>
  <c r="M701" i="23"/>
  <c r="L701" i="23"/>
  <c r="S700" i="23"/>
  <c r="Q700" i="23"/>
  <c r="O700" i="23"/>
  <c r="M700" i="23"/>
  <c r="L700" i="23"/>
  <c r="S699" i="23"/>
  <c r="Q699" i="23"/>
  <c r="O699" i="23"/>
  <c r="M699" i="23"/>
  <c r="L699" i="23"/>
  <c r="S698" i="23"/>
  <c r="Q698" i="23"/>
  <c r="O698" i="23"/>
  <c r="M698" i="23"/>
  <c r="L698" i="23"/>
  <c r="S697" i="23"/>
  <c r="Q697" i="23"/>
  <c r="O697" i="23"/>
  <c r="M697" i="23"/>
  <c r="L697" i="23"/>
  <c r="S696" i="23"/>
  <c r="Q696" i="23"/>
  <c r="O696" i="23"/>
  <c r="M696" i="23"/>
  <c r="L696" i="23"/>
  <c r="S695" i="23"/>
  <c r="Q695" i="23"/>
  <c r="O695" i="23"/>
  <c r="M695" i="23"/>
  <c r="L695" i="23"/>
  <c r="S694" i="23"/>
  <c r="Q694" i="23"/>
  <c r="O694" i="23"/>
  <c r="M694" i="23"/>
  <c r="L694" i="23"/>
  <c r="S693" i="23"/>
  <c r="Q693" i="23"/>
  <c r="O693" i="23"/>
  <c r="M693" i="23"/>
  <c r="L693" i="23"/>
  <c r="S692" i="23"/>
  <c r="Q692" i="23"/>
  <c r="O692" i="23"/>
  <c r="M692" i="23"/>
  <c r="L692" i="23"/>
  <c r="S691" i="23"/>
  <c r="Q691" i="23"/>
  <c r="O691" i="23"/>
  <c r="M691" i="23"/>
  <c r="L691" i="23"/>
  <c r="S690" i="23"/>
  <c r="Q690" i="23"/>
  <c r="O690" i="23"/>
  <c r="M690" i="23"/>
  <c r="L690" i="23"/>
  <c r="S689" i="23"/>
  <c r="Q689" i="23"/>
  <c r="O689" i="23"/>
  <c r="M689" i="23"/>
  <c r="L689" i="23"/>
  <c r="S688" i="23"/>
  <c r="Q688" i="23"/>
  <c r="O688" i="23"/>
  <c r="M688" i="23"/>
  <c r="L688" i="23"/>
  <c r="S687" i="23"/>
  <c r="Q687" i="23"/>
  <c r="O687" i="23"/>
  <c r="M687" i="23"/>
  <c r="L687" i="23"/>
  <c r="S686" i="23"/>
  <c r="Q686" i="23"/>
  <c r="O686" i="23"/>
  <c r="M686" i="23"/>
  <c r="L686" i="23"/>
  <c r="S685" i="23"/>
  <c r="Q685" i="23"/>
  <c r="O685" i="23"/>
  <c r="M685" i="23"/>
  <c r="L685" i="23"/>
  <c r="S684" i="23"/>
  <c r="Q684" i="23"/>
  <c r="O684" i="23"/>
  <c r="M684" i="23"/>
  <c r="L684" i="23"/>
  <c r="S683" i="23"/>
  <c r="Q683" i="23"/>
  <c r="O683" i="23"/>
  <c r="M683" i="23"/>
  <c r="L683" i="23"/>
  <c r="S682" i="23"/>
  <c r="Q682" i="23"/>
  <c r="O682" i="23"/>
  <c r="M682" i="23"/>
  <c r="L682" i="23"/>
  <c r="S681" i="23"/>
  <c r="Q681" i="23"/>
  <c r="O681" i="23"/>
  <c r="M681" i="23"/>
  <c r="L681" i="23"/>
  <c r="S680" i="23"/>
  <c r="Q680" i="23"/>
  <c r="O680" i="23"/>
  <c r="M680" i="23"/>
  <c r="L680" i="23"/>
  <c r="S679" i="23"/>
  <c r="Q679" i="23"/>
  <c r="O679" i="23"/>
  <c r="M679" i="23"/>
  <c r="L679" i="23"/>
  <c r="S678" i="23"/>
  <c r="Q678" i="23"/>
  <c r="O678" i="23"/>
  <c r="M678" i="23"/>
  <c r="L678" i="23"/>
  <c r="S677" i="23"/>
  <c r="Q677" i="23"/>
  <c r="O677" i="23"/>
  <c r="M677" i="23"/>
  <c r="L677" i="23"/>
  <c r="S676" i="23"/>
  <c r="Q676" i="23"/>
  <c r="O676" i="23"/>
  <c r="M676" i="23"/>
  <c r="L676" i="23"/>
  <c r="S674" i="23"/>
  <c r="Q674" i="23"/>
  <c r="O674" i="23"/>
  <c r="M674" i="23"/>
  <c r="L674" i="23"/>
  <c r="S673" i="23"/>
  <c r="Q673" i="23"/>
  <c r="O673" i="23"/>
  <c r="M673" i="23"/>
  <c r="L673" i="23"/>
  <c r="S672" i="23"/>
  <c r="Q672" i="23"/>
  <c r="O672" i="23"/>
  <c r="M672" i="23"/>
  <c r="L672" i="23"/>
  <c r="S671" i="23"/>
  <c r="Q671" i="23"/>
  <c r="O671" i="23"/>
  <c r="M671" i="23"/>
  <c r="L671" i="23"/>
  <c r="S670" i="23"/>
  <c r="Q670" i="23"/>
  <c r="O670" i="23"/>
  <c r="M670" i="23"/>
  <c r="L670" i="23"/>
  <c r="S669" i="23"/>
  <c r="Q669" i="23"/>
  <c r="O669" i="23"/>
  <c r="M669" i="23"/>
  <c r="L669" i="23"/>
  <c r="S668" i="23"/>
  <c r="Q668" i="23"/>
  <c r="O668" i="23"/>
  <c r="M668" i="23"/>
  <c r="L668" i="23"/>
  <c r="S667" i="23"/>
  <c r="Q667" i="23"/>
  <c r="O667" i="23"/>
  <c r="M667" i="23"/>
  <c r="L667" i="23"/>
  <c r="S666" i="23"/>
  <c r="Q666" i="23"/>
  <c r="O666" i="23"/>
  <c r="M666" i="23"/>
  <c r="L666" i="23"/>
  <c r="S665" i="23"/>
  <c r="Q665" i="23"/>
  <c r="O665" i="23"/>
  <c r="M665" i="23"/>
  <c r="L665" i="23"/>
  <c r="S664" i="23"/>
  <c r="Q664" i="23"/>
  <c r="O664" i="23"/>
  <c r="M664" i="23"/>
  <c r="L664" i="23"/>
  <c r="S663" i="23"/>
  <c r="Q663" i="23"/>
  <c r="O663" i="23"/>
  <c r="M663" i="23"/>
  <c r="L663" i="23"/>
  <c r="S662" i="23"/>
  <c r="Q662" i="23"/>
  <c r="O662" i="23"/>
  <c r="M662" i="23"/>
  <c r="L662" i="23"/>
  <c r="S661" i="23"/>
  <c r="Q661" i="23"/>
  <c r="O661" i="23"/>
  <c r="M661" i="23"/>
  <c r="L661" i="23"/>
  <c r="S660" i="23"/>
  <c r="Q660" i="23"/>
  <c r="O660" i="23"/>
  <c r="M660" i="23"/>
  <c r="L660" i="23"/>
  <c r="S659" i="23"/>
  <c r="Q659" i="23"/>
  <c r="O659" i="23"/>
  <c r="M659" i="23"/>
  <c r="L659" i="23"/>
  <c r="S658" i="23"/>
  <c r="Q658" i="23"/>
  <c r="O658" i="23"/>
  <c r="M658" i="23"/>
  <c r="L658" i="23"/>
  <c r="S657" i="23"/>
  <c r="Q657" i="23"/>
  <c r="O657" i="23"/>
  <c r="M657" i="23"/>
  <c r="L657" i="23"/>
  <c r="S656" i="23"/>
  <c r="Q656" i="23"/>
  <c r="O656" i="23"/>
  <c r="M656" i="23"/>
  <c r="L656" i="23"/>
  <c r="S655" i="23"/>
  <c r="Q655" i="23"/>
  <c r="O655" i="23"/>
  <c r="M655" i="23"/>
  <c r="L655" i="23"/>
  <c r="S654" i="23"/>
  <c r="Q654" i="23"/>
  <c r="O654" i="23"/>
  <c r="M654" i="23"/>
  <c r="L654" i="23"/>
  <c r="S653" i="23"/>
  <c r="Q653" i="23"/>
  <c r="O653" i="23"/>
  <c r="M653" i="23"/>
  <c r="L653" i="23"/>
  <c r="S652" i="23"/>
  <c r="Q652" i="23"/>
  <c r="O652" i="23"/>
  <c r="M652" i="23"/>
  <c r="L652" i="23"/>
  <c r="S651" i="23"/>
  <c r="Q651" i="23"/>
  <c r="O651" i="23"/>
  <c r="M651" i="23"/>
  <c r="L651" i="23"/>
  <c r="S650" i="23"/>
  <c r="Q650" i="23"/>
  <c r="O650" i="23"/>
  <c r="M650" i="23"/>
  <c r="L650" i="23"/>
  <c r="S649" i="23"/>
  <c r="Q649" i="23"/>
  <c r="O649" i="23"/>
  <c r="M649" i="23"/>
  <c r="L649" i="23"/>
  <c r="S648" i="23"/>
  <c r="Q648" i="23"/>
  <c r="O648" i="23"/>
  <c r="M648" i="23"/>
  <c r="L648" i="23"/>
  <c r="S647" i="23"/>
  <c r="Q647" i="23"/>
  <c r="O647" i="23"/>
  <c r="M647" i="23"/>
  <c r="L647" i="23"/>
  <c r="S646" i="23"/>
  <c r="Q646" i="23"/>
  <c r="O646" i="23"/>
  <c r="M646" i="23"/>
  <c r="L646" i="23"/>
  <c r="S645" i="23"/>
  <c r="Q645" i="23"/>
  <c r="O645" i="23"/>
  <c r="M645" i="23"/>
  <c r="L645" i="23"/>
  <c r="S644" i="23"/>
  <c r="Q644" i="23"/>
  <c r="O644" i="23"/>
  <c r="M644" i="23"/>
  <c r="L644" i="23"/>
  <c r="S643" i="23"/>
  <c r="Q643" i="23"/>
  <c r="O643" i="23"/>
  <c r="M643" i="23"/>
  <c r="L643" i="23"/>
  <c r="S642" i="23"/>
  <c r="Q642" i="23"/>
  <c r="O642" i="23"/>
  <c r="M642" i="23"/>
  <c r="L642" i="23"/>
  <c r="S641" i="23"/>
  <c r="Q641" i="23"/>
  <c r="O641" i="23"/>
  <c r="M641" i="23"/>
  <c r="L641" i="23"/>
  <c r="S640" i="23"/>
  <c r="Q640" i="23"/>
  <c r="O640" i="23"/>
  <c r="M640" i="23"/>
  <c r="L640" i="23"/>
  <c r="S639" i="23"/>
  <c r="Q639" i="23"/>
  <c r="O639" i="23"/>
  <c r="M639" i="23"/>
  <c r="L639" i="23"/>
  <c r="S638" i="23"/>
  <c r="Q638" i="23"/>
  <c r="O638" i="23"/>
  <c r="M638" i="23"/>
  <c r="L638" i="23"/>
  <c r="S637" i="23"/>
  <c r="Q637" i="23"/>
  <c r="O637" i="23"/>
  <c r="M637" i="23"/>
  <c r="L637" i="23"/>
  <c r="S636" i="23"/>
  <c r="Q636" i="23"/>
  <c r="O636" i="23"/>
  <c r="M636" i="23"/>
  <c r="L636" i="23"/>
  <c r="S635" i="23"/>
  <c r="Q635" i="23"/>
  <c r="O635" i="23"/>
  <c r="M635" i="23"/>
  <c r="L635" i="23"/>
  <c r="S634" i="23"/>
  <c r="Q634" i="23"/>
  <c r="O634" i="23"/>
  <c r="M634" i="23"/>
  <c r="L634" i="23"/>
  <c r="S633" i="23"/>
  <c r="Q633" i="23"/>
  <c r="O633" i="23"/>
  <c r="M633" i="23"/>
  <c r="L633" i="23"/>
  <c r="S632" i="23"/>
  <c r="Q632" i="23"/>
  <c r="O632" i="23"/>
  <c r="M632" i="23"/>
  <c r="L632" i="23"/>
  <c r="S631" i="23"/>
  <c r="Q631" i="23"/>
  <c r="O631" i="23"/>
  <c r="M631" i="23"/>
  <c r="L631" i="23"/>
  <c r="S630" i="23"/>
  <c r="Q630" i="23"/>
  <c r="O630" i="23"/>
  <c r="M630" i="23"/>
  <c r="L630" i="23"/>
  <c r="S629" i="23"/>
  <c r="Q629" i="23"/>
  <c r="O629" i="23"/>
  <c r="M629" i="23"/>
  <c r="L629" i="23"/>
  <c r="S628" i="23"/>
  <c r="Q628" i="23"/>
  <c r="O628" i="23"/>
  <c r="M628" i="23"/>
  <c r="L628" i="23"/>
  <c r="S627" i="23"/>
  <c r="Q627" i="23"/>
  <c r="O627" i="23"/>
  <c r="M627" i="23"/>
  <c r="L627" i="23"/>
  <c r="S626" i="23"/>
  <c r="Q626" i="23"/>
  <c r="O626" i="23"/>
  <c r="M626" i="23"/>
  <c r="L626" i="23"/>
  <c r="S625" i="23"/>
  <c r="Q625" i="23"/>
  <c r="O625" i="23"/>
  <c r="M625" i="23"/>
  <c r="L625" i="23"/>
  <c r="S624" i="23"/>
  <c r="Q624" i="23"/>
  <c r="O624" i="23"/>
  <c r="M624" i="23"/>
  <c r="L624" i="23"/>
  <c r="S623" i="23"/>
  <c r="Q623" i="23"/>
  <c r="O623" i="23"/>
  <c r="M623" i="23"/>
  <c r="L623" i="23"/>
  <c r="S622" i="23"/>
  <c r="Q622" i="23"/>
  <c r="O622" i="23"/>
  <c r="M622" i="23"/>
  <c r="L622" i="23"/>
  <c r="S621" i="23"/>
  <c r="Q621" i="23"/>
  <c r="O621" i="23"/>
  <c r="M621" i="23"/>
  <c r="L621" i="23"/>
  <c r="S619" i="23"/>
  <c r="Q619" i="23"/>
  <c r="O619" i="23"/>
  <c r="M619" i="23"/>
  <c r="L619" i="23"/>
  <c r="S618" i="23"/>
  <c r="Q618" i="23"/>
  <c r="O618" i="23"/>
  <c r="M618" i="23"/>
  <c r="L618" i="23"/>
  <c r="S617" i="23"/>
  <c r="Q617" i="23"/>
  <c r="O617" i="23"/>
  <c r="M617" i="23"/>
  <c r="L617" i="23"/>
  <c r="S616" i="23"/>
  <c r="Q616" i="23"/>
  <c r="O616" i="23"/>
  <c r="M616" i="23"/>
  <c r="L616" i="23"/>
  <c r="S615" i="23"/>
  <c r="Q615" i="23"/>
  <c r="O615" i="23"/>
  <c r="M615" i="23"/>
  <c r="L615" i="23"/>
  <c r="S614" i="23"/>
  <c r="Q614" i="23"/>
  <c r="O614" i="23"/>
  <c r="M614" i="23"/>
  <c r="L614" i="23"/>
  <c r="S613" i="23"/>
  <c r="Q613" i="23"/>
  <c r="O613" i="23"/>
  <c r="M613" i="23"/>
  <c r="L613" i="23"/>
  <c r="S612" i="23"/>
  <c r="Q612" i="23"/>
  <c r="O612" i="23"/>
  <c r="M612" i="23"/>
  <c r="L612" i="23"/>
  <c r="S611" i="23"/>
  <c r="Q611" i="23"/>
  <c r="O611" i="23"/>
  <c r="M611" i="23"/>
  <c r="L611" i="23"/>
  <c r="S610" i="23"/>
  <c r="Q610" i="23"/>
  <c r="O610" i="23"/>
  <c r="M610" i="23"/>
  <c r="L610" i="23"/>
  <c r="S609" i="23"/>
  <c r="Q609" i="23"/>
  <c r="O609" i="23"/>
  <c r="M609" i="23"/>
  <c r="L609" i="23"/>
  <c r="S608" i="23"/>
  <c r="Q608" i="23"/>
  <c r="O608" i="23"/>
  <c r="M608" i="23"/>
  <c r="L608" i="23"/>
  <c r="S607" i="23"/>
  <c r="Q607" i="23"/>
  <c r="O607" i="23"/>
  <c r="M607" i="23"/>
  <c r="L607" i="23"/>
  <c r="S606" i="23"/>
  <c r="Q606" i="23"/>
  <c r="O606" i="23"/>
  <c r="M606" i="23"/>
  <c r="L606" i="23"/>
  <c r="S605" i="23"/>
  <c r="Q605" i="23"/>
  <c r="O605" i="23"/>
  <c r="M605" i="23"/>
  <c r="L605" i="23"/>
  <c r="S604" i="23"/>
  <c r="Q604" i="23"/>
  <c r="O604" i="23"/>
  <c r="M604" i="23"/>
  <c r="L604" i="23"/>
  <c r="S603" i="23"/>
  <c r="Q603" i="23"/>
  <c r="O603" i="23"/>
  <c r="M603" i="23"/>
  <c r="L603" i="23"/>
  <c r="S602" i="23"/>
  <c r="Q602" i="23"/>
  <c r="O602" i="23"/>
  <c r="M602" i="23"/>
  <c r="L602" i="23"/>
  <c r="S601" i="23"/>
  <c r="Q601" i="23"/>
  <c r="O601" i="23"/>
  <c r="M601" i="23"/>
  <c r="L601" i="23"/>
  <c r="S600" i="23"/>
  <c r="Q600" i="23"/>
  <c r="O600" i="23"/>
  <c r="M600" i="23"/>
  <c r="L600" i="23"/>
  <c r="S599" i="23"/>
  <c r="Q599" i="23"/>
  <c r="O599" i="23"/>
  <c r="M599" i="23"/>
  <c r="L599" i="23"/>
  <c r="S598" i="23"/>
  <c r="Q598" i="23"/>
  <c r="O598" i="23"/>
  <c r="M598" i="23"/>
  <c r="L598" i="23"/>
  <c r="S597" i="23"/>
  <c r="Q597" i="23"/>
  <c r="O597" i="23"/>
  <c r="M597" i="23"/>
  <c r="L597" i="23"/>
  <c r="S596" i="23"/>
  <c r="Q596" i="23"/>
  <c r="O596" i="23"/>
  <c r="M596" i="23"/>
  <c r="L596" i="23"/>
  <c r="S595" i="23"/>
  <c r="Q595" i="23"/>
  <c r="O595" i="23"/>
  <c r="M595" i="23"/>
  <c r="L595" i="23"/>
  <c r="S594" i="23"/>
  <c r="Q594" i="23"/>
  <c r="O594" i="23"/>
  <c r="M594" i="23"/>
  <c r="L594" i="23"/>
  <c r="S593" i="23"/>
  <c r="Q593" i="23"/>
  <c r="O593" i="23"/>
  <c r="M593" i="23"/>
  <c r="L593" i="23"/>
  <c r="S592" i="23"/>
  <c r="Q592" i="23"/>
  <c r="O592" i="23"/>
  <c r="M592" i="23"/>
  <c r="L592" i="23"/>
  <c r="S591" i="23"/>
  <c r="Q591" i="23"/>
  <c r="O591" i="23"/>
  <c r="M591" i="23"/>
  <c r="L591" i="23"/>
  <c r="S590" i="23"/>
  <c r="Q590" i="23"/>
  <c r="O590" i="23"/>
  <c r="M590" i="23"/>
  <c r="L590" i="23"/>
  <c r="S589" i="23"/>
  <c r="Q589" i="23"/>
  <c r="O589" i="23"/>
  <c r="M589" i="23"/>
  <c r="L589" i="23"/>
  <c r="S588" i="23"/>
  <c r="Q588" i="23"/>
  <c r="O588" i="23"/>
  <c r="M588" i="23"/>
  <c r="L588" i="23"/>
  <c r="S587" i="23"/>
  <c r="Q587" i="23"/>
  <c r="O587" i="23"/>
  <c r="M587" i="23"/>
  <c r="L587" i="23"/>
  <c r="S586" i="23"/>
  <c r="Q586" i="23"/>
  <c r="O586" i="23"/>
  <c r="M586" i="23"/>
  <c r="L586" i="23"/>
  <c r="S585" i="23"/>
  <c r="Q585" i="23"/>
  <c r="O585" i="23"/>
  <c r="M585" i="23"/>
  <c r="L585" i="23"/>
  <c r="S583" i="23"/>
  <c r="Q583" i="23"/>
  <c r="O583" i="23"/>
  <c r="M583" i="23"/>
  <c r="L583" i="23"/>
  <c r="S582" i="23"/>
  <c r="Q582" i="23"/>
  <c r="O582" i="23"/>
  <c r="M582" i="23"/>
  <c r="L582" i="23"/>
  <c r="S581" i="23"/>
  <c r="Q581" i="23"/>
  <c r="O581" i="23"/>
  <c r="M581" i="23"/>
  <c r="L581" i="23"/>
  <c r="S580" i="23"/>
  <c r="Q580" i="23"/>
  <c r="O580" i="23"/>
  <c r="M580" i="23"/>
  <c r="L580" i="23"/>
  <c r="S579" i="23"/>
  <c r="Q579" i="23"/>
  <c r="O579" i="23"/>
  <c r="M579" i="23"/>
  <c r="L579" i="23"/>
  <c r="S578" i="23"/>
  <c r="Q578" i="23"/>
  <c r="O578" i="23"/>
  <c r="M578" i="23"/>
  <c r="L578" i="23"/>
  <c r="S577" i="23"/>
  <c r="Q577" i="23"/>
  <c r="O577" i="23"/>
  <c r="M577" i="23"/>
  <c r="L577" i="23"/>
  <c r="S576" i="23"/>
  <c r="Q576" i="23"/>
  <c r="O576" i="23"/>
  <c r="M576" i="23"/>
  <c r="L576" i="23"/>
  <c r="S575" i="23"/>
  <c r="Q575" i="23"/>
  <c r="O575" i="23"/>
  <c r="M575" i="23"/>
  <c r="L575" i="23"/>
  <c r="S574" i="23"/>
  <c r="Q574" i="23"/>
  <c r="O574" i="23"/>
  <c r="M574" i="23"/>
  <c r="L574" i="23"/>
  <c r="S573" i="23"/>
  <c r="Q573" i="23"/>
  <c r="O573" i="23"/>
  <c r="M573" i="23"/>
  <c r="L573" i="23"/>
  <c r="S572" i="23"/>
  <c r="Q572" i="23"/>
  <c r="O572" i="23"/>
  <c r="M572" i="23"/>
  <c r="L572" i="23"/>
  <c r="S571" i="23"/>
  <c r="Q571" i="23"/>
  <c r="O571" i="23"/>
  <c r="M571" i="23"/>
  <c r="L571" i="23"/>
  <c r="S570" i="23"/>
  <c r="Q570" i="23"/>
  <c r="O570" i="23"/>
  <c r="M570" i="23"/>
  <c r="L570" i="23"/>
  <c r="S569" i="23"/>
  <c r="Q569" i="23"/>
  <c r="O569" i="23"/>
  <c r="M569" i="23"/>
  <c r="L569" i="23"/>
  <c r="S568" i="23"/>
  <c r="Q568" i="23"/>
  <c r="O568" i="23"/>
  <c r="M568" i="23"/>
  <c r="L568" i="23"/>
  <c r="S567" i="23"/>
  <c r="Q567" i="23"/>
  <c r="O567" i="23"/>
  <c r="M567" i="23"/>
  <c r="L567" i="23"/>
  <c r="S566" i="23"/>
  <c r="Q566" i="23"/>
  <c r="O566" i="23"/>
  <c r="M566" i="23"/>
  <c r="L566" i="23"/>
  <c r="S565" i="23"/>
  <c r="Q565" i="23"/>
  <c r="O565" i="23"/>
  <c r="M565" i="23"/>
  <c r="L565" i="23"/>
  <c r="S564" i="23"/>
  <c r="Q564" i="23"/>
  <c r="O564" i="23"/>
  <c r="M564" i="23"/>
  <c r="L564" i="23"/>
  <c r="S563" i="23"/>
  <c r="Q563" i="23"/>
  <c r="O563" i="23"/>
  <c r="M563" i="23"/>
  <c r="L563" i="23"/>
  <c r="S562" i="23"/>
  <c r="Q562" i="23"/>
  <c r="O562" i="23"/>
  <c r="M562" i="23"/>
  <c r="L562" i="23"/>
  <c r="S561" i="23"/>
  <c r="Q561" i="23"/>
  <c r="O561" i="23"/>
  <c r="M561" i="23"/>
  <c r="L561" i="23"/>
  <c r="S560" i="23"/>
  <c r="Q560" i="23"/>
  <c r="O560" i="23"/>
  <c r="M560" i="23"/>
  <c r="L560" i="23"/>
  <c r="S559" i="23"/>
  <c r="Q559" i="23"/>
  <c r="O559" i="23"/>
  <c r="M559" i="23"/>
  <c r="L559" i="23"/>
  <c r="S558" i="23"/>
  <c r="Q558" i="23"/>
  <c r="O558" i="23"/>
  <c r="M558" i="23"/>
  <c r="L558" i="23"/>
  <c r="S557" i="23"/>
  <c r="Q557" i="23"/>
  <c r="O557" i="23"/>
  <c r="M557" i="23"/>
  <c r="L557" i="23"/>
  <c r="S556" i="23"/>
  <c r="Q556" i="23"/>
  <c r="O556" i="23"/>
  <c r="M556" i="23"/>
  <c r="L556" i="23"/>
  <c r="S555" i="23"/>
  <c r="Q555" i="23"/>
  <c r="O555" i="23"/>
  <c r="M555" i="23"/>
  <c r="L555" i="23"/>
  <c r="S554" i="23"/>
  <c r="Q554" i="23"/>
  <c r="O554" i="23"/>
  <c r="M554" i="23"/>
  <c r="L554" i="23"/>
  <c r="S553" i="23"/>
  <c r="Q553" i="23"/>
  <c r="O553" i="23"/>
  <c r="M553" i="23"/>
  <c r="L553" i="23"/>
  <c r="S552" i="23"/>
  <c r="Q552" i="23"/>
  <c r="O552" i="23"/>
  <c r="M552" i="23"/>
  <c r="L552" i="23"/>
  <c r="S551" i="23"/>
  <c r="Q551" i="23"/>
  <c r="O551" i="23"/>
  <c r="M551" i="23"/>
  <c r="L551" i="23"/>
  <c r="S550" i="23"/>
  <c r="Q550" i="23"/>
  <c r="O550" i="23"/>
  <c r="M550" i="23"/>
  <c r="L550" i="23"/>
  <c r="S549" i="23"/>
  <c r="Q549" i="23"/>
  <c r="O549" i="23"/>
  <c r="M549" i="23"/>
  <c r="L549" i="23"/>
  <c r="S548" i="23"/>
  <c r="Q548" i="23"/>
  <c r="O548" i="23"/>
  <c r="M548" i="23"/>
  <c r="L548" i="23"/>
  <c r="S547" i="23"/>
  <c r="Q547" i="23"/>
  <c r="O547" i="23"/>
  <c r="M547" i="23"/>
  <c r="L547" i="23"/>
  <c r="S546" i="23"/>
  <c r="Q546" i="23"/>
  <c r="O546" i="23"/>
  <c r="M546" i="23"/>
  <c r="L546" i="23"/>
  <c r="S545" i="23"/>
  <c r="Q545" i="23"/>
  <c r="O545" i="23"/>
  <c r="M545" i="23"/>
  <c r="L545" i="23"/>
  <c r="S544" i="23"/>
  <c r="Q544" i="23"/>
  <c r="O544" i="23"/>
  <c r="M544" i="23"/>
  <c r="L544" i="23"/>
  <c r="S543" i="23"/>
  <c r="Q543" i="23"/>
  <c r="O543" i="23"/>
  <c r="M543" i="23"/>
  <c r="L543" i="23"/>
  <c r="S542" i="23"/>
  <c r="Q542" i="23"/>
  <c r="O542" i="23"/>
  <c r="M542" i="23"/>
  <c r="L542" i="23"/>
  <c r="S541" i="23"/>
  <c r="Q541" i="23"/>
  <c r="O541" i="23"/>
  <c r="M541" i="23"/>
  <c r="L541" i="23"/>
  <c r="S540" i="23"/>
  <c r="Q540" i="23"/>
  <c r="O540" i="23"/>
  <c r="M540" i="23"/>
  <c r="L540" i="23"/>
  <c r="S539" i="23"/>
  <c r="Q539" i="23"/>
  <c r="O539" i="23"/>
  <c r="M539" i="23"/>
  <c r="L539" i="23"/>
  <c r="S538" i="23"/>
  <c r="Q538" i="23"/>
  <c r="O538" i="23"/>
  <c r="M538" i="23"/>
  <c r="L538" i="23"/>
  <c r="S537" i="23"/>
  <c r="Q537" i="23"/>
  <c r="O537" i="23"/>
  <c r="M537" i="23"/>
  <c r="L537" i="23"/>
  <c r="S536" i="23"/>
  <c r="Q536" i="23"/>
  <c r="O536" i="23"/>
  <c r="M536" i="23"/>
  <c r="L536" i="23"/>
  <c r="S535" i="23"/>
  <c r="Q535" i="23"/>
  <c r="O535" i="23"/>
  <c r="M535" i="23"/>
  <c r="L535" i="23"/>
  <c r="S534" i="23"/>
  <c r="Q534" i="23"/>
  <c r="O534" i="23"/>
  <c r="M534" i="23"/>
  <c r="L534" i="23"/>
  <c r="S533" i="23"/>
  <c r="Q533" i="23"/>
  <c r="O533" i="23"/>
  <c r="M533" i="23"/>
  <c r="L533" i="23"/>
  <c r="S532" i="23"/>
  <c r="Q532" i="23"/>
  <c r="O532" i="23"/>
  <c r="M532" i="23"/>
  <c r="L532" i="23"/>
  <c r="S531" i="23"/>
  <c r="Q531" i="23"/>
  <c r="O531" i="23"/>
  <c r="M531" i="23"/>
  <c r="L531" i="23"/>
  <c r="S530" i="23"/>
  <c r="Q530" i="23"/>
  <c r="O530" i="23"/>
  <c r="M530" i="23"/>
  <c r="L530" i="23"/>
  <c r="S529" i="23"/>
  <c r="Q529" i="23"/>
  <c r="O529" i="23"/>
  <c r="M529" i="23"/>
  <c r="L529" i="23"/>
  <c r="S528" i="23"/>
  <c r="Q528" i="23"/>
  <c r="O528" i="23"/>
  <c r="M528" i="23"/>
  <c r="L528" i="23"/>
  <c r="S527" i="23"/>
  <c r="Q527" i="23"/>
  <c r="O527" i="23"/>
  <c r="M527" i="23"/>
  <c r="L527" i="23"/>
  <c r="S526" i="23"/>
  <c r="Q526" i="23"/>
  <c r="O526" i="23"/>
  <c r="M526" i="23"/>
  <c r="L526" i="23"/>
  <c r="S525" i="23"/>
  <c r="Q525" i="23"/>
  <c r="O525" i="23"/>
  <c r="M525" i="23"/>
  <c r="L525" i="23"/>
  <c r="S524" i="23"/>
  <c r="Q524" i="23"/>
  <c r="O524" i="23"/>
  <c r="M524" i="23"/>
  <c r="L524" i="23"/>
  <c r="S523" i="23"/>
  <c r="Q523" i="23"/>
  <c r="O523" i="23"/>
  <c r="M523" i="23"/>
  <c r="L523" i="23"/>
  <c r="S522" i="23"/>
  <c r="Q522" i="23"/>
  <c r="O522" i="23"/>
  <c r="M522" i="23"/>
  <c r="L522" i="23"/>
  <c r="S521" i="23"/>
  <c r="Q521" i="23"/>
  <c r="O521" i="23"/>
  <c r="M521" i="23"/>
  <c r="L521" i="23"/>
  <c r="S520" i="23"/>
  <c r="Q520" i="23"/>
  <c r="O520" i="23"/>
  <c r="M520" i="23"/>
  <c r="L520" i="23"/>
  <c r="S519" i="23"/>
  <c r="Q519" i="23"/>
  <c r="O519" i="23"/>
  <c r="M519" i="23"/>
  <c r="L519" i="23"/>
  <c r="S518" i="23"/>
  <c r="Q518" i="23"/>
  <c r="O518" i="23"/>
  <c r="M518" i="23"/>
  <c r="L518" i="23"/>
  <c r="S517" i="23"/>
  <c r="Q517" i="23"/>
  <c r="O517" i="23"/>
  <c r="M517" i="23"/>
  <c r="L517" i="23"/>
  <c r="S516" i="23"/>
  <c r="Q516" i="23"/>
  <c r="O516" i="23"/>
  <c r="M516" i="23"/>
  <c r="L516" i="23"/>
  <c r="S515" i="23"/>
  <c r="Q515" i="23"/>
  <c r="O515" i="23"/>
  <c r="M515" i="23"/>
  <c r="L515" i="23"/>
  <c r="S514" i="23"/>
  <c r="Q514" i="23"/>
  <c r="O514" i="23"/>
  <c r="M514" i="23"/>
  <c r="L514" i="23"/>
  <c r="S513" i="23"/>
  <c r="Q513" i="23"/>
  <c r="O513" i="23"/>
  <c r="M513" i="23"/>
  <c r="L513" i="23"/>
  <c r="S512" i="23"/>
  <c r="Q512" i="23"/>
  <c r="O512" i="23"/>
  <c r="M512" i="23"/>
  <c r="L512" i="23"/>
  <c r="S511" i="23"/>
  <c r="Q511" i="23"/>
  <c r="O511" i="23"/>
  <c r="M511" i="23"/>
  <c r="L511" i="23"/>
  <c r="S510" i="23"/>
  <c r="Q510" i="23"/>
  <c r="O510" i="23"/>
  <c r="M510" i="23"/>
  <c r="L510" i="23"/>
  <c r="S509" i="23"/>
  <c r="Q509" i="23"/>
  <c r="O509" i="23"/>
  <c r="M509" i="23"/>
  <c r="L509" i="23"/>
  <c r="S508" i="23"/>
  <c r="Q508" i="23"/>
  <c r="O508" i="23"/>
  <c r="M508" i="23"/>
  <c r="L508" i="23"/>
  <c r="S507" i="23"/>
  <c r="Q507" i="23"/>
  <c r="O507" i="23"/>
  <c r="M507" i="23"/>
  <c r="L507" i="23"/>
  <c r="S506" i="23"/>
  <c r="Q506" i="23"/>
  <c r="O506" i="23"/>
  <c r="M506" i="23"/>
  <c r="L506" i="23"/>
  <c r="S505" i="23"/>
  <c r="Q505" i="23"/>
  <c r="O505" i="23"/>
  <c r="M505" i="23"/>
  <c r="L505" i="23"/>
  <c r="S504" i="23"/>
  <c r="Q504" i="23"/>
  <c r="O504" i="23"/>
  <c r="M504" i="23"/>
  <c r="L504" i="23"/>
  <c r="S503" i="23"/>
  <c r="Q503" i="23"/>
  <c r="O503" i="23"/>
  <c r="M503" i="23"/>
  <c r="L503" i="23"/>
  <c r="S502" i="23"/>
  <c r="Q502" i="23"/>
  <c r="O502" i="23"/>
  <c r="M502" i="23"/>
  <c r="L502" i="23"/>
  <c r="S501" i="23"/>
  <c r="Q501" i="23"/>
  <c r="O501" i="23"/>
  <c r="M501" i="23"/>
  <c r="L501" i="23"/>
  <c r="S500" i="23"/>
  <c r="Q500" i="23"/>
  <c r="O500" i="23"/>
  <c r="M500" i="23"/>
  <c r="L500" i="23"/>
  <c r="S499" i="23"/>
  <c r="Q499" i="23"/>
  <c r="O499" i="23"/>
  <c r="M499" i="23"/>
  <c r="L499" i="23"/>
  <c r="S498" i="23"/>
  <c r="Q498" i="23"/>
  <c r="O498" i="23"/>
  <c r="M498" i="23"/>
  <c r="L498" i="23"/>
  <c r="S497" i="23"/>
  <c r="Q497" i="23"/>
  <c r="O497" i="23"/>
  <c r="M497" i="23"/>
  <c r="L497" i="23"/>
  <c r="S496" i="23"/>
  <c r="Q496" i="23"/>
  <c r="O496" i="23"/>
  <c r="M496" i="23"/>
  <c r="L496" i="23"/>
  <c r="S495" i="23"/>
  <c r="Q495" i="23"/>
  <c r="O495" i="23"/>
  <c r="M495" i="23"/>
  <c r="L495" i="23"/>
  <c r="S494" i="23"/>
  <c r="Q494" i="23"/>
  <c r="O494" i="23"/>
  <c r="M494" i="23"/>
  <c r="L494" i="23"/>
  <c r="S493" i="23"/>
  <c r="Q493" i="23"/>
  <c r="O493" i="23"/>
  <c r="M493" i="23"/>
  <c r="L493" i="23"/>
  <c r="S492" i="23"/>
  <c r="Q492" i="23"/>
  <c r="O492" i="23"/>
  <c r="M492" i="23"/>
  <c r="L492" i="23"/>
  <c r="S491" i="23"/>
  <c r="Q491" i="23"/>
  <c r="O491" i="23"/>
  <c r="M491" i="23"/>
  <c r="L491" i="23"/>
  <c r="S490" i="23"/>
  <c r="Q490" i="23"/>
  <c r="O490" i="23"/>
  <c r="M490" i="23"/>
  <c r="L490" i="23"/>
  <c r="S489" i="23"/>
  <c r="Q489" i="23"/>
  <c r="O489" i="23"/>
  <c r="M489" i="23"/>
  <c r="L489" i="23"/>
  <c r="S488" i="23"/>
  <c r="Q488" i="23"/>
  <c r="O488" i="23"/>
  <c r="M488" i="23"/>
  <c r="L488" i="23"/>
  <c r="S487" i="23"/>
  <c r="Q487" i="23"/>
  <c r="O487" i="23"/>
  <c r="M487" i="23"/>
  <c r="L487" i="23"/>
  <c r="S486" i="23"/>
  <c r="Q486" i="23"/>
  <c r="O486" i="23"/>
  <c r="M486" i="23"/>
  <c r="L486" i="23"/>
  <c r="S485" i="23"/>
  <c r="Q485" i="23"/>
  <c r="O485" i="23"/>
  <c r="M485" i="23"/>
  <c r="L485" i="23"/>
  <c r="S484" i="23"/>
  <c r="Q484" i="23"/>
  <c r="O484" i="23"/>
  <c r="M484" i="23"/>
  <c r="L484" i="23"/>
  <c r="S483" i="23"/>
  <c r="Q483" i="23"/>
  <c r="O483" i="23"/>
  <c r="M483" i="23"/>
  <c r="L483" i="23"/>
  <c r="S482" i="23"/>
  <c r="Q482" i="23"/>
  <c r="O482" i="23"/>
  <c r="M482" i="23"/>
  <c r="L482" i="23"/>
  <c r="S481" i="23"/>
  <c r="Q481" i="23"/>
  <c r="O481" i="23"/>
  <c r="M481" i="23"/>
  <c r="L481" i="23"/>
  <c r="S480" i="23"/>
  <c r="Q480" i="23"/>
  <c r="O480" i="23"/>
  <c r="M480" i="23"/>
  <c r="L480" i="23"/>
  <c r="S479" i="23"/>
  <c r="Q479" i="23"/>
  <c r="O479" i="23"/>
  <c r="M479" i="23"/>
  <c r="L479" i="23"/>
  <c r="S478" i="23"/>
  <c r="Q478" i="23"/>
  <c r="O478" i="23"/>
  <c r="M478" i="23"/>
  <c r="L478" i="23"/>
  <c r="S477" i="23"/>
  <c r="Q477" i="23"/>
  <c r="O477" i="23"/>
  <c r="M477" i="23"/>
  <c r="L477" i="23"/>
  <c r="S476" i="23"/>
  <c r="Q476" i="23"/>
  <c r="O476" i="23"/>
  <c r="M476" i="23"/>
  <c r="L476" i="23"/>
  <c r="S475" i="23"/>
  <c r="Q475" i="23"/>
  <c r="O475" i="23"/>
  <c r="M475" i="23"/>
  <c r="L475" i="23"/>
  <c r="S474" i="23"/>
  <c r="Q474" i="23"/>
  <c r="O474" i="23"/>
  <c r="M474" i="23"/>
  <c r="L474" i="23"/>
  <c r="S473" i="23"/>
  <c r="Q473" i="23"/>
  <c r="O473" i="23"/>
  <c r="M473" i="23"/>
  <c r="L473" i="23"/>
  <c r="S472" i="23"/>
  <c r="Q472" i="23"/>
  <c r="O472" i="23"/>
  <c r="M472" i="23"/>
  <c r="L472" i="23"/>
  <c r="S471" i="23"/>
  <c r="Q471" i="23"/>
  <c r="O471" i="23"/>
  <c r="M471" i="23"/>
  <c r="L471" i="23"/>
  <c r="S470" i="23"/>
  <c r="Q470" i="23"/>
  <c r="O470" i="23"/>
  <c r="M470" i="23"/>
  <c r="L470" i="23"/>
  <c r="S469" i="23"/>
  <c r="Q469" i="23"/>
  <c r="O469" i="23"/>
  <c r="M469" i="23"/>
  <c r="L469" i="23"/>
  <c r="S468" i="23"/>
  <c r="Q468" i="23"/>
  <c r="O468" i="23"/>
  <c r="M468" i="23"/>
  <c r="L468" i="23"/>
  <c r="S467" i="23"/>
  <c r="Q467" i="23"/>
  <c r="O467" i="23"/>
  <c r="M467" i="23"/>
  <c r="L467" i="23"/>
  <c r="S466" i="23"/>
  <c r="Q466" i="23"/>
  <c r="O466" i="23"/>
  <c r="M466" i="23"/>
  <c r="L466" i="23"/>
  <c r="S465" i="23"/>
  <c r="Q465" i="23"/>
  <c r="O465" i="23"/>
  <c r="M465" i="23"/>
  <c r="L465" i="23"/>
  <c r="S464" i="23"/>
  <c r="Q464" i="23"/>
  <c r="O464" i="23"/>
  <c r="M464" i="23"/>
  <c r="L464" i="23"/>
  <c r="S463" i="23"/>
  <c r="Q463" i="23"/>
  <c r="O463" i="23"/>
  <c r="M463" i="23"/>
  <c r="L463" i="23"/>
  <c r="S462" i="23"/>
  <c r="Q462" i="23"/>
  <c r="O462" i="23"/>
  <c r="M462" i="23"/>
  <c r="L462" i="23"/>
  <c r="S461" i="23"/>
  <c r="Q461" i="23"/>
  <c r="O461" i="23"/>
  <c r="M461" i="23"/>
  <c r="L461" i="23"/>
  <c r="S460" i="23"/>
  <c r="Q460" i="23"/>
  <c r="O460" i="23"/>
  <c r="M460" i="23"/>
  <c r="L460" i="23"/>
  <c r="S459" i="23"/>
  <c r="Q459" i="23"/>
  <c r="O459" i="23"/>
  <c r="M459" i="23"/>
  <c r="L459" i="23"/>
  <c r="S458" i="23"/>
  <c r="Q458" i="23"/>
  <c r="O458" i="23"/>
  <c r="M458" i="23"/>
  <c r="L458" i="23"/>
  <c r="S457" i="23"/>
  <c r="Q457" i="23"/>
  <c r="O457" i="23"/>
  <c r="M457" i="23"/>
  <c r="L457" i="23"/>
  <c r="S455" i="23"/>
  <c r="Q455" i="23"/>
  <c r="O455" i="23"/>
  <c r="M455" i="23"/>
  <c r="L455" i="23"/>
  <c r="S454" i="23"/>
  <c r="Q454" i="23"/>
  <c r="O454" i="23"/>
  <c r="M454" i="23"/>
  <c r="L454" i="23"/>
  <c r="S453" i="23"/>
  <c r="Q453" i="23"/>
  <c r="O453" i="23"/>
  <c r="M453" i="23"/>
  <c r="L453" i="23"/>
  <c r="S452" i="23"/>
  <c r="Q452" i="23"/>
  <c r="O452" i="23"/>
  <c r="M452" i="23"/>
  <c r="L452" i="23"/>
  <c r="S451" i="23"/>
  <c r="Q451" i="23"/>
  <c r="O451" i="23"/>
  <c r="M451" i="23"/>
  <c r="L451" i="23"/>
  <c r="S450" i="23"/>
  <c r="Q450" i="23"/>
  <c r="O450" i="23"/>
  <c r="M450" i="23"/>
  <c r="L450" i="23"/>
  <c r="S449" i="23"/>
  <c r="Q449" i="23"/>
  <c r="O449" i="23"/>
  <c r="M449" i="23"/>
  <c r="L449" i="23"/>
  <c r="S448" i="23"/>
  <c r="Q448" i="23"/>
  <c r="O448" i="23"/>
  <c r="M448" i="23"/>
  <c r="L448" i="23"/>
  <c r="S447" i="23"/>
  <c r="Q447" i="23"/>
  <c r="O447" i="23"/>
  <c r="M447" i="23"/>
  <c r="L447" i="23"/>
  <c r="S446" i="23"/>
  <c r="Q446" i="23"/>
  <c r="O446" i="23"/>
  <c r="M446" i="23"/>
  <c r="L446" i="23"/>
  <c r="S445" i="23"/>
  <c r="Q445" i="23"/>
  <c r="O445" i="23"/>
  <c r="M445" i="23"/>
  <c r="L445" i="23"/>
  <c r="S444" i="23"/>
  <c r="Q444" i="23"/>
  <c r="O444" i="23"/>
  <c r="M444" i="23"/>
  <c r="L444" i="23"/>
  <c r="S443" i="23"/>
  <c r="Q443" i="23"/>
  <c r="O443" i="23"/>
  <c r="M443" i="23"/>
  <c r="L443" i="23"/>
  <c r="S442" i="23"/>
  <c r="Q442" i="23"/>
  <c r="O442" i="23"/>
  <c r="M442" i="23"/>
  <c r="L442" i="23"/>
  <c r="S441" i="23"/>
  <c r="Q441" i="23"/>
  <c r="O441" i="23"/>
  <c r="M441" i="23"/>
  <c r="L441" i="23"/>
  <c r="S440" i="23"/>
  <c r="Q440" i="23"/>
  <c r="O440" i="23"/>
  <c r="M440" i="23"/>
  <c r="L440" i="23"/>
  <c r="S439" i="23"/>
  <c r="Q439" i="23"/>
  <c r="O439" i="23"/>
  <c r="M439" i="23"/>
  <c r="L439" i="23"/>
  <c r="S438" i="23"/>
  <c r="Q438" i="23"/>
  <c r="O438" i="23"/>
  <c r="M438" i="23"/>
  <c r="L438" i="23"/>
  <c r="S437" i="23"/>
  <c r="Q437" i="23"/>
  <c r="O437" i="23"/>
  <c r="M437" i="23"/>
  <c r="L437" i="23"/>
  <c r="S436" i="23"/>
  <c r="Q436" i="23"/>
  <c r="O436" i="23"/>
  <c r="M436" i="23"/>
  <c r="L436" i="23"/>
  <c r="S435" i="23"/>
  <c r="Q435" i="23"/>
  <c r="O435" i="23"/>
  <c r="M435" i="23"/>
  <c r="L435" i="23"/>
  <c r="S434" i="23"/>
  <c r="Q434" i="23"/>
  <c r="O434" i="23"/>
  <c r="M434" i="23"/>
  <c r="L434" i="23"/>
  <c r="S433" i="23"/>
  <c r="Q433" i="23"/>
  <c r="O433" i="23"/>
  <c r="M433" i="23"/>
  <c r="L433" i="23"/>
  <c r="S432" i="23"/>
  <c r="Q432" i="23"/>
  <c r="O432" i="23"/>
  <c r="M432" i="23"/>
  <c r="L432" i="23"/>
  <c r="S431" i="23"/>
  <c r="Q431" i="23"/>
  <c r="O431" i="23"/>
  <c r="M431" i="23"/>
  <c r="L431" i="23"/>
  <c r="S430" i="23"/>
  <c r="Q430" i="23"/>
  <c r="O430" i="23"/>
  <c r="M430" i="23"/>
  <c r="L430" i="23"/>
  <c r="S429" i="23"/>
  <c r="Q429" i="23"/>
  <c r="O429" i="23"/>
  <c r="M429" i="23"/>
  <c r="L429" i="23"/>
  <c r="S428" i="23"/>
  <c r="Q428" i="23"/>
  <c r="O428" i="23"/>
  <c r="M428" i="23"/>
  <c r="L428" i="23"/>
  <c r="S427" i="23"/>
  <c r="Q427" i="23"/>
  <c r="O427" i="23"/>
  <c r="M427" i="23"/>
  <c r="L427" i="23"/>
  <c r="S426" i="23"/>
  <c r="Q426" i="23"/>
  <c r="O426" i="23"/>
  <c r="M426" i="23"/>
  <c r="L426" i="23"/>
  <c r="S425" i="23"/>
  <c r="Q425" i="23"/>
  <c r="O425" i="23"/>
  <c r="M425" i="23"/>
  <c r="L425" i="23"/>
  <c r="S424" i="23"/>
  <c r="Q424" i="23"/>
  <c r="O424" i="23"/>
  <c r="M424" i="23"/>
  <c r="L424" i="23"/>
  <c r="S423" i="23"/>
  <c r="Q423" i="23"/>
  <c r="O423" i="23"/>
  <c r="M423" i="23"/>
  <c r="L423" i="23"/>
  <c r="S422" i="23"/>
  <c r="Q422" i="23"/>
  <c r="O422" i="23"/>
  <c r="M422" i="23"/>
  <c r="L422" i="23"/>
  <c r="S421" i="23"/>
  <c r="Q421" i="23"/>
  <c r="O421" i="23"/>
  <c r="M421" i="23"/>
  <c r="L421" i="23"/>
  <c r="S420" i="23"/>
  <c r="Q420" i="23"/>
  <c r="O420" i="23"/>
  <c r="M420" i="23"/>
  <c r="L420" i="23"/>
  <c r="S419" i="23"/>
  <c r="Q419" i="23"/>
  <c r="O419" i="23"/>
  <c r="M419" i="23"/>
  <c r="L419" i="23"/>
  <c r="S418" i="23"/>
  <c r="Q418" i="23"/>
  <c r="O418" i="23"/>
  <c r="M418" i="23"/>
  <c r="L418" i="23"/>
  <c r="S417" i="23"/>
  <c r="Q417" i="23"/>
  <c r="O417" i="23"/>
  <c r="M417" i="23"/>
  <c r="L417" i="23"/>
  <c r="S416" i="23"/>
  <c r="Q416" i="23"/>
  <c r="O416" i="23"/>
  <c r="M416" i="23"/>
  <c r="L416" i="23"/>
  <c r="S415" i="23"/>
  <c r="Q415" i="23"/>
  <c r="O415" i="23"/>
  <c r="M415" i="23"/>
  <c r="L415" i="23"/>
  <c r="S414" i="23"/>
  <c r="Q414" i="23"/>
  <c r="O414" i="23"/>
  <c r="M414" i="23"/>
  <c r="L414" i="23"/>
  <c r="S413" i="23"/>
  <c r="Q413" i="23"/>
  <c r="O413" i="23"/>
  <c r="M413" i="23"/>
  <c r="L413" i="23"/>
  <c r="S412" i="23"/>
  <c r="Q412" i="23"/>
  <c r="O412" i="23"/>
  <c r="M412" i="23"/>
  <c r="L412" i="23"/>
  <c r="S411" i="23"/>
  <c r="Q411" i="23"/>
  <c r="O411" i="23"/>
  <c r="M411" i="23"/>
  <c r="L411" i="23"/>
  <c r="S410" i="23"/>
  <c r="Q410" i="23"/>
  <c r="O410" i="23"/>
  <c r="M410" i="23"/>
  <c r="L410" i="23"/>
  <c r="S409" i="23"/>
  <c r="Q409" i="23"/>
  <c r="O409" i="23"/>
  <c r="M409" i="23"/>
  <c r="L409" i="23"/>
  <c r="S408" i="23"/>
  <c r="Q408" i="23"/>
  <c r="O408" i="23"/>
  <c r="M408" i="23"/>
  <c r="L408" i="23"/>
  <c r="S407" i="23"/>
  <c r="Q407" i="23"/>
  <c r="O407" i="23"/>
  <c r="M407" i="23"/>
  <c r="L407" i="23"/>
  <c r="S406" i="23"/>
  <c r="Q406" i="23"/>
  <c r="O406" i="23"/>
  <c r="M406" i="23"/>
  <c r="L406" i="23"/>
  <c r="S405" i="23"/>
  <c r="Q405" i="23"/>
  <c r="O405" i="23"/>
  <c r="M405" i="23"/>
  <c r="L405" i="23"/>
  <c r="S404" i="23"/>
  <c r="Q404" i="23"/>
  <c r="O404" i="23"/>
  <c r="M404" i="23"/>
  <c r="L404" i="23"/>
  <c r="S403" i="23"/>
  <c r="Q403" i="23"/>
  <c r="O403" i="23"/>
  <c r="M403" i="23"/>
  <c r="L403" i="23"/>
  <c r="S402" i="23"/>
  <c r="Q402" i="23"/>
  <c r="O402" i="23"/>
  <c r="M402" i="23"/>
  <c r="L402" i="23"/>
  <c r="S400" i="23"/>
  <c r="Q400" i="23"/>
  <c r="O400" i="23"/>
  <c r="M400" i="23"/>
  <c r="L400" i="23"/>
  <c r="S399" i="23"/>
  <c r="Q399" i="23"/>
  <c r="O399" i="23"/>
  <c r="M399" i="23"/>
  <c r="L399" i="23"/>
  <c r="S398" i="23"/>
  <c r="Q398" i="23"/>
  <c r="O398" i="23"/>
  <c r="M398" i="23"/>
  <c r="L398" i="23"/>
  <c r="S397" i="23"/>
  <c r="Q397" i="23"/>
  <c r="O397" i="23"/>
  <c r="M397" i="23"/>
  <c r="L397" i="23"/>
  <c r="S396" i="23"/>
  <c r="Q396" i="23"/>
  <c r="O396" i="23"/>
  <c r="M396" i="23"/>
  <c r="L396" i="23"/>
  <c r="S395" i="23"/>
  <c r="Q395" i="23"/>
  <c r="O395" i="23"/>
  <c r="M395" i="23"/>
  <c r="L395" i="23"/>
  <c r="S394" i="23"/>
  <c r="Q394" i="23"/>
  <c r="O394" i="23"/>
  <c r="M394" i="23"/>
  <c r="L394" i="23"/>
  <c r="S393" i="23"/>
  <c r="Q393" i="23"/>
  <c r="O393" i="23"/>
  <c r="M393" i="23"/>
  <c r="L393" i="23"/>
  <c r="S392" i="23"/>
  <c r="Q392" i="23"/>
  <c r="O392" i="23"/>
  <c r="M392" i="23"/>
  <c r="L392" i="23"/>
  <c r="S391" i="23"/>
  <c r="Q391" i="23"/>
  <c r="O391" i="23"/>
  <c r="M391" i="23"/>
  <c r="L391" i="23"/>
  <c r="S390" i="23"/>
  <c r="Q390" i="23"/>
  <c r="O390" i="23"/>
  <c r="M390" i="23"/>
  <c r="L390" i="23"/>
  <c r="S389" i="23"/>
  <c r="Q389" i="23"/>
  <c r="O389" i="23"/>
  <c r="M389" i="23"/>
  <c r="L389" i="23"/>
  <c r="S388" i="23"/>
  <c r="Q388" i="23"/>
  <c r="O388" i="23"/>
  <c r="M388" i="23"/>
  <c r="L388" i="23"/>
  <c r="S387" i="23"/>
  <c r="Q387" i="23"/>
  <c r="O387" i="23"/>
  <c r="M387" i="23"/>
  <c r="L387" i="23"/>
  <c r="S386" i="23"/>
  <c r="Q386" i="23"/>
  <c r="O386" i="23"/>
  <c r="M386" i="23"/>
  <c r="L386" i="23"/>
  <c r="S385" i="23"/>
  <c r="Q385" i="23"/>
  <c r="O385" i="23"/>
  <c r="M385" i="23"/>
  <c r="L385" i="23"/>
  <c r="S384" i="23"/>
  <c r="Q384" i="23"/>
  <c r="O384" i="23"/>
  <c r="M384" i="23"/>
  <c r="L384" i="23"/>
  <c r="S383" i="23"/>
  <c r="Q383" i="23"/>
  <c r="O383" i="23"/>
  <c r="M383" i="23"/>
  <c r="L383" i="23"/>
  <c r="S382" i="23"/>
  <c r="Q382" i="23"/>
  <c r="O382" i="23"/>
  <c r="M382" i="23"/>
  <c r="L382" i="23"/>
  <c r="S381" i="23"/>
  <c r="Q381" i="23"/>
  <c r="O381" i="23"/>
  <c r="M381" i="23"/>
  <c r="L381" i="23"/>
  <c r="S380" i="23"/>
  <c r="Q380" i="23"/>
  <c r="O380" i="23"/>
  <c r="M380" i="23"/>
  <c r="L380" i="23"/>
  <c r="S379" i="23"/>
  <c r="Q379" i="23"/>
  <c r="O379" i="23"/>
  <c r="M379" i="23"/>
  <c r="L379" i="23"/>
  <c r="S378" i="23"/>
  <c r="Q378" i="23"/>
  <c r="O378" i="23"/>
  <c r="M378" i="23"/>
  <c r="L378" i="23"/>
  <c r="S377" i="23"/>
  <c r="Q377" i="23"/>
  <c r="O377" i="23"/>
  <c r="M377" i="23"/>
  <c r="L377" i="23"/>
  <c r="S376" i="23"/>
  <c r="Q376" i="23"/>
  <c r="O376" i="23"/>
  <c r="M376" i="23"/>
  <c r="L376" i="23"/>
  <c r="S375" i="23"/>
  <c r="Q375" i="23"/>
  <c r="O375" i="23"/>
  <c r="M375" i="23"/>
  <c r="L375" i="23"/>
  <c r="S374" i="23"/>
  <c r="Q374" i="23"/>
  <c r="O374" i="23"/>
  <c r="M374" i="23"/>
  <c r="L374" i="23"/>
  <c r="S373" i="23"/>
  <c r="Q373" i="23"/>
  <c r="O373" i="23"/>
  <c r="M373" i="23"/>
  <c r="L373" i="23"/>
  <c r="S372" i="23"/>
  <c r="Q372" i="23"/>
  <c r="O372" i="23"/>
  <c r="M372" i="23"/>
  <c r="L372" i="23"/>
  <c r="S371" i="23"/>
  <c r="Q371" i="23"/>
  <c r="O371" i="23"/>
  <c r="M371" i="23"/>
  <c r="L371" i="23"/>
  <c r="S370" i="23"/>
  <c r="Q370" i="23"/>
  <c r="O370" i="23"/>
  <c r="M370" i="23"/>
  <c r="L370" i="23"/>
  <c r="S369" i="23"/>
  <c r="Q369" i="23"/>
  <c r="O369" i="23"/>
  <c r="M369" i="23"/>
  <c r="L369" i="23"/>
  <c r="S368" i="23"/>
  <c r="Q368" i="23"/>
  <c r="O368" i="23"/>
  <c r="M368" i="23"/>
  <c r="L368" i="23"/>
  <c r="S367" i="23"/>
  <c r="Q367" i="23"/>
  <c r="O367" i="23"/>
  <c r="M367" i="23"/>
  <c r="L367" i="23"/>
  <c r="S366" i="23"/>
  <c r="Q366" i="23"/>
  <c r="O366" i="23"/>
  <c r="M366" i="23"/>
  <c r="L366" i="23"/>
  <c r="S364" i="23"/>
  <c r="Q364" i="23"/>
  <c r="O364" i="23"/>
  <c r="M364" i="23"/>
  <c r="L364" i="23"/>
  <c r="S363" i="23"/>
  <c r="Q363" i="23"/>
  <c r="O363" i="23"/>
  <c r="M363" i="23"/>
  <c r="L363" i="23"/>
  <c r="S362" i="23"/>
  <c r="Q362" i="23"/>
  <c r="O362" i="23"/>
  <c r="M362" i="23"/>
  <c r="L362" i="23"/>
  <c r="S361" i="23"/>
  <c r="Q361" i="23"/>
  <c r="O361" i="23"/>
  <c r="M361" i="23"/>
  <c r="L361" i="23"/>
  <c r="S360" i="23"/>
  <c r="Q360" i="23"/>
  <c r="O360" i="23"/>
  <c r="M360" i="23"/>
  <c r="L360" i="23"/>
  <c r="S359" i="23"/>
  <c r="Q359" i="23"/>
  <c r="O359" i="23"/>
  <c r="M359" i="23"/>
  <c r="L359" i="23"/>
  <c r="S358" i="23"/>
  <c r="Q358" i="23"/>
  <c r="O358" i="23"/>
  <c r="M358" i="23"/>
  <c r="L358" i="23"/>
  <c r="S357" i="23"/>
  <c r="Q357" i="23"/>
  <c r="O357" i="23"/>
  <c r="M357" i="23"/>
  <c r="L357" i="23"/>
  <c r="S356" i="23"/>
  <c r="Q356" i="23"/>
  <c r="O356" i="23"/>
  <c r="M356" i="23"/>
  <c r="L356" i="23"/>
  <c r="S355" i="23"/>
  <c r="Q355" i="23"/>
  <c r="O355" i="23"/>
  <c r="M355" i="23"/>
  <c r="L355" i="23"/>
  <c r="S354" i="23"/>
  <c r="Q354" i="23"/>
  <c r="O354" i="23"/>
  <c r="M354" i="23"/>
  <c r="L354" i="23"/>
  <c r="S353" i="23"/>
  <c r="Q353" i="23"/>
  <c r="O353" i="23"/>
  <c r="M353" i="23"/>
  <c r="L353" i="23"/>
  <c r="S352" i="23"/>
  <c r="Q352" i="23"/>
  <c r="O352" i="23"/>
  <c r="M352" i="23"/>
  <c r="L352" i="23"/>
  <c r="S351" i="23"/>
  <c r="Q351" i="23"/>
  <c r="O351" i="23"/>
  <c r="M351" i="23"/>
  <c r="L351" i="23"/>
  <c r="S350" i="23"/>
  <c r="Q350" i="23"/>
  <c r="O350" i="23"/>
  <c r="M350" i="23"/>
  <c r="L350" i="23"/>
  <c r="S349" i="23"/>
  <c r="Q349" i="23"/>
  <c r="O349" i="23"/>
  <c r="M349" i="23"/>
  <c r="L349" i="23"/>
  <c r="S348" i="23"/>
  <c r="Q348" i="23"/>
  <c r="O348" i="23"/>
  <c r="M348" i="23"/>
  <c r="L348" i="23"/>
  <c r="S347" i="23"/>
  <c r="Q347" i="23"/>
  <c r="O347" i="23"/>
  <c r="M347" i="23"/>
  <c r="L347" i="23"/>
  <c r="S346" i="23"/>
  <c r="Q346" i="23"/>
  <c r="O346" i="23"/>
  <c r="M346" i="23"/>
  <c r="L346" i="23"/>
  <c r="S345" i="23"/>
  <c r="Q345" i="23"/>
  <c r="O345" i="23"/>
  <c r="M345" i="23"/>
  <c r="L345" i="23"/>
  <c r="S344" i="23"/>
  <c r="Q344" i="23"/>
  <c r="O344" i="23"/>
  <c r="M344" i="23"/>
  <c r="L344" i="23"/>
  <c r="S343" i="23"/>
  <c r="Q343" i="23"/>
  <c r="O343" i="23"/>
  <c r="M343" i="23"/>
  <c r="L343" i="23"/>
  <c r="S342" i="23"/>
  <c r="Q342" i="23"/>
  <c r="O342" i="23"/>
  <c r="M342" i="23"/>
  <c r="L342" i="23"/>
  <c r="S341" i="23"/>
  <c r="Q341" i="23"/>
  <c r="O341" i="23"/>
  <c r="M341" i="23"/>
  <c r="L341" i="23"/>
  <c r="S340" i="23"/>
  <c r="Q340" i="23"/>
  <c r="O340" i="23"/>
  <c r="M340" i="23"/>
  <c r="L340" i="23"/>
  <c r="S339" i="23"/>
  <c r="Q339" i="23"/>
  <c r="O339" i="23"/>
  <c r="M339" i="23"/>
  <c r="L339" i="23"/>
  <c r="S338" i="23"/>
  <c r="Q338" i="23"/>
  <c r="O338" i="23"/>
  <c r="M338" i="23"/>
  <c r="L338" i="23"/>
  <c r="S337" i="23"/>
  <c r="Q337" i="23"/>
  <c r="O337" i="23"/>
  <c r="M337" i="23"/>
  <c r="L337" i="23"/>
  <c r="S336" i="23"/>
  <c r="Q336" i="23"/>
  <c r="O336" i="23"/>
  <c r="M336" i="23"/>
  <c r="L336" i="23"/>
  <c r="S335" i="23"/>
  <c r="Q335" i="23"/>
  <c r="O335" i="23"/>
  <c r="M335" i="23"/>
  <c r="L335" i="23"/>
  <c r="S334" i="23"/>
  <c r="Q334" i="23"/>
  <c r="O334" i="23"/>
  <c r="M334" i="23"/>
  <c r="L334" i="23"/>
  <c r="S333" i="23"/>
  <c r="Q333" i="23"/>
  <c r="O333" i="23"/>
  <c r="M333" i="23"/>
  <c r="L333" i="23"/>
  <c r="S332" i="23"/>
  <c r="Q332" i="23"/>
  <c r="O332" i="23"/>
  <c r="M332" i="23"/>
  <c r="L332" i="23"/>
  <c r="S331" i="23"/>
  <c r="Q331" i="23"/>
  <c r="O331" i="23"/>
  <c r="M331" i="23"/>
  <c r="L331" i="23"/>
  <c r="S330" i="23"/>
  <c r="Q330" i="23"/>
  <c r="O330" i="23"/>
  <c r="M330" i="23"/>
  <c r="L330" i="23"/>
  <c r="S329" i="23"/>
  <c r="Q329" i="23"/>
  <c r="O329" i="23"/>
  <c r="M329" i="23"/>
  <c r="L329" i="23"/>
  <c r="S328" i="23"/>
  <c r="Q328" i="23"/>
  <c r="O328" i="23"/>
  <c r="M328" i="23"/>
  <c r="L328" i="23"/>
  <c r="S327" i="23"/>
  <c r="Q327" i="23"/>
  <c r="O327" i="23"/>
  <c r="M327" i="23"/>
  <c r="L327" i="23"/>
  <c r="S326" i="23"/>
  <c r="Q326" i="23"/>
  <c r="O326" i="23"/>
  <c r="M326" i="23"/>
  <c r="L326" i="23"/>
  <c r="S325" i="23"/>
  <c r="Q325" i="23"/>
  <c r="O325" i="23"/>
  <c r="M325" i="23"/>
  <c r="L325" i="23"/>
  <c r="S324" i="23"/>
  <c r="Q324" i="23"/>
  <c r="O324" i="23"/>
  <c r="M324" i="23"/>
  <c r="L324" i="23"/>
  <c r="S323" i="23"/>
  <c r="Q323" i="23"/>
  <c r="O323" i="23"/>
  <c r="M323" i="23"/>
  <c r="L323" i="23"/>
  <c r="S322" i="23"/>
  <c r="Q322" i="23"/>
  <c r="O322" i="23"/>
  <c r="M322" i="23"/>
  <c r="L322" i="23"/>
  <c r="S321" i="23"/>
  <c r="Q321" i="23"/>
  <c r="O321" i="23"/>
  <c r="M321" i="23"/>
  <c r="L321" i="23"/>
  <c r="S320" i="23"/>
  <c r="Q320" i="23"/>
  <c r="O320" i="23"/>
  <c r="M320" i="23"/>
  <c r="L320" i="23"/>
  <c r="S319" i="23"/>
  <c r="Q319" i="23"/>
  <c r="O319" i="23"/>
  <c r="M319" i="23"/>
  <c r="L319" i="23"/>
  <c r="S318" i="23"/>
  <c r="Q318" i="23"/>
  <c r="O318" i="23"/>
  <c r="M318" i="23"/>
  <c r="L318" i="23"/>
  <c r="S317" i="23"/>
  <c r="Q317" i="23"/>
  <c r="O317" i="23"/>
  <c r="M317" i="23"/>
  <c r="L317" i="23"/>
  <c r="S316" i="23"/>
  <c r="Q316" i="23"/>
  <c r="O316" i="23"/>
  <c r="M316" i="23"/>
  <c r="L316" i="23"/>
  <c r="S315" i="23"/>
  <c r="Q315" i="23"/>
  <c r="O315" i="23"/>
  <c r="M315" i="23"/>
  <c r="L315" i="23"/>
  <c r="S314" i="23"/>
  <c r="Q314" i="23"/>
  <c r="O314" i="23"/>
  <c r="M314" i="23"/>
  <c r="L314" i="23"/>
  <c r="S313" i="23"/>
  <c r="Q313" i="23"/>
  <c r="O313" i="23"/>
  <c r="M313" i="23"/>
  <c r="L313" i="23"/>
  <c r="S312" i="23"/>
  <c r="Q312" i="23"/>
  <c r="O312" i="23"/>
  <c r="M312" i="23"/>
  <c r="L312" i="23"/>
  <c r="S311" i="23"/>
  <c r="Q311" i="23"/>
  <c r="O311" i="23"/>
  <c r="M311" i="23"/>
  <c r="L311" i="23"/>
  <c r="S310" i="23"/>
  <c r="Q310" i="23"/>
  <c r="O310" i="23"/>
  <c r="M310" i="23"/>
  <c r="L310" i="23"/>
  <c r="S309" i="23"/>
  <c r="Q309" i="23"/>
  <c r="O309" i="23"/>
  <c r="M309" i="23"/>
  <c r="L309" i="23"/>
  <c r="S308" i="23"/>
  <c r="Q308" i="23"/>
  <c r="O308" i="23"/>
  <c r="M308" i="23"/>
  <c r="L308" i="23"/>
  <c r="S307" i="23"/>
  <c r="Q307" i="23"/>
  <c r="O307" i="23"/>
  <c r="M307" i="23"/>
  <c r="L307" i="23"/>
  <c r="S306" i="23"/>
  <c r="Q306" i="23"/>
  <c r="O306" i="23"/>
  <c r="M306" i="23"/>
  <c r="L306" i="23"/>
  <c r="S305" i="23"/>
  <c r="Q305" i="23"/>
  <c r="O305" i="23"/>
  <c r="M305" i="23"/>
  <c r="L305" i="23"/>
  <c r="S304" i="23"/>
  <c r="Q304" i="23"/>
  <c r="O304" i="23"/>
  <c r="M304" i="23"/>
  <c r="L304" i="23"/>
  <c r="S303" i="23"/>
  <c r="Q303" i="23"/>
  <c r="O303" i="23"/>
  <c r="M303" i="23"/>
  <c r="L303" i="23"/>
  <c r="S302" i="23"/>
  <c r="Q302" i="23"/>
  <c r="O302" i="23"/>
  <c r="M302" i="23"/>
  <c r="L302" i="23"/>
  <c r="S301" i="23"/>
  <c r="Q301" i="23"/>
  <c r="O301" i="23"/>
  <c r="M301" i="23"/>
  <c r="L301" i="23"/>
  <c r="S300" i="23"/>
  <c r="Q300" i="23"/>
  <c r="O300" i="23"/>
  <c r="M300" i="23"/>
  <c r="L300" i="23"/>
  <c r="S299" i="23"/>
  <c r="Q299" i="23"/>
  <c r="O299" i="23"/>
  <c r="M299" i="23"/>
  <c r="L299" i="23"/>
  <c r="S298" i="23"/>
  <c r="Q298" i="23"/>
  <c r="O298" i="23"/>
  <c r="M298" i="23"/>
  <c r="L298" i="23"/>
  <c r="S297" i="23"/>
  <c r="Q297" i="23"/>
  <c r="O297" i="23"/>
  <c r="M297" i="23"/>
  <c r="L297" i="23"/>
  <c r="S296" i="23"/>
  <c r="Q296" i="23"/>
  <c r="O296" i="23"/>
  <c r="M296" i="23"/>
  <c r="L296" i="23"/>
  <c r="S295" i="23"/>
  <c r="Q295" i="23"/>
  <c r="O295" i="23"/>
  <c r="M295" i="23"/>
  <c r="L295" i="23"/>
  <c r="S294" i="23"/>
  <c r="Q294" i="23"/>
  <c r="O294" i="23"/>
  <c r="M294" i="23"/>
  <c r="L294" i="23"/>
  <c r="S293" i="23"/>
  <c r="Q293" i="23"/>
  <c r="O293" i="23"/>
  <c r="M293" i="23"/>
  <c r="L293" i="23"/>
  <c r="S292" i="23"/>
  <c r="Q292" i="23"/>
  <c r="O292" i="23"/>
  <c r="M292" i="23"/>
  <c r="L292" i="23"/>
  <c r="S291" i="23"/>
  <c r="Q291" i="23"/>
  <c r="O291" i="23"/>
  <c r="M291" i="23"/>
  <c r="L291" i="23"/>
  <c r="S290" i="23"/>
  <c r="Q290" i="23"/>
  <c r="O290" i="23"/>
  <c r="M290" i="23"/>
  <c r="L290" i="23"/>
  <c r="S289" i="23"/>
  <c r="Q289" i="23"/>
  <c r="O289" i="23"/>
  <c r="M289" i="23"/>
  <c r="L289" i="23"/>
  <c r="S288" i="23"/>
  <c r="Q288" i="23"/>
  <c r="O288" i="23"/>
  <c r="M288" i="23"/>
  <c r="L288" i="23"/>
  <c r="S287" i="23"/>
  <c r="Q287" i="23"/>
  <c r="O287" i="23"/>
  <c r="M287" i="23"/>
  <c r="L287" i="23"/>
  <c r="S286" i="23"/>
  <c r="Q286" i="23"/>
  <c r="O286" i="23"/>
  <c r="M286" i="23"/>
  <c r="L286" i="23"/>
  <c r="S285" i="23"/>
  <c r="Q285" i="23"/>
  <c r="O285" i="23"/>
  <c r="M285" i="23"/>
  <c r="L285" i="23"/>
  <c r="S284" i="23"/>
  <c r="Q284" i="23"/>
  <c r="O284" i="23"/>
  <c r="M284" i="23"/>
  <c r="L284" i="23"/>
  <c r="S283" i="23"/>
  <c r="Q283" i="23"/>
  <c r="O283" i="23"/>
  <c r="M283" i="23"/>
  <c r="L283" i="23"/>
  <c r="S282" i="23"/>
  <c r="Q282" i="23"/>
  <c r="O282" i="23"/>
  <c r="M282" i="23"/>
  <c r="L282" i="23"/>
  <c r="S281" i="23"/>
  <c r="Q281" i="23"/>
  <c r="O281" i="23"/>
  <c r="M281" i="23"/>
  <c r="L281" i="23"/>
  <c r="S280" i="23"/>
  <c r="Q280" i="23"/>
  <c r="O280" i="23"/>
  <c r="M280" i="23"/>
  <c r="L280" i="23"/>
  <c r="S279" i="23"/>
  <c r="Q279" i="23"/>
  <c r="O279" i="23"/>
  <c r="M279" i="23"/>
  <c r="L279" i="23"/>
  <c r="S278" i="23"/>
  <c r="Q278" i="23"/>
  <c r="O278" i="23"/>
  <c r="M278" i="23"/>
  <c r="L278" i="23"/>
  <c r="S277" i="23"/>
  <c r="Q277" i="23"/>
  <c r="O277" i="23"/>
  <c r="M277" i="23"/>
  <c r="L277" i="23"/>
  <c r="S276" i="23"/>
  <c r="Q276" i="23"/>
  <c r="O276" i="23"/>
  <c r="M276" i="23"/>
  <c r="L276" i="23"/>
  <c r="S275" i="23"/>
  <c r="Q275" i="23"/>
  <c r="O275" i="23"/>
  <c r="M275" i="23"/>
  <c r="L275" i="23"/>
  <c r="S274" i="23"/>
  <c r="Q274" i="23"/>
  <c r="O274" i="23"/>
  <c r="M274" i="23"/>
  <c r="L274" i="23"/>
  <c r="S273" i="23"/>
  <c r="Q273" i="23"/>
  <c r="O273" i="23"/>
  <c r="M273" i="23"/>
  <c r="L273" i="23"/>
  <c r="S272" i="23"/>
  <c r="Q272" i="23"/>
  <c r="O272" i="23"/>
  <c r="M272" i="23"/>
  <c r="L272" i="23"/>
  <c r="S271" i="23"/>
  <c r="Q271" i="23"/>
  <c r="O271" i="23"/>
  <c r="M271" i="23"/>
  <c r="L271" i="23"/>
  <c r="S270" i="23"/>
  <c r="Q270" i="23"/>
  <c r="O270" i="23"/>
  <c r="M270" i="23"/>
  <c r="L270" i="23"/>
  <c r="S269" i="23"/>
  <c r="Q269" i="23"/>
  <c r="O269" i="23"/>
  <c r="M269" i="23"/>
  <c r="L269" i="23"/>
  <c r="S268" i="23"/>
  <c r="Q268" i="23"/>
  <c r="O268" i="23"/>
  <c r="M268" i="23"/>
  <c r="L268" i="23"/>
  <c r="S267" i="23"/>
  <c r="Q267" i="23"/>
  <c r="O267" i="23"/>
  <c r="M267" i="23"/>
  <c r="L267" i="23"/>
  <c r="S266" i="23"/>
  <c r="Q266" i="23"/>
  <c r="O266" i="23"/>
  <c r="M266" i="23"/>
  <c r="L266" i="23"/>
  <c r="S265" i="23"/>
  <c r="Q265" i="23"/>
  <c r="O265" i="23"/>
  <c r="M265" i="23"/>
  <c r="L265" i="23"/>
  <c r="S264" i="23"/>
  <c r="Q264" i="23"/>
  <c r="O264" i="23"/>
  <c r="M264" i="23"/>
  <c r="L264" i="23"/>
  <c r="S263" i="23"/>
  <c r="Q263" i="23"/>
  <c r="O263" i="23"/>
  <c r="M263" i="23"/>
  <c r="L263" i="23"/>
  <c r="S262" i="23"/>
  <c r="Q262" i="23"/>
  <c r="O262" i="23"/>
  <c r="M262" i="23"/>
  <c r="L262" i="23"/>
  <c r="S261" i="23"/>
  <c r="Q261" i="23"/>
  <c r="O261" i="23"/>
  <c r="M261" i="23"/>
  <c r="L261" i="23"/>
  <c r="S260" i="23"/>
  <c r="Q260" i="23"/>
  <c r="O260" i="23"/>
  <c r="M260" i="23"/>
  <c r="L260" i="23"/>
  <c r="S259" i="23"/>
  <c r="Q259" i="23"/>
  <c r="O259" i="23"/>
  <c r="M259" i="23"/>
  <c r="L259" i="23"/>
  <c r="S258" i="23"/>
  <c r="Q258" i="23"/>
  <c r="O258" i="23"/>
  <c r="M258" i="23"/>
  <c r="L258" i="23"/>
  <c r="S257" i="23"/>
  <c r="Q257" i="23"/>
  <c r="O257" i="23"/>
  <c r="M257" i="23"/>
  <c r="L257" i="23"/>
  <c r="S256" i="23"/>
  <c r="Q256" i="23"/>
  <c r="O256" i="23"/>
  <c r="M256" i="23"/>
  <c r="L256" i="23"/>
  <c r="S255" i="23"/>
  <c r="Q255" i="23"/>
  <c r="O255" i="23"/>
  <c r="M255" i="23"/>
  <c r="L255" i="23"/>
  <c r="S254" i="23"/>
  <c r="Q254" i="23"/>
  <c r="O254" i="23"/>
  <c r="M254" i="23"/>
  <c r="L254" i="23"/>
  <c r="S253" i="23"/>
  <c r="Q253" i="23"/>
  <c r="O253" i="23"/>
  <c r="M253" i="23"/>
  <c r="L253" i="23"/>
  <c r="S252" i="23"/>
  <c r="Q252" i="23"/>
  <c r="O252" i="23"/>
  <c r="M252" i="23"/>
  <c r="L252" i="23"/>
  <c r="S251" i="23"/>
  <c r="Q251" i="23"/>
  <c r="O251" i="23"/>
  <c r="M251" i="23"/>
  <c r="L251" i="23"/>
  <c r="S250" i="23"/>
  <c r="Q250" i="23"/>
  <c r="O250" i="23"/>
  <c r="M250" i="23"/>
  <c r="L250" i="23"/>
  <c r="S249" i="23"/>
  <c r="Q249" i="23"/>
  <c r="O249" i="23"/>
  <c r="M249" i="23"/>
  <c r="L249" i="23"/>
  <c r="S248" i="23"/>
  <c r="Q248" i="23"/>
  <c r="O248" i="23"/>
  <c r="M248" i="23"/>
  <c r="L248" i="23"/>
  <c r="S247" i="23"/>
  <c r="Q247" i="23"/>
  <c r="O247" i="23"/>
  <c r="M247" i="23"/>
  <c r="L247" i="23"/>
  <c r="S246" i="23"/>
  <c r="Q246" i="23"/>
  <c r="O246" i="23"/>
  <c r="M246" i="23"/>
  <c r="L246" i="23"/>
  <c r="S245" i="23"/>
  <c r="Q245" i="23"/>
  <c r="O245" i="23"/>
  <c r="M245" i="23"/>
  <c r="L245" i="23"/>
  <c r="S244" i="23"/>
  <c r="Q244" i="23"/>
  <c r="O244" i="23"/>
  <c r="M244" i="23"/>
  <c r="L244" i="23"/>
  <c r="S243" i="23"/>
  <c r="Q243" i="23"/>
  <c r="O243" i="23"/>
  <c r="M243" i="23"/>
  <c r="L243" i="23"/>
  <c r="S242" i="23"/>
  <c r="Q242" i="23"/>
  <c r="O242" i="23"/>
  <c r="M242" i="23"/>
  <c r="L242" i="23"/>
  <c r="S241" i="23"/>
  <c r="Q241" i="23"/>
  <c r="O241" i="23"/>
  <c r="M241" i="23"/>
  <c r="L241" i="23"/>
  <c r="S240" i="23"/>
  <c r="Q240" i="23"/>
  <c r="O240" i="23"/>
  <c r="M240" i="23"/>
  <c r="L240" i="23"/>
  <c r="S239" i="23"/>
  <c r="Q239" i="23"/>
  <c r="O239" i="23"/>
  <c r="M239" i="23"/>
  <c r="L239" i="23"/>
  <c r="S238" i="23"/>
  <c r="Q238" i="23"/>
  <c r="O238" i="23"/>
  <c r="M238" i="23"/>
  <c r="L238" i="23"/>
  <c r="S237" i="23"/>
  <c r="Q237" i="23"/>
  <c r="O237" i="23"/>
  <c r="M237" i="23"/>
  <c r="L237" i="23"/>
  <c r="S235" i="23"/>
  <c r="Q235" i="23"/>
  <c r="O235" i="23"/>
  <c r="M235" i="23"/>
  <c r="L235" i="23"/>
  <c r="S234" i="23"/>
  <c r="Q234" i="23"/>
  <c r="O234" i="23"/>
  <c r="M234" i="23"/>
  <c r="L234" i="23"/>
  <c r="S233" i="23"/>
  <c r="Q233" i="23"/>
  <c r="O233" i="23"/>
  <c r="M233" i="23"/>
  <c r="L233" i="23"/>
  <c r="S232" i="23"/>
  <c r="Q232" i="23"/>
  <c r="O232" i="23"/>
  <c r="M232" i="23"/>
  <c r="L232" i="23"/>
  <c r="S231" i="23"/>
  <c r="Q231" i="23"/>
  <c r="O231" i="23"/>
  <c r="M231" i="23"/>
  <c r="L231" i="23"/>
  <c r="S230" i="23"/>
  <c r="Q230" i="23"/>
  <c r="O230" i="23"/>
  <c r="M230" i="23"/>
  <c r="L230" i="23"/>
  <c r="S229" i="23"/>
  <c r="Q229" i="23"/>
  <c r="O229" i="23"/>
  <c r="M229" i="23"/>
  <c r="L229" i="23"/>
  <c r="S228" i="23"/>
  <c r="Q228" i="23"/>
  <c r="O228" i="23"/>
  <c r="M228" i="23"/>
  <c r="L228" i="23"/>
  <c r="S227" i="23"/>
  <c r="Q227" i="23"/>
  <c r="O227" i="23"/>
  <c r="M227" i="23"/>
  <c r="L227" i="23"/>
  <c r="S226" i="23"/>
  <c r="Q226" i="23"/>
  <c r="O226" i="23"/>
  <c r="M226" i="23"/>
  <c r="L226" i="23"/>
  <c r="S225" i="23"/>
  <c r="Q225" i="23"/>
  <c r="O225" i="23"/>
  <c r="M225" i="23"/>
  <c r="L225" i="23"/>
  <c r="S224" i="23"/>
  <c r="Q224" i="23"/>
  <c r="O224" i="23"/>
  <c r="M224" i="23"/>
  <c r="L224" i="23"/>
  <c r="S223" i="23"/>
  <c r="Q223" i="23"/>
  <c r="O223" i="23"/>
  <c r="M223" i="23"/>
  <c r="L223" i="23"/>
  <c r="S222" i="23"/>
  <c r="Q222" i="23"/>
  <c r="O222" i="23"/>
  <c r="M222" i="23"/>
  <c r="L222" i="23"/>
  <c r="S221" i="23"/>
  <c r="Q221" i="23"/>
  <c r="O221" i="23"/>
  <c r="M221" i="23"/>
  <c r="L221" i="23"/>
  <c r="S220" i="23"/>
  <c r="Q220" i="23"/>
  <c r="O220" i="23"/>
  <c r="M220" i="23"/>
  <c r="L220" i="23"/>
  <c r="S219" i="23"/>
  <c r="Q219" i="23"/>
  <c r="O219" i="23"/>
  <c r="M219" i="23"/>
  <c r="L219" i="23"/>
  <c r="S218" i="23"/>
  <c r="Q218" i="23"/>
  <c r="O218" i="23"/>
  <c r="M218" i="23"/>
  <c r="L218" i="23"/>
  <c r="S217" i="23"/>
  <c r="Q217" i="23"/>
  <c r="O217" i="23"/>
  <c r="M217" i="23"/>
  <c r="L217" i="23"/>
  <c r="S216" i="23"/>
  <c r="Q216" i="23"/>
  <c r="O216" i="23"/>
  <c r="M216" i="23"/>
  <c r="L216" i="23"/>
  <c r="S215" i="23"/>
  <c r="Q215" i="23"/>
  <c r="O215" i="23"/>
  <c r="M215" i="23"/>
  <c r="L215" i="23"/>
  <c r="S214" i="23"/>
  <c r="Q214" i="23"/>
  <c r="O214" i="23"/>
  <c r="M214" i="23"/>
  <c r="L214" i="23"/>
  <c r="S213" i="23"/>
  <c r="Q213" i="23"/>
  <c r="O213" i="23"/>
  <c r="M213" i="23"/>
  <c r="L213" i="23"/>
  <c r="S212" i="23"/>
  <c r="Q212" i="23"/>
  <c r="O212" i="23"/>
  <c r="M212" i="23"/>
  <c r="L212" i="23"/>
  <c r="S211" i="23"/>
  <c r="Q211" i="23"/>
  <c r="O211" i="23"/>
  <c r="M211" i="23"/>
  <c r="L211" i="23"/>
  <c r="S210" i="23"/>
  <c r="Q210" i="23"/>
  <c r="O210" i="23"/>
  <c r="M210" i="23"/>
  <c r="L210" i="23"/>
  <c r="S209" i="23"/>
  <c r="Q209" i="23"/>
  <c r="O209" i="23"/>
  <c r="M209" i="23"/>
  <c r="L209" i="23"/>
  <c r="S208" i="23"/>
  <c r="Q208" i="23"/>
  <c r="O208" i="23"/>
  <c r="M208" i="23"/>
  <c r="L208" i="23"/>
  <c r="S207" i="23"/>
  <c r="Q207" i="23"/>
  <c r="O207" i="23"/>
  <c r="M207" i="23"/>
  <c r="L207" i="23"/>
  <c r="S206" i="23"/>
  <c r="Q206" i="23"/>
  <c r="O206" i="23"/>
  <c r="M206" i="23"/>
  <c r="L206" i="23"/>
  <c r="S205" i="23"/>
  <c r="Q205" i="23"/>
  <c r="O205" i="23"/>
  <c r="M205" i="23"/>
  <c r="L205" i="23"/>
  <c r="S204" i="23"/>
  <c r="Q204" i="23"/>
  <c r="O204" i="23"/>
  <c r="M204" i="23"/>
  <c r="L204" i="23"/>
  <c r="S203" i="23"/>
  <c r="Q203" i="23"/>
  <c r="O203" i="23"/>
  <c r="M203" i="23"/>
  <c r="L203" i="23"/>
  <c r="S202" i="23"/>
  <c r="Q202" i="23"/>
  <c r="O202" i="23"/>
  <c r="M202" i="23"/>
  <c r="L202" i="23"/>
  <c r="S201" i="23"/>
  <c r="Q201" i="23"/>
  <c r="O201" i="23"/>
  <c r="M201" i="23"/>
  <c r="L201" i="23"/>
  <c r="S200" i="23"/>
  <c r="Q200" i="23"/>
  <c r="O200" i="23"/>
  <c r="M200" i="23"/>
  <c r="L200" i="23"/>
  <c r="S199" i="23"/>
  <c r="Q199" i="23"/>
  <c r="O199" i="23"/>
  <c r="M199" i="23"/>
  <c r="L199" i="23"/>
  <c r="S198" i="23"/>
  <c r="Q198" i="23"/>
  <c r="O198" i="23"/>
  <c r="M198" i="23"/>
  <c r="L198" i="23"/>
  <c r="S197" i="23"/>
  <c r="Q197" i="23"/>
  <c r="O197" i="23"/>
  <c r="M197" i="23"/>
  <c r="L197" i="23"/>
  <c r="S196" i="23"/>
  <c r="Q196" i="23"/>
  <c r="O196" i="23"/>
  <c r="M196" i="23"/>
  <c r="L196" i="23"/>
  <c r="S195" i="23"/>
  <c r="Q195" i="23"/>
  <c r="O195" i="23"/>
  <c r="M195" i="23"/>
  <c r="L195" i="23"/>
  <c r="S194" i="23"/>
  <c r="Q194" i="23"/>
  <c r="O194" i="23"/>
  <c r="M194" i="23"/>
  <c r="L194" i="23"/>
  <c r="S193" i="23"/>
  <c r="Q193" i="23"/>
  <c r="O193" i="23"/>
  <c r="M193" i="23"/>
  <c r="L193" i="23"/>
  <c r="S192" i="23"/>
  <c r="Q192" i="23"/>
  <c r="O192" i="23"/>
  <c r="M192" i="23"/>
  <c r="L192" i="23"/>
  <c r="S191" i="23"/>
  <c r="Q191" i="23"/>
  <c r="O191" i="23"/>
  <c r="M191" i="23"/>
  <c r="L191" i="23"/>
  <c r="S190" i="23"/>
  <c r="Q190" i="23"/>
  <c r="O190" i="23"/>
  <c r="M190" i="23"/>
  <c r="L190" i="23"/>
  <c r="S189" i="23"/>
  <c r="Q189" i="23"/>
  <c r="O189" i="23"/>
  <c r="M189" i="23"/>
  <c r="L189" i="23"/>
  <c r="S188" i="23"/>
  <c r="Q188" i="23"/>
  <c r="O188" i="23"/>
  <c r="M188" i="23"/>
  <c r="L188" i="23"/>
  <c r="S187" i="23"/>
  <c r="Q187" i="23"/>
  <c r="O187" i="23"/>
  <c r="M187" i="23"/>
  <c r="L187" i="23"/>
  <c r="S186" i="23"/>
  <c r="Q186" i="23"/>
  <c r="O186" i="23"/>
  <c r="M186" i="23"/>
  <c r="L186" i="23"/>
  <c r="S185" i="23"/>
  <c r="Q185" i="23"/>
  <c r="O185" i="23"/>
  <c r="M185" i="23"/>
  <c r="L185" i="23"/>
  <c r="S184" i="23"/>
  <c r="Q184" i="23"/>
  <c r="O184" i="23"/>
  <c r="M184" i="23"/>
  <c r="L184" i="23"/>
  <c r="S183" i="23"/>
  <c r="Q183" i="23"/>
  <c r="O183" i="23"/>
  <c r="M183" i="23"/>
  <c r="L183" i="23"/>
  <c r="S182" i="23"/>
  <c r="Q182" i="23"/>
  <c r="O182" i="23"/>
  <c r="M182" i="23"/>
  <c r="L182" i="23"/>
  <c r="S180" i="23"/>
  <c r="Q180" i="23"/>
  <c r="O180" i="23"/>
  <c r="M180" i="23"/>
  <c r="L180" i="23"/>
  <c r="S179" i="23"/>
  <c r="Q179" i="23"/>
  <c r="O179" i="23"/>
  <c r="M179" i="23"/>
  <c r="L179" i="23"/>
  <c r="S178" i="23"/>
  <c r="Q178" i="23"/>
  <c r="O178" i="23"/>
  <c r="M178" i="23"/>
  <c r="L178" i="23"/>
  <c r="S177" i="23"/>
  <c r="Q177" i="23"/>
  <c r="O177" i="23"/>
  <c r="M177" i="23"/>
  <c r="L177" i="23"/>
  <c r="S176" i="23"/>
  <c r="Q176" i="23"/>
  <c r="O176" i="23"/>
  <c r="M176" i="23"/>
  <c r="L176" i="23"/>
  <c r="S175" i="23"/>
  <c r="Q175" i="23"/>
  <c r="O175" i="23"/>
  <c r="M175" i="23"/>
  <c r="L175" i="23"/>
  <c r="S174" i="23"/>
  <c r="Q174" i="23"/>
  <c r="O174" i="23"/>
  <c r="M174" i="23"/>
  <c r="L174" i="23"/>
  <c r="S173" i="23"/>
  <c r="Q173" i="23"/>
  <c r="O173" i="23"/>
  <c r="M173" i="23"/>
  <c r="L173" i="23"/>
  <c r="S172" i="23"/>
  <c r="Q172" i="23"/>
  <c r="O172" i="23"/>
  <c r="M172" i="23"/>
  <c r="L172" i="23"/>
  <c r="S171" i="23"/>
  <c r="Q171" i="23"/>
  <c r="O171" i="23"/>
  <c r="M171" i="23"/>
  <c r="L171" i="23"/>
  <c r="S170" i="23"/>
  <c r="Q170" i="23"/>
  <c r="O170" i="23"/>
  <c r="M170" i="23"/>
  <c r="L170" i="23"/>
  <c r="S169" i="23"/>
  <c r="Q169" i="23"/>
  <c r="O169" i="23"/>
  <c r="M169" i="23"/>
  <c r="L169" i="23"/>
  <c r="S168" i="23"/>
  <c r="Q168" i="23"/>
  <c r="O168" i="23"/>
  <c r="M168" i="23"/>
  <c r="L168" i="23"/>
  <c r="S167" i="23"/>
  <c r="Q167" i="23"/>
  <c r="O167" i="23"/>
  <c r="M167" i="23"/>
  <c r="L167" i="23"/>
  <c r="S166" i="23"/>
  <c r="Q166" i="23"/>
  <c r="O166" i="23"/>
  <c r="M166" i="23"/>
  <c r="L166" i="23"/>
  <c r="S165" i="23"/>
  <c r="Q165" i="23"/>
  <c r="O165" i="23"/>
  <c r="M165" i="23"/>
  <c r="L165" i="23"/>
  <c r="S164" i="23"/>
  <c r="Q164" i="23"/>
  <c r="O164" i="23"/>
  <c r="M164" i="23"/>
  <c r="L164" i="23"/>
  <c r="S163" i="23"/>
  <c r="Q163" i="23"/>
  <c r="O163" i="23"/>
  <c r="M163" i="23"/>
  <c r="L163" i="23"/>
  <c r="S162" i="23"/>
  <c r="Q162" i="23"/>
  <c r="O162" i="23"/>
  <c r="M162" i="23"/>
  <c r="L162" i="23"/>
  <c r="S161" i="23"/>
  <c r="Q161" i="23"/>
  <c r="O161" i="23"/>
  <c r="M161" i="23"/>
  <c r="L161" i="23"/>
  <c r="S160" i="23"/>
  <c r="Q160" i="23"/>
  <c r="O160" i="23"/>
  <c r="M160" i="23"/>
  <c r="L160" i="23"/>
  <c r="S159" i="23"/>
  <c r="Q159" i="23"/>
  <c r="O159" i="23"/>
  <c r="M159" i="23"/>
  <c r="L159" i="23"/>
  <c r="S158" i="23"/>
  <c r="Q158" i="23"/>
  <c r="O158" i="23"/>
  <c r="M158" i="23"/>
  <c r="L158" i="23"/>
  <c r="S157" i="23"/>
  <c r="Q157" i="23"/>
  <c r="O157" i="23"/>
  <c r="M157" i="23"/>
  <c r="L157" i="23"/>
  <c r="S156" i="23"/>
  <c r="Q156" i="23"/>
  <c r="O156" i="23"/>
  <c r="M156" i="23"/>
  <c r="L156" i="23"/>
  <c r="S155" i="23"/>
  <c r="Q155" i="23"/>
  <c r="O155" i="23"/>
  <c r="M155" i="23"/>
  <c r="L155" i="23"/>
  <c r="S154" i="23"/>
  <c r="Q154" i="23"/>
  <c r="O154" i="23"/>
  <c r="M154" i="23"/>
  <c r="L154" i="23"/>
  <c r="S153" i="23"/>
  <c r="Q153" i="23"/>
  <c r="O153" i="23"/>
  <c r="M153" i="23"/>
  <c r="L153" i="23"/>
  <c r="S152" i="23"/>
  <c r="Q152" i="23"/>
  <c r="O152" i="23"/>
  <c r="M152" i="23"/>
  <c r="L152" i="23"/>
  <c r="S151" i="23"/>
  <c r="Q151" i="23"/>
  <c r="O151" i="23"/>
  <c r="M151" i="23"/>
  <c r="L151" i="23"/>
  <c r="S150" i="23"/>
  <c r="Q150" i="23"/>
  <c r="O150" i="23"/>
  <c r="M150" i="23"/>
  <c r="L150" i="23"/>
  <c r="S149" i="23"/>
  <c r="Q149" i="23"/>
  <c r="O149" i="23"/>
  <c r="M149" i="23"/>
  <c r="L149" i="23"/>
  <c r="S148" i="23"/>
  <c r="Q148" i="23"/>
  <c r="O148" i="23"/>
  <c r="M148" i="23"/>
  <c r="L148" i="23"/>
  <c r="S147" i="23"/>
  <c r="Q147" i="23"/>
  <c r="O147" i="23"/>
  <c r="M147" i="23"/>
  <c r="L147" i="23"/>
  <c r="S146" i="23"/>
  <c r="Q146" i="23"/>
  <c r="O146" i="23"/>
  <c r="M146" i="23"/>
  <c r="L146" i="23"/>
  <c r="S144" i="23"/>
  <c r="Q144" i="23"/>
  <c r="O144" i="23"/>
  <c r="M144" i="23"/>
  <c r="L144" i="23"/>
  <c r="S143" i="23"/>
  <c r="Q143" i="23"/>
  <c r="O143" i="23"/>
  <c r="M143" i="23"/>
  <c r="L143" i="23"/>
  <c r="S142" i="23"/>
  <c r="Q142" i="23"/>
  <c r="O142" i="23"/>
  <c r="M142" i="23"/>
  <c r="L142" i="23"/>
  <c r="S141" i="23"/>
  <c r="Q141" i="23"/>
  <c r="O141" i="23"/>
  <c r="M141" i="23"/>
  <c r="L141" i="23"/>
  <c r="S140" i="23"/>
  <c r="Q140" i="23"/>
  <c r="O140" i="23"/>
  <c r="M140" i="23"/>
  <c r="L140" i="23"/>
  <c r="S139" i="23"/>
  <c r="Q139" i="23"/>
  <c r="O139" i="23"/>
  <c r="M139" i="23"/>
  <c r="L139" i="23"/>
  <c r="S138" i="23"/>
  <c r="Q138" i="23"/>
  <c r="O138" i="23"/>
  <c r="M138" i="23"/>
  <c r="L138" i="23"/>
  <c r="S137" i="23"/>
  <c r="Q137" i="23"/>
  <c r="O137" i="23"/>
  <c r="M137" i="23"/>
  <c r="L137" i="23"/>
  <c r="S136" i="23"/>
  <c r="Q136" i="23"/>
  <c r="O136" i="23"/>
  <c r="M136" i="23"/>
  <c r="L136" i="23"/>
  <c r="S135" i="23"/>
  <c r="Q135" i="23"/>
  <c r="O135" i="23"/>
  <c r="M135" i="23"/>
  <c r="L135" i="23"/>
  <c r="S134" i="23"/>
  <c r="Q134" i="23"/>
  <c r="O134" i="23"/>
  <c r="M134" i="23"/>
  <c r="L134" i="23"/>
  <c r="S133" i="23"/>
  <c r="Q133" i="23"/>
  <c r="O133" i="23"/>
  <c r="M133" i="23"/>
  <c r="L133" i="23"/>
  <c r="S132" i="23"/>
  <c r="Q132" i="23"/>
  <c r="O132" i="23"/>
  <c r="M132" i="23"/>
  <c r="L132" i="23"/>
  <c r="S131" i="23"/>
  <c r="Q131" i="23"/>
  <c r="O131" i="23"/>
  <c r="M131" i="23"/>
  <c r="L131" i="23"/>
  <c r="S130" i="23"/>
  <c r="Q130" i="23"/>
  <c r="O130" i="23"/>
  <c r="M130" i="23"/>
  <c r="L130" i="23"/>
  <c r="S129" i="23"/>
  <c r="Q129" i="23"/>
  <c r="O129" i="23"/>
  <c r="M129" i="23"/>
  <c r="L129" i="23"/>
  <c r="S128" i="23"/>
  <c r="Q128" i="23"/>
  <c r="O128" i="23"/>
  <c r="M128" i="23"/>
  <c r="L128" i="23"/>
  <c r="S127" i="23"/>
  <c r="Q127" i="23"/>
  <c r="O127" i="23"/>
  <c r="M127" i="23"/>
  <c r="L127" i="23"/>
  <c r="S126" i="23"/>
  <c r="Q126" i="23"/>
  <c r="O126" i="23"/>
  <c r="M126" i="23"/>
  <c r="L126" i="23"/>
  <c r="S125" i="23"/>
  <c r="Q125" i="23"/>
  <c r="O125" i="23"/>
  <c r="M125" i="23"/>
  <c r="L125" i="23"/>
  <c r="S124" i="23"/>
  <c r="Q124" i="23"/>
  <c r="O124" i="23"/>
  <c r="M124" i="23"/>
  <c r="L124" i="23"/>
  <c r="S123" i="23"/>
  <c r="Q123" i="23"/>
  <c r="O123" i="23"/>
  <c r="M123" i="23"/>
  <c r="L123" i="23"/>
  <c r="S122" i="23"/>
  <c r="Q122" i="23"/>
  <c r="O122" i="23"/>
  <c r="M122" i="23"/>
  <c r="L122" i="23"/>
  <c r="S121" i="23"/>
  <c r="Q121" i="23"/>
  <c r="O121" i="23"/>
  <c r="M121" i="23"/>
  <c r="L121" i="23"/>
  <c r="S120" i="23"/>
  <c r="Q120" i="23"/>
  <c r="O120" i="23"/>
  <c r="M120" i="23"/>
  <c r="L120" i="23"/>
  <c r="S119" i="23"/>
  <c r="Q119" i="23"/>
  <c r="O119" i="23"/>
  <c r="M119" i="23"/>
  <c r="L119" i="23"/>
  <c r="S118" i="23"/>
  <c r="Q118" i="23"/>
  <c r="O118" i="23"/>
  <c r="M118" i="23"/>
  <c r="L118" i="23"/>
  <c r="S117" i="23"/>
  <c r="Q117" i="23"/>
  <c r="O117" i="23"/>
  <c r="M117" i="23"/>
  <c r="L117" i="23"/>
  <c r="S116" i="23"/>
  <c r="Q116" i="23"/>
  <c r="O116" i="23"/>
  <c r="M116" i="23"/>
  <c r="L116" i="23"/>
  <c r="S115" i="23"/>
  <c r="Q115" i="23"/>
  <c r="O115" i="23"/>
  <c r="M115" i="23"/>
  <c r="L115" i="23"/>
  <c r="S114" i="23"/>
  <c r="Q114" i="23"/>
  <c r="O114" i="23"/>
  <c r="M114" i="23"/>
  <c r="L114" i="23"/>
  <c r="S113" i="23"/>
  <c r="Q113" i="23"/>
  <c r="O113" i="23"/>
  <c r="M113" i="23"/>
  <c r="L113" i="23"/>
  <c r="S112" i="23"/>
  <c r="Q112" i="23"/>
  <c r="O112" i="23"/>
  <c r="M112" i="23"/>
  <c r="L112" i="23"/>
  <c r="S111" i="23"/>
  <c r="Q111" i="23"/>
  <c r="O111" i="23"/>
  <c r="M111" i="23"/>
  <c r="L111" i="23"/>
  <c r="S110" i="23"/>
  <c r="Q110" i="23"/>
  <c r="O110" i="23"/>
  <c r="M110" i="23"/>
  <c r="L110" i="23"/>
  <c r="S109" i="23"/>
  <c r="Q109" i="23"/>
  <c r="O109" i="23"/>
  <c r="M109" i="23"/>
  <c r="L109" i="23"/>
  <c r="S108" i="23"/>
  <c r="Q108" i="23"/>
  <c r="O108" i="23"/>
  <c r="M108" i="23"/>
  <c r="L108" i="23"/>
  <c r="S107" i="23"/>
  <c r="Q107" i="23"/>
  <c r="O107" i="23"/>
  <c r="M107" i="23"/>
  <c r="L107" i="23"/>
  <c r="S106" i="23"/>
  <c r="Q106" i="23"/>
  <c r="O106" i="23"/>
  <c r="M106" i="23"/>
  <c r="L106" i="23"/>
  <c r="S105" i="23"/>
  <c r="Q105" i="23"/>
  <c r="O105" i="23"/>
  <c r="M105" i="23"/>
  <c r="L105" i="23"/>
  <c r="S104" i="23"/>
  <c r="Q104" i="23"/>
  <c r="O104" i="23"/>
  <c r="M104" i="23"/>
  <c r="L104" i="23"/>
  <c r="S103" i="23"/>
  <c r="Q103" i="23"/>
  <c r="O103" i="23"/>
  <c r="M103" i="23"/>
  <c r="L103" i="23"/>
  <c r="S102" i="23"/>
  <c r="Q102" i="23"/>
  <c r="O102" i="23"/>
  <c r="M102" i="23"/>
  <c r="L102" i="23"/>
  <c r="S101" i="23"/>
  <c r="Q101" i="23"/>
  <c r="O101" i="23"/>
  <c r="M101" i="23"/>
  <c r="L101" i="23"/>
  <c r="S100" i="23"/>
  <c r="Q100" i="23"/>
  <c r="O100" i="23"/>
  <c r="M100" i="23"/>
  <c r="L100" i="23"/>
  <c r="S99" i="23"/>
  <c r="Q99" i="23"/>
  <c r="O99" i="23"/>
  <c r="M99" i="23"/>
  <c r="L99" i="23"/>
  <c r="S98" i="23"/>
  <c r="Q98" i="23"/>
  <c r="O98" i="23"/>
  <c r="M98" i="23"/>
  <c r="L98" i="23"/>
  <c r="S97" i="23"/>
  <c r="Q97" i="23"/>
  <c r="O97" i="23"/>
  <c r="M97" i="23"/>
  <c r="L97" i="23"/>
  <c r="S96" i="23"/>
  <c r="Q96" i="23"/>
  <c r="O96" i="23"/>
  <c r="M96" i="23"/>
  <c r="L96" i="23"/>
  <c r="S95" i="23"/>
  <c r="Q95" i="23"/>
  <c r="O95" i="23"/>
  <c r="M95" i="23"/>
  <c r="L95" i="23"/>
  <c r="S94" i="23"/>
  <c r="Q94" i="23"/>
  <c r="O94" i="23"/>
  <c r="M94" i="23"/>
  <c r="L94" i="23"/>
  <c r="S93" i="23"/>
  <c r="Q93" i="23"/>
  <c r="O93" i="23"/>
  <c r="M93" i="23"/>
  <c r="L93" i="23"/>
  <c r="S92" i="23"/>
  <c r="Q92" i="23"/>
  <c r="O92" i="23"/>
  <c r="M92" i="23"/>
  <c r="L92" i="23"/>
  <c r="S91" i="23"/>
  <c r="Q91" i="23"/>
  <c r="O91" i="23"/>
  <c r="M91" i="23"/>
  <c r="L91" i="23"/>
  <c r="S90" i="23"/>
  <c r="Q90" i="23"/>
  <c r="O90" i="23"/>
  <c r="M90" i="23"/>
  <c r="L90" i="23"/>
  <c r="S89" i="23"/>
  <c r="Q89" i="23"/>
  <c r="O89" i="23"/>
  <c r="M89" i="23"/>
  <c r="L89" i="23"/>
  <c r="S88" i="23"/>
  <c r="Q88" i="23"/>
  <c r="O88" i="23"/>
  <c r="M88" i="23"/>
  <c r="L88" i="23"/>
  <c r="S87" i="23"/>
  <c r="Q87" i="23"/>
  <c r="O87" i="23"/>
  <c r="M87" i="23"/>
  <c r="L87" i="23"/>
  <c r="S86" i="23"/>
  <c r="Q86" i="23"/>
  <c r="O86" i="23"/>
  <c r="M86" i="23"/>
  <c r="L86" i="23"/>
  <c r="S85" i="23"/>
  <c r="Q85" i="23"/>
  <c r="O85" i="23"/>
  <c r="M85" i="23"/>
  <c r="L85" i="23"/>
  <c r="S84" i="23"/>
  <c r="Q84" i="23"/>
  <c r="O84" i="23"/>
  <c r="M84" i="23"/>
  <c r="L84" i="23"/>
  <c r="S83" i="23"/>
  <c r="Q83" i="23"/>
  <c r="O83" i="23"/>
  <c r="M83" i="23"/>
  <c r="L83" i="23"/>
  <c r="S82" i="23"/>
  <c r="Q82" i="23"/>
  <c r="O82" i="23"/>
  <c r="M82" i="23"/>
  <c r="L82" i="23"/>
  <c r="S81" i="23"/>
  <c r="Q81" i="23"/>
  <c r="O81" i="23"/>
  <c r="M81" i="23"/>
  <c r="L81" i="23"/>
  <c r="S80" i="23"/>
  <c r="Q80" i="23"/>
  <c r="O80" i="23"/>
  <c r="M80" i="23"/>
  <c r="L80" i="23"/>
  <c r="S79" i="23"/>
  <c r="Q79" i="23"/>
  <c r="O79" i="23"/>
  <c r="M79" i="23"/>
  <c r="L79" i="23"/>
  <c r="S78" i="23"/>
  <c r="Q78" i="23"/>
  <c r="O78" i="23"/>
  <c r="M78" i="23"/>
  <c r="L78" i="23"/>
  <c r="S77" i="23"/>
  <c r="Q77" i="23"/>
  <c r="O77" i="23"/>
  <c r="M77" i="23"/>
  <c r="L77" i="23"/>
  <c r="S76" i="23"/>
  <c r="Q76" i="23"/>
  <c r="O76" i="23"/>
  <c r="M76" i="23"/>
  <c r="L76" i="23"/>
  <c r="S75" i="23"/>
  <c r="Q75" i="23"/>
  <c r="O75" i="23"/>
  <c r="M75" i="23"/>
  <c r="L75" i="23"/>
  <c r="S74" i="23"/>
  <c r="Q74" i="23"/>
  <c r="O74" i="23"/>
  <c r="M74" i="23"/>
  <c r="L74" i="23"/>
  <c r="S73" i="23"/>
  <c r="Q73" i="23"/>
  <c r="O73" i="23"/>
  <c r="M73" i="23"/>
  <c r="L73" i="23"/>
  <c r="S72" i="23"/>
  <c r="Q72" i="23"/>
  <c r="O72" i="23"/>
  <c r="M72" i="23"/>
  <c r="L72" i="23"/>
  <c r="S71" i="23"/>
  <c r="Q71" i="23"/>
  <c r="O71" i="23"/>
  <c r="M71" i="23"/>
  <c r="L71" i="23"/>
  <c r="S70" i="23"/>
  <c r="Q70" i="23"/>
  <c r="O70" i="23"/>
  <c r="M70" i="23"/>
  <c r="L70" i="23"/>
  <c r="S69" i="23"/>
  <c r="Q69" i="23"/>
  <c r="O69" i="23"/>
  <c r="M69" i="23"/>
  <c r="L69" i="23"/>
  <c r="S68" i="23"/>
  <c r="Q68" i="23"/>
  <c r="O68" i="23"/>
  <c r="M68" i="23"/>
  <c r="L68" i="23"/>
  <c r="S67" i="23"/>
  <c r="Q67" i="23"/>
  <c r="O67" i="23"/>
  <c r="M67" i="23"/>
  <c r="L67" i="23"/>
  <c r="S66" i="23"/>
  <c r="Q66" i="23"/>
  <c r="O66" i="23"/>
  <c r="M66" i="23"/>
  <c r="L66" i="23"/>
  <c r="S65" i="23"/>
  <c r="Q65" i="23"/>
  <c r="O65" i="23"/>
  <c r="M65" i="23"/>
  <c r="L65" i="23"/>
  <c r="S64" i="23"/>
  <c r="Q64" i="23"/>
  <c r="O64" i="23"/>
  <c r="M64" i="23"/>
  <c r="L64" i="23"/>
  <c r="S63" i="23"/>
  <c r="Q63" i="23"/>
  <c r="O63" i="23"/>
  <c r="M63" i="23"/>
  <c r="L63" i="23"/>
  <c r="S62" i="23"/>
  <c r="Q62" i="23"/>
  <c r="O62" i="23"/>
  <c r="M62" i="23"/>
  <c r="L62" i="23"/>
  <c r="S61" i="23"/>
  <c r="Q61" i="23"/>
  <c r="O61" i="23"/>
  <c r="M61" i="23"/>
  <c r="L61" i="23"/>
  <c r="S60" i="23"/>
  <c r="Q60" i="23"/>
  <c r="O60" i="23"/>
  <c r="M60" i="23"/>
  <c r="L60" i="23"/>
  <c r="S59" i="23"/>
  <c r="Q59" i="23"/>
  <c r="O59" i="23"/>
  <c r="M59" i="23"/>
  <c r="L59" i="23"/>
  <c r="S58" i="23"/>
  <c r="Q58" i="23"/>
  <c r="O58" i="23"/>
  <c r="M58" i="23"/>
  <c r="L58" i="23"/>
  <c r="S57" i="23"/>
  <c r="Q57" i="23"/>
  <c r="O57" i="23"/>
  <c r="M57" i="23"/>
  <c r="L57" i="23"/>
  <c r="S56" i="23"/>
  <c r="Q56" i="23"/>
  <c r="O56" i="23"/>
  <c r="M56" i="23"/>
  <c r="L56" i="23"/>
  <c r="S55" i="23"/>
  <c r="Q55" i="23"/>
  <c r="O55" i="23"/>
  <c r="M55" i="23"/>
  <c r="L55" i="23"/>
  <c r="S54" i="23"/>
  <c r="Q54" i="23"/>
  <c r="O54" i="23"/>
  <c r="M54" i="23"/>
  <c r="L54" i="23"/>
  <c r="S53" i="23"/>
  <c r="Q53" i="23"/>
  <c r="O53" i="23"/>
  <c r="M53" i="23"/>
  <c r="L53" i="23"/>
  <c r="S52" i="23"/>
  <c r="Q52" i="23"/>
  <c r="O52" i="23"/>
  <c r="M52" i="23"/>
  <c r="L52" i="23"/>
  <c r="S51" i="23"/>
  <c r="Q51" i="23"/>
  <c r="O51" i="23"/>
  <c r="M51" i="23"/>
  <c r="L51" i="23"/>
  <c r="S50" i="23"/>
  <c r="Q50" i="23"/>
  <c r="O50" i="23"/>
  <c r="M50" i="23"/>
  <c r="L50" i="23"/>
  <c r="S49" i="23"/>
  <c r="Q49" i="23"/>
  <c r="O49" i="23"/>
  <c r="M49" i="23"/>
  <c r="L49" i="23"/>
  <c r="S48" i="23"/>
  <c r="Q48" i="23"/>
  <c r="O48" i="23"/>
  <c r="M48" i="23"/>
  <c r="L48" i="23"/>
  <c r="S47" i="23"/>
  <c r="Q47" i="23"/>
  <c r="O47" i="23"/>
  <c r="M47" i="23"/>
  <c r="L47" i="23"/>
  <c r="S46" i="23"/>
  <c r="Q46" i="23"/>
  <c r="O46" i="23"/>
  <c r="M46" i="23"/>
  <c r="L46" i="23"/>
  <c r="S45" i="23"/>
  <c r="Q45" i="23"/>
  <c r="O45" i="23"/>
  <c r="M45" i="23"/>
  <c r="L45" i="23"/>
  <c r="S44" i="23"/>
  <c r="Q44" i="23"/>
  <c r="O44" i="23"/>
  <c r="M44" i="23"/>
  <c r="L44" i="23"/>
  <c r="S43" i="23"/>
  <c r="Q43" i="23"/>
  <c r="O43" i="23"/>
  <c r="M43" i="23"/>
  <c r="L43" i="23"/>
  <c r="S42" i="23"/>
  <c r="Q42" i="23"/>
  <c r="O42" i="23"/>
  <c r="M42" i="23"/>
  <c r="L42" i="23"/>
  <c r="S41" i="23"/>
  <c r="Q41" i="23"/>
  <c r="O41" i="23"/>
  <c r="M41" i="23"/>
  <c r="L41" i="23"/>
  <c r="S40" i="23"/>
  <c r="Q40" i="23"/>
  <c r="O40" i="23"/>
  <c r="M40" i="23"/>
  <c r="L40" i="23"/>
  <c r="S39" i="23"/>
  <c r="Q39" i="23"/>
  <c r="O39" i="23"/>
  <c r="M39" i="23"/>
  <c r="L39" i="23"/>
  <c r="S38" i="23"/>
  <c r="Q38" i="23"/>
  <c r="O38" i="23"/>
  <c r="M38" i="23"/>
  <c r="L38" i="23"/>
  <c r="S37" i="23"/>
  <c r="Q37" i="23"/>
  <c r="O37" i="23"/>
  <c r="M37" i="23"/>
  <c r="L37" i="23"/>
  <c r="S36" i="23"/>
  <c r="Q36" i="23"/>
  <c r="O36" i="23"/>
  <c r="M36" i="23"/>
  <c r="L36" i="23"/>
  <c r="S35" i="23"/>
  <c r="Q35" i="23"/>
  <c r="O35" i="23"/>
  <c r="M35" i="23"/>
  <c r="L35" i="23"/>
  <c r="S34" i="23"/>
  <c r="Q34" i="23"/>
  <c r="O34" i="23"/>
  <c r="M34" i="23"/>
  <c r="L34" i="23"/>
  <c r="S33" i="23"/>
  <c r="Q33" i="23"/>
  <c r="O33" i="23"/>
  <c r="M33" i="23"/>
  <c r="L33" i="23"/>
  <c r="S32" i="23"/>
  <c r="Q32" i="23"/>
  <c r="O32" i="23"/>
  <c r="M32" i="23"/>
  <c r="L32" i="23"/>
  <c r="S31" i="23"/>
  <c r="Q31" i="23"/>
  <c r="O31" i="23"/>
  <c r="M31" i="23"/>
  <c r="L31" i="23"/>
  <c r="S30" i="23"/>
  <c r="Q30" i="23"/>
  <c r="O30" i="23"/>
  <c r="M30" i="23"/>
  <c r="L30" i="23"/>
  <c r="S29" i="23"/>
  <c r="Q29" i="23"/>
  <c r="O29" i="23"/>
  <c r="M29" i="23"/>
  <c r="L29" i="23"/>
  <c r="S28" i="23"/>
  <c r="Q28" i="23"/>
  <c r="O28" i="23"/>
  <c r="M28" i="23"/>
  <c r="L28" i="23"/>
  <c r="S27" i="23"/>
  <c r="Q27" i="23"/>
  <c r="O27" i="23"/>
  <c r="M27" i="23"/>
  <c r="L27" i="23"/>
  <c r="S26" i="23"/>
  <c r="Q26" i="23"/>
  <c r="O26" i="23"/>
  <c r="M26" i="23"/>
  <c r="L26" i="23"/>
  <c r="S25" i="23"/>
  <c r="Q25" i="23"/>
  <c r="O25" i="23"/>
  <c r="M25" i="23"/>
  <c r="L25" i="23"/>
  <c r="S24" i="23"/>
  <c r="Q24" i="23"/>
  <c r="O24" i="23"/>
  <c r="M24" i="23"/>
  <c r="L24" i="23"/>
  <c r="S23" i="23"/>
  <c r="Q23" i="23"/>
  <c r="O23" i="23"/>
  <c r="M23" i="23"/>
  <c r="L23" i="23"/>
  <c r="S22" i="23"/>
  <c r="Q22" i="23"/>
  <c r="O22" i="23"/>
  <c r="M22" i="23"/>
  <c r="L22" i="23"/>
  <c r="S21" i="23"/>
  <c r="Q21" i="23"/>
  <c r="O21" i="23"/>
  <c r="M21" i="23"/>
  <c r="L21" i="23"/>
  <c r="S20" i="23"/>
  <c r="Q20" i="23"/>
  <c r="O20" i="23"/>
  <c r="M20" i="23"/>
  <c r="L20" i="23"/>
  <c r="S19" i="23"/>
  <c r="Q19" i="23"/>
  <c r="O19" i="23"/>
  <c r="M19" i="23"/>
  <c r="L19" i="23"/>
  <c r="S18" i="23"/>
  <c r="Q18" i="23"/>
  <c r="O18" i="23"/>
  <c r="M18" i="23"/>
  <c r="L18" i="23"/>
  <c r="S17" i="23"/>
  <c r="Q17" i="23"/>
  <c r="O17" i="23"/>
  <c r="M17" i="23"/>
  <c r="L17" i="23"/>
  <c r="S16" i="23"/>
  <c r="Q16" i="23"/>
  <c r="O16" i="23"/>
  <c r="M16" i="23"/>
  <c r="L16" i="23"/>
  <c r="S15" i="23"/>
  <c r="Q15" i="23"/>
  <c r="O15" i="23"/>
  <c r="M15" i="23"/>
  <c r="L15" i="23"/>
  <c r="S14" i="23"/>
  <c r="Q14" i="23"/>
  <c r="O14" i="23"/>
  <c r="M14" i="23"/>
  <c r="L14" i="23"/>
  <c r="S13" i="23"/>
  <c r="Q13" i="23"/>
  <c r="O13" i="23"/>
  <c r="M13" i="23"/>
  <c r="L13" i="23"/>
  <c r="S12" i="23"/>
  <c r="Q12" i="23"/>
  <c r="O12" i="23"/>
  <c r="M12" i="23"/>
  <c r="L12" i="23"/>
  <c r="S11" i="23"/>
  <c r="Q11" i="23"/>
  <c r="O11" i="23"/>
  <c r="M11" i="23"/>
  <c r="L11" i="23"/>
  <c r="S10" i="23"/>
  <c r="Q10" i="23"/>
  <c r="O10" i="23"/>
  <c r="M10" i="23"/>
  <c r="L10" i="23"/>
  <c r="S9" i="23"/>
  <c r="Q9" i="23"/>
  <c r="O9" i="23"/>
  <c r="M9" i="23"/>
  <c r="L9" i="23"/>
  <c r="S8" i="23"/>
  <c r="Q8" i="23"/>
  <c r="O8" i="23"/>
  <c r="M8" i="23"/>
  <c r="L8" i="23"/>
  <c r="S7" i="23"/>
  <c r="Q7" i="23"/>
  <c r="O7" i="23"/>
  <c r="M7" i="23"/>
  <c r="L7" i="23"/>
  <c r="S6" i="23"/>
  <c r="Q6" i="23"/>
  <c r="O6" i="23"/>
  <c r="M6" i="23"/>
  <c r="L6" i="23"/>
  <c r="S5" i="23"/>
  <c r="Q5" i="23"/>
  <c r="O5" i="23"/>
  <c r="M5" i="23"/>
  <c r="L5" i="23"/>
  <c r="S4" i="23"/>
  <c r="Q4" i="23"/>
  <c r="O4" i="23"/>
  <c r="M4" i="23"/>
  <c r="L4" i="23"/>
  <c r="S3" i="23"/>
  <c r="Q3" i="23"/>
  <c r="O3" i="23"/>
  <c r="M3" i="23"/>
  <c r="L3" i="23"/>
  <c r="S2" i="23"/>
  <c r="Q2" i="23"/>
  <c r="O2" i="23"/>
  <c r="M2" i="23"/>
  <c r="L2" i="23"/>
  <c r="S19" i="22"/>
  <c r="Q19" i="22"/>
  <c r="O19" i="22"/>
  <c r="M19" i="22"/>
  <c r="L19" i="22"/>
  <c r="S18" i="22"/>
  <c r="Q18" i="22"/>
  <c r="O18" i="22"/>
  <c r="M18" i="22"/>
  <c r="L18" i="22"/>
  <c r="S17" i="22"/>
  <c r="Q17" i="22"/>
  <c r="O17" i="22"/>
  <c r="M17" i="22"/>
  <c r="L17" i="22"/>
  <c r="S16" i="22"/>
  <c r="Q16" i="22"/>
  <c r="O16" i="22"/>
  <c r="M16" i="22"/>
  <c r="L16" i="22"/>
  <c r="S15" i="22"/>
  <c r="Q15" i="22"/>
  <c r="O15" i="22"/>
  <c r="M15" i="22"/>
  <c r="L15" i="22"/>
  <c r="S14" i="22"/>
  <c r="Q14" i="22"/>
  <c r="O14" i="22"/>
  <c r="M14" i="22"/>
  <c r="L14" i="22"/>
  <c r="S13" i="22"/>
  <c r="Q13" i="22"/>
  <c r="O13" i="22"/>
  <c r="M13" i="22"/>
  <c r="L13" i="22"/>
  <c r="S12" i="22"/>
  <c r="Q12" i="22"/>
  <c r="O12" i="22"/>
  <c r="M12" i="22"/>
  <c r="L12" i="22"/>
  <c r="S11" i="22"/>
  <c r="Q11" i="22"/>
  <c r="O11" i="22"/>
  <c r="M11" i="22"/>
  <c r="L11" i="22"/>
  <c r="S10" i="22"/>
  <c r="Q10" i="22"/>
  <c r="O10" i="22"/>
  <c r="M10" i="22"/>
  <c r="L10" i="22"/>
  <c r="S9" i="22"/>
  <c r="Q9" i="22"/>
  <c r="O9" i="22"/>
  <c r="M9" i="22"/>
  <c r="L9" i="22"/>
  <c r="S8" i="22"/>
  <c r="Q8" i="22"/>
  <c r="O8" i="22"/>
  <c r="M8" i="22"/>
  <c r="L8" i="22"/>
  <c r="S7" i="22"/>
  <c r="Q7" i="22"/>
  <c r="O7" i="22"/>
  <c r="M7" i="22"/>
  <c r="L7" i="22"/>
  <c r="S6" i="22"/>
  <c r="Q6" i="22"/>
  <c r="O6" i="22"/>
  <c r="M6" i="22"/>
  <c r="L6" i="22"/>
  <c r="S5" i="22"/>
  <c r="Q5" i="22"/>
  <c r="O5" i="22"/>
  <c r="M5" i="22"/>
  <c r="L5" i="22"/>
  <c r="S4" i="22"/>
  <c r="Q4" i="22"/>
  <c r="O4" i="22"/>
  <c r="M4" i="22"/>
  <c r="L4" i="22"/>
  <c r="S3" i="22"/>
  <c r="Q3" i="22"/>
  <c r="O3" i="22"/>
  <c r="M3" i="22"/>
  <c r="L3" i="22"/>
  <c r="S2" i="22"/>
  <c r="Q2" i="22"/>
  <c r="O2" i="22"/>
  <c r="M2" i="22"/>
  <c r="L2" i="22"/>
  <c r="S3" i="19"/>
  <c r="S4" i="19"/>
  <c r="S5" i="19"/>
  <c r="S6" i="19"/>
  <c r="S7" i="19"/>
  <c r="S8" i="19"/>
  <c r="S9" i="19"/>
  <c r="S2" i="19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H11" i="1"/>
  <c r="H12" i="1"/>
  <c r="H14" i="1"/>
  <c r="H15" i="1"/>
  <c r="H16" i="1"/>
  <c r="H17" i="1"/>
  <c r="H18" i="1"/>
  <c r="H19" i="1"/>
  <c r="H20" i="1"/>
  <c r="H21" i="1"/>
  <c r="H23" i="1"/>
  <c r="H25" i="1"/>
  <c r="S155" i="16"/>
  <c r="S156" i="16"/>
  <c r="S157" i="16"/>
  <c r="Q155" i="16"/>
  <c r="O155" i="16"/>
  <c r="M155" i="16"/>
  <c r="L155" i="16"/>
  <c r="Q156" i="16"/>
  <c r="O156" i="16"/>
  <c r="M156" i="16"/>
  <c r="L156" i="16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Q115" i="4"/>
  <c r="O115" i="4"/>
  <c r="M115" i="4"/>
  <c r="L115" i="4"/>
  <c r="Q114" i="4"/>
  <c r="O114" i="4"/>
  <c r="M114" i="4"/>
  <c r="L114" i="4"/>
  <c r="Q113" i="4"/>
  <c r="O113" i="4"/>
  <c r="M113" i="4"/>
  <c r="L113" i="4"/>
  <c r="Q112" i="4"/>
  <c r="O112" i="4"/>
  <c r="M112" i="4"/>
  <c r="L112" i="4"/>
  <c r="Q111" i="4"/>
  <c r="O111" i="4"/>
  <c r="M111" i="4"/>
  <c r="L111" i="4"/>
  <c r="Q110" i="4"/>
  <c r="O110" i="4"/>
  <c r="M110" i="4"/>
  <c r="L110" i="4"/>
  <c r="Q109" i="4"/>
  <c r="O109" i="4"/>
  <c r="M109" i="4"/>
  <c r="L109" i="4"/>
  <c r="Q108" i="4"/>
  <c r="O108" i="4"/>
  <c r="M108" i="4"/>
  <c r="L108" i="4"/>
  <c r="Q107" i="4"/>
  <c r="O107" i="4"/>
  <c r="M107" i="4"/>
  <c r="L107" i="4"/>
  <c r="Q106" i="4"/>
  <c r="O106" i="4"/>
  <c r="M106" i="4"/>
  <c r="L106" i="4"/>
  <c r="Q105" i="4"/>
  <c r="O105" i="4"/>
  <c r="M105" i="4"/>
  <c r="L105" i="4"/>
  <c r="Q104" i="4"/>
  <c r="O104" i="4"/>
  <c r="M104" i="4"/>
  <c r="L104" i="4"/>
  <c r="Q103" i="4"/>
  <c r="O103" i="4"/>
  <c r="M103" i="4"/>
  <c r="L103" i="4"/>
  <c r="Q102" i="4"/>
  <c r="O102" i="4"/>
  <c r="M102" i="4"/>
  <c r="L102" i="4"/>
  <c r="Q101" i="4"/>
  <c r="O101" i="4"/>
  <c r="M101" i="4"/>
  <c r="L101" i="4"/>
  <c r="Q100" i="4"/>
  <c r="O100" i="4"/>
  <c r="M100" i="4"/>
  <c r="L100" i="4"/>
  <c r="Q99" i="4"/>
  <c r="O99" i="4"/>
  <c r="M99" i="4"/>
  <c r="L99" i="4"/>
  <c r="Q98" i="4"/>
  <c r="O98" i="4"/>
  <c r="M98" i="4"/>
  <c r="L98" i="4"/>
  <c r="Q97" i="4"/>
  <c r="O97" i="4"/>
  <c r="M97" i="4"/>
  <c r="L97" i="4"/>
  <c r="Q96" i="4"/>
  <c r="O96" i="4"/>
  <c r="M96" i="4"/>
  <c r="L96" i="4"/>
  <c r="Q95" i="4"/>
  <c r="O95" i="4"/>
  <c r="M95" i="4"/>
  <c r="L95" i="4"/>
  <c r="Q94" i="4"/>
  <c r="O94" i="4"/>
  <c r="M94" i="4"/>
  <c r="L94" i="4"/>
  <c r="Q93" i="4"/>
  <c r="O93" i="4"/>
  <c r="M93" i="4"/>
  <c r="L93" i="4"/>
  <c r="Q92" i="4"/>
  <c r="O92" i="4"/>
  <c r="M92" i="4"/>
  <c r="L92" i="4"/>
  <c r="Q91" i="4"/>
  <c r="O91" i="4"/>
  <c r="M91" i="4"/>
  <c r="L91" i="4"/>
  <c r="Q90" i="4"/>
  <c r="O90" i="4"/>
  <c r="M90" i="4"/>
  <c r="L90" i="4"/>
  <c r="Q89" i="4"/>
  <c r="O89" i="4"/>
  <c r="M89" i="4"/>
  <c r="L89" i="4"/>
  <c r="Q88" i="4"/>
  <c r="O88" i="4"/>
  <c r="M88" i="4"/>
  <c r="L88" i="4"/>
  <c r="Q87" i="4"/>
  <c r="O87" i="4"/>
  <c r="M87" i="4"/>
  <c r="L87" i="4"/>
  <c r="Q86" i="4"/>
  <c r="O86" i="4"/>
  <c r="M86" i="4"/>
  <c r="L86" i="4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64" i="8"/>
  <c r="Q64" i="8"/>
  <c r="O64" i="8"/>
  <c r="M64" i="8"/>
  <c r="L64" i="8"/>
  <c r="Q377" i="8"/>
  <c r="O377" i="8"/>
  <c r="M377" i="8"/>
  <c r="L377" i="8"/>
  <c r="Q376" i="8"/>
  <c r="O376" i="8"/>
  <c r="M376" i="8"/>
  <c r="L376" i="8"/>
  <c r="Q375" i="8"/>
  <c r="O375" i="8"/>
  <c r="M375" i="8"/>
  <c r="L375" i="8"/>
  <c r="Q374" i="8"/>
  <c r="O374" i="8"/>
  <c r="M374" i="8"/>
  <c r="L374" i="8"/>
  <c r="Q373" i="8"/>
  <c r="O373" i="8"/>
  <c r="M373" i="8"/>
  <c r="L373" i="8"/>
  <c r="Q372" i="8"/>
  <c r="O372" i="8"/>
  <c r="M372" i="8"/>
  <c r="L372" i="8"/>
  <c r="Q371" i="8"/>
  <c r="O371" i="8"/>
  <c r="M371" i="8"/>
  <c r="L371" i="8"/>
  <c r="Q370" i="8"/>
  <c r="O370" i="8"/>
  <c r="M370" i="8"/>
  <c r="L370" i="8"/>
  <c r="Q369" i="8"/>
  <c r="O369" i="8"/>
  <c r="M369" i="8"/>
  <c r="L369" i="8"/>
  <c r="Q368" i="8"/>
  <c r="O368" i="8"/>
  <c r="M368" i="8"/>
  <c r="L368" i="8"/>
  <c r="Q367" i="8"/>
  <c r="O367" i="8"/>
  <c r="M367" i="8"/>
  <c r="L367" i="8"/>
  <c r="Q366" i="8"/>
  <c r="O366" i="8"/>
  <c r="M366" i="8"/>
  <c r="L366" i="8"/>
  <c r="Q365" i="8"/>
  <c r="O365" i="8"/>
  <c r="M365" i="8"/>
  <c r="L365" i="8"/>
  <c r="Q364" i="8"/>
  <c r="O364" i="8"/>
  <c r="M364" i="8"/>
  <c r="L364" i="8"/>
  <c r="Q363" i="8"/>
  <c r="O363" i="8"/>
  <c r="M363" i="8"/>
  <c r="L363" i="8"/>
  <c r="Q362" i="8"/>
  <c r="O362" i="8"/>
  <c r="M362" i="8"/>
  <c r="L362" i="8"/>
  <c r="Q361" i="8"/>
  <c r="O361" i="8"/>
  <c r="M361" i="8"/>
  <c r="L361" i="8"/>
  <c r="Q360" i="8"/>
  <c r="O360" i="8"/>
  <c r="M360" i="8"/>
  <c r="L360" i="8"/>
  <c r="Q359" i="8"/>
  <c r="O359" i="8"/>
  <c r="M359" i="8"/>
  <c r="L359" i="8"/>
  <c r="Q358" i="8"/>
  <c r="O358" i="8"/>
  <c r="M358" i="8"/>
  <c r="L358" i="8"/>
  <c r="S102" i="3"/>
  <c r="S103" i="3"/>
  <c r="S104" i="3"/>
  <c r="S105" i="3"/>
  <c r="Q105" i="3"/>
  <c r="O105" i="3"/>
  <c r="M105" i="3"/>
  <c r="L105" i="3"/>
  <c r="Q104" i="3"/>
  <c r="O104" i="3"/>
  <c r="M104" i="3"/>
  <c r="L104" i="3"/>
  <c r="Q103" i="3"/>
  <c r="O103" i="3"/>
  <c r="M103" i="3"/>
  <c r="L103" i="3"/>
  <c r="Q102" i="3"/>
  <c r="O102" i="3"/>
  <c r="M102" i="3"/>
  <c r="L102" i="3"/>
  <c r="M21" i="16"/>
  <c r="M22" i="16"/>
  <c r="M23" i="16"/>
  <c r="M24" i="16"/>
  <c r="S68" i="2"/>
  <c r="Q68" i="2"/>
  <c r="O68" i="2"/>
  <c r="M68" i="2"/>
  <c r="L68" i="2"/>
  <c r="S43" i="12"/>
  <c r="Q43" i="12"/>
  <c r="O43" i="12"/>
  <c r="M43" i="12"/>
  <c r="L43" i="12"/>
  <c r="Q323" i="16"/>
  <c r="O323" i="16"/>
  <c r="M323" i="16"/>
  <c r="L323" i="16"/>
  <c r="Q322" i="16"/>
  <c r="O322" i="16"/>
  <c r="M322" i="16"/>
  <c r="L322" i="16"/>
  <c r="Q321" i="16"/>
  <c r="O321" i="16"/>
  <c r="M321" i="16"/>
  <c r="L321" i="16"/>
  <c r="Q320" i="16"/>
  <c r="O320" i="16"/>
  <c r="M320" i="16"/>
  <c r="L320" i="16"/>
  <c r="Q319" i="16"/>
  <c r="O319" i="16"/>
  <c r="M319" i="16"/>
  <c r="L319" i="16"/>
  <c r="Q318" i="16"/>
  <c r="O318" i="16"/>
  <c r="M318" i="16"/>
  <c r="L318" i="16"/>
  <c r="Q317" i="16"/>
  <c r="O317" i="16"/>
  <c r="M317" i="16"/>
  <c r="L317" i="16"/>
  <c r="Q316" i="16"/>
  <c r="O316" i="16"/>
  <c r="M316" i="16"/>
  <c r="L316" i="16"/>
  <c r="Q315" i="16"/>
  <c r="O315" i="16"/>
  <c r="M315" i="16"/>
  <c r="L315" i="16"/>
  <c r="Q314" i="16"/>
  <c r="O314" i="16"/>
  <c r="M314" i="16"/>
  <c r="L314" i="16"/>
  <c r="Q313" i="16"/>
  <c r="O313" i="16"/>
  <c r="M313" i="16"/>
  <c r="L313" i="16"/>
  <c r="Q312" i="16"/>
  <c r="O312" i="16"/>
  <c r="M312" i="16"/>
  <c r="L312" i="16"/>
  <c r="Q311" i="16"/>
  <c r="O311" i="16"/>
  <c r="M311" i="16"/>
  <c r="L311" i="16"/>
  <c r="Q310" i="16"/>
  <c r="O310" i="16"/>
  <c r="M310" i="16"/>
  <c r="L310" i="16"/>
  <c r="Q309" i="16"/>
  <c r="O309" i="16"/>
  <c r="M309" i="16"/>
  <c r="L309" i="16"/>
  <c r="Q308" i="16"/>
  <c r="O308" i="16"/>
  <c r="M308" i="16"/>
  <c r="L308" i="16"/>
  <c r="Q307" i="16"/>
  <c r="O307" i="16"/>
  <c r="M307" i="16"/>
  <c r="L307" i="16"/>
  <c r="Q306" i="16"/>
  <c r="O306" i="16"/>
  <c r="M306" i="16"/>
  <c r="L306" i="16"/>
  <c r="Q305" i="16"/>
  <c r="O305" i="16"/>
  <c r="M305" i="16"/>
  <c r="L305" i="16"/>
  <c r="Q304" i="16"/>
  <c r="O304" i="16"/>
  <c r="M304" i="16"/>
  <c r="L304" i="16"/>
  <c r="Q303" i="16"/>
  <c r="O303" i="16"/>
  <c r="M303" i="16"/>
  <c r="L303" i="16"/>
  <c r="Q302" i="16"/>
  <c r="O302" i="16"/>
  <c r="M302" i="16"/>
  <c r="L302" i="16"/>
  <c r="Q301" i="16"/>
  <c r="O301" i="16"/>
  <c r="M301" i="16"/>
  <c r="L301" i="16"/>
  <c r="Q300" i="16"/>
  <c r="O300" i="16"/>
  <c r="M300" i="16"/>
  <c r="L300" i="16"/>
  <c r="Q299" i="16"/>
  <c r="O299" i="16"/>
  <c r="M299" i="16"/>
  <c r="L299" i="16"/>
  <c r="Q298" i="16"/>
  <c r="O298" i="16"/>
  <c r="M298" i="16"/>
  <c r="L298" i="16"/>
  <c r="Q157" i="16"/>
  <c r="O157" i="16"/>
  <c r="M157" i="16"/>
  <c r="L157" i="16"/>
  <c r="Q297" i="16"/>
  <c r="O297" i="16"/>
  <c r="M297" i="16"/>
  <c r="L297" i="16"/>
  <c r="Q296" i="16"/>
  <c r="O296" i="16"/>
  <c r="M296" i="16"/>
  <c r="L296" i="16"/>
  <c r="Q295" i="16"/>
  <c r="O295" i="16"/>
  <c r="M295" i="16"/>
  <c r="L295" i="16"/>
  <c r="Q294" i="16"/>
  <c r="O294" i="16"/>
  <c r="M294" i="16"/>
  <c r="L294" i="16"/>
  <c r="Q293" i="16"/>
  <c r="O293" i="16"/>
  <c r="M293" i="16"/>
  <c r="L293" i="16"/>
  <c r="Q292" i="16"/>
  <c r="O292" i="16"/>
  <c r="M292" i="16"/>
  <c r="L292" i="16"/>
  <c r="Q291" i="16"/>
  <c r="O291" i="16"/>
  <c r="M291" i="16"/>
  <c r="L291" i="16"/>
  <c r="Q290" i="16"/>
  <c r="O290" i="16"/>
  <c r="M290" i="16"/>
  <c r="L290" i="16"/>
  <c r="Q289" i="16"/>
  <c r="O289" i="16"/>
  <c r="M289" i="16"/>
  <c r="L289" i="16"/>
  <c r="Q288" i="16"/>
  <c r="O288" i="16"/>
  <c r="M288" i="16"/>
  <c r="L288" i="16"/>
  <c r="Q287" i="16"/>
  <c r="O287" i="16"/>
  <c r="M287" i="16"/>
  <c r="L287" i="16"/>
  <c r="Q286" i="16"/>
  <c r="O286" i="16"/>
  <c r="M286" i="16"/>
  <c r="L286" i="16"/>
  <c r="Q285" i="16"/>
  <c r="O285" i="16"/>
  <c r="M285" i="16"/>
  <c r="L285" i="16"/>
  <c r="Q284" i="16"/>
  <c r="O284" i="16"/>
  <c r="M284" i="16"/>
  <c r="L284" i="16"/>
  <c r="Q283" i="16"/>
  <c r="O283" i="16"/>
  <c r="M283" i="16"/>
  <c r="L283" i="16"/>
  <c r="Q282" i="16"/>
  <c r="O282" i="16"/>
  <c r="M282" i="16"/>
  <c r="L282" i="16"/>
  <c r="Q281" i="16"/>
  <c r="O281" i="16"/>
  <c r="M281" i="16"/>
  <c r="L281" i="16"/>
  <c r="Q280" i="16"/>
  <c r="O280" i="16"/>
  <c r="M280" i="16"/>
  <c r="L280" i="16"/>
  <c r="Q279" i="16"/>
  <c r="O279" i="16"/>
  <c r="M279" i="16"/>
  <c r="L279" i="16"/>
  <c r="Q278" i="16"/>
  <c r="O278" i="16"/>
  <c r="M278" i="16"/>
  <c r="L278" i="16"/>
  <c r="Q277" i="16"/>
  <c r="O277" i="16"/>
  <c r="M277" i="16"/>
  <c r="L277" i="16"/>
  <c r="Q276" i="16"/>
  <c r="O276" i="16"/>
  <c r="M276" i="16"/>
  <c r="L276" i="16"/>
  <c r="Q275" i="16"/>
  <c r="O275" i="16"/>
  <c r="M275" i="16"/>
  <c r="L275" i="16"/>
  <c r="Q274" i="16"/>
  <c r="O274" i="16"/>
  <c r="M274" i="16"/>
  <c r="L274" i="16"/>
  <c r="Q273" i="16"/>
  <c r="O273" i="16"/>
  <c r="M273" i="16"/>
  <c r="L273" i="16"/>
  <c r="Q272" i="16"/>
  <c r="O272" i="16"/>
  <c r="M272" i="16"/>
  <c r="L272" i="16"/>
  <c r="Q271" i="16"/>
  <c r="O271" i="16"/>
  <c r="M271" i="16"/>
  <c r="L271" i="16"/>
  <c r="Q270" i="16"/>
  <c r="O270" i="16"/>
  <c r="M270" i="16"/>
  <c r="L270" i="16"/>
  <c r="Q269" i="16"/>
  <c r="O269" i="16"/>
  <c r="M269" i="16"/>
  <c r="L269" i="16"/>
  <c r="Q268" i="16"/>
  <c r="O268" i="16"/>
  <c r="M268" i="16"/>
  <c r="L268" i="16"/>
  <c r="Q267" i="16"/>
  <c r="O267" i="16"/>
  <c r="M267" i="16"/>
  <c r="L267" i="16"/>
  <c r="Q266" i="16"/>
  <c r="O266" i="16"/>
  <c r="M266" i="16"/>
  <c r="L266" i="16"/>
  <c r="Q265" i="16"/>
  <c r="O265" i="16"/>
  <c r="M265" i="16"/>
  <c r="L265" i="16"/>
  <c r="Q264" i="16"/>
  <c r="O264" i="16"/>
  <c r="M264" i="16"/>
  <c r="L264" i="16"/>
  <c r="Q263" i="16"/>
  <c r="O263" i="16"/>
  <c r="M263" i="16"/>
  <c r="L263" i="16"/>
  <c r="Q262" i="16"/>
  <c r="O262" i="16"/>
  <c r="M262" i="16"/>
  <c r="L262" i="16"/>
  <c r="Q261" i="16"/>
  <c r="O261" i="16"/>
  <c r="M261" i="16"/>
  <c r="L261" i="16"/>
  <c r="Q260" i="16"/>
  <c r="O260" i="16"/>
  <c r="M260" i="16"/>
  <c r="L260" i="16"/>
  <c r="Q259" i="16"/>
  <c r="O259" i="16"/>
  <c r="M259" i="16"/>
  <c r="L259" i="16"/>
  <c r="Q258" i="16"/>
  <c r="O258" i="16"/>
  <c r="M258" i="16"/>
  <c r="L258" i="16"/>
  <c r="Q257" i="16"/>
  <c r="O257" i="16"/>
  <c r="M257" i="16"/>
  <c r="L257" i="16"/>
  <c r="Q256" i="16"/>
  <c r="O256" i="16"/>
  <c r="M256" i="16"/>
  <c r="L256" i="16"/>
  <c r="Q255" i="16"/>
  <c r="O255" i="16"/>
  <c r="M255" i="16"/>
  <c r="L255" i="16"/>
  <c r="Q254" i="16"/>
  <c r="O254" i="16"/>
  <c r="M254" i="16"/>
  <c r="L254" i="16"/>
  <c r="Q253" i="16"/>
  <c r="O253" i="16"/>
  <c r="M253" i="16"/>
  <c r="L253" i="16"/>
  <c r="Q252" i="16"/>
  <c r="O252" i="16"/>
  <c r="M252" i="16"/>
  <c r="L252" i="16"/>
  <c r="Q251" i="16"/>
  <c r="O251" i="16"/>
  <c r="M251" i="16"/>
  <c r="L251" i="16"/>
  <c r="Q250" i="16"/>
  <c r="O250" i="16"/>
  <c r="M250" i="16"/>
  <c r="L250" i="16"/>
  <c r="Q249" i="16"/>
  <c r="O249" i="16"/>
  <c r="M249" i="16"/>
  <c r="L249" i="16"/>
  <c r="Q248" i="16"/>
  <c r="O248" i="16"/>
  <c r="M248" i="16"/>
  <c r="L248" i="16"/>
  <c r="Q247" i="16"/>
  <c r="O247" i="16"/>
  <c r="M247" i="16"/>
  <c r="L247" i="16"/>
  <c r="Q246" i="16"/>
  <c r="O246" i="16"/>
  <c r="M246" i="16"/>
  <c r="L246" i="16"/>
  <c r="Q245" i="16"/>
  <c r="O245" i="16"/>
  <c r="M245" i="16"/>
  <c r="L245" i="16"/>
  <c r="Q244" i="16"/>
  <c r="O244" i="16"/>
  <c r="M244" i="16"/>
  <c r="L244" i="16"/>
  <c r="Q243" i="16"/>
  <c r="O243" i="16"/>
  <c r="M243" i="16"/>
  <c r="L243" i="16"/>
  <c r="Q242" i="16"/>
  <c r="O242" i="16"/>
  <c r="M242" i="16"/>
  <c r="L242" i="16"/>
  <c r="Q241" i="16"/>
  <c r="O241" i="16"/>
  <c r="M241" i="16"/>
  <c r="L241" i="16"/>
  <c r="Q240" i="16"/>
  <c r="O240" i="16"/>
  <c r="M240" i="16"/>
  <c r="L240" i="16"/>
  <c r="Q239" i="16"/>
  <c r="O239" i="16"/>
  <c r="M239" i="16"/>
  <c r="L239" i="16"/>
  <c r="Q238" i="16"/>
  <c r="O238" i="16"/>
  <c r="M238" i="16"/>
  <c r="L238" i="16"/>
  <c r="Q237" i="16"/>
  <c r="O237" i="16"/>
  <c r="M237" i="16"/>
  <c r="L237" i="16"/>
  <c r="Q236" i="16"/>
  <c r="O236" i="16"/>
  <c r="M236" i="16"/>
  <c r="L236" i="16"/>
  <c r="Q235" i="16"/>
  <c r="O235" i="16"/>
  <c r="M235" i="16"/>
  <c r="L235" i="16"/>
  <c r="Q234" i="16"/>
  <c r="O234" i="16"/>
  <c r="M234" i="16"/>
  <c r="L234" i="16"/>
  <c r="Q233" i="16"/>
  <c r="O233" i="16"/>
  <c r="M233" i="16"/>
  <c r="L233" i="16"/>
  <c r="Q232" i="16"/>
  <c r="O232" i="16"/>
  <c r="M232" i="16"/>
  <c r="L232" i="16"/>
  <c r="Q231" i="16"/>
  <c r="O231" i="16"/>
  <c r="M231" i="16"/>
  <c r="L231" i="16"/>
  <c r="Q230" i="16"/>
  <c r="O230" i="16"/>
  <c r="M230" i="16"/>
  <c r="L230" i="16"/>
  <c r="Q229" i="16"/>
  <c r="O229" i="16"/>
  <c r="M229" i="16"/>
  <c r="L229" i="16"/>
  <c r="Q228" i="16"/>
  <c r="O228" i="16"/>
  <c r="M228" i="16"/>
  <c r="L228" i="16"/>
  <c r="Q227" i="16"/>
  <c r="O227" i="16"/>
  <c r="M227" i="16"/>
  <c r="L227" i="16"/>
  <c r="Q226" i="16"/>
  <c r="O226" i="16"/>
  <c r="M226" i="16"/>
  <c r="L226" i="16"/>
  <c r="Q225" i="16"/>
  <c r="O225" i="16"/>
  <c r="M225" i="16"/>
  <c r="L225" i="16"/>
  <c r="Q224" i="16"/>
  <c r="O224" i="16"/>
  <c r="M224" i="16"/>
  <c r="L224" i="16"/>
  <c r="Q223" i="16"/>
  <c r="O223" i="16"/>
  <c r="M223" i="16"/>
  <c r="L223" i="16"/>
  <c r="Q222" i="16"/>
  <c r="O222" i="16"/>
  <c r="M222" i="16"/>
  <c r="L222" i="16"/>
  <c r="Q221" i="16"/>
  <c r="O221" i="16"/>
  <c r="M221" i="16"/>
  <c r="L221" i="16"/>
  <c r="Q220" i="16"/>
  <c r="O220" i="16"/>
  <c r="M220" i="16"/>
  <c r="L220" i="16"/>
  <c r="Q219" i="16"/>
  <c r="O219" i="16"/>
  <c r="M219" i="16"/>
  <c r="L219" i="16"/>
  <c r="Q218" i="16"/>
  <c r="O218" i="16"/>
  <c r="M218" i="16"/>
  <c r="L218" i="16"/>
  <c r="Q217" i="16"/>
  <c r="O217" i="16"/>
  <c r="M217" i="16"/>
  <c r="L217" i="16"/>
  <c r="Q9" i="19"/>
  <c r="O9" i="19"/>
  <c r="M9" i="19"/>
  <c r="L9" i="19"/>
  <c r="Q8" i="19"/>
  <c r="O8" i="19"/>
  <c r="M8" i="19"/>
  <c r="L8" i="19"/>
  <c r="Q7" i="19"/>
  <c r="O7" i="19"/>
  <c r="M7" i="19"/>
  <c r="L7" i="19"/>
  <c r="Q6" i="19"/>
  <c r="O6" i="19"/>
  <c r="M6" i="19"/>
  <c r="L6" i="19"/>
  <c r="Q5" i="19"/>
  <c r="O5" i="19"/>
  <c r="M5" i="19"/>
  <c r="L5" i="19"/>
  <c r="Q4" i="19"/>
  <c r="O4" i="19"/>
  <c r="M4" i="19"/>
  <c r="L4" i="19"/>
  <c r="Q3" i="19"/>
  <c r="O3" i="19"/>
  <c r="M3" i="19"/>
  <c r="L3" i="19"/>
  <c r="Q2" i="19"/>
  <c r="O2" i="19"/>
  <c r="M2" i="19"/>
  <c r="L2" i="19"/>
  <c r="M937" i="2"/>
  <c r="O937" i="2"/>
  <c r="Q937" i="2"/>
  <c r="S937" i="2"/>
  <c r="M938" i="2"/>
  <c r="O938" i="2"/>
  <c r="S938" i="2"/>
  <c r="M939" i="2"/>
  <c r="O939" i="2"/>
  <c r="Q939" i="2"/>
  <c r="S939" i="2"/>
  <c r="M940" i="2"/>
  <c r="O940" i="2"/>
  <c r="S940" i="2"/>
  <c r="M941" i="2"/>
  <c r="O941" i="2"/>
  <c r="Q941" i="2"/>
  <c r="S941" i="2"/>
  <c r="M942" i="2"/>
  <c r="O942" i="2"/>
  <c r="S942" i="2"/>
  <c r="M943" i="2"/>
  <c r="O943" i="2"/>
  <c r="Q943" i="2"/>
  <c r="S943" i="2"/>
  <c r="M944" i="2"/>
  <c r="O944" i="2"/>
  <c r="S944" i="2"/>
  <c r="L937" i="2"/>
  <c r="L938" i="2"/>
  <c r="L939" i="2"/>
  <c r="L940" i="2"/>
  <c r="L941" i="2"/>
  <c r="L942" i="2"/>
  <c r="L943" i="2"/>
  <c r="L944" i="2"/>
  <c r="M60" i="2"/>
  <c r="O60" i="2"/>
  <c r="S60" i="2"/>
  <c r="L60" i="2"/>
  <c r="S113" i="2"/>
  <c r="Q113" i="2"/>
  <c r="M113" i="2"/>
  <c r="L113" i="2"/>
  <c r="S114" i="2"/>
  <c r="Q114" i="2"/>
  <c r="M114" i="2"/>
  <c r="L114" i="2"/>
  <c r="S70" i="2"/>
  <c r="Q70" i="2"/>
  <c r="M70" i="2"/>
  <c r="L70" i="2"/>
  <c r="S62" i="2"/>
  <c r="Q62" i="2"/>
  <c r="M62" i="2"/>
  <c r="L6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1" i="2"/>
  <c r="L63" i="2"/>
  <c r="L64" i="2"/>
  <c r="L65" i="2"/>
  <c r="L66" i="2"/>
  <c r="L67" i="2"/>
  <c r="L69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1" i="2"/>
  <c r="S63" i="2"/>
  <c r="S64" i="2"/>
  <c r="S65" i="2"/>
  <c r="S66" i="2"/>
  <c r="S67" i="2"/>
  <c r="S69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2" i="2"/>
  <c r="Q936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Q808" i="2"/>
  <c r="O808" i="2"/>
  <c r="M808" i="2"/>
  <c r="Q807" i="2"/>
  <c r="O807" i="2"/>
  <c r="M807" i="2"/>
  <c r="Q806" i="2"/>
  <c r="O806" i="2"/>
  <c r="M806" i="2"/>
  <c r="Q804" i="2"/>
  <c r="O804" i="2"/>
  <c r="M804" i="2"/>
  <c r="Q803" i="2"/>
  <c r="O803" i="2"/>
  <c r="M803" i="2"/>
  <c r="Q802" i="2"/>
  <c r="O802" i="2"/>
  <c r="M802" i="2"/>
  <c r="Q801" i="2"/>
  <c r="O801" i="2"/>
  <c r="M801" i="2"/>
  <c r="Q800" i="2"/>
  <c r="O800" i="2"/>
  <c r="M800" i="2"/>
  <c r="Q799" i="2"/>
  <c r="O799" i="2"/>
  <c r="M799" i="2"/>
  <c r="Q798" i="2"/>
  <c r="O798" i="2"/>
  <c r="M798" i="2"/>
  <c r="Q797" i="2"/>
  <c r="O797" i="2"/>
  <c r="M797" i="2"/>
  <c r="Q796" i="2"/>
  <c r="O796" i="2"/>
  <c r="M796" i="2"/>
  <c r="Q795" i="2"/>
  <c r="O795" i="2"/>
  <c r="M795" i="2"/>
  <c r="Q794" i="2"/>
  <c r="O794" i="2"/>
  <c r="M794" i="2"/>
  <c r="Q793" i="2"/>
  <c r="O793" i="2"/>
  <c r="M793" i="2"/>
  <c r="Q792" i="2"/>
  <c r="O792" i="2"/>
  <c r="M792" i="2"/>
  <c r="Q791" i="2"/>
  <c r="O791" i="2"/>
  <c r="M791" i="2"/>
  <c r="Q790" i="2"/>
  <c r="O790" i="2"/>
  <c r="M790" i="2"/>
  <c r="Q789" i="2"/>
  <c r="O789" i="2"/>
  <c r="M789" i="2"/>
  <c r="Q788" i="2"/>
  <c r="O788" i="2"/>
  <c r="M788" i="2"/>
  <c r="Q787" i="2"/>
  <c r="O787" i="2"/>
  <c r="M787" i="2"/>
  <c r="Q786" i="2"/>
  <c r="O786" i="2"/>
  <c r="M786" i="2"/>
  <c r="Q785" i="2"/>
  <c r="O785" i="2"/>
  <c r="M785" i="2"/>
  <c r="Q784" i="2"/>
  <c r="O784" i="2"/>
  <c r="M784" i="2"/>
  <c r="Q783" i="2"/>
  <c r="O783" i="2"/>
  <c r="M783" i="2"/>
  <c r="Q782" i="2"/>
  <c r="O782" i="2"/>
  <c r="M782" i="2"/>
  <c r="Q781" i="2"/>
  <c r="O781" i="2"/>
  <c r="M781" i="2"/>
  <c r="Q780" i="2"/>
  <c r="O780" i="2"/>
  <c r="M780" i="2"/>
  <c r="Q779" i="2"/>
  <c r="O779" i="2"/>
  <c r="M779" i="2"/>
  <c r="Q778" i="2"/>
  <c r="O778" i="2"/>
  <c r="M778" i="2"/>
  <c r="Q777" i="2"/>
  <c r="O777" i="2"/>
  <c r="M777" i="2"/>
  <c r="Q776" i="2"/>
  <c r="O776" i="2"/>
  <c r="M776" i="2"/>
  <c r="Q775" i="2"/>
  <c r="O775" i="2"/>
  <c r="M775" i="2"/>
  <c r="Q774" i="2"/>
  <c r="O774" i="2"/>
  <c r="M774" i="2"/>
  <c r="Q773" i="2"/>
  <c r="O773" i="2"/>
  <c r="M773" i="2"/>
  <c r="Q772" i="2"/>
  <c r="O772" i="2"/>
  <c r="M772" i="2"/>
  <c r="Q771" i="2"/>
  <c r="O771" i="2"/>
  <c r="M771" i="2"/>
  <c r="Q770" i="2"/>
  <c r="O770" i="2"/>
  <c r="M770" i="2"/>
  <c r="Q769" i="2"/>
  <c r="O769" i="2"/>
  <c r="M769" i="2"/>
  <c r="Q768" i="2"/>
  <c r="O768" i="2"/>
  <c r="M768" i="2"/>
  <c r="Q767" i="2"/>
  <c r="O767" i="2"/>
  <c r="M767" i="2"/>
  <c r="Q766" i="2"/>
  <c r="O766" i="2"/>
  <c r="M766" i="2"/>
  <c r="Q765" i="2"/>
  <c r="O765" i="2"/>
  <c r="M765" i="2"/>
  <c r="Q764" i="2"/>
  <c r="O764" i="2"/>
  <c r="M764" i="2"/>
  <c r="Q763" i="2"/>
  <c r="O763" i="2"/>
  <c r="M763" i="2"/>
  <c r="Q762" i="2"/>
  <c r="O762" i="2"/>
  <c r="M762" i="2"/>
  <c r="Q761" i="2"/>
  <c r="O761" i="2"/>
  <c r="M761" i="2"/>
  <c r="Q760" i="2"/>
  <c r="O760" i="2"/>
  <c r="M760" i="2"/>
  <c r="Q759" i="2"/>
  <c r="O759" i="2"/>
  <c r="M759" i="2"/>
  <c r="Q758" i="2"/>
  <c r="O758" i="2"/>
  <c r="M758" i="2"/>
  <c r="Q757" i="2"/>
  <c r="O757" i="2"/>
  <c r="M757" i="2"/>
  <c r="Q756" i="2"/>
  <c r="O756" i="2"/>
  <c r="M756" i="2"/>
  <c r="Q755" i="2"/>
  <c r="O755" i="2"/>
  <c r="M755" i="2"/>
  <c r="Q754" i="2"/>
  <c r="O754" i="2"/>
  <c r="M754" i="2"/>
  <c r="Q753" i="2"/>
  <c r="O753" i="2"/>
  <c r="M753" i="2"/>
  <c r="Q752" i="2"/>
  <c r="O752" i="2"/>
  <c r="M752" i="2"/>
  <c r="Q751" i="2"/>
  <c r="O751" i="2"/>
  <c r="M751" i="2"/>
  <c r="Q750" i="2"/>
  <c r="O750" i="2"/>
  <c r="M750" i="2"/>
  <c r="Q749" i="2"/>
  <c r="O749" i="2"/>
  <c r="M749" i="2"/>
  <c r="Q748" i="2"/>
  <c r="O748" i="2"/>
  <c r="M748" i="2"/>
  <c r="Q747" i="2"/>
  <c r="O747" i="2"/>
  <c r="M747" i="2"/>
  <c r="Q746" i="2"/>
  <c r="O746" i="2"/>
  <c r="M746" i="2"/>
  <c r="Q745" i="2"/>
  <c r="O745" i="2"/>
  <c r="M745" i="2"/>
  <c r="Q744" i="2"/>
  <c r="O744" i="2"/>
  <c r="M744" i="2"/>
  <c r="Q743" i="2"/>
  <c r="O743" i="2"/>
  <c r="M743" i="2"/>
  <c r="Q742" i="2"/>
  <c r="O742" i="2"/>
  <c r="M742" i="2"/>
  <c r="Q741" i="2"/>
  <c r="O741" i="2"/>
  <c r="M741" i="2"/>
  <c r="Q740" i="2"/>
  <c r="O740" i="2"/>
  <c r="M740" i="2"/>
  <c r="Q739" i="2"/>
  <c r="O739" i="2"/>
  <c r="M739" i="2"/>
  <c r="Q738" i="2"/>
  <c r="O738" i="2"/>
  <c r="M738" i="2"/>
  <c r="Q737" i="2"/>
  <c r="O737" i="2"/>
  <c r="M737" i="2"/>
  <c r="Q736" i="2"/>
  <c r="O736" i="2"/>
  <c r="M736" i="2"/>
  <c r="Q735" i="2"/>
  <c r="O735" i="2"/>
  <c r="M735" i="2"/>
  <c r="Q734" i="2"/>
  <c r="O734" i="2"/>
  <c r="M734" i="2"/>
  <c r="Q733" i="2"/>
  <c r="O733" i="2"/>
  <c r="M733" i="2"/>
  <c r="Q732" i="2"/>
  <c r="O732" i="2"/>
  <c r="M732" i="2"/>
  <c r="Q731" i="2"/>
  <c r="O731" i="2"/>
  <c r="M731" i="2"/>
  <c r="Q730" i="2"/>
  <c r="O730" i="2"/>
  <c r="M730" i="2"/>
  <c r="Q729" i="2"/>
  <c r="O729" i="2"/>
  <c r="M729" i="2"/>
  <c r="Q728" i="2"/>
  <c r="O728" i="2"/>
  <c r="M728" i="2"/>
  <c r="Q727" i="2"/>
  <c r="O727" i="2"/>
  <c r="M727" i="2"/>
  <c r="Q726" i="2"/>
  <c r="O726" i="2"/>
  <c r="M726" i="2"/>
  <c r="Q725" i="2"/>
  <c r="O725" i="2"/>
  <c r="M725" i="2"/>
  <c r="Q724" i="2"/>
  <c r="O724" i="2"/>
  <c r="M724" i="2"/>
  <c r="Q723" i="2"/>
  <c r="O723" i="2"/>
  <c r="M723" i="2"/>
  <c r="Q722" i="2"/>
  <c r="O722" i="2"/>
  <c r="M722" i="2"/>
  <c r="Q721" i="2"/>
  <c r="O721" i="2"/>
  <c r="M721" i="2"/>
  <c r="Q720" i="2"/>
  <c r="O720" i="2"/>
  <c r="M720" i="2"/>
  <c r="Q719" i="2"/>
  <c r="O719" i="2"/>
  <c r="M719" i="2"/>
  <c r="Q718" i="2"/>
  <c r="O718" i="2"/>
  <c r="M718" i="2"/>
  <c r="Q717" i="2"/>
  <c r="O717" i="2"/>
  <c r="M717" i="2"/>
  <c r="Q716" i="2"/>
  <c r="O716" i="2"/>
  <c r="M716" i="2"/>
  <c r="Q715" i="2"/>
  <c r="O715" i="2"/>
  <c r="M715" i="2"/>
  <c r="Q714" i="2"/>
  <c r="O714" i="2"/>
  <c r="M714" i="2"/>
  <c r="Q713" i="2"/>
  <c r="O713" i="2"/>
  <c r="M713" i="2"/>
  <c r="Q712" i="2"/>
  <c r="O712" i="2"/>
  <c r="M712" i="2"/>
  <c r="Q711" i="2"/>
  <c r="O711" i="2"/>
  <c r="M711" i="2"/>
  <c r="Q710" i="2"/>
  <c r="O710" i="2"/>
  <c r="M710" i="2"/>
  <c r="Q709" i="2"/>
  <c r="O709" i="2"/>
  <c r="M709" i="2"/>
  <c r="Q708" i="2"/>
  <c r="O708" i="2"/>
  <c r="M708" i="2"/>
  <c r="Q707" i="2"/>
  <c r="O707" i="2"/>
  <c r="M707" i="2"/>
  <c r="Q706" i="2"/>
  <c r="O706" i="2"/>
  <c r="M706" i="2"/>
  <c r="Q705" i="2"/>
  <c r="O705" i="2"/>
  <c r="M705" i="2"/>
  <c r="Q704" i="2"/>
  <c r="O704" i="2"/>
  <c r="M704" i="2"/>
  <c r="Q703" i="2"/>
  <c r="O703" i="2"/>
  <c r="M703" i="2"/>
  <c r="Q702" i="2"/>
  <c r="O702" i="2"/>
  <c r="M702" i="2"/>
  <c r="Q701" i="2"/>
  <c r="O701" i="2"/>
  <c r="M701" i="2"/>
  <c r="Q700" i="2"/>
  <c r="O700" i="2"/>
  <c r="M700" i="2"/>
  <c r="Q699" i="2"/>
  <c r="O699" i="2"/>
  <c r="M699" i="2"/>
  <c r="Q698" i="2"/>
  <c r="O698" i="2"/>
  <c r="M698" i="2"/>
  <c r="Q697" i="2"/>
  <c r="O697" i="2"/>
  <c r="M697" i="2"/>
  <c r="Q696" i="2"/>
  <c r="O696" i="2"/>
  <c r="M696" i="2"/>
  <c r="Q695" i="2"/>
  <c r="O695" i="2"/>
  <c r="M695" i="2"/>
  <c r="Q694" i="2"/>
  <c r="O694" i="2"/>
  <c r="M694" i="2"/>
  <c r="Q693" i="2"/>
  <c r="O693" i="2"/>
  <c r="M693" i="2"/>
  <c r="Q692" i="2"/>
  <c r="O692" i="2"/>
  <c r="M692" i="2"/>
  <c r="Q691" i="2"/>
  <c r="O691" i="2"/>
  <c r="M691" i="2"/>
  <c r="Q690" i="2"/>
  <c r="O690" i="2"/>
  <c r="M690" i="2"/>
  <c r="Q689" i="2"/>
  <c r="O689" i="2"/>
  <c r="M689" i="2"/>
  <c r="Q688" i="2"/>
  <c r="O688" i="2"/>
  <c r="M688" i="2"/>
  <c r="Q687" i="2"/>
  <c r="O687" i="2"/>
  <c r="M687" i="2"/>
  <c r="Q686" i="2"/>
  <c r="O686" i="2"/>
  <c r="M686" i="2"/>
  <c r="Q685" i="2"/>
  <c r="O685" i="2"/>
  <c r="M685" i="2"/>
  <c r="Q684" i="2"/>
  <c r="O684" i="2"/>
  <c r="M684" i="2"/>
  <c r="Q683" i="2"/>
  <c r="O683" i="2"/>
  <c r="M683" i="2"/>
  <c r="Q682" i="2"/>
  <c r="O682" i="2"/>
  <c r="M682" i="2"/>
  <c r="Q681" i="2"/>
  <c r="O681" i="2"/>
  <c r="M681" i="2"/>
  <c r="Q680" i="2"/>
  <c r="O680" i="2"/>
  <c r="M680" i="2"/>
  <c r="Q679" i="2"/>
  <c r="O679" i="2"/>
  <c r="M679" i="2"/>
  <c r="Q678" i="2"/>
  <c r="O678" i="2"/>
  <c r="M678" i="2"/>
  <c r="Q677" i="2"/>
  <c r="O677" i="2"/>
  <c r="M677" i="2"/>
  <c r="Q676" i="2"/>
  <c r="O676" i="2"/>
  <c r="M676" i="2"/>
  <c r="Q675" i="2"/>
  <c r="O675" i="2"/>
  <c r="M675" i="2"/>
  <c r="Q674" i="2"/>
  <c r="O674" i="2"/>
  <c r="M674" i="2"/>
  <c r="Q673" i="2"/>
  <c r="O673" i="2"/>
  <c r="M673" i="2"/>
  <c r="Q672" i="2"/>
  <c r="O672" i="2"/>
  <c r="M672" i="2"/>
  <c r="Q671" i="2"/>
  <c r="O671" i="2"/>
  <c r="M671" i="2"/>
  <c r="Q670" i="2"/>
  <c r="O670" i="2"/>
  <c r="M670" i="2"/>
  <c r="Q669" i="2"/>
  <c r="O669" i="2"/>
  <c r="M669" i="2"/>
  <c r="Q668" i="2"/>
  <c r="O668" i="2"/>
  <c r="M668" i="2"/>
  <c r="Q667" i="2"/>
  <c r="O667" i="2"/>
  <c r="M667" i="2"/>
  <c r="Q666" i="2"/>
  <c r="O666" i="2"/>
  <c r="M666" i="2"/>
  <c r="Q665" i="2"/>
  <c r="O665" i="2"/>
  <c r="M665" i="2"/>
  <c r="Q664" i="2"/>
  <c r="O664" i="2"/>
  <c r="M664" i="2"/>
  <c r="Q663" i="2"/>
  <c r="O663" i="2"/>
  <c r="M663" i="2"/>
  <c r="Q662" i="2"/>
  <c r="O662" i="2"/>
  <c r="M662" i="2"/>
  <c r="Q661" i="2"/>
  <c r="O661" i="2"/>
  <c r="M661" i="2"/>
  <c r="Q660" i="2"/>
  <c r="O660" i="2"/>
  <c r="M660" i="2"/>
  <c r="Q659" i="2"/>
  <c r="O659" i="2"/>
  <c r="M659" i="2"/>
  <c r="Q658" i="2"/>
  <c r="O658" i="2"/>
  <c r="M658" i="2"/>
  <c r="Q657" i="2"/>
  <c r="O657" i="2"/>
  <c r="M657" i="2"/>
  <c r="Q656" i="2"/>
  <c r="O656" i="2"/>
  <c r="M656" i="2"/>
  <c r="Q655" i="2"/>
  <c r="O655" i="2"/>
  <c r="M655" i="2"/>
  <c r="Q654" i="2"/>
  <c r="O654" i="2"/>
  <c r="M654" i="2"/>
  <c r="Q653" i="2"/>
  <c r="O653" i="2"/>
  <c r="M653" i="2"/>
  <c r="Q652" i="2"/>
  <c r="O652" i="2"/>
  <c r="M652" i="2"/>
  <c r="Q651" i="2"/>
  <c r="O651" i="2"/>
  <c r="M651" i="2"/>
  <c r="Q650" i="2"/>
  <c r="O650" i="2"/>
  <c r="M650" i="2"/>
  <c r="Q649" i="2"/>
  <c r="O649" i="2"/>
  <c r="M649" i="2"/>
  <c r="Q648" i="2"/>
  <c r="O648" i="2"/>
  <c r="M648" i="2"/>
  <c r="Q647" i="2"/>
  <c r="O647" i="2"/>
  <c r="M647" i="2"/>
  <c r="Q646" i="2"/>
  <c r="O646" i="2"/>
  <c r="M646" i="2"/>
  <c r="Q645" i="2"/>
  <c r="O645" i="2"/>
  <c r="M645" i="2"/>
  <c r="Q644" i="2"/>
  <c r="O644" i="2"/>
  <c r="M644" i="2"/>
  <c r="Q643" i="2"/>
  <c r="O643" i="2"/>
  <c r="M643" i="2"/>
  <c r="Q642" i="2"/>
  <c r="O642" i="2"/>
  <c r="M642" i="2"/>
  <c r="Q641" i="2"/>
  <c r="O641" i="2"/>
  <c r="M641" i="2"/>
  <c r="Q640" i="2"/>
  <c r="O640" i="2"/>
  <c r="M640" i="2"/>
  <c r="Q639" i="2"/>
  <c r="O639" i="2"/>
  <c r="M639" i="2"/>
  <c r="Q638" i="2"/>
  <c r="O638" i="2"/>
  <c r="M638" i="2"/>
  <c r="Q637" i="2"/>
  <c r="O637" i="2"/>
  <c r="M637" i="2"/>
  <c r="Q636" i="2"/>
  <c r="O636" i="2"/>
  <c r="M636" i="2"/>
  <c r="Q635" i="2"/>
  <c r="O635" i="2"/>
  <c r="M635" i="2"/>
  <c r="Q634" i="2"/>
  <c r="O634" i="2"/>
  <c r="M634" i="2"/>
  <c r="Q633" i="2"/>
  <c r="O633" i="2"/>
  <c r="M633" i="2"/>
  <c r="Q632" i="2"/>
  <c r="O632" i="2"/>
  <c r="M632" i="2"/>
  <c r="Q631" i="2"/>
  <c r="O631" i="2"/>
  <c r="M631" i="2"/>
  <c r="Q630" i="2"/>
  <c r="O630" i="2"/>
  <c r="M630" i="2"/>
  <c r="Q629" i="2"/>
  <c r="O629" i="2"/>
  <c r="M629" i="2"/>
  <c r="Q628" i="2"/>
  <c r="O628" i="2"/>
  <c r="M628" i="2"/>
  <c r="Q627" i="2"/>
  <c r="O627" i="2"/>
  <c r="M627" i="2"/>
  <c r="Q626" i="2"/>
  <c r="O626" i="2"/>
  <c r="M626" i="2"/>
  <c r="Q625" i="2"/>
  <c r="O625" i="2"/>
  <c r="M625" i="2"/>
  <c r="Q624" i="2"/>
  <c r="O624" i="2"/>
  <c r="M624" i="2"/>
  <c r="Q623" i="2"/>
  <c r="O623" i="2"/>
  <c r="M623" i="2"/>
  <c r="Q622" i="2"/>
  <c r="O622" i="2"/>
  <c r="M622" i="2"/>
  <c r="Q621" i="2"/>
  <c r="O621" i="2"/>
  <c r="M621" i="2"/>
  <c r="Q620" i="2"/>
  <c r="O620" i="2"/>
  <c r="M620" i="2"/>
  <c r="Q619" i="2"/>
  <c r="O619" i="2"/>
  <c r="M619" i="2"/>
  <c r="Q618" i="2"/>
  <c r="O618" i="2"/>
  <c r="M618" i="2"/>
  <c r="Q617" i="2"/>
  <c r="O617" i="2"/>
  <c r="M617" i="2"/>
  <c r="Q616" i="2"/>
  <c r="O616" i="2"/>
  <c r="M616" i="2"/>
  <c r="Q615" i="2"/>
  <c r="O615" i="2"/>
  <c r="M615" i="2"/>
  <c r="Q614" i="2"/>
  <c r="O614" i="2"/>
  <c r="M614" i="2"/>
  <c r="Q613" i="2"/>
  <c r="O613" i="2"/>
  <c r="M613" i="2"/>
  <c r="Q612" i="2"/>
  <c r="O612" i="2"/>
  <c r="M612" i="2"/>
  <c r="Q611" i="2"/>
  <c r="O611" i="2"/>
  <c r="M611" i="2"/>
  <c r="Q610" i="2"/>
  <c r="O610" i="2"/>
  <c r="M610" i="2"/>
  <c r="Q609" i="2"/>
  <c r="O609" i="2"/>
  <c r="M609" i="2"/>
  <c r="Q608" i="2"/>
  <c r="O608" i="2"/>
  <c r="M608" i="2"/>
  <c r="Q607" i="2"/>
  <c r="O607" i="2"/>
  <c r="M607" i="2"/>
  <c r="Q606" i="2"/>
  <c r="O606" i="2"/>
  <c r="M606" i="2"/>
  <c r="Q605" i="2"/>
  <c r="O605" i="2"/>
  <c r="M605" i="2"/>
  <c r="Q604" i="2"/>
  <c r="O604" i="2"/>
  <c r="M604" i="2"/>
  <c r="Q603" i="2"/>
  <c r="O603" i="2"/>
  <c r="M603" i="2"/>
  <c r="Q602" i="2"/>
  <c r="O602" i="2"/>
  <c r="M602" i="2"/>
  <c r="Q601" i="2"/>
  <c r="O601" i="2"/>
  <c r="M601" i="2"/>
  <c r="Q600" i="2"/>
  <c r="O600" i="2"/>
  <c r="M600" i="2"/>
  <c r="Q599" i="2"/>
  <c r="O599" i="2"/>
  <c r="M599" i="2"/>
  <c r="Q598" i="2"/>
  <c r="O598" i="2"/>
  <c r="M598" i="2"/>
  <c r="Q597" i="2"/>
  <c r="O597" i="2"/>
  <c r="M597" i="2"/>
  <c r="Q596" i="2"/>
  <c r="O596" i="2"/>
  <c r="M596" i="2"/>
  <c r="Q595" i="2"/>
  <c r="O595" i="2"/>
  <c r="M595" i="2"/>
  <c r="Q594" i="2"/>
  <c r="O594" i="2"/>
  <c r="M594" i="2"/>
  <c r="Q593" i="2"/>
  <c r="O593" i="2"/>
  <c r="M593" i="2"/>
  <c r="Q592" i="2"/>
  <c r="O592" i="2"/>
  <c r="M592" i="2"/>
  <c r="Q591" i="2"/>
  <c r="O591" i="2"/>
  <c r="M591" i="2"/>
  <c r="Q590" i="2"/>
  <c r="O590" i="2"/>
  <c r="M590" i="2"/>
  <c r="Q589" i="2"/>
  <c r="O589" i="2"/>
  <c r="M589" i="2"/>
  <c r="Q588" i="2"/>
  <c r="O588" i="2"/>
  <c r="M588" i="2"/>
  <c r="Q587" i="2"/>
  <c r="O587" i="2"/>
  <c r="M587" i="2"/>
  <c r="Q586" i="2"/>
  <c r="O586" i="2"/>
  <c r="M586" i="2"/>
  <c r="Q585" i="2"/>
  <c r="O585" i="2"/>
  <c r="M585" i="2"/>
  <c r="Q584" i="2"/>
  <c r="O584" i="2"/>
  <c r="M584" i="2"/>
  <c r="Q583" i="2"/>
  <c r="O583" i="2"/>
  <c r="M583" i="2"/>
  <c r="Q582" i="2"/>
  <c r="O582" i="2"/>
  <c r="M582" i="2"/>
  <c r="Q581" i="2"/>
  <c r="O581" i="2"/>
  <c r="M581" i="2"/>
  <c r="Q580" i="2"/>
  <c r="O580" i="2"/>
  <c r="M580" i="2"/>
  <c r="Q579" i="2"/>
  <c r="O579" i="2"/>
  <c r="M579" i="2"/>
  <c r="Q578" i="2"/>
  <c r="O578" i="2"/>
  <c r="M578" i="2"/>
  <c r="Q577" i="2"/>
  <c r="O577" i="2"/>
  <c r="M577" i="2"/>
  <c r="Q576" i="2"/>
  <c r="O576" i="2"/>
  <c r="M576" i="2"/>
  <c r="Q575" i="2"/>
  <c r="O575" i="2"/>
  <c r="M575" i="2"/>
  <c r="Q574" i="2"/>
  <c r="O574" i="2"/>
  <c r="M574" i="2"/>
  <c r="Q573" i="2"/>
  <c r="O573" i="2"/>
  <c r="M573" i="2"/>
  <c r="Q572" i="2"/>
  <c r="O572" i="2"/>
  <c r="M572" i="2"/>
  <c r="Q571" i="2"/>
  <c r="O571" i="2"/>
  <c r="M571" i="2"/>
  <c r="Q570" i="2"/>
  <c r="O570" i="2"/>
  <c r="M570" i="2"/>
  <c r="Q569" i="2"/>
  <c r="O569" i="2"/>
  <c r="M569" i="2"/>
  <c r="Q568" i="2"/>
  <c r="O568" i="2"/>
  <c r="M568" i="2"/>
  <c r="Q567" i="2"/>
  <c r="O567" i="2"/>
  <c r="M567" i="2"/>
  <c r="Q566" i="2"/>
  <c r="O566" i="2"/>
  <c r="M566" i="2"/>
  <c r="Q565" i="2"/>
  <c r="O565" i="2"/>
  <c r="M565" i="2"/>
  <c r="Q564" i="2"/>
  <c r="O564" i="2"/>
  <c r="M564" i="2"/>
  <c r="Q563" i="2"/>
  <c r="O563" i="2"/>
  <c r="M563" i="2"/>
  <c r="Q562" i="2"/>
  <c r="O562" i="2"/>
  <c r="M562" i="2"/>
  <c r="Q561" i="2"/>
  <c r="O561" i="2"/>
  <c r="M561" i="2"/>
  <c r="Q560" i="2"/>
  <c r="O560" i="2"/>
  <c r="M560" i="2"/>
  <c r="Q559" i="2"/>
  <c r="O559" i="2"/>
  <c r="M559" i="2"/>
  <c r="Q558" i="2"/>
  <c r="O558" i="2"/>
  <c r="M558" i="2"/>
  <c r="Q557" i="2"/>
  <c r="O557" i="2"/>
  <c r="M557" i="2"/>
  <c r="Q556" i="2"/>
  <c r="O556" i="2"/>
  <c r="M556" i="2"/>
  <c r="Q555" i="2"/>
  <c r="O555" i="2"/>
  <c r="M555" i="2"/>
  <c r="Q554" i="2"/>
  <c r="O554" i="2"/>
  <c r="M554" i="2"/>
  <c r="Q553" i="2"/>
  <c r="O553" i="2"/>
  <c r="M553" i="2"/>
  <c r="Q552" i="2"/>
  <c r="O552" i="2"/>
  <c r="M552" i="2"/>
  <c r="Q551" i="2"/>
  <c r="O551" i="2"/>
  <c r="M551" i="2"/>
  <c r="Q550" i="2"/>
  <c r="O550" i="2"/>
  <c r="M550" i="2"/>
  <c r="Q549" i="2"/>
  <c r="O549" i="2"/>
  <c r="M549" i="2"/>
  <c r="Q548" i="2"/>
  <c r="O548" i="2"/>
  <c r="M548" i="2"/>
  <c r="Q547" i="2"/>
  <c r="O547" i="2"/>
  <c r="M547" i="2"/>
  <c r="Q546" i="2"/>
  <c r="O546" i="2"/>
  <c r="M546" i="2"/>
  <c r="Q545" i="2"/>
  <c r="O545" i="2"/>
  <c r="M545" i="2"/>
  <c r="Q544" i="2"/>
  <c r="O544" i="2"/>
  <c r="M544" i="2"/>
  <c r="Q543" i="2"/>
  <c r="O543" i="2"/>
  <c r="M543" i="2"/>
  <c r="Q542" i="2"/>
  <c r="O542" i="2"/>
  <c r="M542" i="2"/>
  <c r="Q541" i="2"/>
  <c r="O541" i="2"/>
  <c r="M541" i="2"/>
  <c r="Q540" i="2"/>
  <c r="O540" i="2"/>
  <c r="M540" i="2"/>
  <c r="Q539" i="2"/>
  <c r="O539" i="2"/>
  <c r="M539" i="2"/>
  <c r="Q538" i="2"/>
  <c r="O538" i="2"/>
  <c r="M538" i="2"/>
  <c r="Q537" i="2"/>
  <c r="O537" i="2"/>
  <c r="M537" i="2"/>
  <c r="Q536" i="2"/>
  <c r="O536" i="2"/>
  <c r="M536" i="2"/>
  <c r="Q535" i="2"/>
  <c r="O535" i="2"/>
  <c r="M535" i="2"/>
  <c r="Q534" i="2"/>
  <c r="O534" i="2"/>
  <c r="M534" i="2"/>
  <c r="Q533" i="2"/>
  <c r="O533" i="2"/>
  <c r="M533" i="2"/>
  <c r="Q532" i="2"/>
  <c r="O532" i="2"/>
  <c r="M532" i="2"/>
  <c r="Q531" i="2"/>
  <c r="O531" i="2"/>
  <c r="M531" i="2"/>
  <c r="Q530" i="2"/>
  <c r="O530" i="2"/>
  <c r="M530" i="2"/>
  <c r="Q529" i="2"/>
  <c r="O529" i="2"/>
  <c r="M529" i="2"/>
  <c r="Q528" i="2"/>
  <c r="O528" i="2"/>
  <c r="M528" i="2"/>
  <c r="Q527" i="2"/>
  <c r="O527" i="2"/>
  <c r="M527" i="2"/>
  <c r="Q526" i="2"/>
  <c r="O526" i="2"/>
  <c r="M526" i="2"/>
  <c r="Q525" i="2"/>
  <c r="O525" i="2"/>
  <c r="M525" i="2"/>
  <c r="Q524" i="2"/>
  <c r="O524" i="2"/>
  <c r="M524" i="2"/>
  <c r="Q523" i="2"/>
  <c r="O523" i="2"/>
  <c r="M523" i="2"/>
  <c r="Q522" i="2"/>
  <c r="O522" i="2"/>
  <c r="M522" i="2"/>
  <c r="Q521" i="2"/>
  <c r="O521" i="2"/>
  <c r="M521" i="2"/>
  <c r="Q520" i="2"/>
  <c r="O520" i="2"/>
  <c r="M520" i="2"/>
  <c r="Q519" i="2"/>
  <c r="O519" i="2"/>
  <c r="M519" i="2"/>
  <c r="Q518" i="2"/>
  <c r="O518" i="2"/>
  <c r="M518" i="2"/>
  <c r="Q517" i="2"/>
  <c r="O517" i="2"/>
  <c r="M517" i="2"/>
  <c r="Q516" i="2"/>
  <c r="O516" i="2"/>
  <c r="M516" i="2"/>
  <c r="Q515" i="2"/>
  <c r="O515" i="2"/>
  <c r="M515" i="2"/>
  <c r="Q514" i="2"/>
  <c r="O514" i="2"/>
  <c r="M514" i="2"/>
  <c r="Q513" i="2"/>
  <c r="O513" i="2"/>
  <c r="M513" i="2"/>
  <c r="Q512" i="2"/>
  <c r="O512" i="2"/>
  <c r="M512" i="2"/>
  <c r="Q511" i="2"/>
  <c r="O511" i="2"/>
  <c r="M511" i="2"/>
  <c r="Q510" i="2"/>
  <c r="O510" i="2"/>
  <c r="M510" i="2"/>
  <c r="Q509" i="2"/>
  <c r="O509" i="2"/>
  <c r="M509" i="2"/>
  <c r="Q508" i="2"/>
  <c r="O508" i="2"/>
  <c r="M508" i="2"/>
  <c r="Q507" i="2"/>
  <c r="O507" i="2"/>
  <c r="M507" i="2"/>
  <c r="Q506" i="2"/>
  <c r="O506" i="2"/>
  <c r="M506" i="2"/>
  <c r="Q505" i="2"/>
  <c r="O505" i="2"/>
  <c r="M505" i="2"/>
  <c r="Q504" i="2"/>
  <c r="O504" i="2"/>
  <c r="M504" i="2"/>
  <c r="Q503" i="2"/>
  <c r="O503" i="2"/>
  <c r="M503" i="2"/>
  <c r="Q502" i="2"/>
  <c r="O502" i="2"/>
  <c r="M502" i="2"/>
  <c r="Q501" i="2"/>
  <c r="O501" i="2"/>
  <c r="M501" i="2"/>
  <c r="Q500" i="2"/>
  <c r="O500" i="2"/>
  <c r="M500" i="2"/>
  <c r="Q499" i="2"/>
  <c r="O499" i="2"/>
  <c r="M499" i="2"/>
  <c r="Q498" i="2"/>
  <c r="O498" i="2"/>
  <c r="M498" i="2"/>
  <c r="Q497" i="2"/>
  <c r="O497" i="2"/>
  <c r="M497" i="2"/>
  <c r="Q496" i="2"/>
  <c r="O496" i="2"/>
  <c r="M496" i="2"/>
  <c r="Q495" i="2"/>
  <c r="O495" i="2"/>
  <c r="M495" i="2"/>
  <c r="Q494" i="2"/>
  <c r="O494" i="2"/>
  <c r="M494" i="2"/>
  <c r="Q493" i="2"/>
  <c r="O493" i="2"/>
  <c r="M493" i="2"/>
  <c r="Q492" i="2"/>
  <c r="O492" i="2"/>
  <c r="M492" i="2"/>
  <c r="Q491" i="2"/>
  <c r="O491" i="2"/>
  <c r="M491" i="2"/>
  <c r="Q490" i="2"/>
  <c r="O490" i="2"/>
  <c r="M490" i="2"/>
  <c r="Q489" i="2"/>
  <c r="O489" i="2"/>
  <c r="M489" i="2"/>
  <c r="Q488" i="2"/>
  <c r="O488" i="2"/>
  <c r="M488" i="2"/>
  <c r="Q487" i="2"/>
  <c r="O487" i="2"/>
  <c r="M487" i="2"/>
  <c r="Q486" i="2"/>
  <c r="O486" i="2"/>
  <c r="M486" i="2"/>
  <c r="Q485" i="2"/>
  <c r="O485" i="2"/>
  <c r="M485" i="2"/>
  <c r="Q484" i="2"/>
  <c r="O484" i="2"/>
  <c r="M484" i="2"/>
  <c r="Q483" i="2"/>
  <c r="O483" i="2"/>
  <c r="M483" i="2"/>
  <c r="Q482" i="2"/>
  <c r="O482" i="2"/>
  <c r="M482" i="2"/>
  <c r="Q481" i="2"/>
  <c r="O481" i="2"/>
  <c r="M481" i="2"/>
  <c r="Q480" i="2"/>
  <c r="O480" i="2"/>
  <c r="M480" i="2"/>
  <c r="Q479" i="2"/>
  <c r="O479" i="2"/>
  <c r="M479" i="2"/>
  <c r="Q478" i="2"/>
  <c r="O478" i="2"/>
  <c r="M478" i="2"/>
  <c r="Q477" i="2"/>
  <c r="O477" i="2"/>
  <c r="M477" i="2"/>
  <c r="Q476" i="2"/>
  <c r="O476" i="2"/>
  <c r="M476" i="2"/>
  <c r="Q475" i="2"/>
  <c r="O475" i="2"/>
  <c r="M475" i="2"/>
  <c r="Q474" i="2"/>
  <c r="O474" i="2"/>
  <c r="M474" i="2"/>
  <c r="Q473" i="2"/>
  <c r="O473" i="2"/>
  <c r="M473" i="2"/>
  <c r="Q472" i="2"/>
  <c r="O472" i="2"/>
  <c r="M472" i="2"/>
  <c r="Q471" i="2"/>
  <c r="O471" i="2"/>
  <c r="M471" i="2"/>
  <c r="Q470" i="2"/>
  <c r="O470" i="2"/>
  <c r="M470" i="2"/>
  <c r="Q469" i="2"/>
  <c r="O469" i="2"/>
  <c r="M469" i="2"/>
  <c r="Q468" i="2"/>
  <c r="O468" i="2"/>
  <c r="M468" i="2"/>
  <c r="Q467" i="2"/>
  <c r="O467" i="2"/>
  <c r="M467" i="2"/>
  <c r="Q466" i="2"/>
  <c r="O466" i="2"/>
  <c r="M466" i="2"/>
  <c r="Q465" i="2"/>
  <c r="O465" i="2"/>
  <c r="M465" i="2"/>
  <c r="Q464" i="2"/>
  <c r="O464" i="2"/>
  <c r="M464" i="2"/>
  <c r="Q463" i="2"/>
  <c r="O463" i="2"/>
  <c r="M463" i="2"/>
  <c r="Q462" i="2"/>
  <c r="O462" i="2"/>
  <c r="M462" i="2"/>
  <c r="Q461" i="2"/>
  <c r="O461" i="2"/>
  <c r="M461" i="2"/>
  <c r="Q460" i="2"/>
  <c r="O460" i="2"/>
  <c r="M460" i="2"/>
  <c r="Q459" i="2"/>
  <c r="O459" i="2"/>
  <c r="M459" i="2"/>
  <c r="Q458" i="2"/>
  <c r="O458" i="2"/>
  <c r="M458" i="2"/>
  <c r="Q457" i="2"/>
  <c r="O457" i="2"/>
  <c r="M457" i="2"/>
  <c r="Q456" i="2"/>
  <c r="O456" i="2"/>
  <c r="M456" i="2"/>
  <c r="Q455" i="2"/>
  <c r="O455" i="2"/>
  <c r="M455" i="2"/>
  <c r="Q454" i="2"/>
  <c r="O454" i="2"/>
  <c r="M454" i="2"/>
  <c r="Q453" i="2"/>
  <c r="O453" i="2"/>
  <c r="M453" i="2"/>
  <c r="Q452" i="2"/>
  <c r="O452" i="2"/>
  <c r="M452" i="2"/>
  <c r="Q451" i="2"/>
  <c r="O451" i="2"/>
  <c r="M451" i="2"/>
  <c r="Q450" i="2"/>
  <c r="O450" i="2"/>
  <c r="M450" i="2"/>
  <c r="Q449" i="2"/>
  <c r="O449" i="2"/>
  <c r="M449" i="2"/>
  <c r="Q448" i="2"/>
  <c r="O448" i="2"/>
  <c r="M448" i="2"/>
  <c r="Q447" i="2"/>
  <c r="O447" i="2"/>
  <c r="M447" i="2"/>
  <c r="Q446" i="2"/>
  <c r="O446" i="2"/>
  <c r="M446" i="2"/>
  <c r="Q445" i="2"/>
  <c r="O445" i="2"/>
  <c r="M445" i="2"/>
  <c r="Q444" i="2"/>
  <c r="O444" i="2"/>
  <c r="M444" i="2"/>
  <c r="Q443" i="2"/>
  <c r="O443" i="2"/>
  <c r="M443" i="2"/>
  <c r="Q442" i="2"/>
  <c r="O442" i="2"/>
  <c r="M442" i="2"/>
  <c r="Q441" i="2"/>
  <c r="O441" i="2"/>
  <c r="M441" i="2"/>
  <c r="Q440" i="2"/>
  <c r="O440" i="2"/>
  <c r="M440" i="2"/>
  <c r="Q439" i="2"/>
  <c r="O439" i="2"/>
  <c r="M439" i="2"/>
  <c r="Q438" i="2"/>
  <c r="O438" i="2"/>
  <c r="M438" i="2"/>
  <c r="Q437" i="2"/>
  <c r="O437" i="2"/>
  <c r="M437" i="2"/>
  <c r="Q436" i="2"/>
  <c r="O436" i="2"/>
  <c r="M436" i="2"/>
  <c r="Q435" i="2"/>
  <c r="O435" i="2"/>
  <c r="M435" i="2"/>
  <c r="Q434" i="2"/>
  <c r="O434" i="2"/>
  <c r="M434" i="2"/>
  <c r="Q433" i="2"/>
  <c r="O433" i="2"/>
  <c r="M433" i="2"/>
  <c r="Q432" i="2"/>
  <c r="O432" i="2"/>
  <c r="M432" i="2"/>
  <c r="Q431" i="2"/>
  <c r="O431" i="2"/>
  <c r="M431" i="2"/>
  <c r="Q430" i="2"/>
  <c r="O430" i="2"/>
  <c r="M430" i="2"/>
  <c r="Q429" i="2"/>
  <c r="O429" i="2"/>
  <c r="M429" i="2"/>
  <c r="Q428" i="2"/>
  <c r="O428" i="2"/>
  <c r="M428" i="2"/>
  <c r="Q427" i="2"/>
  <c r="O427" i="2"/>
  <c r="M427" i="2"/>
  <c r="Q426" i="2"/>
  <c r="O426" i="2"/>
  <c r="M426" i="2"/>
  <c r="Q425" i="2"/>
  <c r="O425" i="2"/>
  <c r="M425" i="2"/>
  <c r="Q424" i="2"/>
  <c r="O424" i="2"/>
  <c r="M424" i="2"/>
  <c r="Q423" i="2"/>
  <c r="O423" i="2"/>
  <c r="M423" i="2"/>
  <c r="Q422" i="2"/>
  <c r="O422" i="2"/>
  <c r="M422" i="2"/>
  <c r="Q421" i="2"/>
  <c r="O421" i="2"/>
  <c r="M421" i="2"/>
  <c r="Q420" i="2"/>
  <c r="O420" i="2"/>
  <c r="M420" i="2"/>
  <c r="Q419" i="2"/>
  <c r="O419" i="2"/>
  <c r="M419" i="2"/>
  <c r="Q418" i="2"/>
  <c r="O418" i="2"/>
  <c r="M418" i="2"/>
  <c r="Q417" i="2"/>
  <c r="O417" i="2"/>
  <c r="M417" i="2"/>
  <c r="Q416" i="2"/>
  <c r="O416" i="2"/>
  <c r="M416" i="2"/>
  <c r="Q415" i="2"/>
  <c r="O415" i="2"/>
  <c r="M415" i="2"/>
  <c r="Q414" i="2"/>
  <c r="O414" i="2"/>
  <c r="M414" i="2"/>
  <c r="Q413" i="2"/>
  <c r="O413" i="2"/>
  <c r="M413" i="2"/>
  <c r="Q412" i="2"/>
  <c r="O412" i="2"/>
  <c r="M412" i="2"/>
  <c r="Q411" i="2"/>
  <c r="O411" i="2"/>
  <c r="M411" i="2"/>
  <c r="Q410" i="2"/>
  <c r="O410" i="2"/>
  <c r="M410" i="2"/>
  <c r="Q409" i="2"/>
  <c r="O409" i="2"/>
  <c r="M409" i="2"/>
  <c r="Q408" i="2"/>
  <c r="O408" i="2"/>
  <c r="M408" i="2"/>
  <c r="Q407" i="2"/>
  <c r="O407" i="2"/>
  <c r="M407" i="2"/>
  <c r="Q406" i="2"/>
  <c r="O406" i="2"/>
  <c r="M406" i="2"/>
  <c r="Q405" i="2"/>
  <c r="O405" i="2"/>
  <c r="M405" i="2"/>
  <c r="Q404" i="2"/>
  <c r="O404" i="2"/>
  <c r="M404" i="2"/>
  <c r="Q403" i="2"/>
  <c r="O403" i="2"/>
  <c r="M403" i="2"/>
  <c r="Q402" i="2"/>
  <c r="O402" i="2"/>
  <c r="M402" i="2"/>
  <c r="Q401" i="2"/>
  <c r="O401" i="2"/>
  <c r="M401" i="2"/>
  <c r="Q400" i="2"/>
  <c r="O400" i="2"/>
  <c r="M400" i="2"/>
  <c r="Q399" i="2"/>
  <c r="O399" i="2"/>
  <c r="M399" i="2"/>
  <c r="Q398" i="2"/>
  <c r="O398" i="2"/>
  <c r="M398" i="2"/>
  <c r="Q397" i="2"/>
  <c r="O397" i="2"/>
  <c r="M397" i="2"/>
  <c r="Q396" i="2"/>
  <c r="O396" i="2"/>
  <c r="M396" i="2"/>
  <c r="Q395" i="2"/>
  <c r="O395" i="2"/>
  <c r="M395" i="2"/>
  <c r="Q394" i="2"/>
  <c r="O394" i="2"/>
  <c r="M394" i="2"/>
  <c r="Q393" i="2"/>
  <c r="O393" i="2"/>
  <c r="M393" i="2"/>
  <c r="Q392" i="2"/>
  <c r="O392" i="2"/>
  <c r="M392" i="2"/>
  <c r="Q391" i="2"/>
  <c r="O391" i="2"/>
  <c r="M391" i="2"/>
  <c r="Q390" i="2"/>
  <c r="O390" i="2"/>
  <c r="M390" i="2"/>
  <c r="Q389" i="2"/>
  <c r="O389" i="2"/>
  <c r="M389" i="2"/>
  <c r="Q388" i="2"/>
  <c r="O388" i="2"/>
  <c r="M388" i="2"/>
  <c r="Q387" i="2"/>
  <c r="O387" i="2"/>
  <c r="M387" i="2"/>
  <c r="Q386" i="2"/>
  <c r="O386" i="2"/>
  <c r="M386" i="2"/>
  <c r="Q385" i="2"/>
  <c r="O385" i="2"/>
  <c r="M385" i="2"/>
  <c r="Q384" i="2"/>
  <c r="O384" i="2"/>
  <c r="M384" i="2"/>
  <c r="Q383" i="2"/>
  <c r="O383" i="2"/>
  <c r="M383" i="2"/>
  <c r="Q382" i="2"/>
  <c r="O382" i="2"/>
  <c r="M382" i="2"/>
  <c r="Q381" i="2"/>
  <c r="O381" i="2"/>
  <c r="M381" i="2"/>
  <c r="Q380" i="2"/>
  <c r="O380" i="2"/>
  <c r="M380" i="2"/>
  <c r="Q379" i="2"/>
  <c r="O379" i="2"/>
  <c r="M379" i="2"/>
  <c r="Q378" i="2"/>
  <c r="O378" i="2"/>
  <c r="M378" i="2"/>
  <c r="Q377" i="2"/>
  <c r="O377" i="2"/>
  <c r="M377" i="2"/>
  <c r="Q376" i="2"/>
  <c r="O376" i="2"/>
  <c r="M376" i="2"/>
  <c r="Q375" i="2"/>
  <c r="O375" i="2"/>
  <c r="M375" i="2"/>
  <c r="Q374" i="2"/>
  <c r="O374" i="2"/>
  <c r="M374" i="2"/>
  <c r="Q373" i="2"/>
  <c r="O373" i="2"/>
  <c r="M373" i="2"/>
  <c r="Q372" i="2"/>
  <c r="O372" i="2"/>
  <c r="M372" i="2"/>
  <c r="Q371" i="2"/>
  <c r="O371" i="2"/>
  <c r="M371" i="2"/>
  <c r="Q370" i="2"/>
  <c r="O370" i="2"/>
  <c r="M370" i="2"/>
  <c r="Q369" i="2"/>
  <c r="O369" i="2"/>
  <c r="M369" i="2"/>
  <c r="Q368" i="2"/>
  <c r="O368" i="2"/>
  <c r="M368" i="2"/>
  <c r="Q367" i="2"/>
  <c r="O367" i="2"/>
  <c r="M367" i="2"/>
  <c r="Q366" i="2"/>
  <c r="O366" i="2"/>
  <c r="M366" i="2"/>
  <c r="Q365" i="2"/>
  <c r="O365" i="2"/>
  <c r="M365" i="2"/>
  <c r="Q364" i="2"/>
  <c r="O364" i="2"/>
  <c r="M364" i="2"/>
  <c r="Q363" i="2"/>
  <c r="O363" i="2"/>
  <c r="M363" i="2"/>
  <c r="Q362" i="2"/>
  <c r="O362" i="2"/>
  <c r="M362" i="2"/>
  <c r="Q361" i="2"/>
  <c r="O361" i="2"/>
  <c r="M361" i="2"/>
  <c r="Q360" i="2"/>
  <c r="O360" i="2"/>
  <c r="M360" i="2"/>
  <c r="Q359" i="2"/>
  <c r="O359" i="2"/>
  <c r="M359" i="2"/>
  <c r="Q358" i="2"/>
  <c r="O358" i="2"/>
  <c r="M358" i="2"/>
  <c r="Q357" i="2"/>
  <c r="O357" i="2"/>
  <c r="M357" i="2"/>
  <c r="Q356" i="2"/>
  <c r="O356" i="2"/>
  <c r="M356" i="2"/>
  <c r="Q355" i="2"/>
  <c r="O355" i="2"/>
  <c r="M355" i="2"/>
  <c r="Q354" i="2"/>
  <c r="O354" i="2"/>
  <c r="M354" i="2"/>
  <c r="Q353" i="2"/>
  <c r="O353" i="2"/>
  <c r="M353" i="2"/>
  <c r="Q352" i="2"/>
  <c r="O352" i="2"/>
  <c r="M352" i="2"/>
  <c r="Q351" i="2"/>
  <c r="O351" i="2"/>
  <c r="M351" i="2"/>
  <c r="Q350" i="2"/>
  <c r="O350" i="2"/>
  <c r="M350" i="2"/>
  <c r="Q349" i="2"/>
  <c r="O349" i="2"/>
  <c r="M349" i="2"/>
  <c r="Q348" i="2"/>
  <c r="O348" i="2"/>
  <c r="M348" i="2"/>
  <c r="Q347" i="2"/>
  <c r="O347" i="2"/>
  <c r="M347" i="2"/>
  <c r="Q346" i="2"/>
  <c r="O346" i="2"/>
  <c r="M346" i="2"/>
  <c r="Q345" i="2"/>
  <c r="O345" i="2"/>
  <c r="M345" i="2"/>
  <c r="Q344" i="2"/>
  <c r="O344" i="2"/>
  <c r="M344" i="2"/>
  <c r="Q343" i="2"/>
  <c r="O343" i="2"/>
  <c r="M343" i="2"/>
  <c r="Q342" i="2"/>
  <c r="O342" i="2"/>
  <c r="M342" i="2"/>
  <c r="Q341" i="2"/>
  <c r="O341" i="2"/>
  <c r="M341" i="2"/>
  <c r="Q340" i="2"/>
  <c r="O340" i="2"/>
  <c r="M340" i="2"/>
  <c r="Q339" i="2"/>
  <c r="O339" i="2"/>
  <c r="M339" i="2"/>
  <c r="Q338" i="2"/>
  <c r="O338" i="2"/>
  <c r="M338" i="2"/>
  <c r="Q337" i="2"/>
  <c r="O337" i="2"/>
  <c r="M337" i="2"/>
  <c r="Q336" i="2"/>
  <c r="O336" i="2"/>
  <c r="M336" i="2"/>
  <c r="Q335" i="2"/>
  <c r="O335" i="2"/>
  <c r="M335" i="2"/>
  <c r="Q334" i="2"/>
  <c r="O334" i="2"/>
  <c r="M334" i="2"/>
  <c r="Q333" i="2"/>
  <c r="O333" i="2"/>
  <c r="M333" i="2"/>
  <c r="Q332" i="2"/>
  <c r="O332" i="2"/>
  <c r="M332" i="2"/>
  <c r="Q331" i="2"/>
  <c r="O331" i="2"/>
  <c r="M331" i="2"/>
  <c r="Q330" i="2"/>
  <c r="O330" i="2"/>
  <c r="M330" i="2"/>
  <c r="Q329" i="2"/>
  <c r="O329" i="2"/>
  <c r="M329" i="2"/>
  <c r="Q328" i="2"/>
  <c r="O328" i="2"/>
  <c r="M328" i="2"/>
  <c r="Q327" i="2"/>
  <c r="O327" i="2"/>
  <c r="M327" i="2"/>
  <c r="Q326" i="2"/>
  <c r="O326" i="2"/>
  <c r="M326" i="2"/>
  <c r="Q325" i="2"/>
  <c r="O325" i="2"/>
  <c r="M325" i="2"/>
  <c r="Q324" i="2"/>
  <c r="O324" i="2"/>
  <c r="M324" i="2"/>
  <c r="Q323" i="2"/>
  <c r="O323" i="2"/>
  <c r="M323" i="2"/>
  <c r="Q322" i="2"/>
  <c r="O322" i="2"/>
  <c r="M322" i="2"/>
  <c r="Q321" i="2"/>
  <c r="O321" i="2"/>
  <c r="M321" i="2"/>
  <c r="Q320" i="2"/>
  <c r="O320" i="2"/>
  <c r="M320" i="2"/>
  <c r="Q319" i="2"/>
  <c r="O319" i="2"/>
  <c r="M319" i="2"/>
  <c r="Q318" i="2"/>
  <c r="O318" i="2"/>
  <c r="M318" i="2"/>
  <c r="Q317" i="2"/>
  <c r="O317" i="2"/>
  <c r="M317" i="2"/>
  <c r="Q316" i="2"/>
  <c r="O316" i="2"/>
  <c r="M316" i="2"/>
  <c r="Q315" i="2"/>
  <c r="O315" i="2"/>
  <c r="M315" i="2"/>
  <c r="Q314" i="2"/>
  <c r="O314" i="2"/>
  <c r="M314" i="2"/>
  <c r="Q313" i="2"/>
  <c r="O313" i="2"/>
  <c r="M313" i="2"/>
  <c r="Q312" i="2"/>
  <c r="O312" i="2"/>
  <c r="M312" i="2"/>
  <c r="Q311" i="2"/>
  <c r="O311" i="2"/>
  <c r="M311" i="2"/>
  <c r="Q310" i="2"/>
  <c r="O310" i="2"/>
  <c r="M310" i="2"/>
  <c r="Q309" i="2"/>
  <c r="O309" i="2"/>
  <c r="M309" i="2"/>
  <c r="Q308" i="2"/>
  <c r="O308" i="2"/>
  <c r="M308" i="2"/>
  <c r="Q307" i="2"/>
  <c r="O307" i="2"/>
  <c r="M307" i="2"/>
  <c r="Q306" i="2"/>
  <c r="O306" i="2"/>
  <c r="M306" i="2"/>
  <c r="Q305" i="2"/>
  <c r="O305" i="2"/>
  <c r="M305" i="2"/>
  <c r="Q304" i="2"/>
  <c r="O304" i="2"/>
  <c r="M304" i="2"/>
  <c r="Q303" i="2"/>
  <c r="O303" i="2"/>
  <c r="M303" i="2"/>
  <c r="Q302" i="2"/>
  <c r="O302" i="2"/>
  <c r="M302" i="2"/>
  <c r="Q301" i="2"/>
  <c r="O301" i="2"/>
  <c r="M301" i="2"/>
  <c r="Q300" i="2"/>
  <c r="O300" i="2"/>
  <c r="M300" i="2"/>
  <c r="Q299" i="2"/>
  <c r="O299" i="2"/>
  <c r="M299" i="2"/>
  <c r="Q298" i="2"/>
  <c r="O298" i="2"/>
  <c r="M298" i="2"/>
  <c r="Q297" i="2"/>
  <c r="O297" i="2"/>
  <c r="M297" i="2"/>
  <c r="Q296" i="2"/>
  <c r="O296" i="2"/>
  <c r="M296" i="2"/>
  <c r="Q295" i="2"/>
  <c r="O295" i="2"/>
  <c r="M295" i="2"/>
  <c r="Q294" i="2"/>
  <c r="O294" i="2"/>
  <c r="M294" i="2"/>
  <c r="Q293" i="2"/>
  <c r="O293" i="2"/>
  <c r="M293" i="2"/>
  <c r="Q292" i="2"/>
  <c r="O292" i="2"/>
  <c r="M292" i="2"/>
  <c r="Q291" i="2"/>
  <c r="O291" i="2"/>
  <c r="M291" i="2"/>
  <c r="Q290" i="2"/>
  <c r="O290" i="2"/>
  <c r="M290" i="2"/>
  <c r="Q289" i="2"/>
  <c r="O289" i="2"/>
  <c r="M289" i="2"/>
  <c r="Q288" i="2"/>
  <c r="O288" i="2"/>
  <c r="M288" i="2"/>
  <c r="Q287" i="2"/>
  <c r="O287" i="2"/>
  <c r="M287" i="2"/>
  <c r="Q286" i="2"/>
  <c r="O286" i="2"/>
  <c r="M286" i="2"/>
  <c r="Q285" i="2"/>
  <c r="O285" i="2"/>
  <c r="M285" i="2"/>
  <c r="Q284" i="2"/>
  <c r="O284" i="2"/>
  <c r="M284" i="2"/>
  <c r="Q283" i="2"/>
  <c r="O283" i="2"/>
  <c r="M283" i="2"/>
  <c r="Q282" i="2"/>
  <c r="O282" i="2"/>
  <c r="M282" i="2"/>
  <c r="Q281" i="2"/>
  <c r="O281" i="2"/>
  <c r="M281" i="2"/>
  <c r="Q280" i="2"/>
  <c r="O280" i="2"/>
  <c r="M280" i="2"/>
  <c r="Q279" i="2"/>
  <c r="O279" i="2"/>
  <c r="M279" i="2"/>
  <c r="Q278" i="2"/>
  <c r="O278" i="2"/>
  <c r="M278" i="2"/>
  <c r="Q277" i="2"/>
  <c r="O277" i="2"/>
  <c r="M277" i="2"/>
  <c r="Q276" i="2"/>
  <c r="O276" i="2"/>
  <c r="M276" i="2"/>
  <c r="Q275" i="2"/>
  <c r="O275" i="2"/>
  <c r="M275" i="2"/>
  <c r="Q274" i="2"/>
  <c r="O274" i="2"/>
  <c r="M274" i="2"/>
  <c r="Q273" i="2"/>
  <c r="O273" i="2"/>
  <c r="M273" i="2"/>
  <c r="Q272" i="2"/>
  <c r="O272" i="2"/>
  <c r="M272" i="2"/>
  <c r="Q271" i="2"/>
  <c r="O271" i="2"/>
  <c r="M271" i="2"/>
  <c r="Q270" i="2"/>
  <c r="O270" i="2"/>
  <c r="M270" i="2"/>
  <c r="Q269" i="2"/>
  <c r="O269" i="2"/>
  <c r="M269" i="2"/>
  <c r="Q268" i="2"/>
  <c r="O268" i="2"/>
  <c r="M268" i="2"/>
  <c r="Q267" i="2"/>
  <c r="O267" i="2"/>
  <c r="M267" i="2"/>
  <c r="Q266" i="2"/>
  <c r="O266" i="2"/>
  <c r="M266" i="2"/>
  <c r="Q265" i="2"/>
  <c r="O265" i="2"/>
  <c r="M265" i="2"/>
  <c r="Q264" i="2"/>
  <c r="O264" i="2"/>
  <c r="M264" i="2"/>
  <c r="Q263" i="2"/>
  <c r="O263" i="2"/>
  <c r="M263" i="2"/>
  <c r="Q262" i="2"/>
  <c r="O262" i="2"/>
  <c r="M262" i="2"/>
  <c r="Q261" i="2"/>
  <c r="O261" i="2"/>
  <c r="M261" i="2"/>
  <c r="Q260" i="2"/>
  <c r="O260" i="2"/>
  <c r="M260" i="2"/>
  <c r="Q259" i="2"/>
  <c r="O259" i="2"/>
  <c r="M259" i="2"/>
  <c r="Q258" i="2"/>
  <c r="O258" i="2"/>
  <c r="M258" i="2"/>
  <c r="Q257" i="2"/>
  <c r="O257" i="2"/>
  <c r="M257" i="2"/>
  <c r="Q256" i="2"/>
  <c r="O256" i="2"/>
  <c r="M256" i="2"/>
  <c r="Q255" i="2"/>
  <c r="O255" i="2"/>
  <c r="M255" i="2"/>
  <c r="Q254" i="2"/>
  <c r="O254" i="2"/>
  <c r="M254" i="2"/>
  <c r="Q253" i="2"/>
  <c r="O253" i="2"/>
  <c r="M253" i="2"/>
  <c r="Q252" i="2"/>
  <c r="O252" i="2"/>
  <c r="M252" i="2"/>
  <c r="Q251" i="2"/>
  <c r="O251" i="2"/>
  <c r="M251" i="2"/>
  <c r="Q250" i="2"/>
  <c r="O250" i="2"/>
  <c r="M250" i="2"/>
  <c r="Q249" i="2"/>
  <c r="O249" i="2"/>
  <c r="M249" i="2"/>
  <c r="Q248" i="2"/>
  <c r="O248" i="2"/>
  <c r="M248" i="2"/>
  <c r="Q247" i="2"/>
  <c r="O247" i="2"/>
  <c r="M247" i="2"/>
  <c r="Q246" i="2"/>
  <c r="O246" i="2"/>
  <c r="M246" i="2"/>
  <c r="Q245" i="2"/>
  <c r="O245" i="2"/>
  <c r="M245" i="2"/>
  <c r="Q244" i="2"/>
  <c r="O244" i="2"/>
  <c r="M244" i="2"/>
  <c r="Q243" i="2"/>
  <c r="O243" i="2"/>
  <c r="M243" i="2"/>
  <c r="Q242" i="2"/>
  <c r="O242" i="2"/>
  <c r="M242" i="2"/>
  <c r="Q241" i="2"/>
  <c r="O241" i="2"/>
  <c r="M241" i="2"/>
  <c r="Q240" i="2"/>
  <c r="O240" i="2"/>
  <c r="M240" i="2"/>
  <c r="Q239" i="2"/>
  <c r="O239" i="2"/>
  <c r="M239" i="2"/>
  <c r="Q238" i="2"/>
  <c r="O238" i="2"/>
  <c r="M238" i="2"/>
  <c r="Q237" i="2"/>
  <c r="O237" i="2"/>
  <c r="M237" i="2"/>
  <c r="Q236" i="2"/>
  <c r="O236" i="2"/>
  <c r="M236" i="2"/>
  <c r="Q235" i="2"/>
  <c r="O235" i="2"/>
  <c r="M235" i="2"/>
  <c r="Q234" i="2"/>
  <c r="O234" i="2"/>
  <c r="M234" i="2"/>
  <c r="Q233" i="2"/>
  <c r="O233" i="2"/>
  <c r="M233" i="2"/>
  <c r="Q232" i="2"/>
  <c r="O232" i="2"/>
  <c r="M232" i="2"/>
  <c r="Q231" i="2"/>
  <c r="O231" i="2"/>
  <c r="M231" i="2"/>
  <c r="Q230" i="2"/>
  <c r="O230" i="2"/>
  <c r="M230" i="2"/>
  <c r="Q229" i="2"/>
  <c r="O229" i="2"/>
  <c r="M229" i="2"/>
  <c r="Q228" i="2"/>
  <c r="O228" i="2"/>
  <c r="M228" i="2"/>
  <c r="Q227" i="2"/>
  <c r="O227" i="2"/>
  <c r="M227" i="2"/>
  <c r="Q226" i="2"/>
  <c r="O226" i="2"/>
  <c r="M226" i="2"/>
  <c r="Q225" i="2"/>
  <c r="O225" i="2"/>
  <c r="M225" i="2"/>
  <c r="Q224" i="2"/>
  <c r="O224" i="2"/>
  <c r="M224" i="2"/>
  <c r="Q223" i="2"/>
  <c r="O223" i="2"/>
  <c r="M223" i="2"/>
  <c r="Q222" i="2"/>
  <c r="O222" i="2"/>
  <c r="M222" i="2"/>
  <c r="Q221" i="2"/>
  <c r="O221" i="2"/>
  <c r="M221" i="2"/>
  <c r="Q220" i="2"/>
  <c r="O220" i="2"/>
  <c r="M220" i="2"/>
  <c r="Q219" i="2"/>
  <c r="O219" i="2"/>
  <c r="M219" i="2"/>
  <c r="Q218" i="2"/>
  <c r="O218" i="2"/>
  <c r="M218" i="2"/>
  <c r="Q217" i="2"/>
  <c r="O217" i="2"/>
  <c r="M217" i="2"/>
  <c r="Q216" i="2"/>
  <c r="O216" i="2"/>
  <c r="M216" i="2"/>
  <c r="Q215" i="2"/>
  <c r="O215" i="2"/>
  <c r="M215" i="2"/>
  <c r="Q214" i="2"/>
  <c r="O214" i="2"/>
  <c r="M214" i="2"/>
  <c r="Q213" i="2"/>
  <c r="O213" i="2"/>
  <c r="M213" i="2"/>
  <c r="Q212" i="2"/>
  <c r="O212" i="2"/>
  <c r="M212" i="2"/>
  <c r="Q211" i="2"/>
  <c r="O211" i="2"/>
  <c r="M211" i="2"/>
  <c r="Q210" i="2"/>
  <c r="O210" i="2"/>
  <c r="M210" i="2"/>
  <c r="Q209" i="2"/>
  <c r="O209" i="2"/>
  <c r="M209" i="2"/>
  <c r="Q208" i="2"/>
  <c r="O208" i="2"/>
  <c r="M208" i="2"/>
  <c r="Q207" i="2"/>
  <c r="O207" i="2"/>
  <c r="M207" i="2"/>
  <c r="Q206" i="2"/>
  <c r="O206" i="2"/>
  <c r="M206" i="2"/>
  <c r="Q205" i="2"/>
  <c r="O205" i="2"/>
  <c r="M205" i="2"/>
  <c r="Q204" i="2"/>
  <c r="O204" i="2"/>
  <c r="M204" i="2"/>
  <c r="Q203" i="2"/>
  <c r="O203" i="2"/>
  <c r="M203" i="2"/>
  <c r="Q202" i="2"/>
  <c r="O202" i="2"/>
  <c r="M202" i="2"/>
  <c r="Q201" i="2"/>
  <c r="O201" i="2"/>
  <c r="M201" i="2"/>
  <c r="Q200" i="2"/>
  <c r="O200" i="2"/>
  <c r="M200" i="2"/>
  <c r="Q199" i="2"/>
  <c r="O199" i="2"/>
  <c r="M199" i="2"/>
  <c r="Q198" i="2"/>
  <c r="O198" i="2"/>
  <c r="M198" i="2"/>
  <c r="Q197" i="2"/>
  <c r="O197" i="2"/>
  <c r="M197" i="2"/>
  <c r="Q196" i="2"/>
  <c r="O196" i="2"/>
  <c r="M196" i="2"/>
  <c r="Q195" i="2"/>
  <c r="O195" i="2"/>
  <c r="M195" i="2"/>
  <c r="Q194" i="2"/>
  <c r="O194" i="2"/>
  <c r="M194" i="2"/>
  <c r="Q193" i="2"/>
  <c r="O193" i="2"/>
  <c r="M193" i="2"/>
  <c r="Q192" i="2"/>
  <c r="O192" i="2"/>
  <c r="M192" i="2"/>
  <c r="Q191" i="2"/>
  <c r="O191" i="2"/>
  <c r="M191" i="2"/>
  <c r="Q190" i="2"/>
  <c r="O190" i="2"/>
  <c r="M190" i="2"/>
  <c r="Q189" i="2"/>
  <c r="O189" i="2"/>
  <c r="M189" i="2"/>
  <c r="Q188" i="2"/>
  <c r="O188" i="2"/>
  <c r="M188" i="2"/>
  <c r="Q187" i="2"/>
  <c r="O187" i="2"/>
  <c r="M187" i="2"/>
  <c r="Q186" i="2"/>
  <c r="O186" i="2"/>
  <c r="M186" i="2"/>
  <c r="Q185" i="2"/>
  <c r="O185" i="2"/>
  <c r="M185" i="2"/>
  <c r="Q184" i="2"/>
  <c r="O184" i="2"/>
  <c r="M184" i="2"/>
  <c r="Q183" i="2"/>
  <c r="O183" i="2"/>
  <c r="M183" i="2"/>
  <c r="Q182" i="2"/>
  <c r="O182" i="2"/>
  <c r="M182" i="2"/>
  <c r="Q181" i="2"/>
  <c r="O181" i="2"/>
  <c r="M181" i="2"/>
  <c r="Q180" i="2"/>
  <c r="O180" i="2"/>
  <c r="M180" i="2"/>
  <c r="Q179" i="2"/>
  <c r="O179" i="2"/>
  <c r="M179" i="2"/>
  <c r="Q178" i="2"/>
  <c r="O178" i="2"/>
  <c r="M178" i="2"/>
  <c r="Q177" i="2"/>
  <c r="O177" i="2"/>
  <c r="M177" i="2"/>
  <c r="Q176" i="2"/>
  <c r="O176" i="2"/>
  <c r="M176" i="2"/>
  <c r="Q175" i="2"/>
  <c r="O175" i="2"/>
  <c r="M175" i="2"/>
  <c r="Q174" i="2"/>
  <c r="O174" i="2"/>
  <c r="M174" i="2"/>
  <c r="Q173" i="2"/>
  <c r="O173" i="2"/>
  <c r="M173" i="2"/>
  <c r="Q172" i="2"/>
  <c r="O172" i="2"/>
  <c r="M172" i="2"/>
  <c r="Q171" i="2"/>
  <c r="O171" i="2"/>
  <c r="M171" i="2"/>
  <c r="Q170" i="2"/>
  <c r="O170" i="2"/>
  <c r="M170" i="2"/>
  <c r="Q169" i="2"/>
  <c r="O169" i="2"/>
  <c r="M169" i="2"/>
  <c r="Q168" i="2"/>
  <c r="O168" i="2"/>
  <c r="M168" i="2"/>
  <c r="Q167" i="2"/>
  <c r="O167" i="2"/>
  <c r="M167" i="2"/>
  <c r="Q166" i="2"/>
  <c r="O166" i="2"/>
  <c r="M166" i="2"/>
  <c r="Q165" i="2"/>
  <c r="O165" i="2"/>
  <c r="M165" i="2"/>
  <c r="Q164" i="2"/>
  <c r="O164" i="2"/>
  <c r="M164" i="2"/>
  <c r="Q163" i="2"/>
  <c r="O163" i="2"/>
  <c r="M163" i="2"/>
  <c r="Q162" i="2"/>
  <c r="O162" i="2"/>
  <c r="M162" i="2"/>
  <c r="Q161" i="2"/>
  <c r="O161" i="2"/>
  <c r="M161" i="2"/>
  <c r="Q160" i="2"/>
  <c r="O160" i="2"/>
  <c r="M160" i="2"/>
  <c r="Q159" i="2"/>
  <c r="O159" i="2"/>
  <c r="M159" i="2"/>
  <c r="Q158" i="2"/>
  <c r="O158" i="2"/>
  <c r="M158" i="2"/>
  <c r="Q157" i="2"/>
  <c r="O157" i="2"/>
  <c r="M157" i="2"/>
  <c r="Q156" i="2"/>
  <c r="O156" i="2"/>
  <c r="M156" i="2"/>
  <c r="Q155" i="2"/>
  <c r="O155" i="2"/>
  <c r="M155" i="2"/>
  <c r="Q154" i="2"/>
  <c r="O154" i="2"/>
  <c r="M154" i="2"/>
  <c r="Q153" i="2"/>
  <c r="O153" i="2"/>
  <c r="M153" i="2"/>
  <c r="Q152" i="2"/>
  <c r="O152" i="2"/>
  <c r="M152" i="2"/>
  <c r="Q151" i="2"/>
  <c r="O151" i="2"/>
  <c r="M151" i="2"/>
  <c r="Q150" i="2"/>
  <c r="O150" i="2"/>
  <c r="M150" i="2"/>
  <c r="Q149" i="2"/>
  <c r="O149" i="2"/>
  <c r="M149" i="2"/>
  <c r="Q148" i="2"/>
  <c r="O148" i="2"/>
  <c r="M148" i="2"/>
  <c r="Q147" i="2"/>
  <c r="O147" i="2"/>
  <c r="M147" i="2"/>
  <c r="Q146" i="2"/>
  <c r="O146" i="2"/>
  <c r="M146" i="2"/>
  <c r="Q145" i="2"/>
  <c r="O145" i="2"/>
  <c r="M145" i="2"/>
  <c r="Q144" i="2"/>
  <c r="O144" i="2"/>
  <c r="M144" i="2"/>
  <c r="Q143" i="2"/>
  <c r="O143" i="2"/>
  <c r="M143" i="2"/>
  <c r="Q142" i="2"/>
  <c r="O142" i="2"/>
  <c r="M142" i="2"/>
  <c r="Q141" i="2"/>
  <c r="O141" i="2"/>
  <c r="M141" i="2"/>
  <c r="Q140" i="2"/>
  <c r="O140" i="2"/>
  <c r="M140" i="2"/>
  <c r="Q139" i="2"/>
  <c r="O139" i="2"/>
  <c r="M139" i="2"/>
  <c r="Q138" i="2"/>
  <c r="O138" i="2"/>
  <c r="M138" i="2"/>
  <c r="Q137" i="2"/>
  <c r="O137" i="2"/>
  <c r="M137" i="2"/>
  <c r="Q136" i="2"/>
  <c r="O136" i="2"/>
  <c r="M136" i="2"/>
  <c r="Q135" i="2"/>
  <c r="O135" i="2"/>
  <c r="M135" i="2"/>
  <c r="Q134" i="2"/>
  <c r="O134" i="2"/>
  <c r="M134" i="2"/>
  <c r="Q133" i="2"/>
  <c r="O133" i="2"/>
  <c r="M133" i="2"/>
  <c r="Q132" i="2"/>
  <c r="O132" i="2"/>
  <c r="M132" i="2"/>
  <c r="Q131" i="2"/>
  <c r="O131" i="2"/>
  <c r="M131" i="2"/>
  <c r="Q130" i="2"/>
  <c r="O130" i="2"/>
  <c r="M130" i="2"/>
  <c r="Q129" i="2"/>
  <c r="O129" i="2"/>
  <c r="M129" i="2"/>
  <c r="Q128" i="2"/>
  <c r="O128" i="2"/>
  <c r="M128" i="2"/>
  <c r="Q127" i="2"/>
  <c r="O127" i="2"/>
  <c r="M127" i="2"/>
  <c r="Q126" i="2"/>
  <c r="O126" i="2"/>
  <c r="M126" i="2"/>
  <c r="Q125" i="2"/>
  <c r="O125" i="2"/>
  <c r="M125" i="2"/>
  <c r="Q124" i="2"/>
  <c r="O124" i="2"/>
  <c r="M124" i="2"/>
  <c r="Q123" i="2"/>
  <c r="O123" i="2"/>
  <c r="M123" i="2"/>
  <c r="Q122" i="2"/>
  <c r="O122" i="2"/>
  <c r="M122" i="2"/>
  <c r="Q121" i="2"/>
  <c r="O121" i="2"/>
  <c r="M121" i="2"/>
  <c r="Q120" i="2"/>
  <c r="O120" i="2"/>
  <c r="M120" i="2"/>
  <c r="Q119" i="2"/>
  <c r="O119" i="2"/>
  <c r="M119" i="2"/>
  <c r="Q118" i="2"/>
  <c r="O118" i="2"/>
  <c r="M118" i="2"/>
  <c r="Q117" i="2"/>
  <c r="O117" i="2"/>
  <c r="M117" i="2"/>
  <c r="Q116" i="2"/>
  <c r="O116" i="2"/>
  <c r="M116" i="2"/>
  <c r="Q115" i="2"/>
  <c r="O115" i="2"/>
  <c r="M115" i="2"/>
  <c r="Q112" i="2"/>
  <c r="O112" i="2"/>
  <c r="M112" i="2"/>
  <c r="Q111" i="2"/>
  <c r="O111" i="2"/>
  <c r="M111" i="2"/>
  <c r="Q110" i="2"/>
  <c r="O110" i="2"/>
  <c r="M110" i="2"/>
  <c r="Q109" i="2"/>
  <c r="O109" i="2"/>
  <c r="M109" i="2"/>
  <c r="Q108" i="2"/>
  <c r="O108" i="2"/>
  <c r="M108" i="2"/>
  <c r="Q107" i="2"/>
  <c r="O107" i="2"/>
  <c r="M107" i="2"/>
  <c r="Q106" i="2"/>
  <c r="O106" i="2"/>
  <c r="M106" i="2"/>
  <c r="Q105" i="2"/>
  <c r="O105" i="2"/>
  <c r="M105" i="2"/>
  <c r="Q104" i="2"/>
  <c r="O104" i="2"/>
  <c r="M104" i="2"/>
  <c r="Q103" i="2"/>
  <c r="O103" i="2"/>
  <c r="M103" i="2"/>
  <c r="Q102" i="2"/>
  <c r="O102" i="2"/>
  <c r="M102" i="2"/>
  <c r="Q101" i="2"/>
  <c r="O101" i="2"/>
  <c r="M101" i="2"/>
  <c r="Q100" i="2"/>
  <c r="O100" i="2"/>
  <c r="M100" i="2"/>
  <c r="Q99" i="2"/>
  <c r="O99" i="2"/>
  <c r="M99" i="2"/>
  <c r="Q98" i="2"/>
  <c r="O98" i="2"/>
  <c r="M98" i="2"/>
  <c r="Q97" i="2"/>
  <c r="O97" i="2"/>
  <c r="M97" i="2"/>
  <c r="Q96" i="2"/>
  <c r="O96" i="2"/>
  <c r="M96" i="2"/>
  <c r="Q95" i="2"/>
  <c r="O95" i="2"/>
  <c r="M95" i="2"/>
  <c r="Q94" i="2"/>
  <c r="O94" i="2"/>
  <c r="M94" i="2"/>
  <c r="Q93" i="2"/>
  <c r="O93" i="2"/>
  <c r="M93" i="2"/>
  <c r="Q92" i="2"/>
  <c r="O92" i="2"/>
  <c r="M92" i="2"/>
  <c r="Q91" i="2"/>
  <c r="O91" i="2"/>
  <c r="M91" i="2"/>
  <c r="Q90" i="2"/>
  <c r="O90" i="2"/>
  <c r="M90" i="2"/>
  <c r="Q89" i="2"/>
  <c r="O89" i="2"/>
  <c r="M89" i="2"/>
  <c r="Q88" i="2"/>
  <c r="O88" i="2"/>
  <c r="M88" i="2"/>
  <c r="Q87" i="2"/>
  <c r="O87" i="2"/>
  <c r="M87" i="2"/>
  <c r="Q86" i="2"/>
  <c r="O86" i="2"/>
  <c r="M86" i="2"/>
  <c r="Q85" i="2"/>
  <c r="O85" i="2"/>
  <c r="M85" i="2"/>
  <c r="Q84" i="2"/>
  <c r="O84" i="2"/>
  <c r="M84" i="2"/>
  <c r="Q83" i="2"/>
  <c r="O83" i="2"/>
  <c r="M83" i="2"/>
  <c r="Q82" i="2"/>
  <c r="O82" i="2"/>
  <c r="M82" i="2"/>
  <c r="Q81" i="2"/>
  <c r="O81" i="2"/>
  <c r="M81" i="2"/>
  <c r="Q80" i="2"/>
  <c r="O80" i="2"/>
  <c r="M80" i="2"/>
  <c r="Q79" i="2"/>
  <c r="O79" i="2"/>
  <c r="M79" i="2"/>
  <c r="Q78" i="2"/>
  <c r="O78" i="2"/>
  <c r="M78" i="2"/>
  <c r="Q77" i="2"/>
  <c r="O77" i="2"/>
  <c r="M77" i="2"/>
  <c r="Q76" i="2"/>
  <c r="O76" i="2"/>
  <c r="M76" i="2"/>
  <c r="Q75" i="2"/>
  <c r="O75" i="2"/>
  <c r="M75" i="2"/>
  <c r="Q74" i="2"/>
  <c r="O74" i="2"/>
  <c r="M74" i="2"/>
  <c r="Q73" i="2"/>
  <c r="O73" i="2"/>
  <c r="M73" i="2"/>
  <c r="Q72" i="2"/>
  <c r="O72" i="2"/>
  <c r="M72" i="2"/>
  <c r="Q71" i="2"/>
  <c r="O71" i="2"/>
  <c r="M71" i="2"/>
  <c r="Q69" i="2"/>
  <c r="O69" i="2"/>
  <c r="M69" i="2"/>
  <c r="Q67" i="2"/>
  <c r="O67" i="2"/>
  <c r="M67" i="2"/>
  <c r="Q66" i="2"/>
  <c r="O66" i="2"/>
  <c r="M66" i="2"/>
  <c r="Q65" i="2"/>
  <c r="O65" i="2"/>
  <c r="M65" i="2"/>
  <c r="Q64" i="2"/>
  <c r="O64" i="2"/>
  <c r="M64" i="2"/>
  <c r="Q63" i="2"/>
  <c r="O63" i="2"/>
  <c r="M63" i="2"/>
  <c r="Q61" i="2"/>
  <c r="O61" i="2"/>
  <c r="M61" i="2"/>
  <c r="Q59" i="2"/>
  <c r="O59" i="2"/>
  <c r="M59" i="2"/>
  <c r="Q58" i="2"/>
  <c r="O58" i="2"/>
  <c r="M58" i="2"/>
  <c r="Q57" i="2"/>
  <c r="O57" i="2"/>
  <c r="M57" i="2"/>
  <c r="Q56" i="2"/>
  <c r="O56" i="2"/>
  <c r="M56" i="2"/>
  <c r="Q55" i="2"/>
  <c r="O55" i="2"/>
  <c r="M55" i="2"/>
  <c r="Q54" i="2"/>
  <c r="O54" i="2"/>
  <c r="M54" i="2"/>
  <c r="Q53" i="2"/>
  <c r="O53" i="2"/>
  <c r="M53" i="2"/>
  <c r="Q52" i="2"/>
  <c r="O52" i="2"/>
  <c r="M52" i="2"/>
  <c r="Q51" i="2"/>
  <c r="O51" i="2"/>
  <c r="M51" i="2"/>
  <c r="Q50" i="2"/>
  <c r="O50" i="2"/>
  <c r="M50" i="2"/>
  <c r="Q49" i="2"/>
  <c r="O49" i="2"/>
  <c r="M49" i="2"/>
  <c r="Q48" i="2"/>
  <c r="O48" i="2"/>
  <c r="M48" i="2"/>
  <c r="Q47" i="2"/>
  <c r="O47" i="2"/>
  <c r="M47" i="2"/>
  <c r="Q46" i="2"/>
  <c r="O46" i="2"/>
  <c r="M46" i="2"/>
  <c r="Q45" i="2"/>
  <c r="O45" i="2"/>
  <c r="M45" i="2"/>
  <c r="Q44" i="2"/>
  <c r="O44" i="2"/>
  <c r="M44" i="2"/>
  <c r="Q43" i="2"/>
  <c r="O43" i="2"/>
  <c r="M43" i="2"/>
  <c r="Q42" i="2"/>
  <c r="O42" i="2"/>
  <c r="M42" i="2"/>
  <c r="Q41" i="2"/>
  <c r="O41" i="2"/>
  <c r="M41" i="2"/>
  <c r="Q40" i="2"/>
  <c r="O40" i="2"/>
  <c r="M40" i="2"/>
  <c r="Q39" i="2"/>
  <c r="O39" i="2"/>
  <c r="M39" i="2"/>
  <c r="Q38" i="2"/>
  <c r="O38" i="2"/>
  <c r="M38" i="2"/>
  <c r="Q37" i="2"/>
  <c r="O37" i="2"/>
  <c r="M37" i="2"/>
  <c r="Q36" i="2"/>
  <c r="O36" i="2"/>
  <c r="M36" i="2"/>
  <c r="Q35" i="2"/>
  <c r="O35" i="2"/>
  <c r="M35" i="2"/>
  <c r="Q34" i="2"/>
  <c r="O34" i="2"/>
  <c r="M34" i="2"/>
  <c r="Q33" i="2"/>
  <c r="O33" i="2"/>
  <c r="M33" i="2"/>
  <c r="Q32" i="2"/>
  <c r="O32" i="2"/>
  <c r="M32" i="2"/>
  <c r="Q31" i="2"/>
  <c r="O31" i="2"/>
  <c r="M31" i="2"/>
  <c r="Q30" i="2"/>
  <c r="O30" i="2"/>
  <c r="M30" i="2"/>
  <c r="Q29" i="2"/>
  <c r="O29" i="2"/>
  <c r="M29" i="2"/>
  <c r="Q28" i="2"/>
  <c r="O28" i="2"/>
  <c r="M28" i="2"/>
  <c r="Q27" i="2"/>
  <c r="O27" i="2"/>
  <c r="M27" i="2"/>
  <c r="Q26" i="2"/>
  <c r="O26" i="2"/>
  <c r="M26" i="2"/>
  <c r="Q25" i="2"/>
  <c r="O25" i="2"/>
  <c r="M25" i="2"/>
  <c r="Q24" i="2"/>
  <c r="O24" i="2"/>
  <c r="M24" i="2"/>
  <c r="Q23" i="2"/>
  <c r="O23" i="2"/>
  <c r="M23" i="2"/>
  <c r="Q22" i="2"/>
  <c r="O22" i="2"/>
  <c r="M22" i="2"/>
  <c r="Q21" i="2"/>
  <c r="O21" i="2"/>
  <c r="M21" i="2"/>
  <c r="Q20" i="2"/>
  <c r="O20" i="2"/>
  <c r="M20" i="2"/>
  <c r="Q19" i="2"/>
  <c r="O19" i="2"/>
  <c r="M19" i="2"/>
  <c r="Q18" i="2"/>
  <c r="O18" i="2"/>
  <c r="M18" i="2"/>
  <c r="Q17" i="2"/>
  <c r="O17" i="2"/>
  <c r="M17" i="2"/>
  <c r="Q16" i="2"/>
  <c r="O16" i="2"/>
  <c r="M16" i="2"/>
  <c r="Q15" i="2"/>
  <c r="O15" i="2"/>
  <c r="M15" i="2"/>
  <c r="Q14" i="2"/>
  <c r="O14" i="2"/>
  <c r="M14" i="2"/>
  <c r="Q13" i="2"/>
  <c r="O13" i="2"/>
  <c r="M13" i="2"/>
  <c r="Q12" i="2"/>
  <c r="O12" i="2"/>
  <c r="M12" i="2"/>
  <c r="Q11" i="2"/>
  <c r="O11" i="2"/>
  <c r="M11" i="2"/>
  <c r="Q10" i="2"/>
  <c r="O10" i="2"/>
  <c r="M10" i="2"/>
  <c r="Q9" i="2"/>
  <c r="O9" i="2"/>
  <c r="M9" i="2"/>
  <c r="Q8" i="2"/>
  <c r="O8" i="2"/>
  <c r="M8" i="2"/>
  <c r="Q7" i="2"/>
  <c r="O7" i="2"/>
  <c r="M7" i="2"/>
  <c r="Q6" i="2"/>
  <c r="O6" i="2"/>
  <c r="M6" i="2"/>
  <c r="Q5" i="2"/>
  <c r="O5" i="2"/>
  <c r="M5" i="2"/>
  <c r="Q4" i="2"/>
  <c r="O4" i="2"/>
  <c r="M4" i="2"/>
  <c r="Q3" i="2"/>
  <c r="O3" i="2"/>
  <c r="M3" i="2"/>
  <c r="Q2" i="2"/>
  <c r="O2" i="2"/>
  <c r="M2" i="2"/>
  <c r="Q809" i="2"/>
  <c r="M809" i="2"/>
  <c r="Q810" i="2"/>
  <c r="M810" i="2"/>
  <c r="Q811" i="2"/>
  <c r="M811" i="2"/>
  <c r="Q812" i="2"/>
  <c r="M812" i="2"/>
  <c r="Q813" i="2"/>
  <c r="M813" i="2"/>
  <c r="Q814" i="2"/>
  <c r="M814" i="2"/>
  <c r="Q815" i="2"/>
  <c r="M815" i="2"/>
  <c r="Q816" i="2"/>
  <c r="M816" i="2"/>
  <c r="Q817" i="2"/>
  <c r="M817" i="2"/>
  <c r="Q818" i="2"/>
  <c r="M818" i="2"/>
  <c r="Q819" i="2"/>
  <c r="M819" i="2"/>
  <c r="Q820" i="2"/>
  <c r="M820" i="2"/>
  <c r="Q821" i="2"/>
  <c r="M821" i="2"/>
  <c r="Q822" i="2"/>
  <c r="M822" i="2"/>
  <c r="Q823" i="2"/>
  <c r="M823" i="2"/>
  <c r="Q824" i="2"/>
  <c r="M824" i="2"/>
  <c r="Q825" i="2"/>
  <c r="M825" i="2"/>
  <c r="Q826" i="2"/>
  <c r="M826" i="2"/>
  <c r="Q827" i="2"/>
  <c r="M827" i="2"/>
  <c r="Q828" i="2"/>
  <c r="M828" i="2"/>
  <c r="Q829" i="2"/>
  <c r="M829" i="2"/>
  <c r="Q830" i="2"/>
  <c r="M830" i="2"/>
  <c r="Q831" i="2"/>
  <c r="M831" i="2"/>
  <c r="Q832" i="2"/>
  <c r="M832" i="2"/>
  <c r="Q833" i="2"/>
  <c r="M833" i="2"/>
  <c r="Q834" i="2"/>
  <c r="M834" i="2"/>
  <c r="Q835" i="2"/>
  <c r="M835" i="2"/>
  <c r="Q836" i="2"/>
  <c r="M836" i="2"/>
  <c r="Q837" i="2"/>
  <c r="M837" i="2"/>
  <c r="Q838" i="2"/>
  <c r="M838" i="2"/>
  <c r="Q839" i="2"/>
  <c r="M839" i="2"/>
  <c r="Q840" i="2"/>
  <c r="M840" i="2"/>
  <c r="Q841" i="2"/>
  <c r="M841" i="2"/>
  <c r="Q842" i="2"/>
  <c r="M842" i="2"/>
  <c r="Q843" i="2"/>
  <c r="M843" i="2"/>
  <c r="Q844" i="2"/>
  <c r="M844" i="2"/>
  <c r="Q845" i="2"/>
  <c r="M845" i="2"/>
  <c r="Q846" i="2"/>
  <c r="M846" i="2"/>
  <c r="Q847" i="2"/>
  <c r="M847" i="2"/>
  <c r="Q848" i="2"/>
  <c r="M848" i="2"/>
  <c r="Q849" i="2"/>
  <c r="M849" i="2"/>
  <c r="Q850" i="2"/>
  <c r="M850" i="2"/>
  <c r="Q851" i="2"/>
  <c r="M851" i="2"/>
  <c r="Q852" i="2"/>
  <c r="M852" i="2"/>
  <c r="Q853" i="2"/>
  <c r="M853" i="2"/>
  <c r="Q854" i="2"/>
  <c r="M854" i="2"/>
  <c r="Q855" i="2"/>
  <c r="M855" i="2"/>
  <c r="Q856" i="2"/>
  <c r="M856" i="2"/>
  <c r="Q857" i="2"/>
  <c r="M857" i="2"/>
  <c r="Q858" i="2"/>
  <c r="M858" i="2"/>
  <c r="Q859" i="2"/>
  <c r="M859" i="2"/>
  <c r="Q860" i="2"/>
  <c r="M860" i="2"/>
  <c r="Q861" i="2"/>
  <c r="M861" i="2"/>
  <c r="Q862" i="2"/>
  <c r="M862" i="2"/>
  <c r="Q863" i="2"/>
  <c r="M863" i="2"/>
  <c r="Q864" i="2"/>
  <c r="M864" i="2"/>
  <c r="Q865" i="2"/>
  <c r="M865" i="2"/>
  <c r="Q866" i="2"/>
  <c r="M866" i="2"/>
  <c r="Q867" i="2"/>
  <c r="M867" i="2"/>
  <c r="Q868" i="2"/>
  <c r="M868" i="2"/>
  <c r="Q869" i="2"/>
  <c r="M869" i="2"/>
  <c r="Q870" i="2"/>
  <c r="M870" i="2"/>
  <c r="Q871" i="2"/>
  <c r="M871" i="2"/>
  <c r="Q872" i="2"/>
  <c r="M872" i="2"/>
  <c r="Q873" i="2"/>
  <c r="M873" i="2"/>
  <c r="Q874" i="2"/>
  <c r="M874" i="2"/>
  <c r="Q875" i="2"/>
  <c r="M875" i="2"/>
  <c r="Q876" i="2"/>
  <c r="M876" i="2"/>
  <c r="Q877" i="2"/>
  <c r="M877" i="2"/>
  <c r="Q878" i="2"/>
  <c r="M878" i="2"/>
  <c r="Q879" i="2"/>
  <c r="M879" i="2"/>
  <c r="Q880" i="2"/>
  <c r="M880" i="2"/>
  <c r="Q881" i="2"/>
  <c r="M881" i="2"/>
  <c r="Q882" i="2"/>
  <c r="M882" i="2"/>
  <c r="Q883" i="2"/>
  <c r="M883" i="2"/>
  <c r="Q884" i="2"/>
  <c r="M884" i="2"/>
  <c r="Q885" i="2"/>
  <c r="M885" i="2"/>
  <c r="Q886" i="2"/>
  <c r="M886" i="2"/>
  <c r="Q887" i="2"/>
  <c r="M887" i="2"/>
  <c r="Q888" i="2"/>
  <c r="M888" i="2"/>
  <c r="Q889" i="2"/>
  <c r="M889" i="2"/>
  <c r="Q890" i="2"/>
  <c r="M890" i="2"/>
  <c r="Q891" i="2"/>
  <c r="M891" i="2"/>
  <c r="Q892" i="2"/>
  <c r="M892" i="2"/>
  <c r="Q893" i="2"/>
  <c r="M893" i="2"/>
  <c r="Q894" i="2"/>
  <c r="M894" i="2"/>
  <c r="Q895" i="2"/>
  <c r="M895" i="2"/>
  <c r="Q896" i="2"/>
  <c r="M896" i="2"/>
  <c r="Q897" i="2"/>
  <c r="M897" i="2"/>
  <c r="Q898" i="2"/>
  <c r="M898" i="2"/>
  <c r="Q899" i="2"/>
  <c r="M899" i="2"/>
  <c r="Q900" i="2"/>
  <c r="M900" i="2"/>
  <c r="Q901" i="2"/>
  <c r="M901" i="2"/>
  <c r="Q902" i="2"/>
  <c r="M902" i="2"/>
  <c r="Q903" i="2"/>
  <c r="M903" i="2"/>
  <c r="Q904" i="2"/>
  <c r="M904" i="2"/>
  <c r="Q905" i="2"/>
  <c r="M905" i="2"/>
  <c r="Q906" i="2"/>
  <c r="M906" i="2"/>
  <c r="Q907" i="2"/>
  <c r="M907" i="2"/>
  <c r="Q908" i="2"/>
  <c r="M908" i="2"/>
  <c r="Q909" i="2"/>
  <c r="M909" i="2"/>
  <c r="Q910" i="2"/>
  <c r="M910" i="2"/>
  <c r="Q911" i="2"/>
  <c r="M911" i="2"/>
  <c r="Q912" i="2"/>
  <c r="M912" i="2"/>
  <c r="Q913" i="2"/>
  <c r="M913" i="2"/>
  <c r="Q914" i="2"/>
  <c r="M914" i="2"/>
  <c r="Q915" i="2"/>
  <c r="M915" i="2"/>
  <c r="Q916" i="2"/>
  <c r="M916" i="2"/>
  <c r="Q917" i="2"/>
  <c r="M917" i="2"/>
  <c r="Q918" i="2"/>
  <c r="M918" i="2"/>
  <c r="Q919" i="2"/>
  <c r="M919" i="2"/>
  <c r="Q920" i="2"/>
  <c r="M920" i="2"/>
  <c r="Q921" i="2"/>
  <c r="M921" i="2"/>
  <c r="Q922" i="2"/>
  <c r="M922" i="2"/>
  <c r="Q923" i="2"/>
  <c r="M923" i="2"/>
  <c r="Q924" i="2"/>
  <c r="M924" i="2"/>
  <c r="Q925" i="2"/>
  <c r="M925" i="2"/>
  <c r="Q926" i="2"/>
  <c r="M926" i="2"/>
  <c r="Q927" i="2"/>
  <c r="M927" i="2"/>
  <c r="Q928" i="2"/>
  <c r="M928" i="2"/>
  <c r="Q929" i="2"/>
  <c r="M929" i="2"/>
  <c r="Q930" i="2"/>
  <c r="M930" i="2"/>
  <c r="Q931" i="2"/>
  <c r="M931" i="2"/>
  <c r="Q932" i="2"/>
  <c r="M932" i="2"/>
  <c r="Q933" i="2"/>
  <c r="M933" i="2"/>
  <c r="Q934" i="2"/>
  <c r="M934" i="2"/>
  <c r="Q935" i="2"/>
  <c r="M935" i="2"/>
  <c r="M936" i="2"/>
  <c r="O62" i="2"/>
  <c r="O70" i="2"/>
  <c r="O114" i="2"/>
  <c r="O113" i="2"/>
  <c r="Q60" i="2"/>
  <c r="Q944" i="2"/>
  <c r="Q942" i="2"/>
  <c r="Q940" i="2"/>
  <c r="Q938" i="2"/>
  <c r="O216" i="16"/>
  <c r="M215" i="16"/>
  <c r="O215" i="16"/>
  <c r="Q215" i="16"/>
  <c r="M216" i="16"/>
  <c r="Q21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M182" i="16"/>
  <c r="O182" i="16"/>
  <c r="Q182" i="16"/>
  <c r="S182" i="16"/>
  <c r="M183" i="16"/>
  <c r="O183" i="16"/>
  <c r="S183" i="16"/>
  <c r="M184" i="16"/>
  <c r="O184" i="16"/>
  <c r="Q184" i="16"/>
  <c r="S184" i="16"/>
  <c r="M185" i="16"/>
  <c r="O185" i="16"/>
  <c r="S185" i="16"/>
  <c r="M186" i="16"/>
  <c r="O186" i="16"/>
  <c r="Q186" i="16"/>
  <c r="S186" i="16"/>
  <c r="M57" i="16"/>
  <c r="O57" i="16"/>
  <c r="S57" i="16"/>
  <c r="M58" i="16"/>
  <c r="O58" i="16"/>
  <c r="Q58" i="16"/>
  <c r="S58" i="16"/>
  <c r="M59" i="16"/>
  <c r="O59" i="16"/>
  <c r="S59" i="16"/>
  <c r="M60" i="16"/>
  <c r="O60" i="16"/>
  <c r="Q60" i="16"/>
  <c r="S60" i="16"/>
  <c r="M61" i="16"/>
  <c r="O61" i="16"/>
  <c r="S61" i="16"/>
  <c r="M62" i="16"/>
  <c r="O62" i="16"/>
  <c r="Q62" i="16"/>
  <c r="S62" i="16"/>
  <c r="M63" i="16"/>
  <c r="O63" i="16"/>
  <c r="S63" i="16"/>
  <c r="M64" i="16"/>
  <c r="O64" i="16"/>
  <c r="Q64" i="16"/>
  <c r="S64" i="16"/>
  <c r="M65" i="16"/>
  <c r="O65" i="16"/>
  <c r="S65" i="16"/>
  <c r="M66" i="16"/>
  <c r="O66" i="16"/>
  <c r="Q66" i="16"/>
  <c r="S66" i="16"/>
  <c r="M67" i="16"/>
  <c r="O67" i="16"/>
  <c r="S67" i="16"/>
  <c r="M68" i="16"/>
  <c r="O68" i="16"/>
  <c r="Q68" i="16"/>
  <c r="S68" i="16"/>
  <c r="O21" i="16"/>
  <c r="Q21" i="16"/>
  <c r="O22" i="16"/>
  <c r="Q22" i="16"/>
  <c r="O23" i="16"/>
  <c r="Q23" i="16"/>
  <c r="O24" i="16"/>
  <c r="Q24" i="16"/>
  <c r="M18" i="16"/>
  <c r="O18" i="16"/>
  <c r="S18" i="16"/>
  <c r="M19" i="16"/>
  <c r="O19" i="16"/>
  <c r="Q19" i="16"/>
  <c r="S19" i="16"/>
  <c r="M20" i="16"/>
  <c r="O20" i="16"/>
  <c r="S20" i="16"/>
  <c r="M25" i="16"/>
  <c r="O25" i="16"/>
  <c r="Q25" i="16"/>
  <c r="S25" i="16"/>
  <c r="M26" i="16"/>
  <c r="O26" i="16"/>
  <c r="S26" i="16"/>
  <c r="M27" i="16"/>
  <c r="O27" i="16"/>
  <c r="Q27" i="16"/>
  <c r="S27" i="16"/>
  <c r="M28" i="16"/>
  <c r="O28" i="16"/>
  <c r="S28" i="16"/>
  <c r="M29" i="16"/>
  <c r="O29" i="16"/>
  <c r="Q29" i="16"/>
  <c r="S29" i="16"/>
  <c r="M30" i="16"/>
  <c r="O30" i="16"/>
  <c r="S30" i="16"/>
  <c r="M31" i="16"/>
  <c r="O31" i="16"/>
  <c r="Q31" i="16"/>
  <c r="S31" i="16"/>
  <c r="M32" i="16"/>
  <c r="O32" i="16"/>
  <c r="S32" i="16"/>
  <c r="M33" i="16"/>
  <c r="O33" i="16"/>
  <c r="Q33" i="16"/>
  <c r="S33" i="16"/>
  <c r="M34" i="16"/>
  <c r="O34" i="16"/>
  <c r="S34" i="16"/>
  <c r="M35" i="16"/>
  <c r="O35" i="16"/>
  <c r="Q35" i="16"/>
  <c r="S35" i="16"/>
  <c r="M36" i="16"/>
  <c r="O36" i="16"/>
  <c r="S36" i="16"/>
  <c r="M37" i="16"/>
  <c r="O37" i="16"/>
  <c r="Q37" i="16"/>
  <c r="S37" i="16"/>
  <c r="M38" i="16"/>
  <c r="O38" i="16"/>
  <c r="S38" i="16"/>
  <c r="M39" i="16"/>
  <c r="O39" i="16"/>
  <c r="Q39" i="16"/>
  <c r="S39" i="16"/>
  <c r="M40" i="16"/>
  <c r="O40" i="16"/>
  <c r="S40" i="16"/>
  <c r="M9" i="16"/>
  <c r="O9" i="16"/>
  <c r="Q9" i="16"/>
  <c r="S9" i="16"/>
  <c r="O8" i="16"/>
  <c r="S8" i="16"/>
  <c r="M122" i="16"/>
  <c r="O122" i="16"/>
  <c r="Q122" i="16"/>
  <c r="S122" i="16"/>
  <c r="L216" i="16"/>
  <c r="L215" i="16"/>
  <c r="Q214" i="16"/>
  <c r="O214" i="16"/>
  <c r="M214" i="16"/>
  <c r="L214" i="16"/>
  <c r="Q213" i="16"/>
  <c r="O213" i="16"/>
  <c r="M213" i="16"/>
  <c r="L213" i="16"/>
  <c r="Q212" i="16"/>
  <c r="O212" i="16"/>
  <c r="M212" i="16"/>
  <c r="L212" i="16"/>
  <c r="Q211" i="16"/>
  <c r="O211" i="16"/>
  <c r="M211" i="16"/>
  <c r="L211" i="16"/>
  <c r="Q210" i="16"/>
  <c r="O210" i="16"/>
  <c r="M210" i="16"/>
  <c r="L210" i="16"/>
  <c r="Q209" i="16"/>
  <c r="O209" i="16"/>
  <c r="M209" i="16"/>
  <c r="L209" i="16"/>
  <c r="Q208" i="16"/>
  <c r="O208" i="16"/>
  <c r="M208" i="16"/>
  <c r="L208" i="16"/>
  <c r="Q207" i="16"/>
  <c r="O207" i="16"/>
  <c r="M207" i="16"/>
  <c r="L207" i="16"/>
  <c r="Q206" i="16"/>
  <c r="O206" i="16"/>
  <c r="M206" i="16"/>
  <c r="L206" i="16"/>
  <c r="Q205" i="16"/>
  <c r="O205" i="16"/>
  <c r="M205" i="16"/>
  <c r="L205" i="16"/>
  <c r="Q204" i="16"/>
  <c r="O204" i="16"/>
  <c r="M204" i="16"/>
  <c r="L204" i="16"/>
  <c r="Q203" i="16"/>
  <c r="O203" i="16"/>
  <c r="M203" i="16"/>
  <c r="L203" i="16"/>
  <c r="Q202" i="16"/>
  <c r="O202" i="16"/>
  <c r="M202" i="16"/>
  <c r="L202" i="16"/>
  <c r="Q201" i="16"/>
  <c r="O201" i="16"/>
  <c r="M201" i="16"/>
  <c r="L201" i="16"/>
  <c r="Q200" i="16"/>
  <c r="O200" i="16"/>
  <c r="M200" i="16"/>
  <c r="L200" i="16"/>
  <c r="Q199" i="16"/>
  <c r="O199" i="16"/>
  <c r="M199" i="16"/>
  <c r="L199" i="16"/>
  <c r="Q198" i="16"/>
  <c r="O198" i="16"/>
  <c r="M198" i="16"/>
  <c r="L198" i="16"/>
  <c r="Q197" i="16"/>
  <c r="O197" i="16"/>
  <c r="M197" i="16"/>
  <c r="L197" i="16"/>
  <c r="Q196" i="16"/>
  <c r="O196" i="16"/>
  <c r="M196" i="16"/>
  <c r="L196" i="16"/>
  <c r="Q195" i="16"/>
  <c r="O195" i="16"/>
  <c r="M195" i="16"/>
  <c r="L195" i="16"/>
  <c r="Q194" i="16"/>
  <c r="O194" i="16"/>
  <c r="M194" i="16"/>
  <c r="L194" i="16"/>
  <c r="Q193" i="16"/>
  <c r="O193" i="16"/>
  <c r="M193" i="16"/>
  <c r="L193" i="16"/>
  <c r="Q192" i="16"/>
  <c r="O192" i="16"/>
  <c r="M192" i="16"/>
  <c r="L192" i="16"/>
  <c r="Q191" i="16"/>
  <c r="O191" i="16"/>
  <c r="M191" i="16"/>
  <c r="L191" i="16"/>
  <c r="Q190" i="16"/>
  <c r="O190" i="16"/>
  <c r="M190" i="16"/>
  <c r="L190" i="16"/>
  <c r="Q189" i="16"/>
  <c r="O189" i="16"/>
  <c r="M189" i="16"/>
  <c r="L189" i="16"/>
  <c r="Q188" i="16"/>
  <c r="O188" i="16"/>
  <c r="M188" i="16"/>
  <c r="L188" i="16"/>
  <c r="Q187" i="16"/>
  <c r="O187" i="16"/>
  <c r="M187" i="16"/>
  <c r="L187" i="16"/>
  <c r="Q153" i="16"/>
  <c r="M153" i="16"/>
  <c r="S16" i="16"/>
  <c r="Q16" i="16"/>
  <c r="O16" i="16"/>
  <c r="M16" i="16"/>
  <c r="O3" i="16"/>
  <c r="S3" i="16"/>
  <c r="S4" i="16"/>
  <c r="M5" i="16"/>
  <c r="O5" i="16"/>
  <c r="Q5" i="16"/>
  <c r="S5" i="16"/>
  <c r="S6" i="16"/>
  <c r="O7" i="16"/>
  <c r="S7" i="16"/>
  <c r="S10" i="16"/>
  <c r="M11" i="16"/>
  <c r="O11" i="16"/>
  <c r="Q11" i="16"/>
  <c r="S11" i="16"/>
  <c r="S12" i="16"/>
  <c r="O13" i="16"/>
  <c r="S13" i="16"/>
  <c r="S14" i="16"/>
  <c r="M15" i="16"/>
  <c r="O15" i="16"/>
  <c r="Q15" i="16"/>
  <c r="S15" i="16"/>
  <c r="S17" i="16"/>
  <c r="O41" i="16"/>
  <c r="S41" i="16"/>
  <c r="S42" i="16"/>
  <c r="M43" i="16"/>
  <c r="O43" i="16"/>
  <c r="Q43" i="16"/>
  <c r="S43" i="16"/>
  <c r="S44" i="16"/>
  <c r="O45" i="16"/>
  <c r="S45" i="16"/>
  <c r="S46" i="16"/>
  <c r="M47" i="16"/>
  <c r="O47" i="16"/>
  <c r="Q47" i="16"/>
  <c r="S47" i="16"/>
  <c r="S48" i="16"/>
  <c r="O49" i="16"/>
  <c r="S49" i="16"/>
  <c r="S50" i="16"/>
  <c r="M51" i="16"/>
  <c r="O51" i="16"/>
  <c r="Q51" i="16"/>
  <c r="S51" i="16"/>
  <c r="S52" i="16"/>
  <c r="O53" i="16"/>
  <c r="S53" i="16"/>
  <c r="S54" i="16"/>
  <c r="M55" i="16"/>
  <c r="O55" i="16"/>
  <c r="Q55" i="16"/>
  <c r="S55" i="16"/>
  <c r="S56" i="16"/>
  <c r="O69" i="16"/>
  <c r="S69" i="16"/>
  <c r="S70" i="16"/>
  <c r="M71" i="16"/>
  <c r="O71" i="16"/>
  <c r="Q71" i="16"/>
  <c r="S71" i="16"/>
  <c r="S72" i="16"/>
  <c r="O73" i="16"/>
  <c r="S73" i="16"/>
  <c r="S74" i="16"/>
  <c r="M75" i="16"/>
  <c r="O75" i="16"/>
  <c r="Q75" i="16"/>
  <c r="S75" i="16"/>
  <c r="S76" i="16"/>
  <c r="O77" i="16"/>
  <c r="S77" i="16"/>
  <c r="O79" i="16"/>
  <c r="S79" i="16"/>
  <c r="S80" i="16"/>
  <c r="M81" i="16"/>
  <c r="O81" i="16"/>
  <c r="Q81" i="16"/>
  <c r="S81" i="16"/>
  <c r="M83" i="16"/>
  <c r="O83" i="16"/>
  <c r="Q83" i="16"/>
  <c r="S83" i="16"/>
  <c r="S84" i="16"/>
  <c r="O85" i="16"/>
  <c r="S85" i="16"/>
  <c r="O87" i="16"/>
  <c r="S87" i="16"/>
  <c r="S88" i="16"/>
  <c r="M89" i="16"/>
  <c r="O89" i="16"/>
  <c r="Q89" i="16"/>
  <c r="S89" i="16"/>
  <c r="S90" i="16"/>
  <c r="M91" i="16"/>
  <c r="O91" i="16"/>
  <c r="Q91" i="16"/>
  <c r="S91" i="16"/>
  <c r="S92" i="16"/>
  <c r="O93" i="16"/>
  <c r="S93" i="16"/>
  <c r="O95" i="16"/>
  <c r="S95" i="16"/>
  <c r="S96" i="16"/>
  <c r="M97" i="16"/>
  <c r="O97" i="16"/>
  <c r="Q97" i="16"/>
  <c r="S97" i="16"/>
  <c r="M99" i="16"/>
  <c r="O99" i="16"/>
  <c r="Q99" i="16"/>
  <c r="S99" i="16"/>
  <c r="S100" i="16"/>
  <c r="O101" i="16"/>
  <c r="S101" i="16"/>
  <c r="O103" i="16"/>
  <c r="S103" i="16"/>
  <c r="S104" i="16"/>
  <c r="M105" i="16"/>
  <c r="O105" i="16"/>
  <c r="Q105" i="16"/>
  <c r="S105" i="16"/>
  <c r="S106" i="16"/>
  <c r="M107" i="16"/>
  <c r="O107" i="16"/>
  <c r="Q107" i="16"/>
  <c r="S107" i="16"/>
  <c r="S108" i="16"/>
  <c r="O109" i="16"/>
  <c r="S109" i="16"/>
  <c r="O110" i="16"/>
  <c r="S110" i="16"/>
  <c r="S111" i="16"/>
  <c r="M112" i="16"/>
  <c r="O112" i="16"/>
  <c r="Q112" i="16"/>
  <c r="S112" i="16"/>
  <c r="M114" i="16"/>
  <c r="O114" i="16"/>
  <c r="Q114" i="16"/>
  <c r="S114" i="16"/>
  <c r="S115" i="16"/>
  <c r="O116" i="16"/>
  <c r="S116" i="16"/>
  <c r="O118" i="16"/>
  <c r="S118" i="16"/>
  <c r="S119" i="16"/>
  <c r="M120" i="16"/>
  <c r="O120" i="16"/>
  <c r="Q120" i="16"/>
  <c r="S120" i="16"/>
  <c r="S121" i="16"/>
  <c r="M123" i="16"/>
  <c r="O123" i="16"/>
  <c r="Q123" i="16"/>
  <c r="S123" i="16"/>
  <c r="S124" i="16"/>
  <c r="O125" i="16"/>
  <c r="S125" i="16"/>
  <c r="O127" i="16"/>
  <c r="S127" i="16"/>
  <c r="S128" i="16"/>
  <c r="M129" i="16"/>
  <c r="O129" i="16"/>
  <c r="Q129" i="16"/>
  <c r="S129" i="16"/>
  <c r="M131" i="16"/>
  <c r="O131" i="16"/>
  <c r="Q131" i="16"/>
  <c r="S131" i="16"/>
  <c r="S132" i="16"/>
  <c r="O133" i="16"/>
  <c r="S133" i="16"/>
  <c r="O135" i="16"/>
  <c r="S135" i="16"/>
  <c r="S136" i="16"/>
  <c r="M137" i="16"/>
  <c r="O137" i="16"/>
  <c r="Q137" i="16"/>
  <c r="S137" i="16"/>
  <c r="S138" i="16"/>
  <c r="M139" i="16"/>
  <c r="O139" i="16"/>
  <c r="Q139" i="16"/>
  <c r="S139" i="16"/>
  <c r="S140" i="16"/>
  <c r="O141" i="16"/>
  <c r="S141" i="16"/>
  <c r="O143" i="16"/>
  <c r="S143" i="16"/>
  <c r="S144" i="16"/>
  <c r="M145" i="16"/>
  <c r="O145" i="16"/>
  <c r="Q145" i="16"/>
  <c r="S145" i="16"/>
  <c r="M147" i="16"/>
  <c r="O147" i="16"/>
  <c r="Q147" i="16"/>
  <c r="S147" i="16"/>
  <c r="O149" i="16"/>
  <c r="S149" i="16"/>
  <c r="O151" i="16"/>
  <c r="S151" i="16"/>
  <c r="S152" i="16"/>
  <c r="M154" i="16"/>
  <c r="O154" i="16"/>
  <c r="Q154" i="16"/>
  <c r="S154" i="16"/>
  <c r="S158" i="16"/>
  <c r="M159" i="16"/>
  <c r="O159" i="16"/>
  <c r="Q159" i="16"/>
  <c r="S159" i="16"/>
  <c r="M160" i="16"/>
  <c r="O161" i="16"/>
  <c r="S161" i="16"/>
  <c r="O163" i="16"/>
  <c r="S163" i="16"/>
  <c r="S164" i="16"/>
  <c r="M165" i="16"/>
  <c r="O165" i="16"/>
  <c r="Q165" i="16"/>
  <c r="S165" i="16"/>
  <c r="M167" i="16"/>
  <c r="O167" i="16"/>
  <c r="Q167" i="16"/>
  <c r="S167" i="16"/>
  <c r="O169" i="16"/>
  <c r="S169" i="16"/>
  <c r="O171" i="16"/>
  <c r="S171" i="16"/>
  <c r="S172" i="16"/>
  <c r="M173" i="16"/>
  <c r="O173" i="16"/>
  <c r="Q173" i="16"/>
  <c r="S173" i="16"/>
  <c r="S174" i="16"/>
  <c r="M175" i="16"/>
  <c r="O175" i="16"/>
  <c r="Q175" i="16"/>
  <c r="S175" i="16"/>
  <c r="M176" i="16"/>
  <c r="O177" i="16"/>
  <c r="S177" i="16"/>
  <c r="O179" i="16"/>
  <c r="S179" i="16"/>
  <c r="S180" i="16"/>
  <c r="M181" i="16"/>
  <c r="O181" i="16"/>
  <c r="Q181" i="16"/>
  <c r="S181" i="16"/>
  <c r="O2" i="16"/>
  <c r="M2" i="16"/>
  <c r="Q174" i="16"/>
  <c r="Q166" i="16"/>
  <c r="S166" i="16"/>
  <c r="Q158" i="16"/>
  <c r="Q146" i="16"/>
  <c r="S146" i="16"/>
  <c r="Q138" i="16"/>
  <c r="Q130" i="16"/>
  <c r="S130" i="16"/>
  <c r="Q121" i="16"/>
  <c r="Q113" i="16"/>
  <c r="S113" i="16"/>
  <c r="Q106" i="16"/>
  <c r="Q98" i="16"/>
  <c r="S98" i="16"/>
  <c r="Q90" i="16"/>
  <c r="Q82" i="16"/>
  <c r="S82" i="16"/>
  <c r="M178" i="16"/>
  <c r="Q178" i="16"/>
  <c r="O178" i="16"/>
  <c r="S178" i="16"/>
  <c r="M170" i="16"/>
  <c r="Q170" i="16"/>
  <c r="O170" i="16"/>
  <c r="S170" i="16"/>
  <c r="M162" i="16"/>
  <c r="Q162" i="16"/>
  <c r="O162" i="16"/>
  <c r="S162" i="16"/>
  <c r="M150" i="16"/>
  <c r="Q150" i="16"/>
  <c r="O150" i="16"/>
  <c r="S150" i="16"/>
  <c r="M142" i="16"/>
  <c r="Q142" i="16"/>
  <c r="O142" i="16"/>
  <c r="S142" i="16"/>
  <c r="M134" i="16"/>
  <c r="Q134" i="16"/>
  <c r="O134" i="16"/>
  <c r="S134" i="16"/>
  <c r="M126" i="16"/>
  <c r="Q126" i="16"/>
  <c r="O126" i="16"/>
  <c r="S126" i="16"/>
  <c r="M117" i="16"/>
  <c r="Q117" i="16"/>
  <c r="O117" i="16"/>
  <c r="S117" i="16"/>
  <c r="M102" i="16"/>
  <c r="Q102" i="16"/>
  <c r="O102" i="16"/>
  <c r="S102" i="16"/>
  <c r="M94" i="16"/>
  <c r="Q94" i="16"/>
  <c r="O94" i="16"/>
  <c r="S94" i="16"/>
  <c r="M86" i="16"/>
  <c r="Q86" i="16"/>
  <c r="O86" i="16"/>
  <c r="S86" i="16"/>
  <c r="M78" i="16"/>
  <c r="Q78" i="16"/>
  <c r="O78" i="16"/>
  <c r="S78" i="16"/>
  <c r="M180" i="16"/>
  <c r="Q180" i="16"/>
  <c r="O180" i="16"/>
  <c r="O176" i="16"/>
  <c r="M172" i="16"/>
  <c r="Q172" i="16"/>
  <c r="O172" i="16"/>
  <c r="M168" i="16"/>
  <c r="O168" i="16"/>
  <c r="M164" i="16"/>
  <c r="Q164" i="16"/>
  <c r="O164" i="16"/>
  <c r="O160" i="16"/>
  <c r="M152" i="16"/>
  <c r="Q152" i="16"/>
  <c r="O152" i="16"/>
  <c r="M148" i="16"/>
  <c r="O148" i="16"/>
  <c r="M144" i="16"/>
  <c r="Q144" i="16"/>
  <c r="O144" i="16"/>
  <c r="Q140" i="16"/>
  <c r="M136" i="16"/>
  <c r="Q136" i="16"/>
  <c r="O136" i="16"/>
  <c r="M132" i="16"/>
  <c r="Q132" i="16"/>
  <c r="O132" i="16"/>
  <c r="M128" i="16"/>
  <c r="Q128" i="16"/>
  <c r="O128" i="16"/>
  <c r="Q124" i="16"/>
  <c r="M119" i="16"/>
  <c r="Q119" i="16"/>
  <c r="O119" i="16"/>
  <c r="M115" i="16"/>
  <c r="Q115" i="16"/>
  <c r="O115" i="16"/>
  <c r="M111" i="16"/>
  <c r="Q111" i="16"/>
  <c r="O111" i="16"/>
  <c r="Q108" i="16"/>
  <c r="M104" i="16"/>
  <c r="Q104" i="16"/>
  <c r="O104" i="16"/>
  <c r="M100" i="16"/>
  <c r="Q100" i="16"/>
  <c r="O100" i="16"/>
  <c r="M96" i="16"/>
  <c r="Q96" i="16"/>
  <c r="O96" i="16"/>
  <c r="Q92" i="16"/>
  <c r="M88" i="16"/>
  <c r="Q88" i="16"/>
  <c r="O88" i="16"/>
  <c r="M84" i="16"/>
  <c r="Q84" i="16"/>
  <c r="O84" i="16"/>
  <c r="M80" i="16"/>
  <c r="Q80" i="16"/>
  <c r="O80" i="16"/>
  <c r="Q76" i="16"/>
  <c r="M74" i="16"/>
  <c r="Q74" i="16"/>
  <c r="M72" i="16"/>
  <c r="Q72" i="16"/>
  <c r="M70" i="16"/>
  <c r="Q70" i="16"/>
  <c r="M56" i="16"/>
  <c r="Q56" i="16"/>
  <c r="M54" i="16"/>
  <c r="Q54" i="16"/>
  <c r="M52" i="16"/>
  <c r="Q52" i="16"/>
  <c r="M50" i="16"/>
  <c r="Q50" i="16"/>
  <c r="M48" i="16"/>
  <c r="Q48" i="16"/>
  <c r="M46" i="16"/>
  <c r="Q46" i="16"/>
  <c r="M44" i="16"/>
  <c r="Q44" i="16"/>
  <c r="M42" i="16"/>
  <c r="Q42" i="16"/>
  <c r="M17" i="16"/>
  <c r="Q17" i="16"/>
  <c r="M14" i="16"/>
  <c r="Q14" i="16"/>
  <c r="M12" i="16"/>
  <c r="Q12" i="16"/>
  <c r="M10" i="16"/>
  <c r="Q10" i="16"/>
  <c r="M6" i="16"/>
  <c r="Q6" i="16"/>
  <c r="M4" i="16"/>
  <c r="Q4" i="16"/>
  <c r="O74" i="16"/>
  <c r="O72" i="16"/>
  <c r="O70" i="16"/>
  <c r="O56" i="16"/>
  <c r="O54" i="16"/>
  <c r="O52" i="16"/>
  <c r="O50" i="16"/>
  <c r="O48" i="16"/>
  <c r="O46" i="16"/>
  <c r="O44" i="16"/>
  <c r="O42" i="16"/>
  <c r="O17" i="16"/>
  <c r="O14" i="16"/>
  <c r="O12" i="16"/>
  <c r="O10" i="16"/>
  <c r="O6" i="16"/>
  <c r="O4" i="16"/>
  <c r="O76" i="16"/>
  <c r="M76" i="16"/>
  <c r="O92" i="16"/>
  <c r="M92" i="16"/>
  <c r="O108" i="16"/>
  <c r="M108" i="16"/>
  <c r="O124" i="16"/>
  <c r="M124" i="16"/>
  <c r="O140" i="16"/>
  <c r="M140" i="16"/>
  <c r="S2" i="16"/>
  <c r="Q2" i="16"/>
  <c r="M179" i="16"/>
  <c r="Q179" i="16"/>
  <c r="M177" i="16"/>
  <c r="Q177" i="16"/>
  <c r="S168" i="16"/>
  <c r="Q168" i="16"/>
  <c r="M166" i="16"/>
  <c r="O166" i="16"/>
  <c r="M163" i="16"/>
  <c r="Q163" i="16"/>
  <c r="M161" i="16"/>
  <c r="Q161" i="16"/>
  <c r="S148" i="16"/>
  <c r="Q148" i="16"/>
  <c r="M146" i="16"/>
  <c r="O146" i="16"/>
  <c r="M143" i="16"/>
  <c r="Q143" i="16"/>
  <c r="M141" i="16"/>
  <c r="Q141" i="16"/>
  <c r="M130" i="16"/>
  <c r="O130" i="16"/>
  <c r="M127" i="16"/>
  <c r="Q127" i="16"/>
  <c r="M125" i="16"/>
  <c r="Q125" i="16"/>
  <c r="M113" i="16"/>
  <c r="O113" i="16"/>
  <c r="M110" i="16"/>
  <c r="Q110" i="16"/>
  <c r="M109" i="16"/>
  <c r="Q109" i="16"/>
  <c r="M98" i="16"/>
  <c r="O98" i="16"/>
  <c r="M95" i="16"/>
  <c r="Q95" i="16"/>
  <c r="M93" i="16"/>
  <c r="Q93" i="16"/>
  <c r="M82" i="16"/>
  <c r="O82" i="16"/>
  <c r="M79" i="16"/>
  <c r="Q79" i="16"/>
  <c r="M77" i="16"/>
  <c r="Q77" i="16"/>
  <c r="M69" i="16"/>
  <c r="Q69" i="16"/>
  <c r="M49" i="16"/>
  <c r="Q49" i="16"/>
  <c r="M41" i="16"/>
  <c r="Q41" i="16"/>
  <c r="M7" i="16"/>
  <c r="Q7" i="16"/>
  <c r="S176" i="16"/>
  <c r="Q176" i="16"/>
  <c r="M174" i="16"/>
  <c r="O174" i="16"/>
  <c r="M171" i="16"/>
  <c r="Q171" i="16"/>
  <c r="M169" i="16"/>
  <c r="Q169" i="16"/>
  <c r="S160" i="16"/>
  <c r="Q160" i="16"/>
  <c r="M158" i="16"/>
  <c r="O158" i="16"/>
  <c r="M151" i="16"/>
  <c r="Q151" i="16"/>
  <c r="M149" i="16"/>
  <c r="Q149" i="16"/>
  <c r="M138" i="16"/>
  <c r="O138" i="16"/>
  <c r="M135" i="16"/>
  <c r="Q135" i="16"/>
  <c r="M133" i="16"/>
  <c r="Q133" i="16"/>
  <c r="M121" i="16"/>
  <c r="O121" i="16"/>
  <c r="M118" i="16"/>
  <c r="Q118" i="16"/>
  <c r="M116" i="16"/>
  <c r="Q116" i="16"/>
  <c r="M106" i="16"/>
  <c r="O106" i="16"/>
  <c r="M103" i="16"/>
  <c r="Q103" i="16"/>
  <c r="M101" i="16"/>
  <c r="Q101" i="16"/>
  <c r="M90" i="16"/>
  <c r="O90" i="16"/>
  <c r="M87" i="16"/>
  <c r="Q87" i="16"/>
  <c r="M85" i="16"/>
  <c r="Q85" i="16"/>
  <c r="M73" i="16"/>
  <c r="Q73" i="16"/>
  <c r="M53" i="16"/>
  <c r="Q53" i="16"/>
  <c r="M45" i="16"/>
  <c r="Q45" i="16"/>
  <c r="M13" i="16"/>
  <c r="Q13" i="16"/>
  <c r="M3" i="16"/>
  <c r="Q3" i="16"/>
  <c r="S153" i="16"/>
  <c r="O153" i="16"/>
  <c r="M8" i="16"/>
  <c r="Q8" i="16"/>
  <c r="Q40" i="16"/>
  <c r="Q38" i="16"/>
  <c r="Q36" i="16"/>
  <c r="Q34" i="16"/>
  <c r="Q32" i="16"/>
  <c r="Q30" i="16"/>
  <c r="Q28" i="16"/>
  <c r="Q26" i="16"/>
  <c r="Q20" i="16"/>
  <c r="Q18" i="16"/>
  <c r="S24" i="16"/>
  <c r="S23" i="16"/>
  <c r="S22" i="16"/>
  <c r="S21" i="16"/>
  <c r="Q67" i="16"/>
  <c r="Q65" i="16"/>
  <c r="Q63" i="16"/>
  <c r="Q61" i="16"/>
  <c r="Q59" i="16"/>
  <c r="Q57" i="16"/>
  <c r="Q185" i="16"/>
  <c r="Q183" i="16"/>
  <c r="S75" i="3"/>
  <c r="S76" i="3"/>
  <c r="S77" i="3"/>
  <c r="S78" i="3"/>
  <c r="S79" i="3"/>
  <c r="S80" i="3"/>
  <c r="S81" i="3"/>
  <c r="S82" i="3"/>
  <c r="S83" i="3"/>
  <c r="S84" i="3"/>
  <c r="S85" i="3"/>
  <c r="S86" i="3"/>
  <c r="Q86" i="3"/>
  <c r="O86" i="3"/>
  <c r="M86" i="3"/>
  <c r="L86" i="3"/>
  <c r="Q85" i="3"/>
  <c r="O85" i="3"/>
  <c r="M85" i="3"/>
  <c r="L85" i="3"/>
  <c r="Q84" i="3"/>
  <c r="O84" i="3"/>
  <c r="M84" i="3"/>
  <c r="L84" i="3"/>
  <c r="Q83" i="3"/>
  <c r="O83" i="3"/>
  <c r="M83" i="3"/>
  <c r="L83" i="3"/>
  <c r="Q82" i="3"/>
  <c r="O82" i="3"/>
  <c r="M82" i="3"/>
  <c r="L82" i="3"/>
  <c r="Q81" i="3"/>
  <c r="O81" i="3"/>
  <c r="M81" i="3"/>
  <c r="L81" i="3"/>
  <c r="Q80" i="3"/>
  <c r="O80" i="3"/>
  <c r="M80" i="3"/>
  <c r="L80" i="3"/>
  <c r="Q79" i="3"/>
  <c r="O79" i="3"/>
  <c r="M79" i="3"/>
  <c r="L79" i="3"/>
  <c r="Q78" i="3"/>
  <c r="O78" i="3"/>
  <c r="M78" i="3"/>
  <c r="L78" i="3"/>
  <c r="Q77" i="3"/>
  <c r="O77" i="3"/>
  <c r="M77" i="3"/>
  <c r="L77" i="3"/>
  <c r="Q76" i="3"/>
  <c r="O76" i="3"/>
  <c r="M76" i="3"/>
  <c r="L76" i="3"/>
  <c r="Q75" i="3"/>
  <c r="O75" i="3"/>
  <c r="M75" i="3"/>
  <c r="L75" i="3"/>
  <c r="L72" i="3"/>
  <c r="L73" i="3"/>
  <c r="L74" i="3"/>
  <c r="M74" i="3"/>
  <c r="O74" i="3"/>
  <c r="S74" i="3"/>
  <c r="M73" i="3"/>
  <c r="O73" i="3"/>
  <c r="Q73" i="3"/>
  <c r="S73" i="3"/>
  <c r="M72" i="3"/>
  <c r="O72" i="3"/>
  <c r="S72" i="3"/>
  <c r="M62" i="3"/>
  <c r="O62" i="3"/>
  <c r="Q62" i="3"/>
  <c r="S62" i="3"/>
  <c r="M61" i="3"/>
  <c r="O61" i="3"/>
  <c r="S61" i="3"/>
  <c r="L62" i="3"/>
  <c r="L6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3" i="3"/>
  <c r="S64" i="3"/>
  <c r="S65" i="3"/>
  <c r="S66" i="3"/>
  <c r="S67" i="3"/>
  <c r="S68" i="3"/>
  <c r="S69" i="3"/>
  <c r="S70" i="3"/>
  <c r="S71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2" i="3"/>
  <c r="Q164" i="3"/>
  <c r="O164" i="3"/>
  <c r="M164" i="3"/>
  <c r="L164" i="3"/>
  <c r="L163" i="3"/>
  <c r="Q162" i="3"/>
  <c r="O162" i="3"/>
  <c r="M162" i="3"/>
  <c r="L162" i="3"/>
  <c r="L161" i="3"/>
  <c r="Q160" i="3"/>
  <c r="O160" i="3"/>
  <c r="M160" i="3"/>
  <c r="L160" i="3"/>
  <c r="L159" i="3"/>
  <c r="Q158" i="3"/>
  <c r="O158" i="3"/>
  <c r="M158" i="3"/>
  <c r="L158" i="3"/>
  <c r="L157" i="3"/>
  <c r="Q156" i="3"/>
  <c r="O156" i="3"/>
  <c r="M156" i="3"/>
  <c r="L156" i="3"/>
  <c r="L155" i="3"/>
  <c r="Q154" i="3"/>
  <c r="O154" i="3"/>
  <c r="M154" i="3"/>
  <c r="L154" i="3"/>
  <c r="L153" i="3"/>
  <c r="Q152" i="3"/>
  <c r="O152" i="3"/>
  <c r="M152" i="3"/>
  <c r="L152" i="3"/>
  <c r="L151" i="3"/>
  <c r="Q150" i="3"/>
  <c r="O150" i="3"/>
  <c r="M150" i="3"/>
  <c r="L150" i="3"/>
  <c r="L149" i="3"/>
  <c r="Q148" i="3"/>
  <c r="O148" i="3"/>
  <c r="M148" i="3"/>
  <c r="L148" i="3"/>
  <c r="L147" i="3"/>
  <c r="Q146" i="3"/>
  <c r="O146" i="3"/>
  <c r="M146" i="3"/>
  <c r="L146" i="3"/>
  <c r="L145" i="3"/>
  <c r="Q144" i="3"/>
  <c r="O144" i="3"/>
  <c r="M144" i="3"/>
  <c r="L144" i="3"/>
  <c r="L143" i="3"/>
  <c r="Q142" i="3"/>
  <c r="O142" i="3"/>
  <c r="M142" i="3"/>
  <c r="L142" i="3"/>
  <c r="L141" i="3"/>
  <c r="Q140" i="3"/>
  <c r="O140" i="3"/>
  <c r="M140" i="3"/>
  <c r="L140" i="3"/>
  <c r="L139" i="3"/>
  <c r="Q138" i="3"/>
  <c r="O138" i="3"/>
  <c r="M138" i="3"/>
  <c r="L138" i="3"/>
  <c r="L137" i="3"/>
  <c r="Q136" i="3"/>
  <c r="O136" i="3"/>
  <c r="M136" i="3"/>
  <c r="L136" i="3"/>
  <c r="L135" i="3"/>
  <c r="Q134" i="3"/>
  <c r="O134" i="3"/>
  <c r="M134" i="3"/>
  <c r="L134" i="3"/>
  <c r="L133" i="3"/>
  <c r="Q132" i="3"/>
  <c r="O132" i="3"/>
  <c r="M132" i="3"/>
  <c r="L132" i="3"/>
  <c r="L131" i="3"/>
  <c r="Q130" i="3"/>
  <c r="O130" i="3"/>
  <c r="M130" i="3"/>
  <c r="L130" i="3"/>
  <c r="L129" i="3"/>
  <c r="Q128" i="3"/>
  <c r="O128" i="3"/>
  <c r="M128" i="3"/>
  <c r="L128" i="3"/>
  <c r="L127" i="3"/>
  <c r="Q126" i="3"/>
  <c r="O126" i="3"/>
  <c r="M126" i="3"/>
  <c r="L126" i="3"/>
  <c r="L125" i="3"/>
  <c r="Q124" i="3"/>
  <c r="O124" i="3"/>
  <c r="M124" i="3"/>
  <c r="L124" i="3"/>
  <c r="L123" i="3"/>
  <c r="Q122" i="3"/>
  <c r="O122" i="3"/>
  <c r="M122" i="3"/>
  <c r="L122" i="3"/>
  <c r="L121" i="3"/>
  <c r="Q120" i="3"/>
  <c r="O120" i="3"/>
  <c r="M120" i="3"/>
  <c r="L120" i="3"/>
  <c r="L119" i="3"/>
  <c r="Q118" i="3"/>
  <c r="O118" i="3"/>
  <c r="M118" i="3"/>
  <c r="L118" i="3"/>
  <c r="L117" i="3"/>
  <c r="Q116" i="3"/>
  <c r="O116" i="3"/>
  <c r="M116" i="3"/>
  <c r="L116" i="3"/>
  <c r="L115" i="3"/>
  <c r="Q114" i="3"/>
  <c r="O114" i="3"/>
  <c r="M114" i="3"/>
  <c r="L114" i="3"/>
  <c r="L113" i="3"/>
  <c r="Q112" i="3"/>
  <c r="O112" i="3"/>
  <c r="M112" i="3"/>
  <c r="L112" i="3"/>
  <c r="L111" i="3"/>
  <c r="Q110" i="3"/>
  <c r="O110" i="3"/>
  <c r="M110" i="3"/>
  <c r="L110" i="3"/>
  <c r="L109" i="3"/>
  <c r="Q108" i="3"/>
  <c r="O108" i="3"/>
  <c r="M108" i="3"/>
  <c r="L108" i="3"/>
  <c r="L107" i="3"/>
  <c r="Q106" i="3"/>
  <c r="O106" i="3"/>
  <c r="M106" i="3"/>
  <c r="L106" i="3"/>
  <c r="L101" i="3"/>
  <c r="Q100" i="3"/>
  <c r="O100" i="3"/>
  <c r="M100" i="3"/>
  <c r="L100" i="3"/>
  <c r="L99" i="3"/>
  <c r="Q98" i="3"/>
  <c r="O98" i="3"/>
  <c r="M98" i="3"/>
  <c r="L98" i="3"/>
  <c r="L97" i="3"/>
  <c r="Q96" i="3"/>
  <c r="O96" i="3"/>
  <c r="M96" i="3"/>
  <c r="L96" i="3"/>
  <c r="L95" i="3"/>
  <c r="Q94" i="3"/>
  <c r="O94" i="3"/>
  <c r="M94" i="3"/>
  <c r="L94" i="3"/>
  <c r="L93" i="3"/>
  <c r="Q92" i="3"/>
  <c r="O92" i="3"/>
  <c r="M92" i="3"/>
  <c r="L92" i="3"/>
  <c r="L91" i="3"/>
  <c r="Q90" i="3"/>
  <c r="O90" i="3"/>
  <c r="M90" i="3"/>
  <c r="L90" i="3"/>
  <c r="L89" i="3"/>
  <c r="Q88" i="3"/>
  <c r="O88" i="3"/>
  <c r="M88" i="3"/>
  <c r="L88" i="3"/>
  <c r="L87" i="3"/>
  <c r="Q71" i="3"/>
  <c r="O71" i="3"/>
  <c r="M71" i="3"/>
  <c r="L71" i="3"/>
  <c r="L70" i="3"/>
  <c r="Q69" i="3"/>
  <c r="O69" i="3"/>
  <c r="M69" i="3"/>
  <c r="L69" i="3"/>
  <c r="L68" i="3"/>
  <c r="Q67" i="3"/>
  <c r="O67" i="3"/>
  <c r="M67" i="3"/>
  <c r="L67" i="3"/>
  <c r="L66" i="3"/>
  <c r="Q65" i="3"/>
  <c r="O65" i="3"/>
  <c r="M65" i="3"/>
  <c r="L65" i="3"/>
  <c r="L64" i="3"/>
  <c r="Q63" i="3"/>
  <c r="O63" i="3"/>
  <c r="M63" i="3"/>
  <c r="L63" i="3"/>
  <c r="L60" i="3"/>
  <c r="Q59" i="3"/>
  <c r="O59" i="3"/>
  <c r="M59" i="3"/>
  <c r="L59" i="3"/>
  <c r="L58" i="3"/>
  <c r="Q57" i="3"/>
  <c r="O57" i="3"/>
  <c r="M57" i="3"/>
  <c r="L57" i="3"/>
  <c r="L56" i="3"/>
  <c r="Q55" i="3"/>
  <c r="O55" i="3"/>
  <c r="M55" i="3"/>
  <c r="L55" i="3"/>
  <c r="L54" i="3"/>
  <c r="Q53" i="3"/>
  <c r="O53" i="3"/>
  <c r="M53" i="3"/>
  <c r="L53" i="3"/>
  <c r="L52" i="3"/>
  <c r="Q51" i="3"/>
  <c r="O51" i="3"/>
  <c r="M51" i="3"/>
  <c r="L51" i="3"/>
  <c r="L50" i="3"/>
  <c r="Q49" i="3"/>
  <c r="O49" i="3"/>
  <c r="M49" i="3"/>
  <c r="L49" i="3"/>
  <c r="L48" i="3"/>
  <c r="Q47" i="3"/>
  <c r="O47" i="3"/>
  <c r="M47" i="3"/>
  <c r="L47" i="3"/>
  <c r="L46" i="3"/>
  <c r="Q45" i="3"/>
  <c r="O45" i="3"/>
  <c r="M45" i="3"/>
  <c r="L45" i="3"/>
  <c r="L44" i="3"/>
  <c r="Q43" i="3"/>
  <c r="O43" i="3"/>
  <c r="M43" i="3"/>
  <c r="L43" i="3"/>
  <c r="L42" i="3"/>
  <c r="Q41" i="3"/>
  <c r="O41" i="3"/>
  <c r="M41" i="3"/>
  <c r="L41" i="3"/>
  <c r="L40" i="3"/>
  <c r="Q39" i="3"/>
  <c r="O39" i="3"/>
  <c r="M39" i="3"/>
  <c r="L39" i="3"/>
  <c r="L38" i="3"/>
  <c r="Q37" i="3"/>
  <c r="O37" i="3"/>
  <c r="M37" i="3"/>
  <c r="L37" i="3"/>
  <c r="L36" i="3"/>
  <c r="Q35" i="3"/>
  <c r="O35" i="3"/>
  <c r="M35" i="3"/>
  <c r="L35" i="3"/>
  <c r="L34" i="3"/>
  <c r="Q33" i="3"/>
  <c r="O33" i="3"/>
  <c r="M33" i="3"/>
  <c r="L33" i="3"/>
  <c r="L32" i="3"/>
  <c r="Q31" i="3"/>
  <c r="O31" i="3"/>
  <c r="M31" i="3"/>
  <c r="L31" i="3"/>
  <c r="L30" i="3"/>
  <c r="Q29" i="3"/>
  <c r="O29" i="3"/>
  <c r="M29" i="3"/>
  <c r="L29" i="3"/>
  <c r="L28" i="3"/>
  <c r="Q27" i="3"/>
  <c r="O27" i="3"/>
  <c r="M27" i="3"/>
  <c r="L27" i="3"/>
  <c r="L26" i="3"/>
  <c r="Q25" i="3"/>
  <c r="O25" i="3"/>
  <c r="M25" i="3"/>
  <c r="L25" i="3"/>
  <c r="L24" i="3"/>
  <c r="Q23" i="3"/>
  <c r="O23" i="3"/>
  <c r="M23" i="3"/>
  <c r="L23" i="3"/>
  <c r="L22" i="3"/>
  <c r="Q21" i="3"/>
  <c r="O21" i="3"/>
  <c r="M21" i="3"/>
  <c r="L21" i="3"/>
  <c r="L20" i="3"/>
  <c r="Q19" i="3"/>
  <c r="O19" i="3"/>
  <c r="M19" i="3"/>
  <c r="L19" i="3"/>
  <c r="L18" i="3"/>
  <c r="Q17" i="3"/>
  <c r="O17" i="3"/>
  <c r="M17" i="3"/>
  <c r="L17" i="3"/>
  <c r="L16" i="3"/>
  <c r="Q15" i="3"/>
  <c r="O15" i="3"/>
  <c r="M15" i="3"/>
  <c r="L15" i="3"/>
  <c r="L14" i="3"/>
  <c r="Q13" i="3"/>
  <c r="O13" i="3"/>
  <c r="M13" i="3"/>
  <c r="L13" i="3"/>
  <c r="L12" i="3"/>
  <c r="Q11" i="3"/>
  <c r="O11" i="3"/>
  <c r="M11" i="3"/>
  <c r="L11" i="3"/>
  <c r="L10" i="3"/>
  <c r="Q9" i="3"/>
  <c r="O9" i="3"/>
  <c r="M9" i="3"/>
  <c r="L9" i="3"/>
  <c r="L8" i="3"/>
  <c r="Q7" i="3"/>
  <c r="O7" i="3"/>
  <c r="M7" i="3"/>
  <c r="L7" i="3"/>
  <c r="L6" i="3"/>
  <c r="Q5" i="3"/>
  <c r="O5" i="3"/>
  <c r="M5" i="3"/>
  <c r="L5" i="3"/>
  <c r="L4" i="3"/>
  <c r="Q3" i="3"/>
  <c r="O3" i="3"/>
  <c r="M3" i="3"/>
  <c r="L3" i="3"/>
  <c r="L2" i="3"/>
  <c r="Q2" i="3"/>
  <c r="M2" i="3"/>
  <c r="O2" i="3"/>
  <c r="Q6" i="3"/>
  <c r="M6" i="3"/>
  <c r="O6" i="3"/>
  <c r="Q10" i="3"/>
  <c r="M10" i="3"/>
  <c r="O10" i="3"/>
  <c r="Q14" i="3"/>
  <c r="M14" i="3"/>
  <c r="O14" i="3"/>
  <c r="Q18" i="3"/>
  <c r="M18" i="3"/>
  <c r="O18" i="3"/>
  <c r="Q22" i="3"/>
  <c r="M22" i="3"/>
  <c r="O22" i="3"/>
  <c r="Q4" i="3"/>
  <c r="M4" i="3"/>
  <c r="O4" i="3"/>
  <c r="Q8" i="3"/>
  <c r="M8" i="3"/>
  <c r="O8" i="3"/>
  <c r="Q12" i="3"/>
  <c r="M12" i="3"/>
  <c r="O12" i="3"/>
  <c r="Q16" i="3"/>
  <c r="M16" i="3"/>
  <c r="O16" i="3"/>
  <c r="Q20" i="3"/>
  <c r="M20" i="3"/>
  <c r="O20" i="3"/>
  <c r="Q24" i="3"/>
  <c r="M24" i="3"/>
  <c r="O24" i="3"/>
  <c r="Q28" i="3"/>
  <c r="M28" i="3"/>
  <c r="O28" i="3"/>
  <c r="Q32" i="3"/>
  <c r="M32" i="3"/>
  <c r="O32" i="3"/>
  <c r="Q36" i="3"/>
  <c r="M36" i="3"/>
  <c r="O36" i="3"/>
  <c r="Q40" i="3"/>
  <c r="M40" i="3"/>
  <c r="O40" i="3"/>
  <c r="Q44" i="3"/>
  <c r="M44" i="3"/>
  <c r="O44" i="3"/>
  <c r="Q48" i="3"/>
  <c r="M48" i="3"/>
  <c r="O48" i="3"/>
  <c r="Q52" i="3"/>
  <c r="M52" i="3"/>
  <c r="O52" i="3"/>
  <c r="Q56" i="3"/>
  <c r="M56" i="3"/>
  <c r="O56" i="3"/>
  <c r="Q60" i="3"/>
  <c r="M60" i="3"/>
  <c r="O60" i="3"/>
  <c r="Q66" i="3"/>
  <c r="M66" i="3"/>
  <c r="O66" i="3"/>
  <c r="Q70" i="3"/>
  <c r="M70" i="3"/>
  <c r="O70" i="3"/>
  <c r="Q89" i="3"/>
  <c r="M89" i="3"/>
  <c r="O89" i="3"/>
  <c r="Q93" i="3"/>
  <c r="M93" i="3"/>
  <c r="O93" i="3"/>
  <c r="Q97" i="3"/>
  <c r="M97" i="3"/>
  <c r="O97" i="3"/>
  <c r="Q101" i="3"/>
  <c r="M101" i="3"/>
  <c r="O101" i="3"/>
  <c r="Q109" i="3"/>
  <c r="M109" i="3"/>
  <c r="O109" i="3"/>
  <c r="Q113" i="3"/>
  <c r="M113" i="3"/>
  <c r="O113" i="3"/>
  <c r="Q117" i="3"/>
  <c r="M117" i="3"/>
  <c r="O117" i="3"/>
  <c r="Q121" i="3"/>
  <c r="M121" i="3"/>
  <c r="O121" i="3"/>
  <c r="Q125" i="3"/>
  <c r="M125" i="3"/>
  <c r="O125" i="3"/>
  <c r="Q129" i="3"/>
  <c r="M129" i="3"/>
  <c r="O129" i="3"/>
  <c r="Q133" i="3"/>
  <c r="M133" i="3"/>
  <c r="O133" i="3"/>
  <c r="Q137" i="3"/>
  <c r="M137" i="3"/>
  <c r="O137" i="3"/>
  <c r="Q141" i="3"/>
  <c r="M141" i="3"/>
  <c r="O141" i="3"/>
  <c r="Q145" i="3"/>
  <c r="M145" i="3"/>
  <c r="O145" i="3"/>
  <c r="Q149" i="3"/>
  <c r="M149" i="3"/>
  <c r="O149" i="3"/>
  <c r="Q153" i="3"/>
  <c r="M153" i="3"/>
  <c r="O153" i="3"/>
  <c r="Q157" i="3"/>
  <c r="M157" i="3"/>
  <c r="O157" i="3"/>
  <c r="Q161" i="3"/>
  <c r="M161" i="3"/>
  <c r="O161" i="3"/>
  <c r="Q26" i="3"/>
  <c r="M26" i="3"/>
  <c r="O26" i="3"/>
  <c r="Q30" i="3"/>
  <c r="M30" i="3"/>
  <c r="O30" i="3"/>
  <c r="Q34" i="3"/>
  <c r="M34" i="3"/>
  <c r="O34" i="3"/>
  <c r="Q38" i="3"/>
  <c r="M38" i="3"/>
  <c r="O38" i="3"/>
  <c r="Q42" i="3"/>
  <c r="M42" i="3"/>
  <c r="O42" i="3"/>
  <c r="Q46" i="3"/>
  <c r="M46" i="3"/>
  <c r="O46" i="3"/>
  <c r="Q50" i="3"/>
  <c r="M50" i="3"/>
  <c r="O50" i="3"/>
  <c r="Q54" i="3"/>
  <c r="M54" i="3"/>
  <c r="O54" i="3"/>
  <c r="Q58" i="3"/>
  <c r="M58" i="3"/>
  <c r="O58" i="3"/>
  <c r="Q64" i="3"/>
  <c r="M64" i="3"/>
  <c r="O64" i="3"/>
  <c r="Q68" i="3"/>
  <c r="M68" i="3"/>
  <c r="O68" i="3"/>
  <c r="Q87" i="3"/>
  <c r="M87" i="3"/>
  <c r="O87" i="3"/>
  <c r="Q91" i="3"/>
  <c r="M91" i="3"/>
  <c r="O91" i="3"/>
  <c r="Q95" i="3"/>
  <c r="M95" i="3"/>
  <c r="O95" i="3"/>
  <c r="Q99" i="3"/>
  <c r="M99" i="3"/>
  <c r="O99" i="3"/>
  <c r="Q107" i="3"/>
  <c r="M107" i="3"/>
  <c r="O107" i="3"/>
  <c r="Q111" i="3"/>
  <c r="M111" i="3"/>
  <c r="O111" i="3"/>
  <c r="Q115" i="3"/>
  <c r="M115" i="3"/>
  <c r="O115" i="3"/>
  <c r="Q119" i="3"/>
  <c r="M119" i="3"/>
  <c r="O119" i="3"/>
  <c r="Q123" i="3"/>
  <c r="M123" i="3"/>
  <c r="O123" i="3"/>
  <c r="Q127" i="3"/>
  <c r="M127" i="3"/>
  <c r="O127" i="3"/>
  <c r="Q131" i="3"/>
  <c r="M131" i="3"/>
  <c r="O131" i="3"/>
  <c r="Q135" i="3"/>
  <c r="M135" i="3"/>
  <c r="O135" i="3"/>
  <c r="Q139" i="3"/>
  <c r="M139" i="3"/>
  <c r="O139" i="3"/>
  <c r="Q143" i="3"/>
  <c r="M143" i="3"/>
  <c r="O143" i="3"/>
  <c r="Q147" i="3"/>
  <c r="M147" i="3"/>
  <c r="O147" i="3"/>
  <c r="Q151" i="3"/>
  <c r="M151" i="3"/>
  <c r="O151" i="3"/>
  <c r="Q155" i="3"/>
  <c r="M155" i="3"/>
  <c r="O155" i="3"/>
  <c r="Q159" i="3"/>
  <c r="M159" i="3"/>
  <c r="O159" i="3"/>
  <c r="Q163" i="3"/>
  <c r="M163" i="3"/>
  <c r="O163" i="3"/>
  <c r="Q61" i="3"/>
  <c r="Q72" i="3"/>
  <c r="Q74" i="3"/>
  <c r="M81" i="4"/>
  <c r="O81" i="4"/>
  <c r="Q81" i="4"/>
  <c r="S81" i="4"/>
  <c r="L81" i="4"/>
  <c r="S74" i="4"/>
  <c r="M75" i="4"/>
  <c r="O75" i="4"/>
  <c r="Q75" i="4"/>
  <c r="S75" i="4"/>
  <c r="S76" i="4"/>
  <c r="M77" i="4"/>
  <c r="O77" i="4"/>
  <c r="Q77" i="4"/>
  <c r="S77" i="4"/>
  <c r="S78" i="4"/>
  <c r="M79" i="4"/>
  <c r="O79" i="4"/>
  <c r="Q79" i="4"/>
  <c r="S79" i="4"/>
  <c r="S80" i="4"/>
  <c r="L76" i="4"/>
  <c r="L77" i="4"/>
  <c r="L78" i="4"/>
  <c r="L79" i="4"/>
  <c r="L80" i="4"/>
  <c r="S46" i="4"/>
  <c r="M34" i="4"/>
  <c r="O34" i="4"/>
  <c r="Q34" i="4"/>
  <c r="S34" i="4"/>
  <c r="L75" i="4"/>
  <c r="L74" i="4"/>
  <c r="L46" i="4"/>
  <c r="L34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2" i="4"/>
  <c r="S35" i="4"/>
  <c r="S37" i="4"/>
  <c r="S39" i="4"/>
  <c r="S41" i="4"/>
  <c r="S43" i="4"/>
  <c r="S45" i="4"/>
  <c r="S48" i="4"/>
  <c r="S50" i="4"/>
  <c r="S52" i="4"/>
  <c r="S54" i="4"/>
  <c r="S56" i="4"/>
  <c r="S58" i="4"/>
  <c r="S60" i="4"/>
  <c r="S62" i="4"/>
  <c r="S64" i="4"/>
  <c r="S66" i="4"/>
  <c r="S68" i="4"/>
  <c r="S70" i="4"/>
  <c r="S72" i="4"/>
  <c r="S82" i="4"/>
  <c r="S84" i="4"/>
  <c r="S2" i="4"/>
  <c r="Q85" i="4"/>
  <c r="L85" i="4"/>
  <c r="L84" i="4"/>
  <c r="O83" i="4"/>
  <c r="L83" i="4"/>
  <c r="L82" i="4"/>
  <c r="M73" i="4"/>
  <c r="L73" i="4"/>
  <c r="L72" i="4"/>
  <c r="L71" i="4"/>
  <c r="L70" i="4"/>
  <c r="Q69" i="4"/>
  <c r="L69" i="4"/>
  <c r="L68" i="4"/>
  <c r="O67" i="4"/>
  <c r="L67" i="4"/>
  <c r="L66" i="4"/>
  <c r="M65" i="4"/>
  <c r="L65" i="4"/>
  <c r="L64" i="4"/>
  <c r="L63" i="4"/>
  <c r="L62" i="4"/>
  <c r="Q61" i="4"/>
  <c r="L61" i="4"/>
  <c r="L60" i="4"/>
  <c r="O59" i="4"/>
  <c r="L59" i="4"/>
  <c r="L58" i="4"/>
  <c r="M57" i="4"/>
  <c r="L57" i="4"/>
  <c r="L56" i="4"/>
  <c r="L55" i="4"/>
  <c r="L54" i="4"/>
  <c r="Q53" i="4"/>
  <c r="L53" i="4"/>
  <c r="L52" i="4"/>
  <c r="O51" i="4"/>
  <c r="L51" i="4"/>
  <c r="L50" i="4"/>
  <c r="M49" i="4"/>
  <c r="L49" i="4"/>
  <c r="L48" i="4"/>
  <c r="L47" i="4"/>
  <c r="L45" i="4"/>
  <c r="Q44" i="4"/>
  <c r="L44" i="4"/>
  <c r="L43" i="4"/>
  <c r="O42" i="4"/>
  <c r="L42" i="4"/>
  <c r="L41" i="4"/>
  <c r="M40" i="4"/>
  <c r="L40" i="4"/>
  <c r="L39" i="4"/>
  <c r="L38" i="4"/>
  <c r="L37" i="4"/>
  <c r="Q36" i="4"/>
  <c r="L36" i="4"/>
  <c r="L35" i="4"/>
  <c r="O33" i="4"/>
  <c r="L33" i="4"/>
  <c r="L32" i="4"/>
  <c r="M31" i="4"/>
  <c r="L31" i="4"/>
  <c r="L30" i="4"/>
  <c r="O29" i="4"/>
  <c r="L29" i="4"/>
  <c r="L28" i="4"/>
  <c r="Q27" i="4"/>
  <c r="M27" i="4"/>
  <c r="L27" i="4"/>
  <c r="L26" i="4"/>
  <c r="O25" i="4"/>
  <c r="L25" i="4"/>
  <c r="L24" i="4"/>
  <c r="Q23" i="4"/>
  <c r="M23" i="4"/>
  <c r="L23" i="4"/>
  <c r="L22" i="4"/>
  <c r="O21" i="4"/>
  <c r="L21" i="4"/>
  <c r="L20" i="4"/>
  <c r="Q19" i="4"/>
  <c r="M19" i="4"/>
  <c r="L19" i="4"/>
  <c r="L18" i="4"/>
  <c r="O17" i="4"/>
  <c r="L17" i="4"/>
  <c r="L16" i="4"/>
  <c r="Q15" i="4"/>
  <c r="M15" i="4"/>
  <c r="L15" i="4"/>
  <c r="L14" i="4"/>
  <c r="O13" i="4"/>
  <c r="L13" i="4"/>
  <c r="L12" i="4"/>
  <c r="Q11" i="4"/>
  <c r="M11" i="4"/>
  <c r="L11" i="4"/>
  <c r="L10" i="4"/>
  <c r="O9" i="4"/>
  <c r="L9" i="4"/>
  <c r="L8" i="4"/>
  <c r="Q7" i="4"/>
  <c r="M7" i="4"/>
  <c r="L7" i="4"/>
  <c r="L6" i="4"/>
  <c r="O5" i="4"/>
  <c r="L5" i="4"/>
  <c r="L4" i="4"/>
  <c r="Q3" i="4"/>
  <c r="M3" i="4"/>
  <c r="L3" i="4"/>
  <c r="L2" i="4"/>
  <c r="Q4" i="4"/>
  <c r="M4" i="4"/>
  <c r="O4" i="4"/>
  <c r="Q8" i="4"/>
  <c r="M8" i="4"/>
  <c r="O8" i="4"/>
  <c r="Q12" i="4"/>
  <c r="M12" i="4"/>
  <c r="O12" i="4"/>
  <c r="Q16" i="4"/>
  <c r="M16" i="4"/>
  <c r="O16" i="4"/>
  <c r="Q20" i="4"/>
  <c r="M20" i="4"/>
  <c r="O20" i="4"/>
  <c r="Q24" i="4"/>
  <c r="M24" i="4"/>
  <c r="O24" i="4"/>
  <c r="Q28" i="4"/>
  <c r="M28" i="4"/>
  <c r="O28" i="4"/>
  <c r="Q32" i="4"/>
  <c r="M32" i="4"/>
  <c r="O32" i="4"/>
  <c r="Q37" i="4"/>
  <c r="M37" i="4"/>
  <c r="O37" i="4"/>
  <c r="Q41" i="4"/>
  <c r="M41" i="4"/>
  <c r="O41" i="4"/>
  <c r="Q45" i="4"/>
  <c r="M45" i="4"/>
  <c r="O45" i="4"/>
  <c r="Q50" i="4"/>
  <c r="M50" i="4"/>
  <c r="O50" i="4"/>
  <c r="Q54" i="4"/>
  <c r="M54" i="4"/>
  <c r="O54" i="4"/>
  <c r="Q58" i="4"/>
  <c r="M58" i="4"/>
  <c r="O58" i="4"/>
  <c r="Q62" i="4"/>
  <c r="M62" i="4"/>
  <c r="O62" i="4"/>
  <c r="Q66" i="4"/>
  <c r="M66" i="4"/>
  <c r="O66" i="4"/>
  <c r="Q70" i="4"/>
  <c r="M70" i="4"/>
  <c r="O70" i="4"/>
  <c r="Q82" i="4"/>
  <c r="M82" i="4"/>
  <c r="O82" i="4"/>
  <c r="Q2" i="4"/>
  <c r="M2" i="4"/>
  <c r="O2" i="4"/>
  <c r="Q6" i="4"/>
  <c r="M6" i="4"/>
  <c r="O6" i="4"/>
  <c r="Q10" i="4"/>
  <c r="M10" i="4"/>
  <c r="O10" i="4"/>
  <c r="Q14" i="4"/>
  <c r="M14" i="4"/>
  <c r="O14" i="4"/>
  <c r="Q18" i="4"/>
  <c r="M18" i="4"/>
  <c r="O18" i="4"/>
  <c r="Q22" i="4"/>
  <c r="M22" i="4"/>
  <c r="O22" i="4"/>
  <c r="Q26" i="4"/>
  <c r="M26" i="4"/>
  <c r="O26" i="4"/>
  <c r="Q30" i="4"/>
  <c r="M30" i="4"/>
  <c r="O30" i="4"/>
  <c r="Q35" i="4"/>
  <c r="M35" i="4"/>
  <c r="O35" i="4"/>
  <c r="Q39" i="4"/>
  <c r="M39" i="4"/>
  <c r="O39" i="4"/>
  <c r="Q43" i="4"/>
  <c r="M43" i="4"/>
  <c r="O43" i="4"/>
  <c r="Q48" i="4"/>
  <c r="M48" i="4"/>
  <c r="O48" i="4"/>
  <c r="Q52" i="4"/>
  <c r="M52" i="4"/>
  <c r="O52" i="4"/>
  <c r="Q56" i="4"/>
  <c r="M56" i="4"/>
  <c r="O56" i="4"/>
  <c r="Q60" i="4"/>
  <c r="M60" i="4"/>
  <c r="O60" i="4"/>
  <c r="Q64" i="4"/>
  <c r="M64" i="4"/>
  <c r="O64" i="4"/>
  <c r="Q68" i="4"/>
  <c r="M68" i="4"/>
  <c r="O68" i="4"/>
  <c r="Q72" i="4"/>
  <c r="M72" i="4"/>
  <c r="O72" i="4"/>
  <c r="Q84" i="4"/>
  <c r="M84" i="4"/>
  <c r="O84" i="4"/>
  <c r="S85" i="4"/>
  <c r="O85" i="4"/>
  <c r="S83" i="4"/>
  <c r="Q83" i="4"/>
  <c r="M83" i="4"/>
  <c r="S73" i="4"/>
  <c r="O73" i="4"/>
  <c r="S71" i="4"/>
  <c r="Q71" i="4"/>
  <c r="M71" i="4"/>
  <c r="S69" i="4"/>
  <c r="O69" i="4"/>
  <c r="S67" i="4"/>
  <c r="Q67" i="4"/>
  <c r="M67" i="4"/>
  <c r="S65" i="4"/>
  <c r="O65" i="4"/>
  <c r="S63" i="4"/>
  <c r="Q63" i="4"/>
  <c r="M63" i="4"/>
  <c r="S61" i="4"/>
  <c r="O61" i="4"/>
  <c r="S59" i="4"/>
  <c r="Q59" i="4"/>
  <c r="M59" i="4"/>
  <c r="S57" i="4"/>
  <c r="O57" i="4"/>
  <c r="S55" i="4"/>
  <c r="Q55" i="4"/>
  <c r="M55" i="4"/>
  <c r="S53" i="4"/>
  <c r="O53" i="4"/>
  <c r="S51" i="4"/>
  <c r="Q51" i="4"/>
  <c r="M51" i="4"/>
  <c r="S49" i="4"/>
  <c r="O49" i="4"/>
  <c r="S47" i="4"/>
  <c r="Q47" i="4"/>
  <c r="M47" i="4"/>
  <c r="S44" i="4"/>
  <c r="O44" i="4"/>
  <c r="S42" i="4"/>
  <c r="Q42" i="4"/>
  <c r="M42" i="4"/>
  <c r="S40" i="4"/>
  <c r="O40" i="4"/>
  <c r="S38" i="4"/>
  <c r="Q38" i="4"/>
  <c r="M38" i="4"/>
  <c r="S36" i="4"/>
  <c r="O36" i="4"/>
  <c r="S33" i="4"/>
  <c r="Q33" i="4"/>
  <c r="M33" i="4"/>
  <c r="S31" i="4"/>
  <c r="O31" i="4"/>
  <c r="M46" i="4"/>
  <c r="Q46" i="4"/>
  <c r="M80" i="4"/>
  <c r="Q80" i="4"/>
  <c r="M78" i="4"/>
  <c r="Q78" i="4"/>
  <c r="M76" i="4"/>
  <c r="Q76" i="4"/>
  <c r="M74" i="4"/>
  <c r="Q74" i="4"/>
  <c r="O3" i="4"/>
  <c r="M5" i="4"/>
  <c r="Q5" i="4"/>
  <c r="O7" i="4"/>
  <c r="M9" i="4"/>
  <c r="Q9" i="4"/>
  <c r="O11" i="4"/>
  <c r="M13" i="4"/>
  <c r="Q13" i="4"/>
  <c r="O15" i="4"/>
  <c r="M17" i="4"/>
  <c r="Q17" i="4"/>
  <c r="O19" i="4"/>
  <c r="M21" i="4"/>
  <c r="Q21" i="4"/>
  <c r="O23" i="4"/>
  <c r="M25" i="4"/>
  <c r="Q25" i="4"/>
  <c r="O27" i="4"/>
  <c r="M29" i="4"/>
  <c r="Q29" i="4"/>
  <c r="Q31" i="4"/>
  <c r="M36" i="4"/>
  <c r="O38" i="4"/>
  <c r="Q40" i="4"/>
  <c r="M44" i="4"/>
  <c r="O47" i="4"/>
  <c r="Q49" i="4"/>
  <c r="M53" i="4"/>
  <c r="O55" i="4"/>
  <c r="Q57" i="4"/>
  <c r="M61" i="4"/>
  <c r="O63" i="4"/>
  <c r="Q65" i="4"/>
  <c r="M69" i="4"/>
  <c r="O71" i="4"/>
  <c r="Q73" i="4"/>
  <c r="M85" i="4"/>
  <c r="O46" i="4"/>
  <c r="O80" i="4"/>
  <c r="O78" i="4"/>
  <c r="O76" i="4"/>
  <c r="O74" i="4"/>
  <c r="M174" i="7"/>
  <c r="O174" i="7"/>
  <c r="Q174" i="7"/>
  <c r="S174" i="7"/>
  <c r="M175" i="7"/>
  <c r="O175" i="7"/>
  <c r="Q175" i="7"/>
  <c r="S175" i="7"/>
  <c r="M176" i="7"/>
  <c r="O176" i="7"/>
  <c r="Q176" i="7"/>
  <c r="S176" i="7"/>
  <c r="S170" i="7"/>
  <c r="Q170" i="7"/>
  <c r="O170" i="7"/>
  <c r="M170" i="7"/>
  <c r="L170" i="7"/>
  <c r="S169" i="7"/>
  <c r="Q169" i="7"/>
  <c r="O169" i="7"/>
  <c r="M169" i="7"/>
  <c r="L169" i="7"/>
  <c r="M143" i="7"/>
  <c r="M144" i="7"/>
  <c r="O143" i="7"/>
  <c r="Q143" i="7"/>
  <c r="S143" i="7"/>
  <c r="O144" i="7"/>
  <c r="Q144" i="7"/>
  <c r="S144" i="7"/>
  <c r="L82" i="7"/>
  <c r="M82" i="7"/>
  <c r="O82" i="7"/>
  <c r="Q82" i="7"/>
  <c r="S82" i="7"/>
  <c r="L83" i="7"/>
  <c r="M83" i="7"/>
  <c r="O83" i="7"/>
  <c r="Q83" i="7"/>
  <c r="S83" i="7"/>
  <c r="L84" i="7"/>
  <c r="M84" i="7"/>
  <c r="O84" i="7"/>
  <c r="Q84" i="7"/>
  <c r="S84" i="7"/>
  <c r="L85" i="7"/>
  <c r="M85" i="7"/>
  <c r="O85" i="7"/>
  <c r="Q85" i="7"/>
  <c r="S85" i="7"/>
  <c r="L65" i="7"/>
  <c r="M65" i="7"/>
  <c r="O65" i="7"/>
  <c r="Q65" i="7"/>
  <c r="S65" i="7"/>
  <c r="L66" i="7"/>
  <c r="M66" i="7"/>
  <c r="O66" i="7"/>
  <c r="Q66" i="7"/>
  <c r="S66" i="7"/>
  <c r="L67" i="7"/>
  <c r="M67" i="7"/>
  <c r="O67" i="7"/>
  <c r="Q67" i="7"/>
  <c r="S67" i="7"/>
  <c r="L68" i="7"/>
  <c r="M68" i="7"/>
  <c r="O68" i="7"/>
  <c r="Q68" i="7"/>
  <c r="S68" i="7"/>
  <c r="L174" i="7"/>
  <c r="L176" i="7"/>
  <c r="L175" i="7"/>
  <c r="L144" i="7"/>
  <c r="L143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L180" i="7"/>
  <c r="O179" i="7"/>
  <c r="L179" i="7"/>
  <c r="L178" i="7"/>
  <c r="M177" i="7"/>
  <c r="L177" i="7"/>
  <c r="L173" i="7"/>
  <c r="L172" i="7"/>
  <c r="L171" i="7"/>
  <c r="Q168" i="7"/>
  <c r="L168" i="7"/>
  <c r="L167" i="7"/>
  <c r="O166" i="7"/>
  <c r="L166" i="7"/>
  <c r="L165" i="7"/>
  <c r="M164" i="7"/>
  <c r="L164" i="7"/>
  <c r="L163" i="7"/>
  <c r="L162" i="7"/>
  <c r="L161" i="7"/>
  <c r="Q160" i="7"/>
  <c r="L160" i="7"/>
  <c r="L159" i="7"/>
  <c r="O158" i="7"/>
  <c r="L158" i="7"/>
  <c r="L157" i="7"/>
  <c r="M156" i="7"/>
  <c r="L156" i="7"/>
  <c r="L155" i="7"/>
  <c r="L154" i="7"/>
  <c r="L153" i="7"/>
  <c r="Q152" i="7"/>
  <c r="L152" i="7"/>
  <c r="L151" i="7"/>
  <c r="O150" i="7"/>
  <c r="L150" i="7"/>
  <c r="L149" i="7"/>
  <c r="M148" i="7"/>
  <c r="L148" i="7"/>
  <c r="L147" i="7"/>
  <c r="L146" i="7"/>
  <c r="L145" i="7"/>
  <c r="Q142" i="7"/>
  <c r="L142" i="7"/>
  <c r="L141" i="7"/>
  <c r="O140" i="7"/>
  <c r="L140" i="7"/>
  <c r="L139" i="7"/>
  <c r="M138" i="7"/>
  <c r="L138" i="7"/>
  <c r="L137" i="7"/>
  <c r="L136" i="7"/>
  <c r="L135" i="7"/>
  <c r="Q134" i="7"/>
  <c r="M134" i="7"/>
  <c r="L134" i="7"/>
  <c r="L133" i="7"/>
  <c r="Q132" i="7"/>
  <c r="O132" i="7"/>
  <c r="M132" i="7"/>
  <c r="L132" i="7"/>
  <c r="L131" i="7"/>
  <c r="Q130" i="7"/>
  <c r="O130" i="7"/>
  <c r="M130" i="7"/>
  <c r="L130" i="7"/>
  <c r="L129" i="7"/>
  <c r="Q128" i="7"/>
  <c r="O128" i="7"/>
  <c r="M128" i="7"/>
  <c r="L128" i="7"/>
  <c r="L127" i="7"/>
  <c r="Q126" i="7"/>
  <c r="O126" i="7"/>
  <c r="M126" i="7"/>
  <c r="L126" i="7"/>
  <c r="L125" i="7"/>
  <c r="Q124" i="7"/>
  <c r="O124" i="7"/>
  <c r="M124" i="7"/>
  <c r="L124" i="7"/>
  <c r="L123" i="7"/>
  <c r="Q122" i="7"/>
  <c r="O122" i="7"/>
  <c r="M122" i="7"/>
  <c r="L122" i="7"/>
  <c r="L121" i="7"/>
  <c r="Q120" i="7"/>
  <c r="O120" i="7"/>
  <c r="M120" i="7"/>
  <c r="L120" i="7"/>
  <c r="L119" i="7"/>
  <c r="Q118" i="7"/>
  <c r="O118" i="7"/>
  <c r="M118" i="7"/>
  <c r="L118" i="7"/>
  <c r="L117" i="7"/>
  <c r="Q116" i="7"/>
  <c r="O116" i="7"/>
  <c r="M116" i="7"/>
  <c r="L116" i="7"/>
  <c r="L115" i="7"/>
  <c r="Q114" i="7"/>
  <c r="O114" i="7"/>
  <c r="M114" i="7"/>
  <c r="L114" i="7"/>
  <c r="L113" i="7"/>
  <c r="Q112" i="7"/>
  <c r="O112" i="7"/>
  <c r="M112" i="7"/>
  <c r="L112" i="7"/>
  <c r="L111" i="7"/>
  <c r="Q110" i="7"/>
  <c r="O110" i="7"/>
  <c r="M110" i="7"/>
  <c r="L110" i="7"/>
  <c r="L109" i="7"/>
  <c r="Q108" i="7"/>
  <c r="O108" i="7"/>
  <c r="M108" i="7"/>
  <c r="L108" i="7"/>
  <c r="L107" i="7"/>
  <c r="Q106" i="7"/>
  <c r="O106" i="7"/>
  <c r="M106" i="7"/>
  <c r="L106" i="7"/>
  <c r="L105" i="7"/>
  <c r="Q104" i="7"/>
  <c r="O104" i="7"/>
  <c r="M104" i="7"/>
  <c r="L104" i="7"/>
  <c r="L103" i="7"/>
  <c r="Q102" i="7"/>
  <c r="O102" i="7"/>
  <c r="M102" i="7"/>
  <c r="L102" i="7"/>
  <c r="L101" i="7"/>
  <c r="Q100" i="7"/>
  <c r="O100" i="7"/>
  <c r="M100" i="7"/>
  <c r="L100" i="7"/>
  <c r="L99" i="7"/>
  <c r="Q98" i="7"/>
  <c r="O98" i="7"/>
  <c r="M98" i="7"/>
  <c r="L98" i="7"/>
  <c r="L97" i="7"/>
  <c r="Q96" i="7"/>
  <c r="O96" i="7"/>
  <c r="M96" i="7"/>
  <c r="L96" i="7"/>
  <c r="L95" i="7"/>
  <c r="Q94" i="7"/>
  <c r="O94" i="7"/>
  <c r="M94" i="7"/>
  <c r="L94" i="7"/>
  <c r="L93" i="7"/>
  <c r="Q92" i="7"/>
  <c r="O92" i="7"/>
  <c r="M92" i="7"/>
  <c r="L92" i="7"/>
  <c r="L91" i="7"/>
  <c r="Q90" i="7"/>
  <c r="O90" i="7"/>
  <c r="M90" i="7"/>
  <c r="L90" i="7"/>
  <c r="L89" i="7"/>
  <c r="Q88" i="7"/>
  <c r="O88" i="7"/>
  <c r="M88" i="7"/>
  <c r="L88" i="7"/>
  <c r="L87" i="7"/>
  <c r="Q86" i="7"/>
  <c r="O86" i="7"/>
  <c r="M86" i="7"/>
  <c r="L86" i="7"/>
  <c r="L81" i="7"/>
  <c r="Q80" i="7"/>
  <c r="O80" i="7"/>
  <c r="M80" i="7"/>
  <c r="L80" i="7"/>
  <c r="L79" i="7"/>
  <c r="Q78" i="7"/>
  <c r="O78" i="7"/>
  <c r="M78" i="7"/>
  <c r="L78" i="7"/>
  <c r="L77" i="7"/>
  <c r="Q76" i="7"/>
  <c r="O76" i="7"/>
  <c r="M76" i="7"/>
  <c r="L76" i="7"/>
  <c r="L75" i="7"/>
  <c r="Q74" i="7"/>
  <c r="O74" i="7"/>
  <c r="M74" i="7"/>
  <c r="L74" i="7"/>
  <c r="L73" i="7"/>
  <c r="Q72" i="7"/>
  <c r="O72" i="7"/>
  <c r="M72" i="7"/>
  <c r="L72" i="7"/>
  <c r="L71" i="7"/>
  <c r="Q70" i="7"/>
  <c r="O70" i="7"/>
  <c r="M70" i="7"/>
  <c r="L70" i="7"/>
  <c r="L69" i="7"/>
  <c r="Q64" i="7"/>
  <c r="O64" i="7"/>
  <c r="M64" i="7"/>
  <c r="L64" i="7"/>
  <c r="L63" i="7"/>
  <c r="Q62" i="7"/>
  <c r="O62" i="7"/>
  <c r="M62" i="7"/>
  <c r="L62" i="7"/>
  <c r="L61" i="7"/>
  <c r="Q60" i="7"/>
  <c r="O60" i="7"/>
  <c r="M60" i="7"/>
  <c r="L60" i="7"/>
  <c r="L59" i="7"/>
  <c r="Q58" i="7"/>
  <c r="O58" i="7"/>
  <c r="M58" i="7"/>
  <c r="L58" i="7"/>
  <c r="L57" i="7"/>
  <c r="Q56" i="7"/>
  <c r="O56" i="7"/>
  <c r="M56" i="7"/>
  <c r="L56" i="7"/>
  <c r="L55" i="7"/>
  <c r="Q54" i="7"/>
  <c r="O54" i="7"/>
  <c r="M54" i="7"/>
  <c r="L54" i="7"/>
  <c r="L53" i="7"/>
  <c r="Q52" i="7"/>
  <c r="O52" i="7"/>
  <c r="M52" i="7"/>
  <c r="L52" i="7"/>
  <c r="L51" i="7"/>
  <c r="Q50" i="7"/>
  <c r="O50" i="7"/>
  <c r="M50" i="7"/>
  <c r="L50" i="7"/>
  <c r="L49" i="7"/>
  <c r="Q48" i="7"/>
  <c r="O48" i="7"/>
  <c r="M48" i="7"/>
  <c r="L48" i="7"/>
  <c r="L47" i="7"/>
  <c r="Q46" i="7"/>
  <c r="O46" i="7"/>
  <c r="M46" i="7"/>
  <c r="L46" i="7"/>
  <c r="L45" i="7"/>
  <c r="Q44" i="7"/>
  <c r="O44" i="7"/>
  <c r="M44" i="7"/>
  <c r="L44" i="7"/>
  <c r="L43" i="7"/>
  <c r="Q42" i="7"/>
  <c r="O42" i="7"/>
  <c r="M42" i="7"/>
  <c r="L42" i="7"/>
  <c r="L41" i="7"/>
  <c r="Q40" i="7"/>
  <c r="O40" i="7"/>
  <c r="M40" i="7"/>
  <c r="L40" i="7"/>
  <c r="L39" i="7"/>
  <c r="Q38" i="7"/>
  <c r="O38" i="7"/>
  <c r="M38" i="7"/>
  <c r="L38" i="7"/>
  <c r="L37" i="7"/>
  <c r="Q36" i="7"/>
  <c r="O36" i="7"/>
  <c r="M36" i="7"/>
  <c r="L36" i="7"/>
  <c r="L35" i="7"/>
  <c r="Q34" i="7"/>
  <c r="O34" i="7"/>
  <c r="M34" i="7"/>
  <c r="L34" i="7"/>
  <c r="L33" i="7"/>
  <c r="Q32" i="7"/>
  <c r="O32" i="7"/>
  <c r="M32" i="7"/>
  <c r="L32" i="7"/>
  <c r="L31" i="7"/>
  <c r="Q30" i="7"/>
  <c r="O30" i="7"/>
  <c r="M30" i="7"/>
  <c r="L30" i="7"/>
  <c r="L29" i="7"/>
  <c r="Q28" i="7"/>
  <c r="O28" i="7"/>
  <c r="M28" i="7"/>
  <c r="L28" i="7"/>
  <c r="L27" i="7"/>
  <c r="Q26" i="7"/>
  <c r="O26" i="7"/>
  <c r="M26" i="7"/>
  <c r="L26" i="7"/>
  <c r="L25" i="7"/>
  <c r="Q24" i="7"/>
  <c r="O24" i="7"/>
  <c r="M24" i="7"/>
  <c r="L24" i="7"/>
  <c r="L23" i="7"/>
  <c r="Q22" i="7"/>
  <c r="O22" i="7"/>
  <c r="M22" i="7"/>
  <c r="L22" i="7"/>
  <c r="L21" i="7"/>
  <c r="Q20" i="7"/>
  <c r="O20" i="7"/>
  <c r="M20" i="7"/>
  <c r="L20" i="7"/>
  <c r="L19" i="7"/>
  <c r="Q18" i="7"/>
  <c r="O18" i="7"/>
  <c r="M18" i="7"/>
  <c r="L18" i="7"/>
  <c r="L17" i="7"/>
  <c r="Q16" i="7"/>
  <c r="O16" i="7"/>
  <c r="M16" i="7"/>
  <c r="L16" i="7"/>
  <c r="L15" i="7"/>
  <c r="Q14" i="7"/>
  <c r="O14" i="7"/>
  <c r="M14" i="7"/>
  <c r="L14" i="7"/>
  <c r="L13" i="7"/>
  <c r="Q12" i="7"/>
  <c r="O12" i="7"/>
  <c r="M12" i="7"/>
  <c r="L12" i="7"/>
  <c r="L11" i="7"/>
  <c r="Q10" i="7"/>
  <c r="O10" i="7"/>
  <c r="M10" i="7"/>
  <c r="L10" i="7"/>
  <c r="L9" i="7"/>
  <c r="Q8" i="7"/>
  <c r="O8" i="7"/>
  <c r="M8" i="7"/>
  <c r="L8" i="7"/>
  <c r="L7" i="7"/>
  <c r="Q6" i="7"/>
  <c r="O6" i="7"/>
  <c r="M6" i="7"/>
  <c r="L6" i="7"/>
  <c r="L5" i="7"/>
  <c r="Q4" i="7"/>
  <c r="O4" i="7"/>
  <c r="M4" i="7"/>
  <c r="L4" i="7"/>
  <c r="L3" i="7"/>
  <c r="Q2" i="7"/>
  <c r="M2" i="7"/>
  <c r="L2" i="7"/>
  <c r="Q3" i="7"/>
  <c r="Q5" i="7"/>
  <c r="Q7" i="7"/>
  <c r="Q9" i="7"/>
  <c r="Q11" i="7"/>
  <c r="Q13" i="7"/>
  <c r="Q15" i="7"/>
  <c r="Q17" i="7"/>
  <c r="Q19" i="7"/>
  <c r="Q21" i="7"/>
  <c r="Q23" i="7"/>
  <c r="Q25" i="7"/>
  <c r="Q27" i="7"/>
  <c r="Q29" i="7"/>
  <c r="Q31" i="7"/>
  <c r="Q33" i="7"/>
  <c r="Q35" i="7"/>
  <c r="Q37" i="7"/>
  <c r="Q39" i="7"/>
  <c r="Q41" i="7"/>
  <c r="Q43" i="7"/>
  <c r="Q45" i="7"/>
  <c r="Q47" i="7"/>
  <c r="Q49" i="7"/>
  <c r="Q51" i="7"/>
  <c r="Q53" i="7"/>
  <c r="Q55" i="7"/>
  <c r="Q57" i="7"/>
  <c r="Q59" i="7"/>
  <c r="Q61" i="7"/>
  <c r="Q63" i="7"/>
  <c r="Q69" i="7"/>
  <c r="Q71" i="7"/>
  <c r="Q73" i="7"/>
  <c r="Q75" i="7"/>
  <c r="Q77" i="7"/>
  <c r="Q79" i="7"/>
  <c r="Q81" i="7"/>
  <c r="Q87" i="7"/>
  <c r="Q89" i="7"/>
  <c r="Q91" i="7"/>
  <c r="Q93" i="7"/>
  <c r="Q95" i="7"/>
  <c r="Q97" i="7"/>
  <c r="Q99" i="7"/>
  <c r="Q101" i="7"/>
  <c r="Q103" i="7"/>
  <c r="Q105" i="7"/>
  <c r="Q107" i="7"/>
  <c r="Q111" i="7"/>
  <c r="O111" i="7"/>
  <c r="M115" i="7"/>
  <c r="Q119" i="7"/>
  <c r="O119" i="7"/>
  <c r="M123" i="7"/>
  <c r="Q127" i="7"/>
  <c r="O127" i="7"/>
  <c r="M131" i="7"/>
  <c r="Q135" i="7"/>
  <c r="O135" i="7"/>
  <c r="M139" i="7"/>
  <c r="Q145" i="7"/>
  <c r="O145" i="7"/>
  <c r="M149" i="7"/>
  <c r="Q153" i="7"/>
  <c r="O153" i="7"/>
  <c r="M157" i="7"/>
  <c r="Q161" i="7"/>
  <c r="O161" i="7"/>
  <c r="M165" i="7"/>
  <c r="Q171" i="7"/>
  <c r="O171" i="7"/>
  <c r="M178" i="7"/>
  <c r="Q109" i="7"/>
  <c r="O109" i="7"/>
  <c r="M113" i="7"/>
  <c r="Q117" i="7"/>
  <c r="O117" i="7"/>
  <c r="M121" i="7"/>
  <c r="Q125" i="7"/>
  <c r="O125" i="7"/>
  <c r="M129" i="7"/>
  <c r="Q133" i="7"/>
  <c r="O133" i="7"/>
  <c r="M137" i="7"/>
  <c r="Q141" i="7"/>
  <c r="O141" i="7"/>
  <c r="M147" i="7"/>
  <c r="Q151" i="7"/>
  <c r="O151" i="7"/>
  <c r="M155" i="7"/>
  <c r="Q159" i="7"/>
  <c r="O159" i="7"/>
  <c r="M163" i="7"/>
  <c r="Q167" i="7"/>
  <c r="O167" i="7"/>
  <c r="M173" i="7"/>
  <c r="Q180" i="7"/>
  <c r="O180" i="7"/>
  <c r="O5" i="7"/>
  <c r="O9" i="7"/>
  <c r="O13" i="7"/>
  <c r="O17" i="7"/>
  <c r="O21" i="7"/>
  <c r="O25" i="7"/>
  <c r="O29" i="7"/>
  <c r="O33" i="7"/>
  <c r="O37" i="7"/>
  <c r="O41" i="7"/>
  <c r="O45" i="7"/>
  <c r="O49" i="7"/>
  <c r="O53" i="7"/>
  <c r="O57" i="7"/>
  <c r="O61" i="7"/>
  <c r="O69" i="7"/>
  <c r="O73" i="7"/>
  <c r="O77" i="7"/>
  <c r="O81" i="7"/>
  <c r="O89" i="7"/>
  <c r="O93" i="7"/>
  <c r="O97" i="7"/>
  <c r="O101" i="7"/>
  <c r="O105" i="7"/>
  <c r="S2" i="7"/>
  <c r="O2" i="7"/>
  <c r="S179" i="7"/>
  <c r="Q179" i="7"/>
  <c r="M179" i="7"/>
  <c r="S177" i="7"/>
  <c r="O177" i="7"/>
  <c r="S172" i="7"/>
  <c r="Q172" i="7"/>
  <c r="M172" i="7"/>
  <c r="S168" i="7"/>
  <c r="O168" i="7"/>
  <c r="S166" i="7"/>
  <c r="Q166" i="7"/>
  <c r="M166" i="7"/>
  <c r="S164" i="7"/>
  <c r="O164" i="7"/>
  <c r="S162" i="7"/>
  <c r="Q162" i="7"/>
  <c r="M162" i="7"/>
  <c r="S160" i="7"/>
  <c r="O160" i="7"/>
  <c r="S158" i="7"/>
  <c r="Q158" i="7"/>
  <c r="M158" i="7"/>
  <c r="S156" i="7"/>
  <c r="O156" i="7"/>
  <c r="S154" i="7"/>
  <c r="Q154" i="7"/>
  <c r="M154" i="7"/>
  <c r="S152" i="7"/>
  <c r="O152" i="7"/>
  <c r="S150" i="7"/>
  <c r="Q150" i="7"/>
  <c r="M150" i="7"/>
  <c r="S148" i="7"/>
  <c r="O148" i="7"/>
  <c r="S146" i="7"/>
  <c r="Q146" i="7"/>
  <c r="M146" i="7"/>
  <c r="S142" i="7"/>
  <c r="O142" i="7"/>
  <c r="S140" i="7"/>
  <c r="Q140" i="7"/>
  <c r="M140" i="7"/>
  <c r="S138" i="7"/>
  <c r="O138" i="7"/>
  <c r="S136" i="7"/>
  <c r="Q136" i="7"/>
  <c r="M136" i="7"/>
  <c r="O136" i="7"/>
  <c r="Q138" i="7"/>
  <c r="M142" i="7"/>
  <c r="O146" i="7"/>
  <c r="Q148" i="7"/>
  <c r="M152" i="7"/>
  <c r="O154" i="7"/>
  <c r="Q156" i="7"/>
  <c r="M160" i="7"/>
  <c r="O162" i="7"/>
  <c r="Q164" i="7"/>
  <c r="M168" i="7"/>
  <c r="O172" i="7"/>
  <c r="Q177" i="7"/>
  <c r="S180" i="7"/>
  <c r="M180" i="7"/>
  <c r="S178" i="7"/>
  <c r="Q178" i="7"/>
  <c r="O178" i="7"/>
  <c r="S173" i="7"/>
  <c r="Q173" i="7"/>
  <c r="O173" i="7"/>
  <c r="S171" i="7"/>
  <c r="M171" i="7"/>
  <c r="S167" i="7"/>
  <c r="M167" i="7"/>
  <c r="S165" i="7"/>
  <c r="Q165" i="7"/>
  <c r="O165" i="7"/>
  <c r="S163" i="7"/>
  <c r="Q163" i="7"/>
  <c r="O163" i="7"/>
  <c r="S161" i="7"/>
  <c r="M161" i="7"/>
  <c r="S159" i="7"/>
  <c r="M159" i="7"/>
  <c r="S157" i="7"/>
  <c r="Q157" i="7"/>
  <c r="O157" i="7"/>
  <c r="S155" i="7"/>
  <c r="Q155" i="7"/>
  <c r="O155" i="7"/>
  <c r="S153" i="7"/>
  <c r="M153" i="7"/>
  <c r="S151" i="7"/>
  <c r="M151" i="7"/>
  <c r="S149" i="7"/>
  <c r="Q149" i="7"/>
  <c r="O149" i="7"/>
  <c r="S147" i="7"/>
  <c r="Q147" i="7"/>
  <c r="O147" i="7"/>
  <c r="S145" i="7"/>
  <c r="M145" i="7"/>
  <c r="S141" i="7"/>
  <c r="M141" i="7"/>
  <c r="S139" i="7"/>
  <c r="Q139" i="7"/>
  <c r="O139" i="7"/>
  <c r="S137" i="7"/>
  <c r="Q137" i="7"/>
  <c r="O137" i="7"/>
  <c r="S135" i="7"/>
  <c r="M135" i="7"/>
  <c r="O107" i="7"/>
  <c r="O103" i="7"/>
  <c r="O99" i="7"/>
  <c r="O95" i="7"/>
  <c r="O91" i="7"/>
  <c r="O87" i="7"/>
  <c r="O79" i="7"/>
  <c r="O75" i="7"/>
  <c r="O71" i="7"/>
  <c r="O63" i="7"/>
  <c r="O59" i="7"/>
  <c r="O55" i="7"/>
  <c r="O51" i="7"/>
  <c r="O47" i="7"/>
  <c r="O43" i="7"/>
  <c r="O39" i="7"/>
  <c r="O35" i="7"/>
  <c r="O31" i="7"/>
  <c r="O27" i="7"/>
  <c r="O23" i="7"/>
  <c r="O19" i="7"/>
  <c r="O15" i="7"/>
  <c r="O11" i="7"/>
  <c r="O7" i="7"/>
  <c r="O3" i="7"/>
  <c r="M133" i="7"/>
  <c r="O129" i="7"/>
  <c r="Q129" i="7"/>
  <c r="M125" i="7"/>
  <c r="O121" i="7"/>
  <c r="Q121" i="7"/>
  <c r="M117" i="7"/>
  <c r="O113" i="7"/>
  <c r="Q113" i="7"/>
  <c r="M109" i="7"/>
  <c r="O131" i="7"/>
  <c r="Q131" i="7"/>
  <c r="M127" i="7"/>
  <c r="O123" i="7"/>
  <c r="Q123" i="7"/>
  <c r="M119" i="7"/>
  <c r="O115" i="7"/>
  <c r="Q115" i="7"/>
  <c r="M111" i="7"/>
  <c r="M107" i="7"/>
  <c r="M105" i="7"/>
  <c r="M103" i="7"/>
  <c r="M101" i="7"/>
  <c r="M99" i="7"/>
  <c r="M97" i="7"/>
  <c r="M95" i="7"/>
  <c r="M93" i="7"/>
  <c r="M91" i="7"/>
  <c r="M89" i="7"/>
  <c r="M87" i="7"/>
  <c r="M81" i="7"/>
  <c r="M79" i="7"/>
  <c r="M77" i="7"/>
  <c r="M75" i="7"/>
  <c r="M73" i="7"/>
  <c r="M71" i="7"/>
  <c r="M69" i="7"/>
  <c r="M63" i="7"/>
  <c r="M61" i="7"/>
  <c r="M59" i="7"/>
  <c r="M57" i="7"/>
  <c r="M55" i="7"/>
  <c r="M53" i="7"/>
  <c r="M51" i="7"/>
  <c r="M49" i="7"/>
  <c r="M47" i="7"/>
  <c r="M45" i="7"/>
  <c r="M43" i="7"/>
  <c r="M41" i="7"/>
  <c r="M39" i="7"/>
  <c r="M37" i="7"/>
  <c r="M35" i="7"/>
  <c r="M33" i="7"/>
  <c r="M31" i="7"/>
  <c r="M29" i="7"/>
  <c r="M27" i="7"/>
  <c r="M25" i="7"/>
  <c r="M23" i="7"/>
  <c r="M21" i="7"/>
  <c r="M19" i="7"/>
  <c r="M17" i="7"/>
  <c r="M15" i="7"/>
  <c r="M13" i="7"/>
  <c r="M11" i="7"/>
  <c r="M9" i="7"/>
  <c r="M7" i="7"/>
  <c r="M5" i="7"/>
  <c r="M3" i="7"/>
  <c r="O134" i="7"/>
  <c r="M348" i="8"/>
  <c r="O348" i="8"/>
  <c r="Q348" i="8"/>
  <c r="S348" i="8"/>
  <c r="M349" i="8"/>
  <c r="O349" i="8"/>
  <c r="Q349" i="8"/>
  <c r="S349" i="8"/>
  <c r="M350" i="8"/>
  <c r="O350" i="8"/>
  <c r="Q350" i="8"/>
  <c r="S350" i="8"/>
  <c r="M351" i="8"/>
  <c r="O351" i="8"/>
  <c r="Q351" i="8"/>
  <c r="S351" i="8"/>
  <c r="M352" i="8"/>
  <c r="O352" i="8"/>
  <c r="Q352" i="8"/>
  <c r="S352" i="8"/>
  <c r="M353" i="8"/>
  <c r="O353" i="8"/>
  <c r="Q353" i="8"/>
  <c r="S353" i="8"/>
  <c r="M354" i="8"/>
  <c r="O354" i="8"/>
  <c r="Q354" i="8"/>
  <c r="S354" i="8"/>
  <c r="M355" i="8"/>
  <c r="O355" i="8"/>
  <c r="Q355" i="8"/>
  <c r="S355" i="8"/>
  <c r="M356" i="8"/>
  <c r="O356" i="8"/>
  <c r="Q356" i="8"/>
  <c r="S356" i="8"/>
  <c r="M357" i="8"/>
  <c r="O357" i="8"/>
  <c r="Q357" i="8"/>
  <c r="S357" i="8"/>
  <c r="L349" i="8"/>
  <c r="L350" i="8"/>
  <c r="L351" i="8"/>
  <c r="L352" i="8"/>
  <c r="L353" i="8"/>
  <c r="L354" i="8"/>
  <c r="L355" i="8"/>
  <c r="L356" i="8"/>
  <c r="L357" i="8"/>
  <c r="M347" i="8"/>
  <c r="O347" i="8"/>
  <c r="Q347" i="8"/>
  <c r="S347" i="8"/>
  <c r="M346" i="8"/>
  <c r="O346" i="8"/>
  <c r="Q346" i="8"/>
  <c r="S346" i="8"/>
  <c r="S313" i="8"/>
  <c r="Q313" i="8"/>
  <c r="O313" i="8"/>
  <c r="M313" i="8"/>
  <c r="L313" i="8"/>
  <c r="S312" i="8"/>
  <c r="Q312" i="8"/>
  <c r="O312" i="8"/>
  <c r="M312" i="8"/>
  <c r="L312" i="8"/>
  <c r="S311" i="8"/>
  <c r="Q311" i="8"/>
  <c r="O311" i="8"/>
  <c r="M311" i="8"/>
  <c r="L311" i="8"/>
  <c r="S310" i="8"/>
  <c r="Q310" i="8"/>
  <c r="O310" i="8"/>
  <c r="M310" i="8"/>
  <c r="L310" i="8"/>
  <c r="S309" i="8"/>
  <c r="Q309" i="8"/>
  <c r="O309" i="8"/>
  <c r="M309" i="8"/>
  <c r="L309" i="8"/>
  <c r="S308" i="8"/>
  <c r="Q308" i="8"/>
  <c r="O308" i="8"/>
  <c r="M308" i="8"/>
  <c r="L308" i="8"/>
  <c r="S307" i="8"/>
  <c r="Q307" i="8"/>
  <c r="O307" i="8"/>
  <c r="M307" i="8"/>
  <c r="L307" i="8"/>
  <c r="S306" i="8"/>
  <c r="Q306" i="8"/>
  <c r="O306" i="8"/>
  <c r="M306" i="8"/>
  <c r="L306" i="8"/>
  <c r="L268" i="8"/>
  <c r="M268" i="8"/>
  <c r="O268" i="8"/>
  <c r="Q268" i="8"/>
  <c r="S268" i="8"/>
  <c r="L269" i="8"/>
  <c r="M269" i="8"/>
  <c r="O269" i="8"/>
  <c r="Q269" i="8"/>
  <c r="S269" i="8"/>
  <c r="L270" i="8"/>
  <c r="M270" i="8"/>
  <c r="O270" i="8"/>
  <c r="Q270" i="8"/>
  <c r="S270" i="8"/>
  <c r="L271" i="8"/>
  <c r="M271" i="8"/>
  <c r="O271" i="8"/>
  <c r="Q271" i="8"/>
  <c r="S271" i="8"/>
  <c r="L272" i="8"/>
  <c r="M272" i="8"/>
  <c r="O272" i="8"/>
  <c r="Q272" i="8"/>
  <c r="S272" i="8"/>
  <c r="L273" i="8"/>
  <c r="M273" i="8"/>
  <c r="O273" i="8"/>
  <c r="Q273" i="8"/>
  <c r="S273" i="8"/>
  <c r="L274" i="8"/>
  <c r="M274" i="8"/>
  <c r="O274" i="8"/>
  <c r="Q274" i="8"/>
  <c r="S274" i="8"/>
  <c r="L275" i="8"/>
  <c r="M275" i="8"/>
  <c r="O275" i="8"/>
  <c r="Q275" i="8"/>
  <c r="S275" i="8"/>
  <c r="M221" i="8"/>
  <c r="O221" i="8"/>
  <c r="Q221" i="8"/>
  <c r="S221" i="8"/>
  <c r="M228" i="8"/>
  <c r="O228" i="8"/>
  <c r="Q228" i="8"/>
  <c r="S228" i="8"/>
  <c r="M143" i="8"/>
  <c r="O143" i="8"/>
  <c r="Q143" i="8"/>
  <c r="S143" i="8"/>
  <c r="M99" i="8"/>
  <c r="O99" i="8"/>
  <c r="Q99" i="8"/>
  <c r="S99" i="8"/>
  <c r="M65" i="8"/>
  <c r="O65" i="8"/>
  <c r="Q65" i="8"/>
  <c r="S65" i="8"/>
  <c r="S19" i="8"/>
  <c r="Q19" i="8"/>
  <c r="O19" i="8"/>
  <c r="M19" i="8"/>
  <c r="L19" i="8"/>
  <c r="S18" i="8"/>
  <c r="Q18" i="8"/>
  <c r="O18" i="8"/>
  <c r="M18" i="8"/>
  <c r="L18" i="8"/>
  <c r="M9" i="8"/>
  <c r="O9" i="8"/>
  <c r="Q9" i="8"/>
  <c r="S9" i="8"/>
  <c r="M10" i="8"/>
  <c r="O10" i="8"/>
  <c r="Q10" i="8"/>
  <c r="S10" i="8"/>
  <c r="O108" i="8"/>
  <c r="S108" i="8"/>
  <c r="M109" i="8"/>
  <c r="O109" i="8"/>
  <c r="Q109" i="8"/>
  <c r="S109" i="8"/>
  <c r="O110" i="8"/>
  <c r="S110" i="8"/>
  <c r="M111" i="8"/>
  <c r="O111" i="8"/>
  <c r="Q111" i="8"/>
  <c r="S111" i="8"/>
  <c r="O112" i="8"/>
  <c r="S112" i="8"/>
  <c r="M113" i="8"/>
  <c r="O113" i="8"/>
  <c r="Q113" i="8"/>
  <c r="S113" i="8"/>
  <c r="O114" i="8"/>
  <c r="S114" i="8"/>
  <c r="M115" i="8"/>
  <c r="O115" i="8"/>
  <c r="Q115" i="8"/>
  <c r="S115" i="8"/>
  <c r="L228" i="8"/>
  <c r="L221" i="8"/>
  <c r="L143" i="8"/>
  <c r="L99" i="8"/>
  <c r="L65" i="8"/>
  <c r="L347" i="8"/>
  <c r="L346" i="8"/>
  <c r="L10" i="8"/>
  <c r="L9" i="8"/>
  <c r="L348" i="8"/>
  <c r="S3" i="8"/>
  <c r="S4" i="8"/>
  <c r="S5" i="8"/>
  <c r="S6" i="8"/>
  <c r="S7" i="8"/>
  <c r="S8" i="8"/>
  <c r="S11" i="8"/>
  <c r="S12" i="8"/>
  <c r="S13" i="8"/>
  <c r="S14" i="8"/>
  <c r="S15" i="8"/>
  <c r="S16" i="8"/>
  <c r="S17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100" i="8"/>
  <c r="S101" i="8"/>
  <c r="S102" i="8"/>
  <c r="S103" i="8"/>
  <c r="S104" i="8"/>
  <c r="S105" i="8"/>
  <c r="S106" i="8"/>
  <c r="S107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Q298" i="8"/>
  <c r="O304" i="8"/>
  <c r="Q314" i="8"/>
  <c r="O320" i="8"/>
  <c r="Q322" i="8"/>
  <c r="O328" i="8"/>
  <c r="Q330" i="8"/>
  <c r="S337" i="8"/>
  <c r="M338" i="8"/>
  <c r="S339" i="8"/>
  <c r="O340" i="8"/>
  <c r="S341" i="8"/>
  <c r="Q342" i="8"/>
  <c r="S343" i="8"/>
  <c r="S345" i="8"/>
  <c r="S2" i="8"/>
  <c r="L345" i="8"/>
  <c r="O344" i="8"/>
  <c r="L344" i="8"/>
  <c r="L343" i="8"/>
  <c r="M342" i="8"/>
  <c r="L342" i="8"/>
  <c r="L341" i="8"/>
  <c r="L340" i="8"/>
  <c r="L339" i="8"/>
  <c r="Q338" i="8"/>
  <c r="L338" i="8"/>
  <c r="L337" i="8"/>
  <c r="O336" i="8"/>
  <c r="L336" i="8"/>
  <c r="M335" i="8"/>
  <c r="L335" i="8"/>
  <c r="Q334" i="8"/>
  <c r="L334" i="8"/>
  <c r="O333" i="8"/>
  <c r="L333" i="8"/>
  <c r="O332" i="8"/>
  <c r="L332" i="8"/>
  <c r="Q331" i="8"/>
  <c r="M331" i="8"/>
  <c r="L331" i="8"/>
  <c r="L330" i="8"/>
  <c r="O329" i="8"/>
  <c r="L329" i="8"/>
  <c r="L328" i="8"/>
  <c r="Q327" i="8"/>
  <c r="M327" i="8"/>
  <c r="L327" i="8"/>
  <c r="Q326" i="8"/>
  <c r="L326" i="8"/>
  <c r="O325" i="8"/>
  <c r="L325" i="8"/>
  <c r="O324" i="8"/>
  <c r="L324" i="8"/>
  <c r="Q323" i="8"/>
  <c r="M323" i="8"/>
  <c r="L323" i="8"/>
  <c r="L322" i="8"/>
  <c r="O321" i="8"/>
  <c r="L321" i="8"/>
  <c r="L320" i="8"/>
  <c r="Q319" i="8"/>
  <c r="M319" i="8"/>
  <c r="L319" i="8"/>
  <c r="Q318" i="8"/>
  <c r="L318" i="8"/>
  <c r="O317" i="8"/>
  <c r="L317" i="8"/>
  <c r="O316" i="8"/>
  <c r="L316" i="8"/>
  <c r="Q315" i="8"/>
  <c r="M315" i="8"/>
  <c r="L315" i="8"/>
  <c r="L314" i="8"/>
  <c r="O305" i="8"/>
  <c r="L305" i="8"/>
  <c r="L304" i="8"/>
  <c r="Q303" i="8"/>
  <c r="M303" i="8"/>
  <c r="L303" i="8"/>
  <c r="Q302" i="8"/>
  <c r="L302" i="8"/>
  <c r="O301" i="8"/>
  <c r="L301" i="8"/>
  <c r="O300" i="8"/>
  <c r="L300" i="8"/>
  <c r="Q299" i="8"/>
  <c r="M299" i="8"/>
  <c r="L299" i="8"/>
  <c r="L298" i="8"/>
  <c r="O297" i="8"/>
  <c r="L297" i="8"/>
  <c r="O296" i="8"/>
  <c r="L296" i="8"/>
  <c r="Q295" i="8"/>
  <c r="M295" i="8"/>
  <c r="L295" i="8"/>
  <c r="Q294" i="8"/>
  <c r="L294" i="8"/>
  <c r="O293" i="8"/>
  <c r="L293" i="8"/>
  <c r="O292" i="8"/>
  <c r="L292" i="8"/>
  <c r="Q291" i="8"/>
  <c r="M291" i="8"/>
  <c r="L291" i="8"/>
  <c r="Q290" i="8"/>
  <c r="L290" i="8"/>
  <c r="O289" i="8"/>
  <c r="L289" i="8"/>
  <c r="O288" i="8"/>
  <c r="L288" i="8"/>
  <c r="Q287" i="8"/>
  <c r="M287" i="8"/>
  <c r="L287" i="8"/>
  <c r="Q286" i="8"/>
  <c r="L286" i="8"/>
  <c r="O285" i="8"/>
  <c r="L285" i="8"/>
  <c r="O284" i="8"/>
  <c r="L284" i="8"/>
  <c r="Q283" i="8"/>
  <c r="M283" i="8"/>
  <c r="L283" i="8"/>
  <c r="Q282" i="8"/>
  <c r="L282" i="8"/>
  <c r="O281" i="8"/>
  <c r="L281" i="8"/>
  <c r="O280" i="8"/>
  <c r="L280" i="8"/>
  <c r="Q279" i="8"/>
  <c r="M279" i="8"/>
  <c r="L279" i="8"/>
  <c r="Q278" i="8"/>
  <c r="L278" i="8"/>
  <c r="O277" i="8"/>
  <c r="L277" i="8"/>
  <c r="O276" i="8"/>
  <c r="L276" i="8"/>
  <c r="Q267" i="8"/>
  <c r="M267" i="8"/>
  <c r="L267" i="8"/>
  <c r="Q266" i="8"/>
  <c r="L266" i="8"/>
  <c r="O265" i="8"/>
  <c r="L265" i="8"/>
  <c r="O264" i="8"/>
  <c r="L264" i="8"/>
  <c r="Q263" i="8"/>
  <c r="M263" i="8"/>
  <c r="L263" i="8"/>
  <c r="Q262" i="8"/>
  <c r="L262" i="8"/>
  <c r="O261" i="8"/>
  <c r="L261" i="8"/>
  <c r="O260" i="8"/>
  <c r="L260" i="8"/>
  <c r="Q259" i="8"/>
  <c r="M259" i="8"/>
  <c r="L259" i="8"/>
  <c r="Q258" i="8"/>
  <c r="L258" i="8"/>
  <c r="O257" i="8"/>
  <c r="L257" i="8"/>
  <c r="O256" i="8"/>
  <c r="L256" i="8"/>
  <c r="Q255" i="8"/>
  <c r="M255" i="8"/>
  <c r="L255" i="8"/>
  <c r="Q254" i="8"/>
  <c r="L254" i="8"/>
  <c r="O253" i="8"/>
  <c r="L253" i="8"/>
  <c r="O252" i="8"/>
  <c r="L252" i="8"/>
  <c r="Q251" i="8"/>
  <c r="M251" i="8"/>
  <c r="L251" i="8"/>
  <c r="Q250" i="8"/>
  <c r="L250" i="8"/>
  <c r="O249" i="8"/>
  <c r="L249" i="8"/>
  <c r="O248" i="8"/>
  <c r="L248" i="8"/>
  <c r="Q247" i="8"/>
  <c r="M247" i="8"/>
  <c r="L247" i="8"/>
  <c r="Q246" i="8"/>
  <c r="L246" i="8"/>
  <c r="O245" i="8"/>
  <c r="L245" i="8"/>
  <c r="O244" i="8"/>
  <c r="L244" i="8"/>
  <c r="Q243" i="8"/>
  <c r="M243" i="8"/>
  <c r="L243" i="8"/>
  <c r="Q242" i="8"/>
  <c r="L242" i="8"/>
  <c r="O241" i="8"/>
  <c r="L241" i="8"/>
  <c r="O240" i="8"/>
  <c r="L240" i="8"/>
  <c r="Q239" i="8"/>
  <c r="M239" i="8"/>
  <c r="L239" i="8"/>
  <c r="Q238" i="8"/>
  <c r="L238" i="8"/>
  <c r="O237" i="8"/>
  <c r="L237" i="8"/>
  <c r="O236" i="8"/>
  <c r="L236" i="8"/>
  <c r="Q235" i="8"/>
  <c r="M235" i="8"/>
  <c r="L235" i="8"/>
  <c r="Q234" i="8"/>
  <c r="L234" i="8"/>
  <c r="O233" i="8"/>
  <c r="L233" i="8"/>
  <c r="O232" i="8"/>
  <c r="L232" i="8"/>
  <c r="Q231" i="8"/>
  <c r="M231" i="8"/>
  <c r="L231" i="8"/>
  <c r="Q230" i="8"/>
  <c r="L230" i="8"/>
  <c r="O229" i="8"/>
  <c r="L229" i="8"/>
  <c r="O227" i="8"/>
  <c r="L227" i="8"/>
  <c r="Q226" i="8"/>
  <c r="M226" i="8"/>
  <c r="L226" i="8"/>
  <c r="Q225" i="8"/>
  <c r="L225" i="8"/>
  <c r="O224" i="8"/>
  <c r="L224" i="8"/>
  <c r="O223" i="8"/>
  <c r="L223" i="8"/>
  <c r="Q222" i="8"/>
  <c r="M222" i="8"/>
  <c r="L222" i="8"/>
  <c r="Q220" i="8"/>
  <c r="L220" i="8"/>
  <c r="O219" i="8"/>
  <c r="L219" i="8"/>
  <c r="O218" i="8"/>
  <c r="L218" i="8"/>
  <c r="Q217" i="8"/>
  <c r="M217" i="8"/>
  <c r="L217" i="8"/>
  <c r="Q216" i="8"/>
  <c r="L216" i="8"/>
  <c r="O215" i="8"/>
  <c r="L215" i="8"/>
  <c r="O214" i="8"/>
  <c r="L214" i="8"/>
  <c r="Q213" i="8"/>
  <c r="M213" i="8"/>
  <c r="L213" i="8"/>
  <c r="Q212" i="8"/>
  <c r="L212" i="8"/>
  <c r="O211" i="8"/>
  <c r="L211" i="8"/>
  <c r="O210" i="8"/>
  <c r="L210" i="8"/>
  <c r="Q209" i="8"/>
  <c r="M209" i="8"/>
  <c r="L209" i="8"/>
  <c r="Q208" i="8"/>
  <c r="L208" i="8"/>
  <c r="O207" i="8"/>
  <c r="L207" i="8"/>
  <c r="O206" i="8"/>
  <c r="L206" i="8"/>
  <c r="Q205" i="8"/>
  <c r="M205" i="8"/>
  <c r="L205" i="8"/>
  <c r="Q204" i="8"/>
  <c r="L204" i="8"/>
  <c r="O203" i="8"/>
  <c r="L203" i="8"/>
  <c r="O202" i="8"/>
  <c r="L202" i="8"/>
  <c r="Q201" i="8"/>
  <c r="M201" i="8"/>
  <c r="L201" i="8"/>
  <c r="Q200" i="8"/>
  <c r="L200" i="8"/>
  <c r="O199" i="8"/>
  <c r="L199" i="8"/>
  <c r="O198" i="8"/>
  <c r="L198" i="8"/>
  <c r="Q197" i="8"/>
  <c r="M197" i="8"/>
  <c r="L197" i="8"/>
  <c r="Q196" i="8"/>
  <c r="L196" i="8"/>
  <c r="O195" i="8"/>
  <c r="L195" i="8"/>
  <c r="O194" i="8"/>
  <c r="L194" i="8"/>
  <c r="Q193" i="8"/>
  <c r="M193" i="8"/>
  <c r="L193" i="8"/>
  <c r="Q192" i="8"/>
  <c r="L192" i="8"/>
  <c r="O191" i="8"/>
  <c r="L191" i="8"/>
  <c r="O190" i="8"/>
  <c r="L190" i="8"/>
  <c r="Q189" i="8"/>
  <c r="M189" i="8"/>
  <c r="L189" i="8"/>
  <c r="Q188" i="8"/>
  <c r="O188" i="8"/>
  <c r="L188" i="8"/>
  <c r="Q187" i="8"/>
  <c r="O187" i="8"/>
  <c r="M187" i="8"/>
  <c r="L187" i="8"/>
  <c r="Q186" i="8"/>
  <c r="O186" i="8"/>
  <c r="L186" i="8"/>
  <c r="Q185" i="8"/>
  <c r="O185" i="8"/>
  <c r="M185" i="8"/>
  <c r="L185" i="8"/>
  <c r="Q184" i="8"/>
  <c r="O184" i="8"/>
  <c r="L184" i="8"/>
  <c r="Q183" i="8"/>
  <c r="O183" i="8"/>
  <c r="M183" i="8"/>
  <c r="L183" i="8"/>
  <c r="Q182" i="8"/>
  <c r="O182" i="8"/>
  <c r="L182" i="8"/>
  <c r="Q181" i="8"/>
  <c r="O181" i="8"/>
  <c r="M181" i="8"/>
  <c r="L181" i="8"/>
  <c r="Q180" i="8"/>
  <c r="O180" i="8"/>
  <c r="L180" i="8"/>
  <c r="Q179" i="8"/>
  <c r="O179" i="8"/>
  <c r="M179" i="8"/>
  <c r="L179" i="8"/>
  <c r="Q178" i="8"/>
  <c r="O178" i="8"/>
  <c r="L178" i="8"/>
  <c r="Q177" i="8"/>
  <c r="O177" i="8"/>
  <c r="M177" i="8"/>
  <c r="L177" i="8"/>
  <c r="Q176" i="8"/>
  <c r="O176" i="8"/>
  <c r="L176" i="8"/>
  <c r="Q175" i="8"/>
  <c r="O175" i="8"/>
  <c r="M175" i="8"/>
  <c r="L175" i="8"/>
  <c r="Q174" i="8"/>
  <c r="O174" i="8"/>
  <c r="L174" i="8"/>
  <c r="Q173" i="8"/>
  <c r="O173" i="8"/>
  <c r="M173" i="8"/>
  <c r="L173" i="8"/>
  <c r="Q172" i="8"/>
  <c r="O172" i="8"/>
  <c r="L172" i="8"/>
  <c r="Q171" i="8"/>
  <c r="O171" i="8"/>
  <c r="M171" i="8"/>
  <c r="L171" i="8"/>
  <c r="Q170" i="8"/>
  <c r="O170" i="8"/>
  <c r="L170" i="8"/>
  <c r="Q169" i="8"/>
  <c r="O169" i="8"/>
  <c r="M169" i="8"/>
  <c r="L169" i="8"/>
  <c r="Q168" i="8"/>
  <c r="O168" i="8"/>
  <c r="L168" i="8"/>
  <c r="Q167" i="8"/>
  <c r="O167" i="8"/>
  <c r="M167" i="8"/>
  <c r="L167" i="8"/>
  <c r="Q166" i="8"/>
  <c r="O166" i="8"/>
  <c r="L166" i="8"/>
  <c r="Q165" i="8"/>
  <c r="O165" i="8"/>
  <c r="M165" i="8"/>
  <c r="L165" i="8"/>
  <c r="Q164" i="8"/>
  <c r="O164" i="8"/>
  <c r="L164" i="8"/>
  <c r="Q163" i="8"/>
  <c r="O163" i="8"/>
  <c r="M163" i="8"/>
  <c r="L163" i="8"/>
  <c r="Q162" i="8"/>
  <c r="O162" i="8"/>
  <c r="L162" i="8"/>
  <c r="Q161" i="8"/>
  <c r="O161" i="8"/>
  <c r="M161" i="8"/>
  <c r="L161" i="8"/>
  <c r="Q160" i="8"/>
  <c r="O160" i="8"/>
  <c r="L160" i="8"/>
  <c r="Q159" i="8"/>
  <c r="O159" i="8"/>
  <c r="M159" i="8"/>
  <c r="L159" i="8"/>
  <c r="Q158" i="8"/>
  <c r="O158" i="8"/>
  <c r="L158" i="8"/>
  <c r="Q157" i="8"/>
  <c r="O157" i="8"/>
  <c r="M157" i="8"/>
  <c r="L157" i="8"/>
  <c r="Q156" i="8"/>
  <c r="O156" i="8"/>
  <c r="L156" i="8"/>
  <c r="Q155" i="8"/>
  <c r="O155" i="8"/>
  <c r="M155" i="8"/>
  <c r="L155" i="8"/>
  <c r="Q154" i="8"/>
  <c r="O154" i="8"/>
  <c r="L154" i="8"/>
  <c r="Q153" i="8"/>
  <c r="O153" i="8"/>
  <c r="M153" i="8"/>
  <c r="L153" i="8"/>
  <c r="Q152" i="8"/>
  <c r="O152" i="8"/>
  <c r="L152" i="8"/>
  <c r="Q151" i="8"/>
  <c r="O151" i="8"/>
  <c r="M151" i="8"/>
  <c r="L151" i="8"/>
  <c r="Q150" i="8"/>
  <c r="O150" i="8"/>
  <c r="L150" i="8"/>
  <c r="Q149" i="8"/>
  <c r="O149" i="8"/>
  <c r="M149" i="8"/>
  <c r="L149" i="8"/>
  <c r="Q148" i="8"/>
  <c r="O148" i="8"/>
  <c r="L148" i="8"/>
  <c r="Q147" i="8"/>
  <c r="O147" i="8"/>
  <c r="M147" i="8"/>
  <c r="L147" i="8"/>
  <c r="Q146" i="8"/>
  <c r="O146" i="8"/>
  <c r="L146" i="8"/>
  <c r="Q145" i="8"/>
  <c r="O145" i="8"/>
  <c r="M145" i="8"/>
  <c r="L145" i="8"/>
  <c r="Q144" i="8"/>
  <c r="O144" i="8"/>
  <c r="L144" i="8"/>
  <c r="Q142" i="8"/>
  <c r="O142" i="8"/>
  <c r="M142" i="8"/>
  <c r="L142" i="8"/>
  <c r="Q141" i="8"/>
  <c r="O141" i="8"/>
  <c r="L141" i="8"/>
  <c r="Q140" i="8"/>
  <c r="O140" i="8"/>
  <c r="M140" i="8"/>
  <c r="L140" i="8"/>
  <c r="Q139" i="8"/>
  <c r="O139" i="8"/>
  <c r="L139" i="8"/>
  <c r="Q138" i="8"/>
  <c r="O138" i="8"/>
  <c r="M138" i="8"/>
  <c r="L138" i="8"/>
  <c r="Q137" i="8"/>
  <c r="O137" i="8"/>
  <c r="L137" i="8"/>
  <c r="Q136" i="8"/>
  <c r="O136" i="8"/>
  <c r="M136" i="8"/>
  <c r="L136" i="8"/>
  <c r="Q135" i="8"/>
  <c r="O135" i="8"/>
  <c r="L135" i="8"/>
  <c r="Q134" i="8"/>
  <c r="O134" i="8"/>
  <c r="M134" i="8"/>
  <c r="L134" i="8"/>
  <c r="Q133" i="8"/>
  <c r="O133" i="8"/>
  <c r="L133" i="8"/>
  <c r="Q132" i="8"/>
  <c r="O132" i="8"/>
  <c r="M132" i="8"/>
  <c r="L132" i="8"/>
  <c r="Q131" i="8"/>
  <c r="O131" i="8"/>
  <c r="L131" i="8"/>
  <c r="Q130" i="8"/>
  <c r="O130" i="8"/>
  <c r="M130" i="8"/>
  <c r="L130" i="8"/>
  <c r="Q129" i="8"/>
  <c r="O129" i="8"/>
  <c r="L129" i="8"/>
  <c r="Q128" i="8"/>
  <c r="O128" i="8"/>
  <c r="M128" i="8"/>
  <c r="L128" i="8"/>
  <c r="Q127" i="8"/>
  <c r="O127" i="8"/>
  <c r="L127" i="8"/>
  <c r="Q126" i="8"/>
  <c r="O126" i="8"/>
  <c r="M126" i="8"/>
  <c r="L126" i="8"/>
  <c r="Q125" i="8"/>
  <c r="O125" i="8"/>
  <c r="L125" i="8"/>
  <c r="Q124" i="8"/>
  <c r="O124" i="8"/>
  <c r="M124" i="8"/>
  <c r="L124" i="8"/>
  <c r="Q123" i="8"/>
  <c r="O123" i="8"/>
  <c r="L123" i="8"/>
  <c r="Q122" i="8"/>
  <c r="O122" i="8"/>
  <c r="M122" i="8"/>
  <c r="L122" i="8"/>
  <c r="Q121" i="8"/>
  <c r="O121" i="8"/>
  <c r="L121" i="8"/>
  <c r="Q120" i="8"/>
  <c r="O120" i="8"/>
  <c r="M120" i="8"/>
  <c r="L120" i="8"/>
  <c r="Q119" i="8"/>
  <c r="O119" i="8"/>
  <c r="L119" i="8"/>
  <c r="Q118" i="8"/>
  <c r="O118" i="8"/>
  <c r="M118" i="8"/>
  <c r="L118" i="8"/>
  <c r="Q117" i="8"/>
  <c r="O117" i="8"/>
  <c r="L117" i="8"/>
  <c r="Q116" i="8"/>
  <c r="O116" i="8"/>
  <c r="M116" i="8"/>
  <c r="L116" i="8"/>
  <c r="Q107" i="8"/>
  <c r="O107" i="8"/>
  <c r="L107" i="8"/>
  <c r="Q106" i="8"/>
  <c r="O106" i="8"/>
  <c r="M106" i="8"/>
  <c r="L106" i="8"/>
  <c r="Q105" i="8"/>
  <c r="O105" i="8"/>
  <c r="L105" i="8"/>
  <c r="Q104" i="8"/>
  <c r="O104" i="8"/>
  <c r="M104" i="8"/>
  <c r="L104" i="8"/>
  <c r="Q103" i="8"/>
  <c r="O103" i="8"/>
  <c r="L103" i="8"/>
  <c r="Q102" i="8"/>
  <c r="O102" i="8"/>
  <c r="M102" i="8"/>
  <c r="L102" i="8"/>
  <c r="Q101" i="8"/>
  <c r="O101" i="8"/>
  <c r="L101" i="8"/>
  <c r="Q100" i="8"/>
  <c r="O100" i="8"/>
  <c r="M100" i="8"/>
  <c r="L100" i="8"/>
  <c r="Q98" i="8"/>
  <c r="O98" i="8"/>
  <c r="L98" i="8"/>
  <c r="Q97" i="8"/>
  <c r="O97" i="8"/>
  <c r="M97" i="8"/>
  <c r="L97" i="8"/>
  <c r="Q96" i="8"/>
  <c r="O96" i="8"/>
  <c r="L96" i="8"/>
  <c r="Q95" i="8"/>
  <c r="O95" i="8"/>
  <c r="M95" i="8"/>
  <c r="L95" i="8"/>
  <c r="Q94" i="8"/>
  <c r="O94" i="8"/>
  <c r="L94" i="8"/>
  <c r="Q93" i="8"/>
  <c r="O93" i="8"/>
  <c r="M93" i="8"/>
  <c r="L93" i="8"/>
  <c r="Q92" i="8"/>
  <c r="O92" i="8"/>
  <c r="L92" i="8"/>
  <c r="Q91" i="8"/>
  <c r="O91" i="8"/>
  <c r="M91" i="8"/>
  <c r="L91" i="8"/>
  <c r="Q90" i="8"/>
  <c r="O90" i="8"/>
  <c r="L90" i="8"/>
  <c r="Q89" i="8"/>
  <c r="O89" i="8"/>
  <c r="M89" i="8"/>
  <c r="L89" i="8"/>
  <c r="Q88" i="8"/>
  <c r="O88" i="8"/>
  <c r="L88" i="8"/>
  <c r="Q87" i="8"/>
  <c r="O87" i="8"/>
  <c r="M87" i="8"/>
  <c r="L87" i="8"/>
  <c r="Q86" i="8"/>
  <c r="O86" i="8"/>
  <c r="L86" i="8"/>
  <c r="Q85" i="8"/>
  <c r="O85" i="8"/>
  <c r="M85" i="8"/>
  <c r="L85" i="8"/>
  <c r="Q84" i="8"/>
  <c r="O84" i="8"/>
  <c r="L84" i="8"/>
  <c r="Q83" i="8"/>
  <c r="O83" i="8"/>
  <c r="M83" i="8"/>
  <c r="L83" i="8"/>
  <c r="Q82" i="8"/>
  <c r="O82" i="8"/>
  <c r="L82" i="8"/>
  <c r="Q81" i="8"/>
  <c r="O81" i="8"/>
  <c r="M81" i="8"/>
  <c r="L81" i="8"/>
  <c r="Q80" i="8"/>
  <c r="O80" i="8"/>
  <c r="L80" i="8"/>
  <c r="Q79" i="8"/>
  <c r="O79" i="8"/>
  <c r="M79" i="8"/>
  <c r="L79" i="8"/>
  <c r="Q78" i="8"/>
  <c r="O78" i="8"/>
  <c r="L78" i="8"/>
  <c r="Q77" i="8"/>
  <c r="O77" i="8"/>
  <c r="M77" i="8"/>
  <c r="L77" i="8"/>
  <c r="Q76" i="8"/>
  <c r="O76" i="8"/>
  <c r="L76" i="8"/>
  <c r="Q75" i="8"/>
  <c r="O75" i="8"/>
  <c r="M75" i="8"/>
  <c r="L75" i="8"/>
  <c r="Q74" i="8"/>
  <c r="O74" i="8"/>
  <c r="L74" i="8"/>
  <c r="Q73" i="8"/>
  <c r="O73" i="8"/>
  <c r="M73" i="8"/>
  <c r="L73" i="8"/>
  <c r="Q72" i="8"/>
  <c r="O72" i="8"/>
  <c r="L72" i="8"/>
  <c r="Q71" i="8"/>
  <c r="O71" i="8"/>
  <c r="M71" i="8"/>
  <c r="L71" i="8"/>
  <c r="Q70" i="8"/>
  <c r="O70" i="8"/>
  <c r="L70" i="8"/>
  <c r="Q69" i="8"/>
  <c r="O69" i="8"/>
  <c r="M69" i="8"/>
  <c r="L69" i="8"/>
  <c r="Q68" i="8"/>
  <c r="O68" i="8"/>
  <c r="L68" i="8"/>
  <c r="Q67" i="8"/>
  <c r="O67" i="8"/>
  <c r="M67" i="8"/>
  <c r="L67" i="8"/>
  <c r="Q66" i="8"/>
  <c r="O66" i="8"/>
  <c r="L66" i="8"/>
  <c r="Q63" i="8"/>
  <c r="O63" i="8"/>
  <c r="M63" i="8"/>
  <c r="L63" i="8"/>
  <c r="Q62" i="8"/>
  <c r="O62" i="8"/>
  <c r="L62" i="8"/>
  <c r="Q61" i="8"/>
  <c r="O61" i="8"/>
  <c r="M61" i="8"/>
  <c r="L61" i="8"/>
  <c r="Q60" i="8"/>
  <c r="O60" i="8"/>
  <c r="L60" i="8"/>
  <c r="Q59" i="8"/>
  <c r="O59" i="8"/>
  <c r="M59" i="8"/>
  <c r="L59" i="8"/>
  <c r="Q58" i="8"/>
  <c r="O58" i="8"/>
  <c r="L58" i="8"/>
  <c r="Q57" i="8"/>
  <c r="O57" i="8"/>
  <c r="M57" i="8"/>
  <c r="L57" i="8"/>
  <c r="Q56" i="8"/>
  <c r="O56" i="8"/>
  <c r="L56" i="8"/>
  <c r="Q55" i="8"/>
  <c r="O55" i="8"/>
  <c r="M55" i="8"/>
  <c r="L55" i="8"/>
  <c r="Q54" i="8"/>
  <c r="O54" i="8"/>
  <c r="L54" i="8"/>
  <c r="Q53" i="8"/>
  <c r="O53" i="8"/>
  <c r="M53" i="8"/>
  <c r="L53" i="8"/>
  <c r="Q52" i="8"/>
  <c r="O52" i="8"/>
  <c r="L52" i="8"/>
  <c r="Q51" i="8"/>
  <c r="O51" i="8"/>
  <c r="M51" i="8"/>
  <c r="L51" i="8"/>
  <c r="Q50" i="8"/>
  <c r="O50" i="8"/>
  <c r="L50" i="8"/>
  <c r="Q49" i="8"/>
  <c r="O49" i="8"/>
  <c r="M49" i="8"/>
  <c r="L49" i="8"/>
  <c r="Q48" i="8"/>
  <c r="O48" i="8"/>
  <c r="L48" i="8"/>
  <c r="Q47" i="8"/>
  <c r="O47" i="8"/>
  <c r="M47" i="8"/>
  <c r="L47" i="8"/>
  <c r="Q46" i="8"/>
  <c r="O46" i="8"/>
  <c r="L46" i="8"/>
  <c r="Q45" i="8"/>
  <c r="O45" i="8"/>
  <c r="M45" i="8"/>
  <c r="L45" i="8"/>
  <c r="Q44" i="8"/>
  <c r="O44" i="8"/>
  <c r="L44" i="8"/>
  <c r="Q43" i="8"/>
  <c r="O43" i="8"/>
  <c r="M43" i="8"/>
  <c r="L43" i="8"/>
  <c r="Q42" i="8"/>
  <c r="O42" i="8"/>
  <c r="L42" i="8"/>
  <c r="Q40" i="8"/>
  <c r="O40" i="8"/>
  <c r="M40" i="8"/>
  <c r="L40" i="8"/>
  <c r="Q39" i="8"/>
  <c r="O39" i="8"/>
  <c r="L39" i="8"/>
  <c r="Q38" i="8"/>
  <c r="O38" i="8"/>
  <c r="M38" i="8"/>
  <c r="L38" i="8"/>
  <c r="Q37" i="8"/>
  <c r="O37" i="8"/>
  <c r="L37" i="8"/>
  <c r="Q36" i="8"/>
  <c r="O36" i="8"/>
  <c r="M36" i="8"/>
  <c r="L36" i="8"/>
  <c r="Q35" i="8"/>
  <c r="O35" i="8"/>
  <c r="L35" i="8"/>
  <c r="Q34" i="8"/>
  <c r="O34" i="8"/>
  <c r="M34" i="8"/>
  <c r="L34" i="8"/>
  <c r="Q33" i="8"/>
  <c r="O33" i="8"/>
  <c r="L33" i="8"/>
  <c r="Q32" i="8"/>
  <c r="O32" i="8"/>
  <c r="M32" i="8"/>
  <c r="L32" i="8"/>
  <c r="Q31" i="8"/>
  <c r="O31" i="8"/>
  <c r="L31" i="8"/>
  <c r="Q30" i="8"/>
  <c r="O30" i="8"/>
  <c r="M30" i="8"/>
  <c r="L30" i="8"/>
  <c r="Q29" i="8"/>
  <c r="O29" i="8"/>
  <c r="L29" i="8"/>
  <c r="Q28" i="8"/>
  <c r="O28" i="8"/>
  <c r="M28" i="8"/>
  <c r="L28" i="8"/>
  <c r="Q27" i="8"/>
  <c r="O27" i="8"/>
  <c r="L27" i="8"/>
  <c r="Q26" i="8"/>
  <c r="O26" i="8"/>
  <c r="M26" i="8"/>
  <c r="L26" i="8"/>
  <c r="Q25" i="8"/>
  <c r="O25" i="8"/>
  <c r="L25" i="8"/>
  <c r="Q24" i="8"/>
  <c r="O24" i="8"/>
  <c r="M24" i="8"/>
  <c r="L24" i="8"/>
  <c r="Q23" i="8"/>
  <c r="O23" i="8"/>
  <c r="L23" i="8"/>
  <c r="Q22" i="8"/>
  <c r="O22" i="8"/>
  <c r="M22" i="8"/>
  <c r="L22" i="8"/>
  <c r="Q21" i="8"/>
  <c r="O21" i="8"/>
  <c r="L21" i="8"/>
  <c r="Q20" i="8"/>
  <c r="O20" i="8"/>
  <c r="M20" i="8"/>
  <c r="L20" i="8"/>
  <c r="Q17" i="8"/>
  <c r="O17" i="8"/>
  <c r="L17" i="8"/>
  <c r="Q16" i="8"/>
  <c r="O16" i="8"/>
  <c r="M16" i="8"/>
  <c r="L16" i="8"/>
  <c r="Q15" i="8"/>
  <c r="O15" i="8"/>
  <c r="L15" i="8"/>
  <c r="Q14" i="8"/>
  <c r="O14" i="8"/>
  <c r="M14" i="8"/>
  <c r="L14" i="8"/>
  <c r="Q13" i="8"/>
  <c r="O13" i="8"/>
  <c r="L13" i="8"/>
  <c r="Q12" i="8"/>
  <c r="O12" i="8"/>
  <c r="M12" i="8"/>
  <c r="L12" i="8"/>
  <c r="Q11" i="8"/>
  <c r="O11" i="8"/>
  <c r="L11" i="8"/>
  <c r="Q8" i="8"/>
  <c r="O8" i="8"/>
  <c r="M8" i="8"/>
  <c r="L8" i="8"/>
  <c r="Q7" i="8"/>
  <c r="O7" i="8"/>
  <c r="L7" i="8"/>
  <c r="Q6" i="8"/>
  <c r="O6" i="8"/>
  <c r="M6" i="8"/>
  <c r="L6" i="8"/>
  <c r="Q5" i="8"/>
  <c r="O5" i="8"/>
  <c r="L5" i="8"/>
  <c r="Q4" i="8"/>
  <c r="O4" i="8"/>
  <c r="M4" i="8"/>
  <c r="L4" i="8"/>
  <c r="Q3" i="8"/>
  <c r="O3" i="8"/>
  <c r="L3" i="8"/>
  <c r="Q2" i="8"/>
  <c r="O2" i="8"/>
  <c r="M2" i="8"/>
  <c r="L2" i="8"/>
  <c r="Q337" i="8"/>
  <c r="M337" i="8"/>
  <c r="Q339" i="8"/>
  <c r="M339" i="8"/>
  <c r="Q341" i="8"/>
  <c r="M341" i="8"/>
  <c r="Q343" i="8"/>
  <c r="M343" i="8"/>
  <c r="Q345" i="8"/>
  <c r="M345" i="8"/>
  <c r="M3" i="8"/>
  <c r="M5" i="8"/>
  <c r="M7" i="8"/>
  <c r="M11" i="8"/>
  <c r="M13" i="8"/>
  <c r="M15" i="8"/>
  <c r="M17" i="8"/>
  <c r="M21" i="8"/>
  <c r="M23" i="8"/>
  <c r="M25" i="8"/>
  <c r="M27" i="8"/>
  <c r="M29" i="8"/>
  <c r="M31" i="8"/>
  <c r="M33" i="8"/>
  <c r="M35" i="8"/>
  <c r="M37" i="8"/>
  <c r="M39" i="8"/>
  <c r="M42" i="8"/>
  <c r="M44" i="8"/>
  <c r="M46" i="8"/>
  <c r="M48" i="8"/>
  <c r="M50" i="8"/>
  <c r="M52" i="8"/>
  <c r="M54" i="8"/>
  <c r="M56" i="8"/>
  <c r="M58" i="8"/>
  <c r="M60" i="8"/>
  <c r="M62" i="8"/>
  <c r="M66" i="8"/>
  <c r="M68" i="8"/>
  <c r="M70" i="8"/>
  <c r="M72" i="8"/>
  <c r="M74" i="8"/>
  <c r="M76" i="8"/>
  <c r="M78" i="8"/>
  <c r="M80" i="8"/>
  <c r="M82" i="8"/>
  <c r="M84" i="8"/>
  <c r="M86" i="8"/>
  <c r="M88" i="8"/>
  <c r="M90" i="8"/>
  <c r="M92" i="8"/>
  <c r="M94" i="8"/>
  <c r="M96" i="8"/>
  <c r="M98" i="8"/>
  <c r="M101" i="8"/>
  <c r="M103" i="8"/>
  <c r="M105" i="8"/>
  <c r="M107" i="8"/>
  <c r="M117" i="8"/>
  <c r="M119" i="8"/>
  <c r="M121" i="8"/>
  <c r="M123" i="8"/>
  <c r="M125" i="8"/>
  <c r="M127" i="8"/>
  <c r="M129" i="8"/>
  <c r="M131" i="8"/>
  <c r="M133" i="8"/>
  <c r="M135" i="8"/>
  <c r="M137" i="8"/>
  <c r="M139" i="8"/>
  <c r="M141" i="8"/>
  <c r="M144" i="8"/>
  <c r="M146" i="8"/>
  <c r="M148" i="8"/>
  <c r="M150" i="8"/>
  <c r="M152" i="8"/>
  <c r="M154" i="8"/>
  <c r="M156" i="8"/>
  <c r="M158" i="8"/>
  <c r="M160" i="8"/>
  <c r="M162" i="8"/>
  <c r="M164" i="8"/>
  <c r="M166" i="8"/>
  <c r="M168" i="8"/>
  <c r="M170" i="8"/>
  <c r="M172" i="8"/>
  <c r="M174" i="8"/>
  <c r="M176" i="8"/>
  <c r="M178" i="8"/>
  <c r="M180" i="8"/>
  <c r="M182" i="8"/>
  <c r="M184" i="8"/>
  <c r="M186" i="8"/>
  <c r="M188" i="8"/>
  <c r="M190" i="8"/>
  <c r="M192" i="8"/>
  <c r="M194" i="8"/>
  <c r="M196" i="8"/>
  <c r="M198" i="8"/>
  <c r="M200" i="8"/>
  <c r="M202" i="8"/>
  <c r="M204" i="8"/>
  <c r="M206" i="8"/>
  <c r="M208" i="8"/>
  <c r="M210" i="8"/>
  <c r="M212" i="8"/>
  <c r="M214" i="8"/>
  <c r="M216" i="8"/>
  <c r="M218" i="8"/>
  <c r="M220" i="8"/>
  <c r="M223" i="8"/>
  <c r="M225" i="8"/>
  <c r="M227" i="8"/>
  <c r="M230" i="8"/>
  <c r="M232" i="8"/>
  <c r="M234" i="8"/>
  <c r="M236" i="8"/>
  <c r="M238" i="8"/>
  <c r="M240" i="8"/>
  <c r="M242" i="8"/>
  <c r="M244" i="8"/>
  <c r="M246" i="8"/>
  <c r="M248" i="8"/>
  <c r="M250" i="8"/>
  <c r="M252" i="8"/>
  <c r="M254" i="8"/>
  <c r="M256" i="8"/>
  <c r="M258" i="8"/>
  <c r="M260" i="8"/>
  <c r="M262" i="8"/>
  <c r="M264" i="8"/>
  <c r="M266" i="8"/>
  <c r="M276" i="8"/>
  <c r="M278" i="8"/>
  <c r="M280" i="8"/>
  <c r="M282" i="8"/>
  <c r="M284" i="8"/>
  <c r="M286" i="8"/>
  <c r="M288" i="8"/>
  <c r="M290" i="8"/>
  <c r="M292" i="8"/>
  <c r="M294" i="8"/>
  <c r="M296" i="8"/>
  <c r="M298" i="8"/>
  <c r="M300" i="8"/>
  <c r="M302" i="8"/>
  <c r="M304" i="8"/>
  <c r="M314" i="8"/>
  <c r="M316" i="8"/>
  <c r="M318" i="8"/>
  <c r="M320" i="8"/>
  <c r="M322" i="8"/>
  <c r="M324" i="8"/>
  <c r="M326" i="8"/>
  <c r="M328" i="8"/>
  <c r="M330" i="8"/>
  <c r="M332" i="8"/>
  <c r="M334" i="8"/>
  <c r="O335" i="8"/>
  <c r="O337" i="8"/>
  <c r="O339" i="8"/>
  <c r="O341" i="8"/>
  <c r="O343" i="8"/>
  <c r="O345" i="8"/>
  <c r="S335" i="8"/>
  <c r="Q335" i="8"/>
  <c r="S333" i="8"/>
  <c r="Q333" i="8"/>
  <c r="M333" i="8"/>
  <c r="S331" i="8"/>
  <c r="O331" i="8"/>
  <c r="S329" i="8"/>
  <c r="Q329" i="8"/>
  <c r="M329" i="8"/>
  <c r="S327" i="8"/>
  <c r="O327" i="8"/>
  <c r="S325" i="8"/>
  <c r="Q325" i="8"/>
  <c r="M325" i="8"/>
  <c r="S323" i="8"/>
  <c r="O323" i="8"/>
  <c r="S321" i="8"/>
  <c r="Q321" i="8"/>
  <c r="M321" i="8"/>
  <c r="S319" i="8"/>
  <c r="O319" i="8"/>
  <c r="S317" i="8"/>
  <c r="Q317" i="8"/>
  <c r="M317" i="8"/>
  <c r="S315" i="8"/>
  <c r="O315" i="8"/>
  <c r="S305" i="8"/>
  <c r="Q305" i="8"/>
  <c r="M305" i="8"/>
  <c r="S303" i="8"/>
  <c r="O303" i="8"/>
  <c r="S301" i="8"/>
  <c r="Q301" i="8"/>
  <c r="M301" i="8"/>
  <c r="S299" i="8"/>
  <c r="O299" i="8"/>
  <c r="S297" i="8"/>
  <c r="Q297" i="8"/>
  <c r="M297" i="8"/>
  <c r="S295" i="8"/>
  <c r="O295" i="8"/>
  <c r="S293" i="8"/>
  <c r="Q293" i="8"/>
  <c r="M293" i="8"/>
  <c r="S291" i="8"/>
  <c r="O291" i="8"/>
  <c r="S289" i="8"/>
  <c r="Q289" i="8"/>
  <c r="M289" i="8"/>
  <c r="S287" i="8"/>
  <c r="O287" i="8"/>
  <c r="S285" i="8"/>
  <c r="Q285" i="8"/>
  <c r="M285" i="8"/>
  <c r="S283" i="8"/>
  <c r="O283" i="8"/>
  <c r="S281" i="8"/>
  <c r="Q281" i="8"/>
  <c r="M281" i="8"/>
  <c r="S279" i="8"/>
  <c r="O279" i="8"/>
  <c r="S277" i="8"/>
  <c r="Q277" i="8"/>
  <c r="M277" i="8"/>
  <c r="S267" i="8"/>
  <c r="O267" i="8"/>
  <c r="S265" i="8"/>
  <c r="Q265" i="8"/>
  <c r="M265" i="8"/>
  <c r="S263" i="8"/>
  <c r="O263" i="8"/>
  <c r="S261" i="8"/>
  <c r="Q261" i="8"/>
  <c r="M261" i="8"/>
  <c r="S259" i="8"/>
  <c r="O259" i="8"/>
  <c r="S257" i="8"/>
  <c r="Q257" i="8"/>
  <c r="M257" i="8"/>
  <c r="S255" i="8"/>
  <c r="O255" i="8"/>
  <c r="S253" i="8"/>
  <c r="Q253" i="8"/>
  <c r="M253" i="8"/>
  <c r="S251" i="8"/>
  <c r="O251" i="8"/>
  <c r="S249" i="8"/>
  <c r="Q249" i="8"/>
  <c r="M249" i="8"/>
  <c r="S247" i="8"/>
  <c r="O247" i="8"/>
  <c r="S245" i="8"/>
  <c r="Q245" i="8"/>
  <c r="M245" i="8"/>
  <c r="S243" i="8"/>
  <c r="O243" i="8"/>
  <c r="S241" i="8"/>
  <c r="Q241" i="8"/>
  <c r="M241" i="8"/>
  <c r="S239" i="8"/>
  <c r="O239" i="8"/>
  <c r="S237" i="8"/>
  <c r="Q237" i="8"/>
  <c r="M237" i="8"/>
  <c r="S235" i="8"/>
  <c r="O235" i="8"/>
  <c r="S233" i="8"/>
  <c r="Q233" i="8"/>
  <c r="M233" i="8"/>
  <c r="S231" i="8"/>
  <c r="O231" i="8"/>
  <c r="S229" i="8"/>
  <c r="Q229" i="8"/>
  <c r="M229" i="8"/>
  <c r="S226" i="8"/>
  <c r="O226" i="8"/>
  <c r="S224" i="8"/>
  <c r="Q224" i="8"/>
  <c r="M224" i="8"/>
  <c r="S222" i="8"/>
  <c r="O222" i="8"/>
  <c r="S219" i="8"/>
  <c r="Q219" i="8"/>
  <c r="M219" i="8"/>
  <c r="S217" i="8"/>
  <c r="O217" i="8"/>
  <c r="S215" i="8"/>
  <c r="Q215" i="8"/>
  <c r="M215" i="8"/>
  <c r="S213" i="8"/>
  <c r="O213" i="8"/>
  <c r="S211" i="8"/>
  <c r="Q211" i="8"/>
  <c r="M211" i="8"/>
  <c r="S209" i="8"/>
  <c r="O209" i="8"/>
  <c r="S207" i="8"/>
  <c r="Q207" i="8"/>
  <c r="M207" i="8"/>
  <c r="S205" i="8"/>
  <c r="O205" i="8"/>
  <c r="S203" i="8"/>
  <c r="Q203" i="8"/>
  <c r="M203" i="8"/>
  <c r="S201" i="8"/>
  <c r="O201" i="8"/>
  <c r="S199" i="8"/>
  <c r="Q199" i="8"/>
  <c r="M199" i="8"/>
  <c r="S197" i="8"/>
  <c r="O197" i="8"/>
  <c r="S195" i="8"/>
  <c r="Q195" i="8"/>
  <c r="M195" i="8"/>
  <c r="S193" i="8"/>
  <c r="O193" i="8"/>
  <c r="S191" i="8"/>
  <c r="Q191" i="8"/>
  <c r="M191" i="8"/>
  <c r="S189" i="8"/>
  <c r="O189" i="8"/>
  <c r="S344" i="8"/>
  <c r="Q344" i="8"/>
  <c r="M344" i="8"/>
  <c r="S342" i="8"/>
  <c r="O342" i="8"/>
  <c r="S340" i="8"/>
  <c r="Q340" i="8"/>
  <c r="M340" i="8"/>
  <c r="S338" i="8"/>
  <c r="O338" i="8"/>
  <c r="S336" i="8"/>
  <c r="Q336" i="8"/>
  <c r="M336" i="8"/>
  <c r="S334" i="8"/>
  <c r="O334" i="8"/>
  <c r="S332" i="8"/>
  <c r="Q332" i="8"/>
  <c r="S330" i="8"/>
  <c r="O330" i="8"/>
  <c r="S328" i="8"/>
  <c r="Q328" i="8"/>
  <c r="S326" i="8"/>
  <c r="O326" i="8"/>
  <c r="S324" i="8"/>
  <c r="Q324" i="8"/>
  <c r="S322" i="8"/>
  <c r="O322" i="8"/>
  <c r="S320" i="8"/>
  <c r="Q320" i="8"/>
  <c r="S318" i="8"/>
  <c r="O318" i="8"/>
  <c r="S316" i="8"/>
  <c r="Q316" i="8"/>
  <c r="S314" i="8"/>
  <c r="O314" i="8"/>
  <c r="S304" i="8"/>
  <c r="Q304" i="8"/>
  <c r="S302" i="8"/>
  <c r="O302" i="8"/>
  <c r="S300" i="8"/>
  <c r="Q300" i="8"/>
  <c r="S298" i="8"/>
  <c r="O298" i="8"/>
  <c r="S296" i="8"/>
  <c r="Q296" i="8"/>
  <c r="S294" i="8"/>
  <c r="O294" i="8"/>
  <c r="S292" i="8"/>
  <c r="Q292" i="8"/>
  <c r="S290" i="8"/>
  <c r="O290" i="8"/>
  <c r="S288" i="8"/>
  <c r="Q288" i="8"/>
  <c r="S286" i="8"/>
  <c r="O286" i="8"/>
  <c r="S284" i="8"/>
  <c r="Q284" i="8"/>
  <c r="S282" i="8"/>
  <c r="O282" i="8"/>
  <c r="S280" i="8"/>
  <c r="Q280" i="8"/>
  <c r="S278" i="8"/>
  <c r="O278" i="8"/>
  <c r="S276" i="8"/>
  <c r="Q276" i="8"/>
  <c r="S266" i="8"/>
  <c r="O266" i="8"/>
  <c r="S264" i="8"/>
  <c r="Q264" i="8"/>
  <c r="S262" i="8"/>
  <c r="O262" i="8"/>
  <c r="S260" i="8"/>
  <c r="Q260" i="8"/>
  <c r="S258" i="8"/>
  <c r="O258" i="8"/>
  <c r="S256" i="8"/>
  <c r="Q256" i="8"/>
  <c r="S254" i="8"/>
  <c r="O254" i="8"/>
  <c r="S252" i="8"/>
  <c r="Q252" i="8"/>
  <c r="S250" i="8"/>
  <c r="O250" i="8"/>
  <c r="S248" i="8"/>
  <c r="Q248" i="8"/>
  <c r="S246" i="8"/>
  <c r="O246" i="8"/>
  <c r="S244" i="8"/>
  <c r="Q244" i="8"/>
  <c r="S242" i="8"/>
  <c r="O242" i="8"/>
  <c r="S240" i="8"/>
  <c r="Q240" i="8"/>
  <c r="S238" i="8"/>
  <c r="O238" i="8"/>
  <c r="S236" i="8"/>
  <c r="Q236" i="8"/>
  <c r="S234" i="8"/>
  <c r="O234" i="8"/>
  <c r="S232" i="8"/>
  <c r="Q232" i="8"/>
  <c r="S230" i="8"/>
  <c r="O230" i="8"/>
  <c r="S227" i="8"/>
  <c r="Q227" i="8"/>
  <c r="S225" i="8"/>
  <c r="O225" i="8"/>
  <c r="S223" i="8"/>
  <c r="Q223" i="8"/>
  <c r="S220" i="8"/>
  <c r="O220" i="8"/>
  <c r="S218" i="8"/>
  <c r="Q218" i="8"/>
  <c r="S216" i="8"/>
  <c r="O216" i="8"/>
  <c r="S214" i="8"/>
  <c r="Q214" i="8"/>
  <c r="S212" i="8"/>
  <c r="O212" i="8"/>
  <c r="S210" i="8"/>
  <c r="Q210" i="8"/>
  <c r="S208" i="8"/>
  <c r="O208" i="8"/>
  <c r="S206" i="8"/>
  <c r="Q206" i="8"/>
  <c r="S204" i="8"/>
  <c r="O204" i="8"/>
  <c r="S202" i="8"/>
  <c r="Q202" i="8"/>
  <c r="S200" i="8"/>
  <c r="O200" i="8"/>
  <c r="S198" i="8"/>
  <c r="Q198" i="8"/>
  <c r="S196" i="8"/>
  <c r="O196" i="8"/>
  <c r="S194" i="8"/>
  <c r="Q194" i="8"/>
  <c r="S192" i="8"/>
  <c r="O192" i="8"/>
  <c r="S190" i="8"/>
  <c r="Q190" i="8"/>
  <c r="M114" i="8"/>
  <c r="Q114" i="8"/>
  <c r="M112" i="8"/>
  <c r="Q112" i="8"/>
  <c r="M110" i="8"/>
  <c r="Q110" i="8"/>
  <c r="M108" i="8"/>
  <c r="Q108" i="8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2" i="15"/>
  <c r="S2" i="15"/>
  <c r="M3" i="15"/>
  <c r="O4" i="15"/>
  <c r="M5" i="15"/>
  <c r="M7" i="15"/>
  <c r="O8" i="15"/>
  <c r="M9" i="15"/>
  <c r="M11" i="15"/>
  <c r="O12" i="15"/>
  <c r="M13" i="15"/>
  <c r="M15" i="15"/>
  <c r="O16" i="15"/>
  <c r="M17" i="15"/>
  <c r="M19" i="15"/>
  <c r="O20" i="15"/>
  <c r="M21" i="15"/>
  <c r="M23" i="15"/>
  <c r="O24" i="15"/>
  <c r="M25" i="15"/>
  <c r="M27" i="15"/>
  <c r="O28" i="15"/>
  <c r="M29" i="15"/>
  <c r="M31" i="15"/>
  <c r="O32" i="15"/>
  <c r="M33" i="15"/>
  <c r="M35" i="15"/>
  <c r="O36" i="15"/>
  <c r="M37" i="15"/>
  <c r="M39" i="15"/>
  <c r="O40" i="15"/>
  <c r="M41" i="15"/>
  <c r="M43" i="15"/>
  <c r="O44" i="15"/>
  <c r="M45" i="15"/>
  <c r="M47" i="15"/>
  <c r="O48" i="15"/>
  <c r="M49" i="15"/>
  <c r="M51" i="15"/>
  <c r="O52" i="15"/>
  <c r="M53" i="15"/>
  <c r="M55" i="15"/>
  <c r="O56" i="15"/>
  <c r="M57" i="15"/>
  <c r="M59" i="15"/>
  <c r="O60" i="15"/>
  <c r="M61" i="15"/>
  <c r="M4" i="15"/>
  <c r="M6" i="15"/>
  <c r="M8" i="15"/>
  <c r="M10" i="15"/>
  <c r="M12" i="15"/>
  <c r="M14" i="15"/>
  <c r="M16" i="15"/>
  <c r="M18" i="15"/>
  <c r="M20" i="15"/>
  <c r="M22" i="15"/>
  <c r="M24" i="15"/>
  <c r="M26" i="15"/>
  <c r="M28" i="15"/>
  <c r="M30" i="15"/>
  <c r="M32" i="15"/>
  <c r="M34" i="15"/>
  <c r="M36" i="15"/>
  <c r="M38" i="15"/>
  <c r="M40" i="15"/>
  <c r="M42" i="15"/>
  <c r="M44" i="15"/>
  <c r="M46" i="15"/>
  <c r="M48" i="15"/>
  <c r="M50" i="15"/>
  <c r="M52" i="15"/>
  <c r="M54" i="15"/>
  <c r="M56" i="15"/>
  <c r="M58" i="15"/>
  <c r="M60" i="15"/>
  <c r="S4" i="15"/>
  <c r="S5" i="15"/>
  <c r="S6" i="15"/>
  <c r="S8" i="15"/>
  <c r="S9" i="15"/>
  <c r="S10" i="15"/>
  <c r="S12" i="15"/>
  <c r="S13" i="15"/>
  <c r="S14" i="15"/>
  <c r="S16" i="15"/>
  <c r="S17" i="15"/>
  <c r="S18" i="15"/>
  <c r="S20" i="15"/>
  <c r="S21" i="15"/>
  <c r="S22" i="15"/>
  <c r="S24" i="15"/>
  <c r="S25" i="15"/>
  <c r="S26" i="15"/>
  <c r="S28" i="15"/>
  <c r="S29" i="15"/>
  <c r="S30" i="15"/>
  <c r="S32" i="15"/>
  <c r="S33" i="15"/>
  <c r="S34" i="15"/>
  <c r="S36" i="15"/>
  <c r="S37" i="15"/>
  <c r="S38" i="15"/>
  <c r="S40" i="15"/>
  <c r="S41" i="15"/>
  <c r="S42" i="15"/>
  <c r="S44" i="15"/>
  <c r="S45" i="15"/>
  <c r="S46" i="15"/>
  <c r="S48" i="15"/>
  <c r="S49" i="15"/>
  <c r="S50" i="15"/>
  <c r="S52" i="15"/>
  <c r="S53" i="15"/>
  <c r="S54" i="15"/>
  <c r="S56" i="15"/>
  <c r="S57" i="15"/>
  <c r="S58" i="15"/>
  <c r="S60" i="15"/>
  <c r="S61" i="15"/>
  <c r="Q3" i="15"/>
  <c r="Q4" i="15"/>
  <c r="Q5" i="15"/>
  <c r="O6" i="15"/>
  <c r="Q6" i="15"/>
  <c r="Q7" i="15"/>
  <c r="Q8" i="15"/>
  <c r="Q9" i="15"/>
  <c r="O10" i="15"/>
  <c r="Q10" i="15"/>
  <c r="Q11" i="15"/>
  <c r="Q12" i="15"/>
  <c r="Q13" i="15"/>
  <c r="O14" i="15"/>
  <c r="Q14" i="15"/>
  <c r="Q15" i="15"/>
  <c r="Q16" i="15"/>
  <c r="Q17" i="15"/>
  <c r="O18" i="15"/>
  <c r="Q18" i="15"/>
  <c r="Q19" i="15"/>
  <c r="Q20" i="15"/>
  <c r="Q21" i="15"/>
  <c r="O22" i="15"/>
  <c r="Q22" i="15"/>
  <c r="Q23" i="15"/>
  <c r="Q24" i="15"/>
  <c r="Q25" i="15"/>
  <c r="O26" i="15"/>
  <c r="Q26" i="15"/>
  <c r="Q27" i="15"/>
  <c r="Q28" i="15"/>
  <c r="Q29" i="15"/>
  <c r="O30" i="15"/>
  <c r="Q30" i="15"/>
  <c r="Q31" i="15"/>
  <c r="Q32" i="15"/>
  <c r="Q33" i="15"/>
  <c r="O34" i="15"/>
  <c r="Q34" i="15"/>
  <c r="Q35" i="15"/>
  <c r="Q36" i="15"/>
  <c r="Q37" i="15"/>
  <c r="O38" i="15"/>
  <c r="Q38" i="15"/>
  <c r="Q39" i="15"/>
  <c r="Q40" i="15"/>
  <c r="Q41" i="15"/>
  <c r="O42" i="15"/>
  <c r="Q42" i="15"/>
  <c r="Q43" i="15"/>
  <c r="Q44" i="15"/>
  <c r="Q45" i="15"/>
  <c r="O46" i="15"/>
  <c r="Q46" i="15"/>
  <c r="Q47" i="15"/>
  <c r="Q48" i="15"/>
  <c r="Q49" i="15"/>
  <c r="O50" i="15"/>
  <c r="Q50" i="15"/>
  <c r="Q51" i="15"/>
  <c r="Q52" i="15"/>
  <c r="Q53" i="15"/>
  <c r="O54" i="15"/>
  <c r="Q54" i="15"/>
  <c r="Q55" i="15"/>
  <c r="Q56" i="15"/>
  <c r="Q57" i="15"/>
  <c r="O58" i="15"/>
  <c r="Q58" i="15"/>
  <c r="Q59" i="15"/>
  <c r="Q60" i="15"/>
  <c r="Q61" i="15"/>
  <c r="Q2" i="15"/>
  <c r="O2" i="15"/>
  <c r="O61" i="15"/>
  <c r="O57" i="15"/>
  <c r="O53" i="15"/>
  <c r="O49" i="15"/>
  <c r="O45" i="15"/>
  <c r="O41" i="15"/>
  <c r="O37" i="15"/>
  <c r="O33" i="15"/>
  <c r="O29" i="15"/>
  <c r="O27" i="15"/>
  <c r="O25" i="15"/>
  <c r="O23" i="15"/>
  <c r="O21" i="15"/>
  <c r="O19" i="15"/>
  <c r="O17" i="15"/>
  <c r="O15" i="15"/>
  <c r="O13" i="15"/>
  <c r="O11" i="15"/>
  <c r="O9" i="15"/>
  <c r="O7" i="15"/>
  <c r="O5" i="15"/>
  <c r="O3" i="15"/>
  <c r="O31" i="15"/>
  <c r="O35" i="15"/>
  <c r="O39" i="15"/>
  <c r="O43" i="15"/>
  <c r="O47" i="15"/>
  <c r="O51" i="15"/>
  <c r="O55" i="15"/>
  <c r="O59" i="15"/>
  <c r="S59" i="15"/>
  <c r="S55" i="15"/>
  <c r="S51" i="15"/>
  <c r="S47" i="15"/>
  <c r="S43" i="15"/>
  <c r="S39" i="15"/>
  <c r="S35" i="15"/>
  <c r="S31" i="15"/>
  <c r="S27" i="15"/>
  <c r="S23" i="15"/>
  <c r="S19" i="15"/>
  <c r="S15" i="15"/>
  <c r="S11" i="15"/>
  <c r="S7" i="15"/>
  <c r="S3" i="15"/>
  <c r="M2" i="15"/>
  <c r="M86" i="9"/>
  <c r="O86" i="9"/>
  <c r="Q86" i="9"/>
  <c r="S86" i="9"/>
  <c r="M70" i="9"/>
  <c r="O70" i="9"/>
  <c r="Q70" i="9"/>
  <c r="S70" i="9"/>
  <c r="L27" i="9"/>
  <c r="M27" i="9"/>
  <c r="O27" i="9"/>
  <c r="Q27" i="9"/>
  <c r="S27" i="9"/>
  <c r="L28" i="9"/>
  <c r="M28" i="9"/>
  <c r="O28" i="9"/>
  <c r="Q28" i="9"/>
  <c r="S28" i="9"/>
  <c r="L29" i="9"/>
  <c r="M29" i="9"/>
  <c r="O29" i="9"/>
  <c r="Q29" i="9"/>
  <c r="S29" i="9"/>
  <c r="L30" i="9"/>
  <c r="M30" i="9"/>
  <c r="O30" i="9"/>
  <c r="Q30" i="9"/>
  <c r="S30" i="9"/>
  <c r="M8" i="9"/>
  <c r="O8" i="9"/>
  <c r="Q8" i="9"/>
  <c r="S8" i="9"/>
  <c r="L8" i="9"/>
  <c r="L86" i="9"/>
  <c r="L70" i="9"/>
  <c r="S3" i="9"/>
  <c r="S4" i="9"/>
  <c r="S5" i="9"/>
  <c r="S6" i="9"/>
  <c r="S7" i="9"/>
  <c r="S9" i="9"/>
  <c r="S10" i="9"/>
  <c r="S11" i="9"/>
  <c r="S12" i="9"/>
  <c r="S13" i="9"/>
  <c r="S14" i="9"/>
  <c r="S15" i="9"/>
  <c r="S16" i="9"/>
  <c r="S17" i="9"/>
  <c r="S18" i="9"/>
  <c r="S19" i="9"/>
  <c r="S21" i="9"/>
  <c r="S22" i="9"/>
  <c r="S23" i="9"/>
  <c r="S24" i="9"/>
  <c r="S25" i="9"/>
  <c r="S26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1" i="9"/>
  <c r="S72" i="9"/>
  <c r="S73" i="9"/>
  <c r="S74" i="9"/>
  <c r="S75" i="9"/>
  <c r="S76" i="9"/>
  <c r="S77" i="9"/>
  <c r="S78" i="9"/>
  <c r="S79" i="9"/>
  <c r="S80" i="9"/>
  <c r="S81" i="9"/>
  <c r="S83" i="9"/>
  <c r="S84" i="9"/>
  <c r="S85" i="9"/>
  <c r="S2" i="9"/>
  <c r="Q3" i="9"/>
  <c r="Q4" i="9"/>
  <c r="Q5" i="9"/>
  <c r="Q6" i="9"/>
  <c r="Q7" i="9"/>
  <c r="Q9" i="9"/>
  <c r="Q10" i="9"/>
  <c r="Q11" i="9"/>
  <c r="Q12" i="9"/>
  <c r="Q13" i="9"/>
  <c r="Q14" i="9"/>
  <c r="Q15" i="9"/>
  <c r="Q16" i="9"/>
  <c r="Q17" i="9"/>
  <c r="Q18" i="9"/>
  <c r="Q19" i="9"/>
  <c r="Q21" i="9"/>
  <c r="Q22" i="9"/>
  <c r="Q23" i="9"/>
  <c r="Q24" i="9"/>
  <c r="Q25" i="9"/>
  <c r="Q26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1" i="9"/>
  <c r="Q72" i="9"/>
  <c r="Q73" i="9"/>
  <c r="Q74" i="9"/>
  <c r="Q75" i="9"/>
  <c r="Q76" i="9"/>
  <c r="Q77" i="9"/>
  <c r="Q78" i="9"/>
  <c r="Q79" i="9"/>
  <c r="Q80" i="9"/>
  <c r="Q81" i="9"/>
  <c r="Q83" i="9"/>
  <c r="Q84" i="9"/>
  <c r="Q85" i="9"/>
  <c r="O85" i="9"/>
  <c r="M85" i="9"/>
  <c r="L85" i="9"/>
  <c r="O84" i="9"/>
  <c r="M84" i="9"/>
  <c r="L84" i="9"/>
  <c r="O83" i="9"/>
  <c r="M83" i="9"/>
  <c r="L83" i="9"/>
  <c r="O81" i="9"/>
  <c r="M81" i="9"/>
  <c r="L81" i="9"/>
  <c r="O80" i="9"/>
  <c r="M80" i="9"/>
  <c r="L80" i="9"/>
  <c r="O79" i="9"/>
  <c r="M79" i="9"/>
  <c r="L79" i="9"/>
  <c r="O78" i="9"/>
  <c r="M78" i="9"/>
  <c r="L78" i="9"/>
  <c r="O77" i="9"/>
  <c r="M77" i="9"/>
  <c r="L77" i="9"/>
  <c r="O76" i="9"/>
  <c r="M76" i="9"/>
  <c r="L76" i="9"/>
  <c r="O75" i="9"/>
  <c r="M75" i="9"/>
  <c r="L75" i="9"/>
  <c r="O74" i="9"/>
  <c r="M74" i="9"/>
  <c r="L74" i="9"/>
  <c r="O73" i="9"/>
  <c r="M73" i="9"/>
  <c r="L73" i="9"/>
  <c r="O72" i="9"/>
  <c r="M72" i="9"/>
  <c r="L72" i="9"/>
  <c r="O71" i="9"/>
  <c r="M71" i="9"/>
  <c r="L71" i="9"/>
  <c r="O69" i="9"/>
  <c r="M69" i="9"/>
  <c r="L69" i="9"/>
  <c r="O68" i="9"/>
  <c r="M68" i="9"/>
  <c r="L68" i="9"/>
  <c r="O67" i="9"/>
  <c r="M67" i="9"/>
  <c r="L67" i="9"/>
  <c r="O66" i="9"/>
  <c r="M66" i="9"/>
  <c r="L66" i="9"/>
  <c r="O65" i="9"/>
  <c r="M65" i="9"/>
  <c r="L65" i="9"/>
  <c r="O64" i="9"/>
  <c r="M64" i="9"/>
  <c r="L64" i="9"/>
  <c r="O63" i="9"/>
  <c r="M63" i="9"/>
  <c r="L63" i="9"/>
  <c r="O62" i="9"/>
  <c r="M62" i="9"/>
  <c r="L62" i="9"/>
  <c r="O61" i="9"/>
  <c r="M61" i="9"/>
  <c r="L61" i="9"/>
  <c r="O60" i="9"/>
  <c r="M60" i="9"/>
  <c r="L60" i="9"/>
  <c r="O59" i="9"/>
  <c r="M59" i="9"/>
  <c r="L59" i="9"/>
  <c r="O58" i="9"/>
  <c r="M58" i="9"/>
  <c r="L58" i="9"/>
  <c r="O57" i="9"/>
  <c r="M57" i="9"/>
  <c r="L57" i="9"/>
  <c r="O56" i="9"/>
  <c r="M56" i="9"/>
  <c r="L56" i="9"/>
  <c r="O55" i="9"/>
  <c r="M55" i="9"/>
  <c r="L55" i="9"/>
  <c r="O54" i="9"/>
  <c r="M54" i="9"/>
  <c r="L54" i="9"/>
  <c r="O53" i="9"/>
  <c r="M53" i="9"/>
  <c r="L53" i="9"/>
  <c r="O52" i="9"/>
  <c r="M52" i="9"/>
  <c r="L52" i="9"/>
  <c r="O51" i="9"/>
  <c r="M51" i="9"/>
  <c r="L51" i="9"/>
  <c r="O50" i="9"/>
  <c r="M50" i="9"/>
  <c r="L50" i="9"/>
  <c r="O49" i="9"/>
  <c r="M49" i="9"/>
  <c r="L49" i="9"/>
  <c r="O48" i="9"/>
  <c r="M48" i="9"/>
  <c r="L48" i="9"/>
  <c r="O47" i="9"/>
  <c r="M47" i="9"/>
  <c r="L47" i="9"/>
  <c r="O46" i="9"/>
  <c r="M46" i="9"/>
  <c r="L46" i="9"/>
  <c r="O45" i="9"/>
  <c r="M45" i="9"/>
  <c r="L45" i="9"/>
  <c r="O44" i="9"/>
  <c r="M44" i="9"/>
  <c r="L44" i="9"/>
  <c r="O43" i="9"/>
  <c r="M43" i="9"/>
  <c r="L43" i="9"/>
  <c r="O42" i="9"/>
  <c r="M42" i="9"/>
  <c r="L42" i="9"/>
  <c r="O41" i="9"/>
  <c r="M41" i="9"/>
  <c r="L41" i="9"/>
  <c r="O40" i="9"/>
  <c r="M40" i="9"/>
  <c r="L40" i="9"/>
  <c r="O39" i="9"/>
  <c r="M39" i="9"/>
  <c r="L39" i="9"/>
  <c r="O38" i="9"/>
  <c r="M38" i="9"/>
  <c r="L38" i="9"/>
  <c r="O37" i="9"/>
  <c r="M37" i="9"/>
  <c r="L37" i="9"/>
  <c r="O36" i="9"/>
  <c r="M36" i="9"/>
  <c r="L36" i="9"/>
  <c r="O35" i="9"/>
  <c r="M35" i="9"/>
  <c r="L35" i="9"/>
  <c r="O34" i="9"/>
  <c r="M34" i="9"/>
  <c r="L34" i="9"/>
  <c r="O33" i="9"/>
  <c r="M33" i="9"/>
  <c r="L33" i="9"/>
  <c r="O32" i="9"/>
  <c r="M32" i="9"/>
  <c r="L32" i="9"/>
  <c r="O31" i="9"/>
  <c r="M31" i="9"/>
  <c r="L31" i="9"/>
  <c r="O26" i="9"/>
  <c r="M26" i="9"/>
  <c r="L26" i="9"/>
  <c r="O25" i="9"/>
  <c r="M25" i="9"/>
  <c r="L25" i="9"/>
  <c r="O24" i="9"/>
  <c r="M24" i="9"/>
  <c r="L24" i="9"/>
  <c r="O23" i="9"/>
  <c r="M23" i="9"/>
  <c r="L23" i="9"/>
  <c r="O22" i="9"/>
  <c r="M22" i="9"/>
  <c r="L22" i="9"/>
  <c r="O21" i="9"/>
  <c r="M21" i="9"/>
  <c r="L21" i="9"/>
  <c r="O19" i="9"/>
  <c r="M19" i="9"/>
  <c r="L19" i="9"/>
  <c r="O18" i="9"/>
  <c r="M18" i="9"/>
  <c r="L18" i="9"/>
  <c r="O17" i="9"/>
  <c r="M17" i="9"/>
  <c r="L17" i="9"/>
  <c r="O16" i="9"/>
  <c r="M16" i="9"/>
  <c r="L16" i="9"/>
  <c r="O15" i="9"/>
  <c r="M15" i="9"/>
  <c r="L15" i="9"/>
  <c r="O14" i="9"/>
  <c r="M14" i="9"/>
  <c r="L14" i="9"/>
  <c r="O13" i="9"/>
  <c r="M13" i="9"/>
  <c r="L13" i="9"/>
  <c r="O12" i="9"/>
  <c r="M12" i="9"/>
  <c r="L12" i="9"/>
  <c r="O11" i="9"/>
  <c r="M11" i="9"/>
  <c r="L11" i="9"/>
  <c r="O10" i="9"/>
  <c r="M10" i="9"/>
  <c r="L10" i="9"/>
  <c r="O9" i="9"/>
  <c r="M9" i="9"/>
  <c r="L9" i="9"/>
  <c r="O7" i="9"/>
  <c r="M7" i="9"/>
  <c r="L7" i="9"/>
  <c r="O6" i="9"/>
  <c r="M6" i="9"/>
  <c r="L6" i="9"/>
  <c r="O5" i="9"/>
  <c r="M5" i="9"/>
  <c r="L5" i="9"/>
  <c r="O4" i="9"/>
  <c r="M4" i="9"/>
  <c r="L4" i="9"/>
  <c r="O3" i="9"/>
  <c r="M3" i="9"/>
  <c r="L3" i="9"/>
  <c r="Q2" i="9"/>
  <c r="O2" i="9"/>
  <c r="L2" i="9"/>
  <c r="M2" i="9"/>
  <c r="S3" i="11"/>
  <c r="S4" i="11"/>
  <c r="S5" i="11"/>
  <c r="S6" i="11"/>
  <c r="S7" i="11"/>
  <c r="S8" i="11"/>
  <c r="S9" i="11"/>
  <c r="S10" i="11"/>
  <c r="S11" i="11"/>
  <c r="S12" i="11"/>
  <c r="S13" i="11"/>
  <c r="S2" i="11"/>
  <c r="Q13" i="11"/>
  <c r="L13" i="11"/>
  <c r="Q12" i="11"/>
  <c r="O12" i="11"/>
  <c r="M12" i="11"/>
  <c r="L12" i="11"/>
  <c r="Q11" i="11"/>
  <c r="L11" i="11"/>
  <c r="Q10" i="11"/>
  <c r="O10" i="11"/>
  <c r="M10" i="11"/>
  <c r="L10" i="11"/>
  <c r="Q9" i="11"/>
  <c r="L9" i="11"/>
  <c r="Q8" i="11"/>
  <c r="O8" i="11"/>
  <c r="M8" i="11"/>
  <c r="L8" i="11"/>
  <c r="Q7" i="11"/>
  <c r="L7" i="11"/>
  <c r="Q6" i="11"/>
  <c r="O6" i="11"/>
  <c r="M6" i="11"/>
  <c r="L6" i="11"/>
  <c r="Q5" i="11"/>
  <c r="L5" i="11"/>
  <c r="Q4" i="11"/>
  <c r="O4" i="11"/>
  <c r="M4" i="11"/>
  <c r="L4" i="11"/>
  <c r="Q3" i="11"/>
  <c r="L3" i="11"/>
  <c r="Q2" i="11"/>
  <c r="O2" i="11"/>
  <c r="M2" i="11"/>
  <c r="L2" i="11"/>
  <c r="O3" i="11"/>
  <c r="O5" i="11"/>
  <c r="O11" i="11"/>
  <c r="O13" i="11"/>
  <c r="O7" i="11"/>
  <c r="O9" i="11"/>
  <c r="M3" i="11"/>
  <c r="M5" i="11"/>
  <c r="M7" i="11"/>
  <c r="M9" i="11"/>
  <c r="M11" i="11"/>
  <c r="M13" i="11"/>
  <c r="M42" i="12"/>
  <c r="O42" i="12"/>
  <c r="Q42" i="12"/>
  <c r="S42" i="12"/>
  <c r="M35" i="12"/>
  <c r="O35" i="12"/>
  <c r="Q35" i="12"/>
  <c r="S35" i="12"/>
  <c r="M27" i="12"/>
  <c r="O27" i="12"/>
  <c r="Q27" i="12"/>
  <c r="S27" i="12"/>
  <c r="L35" i="12"/>
  <c r="L27" i="12"/>
  <c r="L4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8" i="12"/>
  <c r="S29" i="12"/>
  <c r="S30" i="12"/>
  <c r="S31" i="12"/>
  <c r="S32" i="12"/>
  <c r="S33" i="12"/>
  <c r="S34" i="12"/>
  <c r="S36" i="12"/>
  <c r="S37" i="12"/>
  <c r="S38" i="12"/>
  <c r="S39" i="12"/>
  <c r="S40" i="12"/>
  <c r="S41" i="12"/>
  <c r="S44" i="12"/>
  <c r="S45" i="12"/>
  <c r="S46" i="12"/>
  <c r="S47" i="12"/>
  <c r="S48" i="12"/>
  <c r="S2" i="12"/>
  <c r="Q48" i="12"/>
  <c r="L48" i="12"/>
  <c r="Q47" i="12"/>
  <c r="M47" i="12"/>
  <c r="L47" i="12"/>
  <c r="Q46" i="12"/>
  <c r="L46" i="12"/>
  <c r="Q45" i="12"/>
  <c r="M45" i="12"/>
  <c r="L45" i="12"/>
  <c r="Q44" i="12"/>
  <c r="L44" i="12"/>
  <c r="Q41" i="12"/>
  <c r="M41" i="12"/>
  <c r="L41" i="12"/>
  <c r="Q40" i="12"/>
  <c r="L40" i="12"/>
  <c r="Q39" i="12"/>
  <c r="M39" i="12"/>
  <c r="L39" i="12"/>
  <c r="Q38" i="12"/>
  <c r="L38" i="12"/>
  <c r="Q37" i="12"/>
  <c r="M37" i="12"/>
  <c r="L37" i="12"/>
  <c r="Q36" i="12"/>
  <c r="L36" i="12"/>
  <c r="Q34" i="12"/>
  <c r="M34" i="12"/>
  <c r="L34" i="12"/>
  <c r="Q33" i="12"/>
  <c r="L33" i="12"/>
  <c r="Q32" i="12"/>
  <c r="M32" i="12"/>
  <c r="L32" i="12"/>
  <c r="Q31" i="12"/>
  <c r="L31" i="12"/>
  <c r="Q30" i="12"/>
  <c r="M30" i="12"/>
  <c r="L30" i="12"/>
  <c r="Q29" i="12"/>
  <c r="L29" i="12"/>
  <c r="Q28" i="12"/>
  <c r="M28" i="12"/>
  <c r="L28" i="12"/>
  <c r="Q26" i="12"/>
  <c r="L26" i="12"/>
  <c r="Q25" i="12"/>
  <c r="M25" i="12"/>
  <c r="L25" i="12"/>
  <c r="Q24" i="12"/>
  <c r="L24" i="12"/>
  <c r="Q23" i="12"/>
  <c r="M23" i="12"/>
  <c r="L23" i="12"/>
  <c r="Q22" i="12"/>
  <c r="L22" i="12"/>
  <c r="Q21" i="12"/>
  <c r="M21" i="12"/>
  <c r="L21" i="12"/>
  <c r="Q20" i="12"/>
  <c r="L20" i="12"/>
  <c r="Q19" i="12"/>
  <c r="M19" i="12"/>
  <c r="L19" i="12"/>
  <c r="Q18" i="12"/>
  <c r="L18" i="12"/>
  <c r="Q17" i="12"/>
  <c r="M17" i="12"/>
  <c r="L17" i="12"/>
  <c r="Q16" i="12"/>
  <c r="L16" i="12"/>
  <c r="Q15" i="12"/>
  <c r="M15" i="12"/>
  <c r="L15" i="12"/>
  <c r="Q14" i="12"/>
  <c r="L14" i="12"/>
  <c r="Q13" i="12"/>
  <c r="M13" i="12"/>
  <c r="L13" i="12"/>
  <c r="Q12" i="12"/>
  <c r="L12" i="12"/>
  <c r="Q11" i="12"/>
  <c r="M11" i="12"/>
  <c r="L11" i="12"/>
  <c r="Q10" i="12"/>
  <c r="L10" i="12"/>
  <c r="Q9" i="12"/>
  <c r="M9" i="12"/>
  <c r="L9" i="12"/>
  <c r="Q8" i="12"/>
  <c r="L8" i="12"/>
  <c r="Q7" i="12"/>
  <c r="M7" i="12"/>
  <c r="L7" i="12"/>
  <c r="Q6" i="12"/>
  <c r="L6" i="12"/>
  <c r="Q5" i="12"/>
  <c r="M5" i="12"/>
  <c r="L5" i="12"/>
  <c r="Q4" i="12"/>
  <c r="L4" i="12"/>
  <c r="Q3" i="12"/>
  <c r="M3" i="12"/>
  <c r="L3" i="12"/>
  <c r="Q2" i="12"/>
  <c r="L2" i="12"/>
  <c r="O2" i="12"/>
  <c r="O10" i="12"/>
  <c r="O16" i="12"/>
  <c r="O24" i="12"/>
  <c r="O31" i="12"/>
  <c r="O40" i="12"/>
  <c r="O4" i="12"/>
  <c r="O12" i="12"/>
  <c r="O22" i="12"/>
  <c r="O33" i="12"/>
  <c r="O44" i="12"/>
  <c r="M2" i="12"/>
  <c r="M6" i="12"/>
  <c r="M10" i="12"/>
  <c r="M14" i="12"/>
  <c r="M18" i="12"/>
  <c r="M22" i="12"/>
  <c r="M26" i="12"/>
  <c r="M31" i="12"/>
  <c r="M36" i="12"/>
  <c r="M40" i="12"/>
  <c r="M46" i="12"/>
  <c r="M48" i="12"/>
  <c r="M44" i="12"/>
  <c r="M38" i="12"/>
  <c r="M33" i="12"/>
  <c r="M29" i="12"/>
  <c r="M24" i="12"/>
  <c r="M20" i="12"/>
  <c r="M16" i="12"/>
  <c r="M12" i="12"/>
  <c r="M8" i="12"/>
  <c r="M4" i="12"/>
  <c r="O48" i="12"/>
  <c r="O38" i="12"/>
  <c r="O29" i="12"/>
  <c r="O18" i="12"/>
  <c r="O8" i="12"/>
  <c r="O46" i="12"/>
  <c r="O36" i="12"/>
  <c r="O26" i="12"/>
  <c r="O20" i="12"/>
  <c r="O14" i="12"/>
  <c r="O6" i="12"/>
  <c r="O3" i="12"/>
  <c r="O5" i="12"/>
  <c r="O7" i="12"/>
  <c r="O9" i="12"/>
  <c r="O11" i="12"/>
  <c r="O13" i="12"/>
  <c r="O15" i="12"/>
  <c r="O17" i="12"/>
  <c r="O19" i="12"/>
  <c r="O21" i="12"/>
  <c r="O23" i="12"/>
  <c r="O25" i="12"/>
  <c r="O28" i="12"/>
  <c r="O30" i="12"/>
  <c r="O32" i="12"/>
  <c r="O34" i="12"/>
  <c r="O37" i="12"/>
  <c r="O39" i="12"/>
  <c r="O41" i="12"/>
  <c r="O45" i="12"/>
  <c r="O47" i="12"/>
  <c r="M49" i="13"/>
  <c r="O49" i="13"/>
  <c r="Q49" i="13"/>
  <c r="S49" i="13"/>
  <c r="M50" i="13"/>
  <c r="O50" i="13"/>
  <c r="Q50" i="13"/>
  <c r="S50" i="13"/>
  <c r="L27" i="13"/>
  <c r="M27" i="13"/>
  <c r="O27" i="13"/>
  <c r="Q27" i="13"/>
  <c r="S27" i="13"/>
  <c r="L28" i="13"/>
  <c r="M28" i="13"/>
  <c r="O28" i="13"/>
  <c r="Q28" i="13"/>
  <c r="S28" i="13"/>
  <c r="L29" i="13"/>
  <c r="M29" i="13"/>
  <c r="O29" i="13"/>
  <c r="Q29" i="13"/>
  <c r="S29" i="13"/>
  <c r="L30" i="13"/>
  <c r="M30" i="13"/>
  <c r="O30" i="13"/>
  <c r="Q30" i="13"/>
  <c r="S30" i="13"/>
  <c r="L31" i="13"/>
  <c r="M31" i="13"/>
  <c r="O31" i="13"/>
  <c r="Q31" i="13"/>
  <c r="S31" i="13"/>
  <c r="M23" i="13"/>
  <c r="O23" i="13"/>
  <c r="Q23" i="13"/>
  <c r="S23" i="13"/>
  <c r="M6" i="13"/>
  <c r="O6" i="13"/>
  <c r="Q6" i="13"/>
  <c r="S6" i="13"/>
  <c r="L50" i="13"/>
  <c r="L49" i="13"/>
  <c r="L23" i="13"/>
  <c r="L6" i="13"/>
  <c r="S3" i="13"/>
  <c r="S4" i="13"/>
  <c r="S5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4" i="13"/>
  <c r="S25" i="13"/>
  <c r="S26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2" i="13"/>
  <c r="Q48" i="13"/>
  <c r="M48" i="13"/>
  <c r="L48" i="13"/>
  <c r="Q47" i="13"/>
  <c r="L47" i="13"/>
  <c r="Q46" i="13"/>
  <c r="M46" i="13"/>
  <c r="L46" i="13"/>
  <c r="Q45" i="13"/>
  <c r="L45" i="13"/>
  <c r="Q44" i="13"/>
  <c r="M44" i="13"/>
  <c r="L44" i="13"/>
  <c r="Q43" i="13"/>
  <c r="L43" i="13"/>
  <c r="Q42" i="13"/>
  <c r="M42" i="13"/>
  <c r="L42" i="13"/>
  <c r="Q41" i="13"/>
  <c r="L41" i="13"/>
  <c r="Q40" i="13"/>
  <c r="M40" i="13"/>
  <c r="L40" i="13"/>
  <c r="Q39" i="13"/>
  <c r="L39" i="13"/>
  <c r="Q38" i="13"/>
  <c r="M38" i="13"/>
  <c r="L38" i="13"/>
  <c r="Q37" i="13"/>
  <c r="L37" i="13"/>
  <c r="Q36" i="13"/>
  <c r="M36" i="13"/>
  <c r="L36" i="13"/>
  <c r="Q35" i="13"/>
  <c r="L35" i="13"/>
  <c r="Q34" i="13"/>
  <c r="M34" i="13"/>
  <c r="L34" i="13"/>
  <c r="Q33" i="13"/>
  <c r="L33" i="13"/>
  <c r="Q32" i="13"/>
  <c r="M32" i="13"/>
  <c r="L32" i="13"/>
  <c r="Q26" i="13"/>
  <c r="L26" i="13"/>
  <c r="Q25" i="13"/>
  <c r="M25" i="13"/>
  <c r="L25" i="13"/>
  <c r="Q24" i="13"/>
  <c r="L24" i="13"/>
  <c r="Q22" i="13"/>
  <c r="M22" i="13"/>
  <c r="L22" i="13"/>
  <c r="Q21" i="13"/>
  <c r="L21" i="13"/>
  <c r="Q20" i="13"/>
  <c r="M20" i="13"/>
  <c r="L20" i="13"/>
  <c r="Q19" i="13"/>
  <c r="L19" i="13"/>
  <c r="Q18" i="13"/>
  <c r="M18" i="13"/>
  <c r="L18" i="13"/>
  <c r="Q17" i="13"/>
  <c r="L17" i="13"/>
  <c r="Q16" i="13"/>
  <c r="M16" i="13"/>
  <c r="L16" i="13"/>
  <c r="Q15" i="13"/>
  <c r="L15" i="13"/>
  <c r="Q14" i="13"/>
  <c r="M14" i="13"/>
  <c r="L14" i="13"/>
  <c r="Q13" i="13"/>
  <c r="L13" i="13"/>
  <c r="Q12" i="13"/>
  <c r="M12" i="13"/>
  <c r="L12" i="13"/>
  <c r="Q11" i="13"/>
  <c r="L11" i="13"/>
  <c r="Q10" i="13"/>
  <c r="M10" i="13"/>
  <c r="L10" i="13"/>
  <c r="Q9" i="13"/>
  <c r="L9" i="13"/>
  <c r="Q8" i="13"/>
  <c r="M8" i="13"/>
  <c r="L8" i="13"/>
  <c r="Q7" i="13"/>
  <c r="L7" i="13"/>
  <c r="Q5" i="13"/>
  <c r="M5" i="13"/>
  <c r="L5" i="13"/>
  <c r="Q4" i="13"/>
  <c r="L4" i="13"/>
  <c r="Q3" i="13"/>
  <c r="M3" i="13"/>
  <c r="L3" i="13"/>
  <c r="Q2" i="13"/>
  <c r="L2" i="13"/>
  <c r="O4" i="13"/>
  <c r="O15" i="13"/>
  <c r="O21" i="13"/>
  <c r="O37" i="13"/>
  <c r="O45" i="13"/>
  <c r="O9" i="13"/>
  <c r="O13" i="13"/>
  <c r="O24" i="13"/>
  <c r="O35" i="13"/>
  <c r="O43" i="13"/>
  <c r="M2" i="13"/>
  <c r="M7" i="13"/>
  <c r="M11" i="13"/>
  <c r="M15" i="13"/>
  <c r="M19" i="13"/>
  <c r="M24" i="13"/>
  <c r="M33" i="13"/>
  <c r="M37" i="13"/>
  <c r="M41" i="13"/>
  <c r="M45" i="13"/>
  <c r="M47" i="13"/>
  <c r="M43" i="13"/>
  <c r="M39" i="13"/>
  <c r="M35" i="13"/>
  <c r="M26" i="13"/>
  <c r="M21" i="13"/>
  <c r="M17" i="13"/>
  <c r="M13" i="13"/>
  <c r="M9" i="13"/>
  <c r="M4" i="13"/>
  <c r="O47" i="13"/>
  <c r="O41" i="13"/>
  <c r="O26" i="13"/>
  <c r="O19" i="13"/>
  <c r="O11" i="13"/>
  <c r="O2" i="13"/>
  <c r="O39" i="13"/>
  <c r="O33" i="13"/>
  <c r="O17" i="13"/>
  <c r="O7" i="13"/>
  <c r="O3" i="13"/>
  <c r="O5" i="13"/>
  <c r="O8" i="13"/>
  <c r="O10" i="13"/>
  <c r="O12" i="13"/>
  <c r="O14" i="13"/>
  <c r="O16" i="13"/>
  <c r="O18" i="13"/>
  <c r="O20" i="13"/>
  <c r="O22" i="13"/>
  <c r="O25" i="13"/>
  <c r="O32" i="13"/>
  <c r="O34" i="13"/>
  <c r="O36" i="13"/>
  <c r="O38" i="13"/>
  <c r="O40" i="13"/>
  <c r="O42" i="13"/>
  <c r="O44" i="13"/>
  <c r="O46" i="13"/>
  <c r="O48" i="13"/>
  <c r="S558" i="14"/>
  <c r="Q558" i="14"/>
  <c r="O558" i="14"/>
  <c r="M558" i="14"/>
  <c r="L558" i="14"/>
  <c r="S557" i="14"/>
  <c r="Q557" i="14"/>
  <c r="O557" i="14"/>
  <c r="M557" i="14"/>
  <c r="L557" i="14"/>
  <c r="S556" i="14"/>
  <c r="Q556" i="14"/>
  <c r="O556" i="14"/>
  <c r="M556" i="14"/>
  <c r="L556" i="14"/>
  <c r="S439" i="14"/>
  <c r="Q439" i="14"/>
  <c r="O439" i="14"/>
  <c r="M439" i="14"/>
  <c r="L439" i="14"/>
  <c r="S438" i="14"/>
  <c r="Q438" i="14"/>
  <c r="O438" i="14"/>
  <c r="M438" i="14"/>
  <c r="L438" i="14"/>
  <c r="S437" i="14"/>
  <c r="Q437" i="14"/>
  <c r="O437" i="14"/>
  <c r="M437" i="14"/>
  <c r="L437" i="14"/>
  <c r="S320" i="14"/>
  <c r="Q320" i="14"/>
  <c r="O320" i="14"/>
  <c r="M320" i="14"/>
  <c r="L320" i="14"/>
  <c r="S319" i="14"/>
  <c r="Q319" i="14"/>
  <c r="O319" i="14"/>
  <c r="M319" i="14"/>
  <c r="L319" i="14"/>
  <c r="S318" i="14"/>
  <c r="Q318" i="14"/>
  <c r="O318" i="14"/>
  <c r="M318" i="14"/>
  <c r="L318" i="14"/>
  <c r="S201" i="14"/>
  <c r="Q201" i="14"/>
  <c r="O201" i="14"/>
  <c r="M201" i="14"/>
  <c r="L201" i="14"/>
  <c r="S200" i="14"/>
  <c r="Q200" i="14"/>
  <c r="O200" i="14"/>
  <c r="M200" i="14"/>
  <c r="L200" i="14"/>
  <c r="S199" i="14"/>
  <c r="Q199" i="14"/>
  <c r="O199" i="14"/>
  <c r="M199" i="14"/>
  <c r="L199" i="14"/>
  <c r="S550" i="14"/>
  <c r="Q550" i="14"/>
  <c r="O550" i="14"/>
  <c r="M550" i="14"/>
  <c r="L550" i="14"/>
  <c r="S431" i="14"/>
  <c r="Q431" i="14"/>
  <c r="O431" i="14"/>
  <c r="M431" i="14"/>
  <c r="L431" i="14"/>
  <c r="S312" i="14"/>
  <c r="Q312" i="14"/>
  <c r="O312" i="14"/>
  <c r="M312" i="14"/>
  <c r="L312" i="14"/>
  <c r="S193" i="14"/>
  <c r="Q193" i="14"/>
  <c r="O193" i="14"/>
  <c r="M193" i="14"/>
  <c r="L193" i="14"/>
  <c r="S544" i="14"/>
  <c r="Q544" i="14"/>
  <c r="O544" i="14"/>
  <c r="M544" i="14"/>
  <c r="L544" i="14"/>
  <c r="S425" i="14"/>
  <c r="Q425" i="14"/>
  <c r="O425" i="14"/>
  <c r="M425" i="14"/>
  <c r="L425" i="14"/>
  <c r="S306" i="14"/>
  <c r="Q306" i="14"/>
  <c r="O306" i="14"/>
  <c r="M306" i="14"/>
  <c r="L306" i="14"/>
  <c r="S187" i="14"/>
  <c r="Q187" i="14"/>
  <c r="O187" i="14"/>
  <c r="M187" i="14"/>
  <c r="L187" i="14"/>
  <c r="S539" i="14"/>
  <c r="Q539" i="14"/>
  <c r="O539" i="14"/>
  <c r="M539" i="14"/>
  <c r="L539" i="14"/>
  <c r="S538" i="14"/>
  <c r="Q538" i="14"/>
  <c r="O538" i="14"/>
  <c r="M538" i="14"/>
  <c r="L538" i="14"/>
  <c r="S420" i="14"/>
  <c r="Q420" i="14"/>
  <c r="O420" i="14"/>
  <c r="M420" i="14"/>
  <c r="L420" i="14"/>
  <c r="S419" i="14"/>
  <c r="Q419" i="14"/>
  <c r="O419" i="14"/>
  <c r="M419" i="14"/>
  <c r="L419" i="14"/>
  <c r="S301" i="14"/>
  <c r="Q301" i="14"/>
  <c r="O301" i="14"/>
  <c r="M301" i="14"/>
  <c r="L301" i="14"/>
  <c r="S300" i="14"/>
  <c r="Q300" i="14"/>
  <c r="O300" i="14"/>
  <c r="M300" i="14"/>
  <c r="L300" i="14"/>
  <c r="S182" i="14"/>
  <c r="Q182" i="14"/>
  <c r="O182" i="14"/>
  <c r="M182" i="14"/>
  <c r="L182" i="14"/>
  <c r="S181" i="14"/>
  <c r="Q181" i="14"/>
  <c r="O181" i="14"/>
  <c r="M181" i="14"/>
  <c r="L181" i="14"/>
  <c r="S518" i="14"/>
  <c r="Q518" i="14"/>
  <c r="O518" i="14"/>
  <c r="M518" i="14"/>
  <c r="L518" i="14"/>
  <c r="S517" i="14"/>
  <c r="Q517" i="14"/>
  <c r="O517" i="14"/>
  <c r="M517" i="14"/>
  <c r="L517" i="14"/>
  <c r="S516" i="14"/>
  <c r="Q516" i="14"/>
  <c r="O516" i="14"/>
  <c r="M516" i="14"/>
  <c r="L516" i="14"/>
  <c r="S515" i="14"/>
  <c r="Q515" i="14"/>
  <c r="O515" i="14"/>
  <c r="M515" i="14"/>
  <c r="L515" i="14"/>
  <c r="S514" i="14"/>
  <c r="Q514" i="14"/>
  <c r="O514" i="14"/>
  <c r="M514" i="14"/>
  <c r="L514" i="14"/>
  <c r="S399" i="14"/>
  <c r="Q399" i="14"/>
  <c r="O399" i="14"/>
  <c r="M399" i="14"/>
  <c r="L399" i="14"/>
  <c r="S398" i="14"/>
  <c r="Q398" i="14"/>
  <c r="O398" i="14"/>
  <c r="M398" i="14"/>
  <c r="L398" i="14"/>
  <c r="S397" i="14"/>
  <c r="Q397" i="14"/>
  <c r="O397" i="14"/>
  <c r="M397" i="14"/>
  <c r="L397" i="14"/>
  <c r="S396" i="14"/>
  <c r="Q396" i="14"/>
  <c r="O396" i="14"/>
  <c r="M396" i="14"/>
  <c r="L396" i="14"/>
  <c r="S395" i="14"/>
  <c r="Q395" i="14"/>
  <c r="O395" i="14"/>
  <c r="M395" i="14"/>
  <c r="L395" i="14"/>
  <c r="S280" i="14"/>
  <c r="Q280" i="14"/>
  <c r="O280" i="14"/>
  <c r="M280" i="14"/>
  <c r="L280" i="14"/>
  <c r="S279" i="14"/>
  <c r="Q279" i="14"/>
  <c r="O279" i="14"/>
  <c r="M279" i="14"/>
  <c r="L279" i="14"/>
  <c r="S278" i="14"/>
  <c r="Q278" i="14"/>
  <c r="O278" i="14"/>
  <c r="M278" i="14"/>
  <c r="L278" i="14"/>
  <c r="S277" i="14"/>
  <c r="Q277" i="14"/>
  <c r="O277" i="14"/>
  <c r="M277" i="14"/>
  <c r="L277" i="14"/>
  <c r="S276" i="14"/>
  <c r="Q276" i="14"/>
  <c r="O276" i="14"/>
  <c r="M276" i="14"/>
  <c r="L276" i="14"/>
  <c r="S499" i="14"/>
  <c r="Q499" i="14"/>
  <c r="O499" i="14"/>
  <c r="M499" i="14"/>
  <c r="L499" i="14"/>
  <c r="S498" i="14"/>
  <c r="Q498" i="14"/>
  <c r="O498" i="14"/>
  <c r="M498" i="14"/>
  <c r="L498" i="14"/>
  <c r="S497" i="14"/>
  <c r="Q497" i="14"/>
  <c r="O497" i="14"/>
  <c r="M497" i="14"/>
  <c r="L497" i="14"/>
  <c r="S496" i="14"/>
  <c r="Q496" i="14"/>
  <c r="O496" i="14"/>
  <c r="M496" i="14"/>
  <c r="L496" i="14"/>
  <c r="S495" i="14"/>
  <c r="Q495" i="14"/>
  <c r="O495" i="14"/>
  <c r="M495" i="14"/>
  <c r="L495" i="14"/>
  <c r="S380" i="14"/>
  <c r="Q380" i="14"/>
  <c r="O380" i="14"/>
  <c r="M380" i="14"/>
  <c r="L380" i="14"/>
  <c r="S379" i="14"/>
  <c r="Q379" i="14"/>
  <c r="O379" i="14"/>
  <c r="M379" i="14"/>
  <c r="L379" i="14"/>
  <c r="S378" i="14"/>
  <c r="Q378" i="14"/>
  <c r="O378" i="14"/>
  <c r="M378" i="14"/>
  <c r="L378" i="14"/>
  <c r="S377" i="14"/>
  <c r="Q377" i="14"/>
  <c r="O377" i="14"/>
  <c r="M377" i="14"/>
  <c r="L377" i="14"/>
  <c r="S376" i="14"/>
  <c r="Q376" i="14"/>
  <c r="O376" i="14"/>
  <c r="M376" i="14"/>
  <c r="L376" i="14"/>
  <c r="S261" i="14"/>
  <c r="Q261" i="14"/>
  <c r="O261" i="14"/>
  <c r="M261" i="14"/>
  <c r="L261" i="14"/>
  <c r="S260" i="14"/>
  <c r="Q260" i="14"/>
  <c r="O260" i="14"/>
  <c r="M260" i="14"/>
  <c r="L260" i="14"/>
  <c r="S259" i="14"/>
  <c r="Q259" i="14"/>
  <c r="O259" i="14"/>
  <c r="M259" i="14"/>
  <c r="L259" i="14"/>
  <c r="S258" i="14"/>
  <c r="Q258" i="14"/>
  <c r="O258" i="14"/>
  <c r="M258" i="14"/>
  <c r="L258" i="14"/>
  <c r="S257" i="14"/>
  <c r="Q257" i="14"/>
  <c r="O257" i="14"/>
  <c r="M257" i="14"/>
  <c r="L257" i="14"/>
  <c r="S488" i="14"/>
  <c r="Q488" i="14"/>
  <c r="O488" i="14"/>
  <c r="M488" i="14"/>
  <c r="L488" i="14"/>
  <c r="S369" i="14"/>
  <c r="Q369" i="14"/>
  <c r="O369" i="14"/>
  <c r="M369" i="14"/>
  <c r="L369" i="14"/>
  <c r="S250" i="14"/>
  <c r="Q250" i="14"/>
  <c r="O250" i="14"/>
  <c r="M250" i="14"/>
  <c r="L250" i="14"/>
  <c r="S482" i="14"/>
  <c r="Q482" i="14"/>
  <c r="O482" i="14"/>
  <c r="M482" i="14"/>
  <c r="L482" i="14"/>
  <c r="S363" i="14"/>
  <c r="Q363" i="14"/>
  <c r="O363" i="14"/>
  <c r="M363" i="14"/>
  <c r="L363" i="14"/>
  <c r="S244" i="14"/>
  <c r="Q244" i="14"/>
  <c r="O244" i="14"/>
  <c r="M244" i="14"/>
  <c r="L244" i="14"/>
  <c r="S523" i="14"/>
  <c r="Q523" i="14"/>
  <c r="O523" i="14"/>
  <c r="M523" i="14"/>
  <c r="L523" i="14"/>
  <c r="S404" i="14"/>
  <c r="Q404" i="14"/>
  <c r="O404" i="14"/>
  <c r="M404" i="14"/>
  <c r="L404" i="14"/>
  <c r="S285" i="14"/>
  <c r="Q285" i="14"/>
  <c r="O285" i="14"/>
  <c r="M285" i="14"/>
  <c r="L285" i="14"/>
  <c r="S166" i="14"/>
  <c r="Q166" i="14"/>
  <c r="O166" i="14"/>
  <c r="M166" i="14"/>
  <c r="L166" i="14"/>
  <c r="S161" i="14"/>
  <c r="Q161" i="14"/>
  <c r="O161" i="14"/>
  <c r="M161" i="14"/>
  <c r="L161" i="14"/>
  <c r="S160" i="14"/>
  <c r="Q160" i="14"/>
  <c r="O160" i="14"/>
  <c r="M160" i="14"/>
  <c r="L160" i="14"/>
  <c r="S159" i="14"/>
  <c r="Q159" i="14"/>
  <c r="O159" i="14"/>
  <c r="M159" i="14"/>
  <c r="L159" i="14"/>
  <c r="S158" i="14"/>
  <c r="Q158" i="14"/>
  <c r="O158" i="14"/>
  <c r="M158" i="14"/>
  <c r="L158" i="14"/>
  <c r="S157" i="14"/>
  <c r="Q157" i="14"/>
  <c r="O157" i="14"/>
  <c r="M157" i="14"/>
  <c r="L157" i="14"/>
  <c r="M76" i="14"/>
  <c r="O76" i="14"/>
  <c r="Q76" i="14"/>
  <c r="S76" i="14"/>
  <c r="M82" i="14"/>
  <c r="O82" i="14"/>
  <c r="Q82" i="14"/>
  <c r="S82" i="14"/>
  <c r="M81" i="14"/>
  <c r="O81" i="14"/>
  <c r="Q81" i="14"/>
  <c r="S81" i="14"/>
  <c r="M80" i="14"/>
  <c r="O80" i="14"/>
  <c r="Q80" i="14"/>
  <c r="S80" i="14"/>
  <c r="M68" i="14"/>
  <c r="O68" i="14"/>
  <c r="Q68" i="14"/>
  <c r="S68" i="14"/>
  <c r="M64" i="14"/>
  <c r="O64" i="14"/>
  <c r="Q64" i="14"/>
  <c r="S64" i="14"/>
  <c r="M62" i="14"/>
  <c r="O62" i="14"/>
  <c r="Q62" i="14"/>
  <c r="S62" i="14"/>
  <c r="M47" i="14"/>
  <c r="O47" i="14"/>
  <c r="Q47" i="14"/>
  <c r="S47" i="14"/>
  <c r="L38" i="14"/>
  <c r="M38" i="14"/>
  <c r="O38" i="14"/>
  <c r="Q38" i="14"/>
  <c r="S38" i="14"/>
  <c r="L39" i="14"/>
  <c r="M39" i="14"/>
  <c r="O39" i="14"/>
  <c r="Q39" i="14"/>
  <c r="S39" i="14"/>
  <c r="L40" i="14"/>
  <c r="M40" i="14"/>
  <c r="O40" i="14"/>
  <c r="Q40" i="14"/>
  <c r="S40" i="14"/>
  <c r="L41" i="14"/>
  <c r="M41" i="14"/>
  <c r="O41" i="14"/>
  <c r="Q41" i="14"/>
  <c r="S41" i="14"/>
  <c r="L42" i="14"/>
  <c r="M42" i="14"/>
  <c r="O42" i="14"/>
  <c r="Q42" i="14"/>
  <c r="S42" i="14"/>
  <c r="S142" i="14"/>
  <c r="Q142" i="14"/>
  <c r="O142" i="14"/>
  <c r="M142" i="14"/>
  <c r="L142" i="14"/>
  <c r="S141" i="14"/>
  <c r="Q141" i="14"/>
  <c r="O141" i="14"/>
  <c r="M141" i="14"/>
  <c r="L141" i="14"/>
  <c r="S140" i="14"/>
  <c r="Q140" i="14"/>
  <c r="O140" i="14"/>
  <c r="M140" i="14"/>
  <c r="L140" i="14"/>
  <c r="S139" i="14"/>
  <c r="Q139" i="14"/>
  <c r="O139" i="14"/>
  <c r="M139" i="14"/>
  <c r="L139" i="14"/>
  <c r="S138" i="14"/>
  <c r="Q138" i="14"/>
  <c r="O138" i="14"/>
  <c r="M138" i="14"/>
  <c r="L138" i="14"/>
  <c r="S131" i="14"/>
  <c r="Q131" i="14"/>
  <c r="O131" i="14"/>
  <c r="M131" i="14"/>
  <c r="L131" i="14"/>
  <c r="S125" i="14"/>
  <c r="Q125" i="14"/>
  <c r="O125" i="14"/>
  <c r="M125" i="14"/>
  <c r="L125" i="14"/>
  <c r="M19" i="14"/>
  <c r="O19" i="14"/>
  <c r="Q19" i="14"/>
  <c r="S19" i="14"/>
  <c r="M20" i="14"/>
  <c r="O20" i="14"/>
  <c r="Q20" i="14"/>
  <c r="S20" i="14"/>
  <c r="M21" i="14"/>
  <c r="O21" i="14"/>
  <c r="Q21" i="14"/>
  <c r="S21" i="14"/>
  <c r="M22" i="14"/>
  <c r="O22" i="14"/>
  <c r="Q22" i="14"/>
  <c r="S22" i="14"/>
  <c r="M23" i="14"/>
  <c r="O23" i="14"/>
  <c r="Q23" i="14"/>
  <c r="S23" i="14"/>
  <c r="M12" i="14"/>
  <c r="O12" i="14"/>
  <c r="Q12" i="14"/>
  <c r="S12" i="14"/>
  <c r="M6" i="14"/>
  <c r="O6" i="14"/>
  <c r="Q6" i="14"/>
  <c r="S6" i="14"/>
  <c r="L82" i="14"/>
  <c r="L81" i="14"/>
  <c r="L76" i="14"/>
  <c r="L80" i="14"/>
  <c r="L68" i="14"/>
  <c r="L64" i="14"/>
  <c r="L62" i="14"/>
  <c r="L47" i="14"/>
  <c r="L23" i="14"/>
  <c r="L22" i="14"/>
  <c r="L21" i="14"/>
  <c r="L20" i="14"/>
  <c r="L19" i="14"/>
  <c r="L12" i="14"/>
  <c r="L6" i="14"/>
  <c r="S3" i="14"/>
  <c r="S4" i="14"/>
  <c r="S5" i="14"/>
  <c r="S7" i="14"/>
  <c r="S8" i="14"/>
  <c r="S9" i="14"/>
  <c r="S10" i="14"/>
  <c r="S11" i="14"/>
  <c r="S13" i="14"/>
  <c r="S14" i="14"/>
  <c r="S15" i="14"/>
  <c r="S16" i="14"/>
  <c r="S17" i="14"/>
  <c r="S18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43" i="14"/>
  <c r="S44" i="14"/>
  <c r="S45" i="14"/>
  <c r="S46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5" i="14"/>
  <c r="S66" i="14"/>
  <c r="S67" i="14"/>
  <c r="S69" i="14"/>
  <c r="S70" i="14"/>
  <c r="S71" i="14"/>
  <c r="S72" i="14"/>
  <c r="S73" i="14"/>
  <c r="S77" i="14"/>
  <c r="S78" i="14"/>
  <c r="S79" i="14"/>
  <c r="S121" i="14"/>
  <c r="S122" i="14"/>
  <c r="S123" i="14"/>
  <c r="S124" i="14"/>
  <c r="S126" i="14"/>
  <c r="S127" i="14"/>
  <c r="S128" i="14"/>
  <c r="S129" i="14"/>
  <c r="S130" i="14"/>
  <c r="S132" i="14"/>
  <c r="S133" i="14"/>
  <c r="S134" i="14"/>
  <c r="S135" i="14"/>
  <c r="S136" i="14"/>
  <c r="S137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62" i="14"/>
  <c r="S163" i="14"/>
  <c r="S164" i="14"/>
  <c r="S165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4" i="14"/>
  <c r="S185" i="14"/>
  <c r="S186" i="14"/>
  <c r="S188" i="14"/>
  <c r="S189" i="14"/>
  <c r="S190" i="14"/>
  <c r="S191" i="14"/>
  <c r="S192" i="14"/>
  <c r="S196" i="14"/>
  <c r="S197" i="14"/>
  <c r="S198" i="14"/>
  <c r="S240" i="14"/>
  <c r="S241" i="14"/>
  <c r="S242" i="14"/>
  <c r="S243" i="14"/>
  <c r="S245" i="14"/>
  <c r="S246" i="14"/>
  <c r="S247" i="14"/>
  <c r="S248" i="14"/>
  <c r="S249" i="14"/>
  <c r="S251" i="14"/>
  <c r="S252" i="14"/>
  <c r="S253" i="14"/>
  <c r="S254" i="14"/>
  <c r="S255" i="14"/>
  <c r="S256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81" i="14"/>
  <c r="S282" i="14"/>
  <c r="S283" i="14"/>
  <c r="S284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3" i="14"/>
  <c r="S304" i="14"/>
  <c r="S305" i="14"/>
  <c r="S307" i="14"/>
  <c r="S308" i="14"/>
  <c r="S309" i="14"/>
  <c r="S310" i="14"/>
  <c r="S311" i="14"/>
  <c r="S315" i="14"/>
  <c r="S316" i="14"/>
  <c r="S317" i="14"/>
  <c r="S359" i="14"/>
  <c r="S360" i="14"/>
  <c r="S361" i="14"/>
  <c r="S362" i="14"/>
  <c r="S364" i="14"/>
  <c r="S365" i="14"/>
  <c r="S366" i="14"/>
  <c r="S367" i="14"/>
  <c r="S368" i="14"/>
  <c r="S370" i="14"/>
  <c r="S371" i="14"/>
  <c r="S372" i="14"/>
  <c r="S373" i="14"/>
  <c r="S374" i="14"/>
  <c r="S375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400" i="14"/>
  <c r="S401" i="14"/>
  <c r="S402" i="14"/>
  <c r="S403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22" i="14"/>
  <c r="S423" i="14"/>
  <c r="S424" i="14"/>
  <c r="S426" i="14"/>
  <c r="S427" i="14"/>
  <c r="S428" i="14"/>
  <c r="S429" i="14"/>
  <c r="S430" i="14"/>
  <c r="S434" i="14"/>
  <c r="S435" i="14"/>
  <c r="S436" i="14"/>
  <c r="S478" i="14"/>
  <c r="S479" i="14"/>
  <c r="S480" i="14"/>
  <c r="S481" i="14"/>
  <c r="S483" i="14"/>
  <c r="S484" i="14"/>
  <c r="S485" i="14"/>
  <c r="S486" i="14"/>
  <c r="S487" i="14"/>
  <c r="S489" i="14"/>
  <c r="S490" i="14"/>
  <c r="S491" i="14"/>
  <c r="S492" i="14"/>
  <c r="S493" i="14"/>
  <c r="S494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9" i="14"/>
  <c r="S520" i="14"/>
  <c r="S521" i="14"/>
  <c r="S522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41" i="14"/>
  <c r="S542" i="14"/>
  <c r="S543" i="14"/>
  <c r="S545" i="14"/>
  <c r="S546" i="14"/>
  <c r="S547" i="14"/>
  <c r="S548" i="14"/>
  <c r="S549" i="14"/>
  <c r="S553" i="14"/>
  <c r="S554" i="14"/>
  <c r="S555" i="14"/>
  <c r="S2" i="14"/>
  <c r="Q555" i="14"/>
  <c r="O555" i="14"/>
  <c r="M555" i="14"/>
  <c r="L555" i="14"/>
  <c r="Q554" i="14"/>
  <c r="L554" i="14"/>
  <c r="Q553" i="14"/>
  <c r="O553" i="14"/>
  <c r="M553" i="14"/>
  <c r="L553" i="14"/>
  <c r="Q549" i="14"/>
  <c r="L549" i="14"/>
  <c r="Q548" i="14"/>
  <c r="O548" i="14"/>
  <c r="M548" i="14"/>
  <c r="L548" i="14"/>
  <c r="Q547" i="14"/>
  <c r="L547" i="14"/>
  <c r="Q546" i="14"/>
  <c r="O546" i="14"/>
  <c r="M546" i="14"/>
  <c r="L546" i="14"/>
  <c r="Q545" i="14"/>
  <c r="L545" i="14"/>
  <c r="Q543" i="14"/>
  <c r="O543" i="14"/>
  <c r="M543" i="14"/>
  <c r="L543" i="14"/>
  <c r="Q542" i="14"/>
  <c r="L542" i="14"/>
  <c r="Q541" i="14"/>
  <c r="O541" i="14"/>
  <c r="M541" i="14"/>
  <c r="L541" i="14"/>
  <c r="Q537" i="14"/>
  <c r="L537" i="14"/>
  <c r="Q536" i="14"/>
  <c r="O536" i="14"/>
  <c r="M536" i="14"/>
  <c r="L536" i="14"/>
  <c r="Q535" i="14"/>
  <c r="L535" i="14"/>
  <c r="Q534" i="14"/>
  <c r="O534" i="14"/>
  <c r="M534" i="14"/>
  <c r="L534" i="14"/>
  <c r="Q533" i="14"/>
  <c r="L533" i="14"/>
  <c r="Q532" i="14"/>
  <c r="O532" i="14"/>
  <c r="M532" i="14"/>
  <c r="L532" i="14"/>
  <c r="Q531" i="14"/>
  <c r="L531" i="14"/>
  <c r="Q530" i="14"/>
  <c r="O530" i="14"/>
  <c r="M530" i="14"/>
  <c r="L530" i="14"/>
  <c r="Q529" i="14"/>
  <c r="L529" i="14"/>
  <c r="Q528" i="14"/>
  <c r="O528" i="14"/>
  <c r="M528" i="14"/>
  <c r="L528" i="14"/>
  <c r="Q527" i="14"/>
  <c r="L527" i="14"/>
  <c r="Q526" i="14"/>
  <c r="O526" i="14"/>
  <c r="M526" i="14"/>
  <c r="L526" i="14"/>
  <c r="Q525" i="14"/>
  <c r="L525" i="14"/>
  <c r="Q524" i="14"/>
  <c r="O524" i="14"/>
  <c r="M524" i="14"/>
  <c r="L524" i="14"/>
  <c r="Q522" i="14"/>
  <c r="L522" i="14"/>
  <c r="Q521" i="14"/>
  <c r="O521" i="14"/>
  <c r="M521" i="14"/>
  <c r="L521" i="14"/>
  <c r="Q520" i="14"/>
  <c r="L520" i="14"/>
  <c r="Q519" i="14"/>
  <c r="O519" i="14"/>
  <c r="M519" i="14"/>
  <c r="L519" i="14"/>
  <c r="Q513" i="14"/>
  <c r="L513" i="14"/>
  <c r="Q512" i="14"/>
  <c r="O512" i="14"/>
  <c r="M512" i="14"/>
  <c r="L512" i="14"/>
  <c r="Q511" i="14"/>
  <c r="L511" i="14"/>
  <c r="Q510" i="14"/>
  <c r="O510" i="14"/>
  <c r="M510" i="14"/>
  <c r="L510" i="14"/>
  <c r="Q509" i="14"/>
  <c r="L509" i="14"/>
  <c r="Q508" i="14"/>
  <c r="O508" i="14"/>
  <c r="M508" i="14"/>
  <c r="L508" i="14"/>
  <c r="Q507" i="14"/>
  <c r="L507" i="14"/>
  <c r="Q506" i="14"/>
  <c r="O506" i="14"/>
  <c r="M506" i="14"/>
  <c r="L506" i="14"/>
  <c r="Q505" i="14"/>
  <c r="L505" i="14"/>
  <c r="Q504" i="14"/>
  <c r="O504" i="14"/>
  <c r="M504" i="14"/>
  <c r="L504" i="14"/>
  <c r="Q503" i="14"/>
  <c r="L503" i="14"/>
  <c r="Q502" i="14"/>
  <c r="O502" i="14"/>
  <c r="M502" i="14"/>
  <c r="L502" i="14"/>
  <c r="Q501" i="14"/>
  <c r="L501" i="14"/>
  <c r="Q500" i="14"/>
  <c r="O500" i="14"/>
  <c r="M500" i="14"/>
  <c r="L500" i="14"/>
  <c r="Q494" i="14"/>
  <c r="L494" i="14"/>
  <c r="Q493" i="14"/>
  <c r="O493" i="14"/>
  <c r="M493" i="14"/>
  <c r="L493" i="14"/>
  <c r="Q492" i="14"/>
  <c r="L492" i="14"/>
  <c r="Q491" i="14"/>
  <c r="O491" i="14"/>
  <c r="M491" i="14"/>
  <c r="L491" i="14"/>
  <c r="Q490" i="14"/>
  <c r="L490" i="14"/>
  <c r="Q489" i="14"/>
  <c r="O489" i="14"/>
  <c r="M489" i="14"/>
  <c r="L489" i="14"/>
  <c r="Q487" i="14"/>
  <c r="L487" i="14"/>
  <c r="Q486" i="14"/>
  <c r="O486" i="14"/>
  <c r="M486" i="14"/>
  <c r="L486" i="14"/>
  <c r="Q485" i="14"/>
  <c r="L485" i="14"/>
  <c r="Q484" i="14"/>
  <c r="O484" i="14"/>
  <c r="M484" i="14"/>
  <c r="L484" i="14"/>
  <c r="Q483" i="14"/>
  <c r="L483" i="14"/>
  <c r="Q481" i="14"/>
  <c r="O481" i="14"/>
  <c r="M481" i="14"/>
  <c r="L481" i="14"/>
  <c r="Q480" i="14"/>
  <c r="L480" i="14"/>
  <c r="Q479" i="14"/>
  <c r="O479" i="14"/>
  <c r="M479" i="14"/>
  <c r="L479" i="14"/>
  <c r="Q478" i="14"/>
  <c r="L478" i="14"/>
  <c r="Q436" i="14"/>
  <c r="O436" i="14"/>
  <c r="M436" i="14"/>
  <c r="L436" i="14"/>
  <c r="Q435" i="14"/>
  <c r="L435" i="14"/>
  <c r="Q434" i="14"/>
  <c r="O434" i="14"/>
  <c r="M434" i="14"/>
  <c r="L434" i="14"/>
  <c r="Q430" i="14"/>
  <c r="L430" i="14"/>
  <c r="Q429" i="14"/>
  <c r="O429" i="14"/>
  <c r="M429" i="14"/>
  <c r="L429" i="14"/>
  <c r="Q428" i="14"/>
  <c r="L428" i="14"/>
  <c r="Q427" i="14"/>
  <c r="O427" i="14"/>
  <c r="M427" i="14"/>
  <c r="L427" i="14"/>
  <c r="Q426" i="14"/>
  <c r="L426" i="14"/>
  <c r="Q424" i="14"/>
  <c r="O424" i="14"/>
  <c r="M424" i="14"/>
  <c r="L424" i="14"/>
  <c r="Q423" i="14"/>
  <c r="L423" i="14"/>
  <c r="Q422" i="14"/>
  <c r="O422" i="14"/>
  <c r="M422" i="14"/>
  <c r="L422" i="14"/>
  <c r="Q418" i="14"/>
  <c r="L418" i="14"/>
  <c r="Q417" i="14"/>
  <c r="O417" i="14"/>
  <c r="M417" i="14"/>
  <c r="L417" i="14"/>
  <c r="Q416" i="14"/>
  <c r="L416" i="14"/>
  <c r="Q415" i="14"/>
  <c r="O415" i="14"/>
  <c r="M415" i="14"/>
  <c r="L415" i="14"/>
  <c r="Q414" i="14"/>
  <c r="L414" i="14"/>
  <c r="Q413" i="14"/>
  <c r="O413" i="14"/>
  <c r="M413" i="14"/>
  <c r="L413" i="14"/>
  <c r="Q412" i="14"/>
  <c r="L412" i="14"/>
  <c r="Q411" i="14"/>
  <c r="O411" i="14"/>
  <c r="M411" i="14"/>
  <c r="L411" i="14"/>
  <c r="Q410" i="14"/>
  <c r="L410" i="14"/>
  <c r="Q409" i="14"/>
  <c r="O409" i="14"/>
  <c r="M409" i="14"/>
  <c r="L409" i="14"/>
  <c r="Q408" i="14"/>
  <c r="L408" i="14"/>
  <c r="Q407" i="14"/>
  <c r="O407" i="14"/>
  <c r="M407" i="14"/>
  <c r="L407" i="14"/>
  <c r="Q406" i="14"/>
  <c r="L406" i="14"/>
  <c r="Q405" i="14"/>
  <c r="O405" i="14"/>
  <c r="M405" i="14"/>
  <c r="L405" i="14"/>
  <c r="Q403" i="14"/>
  <c r="L403" i="14"/>
  <c r="Q402" i="14"/>
  <c r="O402" i="14"/>
  <c r="M402" i="14"/>
  <c r="L402" i="14"/>
  <c r="Q401" i="14"/>
  <c r="L401" i="14"/>
  <c r="Q400" i="14"/>
  <c r="O400" i="14"/>
  <c r="M400" i="14"/>
  <c r="L400" i="14"/>
  <c r="Q394" i="14"/>
  <c r="L394" i="14"/>
  <c r="Q393" i="14"/>
  <c r="O393" i="14"/>
  <c r="M393" i="14"/>
  <c r="L393" i="14"/>
  <c r="Q392" i="14"/>
  <c r="L392" i="14"/>
  <c r="Q391" i="14"/>
  <c r="O391" i="14"/>
  <c r="M391" i="14"/>
  <c r="L391" i="14"/>
  <c r="Q390" i="14"/>
  <c r="L390" i="14"/>
  <c r="Q389" i="14"/>
  <c r="O389" i="14"/>
  <c r="M389" i="14"/>
  <c r="L389" i="14"/>
  <c r="Q388" i="14"/>
  <c r="L388" i="14"/>
  <c r="Q387" i="14"/>
  <c r="O387" i="14"/>
  <c r="M387" i="14"/>
  <c r="L387" i="14"/>
  <c r="Q386" i="14"/>
  <c r="L386" i="14"/>
  <c r="Q385" i="14"/>
  <c r="O385" i="14"/>
  <c r="M385" i="14"/>
  <c r="L385" i="14"/>
  <c r="Q384" i="14"/>
  <c r="L384" i="14"/>
  <c r="Q383" i="14"/>
  <c r="O383" i="14"/>
  <c r="M383" i="14"/>
  <c r="L383" i="14"/>
  <c r="Q382" i="14"/>
  <c r="L382" i="14"/>
  <c r="Q381" i="14"/>
  <c r="O381" i="14"/>
  <c r="M381" i="14"/>
  <c r="L381" i="14"/>
  <c r="Q375" i="14"/>
  <c r="L375" i="14"/>
  <c r="Q374" i="14"/>
  <c r="O374" i="14"/>
  <c r="M374" i="14"/>
  <c r="L374" i="14"/>
  <c r="Q373" i="14"/>
  <c r="L373" i="14"/>
  <c r="Q372" i="14"/>
  <c r="O372" i="14"/>
  <c r="M372" i="14"/>
  <c r="L372" i="14"/>
  <c r="Q371" i="14"/>
  <c r="L371" i="14"/>
  <c r="Q370" i="14"/>
  <c r="O370" i="14"/>
  <c r="M370" i="14"/>
  <c r="L370" i="14"/>
  <c r="Q368" i="14"/>
  <c r="L368" i="14"/>
  <c r="Q367" i="14"/>
  <c r="O367" i="14"/>
  <c r="M367" i="14"/>
  <c r="L367" i="14"/>
  <c r="Q366" i="14"/>
  <c r="L366" i="14"/>
  <c r="Q365" i="14"/>
  <c r="O365" i="14"/>
  <c r="M365" i="14"/>
  <c r="L365" i="14"/>
  <c r="Q364" i="14"/>
  <c r="L364" i="14"/>
  <c r="Q362" i="14"/>
  <c r="O362" i="14"/>
  <c r="M362" i="14"/>
  <c r="L362" i="14"/>
  <c r="Q361" i="14"/>
  <c r="L361" i="14"/>
  <c r="Q360" i="14"/>
  <c r="O360" i="14"/>
  <c r="M360" i="14"/>
  <c r="L360" i="14"/>
  <c r="Q359" i="14"/>
  <c r="L359" i="14"/>
  <c r="Q317" i="14"/>
  <c r="O317" i="14"/>
  <c r="M317" i="14"/>
  <c r="L317" i="14"/>
  <c r="Q316" i="14"/>
  <c r="L316" i="14"/>
  <c r="Q315" i="14"/>
  <c r="O315" i="14"/>
  <c r="M315" i="14"/>
  <c r="L315" i="14"/>
  <c r="Q311" i="14"/>
  <c r="L311" i="14"/>
  <c r="Q310" i="14"/>
  <c r="O310" i="14"/>
  <c r="M310" i="14"/>
  <c r="L310" i="14"/>
  <c r="Q309" i="14"/>
  <c r="L309" i="14"/>
  <c r="Q308" i="14"/>
  <c r="O308" i="14"/>
  <c r="M308" i="14"/>
  <c r="L308" i="14"/>
  <c r="Q307" i="14"/>
  <c r="L307" i="14"/>
  <c r="Q305" i="14"/>
  <c r="O305" i="14"/>
  <c r="M305" i="14"/>
  <c r="L305" i="14"/>
  <c r="Q304" i="14"/>
  <c r="L304" i="14"/>
  <c r="Q303" i="14"/>
  <c r="O303" i="14"/>
  <c r="M303" i="14"/>
  <c r="L303" i="14"/>
  <c r="Q299" i="14"/>
  <c r="L299" i="14"/>
  <c r="Q298" i="14"/>
  <c r="O298" i="14"/>
  <c r="M298" i="14"/>
  <c r="L298" i="14"/>
  <c r="Q297" i="14"/>
  <c r="L297" i="14"/>
  <c r="Q296" i="14"/>
  <c r="O296" i="14"/>
  <c r="M296" i="14"/>
  <c r="L296" i="14"/>
  <c r="Q295" i="14"/>
  <c r="L295" i="14"/>
  <c r="Q294" i="14"/>
  <c r="O294" i="14"/>
  <c r="M294" i="14"/>
  <c r="L294" i="14"/>
  <c r="Q293" i="14"/>
  <c r="L293" i="14"/>
  <c r="Q292" i="14"/>
  <c r="O292" i="14"/>
  <c r="M292" i="14"/>
  <c r="L292" i="14"/>
  <c r="Q291" i="14"/>
  <c r="L291" i="14"/>
  <c r="Q290" i="14"/>
  <c r="O290" i="14"/>
  <c r="M290" i="14"/>
  <c r="L290" i="14"/>
  <c r="Q289" i="14"/>
  <c r="L289" i="14"/>
  <c r="Q288" i="14"/>
  <c r="O288" i="14"/>
  <c r="M288" i="14"/>
  <c r="L288" i="14"/>
  <c r="Q287" i="14"/>
  <c r="L287" i="14"/>
  <c r="Q286" i="14"/>
  <c r="O286" i="14"/>
  <c r="M286" i="14"/>
  <c r="L286" i="14"/>
  <c r="Q284" i="14"/>
  <c r="L284" i="14"/>
  <c r="Q283" i="14"/>
  <c r="O283" i="14"/>
  <c r="M283" i="14"/>
  <c r="L283" i="14"/>
  <c r="Q282" i="14"/>
  <c r="L282" i="14"/>
  <c r="Q281" i="14"/>
  <c r="O281" i="14"/>
  <c r="M281" i="14"/>
  <c r="L281" i="14"/>
  <c r="Q275" i="14"/>
  <c r="L275" i="14"/>
  <c r="Q274" i="14"/>
  <c r="O274" i="14"/>
  <c r="M274" i="14"/>
  <c r="L274" i="14"/>
  <c r="Q273" i="14"/>
  <c r="L273" i="14"/>
  <c r="Q272" i="14"/>
  <c r="O272" i="14"/>
  <c r="M272" i="14"/>
  <c r="L272" i="14"/>
  <c r="Q271" i="14"/>
  <c r="L271" i="14"/>
  <c r="Q270" i="14"/>
  <c r="O270" i="14"/>
  <c r="M270" i="14"/>
  <c r="L270" i="14"/>
  <c r="Q269" i="14"/>
  <c r="L269" i="14"/>
  <c r="Q268" i="14"/>
  <c r="O268" i="14"/>
  <c r="M268" i="14"/>
  <c r="L268" i="14"/>
  <c r="Q267" i="14"/>
  <c r="L267" i="14"/>
  <c r="Q266" i="14"/>
  <c r="O266" i="14"/>
  <c r="M266" i="14"/>
  <c r="L266" i="14"/>
  <c r="Q265" i="14"/>
  <c r="L265" i="14"/>
  <c r="Q264" i="14"/>
  <c r="O264" i="14"/>
  <c r="M264" i="14"/>
  <c r="L264" i="14"/>
  <c r="Q263" i="14"/>
  <c r="L263" i="14"/>
  <c r="Q262" i="14"/>
  <c r="O262" i="14"/>
  <c r="M262" i="14"/>
  <c r="L262" i="14"/>
  <c r="Q256" i="14"/>
  <c r="L256" i="14"/>
  <c r="Q255" i="14"/>
  <c r="O255" i="14"/>
  <c r="M255" i="14"/>
  <c r="L255" i="14"/>
  <c r="Q254" i="14"/>
  <c r="L254" i="14"/>
  <c r="Q253" i="14"/>
  <c r="O253" i="14"/>
  <c r="M253" i="14"/>
  <c r="L253" i="14"/>
  <c r="Q252" i="14"/>
  <c r="L252" i="14"/>
  <c r="Q251" i="14"/>
  <c r="O251" i="14"/>
  <c r="M251" i="14"/>
  <c r="L251" i="14"/>
  <c r="Q249" i="14"/>
  <c r="L249" i="14"/>
  <c r="Q248" i="14"/>
  <c r="O248" i="14"/>
  <c r="M248" i="14"/>
  <c r="L248" i="14"/>
  <c r="Q247" i="14"/>
  <c r="L247" i="14"/>
  <c r="Q246" i="14"/>
  <c r="O246" i="14"/>
  <c r="M246" i="14"/>
  <c r="L246" i="14"/>
  <c r="Q245" i="14"/>
  <c r="L245" i="14"/>
  <c r="Q243" i="14"/>
  <c r="O243" i="14"/>
  <c r="M243" i="14"/>
  <c r="L243" i="14"/>
  <c r="Q242" i="14"/>
  <c r="L242" i="14"/>
  <c r="Q241" i="14"/>
  <c r="O241" i="14"/>
  <c r="M241" i="14"/>
  <c r="L241" i="14"/>
  <c r="Q240" i="14"/>
  <c r="L240" i="14"/>
  <c r="Q198" i="14"/>
  <c r="O198" i="14"/>
  <c r="M198" i="14"/>
  <c r="L198" i="14"/>
  <c r="Q197" i="14"/>
  <c r="L197" i="14"/>
  <c r="Q196" i="14"/>
  <c r="O196" i="14"/>
  <c r="M196" i="14"/>
  <c r="L196" i="14"/>
  <c r="Q192" i="14"/>
  <c r="L192" i="14"/>
  <c r="Q191" i="14"/>
  <c r="O191" i="14"/>
  <c r="M191" i="14"/>
  <c r="L191" i="14"/>
  <c r="Q190" i="14"/>
  <c r="L190" i="14"/>
  <c r="Q189" i="14"/>
  <c r="O189" i="14"/>
  <c r="M189" i="14"/>
  <c r="L189" i="14"/>
  <c r="Q188" i="14"/>
  <c r="L188" i="14"/>
  <c r="Q186" i="14"/>
  <c r="O186" i="14"/>
  <c r="M186" i="14"/>
  <c r="L186" i="14"/>
  <c r="Q185" i="14"/>
  <c r="L185" i="14"/>
  <c r="Q184" i="14"/>
  <c r="O184" i="14"/>
  <c r="M184" i="14"/>
  <c r="L184" i="14"/>
  <c r="Q180" i="14"/>
  <c r="L180" i="14"/>
  <c r="Q179" i="14"/>
  <c r="O179" i="14"/>
  <c r="M179" i="14"/>
  <c r="L179" i="14"/>
  <c r="Q178" i="14"/>
  <c r="L178" i="14"/>
  <c r="Q177" i="14"/>
  <c r="O177" i="14"/>
  <c r="M177" i="14"/>
  <c r="L177" i="14"/>
  <c r="Q176" i="14"/>
  <c r="L176" i="14"/>
  <c r="Q175" i="14"/>
  <c r="O175" i="14"/>
  <c r="M175" i="14"/>
  <c r="L175" i="14"/>
  <c r="Q174" i="14"/>
  <c r="L174" i="14"/>
  <c r="Q173" i="14"/>
  <c r="O173" i="14"/>
  <c r="M173" i="14"/>
  <c r="L173" i="14"/>
  <c r="Q172" i="14"/>
  <c r="L172" i="14"/>
  <c r="Q171" i="14"/>
  <c r="O171" i="14"/>
  <c r="M171" i="14"/>
  <c r="L171" i="14"/>
  <c r="Q170" i="14"/>
  <c r="L170" i="14"/>
  <c r="Q169" i="14"/>
  <c r="O169" i="14"/>
  <c r="M169" i="14"/>
  <c r="L169" i="14"/>
  <c r="Q168" i="14"/>
  <c r="L168" i="14"/>
  <c r="Q167" i="14"/>
  <c r="O167" i="14"/>
  <c r="M167" i="14"/>
  <c r="L167" i="14"/>
  <c r="Q165" i="14"/>
  <c r="L165" i="14"/>
  <c r="Q164" i="14"/>
  <c r="O164" i="14"/>
  <c r="M164" i="14"/>
  <c r="L164" i="14"/>
  <c r="Q163" i="14"/>
  <c r="L163" i="14"/>
  <c r="Q162" i="14"/>
  <c r="O162" i="14"/>
  <c r="M162" i="14"/>
  <c r="L162" i="14"/>
  <c r="Q156" i="14"/>
  <c r="L156" i="14"/>
  <c r="Q155" i="14"/>
  <c r="O155" i="14"/>
  <c r="M155" i="14"/>
  <c r="L155" i="14"/>
  <c r="Q154" i="14"/>
  <c r="L154" i="14"/>
  <c r="Q153" i="14"/>
  <c r="O153" i="14"/>
  <c r="M153" i="14"/>
  <c r="L153" i="14"/>
  <c r="Q152" i="14"/>
  <c r="L152" i="14"/>
  <c r="Q151" i="14"/>
  <c r="O151" i="14"/>
  <c r="M151" i="14"/>
  <c r="L151" i="14"/>
  <c r="Q150" i="14"/>
  <c r="L150" i="14"/>
  <c r="Q149" i="14"/>
  <c r="O149" i="14"/>
  <c r="M149" i="14"/>
  <c r="L149" i="14"/>
  <c r="Q148" i="14"/>
  <c r="L148" i="14"/>
  <c r="Q147" i="14"/>
  <c r="O147" i="14"/>
  <c r="M147" i="14"/>
  <c r="L147" i="14"/>
  <c r="Q146" i="14"/>
  <c r="L146" i="14"/>
  <c r="Q145" i="14"/>
  <c r="O145" i="14"/>
  <c r="M145" i="14"/>
  <c r="L145" i="14"/>
  <c r="Q144" i="14"/>
  <c r="L144" i="14"/>
  <c r="Q143" i="14"/>
  <c r="O143" i="14"/>
  <c r="M143" i="14"/>
  <c r="L143" i="14"/>
  <c r="Q137" i="14"/>
  <c r="L137" i="14"/>
  <c r="Q136" i="14"/>
  <c r="O136" i="14"/>
  <c r="M136" i="14"/>
  <c r="L136" i="14"/>
  <c r="Q135" i="14"/>
  <c r="L135" i="14"/>
  <c r="Q134" i="14"/>
  <c r="O134" i="14"/>
  <c r="M134" i="14"/>
  <c r="L134" i="14"/>
  <c r="Q133" i="14"/>
  <c r="L133" i="14"/>
  <c r="Q132" i="14"/>
  <c r="O132" i="14"/>
  <c r="M132" i="14"/>
  <c r="L132" i="14"/>
  <c r="Q130" i="14"/>
  <c r="L130" i="14"/>
  <c r="Q129" i="14"/>
  <c r="O129" i="14"/>
  <c r="M129" i="14"/>
  <c r="L129" i="14"/>
  <c r="Q128" i="14"/>
  <c r="L128" i="14"/>
  <c r="Q127" i="14"/>
  <c r="O127" i="14"/>
  <c r="M127" i="14"/>
  <c r="L127" i="14"/>
  <c r="Q126" i="14"/>
  <c r="L126" i="14"/>
  <c r="Q124" i="14"/>
  <c r="O124" i="14"/>
  <c r="M124" i="14"/>
  <c r="L124" i="14"/>
  <c r="Q123" i="14"/>
  <c r="L123" i="14"/>
  <c r="Q122" i="14"/>
  <c r="O122" i="14"/>
  <c r="M122" i="14"/>
  <c r="L122" i="14"/>
  <c r="Q121" i="14"/>
  <c r="L121" i="14"/>
  <c r="Q79" i="14"/>
  <c r="O79" i="14"/>
  <c r="M79" i="14"/>
  <c r="L79" i="14"/>
  <c r="Q78" i="14"/>
  <c r="L78" i="14"/>
  <c r="Q77" i="14"/>
  <c r="O77" i="14"/>
  <c r="M77" i="14"/>
  <c r="L77" i="14"/>
  <c r="Q73" i="14"/>
  <c r="L73" i="14"/>
  <c r="Q72" i="14"/>
  <c r="O72" i="14"/>
  <c r="M72" i="14"/>
  <c r="L72" i="14"/>
  <c r="Q71" i="14"/>
  <c r="L71" i="14"/>
  <c r="Q70" i="14"/>
  <c r="O70" i="14"/>
  <c r="M70" i="14"/>
  <c r="L70" i="14"/>
  <c r="Q69" i="14"/>
  <c r="L69" i="14"/>
  <c r="Q67" i="14"/>
  <c r="O67" i="14"/>
  <c r="M67" i="14"/>
  <c r="L67" i="14"/>
  <c r="Q66" i="14"/>
  <c r="L66" i="14"/>
  <c r="Q65" i="14"/>
  <c r="O65" i="14"/>
  <c r="M65" i="14"/>
  <c r="L65" i="14"/>
  <c r="Q61" i="14"/>
  <c r="L61" i="14"/>
  <c r="Q60" i="14"/>
  <c r="O60" i="14"/>
  <c r="M60" i="14"/>
  <c r="L60" i="14"/>
  <c r="Q59" i="14"/>
  <c r="L59" i="14"/>
  <c r="Q58" i="14"/>
  <c r="O58" i="14"/>
  <c r="M58" i="14"/>
  <c r="L58" i="14"/>
  <c r="Q57" i="14"/>
  <c r="L57" i="14"/>
  <c r="Q56" i="14"/>
  <c r="O56" i="14"/>
  <c r="M56" i="14"/>
  <c r="L56" i="14"/>
  <c r="Q55" i="14"/>
  <c r="L55" i="14"/>
  <c r="Q54" i="14"/>
  <c r="O54" i="14"/>
  <c r="M54" i="14"/>
  <c r="L54" i="14"/>
  <c r="Q53" i="14"/>
  <c r="L53" i="14"/>
  <c r="Q52" i="14"/>
  <c r="O52" i="14"/>
  <c r="M52" i="14"/>
  <c r="L52" i="14"/>
  <c r="Q51" i="14"/>
  <c r="L51" i="14"/>
  <c r="Q50" i="14"/>
  <c r="O50" i="14"/>
  <c r="M50" i="14"/>
  <c r="L50" i="14"/>
  <c r="Q49" i="14"/>
  <c r="L49" i="14"/>
  <c r="Q48" i="14"/>
  <c r="O48" i="14"/>
  <c r="M48" i="14"/>
  <c r="L48" i="14"/>
  <c r="Q46" i="14"/>
  <c r="L46" i="14"/>
  <c r="Q45" i="14"/>
  <c r="O45" i="14"/>
  <c r="M45" i="14"/>
  <c r="L45" i="14"/>
  <c r="Q44" i="14"/>
  <c r="L44" i="14"/>
  <c r="Q43" i="14"/>
  <c r="O43" i="14"/>
  <c r="M43" i="14"/>
  <c r="L43" i="14"/>
  <c r="Q37" i="14"/>
  <c r="L37" i="14"/>
  <c r="Q36" i="14"/>
  <c r="O36" i="14"/>
  <c r="M36" i="14"/>
  <c r="L36" i="14"/>
  <c r="Q35" i="14"/>
  <c r="L35" i="14"/>
  <c r="Q34" i="14"/>
  <c r="O34" i="14"/>
  <c r="M34" i="14"/>
  <c r="L34" i="14"/>
  <c r="Q33" i="14"/>
  <c r="L33" i="14"/>
  <c r="Q32" i="14"/>
  <c r="O32" i="14"/>
  <c r="M32" i="14"/>
  <c r="L32" i="14"/>
  <c r="Q31" i="14"/>
  <c r="L31" i="14"/>
  <c r="Q30" i="14"/>
  <c r="O30" i="14"/>
  <c r="M30" i="14"/>
  <c r="L30" i="14"/>
  <c r="Q29" i="14"/>
  <c r="L29" i="14"/>
  <c r="Q28" i="14"/>
  <c r="O28" i="14"/>
  <c r="M28" i="14"/>
  <c r="L28" i="14"/>
  <c r="Q27" i="14"/>
  <c r="L27" i="14"/>
  <c r="Q26" i="14"/>
  <c r="O26" i="14"/>
  <c r="M26" i="14"/>
  <c r="L26" i="14"/>
  <c r="Q25" i="14"/>
  <c r="L25" i="14"/>
  <c r="Q24" i="14"/>
  <c r="O24" i="14"/>
  <c r="M24" i="14"/>
  <c r="L24" i="14"/>
  <c r="Q18" i="14"/>
  <c r="L18" i="14"/>
  <c r="Q17" i="14"/>
  <c r="O17" i="14"/>
  <c r="M17" i="14"/>
  <c r="L17" i="14"/>
  <c r="Q16" i="14"/>
  <c r="L16" i="14"/>
  <c r="Q15" i="14"/>
  <c r="O15" i="14"/>
  <c r="M15" i="14"/>
  <c r="L15" i="14"/>
  <c r="Q14" i="14"/>
  <c r="L14" i="14"/>
  <c r="Q13" i="14"/>
  <c r="O13" i="14"/>
  <c r="M13" i="14"/>
  <c r="L13" i="14"/>
  <c r="Q11" i="14"/>
  <c r="L11" i="14"/>
  <c r="Q10" i="14"/>
  <c r="O10" i="14"/>
  <c r="M10" i="14"/>
  <c r="L10" i="14"/>
  <c r="Q9" i="14"/>
  <c r="L9" i="14"/>
  <c r="Q8" i="14"/>
  <c r="O8" i="14"/>
  <c r="M8" i="14"/>
  <c r="L8" i="14"/>
  <c r="Q7" i="14"/>
  <c r="L7" i="14"/>
  <c r="Q5" i="14"/>
  <c r="O5" i="14"/>
  <c r="M5" i="14"/>
  <c r="L5" i="14"/>
  <c r="Q4" i="14"/>
  <c r="L4" i="14"/>
  <c r="Q3" i="14"/>
  <c r="O3" i="14"/>
  <c r="M3" i="14"/>
  <c r="L3" i="14"/>
  <c r="Q2" i="14"/>
  <c r="L2" i="14"/>
  <c r="O2" i="14"/>
  <c r="O7" i="14"/>
  <c r="O14" i="14"/>
  <c r="O16" i="14"/>
  <c r="O25" i="14"/>
  <c r="O29" i="14"/>
  <c r="O33" i="14"/>
  <c r="O37" i="14"/>
  <c r="O46" i="14"/>
  <c r="O51" i="14"/>
  <c r="O53" i="14"/>
  <c r="O55" i="14"/>
  <c r="O59" i="14"/>
  <c r="O66" i="14"/>
  <c r="O71" i="14"/>
  <c r="O78" i="14"/>
  <c r="O121" i="14"/>
  <c r="O128" i="14"/>
  <c r="O130" i="14"/>
  <c r="O135" i="14"/>
  <c r="O144" i="14"/>
  <c r="O148" i="14"/>
  <c r="O154" i="14"/>
  <c r="O163" i="14"/>
  <c r="O168" i="14"/>
  <c r="O170" i="14"/>
  <c r="O176" i="14"/>
  <c r="O180" i="14"/>
  <c r="O185" i="14"/>
  <c r="O197" i="14"/>
  <c r="O240" i="14"/>
  <c r="O242" i="14"/>
  <c r="O249" i="14"/>
  <c r="O254" i="14"/>
  <c r="O263" i="14"/>
  <c r="O269" i="14"/>
  <c r="O273" i="14"/>
  <c r="O282" i="14"/>
  <c r="O284" i="14"/>
  <c r="O289" i="14"/>
  <c r="O295" i="14"/>
  <c r="O297" i="14"/>
  <c r="O307" i="14"/>
  <c r="O311" i="14"/>
  <c r="O316" i="14"/>
  <c r="O361" i="14"/>
  <c r="O368" i="14"/>
  <c r="O375" i="14"/>
  <c r="O382" i="14"/>
  <c r="O386" i="14"/>
  <c r="O390" i="14"/>
  <c r="O394" i="14"/>
  <c r="O403" i="14"/>
  <c r="O410" i="14"/>
  <c r="O412" i="14"/>
  <c r="O416" i="14"/>
  <c r="O423" i="14"/>
  <c r="O428" i="14"/>
  <c r="O435" i="14"/>
  <c r="O480" i="14"/>
  <c r="O485" i="14"/>
  <c r="O490" i="14"/>
  <c r="O494" i="14"/>
  <c r="O503" i="14"/>
  <c r="O507" i="14"/>
  <c r="O511" i="14"/>
  <c r="O513" i="14"/>
  <c r="O522" i="14"/>
  <c r="O527" i="14"/>
  <c r="O531" i="14"/>
  <c r="O535" i="14"/>
  <c r="O542" i="14"/>
  <c r="O549" i="14"/>
  <c r="O4" i="14"/>
  <c r="O9" i="14"/>
  <c r="O11" i="14"/>
  <c r="O18" i="14"/>
  <c r="O27" i="14"/>
  <c r="O31" i="14"/>
  <c r="O35" i="14"/>
  <c r="O44" i="14"/>
  <c r="O49" i="14"/>
  <c r="O57" i="14"/>
  <c r="O61" i="14"/>
  <c r="O69" i="14"/>
  <c r="O73" i="14"/>
  <c r="O123" i="14"/>
  <c r="O126" i="14"/>
  <c r="O133" i="14"/>
  <c r="O137" i="14"/>
  <c r="O146" i="14"/>
  <c r="O150" i="14"/>
  <c r="O152" i="14"/>
  <c r="O156" i="14"/>
  <c r="O165" i="14"/>
  <c r="O172" i="14"/>
  <c r="O174" i="14"/>
  <c r="O178" i="14"/>
  <c r="O188" i="14"/>
  <c r="O190" i="14"/>
  <c r="O192" i="14"/>
  <c r="O245" i="14"/>
  <c r="O247" i="14"/>
  <c r="O252" i="14"/>
  <c r="O256" i="14"/>
  <c r="O265" i="14"/>
  <c r="O267" i="14"/>
  <c r="O271" i="14"/>
  <c r="O275" i="14"/>
  <c r="O287" i="14"/>
  <c r="O291" i="14"/>
  <c r="O293" i="14"/>
  <c r="O299" i="14"/>
  <c r="O304" i="14"/>
  <c r="O309" i="14"/>
  <c r="O359" i="14"/>
  <c r="O364" i="14"/>
  <c r="O366" i="14"/>
  <c r="O371" i="14"/>
  <c r="O373" i="14"/>
  <c r="O384" i="14"/>
  <c r="O388" i="14"/>
  <c r="O392" i="14"/>
  <c r="O401" i="14"/>
  <c r="O406" i="14"/>
  <c r="O408" i="14"/>
  <c r="O414" i="14"/>
  <c r="O418" i="14"/>
  <c r="O426" i="14"/>
  <c r="O430" i="14"/>
  <c r="O478" i="14"/>
  <c r="O483" i="14"/>
  <c r="O487" i="14"/>
  <c r="O492" i="14"/>
  <c r="O501" i="14"/>
  <c r="O505" i="14"/>
  <c r="O509" i="14"/>
  <c r="O520" i="14"/>
  <c r="O525" i="14"/>
  <c r="O529" i="14"/>
  <c r="O533" i="14"/>
  <c r="O537" i="14"/>
  <c r="O545" i="14"/>
  <c r="O547" i="14"/>
  <c r="O554" i="14"/>
  <c r="M2" i="14"/>
  <c r="M4" i="14"/>
  <c r="M7" i="14"/>
  <c r="M9" i="14"/>
  <c r="M11" i="14"/>
  <c r="M14" i="14"/>
  <c r="M16" i="14"/>
  <c r="M18" i="14"/>
  <c r="M25" i="14"/>
  <c r="M27" i="14"/>
  <c r="M29" i="14"/>
  <c r="M31" i="14"/>
  <c r="M33" i="14"/>
  <c r="M35" i="14"/>
  <c r="M37" i="14"/>
  <c r="M44" i="14"/>
  <c r="M46" i="14"/>
  <c r="M49" i="14"/>
  <c r="M51" i="14"/>
  <c r="M53" i="14"/>
  <c r="M55" i="14"/>
  <c r="M57" i="14"/>
  <c r="M59" i="14"/>
  <c r="M61" i="14"/>
  <c r="M66" i="14"/>
  <c r="M69" i="14"/>
  <c r="M71" i="14"/>
  <c r="M73" i="14"/>
  <c r="M78" i="14"/>
  <c r="M121" i="14"/>
  <c r="M123" i="14"/>
  <c r="M126" i="14"/>
  <c r="M128" i="14"/>
  <c r="M130" i="14"/>
  <c r="M133" i="14"/>
  <c r="M135" i="14"/>
  <c r="M137" i="14"/>
  <c r="M144" i="14"/>
  <c r="M146" i="14"/>
  <c r="M148" i="14"/>
  <c r="M150" i="14"/>
  <c r="M152" i="14"/>
  <c r="M154" i="14"/>
  <c r="M156" i="14"/>
  <c r="M163" i="14"/>
  <c r="M165" i="14"/>
  <c r="M168" i="14"/>
  <c r="M170" i="14"/>
  <c r="M172" i="14"/>
  <c r="M174" i="14"/>
  <c r="M176" i="14"/>
  <c r="M178" i="14"/>
  <c r="M180" i="14"/>
  <c r="M185" i="14"/>
  <c r="M188" i="14"/>
  <c r="M190" i="14"/>
  <c r="M192" i="14"/>
  <c r="M197" i="14"/>
  <c r="M240" i="14"/>
  <c r="M242" i="14"/>
  <c r="M245" i="14"/>
  <c r="M247" i="14"/>
  <c r="M249" i="14"/>
  <c r="M252" i="14"/>
  <c r="M254" i="14"/>
  <c r="M256" i="14"/>
  <c r="M263" i="14"/>
  <c r="M265" i="14"/>
  <c r="M267" i="14"/>
  <c r="M269" i="14"/>
  <c r="M271" i="14"/>
  <c r="M273" i="14"/>
  <c r="M275" i="14"/>
  <c r="M282" i="14"/>
  <c r="M284" i="14"/>
  <c r="M287" i="14"/>
  <c r="M289" i="14"/>
  <c r="M291" i="14"/>
  <c r="M293" i="14"/>
  <c r="M295" i="14"/>
  <c r="M297" i="14"/>
  <c r="M299" i="14"/>
  <c r="M304" i="14"/>
  <c r="M307" i="14"/>
  <c r="M309" i="14"/>
  <c r="M311" i="14"/>
  <c r="M316" i="14"/>
  <c r="M359" i="14"/>
  <c r="M361" i="14"/>
  <c r="M364" i="14"/>
  <c r="M366" i="14"/>
  <c r="M368" i="14"/>
  <c r="M371" i="14"/>
  <c r="M373" i="14"/>
  <c r="M375" i="14"/>
  <c r="M382" i="14"/>
  <c r="M384" i="14"/>
  <c r="M386" i="14"/>
  <c r="M388" i="14"/>
  <c r="M390" i="14"/>
  <c r="M392" i="14"/>
  <c r="M394" i="14"/>
  <c r="M401" i="14"/>
  <c r="M403" i="14"/>
  <c r="M406" i="14"/>
  <c r="M408" i="14"/>
  <c r="M410" i="14"/>
  <c r="M412" i="14"/>
  <c r="M414" i="14"/>
  <c r="M416" i="14"/>
  <c r="M418" i="14"/>
  <c r="M423" i="14"/>
  <c r="M426" i="14"/>
  <c r="M428" i="14"/>
  <c r="M430" i="14"/>
  <c r="M435" i="14"/>
  <c r="M478" i="14"/>
  <c r="M480" i="14"/>
  <c r="M483" i="14"/>
  <c r="M485" i="14"/>
  <c r="M487" i="14"/>
  <c r="M490" i="14"/>
  <c r="M492" i="14"/>
  <c r="M494" i="14"/>
  <c r="M501" i="14"/>
  <c r="M503" i="14"/>
  <c r="M505" i="14"/>
  <c r="M507" i="14"/>
  <c r="M509" i="14"/>
  <c r="M511" i="14"/>
  <c r="M513" i="14"/>
  <c r="M520" i="14"/>
  <c r="M522" i="14"/>
  <c r="M525" i="14"/>
  <c r="M527" i="14"/>
  <c r="M529" i="14"/>
  <c r="M531" i="14"/>
  <c r="M533" i="14"/>
  <c r="M535" i="14"/>
  <c r="M537" i="14"/>
  <c r="M542" i="14"/>
  <c r="M545" i="14"/>
  <c r="M547" i="14"/>
  <c r="M549" i="14"/>
  <c r="M554" i="14"/>
  <c r="F25" i="1"/>
  <c r="E25" i="1"/>
  <c r="D25" i="1"/>
  <c r="C25" i="1"/>
  <c r="B25" i="1"/>
</calcChain>
</file>

<file path=xl/sharedStrings.xml><?xml version="1.0" encoding="utf-8"?>
<sst xmlns="http://schemas.openxmlformats.org/spreadsheetml/2006/main" count="85167" uniqueCount="6624">
  <si>
    <t>Patient Status</t>
    <phoneticPr fontId="5" type="noConversion"/>
  </si>
  <si>
    <t>Isolation precautions:</t>
  </si>
  <si>
    <t>01</t>
    <phoneticPr fontId="5" type="noConversion"/>
  </si>
  <si>
    <t>04</t>
    <phoneticPr fontId="5" type="noConversion"/>
  </si>
  <si>
    <t>Behavioral state</t>
  </si>
  <si>
    <t>02</t>
    <phoneticPr fontId="5" type="noConversion"/>
  </si>
  <si>
    <t>Level of responsiveness</t>
  </si>
  <si>
    <t>03</t>
    <phoneticPr fontId="5" type="noConversion"/>
  </si>
  <si>
    <t>Oxygen:</t>
  </si>
  <si>
    <t>Skin integrity</t>
  </si>
  <si>
    <t>05</t>
    <phoneticPr fontId="5" type="noConversion"/>
  </si>
  <si>
    <t>Body piercings: specify</t>
  </si>
  <si>
    <t>06</t>
    <phoneticPr fontId="5" type="noConversion"/>
  </si>
  <si>
    <t>NPO since:</t>
  </si>
  <si>
    <t>Last voided:</t>
  </si>
  <si>
    <t>08</t>
    <phoneticPr fontId="5" type="noConversion"/>
  </si>
  <si>
    <t>Reassessment note (from anes)</t>
    <phoneticPr fontId="5" type="noConversion"/>
  </si>
  <si>
    <t>Site marked (from anes)</t>
    <phoneticPr fontId="5" type="noConversion"/>
  </si>
  <si>
    <t>Orders reviewed</t>
    <phoneticPr fontId="5" type="noConversion"/>
  </si>
  <si>
    <t>Orders verified</t>
    <phoneticPr fontId="5" type="noConversion"/>
  </si>
  <si>
    <t>Oriented to Unit/Visiting Hours/Call system</t>
  </si>
  <si>
    <t>Patient meets recovery score criteria for discharge</t>
    <phoneticPr fontId="5" type="noConversion"/>
  </si>
  <si>
    <t>Discharge orders per provider</t>
    <phoneticPr fontId="5" type="noConversion"/>
  </si>
  <si>
    <t>PREOP Nursing Checklist</t>
    <phoneticPr fontId="5" type="noConversion"/>
  </si>
  <si>
    <t>Documentation</t>
    <phoneticPr fontId="5" type="noConversion"/>
  </si>
  <si>
    <t>Projectile</t>
    <phoneticPr fontId="5" type="noConversion"/>
  </si>
  <si>
    <t>05</t>
    <phoneticPr fontId="5" type="noConversion"/>
  </si>
  <si>
    <t>03</t>
    <phoneticPr fontId="5" type="noConversion"/>
  </si>
  <si>
    <t>08</t>
    <phoneticPr fontId="5" type="noConversion"/>
  </si>
  <si>
    <t>x</t>
    <phoneticPr fontId="5" type="noConversion"/>
  </si>
  <si>
    <t>01</t>
    <phoneticPr fontId="5" type="noConversion"/>
  </si>
  <si>
    <t>03</t>
    <phoneticPr fontId="5" type="noConversion"/>
  </si>
  <si>
    <t>09</t>
    <phoneticPr fontId="5" type="noConversion"/>
  </si>
  <si>
    <t>05</t>
    <phoneticPr fontId="5" type="noConversion"/>
  </si>
  <si>
    <t>x</t>
    <phoneticPr fontId="5" type="noConversion"/>
  </si>
  <si>
    <t>Covaderm</t>
    <phoneticPr fontId="5" type="noConversion"/>
  </si>
  <si>
    <t>Microfoam</t>
    <phoneticPr fontId="5" type="noConversion"/>
  </si>
  <si>
    <t>13</t>
    <phoneticPr fontId="5" type="noConversion"/>
  </si>
  <si>
    <t>14</t>
    <phoneticPr fontId="5" type="noConversion"/>
  </si>
  <si>
    <t>15</t>
    <phoneticPr fontId="5" type="noConversion"/>
  </si>
  <si>
    <t>16</t>
    <phoneticPr fontId="5" type="noConversion"/>
  </si>
  <si>
    <t>30</t>
    <phoneticPr fontId="5" type="noConversion"/>
  </si>
  <si>
    <t>31</t>
    <phoneticPr fontId="5" type="noConversion"/>
  </si>
  <si>
    <t>32</t>
    <phoneticPr fontId="5" type="noConversion"/>
  </si>
  <si>
    <t>33</t>
    <phoneticPr fontId="5" type="noConversion"/>
  </si>
  <si>
    <t>07</t>
    <phoneticPr fontId="5" type="noConversion"/>
  </si>
  <si>
    <t>01</t>
    <phoneticPr fontId="5" type="noConversion"/>
  </si>
  <si>
    <t>Discontinued</t>
  </si>
  <si>
    <t>Gastric Tube Flushed</t>
    <phoneticPr fontId="5" type="noConversion"/>
  </si>
  <si>
    <t>Enteral Feeding Tube Dressing Changed</t>
    <phoneticPr fontId="5" type="noConversion"/>
  </si>
  <si>
    <t>Continuous Feeding Tubing Changed</t>
    <phoneticPr fontId="5" type="noConversion"/>
  </si>
  <si>
    <t>Active Range of Motion done</t>
    <phoneticPr fontId="5" type="noConversion"/>
  </si>
  <si>
    <t>Turning and Reposition done</t>
    <phoneticPr fontId="5" type="noConversion"/>
  </si>
  <si>
    <t>Passive Range of Motion done</t>
    <phoneticPr fontId="5" type="noConversion"/>
  </si>
  <si>
    <t>Milestone Times</t>
    <phoneticPr fontId="5" type="noConversion"/>
  </si>
  <si>
    <t>Discharge to Phase II</t>
    <phoneticPr fontId="5" type="noConversion"/>
  </si>
  <si>
    <t>Discharge to: specify</t>
    <phoneticPr fontId="5" type="noConversion"/>
  </si>
  <si>
    <t>Provider notified</t>
    <phoneticPr fontId="5" type="noConversion"/>
  </si>
  <si>
    <t>Provider calls back</t>
    <phoneticPr fontId="5" type="noConversion"/>
  </si>
  <si>
    <t>No new orders received per provider</t>
    <phoneticPr fontId="5" type="noConversion"/>
  </si>
  <si>
    <t>Provider at bedside</t>
    <phoneticPr fontId="5" type="noConversion"/>
  </si>
  <si>
    <t>Provider called, patient report given</t>
    <phoneticPr fontId="5" type="noConversion"/>
  </si>
  <si>
    <t>Epidural Catheter Dressing Assessment</t>
    <phoneticPr fontId="5" type="noConversion"/>
  </si>
  <si>
    <t>T5</t>
    <phoneticPr fontId="5" type="noConversion"/>
  </si>
  <si>
    <t>Tongue lesions/lacerations</t>
    <phoneticPr fontId="5" type="noConversion"/>
  </si>
  <si>
    <t>11</t>
    <phoneticPr fontId="5" type="noConversion"/>
  </si>
  <si>
    <t>12</t>
    <phoneticPr fontId="5" type="noConversion"/>
  </si>
  <si>
    <t>Vomiting</t>
    <phoneticPr fontId="5" type="noConversion"/>
  </si>
  <si>
    <t>Bile</t>
  </si>
  <si>
    <t>Undigested food</t>
  </si>
  <si>
    <t>Food</t>
  </si>
  <si>
    <t>Medications</t>
  </si>
  <si>
    <t>Meds</t>
  </si>
  <si>
    <t>01</t>
    <phoneticPr fontId="5" type="noConversion"/>
  </si>
  <si>
    <t>Fresh blood</t>
  </si>
  <si>
    <t>FrshBlood</t>
  </si>
  <si>
    <t>Old blood</t>
  </si>
  <si>
    <t>OldBlood</t>
  </si>
  <si>
    <t>Coffee grounds</t>
  </si>
  <si>
    <t>CoffGrnd</t>
  </si>
  <si>
    <t>01</t>
    <phoneticPr fontId="5" type="noConversion"/>
  </si>
  <si>
    <t>Fecal material</t>
  </si>
  <si>
    <t>Spare wristband on chart</t>
  </si>
  <si>
    <t>Allergy Band On</t>
  </si>
  <si>
    <t>Blood Bank ID Band On Patient</t>
  </si>
  <si>
    <t>All foreign objects removed:</t>
  </si>
  <si>
    <t>Valuables inventory</t>
  </si>
  <si>
    <t>Hair clipping done</t>
  </si>
  <si>
    <t>Nail polish removed</t>
  </si>
  <si>
    <t>Gown on</t>
  </si>
  <si>
    <t>Mouth care done</t>
    <phoneticPr fontId="5" type="noConversion"/>
  </si>
  <si>
    <t>A-Line #1 Zeroed</t>
    <phoneticPr fontId="5" type="noConversion"/>
  </si>
  <si>
    <t>Anti-embolism stockings in place</t>
    <phoneticPr fontId="5" type="noConversion"/>
  </si>
  <si>
    <t>Foley/Perineal Care Done</t>
    <phoneticPr fontId="5" type="noConversion"/>
  </si>
  <si>
    <t>06</t>
    <phoneticPr fontId="5" type="noConversion"/>
  </si>
  <si>
    <t>01</t>
    <phoneticPr fontId="5" type="noConversion"/>
  </si>
  <si>
    <t>x</t>
    <phoneticPr fontId="5" type="noConversion"/>
  </si>
  <si>
    <t>x</t>
    <phoneticPr fontId="5" type="noConversion"/>
  </si>
  <si>
    <t>Pulse</t>
    <phoneticPr fontId="5" type="noConversion"/>
  </si>
  <si>
    <t>31</t>
    <phoneticPr fontId="5" type="noConversion"/>
  </si>
  <si>
    <t>Pulse General</t>
    <phoneticPr fontId="5" type="noConversion"/>
  </si>
  <si>
    <t>01</t>
    <phoneticPr fontId="5" type="noConversion"/>
  </si>
  <si>
    <t>02</t>
    <phoneticPr fontId="5" type="noConversion"/>
  </si>
  <si>
    <t>03</t>
    <phoneticPr fontId="5" type="noConversion"/>
  </si>
  <si>
    <t>04</t>
    <phoneticPr fontId="5" type="noConversion"/>
  </si>
  <si>
    <t>05</t>
    <phoneticPr fontId="5" type="noConversion"/>
  </si>
  <si>
    <t>07</t>
    <phoneticPr fontId="5" type="noConversion"/>
  </si>
  <si>
    <t>08</t>
    <phoneticPr fontId="5" type="noConversion"/>
  </si>
  <si>
    <t>02</t>
    <phoneticPr fontId="5" type="noConversion"/>
  </si>
  <si>
    <t>10</t>
    <phoneticPr fontId="5" type="noConversion"/>
  </si>
  <si>
    <t>11</t>
    <phoneticPr fontId="5" type="noConversion"/>
  </si>
  <si>
    <t>01</t>
    <phoneticPr fontId="5" type="noConversion"/>
  </si>
  <si>
    <t>01</t>
    <phoneticPr fontId="5" type="noConversion"/>
  </si>
  <si>
    <t>x</t>
    <phoneticPr fontId="5" type="noConversion"/>
  </si>
  <si>
    <t>x</t>
    <phoneticPr fontId="5" type="noConversion"/>
  </si>
  <si>
    <t>x</t>
    <phoneticPr fontId="5" type="noConversion"/>
  </si>
  <si>
    <t>99 Unable to respond</t>
    <phoneticPr fontId="5" type="noConversion"/>
  </si>
  <si>
    <t>Acute Related to surgery</t>
    <phoneticPr fontId="5" type="noConversion"/>
  </si>
  <si>
    <t>Deep breathing</t>
    <phoneticPr fontId="5" type="noConversion"/>
  </si>
  <si>
    <t>Blue</t>
    <phoneticPr fontId="5" type="noConversion"/>
  </si>
  <si>
    <t>Urination Method</t>
    <phoneticPr fontId="5" type="noConversion"/>
  </si>
  <si>
    <t>Void</t>
    <phoneticPr fontId="5" type="noConversion"/>
  </si>
  <si>
    <t>Not all intact due to regional anesthesia</t>
    <phoneticPr fontId="5" type="noConversion"/>
  </si>
  <si>
    <t>Motion</t>
    <phoneticPr fontId="5" type="noConversion"/>
  </si>
  <si>
    <t>Extremities Motion</t>
    <phoneticPr fontId="5" type="noConversion"/>
  </si>
  <si>
    <t>Sensation</t>
    <phoneticPr fontId="5" type="noConversion"/>
  </si>
  <si>
    <t>Extremities Sensation</t>
    <phoneticPr fontId="5" type="noConversion"/>
  </si>
  <si>
    <t>Not all intact</t>
    <phoneticPr fontId="5" type="noConversion"/>
  </si>
  <si>
    <t>Extremities not all intact</t>
    <phoneticPr fontId="5" type="noConversion"/>
  </si>
  <si>
    <t>Specify:</t>
    <phoneticPr fontId="5" type="noConversion"/>
  </si>
  <si>
    <t>Unable to assess</t>
    <phoneticPr fontId="5" type="noConversion"/>
  </si>
  <si>
    <t>Ice chips/sips water</t>
    <phoneticPr fontId="5" type="noConversion"/>
  </si>
  <si>
    <t>Nutrition Status</t>
    <phoneticPr fontId="5" type="noConversion"/>
  </si>
  <si>
    <t xml:space="preserve">Crackers </t>
    <phoneticPr fontId="5" type="noConversion"/>
  </si>
  <si>
    <t>Clamped</t>
    <phoneticPr fontId="5" type="noConversion"/>
  </si>
  <si>
    <t>Leg Bag</t>
    <phoneticPr fontId="5" type="noConversion"/>
  </si>
  <si>
    <t>Off</t>
    <phoneticPr fontId="5" type="noConversion"/>
  </si>
  <si>
    <t>Intermittent catheterization</t>
  </si>
  <si>
    <t>Continuous bladder irrigation</t>
  </si>
  <si>
    <t>0 cm</t>
  </si>
  <si>
    <t>1 cm</t>
  </si>
  <si>
    <t>2 cm</t>
  </si>
  <si>
    <t>3 cm</t>
  </si>
  <si>
    <t xml:space="preserve">4 cm </t>
  </si>
  <si>
    <t>5 cm</t>
  </si>
  <si>
    <t>6 cm</t>
  </si>
  <si>
    <t>PICC cm on d/c (free text)</t>
  </si>
  <si>
    <t>Central IV #1 Status</t>
  </si>
  <si>
    <t>No blood return, flush easy</t>
  </si>
  <si>
    <t>Sluggish blood return</t>
  </si>
  <si>
    <t>D/C due to positive blood cultures</t>
  </si>
  <si>
    <t>Immobilizer #1 Pin Care Done</t>
    <phoneticPr fontId="5" type="noConversion"/>
  </si>
  <si>
    <t>ETT-Mouth Care Done</t>
    <phoneticPr fontId="5" type="noConversion"/>
  </si>
  <si>
    <t>PREOP_Nursing Checklist</t>
  </si>
  <si>
    <t>Consent Signed and Verified</t>
  </si>
  <si>
    <t>01</t>
    <phoneticPr fontId="5" type="noConversion"/>
  </si>
  <si>
    <t>02</t>
    <phoneticPr fontId="5" type="noConversion"/>
  </si>
  <si>
    <t>06</t>
    <phoneticPr fontId="5" type="noConversion"/>
  </si>
  <si>
    <t>02</t>
    <phoneticPr fontId="5" type="noConversion"/>
  </si>
  <si>
    <t>Pre-op antibiotics ordered</t>
  </si>
  <si>
    <t>Pre-op medications given</t>
  </si>
  <si>
    <t>If on Beta blockers: date-time given</t>
  </si>
  <si>
    <t>02</t>
    <phoneticPr fontId="5" type="noConversion"/>
  </si>
  <si>
    <t>Scheduled medications given</t>
  </si>
  <si>
    <t>02</t>
    <phoneticPr fontId="5" type="noConversion"/>
  </si>
  <si>
    <t>Anticoagulants: Date/Time discontinued</t>
  </si>
  <si>
    <t>05</t>
    <phoneticPr fontId="5" type="noConversion"/>
  </si>
  <si>
    <t>01</t>
    <phoneticPr fontId="5" type="noConversion"/>
  </si>
  <si>
    <t>Patient Preparation</t>
    <phoneticPr fontId="5" type="noConversion"/>
  </si>
  <si>
    <t>03</t>
    <phoneticPr fontId="5" type="noConversion"/>
  </si>
  <si>
    <t>Preop Patient/Family Teaching re:</t>
  </si>
  <si>
    <t>01</t>
    <phoneticPr fontId="5" type="noConversion"/>
  </si>
  <si>
    <t>Wristband on patient</t>
  </si>
  <si>
    <t>No</t>
    <phoneticPr fontId="5" type="noConversion"/>
  </si>
  <si>
    <t>Awake</t>
    <phoneticPr fontId="5" type="noConversion"/>
  </si>
  <si>
    <t>T4</t>
    <phoneticPr fontId="5" type="noConversion"/>
  </si>
  <si>
    <t>Medical order no HOB elevation</t>
  </si>
  <si>
    <t>Patient relocation</t>
  </si>
  <si>
    <t>Central venous catheter</t>
  </si>
  <si>
    <t>Introducer</t>
  </si>
  <si>
    <t>Introducer/PA line</t>
  </si>
  <si>
    <t>Pulmonary arterial line</t>
  </si>
  <si>
    <t>abductor pillow</t>
    <phoneticPr fontId="5" type="noConversion"/>
  </si>
  <si>
    <t>Other, specify:</t>
    <phoneticPr fontId="5" type="noConversion"/>
  </si>
  <si>
    <t>Foot left</t>
    <phoneticPr fontId="5" type="noConversion"/>
  </si>
  <si>
    <t>Foot right</t>
    <phoneticPr fontId="5" type="noConversion"/>
  </si>
  <si>
    <t>Bilateral feet</t>
    <phoneticPr fontId="5" type="noConversion"/>
  </si>
  <si>
    <t>Skin glue</t>
    <phoneticPr fontId="5" type="noConversion"/>
  </si>
  <si>
    <t>None</t>
    <phoneticPr fontId="5" type="noConversion"/>
  </si>
  <si>
    <t>Central IV #1 PICC cm</t>
  </si>
  <si>
    <t>Length on insert (free text)</t>
  </si>
  <si>
    <t>Scores</t>
  </si>
  <si>
    <t>Aldrete/Par Score</t>
  </si>
  <si>
    <t>01</t>
    <phoneticPr fontId="5" type="noConversion"/>
  </si>
  <si>
    <t>Moves 4 extremities on command or vol.</t>
  </si>
  <si>
    <t>Fecal</t>
  </si>
  <si>
    <t>Gastrointestinal</t>
    <phoneticPr fontId="5" type="noConversion"/>
  </si>
  <si>
    <t>Body rigidity</t>
  </si>
  <si>
    <t>Breath holding</t>
  </si>
  <si>
    <t>1 of 10 Minimum Pain</t>
    <phoneticPr fontId="5" type="noConversion"/>
  </si>
  <si>
    <t>2 of 10 Uncomfortable, but tolerable</t>
    <phoneticPr fontId="5" type="noConversion"/>
  </si>
  <si>
    <t>4 of 10 Uncomfortable, something needs to be done</t>
    <phoneticPr fontId="5" type="noConversion"/>
  </si>
  <si>
    <t>6 of 10 Severe pain causing major changes in behavior</t>
    <phoneticPr fontId="5" type="noConversion"/>
  </si>
  <si>
    <t>8 of 10 Very severe, unable to watch tv</t>
    <phoneticPr fontId="5" type="noConversion"/>
  </si>
  <si>
    <t>Unable to console, distract or reassure</t>
    <phoneticPr fontId="5" type="noConversion"/>
  </si>
  <si>
    <t>Surgical Site</t>
    <phoneticPr fontId="5" type="noConversion"/>
  </si>
  <si>
    <t>PACU Version 1.2</t>
    <phoneticPr fontId="5" type="noConversion"/>
  </si>
  <si>
    <t>Capillary Refill Foot Left</t>
    <phoneticPr fontId="5" type="noConversion"/>
  </si>
  <si>
    <t>Thermoregulation multilumen catheter</t>
  </si>
  <si>
    <t>Extremities</t>
    <phoneticPr fontId="5" type="noConversion"/>
  </si>
  <si>
    <t>Circulation</t>
    <phoneticPr fontId="5" type="noConversion"/>
  </si>
  <si>
    <t>Extremities Circulation</t>
    <phoneticPr fontId="5" type="noConversion"/>
  </si>
  <si>
    <t>All Intact</t>
    <phoneticPr fontId="5" type="noConversion"/>
  </si>
  <si>
    <t>Not all intact</t>
    <phoneticPr fontId="5" type="noConversion"/>
  </si>
  <si>
    <t>Added Modifed Aldrete, WAKE scores</t>
    <phoneticPr fontId="5" type="noConversion"/>
  </si>
  <si>
    <t xml:space="preserve">Value = 1:  upper, no lower  </t>
  </si>
  <si>
    <t>Lab Results on Chart within 30 days:</t>
  </si>
  <si>
    <t>History and Physical on chart within 30 days</t>
  </si>
  <si>
    <t>03</t>
    <phoneticPr fontId="5" type="noConversion"/>
  </si>
  <si>
    <t>01</t>
    <phoneticPr fontId="5" type="noConversion"/>
  </si>
  <si>
    <t>Chest X-Ray on Chart:</t>
  </si>
  <si>
    <t>04</t>
    <phoneticPr fontId="5" type="noConversion"/>
  </si>
  <si>
    <t>Fingerstick Glucose:</t>
  </si>
  <si>
    <t>Medications</t>
    <phoneticPr fontId="5" type="noConversion"/>
  </si>
  <si>
    <t>Dialysis tunneled permanent</t>
  </si>
  <si>
    <t>Value = 2:  SaO2 &gt; 95% w/o 02</t>
  </si>
  <si>
    <t>Phantom Limb</t>
    <phoneticPr fontId="5" type="noConversion"/>
  </si>
  <si>
    <t>Not applicable</t>
    <phoneticPr fontId="5" type="noConversion"/>
  </si>
  <si>
    <t>Perrla</t>
    <phoneticPr fontId="5" type="noConversion"/>
  </si>
  <si>
    <t>Yes</t>
    <phoneticPr fontId="5" type="noConversion"/>
  </si>
  <si>
    <t>Consolidated version for RGI/Validation efforts - added "All PACU Terms  tab".  No other changes to content</t>
    <phoneticPr fontId="5" type="noConversion"/>
  </si>
  <si>
    <t>Draeger Display</t>
  </si>
  <si>
    <t>Value = 1:  SaO2 &gt; 95% with 02</t>
  </si>
  <si>
    <t>Value = 0:  SaO2 &lt; 94%</t>
  </si>
  <si>
    <t>PA.AN.070406</t>
    <phoneticPr fontId="5" type="noConversion"/>
  </si>
  <si>
    <t>PA.AN.070407</t>
    <phoneticPr fontId="5" type="noConversion"/>
  </si>
  <si>
    <t>PA.AN.070408</t>
    <phoneticPr fontId="5" type="noConversion"/>
  </si>
  <si>
    <t>Unable to assess</t>
    <phoneticPr fontId="5" type="noConversion"/>
  </si>
  <si>
    <t>05</t>
    <phoneticPr fontId="5" type="noConversion"/>
  </si>
  <si>
    <t>x</t>
    <phoneticPr fontId="5" type="noConversion"/>
  </si>
  <si>
    <t>CCI</t>
    <phoneticPr fontId="5" type="noConversion"/>
  </si>
  <si>
    <t>CCI</t>
    <phoneticPr fontId="5" type="noConversion"/>
  </si>
  <si>
    <t>Precipitating Factors</t>
    <phoneticPr fontId="5" type="noConversion"/>
  </si>
  <si>
    <t>Referred Left Side</t>
    <phoneticPr fontId="5" type="noConversion"/>
  </si>
  <si>
    <t>Referred Right Side</t>
    <phoneticPr fontId="5" type="noConversion"/>
  </si>
  <si>
    <t>03</t>
    <phoneticPr fontId="5" type="noConversion"/>
  </si>
  <si>
    <t>04</t>
    <phoneticPr fontId="5" type="noConversion"/>
  </si>
  <si>
    <t>x</t>
    <phoneticPr fontId="5" type="noConversion"/>
  </si>
  <si>
    <t>CCI</t>
    <phoneticPr fontId="5" type="noConversion"/>
  </si>
  <si>
    <t>ASA</t>
    <phoneticPr fontId="5" type="noConversion"/>
  </si>
  <si>
    <t>ASA Status</t>
    <phoneticPr fontId="5" type="noConversion"/>
  </si>
  <si>
    <t>Central IV#1:line flush</t>
  </si>
  <si>
    <t>Central IV#1:Line Flush</t>
  </si>
  <si>
    <t>Central IV #1 Zeroed</t>
  </si>
  <si>
    <t>A-Line #2 Zeroed</t>
  </si>
  <si>
    <t>Central IV#3 Leveled</t>
  </si>
  <si>
    <t>Integumentary-Care</t>
  </si>
  <si>
    <t>Oropharyngeal suctioning</t>
  </si>
  <si>
    <t>Genitourinary-Care</t>
  </si>
  <si>
    <t>Bladder scan</t>
  </si>
  <si>
    <t>Warmed blankets</t>
  </si>
  <si>
    <t>Aldrete Score</t>
  </si>
  <si>
    <t>Value = 0:  Tachypnea</t>
  </si>
  <si>
    <t>Oxygen Saturation</t>
  </si>
  <si>
    <t>Raises leg against resistance</t>
    <phoneticPr fontId="5" type="noConversion"/>
  </si>
  <si>
    <t>Neuro Drain #1  Drainage Color/Characteristics</t>
  </si>
  <si>
    <t>Drainage Color</t>
    <phoneticPr fontId="5" type="noConversion"/>
  </si>
  <si>
    <t>Deep breathe &amp; cough freely</t>
  </si>
  <si>
    <t>Limited breathing or dyspnea</t>
  </si>
  <si>
    <t>Urinary retention</t>
  </si>
  <si>
    <t>Normal sensation</t>
  </si>
  <si>
    <t>Lower back pain</t>
  </si>
  <si>
    <t>Drainage present</t>
  </si>
  <si>
    <t>Pill rolling</t>
  </si>
  <si>
    <t>Altered mental status</t>
  </si>
  <si>
    <t>Chemically paralyzed</t>
  </si>
  <si>
    <t>Central IV#2 zeroed</t>
  </si>
  <si>
    <t>Central IV #1 leveled</t>
  </si>
  <si>
    <t>Tube/Drain #4 Site Characteristics</t>
  </si>
  <si>
    <t>Tube/Drain #4 Site Findings</t>
  </si>
  <si>
    <t>Tube/Drain #4 Status</t>
  </si>
  <si>
    <t>Tube/Drain #4 Suction</t>
  </si>
  <si>
    <t>Tube/Drain #4 Type</t>
  </si>
  <si>
    <t>Tube/Drain #4: Location Side</t>
  </si>
  <si>
    <t>Tube Drain #5</t>
  </si>
  <si>
    <t>Tube/Drain #5 Drainage Amount</t>
  </si>
  <si>
    <t>Tube/Drain #5 Drainage Characteristics</t>
  </si>
  <si>
    <t>Tube/Drain #5 Drainage Color</t>
  </si>
  <si>
    <t>Fluid restriction 1500mL</t>
  </si>
  <si>
    <t>Gravity drainage</t>
  </si>
  <si>
    <t>Low continuous</t>
  </si>
  <si>
    <t>Mucous fistula</t>
  </si>
  <si>
    <t xml:space="preserve">Discharge, other: </t>
  </si>
  <si>
    <t>Bismuth gauze</t>
  </si>
  <si>
    <t>Gauze packing</t>
  </si>
  <si>
    <t>Abdomen lower</t>
  </si>
  <si>
    <t>Tube/Drain #5 Dressing Condition</t>
  </si>
  <si>
    <t>Central IV#2:line flush</t>
  </si>
  <si>
    <t>Value = 0:   no purposeful movement  </t>
  </si>
  <si>
    <t>Thermoregulation blanket temperature</t>
  </si>
  <si>
    <t>Thermoregulatory Methods</t>
  </si>
  <si>
    <t>Thermoregulatory Method-Warm</t>
  </si>
  <si>
    <t>Humidified/warm O2/air</t>
  </si>
  <si>
    <t>Thermoregulatory Methods - Cool</t>
  </si>
  <si>
    <t>Oral fluids (Cold)</t>
  </si>
  <si>
    <t>Tube/Drain</t>
  </si>
  <si>
    <t>Tube Drain #1</t>
  </si>
  <si>
    <t>Drainage Amount</t>
  </si>
  <si>
    <t>Tube/Drain #1 Drainage Amount</t>
  </si>
  <si>
    <t>Specify cc</t>
  </si>
  <si>
    <t>Tube/Drain #1 Drainage Characteristics</t>
  </si>
  <si>
    <t>Tube/Drain #1 Drainage Color</t>
  </si>
  <si>
    <t>Tube/Drain #1 Dressing Condition</t>
  </si>
  <si>
    <t>3 Lead ECG Cable Attached</t>
  </si>
  <si>
    <t>Enter other amount:</t>
  </si>
  <si>
    <t>Under 3 seconds</t>
  </si>
  <si>
    <t>Non-dependent</t>
  </si>
  <si>
    <t>Ankle right</t>
  </si>
  <si>
    <t>Periorbital right</t>
  </si>
  <si>
    <t>Periorbital left</t>
  </si>
  <si>
    <t>Bilateral upper extremities</t>
  </si>
  <si>
    <t>Bilateral lower extremities</t>
  </si>
  <si>
    <t>Pitting +1 (Barely detectable)</t>
  </si>
  <si>
    <t>Non-pitting (Trace)</t>
  </si>
  <si>
    <t>Head covering</t>
  </si>
  <si>
    <t>A-Line #1 leveled</t>
  </si>
  <si>
    <t>A-Line #1 pressure flush</t>
  </si>
  <si>
    <t>Warmed IV fluids</t>
  </si>
  <si>
    <t>Increased room temp</t>
  </si>
  <si>
    <t>Oral fluids (warm)</t>
  </si>
  <si>
    <t>Value = 2:  Cough &amp; deep breathe</t>
  </si>
  <si>
    <t>Value = 1:  Coughs involuntary</t>
  </si>
  <si>
    <t>04</t>
    <phoneticPr fontId="5" type="noConversion"/>
  </si>
  <si>
    <t>05</t>
    <phoneticPr fontId="5" type="noConversion"/>
  </si>
  <si>
    <t>06</t>
    <phoneticPr fontId="5" type="noConversion"/>
  </si>
  <si>
    <t>07</t>
    <phoneticPr fontId="5" type="noConversion"/>
  </si>
  <si>
    <t>08</t>
    <phoneticPr fontId="5" type="noConversion"/>
  </si>
  <si>
    <t>I</t>
    <phoneticPr fontId="5" type="noConversion"/>
  </si>
  <si>
    <t>II</t>
    <phoneticPr fontId="5" type="noConversion"/>
  </si>
  <si>
    <t>III</t>
    <phoneticPr fontId="5" type="noConversion"/>
  </si>
  <si>
    <t>Cardiovascular-Care</t>
  </si>
  <si>
    <t>Clean, dry, intact</t>
  </si>
  <si>
    <t>1 Atrial+ 1 ground</t>
  </si>
  <si>
    <t>Moves 2 extremities on command or vol.</t>
  </si>
  <si>
    <t>Move no extremities</t>
  </si>
  <si>
    <t>03</t>
    <phoneticPr fontId="5" type="noConversion"/>
  </si>
  <si>
    <t>04</t>
    <phoneticPr fontId="5" type="noConversion"/>
  </si>
  <si>
    <t>Fully awake</t>
  </si>
  <si>
    <t>Arousable on command</t>
  </si>
  <si>
    <t>Not responsive</t>
  </si>
  <si>
    <t>Muscle/joint ache</t>
  </si>
  <si>
    <t>Respiratory depression</t>
  </si>
  <si>
    <t>Skin breakdown</t>
  </si>
  <si>
    <t>Necrosis</t>
  </si>
  <si>
    <t>Stoma Discharge</t>
  </si>
  <si>
    <t>Trach Stoma Discharge</t>
  </si>
  <si>
    <t>Secretions Amt</t>
  </si>
  <si>
    <t>Trach Stoma Secretions Amt.</t>
  </si>
  <si>
    <t>Secretions Color</t>
  </si>
  <si>
    <t>Trach Stoma Secretions Color</t>
  </si>
  <si>
    <t>Sutures</t>
  </si>
  <si>
    <t>Trach Sutures</t>
  </si>
  <si>
    <t>Not intact</t>
  </si>
  <si>
    <t>Not sutured</t>
  </si>
  <si>
    <t>Trach Type</t>
  </si>
  <si>
    <t>Non-fenestrated</t>
  </si>
  <si>
    <t xml:space="preserve">Established stoma </t>
  </si>
  <si>
    <t>Cuffed</t>
  </si>
  <si>
    <t>Uncuffed</t>
  </si>
  <si>
    <t>VAP Prevention</t>
  </si>
  <si>
    <t>HOB Elevation</t>
  </si>
  <si>
    <t>VAP Prevention: HOB Elevation</t>
  </si>
  <si>
    <t>06</t>
    <phoneticPr fontId="5" type="noConversion"/>
  </si>
  <si>
    <t>07</t>
    <phoneticPr fontId="5" type="noConversion"/>
  </si>
  <si>
    <t>08</t>
    <phoneticPr fontId="5" type="noConversion"/>
  </si>
  <si>
    <t>Fluid restriction 1200mL</t>
  </si>
  <si>
    <t>11</t>
    <phoneticPr fontId="5" type="noConversion"/>
  </si>
  <si>
    <t>02</t>
    <phoneticPr fontId="5" type="noConversion"/>
  </si>
  <si>
    <t>03</t>
    <phoneticPr fontId="5" type="noConversion"/>
  </si>
  <si>
    <t>06</t>
    <phoneticPr fontId="5" type="noConversion"/>
  </si>
  <si>
    <t>09</t>
    <phoneticPr fontId="5" type="noConversion"/>
  </si>
  <si>
    <t>10</t>
    <phoneticPr fontId="5" type="noConversion"/>
  </si>
  <si>
    <t>12</t>
    <phoneticPr fontId="5" type="noConversion"/>
  </si>
  <si>
    <t>13</t>
    <phoneticPr fontId="5" type="noConversion"/>
  </si>
  <si>
    <t>14</t>
    <phoneticPr fontId="5" type="noConversion"/>
  </si>
  <si>
    <t>15</t>
    <phoneticPr fontId="5" type="noConversion"/>
  </si>
  <si>
    <t>x</t>
    <phoneticPr fontId="5" type="noConversion"/>
  </si>
  <si>
    <t>Abdomen upper</t>
  </si>
  <si>
    <t>Arm lower left</t>
  </si>
  <si>
    <t>Arm lower right</t>
  </si>
  <si>
    <t>Back lower</t>
  </si>
  <si>
    <t>Tube/Drain #5 Dressing Type</t>
  </si>
  <si>
    <t>Central IV #2 leveled</t>
  </si>
  <si>
    <t>PACU Version 1.1.1</t>
    <phoneticPr fontId="5" type="noConversion"/>
  </si>
  <si>
    <t>Pain management</t>
  </si>
  <si>
    <t>External jugular, right</t>
  </si>
  <si>
    <t>External jugular, left</t>
  </si>
  <si>
    <t>Epicardial wires</t>
  </si>
  <si>
    <t>External jugular left</t>
  </si>
  <si>
    <t>External jugular right</t>
  </si>
  <si>
    <t>No dressing</t>
  </si>
  <si>
    <t>Dressing Clean, dry, intact</t>
  </si>
  <si>
    <t>Good: 50-75% of meal</t>
  </si>
  <si>
    <t>Fair: 25-50% of meal</t>
  </si>
  <si>
    <t>Poor: Less than 25% of meal</t>
  </si>
  <si>
    <t>Refused, specify reason:</t>
  </si>
  <si>
    <t>PPN/TPN support</t>
  </si>
  <si>
    <t>Tube Feed support</t>
  </si>
  <si>
    <t>Abdominal cramping</t>
  </si>
  <si>
    <t>Aspiration precautions</t>
  </si>
  <si>
    <t>Interpreter phone</t>
  </si>
  <si>
    <t>Law enforcement at bedside</t>
  </si>
  <si>
    <t>Precautions posted at HOB</t>
  </si>
  <si>
    <t>Precautions posted on chart</t>
  </si>
  <si>
    <t>Security at bedside</t>
  </si>
  <si>
    <t>Sensory aids in/on</t>
  </si>
  <si>
    <t>PACU Version 1.2</t>
    <phoneticPr fontId="5" type="noConversion"/>
  </si>
  <si>
    <t>PA.AN.070401</t>
    <phoneticPr fontId="5" type="noConversion"/>
  </si>
  <si>
    <t>PA.AN.070402</t>
    <phoneticPr fontId="5" type="noConversion"/>
  </si>
  <si>
    <t>PA.AN.070403</t>
    <phoneticPr fontId="5" type="noConversion"/>
  </si>
  <si>
    <t>PA.AN.070404</t>
    <phoneticPr fontId="5" type="noConversion"/>
  </si>
  <si>
    <t>PA.AN.070405</t>
    <phoneticPr fontId="5" type="noConversion"/>
  </si>
  <si>
    <t>Wedge pillow</t>
  </si>
  <si>
    <t>Knee immobilizer</t>
  </si>
  <si>
    <t>Target Temp (Thermoregulation Blanket usage)</t>
  </si>
  <si>
    <t>Blanket Temp</t>
  </si>
  <si>
    <t>Restraint: Level of Consciousness</t>
  </si>
  <si>
    <t>Asleep</t>
  </si>
  <si>
    <t>Comatose</t>
  </si>
  <si>
    <t>Safety General</t>
  </si>
  <si>
    <t>Isolation Precautions Type</t>
  </si>
  <si>
    <t>Contact</t>
  </si>
  <si>
    <t>Droplet</t>
  </si>
  <si>
    <t>Airborne</t>
  </si>
  <si>
    <t>NCPAP:  Nasal Septum Assessment</t>
  </si>
  <si>
    <t>Prong Position</t>
  </si>
  <si>
    <t>NCPAP:  Prong Position</t>
  </si>
  <si>
    <t>No contact with septum</t>
  </si>
  <si>
    <t>Contact with septum</t>
  </si>
  <si>
    <t>Size of Interface</t>
  </si>
  <si>
    <t>NCPAP:  Size of Interface</t>
  </si>
  <si>
    <t>Type of Interface</t>
  </si>
  <si>
    <t>5 Lead ECG Cable Attached</t>
  </si>
  <si>
    <t>Temp Pacemaker Site Care</t>
  </si>
  <si>
    <t>Over 3 seconds</t>
  </si>
  <si>
    <t>Elbow right</t>
  </si>
  <si>
    <t>Elbow left</t>
  </si>
  <si>
    <t>Activity-Care</t>
  </si>
  <si>
    <t>Personal care given</t>
  </si>
  <si>
    <t>Passive ROM</t>
  </si>
  <si>
    <t>Head of bed elevated</t>
  </si>
  <si>
    <t>01</t>
    <phoneticPr fontId="5" type="noConversion"/>
  </si>
  <si>
    <t>T-Tube</t>
  </si>
  <si>
    <t>Location Side</t>
  </si>
  <si>
    <t>Yes left</t>
  </si>
  <si>
    <t>No left</t>
  </si>
  <si>
    <t>Pass left</t>
  </si>
  <si>
    <t>Fail left</t>
  </si>
  <si>
    <t>Facial droop right</t>
  </si>
  <si>
    <t>IV</t>
    <phoneticPr fontId="5" type="noConversion"/>
  </si>
  <si>
    <t>V</t>
    <phoneticPr fontId="5" type="noConversion"/>
  </si>
  <si>
    <t>VI</t>
    <phoneticPr fontId="5" type="noConversion"/>
  </si>
  <si>
    <t>E</t>
    <phoneticPr fontId="5" type="noConversion"/>
  </si>
  <si>
    <t>Unable to Assess</t>
    <phoneticPr fontId="5" type="noConversion"/>
  </si>
  <si>
    <t>Enteral Feeding: Check tube placement</t>
  </si>
  <si>
    <t>Enteral Feeding: Check Gastric Residuals</t>
  </si>
  <si>
    <t>Unable to assess due to:</t>
  </si>
  <si>
    <t>Not applicable</t>
  </si>
  <si>
    <t>Non-reactive</t>
  </si>
  <si>
    <t>Do not empty drain</t>
  </si>
  <si>
    <t>Drain continuously</t>
  </si>
  <si>
    <t>Apneic</t>
  </si>
  <si>
    <t>BP +/- 20% pre anes levels</t>
  </si>
  <si>
    <t>BP +/- 20% - 50% pre anes levels</t>
  </si>
  <si>
    <t>BP +/- 50% pre anes levels</t>
  </si>
  <si>
    <t>Restraints in place</t>
  </si>
  <si>
    <t>Behavioral restraints: demonstrates behavior to maintain restraints</t>
  </si>
  <si>
    <t>Restraints: toileting/elimination offered</t>
  </si>
  <si>
    <t>Restraints: skin and circulation check</t>
  </si>
  <si>
    <t>Normal or pink</t>
  </si>
  <si>
    <t>Clamped while out of bed</t>
  </si>
  <si>
    <t>To bulb suction</t>
  </si>
  <si>
    <t>Pins and needles</t>
  </si>
  <si>
    <t>Thoracic drain</t>
  </si>
  <si>
    <t>External ventricular drain</t>
  </si>
  <si>
    <t>Lumbar drain</t>
  </si>
  <si>
    <t>Intercranial drain</t>
  </si>
  <si>
    <t>Dressing reinforced</t>
  </si>
  <si>
    <t>Non occlusive</t>
  </si>
  <si>
    <t>Sensitivity to noise</t>
  </si>
  <si>
    <t>Visual changes</t>
  </si>
  <si>
    <t>Neck stiffness</t>
  </si>
  <si>
    <t>Tube/Drain #1 Suction</t>
  </si>
  <si>
    <t>Bulb</t>
  </si>
  <si>
    <t>Tube/Drain #1 Type</t>
  </si>
  <si>
    <t>Hemovac</t>
  </si>
  <si>
    <t>Stoma Condition</t>
  </si>
  <si>
    <t>Trach Stoma Condition</t>
  </si>
  <si>
    <t>Sputum Consistency</t>
  </si>
  <si>
    <t>Creamy</t>
  </si>
  <si>
    <t>Frothy</t>
  </si>
  <si>
    <t>Tenacious</t>
  </si>
  <si>
    <t>Thick</t>
  </si>
  <si>
    <t>Thin</t>
  </si>
  <si>
    <t>Trach</t>
  </si>
  <si>
    <t>Cuff Assessment</t>
  </si>
  <si>
    <t>Trach Cuff Assessment</t>
  </si>
  <si>
    <t>Stopcock added to pilot balloon</t>
  </si>
  <si>
    <t>Trach Dressing Type</t>
  </si>
  <si>
    <t>Position Midline</t>
  </si>
  <si>
    <t>Trach Position Midline</t>
  </si>
  <si>
    <t>Trach Size:</t>
  </si>
  <si>
    <t>Chest Tube #2 Discharge Characteristics</t>
  </si>
  <si>
    <t xml:space="preserve">HOB now elevated &gt; 30 degrees </t>
  </si>
  <si>
    <t>HOB flat</t>
  </si>
  <si>
    <t>09</t>
    <phoneticPr fontId="5" type="noConversion"/>
  </si>
  <si>
    <t>10</t>
    <phoneticPr fontId="5" type="noConversion"/>
  </si>
  <si>
    <t>Contraindications to HOB 30 degrees or higher</t>
  </si>
  <si>
    <t>Physiologic Instability</t>
  </si>
  <si>
    <t>Low CI</t>
  </si>
  <si>
    <t>Procedure where HOB elev inapp</t>
  </si>
  <si>
    <t>Prone positioning</t>
  </si>
  <si>
    <t>RASS-CAM Scale</t>
  </si>
  <si>
    <t>RASS-CAM General</t>
  </si>
  <si>
    <t>CAM Score</t>
  </si>
  <si>
    <t>Restraints: Rights, privacy and dignity maintained</t>
  </si>
  <si>
    <t>Restraints: Nutrition/hydration offered</t>
  </si>
  <si>
    <t>Buttocks left</t>
  </si>
  <si>
    <t>Tube/Drain #5 Location</t>
  </si>
  <si>
    <t>Tube/Drain #5 Site Characteristics</t>
  </si>
  <si>
    <t>02</t>
    <phoneticPr fontId="5" type="noConversion"/>
  </si>
  <si>
    <t>03</t>
    <phoneticPr fontId="5" type="noConversion"/>
  </si>
  <si>
    <t>04</t>
    <phoneticPr fontId="5" type="noConversion"/>
  </si>
  <si>
    <t>05</t>
    <phoneticPr fontId="5" type="noConversion"/>
  </si>
  <si>
    <t>Fluid restriction 1000mL</t>
  </si>
  <si>
    <t>AV fistula</t>
  </si>
  <si>
    <t>Ankle left</t>
  </si>
  <si>
    <t>Excellent: 75-100% of meal</t>
  </si>
  <si>
    <t>Environment control (noise/temp)</t>
  </si>
  <si>
    <t>Active listening</t>
  </si>
  <si>
    <t>Verbal de-esculation</t>
  </si>
  <si>
    <t>Mitt left</t>
  </si>
  <si>
    <t>Mitt bilateral</t>
  </si>
  <si>
    <t>Mitt right</t>
  </si>
  <si>
    <t>Vest/halter/chest</t>
  </si>
  <si>
    <t>Non-behavioral</t>
  </si>
  <si>
    <t>Geriatric chair</t>
  </si>
  <si>
    <t>Siderails up - all</t>
  </si>
  <si>
    <t>Kicking/hitting</t>
  </si>
  <si>
    <t>Reverse/neutropenic</t>
  </si>
  <si>
    <t>Family/caregiver at bedside</t>
  </si>
  <si>
    <t>Call light within reach</t>
  </si>
  <si>
    <t>Active range of motion</t>
  </si>
  <si>
    <t>Monitor alarms on</t>
  </si>
  <si>
    <t>Turning and reposition</t>
  </si>
  <si>
    <t>Pacing pads change</t>
  </si>
  <si>
    <t>Temp pacemaker site care</t>
  </si>
  <si>
    <t>3 lead ECG cable attached</t>
  </si>
  <si>
    <t>5 lead ECG cable attached</t>
  </si>
  <si>
    <t>Changes to add 1)ASA Status, 2) Aldrete Scores 3 )two Cardio additions</t>
    <phoneticPr fontId="5" type="noConversion"/>
  </si>
  <si>
    <t>Writing material available</t>
  </si>
  <si>
    <t>Special observation</t>
  </si>
  <si>
    <t>Close observation</t>
  </si>
  <si>
    <t>Seizure precautions</t>
  </si>
  <si>
    <t>Patient's target temperature:</t>
  </si>
  <si>
    <t>Blanket temperature</t>
  </si>
  <si>
    <t>Central IV#3 leveled</t>
  </si>
  <si>
    <t>Central IV #1 zeroed</t>
  </si>
  <si>
    <t>A-Line #2 zeroed</t>
  </si>
  <si>
    <t>Hand splint</t>
  </si>
  <si>
    <t>Moderate sedation: Oxygen</t>
  </si>
  <si>
    <t>Route: specify</t>
  </si>
  <si>
    <t>Flowrate: specify</t>
  </si>
  <si>
    <t>Restraint Alternatives</t>
  </si>
  <si>
    <t>Positioning</t>
  </si>
  <si>
    <t>Redirection</t>
  </si>
  <si>
    <t>Restraint Location</t>
  </si>
  <si>
    <t>Torso</t>
  </si>
  <si>
    <t>Pain Scale 0-10</t>
  </si>
  <si>
    <t>0 of 10  No Pain</t>
  </si>
  <si>
    <t>5 of 10</t>
  </si>
  <si>
    <t>NCPAP</t>
  </si>
  <si>
    <t>Bridge of Nose</t>
  </si>
  <si>
    <t>NCPAP:  Bridge of Nose Assessment</t>
  </si>
  <si>
    <t>Bruising</t>
  </si>
  <si>
    <t>Breakdown present</t>
  </si>
  <si>
    <t>Hat Size</t>
  </si>
  <si>
    <t>NCPAP:  Hat Size</t>
  </si>
  <si>
    <t>Medium</t>
  </si>
  <si>
    <t>NCPAP:  Type of Interface</t>
  </si>
  <si>
    <t>Prongs</t>
  </si>
  <si>
    <t>Delivery Method</t>
  </si>
  <si>
    <t>Oxygen Delivery Method</t>
  </si>
  <si>
    <t>Room air</t>
  </si>
  <si>
    <t>Monitor Alarms On</t>
  </si>
  <si>
    <t>High flow nasal mask/prongs</t>
  </si>
  <si>
    <t>Venturi mask</t>
  </si>
  <si>
    <t>Partial rebreather mask</t>
  </si>
  <si>
    <t>Non rebreathing mask</t>
  </si>
  <si>
    <t xml:space="preserve">Manual resuscitation </t>
  </si>
  <si>
    <t>Trach mask</t>
  </si>
  <si>
    <t>T-piece</t>
  </si>
  <si>
    <t>CPAP</t>
  </si>
  <si>
    <t>Bipap</t>
  </si>
  <si>
    <t>Humidified</t>
  </si>
  <si>
    <t>Tube Drain #2</t>
  </si>
  <si>
    <t>Tube/Drain #2 Drainage Amount</t>
  </si>
  <si>
    <t>Tube/Drain #2 Drainage Characteristics</t>
  </si>
  <si>
    <t>Tube/Drain #2 Drainage Color</t>
  </si>
  <si>
    <t>Facial droop left</t>
  </si>
  <si>
    <t>Central IV#3:line flush</t>
  </si>
  <si>
    <t>Bilateral legs</t>
  </si>
  <si>
    <t>Sequential compression device</t>
  </si>
  <si>
    <t>Weight in lbs, specify:</t>
  </si>
  <si>
    <t>Sternal pain with palpation</t>
  </si>
  <si>
    <t>Sterum unstable</t>
  </si>
  <si>
    <t>Sternum stable</t>
  </si>
  <si>
    <t>Sternum not closed</t>
  </si>
  <si>
    <t>Extremity lower left</t>
  </si>
  <si>
    <t>Heating pad applied</t>
  </si>
  <si>
    <t>Clamped continuously</t>
  </si>
  <si>
    <t>A-Line #2 pressure flush</t>
  </si>
  <si>
    <t>A-Line #2 leveled</t>
  </si>
  <si>
    <t>Brace/Immobilizer #2 on</t>
  </si>
  <si>
    <t>Brace/Immobilizer #1 on</t>
  </si>
  <si>
    <t>Immobilizer #2: pin care</t>
  </si>
  <si>
    <t>Neuro Drain #2: zero done</t>
  </si>
  <si>
    <t>Neuro Drain #1: zero done</t>
  </si>
  <si>
    <t>Cough and deep breath</t>
  </si>
  <si>
    <t>Pleural friction rub</t>
  </si>
  <si>
    <t>Decreased/diminished</t>
  </si>
  <si>
    <t>Crackles/rales</t>
  </si>
  <si>
    <t>Wheezes Inspiratory/expiratory</t>
  </si>
  <si>
    <t>Diminished throughout</t>
  </si>
  <si>
    <t>Anterior left</t>
  </si>
  <si>
    <t>Anterior right</t>
  </si>
  <si>
    <t>Posterior left</t>
  </si>
  <si>
    <t>Posterior right</t>
  </si>
  <si>
    <t>Nasal cannula</t>
  </si>
  <si>
    <t>Pale or dusky</t>
  </si>
  <si>
    <t>Restraints: nutrition/hydration offered</t>
  </si>
  <si>
    <t xml:space="preserve"> </t>
    <phoneticPr fontId="5" type="noConversion"/>
  </si>
  <si>
    <t xml:space="preserve"> </t>
    <phoneticPr fontId="5" type="noConversion"/>
  </si>
  <si>
    <t>V1.1</t>
    <phoneticPr fontId="5" type="noConversion"/>
  </si>
  <si>
    <t>No signs symptoms of complications</t>
  </si>
  <si>
    <t>Bright red blood</t>
  </si>
  <si>
    <t>Dark red blood</t>
  </si>
  <si>
    <t>Tube/Drain #4 Location</t>
  </si>
  <si>
    <t>Subclavian, right</t>
  </si>
  <si>
    <t>Subclavian, left</t>
  </si>
  <si>
    <t>Internal jugular, right</t>
  </si>
  <si>
    <t>Tube/Drain #4 Dressing Type</t>
  </si>
  <si>
    <t>Tube/Drain #1 Status</t>
  </si>
  <si>
    <t>Chest Tube #1 Drainage Characteristics</t>
  </si>
  <si>
    <t>Bloody drainage</t>
  </si>
  <si>
    <t>Chest Tube #1 Dressing Condition</t>
  </si>
  <si>
    <t>Chest Tube #1 Dressing Type</t>
  </si>
  <si>
    <t>Fenestrated dressing</t>
  </si>
  <si>
    <t>Fluctuation</t>
  </si>
  <si>
    <t>Chest Tube #1 Fluctuation</t>
  </si>
  <si>
    <t>Dressing changed</t>
  </si>
  <si>
    <t>Neuro Bolt Waveform</t>
  </si>
  <si>
    <t>Blocked</t>
  </si>
  <si>
    <t>Whip</t>
  </si>
  <si>
    <t>Neuro Drain #1</t>
  </si>
  <si>
    <t>Chest Tube #2 Drainage Characteristics</t>
  </si>
  <si>
    <t>Chest Tube #2 Dressing Condition</t>
  </si>
  <si>
    <t>Chest Tube #2 Dressing Type</t>
  </si>
  <si>
    <t>Chest Tube #2 Fluctuation</t>
  </si>
  <si>
    <t>Chest Tube #2 Location</t>
  </si>
  <si>
    <t>Contraindications to HOB 30 degrees</t>
  </si>
  <si>
    <t>Chest Tube #2 Suction</t>
  </si>
  <si>
    <t>Chest Tube #3</t>
  </si>
  <si>
    <t>Chest Tube #3 Air Leak</t>
  </si>
  <si>
    <t>Chest Tube #3 Discharge Characteristics</t>
  </si>
  <si>
    <t>Positive</t>
  </si>
  <si>
    <t>Negative</t>
  </si>
  <si>
    <t>RASS</t>
  </si>
  <si>
    <t>Very agitated</t>
  </si>
  <si>
    <t>Alert and calm</t>
  </si>
  <si>
    <t>Drowsy</t>
  </si>
  <si>
    <t>Light sedation</t>
  </si>
  <si>
    <t>Moderate sedation</t>
  </si>
  <si>
    <t>Buttocks right</t>
  </si>
  <si>
    <t>Chest left</t>
  </si>
  <si>
    <t>Back mid</t>
  </si>
  <si>
    <t>Back upper</t>
  </si>
  <si>
    <t>Moist hot packs</t>
  </si>
  <si>
    <t>Warming lights/lamps</t>
  </si>
  <si>
    <t>Radiant ceiling heaters</t>
  </si>
  <si>
    <t>Other warming interventions, specify:</t>
  </si>
  <si>
    <t>Draeger Vendor ID</t>
  </si>
  <si>
    <t>Limited light bedding</t>
  </si>
  <si>
    <t>Decreased room temperature</t>
  </si>
  <si>
    <t>Basilic right</t>
  </si>
  <si>
    <t>Basilic left</t>
  </si>
  <si>
    <t>Antecubital right</t>
  </si>
  <si>
    <t>Scant amount discharge</t>
  </si>
  <si>
    <t>Small amount discharge</t>
  </si>
  <si>
    <t>Moderate amount discharge</t>
  </si>
  <si>
    <t>Heavy amount discharge</t>
  </si>
  <si>
    <t>Penrose drain(s)</t>
  </si>
  <si>
    <t>Wound vac</t>
  </si>
  <si>
    <t>Bulb drain</t>
  </si>
  <si>
    <t>Swallowing precautions</t>
  </si>
  <si>
    <t>Skin assessment done</t>
  </si>
  <si>
    <t>Saline lock</t>
  </si>
  <si>
    <t>Gives way</t>
  </si>
  <si>
    <t>Hip right</t>
  </si>
  <si>
    <t>Hip left</t>
  </si>
  <si>
    <t>Chest wall</t>
  </si>
  <si>
    <t>Below knee right</t>
  </si>
  <si>
    <t>Below knee left</t>
  </si>
  <si>
    <t>Above knee right</t>
  </si>
  <si>
    <t>Above knee left</t>
  </si>
  <si>
    <t>Below elbow right</t>
  </si>
  <si>
    <t>Below elbow left</t>
  </si>
  <si>
    <t>TED hose in place</t>
  </si>
  <si>
    <t>Continuous feeding tubing change</t>
  </si>
  <si>
    <t>Sitter at bedside</t>
  </si>
  <si>
    <t>Translator available</t>
  </si>
  <si>
    <t>Wire cutters at bedside</t>
  </si>
  <si>
    <t>Enteral feeding tube dressing change</t>
  </si>
  <si>
    <t>Foley/perineal care</t>
  </si>
  <si>
    <t>Enteral feeding: check tube placement</t>
  </si>
  <si>
    <t>ETT-mouth care</t>
  </si>
  <si>
    <t>Ankle splint</t>
  </si>
  <si>
    <t>A-Line #1 Pressure Flush</t>
  </si>
  <si>
    <t>Oxygen</t>
  </si>
  <si>
    <t>Moderate Sedation</t>
  </si>
  <si>
    <t>Pain education provided</t>
  </si>
  <si>
    <t>Unable to provide education</t>
  </si>
  <si>
    <t>Pain Location</t>
  </si>
  <si>
    <t>Shoulder right</t>
  </si>
  <si>
    <t>Shoulder left</t>
  </si>
  <si>
    <t>Arm right</t>
  </si>
  <si>
    <t>Arm left</t>
  </si>
  <si>
    <t>Hand right</t>
  </si>
  <si>
    <t>Hand left</t>
  </si>
  <si>
    <t>Chest</t>
  </si>
  <si>
    <t>Leg right</t>
  </si>
  <si>
    <t>Leg left</t>
  </si>
  <si>
    <t>Knee right</t>
  </si>
  <si>
    <t>Knee left</t>
  </si>
  <si>
    <t>Foot right</t>
  </si>
  <si>
    <t>Foot left</t>
  </si>
  <si>
    <t>NCPAP:  Mask Position</t>
  </si>
  <si>
    <t>Minimal contact on all points</t>
  </si>
  <si>
    <t>Excessive contact</t>
  </si>
  <si>
    <t>Maxilla Assessment</t>
  </si>
  <si>
    <t>NCPAP:  Maxilla Assessment</t>
  </si>
  <si>
    <t>Nasal Septum Assessment</t>
  </si>
  <si>
    <t>Cough Characteristic</t>
  </si>
  <si>
    <t>Hacking</t>
  </si>
  <si>
    <t>Barking</t>
  </si>
  <si>
    <t>Face tent</t>
  </si>
  <si>
    <t>Simple oxygen mask</t>
  </si>
  <si>
    <t>Ventilator</t>
  </si>
  <si>
    <t>Flow Liters</t>
  </si>
  <si>
    <t>Oxygen Flow</t>
  </si>
  <si>
    <t>1 L</t>
  </si>
  <si>
    <t>1.5 L</t>
  </si>
  <si>
    <t>2 L</t>
  </si>
  <si>
    <t>2.5 L</t>
  </si>
  <si>
    <t>3 L</t>
  </si>
  <si>
    <t>3.5 L</t>
  </si>
  <si>
    <t>4 L</t>
  </si>
  <si>
    <t>4.5 L</t>
  </si>
  <si>
    <t>Tube/Drain #2 Dressing Condition</t>
  </si>
  <si>
    <t>Tube/Drain #2 Dressing Type</t>
  </si>
  <si>
    <t>Tube/Drain #2 Location</t>
  </si>
  <si>
    <t>Deep</t>
  </si>
  <si>
    <t>Shallow</t>
  </si>
  <si>
    <t>Device Securement</t>
  </si>
  <si>
    <t>Arm upper right</t>
  </si>
  <si>
    <t>Tube/Drain #1: Location Side</t>
  </si>
  <si>
    <t>Forearm left</t>
  </si>
  <si>
    <t>Arm upper left</t>
  </si>
  <si>
    <t>Status post procedure</t>
  </si>
  <si>
    <t>Upon awakening</t>
  </si>
  <si>
    <t>Head entire</t>
  </si>
  <si>
    <t>10 of 10  Unbearable pain</t>
  </si>
  <si>
    <t>Central IV #3 zeroed</t>
  </si>
  <si>
    <t>Cold moist compress applied</t>
  </si>
  <si>
    <t>Immobilizer #1 pin care</t>
  </si>
  <si>
    <t>Distraction/diversional activity offered</t>
  </si>
  <si>
    <t>Radial left</t>
  </si>
  <si>
    <t>Brachial left</t>
  </si>
  <si>
    <t>Ice bag applied</t>
  </si>
  <si>
    <t>Patient repositioned</t>
  </si>
  <si>
    <t>Warming blanket applied</t>
  </si>
  <si>
    <t>Warm moist compress applied</t>
  </si>
  <si>
    <t>Crying/moaning</t>
  </si>
  <si>
    <t>Combi tube</t>
  </si>
  <si>
    <t>Nasal trumpet</t>
  </si>
  <si>
    <t>Oral airway</t>
  </si>
  <si>
    <t>Nasotracheal tube</t>
  </si>
  <si>
    <t>Tan drainage</t>
  </si>
  <si>
    <t>White drainage</t>
  </si>
  <si>
    <t>Yellow drainage</t>
  </si>
  <si>
    <t>Tunneling enter clock position</t>
  </si>
  <si>
    <t>Rust drainage</t>
  </si>
  <si>
    <t>No drainage</t>
  </si>
  <si>
    <t>Maroon drainage</t>
  </si>
  <si>
    <t>Moderate amount</t>
  </si>
  <si>
    <t>Large amount</t>
  </si>
  <si>
    <t>Nasal mask</t>
  </si>
  <si>
    <t>Dyspnea on exertion</t>
  </si>
  <si>
    <t>Dyspnea at rest</t>
  </si>
  <si>
    <t>Using accessory muscles</t>
  </si>
  <si>
    <t>Nasal flaring</t>
  </si>
  <si>
    <t>Central cyanosis</t>
  </si>
  <si>
    <t>Peripheral cyanosis</t>
  </si>
  <si>
    <t>Restraints: rights, privacy and dignity maintained</t>
  </si>
  <si>
    <t>Side Rails up/bed in low position</t>
  </si>
  <si>
    <t>Blood tinged</t>
  </si>
  <si>
    <t>Mucous plug(s)</t>
  </si>
  <si>
    <t>Cuff down</t>
  </si>
  <si>
    <t>Deviated left</t>
  </si>
  <si>
    <t>Deviated right</t>
  </si>
  <si>
    <t>Raises leg against mod resistance</t>
  </si>
  <si>
    <t>Raises leg against gravity but not against resistance</t>
  </si>
  <si>
    <t>Moves leg but cannot overcome gravity</t>
  </si>
  <si>
    <t>Slight movement</t>
  </si>
  <si>
    <t>No movement</t>
  </si>
  <si>
    <t>Leg Strength Right</t>
  </si>
  <si>
    <t>Raises leg against mod resistance through pts ROM</t>
  </si>
  <si>
    <t>Raises leg against gravity, not against resistance</t>
  </si>
  <si>
    <t>Neuro Bolt</t>
  </si>
  <si>
    <t>Neuro Bolt Dressing</t>
  </si>
  <si>
    <t>Neuro Drain #1: Drainage</t>
  </si>
  <si>
    <t>Neuro Drain #1: Waveform</t>
  </si>
  <si>
    <t>Neuro Drain #1:Status</t>
  </si>
  <si>
    <t>To Manometer</t>
  </si>
  <si>
    <t>To Monitor</t>
  </si>
  <si>
    <t>Chest Tube #1 Location</t>
  </si>
  <si>
    <t>Mediastinal</t>
  </si>
  <si>
    <t>Chest Tube #1 Site Condition</t>
  </si>
  <si>
    <t>Chest Tube #2 Site Condition</t>
  </si>
  <si>
    <t>Chest Tube #2 Site Discharge Characteristics</t>
  </si>
  <si>
    <t>Chest Tube #3 Dressing Condition</t>
  </si>
  <si>
    <t>Chest Tube #3 Dressing Type</t>
  </si>
  <si>
    <t>Chest Tube #3 Fluctuation</t>
  </si>
  <si>
    <t>Deep sedation</t>
  </si>
  <si>
    <t>Unarousable</t>
  </si>
  <si>
    <t>Reason</t>
  </si>
  <si>
    <t>Reason for restraint</t>
  </si>
  <si>
    <t>Banging head/hands</t>
  </si>
  <si>
    <t>Destructive</t>
  </si>
  <si>
    <t>Restraints: Hygeine care offered</t>
  </si>
  <si>
    <t>Harm to others</t>
  </si>
  <si>
    <t>Self harm</t>
  </si>
  <si>
    <t>Pulling at tubes</t>
  </si>
  <si>
    <t>Promote medical healing</t>
  </si>
  <si>
    <t>Restraints: Toileting/elimination offered</t>
  </si>
  <si>
    <t>Restraints: Skin and circulation check</t>
  </si>
  <si>
    <t>Chest right</t>
  </si>
  <si>
    <t>Leg lower left</t>
  </si>
  <si>
    <t>Leg lower right</t>
  </si>
  <si>
    <t>Leg upper left</t>
  </si>
  <si>
    <t>Tepid bath</t>
  </si>
  <si>
    <t>Unable to assess due to dressing</t>
  </si>
  <si>
    <t>Other methods, specify:</t>
  </si>
  <si>
    <t>Brachial right</t>
  </si>
  <si>
    <t>Cephalic left</t>
  </si>
  <si>
    <t>Antecubital left</t>
  </si>
  <si>
    <t>Infusate leakage</t>
  </si>
  <si>
    <t>Wrist right</t>
  </si>
  <si>
    <t>Wrist left</t>
  </si>
  <si>
    <t>Forearm right</t>
  </si>
  <si>
    <t>Pressure dressing</t>
  </si>
  <si>
    <t>Occluded port, specify:</t>
  </si>
  <si>
    <t>Musculoskeletal-Care</t>
  </si>
  <si>
    <t>Immobilizer #2: Pin Care</t>
  </si>
  <si>
    <t>Brace/Immobilizer #1 On</t>
  </si>
  <si>
    <t>Abdominal binder in place</t>
  </si>
  <si>
    <t>Brace/Immobilizer #2 On</t>
  </si>
  <si>
    <t>Invasive Line-Care</t>
  </si>
  <si>
    <t>A-Line #2 Leveled</t>
  </si>
  <si>
    <t>Central IV #3 Zeroed</t>
  </si>
  <si>
    <t>Above elbow right</t>
  </si>
  <si>
    <t>Above elbow left</t>
  </si>
  <si>
    <t>Extremity upper right</t>
  </si>
  <si>
    <t>Extremity upper left</t>
  </si>
  <si>
    <t>Extremity lower right</t>
  </si>
  <si>
    <t>Leg splint</t>
  </si>
  <si>
    <t>Arm splint</t>
  </si>
  <si>
    <t>Gastric tube flush</t>
  </si>
  <si>
    <t>Enteral feeding:  check gastric residuals</t>
  </si>
  <si>
    <t>Central IV#3:Line Flush</t>
  </si>
  <si>
    <t>A-Line #1 Leveled</t>
  </si>
  <si>
    <t>Siderails up left</t>
  </si>
  <si>
    <t>Target Temp</t>
  </si>
  <si>
    <t>Gag Reflex</t>
  </si>
  <si>
    <t>Level of Consciousness</t>
  </si>
  <si>
    <t>Alert</t>
  </si>
  <si>
    <t>Follows commands</t>
  </si>
  <si>
    <t>Delirious</t>
  </si>
  <si>
    <t>Obtunded</t>
  </si>
  <si>
    <t>Sedated</t>
  </si>
  <si>
    <t>Stuporous</t>
  </si>
  <si>
    <t>Unresponsive</t>
  </si>
  <si>
    <t>Orientation</t>
  </si>
  <si>
    <t>Person, place, time, situation</t>
  </si>
  <si>
    <t>Person, place, time</t>
  </si>
  <si>
    <t>Person, place</t>
  </si>
  <si>
    <t>Person</t>
  </si>
  <si>
    <t>Not oriented</t>
  </si>
  <si>
    <t>Speech Quality</t>
  </si>
  <si>
    <t>Slurred</t>
  </si>
  <si>
    <t>Large</t>
  </si>
  <si>
    <t>X-Large</t>
  </si>
  <si>
    <t>Mask Position</t>
  </si>
  <si>
    <t>Pharmacological paralysis</t>
  </si>
  <si>
    <t>Intubated</t>
  </si>
  <si>
    <t>Tracheostomy</t>
  </si>
  <si>
    <t>Spinal Level</t>
  </si>
  <si>
    <t>T5</t>
  </si>
  <si>
    <t>T6</t>
  </si>
  <si>
    <t>T7</t>
  </si>
  <si>
    <t>T8</t>
  </si>
  <si>
    <t>T9</t>
  </si>
  <si>
    <t>T10</t>
  </si>
  <si>
    <t>T11</t>
  </si>
  <si>
    <t>T12</t>
  </si>
  <si>
    <t>L1</t>
  </si>
  <si>
    <t>L2</t>
  </si>
  <si>
    <t>L3</t>
  </si>
  <si>
    <t>L4</t>
  </si>
  <si>
    <t>L5</t>
  </si>
  <si>
    <t>Whooping</t>
  </si>
  <si>
    <t>Cough Frequency</t>
  </si>
  <si>
    <t>Seldom</t>
  </si>
  <si>
    <t>Often</t>
  </si>
  <si>
    <t>Breath Sounds</t>
  </si>
  <si>
    <t>Anterior Lower Left</t>
  </si>
  <si>
    <t>Breath Sounds Anterior Lower Left</t>
  </si>
  <si>
    <t>Wheezing</t>
  </si>
  <si>
    <t>Stridor</t>
  </si>
  <si>
    <t>On inspiration</t>
  </si>
  <si>
    <t>Fine</t>
  </si>
  <si>
    <t>Coarse</t>
  </si>
  <si>
    <t>Audible</t>
  </si>
  <si>
    <t>5 L</t>
  </si>
  <si>
    <t>5.5 L</t>
  </si>
  <si>
    <t>6 L</t>
  </si>
  <si>
    <t>Flow Percent</t>
  </si>
  <si>
    <t>Respiratory</t>
  </si>
  <si>
    <t>Depth</t>
  </si>
  <si>
    <t>Respiratory Depth</t>
  </si>
  <si>
    <t>Respiratory Device Securement</t>
  </si>
  <si>
    <t>Tracheostomy ties</t>
  </si>
  <si>
    <t>Taped</t>
  </si>
  <si>
    <t>Effort</t>
  </si>
  <si>
    <t>Tube/Drain #2 Status</t>
  </si>
  <si>
    <t>Tube/Drain #2 Suction</t>
  </si>
  <si>
    <t>Femoral right</t>
  </si>
  <si>
    <t>Internal jugular right</t>
  </si>
  <si>
    <t>Tube/Drain #2 Site Characteristics</t>
  </si>
  <si>
    <t>Femoral left</t>
  </si>
  <si>
    <t>Internal jugular left</t>
  </si>
  <si>
    <t>Subclavian left</t>
  </si>
  <si>
    <t>Forearm rIght</t>
  </si>
  <si>
    <t>Area massaged</t>
  </si>
  <si>
    <t>Subclavian right</t>
  </si>
  <si>
    <t>Tunneled permanent</t>
  </si>
  <si>
    <t>Dakin's solution</t>
  </si>
  <si>
    <t>Dry sterile</t>
  </si>
  <si>
    <t>Left and right</t>
  </si>
  <si>
    <t xml:space="preserve">Specify:  </t>
  </si>
  <si>
    <t>0.5 Strength peroxide/NSS</t>
  </si>
  <si>
    <t>Boggy/fluctuant</t>
  </si>
  <si>
    <t>Other, specify:</t>
  </si>
  <si>
    <t xml:space="preserve">Other, specify: </t>
  </si>
  <si>
    <t>Small amount</t>
  </si>
  <si>
    <t>Tube/Drain #3 Site Findings</t>
  </si>
  <si>
    <t>Tube/Drain #3 Status</t>
  </si>
  <si>
    <t>Tube/Drain #3 Suction</t>
  </si>
  <si>
    <t>Tube/Drain #3 Type</t>
  </si>
  <si>
    <t>Tube/Drain #3: Location Side</t>
  </si>
  <si>
    <t>Tube Drain #4</t>
  </si>
  <si>
    <t>Tube/Drain #4 Drainage Amount</t>
  </si>
  <si>
    <t>Green drainage</t>
  </si>
  <si>
    <t>Brown drainage</t>
  </si>
  <si>
    <t>Clear drainage</t>
  </si>
  <si>
    <t>Specify:</t>
  </si>
  <si>
    <t>Number, specify:</t>
  </si>
  <si>
    <t>Femoral, left</t>
  </si>
  <si>
    <t>Internal jugular, left</t>
  </si>
  <si>
    <t>Femoral, right</t>
  </si>
  <si>
    <t>Tube/Drain #4 Dressing Condition</t>
  </si>
  <si>
    <t>Leg Sensation Right</t>
  </si>
  <si>
    <t>Leg Strength Left</t>
  </si>
  <si>
    <t>Raises leg against max resistance through pts ROM</t>
  </si>
  <si>
    <t>Severe; somnolent, difficult to arouse</t>
  </si>
  <si>
    <t>Sensation</t>
  </si>
  <si>
    <t>Epidural Sensation</t>
  </si>
  <si>
    <t>Numb</t>
  </si>
  <si>
    <t>Side Effects</t>
  </si>
  <si>
    <t>Epidural Side Effects</t>
  </si>
  <si>
    <t>Hypotension</t>
  </si>
  <si>
    <t>Site + Connection Intact</t>
  </si>
  <si>
    <t>Epidural Site+Connection Intact</t>
  </si>
  <si>
    <t>Headache</t>
  </si>
  <si>
    <t>Associated Symptoms</t>
  </si>
  <si>
    <t>Headache Associated Symptoms</t>
  </si>
  <si>
    <t>Neuro Drain #1 Dressing</t>
  </si>
  <si>
    <t>Neuro Drain #1 Location</t>
  </si>
  <si>
    <t>Drainage</t>
  </si>
  <si>
    <t>Range of Motion</t>
  </si>
  <si>
    <t>Full ROM all extremities</t>
  </si>
  <si>
    <t>Full ROM upper extremity right</t>
  </si>
  <si>
    <t>Full ROM upper extremity left</t>
  </si>
  <si>
    <t>Full ROM lower extremity right</t>
  </si>
  <si>
    <t>Chest Tube #1 Site Discharge Characteristics</t>
  </si>
  <si>
    <t>Chest Tube #1 Suction</t>
  </si>
  <si>
    <t>Chest Tube #3 Drainage Characteristics</t>
  </si>
  <si>
    <t>Limited ROM upper extr right</t>
  </si>
  <si>
    <t>Limited ROM upper extr. left</t>
  </si>
  <si>
    <t>Neg 10cm</t>
  </si>
  <si>
    <t>Neg 20cm</t>
  </si>
  <si>
    <t>Neg 30 cm</t>
  </si>
  <si>
    <t>Neg 40 cm</t>
  </si>
  <si>
    <t>Waterseal</t>
  </si>
  <si>
    <t>Chest Tube #2</t>
  </si>
  <si>
    <t>Chest Tube #2 Air Leak</t>
  </si>
  <si>
    <t>Pupil Reaction to Light Right</t>
  </si>
  <si>
    <t>Chest Tube #3 Location</t>
  </si>
  <si>
    <t>Chest Tube #3 Site Discharge Characteristics</t>
  </si>
  <si>
    <t>Chest Tube #3 Suction</t>
  </si>
  <si>
    <t>Chest Tube #4</t>
  </si>
  <si>
    <t>Chest Tube #4 Air Leak</t>
  </si>
  <si>
    <t>Restraint</t>
  </si>
  <si>
    <t>Leather</t>
  </si>
  <si>
    <t>Chemical</t>
  </si>
  <si>
    <t>Waist</t>
  </si>
  <si>
    <t>Behavioral</t>
  </si>
  <si>
    <t>Locked</t>
  </si>
  <si>
    <t>Unable to follow commands</t>
  </si>
  <si>
    <t>Restraints: ROM/turn</t>
  </si>
  <si>
    <t>Restraints in Place</t>
  </si>
  <si>
    <t>Leg upper right</t>
  </si>
  <si>
    <t>Gauze wrap</t>
  </si>
  <si>
    <t>Radial right</t>
  </si>
  <si>
    <t>Behavioral Restraints: Demonstrates behavior to maintain restraints</t>
  </si>
  <si>
    <t>Cephalic right</t>
  </si>
  <si>
    <t>Mouth care</t>
  </si>
  <si>
    <t>Cough and Deep breath</t>
  </si>
  <si>
    <t>Trach care performed</t>
  </si>
  <si>
    <t>Neurologic-Care</t>
  </si>
  <si>
    <t>Neuro Drain #1: Zero Done</t>
  </si>
  <si>
    <t>Neuro Drain #2: Zero Done</t>
  </si>
  <si>
    <t>Ambu bag in room</t>
  </si>
  <si>
    <t>Suction available</t>
  </si>
  <si>
    <t>Siderails Up</t>
  </si>
  <si>
    <t>Siderails up</t>
  </si>
  <si>
    <t>Siderails up all</t>
  </si>
  <si>
    <t>750cc</t>
  </si>
  <si>
    <t>1000cc</t>
  </si>
  <si>
    <t>1500cc</t>
  </si>
  <si>
    <t>1750cc</t>
  </si>
  <si>
    <t>A-Line #2 Pressure Flush</t>
  </si>
  <si>
    <t>Central IV #2 Leveled</t>
  </si>
  <si>
    <t>A-Line #1 zero</t>
  </si>
  <si>
    <t>Central IV #1 Leveled</t>
  </si>
  <si>
    <t>Central IV#2:Line Flush</t>
  </si>
  <si>
    <t>Central IV#2 Zeroed</t>
  </si>
  <si>
    <t>Siderails up right</t>
  </si>
  <si>
    <t>Wrap</t>
  </si>
  <si>
    <t>Perseverating</t>
  </si>
  <si>
    <t>Corneal Reflex  Left</t>
  </si>
  <si>
    <t>Corneal Reflex Right</t>
  </si>
  <si>
    <t>Cough Reflex</t>
  </si>
  <si>
    <t>Facial Droop</t>
  </si>
  <si>
    <t>16 gauge</t>
  </si>
  <si>
    <t>18 gauge</t>
  </si>
  <si>
    <t>20 gauge</t>
  </si>
  <si>
    <t>22 gauge</t>
  </si>
  <si>
    <t>24 Gauge</t>
  </si>
  <si>
    <t>Peripheral IV #1 Type</t>
  </si>
  <si>
    <t>Saline Lock</t>
  </si>
  <si>
    <t>Angiocath</t>
  </si>
  <si>
    <t>Double Lumen Angio Cath</t>
  </si>
  <si>
    <t>Midline</t>
  </si>
  <si>
    <t>Arm Sensation Left</t>
  </si>
  <si>
    <t>Numbness</t>
  </si>
  <si>
    <t>Impaired</t>
  </si>
  <si>
    <t>Sensation Right</t>
  </si>
  <si>
    <t>Arm Sensation Right</t>
  </si>
  <si>
    <t>Strength Left</t>
  </si>
  <si>
    <t>Arm Strength Left</t>
  </si>
  <si>
    <t>Aphasic</t>
  </si>
  <si>
    <t>Dysarthric</t>
  </si>
  <si>
    <t>Incomprehensible</t>
  </si>
  <si>
    <t>Raises arm against mod resistance</t>
  </si>
  <si>
    <t>Raises arm against gravity but not against resistance</t>
  </si>
  <si>
    <t>Moves arm but cannot overcome gravity</t>
  </si>
  <si>
    <t>Peripheral IV #3 Dressing Condition</t>
  </si>
  <si>
    <t>Swallow Reflex</t>
  </si>
  <si>
    <t>Tremor</t>
  </si>
  <si>
    <t>Resting</t>
  </si>
  <si>
    <t>Intention</t>
  </si>
  <si>
    <t>Action</t>
  </si>
  <si>
    <t>Epidural</t>
  </si>
  <si>
    <t>Peripheral IV #3 Patency</t>
  </si>
  <si>
    <t>Peripheral IV #3 Securement</t>
  </si>
  <si>
    <t>Peripheral IV #3 Site Condition</t>
  </si>
  <si>
    <t>Catheter Dressing</t>
  </si>
  <si>
    <t>Epidural Catheter Dressing</t>
  </si>
  <si>
    <t>Catheter Site Assessment</t>
  </si>
  <si>
    <t>Epidural Catheter-Site Assessment</t>
  </si>
  <si>
    <t>Leakage</t>
  </si>
  <si>
    <t>Cleared by coughing</t>
  </si>
  <si>
    <t>Anterior Lower Right</t>
  </si>
  <si>
    <t>Breath Sounds Anterior Lower Right</t>
  </si>
  <si>
    <t>On expiration</t>
  </si>
  <si>
    <t>Respiratory Effort</t>
  </si>
  <si>
    <t>Unlabored</t>
  </si>
  <si>
    <t>Labored</t>
  </si>
  <si>
    <t>Paradoxical</t>
  </si>
  <si>
    <t>Pattern</t>
  </si>
  <si>
    <t>Tube/Drain #2 Type</t>
  </si>
  <si>
    <t>Respiratory Pattern</t>
  </si>
  <si>
    <t>Agonal</t>
  </si>
  <si>
    <t>Assisted</t>
  </si>
  <si>
    <t>Kussmaul's</t>
  </si>
  <si>
    <t>Tube/Drain #2 Site Findings</t>
  </si>
  <si>
    <t>Audible with doppler</t>
  </si>
  <si>
    <t>1 Vent + 1 ground</t>
  </si>
  <si>
    <t>Within normal limits</t>
  </si>
  <si>
    <t>Non-occlusive</t>
  </si>
  <si>
    <t>Normal saline</t>
  </si>
  <si>
    <t>Tube/Drain #3 Drainage Color</t>
  </si>
  <si>
    <t>Tube/Drain #3 Dressing Condition</t>
  </si>
  <si>
    <t>Tube/Drain #3 Dressing Type</t>
  </si>
  <si>
    <t>Tube/Drain #3 Location</t>
  </si>
  <si>
    <t>Tube/Drain #3 Site Characteristics</t>
  </si>
  <si>
    <t>Flank</t>
  </si>
  <si>
    <t>Pelvis</t>
  </si>
  <si>
    <t>Site Characteristics</t>
  </si>
  <si>
    <t>Tube/Drain #1 Site Characteristics</t>
  </si>
  <si>
    <t>Chest Tube #1 Discharge Characteristics</t>
  </si>
  <si>
    <t>Drainage Characteristics</t>
  </si>
  <si>
    <t>Tube/Drain #4 Drainage Characteristics</t>
  </si>
  <si>
    <t>Tube/Drain #4 Drainage Color</t>
  </si>
  <si>
    <t>Tube/Drain #1 Site Findings</t>
  </si>
  <si>
    <t>No redness,pain or swelling</t>
  </si>
  <si>
    <t>Leg Sensation Left</t>
  </si>
  <si>
    <t>Findings</t>
  </si>
  <si>
    <t>Abnormal joint #1 findings</t>
  </si>
  <si>
    <t>Stiffness</t>
  </si>
  <si>
    <t>Spasms</t>
  </si>
  <si>
    <t>Deformity</t>
  </si>
  <si>
    <t>Catching</t>
  </si>
  <si>
    <t>Locking</t>
  </si>
  <si>
    <t>Grating</t>
  </si>
  <si>
    <t>A-Line #1 Patency</t>
  </si>
  <si>
    <t>Securement</t>
  </si>
  <si>
    <t>A-Line #1 Securement</t>
  </si>
  <si>
    <t>Device</t>
  </si>
  <si>
    <t>Tape</t>
  </si>
  <si>
    <t>Suture</t>
  </si>
  <si>
    <t>A-Line #1 Site Condition</t>
  </si>
  <si>
    <t>No redness pain or swelling</t>
  </si>
  <si>
    <t>Extravasation</t>
  </si>
  <si>
    <t>Waveform</t>
  </si>
  <si>
    <t>A-Line #1 Waveform</t>
  </si>
  <si>
    <t>Damped</t>
  </si>
  <si>
    <t>Positional</t>
  </si>
  <si>
    <t>A-Line #2</t>
  </si>
  <si>
    <t>A-Line #2 Discharge Characteristics</t>
  </si>
  <si>
    <t>A-Line #2 Dressing Condition</t>
  </si>
  <si>
    <t>Amputation</t>
  </si>
  <si>
    <t>Contracture</t>
  </si>
  <si>
    <t>A-Line #2 Site Condition</t>
  </si>
  <si>
    <t>A-Line #2 Waveform</t>
  </si>
  <si>
    <t>Abnormal joint #1 location</t>
  </si>
  <si>
    <t>Abnormal Joint #2</t>
  </si>
  <si>
    <t>Full ROM lower extremity left</t>
  </si>
  <si>
    <t>Limited ROM all extremities</t>
  </si>
  <si>
    <t>Abnormal joint #2 location</t>
  </si>
  <si>
    <t>Ace Wrap #1</t>
  </si>
  <si>
    <t>On/Off</t>
  </si>
  <si>
    <t>Ace Wrap #1 On/Off</t>
  </si>
  <si>
    <t>Ace Wrap #1: Location</t>
  </si>
  <si>
    <t>Ace Wrap #2</t>
  </si>
  <si>
    <t>Ace Wrap #2 On/Off</t>
  </si>
  <si>
    <t>Limited ROM lower extr. right</t>
  </si>
  <si>
    <t>Limited ROM lower extr. left</t>
  </si>
  <si>
    <t>Sternum Post Cardiac Surgery</t>
  </si>
  <si>
    <t>Traction Type</t>
  </si>
  <si>
    <t>Bucks</t>
  </si>
  <si>
    <t>Cervical</t>
  </si>
  <si>
    <t>Shape Left</t>
  </si>
  <si>
    <t>Chest Tube #3 Site Condition</t>
  </si>
  <si>
    <t>Pupil Shape Left</t>
  </si>
  <si>
    <t>Shape Right</t>
  </si>
  <si>
    <t>Pupil Shape Right</t>
  </si>
  <si>
    <t>Size Left</t>
  </si>
  <si>
    <t>Pupil Size Left</t>
  </si>
  <si>
    <t>1 mm</t>
  </si>
  <si>
    <t>Chest Tube #4 Dressing Condition</t>
  </si>
  <si>
    <t>Chest Tube #4 Dressing Type</t>
  </si>
  <si>
    <t>Tube/Drain #5 Status</t>
  </si>
  <si>
    <t>Alternatives</t>
  </si>
  <si>
    <t>Tube/Drain #5 Site Findings</t>
  </si>
  <si>
    <t>Restraints: Pt/Family Educ/Emotional Reassurance</t>
  </si>
  <si>
    <t>Pulmonary-Care</t>
  </si>
  <si>
    <t>Suctioned</t>
  </si>
  <si>
    <t>Swallowing Precautions</t>
  </si>
  <si>
    <t>Thermoregulatory blanket in place</t>
  </si>
  <si>
    <t>Skin Assessment done</t>
  </si>
  <si>
    <t>Call Light within Reach</t>
  </si>
  <si>
    <t>Side Rails Up/Bed in Low Position</t>
  </si>
  <si>
    <t>Restraints-Care</t>
  </si>
  <si>
    <t>Safety Measures</t>
  </si>
  <si>
    <t>Incentive Spirometer</t>
  </si>
  <si>
    <t>Reps</t>
  </si>
  <si>
    <t>Reps x5</t>
  </si>
  <si>
    <t>Reps x10</t>
  </si>
  <si>
    <t>Volume Pulled</t>
  </si>
  <si>
    <t>Incentive Spirometer: Volume Pulled</t>
  </si>
  <si>
    <t>100cc</t>
  </si>
  <si>
    <t>250cc</t>
  </si>
  <si>
    <t>500cc</t>
  </si>
  <si>
    <t>Stinging</t>
  </si>
  <si>
    <t>Education</t>
  </si>
  <si>
    <t>2000cc</t>
  </si>
  <si>
    <t>3000cc</t>
  </si>
  <si>
    <t>Behavior</t>
  </si>
  <si>
    <t>Agitated</t>
  </si>
  <si>
    <t>Anxious</t>
  </si>
  <si>
    <t>Confused</t>
  </si>
  <si>
    <t>Combative</t>
  </si>
  <si>
    <t>Irritable</t>
  </si>
  <si>
    <t>Restless</t>
  </si>
  <si>
    <t>Withdrawn</t>
  </si>
  <si>
    <t>Peripheral IV #1 Securement</t>
  </si>
  <si>
    <t>Peripheral IV #1 Site Condition</t>
  </si>
  <si>
    <t>IV fluid leaking from site</t>
  </si>
  <si>
    <t>Peripheral IV #1 Size</t>
  </si>
  <si>
    <t>14 gauge</t>
  </si>
  <si>
    <t>Wound/Incision #1 Odor</t>
  </si>
  <si>
    <t>Foul</t>
  </si>
  <si>
    <t>Wound/Incision #2</t>
  </si>
  <si>
    <t>Wound/Incision #2 Bed Color</t>
  </si>
  <si>
    <t>Wound/Incision #2 Discharge Amount</t>
  </si>
  <si>
    <t>Wound/Incision #2 Discharge Characteristic</t>
  </si>
  <si>
    <t>Wound/Incision #2 Discharge Color</t>
  </si>
  <si>
    <t>Wound/Incision #2 Drainage Color</t>
  </si>
  <si>
    <t>Wound/Incision #2 Dressing</t>
  </si>
  <si>
    <t>Wound/Incision #2 Dressing Type</t>
  </si>
  <si>
    <t>Wound/Incision #2 Edges</t>
  </si>
  <si>
    <t>Raises arm against max resistance</t>
  </si>
  <si>
    <t>Wound/Incision #3</t>
  </si>
  <si>
    <t>Wound/Incision #3 Bed Color</t>
  </si>
  <si>
    <t>Wound/Incision #3 Discharge Amount</t>
  </si>
  <si>
    <t>Peripheral IV #3 Dressing Type</t>
  </si>
  <si>
    <t>Peripheral IV #3 Location</t>
  </si>
  <si>
    <t>Wound/Incision #3 Discharge Characteristic</t>
  </si>
  <si>
    <t>Wound/Incision #3 Discharge Color</t>
  </si>
  <si>
    <t>Wound/Incision #3 Drainage Color</t>
  </si>
  <si>
    <t>Peripheral IV #2</t>
  </si>
  <si>
    <t>Peripheral IV #2 Discharge Characteristics</t>
  </si>
  <si>
    <t>Peripheral IV #3 Size</t>
  </si>
  <si>
    <t>Peripheral IV #3 Type</t>
  </si>
  <si>
    <t>Peripheral IV #4</t>
  </si>
  <si>
    <t>Peripheral IV #4 Discharge Characteristics</t>
  </si>
  <si>
    <t>Peripheral IV #4 Dressing Condition</t>
  </si>
  <si>
    <t>Rhonchi</t>
  </si>
  <si>
    <t>Epidural Level</t>
  </si>
  <si>
    <t>C8</t>
  </si>
  <si>
    <t>T4</t>
  </si>
  <si>
    <t>Epidural Location</t>
  </si>
  <si>
    <t>Lumbar</t>
  </si>
  <si>
    <t>Thoracic</t>
  </si>
  <si>
    <t>Sedation Intensity</t>
  </si>
  <si>
    <t>Anterior Mid Right</t>
  </si>
  <si>
    <t>Breath Sounds Anterior Upper Left</t>
  </si>
  <si>
    <t>Anterior Upper Right</t>
  </si>
  <si>
    <t>Regular</t>
  </si>
  <si>
    <t>Cheyne-Stokes</t>
  </si>
  <si>
    <t>Tube/Drain #2: Location Side</t>
  </si>
  <si>
    <t>Tube Drain #3</t>
  </si>
  <si>
    <t>Tube/Drain #3 Drainage Amount</t>
  </si>
  <si>
    <t>Tube/Drain #3 Drainage Characteristics</t>
  </si>
  <si>
    <t>Tactile Fremitus</t>
  </si>
  <si>
    <t>Sputum</t>
  </si>
  <si>
    <t>Amount</t>
  </si>
  <si>
    <t>Sputum Amount</t>
  </si>
  <si>
    <t>Swallowed</t>
  </si>
  <si>
    <t>Sputum Color</t>
  </si>
  <si>
    <t>Bright Red</t>
  </si>
  <si>
    <t>Dark Red</t>
  </si>
  <si>
    <t>Consistency</t>
  </si>
  <si>
    <t>Tube/Drain #1 Dressing Type</t>
  </si>
  <si>
    <t>Tube/Drain #1 Location</t>
  </si>
  <si>
    <t>Coarse throughout</t>
  </si>
  <si>
    <t>Diminished at bases</t>
  </si>
  <si>
    <t>Chest Tube #1</t>
  </si>
  <si>
    <t>Air Leak</t>
  </si>
  <si>
    <t>Chest Tube #1 Air Leak</t>
  </si>
  <si>
    <t>Headache Onset</t>
  </si>
  <si>
    <t>PICC #2 Dressing Type</t>
  </si>
  <si>
    <t>PICC #2 Location</t>
  </si>
  <si>
    <t>PICC #2 Patency</t>
  </si>
  <si>
    <t>PICC #2 Site Condition</t>
  </si>
  <si>
    <t>Abnormal Joint #1</t>
  </si>
  <si>
    <t>Dressing Conditions</t>
  </si>
  <si>
    <t>A-Line #1 Dressing Condition</t>
  </si>
  <si>
    <t>Foamy</t>
  </si>
  <si>
    <t>Discharge Color</t>
  </si>
  <si>
    <t>Rectal tube discharge color</t>
  </si>
  <si>
    <t>A-Line #1 Dressing Type</t>
  </si>
  <si>
    <t>A-Line #1 Location</t>
  </si>
  <si>
    <t>IABP (Central Aortic)</t>
  </si>
  <si>
    <t>Peritoneal Dialysis Discharge Characteristics</t>
  </si>
  <si>
    <t>Open to air</t>
  </si>
  <si>
    <t>Peritoneal Dialysis Dressing Condition</t>
  </si>
  <si>
    <t>Peritoneal Dialysis Dressing Type</t>
  </si>
  <si>
    <t>Peritoneal Dialysis Site Condition</t>
  </si>
  <si>
    <t>Urethral</t>
  </si>
  <si>
    <t>Discharge</t>
  </si>
  <si>
    <t>Urethral Discharge</t>
  </si>
  <si>
    <t>Clear</t>
  </si>
  <si>
    <t>Clots</t>
  </si>
  <si>
    <t>Urinary</t>
  </si>
  <si>
    <t>A-Line #2 Dressing Type</t>
  </si>
  <si>
    <t>A-Line #2 Location</t>
  </si>
  <si>
    <t>A-Line #2 Patency</t>
  </si>
  <si>
    <t>A-Line #2 Securement</t>
  </si>
  <si>
    <t>Urinary Diversion</t>
  </si>
  <si>
    <t>Urostomy</t>
  </si>
  <si>
    <t>Nephrostomy</t>
  </si>
  <si>
    <t>Ileal Conduit</t>
  </si>
  <si>
    <t>Continent diversion</t>
  </si>
  <si>
    <t>Drainage Device</t>
  </si>
  <si>
    <t>Abnormal joint #2 findings</t>
  </si>
  <si>
    <t>Condom cath</t>
  </si>
  <si>
    <t>Foley</t>
  </si>
  <si>
    <t>Coude catheter</t>
  </si>
  <si>
    <t>Straight catheter</t>
  </si>
  <si>
    <t>3-way catheter</t>
  </si>
  <si>
    <t>Suprapubic catheter</t>
  </si>
  <si>
    <t>Ureteral Stent</t>
  </si>
  <si>
    <t>Ace Wrap #2: Location</t>
  </si>
  <si>
    <t>No redness, pain, swelling</t>
  </si>
  <si>
    <t>Infusate Leakage</t>
  </si>
  <si>
    <t>Central IV #1 Type</t>
  </si>
  <si>
    <t>Non-tunneled</t>
  </si>
  <si>
    <t>Tunneled</t>
  </si>
  <si>
    <t>Implanted port</t>
  </si>
  <si>
    <t>Wave Form</t>
  </si>
  <si>
    <t>Halo</t>
  </si>
  <si>
    <t>Pelvic</t>
  </si>
  <si>
    <t>Unable to wedge</t>
  </si>
  <si>
    <t>Fling</t>
  </si>
  <si>
    <t>Central IV #2</t>
  </si>
  <si>
    <t>Traction Weight</t>
  </si>
  <si>
    <t>Brace/Immobilizer #1</t>
  </si>
  <si>
    <t>Brace/immobilizer #1 location</t>
  </si>
  <si>
    <t>Brace/immobilizer #1 type</t>
  </si>
  <si>
    <t>2mm</t>
  </si>
  <si>
    <t>3mm</t>
  </si>
  <si>
    <t>4mm</t>
  </si>
  <si>
    <t>5mm</t>
  </si>
  <si>
    <t>6mm</t>
  </si>
  <si>
    <t>Chest Tube #4 Discharge Characteristics</t>
  </si>
  <si>
    <t>Chest Tube #4 Drainage Characteristics</t>
  </si>
  <si>
    <t>Tube/Drain #5 Suction</t>
  </si>
  <si>
    <t>Tube/Drain #5 Type</t>
  </si>
  <si>
    <t>Tube/Drain #5: Location Side</t>
  </si>
  <si>
    <t>Nursing Care</t>
  </si>
  <si>
    <t>Safety Related-Care</t>
  </si>
  <si>
    <t>Chest Tube #4 Site Discharge Characteristics</t>
  </si>
  <si>
    <t>Chest Tube #4 Suction</t>
  </si>
  <si>
    <t>ET Tube</t>
  </si>
  <si>
    <t>Cuff</t>
  </si>
  <si>
    <t>ET Tube Cuff</t>
  </si>
  <si>
    <t>Air added</t>
  </si>
  <si>
    <t>Leak</t>
  </si>
  <si>
    <t>ET Tube Landmark in cm</t>
  </si>
  <si>
    <t>Position</t>
  </si>
  <si>
    <t>ET Tube Position</t>
  </si>
  <si>
    <t>ET Tube Size</t>
  </si>
  <si>
    <t>Characteristic</t>
  </si>
  <si>
    <t>Pain Characteristic</t>
  </si>
  <si>
    <t>Cramping</t>
  </si>
  <si>
    <t>Radiating</t>
  </si>
  <si>
    <t>Annoying</t>
  </si>
  <si>
    <t>Nagging</t>
  </si>
  <si>
    <t>Pain Education</t>
  </si>
  <si>
    <t>Peripheral IV #1 Location</t>
  </si>
  <si>
    <t>Peripheral IV #1 Patency</t>
  </si>
  <si>
    <t>Irregular</t>
  </si>
  <si>
    <t>Necrotic</t>
  </si>
  <si>
    <t>Other</t>
  </si>
  <si>
    <t>Laterality</t>
  </si>
  <si>
    <t>Wound/Incision #1 Loc Right/Left</t>
  </si>
  <si>
    <t>Wound/Incision #1 Discharge Color</t>
  </si>
  <si>
    <t>Drainage Color</t>
  </si>
  <si>
    <t>Bilateral</t>
  </si>
  <si>
    <t>Wound/Incision #1 Location</t>
  </si>
  <si>
    <t>Head</t>
  </si>
  <si>
    <t>Odor</t>
  </si>
  <si>
    <t>Obese</t>
  </si>
  <si>
    <t>Abdomen Upper Quadrant Left</t>
  </si>
  <si>
    <t>Abdomen Upper Quadrant Right</t>
  </si>
  <si>
    <t>Gastro General</t>
  </si>
  <si>
    <t>Appetite Status</t>
  </si>
  <si>
    <t>NPO</t>
  </si>
  <si>
    <t>GI Symptoms</t>
  </si>
  <si>
    <t>Dysphagia</t>
  </si>
  <si>
    <t>Indigestion</t>
  </si>
  <si>
    <t>Nausea</t>
  </si>
  <si>
    <t>Vomiting</t>
  </si>
  <si>
    <t>Constipation</t>
  </si>
  <si>
    <t>Impaction</t>
  </si>
  <si>
    <t>Flatulence</t>
  </si>
  <si>
    <t>Diarrhea</t>
  </si>
  <si>
    <t>Wound/Incision #2 Loc Right/Left</t>
  </si>
  <si>
    <t>Wound/Incision #2 Location</t>
  </si>
  <si>
    <t>Wound/Incision #2 Odor</t>
  </si>
  <si>
    <t>Tongue</t>
  </si>
  <si>
    <t>White</t>
  </si>
  <si>
    <t>Ulcer</t>
  </si>
  <si>
    <t>Plaque</t>
  </si>
  <si>
    <t>Dark macular patch</t>
  </si>
  <si>
    <t>Gastric Tube</t>
  </si>
  <si>
    <t>Gastric Tube Location</t>
  </si>
  <si>
    <t>Nare Left</t>
  </si>
  <si>
    <t>Oral</t>
  </si>
  <si>
    <t>Nare Right</t>
  </si>
  <si>
    <t>Patent</t>
  </si>
  <si>
    <t>Placement checked</t>
  </si>
  <si>
    <t>Suction</t>
  </si>
  <si>
    <t>Gastric Tube Suction</t>
  </si>
  <si>
    <t>Peripheral IV #2 Dressing Condition</t>
  </si>
  <si>
    <t>Peripheral IV #2 Dressing Type</t>
  </si>
  <si>
    <t>Peripheral IV #2 Location</t>
  </si>
  <si>
    <t>Peripheral IV #2 Patency</t>
  </si>
  <si>
    <t>Peripheral IV #2 Securement</t>
  </si>
  <si>
    <t>Peripheral IV #4 Dressing Type</t>
  </si>
  <si>
    <t>Peripheral IV #2 Site Condition</t>
  </si>
  <si>
    <t>Peripheral IV #2 Size</t>
  </si>
  <si>
    <t>Peripheral IV #2 Type</t>
  </si>
  <si>
    <t>Peripheral IV #4 Location</t>
  </si>
  <si>
    <t>Peripheral IV #4 Patency</t>
  </si>
  <si>
    <t>Peripheral IV #4 Securement</t>
  </si>
  <si>
    <t>Epidural Sedation Intensity</t>
  </si>
  <si>
    <t>Breath Sounds Anterior Mid Right</t>
  </si>
  <si>
    <t>Anterior Upper Left</t>
  </si>
  <si>
    <t>Breath Sounds Anterior Upper Right</t>
  </si>
  <si>
    <t>Tachypneic</t>
  </si>
  <si>
    <t>Slow</t>
  </si>
  <si>
    <t>Apnea</t>
  </si>
  <si>
    <t>Signs and Symptoms</t>
  </si>
  <si>
    <t>Respiratory Signs and Symptoms</t>
  </si>
  <si>
    <t>Clubbing</t>
  </si>
  <si>
    <t>Breath Sounds Posterior Lower Right</t>
  </si>
  <si>
    <t>Posterior Upper Left</t>
  </si>
  <si>
    <t>Breath Sounds Posterior Upper Left</t>
  </si>
  <si>
    <t>Posterior Upper Right</t>
  </si>
  <si>
    <t>Breath Sounds Posterior Upper Right</t>
  </si>
  <si>
    <t>All Lobes</t>
  </si>
  <si>
    <t>Breath Sounds-All Lobes</t>
  </si>
  <si>
    <t>Bibasilar crackles</t>
  </si>
  <si>
    <t>Clear all lobes</t>
  </si>
  <si>
    <t>Eye</t>
  </si>
  <si>
    <t>Behind the eyes</t>
  </si>
  <si>
    <t>Between the eyes</t>
  </si>
  <si>
    <t>Occipital</t>
  </si>
  <si>
    <t>Sinus</t>
  </si>
  <si>
    <t>Gradual</t>
  </si>
  <si>
    <t>Sudden</t>
  </si>
  <si>
    <t>PICC #2 Dressing Condition</t>
  </si>
  <si>
    <t>A-Line #1 Discharge Characteristics</t>
  </si>
  <si>
    <t>Discharge Characteristic</t>
  </si>
  <si>
    <t>Rectal tube discharge characteristic</t>
  </si>
  <si>
    <t>Liquid</t>
  </si>
  <si>
    <t>Loose</t>
  </si>
  <si>
    <t>Mucous</t>
  </si>
  <si>
    <t>Tarry</t>
  </si>
  <si>
    <t>Dental caries visible</t>
  </si>
  <si>
    <t>Loose teeth</t>
  </si>
  <si>
    <t>No dentition</t>
  </si>
  <si>
    <t>Clay</t>
  </si>
  <si>
    <t>Patency</t>
  </si>
  <si>
    <t>Rectal tube patency</t>
  </si>
  <si>
    <t>Peritoneal Dialysis</t>
  </si>
  <si>
    <t>LLQ</t>
  </si>
  <si>
    <t>LUQ</t>
  </si>
  <si>
    <t>RLQ</t>
  </si>
  <si>
    <t>RUQ</t>
  </si>
  <si>
    <t>Ostomy Type</t>
  </si>
  <si>
    <t>Colostomy</t>
  </si>
  <si>
    <t>Ileostomy</t>
  </si>
  <si>
    <t>Color</t>
  </si>
  <si>
    <t>Ostomy: Color</t>
  </si>
  <si>
    <t>Black</t>
  </si>
  <si>
    <t>Size</t>
  </si>
  <si>
    <t>RVAD Outflow Driveline-Skin Around</t>
  </si>
  <si>
    <t>RVAD Outflow Driveline-Tunneling</t>
  </si>
  <si>
    <t>Temporary Pacemaker</t>
  </si>
  <si>
    <t>27</t>
  </si>
  <si>
    <t>mAmp Atrial</t>
  </si>
  <si>
    <t>Temporary Pacemaker: mAmp Atrial</t>
  </si>
  <si>
    <t>Device Patency</t>
  </si>
  <si>
    <t>Urinary Device Patency</t>
  </si>
  <si>
    <t>Occluded</t>
  </si>
  <si>
    <t>Diversion</t>
  </si>
  <si>
    <t>Temporary Pacemaker: Rate Set</t>
  </si>
  <si>
    <t>Temporary Pacemaker: Sensitivity</t>
  </si>
  <si>
    <t>VAD</t>
  </si>
  <si>
    <t>28</t>
  </si>
  <si>
    <t>Driveline-Dressing Loation</t>
  </si>
  <si>
    <t>VAD Driveline-Dressing Location</t>
  </si>
  <si>
    <t>Urinary Drainage Device</t>
  </si>
  <si>
    <t>VAD Driveline-Dressing Type</t>
  </si>
  <si>
    <t>4x4's</t>
  </si>
  <si>
    <t>Betadine</t>
  </si>
  <si>
    <t>VAD mode</t>
  </si>
  <si>
    <t>Symptoms</t>
  </si>
  <si>
    <t>Urinary Symptoms</t>
  </si>
  <si>
    <t>Frequency</t>
  </si>
  <si>
    <t>Urgency</t>
  </si>
  <si>
    <t>Hesitancy</t>
  </si>
  <si>
    <t>Retention</t>
  </si>
  <si>
    <t>Bladder Distention</t>
  </si>
  <si>
    <t>Bladder Spasms</t>
  </si>
  <si>
    <t>Incontinence</t>
  </si>
  <si>
    <t>Oliguria</t>
  </si>
  <si>
    <t>Central IV #1 Wave form</t>
  </si>
  <si>
    <t>Dysuria</t>
  </si>
  <si>
    <t>Polyuria</t>
  </si>
  <si>
    <t>Nocturia</t>
  </si>
  <si>
    <t>Anuria</t>
  </si>
  <si>
    <t>Dribbling</t>
  </si>
  <si>
    <t>Urine</t>
  </si>
  <si>
    <t>Central IV #2 Discharge Characteristics</t>
  </si>
  <si>
    <t>Boots</t>
  </si>
  <si>
    <t>Collar</t>
  </si>
  <si>
    <t>Knee Immobilizer</t>
  </si>
  <si>
    <t>Spine</t>
  </si>
  <si>
    <t>8mm</t>
  </si>
  <si>
    <t>9mm</t>
  </si>
  <si>
    <t>Size Right</t>
  </si>
  <si>
    <t>7mm</t>
  </si>
  <si>
    <t>Aggravating Factors</t>
  </si>
  <si>
    <t>Pain Aggravating Factors</t>
  </si>
  <si>
    <t>Pupil Size Right</t>
  </si>
  <si>
    <t>Chest Tube #4 Fluctuation</t>
  </si>
  <si>
    <t>Chest Tube #4 Location</t>
  </si>
  <si>
    <t>Chest Tube #4 Site Condition</t>
  </si>
  <si>
    <t>Pain Alleviating Factors</t>
  </si>
  <si>
    <t>Assisted with relaxation exercises</t>
  </si>
  <si>
    <t>Emotional support provided</t>
  </si>
  <si>
    <t>TENS Unit</t>
  </si>
  <si>
    <t>Medication given; See BCMA</t>
  </si>
  <si>
    <t>Behavioral Manifestation</t>
  </si>
  <si>
    <t>Pain Behavioral Manifestation</t>
  </si>
  <si>
    <t>Grimacing</t>
  </si>
  <si>
    <t>Fidgeting</t>
  </si>
  <si>
    <t>Irritability</t>
  </si>
  <si>
    <t>Pupil Reaction to Light Left</t>
  </si>
  <si>
    <t>Brisk</t>
  </si>
  <si>
    <t>Sluggish</t>
  </si>
  <si>
    <t>Pinching</t>
  </si>
  <si>
    <t>Arm Strength Right</t>
  </si>
  <si>
    <t>Peripheral IV #1 Dressing Type</t>
  </si>
  <si>
    <t>Grey</t>
  </si>
  <si>
    <t>Discharge Amount</t>
  </si>
  <si>
    <t>Wound/Incision #1 Discharge Amount</t>
  </si>
  <si>
    <t>Small</t>
  </si>
  <si>
    <t>Heavy</t>
  </si>
  <si>
    <t>Wound/Incision #1 Discharge Characteristic</t>
  </si>
  <si>
    <t>1 mA Atrial</t>
  </si>
  <si>
    <t>2 mA Atrial</t>
  </si>
  <si>
    <t>Ventricular Wires Capped + Dressed</t>
  </si>
  <si>
    <t>Abdomen</t>
  </si>
  <si>
    <t>Rigid</t>
  </si>
  <si>
    <t>Tender</t>
  </si>
  <si>
    <t>Non-tender</t>
  </si>
  <si>
    <t>Round</t>
  </si>
  <si>
    <t>Guarding</t>
  </si>
  <si>
    <t>Hypoactive</t>
  </si>
  <si>
    <t>Hyperactive</t>
  </si>
  <si>
    <t>Abdomen Lower Quadrant Left</t>
  </si>
  <si>
    <t>Active bowel sounds</t>
  </si>
  <si>
    <t>Hypoactive bowel sounds</t>
  </si>
  <si>
    <t>Hyperactive bowel sounds</t>
  </si>
  <si>
    <t>Absent bowel sounds</t>
  </si>
  <si>
    <t>Abdomen Lower Quadrant Right</t>
  </si>
  <si>
    <t>Tone</t>
  </si>
  <si>
    <t>Abdomen Tone</t>
  </si>
  <si>
    <t>Soft</t>
  </si>
  <si>
    <t>Firm</t>
  </si>
  <si>
    <t>3 mA Ventricular</t>
  </si>
  <si>
    <t>4 mA Ventricular</t>
  </si>
  <si>
    <t>Nutrition Status</t>
  </si>
  <si>
    <t>Parenteral/PPN</t>
  </si>
  <si>
    <t>Parenteral/TPN</t>
  </si>
  <si>
    <t>8 mA Ventricular</t>
  </si>
  <si>
    <t>9 mA Ventricular</t>
  </si>
  <si>
    <t>10 mA Ventricular</t>
  </si>
  <si>
    <t>11mA Ventricular</t>
  </si>
  <si>
    <t>12mA Ventricular</t>
  </si>
  <si>
    <t>13 mA Ventricular</t>
  </si>
  <si>
    <t>14 mA Ventricular</t>
  </si>
  <si>
    <t>Gastric Tube Status</t>
  </si>
  <si>
    <t>Clamped</t>
  </si>
  <si>
    <t>Clogged</t>
  </si>
  <si>
    <t>17 mA Ventricular</t>
  </si>
  <si>
    <t>18 mA Ventricular</t>
  </si>
  <si>
    <t>19 mA Ventricular</t>
  </si>
  <si>
    <t>Low Continuous</t>
  </si>
  <si>
    <t>Gastric Tube Type:</t>
  </si>
  <si>
    <t>NG</t>
  </si>
  <si>
    <t>OG</t>
  </si>
  <si>
    <t>PEG</t>
  </si>
  <si>
    <t>J tube</t>
  </si>
  <si>
    <t>Oral Cavity</t>
  </si>
  <si>
    <t>Mucous Membrane Characteristics</t>
  </si>
  <si>
    <t>Oral Cavity: mucous membrane</t>
  </si>
  <si>
    <t>Moist</t>
  </si>
  <si>
    <t>Lesion ulcerated</t>
  </si>
  <si>
    <t>Lesion plaque</t>
  </si>
  <si>
    <t>Mucous Membrane Color</t>
  </si>
  <si>
    <t>Peripheral IV #3</t>
  </si>
  <si>
    <t>Peripheral IV #4 Site Condition</t>
  </si>
  <si>
    <t>Peripheral IV #4 Size</t>
  </si>
  <si>
    <t>Peripheral IV #4 Type</t>
  </si>
  <si>
    <t>Peripheral IV #5</t>
  </si>
  <si>
    <t>None; alert</t>
  </si>
  <si>
    <t>Moderate frequently drowsy, easy to arouse</t>
  </si>
  <si>
    <t>7 of 10</t>
  </si>
  <si>
    <t>9 of 10</t>
  </si>
  <si>
    <t>Pain Type</t>
  </si>
  <si>
    <t>Posterior Lower Left</t>
  </si>
  <si>
    <t>Breath Sounds Posterior Lower Left</t>
  </si>
  <si>
    <t>Stidor</t>
  </si>
  <si>
    <t>Posterior Lower Right</t>
  </si>
  <si>
    <t>Trach tube</t>
  </si>
  <si>
    <t>LMA</t>
  </si>
  <si>
    <t>Cough</t>
  </si>
  <si>
    <t>Non-productive</t>
  </si>
  <si>
    <t>Productive</t>
  </si>
  <si>
    <t>Fever</t>
  </si>
  <si>
    <t>Photophobia</t>
  </si>
  <si>
    <t>Character</t>
  </si>
  <si>
    <t>Headache Character</t>
  </si>
  <si>
    <t>Aching</t>
  </si>
  <si>
    <t>Gnawing</t>
  </si>
  <si>
    <t>Tight</t>
  </si>
  <si>
    <t>Throbbing</t>
  </si>
  <si>
    <t>Shooting</t>
  </si>
  <si>
    <t>Splitting</t>
  </si>
  <si>
    <t>Headache Location</t>
  </si>
  <si>
    <t>Frontal</t>
  </si>
  <si>
    <t>Temporal</t>
  </si>
  <si>
    <t>PICC #1 Patency</t>
  </si>
  <si>
    <t>PICC #1 Site Condition</t>
  </si>
  <si>
    <t>Parietal</t>
  </si>
  <si>
    <t>Onset</t>
  </si>
  <si>
    <t>Invasive Vascular Lines</t>
  </si>
  <si>
    <t>A-Line #1</t>
  </si>
  <si>
    <t>Rectal Tube</t>
  </si>
  <si>
    <t>Radial Pulse Right</t>
  </si>
  <si>
    <t>RVAD</t>
  </si>
  <si>
    <t>26</t>
  </si>
  <si>
    <t>Dentures upper</t>
  </si>
  <si>
    <t>Dentures lower</t>
  </si>
  <si>
    <t>Partial plate lower</t>
  </si>
  <si>
    <t>Partial plate upper</t>
  </si>
  <si>
    <t>Pedal Pulses Balloon Leg</t>
  </si>
  <si>
    <t>IABP: Pedal Pulses Balloon Leg</t>
  </si>
  <si>
    <t>Absent</t>
  </si>
  <si>
    <t>Poorly fitting dentures</t>
  </si>
  <si>
    <t>Ostomy</t>
  </si>
  <si>
    <t>Ostomy Location</t>
  </si>
  <si>
    <t>Leg</t>
  </si>
  <si>
    <t>Color Left</t>
  </si>
  <si>
    <t>Leg Color Left</t>
  </si>
  <si>
    <t>Color Right</t>
  </si>
  <si>
    <t>Leg Color Right</t>
  </si>
  <si>
    <t>Normal for ethnic group</t>
  </si>
  <si>
    <t>Temperature Left</t>
  </si>
  <si>
    <t>Leg Temperature Left</t>
  </si>
  <si>
    <t>Temperature Right</t>
  </si>
  <si>
    <t>Leg Temperature Right</t>
  </si>
  <si>
    <t>LVAD</t>
  </si>
  <si>
    <t>Drivelines Dressing Drainage</t>
  </si>
  <si>
    <t>LVAD Drivelines(s) Dressing Drainage</t>
  </si>
  <si>
    <t>Leaking</t>
  </si>
  <si>
    <t>mAmp Ventricular</t>
  </si>
  <si>
    <t>Temporary Pacemaker: mAmp Ventricular</t>
  </si>
  <si>
    <t>Rate Set</t>
  </si>
  <si>
    <t>RVAD Driveline(s) Dressing Drainage</t>
  </si>
  <si>
    <t>RVAD Inflow Driveline-Exudate</t>
  </si>
  <si>
    <t>RVAD Inflow Driveline-Odor</t>
  </si>
  <si>
    <t>Inflow Driveline-Skin Around</t>
  </si>
  <si>
    <t>Driveline-Dressing Type</t>
  </si>
  <si>
    <t>RVAD Inflow Driveline-Tunneling</t>
  </si>
  <si>
    <t>RVAD Outflow Driveline-Exudate</t>
  </si>
  <si>
    <t>RVAD Outflow Driveline-Odor</t>
  </si>
  <si>
    <t>Auto</t>
  </si>
  <si>
    <t>Fixed</t>
  </si>
  <si>
    <t>External</t>
  </si>
  <si>
    <t>Hand crank</t>
  </si>
  <si>
    <t>Hand pump</t>
  </si>
  <si>
    <t>Basal</t>
  </si>
  <si>
    <t>Power saver</t>
  </si>
  <si>
    <t>Async</t>
  </si>
  <si>
    <t>Name</t>
  </si>
  <si>
    <t>VAD name</t>
  </si>
  <si>
    <t>Bi-VAD</t>
  </si>
  <si>
    <t>Thoratec TLC II</t>
  </si>
  <si>
    <t>Thoratec dual drive console</t>
  </si>
  <si>
    <t>External LVAD</t>
  </si>
  <si>
    <t>Urine Characteristics</t>
  </si>
  <si>
    <t>Cloudy</t>
  </si>
  <si>
    <t>Sediment</t>
  </si>
  <si>
    <t>Central IV #2 Dressing Condition</t>
  </si>
  <si>
    <t>Central IV #2 Dressing Type</t>
  </si>
  <si>
    <t>Central IV #2 Location</t>
  </si>
  <si>
    <t>Central IV #2 Patency</t>
  </si>
  <si>
    <t>Brace/immobilizer #2 location</t>
  </si>
  <si>
    <t>Brace/immobilizer #2 type</t>
  </si>
  <si>
    <t>Finger</t>
  </si>
  <si>
    <t>Walking</t>
  </si>
  <si>
    <t>Coughing</t>
  </si>
  <si>
    <t>Eating</t>
  </si>
  <si>
    <t>Movement</t>
  </si>
  <si>
    <t>Exercise</t>
  </si>
  <si>
    <t>Position change</t>
  </si>
  <si>
    <t>Alleviating Factors</t>
  </si>
  <si>
    <t>Neurologic</t>
  </si>
  <si>
    <t xml:space="preserve">Arm </t>
  </si>
  <si>
    <t>Sensation Left</t>
  </si>
  <si>
    <t>Neuro Drain #2</t>
  </si>
  <si>
    <t>Neuro Drain #2 Dressing</t>
  </si>
  <si>
    <t>Neuro Drain #2 Location</t>
  </si>
  <si>
    <t>Neuro Drain #2: Drainage</t>
  </si>
  <si>
    <t>Neuro Drain #2: Waveform</t>
  </si>
  <si>
    <t>Neuro Drain #2:Status</t>
  </si>
  <si>
    <t>Clamped intermittently</t>
  </si>
  <si>
    <t>Pupil</t>
  </si>
  <si>
    <t>Reaction to Light Left</t>
  </si>
  <si>
    <t>Central IV #3 Wave form</t>
  </si>
  <si>
    <t>Peripheral IV #1</t>
  </si>
  <si>
    <t>Peripheral IV #1 Discharge Characteristics</t>
  </si>
  <si>
    <t>Reaction to Light Right</t>
  </si>
  <si>
    <t>Strength Right</t>
  </si>
  <si>
    <t>Dehisced</t>
  </si>
  <si>
    <t>Eviscerated</t>
  </si>
  <si>
    <t>Wound/Incision #1 Bed Color</t>
  </si>
  <si>
    <t>Mode</t>
  </si>
  <si>
    <t>Pacemaker Mode</t>
  </si>
  <si>
    <t>Ventricular</t>
  </si>
  <si>
    <t>Output Atrial</t>
  </si>
  <si>
    <t>Pacemaker Output</t>
  </si>
  <si>
    <t>Abnormal</t>
  </si>
  <si>
    <t>Distant</t>
  </si>
  <si>
    <t>Loud</t>
  </si>
  <si>
    <t>Murmur</t>
  </si>
  <si>
    <t>All Quadrants</t>
  </si>
  <si>
    <t>Abdomen All Quadrants</t>
  </si>
  <si>
    <t>Active</t>
  </si>
  <si>
    <t>Gallop</t>
  </si>
  <si>
    <t>Split S1</t>
  </si>
  <si>
    <t>Split S2</t>
  </si>
  <si>
    <t>Click</t>
  </si>
  <si>
    <t>Homan's Sign</t>
  </si>
  <si>
    <t>Homan's sign</t>
  </si>
  <si>
    <t>Negative calf right</t>
  </si>
  <si>
    <t>Negative calf left</t>
  </si>
  <si>
    <t>Positive calf right</t>
  </si>
  <si>
    <t>Positive calf left</t>
  </si>
  <si>
    <t>Jugular vein condition at 30 degrees</t>
  </si>
  <si>
    <t>Distended</t>
  </si>
  <si>
    <t>Flat</t>
  </si>
  <si>
    <t>Murmur Characteristics</t>
  </si>
  <si>
    <t>Auscultated</t>
  </si>
  <si>
    <t>5 mA Ventricular</t>
  </si>
  <si>
    <t>6 mA Ventricular</t>
  </si>
  <si>
    <t>7 mA Ventricular</t>
  </si>
  <si>
    <t>Thrill absent</t>
  </si>
  <si>
    <t>Thrill present</t>
  </si>
  <si>
    <t>15 mA Ventricular</t>
  </si>
  <si>
    <t>16 mA Ventricular</t>
  </si>
  <si>
    <t>Hemodialysis Access Discharge Characteristics</t>
  </si>
  <si>
    <t>Bloody</t>
  </si>
  <si>
    <t>Serous</t>
  </si>
  <si>
    <t>Serosanguinous</t>
  </si>
  <si>
    <t>Purulent</t>
  </si>
  <si>
    <t>Dressing Condition</t>
  </si>
  <si>
    <t>20 mA Ventricular</t>
  </si>
  <si>
    <t>Sensing</t>
  </si>
  <si>
    <t>Pacemaker sensing</t>
  </si>
  <si>
    <t>Not sensing</t>
  </si>
  <si>
    <t>Sensitivity</t>
  </si>
  <si>
    <t>mVolt Atrial</t>
  </si>
  <si>
    <t>1 mV</t>
  </si>
  <si>
    <t>2 mV</t>
  </si>
  <si>
    <t>3 mV</t>
  </si>
  <si>
    <t>4 mV</t>
  </si>
  <si>
    <t>5 mV</t>
  </si>
  <si>
    <t>6 mV</t>
  </si>
  <si>
    <t>7 mV</t>
  </si>
  <si>
    <t>8 mV</t>
  </si>
  <si>
    <t>9 mV</t>
  </si>
  <si>
    <t>10 mV</t>
  </si>
  <si>
    <t>Oral Cavity: Mucous Membrane Color</t>
  </si>
  <si>
    <t>Normal for ethnicity</t>
  </si>
  <si>
    <t>Pink</t>
  </si>
  <si>
    <t>Teeth</t>
  </si>
  <si>
    <t>Oral Cavity: Teeth</t>
  </si>
  <si>
    <t>Peripheral IV #3 Discharge Characteristics</t>
  </si>
  <si>
    <t>Wound/Incision #4 Drainage Color</t>
  </si>
  <si>
    <t>Wound/Incision #4 Dressing</t>
  </si>
  <si>
    <t>Mild; occasionally drowsy, easy to arouse</t>
  </si>
  <si>
    <t>Peripheral IV #5 Discharge Characteristics</t>
  </si>
  <si>
    <t>Acute</t>
  </si>
  <si>
    <t>Chronic</t>
  </si>
  <si>
    <t>Airway Type</t>
  </si>
  <si>
    <t>Airway type</t>
  </si>
  <si>
    <t>Endotracheal tube</t>
  </si>
  <si>
    <t>Peripheral IV #5 Patency</t>
  </si>
  <si>
    <t>Peripheral IV #5 Securement</t>
  </si>
  <si>
    <t>Peripheral IV #5 Site Condition</t>
  </si>
  <si>
    <t>Peripheral IV #5 Size</t>
  </si>
  <si>
    <t>Peripheral IV #5 Type</t>
  </si>
  <si>
    <t>PICC #1</t>
  </si>
  <si>
    <t>PICC #1 Discharge Characteristics</t>
  </si>
  <si>
    <t>PICC #1 Dressing Condition</t>
  </si>
  <si>
    <t>PICC #1 Dressing Type</t>
  </si>
  <si>
    <t>PICC #1 Location</t>
  </si>
  <si>
    <t>Wound/Incision #5 Location</t>
  </si>
  <si>
    <t>No Redness, Pain, Swelling</t>
  </si>
  <si>
    <t>PICC #2</t>
  </si>
  <si>
    <t>PICC #2 Discharge Characteristics</t>
  </si>
  <si>
    <t>Retracted</t>
  </si>
  <si>
    <t>IABP: Balloon Pressure Waveform</t>
  </si>
  <si>
    <t>Good</t>
  </si>
  <si>
    <t>Poor</t>
  </si>
  <si>
    <t>Blood in Tubing</t>
  </si>
  <si>
    <t>IABP: Blood in Tubing</t>
  </si>
  <si>
    <t>Short of breath</t>
  </si>
  <si>
    <t>Nauseated</t>
  </si>
  <si>
    <t>Emesis</t>
  </si>
  <si>
    <t>Dizziness</t>
  </si>
  <si>
    <t>Clammy</t>
  </si>
  <si>
    <t>Scale</t>
  </si>
  <si>
    <t>Chest Pain Scale</t>
  </si>
  <si>
    <t>Intermittent</t>
  </si>
  <si>
    <t>Palpable</t>
  </si>
  <si>
    <t>Strong</t>
  </si>
  <si>
    <t>Weak</t>
  </si>
  <si>
    <t>Dorsalis Pedis Pulse Right</t>
  </si>
  <si>
    <t>Edema #1</t>
  </si>
  <si>
    <t>Characteristics</t>
  </si>
  <si>
    <t>Edema #1 Characteristics</t>
  </si>
  <si>
    <t>Shiny</t>
  </si>
  <si>
    <t>Taut</t>
  </si>
  <si>
    <t>Weeping</t>
  </si>
  <si>
    <t>Dependent</t>
  </si>
  <si>
    <t>Edema #1 Location</t>
  </si>
  <si>
    <t>Ankle Left</t>
  </si>
  <si>
    <t>Facial</t>
  </si>
  <si>
    <t>Sacral</t>
  </si>
  <si>
    <t>Penile</t>
  </si>
  <si>
    <t>Scrotal</t>
  </si>
  <si>
    <t>Anasarca</t>
  </si>
  <si>
    <t>Pitting</t>
  </si>
  <si>
    <t>Edema #1 Pitting</t>
  </si>
  <si>
    <t>Old bloody drainage</t>
  </si>
  <si>
    <t>Drivelines(s) Dressing Drainage</t>
  </si>
  <si>
    <t>Edema #2 Characteristics</t>
  </si>
  <si>
    <t>RVAD Inflow Driveline-Skin Around</t>
  </si>
  <si>
    <t>Worsened</t>
  </si>
  <si>
    <t>Edema #2 Pitting</t>
  </si>
  <si>
    <t>Edema #3</t>
  </si>
  <si>
    <t>Edema #3 Characteristics</t>
  </si>
  <si>
    <t>Edema #3 Location</t>
  </si>
  <si>
    <t>Edema #3 Pitting</t>
  </si>
  <si>
    <t>Edema #4</t>
  </si>
  <si>
    <t>Edema #4 Characteristics</t>
  </si>
  <si>
    <t>Outflow Driveline-Skin Around</t>
  </si>
  <si>
    <t>LVAD Inflow Driveline-Odor</t>
  </si>
  <si>
    <t>Fishy</t>
  </si>
  <si>
    <t>Increased</t>
  </si>
  <si>
    <t>Mild</t>
  </si>
  <si>
    <t>Inflow Drivelione-Skin Around</t>
  </si>
  <si>
    <t>LVAD Inflow Driveline-Skin Around</t>
  </si>
  <si>
    <t>Cracked</t>
  </si>
  <si>
    <t>Draining</t>
  </si>
  <si>
    <t>XVE vented LVAD</t>
  </si>
  <si>
    <t>Heart mate II LVAD</t>
  </si>
  <si>
    <t>Heart ware HVAD</t>
  </si>
  <si>
    <t>Impella 2.5</t>
  </si>
  <si>
    <t>Driveline Dressing</t>
  </si>
  <si>
    <t>Central IV #1 Discharge Characteristics</t>
  </si>
  <si>
    <t>Urine Color</t>
  </si>
  <si>
    <t>Amber</t>
  </si>
  <si>
    <t>Orange</t>
  </si>
  <si>
    <t>Vaginal</t>
  </si>
  <si>
    <t>Vaginal Discharge</t>
  </si>
  <si>
    <t>Skin</t>
  </si>
  <si>
    <t>Central IV #1</t>
  </si>
  <si>
    <t>Sling</t>
  </si>
  <si>
    <t>Cast</t>
  </si>
  <si>
    <t>Brace/Immobilizer #2</t>
  </si>
  <si>
    <t>Central IV #2 Securement</t>
  </si>
  <si>
    <t>Central IV #2 Site Condition</t>
  </si>
  <si>
    <t>Pneumatic Comp Dev</t>
  </si>
  <si>
    <t>Pneumatic Comp Dev: Location</t>
  </si>
  <si>
    <t>Pneumatic Comp Dev: On or Off</t>
  </si>
  <si>
    <t>Pneumatic Comp Dev: Type</t>
  </si>
  <si>
    <t>Central IV #3 Dressing Condition</t>
  </si>
  <si>
    <t>Central IV #3 Dressing Type</t>
  </si>
  <si>
    <t>Central IV #3 Location</t>
  </si>
  <si>
    <t>Central IV #3 Patency</t>
  </si>
  <si>
    <t>Central IV #3 Securement</t>
  </si>
  <si>
    <t>Central IV #3 Site Condition</t>
  </si>
  <si>
    <t>Central IV #3 Type</t>
  </si>
  <si>
    <t>Wound/Incision #1 Edges</t>
  </si>
  <si>
    <t>Approximated</t>
  </si>
  <si>
    <t>Change required</t>
  </si>
  <si>
    <t>Vent filter change</t>
  </si>
  <si>
    <t>Back-up system present</t>
  </si>
  <si>
    <t>Heart Sounds</t>
  </si>
  <si>
    <t>Normal</t>
  </si>
  <si>
    <t>Biventricular Pacing CRT""</t>
  </si>
  <si>
    <t>Pacer Available</t>
  </si>
  <si>
    <t>V Pacing</t>
  </si>
  <si>
    <t>Pacemaker Sensitivity</t>
  </si>
  <si>
    <t>Capillary Refill Foot Right</t>
  </si>
  <si>
    <t>Generalized</t>
  </si>
  <si>
    <t>Capillary Refill Generalized</t>
  </si>
  <si>
    <t>Pericardial Friction Rub</t>
  </si>
  <si>
    <t>S1</t>
  </si>
  <si>
    <t>S2</t>
  </si>
  <si>
    <t>S3</t>
  </si>
  <si>
    <t>S4</t>
  </si>
  <si>
    <t>Premature Atrial Contractions</t>
  </si>
  <si>
    <t>Premature Ventricular Contract</t>
  </si>
  <si>
    <t>Premature Junctional Contractions</t>
  </si>
  <si>
    <t>PVC Pairs</t>
  </si>
  <si>
    <t>Multifocal PVC's</t>
  </si>
  <si>
    <t>Unifocal PVCs</t>
  </si>
  <si>
    <t>Diastolic</t>
  </si>
  <si>
    <t>Systolic</t>
  </si>
  <si>
    <t>Hemodialysis Access</t>
  </si>
  <si>
    <t>Assessment</t>
  </si>
  <si>
    <t>Hemodialysis Access Assessment</t>
  </si>
  <si>
    <t>Bruit present</t>
  </si>
  <si>
    <t>Bruit absent</t>
  </si>
  <si>
    <t>Discharge Characteristics</t>
  </si>
  <si>
    <t>Frequent (More than 6 per min)</t>
  </si>
  <si>
    <t>Rhythm</t>
  </si>
  <si>
    <t>Cardiac Rhythm</t>
  </si>
  <si>
    <t>Normal Sinus</t>
  </si>
  <si>
    <t>Sinus Tachycardia</t>
  </si>
  <si>
    <t>Sinus Bradycardia</t>
  </si>
  <si>
    <t>Atrial Fibrillation</t>
  </si>
  <si>
    <t>Hemodialysis Access Dressing Condition</t>
  </si>
  <si>
    <t>3 mA Atrial</t>
  </si>
  <si>
    <t>4 mA Atrial</t>
  </si>
  <si>
    <t>5 mA Atrial</t>
  </si>
  <si>
    <t>6 mA Atrial</t>
  </si>
  <si>
    <t>7 mA Atrial</t>
  </si>
  <si>
    <t>Ventricular Fibrillation</t>
  </si>
  <si>
    <t>8 mA Atrial</t>
  </si>
  <si>
    <t>9 mA Atrial</t>
  </si>
  <si>
    <t>mVolt Ventricular</t>
  </si>
  <si>
    <t>1mV</t>
  </si>
  <si>
    <t>2mV</t>
  </si>
  <si>
    <t>3mV</t>
  </si>
  <si>
    <t>4mV</t>
  </si>
  <si>
    <t>5mV</t>
  </si>
  <si>
    <t>6mV</t>
  </si>
  <si>
    <t>7mV</t>
  </si>
  <si>
    <t>8mV</t>
  </si>
  <si>
    <t>9mV</t>
  </si>
  <si>
    <t>10mV</t>
  </si>
  <si>
    <t>Teeth intact</t>
  </si>
  <si>
    <t>Wound/Incision #3 Dressing</t>
  </si>
  <si>
    <t>Wound/Incision #3 Dressing Type</t>
  </si>
  <si>
    <t>Wound/Incision #3 Edges</t>
  </si>
  <si>
    <t>Full dentures</t>
  </si>
  <si>
    <t>Wound/Incision #4 Dressing Type</t>
  </si>
  <si>
    <t>Wound/Incision #4 Edges</t>
  </si>
  <si>
    <t>Wound/Incision #4 Loc Right/Left</t>
  </si>
  <si>
    <t>Wound/Incision #4 Location</t>
  </si>
  <si>
    <t>Wound/Incision #4 Odor</t>
  </si>
  <si>
    <t>Peripheral IV #5 Dressing Condition</t>
  </si>
  <si>
    <t>Peripheral IV #5 Dressing Type</t>
  </si>
  <si>
    <t>Peripheral IV #5 Location</t>
  </si>
  <si>
    <t>Wound/Incision #5 Discharge Amount</t>
  </si>
  <si>
    <t>Wound/Incision #5 Discharge Characteristic</t>
  </si>
  <si>
    <t>Wound/Incision #5 Discharge Color</t>
  </si>
  <si>
    <t>Wound/Incision #5 Drainage Color</t>
  </si>
  <si>
    <t>Wound/Incision #5 Dressing</t>
  </si>
  <si>
    <t>Wound/Incision #5 Dressing Type</t>
  </si>
  <si>
    <t>Wound/Incision #5 Edges</t>
  </si>
  <si>
    <t>Wound/Incision #5 Loc Right/Left</t>
  </si>
  <si>
    <t>Balloon Pressure Waveform</t>
  </si>
  <si>
    <t>Related Symptoms</t>
  </si>
  <si>
    <t>Chest Pain Related Symptoms</t>
  </si>
  <si>
    <t>Diaphoretic</t>
  </si>
  <si>
    <t>Tightness</t>
  </si>
  <si>
    <t>Crushing</t>
  </si>
  <si>
    <t>Dull</t>
  </si>
  <si>
    <t>Ache</t>
  </si>
  <si>
    <t>Squeeze</t>
  </si>
  <si>
    <t>Stabbing</t>
  </si>
  <si>
    <t>Sharp</t>
  </si>
  <si>
    <t>Tingling</t>
  </si>
  <si>
    <t>Burning</t>
  </si>
  <si>
    <t>Radiation</t>
  </si>
  <si>
    <t>Chest Pain Radiation</t>
  </si>
  <si>
    <t>Jaw</t>
  </si>
  <si>
    <t>Neck</t>
  </si>
  <si>
    <t>Epigastric</t>
  </si>
  <si>
    <t>PACU</t>
  </si>
  <si>
    <t>Assessments</t>
  </si>
  <si>
    <t>Dorsalis Pedis</t>
  </si>
  <si>
    <t>Pulse Left</t>
  </si>
  <si>
    <t>Dorsalis Pedis Pulse Left</t>
  </si>
  <si>
    <t>Pulse Right</t>
  </si>
  <si>
    <t>Invasive Lines</t>
  </si>
  <si>
    <t>Musculoskeletal</t>
  </si>
  <si>
    <t>Neurological</t>
  </si>
  <si>
    <t>Pain</t>
  </si>
  <si>
    <t>Pulmonary</t>
  </si>
  <si>
    <t>RASS-CAM</t>
  </si>
  <si>
    <t>Restraints</t>
  </si>
  <si>
    <t>Safety</t>
  </si>
  <si>
    <t>Tube-Drain</t>
  </si>
  <si>
    <t>Non-Pitting (Trace)</t>
  </si>
  <si>
    <t>Pitting +2 (Indentation less than 5mm)</t>
  </si>
  <si>
    <t>Pitting +3 (Indentation of 5-10mm)</t>
  </si>
  <si>
    <t>Pitting +4 (Indentation of more than 10mm)</t>
  </si>
  <si>
    <t>Edema #2</t>
  </si>
  <si>
    <t>Edema #2 Location</t>
  </si>
  <si>
    <t>PCA milligram/hr limit set:</t>
  </si>
  <si>
    <t>Version</t>
  </si>
  <si>
    <t xml:space="preserve">Picis Display </t>
  </si>
  <si>
    <t>Picis Vendor ID</t>
  </si>
  <si>
    <t>Philips Display</t>
  </si>
  <si>
    <t>Philips Vendor ID</t>
  </si>
  <si>
    <t>Clinicomp Display</t>
  </si>
  <si>
    <t>Clinicomp Vendor ID</t>
  </si>
  <si>
    <t>V1.1</t>
  </si>
  <si>
    <t>V1.1RFC</t>
  </si>
  <si>
    <t>Arm Color</t>
  </si>
  <si>
    <t>Edema #4 Location</t>
  </si>
  <si>
    <t>Edema #4 Pitting</t>
  </si>
  <si>
    <t>Edema</t>
  </si>
  <si>
    <t>Present</t>
  </si>
  <si>
    <t>Edema present</t>
  </si>
  <si>
    <t>Yes (add edema protocol #)</t>
  </si>
  <si>
    <t>Jaundiced</t>
  </si>
  <si>
    <t>04</t>
  </si>
  <si>
    <t>Dusky</t>
  </si>
  <si>
    <t>05</t>
  </si>
  <si>
    <t>Cyanotic</t>
  </si>
  <si>
    <t>Epicardial</t>
  </si>
  <si>
    <t>Dry</t>
  </si>
  <si>
    <t>Edematous</t>
  </si>
  <si>
    <t>Erythematous</t>
  </si>
  <si>
    <t>Excoriated</t>
  </si>
  <si>
    <t>VAD: Driveline Dressing</t>
  </si>
  <si>
    <t>Vascular Procedure</t>
  </si>
  <si>
    <t>29</t>
  </si>
  <si>
    <t>Closure Device</t>
  </si>
  <si>
    <t>Vascular procedure closure device</t>
  </si>
  <si>
    <t>Central IV #1 Dressing Condition</t>
  </si>
  <si>
    <t>Central IV #1 Dressing Type</t>
  </si>
  <si>
    <t>Central IV #1 Location</t>
  </si>
  <si>
    <t>Basilic Left</t>
  </si>
  <si>
    <t>Central IV #1 Patency</t>
  </si>
  <si>
    <t>Central IV #2 Type</t>
  </si>
  <si>
    <t>Central IV #2 Wave form</t>
  </si>
  <si>
    <t>Central IV #3</t>
  </si>
  <si>
    <t>Central IV #1 Site Condition</t>
  </si>
  <si>
    <t>Wound/Incision #1 Drainage Color</t>
  </si>
  <si>
    <t>Dressing Characteristic</t>
  </si>
  <si>
    <t>Wound/Incision #1 Dressing</t>
  </si>
  <si>
    <t>Wound/Incision #1 Dressing Type</t>
  </si>
  <si>
    <t>Calcium Alginate</t>
  </si>
  <si>
    <t>Antimicrobial</t>
  </si>
  <si>
    <t>Balsam of Peru</t>
  </si>
  <si>
    <t>Hydrocolloidal</t>
  </si>
  <si>
    <t>Hypertonic Hydrogel</t>
  </si>
  <si>
    <t>Hydrogel</t>
  </si>
  <si>
    <t>Edges</t>
  </si>
  <si>
    <t>Wound/Incision #1</t>
  </si>
  <si>
    <t>Peripheral IV #1 Dressing Condition</t>
  </si>
  <si>
    <t>Epicardial Pacemaker-Rate</t>
  </si>
  <si>
    <t>A Pacing</t>
  </si>
  <si>
    <t>A-V Pacing</t>
  </si>
  <si>
    <t>Palpable - bounding 4+</t>
  </si>
  <si>
    <t>Palpable - strong 3+</t>
  </si>
  <si>
    <t>Palpable - normal 2+</t>
  </si>
  <si>
    <t>Palpable - weak 1+</t>
  </si>
  <si>
    <t>Not palpable</t>
  </si>
  <si>
    <t>Doppler - present</t>
  </si>
  <si>
    <t>Doppler - absent</t>
  </si>
  <si>
    <t>Unable to assess</t>
  </si>
  <si>
    <t>Brachial Pulse Right</t>
  </si>
  <si>
    <t>Capillary Refill</t>
  </si>
  <si>
    <t>Capillary Refill Hand Left</t>
  </si>
  <si>
    <t>Capillary Refill Hand Right</t>
  </si>
  <si>
    <t>Cardiac</t>
  </si>
  <si>
    <t>Ectopy</t>
  </si>
  <si>
    <t>Cardiac Ectopy</t>
  </si>
  <si>
    <t>None</t>
  </si>
  <si>
    <t>Over 3 sec</t>
  </si>
  <si>
    <t>NG/OG tube placement verified by auscultation</t>
  </si>
  <si>
    <t>NG/OG tube secured</t>
  </si>
  <si>
    <t>Balloon on foley deflated</t>
  </si>
  <si>
    <t>Runs of VT</t>
  </si>
  <si>
    <t>Escape Beats</t>
  </si>
  <si>
    <t>10</t>
  </si>
  <si>
    <t>Fusion Beats</t>
  </si>
  <si>
    <t>11</t>
  </si>
  <si>
    <t>Bigeminal</t>
  </si>
  <si>
    <t>12</t>
  </si>
  <si>
    <t>Trigeminal</t>
  </si>
  <si>
    <t>13</t>
  </si>
  <si>
    <t>Ectopy Freqency</t>
  </si>
  <si>
    <t>Ectopy Frequency</t>
  </si>
  <si>
    <t>Rare (Less than 1 per minute)</t>
  </si>
  <si>
    <t>Occasional (1-6 per minute)</t>
  </si>
  <si>
    <t>Sedation administered</t>
  </si>
  <si>
    <t>ID band on patient &amp; verified with source document</t>
  </si>
  <si>
    <t>Anesthesia report received from:</t>
  </si>
  <si>
    <t>Reported anesthesia type:</t>
  </si>
  <si>
    <t>Warming measures on arrival:</t>
  </si>
  <si>
    <t>Atrial Flutter</t>
  </si>
  <si>
    <t>Supraventricular Tachycardia</t>
  </si>
  <si>
    <t>Paroxsysmal SVT</t>
  </si>
  <si>
    <t>Ventricular Tachycardia</t>
  </si>
  <si>
    <t>I am assuming care for this patient</t>
  </si>
  <si>
    <t>1st Degree AV Block</t>
  </si>
  <si>
    <t>10 mA Atrial</t>
  </si>
  <si>
    <t>Settings: Rate</t>
  </si>
  <si>
    <t>Pacemaker Settings: Rate</t>
  </si>
  <si>
    <t>Rate: specify</t>
  </si>
  <si>
    <t>Site Assessment</t>
  </si>
  <si>
    <t>Pacemaker Site Assessment</t>
  </si>
  <si>
    <t>Wound/Incision #3 Loc Right/Left</t>
  </si>
  <si>
    <t>Wound/Incision #3 Location</t>
  </si>
  <si>
    <t>Wound/Incision #3 Odor</t>
  </si>
  <si>
    <t>Wound/Incision #4</t>
  </si>
  <si>
    <t>Wound/Incision #5</t>
  </si>
  <si>
    <t>Wound/Incision #5 Bed Color</t>
  </si>
  <si>
    <t>Wound/Incision #4 Discharge Amount</t>
  </si>
  <si>
    <t>Wound/Incision #4 Discharge Characteristic</t>
  </si>
  <si>
    <t>Wound/Incision #4 Discharge Color</t>
  </si>
  <si>
    <t>Ostomy: Size</t>
  </si>
  <si>
    <t>1.5 to 2.5 inches</t>
  </si>
  <si>
    <t>2.5 to 4 inches</t>
  </si>
  <si>
    <t>Under 1 to 1.5 inches</t>
  </si>
  <si>
    <t>Over 4 inches</t>
  </si>
  <si>
    <t>Enter free text</t>
  </si>
  <si>
    <t>Peristomal Skin</t>
  </si>
  <si>
    <t>Ostomy:Peristomal Skin</t>
  </si>
  <si>
    <t>Flush</t>
  </si>
  <si>
    <t>Wound/Incision #5 Odor</t>
  </si>
  <si>
    <t>Level to skin</t>
  </si>
  <si>
    <t>Protruding</t>
  </si>
  <si>
    <t>Radial Pulse Left</t>
  </si>
  <si>
    <t>Chest Pain Quality</t>
  </si>
  <si>
    <t>Pressure</t>
  </si>
  <si>
    <t>Heaviness</t>
  </si>
  <si>
    <t>Pressure applied, hemostasis achieved</t>
  </si>
  <si>
    <t>Dressing applied</t>
  </si>
  <si>
    <t>Catheter DC'd with tip intact</t>
  </si>
  <si>
    <t>Physician notified of no PIV access</t>
  </si>
  <si>
    <t>PIV placed with 3 attempts</t>
  </si>
  <si>
    <t>PIV placed with 2 attempts</t>
  </si>
  <si>
    <t>PIV discontinued by patient</t>
  </si>
  <si>
    <t>PIV discontinued with catheter intact</t>
  </si>
  <si>
    <t>V1.0</t>
  </si>
  <si>
    <t>Cardiovascular</t>
  </si>
  <si>
    <t>Gastrointestinal</t>
  </si>
  <si>
    <t>Genitourinary</t>
  </si>
  <si>
    <t>Integumentary</t>
  </si>
  <si>
    <t>PIV found displaced</t>
  </si>
  <si>
    <t>PIV - unable to start</t>
  </si>
  <si>
    <t>PIV placed with 1 attempt</t>
  </si>
  <si>
    <t>Patient states understanding of PCA use</t>
  </si>
  <si>
    <t>Patient instructed on PCA use/questions answered</t>
  </si>
  <si>
    <t>PCA initiated</t>
  </si>
  <si>
    <t>Total</t>
  </si>
  <si>
    <t>PACU Version 1.0</t>
  </si>
  <si>
    <t>Type</t>
  </si>
  <si>
    <t>Assess1</t>
  </si>
  <si>
    <t>ID1</t>
  </si>
  <si>
    <t>Assess2</t>
  </si>
  <si>
    <t>ID2</t>
  </si>
  <si>
    <t>Assessment Generic Name</t>
  </si>
  <si>
    <t>Assessment Generic Value Description</t>
  </si>
  <si>
    <t>ID3</t>
  </si>
  <si>
    <t>Alternate Value</t>
  </si>
  <si>
    <t>Generic ID Prefix</t>
  </si>
  <si>
    <t>PCA delay lockout interval set to:</t>
  </si>
  <si>
    <t>PCA demand dose set to:</t>
  </si>
  <si>
    <t>Family instructed not to press PCEA button for patient</t>
  </si>
  <si>
    <t>PCEA button given to patient</t>
  </si>
  <si>
    <t>01</t>
  </si>
  <si>
    <t>Left</t>
  </si>
  <si>
    <t>Arm Color Left</t>
  </si>
  <si>
    <t xml:space="preserve"> </t>
  </si>
  <si>
    <t>Pale</t>
  </si>
  <si>
    <t>02</t>
  </si>
  <si>
    <t>Ecchymotic</t>
  </si>
  <si>
    <t>03</t>
  </si>
  <si>
    <t>Epidural line aspirated for fluid and blood check</t>
  </si>
  <si>
    <t>Patient states understanding of PCEA use</t>
  </si>
  <si>
    <t>06</t>
  </si>
  <si>
    <t>Mottled</t>
  </si>
  <si>
    <t>Pacemaker-mA Atrial</t>
  </si>
  <si>
    <t>Epicardial Pacemaker-mA Atrial</t>
  </si>
  <si>
    <t>Healing</t>
  </si>
  <si>
    <t>Hyperkeratotic</t>
  </si>
  <si>
    <t>Macerated</t>
  </si>
  <si>
    <t>Red</t>
  </si>
  <si>
    <t>Sloughing</t>
  </si>
  <si>
    <t>Worsening</t>
  </si>
  <si>
    <t>Mechanical compression device</t>
  </si>
  <si>
    <t>Percutaneous suture</t>
  </si>
  <si>
    <t>Collagen plug</t>
  </si>
  <si>
    <t>Hemostatic pads</t>
  </si>
  <si>
    <t>Manual pressure</t>
  </si>
  <si>
    <t>Occluded port: specify</t>
  </si>
  <si>
    <t>Central IV #1 Securement</t>
  </si>
  <si>
    <t>Sutured</t>
  </si>
  <si>
    <t>Occlusive dressing</t>
  </si>
  <si>
    <t>Site Drainage</t>
  </si>
  <si>
    <t>Vascular procedure site drainage</t>
  </si>
  <si>
    <t>Site Location</t>
  </si>
  <si>
    <t>Vascular procedure site location</t>
  </si>
  <si>
    <t>Right femoral</t>
  </si>
  <si>
    <t>Right brachial</t>
  </si>
  <si>
    <t>Right radial</t>
  </si>
  <si>
    <t>30</t>
  </si>
  <si>
    <t>Ventricular Epicardial Wire Site</t>
  </si>
  <si>
    <t>2 Ventricular</t>
  </si>
  <si>
    <t>Color Generalized</t>
  </si>
  <si>
    <t>Bed Color</t>
  </si>
  <si>
    <t>Transcutaneous</t>
  </si>
  <si>
    <t>Self test</t>
  </si>
  <si>
    <t>Pacemaker Location</t>
  </si>
  <si>
    <t>Insertion Site</t>
  </si>
  <si>
    <t>System Controller</t>
  </si>
  <si>
    <t>Mode of Pacing</t>
  </si>
  <si>
    <t>Brachial Pulse</t>
  </si>
  <si>
    <t>Brachial Pulse Left</t>
  </si>
  <si>
    <t>Flash Test</t>
  </si>
  <si>
    <t>Flash test</t>
  </si>
  <si>
    <t>Right pass</t>
  </si>
  <si>
    <t>Yes</t>
  </si>
  <si>
    <t>No</t>
  </si>
  <si>
    <t>NG/OG to suction per orders</t>
  </si>
  <si>
    <t>Foley catheter removed without difficulty</t>
  </si>
  <si>
    <t>Patient instructed regarding removal</t>
  </si>
  <si>
    <t>Foley secured per protocol</t>
  </si>
  <si>
    <t>Foley catheter placement</t>
  </si>
  <si>
    <t>NG/OG tube placement</t>
  </si>
  <si>
    <t>Capillary Refill Foot Left</t>
  </si>
  <si>
    <t>Under 3 sec</t>
  </si>
  <si>
    <t>Pt. informed/instructed regarding placement</t>
  </si>
  <si>
    <t>Patient extubated, ETT intact</t>
  </si>
  <si>
    <t>Spontaneous ventilation resumed</t>
  </si>
  <si>
    <t>Oral airway after extubation</t>
  </si>
  <si>
    <t>Pre-oxygenation with 100% FiO2 bag-valve-mask</t>
  </si>
  <si>
    <t>Anesthesiologist/physician at bedside</t>
  </si>
  <si>
    <t>Discharge from PACU (DPACU)</t>
  </si>
  <si>
    <t>Ready for discharge from PACU (RDPACU)</t>
  </si>
  <si>
    <t>Arrival in PACU/ICU (APACU)</t>
  </si>
  <si>
    <t>Allergies reviewed</t>
  </si>
  <si>
    <t>ETT insertion completed</t>
  </si>
  <si>
    <t>Epigastric sounds negative</t>
  </si>
  <si>
    <t>Equal bilateral breath sounds</t>
  </si>
  <si>
    <t>Cuff sealed and no leak noted</t>
  </si>
  <si>
    <t>I have given a report which included but was not limited to the following:</t>
  </si>
  <si>
    <t>Procedures</t>
    <phoneticPr fontId="5" type="noConversion"/>
  </si>
  <si>
    <t>Procedures</t>
    <phoneticPr fontId="5" type="noConversion"/>
  </si>
  <si>
    <t>Tube secured at cm:</t>
  </si>
  <si>
    <t>Placed on ventilator per orders</t>
  </si>
  <si>
    <t>2nd Degree Mobitz-Type I</t>
  </si>
  <si>
    <t>2nd Degree Mobitz-Type II</t>
  </si>
  <si>
    <t>3rd Degree AV Block</t>
  </si>
  <si>
    <t>14</t>
  </si>
  <si>
    <t>13 mA Atrial</t>
  </si>
  <si>
    <t>11 mA Atrial</t>
  </si>
  <si>
    <t>12 mA Atrial</t>
  </si>
  <si>
    <t>17 mA Atrial</t>
  </si>
  <si>
    <t>18 mA Atrial</t>
  </si>
  <si>
    <t>19 mA Atrial</t>
  </si>
  <si>
    <t>20 mA Atrial</t>
  </si>
  <si>
    <t>Leaking at insertion site</t>
  </si>
  <si>
    <t>Status</t>
  </si>
  <si>
    <t>Pacemaker Status</t>
  </si>
  <si>
    <t>On</t>
  </si>
  <si>
    <t>Off</t>
  </si>
  <si>
    <t>Off, Attached</t>
  </si>
  <si>
    <t>Deactivated in OR</t>
  </si>
  <si>
    <t>Deactivated prior to OR</t>
  </si>
  <si>
    <t>Reactivated</t>
  </si>
  <si>
    <t>Ecchymosis</t>
  </si>
  <si>
    <t>Wound/Incision #4 Bed Color</t>
  </si>
  <si>
    <t>Pacemaker Type</t>
  </si>
  <si>
    <t>Temporary</t>
  </si>
  <si>
    <t>Permanent</t>
  </si>
  <si>
    <t>ICD</t>
  </si>
  <si>
    <t>Wires</t>
  </si>
  <si>
    <t>Pacemaker wires</t>
  </si>
  <si>
    <t>Capped</t>
  </si>
  <si>
    <t>Labeled</t>
  </si>
  <si>
    <t>Removed</t>
  </si>
  <si>
    <t>Landmark</t>
  </si>
  <si>
    <t>Pacemaker: Landmark in cm at Introducer</t>
  </si>
  <si>
    <t>Popliteal</t>
  </si>
  <si>
    <t>Popliteal Pulse Left</t>
  </si>
  <si>
    <t>Popliteal Pulse Right</t>
  </si>
  <si>
    <t>Posterior Tibial Pulse Right</t>
  </si>
  <si>
    <t xml:space="preserve">Radial </t>
  </si>
  <si>
    <t>25</t>
  </si>
  <si>
    <t>Small amount drainage</t>
  </si>
  <si>
    <t>Unable to Assess</t>
  </si>
  <si>
    <t>Other; specify</t>
  </si>
  <si>
    <t>Quality</t>
  </si>
  <si>
    <t>Tip cultured per order</t>
  </si>
  <si>
    <t>Other: specify</t>
  </si>
  <si>
    <t>Hemodialysis Access Location</t>
  </si>
  <si>
    <t>Femoral Left</t>
  </si>
  <si>
    <t>Anxiety</t>
  </si>
  <si>
    <t>Local anesthetic offered/accepted/used</t>
  </si>
  <si>
    <t>Added Nursing Care and PACU Events Tabs</t>
    <phoneticPr fontId="5" type="noConversion"/>
  </si>
  <si>
    <t>Discharge Activities</t>
    <phoneticPr fontId="5" type="noConversion"/>
  </si>
  <si>
    <t>Phase I</t>
    <phoneticPr fontId="5" type="noConversion"/>
  </si>
  <si>
    <t>Phase II</t>
    <phoneticPr fontId="5" type="noConversion"/>
  </si>
  <si>
    <t>PCEA</t>
    <phoneticPr fontId="5" type="noConversion"/>
  </si>
  <si>
    <t>PCEA</t>
    <phoneticPr fontId="5" type="noConversion"/>
  </si>
  <si>
    <t>PCA</t>
    <phoneticPr fontId="5" type="noConversion"/>
  </si>
  <si>
    <t>PCA</t>
    <phoneticPr fontId="5" type="noConversion"/>
  </si>
  <si>
    <t>Care Sign Off</t>
    <phoneticPr fontId="5" type="noConversion"/>
  </si>
  <si>
    <t>Discharge</t>
    <phoneticPr fontId="5" type="noConversion"/>
  </si>
  <si>
    <t>Invasive Lines</t>
    <phoneticPr fontId="5" type="noConversion"/>
  </si>
  <si>
    <t>PCA</t>
    <phoneticPr fontId="5" type="noConversion"/>
  </si>
  <si>
    <t>PCEA</t>
    <phoneticPr fontId="5" type="noConversion"/>
  </si>
  <si>
    <t>Discharge</t>
    <phoneticPr fontId="5" type="noConversion"/>
  </si>
  <si>
    <t>Procedures</t>
    <phoneticPr fontId="5" type="noConversion"/>
  </si>
  <si>
    <t>Safety</t>
    <phoneticPr fontId="5" type="noConversion"/>
  </si>
  <si>
    <t>PCA syringe concentration noted/patient name verified</t>
  </si>
  <si>
    <t>Family instructed not to press PCA button for patient</t>
  </si>
  <si>
    <t>PCA button given to patient</t>
  </si>
  <si>
    <t>PCA basal rate set to:</t>
  </si>
  <si>
    <t>PCA bolus dose PRN:</t>
  </si>
  <si>
    <t>13</t>
    <phoneticPr fontId="5" type="noConversion"/>
  </si>
  <si>
    <t>11</t>
    <phoneticPr fontId="5" type="noConversion"/>
  </si>
  <si>
    <t>14</t>
    <phoneticPr fontId="5" type="noConversion"/>
  </si>
  <si>
    <t>15</t>
    <phoneticPr fontId="5" type="noConversion"/>
  </si>
  <si>
    <t>16</t>
    <phoneticPr fontId="5" type="noConversion"/>
  </si>
  <si>
    <t>17</t>
    <phoneticPr fontId="5" type="noConversion"/>
  </si>
  <si>
    <t>18</t>
    <phoneticPr fontId="5" type="noConversion"/>
  </si>
  <si>
    <t>19</t>
    <phoneticPr fontId="5" type="noConversion"/>
  </si>
  <si>
    <t>01</t>
    <phoneticPr fontId="5" type="noConversion"/>
  </si>
  <si>
    <t>20</t>
    <phoneticPr fontId="5" type="noConversion"/>
  </si>
  <si>
    <t>21</t>
    <phoneticPr fontId="5" type="noConversion"/>
  </si>
  <si>
    <t>PCEA initiated</t>
  </si>
  <si>
    <t>Special medications or fluids for irrigation purposes available:</t>
  </si>
  <si>
    <t>07</t>
  </si>
  <si>
    <t>Flushed</t>
  </si>
  <si>
    <t>08</t>
  </si>
  <si>
    <t>Ashen</t>
  </si>
  <si>
    <t>09</t>
  </si>
  <si>
    <t>Right</t>
  </si>
  <si>
    <t>Arm Color Right</t>
  </si>
  <si>
    <t>Arm Temperature</t>
  </si>
  <si>
    <t>1mA</t>
  </si>
  <si>
    <t>2mA</t>
  </si>
  <si>
    <t>3mA</t>
  </si>
  <si>
    <t>4mA</t>
  </si>
  <si>
    <t>5mA</t>
  </si>
  <si>
    <t>6mA</t>
  </si>
  <si>
    <t>Inflamed</t>
  </si>
  <si>
    <t>Intact</t>
  </si>
  <si>
    <t>Itching</t>
  </si>
  <si>
    <t>Decreased</t>
  </si>
  <si>
    <t>Inflow Driveline-Exudate</t>
  </si>
  <si>
    <t>LVAD Inflow Driveline-Exudate</t>
  </si>
  <si>
    <t>Brown</t>
  </si>
  <si>
    <t>Inflow Driveline-Tunneling</t>
  </si>
  <si>
    <t>LVAD Inflow Driveline-Tunneling</t>
  </si>
  <si>
    <t>Outflow Driveline-Exudate</t>
  </si>
  <si>
    <t>LVAD Outflow Driveline-Exudate</t>
  </si>
  <si>
    <t>Outflow Driveline-Odor</t>
  </si>
  <si>
    <t>LVAD Outflow Driveline-Odor</t>
  </si>
  <si>
    <t>Vascular procedure site assessment</t>
  </si>
  <si>
    <t>Outflow Driveline - Skin Around</t>
  </si>
  <si>
    <t>LVAD Outflow Driveline-Skin Around</t>
  </si>
  <si>
    <t>Hyperketotic</t>
  </si>
  <si>
    <t>Outflow Driveline-Tunneling</t>
  </si>
  <si>
    <t>LVAD Outflow Driveline-Tunneling</t>
  </si>
  <si>
    <t>Sensor Flashing</t>
  </si>
  <si>
    <t>LVAD sensor flashing</t>
  </si>
  <si>
    <t>Pacemaker</t>
  </si>
  <si>
    <t>Capturing</t>
  </si>
  <si>
    <t>Pacemaker capturing</t>
  </si>
  <si>
    <t>Skin Color Generalized</t>
  </si>
  <si>
    <t>Turgor</t>
  </si>
  <si>
    <t>Skin Turgor</t>
  </si>
  <si>
    <t>Tenting</t>
  </si>
  <si>
    <t>Pacemaker Insertion Site</t>
  </si>
  <si>
    <t>Right fail</t>
  </si>
  <si>
    <t>Right no</t>
  </si>
  <si>
    <t>Battery charge light on</t>
  </si>
  <si>
    <t>Patient tolerated procedure well</t>
  </si>
  <si>
    <t>NG/OG tube removed without difficulty</t>
  </si>
  <si>
    <t>22</t>
    <phoneticPr fontId="5" type="noConversion"/>
  </si>
  <si>
    <t>23</t>
    <phoneticPr fontId="5" type="noConversion"/>
  </si>
  <si>
    <t>24</t>
    <phoneticPr fontId="5" type="noConversion"/>
  </si>
  <si>
    <t>25</t>
    <phoneticPr fontId="5" type="noConversion"/>
  </si>
  <si>
    <t>26</t>
    <phoneticPr fontId="5" type="noConversion"/>
  </si>
  <si>
    <t>27</t>
    <phoneticPr fontId="5" type="noConversion"/>
  </si>
  <si>
    <t>28</t>
    <phoneticPr fontId="5" type="noConversion"/>
  </si>
  <si>
    <t>29</t>
    <phoneticPr fontId="5" type="noConversion"/>
  </si>
  <si>
    <t>30</t>
    <phoneticPr fontId="5" type="noConversion"/>
  </si>
  <si>
    <t>31</t>
    <phoneticPr fontId="5" type="noConversion"/>
  </si>
  <si>
    <t>Availability of all needed equipment/special reqs verified</t>
  </si>
  <si>
    <t>NG/OG tube discontinued</t>
  </si>
  <si>
    <t>Procedure to be done verified with entire team</t>
  </si>
  <si>
    <t>Correct implants and/or devices available:</t>
  </si>
  <si>
    <t>Gastrointestinal Events</t>
    <phoneticPr fontId="5" type="noConversion"/>
  </si>
  <si>
    <t>Respiratory therapy at bedside</t>
  </si>
  <si>
    <t>Cardiac monitor on with EKG,SpO2, BP and respirations</t>
  </si>
  <si>
    <t>Suction on and functioning</t>
  </si>
  <si>
    <t>IV access in place and patent</t>
  </si>
  <si>
    <t>Paralytic administered</t>
  </si>
  <si>
    <t>Cricoid pressure</t>
  </si>
  <si>
    <t>Intubation initiated</t>
  </si>
  <si>
    <t>Relevant images and results are properly labeled and appropriately displayed:</t>
  </si>
  <si>
    <t>All appropriate diagnostic and radiologic test results available:</t>
  </si>
  <si>
    <t>Patient ID verified with entire team</t>
  </si>
  <si>
    <t>Nursing Care</t>
    <phoneticPr fontId="5" type="noConversion"/>
  </si>
  <si>
    <t>PACU Events</t>
    <phoneticPr fontId="5" type="noConversion"/>
  </si>
  <si>
    <t>PACU Version 1.1</t>
    <phoneticPr fontId="5" type="noConversion"/>
  </si>
  <si>
    <t>Oxygen in place on arrival</t>
    <phoneticPr fontId="5" type="noConversion"/>
  </si>
  <si>
    <t>11</t>
    <phoneticPr fontId="5" type="noConversion"/>
  </si>
  <si>
    <t>x</t>
    <phoneticPr fontId="5" type="noConversion"/>
  </si>
  <si>
    <t>Urine returned in line</t>
    <phoneticPr fontId="5" type="noConversion"/>
  </si>
  <si>
    <t>32</t>
    <phoneticPr fontId="5" type="noConversion"/>
  </si>
  <si>
    <t>x</t>
    <phoneticPr fontId="5" type="noConversion"/>
  </si>
  <si>
    <t>Ventricular Pacing</t>
  </si>
  <si>
    <t>15</t>
  </si>
  <si>
    <t>14 mA Atrial</t>
  </si>
  <si>
    <t>15 mA Atrial</t>
  </si>
  <si>
    <t>16 mA Atrial</t>
  </si>
  <si>
    <t>AV Pacing</t>
  </si>
  <si>
    <t>16</t>
  </si>
  <si>
    <t>Transcutaneous Pacing</t>
  </si>
  <si>
    <t>17</t>
  </si>
  <si>
    <t>Output Ventricular</t>
  </si>
  <si>
    <t>1 mA Ventricular</t>
  </si>
  <si>
    <t>2 mA Ventricular</t>
  </si>
  <si>
    <t>Site Condition</t>
  </si>
  <si>
    <t>Hemodialysis Access Site Condition</t>
  </si>
  <si>
    <t>No redness, pain or swelling</t>
  </si>
  <si>
    <t>Erythema</t>
  </si>
  <si>
    <t>22</t>
  </si>
  <si>
    <t>Tenderness</t>
  </si>
  <si>
    <t>Swelling</t>
  </si>
  <si>
    <t>Warmth</t>
  </si>
  <si>
    <t>Unable to assess r/t dressing</t>
  </si>
  <si>
    <t>Hemodialysis Access Type</t>
  </si>
  <si>
    <t>Shunt</t>
  </si>
  <si>
    <t>Non-tunneled temporary</t>
  </si>
  <si>
    <t>IABP</t>
  </si>
  <si>
    <t>Catheter Size</t>
  </si>
  <si>
    <t>IABP Catheter Size</t>
  </si>
  <si>
    <t>9.5F 34 cc</t>
  </si>
  <si>
    <t>9.5F 40 cc</t>
  </si>
  <si>
    <t>9.5F 50 cc</t>
  </si>
  <si>
    <t>Posterior Tibial</t>
  </si>
  <si>
    <t>Posterior Tibial Pulse Left</t>
  </si>
  <si>
    <t>Palpable - average 2+</t>
  </si>
  <si>
    <t>IABP Location</t>
  </si>
  <si>
    <t>Occlusive</t>
  </si>
  <si>
    <t>Pressure on site</t>
  </si>
  <si>
    <t>Back</t>
  </si>
  <si>
    <t>Stress</t>
  </si>
  <si>
    <t>Local anesthetic offered/declined</t>
  </si>
  <si>
    <t>Chest Pain Precipitating Factors</t>
  </si>
  <si>
    <t>Activity</t>
  </si>
  <si>
    <t>Family/caregiver notified of patient location</t>
  </si>
  <si>
    <t>Floor notified of non-nurse transporter</t>
  </si>
  <si>
    <t>Patient transported with ventilation mask</t>
  </si>
  <si>
    <t>Transported on cardiac monitor</t>
  </si>
  <si>
    <t>Mode of transport bed</t>
  </si>
  <si>
    <t>Mode of transport wheelchair</t>
  </si>
  <si>
    <t>Mode of transport gurney</t>
  </si>
  <si>
    <t>Gastrointestinal</t>
    <phoneticPr fontId="5" type="noConversion"/>
  </si>
  <si>
    <t>Admissions</t>
    <phoneticPr fontId="5" type="noConversion"/>
  </si>
  <si>
    <t>Transport with O2</t>
  </si>
  <si>
    <t>Transported by:</t>
  </si>
  <si>
    <t>Transported on critical care bed</t>
  </si>
  <si>
    <t>Correct patient position verified</t>
  </si>
  <si>
    <t>Transport Activities</t>
    <phoneticPr fontId="5" type="noConversion"/>
  </si>
  <si>
    <t>Time Out Verifications</t>
    <phoneticPr fontId="5" type="noConversion"/>
  </si>
  <si>
    <t>02</t>
    <phoneticPr fontId="5" type="noConversion"/>
  </si>
  <si>
    <t>05</t>
    <phoneticPr fontId="5" type="noConversion"/>
  </si>
  <si>
    <t>08</t>
    <phoneticPr fontId="5" type="noConversion"/>
  </si>
  <si>
    <t>13</t>
    <phoneticPr fontId="5" type="noConversion"/>
  </si>
  <si>
    <t>02</t>
    <phoneticPr fontId="5" type="noConversion"/>
  </si>
  <si>
    <t>07</t>
    <phoneticPr fontId="5" type="noConversion"/>
  </si>
  <si>
    <t>02</t>
    <phoneticPr fontId="5" type="noConversion"/>
  </si>
  <si>
    <t>05</t>
    <phoneticPr fontId="5" type="noConversion"/>
  </si>
  <si>
    <t>10</t>
    <phoneticPr fontId="5" type="noConversion"/>
  </si>
  <si>
    <t>11</t>
    <phoneticPr fontId="5" type="noConversion"/>
  </si>
  <si>
    <t>12</t>
    <phoneticPr fontId="5" type="noConversion"/>
  </si>
  <si>
    <t>Time Out Verifications</t>
    <phoneticPr fontId="5" type="noConversion"/>
  </si>
  <si>
    <t>Non-OR Settings</t>
    <phoneticPr fontId="5" type="noConversion"/>
  </si>
  <si>
    <t>Transport Activities</t>
    <phoneticPr fontId="5" type="noConversion"/>
  </si>
  <si>
    <t>Safety</t>
    <phoneticPr fontId="5" type="noConversion"/>
  </si>
  <si>
    <t>Safety</t>
    <phoneticPr fontId="5" type="noConversion"/>
  </si>
  <si>
    <t>Transported with portable suction</t>
  </si>
  <si>
    <t>V1.2</t>
    <phoneticPr fontId="5" type="noConversion"/>
  </si>
  <si>
    <t>Aberrant Beats</t>
  </si>
  <si>
    <t>10</t>
    <phoneticPr fontId="5" type="noConversion"/>
  </si>
  <si>
    <t>11</t>
    <phoneticPr fontId="5" type="noConversion"/>
  </si>
  <si>
    <t>Abnormal Skin Findings</t>
  </si>
  <si>
    <t>Breakdown</t>
  </si>
  <si>
    <t>Saturated</t>
  </si>
  <si>
    <t>Warm</t>
  </si>
  <si>
    <t>Hot</t>
  </si>
  <si>
    <t>Cool</t>
  </si>
  <si>
    <t>Cold</t>
  </si>
  <si>
    <t>Arm Temperature Right</t>
  </si>
  <si>
    <t>Atrial</t>
  </si>
  <si>
    <t>Epicardial Wire Site</t>
  </si>
  <si>
    <t>Copious</t>
  </si>
  <si>
    <t>Decreasing</t>
  </si>
  <si>
    <t>Green</t>
  </si>
  <si>
    <t>Increasing</t>
  </si>
  <si>
    <t>Moderate</t>
  </si>
  <si>
    <t>Sanguineous</t>
  </si>
  <si>
    <t>Scant</t>
  </si>
  <si>
    <t>Tan</t>
  </si>
  <si>
    <t>Yellow</t>
  </si>
  <si>
    <t>Inflow Driveline-Odor</t>
  </si>
  <si>
    <t>Atrial Pacing</t>
  </si>
  <si>
    <t>Epicardial Pacemaker: Sensitivity</t>
  </si>
  <si>
    <t>Asynchronous</t>
  </si>
  <si>
    <t>Demand</t>
  </si>
  <si>
    <t>Pacing A-V Interval mS</t>
  </si>
  <si>
    <t>Epicardial Pacing A-V Interval mS</t>
  </si>
  <si>
    <t>Wire Site (ALL)</t>
  </si>
  <si>
    <t>Epicardial Wire Site (ALL)</t>
  </si>
  <si>
    <t>Femoral</t>
  </si>
  <si>
    <t>Femoral Pulse Left</t>
  </si>
  <si>
    <t>Femoral Pulse Right</t>
  </si>
  <si>
    <t>Appropriate</t>
  </si>
  <si>
    <t>Inappropriate</t>
  </si>
  <si>
    <t>Not capturing</t>
  </si>
  <si>
    <t>Pacemaker Dressing</t>
  </si>
  <si>
    <t>Changed</t>
  </si>
  <si>
    <t>Reinforced</t>
  </si>
  <si>
    <t>Cardioverter</t>
  </si>
  <si>
    <t>Fill light on</t>
  </si>
  <si>
    <t>Right yes</t>
  </si>
  <si>
    <t>PCEA demand limit set to:</t>
  </si>
  <si>
    <t>PCEA basal rate set to:</t>
  </si>
  <si>
    <t>PCEA hourly limit  milligram/hr set to:</t>
  </si>
  <si>
    <t>IV patent</t>
  </si>
  <si>
    <t>Patient/family given discharge instruction sheet with verbalized understanding</t>
  </si>
  <si>
    <t>Discharge equipment: crutches</t>
  </si>
  <si>
    <t>Postop follow-up phone #:</t>
  </si>
  <si>
    <t>Correct side &amp; site verified as applicable to procedure</t>
  </si>
  <si>
    <t>12mA</t>
  </si>
  <si>
    <t>13mA</t>
  </si>
  <si>
    <t>14mA</t>
  </si>
  <si>
    <t>15mA</t>
  </si>
  <si>
    <t>Added 2 events (for V10)</t>
    <phoneticPr fontId="5" type="noConversion"/>
  </si>
  <si>
    <t>V1.1.1</t>
    <phoneticPr fontId="5" type="noConversion"/>
  </si>
  <si>
    <t>Responsible adult present to escort home</t>
  </si>
  <si>
    <t>Property record completed: belongings sent with patient</t>
  </si>
  <si>
    <t>Side rails up and bed locked</t>
  </si>
  <si>
    <t>Bed on lowest level</t>
  </si>
  <si>
    <t>Reason (specify):</t>
  </si>
  <si>
    <t>IV D/C'd w/o complication</t>
  </si>
  <si>
    <t>Medication reconciliation process and report reviewed with patient</t>
  </si>
  <si>
    <t>Arm Temperature Left</t>
  </si>
  <si>
    <t>List special safety precautions based on Pt. history or medications:</t>
  </si>
  <si>
    <t>Bilateral</t>
    <phoneticPr fontId="5" type="noConversion"/>
  </si>
  <si>
    <t>Mitt</t>
    <phoneticPr fontId="5" type="noConversion"/>
  </si>
  <si>
    <t>SR up x1</t>
  </si>
  <si>
    <t>SR up x2</t>
  </si>
  <si>
    <t>SR up x3</t>
  </si>
  <si>
    <t>SR up x4</t>
  </si>
  <si>
    <t>Not applicable</t>
    <phoneticPr fontId="5" type="noConversion"/>
  </si>
  <si>
    <t>Ice packs</t>
    <phoneticPr fontId="5" type="noConversion"/>
  </si>
  <si>
    <t>Cold therapy device</t>
    <phoneticPr fontId="5" type="noConversion"/>
  </si>
  <si>
    <t>No drainage</t>
    <phoneticPr fontId="5" type="noConversion"/>
  </si>
  <si>
    <t>Viscous</t>
    <phoneticPr fontId="5" type="noConversion"/>
  </si>
  <si>
    <t>Pink</t>
    <phoneticPr fontId="5" type="noConversion"/>
  </si>
  <si>
    <t>Red</t>
    <phoneticPr fontId="5" type="noConversion"/>
  </si>
  <si>
    <t>Black</t>
    <phoneticPr fontId="5" type="noConversion"/>
  </si>
  <si>
    <t>Amber</t>
    <phoneticPr fontId="5" type="noConversion"/>
  </si>
  <si>
    <t>Maroon</t>
    <phoneticPr fontId="5" type="noConversion"/>
  </si>
  <si>
    <t>I have received a report including but not limited to the following:</t>
  </si>
  <si>
    <t>Junctional/Nodal Rhythm</t>
  </si>
  <si>
    <t>18</t>
  </si>
  <si>
    <t>Junctional Bradycardia</t>
  </si>
  <si>
    <t>19</t>
  </si>
  <si>
    <t>Junctional Tachycardia</t>
  </si>
  <si>
    <t>20</t>
  </si>
  <si>
    <t>Idioventricular Rhythm/Agonal</t>
  </si>
  <si>
    <t>21</t>
  </si>
  <si>
    <t>Sinus Arrhythmia</t>
  </si>
  <si>
    <t>Multifocal Atrial Tachycardia</t>
  </si>
  <si>
    <t>23</t>
  </si>
  <si>
    <t>Asystole</t>
  </si>
  <si>
    <t>24</t>
  </si>
  <si>
    <t>Chest Pain</t>
  </si>
  <si>
    <t>Location</t>
  </si>
  <si>
    <t>Chest Pain Location</t>
  </si>
  <si>
    <t>Midsternal</t>
  </si>
  <si>
    <t>Substernal</t>
  </si>
  <si>
    <t>Scant discharge</t>
  </si>
  <si>
    <t>Small discharge</t>
  </si>
  <si>
    <t>Moderate discharge</t>
  </si>
  <si>
    <t>Dressing</t>
  </si>
  <si>
    <t>IABP Dressing</t>
  </si>
  <si>
    <t>Clean, Dry and Intact</t>
  </si>
  <si>
    <t>Large amount drainage</t>
  </si>
  <si>
    <t>Moderate amount drainage</t>
  </si>
  <si>
    <t>Hemodialysis Access Dressing Type</t>
  </si>
  <si>
    <t>Antimicrobial disk</t>
  </si>
  <si>
    <t>Transparent</t>
  </si>
  <si>
    <t>Gauze</t>
  </si>
  <si>
    <t>Skin warm and dry, color appropriate to baseline</t>
  </si>
  <si>
    <t>Sanguineous</t>
    <phoneticPr fontId="5" type="noConversion"/>
  </si>
  <si>
    <t>Serosanguinous</t>
    <phoneticPr fontId="5" type="noConversion"/>
  </si>
  <si>
    <t>Serosanguinous</t>
    <phoneticPr fontId="5" type="noConversion"/>
  </si>
  <si>
    <t>Restraints: hygiene care offered</t>
  </si>
  <si>
    <t>Restraints: Pt/Family educ/emotional reassurance</t>
    <phoneticPr fontId="5" type="noConversion"/>
  </si>
  <si>
    <t>Opens eyes to verbal stimulation</t>
  </si>
  <si>
    <t>Report given to:</t>
  </si>
  <si>
    <t>Other, specify:</t>
    <phoneticPr fontId="5" type="noConversion"/>
  </si>
  <si>
    <t>Not applicable</t>
    <phoneticPr fontId="5" type="noConversion"/>
  </si>
  <si>
    <t>12</t>
    <phoneticPr fontId="5" type="noConversion"/>
  </si>
  <si>
    <t>14</t>
    <phoneticPr fontId="5" type="noConversion"/>
  </si>
  <si>
    <t>15</t>
    <phoneticPr fontId="5" type="noConversion"/>
  </si>
  <si>
    <t>14</t>
    <phoneticPr fontId="5" type="noConversion"/>
  </si>
  <si>
    <t>Bladder scanned</t>
    <phoneticPr fontId="5" type="noConversion"/>
  </si>
  <si>
    <t>11</t>
    <phoneticPr fontId="5" type="noConversion"/>
  </si>
  <si>
    <t>x</t>
    <phoneticPr fontId="5" type="noConversion"/>
  </si>
  <si>
    <t>04</t>
    <phoneticPr fontId="5" type="noConversion"/>
  </si>
  <si>
    <t>Anesthesia Type</t>
    <phoneticPr fontId="5" type="noConversion"/>
  </si>
  <si>
    <t>Positive end tidal CO2</t>
  </si>
  <si>
    <t>PACU Scores</t>
    <phoneticPr fontId="5" type="noConversion"/>
  </si>
  <si>
    <t>Extremities all</t>
  </si>
  <si>
    <t>Gastrointestinal Events</t>
    <phoneticPr fontId="5" type="noConversion"/>
  </si>
  <si>
    <t>Milestone Times</t>
    <phoneticPr fontId="5" type="noConversion"/>
  </si>
  <si>
    <t>Admission Event</t>
    <phoneticPr fontId="5" type="noConversion"/>
  </si>
  <si>
    <t>Admissions Events</t>
    <phoneticPr fontId="5" type="noConversion"/>
  </si>
  <si>
    <t>Care Sign Off</t>
    <phoneticPr fontId="5" type="noConversion"/>
  </si>
  <si>
    <t>Care Sign Off</t>
    <phoneticPr fontId="5" type="noConversion"/>
  </si>
  <si>
    <t>Discharge Criteria</t>
    <phoneticPr fontId="5" type="noConversion"/>
  </si>
  <si>
    <t>Invasive Lines</t>
    <phoneticPr fontId="5" type="noConversion"/>
  </si>
  <si>
    <t>Invasive Lines</t>
    <phoneticPr fontId="5" type="noConversion"/>
  </si>
  <si>
    <t>Discharge Criteria</t>
    <phoneticPr fontId="5" type="noConversion"/>
  </si>
  <si>
    <t>Provider has spoken with patient/family</t>
    <phoneticPr fontId="5" type="noConversion"/>
  </si>
  <si>
    <t>Belongings/Dentures given to Patient/Family</t>
    <phoneticPr fontId="5" type="noConversion"/>
  </si>
  <si>
    <t>Report given to:</t>
    <phoneticPr fontId="5" type="noConversion"/>
  </si>
  <si>
    <t>Discharged to:</t>
    <phoneticPr fontId="5" type="noConversion"/>
  </si>
  <si>
    <t>Spinal/Dermatone level:</t>
    <phoneticPr fontId="5" type="noConversion"/>
  </si>
  <si>
    <t>Skin Integrity intact</t>
    <phoneticPr fontId="5" type="noConversion"/>
  </si>
  <si>
    <t>Moving all extremities</t>
    <phoneticPr fontId="5" type="noConversion"/>
  </si>
  <si>
    <t>Pain assessment completed</t>
    <phoneticPr fontId="5" type="noConversion"/>
  </si>
  <si>
    <t>Groin left</t>
    <phoneticPr fontId="5" type="noConversion"/>
  </si>
  <si>
    <t>Atrial Epicardial Wire Site</t>
  </si>
  <si>
    <t>Redness</t>
  </si>
  <si>
    <t>Bleeding</t>
  </si>
  <si>
    <t>Hematoma</t>
  </si>
  <si>
    <t>Purulent drainage</t>
  </si>
  <si>
    <t>Serosanguinous drainage</t>
  </si>
  <si>
    <t>Serous drainage</t>
  </si>
  <si>
    <t>Pacing</t>
  </si>
  <si>
    <t>2 Atrial</t>
  </si>
  <si>
    <t>Wires Capped and Dressed</t>
  </si>
  <si>
    <t>Atrial Wires Capped + Dressed</t>
  </si>
  <si>
    <t>Enter other amt:</t>
  </si>
  <si>
    <t>Battery</t>
  </si>
  <si>
    <t>Charge Light</t>
  </si>
  <si>
    <t>7mA</t>
  </si>
  <si>
    <t>8mA</t>
  </si>
  <si>
    <t>9mA</t>
  </si>
  <si>
    <t>10mA</t>
  </si>
  <si>
    <t>11mA</t>
  </si>
  <si>
    <t>Cardiac General</t>
  </si>
  <si>
    <t>AICD Type</t>
  </si>
  <si>
    <t>AICD type</t>
  </si>
  <si>
    <t>Defibrillator</t>
  </si>
  <si>
    <t>16mA</t>
  </si>
  <si>
    <t>17mA</t>
  </si>
  <si>
    <t>18mA</t>
  </si>
  <si>
    <t>19mA</t>
  </si>
  <si>
    <t>20mA</t>
  </si>
  <si>
    <t>Pacemaker-mA Vent</t>
  </si>
  <si>
    <t>Epicardial Pacemaker-mA Vent</t>
  </si>
  <si>
    <t>Enter Free Text</t>
  </si>
  <si>
    <t>Pacemaker-Rate</t>
  </si>
  <si>
    <t>PCEA lockout interval set to:</t>
  </si>
  <si>
    <t>PCEA bolus dose PRN:</t>
  </si>
  <si>
    <t>Road rash</t>
  </si>
  <si>
    <t>Scrapes</t>
  </si>
  <si>
    <t>Ulcer Stage I</t>
  </si>
  <si>
    <t>Ulcer Stage II</t>
  </si>
  <si>
    <t>Ulcer Stage III</t>
  </si>
  <si>
    <t>Ulcer Stage IV</t>
  </si>
  <si>
    <t>17</t>
    <phoneticPr fontId="5" type="noConversion"/>
  </si>
  <si>
    <t>18</t>
    <phoneticPr fontId="5" type="noConversion"/>
  </si>
  <si>
    <t>15</t>
    <phoneticPr fontId="5" type="noConversion"/>
  </si>
  <si>
    <t>19</t>
    <phoneticPr fontId="5" type="noConversion"/>
  </si>
  <si>
    <t>20</t>
    <phoneticPr fontId="5" type="noConversion"/>
  </si>
  <si>
    <t>21</t>
    <phoneticPr fontId="5" type="noConversion"/>
  </si>
  <si>
    <t>22</t>
    <phoneticPr fontId="5" type="noConversion"/>
  </si>
  <si>
    <t>23</t>
    <phoneticPr fontId="5" type="noConversion"/>
  </si>
  <si>
    <t>24</t>
    <phoneticPr fontId="5" type="noConversion"/>
  </si>
  <si>
    <t>25</t>
    <phoneticPr fontId="5" type="noConversion"/>
  </si>
  <si>
    <t>Notification Events</t>
    <phoneticPr fontId="5" type="noConversion"/>
  </si>
  <si>
    <t>Provider</t>
    <phoneticPr fontId="5" type="noConversion"/>
  </si>
  <si>
    <t>15</t>
    <phoneticPr fontId="5" type="noConversion"/>
  </si>
  <si>
    <t>01</t>
    <phoneticPr fontId="5" type="noConversion"/>
  </si>
  <si>
    <t>01</t>
    <phoneticPr fontId="5" type="noConversion"/>
  </si>
  <si>
    <t>Provider Notification Events</t>
    <phoneticPr fontId="5" type="noConversion"/>
  </si>
  <si>
    <t xml:space="preserve"> </t>
    <phoneticPr fontId="5" type="noConversion"/>
  </si>
  <si>
    <t>PCEA catheter insertion site assessed</t>
  </si>
  <si>
    <t>Patient instructed on PCEA use/questions answered</t>
  </si>
  <si>
    <t>Other: specify</t>
    <phoneticPr fontId="5" type="noConversion"/>
  </si>
  <si>
    <t>Colorless</t>
    <phoneticPr fontId="5" type="noConversion"/>
  </si>
  <si>
    <t>02</t>
    <phoneticPr fontId="5" type="noConversion"/>
  </si>
  <si>
    <t>x</t>
    <phoneticPr fontId="5" type="noConversion"/>
  </si>
  <si>
    <t>Follows Commands</t>
    <phoneticPr fontId="5" type="noConversion"/>
  </si>
  <si>
    <t>Complex</t>
  </si>
  <si>
    <t>Simple</t>
  </si>
  <si>
    <t>Mimics only</t>
  </si>
  <si>
    <t>Intermittently</t>
  </si>
  <si>
    <t>Sustain head lift more than five seconds</t>
  </si>
  <si>
    <t>Sustain head lift for less than five seconds</t>
  </si>
  <si>
    <t>Unable to sustain head lift at all</t>
  </si>
  <si>
    <t>Head Lift</t>
    <phoneticPr fontId="5" type="noConversion"/>
  </si>
  <si>
    <t>Mimic</t>
  </si>
  <si>
    <t>Intermit</t>
  </si>
  <si>
    <t>Lift &gt;5sec</t>
  </si>
  <si>
    <t>SecondsLif</t>
  </si>
  <si>
    <t>Unable</t>
  </si>
  <si>
    <t>Head Lift</t>
    <phoneticPr fontId="5" type="noConversion"/>
  </si>
  <si>
    <t>Tolerating fluids/nourishment</t>
  </si>
  <si>
    <t>Able to ambulate</t>
  </si>
  <si>
    <t>Alert and oriented</t>
  </si>
  <si>
    <t>Pt denies nausea/no vomiting</t>
  </si>
  <si>
    <t>Aldrete score 8 or greater</t>
  </si>
  <si>
    <t>Airway reflexes intact manages secretions</t>
  </si>
  <si>
    <t>Pain controlled per patient</t>
  </si>
  <si>
    <t>Patient's pain at acceptable level</t>
  </si>
  <si>
    <t>Voided (if applicable)</t>
  </si>
  <si>
    <t>Absent to minimal bleeding</t>
  </si>
  <si>
    <t>CMS intact distal to surgical site</t>
  </si>
  <si>
    <t>Heavy discharge</t>
  </si>
  <si>
    <t>Dressing Type</t>
  </si>
  <si>
    <t>Maintaining effective ventilation</t>
  </si>
  <si>
    <t>No hematoma noted</t>
  </si>
  <si>
    <t>Arterial line removed</t>
  </si>
  <si>
    <t>Central line removed</t>
  </si>
  <si>
    <t>CMS distal to puncture site intact</t>
  </si>
  <si>
    <t>Tourniquet removed</t>
  </si>
  <si>
    <t>CPTbed</t>
  </si>
  <si>
    <t>PostDrain</t>
  </si>
  <si>
    <t>LatRTbed</t>
  </si>
  <si>
    <t>CoughAssist</t>
  </si>
  <si>
    <t>NasalTrmpt</t>
  </si>
  <si>
    <t>09</t>
    <phoneticPr fontId="5" type="noConversion"/>
  </si>
  <si>
    <t>Arm lower left</t>
    <phoneticPr fontId="5" type="noConversion"/>
  </si>
  <si>
    <t>Arm upper left</t>
    <phoneticPr fontId="5" type="noConversion"/>
  </si>
  <si>
    <t>Leg lower left</t>
    <phoneticPr fontId="5" type="noConversion"/>
  </si>
  <si>
    <t>Leg upper right</t>
    <phoneticPr fontId="5" type="noConversion"/>
  </si>
  <si>
    <t>Leg upper left</t>
    <phoneticPr fontId="5" type="noConversion"/>
  </si>
  <si>
    <t>10</t>
    <phoneticPr fontId="5" type="noConversion"/>
  </si>
  <si>
    <t>x</t>
    <phoneticPr fontId="5" type="noConversion"/>
  </si>
  <si>
    <t>A-Line #1 Status</t>
  </si>
  <si>
    <t>No blood return</t>
  </si>
  <si>
    <t>No blood</t>
  </si>
  <si>
    <t>Occlude</t>
  </si>
  <si>
    <t>D/C</t>
  </si>
  <si>
    <t>D/C due to blood stream infection</t>
  </si>
  <si>
    <t>One way</t>
  </si>
  <si>
    <t>Sluggsh</t>
  </si>
  <si>
    <t>General Anesthesia</t>
    <phoneticPr fontId="5" type="noConversion"/>
  </si>
  <si>
    <t>Groin right</t>
    <phoneticPr fontId="5" type="noConversion"/>
  </si>
  <si>
    <t>Eye left</t>
    <phoneticPr fontId="5" type="noConversion"/>
  </si>
  <si>
    <t>Eye right</t>
    <phoneticPr fontId="5" type="noConversion"/>
  </si>
  <si>
    <t>Anterior</t>
    <phoneticPr fontId="5" type="noConversion"/>
  </si>
  <si>
    <t>Posterior</t>
    <phoneticPr fontId="5" type="noConversion"/>
  </si>
  <si>
    <t>x</t>
    <phoneticPr fontId="5" type="noConversion"/>
  </si>
  <si>
    <t>No drainage</t>
    <phoneticPr fontId="5" type="noConversion"/>
  </si>
  <si>
    <t>Compressed</t>
    <phoneticPr fontId="5" type="noConversion"/>
  </si>
  <si>
    <t>Other: specify</t>
    <phoneticPr fontId="5" type="noConversion"/>
  </si>
  <si>
    <t>None</t>
    <phoneticPr fontId="5" type="noConversion"/>
  </si>
  <si>
    <t>Midline</t>
    <phoneticPr fontId="5" type="noConversion"/>
  </si>
  <si>
    <t>01</t>
    <phoneticPr fontId="5" type="noConversion"/>
  </si>
  <si>
    <t>Burns</t>
  </si>
  <si>
    <t>Cuts</t>
  </si>
  <si>
    <t>Infection</t>
  </si>
  <si>
    <t>Oozing</t>
  </si>
  <si>
    <t>Petechiae</t>
  </si>
  <si>
    <t>Pressure areas</t>
  </si>
  <si>
    <t>Rash</t>
  </si>
  <si>
    <t>Unknown</t>
    <phoneticPr fontId="5" type="noConversion"/>
  </si>
  <si>
    <t>02</t>
    <phoneticPr fontId="5" type="noConversion"/>
  </si>
  <si>
    <t>Anesthesia Type</t>
    <phoneticPr fontId="5" type="noConversion"/>
  </si>
  <si>
    <t>12</t>
    <phoneticPr fontId="5" type="noConversion"/>
  </si>
  <si>
    <t>14</t>
    <phoneticPr fontId="5" type="noConversion"/>
  </si>
  <si>
    <t>x</t>
    <phoneticPr fontId="5" type="noConversion"/>
  </si>
  <si>
    <t>x</t>
    <phoneticPr fontId="5" type="noConversion"/>
  </si>
  <si>
    <t>Arrived per stretcher/gurney</t>
    <phoneticPr fontId="5" type="noConversion"/>
  </si>
  <si>
    <t>Arrived per wheelchair</t>
    <phoneticPr fontId="5" type="noConversion"/>
  </si>
  <si>
    <t>Arrived ambulatory</t>
    <phoneticPr fontId="5" type="noConversion"/>
  </si>
  <si>
    <t>Cardiac monitor/leads attached/alarms on/limits set</t>
  </si>
  <si>
    <t xml:space="preserve">Patient arrived via: </t>
    <phoneticPr fontId="5" type="noConversion"/>
  </si>
  <si>
    <t xml:space="preserve">Critical alarms checked </t>
    <phoneticPr fontId="5" type="noConversion"/>
  </si>
  <si>
    <t>15</t>
    <phoneticPr fontId="5" type="noConversion"/>
  </si>
  <si>
    <t>16</t>
    <phoneticPr fontId="5" type="noConversion"/>
  </si>
  <si>
    <t>Tongue normal</t>
    <phoneticPr fontId="5" type="noConversion"/>
  </si>
  <si>
    <t>Tongue dry/cracked</t>
    <phoneticPr fontId="5" type="noConversion"/>
  </si>
  <si>
    <t>Self Catheterization</t>
    <phoneticPr fontId="5" type="noConversion"/>
  </si>
  <si>
    <t>Catheter indwelling</t>
    <phoneticPr fontId="5" type="noConversion"/>
  </si>
  <si>
    <t>Diversion</t>
    <phoneticPr fontId="5" type="noConversion"/>
  </si>
  <si>
    <t>No urination uses dialysis</t>
    <phoneticPr fontId="5" type="noConversion"/>
  </si>
  <si>
    <t>Foam tape</t>
    <phoneticPr fontId="5" type="noConversion"/>
  </si>
  <si>
    <t>Adhesive</t>
    <phoneticPr fontId="5" type="noConversion"/>
  </si>
  <si>
    <t>Ace wrap</t>
    <phoneticPr fontId="5" type="noConversion"/>
  </si>
  <si>
    <t>Other, specify:</t>
    <phoneticPr fontId="5" type="noConversion"/>
  </si>
  <si>
    <t>Open to air</t>
    <phoneticPr fontId="5" type="noConversion"/>
  </si>
  <si>
    <t>Hip left</t>
    <phoneticPr fontId="5" type="noConversion"/>
  </si>
  <si>
    <t>Hip right</t>
    <phoneticPr fontId="5" type="noConversion"/>
  </si>
  <si>
    <t>Eyelid, left</t>
    <phoneticPr fontId="5" type="noConversion"/>
  </si>
  <si>
    <t>Eyelid, right</t>
    <phoneticPr fontId="5" type="noConversion"/>
  </si>
  <si>
    <t>Oral</t>
    <phoneticPr fontId="5" type="noConversion"/>
  </si>
  <si>
    <t>Nasal</t>
    <phoneticPr fontId="5" type="noConversion"/>
  </si>
  <si>
    <t>Genitalia</t>
    <phoneticPr fontId="5" type="noConversion"/>
  </si>
  <si>
    <t>no external incisions</t>
    <phoneticPr fontId="5" type="noConversion"/>
  </si>
  <si>
    <t>Petroleum gauze</t>
    <phoneticPr fontId="5" type="noConversion"/>
  </si>
  <si>
    <t>Peripheral IV #1 Status</t>
  </si>
  <si>
    <t>Patent/infusing</t>
  </si>
  <si>
    <t>Saline lock/capped</t>
  </si>
  <si>
    <t>Cap</t>
  </si>
  <si>
    <t xml:space="preserve">Discontinued </t>
  </si>
  <si>
    <t>12</t>
    <phoneticPr fontId="5" type="noConversion"/>
  </si>
  <si>
    <t>13</t>
    <phoneticPr fontId="5" type="noConversion"/>
  </si>
  <si>
    <t>01</t>
    <phoneticPr fontId="5" type="noConversion"/>
  </si>
  <si>
    <t>02</t>
    <phoneticPr fontId="5" type="noConversion"/>
  </si>
  <si>
    <t>03</t>
    <phoneticPr fontId="5" type="noConversion"/>
  </si>
  <si>
    <t>04</t>
    <phoneticPr fontId="5" type="noConversion"/>
  </si>
  <si>
    <t>05</t>
    <phoneticPr fontId="5" type="noConversion"/>
  </si>
  <si>
    <t>02</t>
    <phoneticPr fontId="5" type="noConversion"/>
  </si>
  <si>
    <t>x</t>
    <phoneticPr fontId="5" type="noConversion"/>
  </si>
  <si>
    <t>Cough and deep breathe</t>
  </si>
  <si>
    <t>Chest physiotherapy manual</t>
  </si>
  <si>
    <t>Chest physiotherapy mechanical</t>
  </si>
  <si>
    <t>Chest physiotherapy bed</t>
  </si>
  <si>
    <t>Postural drainage</t>
  </si>
  <si>
    <t>Lateral rotation therapy bed</t>
  </si>
  <si>
    <t>Cough assist device</t>
  </si>
  <si>
    <t>CDB</t>
  </si>
  <si>
    <t>CPTmanual</t>
  </si>
  <si>
    <t>CPTmechani</t>
  </si>
  <si>
    <t>A-Line #1 Type</t>
  </si>
  <si>
    <t>Arterial line</t>
  </si>
  <si>
    <t>Art line</t>
  </si>
  <si>
    <t>CVC</t>
  </si>
  <si>
    <t>Intro/PA</t>
  </si>
  <si>
    <t>PA line</t>
  </si>
  <si>
    <t>PICC</t>
  </si>
  <si>
    <t>Vascular sheath</t>
  </si>
  <si>
    <t>Sheath</t>
  </si>
  <si>
    <t>Dialysis perm</t>
  </si>
  <si>
    <t xml:space="preserve">Hemodialysis non-tunneled temporary </t>
  </si>
  <si>
    <t>Dialysis temp</t>
  </si>
  <si>
    <t>ThermoCath</t>
  </si>
  <si>
    <t>NoBldR</t>
  </si>
  <si>
    <t>Occlud</t>
  </si>
  <si>
    <t>Posit</t>
  </si>
  <si>
    <t>Discontinued due to Blood Stream Infection</t>
  </si>
  <si>
    <t>DC-Inf</t>
  </si>
  <si>
    <t>Specify ml</t>
  </si>
  <si>
    <t>Pacing Pads Changed</t>
  </si>
  <si>
    <t>Provider has spoken with the patient post procedure/post op</t>
  </si>
  <si>
    <t>Follow up Appointment date/time:</t>
  </si>
  <si>
    <t>x</t>
    <phoneticPr fontId="5" type="noConversion"/>
  </si>
  <si>
    <t>07</t>
    <phoneticPr fontId="5" type="noConversion"/>
  </si>
  <si>
    <t>17</t>
    <phoneticPr fontId="5" type="noConversion"/>
  </si>
  <si>
    <t>18</t>
    <phoneticPr fontId="5" type="noConversion"/>
  </si>
  <si>
    <t>34</t>
    <phoneticPr fontId="5" type="noConversion"/>
  </si>
  <si>
    <t>35</t>
    <phoneticPr fontId="5" type="noConversion"/>
  </si>
  <si>
    <t>36</t>
    <phoneticPr fontId="5" type="noConversion"/>
  </si>
  <si>
    <t>37</t>
    <phoneticPr fontId="5" type="noConversion"/>
  </si>
  <si>
    <t>38</t>
    <phoneticPr fontId="5" type="noConversion"/>
  </si>
  <si>
    <t>39</t>
    <phoneticPr fontId="5" type="noConversion"/>
  </si>
  <si>
    <t>40</t>
    <phoneticPr fontId="5" type="noConversion"/>
  </si>
  <si>
    <t>41</t>
    <phoneticPr fontId="5" type="noConversion"/>
  </si>
  <si>
    <t>x</t>
    <phoneticPr fontId="5" type="noConversion"/>
  </si>
  <si>
    <t>12</t>
    <phoneticPr fontId="5" type="noConversion"/>
  </si>
  <si>
    <t>13</t>
    <phoneticPr fontId="5" type="noConversion"/>
  </si>
  <si>
    <t>04</t>
    <phoneticPr fontId="5" type="noConversion"/>
  </si>
  <si>
    <t>05</t>
    <phoneticPr fontId="5" type="noConversion"/>
  </si>
  <si>
    <t>06</t>
    <phoneticPr fontId="5" type="noConversion"/>
  </si>
  <si>
    <t>Epidural Level</t>
    <phoneticPr fontId="5" type="noConversion"/>
  </si>
  <si>
    <t>08</t>
    <phoneticPr fontId="5" type="noConversion"/>
  </si>
  <si>
    <t>09</t>
    <phoneticPr fontId="5" type="noConversion"/>
  </si>
  <si>
    <t>x</t>
    <phoneticPr fontId="5" type="noConversion"/>
  </si>
  <si>
    <t>10</t>
    <phoneticPr fontId="5" type="noConversion"/>
  </si>
  <si>
    <t>18</t>
    <phoneticPr fontId="5" type="noConversion"/>
  </si>
  <si>
    <t>15</t>
    <phoneticPr fontId="5" type="noConversion"/>
  </si>
  <si>
    <t>Raises leg against resistance</t>
    <phoneticPr fontId="5" type="noConversion"/>
  </si>
  <si>
    <t>07</t>
    <phoneticPr fontId="5" type="noConversion"/>
  </si>
  <si>
    <t>01</t>
    <phoneticPr fontId="5" type="noConversion"/>
  </si>
  <si>
    <t>x</t>
    <phoneticPr fontId="5" type="noConversion"/>
  </si>
  <si>
    <t>07</t>
    <phoneticPr fontId="5" type="noConversion"/>
  </si>
  <si>
    <t>x</t>
    <phoneticPr fontId="5" type="noConversion"/>
  </si>
  <si>
    <t>06</t>
    <phoneticPr fontId="5" type="noConversion"/>
  </si>
  <si>
    <t>Colorless</t>
    <phoneticPr fontId="5" type="noConversion"/>
  </si>
  <si>
    <t>Orange</t>
    <phoneticPr fontId="5" type="noConversion"/>
  </si>
  <si>
    <t>Yellow</t>
    <phoneticPr fontId="5" type="noConversion"/>
  </si>
  <si>
    <t>Pink</t>
    <phoneticPr fontId="5" type="noConversion"/>
  </si>
  <si>
    <t>Red</t>
    <phoneticPr fontId="5" type="noConversion"/>
  </si>
  <si>
    <t>Brown</t>
    <phoneticPr fontId="5" type="noConversion"/>
  </si>
  <si>
    <t>Green</t>
    <phoneticPr fontId="5" type="noConversion"/>
  </si>
  <si>
    <t>Not Applicable</t>
    <phoneticPr fontId="5" type="noConversion"/>
  </si>
  <si>
    <t>General and Spinal</t>
    <phoneticPr fontId="5" type="noConversion"/>
  </si>
  <si>
    <t>General and Epidural</t>
    <phoneticPr fontId="5" type="noConversion"/>
  </si>
  <si>
    <t>Spinal Anesthesia</t>
    <phoneticPr fontId="5" type="noConversion"/>
  </si>
  <si>
    <t>Epidural Anesthesia</t>
    <phoneticPr fontId="5" type="noConversion"/>
  </si>
  <si>
    <t>Combined Spinal/Epidural</t>
    <phoneticPr fontId="5" type="noConversion"/>
  </si>
  <si>
    <t>General and Block</t>
    <phoneticPr fontId="5" type="noConversion"/>
  </si>
  <si>
    <t>Digital Block</t>
    <phoneticPr fontId="5" type="noConversion"/>
  </si>
  <si>
    <t>Wrist Block</t>
    <phoneticPr fontId="5" type="noConversion"/>
  </si>
  <si>
    <t>Axillary Block</t>
    <phoneticPr fontId="5" type="noConversion"/>
  </si>
  <si>
    <t>Intercalene Block</t>
    <phoneticPr fontId="5" type="noConversion"/>
  </si>
  <si>
    <t>Caudal Anesthesia</t>
    <phoneticPr fontId="5" type="noConversion"/>
  </si>
  <si>
    <t>MAC</t>
    <phoneticPr fontId="5" type="noConversion"/>
  </si>
  <si>
    <t>Intravenous Regional</t>
    <phoneticPr fontId="5" type="noConversion"/>
  </si>
  <si>
    <t>Other Technique</t>
    <phoneticPr fontId="5" type="noConversion"/>
  </si>
  <si>
    <t>06</t>
    <phoneticPr fontId="5" type="noConversion"/>
  </si>
  <si>
    <t>PACU Version 1.3</t>
    <phoneticPr fontId="5" type="noConversion"/>
  </si>
  <si>
    <t>Multiple additions as result of PACU CCB June activity</t>
    <phoneticPr fontId="5" type="noConversion"/>
  </si>
  <si>
    <t>V1.3</t>
    <phoneticPr fontId="5" type="noConversion"/>
  </si>
  <si>
    <t>PACU ASA</t>
    <phoneticPr fontId="5" type="noConversion"/>
  </si>
  <si>
    <t>Neuro Drain #2  Drainage Color/Characteristics</t>
    <phoneticPr fontId="5" type="noConversion"/>
  </si>
  <si>
    <t>07</t>
    <phoneticPr fontId="5" type="noConversion"/>
  </si>
  <si>
    <t>02</t>
    <phoneticPr fontId="5" type="noConversion"/>
  </si>
  <si>
    <t>01</t>
    <phoneticPr fontId="5" type="noConversion"/>
  </si>
  <si>
    <t>08</t>
    <phoneticPr fontId="5" type="noConversion"/>
  </si>
  <si>
    <t>07</t>
    <phoneticPr fontId="5" type="noConversion"/>
  </si>
  <si>
    <t>01</t>
    <phoneticPr fontId="5" type="noConversion"/>
  </si>
  <si>
    <t>x</t>
    <phoneticPr fontId="5" type="noConversion"/>
  </si>
  <si>
    <t>x</t>
    <phoneticPr fontId="5" type="noConversion"/>
  </si>
  <si>
    <t>06</t>
    <phoneticPr fontId="5" type="noConversion"/>
  </si>
  <si>
    <t>07</t>
    <phoneticPr fontId="5" type="noConversion"/>
  </si>
  <si>
    <t>08</t>
    <phoneticPr fontId="5" type="noConversion"/>
  </si>
  <si>
    <t>09</t>
    <phoneticPr fontId="5" type="noConversion"/>
  </si>
  <si>
    <t>18</t>
    <phoneticPr fontId="5" type="noConversion"/>
  </si>
  <si>
    <t>x</t>
    <phoneticPr fontId="5" type="noConversion"/>
  </si>
  <si>
    <t xml:space="preserve">3 of 10 </t>
    <phoneticPr fontId="5" type="noConversion"/>
  </si>
  <si>
    <t>x</t>
    <phoneticPr fontId="5" type="noConversion"/>
  </si>
  <si>
    <t>03</t>
    <phoneticPr fontId="5" type="noConversion"/>
  </si>
  <si>
    <t>15</t>
    <phoneticPr fontId="5" type="noConversion"/>
  </si>
  <si>
    <t>Restraints</t>
    <phoneticPr fontId="5" type="noConversion"/>
  </si>
  <si>
    <t>Hand left</t>
    <phoneticPr fontId="5" type="noConversion"/>
  </si>
  <si>
    <t>05</t>
    <phoneticPr fontId="5" type="noConversion"/>
  </si>
  <si>
    <t>01</t>
    <phoneticPr fontId="5" type="noConversion"/>
  </si>
  <si>
    <t>x</t>
    <phoneticPr fontId="5" type="noConversion"/>
  </si>
  <si>
    <t>17</t>
    <phoneticPr fontId="5" type="noConversion"/>
  </si>
  <si>
    <t>x</t>
    <phoneticPr fontId="5" type="noConversion"/>
  </si>
  <si>
    <t>04</t>
    <phoneticPr fontId="5" type="noConversion"/>
  </si>
  <si>
    <t>05</t>
    <phoneticPr fontId="5" type="noConversion"/>
  </si>
  <si>
    <t>06</t>
    <phoneticPr fontId="5" type="noConversion"/>
  </si>
  <si>
    <t>07</t>
    <phoneticPr fontId="5" type="noConversion"/>
  </si>
  <si>
    <t>08</t>
    <phoneticPr fontId="5" type="noConversion"/>
  </si>
  <si>
    <t>06</t>
    <phoneticPr fontId="5" type="noConversion"/>
  </si>
  <si>
    <t>x</t>
    <phoneticPr fontId="5" type="noConversion"/>
  </si>
  <si>
    <t>05</t>
    <phoneticPr fontId="5" type="noConversion"/>
  </si>
  <si>
    <t>x</t>
    <phoneticPr fontId="5" type="noConversion"/>
  </si>
  <si>
    <t>06</t>
    <phoneticPr fontId="5" type="noConversion"/>
  </si>
  <si>
    <t>01</t>
    <phoneticPr fontId="5" type="noConversion"/>
  </si>
  <si>
    <t>10</t>
    <phoneticPr fontId="5" type="noConversion"/>
  </si>
  <si>
    <t>11</t>
    <phoneticPr fontId="5" type="noConversion"/>
  </si>
  <si>
    <t>Head/Neck area</t>
    <phoneticPr fontId="5" type="noConversion"/>
  </si>
  <si>
    <t>Thoracic area</t>
    <phoneticPr fontId="5" type="noConversion"/>
  </si>
  <si>
    <t>Abdominal area</t>
    <phoneticPr fontId="5" type="noConversion"/>
  </si>
  <si>
    <t>Pelvic area</t>
    <phoneticPr fontId="5" type="noConversion"/>
  </si>
  <si>
    <t>Extremity area</t>
    <phoneticPr fontId="5" type="noConversion"/>
  </si>
  <si>
    <t>x</t>
    <phoneticPr fontId="5" type="noConversion"/>
  </si>
  <si>
    <t>x</t>
    <phoneticPr fontId="5" type="noConversion"/>
  </si>
  <si>
    <t>05</t>
    <phoneticPr fontId="5" type="noConversion"/>
  </si>
  <si>
    <t>05</t>
    <phoneticPr fontId="5" type="noConversion"/>
  </si>
  <si>
    <t>04</t>
    <phoneticPr fontId="5" type="noConversion"/>
  </si>
  <si>
    <t>04</t>
    <phoneticPr fontId="5" type="noConversion"/>
  </si>
  <si>
    <t>PICC #1 Status</t>
  </si>
  <si>
    <t>DC per physician order</t>
  </si>
  <si>
    <t>DcOrd</t>
  </si>
  <si>
    <t>Length of Cath-cm (Free Text)</t>
  </si>
  <si>
    <t>*</t>
  </si>
  <si>
    <t>No Blood Return</t>
  </si>
  <si>
    <t>Fill Light on</t>
  </si>
  <si>
    <t>Jugular Vein Condition at 30 degrees</t>
  </si>
  <si>
    <t>General</t>
  </si>
  <si>
    <t>Lower Quadrant Left</t>
  </si>
  <si>
    <t>Lower Quadrant Right</t>
  </si>
  <si>
    <t>Upper Quadrant Left</t>
  </si>
  <si>
    <t>Upper Quadrant Right</t>
  </si>
  <si>
    <t>Corneal Reflex Left</t>
  </si>
  <si>
    <t>Landmark in cm</t>
  </si>
  <si>
    <t>Bridge of Nose Assessment</t>
  </si>
  <si>
    <t>Site Findings</t>
  </si>
  <si>
    <t>Respiration</t>
  </si>
  <si>
    <t>Circulation</t>
  </si>
  <si>
    <t>Consciousness</t>
  </si>
  <si>
    <t>Oxygenation</t>
  </si>
  <si>
    <t>ASA</t>
  </si>
  <si>
    <t>Genitourinary-Care-Advanced</t>
  </si>
  <si>
    <t>Transport Activities</t>
  </si>
  <si>
    <t>Cardiac Arrest Events</t>
    <phoneticPr fontId="4" type="noConversion"/>
  </si>
  <si>
    <t>05</t>
    <phoneticPr fontId="4" type="noConversion"/>
  </si>
  <si>
    <t>01</t>
    <phoneticPr fontId="4" type="noConversion"/>
  </si>
  <si>
    <t>Cardiac Arrest Events</t>
  </si>
  <si>
    <t>CPR started</t>
  </si>
  <si>
    <t>Chest compressions initiated</t>
  </si>
  <si>
    <t>02</t>
    <phoneticPr fontId="4" type="noConversion"/>
  </si>
  <si>
    <t>Oxygenated with:</t>
  </si>
  <si>
    <t>04</t>
    <phoneticPr fontId="4" type="noConversion"/>
  </si>
  <si>
    <t>Arrhythmia identified</t>
  </si>
  <si>
    <t>Non-palpable pulse</t>
  </si>
  <si>
    <t>06</t>
    <phoneticPr fontId="4" type="noConversion"/>
  </si>
  <si>
    <t>Intubation - tube size:</t>
  </si>
  <si>
    <t>07</t>
    <phoneticPr fontId="4" type="noConversion"/>
  </si>
  <si>
    <t>IV access obtained:  central</t>
  </si>
  <si>
    <t>08</t>
    <phoneticPr fontId="4" type="noConversion"/>
  </si>
  <si>
    <t>IV access obtained:  peripheral</t>
  </si>
  <si>
    <t>09</t>
    <phoneticPr fontId="4" type="noConversion"/>
  </si>
  <si>
    <t>Cardioversion - joules:</t>
  </si>
  <si>
    <t>10</t>
    <phoneticPr fontId="4" type="noConversion"/>
  </si>
  <si>
    <t>Cardioversion times:</t>
  </si>
  <si>
    <t>11</t>
    <phoneticPr fontId="4" type="noConversion"/>
  </si>
  <si>
    <t>Defibrillation - joules:</t>
  </si>
  <si>
    <t>12</t>
    <phoneticPr fontId="4" type="noConversion"/>
  </si>
  <si>
    <t>Defibrillation times:</t>
  </si>
  <si>
    <t>13</t>
    <phoneticPr fontId="4" type="noConversion"/>
  </si>
  <si>
    <t>Inotropic support-bolus</t>
  </si>
  <si>
    <t>14</t>
    <phoneticPr fontId="4" type="noConversion"/>
  </si>
  <si>
    <t>Inotropic support-infusion</t>
  </si>
  <si>
    <t>15</t>
    <phoneticPr fontId="4" type="noConversion"/>
  </si>
  <si>
    <t>External pacemaker placed</t>
  </si>
  <si>
    <t>16</t>
    <phoneticPr fontId="4" type="noConversion"/>
  </si>
  <si>
    <t>CPR stopped</t>
  </si>
  <si>
    <t>17</t>
    <phoneticPr fontId="4" type="noConversion"/>
  </si>
  <si>
    <t>Patient stabilized</t>
  </si>
  <si>
    <t>18</t>
    <phoneticPr fontId="4" type="noConversion"/>
  </si>
  <si>
    <t>Post resuscitation rhythm:</t>
  </si>
  <si>
    <t>19</t>
    <phoneticPr fontId="4" type="noConversion"/>
  </si>
  <si>
    <t>Patient pronounced by:</t>
  </si>
  <si>
    <t>20</t>
    <phoneticPr fontId="4" type="noConversion"/>
  </si>
  <si>
    <t>Family/significant other notified</t>
  </si>
  <si>
    <t>21</t>
    <phoneticPr fontId="4" type="noConversion"/>
  </si>
  <si>
    <t>Cardiac Events</t>
    <phoneticPr fontId="4" type="noConversion"/>
  </si>
  <si>
    <t>Cardiac Events</t>
  </si>
  <si>
    <t>12-lead EKG performed</t>
  </si>
  <si>
    <t>Echocardiogram</t>
  </si>
  <si>
    <t>External pacemaker</t>
  </si>
  <si>
    <t>03</t>
    <phoneticPr fontId="4" type="noConversion"/>
  </si>
  <si>
    <t>Medication bolus given:</t>
  </si>
  <si>
    <t>Epicardial pacemaker started</t>
  </si>
  <si>
    <t>Transvenous pacemaker started</t>
  </si>
  <si>
    <t>Failure to pace</t>
  </si>
  <si>
    <t>01</t>
    <phoneticPr fontId="4" type="noConversion"/>
  </si>
  <si>
    <t>Provider notified:</t>
    <phoneticPr fontId="4" type="noConversion"/>
  </si>
  <si>
    <t>08</t>
    <phoneticPr fontId="4" type="noConversion"/>
  </si>
  <si>
    <t>02</t>
    <phoneticPr fontId="4" type="noConversion"/>
  </si>
  <si>
    <t>x</t>
    <phoneticPr fontId="4" type="noConversion"/>
  </si>
  <si>
    <t>Rhythm change</t>
    <phoneticPr fontId="4" type="noConversion"/>
  </si>
  <si>
    <t>09</t>
    <phoneticPr fontId="4" type="noConversion"/>
  </si>
  <si>
    <t>01</t>
    <phoneticPr fontId="4" type="noConversion"/>
  </si>
  <si>
    <t>Cardioversion</t>
    <phoneticPr fontId="4" type="noConversion"/>
  </si>
  <si>
    <t>Cardioversion Note</t>
    <phoneticPr fontId="4" type="noConversion"/>
  </si>
  <si>
    <t>01</t>
    <phoneticPr fontId="4" type="noConversion"/>
  </si>
  <si>
    <t>Cardioversion</t>
  </si>
  <si>
    <t>Consent signed</t>
  </si>
  <si>
    <t>Medications reviewed</t>
  </si>
  <si>
    <t>NPO Status</t>
  </si>
  <si>
    <t>Time out called</t>
  </si>
  <si>
    <t>Cardioversion: (joules)</t>
  </si>
  <si>
    <t>Resulting rhythm:</t>
  </si>
  <si>
    <t>Co Signature</t>
    <phoneticPr fontId="4" type="noConversion"/>
  </si>
  <si>
    <t>Co-Signature</t>
  </si>
  <si>
    <t>Patient care handoff</t>
  </si>
  <si>
    <t>Co-Signature-orientee documentation</t>
  </si>
  <si>
    <t>02</t>
    <phoneticPr fontId="4" type="noConversion"/>
  </si>
  <si>
    <t>Co-Signature-student nurse documentation</t>
  </si>
  <si>
    <t>03</t>
    <phoneticPr fontId="4" type="noConversion"/>
  </si>
  <si>
    <t>Anticoagulant- cosignature verification of dosage and route</t>
  </si>
  <si>
    <t>04</t>
    <phoneticPr fontId="4" type="noConversion"/>
  </si>
  <si>
    <t>Co-signature verification of PCA Set-up</t>
  </si>
  <si>
    <t>PCA setup verified</t>
  </si>
  <si>
    <t>MD: discharge patient from PACU</t>
  </si>
  <si>
    <t>Drug infusion verified against ordered dose/pump rate/IV bag label</t>
    <phoneticPr fontId="4" type="noConversion"/>
  </si>
  <si>
    <t>Co-signature for respiratory therapy student documentation</t>
  </si>
  <si>
    <t>09</t>
    <phoneticPr fontId="4" type="noConversion"/>
  </si>
  <si>
    <t>Verification of high-risk medications: specify</t>
    <phoneticPr fontId="4" type="noConversion"/>
  </si>
  <si>
    <t>10</t>
    <phoneticPr fontId="4" type="noConversion"/>
  </si>
  <si>
    <t>Laboratory Tests Events</t>
    <phoneticPr fontId="4" type="noConversion"/>
  </si>
  <si>
    <t>Laboratory Tests</t>
    <phoneticPr fontId="4" type="noConversion"/>
  </si>
  <si>
    <t>Laboratory Tests</t>
  </si>
  <si>
    <t>ABG sent</t>
  </si>
  <si>
    <t>AM labs sent</t>
  </si>
  <si>
    <t>Activated clotting time</t>
  </si>
  <si>
    <t>Chemistries sent</t>
    <phoneticPr fontId="4" type="noConversion"/>
  </si>
  <si>
    <t>CBC sent</t>
  </si>
  <si>
    <t>Cardiac enzymes sent</t>
  </si>
  <si>
    <t>Critical value received (written down/read back):</t>
  </si>
  <si>
    <t>Drug levels sent</t>
  </si>
  <si>
    <t>Glucose sent</t>
  </si>
  <si>
    <t>Ionized calcium sent</t>
  </si>
  <si>
    <t>Lab drawn and sent for:</t>
  </si>
  <si>
    <t>Lactate sent</t>
  </si>
  <si>
    <t>Magnesium sent</t>
  </si>
  <si>
    <t>Mixed venous blood gas sent</t>
  </si>
  <si>
    <t>Point of care glucose done</t>
  </si>
  <si>
    <t>PT/INR sent</t>
  </si>
  <si>
    <t>PTT sent</t>
  </si>
  <si>
    <t>17</t>
    <phoneticPr fontId="4" type="noConversion"/>
  </si>
  <si>
    <t>Potassium sent</t>
  </si>
  <si>
    <t>18</t>
    <phoneticPr fontId="4" type="noConversion"/>
  </si>
  <si>
    <t>Serum osmo sent</t>
  </si>
  <si>
    <t>19</t>
    <phoneticPr fontId="4" type="noConversion"/>
  </si>
  <si>
    <t>Venous blood gas sent</t>
  </si>
  <si>
    <t>Post-Op labs sent</t>
  </si>
  <si>
    <t>Notification</t>
    <phoneticPr fontId="4" type="noConversion"/>
  </si>
  <si>
    <t>Notification</t>
  </si>
  <si>
    <t>Attending notified:</t>
  </si>
  <si>
    <t>Resident notified:</t>
  </si>
  <si>
    <t>House officer notified:</t>
  </si>
  <si>
    <t>Fellow notified:</t>
  </si>
  <si>
    <t>Nurse practitioner notified</t>
  </si>
  <si>
    <t>Charge nurse notified</t>
  </si>
  <si>
    <t>Manager or clinical supervisor</t>
  </si>
  <si>
    <t>Discharge facilitator notified</t>
  </si>
  <si>
    <t>Respiratory therapy notified:</t>
  </si>
  <si>
    <t>Pharmacy notified</t>
  </si>
  <si>
    <t>Physician's assistant notified:</t>
  </si>
  <si>
    <t>Social worker notified:</t>
  </si>
  <si>
    <t>VA Police notified</t>
  </si>
  <si>
    <t>Administrative officer of the day (AOD) notified</t>
  </si>
  <si>
    <t>Other:</t>
  </si>
  <si>
    <t>Procedures</t>
  </si>
  <si>
    <t>CXR done (portable)</t>
  </si>
  <si>
    <t>Recovery Events</t>
    <phoneticPr fontId="4" type="noConversion"/>
  </si>
  <si>
    <t>Recovery</t>
    <phoneticPr fontId="4" type="noConversion"/>
  </si>
  <si>
    <t>Recovery</t>
  </si>
  <si>
    <t>Admit to ICU recovery</t>
  </si>
  <si>
    <t>Transfusion Activities</t>
    <phoneticPr fontId="4" type="noConversion"/>
  </si>
  <si>
    <t>Transfusion Actiities</t>
    <phoneticPr fontId="4" type="noConversion"/>
  </si>
  <si>
    <t>Transfusion Activities</t>
  </si>
  <si>
    <t>Verified transfusion order</t>
  </si>
  <si>
    <t>Transfusion stopped:  reaction</t>
  </si>
  <si>
    <t>02</t>
    <phoneticPr fontId="4" type="noConversion"/>
  </si>
  <si>
    <t>Physician notified of transfusion reaction</t>
  </si>
  <si>
    <t>03</t>
    <phoneticPr fontId="4" type="noConversion"/>
  </si>
  <si>
    <t>Blood bank notified of transfusion reaction</t>
  </si>
  <si>
    <t>Blood components/tubing returned to blood bank</t>
  </si>
  <si>
    <t>Blood specimen sent to lab</t>
  </si>
  <si>
    <t>Urine specimen sent to lab</t>
  </si>
  <si>
    <t>Transfusion Preparation</t>
    <phoneticPr fontId="4" type="noConversion"/>
  </si>
  <si>
    <t>Transfusion Events</t>
  </si>
  <si>
    <t>Type and cross done</t>
  </si>
  <si>
    <t>Type and screen done</t>
  </si>
  <si>
    <t>Blood transfusion consent obtained/verified</t>
  </si>
  <si>
    <t>Verified unit number/type/expiration date</t>
  </si>
  <si>
    <t>Premedicated for transfusion</t>
  </si>
  <si>
    <t>Transfusion</t>
    <phoneticPr fontId="4" type="noConversion"/>
  </si>
  <si>
    <t>Transfusion started</t>
  </si>
  <si>
    <t>FFP given, number of units:</t>
  </si>
  <si>
    <t>RBC's given: number of units</t>
  </si>
  <si>
    <t>Platelets given: number of units</t>
  </si>
  <si>
    <t>Transfusion completed</t>
  </si>
  <si>
    <t>Transfusion Reaction</t>
    <phoneticPr fontId="4" type="noConversion"/>
  </si>
  <si>
    <t>Vital signs monitored</t>
  </si>
  <si>
    <t>33</t>
  </si>
  <si>
    <t>V1.3.1</t>
  </si>
  <si>
    <t>PACU Version 1.3.1</t>
  </si>
  <si>
    <t>Added events from ICU for PACU (Picis build)</t>
  </si>
  <si>
    <t>Enteral</t>
  </si>
  <si>
    <t>x</t>
  </si>
  <si>
    <t>Corrected Hand Right in restraints</t>
  </si>
  <si>
    <t>Foot Left</t>
  </si>
  <si>
    <t>Foot Right</t>
  </si>
  <si>
    <t>Hand Left</t>
  </si>
  <si>
    <t>Hand Right</t>
  </si>
  <si>
    <t>PACU: Events</t>
  </si>
  <si>
    <t>CIWA</t>
  </si>
  <si>
    <t>N0:  No nausea or vomiting</t>
  </si>
  <si>
    <t>CIWA Scale</t>
  </si>
  <si>
    <t>N1:  Mild nausea, no vomiting</t>
  </si>
  <si>
    <t>N2:</t>
  </si>
  <si>
    <t>N3:</t>
  </si>
  <si>
    <t>N4:  Intermittent nausea/dry heaves</t>
  </si>
  <si>
    <t>N5:</t>
  </si>
  <si>
    <t>N6:</t>
  </si>
  <si>
    <t>N7:  Freq dry heaves, vomiting</t>
  </si>
  <si>
    <t>0T:  No Tremor</t>
  </si>
  <si>
    <t>1T: Not visible/felt fingertip</t>
  </si>
  <si>
    <t>2T:</t>
  </si>
  <si>
    <t>3T:</t>
  </si>
  <si>
    <t>4T: Moderate, Pt arms extended</t>
  </si>
  <si>
    <t>5T:</t>
  </si>
  <si>
    <t>6T:</t>
  </si>
  <si>
    <t>7T:  Severe/arms not extended</t>
  </si>
  <si>
    <t>03</t>
    <phoneticPr fontId="4" type="noConversion"/>
  </si>
  <si>
    <t>S0: No sweat visible</t>
  </si>
  <si>
    <t>S1:  Barely perceptible</t>
  </si>
  <si>
    <t>S2:</t>
  </si>
  <si>
    <t>S3:</t>
  </si>
  <si>
    <t>S4:  Beads of sweat obvious</t>
  </si>
  <si>
    <t>S5:</t>
  </si>
  <si>
    <t>S6:</t>
  </si>
  <si>
    <t>S7:  Drenching Sweats</t>
  </si>
  <si>
    <t>0A: No anxiety</t>
  </si>
  <si>
    <t>1A:  Mildly anxious</t>
  </si>
  <si>
    <t>2A:</t>
  </si>
  <si>
    <t>3A:</t>
  </si>
  <si>
    <t>4A:  Moderately anxious</t>
  </si>
  <si>
    <t>5A:</t>
  </si>
  <si>
    <t>6A:</t>
  </si>
  <si>
    <t>00:  Normal activity</t>
  </si>
  <si>
    <t>01:  Slightly more than normal</t>
  </si>
  <si>
    <t>04:  Moderately fidgety</t>
  </si>
  <si>
    <t>07:  Pacing/thrashes about</t>
  </si>
  <si>
    <t>T0:  None</t>
  </si>
  <si>
    <t>T1:  Very mild sensations</t>
  </si>
  <si>
    <t>T2:  Mild sensations</t>
  </si>
  <si>
    <t>T3:  Moderate sensations</t>
  </si>
  <si>
    <t>T4:  Mod/severe hallucinations</t>
  </si>
  <si>
    <t>T6:  Very severe hallucination</t>
  </si>
  <si>
    <t>T7:  Continuous hallucinations</t>
  </si>
  <si>
    <t>A0:  Not present</t>
  </si>
  <si>
    <t>A2:  Mild harshness</t>
  </si>
  <si>
    <t>A3: Moderate harshness</t>
  </si>
  <si>
    <t>A4:  Mod severe hallucinations</t>
  </si>
  <si>
    <t>A5:  Severe hallucinations</t>
  </si>
  <si>
    <t>A6:  Very severe hallucination</t>
  </si>
  <si>
    <t>A7:  Continuous hallucinations</t>
  </si>
  <si>
    <t>V0:  Not present</t>
  </si>
  <si>
    <t>V1:  Very mild sensitivity</t>
  </si>
  <si>
    <t>V2:  Mild sensitivity</t>
  </si>
  <si>
    <t>V3:  Moderate sensitivity</t>
  </si>
  <si>
    <t>V4:  Mod severe hallucinations</t>
  </si>
  <si>
    <t>V5:  Severe hallucinations</t>
  </si>
  <si>
    <t>V7:  Continuous hallucinations</t>
  </si>
  <si>
    <t>H0:  Not present</t>
  </si>
  <si>
    <t>H1:  Very mild</t>
  </si>
  <si>
    <t>H2:  Mild</t>
  </si>
  <si>
    <t>H3:  Moderate</t>
  </si>
  <si>
    <t>H4:  Moderately severe</t>
  </si>
  <si>
    <t>H5:  Severe</t>
  </si>
  <si>
    <t>H6:  Very severe</t>
  </si>
  <si>
    <t>H7:  Extremely severe</t>
  </si>
  <si>
    <t>O0:  Oriented</t>
  </si>
  <si>
    <t>O1:  Can't serial add</t>
  </si>
  <si>
    <t>O2:  Date=&lt;2 days off</t>
  </si>
  <si>
    <t>O3:  Date&gt; 2 days off</t>
  </si>
  <si>
    <t xml:space="preserve">O4:  Disoriented </t>
  </si>
  <si>
    <t>V1.3.1RFC</t>
  </si>
  <si>
    <t>Added CIWA scores (from ICU)</t>
  </si>
  <si>
    <t>Bed</t>
    <phoneticPr fontId="0" type="noConversion"/>
  </si>
  <si>
    <t>01</t>
    <phoneticPr fontId="0" type="noConversion"/>
  </si>
  <si>
    <t>Bed Positioning</t>
  </si>
  <si>
    <t>Head of Bed Flat</t>
  </si>
  <si>
    <t>Head of Bed Up 15 Deg</t>
  </si>
  <si>
    <t>02</t>
    <phoneticPr fontId="0" type="noConversion"/>
  </si>
  <si>
    <t>HOB15</t>
  </si>
  <si>
    <t>Head of Bed Up 30 Deg</t>
  </si>
  <si>
    <t>03</t>
    <phoneticPr fontId="0" type="noConversion"/>
  </si>
  <si>
    <t>HOB30</t>
  </si>
  <si>
    <t>01</t>
    <phoneticPr fontId="0" type="noConversion"/>
  </si>
  <si>
    <t>Head of Bed Up 45 Deg</t>
  </si>
  <si>
    <t>HOB45</t>
  </si>
  <si>
    <t>Head of Bed Up 60 Deg</t>
  </si>
  <si>
    <t>HOB60</t>
  </si>
  <si>
    <t>Head of Bed Up 90 Deg</t>
  </si>
  <si>
    <t>HOB90</t>
  </si>
  <si>
    <t>Reverse Trendelenberg</t>
  </si>
  <si>
    <t>07</t>
    <phoneticPr fontId="0" type="noConversion"/>
  </si>
  <si>
    <t>RevTrend</t>
  </si>
  <si>
    <t>Trendelenburg</t>
  </si>
  <si>
    <t>08</t>
    <phoneticPr fontId="0" type="noConversion"/>
  </si>
  <si>
    <t>Trndlnbg</t>
  </si>
  <si>
    <t>Chair Position</t>
  </si>
  <si>
    <t>09</t>
    <phoneticPr fontId="0" type="noConversion"/>
  </si>
  <si>
    <t>Chair</t>
  </si>
  <si>
    <t>Position</t>
    <phoneticPr fontId="0" type="noConversion"/>
  </si>
  <si>
    <t>Location</t>
    <phoneticPr fontId="0" type="noConversion"/>
  </si>
  <si>
    <t>Position/Location</t>
  </si>
  <si>
    <t>Dangle</t>
  </si>
  <si>
    <t>Dangl</t>
  </si>
  <si>
    <t>L Side</t>
  </si>
  <si>
    <t>LSide</t>
  </si>
  <si>
    <t>Prone</t>
  </si>
  <si>
    <t>R Side</t>
  </si>
  <si>
    <t>RSide</t>
  </si>
  <si>
    <t>Self</t>
  </si>
  <si>
    <t>Position/Location</t>
    <phoneticPr fontId="0" type="noConversion"/>
  </si>
  <si>
    <t>x</t>
    <phoneticPr fontId="0" type="noConversion"/>
  </si>
  <si>
    <t>Right</t>
    <phoneticPr fontId="0" type="noConversion"/>
  </si>
  <si>
    <t>V1.4</t>
  </si>
  <si>
    <t>PACU Version 1.4</t>
  </si>
  <si>
    <t>Stabilization</t>
    <phoneticPr fontId="0" type="noConversion"/>
  </si>
  <si>
    <t>10</t>
    <phoneticPr fontId="0" type="noConversion"/>
  </si>
  <si>
    <t>GI Tube #1 Placement/Stabilization</t>
  </si>
  <si>
    <t xml:space="preserve">     Taped</t>
  </si>
  <si>
    <t xml:space="preserve">     Sutures</t>
  </si>
  <si>
    <t xml:space="preserve">     Bridle</t>
  </si>
  <si>
    <t>Bridle</t>
  </si>
  <si>
    <t xml:space="preserve">     Stabilization other:  specify</t>
  </si>
  <si>
    <t>Specify</t>
  </si>
  <si>
    <t>V1.4RFC</t>
  </si>
  <si>
    <t>01</t>
    <phoneticPr fontId="0" type="noConversion"/>
  </si>
  <si>
    <t>Urinary Catheter:  Type/Size/Status/Securement</t>
  </si>
  <si>
    <t xml:space="preserve">     Catheter condom </t>
  </si>
  <si>
    <t>Condom</t>
  </si>
  <si>
    <t xml:space="preserve">     Catheter foley</t>
  </si>
  <si>
    <t xml:space="preserve">     Catheter coude </t>
  </si>
  <si>
    <t>Coude</t>
  </si>
  <si>
    <t xml:space="preserve">     Catheter straight</t>
  </si>
  <si>
    <t>Straight</t>
  </si>
  <si>
    <t xml:space="preserve">     Catheter 3 way</t>
  </si>
  <si>
    <t>3-way</t>
  </si>
  <si>
    <t xml:space="preserve">     Catheter suprapubic </t>
  </si>
  <si>
    <t>Suprapubic</t>
  </si>
  <si>
    <t xml:space="preserve">     Ureteral stent</t>
  </si>
  <si>
    <t>UretStent</t>
  </si>
  <si>
    <t>02</t>
    <phoneticPr fontId="0" type="noConversion"/>
  </si>
  <si>
    <t xml:space="preserve">     Catheter size Fr: specify</t>
  </si>
  <si>
    <t xml:space="preserve">     Occluded</t>
  </si>
  <si>
    <t xml:space="preserve">     Irrigated:  specify amount</t>
  </si>
  <si>
    <t>Irrigated</t>
  </si>
  <si>
    <t>CBI</t>
  </si>
  <si>
    <t>06</t>
    <phoneticPr fontId="0" type="noConversion"/>
  </si>
  <si>
    <t xml:space="preserve">     Securement device</t>
  </si>
  <si>
    <t xml:space="preserve">     Securement taped</t>
  </si>
  <si>
    <t xml:space="preserve">     Tubing clipped to bed</t>
  </si>
  <si>
    <t>ClipBed</t>
  </si>
  <si>
    <t>Lethargic</t>
  </si>
  <si>
    <t>Peripheral Nerve Stimulator</t>
    <phoneticPr fontId="0" type="noConversion"/>
  </si>
  <si>
    <t>mAmp</t>
    <phoneticPr fontId="0" type="noConversion"/>
  </si>
  <si>
    <t>01</t>
    <phoneticPr fontId="0" type="noConversion"/>
  </si>
  <si>
    <t>Peripheral Nerve Stimulator: mAmp</t>
  </si>
  <si>
    <t>10 mAmp</t>
  </si>
  <si>
    <t>10mAmp</t>
  </si>
  <si>
    <t>20mAmp</t>
  </si>
  <si>
    <t>30mAmp</t>
  </si>
  <si>
    <t>40mAmp</t>
  </si>
  <si>
    <t>50mAmp</t>
  </si>
  <si>
    <t>60 mAmp</t>
  </si>
  <si>
    <t>60mAmp</t>
  </si>
  <si>
    <t>70 mAmp</t>
  </si>
  <si>
    <t>70mAmp</t>
  </si>
  <si>
    <t>80 mAmp</t>
  </si>
  <si>
    <t>80mAmp</t>
  </si>
  <si>
    <t>Site</t>
    <phoneticPr fontId="0" type="noConversion"/>
  </si>
  <si>
    <t>Peripheral Nerve Stimulator: Site</t>
  </si>
  <si>
    <t>Ulnar right</t>
  </si>
  <si>
    <t>Ulnar R</t>
  </si>
  <si>
    <t>Ulnar left</t>
  </si>
  <si>
    <t>Ulnar L</t>
  </si>
  <si>
    <t>Temporal right</t>
  </si>
  <si>
    <t>Temporal R</t>
  </si>
  <si>
    <t>Temporal left</t>
  </si>
  <si>
    <t>Temporal L</t>
  </si>
  <si>
    <t>Tibial</t>
    <phoneticPr fontId="0" type="noConversion"/>
  </si>
  <si>
    <t>TOF</t>
    <phoneticPr fontId="0" type="noConversion"/>
  </si>
  <si>
    <t>Peripheral Nerve Stimulator: TOF</t>
  </si>
  <si>
    <t>Train of Four Response 2:4</t>
  </si>
  <si>
    <t>TOF 2:4</t>
  </si>
  <si>
    <t>Train of Four Response 3:4</t>
  </si>
  <si>
    <t>TOF 3:4</t>
  </si>
  <si>
    <t>Train of Four Response 1:4</t>
  </si>
  <si>
    <t>TOF 1:4</t>
  </si>
  <si>
    <t>Train of Four Response 4:4</t>
  </si>
  <si>
    <t>TOF 4:4</t>
  </si>
  <si>
    <t>Train of Four Response 0:4</t>
  </si>
  <si>
    <t>TOF 0:4</t>
  </si>
  <si>
    <t>Twitches seen while medicated</t>
    <phoneticPr fontId="0" type="noConversion"/>
  </si>
  <si>
    <t>TwitchMed</t>
    <phoneticPr fontId="0" type="noConversion"/>
  </si>
  <si>
    <t>Incision #1 Characteristics/Closure/Stabilization</t>
  </si>
  <si>
    <t xml:space="preserve">      Within normal limits</t>
  </si>
  <si>
    <t>WNL</t>
  </si>
  <si>
    <t xml:space="preserve">      Approximated</t>
  </si>
  <si>
    <t xml:space="preserve">      Dehiscence</t>
  </si>
  <si>
    <t>Dehiscence</t>
  </si>
  <si>
    <t xml:space="preserve">      Swelling</t>
  </si>
  <si>
    <t>04</t>
    <phoneticPr fontId="4" type="noConversion"/>
  </si>
  <si>
    <t xml:space="preserve">      Erythema</t>
  </si>
  <si>
    <t>05</t>
    <phoneticPr fontId="4" type="noConversion"/>
  </si>
  <si>
    <t xml:space="preserve">      Bruising</t>
  </si>
  <si>
    <t>06</t>
    <phoneticPr fontId="4" type="noConversion"/>
  </si>
  <si>
    <t>Evisceration</t>
  </si>
  <si>
    <t xml:space="preserve">      Unable to assess due to dressing</t>
  </si>
  <si>
    <t>08</t>
    <phoneticPr fontId="4" type="noConversion"/>
  </si>
  <si>
    <t>UTA</t>
  </si>
  <si>
    <t xml:space="preserve">      Other: specify</t>
  </si>
  <si>
    <t xml:space="preserve">     Unchanged</t>
  </si>
  <si>
    <t>Unchanged</t>
  </si>
  <si>
    <t xml:space="preserve">      Decreasing</t>
  </si>
  <si>
    <t xml:space="preserve">      Increasing</t>
  </si>
  <si>
    <t xml:space="preserve">     Site marked, date/time:  specify</t>
  </si>
  <si>
    <t>Marked</t>
  </si>
  <si>
    <t xml:space="preserve">      Consistent with body temperature</t>
  </si>
  <si>
    <t xml:space="preserve">      Warmer than general body temperature</t>
  </si>
  <si>
    <t>Warmer</t>
  </si>
  <si>
    <t xml:space="preserve">      Warmer than opposite body part</t>
  </si>
  <si>
    <t>WarmOp</t>
  </si>
  <si>
    <t xml:space="preserve">      Cooler than general body temperature</t>
  </si>
  <si>
    <t>Cooler</t>
  </si>
  <si>
    <t xml:space="preserve">      Cooler than opposite body part</t>
  </si>
  <si>
    <t>CoolOp</t>
  </si>
  <si>
    <t>02</t>
    <phoneticPr fontId="4" type="noConversion"/>
  </si>
  <si>
    <t xml:space="preserve">      Staples</t>
  </si>
  <si>
    <t>Staples</t>
  </si>
  <si>
    <t xml:space="preserve">      Steri-strips</t>
  </si>
  <si>
    <t>03</t>
    <phoneticPr fontId="4" type="noConversion"/>
  </si>
  <si>
    <t>Steri-strips</t>
  </si>
  <si>
    <t xml:space="preserve">      Retention sutures</t>
  </si>
  <si>
    <t xml:space="preserve">      Glue</t>
  </si>
  <si>
    <t>Glue</t>
  </si>
  <si>
    <t xml:space="preserve">      Not closed</t>
  </si>
  <si>
    <t>Open</t>
  </si>
  <si>
    <t xml:space="preserve">      None</t>
  </si>
  <si>
    <t xml:space="preserve">      Abdominal binder</t>
  </si>
  <si>
    <t>Binder</t>
  </si>
  <si>
    <t xml:space="preserve">      Ace wrap</t>
  </si>
  <si>
    <t>AceWrap</t>
  </si>
  <si>
    <t xml:space="preserve">      Montgomery Straps</t>
  </si>
  <si>
    <t>MontStrap</t>
  </si>
  <si>
    <t xml:space="preserve">      Sling</t>
  </si>
  <si>
    <t>Other</t>
    <phoneticPr fontId="4" type="noConversion"/>
  </si>
  <si>
    <t>Incision #1 Discharge-Exudate Amount/Color/Characteristics/Odor</t>
  </si>
  <si>
    <t xml:space="preserve">      Scant</t>
  </si>
  <si>
    <t xml:space="preserve">      Small</t>
  </si>
  <si>
    <t xml:space="preserve">      Moderate</t>
  </si>
  <si>
    <t xml:space="preserve">      Large</t>
  </si>
  <si>
    <t xml:space="preserve">      Copious</t>
  </si>
  <si>
    <t xml:space="preserve">      Colorless</t>
  </si>
  <si>
    <t>Colorless</t>
  </si>
  <si>
    <t xml:space="preserve">      Yellow</t>
  </si>
  <si>
    <t xml:space="preserve">      Amber</t>
  </si>
  <si>
    <t xml:space="preserve">      Pink</t>
  </si>
  <si>
    <t xml:space="preserve">      Red</t>
  </si>
  <si>
    <t xml:space="preserve">     Bright red</t>
  </si>
  <si>
    <t>BrtRed</t>
  </si>
  <si>
    <t xml:space="preserve">      Maroon</t>
  </si>
  <si>
    <t>Maroon</t>
  </si>
  <si>
    <t xml:space="preserve">      Tan</t>
  </si>
  <si>
    <t xml:space="preserve">      Brown</t>
  </si>
  <si>
    <t xml:space="preserve">      Green</t>
  </si>
  <si>
    <t xml:space="preserve">     White</t>
  </si>
  <si>
    <t xml:space="preserve">      Black</t>
  </si>
  <si>
    <t xml:space="preserve">     Clear </t>
  </si>
  <si>
    <t xml:space="preserve">      Bloody</t>
  </si>
  <si>
    <t xml:space="preserve">      Serosanguinous</t>
  </si>
  <si>
    <t>Serosang</t>
  </si>
  <si>
    <t xml:space="preserve">      Serous</t>
  </si>
  <si>
    <t xml:space="preserve">      Cloudy</t>
  </si>
  <si>
    <t xml:space="preserve">      Purulent</t>
  </si>
  <si>
    <t xml:space="preserve">      Viscous</t>
  </si>
  <si>
    <t>Viscous</t>
  </si>
  <si>
    <t xml:space="preserve">     Odor none</t>
  </si>
  <si>
    <t>NoOdor</t>
  </si>
  <si>
    <t xml:space="preserve">     Odor foul</t>
  </si>
  <si>
    <t>Incision #1 Dressing/Status/Drsg Discharge</t>
  </si>
  <si>
    <t xml:space="preserve">      None (open to air)</t>
  </si>
  <si>
    <t>OTA</t>
  </si>
  <si>
    <t xml:space="preserve">      Pressure</t>
  </si>
  <si>
    <t xml:space="preserve">      Antimicrobial</t>
  </si>
  <si>
    <t>Antimicrobe</t>
  </si>
  <si>
    <t xml:space="preserve">      Gauze</t>
  </si>
  <si>
    <t xml:space="preserve">      Transparent (Opsite, Tegaderm)</t>
  </si>
  <si>
    <t xml:space="preserve">      Wet to Dry: specify date/time</t>
  </si>
  <si>
    <t>Wet/Dry</t>
  </si>
  <si>
    <t xml:space="preserve">      Gauze Wrap (Kerlix, Kling)</t>
  </si>
  <si>
    <t xml:space="preserve">      Foam dressing</t>
  </si>
  <si>
    <t>Foam</t>
  </si>
  <si>
    <t xml:space="preserve">      Gauze Packing (Iodoform, NuGauze)</t>
  </si>
  <si>
    <t>Packing</t>
  </si>
  <si>
    <t xml:space="preserve">      Hydrocolloidal (Duoderm, Restore)</t>
  </si>
  <si>
    <t>Hydrocolloid</t>
  </si>
  <si>
    <t xml:space="preserve">      Calcium Alginate (Aquacel, Calicare)</t>
  </si>
  <si>
    <t>Alginate</t>
  </si>
  <si>
    <t xml:space="preserve">      Hypertonic Hydrogel</t>
  </si>
  <si>
    <t>HyperHydrogel</t>
  </si>
  <si>
    <t xml:space="preserve">      Hydrogel (Duoderm-gel)</t>
  </si>
  <si>
    <t xml:space="preserve">      Balsam of Peru (Xenaderm)</t>
  </si>
  <si>
    <t>Balsam</t>
  </si>
  <si>
    <t xml:space="preserve">      Bismuth Gauze (Xeroform)</t>
  </si>
  <si>
    <t>Bismuth</t>
  </si>
  <si>
    <t xml:space="preserve">      Non-adhering (Telfa)</t>
  </si>
  <si>
    <t>Telfa</t>
  </si>
  <si>
    <t xml:space="preserve">      Clean, dry and intact</t>
  </si>
  <si>
    <t>CD&amp;I</t>
  </si>
  <si>
    <t xml:space="preserve">      Reinforced:  specify date/time</t>
  </si>
  <si>
    <t xml:space="preserve">      Changed:  specify date/time</t>
  </si>
  <si>
    <t>Change</t>
  </si>
  <si>
    <t xml:space="preserve">      Wet/Dry: specify date/time</t>
  </si>
  <si>
    <t>05</t>
    <phoneticPr fontId="4" type="noConversion"/>
  </si>
  <si>
    <t xml:space="preserve">      Normal Saline</t>
  </si>
  <si>
    <t>NS</t>
  </si>
  <si>
    <t xml:space="preserve">      Wound cleanser</t>
  </si>
  <si>
    <t>Cleanser</t>
  </si>
  <si>
    <t xml:space="preserve">       Other: specify</t>
  </si>
  <si>
    <t xml:space="preserve">      Drsg discharge none</t>
  </si>
  <si>
    <t xml:space="preserve">      Drsg scant amount discharge</t>
  </si>
  <si>
    <t>ScantAmt</t>
  </si>
  <si>
    <t xml:space="preserve">      Drsg small amount discharge</t>
  </si>
  <si>
    <t>SmallAmt</t>
  </si>
  <si>
    <t xml:space="preserve">      Drsg moderate amount discharge</t>
  </si>
  <si>
    <t>ModAmt</t>
  </si>
  <si>
    <t xml:space="preserve">      Drsg heavy amount discharge</t>
  </si>
  <si>
    <t>HeavyAmt</t>
  </si>
  <si>
    <t xml:space="preserve">      Drsg discharge unchanged</t>
  </si>
  <si>
    <t xml:space="preserve">      Drsg discharge decreasing</t>
  </si>
  <si>
    <t xml:space="preserve">      Drsg discharge increasing</t>
  </si>
  <si>
    <t>Incision #1 Location Descriptor</t>
  </si>
  <si>
    <t>Lateral</t>
  </si>
  <si>
    <t>Medial</t>
  </si>
  <si>
    <t>Anterior</t>
  </si>
  <si>
    <t>Posterior</t>
  </si>
  <si>
    <t>Proximal</t>
  </si>
  <si>
    <t>Distal</t>
  </si>
  <si>
    <t>Upper</t>
  </si>
  <si>
    <t>Lower</t>
  </si>
  <si>
    <t>Incision #1 Location:  Abdominal Area</t>
  </si>
  <si>
    <t>Abdomen, general</t>
  </si>
  <si>
    <t>AbdGen</t>
  </si>
  <si>
    <t>Flank, right</t>
  </si>
  <si>
    <t>RtFlank</t>
  </si>
  <si>
    <t>Flank, left</t>
  </si>
  <si>
    <t>LtFlank</t>
  </si>
  <si>
    <t>01</t>
    <phoneticPr fontId="4" type="noConversion"/>
  </si>
  <si>
    <t>Laparoscopic</t>
  </si>
  <si>
    <t>Incision #1 Location:  Extremity Area</t>
  </si>
  <si>
    <t>Axilla, right</t>
  </si>
  <si>
    <t>RtAxilla</t>
  </si>
  <si>
    <t>Axilla, left</t>
  </si>
  <si>
    <t>LtAxilla</t>
  </si>
  <si>
    <t>Arm upper, right</t>
  </si>
  <si>
    <t>RtArm</t>
  </si>
  <si>
    <t>Arm upper, left</t>
  </si>
  <si>
    <t>LtArm</t>
  </si>
  <si>
    <t>Elbow, right</t>
  </si>
  <si>
    <t>RtElbow</t>
  </si>
  <si>
    <t>Elbow, left</t>
  </si>
  <si>
    <t>LtElbow</t>
  </si>
  <si>
    <t>Forearm, right</t>
  </si>
  <si>
    <t>RtForearm</t>
  </si>
  <si>
    <t>Forearm, left</t>
  </si>
  <si>
    <t>LtForearm</t>
  </si>
  <si>
    <t>Wrist, right</t>
  </si>
  <si>
    <t>RtWrist</t>
  </si>
  <si>
    <t>Wrist, left</t>
  </si>
  <si>
    <t>LtWrist</t>
  </si>
  <si>
    <t>Hand, right</t>
  </si>
  <si>
    <t>RtHand</t>
  </si>
  <si>
    <t>Hand, left</t>
  </si>
  <si>
    <t>LtHand</t>
  </si>
  <si>
    <t>Finger(s), right: specify</t>
  </si>
  <si>
    <t>RtFinger</t>
  </si>
  <si>
    <t>Finger(s), left:  specify</t>
  </si>
  <si>
    <t>LtFinger</t>
  </si>
  <si>
    <t>Thigh, right</t>
  </si>
  <si>
    <t>RtThigh</t>
  </si>
  <si>
    <t>Thigh, left</t>
  </si>
  <si>
    <t>LtThigh</t>
  </si>
  <si>
    <t>Knee, right</t>
  </si>
  <si>
    <t>RtKnee</t>
  </si>
  <si>
    <t>Knee, left</t>
  </si>
  <si>
    <t>LtKnee</t>
  </si>
  <si>
    <t>Calf, right</t>
  </si>
  <si>
    <t>RtCalf</t>
  </si>
  <si>
    <t>Calf, left</t>
  </si>
  <si>
    <t>LtCalf</t>
  </si>
  <si>
    <t>Ankle, right</t>
  </si>
  <si>
    <t>RtAnkle</t>
  </si>
  <si>
    <t>Ankle, left</t>
  </si>
  <si>
    <t>LtAnkle</t>
  </si>
  <si>
    <t>Heel, right</t>
  </si>
  <si>
    <t>RtHeel</t>
  </si>
  <si>
    <t>Heel, left</t>
  </si>
  <si>
    <t>LtHeel</t>
  </si>
  <si>
    <t>Foot, right</t>
  </si>
  <si>
    <t>RtFoot</t>
  </si>
  <si>
    <t>Foot, left</t>
  </si>
  <si>
    <t>LtFoot</t>
  </si>
  <si>
    <t>Toe(s), right: specify</t>
  </si>
  <si>
    <t>RtToe</t>
  </si>
  <si>
    <t>Toe(s), left:  specify</t>
  </si>
  <si>
    <t>LtToe</t>
  </si>
  <si>
    <t>01</t>
    <phoneticPr fontId="4" type="noConversion"/>
  </si>
  <si>
    <t>Incision #1 Location:  Head/Neck Area</t>
  </si>
  <si>
    <t>Forehead, right side</t>
  </si>
  <si>
    <t>RtForehead</t>
  </si>
  <si>
    <t>Forehead, left side</t>
  </si>
  <si>
    <t>LtForehead</t>
  </si>
  <si>
    <t>Forehead</t>
  </si>
  <si>
    <t>Temporal, right</t>
  </si>
  <si>
    <t>RtTemporal</t>
  </si>
  <si>
    <t>Temporal, left</t>
  </si>
  <si>
    <t>LtTemporal</t>
  </si>
  <si>
    <t>Parietal, right</t>
  </si>
  <si>
    <t>RtParietal</t>
  </si>
  <si>
    <t>Parietal, left</t>
  </si>
  <si>
    <t>LtParietal</t>
  </si>
  <si>
    <t>Occiput</t>
  </si>
  <si>
    <t>Eye, right</t>
  </si>
  <si>
    <t>RtEye</t>
  </si>
  <si>
    <t>Eye, left</t>
  </si>
  <si>
    <t>LtEye</t>
  </si>
  <si>
    <t>Ear, right</t>
  </si>
  <si>
    <t>RtEar</t>
  </si>
  <si>
    <t>Ear, left</t>
  </si>
  <si>
    <t>LtEar</t>
  </si>
  <si>
    <t>Nose</t>
  </si>
  <si>
    <t>Nose, right side</t>
  </si>
  <si>
    <t>RtNose</t>
  </si>
  <si>
    <t>Nose, left side</t>
  </si>
  <si>
    <t>LtNose</t>
  </si>
  <si>
    <t>Mouth</t>
  </si>
  <si>
    <t>Lip(s)</t>
  </si>
  <si>
    <t>Lip</t>
  </si>
  <si>
    <t>Jaw, right</t>
  </si>
  <si>
    <t>RtJaw</t>
  </si>
  <si>
    <t>Jaw, left</t>
  </si>
  <si>
    <t>LtJaw</t>
  </si>
  <si>
    <t>Neck, right</t>
  </si>
  <si>
    <t>RtNeck</t>
  </si>
  <si>
    <t>Neck, left</t>
  </si>
  <si>
    <t>LtNeck</t>
  </si>
  <si>
    <t>Tracheostomy site</t>
  </si>
  <si>
    <t>Chin</t>
  </si>
  <si>
    <t>Incision #1 Location:  Pelvic Area</t>
  </si>
  <si>
    <t>Hip, right</t>
  </si>
  <si>
    <t>RtHip</t>
  </si>
  <si>
    <t>Hip, left</t>
  </si>
  <si>
    <t>LtHip</t>
  </si>
  <si>
    <t>Groin, right</t>
  </si>
  <si>
    <t>RtGroin</t>
  </si>
  <si>
    <t>Groin, left</t>
  </si>
  <si>
    <t>LtGroin</t>
  </si>
  <si>
    <t>Penis</t>
  </si>
  <si>
    <t>Labia</t>
  </si>
  <si>
    <t>Perineum</t>
  </si>
  <si>
    <t>Buttock, right</t>
  </si>
  <si>
    <t>RtButtock</t>
  </si>
  <si>
    <t>Buttocks, left</t>
  </si>
  <si>
    <t>LtButtocks</t>
  </si>
  <si>
    <t>Rectum</t>
  </si>
  <si>
    <t>Sacrum</t>
  </si>
  <si>
    <t>Coccyx</t>
  </si>
  <si>
    <t>Scrotum</t>
  </si>
  <si>
    <t>Incision #1 Location:  Thoracic Area</t>
  </si>
  <si>
    <t>Shoulder, right</t>
  </si>
  <si>
    <t>RtShoulder</t>
  </si>
  <si>
    <t>Shoulder, left</t>
  </si>
  <si>
    <t>LtShoulder</t>
  </si>
  <si>
    <t>Clavicle, right</t>
  </si>
  <si>
    <t>RtClavicle</t>
  </si>
  <si>
    <t>Clavicle, left</t>
  </si>
  <si>
    <t>LtClavicle</t>
  </si>
  <si>
    <t>Breast, right</t>
  </si>
  <si>
    <t>RtBreast</t>
  </si>
  <si>
    <t>Breast, left</t>
  </si>
  <si>
    <t>LtBreast</t>
  </si>
  <si>
    <t>Sternum</t>
  </si>
  <si>
    <t>Chest, right</t>
  </si>
  <si>
    <t>RtChest</t>
  </si>
  <si>
    <t>Chest, left</t>
  </si>
  <si>
    <t>LtChest</t>
  </si>
  <si>
    <t>Scapula, right</t>
  </si>
  <si>
    <t>RtScapula</t>
  </si>
  <si>
    <t>Scapula, left</t>
  </si>
  <si>
    <t>LtScapula</t>
  </si>
  <si>
    <t>Spine:  specify</t>
  </si>
  <si>
    <t>Type</t>
    <phoneticPr fontId="4" type="noConversion"/>
  </si>
  <si>
    <t>Incision #1 Type</t>
  </si>
  <si>
    <t>Closed surgical incision</t>
  </si>
  <si>
    <t>Closed</t>
  </si>
  <si>
    <t>Open surgical incision</t>
  </si>
  <si>
    <t>Graft site</t>
  </si>
  <si>
    <t>Graft</t>
  </si>
  <si>
    <t>Donor site</t>
  </si>
  <si>
    <t>Donor</t>
  </si>
  <si>
    <t>05</t>
    <phoneticPr fontId="4" type="noConversion"/>
  </si>
  <si>
    <t>Incision #2</t>
  </si>
  <si>
    <t>Incision #2 Characteristics/Closure/Stabilization</t>
  </si>
  <si>
    <t xml:space="preserve">      Evisceration</t>
  </si>
  <si>
    <t>Incision #2 Discharge-Exudate Amount/Color/Characteristics/Odor</t>
  </si>
  <si>
    <t>Incision #2 Dressing/Status/Drsg Discharge</t>
  </si>
  <si>
    <t>Incision #2 Location Descriptor</t>
  </si>
  <si>
    <t>Incision #2 Location:  Abdominal Area</t>
  </si>
  <si>
    <t>Incision #2 Location:  Extremity Area</t>
  </si>
  <si>
    <t>Incision #2 Location:  Head/Neck Area</t>
  </si>
  <si>
    <t>Location Pelvic Area</t>
  </si>
  <si>
    <t>Incision #2 Location:  Pelvic Area</t>
  </si>
  <si>
    <t>Incision #2 Location:  Thoracic Area</t>
  </si>
  <si>
    <t>Incision #2 Type</t>
  </si>
  <si>
    <t>Incision #3</t>
  </si>
  <si>
    <t>Incision #3 Characteristics/Closure/Stabilization</t>
  </si>
  <si>
    <t>Incision #3 Discharge-Exudate Amount/Color/Characteristics/Odor</t>
  </si>
  <si>
    <t>Incision #3 Dressing/Status/Drsg Discharge</t>
  </si>
  <si>
    <t>Incision #3 Location Descriptor</t>
  </si>
  <si>
    <t>Incision #3 Location:  Abdominal Area</t>
  </si>
  <si>
    <t>Incision #3 Location:  Extremity Area</t>
  </si>
  <si>
    <t>Incision #3 Location:  Head/Neck Area</t>
  </si>
  <si>
    <t>Incision #3 Location:  Pelvic Area</t>
  </si>
  <si>
    <t>Incision #3 Location:  Thoracic Area</t>
  </si>
  <si>
    <t>Incision #3 Type</t>
  </si>
  <si>
    <t>Incision #4</t>
  </si>
  <si>
    <t>Incision #4 Characteristics/Closure/Stabilization</t>
  </si>
  <si>
    <t>Incision #4 Discharge-Exudate Amount/Color/Characteristics/Odor</t>
  </si>
  <si>
    <t>Incision #4 Dressing/Status/Drsg Discharge</t>
  </si>
  <si>
    <t>Incision #4 Location Descriptor</t>
  </si>
  <si>
    <t>Incision #4 Location:  Abdominal Area</t>
  </si>
  <si>
    <t>Incision #4 Location:  Extremity Area</t>
  </si>
  <si>
    <t>Incision #4 Location:  Head/Neck Area</t>
  </si>
  <si>
    <t>Incision #4 Location:  Pelvic Area</t>
  </si>
  <si>
    <t>Incision #4 Location:  Thoracic Area</t>
  </si>
  <si>
    <t>Incision #4 Location: Type</t>
  </si>
  <si>
    <t>Incision #5</t>
  </si>
  <si>
    <t>Incision #5 Characteristics/Closure/Stabilization</t>
  </si>
  <si>
    <t>Incision #5 Discharge-Exudate Amount/Color/Characteristics/Odor</t>
  </si>
  <si>
    <t>Incision #5 Dressing/Status/Drsg Discharge</t>
  </si>
  <si>
    <t>Incision #5 Location Descriptor</t>
  </si>
  <si>
    <t>Incision #5 Location:  Abdominal Area</t>
  </si>
  <si>
    <t>Incision #5 Location:  Extremity Area</t>
  </si>
  <si>
    <t>Incision #5 Location:  Head/Neck Area</t>
  </si>
  <si>
    <t>Incision #5 Location:  Pelvic Area</t>
  </si>
  <si>
    <t>Incision #5 Location:  Thoracic Area</t>
  </si>
  <si>
    <t>Incision #5 Type</t>
  </si>
  <si>
    <t>Incision #6</t>
  </si>
  <si>
    <t>Incision #6 Characteristics/Closure/Stabilization</t>
  </si>
  <si>
    <t>Incision #6 Discharge-Exudate Amount/Color/Characteristics/Odor</t>
  </si>
  <si>
    <t>Incision #6 Dressing/Status/Drsg Discharge</t>
  </si>
  <si>
    <t>Incision #6 Location Descriptor</t>
  </si>
  <si>
    <t>Incision #6 Location:  Abdominal Area</t>
  </si>
  <si>
    <t>Incision #6 Location:  Extremity Area</t>
  </si>
  <si>
    <t>Incision #6 Location:  Head/Neck Area</t>
  </si>
  <si>
    <t>Incision #6 Location:  Pelvic Area</t>
  </si>
  <si>
    <t>Incision #6 Location:  Thoracic Area</t>
  </si>
  <si>
    <t>Incision #6 Type</t>
  </si>
  <si>
    <t>Wound #1 Discharge-Exudate Color/Characteristics/Amount/Odor</t>
  </si>
  <si>
    <t xml:space="preserve">     Brown</t>
  </si>
  <si>
    <t xml:space="preserve">     Green</t>
  </si>
  <si>
    <t xml:space="preserve">     Tan </t>
  </si>
  <si>
    <t xml:space="preserve">     Yellow</t>
  </si>
  <si>
    <t xml:space="preserve">     Amber</t>
  </si>
  <si>
    <t xml:space="preserve">     Black</t>
  </si>
  <si>
    <t xml:space="preserve">     Colorless</t>
  </si>
  <si>
    <t xml:space="preserve">     Maroon</t>
  </si>
  <si>
    <t xml:space="preserve">     Red</t>
  </si>
  <si>
    <t xml:space="preserve">     Pink</t>
  </si>
  <si>
    <t xml:space="preserve">     Bloody </t>
  </si>
  <si>
    <t xml:space="preserve">     Serosanguinous</t>
  </si>
  <si>
    <t xml:space="preserve">     Serous</t>
  </si>
  <si>
    <t xml:space="preserve">     Cloudy</t>
  </si>
  <si>
    <t xml:space="preserve">     Purulent</t>
  </si>
  <si>
    <t xml:space="preserve">     Viscous</t>
  </si>
  <si>
    <t xml:space="preserve">     None</t>
  </si>
  <si>
    <t xml:space="preserve">     Scant amount drainage</t>
  </si>
  <si>
    <t xml:space="preserve">     Small amount drainage</t>
  </si>
  <si>
    <t xml:space="preserve">     Moderate amount drainage</t>
  </si>
  <si>
    <t xml:space="preserve">     Large amount drainage</t>
  </si>
  <si>
    <t>LargeAmt</t>
  </si>
  <si>
    <t xml:space="preserve">     Copious amount drainage</t>
  </si>
  <si>
    <t>CopiousAmt</t>
  </si>
  <si>
    <t xml:space="preserve">  None</t>
  </si>
  <si>
    <t xml:space="preserve">     Foul</t>
  </si>
  <si>
    <t>Wound #1 Dressing/Status/Drsg Discharge</t>
  </si>
  <si>
    <t xml:space="preserve">     None (open to air)</t>
  </si>
  <si>
    <t xml:space="preserve">     Pressure (Unna Boot)</t>
  </si>
  <si>
    <t xml:space="preserve">     Antimicrobial</t>
  </si>
  <si>
    <t xml:space="preserve">     Gauze</t>
  </si>
  <si>
    <t xml:space="preserve">     Transparent (Opsite, Tegaderm)</t>
  </si>
  <si>
    <t>AntiDisk</t>
  </si>
  <si>
    <t xml:space="preserve">     Gauze Wrap (Kerlix, Kling)</t>
  </si>
  <si>
    <t xml:space="preserve">     Foam dressing</t>
  </si>
  <si>
    <t xml:space="preserve">     Gauze Packing (Iodoform, NuGauze)</t>
  </si>
  <si>
    <t xml:space="preserve">     Hydrocolloidal (Duoderm, Restore)</t>
  </si>
  <si>
    <t xml:space="preserve">     Hypertonic Hydrogel</t>
  </si>
  <si>
    <t>HyprHydrogel</t>
  </si>
  <si>
    <t xml:space="preserve">     Hydrogel (Duoderm-gel)</t>
  </si>
  <si>
    <t xml:space="preserve">     Balsam of Peru (Xenaderm)</t>
  </si>
  <si>
    <t xml:space="preserve">     Bismuth Gauze (Xeroform)</t>
  </si>
  <si>
    <t xml:space="preserve">     Negative Pressure Wound Therapy:  </t>
  </si>
  <si>
    <t>Vac</t>
  </si>
  <si>
    <t xml:space="preserve">     Non-adhering (Telfa)</t>
  </si>
  <si>
    <t xml:space="preserve">     Other: specify</t>
  </si>
  <si>
    <t xml:space="preserve">     Clean, dry and intact</t>
  </si>
  <si>
    <t xml:space="preserve">     Reinforced: specify date/time</t>
  </si>
  <si>
    <t xml:space="preserve">     Changed: specify date/time</t>
  </si>
  <si>
    <t xml:space="preserve">     Wet to Dry: specify date/time</t>
  </si>
  <si>
    <t xml:space="preserve">     Debriding Agent applied: BCMA</t>
  </si>
  <si>
    <t>Debride</t>
  </si>
  <si>
    <t xml:space="preserve">     Normal Saline</t>
  </si>
  <si>
    <t xml:space="preserve">     Wound cleanser</t>
  </si>
  <si>
    <t xml:space="preserve">     Drsg drainage none</t>
  </si>
  <si>
    <t xml:space="preserve">     Drsg scant amount drainage</t>
  </si>
  <si>
    <t xml:space="preserve">     Drsg small amount drainage</t>
  </si>
  <si>
    <t xml:space="preserve">     Drsg moderate amount drainage</t>
  </si>
  <si>
    <t xml:space="preserve">     Drsg heavy amount drainage </t>
  </si>
  <si>
    <t xml:space="preserve">     Drsg drainage large amount</t>
  </si>
  <si>
    <t xml:space="preserve">     Drsg drainage copious amount </t>
  </si>
  <si>
    <t xml:space="preserve">     Drsg drainage unchanged</t>
  </si>
  <si>
    <t xml:space="preserve">     Drsg drainage decreasing</t>
  </si>
  <si>
    <t xml:space="preserve">     Drsg drainage increasing</t>
  </si>
  <si>
    <t>Dressing Wound Vac Therapy</t>
  </si>
  <si>
    <t>Wound #1 Dressing: Wound Vac Therapy/Pressure</t>
  </si>
  <si>
    <t xml:space="preserve">     Continuous</t>
  </si>
  <si>
    <t>Continous</t>
  </si>
  <si>
    <t xml:space="preserve">     Intermittent</t>
  </si>
  <si>
    <t>Dressing Wound Vac Pressure</t>
  </si>
  <si>
    <t xml:space="preserve">     125 mmHg</t>
  </si>
  <si>
    <t>125mmHg</t>
  </si>
  <si>
    <t xml:space="preserve">     75 mmHg</t>
  </si>
  <si>
    <t>75mmHg</t>
  </si>
  <si>
    <t xml:space="preserve">     25 mmHg</t>
  </si>
  <si>
    <t>25mmHg</t>
  </si>
  <si>
    <t xml:space="preserve">     50 mmHg</t>
  </si>
  <si>
    <t>50mmHg</t>
  </si>
  <si>
    <t xml:space="preserve">     100 mmHg</t>
  </si>
  <si>
    <t>100mmHg</t>
  </si>
  <si>
    <t xml:space="preserve">     150 mmHg</t>
  </si>
  <si>
    <t>150mmHg</t>
  </si>
  <si>
    <t xml:space="preserve">     Done: specify date/time</t>
  </si>
  <si>
    <t>Done</t>
  </si>
  <si>
    <t xml:space="preserve">     N/A</t>
  </si>
  <si>
    <t>N/A</t>
  </si>
  <si>
    <t>Wound #1 Laterality/Descriptor</t>
  </si>
  <si>
    <t xml:space="preserve">     Right</t>
  </si>
  <si>
    <t xml:space="preserve">     Left</t>
  </si>
  <si>
    <t xml:space="preserve">     Lateral</t>
  </si>
  <si>
    <t xml:space="preserve">     Medial</t>
  </si>
  <si>
    <t xml:space="preserve">     Anterior</t>
  </si>
  <si>
    <t xml:space="preserve">     Posterior</t>
  </si>
  <si>
    <t xml:space="preserve">     Proximal</t>
  </si>
  <si>
    <t xml:space="preserve">     Distal</t>
  </si>
  <si>
    <t>Wound #1 Location: Abdominal Area</t>
  </si>
  <si>
    <t xml:space="preserve">     Flank, right</t>
  </si>
  <si>
    <t xml:space="preserve">     Flank, left</t>
  </si>
  <si>
    <t xml:space="preserve">     RUQ</t>
  </si>
  <si>
    <t xml:space="preserve">     RLQ</t>
  </si>
  <si>
    <t xml:space="preserve">     LUQ</t>
  </si>
  <si>
    <t xml:space="preserve">     LLQ</t>
  </si>
  <si>
    <t>Wound #1 Location: Extremity Area</t>
  </si>
  <si>
    <t>Arm</t>
  </si>
  <si>
    <t>Elbow</t>
  </si>
  <si>
    <t>Wrist</t>
  </si>
  <si>
    <t>Hand</t>
  </si>
  <si>
    <t>Finger(s): specify</t>
  </si>
  <si>
    <t>Trochanter</t>
  </si>
  <si>
    <t>Thigh</t>
  </si>
  <si>
    <t>Knee</t>
  </si>
  <si>
    <t>Malleous</t>
  </si>
  <si>
    <t>Ankle</t>
  </si>
  <si>
    <t>Heel</t>
  </si>
  <si>
    <t>Foot</t>
  </si>
  <si>
    <t>Toe(s): specify</t>
  </si>
  <si>
    <t>Toe</t>
  </si>
  <si>
    <t>Shin, right</t>
  </si>
  <si>
    <t>Shin, left</t>
  </si>
  <si>
    <t>31</t>
  </si>
  <si>
    <t>32</t>
  </si>
  <si>
    <t>34</t>
  </si>
  <si>
    <t>35</t>
  </si>
  <si>
    <t>36</t>
  </si>
  <si>
    <t>37</t>
  </si>
  <si>
    <t>38</t>
  </si>
  <si>
    <t>39</t>
  </si>
  <si>
    <t>40</t>
  </si>
  <si>
    <t>Wound #1 Location: Head/Neck Area</t>
  </si>
  <si>
    <t>Eye(s)</t>
  </si>
  <si>
    <t>Ear(s)</t>
  </si>
  <si>
    <t>Ear</t>
  </si>
  <si>
    <t>Cheek</t>
  </si>
  <si>
    <t>Lip upper</t>
  </si>
  <si>
    <t>LipUpper</t>
  </si>
  <si>
    <t>Lip lower</t>
  </si>
  <si>
    <t>LipLower</t>
  </si>
  <si>
    <t>Wound #1 Location: Pelvic Area</t>
  </si>
  <si>
    <t>Hip</t>
  </si>
  <si>
    <t>Groin</t>
  </si>
  <si>
    <t>Perinum</t>
  </si>
  <si>
    <t>Buttock(s)</t>
  </si>
  <si>
    <t>Buttocks</t>
  </si>
  <si>
    <t>Buttock, left</t>
  </si>
  <si>
    <t>Wound #1 Location: Thoracic Area</t>
  </si>
  <si>
    <t>Shoulder</t>
  </si>
  <si>
    <t>Clavicle</t>
  </si>
  <si>
    <t>Breast</t>
  </si>
  <si>
    <t>Scapula</t>
  </si>
  <si>
    <t>Wound #1 Pressure Ulcer:  Bed Color</t>
  </si>
  <si>
    <t>Gray</t>
  </si>
  <si>
    <t>Wound #1 Pressure Ulcer:  Origin/Stage</t>
  </si>
  <si>
    <t xml:space="preserve">      Present on admit: specify date</t>
  </si>
  <si>
    <t>Admit</t>
  </si>
  <si>
    <t xml:space="preserve">      Noted at this time: specify date</t>
  </si>
  <si>
    <t>Noted</t>
  </si>
  <si>
    <t xml:space="preserve">      Stage I: intact skin non-blanchable redness</t>
  </si>
  <si>
    <t>Stage I</t>
  </si>
  <si>
    <t xml:space="preserve">      Stage II: partial thickness or blister</t>
  </si>
  <si>
    <t>Stage II</t>
  </si>
  <si>
    <t xml:space="preserve">      Stage III: full thickness, subcutaneous fat seen</t>
  </si>
  <si>
    <t>Stage III</t>
  </si>
  <si>
    <t>Stage IV</t>
  </si>
  <si>
    <t xml:space="preserve">      Suspected Deep Tissue Injury</t>
  </si>
  <si>
    <t xml:space="preserve">      Unstageable: covered by slough or eschar</t>
  </si>
  <si>
    <t>Unstage</t>
  </si>
  <si>
    <t>Wound #1 Pressure Ulcer:  Visible Anatomical Structure</t>
  </si>
  <si>
    <t>Subcutaneous tissue</t>
  </si>
  <si>
    <t>Subq</t>
  </si>
  <si>
    <t>Fascia</t>
  </si>
  <si>
    <t>Pins</t>
  </si>
  <si>
    <t>Prosthesis</t>
  </si>
  <si>
    <t>Tendon</t>
  </si>
  <si>
    <t>Bone</t>
  </si>
  <si>
    <t>Joint capsule</t>
  </si>
  <si>
    <t>Joint</t>
  </si>
  <si>
    <t>Wound #1 Stabilization/Closure</t>
  </si>
  <si>
    <t xml:space="preserve">     Stabilization none</t>
  </si>
  <si>
    <t xml:space="preserve">     Stabilization abdominal binder</t>
  </si>
  <si>
    <t xml:space="preserve">     Stabilization ace wrap</t>
  </si>
  <si>
    <t xml:space="preserve">     Stabilization montgomery straps</t>
  </si>
  <si>
    <t xml:space="preserve">     Open wound</t>
  </si>
  <si>
    <t xml:space="preserve">     Glue</t>
  </si>
  <si>
    <t xml:space="preserve">     Staples</t>
  </si>
  <si>
    <t xml:space="preserve">     Steri-strips</t>
  </si>
  <si>
    <t>Steri-Strips</t>
  </si>
  <si>
    <t xml:space="preserve">     Approximated</t>
  </si>
  <si>
    <t xml:space="preserve">     Dehiscence</t>
  </si>
  <si>
    <t xml:space="preserve">     Retention sutures</t>
  </si>
  <si>
    <t>RetenSuture</t>
  </si>
  <si>
    <t>Wound #1 Surrounding Skin Appearance/Status/Temperature</t>
  </si>
  <si>
    <t xml:space="preserve">      Maceration</t>
  </si>
  <si>
    <t>Maceration</t>
  </si>
  <si>
    <t xml:space="preserve">      Induration</t>
  </si>
  <si>
    <t>Induation</t>
  </si>
  <si>
    <t xml:space="preserve">     Swelling</t>
  </si>
  <si>
    <t xml:space="preserve">      Consistent with Body Temperature</t>
  </si>
  <si>
    <t xml:space="preserve">      Warmer than Body Temperature</t>
  </si>
  <si>
    <t xml:space="preserve">      Warmer than Opposite Body Part</t>
  </si>
  <si>
    <t xml:space="preserve">      Cooler than Body Temperature</t>
  </si>
  <si>
    <t xml:space="preserve">      Cooler than Opposite Body Part</t>
  </si>
  <si>
    <t>Wound #1 Type/Thickness</t>
  </si>
  <si>
    <t xml:space="preserve">      Pressure Ulcer:  </t>
  </si>
  <si>
    <t>PressreUlcer</t>
  </si>
  <si>
    <t xml:space="preserve">      Vascular Lesion Venous:  specify thickness</t>
  </si>
  <si>
    <t>Venous</t>
  </si>
  <si>
    <t xml:space="preserve">      Vascular Lesion Arterial:  specify thickness</t>
  </si>
  <si>
    <t>Arterial</t>
  </si>
  <si>
    <t xml:space="preserve">      Diabetic Skin Ulcer:  specify thickness</t>
  </si>
  <si>
    <t>Diabetic</t>
  </si>
  <si>
    <t xml:space="preserve">      Surgical Wound (non-healing)</t>
  </si>
  <si>
    <t>Surgical</t>
  </si>
  <si>
    <t xml:space="preserve">      Skin tear</t>
  </si>
  <si>
    <t>Skin Tear</t>
  </si>
  <si>
    <t xml:space="preserve">      Abrasion</t>
  </si>
  <si>
    <t>Abrasion</t>
  </si>
  <si>
    <t xml:space="preserve">      Blister (not over bony prominence)</t>
  </si>
  <si>
    <t>Blister</t>
  </si>
  <si>
    <t xml:space="preserve">      Cellulitus</t>
  </si>
  <si>
    <t>Cellulitus</t>
  </si>
  <si>
    <t xml:space="preserve">      Rash</t>
  </si>
  <si>
    <t xml:space="preserve">      Tape burn</t>
  </si>
  <si>
    <t>Tape burn</t>
  </si>
  <si>
    <t xml:space="preserve">      Other:  specify</t>
  </si>
  <si>
    <t xml:space="preserve">      Partial-thickness (dermis)</t>
  </si>
  <si>
    <t>PartThick</t>
  </si>
  <si>
    <t>FullThick</t>
  </si>
  <si>
    <t>Wound #1 Wound Bed Characteristics</t>
  </si>
  <si>
    <t xml:space="preserve">      Length (measure head to toe):  specify cm</t>
  </si>
  <si>
    <t>Length</t>
  </si>
  <si>
    <t xml:space="preserve">      Width (measure hip to hip):  specify cm</t>
  </si>
  <si>
    <t>Width</t>
  </si>
  <si>
    <t xml:space="preserve">      Depth (measure deepest part):  specify cm</t>
  </si>
  <si>
    <t xml:space="preserve">      N/A (within 7 days): specify date</t>
  </si>
  <si>
    <t xml:space="preserve">      Epithelialization (shades of pink): specify %</t>
  </si>
  <si>
    <t>Epithelial</t>
  </si>
  <si>
    <t xml:space="preserve">      Granulation (beefy red):  specify %</t>
  </si>
  <si>
    <t>Granulate</t>
  </si>
  <si>
    <t xml:space="preserve">      Slough (yellow fibrinous):  specify %</t>
  </si>
  <si>
    <t>Slough</t>
  </si>
  <si>
    <t xml:space="preserve">      Eschar (thick leathery black/brown):  specify %</t>
  </si>
  <si>
    <t>Eschar</t>
  </si>
  <si>
    <t xml:space="preserve">      Foreign bodies:  specify</t>
  </si>
  <si>
    <t>Foreign</t>
  </si>
  <si>
    <t>Attatch</t>
  </si>
  <si>
    <t>NonAttatch</t>
  </si>
  <si>
    <t xml:space="preserve">      Tunneling</t>
  </si>
  <si>
    <t>Tunnel</t>
  </si>
  <si>
    <t xml:space="preserve">      Undermining</t>
  </si>
  <si>
    <t>Undermine</t>
  </si>
  <si>
    <t xml:space="preserve">      Rolled</t>
  </si>
  <si>
    <t>Rolled</t>
  </si>
  <si>
    <t>Tunneling: enter clock position</t>
  </si>
  <si>
    <t>Wound Vac Therapy</t>
  </si>
  <si>
    <t>Wound #1 Wound Vac Therapy/Pressure</t>
  </si>
  <si>
    <t xml:space="preserve">      Continuous</t>
  </si>
  <si>
    <t>Continuous</t>
  </si>
  <si>
    <t xml:space="preserve">      Intermittent</t>
  </si>
  <si>
    <t xml:space="preserve">      125mmHg</t>
  </si>
  <si>
    <t xml:space="preserve">      75mmHg</t>
  </si>
  <si>
    <t xml:space="preserve">      25mmHg</t>
  </si>
  <si>
    <t xml:space="preserve">      50mmHg</t>
  </si>
  <si>
    <t xml:space="preserve">      100mmHg</t>
  </si>
  <si>
    <t xml:space="preserve">      150mmHg</t>
  </si>
  <si>
    <t xml:space="preserve">      Done:  specify date/time</t>
  </si>
  <si>
    <t xml:space="preserve">      Not applicable</t>
  </si>
  <si>
    <t>Wound #2</t>
  </si>
  <si>
    <t>Wound #2 Discharge-Exudate Color/Characteristics/Amount/Odor</t>
  </si>
  <si>
    <t>Wound #2 Dressing/Status/Drsg Discharge</t>
  </si>
  <si>
    <t>Wound #2 Dressing: Wound Vac Therapy/Pressure</t>
  </si>
  <si>
    <t>Wound #2 Laterality/Descriptor</t>
  </si>
  <si>
    <t>Wound #2 Location: Abdominal Area</t>
  </si>
  <si>
    <t>Wound #2 Location: Extremity Area</t>
  </si>
  <si>
    <t>Wound #2 Location: Head/Neck Area</t>
  </si>
  <si>
    <t>Wound #2 Location: Pelvic Area</t>
  </si>
  <si>
    <t>Wound #2 Location: Thoracic Area</t>
  </si>
  <si>
    <t>Wound #2 Pressure Ulcer:  Bed Color</t>
  </si>
  <si>
    <t>Wound #2 Pressure Ulcer:  Origin/Stage</t>
  </si>
  <si>
    <t>Wound #2 Pressure Ulcer:  Visible Anatomical Structure</t>
  </si>
  <si>
    <t>Wound #2 Stabilization/Closure</t>
  </si>
  <si>
    <t>Wound #2 Surrounding Skin Appearance/Status/Temperature</t>
  </si>
  <si>
    <t>Wound #2 Type/Thickness</t>
  </si>
  <si>
    <t>Wound #2 Wound Bed Characteristics</t>
  </si>
  <si>
    <t>Wound #2 Wound Vac Therapy/Pressure</t>
  </si>
  <si>
    <t>Wound #2 Wound Vac Dressing Changed</t>
  </si>
  <si>
    <t>Wound #3</t>
  </si>
  <si>
    <t>Wound #3 Discharge-Exudate Color/Characteristics/Amount/Odor</t>
  </si>
  <si>
    <t>Wound #3 Dressing/Status/Drsg Discharge</t>
  </si>
  <si>
    <t>Wound #3 Dressing: Wound Vac Therapy/Pressure</t>
  </si>
  <si>
    <t>Wound #3 Laterality/Descriptor</t>
  </si>
  <si>
    <t>Wound #3 Location: Abdominal Area</t>
  </si>
  <si>
    <t>Wound #3 Location: Extremity Area</t>
  </si>
  <si>
    <t>Wound #3 Location: Head/Neck Area</t>
  </si>
  <si>
    <t>Wound #3 Location: Pelvic Area</t>
  </si>
  <si>
    <t>Wound #3 Location: Thoracic Area</t>
  </si>
  <si>
    <t>Wound #3 Pressure Ulcer:  Bed Color</t>
  </si>
  <si>
    <t>Wound #3 Pressure Ulcer:  Origin/Stage</t>
  </si>
  <si>
    <t>Wound #3 Pressure Ulcer:  Visible Anatomical Structure</t>
  </si>
  <si>
    <t>Wound #3 Stabilization/Closure</t>
  </si>
  <si>
    <t>Wound #3 Surrounding Skin Appearance/Status/Temperature</t>
  </si>
  <si>
    <t>Wound #3 Type/Thickness</t>
  </si>
  <si>
    <t>Wound #3 Wound Bed Characteristics</t>
  </si>
  <si>
    <t>Wound #3 Wound Vac Therapy/Pressure</t>
  </si>
  <si>
    <t>Wound #3 Wound Vac Dressing Changed</t>
  </si>
  <si>
    <t>Wound #4</t>
  </si>
  <si>
    <t>Wound #4 Discharge-Exudate Color/Characteristics/Amount/Odor</t>
  </si>
  <si>
    <t>Wound #4 Dressing/Status/Drsg Discharge</t>
  </si>
  <si>
    <t>Wound #4 Dressing: Wound Vac Therapy/Pressure</t>
  </si>
  <si>
    <t>Wound #4 Laterality/Descriptor</t>
  </si>
  <si>
    <t>Wound #4 Location: Abdominal Area</t>
  </si>
  <si>
    <t>Wound #4 Location: Extremity Area</t>
  </si>
  <si>
    <t>Wound #4 Location: Head/Neck Area</t>
  </si>
  <si>
    <t>Wound #4 Location: Pelvic Area</t>
  </si>
  <si>
    <t>Wound #4 Location: Thoracic Area</t>
  </si>
  <si>
    <t>Wound #4 Pressure Ulcer:  Bed Color</t>
  </si>
  <si>
    <t>Wound #4 Pressure Ulcer:  Origin/Stage</t>
  </si>
  <si>
    <t>Wound #4 Pressure Ulcer:  Visible Anatomical Structure</t>
  </si>
  <si>
    <t>Wound #4 Stabilization/Closure</t>
  </si>
  <si>
    <t>Wound #4 Surrounding Skin Appearance/Status/Temperature</t>
  </si>
  <si>
    <t>Wound #4 Type/Thickness</t>
  </si>
  <si>
    <t>Wound #4 Wound Bed Characteristics</t>
  </si>
  <si>
    <t>Wound #4 Wound Vac Therapy/Pressure</t>
  </si>
  <si>
    <t>Wound #4 Wound Vac Dressing Changed</t>
  </si>
  <si>
    <t>Wound #5</t>
  </si>
  <si>
    <t>Wound #5 Discharge-Exudate Color/Characteristics/Amount/Odor</t>
  </si>
  <si>
    <t>Wound #5 Dressing/Status/Drsg Discharge</t>
  </si>
  <si>
    <t>Wound #5 Dressing: Wound Vac Therapy/Pressure</t>
  </si>
  <si>
    <t>Wound #5 Laterality/Descriptor</t>
  </si>
  <si>
    <t>Wound #5 Location: Abdominal Area</t>
  </si>
  <si>
    <t>Wound #5 Location: Extremity Area</t>
  </si>
  <si>
    <t>Wound #5 Location: Head/Neck Area</t>
  </si>
  <si>
    <t>Wound #5 Location: Pelvic Area</t>
  </si>
  <si>
    <t>Wound #5 Location: Thoracic Area</t>
  </si>
  <si>
    <t>Wound #5 Pressure Ulcer:  Bed Color</t>
  </si>
  <si>
    <t>Wound #5 Pressure Ulcer:  Origin/Stage</t>
  </si>
  <si>
    <t>Wound #5 Pressure Ulcer:  Visible Anatomical Structure</t>
  </si>
  <si>
    <t>Wound #5 Stabilization/Closure</t>
  </si>
  <si>
    <t>Wound #5 Surrounding Skin Appearance/Status/Temperature</t>
  </si>
  <si>
    <t>Wound #5 Type/Thickness</t>
  </si>
  <si>
    <t>Wound #5 Wound Bed Characteristics</t>
  </si>
  <si>
    <t>Wound #5 Wound Vac Therapy/Pressure</t>
  </si>
  <si>
    <t>Wound #5 Wound Vac Dressing Changed</t>
  </si>
  <si>
    <t>Wound #6</t>
  </si>
  <si>
    <t>Wound #6 Discharge-Exudate Color/Characteristics/Amount/Odor</t>
  </si>
  <si>
    <t>Wound #6 Dressing/Status/Drsg Discharge</t>
  </si>
  <si>
    <t>Wound #6 Dressing: Wound Vac Therapy/Pressure</t>
  </si>
  <si>
    <t>Wound #6 Laterality/Descriptor</t>
  </si>
  <si>
    <t>Wound #6 Location: Abdominal Area</t>
  </si>
  <si>
    <t>Wound #6 Location: Extremity Area</t>
  </si>
  <si>
    <t>Wound #6 Location: Head/Neck Area</t>
  </si>
  <si>
    <t>Wound #6 Location: Pelvic Area</t>
  </si>
  <si>
    <t>Wound #6 Location: Thoracic Area</t>
  </si>
  <si>
    <t>Wound #6 Pressure Ulcer:  Bed Color</t>
  </si>
  <si>
    <t>Wound #6 Pressure Ulcer:  Origin/Stage</t>
  </si>
  <si>
    <t>Wound #6 Pressure Ulcer:  Visible Anatomical Structure</t>
  </si>
  <si>
    <t>Wound #6 Stabilization/Closure</t>
  </si>
  <si>
    <t>Wound #6 Surrounding Skin Appearance/Status/Temperature</t>
  </si>
  <si>
    <t>Wound #6 Type/Thickness</t>
  </si>
  <si>
    <t>Wound #6 Wound Bed Characteristics</t>
  </si>
  <si>
    <t>Wound #6 Wound Vac Therapy/Pressure</t>
  </si>
  <si>
    <t>Wound #6 Wound Vac Dressing Changed</t>
  </si>
  <si>
    <t>Wound #7</t>
  </si>
  <si>
    <t>Wound #7 Discharge-Exudate Color/Characteristics/Amount/Odor</t>
  </si>
  <si>
    <t>Wound #7 Dressing/Status/Drsg Discharge</t>
  </si>
  <si>
    <t>Wound #7 Dressing: Wound Vac Therapy/Pressure</t>
  </si>
  <si>
    <t>Wound #7 Laterality/Descriptor</t>
  </si>
  <si>
    <t>Wound #7 Location: Abdominal Area</t>
  </si>
  <si>
    <t>Wound #7 Location: Extremity Area</t>
  </si>
  <si>
    <t>Wound #7 Location: Head/Neck Area</t>
  </si>
  <si>
    <t>Wound #7 Location: Pelvic Area</t>
  </si>
  <si>
    <t>Wound #7 Location: Thoracic Area</t>
  </si>
  <si>
    <t>Wound #7 Pressure Ulcer:  Bed Color</t>
  </si>
  <si>
    <t>Wound #7 Pressure Ulcer:  Origin/Stage</t>
  </si>
  <si>
    <t>Wound #7 Pressure Ulcer:  Visible Anatomical Structure</t>
  </si>
  <si>
    <t>Wound #7 Stabilization/Closure</t>
  </si>
  <si>
    <t>Wound #7 Surrounding Skin Appearance/Status/Temperature</t>
  </si>
  <si>
    <t>Wound #7 Type/Thickness</t>
  </si>
  <si>
    <t>Wound #7 Wound Bed Characteristics</t>
  </si>
  <si>
    <t>Wound #7 Wound Vac Therapy/Pressure</t>
  </si>
  <si>
    <t>Wound #7 Wound Vac Dressing Changed</t>
  </si>
  <si>
    <t>Wound #8</t>
  </si>
  <si>
    <t>Wound #8 Discharge-Exudate Color/Characteristics/Amount/Odor</t>
  </si>
  <si>
    <t>Wound #8 Dressing/Status/Drsg Discharge</t>
  </si>
  <si>
    <t>Wound #8 Dressing: Wound Vac Therapy/Pressure</t>
  </si>
  <si>
    <t>Wound #8 Laterality/Descriptor</t>
  </si>
  <si>
    <t>Wound #8 Location: Abdominal Area</t>
  </si>
  <si>
    <t>Wound #8 Location: Extremity Area</t>
  </si>
  <si>
    <t>Wound #8 Location: Head/Neck Area</t>
  </si>
  <si>
    <t>Wound #8 Location: Pelvic Area</t>
  </si>
  <si>
    <t>Wound #8 Location: Thoracic Area</t>
  </si>
  <si>
    <t>Wound #8 Pressure Ulcer:  Bed Color</t>
  </si>
  <si>
    <t>Wound #8 Pressure Ulcer:  Origin/Stage</t>
  </si>
  <si>
    <t>Wound #8 Pressure Ulcer:  Visible Anatomical Structure</t>
  </si>
  <si>
    <t>Wound #8 Stabilization/Closure</t>
  </si>
  <si>
    <t>Wound #8 Surrounding Skin Appearance/Status/Temperature</t>
  </si>
  <si>
    <t>Wound #8 Type/Thickness</t>
  </si>
  <si>
    <t>Wound #8 Wound Bed Characteristics</t>
  </si>
  <si>
    <t>Wound #8 Wound Vac Therapy/Pressure</t>
  </si>
  <si>
    <t>Wound #8 Wound Vac Dressing Changed</t>
  </si>
  <si>
    <t>Wound #9</t>
  </si>
  <si>
    <t>Wound #9 Discharge-Exudate Color/Characteristics/Amount/Odor</t>
  </si>
  <si>
    <t>Wound #9 Dressing/Status/Drsg Discharge</t>
  </si>
  <si>
    <t>Wound #9 Dressing: Wound Vac Therapy/Pressure</t>
  </si>
  <si>
    <t>Wound #9 Laterality/Descriptor</t>
  </si>
  <si>
    <t>Wound #9 Location: Abdominal Area</t>
  </si>
  <si>
    <t>Wound #9 Location: Extremity Area</t>
  </si>
  <si>
    <t>Wound #9 Location: Head/Neck Area</t>
  </si>
  <si>
    <t>Wound #9 Location: Pelvic Area</t>
  </si>
  <si>
    <t>Wound #9 Location: Thoracic Area</t>
  </si>
  <si>
    <t>Wound #9 Pressure Ulcer:  Bed Color</t>
  </si>
  <si>
    <t>Wound #9 Pressure Ulcer:  Origin/Stage</t>
  </si>
  <si>
    <t>Wound #9 Pressure Ulcer:  Visible Anatomical Structure</t>
  </si>
  <si>
    <t>Wound #9 Stabilization/Closure</t>
  </si>
  <si>
    <t>Wound #9 Surrounding Skin Appearance/Status/Temperature</t>
  </si>
  <si>
    <t>Wound #9 Type/Thickness</t>
  </si>
  <si>
    <t>Wound #9 Wound Bed Characteristics</t>
  </si>
  <si>
    <t>Wound #9 Wound Vac Therapy/Pressure</t>
  </si>
  <si>
    <t>Wound #9 Wound Vac Dressing Changed</t>
  </si>
  <si>
    <t>Wound #10</t>
  </si>
  <si>
    <t>Wound #10 Discharge-Exudate Color/Characteristics/Amount/Odor</t>
  </si>
  <si>
    <t>Wound #10 Dressing/Status/Drsg Discharge</t>
  </si>
  <si>
    <t>Wound #10 Dressing: Wound Vac Therapy/Pressure</t>
  </si>
  <si>
    <t>Wound #10 Laterality/Descriptor</t>
  </si>
  <si>
    <t>Wound #10 Location: Abdominal Area</t>
  </si>
  <si>
    <t>Wound #10 Location: Extremity Area</t>
  </si>
  <si>
    <t>Wound #10 Location: Head/Neck Area</t>
  </si>
  <si>
    <t>Wound #10 Location: Pelvic Area</t>
  </si>
  <si>
    <t>Wound #10 Location: Thoracic Area</t>
  </si>
  <si>
    <t>Wound #10 Pressure Ulcer:  Bed Color</t>
  </si>
  <si>
    <t>Wound #10 Pressure Ulcer:  Origin/Stage</t>
  </si>
  <si>
    <t>Wound #10 Pressure Ulcer:  Visible Anatomical Structure</t>
  </si>
  <si>
    <t>Wound #10 Stabilization/Closure</t>
  </si>
  <si>
    <t>Wound #10 Surrounding Skin Appearance/Status/Temperature</t>
  </si>
  <si>
    <t>Wound #10 Type/Thickness</t>
  </si>
  <si>
    <t>Wound #10 Wound Bed Characteristics</t>
  </si>
  <si>
    <t>Wound #10 Wound Vac Therapy/Pressure</t>
  </si>
  <si>
    <t>Wound #10 Wound Vac Dressing Changed</t>
  </si>
  <si>
    <t>Skin Moisture</t>
  </si>
  <si>
    <t>Diaph</t>
  </si>
  <si>
    <t>Extremely dry</t>
  </si>
  <si>
    <t>ExtremDry</t>
  </si>
  <si>
    <t>Skin Temperature</t>
  </si>
  <si>
    <t>Urinary Catheter</t>
    <phoneticPr fontId="4" type="noConversion"/>
  </si>
  <si>
    <t>Foley Type: other</t>
    <phoneticPr fontId="4" type="noConversion"/>
  </si>
  <si>
    <t>Size</t>
    <phoneticPr fontId="4" type="noConversion"/>
  </si>
  <si>
    <t xml:space="preserve">     Continuous bladder irrigation</t>
    <phoneticPr fontId="4" type="noConversion"/>
  </si>
  <si>
    <t>Foley size 12 French</t>
    <phoneticPr fontId="4" type="noConversion"/>
  </si>
  <si>
    <t>Foley12</t>
    <phoneticPr fontId="4" type="noConversion"/>
  </si>
  <si>
    <t>Foley size 14 French</t>
    <phoneticPr fontId="4" type="noConversion"/>
  </si>
  <si>
    <t>Foley14</t>
    <phoneticPr fontId="4" type="noConversion"/>
  </si>
  <si>
    <t>Foley size 16 French</t>
    <phoneticPr fontId="4" type="noConversion"/>
  </si>
  <si>
    <t>Foley16</t>
    <phoneticPr fontId="4" type="noConversion"/>
  </si>
  <si>
    <t>02</t>
    <phoneticPr fontId="4" type="noConversion"/>
  </si>
  <si>
    <t>Foley size 18 French</t>
    <phoneticPr fontId="4" type="noConversion"/>
  </si>
  <si>
    <t>Foley18</t>
    <phoneticPr fontId="4" type="noConversion"/>
  </si>
  <si>
    <t>Foley size 20 French</t>
    <phoneticPr fontId="4" type="noConversion"/>
  </si>
  <si>
    <t>09</t>
    <phoneticPr fontId="4" type="noConversion"/>
  </si>
  <si>
    <t>Foley20</t>
    <phoneticPr fontId="4" type="noConversion"/>
  </si>
  <si>
    <t>Foley size 22 French</t>
    <phoneticPr fontId="4" type="noConversion"/>
  </si>
  <si>
    <t>Foley22</t>
    <phoneticPr fontId="4" type="noConversion"/>
  </si>
  <si>
    <t>02</t>
    <phoneticPr fontId="4" type="noConversion"/>
  </si>
  <si>
    <t>Foley size 24 French</t>
    <phoneticPr fontId="4" type="noConversion"/>
  </si>
  <si>
    <t>Foley24</t>
    <phoneticPr fontId="4" type="noConversion"/>
  </si>
  <si>
    <t>Securement</t>
    <phoneticPr fontId="4" type="noConversion"/>
  </si>
  <si>
    <t>Insertion Date</t>
    <phoneticPr fontId="4" type="noConversion"/>
  </si>
  <si>
    <t>Urinary Catheter:  Insertion Date</t>
    <phoneticPr fontId="4" type="noConversion"/>
  </si>
  <si>
    <t>Insertion Date:</t>
    <phoneticPr fontId="4" type="noConversion"/>
  </si>
  <si>
    <t>Meatus</t>
    <phoneticPr fontId="4" type="noConversion"/>
  </si>
  <si>
    <t>Meatus</t>
    <phoneticPr fontId="4" type="noConversion"/>
  </si>
  <si>
    <t>Normal</t>
    <phoneticPr fontId="4" type="noConversion"/>
  </si>
  <si>
    <t>01</t>
    <phoneticPr fontId="4" type="noConversion"/>
  </si>
  <si>
    <t xml:space="preserve"> </t>
    <phoneticPr fontId="4" type="noConversion"/>
  </si>
  <si>
    <t>Cracked</t>
    <phoneticPr fontId="4" type="noConversion"/>
  </si>
  <si>
    <t>02</t>
    <phoneticPr fontId="4" type="noConversion"/>
  </si>
  <si>
    <t>Dried</t>
    <phoneticPr fontId="4" type="noConversion"/>
  </si>
  <si>
    <t>Erosion</t>
    <phoneticPr fontId="4" type="noConversion"/>
  </si>
  <si>
    <t>04</t>
    <phoneticPr fontId="4" type="noConversion"/>
  </si>
  <si>
    <t>Reddened</t>
    <phoneticPr fontId="4" type="noConversion"/>
  </si>
  <si>
    <t>Swollen</t>
    <phoneticPr fontId="4" type="noConversion"/>
  </si>
  <si>
    <t>06</t>
    <phoneticPr fontId="4" type="noConversion"/>
  </si>
  <si>
    <t>Status</t>
    <phoneticPr fontId="4" type="noConversion"/>
  </si>
  <si>
    <t>06</t>
    <phoneticPr fontId="4" type="noConversion"/>
  </si>
  <si>
    <t>Status</t>
    <phoneticPr fontId="4" type="noConversion"/>
  </si>
  <si>
    <t>Patent</t>
    <phoneticPr fontId="4" type="noConversion"/>
  </si>
  <si>
    <t>X-Ray: specify</t>
  </si>
  <si>
    <t>Pressure points padded</t>
  </si>
  <si>
    <t>PACU Version 1.4.1</t>
  </si>
  <si>
    <t>Minor numbering and spreadsheet formatting fixes</t>
  </si>
  <si>
    <t>PACU Version 1.3.1a</t>
  </si>
  <si>
    <t>PACU Version 1.3.1b</t>
  </si>
  <si>
    <t>04</t>
    <phoneticPr fontId="0" type="noConversion"/>
  </si>
  <si>
    <t>Positioning</t>
    <phoneticPr fontId="0" type="noConversion"/>
  </si>
  <si>
    <t>05</t>
    <phoneticPr fontId="0" type="noConversion"/>
  </si>
  <si>
    <t>Left</t>
    <phoneticPr fontId="0" type="noConversion"/>
  </si>
  <si>
    <t>V1.1.1</t>
    <phoneticPr fontId="0" type="noConversion"/>
  </si>
  <si>
    <t>V1.1.1RFC</t>
    <phoneticPr fontId="0" type="noConversion"/>
  </si>
  <si>
    <t>V1.2</t>
    <phoneticPr fontId="0" type="noConversion"/>
  </si>
  <si>
    <t>V1.2RFC</t>
    <phoneticPr fontId="0" type="noConversion"/>
  </si>
  <si>
    <t>V1.3</t>
    <phoneticPr fontId="0" type="noConversion"/>
  </si>
  <si>
    <t>V1.3RFC</t>
    <phoneticPr fontId="0" type="noConversion"/>
  </si>
  <si>
    <t>Taut</t>
    <phoneticPr fontId="0" type="noConversion"/>
  </si>
  <si>
    <t>15</t>
    <phoneticPr fontId="0" type="noConversion"/>
  </si>
  <si>
    <t>Moisture</t>
    <phoneticPr fontId="0" type="noConversion"/>
  </si>
  <si>
    <t>Temperature</t>
    <phoneticPr fontId="0" type="noConversion"/>
  </si>
  <si>
    <t>Abnormal Skin</t>
    <phoneticPr fontId="0" type="noConversion"/>
  </si>
  <si>
    <t>07</t>
    <phoneticPr fontId="0" type="noConversion"/>
  </si>
  <si>
    <t>Findings</t>
    <phoneticPr fontId="0" type="noConversion"/>
  </si>
  <si>
    <t>Intact (make this first)</t>
    <phoneticPr fontId="0" type="noConversion"/>
  </si>
  <si>
    <t>Impaired</t>
    <phoneticPr fontId="0" type="noConversion"/>
  </si>
  <si>
    <t>Alteration</t>
    <phoneticPr fontId="0" type="noConversion"/>
  </si>
  <si>
    <t>Frostbite</t>
    <phoneticPr fontId="0" type="noConversion"/>
  </si>
  <si>
    <t>Chemical Burns</t>
    <phoneticPr fontId="0" type="noConversion"/>
  </si>
  <si>
    <t>Excoriation</t>
    <phoneticPr fontId="0" type="noConversion"/>
  </si>
  <si>
    <t>Blisters</t>
    <phoneticPr fontId="0" type="noConversion"/>
  </si>
  <si>
    <t>Venous Stasis Ulcers</t>
    <phoneticPr fontId="0" type="noConversion"/>
  </si>
  <si>
    <t>Skin tear</t>
    <phoneticPr fontId="0" type="noConversion"/>
  </si>
  <si>
    <t>28</t>
    <phoneticPr fontId="0" type="noConversion"/>
  </si>
  <si>
    <t>Other, specify</t>
    <phoneticPr fontId="0" type="noConversion"/>
  </si>
  <si>
    <t>29</t>
    <phoneticPr fontId="0" type="noConversion"/>
  </si>
  <si>
    <t>Locations</t>
    <phoneticPr fontId="0" type="noConversion"/>
  </si>
  <si>
    <t>Abnormal Skin Locations</t>
    <phoneticPr fontId="0" type="noConversion"/>
  </si>
  <si>
    <t>groin, left</t>
    <phoneticPr fontId="0" type="noConversion"/>
  </si>
  <si>
    <t>groin, right</t>
    <phoneticPr fontId="0" type="noConversion"/>
  </si>
  <si>
    <t>hip, left</t>
    <phoneticPr fontId="0" type="noConversion"/>
  </si>
  <si>
    <t>hip, right</t>
    <phoneticPr fontId="0" type="noConversion"/>
  </si>
  <si>
    <t>umbilicus</t>
    <phoneticPr fontId="0" type="noConversion"/>
  </si>
  <si>
    <t>no external incisions</t>
    <phoneticPr fontId="0" type="noConversion"/>
  </si>
  <si>
    <t>oral</t>
    <phoneticPr fontId="0" type="noConversion"/>
  </si>
  <si>
    <t>nasal</t>
    <phoneticPr fontId="0" type="noConversion"/>
  </si>
  <si>
    <t>genital area</t>
    <phoneticPr fontId="0" type="noConversion"/>
  </si>
  <si>
    <t>Sacrum</t>
    <phoneticPr fontId="0" type="noConversion"/>
  </si>
  <si>
    <t>11</t>
    <phoneticPr fontId="0" type="noConversion"/>
  </si>
  <si>
    <t>Incision #1</t>
    <phoneticPr fontId="0" type="noConversion"/>
  </si>
  <si>
    <t>02</t>
    <phoneticPr fontId="0" type="noConversion"/>
  </si>
  <si>
    <t>Appearance</t>
    <phoneticPr fontId="0" type="noConversion"/>
  </si>
  <si>
    <t>04</t>
    <phoneticPr fontId="0" type="noConversion"/>
  </si>
  <si>
    <t>06</t>
    <phoneticPr fontId="0" type="noConversion"/>
  </si>
  <si>
    <t xml:space="preserve">      Evisceration</t>
    <phoneticPr fontId="0" type="noConversion"/>
  </si>
  <si>
    <t>07</t>
    <phoneticPr fontId="0" type="noConversion"/>
  </si>
  <si>
    <t>08</t>
    <phoneticPr fontId="0" type="noConversion"/>
  </si>
  <si>
    <t>09</t>
    <phoneticPr fontId="0" type="noConversion"/>
  </si>
  <si>
    <t xml:space="preserve">  Unable to assess</t>
    <phoneticPr fontId="0" type="noConversion"/>
  </si>
  <si>
    <t>UnableAss</t>
    <phoneticPr fontId="0" type="noConversion"/>
  </si>
  <si>
    <t xml:space="preserve"> Date/Time specify</t>
    <phoneticPr fontId="0" type="noConversion"/>
  </si>
  <si>
    <t>11</t>
    <phoneticPr fontId="0" type="noConversion"/>
  </si>
  <si>
    <t>DateTime</t>
    <phoneticPr fontId="0" type="noConversion"/>
  </si>
  <si>
    <t>Appearance Status</t>
    <phoneticPr fontId="0" type="noConversion"/>
  </si>
  <si>
    <t>Site Temperature</t>
    <phoneticPr fontId="0" type="noConversion"/>
  </si>
  <si>
    <t>Integumentary</t>
    <phoneticPr fontId="0" type="noConversion"/>
  </si>
  <si>
    <t>Incision #1 Characteristics/Closure/Stabilization</t>
    <phoneticPr fontId="0" type="noConversion"/>
  </si>
  <si>
    <t xml:space="preserve"> Unable to Assess</t>
    <phoneticPr fontId="0" type="noConversion"/>
  </si>
  <si>
    <t>Closure</t>
    <phoneticPr fontId="0" type="noConversion"/>
  </si>
  <si>
    <t xml:space="preserve">  Wound vac</t>
    <phoneticPr fontId="0" type="noConversion"/>
  </si>
  <si>
    <t>WoundVac</t>
    <phoneticPr fontId="0" type="noConversion"/>
  </si>
  <si>
    <t>Unable to assess</t>
    <phoneticPr fontId="0" type="noConversion"/>
  </si>
  <si>
    <t>Stabilization</t>
    <phoneticPr fontId="0" type="noConversion"/>
  </si>
  <si>
    <t>03</t>
    <phoneticPr fontId="0" type="noConversion"/>
  </si>
  <si>
    <t>Other</t>
    <phoneticPr fontId="0" type="noConversion"/>
  </si>
  <si>
    <t>Amount</t>
    <phoneticPr fontId="0" type="noConversion"/>
  </si>
  <si>
    <t>Incision #1 Discharge-Exudate Amount/Color/Characteristics/Odor</t>
    <phoneticPr fontId="0" type="noConversion"/>
  </si>
  <si>
    <t>Color</t>
    <phoneticPr fontId="0" type="noConversion"/>
  </si>
  <si>
    <t>12</t>
    <phoneticPr fontId="0" type="noConversion"/>
  </si>
  <si>
    <t>13</t>
    <phoneticPr fontId="0" type="noConversion"/>
  </si>
  <si>
    <t>14</t>
    <phoneticPr fontId="0" type="noConversion"/>
  </si>
  <si>
    <t>Characteristics</t>
    <phoneticPr fontId="0" type="noConversion"/>
  </si>
  <si>
    <t>Odor</t>
    <phoneticPr fontId="0" type="noConversion"/>
  </si>
  <si>
    <t>Dressing</t>
    <phoneticPr fontId="0" type="noConversion"/>
  </si>
  <si>
    <t>15</t>
    <phoneticPr fontId="0" type="noConversion"/>
  </si>
  <si>
    <t>16</t>
    <phoneticPr fontId="0" type="noConversion"/>
  </si>
  <si>
    <t>17</t>
    <phoneticPr fontId="0" type="noConversion"/>
  </si>
  <si>
    <t>18</t>
    <phoneticPr fontId="0" type="noConversion"/>
  </si>
  <si>
    <t>Negative Pressure Wound Therapy</t>
    <phoneticPr fontId="0" type="noConversion"/>
  </si>
  <si>
    <t>19</t>
    <phoneticPr fontId="0" type="noConversion"/>
  </si>
  <si>
    <t>NegPres</t>
    <phoneticPr fontId="0" type="noConversion"/>
  </si>
  <si>
    <t>Dressing Status</t>
    <phoneticPr fontId="0" type="noConversion"/>
  </si>
  <si>
    <t>Incision #1 Dressing/Status/Drsg Discharge</t>
    <phoneticPr fontId="0" type="noConversion"/>
  </si>
  <si>
    <t>Clean</t>
    <phoneticPr fontId="0" type="noConversion"/>
  </si>
  <si>
    <t>05</t>
    <phoneticPr fontId="0" type="noConversion"/>
  </si>
  <si>
    <t>Dry</t>
    <phoneticPr fontId="0" type="noConversion"/>
  </si>
  <si>
    <t>Intact</t>
    <phoneticPr fontId="0" type="noConversion"/>
  </si>
  <si>
    <t>07</t>
    <phoneticPr fontId="0" type="noConversion"/>
  </si>
  <si>
    <t>Cleansed with</t>
    <phoneticPr fontId="0" type="noConversion"/>
  </si>
  <si>
    <t>Dressing Discharge</t>
    <phoneticPr fontId="0" type="noConversion"/>
  </si>
  <si>
    <t>Dressing Discharge Status</t>
    <phoneticPr fontId="0" type="noConversion"/>
  </si>
  <si>
    <t>Location Descriptor</t>
    <phoneticPr fontId="0" type="noConversion"/>
  </si>
  <si>
    <t>Location: Abdominal Area</t>
    <phoneticPr fontId="0" type="noConversion"/>
  </si>
  <si>
    <t>Midline</t>
    <phoneticPr fontId="0" type="noConversion"/>
  </si>
  <si>
    <t>Laproscopic</t>
    <phoneticPr fontId="0" type="noConversion"/>
  </si>
  <si>
    <t>Location: Extremity Area</t>
    <phoneticPr fontId="0" type="noConversion"/>
  </si>
  <si>
    <t>20</t>
    <phoneticPr fontId="0" type="noConversion"/>
  </si>
  <si>
    <t>21</t>
    <phoneticPr fontId="0" type="noConversion"/>
  </si>
  <si>
    <t>22</t>
    <phoneticPr fontId="0" type="noConversion"/>
  </si>
  <si>
    <t>23</t>
    <phoneticPr fontId="0" type="noConversion"/>
  </si>
  <si>
    <t>24</t>
    <phoneticPr fontId="0" type="noConversion"/>
  </si>
  <si>
    <t>25</t>
    <phoneticPr fontId="0" type="noConversion"/>
  </si>
  <si>
    <t>26</t>
    <phoneticPr fontId="0" type="noConversion"/>
  </si>
  <si>
    <t>27</t>
    <phoneticPr fontId="0" type="noConversion"/>
  </si>
  <si>
    <t>28</t>
    <phoneticPr fontId="0" type="noConversion"/>
  </si>
  <si>
    <t>17</t>
    <phoneticPr fontId="0" type="noConversion"/>
  </si>
  <si>
    <t>29</t>
    <phoneticPr fontId="0" type="noConversion"/>
  </si>
  <si>
    <t>Location:  Extremity Area</t>
    <phoneticPr fontId="0" type="noConversion"/>
  </si>
  <si>
    <t>Shin, right</t>
    <phoneticPr fontId="0" type="noConversion"/>
  </si>
  <si>
    <t>30</t>
    <phoneticPr fontId="0" type="noConversion"/>
  </si>
  <si>
    <t>Shin, left</t>
    <phoneticPr fontId="0" type="noConversion"/>
  </si>
  <si>
    <t>31</t>
    <phoneticPr fontId="0" type="noConversion"/>
  </si>
  <si>
    <t>Location: Head/Neck Area</t>
    <phoneticPr fontId="0" type="noConversion"/>
  </si>
  <si>
    <t>Location Pelvic Area</t>
    <phoneticPr fontId="0" type="noConversion"/>
  </si>
  <si>
    <t xml:space="preserve"> </t>
    <phoneticPr fontId="0" type="noConversion"/>
  </si>
  <si>
    <t>Location: Thoracic Area</t>
    <phoneticPr fontId="0" type="noConversion"/>
  </si>
  <si>
    <t>Back</t>
    <phoneticPr fontId="0" type="noConversion"/>
  </si>
  <si>
    <t>30</t>
    <phoneticPr fontId="0" type="noConversion"/>
  </si>
  <si>
    <t>Type</t>
    <phoneticPr fontId="0" type="noConversion"/>
  </si>
  <si>
    <t>Closure: Negative Pressure Therapy: Therapy</t>
    <phoneticPr fontId="0" type="noConversion"/>
  </si>
  <si>
    <t>Closure: Negative Pressure Therapy</t>
    <phoneticPr fontId="0" type="noConversion"/>
  </si>
  <si>
    <t>Continuous</t>
    <phoneticPr fontId="0" type="noConversion"/>
  </si>
  <si>
    <t>Cont</t>
    <phoneticPr fontId="0" type="noConversion"/>
  </si>
  <si>
    <t>Intermittent</t>
    <phoneticPr fontId="0" type="noConversion"/>
  </si>
  <si>
    <t>Int</t>
    <phoneticPr fontId="0" type="noConversion"/>
  </si>
  <si>
    <t>Closure: Negative Pressure Therapy: Pressure</t>
    <phoneticPr fontId="0" type="noConversion"/>
  </si>
  <si>
    <t>23</t>
    <phoneticPr fontId="0" type="noConversion"/>
  </si>
  <si>
    <t>125 mmHg</t>
    <phoneticPr fontId="0" type="noConversion"/>
  </si>
  <si>
    <t>75 mmHG</t>
    <phoneticPr fontId="0" type="noConversion"/>
  </si>
  <si>
    <t>25 mmHG</t>
    <phoneticPr fontId="0" type="noConversion"/>
  </si>
  <si>
    <t>50 mmHG</t>
    <phoneticPr fontId="0" type="noConversion"/>
  </si>
  <si>
    <t>100 mmHG</t>
    <phoneticPr fontId="0" type="noConversion"/>
  </si>
  <si>
    <t>05</t>
    <phoneticPr fontId="0" type="noConversion"/>
  </si>
  <si>
    <t>150 mmHG</t>
    <phoneticPr fontId="0" type="noConversion"/>
  </si>
  <si>
    <t>Closure: Negative Pressure Therapy: Cannister Change</t>
    <phoneticPr fontId="0" type="noConversion"/>
  </si>
  <si>
    <t>Done: specify date/time</t>
    <phoneticPr fontId="0" type="noConversion"/>
  </si>
  <si>
    <t>Not applicable</t>
    <phoneticPr fontId="0" type="noConversion"/>
  </si>
  <si>
    <t>Incision #2 Characteristics/Closure/Stabilization</t>
    <phoneticPr fontId="0" type="noConversion"/>
  </si>
  <si>
    <t>Incision #2 Discharge-Exudate Amount/Color/Characteristics/Odor</t>
    <phoneticPr fontId="0" type="noConversion"/>
  </si>
  <si>
    <t>Incision #2 Dressing/Status/Drsg Discharge</t>
    <phoneticPr fontId="0" type="noConversion"/>
  </si>
  <si>
    <t>Incision #2 Location:  Abdominal Area</t>
    <phoneticPr fontId="0" type="noConversion"/>
  </si>
  <si>
    <t>Incision #2 Location:  Thoracic Area</t>
    <phoneticPr fontId="0" type="noConversion"/>
  </si>
  <si>
    <t>Incision #3 Characteristics/Closure/Stabilization</t>
    <phoneticPr fontId="0" type="noConversion"/>
  </si>
  <si>
    <t>Incision #3 Discharge-Exudate Amount/Color/Characteristics/Odor</t>
    <phoneticPr fontId="0" type="noConversion"/>
  </si>
  <si>
    <t>Incision #3 Dressing/Status/Drsg Discharge</t>
    <phoneticPr fontId="0" type="noConversion"/>
  </si>
  <si>
    <t>Incision #3 Location:  Abdominal Area</t>
    <phoneticPr fontId="0" type="noConversion"/>
  </si>
  <si>
    <t>Location: Pelvic Area</t>
    <phoneticPr fontId="0" type="noConversion"/>
  </si>
  <si>
    <t>Incision #3 Location:  Thoracic Area</t>
    <phoneticPr fontId="0" type="noConversion"/>
  </si>
  <si>
    <t>Incision #4 Characteristics/Closure/Stabilization</t>
    <phoneticPr fontId="0" type="noConversion"/>
  </si>
  <si>
    <t>Incision #4 Discharge-Exudate Amount/Color/Characteristics/Odor</t>
    <phoneticPr fontId="0" type="noConversion"/>
  </si>
  <si>
    <t>Incision #4 Dressing/Status/Drsg Discharge</t>
    <phoneticPr fontId="0" type="noConversion"/>
  </si>
  <si>
    <t>Incision #4 Location:  Abdominal Area</t>
    <phoneticPr fontId="0" type="noConversion"/>
  </si>
  <si>
    <t>Incision #4 Location:  Thoracic Area</t>
    <phoneticPr fontId="0" type="noConversion"/>
  </si>
  <si>
    <t>Incision #5 Characteristics/Closure/Stabilization</t>
    <phoneticPr fontId="0" type="noConversion"/>
  </si>
  <si>
    <t>Incision #5 Discharge-Exudate Amount/Color/Characteristics/Odor</t>
    <phoneticPr fontId="0" type="noConversion"/>
  </si>
  <si>
    <t>Incision #5 Dressing/Status/Drsg Discharge</t>
    <phoneticPr fontId="0" type="noConversion"/>
  </si>
  <si>
    <t>Incision #5 Location:  Abdominal Area</t>
    <phoneticPr fontId="0" type="noConversion"/>
  </si>
  <si>
    <t>Incision #5 Location:  Thoracic Area</t>
    <phoneticPr fontId="0" type="noConversion"/>
  </si>
  <si>
    <t>Incision #6 Characteristics/Closure/Stabilization</t>
    <phoneticPr fontId="0" type="noConversion"/>
  </si>
  <si>
    <t>Incision #6 Discharge-Exudate Amount/Color/Characteristics/Odor</t>
    <phoneticPr fontId="0" type="noConversion"/>
  </si>
  <si>
    <t>18</t>
    <phoneticPr fontId="0" type="noConversion"/>
  </si>
  <si>
    <t>Incision #6 Dressing/Status/Drsg Discharge</t>
    <phoneticPr fontId="0" type="noConversion"/>
  </si>
  <si>
    <t>Incision #6 Location:  Abdominal Area</t>
    <phoneticPr fontId="0" type="noConversion"/>
  </si>
  <si>
    <t>Incision #6 Location:  Thoracic Area</t>
    <phoneticPr fontId="0" type="noConversion"/>
  </si>
  <si>
    <t>Wound #1</t>
    <phoneticPr fontId="0" type="noConversion"/>
  </si>
  <si>
    <t>Discharge Color</t>
    <phoneticPr fontId="0" type="noConversion"/>
  </si>
  <si>
    <t>Discharge Characteristics</t>
    <phoneticPr fontId="0" type="noConversion"/>
  </si>
  <si>
    <t>Discharge Amount</t>
    <phoneticPr fontId="0" type="noConversion"/>
  </si>
  <si>
    <t>Discharge Odor</t>
    <phoneticPr fontId="0" type="noConversion"/>
  </si>
  <si>
    <t xml:space="preserve">     Antimicrobial disk</t>
    <phoneticPr fontId="0" type="noConversion"/>
  </si>
  <si>
    <t xml:space="preserve">     Calcium Alginate (Aquacel, Calicare)</t>
    <phoneticPr fontId="0" type="noConversion"/>
  </si>
  <si>
    <t xml:space="preserve">  ABD Pad</t>
    <phoneticPr fontId="0" type="noConversion"/>
  </si>
  <si>
    <t>ABD</t>
    <phoneticPr fontId="0" type="noConversion"/>
  </si>
  <si>
    <t xml:space="preserve">  Vaseline gauze</t>
    <phoneticPr fontId="0" type="noConversion"/>
  </si>
  <si>
    <t>VaselineGze</t>
    <phoneticPr fontId="0" type="noConversion"/>
  </si>
  <si>
    <t xml:space="preserve">  Saturated</t>
    <phoneticPr fontId="0" type="noConversion"/>
  </si>
  <si>
    <t xml:space="preserve">  Stained</t>
    <phoneticPr fontId="0" type="noConversion"/>
  </si>
  <si>
    <t xml:space="preserve">  Intact</t>
    <phoneticPr fontId="0" type="noConversion"/>
  </si>
  <si>
    <t xml:space="preserve">  Clean</t>
    <phoneticPr fontId="0" type="noConversion"/>
  </si>
  <si>
    <t xml:space="preserve">  Dry</t>
    <phoneticPr fontId="0" type="noConversion"/>
  </si>
  <si>
    <t>Cleansed With</t>
    <phoneticPr fontId="0" type="noConversion"/>
  </si>
  <si>
    <t xml:space="preserve"> Betadine</t>
    <phoneticPr fontId="0" type="noConversion"/>
  </si>
  <si>
    <t xml:space="preserve"> Chlorhexadine</t>
    <phoneticPr fontId="0" type="noConversion"/>
  </si>
  <si>
    <t xml:space="preserve">  Distilled Water</t>
    <phoneticPr fontId="0" type="noConversion"/>
  </si>
  <si>
    <t>Peroxide</t>
    <phoneticPr fontId="0" type="noConversion"/>
  </si>
  <si>
    <t xml:space="preserve">  Dakins Solution</t>
    <phoneticPr fontId="0" type="noConversion"/>
  </si>
  <si>
    <t>Dressing Drainage</t>
    <phoneticPr fontId="0" type="noConversion"/>
  </si>
  <si>
    <t>Dressing Drainage Status</t>
    <phoneticPr fontId="0" type="noConversion"/>
  </si>
  <si>
    <t>Cannister Change</t>
    <phoneticPr fontId="0" type="noConversion"/>
  </si>
  <si>
    <t>Laterality</t>
    <phoneticPr fontId="0" type="noConversion"/>
  </si>
  <si>
    <t>Descriptor</t>
    <phoneticPr fontId="0" type="noConversion"/>
  </si>
  <si>
    <t>Location Abdominal Area</t>
    <phoneticPr fontId="0" type="noConversion"/>
  </si>
  <si>
    <t>Location Abdominal Area Quadrant</t>
    <phoneticPr fontId="0" type="noConversion"/>
  </si>
  <si>
    <t>Extremity Area</t>
    <phoneticPr fontId="0" type="noConversion"/>
  </si>
  <si>
    <t>Shin</t>
    <phoneticPr fontId="0" type="noConversion"/>
  </si>
  <si>
    <t>Head Neck Area</t>
    <phoneticPr fontId="0" type="noConversion"/>
  </si>
  <si>
    <t>Pelvic Area</t>
    <phoneticPr fontId="0" type="noConversion"/>
  </si>
  <si>
    <t>Thoracic Area</t>
    <phoneticPr fontId="0" type="noConversion"/>
  </si>
  <si>
    <t>Pressure Ulcer Bed Color</t>
    <phoneticPr fontId="0" type="noConversion"/>
  </si>
  <si>
    <t>Pressure Ulcer Origin</t>
    <phoneticPr fontId="0" type="noConversion"/>
  </si>
  <si>
    <t>Pressure Ulcer Stage</t>
    <phoneticPr fontId="0" type="noConversion"/>
  </si>
  <si>
    <t xml:space="preserve">      Stage IV: full thickness bone, tendon or muscle seen</t>
    <phoneticPr fontId="0" type="noConversion"/>
  </si>
  <si>
    <t>Pressure Ulcer Visibile Anatomical Structure</t>
    <phoneticPr fontId="0" type="noConversion"/>
  </si>
  <si>
    <t>Wound Closure</t>
    <phoneticPr fontId="0" type="noConversion"/>
  </si>
  <si>
    <t>Unableass</t>
    <phoneticPr fontId="0" type="noConversion"/>
  </si>
  <si>
    <t>Other, Specify:</t>
    <phoneticPr fontId="0" type="noConversion"/>
  </si>
  <si>
    <t>Other</t>
    <phoneticPr fontId="0" type="noConversion"/>
  </si>
  <si>
    <t>Surrounding Skin Appearance</t>
    <phoneticPr fontId="0" type="noConversion"/>
  </si>
  <si>
    <t>Surrounding Skin Appearance Status</t>
    <phoneticPr fontId="0" type="noConversion"/>
  </si>
  <si>
    <t>Temperature around wound</t>
    <phoneticPr fontId="0" type="noConversion"/>
  </si>
  <si>
    <t>30</t>
    <phoneticPr fontId="0" type="noConversion"/>
  </si>
  <si>
    <t xml:space="preserve">   Laceration</t>
    <phoneticPr fontId="0" type="noConversion"/>
  </si>
  <si>
    <t>Laceration</t>
    <phoneticPr fontId="0" type="noConversion"/>
  </si>
  <si>
    <t xml:space="preserve">  Puncture</t>
    <phoneticPr fontId="0" type="noConversion"/>
  </si>
  <si>
    <t>Puncture</t>
    <phoneticPr fontId="0" type="noConversion"/>
  </si>
  <si>
    <t>Thickness</t>
    <phoneticPr fontId="0" type="noConversion"/>
  </si>
  <si>
    <t>31</t>
    <phoneticPr fontId="0" type="noConversion"/>
  </si>
  <si>
    <t xml:space="preserve">      Full-thickness (subq and beyond) </t>
    <phoneticPr fontId="0" type="noConversion"/>
  </si>
  <si>
    <t>Wound Bed Size</t>
    <phoneticPr fontId="0" type="noConversion"/>
  </si>
  <si>
    <t>32</t>
    <phoneticPr fontId="0" type="noConversion"/>
  </si>
  <si>
    <t>Wound Bed Characteristic</t>
    <phoneticPr fontId="0" type="noConversion"/>
  </si>
  <si>
    <t>33</t>
    <phoneticPr fontId="0" type="noConversion"/>
  </si>
  <si>
    <t>Wound Bed Healing</t>
    <phoneticPr fontId="0" type="noConversion"/>
  </si>
  <si>
    <t>34</t>
    <phoneticPr fontId="0" type="noConversion"/>
  </si>
  <si>
    <t xml:space="preserve">      Indistinct, attached</t>
    <phoneticPr fontId="0" type="noConversion"/>
  </si>
  <si>
    <t xml:space="preserve">      Non attached</t>
    <phoneticPr fontId="0" type="noConversion"/>
  </si>
  <si>
    <t>35</t>
    <phoneticPr fontId="0" type="noConversion"/>
  </si>
  <si>
    <t>Wound Vac Pressure</t>
    <phoneticPr fontId="0" type="noConversion"/>
  </si>
  <si>
    <t>36</t>
    <phoneticPr fontId="0" type="noConversion"/>
  </si>
  <si>
    <t>Wound Vac Cannister Change</t>
    <phoneticPr fontId="0" type="noConversion"/>
  </si>
  <si>
    <t>37</t>
    <phoneticPr fontId="0" type="noConversion"/>
  </si>
  <si>
    <t xml:space="preserve">      Not needed</t>
    <phoneticPr fontId="0" type="noConversion"/>
  </si>
  <si>
    <t>notneeded</t>
    <phoneticPr fontId="0" type="noConversion"/>
  </si>
  <si>
    <t>Wound VAC Dressing Changed</t>
    <phoneticPr fontId="0" type="noConversion"/>
  </si>
  <si>
    <t>38</t>
    <phoneticPr fontId="0" type="noConversion"/>
  </si>
  <si>
    <t>Wound #1 Wound Vac Dressing Changed</t>
    <phoneticPr fontId="0" type="noConversion"/>
  </si>
  <si>
    <t>Date and Time</t>
    <phoneticPr fontId="0" type="noConversion"/>
  </si>
  <si>
    <t>Duration Tracking</t>
    <phoneticPr fontId="0" type="noConversion"/>
  </si>
  <si>
    <t>Insertion Date</t>
    <phoneticPr fontId="0" type="noConversion"/>
  </si>
  <si>
    <t>Discontinued</t>
    <phoneticPr fontId="0" type="noConversion"/>
  </si>
  <si>
    <t>Status</t>
    <phoneticPr fontId="0" type="noConversion"/>
  </si>
  <si>
    <t>01</t>
    <phoneticPr fontId="0" type="noConversion"/>
  </si>
  <si>
    <t>Self Discontinued</t>
    <phoneticPr fontId="0" type="noConversion"/>
  </si>
  <si>
    <t>Type</t>
    <phoneticPr fontId="0" type="noConversion"/>
  </si>
  <si>
    <t>A-Line #2 Status</t>
    <phoneticPr fontId="0" type="noConversion"/>
  </si>
  <si>
    <t>x</t>
    <phoneticPr fontId="0" type="noConversion"/>
  </si>
  <si>
    <t>A-Line #2 Type</t>
    <phoneticPr fontId="0" type="noConversion"/>
  </si>
  <si>
    <t>Dressing Change</t>
    <phoneticPr fontId="0" type="noConversion"/>
  </si>
  <si>
    <t>Cap change</t>
    <phoneticPr fontId="0" type="noConversion"/>
  </si>
  <si>
    <t>Cleared for use</t>
    <phoneticPr fontId="0" type="noConversion"/>
  </si>
  <si>
    <t>Centimeters:</t>
    <phoneticPr fontId="0" type="noConversion"/>
  </si>
  <si>
    <t>PICC</t>
    <phoneticPr fontId="0" type="noConversion"/>
  </si>
  <si>
    <t>12</t>
    <phoneticPr fontId="0" type="noConversion"/>
  </si>
  <si>
    <t>13</t>
    <phoneticPr fontId="0" type="noConversion"/>
  </si>
  <si>
    <t>PICC cm</t>
    <phoneticPr fontId="0" type="noConversion"/>
  </si>
  <si>
    <t>PICC Length outside body</t>
    <phoneticPr fontId="0" type="noConversion"/>
  </si>
  <si>
    <t>One lumen occluded</t>
    <phoneticPr fontId="0" type="noConversion"/>
  </si>
  <si>
    <t>OneLumenOcc</t>
    <phoneticPr fontId="0" type="noConversion"/>
  </si>
  <si>
    <t>Capped</t>
    <phoneticPr fontId="0" type="noConversion"/>
  </si>
  <si>
    <t>Self Discontinued</t>
    <phoneticPr fontId="0" type="noConversion"/>
  </si>
  <si>
    <t>Central IV #2 Type</t>
    <phoneticPr fontId="0" type="noConversion"/>
  </si>
  <si>
    <t>Central IV #2 PICC cm</t>
    <phoneticPr fontId="0" type="noConversion"/>
  </si>
  <si>
    <t>Central IV #2 Status</t>
    <phoneticPr fontId="0" type="noConversion"/>
  </si>
  <si>
    <t>Central IV #3 PICC cm</t>
    <phoneticPr fontId="0" type="noConversion"/>
  </si>
  <si>
    <t>Central IV #3 Status</t>
    <phoneticPr fontId="0" type="noConversion"/>
  </si>
  <si>
    <t>External jugular right</t>
    <phoneticPr fontId="0" type="noConversion"/>
  </si>
  <si>
    <t>External jugular left</t>
    <phoneticPr fontId="0" type="noConversion"/>
  </si>
  <si>
    <t>Foot right</t>
    <phoneticPr fontId="0" type="noConversion"/>
  </si>
  <si>
    <t>Foot left</t>
    <phoneticPr fontId="0" type="noConversion"/>
  </si>
  <si>
    <t xml:space="preserve">Patent </t>
    <phoneticPr fontId="0" type="noConversion"/>
  </si>
  <si>
    <t>Peripheral IV #2 Status</t>
    <phoneticPr fontId="0" type="noConversion"/>
  </si>
  <si>
    <t>Peripheral IV #3 Status</t>
    <phoneticPr fontId="0" type="noConversion"/>
  </si>
  <si>
    <t>Peripheral IV #4 Status</t>
    <phoneticPr fontId="0" type="noConversion"/>
  </si>
  <si>
    <t>Peripheral IV #5 Status</t>
    <phoneticPr fontId="0" type="noConversion"/>
  </si>
  <si>
    <t>Discontinue</t>
    <phoneticPr fontId="0" type="noConversion"/>
  </si>
  <si>
    <t>DISC</t>
    <phoneticPr fontId="0" type="noConversion"/>
  </si>
  <si>
    <t>Invasive Vascular Lines</t>
    <phoneticPr fontId="0" type="noConversion"/>
  </si>
  <si>
    <t>Intraosseous</t>
    <phoneticPr fontId="0" type="noConversion"/>
  </si>
  <si>
    <t>Intraosseous Discharge Characteristics</t>
    <phoneticPr fontId="0" type="noConversion"/>
  </si>
  <si>
    <t>Intraosseous Dressing Condition</t>
    <phoneticPr fontId="0" type="noConversion"/>
  </si>
  <si>
    <t>Intraosseous Dressing Type</t>
    <phoneticPr fontId="0" type="noConversion"/>
  </si>
  <si>
    <t>Intraosseous Location</t>
    <phoneticPr fontId="0" type="noConversion"/>
  </si>
  <si>
    <t>Specify</t>
    <phoneticPr fontId="0" type="noConversion"/>
  </si>
  <si>
    <t>Intraosseous Securement</t>
    <phoneticPr fontId="0" type="noConversion"/>
  </si>
  <si>
    <t>Intraosseous Site Condition</t>
    <phoneticPr fontId="0" type="noConversion"/>
  </si>
  <si>
    <t>Intraosseous Size</t>
    <phoneticPr fontId="0" type="noConversion"/>
  </si>
  <si>
    <t>Intraosseous Type</t>
    <phoneticPr fontId="0" type="noConversion"/>
  </si>
  <si>
    <t>Intraosseous Status</t>
    <phoneticPr fontId="0" type="noConversion"/>
  </si>
  <si>
    <t>Natural Airway</t>
    <phoneticPr fontId="0" type="noConversion"/>
  </si>
  <si>
    <t>Trach stoma</t>
    <phoneticPr fontId="0" type="noConversion"/>
  </si>
  <si>
    <t>Pulmonary Hygiene</t>
    <phoneticPr fontId="0" type="noConversion"/>
  </si>
  <si>
    <t>Other: specify</t>
    <phoneticPr fontId="0" type="noConversion"/>
  </si>
  <si>
    <t>No drainage</t>
    <phoneticPr fontId="0" type="noConversion"/>
  </si>
  <si>
    <t>Site Discharge Characteristics</t>
    <phoneticPr fontId="0" type="noConversion"/>
  </si>
  <si>
    <t>No discharge</t>
    <phoneticPr fontId="0" type="noConversion"/>
  </si>
  <si>
    <t>Dryseal</t>
    <phoneticPr fontId="0" type="noConversion"/>
  </si>
  <si>
    <t>Site Discharge Characteristics</t>
  </si>
  <si>
    <t>Face mask</t>
    <phoneticPr fontId="0" type="noConversion"/>
  </si>
  <si>
    <t>None</t>
    <phoneticPr fontId="0" type="noConversion"/>
  </si>
  <si>
    <t>Fenestrated</t>
    <phoneticPr fontId="0" type="noConversion"/>
  </si>
  <si>
    <t>Pulmonary</t>
    <phoneticPr fontId="0" type="noConversion"/>
  </si>
  <si>
    <t>Laryngectomy tube</t>
    <phoneticPr fontId="0" type="noConversion"/>
  </si>
  <si>
    <t>HOB now at &lt; 30 degrees elevated</t>
    <phoneticPr fontId="0" type="noConversion"/>
  </si>
  <si>
    <t>CPAP</t>
    <phoneticPr fontId="0" type="noConversion"/>
  </si>
  <si>
    <t>16</t>
    <phoneticPr fontId="0" type="noConversion"/>
  </si>
  <si>
    <t>Bridge of Nose Assessment</t>
    <phoneticPr fontId="0" type="noConversion"/>
  </si>
  <si>
    <t>Hat Size</t>
    <phoneticPr fontId="0" type="noConversion"/>
  </si>
  <si>
    <t>Mask Position</t>
    <phoneticPr fontId="0" type="noConversion"/>
  </si>
  <si>
    <t>Maxilla Assessment</t>
    <phoneticPr fontId="0" type="noConversion"/>
  </si>
  <si>
    <t>Nasal Septum Assessment</t>
    <phoneticPr fontId="0" type="noConversion"/>
  </si>
  <si>
    <t>Prong Position</t>
    <phoneticPr fontId="0" type="noConversion"/>
  </si>
  <si>
    <t>NSize of Interface</t>
    <phoneticPr fontId="0" type="noConversion"/>
  </si>
  <si>
    <t>Type of Interface</t>
    <phoneticPr fontId="0" type="noConversion"/>
  </si>
  <si>
    <t>Aldrete Score:Activity</t>
    <phoneticPr fontId="0" type="noConversion"/>
  </si>
  <si>
    <t>CCI</t>
    <phoneticPr fontId="0" type="noConversion"/>
  </si>
  <si>
    <t>Aldrete Score: Respiration</t>
    <phoneticPr fontId="0" type="noConversion"/>
  </si>
  <si>
    <t>Aldrete Score:Circulation</t>
    <phoneticPr fontId="0" type="noConversion"/>
  </si>
  <si>
    <t>Aldrete Score:Consciousness</t>
    <phoneticPr fontId="0" type="noConversion"/>
  </si>
  <si>
    <t>Aldrete Score: Color</t>
    <phoneticPr fontId="0" type="noConversion"/>
  </si>
  <si>
    <t>Modified Aldrete Score</t>
    <phoneticPr fontId="0" type="noConversion"/>
  </si>
  <si>
    <t>Modified Aldrete Score:Activity</t>
    <phoneticPr fontId="0" type="noConversion"/>
  </si>
  <si>
    <t>Modified Aldrete Score: Respiration</t>
    <phoneticPr fontId="0" type="noConversion"/>
  </si>
  <si>
    <t>Scores</t>
    <phoneticPr fontId="0" type="noConversion"/>
  </si>
  <si>
    <t>Modified Aldrete Score:Circulation</t>
    <phoneticPr fontId="0" type="noConversion"/>
  </si>
  <si>
    <t>Modified Aldrete Score:Consciousness</t>
    <phoneticPr fontId="0" type="noConversion"/>
  </si>
  <si>
    <t>Modified Aldrete Score: Oxygenation</t>
    <phoneticPr fontId="0" type="noConversion"/>
  </si>
  <si>
    <t>Sat&gt;92% on RA - 2</t>
    <phoneticPr fontId="0" type="noConversion"/>
  </si>
  <si>
    <t>O2 to maintain 92% - 1</t>
    <phoneticPr fontId="0" type="noConversion"/>
  </si>
  <si>
    <t>Sat&lt;90% with O2 - 0</t>
    <phoneticPr fontId="0" type="noConversion"/>
  </si>
  <si>
    <t>WAKE Score</t>
    <phoneticPr fontId="0" type="noConversion"/>
  </si>
  <si>
    <t>Purposeful Movement</t>
    <phoneticPr fontId="0" type="noConversion"/>
  </si>
  <si>
    <r>
      <t>Purposeful movement of at least one lower and one upper extremity  Value = 2:  </t>
    </r>
    <r>
      <rPr>
        <sz val="11"/>
        <color indexed="48"/>
        <rFont val="Calibri"/>
        <family val="2"/>
      </rPr>
      <t> </t>
    </r>
    <r>
      <rPr>
        <sz val="11"/>
        <color indexed="12"/>
        <rFont val="Calibri"/>
        <family val="2"/>
      </rPr>
      <t>l</t>
    </r>
    <r>
      <rPr>
        <sz val="11"/>
        <color indexed="48"/>
        <rFont val="Calibri"/>
        <family val="2"/>
      </rPr>
      <t>ower</t>
    </r>
    <r>
      <rPr>
        <sz val="11"/>
        <color indexed="12"/>
        <rFont val="Calibri"/>
        <family val="2"/>
      </rPr>
      <t>/</t>
    </r>
    <r>
      <rPr>
        <sz val="11"/>
        <color indexed="48"/>
        <rFont val="Calibri"/>
        <family val="2"/>
      </rPr>
      <t>upper</t>
    </r>
    <r>
      <rPr>
        <sz val="11"/>
        <color indexed="12"/>
        <rFont val="Calibri"/>
        <family val="2"/>
      </rPr>
      <t>                 </t>
    </r>
  </si>
  <si>
    <t>Value = 2:   lower/upper   </t>
    <phoneticPr fontId="0" type="noConversion"/>
  </si>
  <si>
    <r>
      <t>Purposeful movement of at least one upper extremity, no lower extremity</t>
    </r>
    <r>
      <rPr>
        <sz val="11"/>
        <color indexed="48"/>
        <rFont val="Calibri"/>
        <family val="2"/>
      </rPr>
      <t xml:space="preserve"> </t>
    </r>
    <r>
      <rPr>
        <sz val="11"/>
        <color indexed="12"/>
        <rFont val="Calibri"/>
        <family val="2"/>
      </rPr>
      <t> Value = 1:  u</t>
    </r>
    <r>
      <rPr>
        <sz val="11"/>
        <color indexed="48"/>
        <rFont val="Calibri"/>
        <family val="2"/>
      </rPr>
      <t>pper</t>
    </r>
    <r>
      <rPr>
        <sz val="11"/>
        <color indexed="12"/>
        <rFont val="Calibri"/>
        <family val="2"/>
      </rPr>
      <t>,</t>
    </r>
    <r>
      <rPr>
        <sz val="11"/>
        <color indexed="48"/>
        <rFont val="Calibri"/>
        <family val="2"/>
      </rPr>
      <t xml:space="preserve"> no low</t>
    </r>
    <r>
      <rPr>
        <sz val="11"/>
        <color indexed="12"/>
        <rFont val="Calibri"/>
        <family val="2"/>
      </rPr>
      <t xml:space="preserve">er  </t>
    </r>
    <r>
      <rPr>
        <sz val="11"/>
        <color indexed="48"/>
        <rFont val="Calibri"/>
        <family val="2"/>
      </rPr>
      <t xml:space="preserve">  </t>
    </r>
  </si>
  <si>
    <r>
      <t>Purposeful movement of at least one upper extremity, no lower extremity</t>
    </r>
    <r>
      <rPr>
        <sz val="11"/>
        <color indexed="48"/>
        <rFont val="Calibri"/>
        <family val="2"/>
      </rPr>
      <t xml:space="preserve"> </t>
    </r>
    <r>
      <rPr>
        <sz val="11"/>
        <color indexed="12"/>
        <rFont val="Calibri"/>
        <family val="2"/>
      </rPr>
      <t>Value = 0:   n</t>
    </r>
    <r>
      <rPr>
        <sz val="11"/>
        <color indexed="48"/>
        <rFont val="Calibri"/>
        <family val="2"/>
      </rPr>
      <t xml:space="preserve">o purposeful movement </t>
    </r>
    <r>
      <rPr>
        <sz val="11"/>
        <color indexed="12"/>
        <rFont val="Calibri"/>
        <family val="2"/>
      </rPr>
      <t>     </t>
    </r>
  </si>
  <si>
    <t>Blood Pressure</t>
    <phoneticPr fontId="0" type="noConversion"/>
  </si>
  <si>
    <t xml:space="preserve">Blood Pressure: 2 evaluations for lightheadedness with patient sitting or on a tilted-gurney 5-10 minutes apart, within 15-20 minutes of the “End Anesthesia Time,” regardless of  hospital unit location where these assessments take place.  BP must be checked at one or both of these evaluations. Within 20% preop baseline, w/o 
orthostatic changes/lightheadedness  Value = 2:  within 20%  </t>
    <phoneticPr fontId="0" type="noConversion"/>
  </si>
  <si>
    <t>Within 20% preop baseline, w/o orthostatic changes/lightheadedness Value = 2:  within 20%</t>
    <phoneticPr fontId="0" type="noConversion"/>
  </si>
  <si>
    <t xml:space="preserve">Blood Pressure: 2 evaluations for lightheadedness with patient sitting or on a tilted-gurney 5-10 minutes apart, within 15-20 minutes of the “End Anesthesia Time,” regardless of  hospital unit location where these assessments take place.  BP must be checked at one or both of these evaluations.  Bet 20-40% preop baseline, w/o orthostatic changes/lightheadedness  
Value = 1:  bet 20-40%  </t>
    <phoneticPr fontId="0" type="noConversion"/>
  </si>
  <si>
    <t>Bet 20-40% preop baseline, w/o orthostatic changes/lightheadedness Value = 1:  bet 20-40%</t>
    <phoneticPr fontId="0" type="noConversion"/>
  </si>
  <si>
    <t>Blood Pressure: 2 evaluations for lightheadedness with patient sitting or on a tilted-gurney 5-10 minutes apart, within 15-20 minutes of the “End Anesthesia Time,” regardless of  hospital unit location where these assessments take place.  BP must be checked at one or both of these evaluations.  &lt; 40% of preop baseline, and/or 
orthostatic changes/lightheadedness           
Value = 0:  &lt;40% preop</t>
    <phoneticPr fontId="0" type="noConversion"/>
  </si>
  <si>
    <t>&lt; 40% of preop baseline, and/or orthostatic changes/lightheadedness Value = 0:  &lt;40% preop</t>
    <phoneticPr fontId="0" type="noConversion"/>
  </si>
  <si>
    <t>Respiratory Effort</t>
    <phoneticPr fontId="0" type="noConversion"/>
  </si>
  <si>
    <t>Coughs &amp; deep breathe freely, And/or on command Value = 2:  Cough &amp; deep breathe</t>
    <phoneticPr fontId="0" type="noConversion"/>
  </si>
  <si>
    <t>Coughs involuntary, not on command; maintains airway w/o support  Value = 1:  Coughs involuntary</t>
    <phoneticPr fontId="0" type="noConversion"/>
  </si>
  <si>
    <t>Tachypnea, dyspnea or apnea, &amp;/or requiring airway maintenance Value = 0:  Tachypnea</t>
    <phoneticPr fontId="0" type="noConversion"/>
  </si>
  <si>
    <t>SaO2 &gt; 95% or &gt; (Preop reading -2) no supplemental O2 Value = 2:  SaO2 &gt; 95% w/o 02</t>
    <phoneticPr fontId="0" type="noConversion"/>
  </si>
  <si>
    <t>SaO2 &gt; 95%or &gt; (Preop reading -2) with supplemental O2 Value = 1:  SaO2 &gt; 95% with 02</t>
    <phoneticPr fontId="0" type="noConversion"/>
  </si>
  <si>
    <t>SaO2 &lt; 94% or &lt; (Preop reading -2) with or w/o supplemental Value = 0:  SaO2 &lt; 94%</t>
    <phoneticPr fontId="0" type="noConversion"/>
  </si>
  <si>
    <t>Total Wake Score</t>
    <phoneticPr fontId="0" type="noConversion"/>
  </si>
  <si>
    <t xml:space="preserve">Total Wake Score: </t>
    <phoneticPr fontId="0" type="noConversion"/>
  </si>
  <si>
    <t>Nausea and Vomiting</t>
    <phoneticPr fontId="0" type="noConversion"/>
  </si>
  <si>
    <t>CIWA Scale: Nausea and Vomiting</t>
    <phoneticPr fontId="0" type="noConversion"/>
  </si>
  <si>
    <t>Tremor, Arms Extended, Fingers Spread</t>
    <phoneticPr fontId="0" type="noConversion"/>
  </si>
  <si>
    <t>CIWA Scale: Tremor, Arms Extended, Fingers Spread</t>
    <phoneticPr fontId="0" type="noConversion"/>
  </si>
  <si>
    <t>Paroxysmal Sweats</t>
    <phoneticPr fontId="0" type="noConversion"/>
  </si>
  <si>
    <t>CIWA Scale: Paroxysmal Sweats</t>
    <phoneticPr fontId="0" type="noConversion"/>
  </si>
  <si>
    <t>Anxiety</t>
    <phoneticPr fontId="0" type="noConversion"/>
  </si>
  <si>
    <t>CIWA Scale: Anxiety</t>
    <phoneticPr fontId="0" type="noConversion"/>
  </si>
  <si>
    <t>7A:  Acute panic, delirium</t>
    <phoneticPr fontId="0" type="noConversion"/>
  </si>
  <si>
    <t>Agitation</t>
    <phoneticPr fontId="0" type="noConversion"/>
  </si>
  <si>
    <t>CIWA Scale: Agitation</t>
    <phoneticPr fontId="0" type="noConversion"/>
  </si>
  <si>
    <t>Tactile Disturbance: Itching, pins, needles?</t>
    <phoneticPr fontId="0" type="noConversion"/>
  </si>
  <si>
    <t>CIWA Scale: Tactile Disturbance: Itching, pins, needles?</t>
    <phoneticPr fontId="0" type="noConversion"/>
  </si>
  <si>
    <t>T5:  Severe hallucinations</t>
    <phoneticPr fontId="0" type="noConversion"/>
  </si>
  <si>
    <t>Auditory Disturbances: hearing sounds, describe</t>
    <phoneticPr fontId="0" type="noConversion"/>
  </si>
  <si>
    <t>CIWA Scale: Auditory Disturbances: hearing sounds, describe</t>
    <phoneticPr fontId="0" type="noConversion"/>
  </si>
  <si>
    <t>A1:  Very mild harshness</t>
    <phoneticPr fontId="0" type="noConversion"/>
  </si>
  <si>
    <t>Visual Disturbances, Light, Visual?</t>
    <phoneticPr fontId="0" type="noConversion"/>
  </si>
  <si>
    <t>CIWA Scale: Visual Disturbances, Light, Visual?</t>
    <phoneticPr fontId="0" type="noConversion"/>
  </si>
  <si>
    <t>V6:  Extremely severe hallucinations</t>
    <phoneticPr fontId="0" type="noConversion"/>
  </si>
  <si>
    <t>Headaches/Fullness in Head (not dizziness)</t>
    <phoneticPr fontId="0" type="noConversion"/>
  </si>
  <si>
    <t>CIWA Scale: Headaches/Fullness in Head (not dizziness)</t>
    <phoneticPr fontId="0" type="noConversion"/>
  </si>
  <si>
    <t>Orientation Sensorium:Who are you, What day is it?</t>
    <phoneticPr fontId="0" type="noConversion"/>
  </si>
  <si>
    <t>CIWA Scale: Orientation Sensorium:Who are you, What day is it?</t>
    <phoneticPr fontId="0" type="noConversion"/>
  </si>
  <si>
    <t>Added "generic" ICU content to PACU content (numbering system borrowed from ICU content), including integumentary from ICU</t>
  </si>
  <si>
    <t>IMDSoft Vendor ID</t>
  </si>
  <si>
    <t>IMDSoft Display</t>
  </si>
  <si>
    <t>PACU Version 1.4.2</t>
  </si>
  <si>
    <t>Added IMDSoft vendor display and Vendor ID columns. No content changes</t>
  </si>
  <si>
    <t>PACU Version 1.4.3</t>
  </si>
  <si>
    <t>Added GE vendor display and Vendor ID columns.  Fixed a few duplicate numbering issues</t>
  </si>
  <si>
    <t>GE Display</t>
  </si>
  <si>
    <t>GE Vendor ID</t>
  </si>
  <si>
    <t>RENUM</t>
  </si>
  <si>
    <t>OLD Generic Prefix</t>
  </si>
  <si>
    <t>OLD Picis Vendor ID</t>
  </si>
  <si>
    <t>OLD Philips Vendor ID</t>
  </si>
  <si>
    <t>OLD Clinicomp Vendor ID</t>
  </si>
  <si>
    <t>OLD Draeger Vendor ID</t>
  </si>
  <si>
    <t>Status</t>
    <phoneticPr fontId="5" type="noConversion"/>
  </si>
  <si>
    <t>10</t>
    <phoneticPr fontId="5" type="noConversion"/>
  </si>
  <si>
    <t>IC.IV.011001</t>
  </si>
  <si>
    <t>IC.IV.011002</t>
  </si>
  <si>
    <t>IC.IV.011003</t>
  </si>
  <si>
    <t>01</t>
    <phoneticPr fontId="5" type="noConversion"/>
  </si>
  <si>
    <t>01</t>
    <phoneticPr fontId="5" type="noConversion"/>
  </si>
  <si>
    <t>IC.IV.011004</t>
  </si>
  <si>
    <t>IC.IV.011005</t>
  </si>
  <si>
    <t>IC.IV.011006</t>
  </si>
  <si>
    <t>Self Discontinued</t>
    <phoneticPr fontId="5" type="noConversion"/>
  </si>
  <si>
    <t>IC.IV.011007</t>
  </si>
  <si>
    <t>Type</t>
    <phoneticPr fontId="5" type="noConversion"/>
  </si>
  <si>
    <t>11</t>
    <phoneticPr fontId="5" type="noConversion"/>
  </si>
  <si>
    <t>IC.IV.011101</t>
  </si>
  <si>
    <t>IC.IV.011102</t>
  </si>
  <si>
    <t>IC.IV.011103</t>
  </si>
  <si>
    <t>02</t>
    <phoneticPr fontId="5" type="noConversion"/>
  </si>
  <si>
    <t>A-Line #2 Status</t>
    <phoneticPr fontId="5" type="noConversion"/>
  </si>
  <si>
    <t>IC.IV.021001</t>
  </si>
  <si>
    <t>IC.IV.021002</t>
  </si>
  <si>
    <t>IC.IV.021003</t>
  </si>
  <si>
    <t>IC.IV.021004</t>
  </si>
  <si>
    <t>IC.IV.021005</t>
  </si>
  <si>
    <t>IC.IV.021006</t>
  </si>
  <si>
    <t>IC.IV.021007</t>
  </si>
  <si>
    <t>A-Line #2 Type</t>
    <phoneticPr fontId="5" type="noConversion"/>
  </si>
  <si>
    <t>IC.IV.021101</t>
  </si>
  <si>
    <t>IC.IV.021102</t>
  </si>
  <si>
    <t>IC.IV.021103</t>
  </si>
  <si>
    <t>05</t>
    <phoneticPr fontId="5" type="noConversion"/>
  </si>
  <si>
    <t>IC.IV.030805</t>
  </si>
  <si>
    <t>06</t>
    <phoneticPr fontId="5" type="noConversion"/>
  </si>
  <si>
    <t>01</t>
    <phoneticPr fontId="5" type="noConversion"/>
  </si>
  <si>
    <t>IC.IV.030806</t>
  </si>
  <si>
    <t>07</t>
    <phoneticPr fontId="5" type="noConversion"/>
  </si>
  <si>
    <t>IC.IV.030807</t>
  </si>
  <si>
    <t>08</t>
    <phoneticPr fontId="5" type="noConversion"/>
  </si>
  <si>
    <t>01</t>
    <phoneticPr fontId="5" type="noConversion"/>
  </si>
  <si>
    <t>IC.IV.030808</t>
  </si>
  <si>
    <t>PICC</t>
    <phoneticPr fontId="5" type="noConversion"/>
  </si>
  <si>
    <t>09</t>
    <phoneticPr fontId="5" type="noConversion"/>
  </si>
  <si>
    <t>IC.IV.030809</t>
  </si>
  <si>
    <t>01</t>
    <phoneticPr fontId="5" type="noConversion"/>
  </si>
  <si>
    <t>IC.IV.030810</t>
  </si>
  <si>
    <t>IC.IV.030811</t>
  </si>
  <si>
    <t>12</t>
    <phoneticPr fontId="5" type="noConversion"/>
  </si>
  <si>
    <t>IC.IV.030812</t>
  </si>
  <si>
    <t>13</t>
    <phoneticPr fontId="5" type="noConversion"/>
  </si>
  <si>
    <t>IC.IV.030813</t>
  </si>
  <si>
    <t>IC.IV.031201</t>
  </si>
  <si>
    <t>IC.IV.031202</t>
  </si>
  <si>
    <t>IC.IV.031203</t>
  </si>
  <si>
    <t>04</t>
    <phoneticPr fontId="5" type="noConversion"/>
  </si>
  <si>
    <t>IC.IV.031204</t>
  </si>
  <si>
    <t>IC.IV.031205</t>
  </si>
  <si>
    <t>06</t>
    <phoneticPr fontId="5" type="noConversion"/>
  </si>
  <si>
    <t>IC.IV.031206</t>
  </si>
  <si>
    <t>07</t>
    <phoneticPr fontId="5" type="noConversion"/>
  </si>
  <si>
    <t>IC.IV.031207</t>
  </si>
  <si>
    <t>One lumen occluded</t>
    <phoneticPr fontId="5" type="noConversion"/>
  </si>
  <si>
    <t>08</t>
    <phoneticPr fontId="5" type="noConversion"/>
  </si>
  <si>
    <t>OneLumenOcc</t>
    <phoneticPr fontId="5" type="noConversion"/>
  </si>
  <si>
    <t>IC.IV.031208</t>
  </si>
  <si>
    <t>Central IV #2 Type</t>
    <phoneticPr fontId="5" type="noConversion"/>
  </si>
  <si>
    <t>IC.IV.040805</t>
  </si>
  <si>
    <t>04</t>
    <phoneticPr fontId="5" type="noConversion"/>
  </si>
  <si>
    <t>IC.IV.040806</t>
  </si>
  <si>
    <t>IC.IV.040807</t>
  </si>
  <si>
    <t>IC.IV.040808</t>
  </si>
  <si>
    <t>IC.IV.040809</t>
  </si>
  <si>
    <t>04</t>
    <phoneticPr fontId="5" type="noConversion"/>
  </si>
  <si>
    <t>IC.IV.040810</t>
  </si>
  <si>
    <t>IC.IV.040811</t>
  </si>
  <si>
    <t>IC.IV.040812</t>
  </si>
  <si>
    <t>IC.IV.040813</t>
  </si>
  <si>
    <t>Central IV #2 Status</t>
    <phoneticPr fontId="5" type="noConversion"/>
  </si>
  <si>
    <t>IC.IV.041201</t>
  </si>
  <si>
    <t>IC.IV.041202</t>
  </si>
  <si>
    <t>IC.IV.041203</t>
  </si>
  <si>
    <t>IC.IV.041204</t>
  </si>
  <si>
    <t>IC.IV.041205</t>
  </si>
  <si>
    <t>IC.IV.041206</t>
  </si>
  <si>
    <t>IC.IV.041207</t>
  </si>
  <si>
    <t>IC.IV.041208</t>
  </si>
  <si>
    <t>IC.IV.050805</t>
  </si>
  <si>
    <t>IC.IV.050806</t>
  </si>
  <si>
    <t>IC.IV.050807</t>
  </si>
  <si>
    <t>IC.IV.050808</t>
  </si>
  <si>
    <t>IC.IV.050809</t>
  </si>
  <si>
    <t>IC.IV.050810</t>
  </si>
  <si>
    <t>IC.IV.050811</t>
  </si>
  <si>
    <t>IC.IV.050812</t>
  </si>
  <si>
    <t>IC.IV.050813</t>
  </si>
  <si>
    <t>Central IV #3 Status</t>
    <phoneticPr fontId="5" type="noConversion"/>
  </si>
  <si>
    <t>IC.IV.051201</t>
  </si>
  <si>
    <t>IC.IV.051202</t>
  </si>
  <si>
    <t>IC.IV.051203</t>
  </si>
  <si>
    <t>IC.IV.051204</t>
  </si>
  <si>
    <t>IC.IV.051205</t>
  </si>
  <si>
    <t>IC.IV.051206</t>
  </si>
  <si>
    <t>IC.IV.051207</t>
  </si>
  <si>
    <t>IC.IV.051208</t>
  </si>
  <si>
    <t>Capped</t>
    <phoneticPr fontId="5" type="noConversion"/>
  </si>
  <si>
    <t>09</t>
    <phoneticPr fontId="5" type="noConversion"/>
  </si>
  <si>
    <t>IC.IV.051209</t>
  </si>
  <si>
    <t>Self Discontinued</t>
    <phoneticPr fontId="5" type="noConversion"/>
  </si>
  <si>
    <t>10</t>
    <phoneticPr fontId="5" type="noConversion"/>
  </si>
  <si>
    <t>IC.IV.051210</t>
  </si>
  <si>
    <t>IC.IV.061001</t>
  </si>
  <si>
    <t xml:space="preserve"> </t>
    <phoneticPr fontId="5" type="noConversion"/>
  </si>
  <si>
    <t>IC.IV.061002</t>
  </si>
  <si>
    <t>IC.IV.061003</t>
  </si>
  <si>
    <t>IC.IV.061004</t>
  </si>
  <si>
    <t>IC.IV.061005</t>
  </si>
  <si>
    <t>01</t>
    <phoneticPr fontId="5" type="noConversion"/>
  </si>
  <si>
    <t>IC.IV.061006</t>
  </si>
  <si>
    <t xml:space="preserve"> </t>
    <phoneticPr fontId="5" type="noConversion"/>
  </si>
  <si>
    <t>IC.IV.061007</t>
  </si>
  <si>
    <t>IC.IV.061008</t>
  </si>
  <si>
    <t>IC.IV.061009</t>
  </si>
  <si>
    <t>Peripheral IV #2 Status</t>
    <phoneticPr fontId="5" type="noConversion"/>
  </si>
  <si>
    <t>IC.IV.071001</t>
  </si>
  <si>
    <t>IC.IV.071002</t>
  </si>
  <si>
    <t>IC.IV.071003</t>
  </si>
  <si>
    <t>IC.IV.071004</t>
  </si>
  <si>
    <t>IC.IV.071005</t>
  </si>
  <si>
    <t>IC.IV.071006</t>
  </si>
  <si>
    <t>IC.IV.071007</t>
  </si>
  <si>
    <t>IC.IV.071008</t>
  </si>
  <si>
    <t>IC.IV.071009</t>
  </si>
  <si>
    <t>Peripheral IV #3 Status</t>
    <phoneticPr fontId="5" type="noConversion"/>
  </si>
  <si>
    <t>IC.IV.081001</t>
  </si>
  <si>
    <t>IC.IV.081002</t>
  </si>
  <si>
    <t>IC.IV.081003</t>
  </si>
  <si>
    <t>IC.IV.081004</t>
  </si>
  <si>
    <t>IC.IV.081005</t>
  </si>
  <si>
    <t>IC.IV.081006</t>
  </si>
  <si>
    <t>IC.IV.081007</t>
  </si>
  <si>
    <t>IC.IV.081008</t>
  </si>
  <si>
    <t>IC.IV.081009</t>
  </si>
  <si>
    <t>Peripheral IV #4 Status</t>
    <phoneticPr fontId="5" type="noConversion"/>
  </si>
  <si>
    <t>IC.IV.091001</t>
  </si>
  <si>
    <t>IC.IV.091002</t>
  </si>
  <si>
    <t>IC.IV.091003</t>
  </si>
  <si>
    <t>IC.IV.091004</t>
  </si>
  <si>
    <t>IC.IV.091005</t>
  </si>
  <si>
    <t>IC.IV.091006</t>
  </si>
  <si>
    <t>IC.IV.091007</t>
  </si>
  <si>
    <t>IC.IV.091008</t>
  </si>
  <si>
    <t>IC.IV.091009</t>
  </si>
  <si>
    <t>Peripheral IV #5 Status</t>
    <phoneticPr fontId="5" type="noConversion"/>
  </si>
  <si>
    <t>IC.IV.101001</t>
  </si>
  <si>
    <t>IC.IV.101002</t>
  </si>
  <si>
    <t>IC.IV.101003</t>
  </si>
  <si>
    <t>IC.IV.101004</t>
  </si>
  <si>
    <t>IC.IV.101005</t>
  </si>
  <si>
    <t>IC.IV.101006</t>
  </si>
  <si>
    <t>IC.IV.101007</t>
  </si>
  <si>
    <t>IC.IV.101008</t>
  </si>
  <si>
    <t>IC.IV.101009</t>
  </si>
  <si>
    <t>IC.IV.110701</t>
  </si>
  <si>
    <t>IC.IV.110702</t>
  </si>
  <si>
    <t>IC.IV.110703</t>
  </si>
  <si>
    <t>IC.IV.110704</t>
  </si>
  <si>
    <t>IC.IV.110705</t>
  </si>
  <si>
    <t>IC.IV.110706</t>
  </si>
  <si>
    <t>IC.IV.110707</t>
  </si>
  <si>
    <t>IC.IV.110708</t>
  </si>
  <si>
    <t>IC.IV.110709</t>
  </si>
  <si>
    <t>Discontinue</t>
    <phoneticPr fontId="5" type="noConversion"/>
  </si>
  <si>
    <t>10</t>
    <phoneticPr fontId="5" type="noConversion"/>
  </si>
  <si>
    <t>DISC</t>
    <phoneticPr fontId="5" type="noConversion"/>
  </si>
  <si>
    <t>01</t>
    <phoneticPr fontId="5" type="noConversion"/>
  </si>
  <si>
    <t>IC.IV.110710</t>
  </si>
  <si>
    <t>Self Discontinued</t>
    <phoneticPr fontId="5" type="noConversion"/>
  </si>
  <si>
    <t>11</t>
    <phoneticPr fontId="5" type="noConversion"/>
  </si>
  <si>
    <t>01</t>
    <phoneticPr fontId="5" type="noConversion"/>
  </si>
  <si>
    <t>IC.IV.110711</t>
  </si>
  <si>
    <t>07</t>
    <phoneticPr fontId="5" type="noConversion"/>
  </si>
  <si>
    <t>IC.IV.120701</t>
  </si>
  <si>
    <t>IC.IV.120702</t>
  </si>
  <si>
    <t>IC.IV.120703</t>
  </si>
  <si>
    <t>IC.IV.120704</t>
  </si>
  <si>
    <t>IC.IV.120705</t>
  </si>
  <si>
    <t>IC.IV.120706</t>
  </si>
  <si>
    <t>IC.IV.120707</t>
  </si>
  <si>
    <t>IC.IV.120708</t>
  </si>
  <si>
    <t>IC.IV.120709</t>
  </si>
  <si>
    <t>IC.IV.120710</t>
  </si>
  <si>
    <t>IC.IV.120711</t>
  </si>
  <si>
    <t>13</t>
    <phoneticPr fontId="5" type="noConversion"/>
  </si>
  <si>
    <t>Intraosseous Status</t>
    <phoneticPr fontId="5" type="noConversion"/>
  </si>
  <si>
    <t>IC.IV.131001</t>
  </si>
  <si>
    <t>IC.IV.131002</t>
  </si>
  <si>
    <t>IC.IV.131003</t>
  </si>
  <si>
    <t>IC.IV.131004</t>
  </si>
  <si>
    <t>IC.IV.131005</t>
  </si>
  <si>
    <t>IC.IV.131006</t>
  </si>
  <si>
    <t>IC.IV.131007</t>
  </si>
  <si>
    <t>IC.IV.131008</t>
  </si>
  <si>
    <t>IC.IV.131009</t>
  </si>
  <si>
    <t>02</t>
    <phoneticPr fontId="5" type="noConversion"/>
  </si>
  <si>
    <t>Anesthesia Type</t>
    <phoneticPr fontId="5" type="noConversion"/>
  </si>
  <si>
    <t>Combined Spinal/Epidural</t>
    <phoneticPr fontId="5" type="noConversion"/>
  </si>
  <si>
    <t>PA.EV.030204</t>
  </si>
  <si>
    <t>General and Block</t>
    <phoneticPr fontId="5" type="noConversion"/>
  </si>
  <si>
    <t>PA.EV.030205</t>
  </si>
  <si>
    <t>PA.GI.030101</t>
  </si>
  <si>
    <t>abductor pillow</t>
    <phoneticPr fontId="5" type="noConversion"/>
  </si>
  <si>
    <t>PA.MU.070212</t>
  </si>
  <si>
    <t>PACU Version 1.3.1c</t>
  </si>
  <si>
    <t>Fixed duplicate number issues found from F1 Philips reporting</t>
  </si>
  <si>
    <t>PACU Version 1.4.3.a</t>
  </si>
  <si>
    <t>Carried forward duplicate numbering issues found from Philips F1 reporting (see changes tab)</t>
  </si>
  <si>
    <t>A fewextra changes to harmonize the Picis build (CR 1677)</t>
  </si>
  <si>
    <t xml:space="preserve">PACU Version 1.4.3b </t>
  </si>
  <si>
    <t>V1.5</t>
  </si>
  <si>
    <t>V1.5RFC</t>
  </si>
  <si>
    <t>IC.NE.090101</t>
  </si>
  <si>
    <t>IC.NE.090102</t>
  </si>
  <si>
    <t>IC.NE.090103</t>
  </si>
  <si>
    <t>IC.NE.090104</t>
  </si>
  <si>
    <t>IC.NE.090105</t>
  </si>
  <si>
    <t>IC.NE.090106</t>
  </si>
  <si>
    <t>IC.NE.090107</t>
  </si>
  <si>
    <t>IC.NE.090108</t>
  </si>
  <si>
    <t>IC.NE.090201</t>
  </si>
  <si>
    <t>IC.NE.090202</t>
  </si>
  <si>
    <t>IC.NE.090203</t>
  </si>
  <si>
    <t>IC.NE.090204</t>
  </si>
  <si>
    <t>IC.NE.090205</t>
  </si>
  <si>
    <t>IC.NE.090206</t>
  </si>
  <si>
    <t>IC.NE.090301</t>
  </si>
  <si>
    <t>IC.NE.090302</t>
  </si>
  <si>
    <t>IC.NE.090303</t>
  </si>
  <si>
    <t>IC.NE.090304</t>
  </si>
  <si>
    <t>IC.NE.090305</t>
  </si>
  <si>
    <t>IC.NE.090306</t>
  </si>
  <si>
    <t>PI.IC.NE.090101.01</t>
  </si>
  <si>
    <t>PI.IC.NE.090102.01</t>
  </si>
  <si>
    <t>PI.IC.NE.090103.01</t>
  </si>
  <si>
    <t>PI.IC.NE.090104.01</t>
  </si>
  <si>
    <t>PI.IC.NE.090105.01</t>
  </si>
  <si>
    <t>PI.IC.NE.090106.01</t>
  </si>
  <si>
    <t>PI.IC.NE.090107.01</t>
  </si>
  <si>
    <t>PI.IC.NE.090108.01</t>
  </si>
  <si>
    <t>PI.IC.NE.090201.01</t>
  </si>
  <si>
    <t>PI.IC.NE.090202.01</t>
  </si>
  <si>
    <t>PI.IC.NE.090203.01</t>
  </si>
  <si>
    <t>PI.IC.NE.090204.01</t>
  </si>
  <si>
    <t>PI.IC.NE.090205.01</t>
  </si>
  <si>
    <t>PI.IC.NE.090206.01</t>
  </si>
  <si>
    <t>PI.IC.NE.090301.01</t>
  </si>
  <si>
    <t>PI.IC.NE.090302.01</t>
  </si>
  <si>
    <t>PI.IC.NE.090303.01</t>
  </si>
  <si>
    <t>PI.IC.NE.090304.01</t>
  </si>
  <si>
    <t>PI.IC.NE.090305.01</t>
  </si>
  <si>
    <t>PI.IC.NE.090306.01</t>
  </si>
  <si>
    <t>PH.IC.NE.090101.01</t>
  </si>
  <si>
    <t>PH.IC.NE.090102.01</t>
  </si>
  <si>
    <t>PH.IC.NE.090103.01</t>
  </si>
  <si>
    <t>PH.IC.NE.090104.01</t>
  </si>
  <si>
    <t>PH.IC.NE.090105.01</t>
  </si>
  <si>
    <t>PH.IC.NE.090106.01</t>
  </si>
  <si>
    <t>PH.IC.NE.090107.01</t>
  </si>
  <si>
    <t>PH.IC.NE.090108.01</t>
  </si>
  <si>
    <t>PH.IC.NE.090201.01</t>
  </si>
  <si>
    <t>PH.IC.NE.090202.01</t>
  </si>
  <si>
    <t>PH.IC.NE.090203.01</t>
  </si>
  <si>
    <t>PH.IC.NE.090204.01</t>
  </si>
  <si>
    <t>PH.IC.NE.090205.01</t>
  </si>
  <si>
    <t>PH.IC.NE.090206.01</t>
  </si>
  <si>
    <t>PH.IC.NE.090301.01</t>
  </si>
  <si>
    <t>PH.IC.NE.090302.01</t>
  </si>
  <si>
    <t>PH.IC.NE.090303.01</t>
  </si>
  <si>
    <t>PH.IC.NE.090304.01</t>
  </si>
  <si>
    <t>PH.IC.NE.090305.01</t>
  </si>
  <si>
    <t>PH.IC.NE.090306.01</t>
  </si>
  <si>
    <t>DR.IC.NE.090101.01</t>
  </si>
  <si>
    <t>DR.IC.NE.090102.01</t>
  </si>
  <si>
    <t>DR.IC.NE.090103.01</t>
  </si>
  <si>
    <t>DR.IC.NE.090104.01</t>
  </si>
  <si>
    <t>DR.IC.NE.090105.01</t>
  </si>
  <si>
    <t>DR.IC.NE.090106.01</t>
  </si>
  <si>
    <t>DR.IC.NE.090107.01</t>
  </si>
  <si>
    <t>DR.IC.NE.090108.01</t>
  </si>
  <si>
    <t>DR.IC.NE.090201.01</t>
  </si>
  <si>
    <t>DR.IC.NE.090202.01</t>
  </si>
  <si>
    <t>DR.IC.NE.090203.01</t>
  </si>
  <si>
    <t>DR.IC.NE.090204.01</t>
  </si>
  <si>
    <t>DR.IC.NE.090205.01</t>
  </si>
  <si>
    <t>DR.IC.NE.090206.01</t>
  </si>
  <si>
    <t>DR.IC.NE.090301.01</t>
  </si>
  <si>
    <t>DR.IC.NE.090302.01</t>
  </si>
  <si>
    <t>DR.IC.NE.090303.01</t>
  </si>
  <si>
    <t>DR.IC.NE.090304.01</t>
  </si>
  <si>
    <t>DR.IC.NE.090305.01</t>
  </si>
  <si>
    <t>DR.IC.NE.090306.01</t>
  </si>
  <si>
    <t>CL.IC.NE.090101.01</t>
  </si>
  <si>
    <t>CL.IC.NE.090102.01</t>
  </si>
  <si>
    <t>CL.IC.NE.090103.01</t>
  </si>
  <si>
    <t>CL.IC.NE.090104.01</t>
  </si>
  <si>
    <t>CL.IC.NE.090105.01</t>
  </si>
  <si>
    <t>CL.IC.NE.090106.01</t>
  </si>
  <si>
    <t>CL.IC.NE.090107.01</t>
  </si>
  <si>
    <t>CL.IC.NE.090108.01</t>
  </si>
  <si>
    <t>CL.IC.NE.090201.01</t>
  </si>
  <si>
    <t>CL.IC.NE.090202.01</t>
  </si>
  <si>
    <t>CL.IC.NE.090203.01</t>
  </si>
  <si>
    <t>CL.IC.NE.090204.01</t>
  </si>
  <si>
    <t>CL.IC.NE.090205.01</t>
  </si>
  <si>
    <t>CL.IC.NE.090206.01</t>
  </si>
  <si>
    <t>CL.IC.NE.090301.01</t>
  </si>
  <si>
    <t>CL.IC.NE.090302.01</t>
  </si>
  <si>
    <t>CL.IC.NE.090303.01</t>
  </si>
  <si>
    <t>CL.IC.NE.090304.01</t>
  </si>
  <si>
    <t>CL.IC.NE.090305.01</t>
  </si>
  <si>
    <t>CL.IC.NE.090306.01</t>
  </si>
  <si>
    <t>IMDSOFT Display</t>
  </si>
  <si>
    <t>OLD IMDSOFT</t>
  </si>
  <si>
    <t>GE display</t>
  </si>
  <si>
    <t>OLD GE Vendor ID</t>
  </si>
  <si>
    <t>IM.IC.NE.090101.01</t>
  </si>
  <si>
    <t>IM.IC.NE.090102.01</t>
  </si>
  <si>
    <t>IM.IC.NE.090103.01</t>
  </si>
  <si>
    <t>IM.IC.NE.090104.01</t>
  </si>
  <si>
    <t>IM.IC.NE.090105.01</t>
  </si>
  <si>
    <t>IM.IC.NE.090106.01</t>
  </si>
  <si>
    <t>IM.IC.NE.090107.01</t>
  </si>
  <si>
    <t>IM.IC.NE.090108.01</t>
  </si>
  <si>
    <t>IM.IC.NE.090201.01</t>
  </si>
  <si>
    <t>IM.IC.NE.090202.01</t>
  </si>
  <si>
    <t>IM.IC.NE.090203.01</t>
  </si>
  <si>
    <t>IM.IC.NE.090204.01</t>
  </si>
  <si>
    <t>IM.IC.NE.090205.01</t>
  </si>
  <si>
    <t>IM.IC.NE.090206.01</t>
  </si>
  <si>
    <t>IM.IC.NE.090301.01</t>
  </si>
  <si>
    <t>IM.IC.NE.090302.01</t>
  </si>
  <si>
    <t>IM.IC.NE.090303.01</t>
  </si>
  <si>
    <t>IM.IC.NE.090304.01</t>
  </si>
  <si>
    <t>IM.IC.NE.090305.01</t>
  </si>
  <si>
    <t>IM.IC.NE.090306.01</t>
  </si>
  <si>
    <t>GE.IC.NE.090101.01</t>
  </si>
  <si>
    <t>GE.IC.NE.090102.01</t>
  </si>
  <si>
    <t>GE.IC.NE.090103.01</t>
  </si>
  <si>
    <t>GE.IC.NE.090104.01</t>
  </si>
  <si>
    <t>GE.IC.NE.090105.01</t>
  </si>
  <si>
    <t>GE.IC.NE.090106.01</t>
  </si>
  <si>
    <t>GE.IC.NE.090107.01</t>
  </si>
  <si>
    <t>GE.IC.NE.090108.01</t>
  </si>
  <si>
    <t>GE.IC.NE.090201.01</t>
  </si>
  <si>
    <t>GE.IC.NE.090202.01</t>
  </si>
  <si>
    <t>GE.IC.NE.090203.01</t>
  </si>
  <si>
    <t>GE.IC.NE.090204.01</t>
  </si>
  <si>
    <t>GE.IC.NE.090205.01</t>
  </si>
  <si>
    <t>GE.IC.NE.090206.01</t>
  </si>
  <si>
    <t>GE.IC.NE.090301.01</t>
  </si>
  <si>
    <t>GE.IC.NE.090302.01</t>
  </si>
  <si>
    <t>GE.IC.NE.090303.01</t>
  </si>
  <si>
    <t>GE.IC.NE.090304.01</t>
  </si>
  <si>
    <t>GE.IC.NE.090305.01</t>
  </si>
  <si>
    <t>GE.IC.NE.090306.01</t>
  </si>
  <si>
    <t>Throat</t>
  </si>
  <si>
    <t>Cold therapy brace</t>
  </si>
  <si>
    <t>FLACC Scale</t>
  </si>
  <si>
    <t>Face</t>
  </si>
  <si>
    <t>FLACC: Face</t>
  </si>
  <si>
    <t>Relaxed and smiling</t>
  </si>
  <si>
    <t>01</t>
    <phoneticPr fontId="4" type="noConversion"/>
  </si>
  <si>
    <t>Frown, wrinkled forehead, sad</t>
  </si>
  <si>
    <t>Grimacing, fearful, tense facial muscles</t>
  </si>
  <si>
    <t>Crying</t>
  </si>
  <si>
    <t>FLACC: Crying</t>
  </si>
  <si>
    <t>Whimpering, trying to get attention</t>
  </si>
  <si>
    <t>Crying, moaning, groaning</t>
  </si>
  <si>
    <t>Consolability</t>
  </si>
  <si>
    <t>FLACC: Consolability</t>
  </si>
  <si>
    <t>Calm</t>
  </si>
  <si>
    <t>Intermittently calm</t>
  </si>
  <si>
    <t>Irrational behavior</t>
  </si>
  <si>
    <t>Legs</t>
  </si>
  <si>
    <t>FLACC: Legs</t>
  </si>
  <si>
    <t>Relaxed</t>
  </si>
  <si>
    <t>Partial flexion</t>
  </si>
  <si>
    <t>Fetal position</t>
  </si>
  <si>
    <t>FLACC: Activity</t>
  </si>
  <si>
    <t>Restlessness, fidgeting, slow cautious movements</t>
  </si>
  <si>
    <t>Twitching, agitation, guarding, rigidity, generalized tension</t>
  </si>
  <si>
    <t>Total Score</t>
  </si>
  <si>
    <t>FLACC: Total Score</t>
  </si>
  <si>
    <t>Total Score:</t>
  </si>
  <si>
    <t xml:space="preserve">Comments: </t>
  </si>
  <si>
    <t>IMDSOFT Vendor ID</t>
  </si>
  <si>
    <t>IC.IT.080101</t>
  </si>
  <si>
    <t>IC.IT.080102</t>
  </si>
  <si>
    <t>IC.IT.080103</t>
  </si>
  <si>
    <t>IC.IT.080104</t>
  </si>
  <si>
    <t>IC.IT.080105</t>
  </si>
  <si>
    <t>IC.IT.080106</t>
  </si>
  <si>
    <t>IC.IT.080107</t>
  </si>
  <si>
    <t>IC.IT.080108</t>
  </si>
  <si>
    <t>IC.IT.080109</t>
  </si>
  <si>
    <t>IC.IT.080110</t>
  </si>
  <si>
    <t>IC.IT.080111</t>
  </si>
  <si>
    <t>IC.IT.080201</t>
  </si>
  <si>
    <t>IC.IT.080202</t>
  </si>
  <si>
    <t>IC.IT.080203</t>
  </si>
  <si>
    <t>IC.IT.080204</t>
  </si>
  <si>
    <t>IC.IT.080301</t>
  </si>
  <si>
    <t>IC.IT.080302</t>
  </si>
  <si>
    <t>IC.IT.080303</t>
  </si>
  <si>
    <t>IC.IT.080304</t>
  </si>
  <si>
    <t>IC.IT.080305</t>
  </si>
  <si>
    <t>IC.IT.080306</t>
  </si>
  <si>
    <t>IC.IT.080401</t>
  </si>
  <si>
    <t>IC.IT.080402</t>
  </si>
  <si>
    <t>IC.IT.080403</t>
  </si>
  <si>
    <t>IC.IT.080404</t>
  </si>
  <si>
    <t>IC.IT.080405</t>
  </si>
  <si>
    <t>IC.IT.080406</t>
  </si>
  <si>
    <t>IC.IT.080407</t>
  </si>
  <si>
    <t>IC.IT.080408</t>
  </si>
  <si>
    <t>IC.IT.080501</t>
  </si>
  <si>
    <t>IC.IT.080502</t>
  </si>
  <si>
    <t>IC.IT.080503</t>
  </si>
  <si>
    <t>IC.IT.080504</t>
  </si>
  <si>
    <t>IC.IT.080505</t>
  </si>
  <si>
    <t>IC.IT.080506</t>
  </si>
  <si>
    <t>IC.IT.080507</t>
  </si>
  <si>
    <t>IC.IT.080601</t>
  </si>
  <si>
    <t>IC.IT.080602</t>
  </si>
  <si>
    <t>IC.IT.080603</t>
  </si>
  <si>
    <t>IC.IT.080604</t>
  </si>
  <si>
    <t>IC.IT.080605</t>
  </si>
  <si>
    <t>IC.IT.080606</t>
  </si>
  <si>
    <t>IC.IT.080607</t>
  </si>
  <si>
    <t>IC.IT.080701</t>
  </si>
  <si>
    <t>IC.IT.080702</t>
  </si>
  <si>
    <t>IC.IT.080703</t>
  </si>
  <si>
    <t>IC.IT.080704</t>
  </si>
  <si>
    <t>IC.IT.080705</t>
  </si>
  <si>
    <t>IC.IT.080706</t>
  </si>
  <si>
    <t>IC.IT.080707</t>
  </si>
  <si>
    <t>IC.IT.080708</t>
  </si>
  <si>
    <t>IC.IT.080709</t>
  </si>
  <si>
    <t>IC.IT.080710</t>
  </si>
  <si>
    <t>IC.IT.080712</t>
  </si>
  <si>
    <t>IC.IT.080713</t>
  </si>
  <si>
    <t>IC.IT.080714</t>
  </si>
  <si>
    <t>IC.IT.080801</t>
  </si>
  <si>
    <t>IC.IT.080802</t>
  </si>
  <si>
    <t>IC.IT.080803</t>
  </si>
  <si>
    <t>IC.IT.080804</t>
  </si>
  <si>
    <t>IC.IT.080805</t>
  </si>
  <si>
    <t>IC.IT.080806</t>
  </si>
  <si>
    <t>IC.IT.080807</t>
  </si>
  <si>
    <t>IC.IT.080808</t>
  </si>
  <si>
    <t>IC.IT.080901</t>
  </si>
  <si>
    <t>IC.IT.080902</t>
  </si>
  <si>
    <t>IC.IT.081001</t>
  </si>
  <si>
    <t>IC.IT.081002</t>
  </si>
  <si>
    <t>IC.IT.081003</t>
  </si>
  <si>
    <t>IC.IT.081004</t>
  </si>
  <si>
    <t>IC.IT.081005</t>
  </si>
  <si>
    <t>IC.IT.081006</t>
  </si>
  <si>
    <t>IC.IT.081007</t>
  </si>
  <si>
    <t>IC.IT.081008</t>
  </si>
  <si>
    <t>IC.IT.081009</t>
  </si>
  <si>
    <t>IC.IT.081010</t>
  </si>
  <si>
    <t>IC.IT.081012</t>
  </si>
  <si>
    <t>IC.IT.081013</t>
  </si>
  <si>
    <t>IC.IT.081014</t>
  </si>
  <si>
    <t>IC.IT.081015</t>
  </si>
  <si>
    <t>IC.IT.081016</t>
  </si>
  <si>
    <t>IC.IT.081017</t>
  </si>
  <si>
    <t>IC.IT.081018</t>
  </si>
  <si>
    <t>IC.IT.081019</t>
  </si>
  <si>
    <t>IC.IT.081101</t>
  </si>
  <si>
    <t>IC.IT.081102</t>
  </si>
  <si>
    <t>IC.IT.081103</t>
  </si>
  <si>
    <t>IC.IT.081104</t>
  </si>
  <si>
    <t>IC.IT.081105</t>
  </si>
  <si>
    <t>IC.IT.081106</t>
  </si>
  <si>
    <t>IC.IT.081107</t>
  </si>
  <si>
    <t>IC.IT.081201</t>
  </si>
  <si>
    <t>IC.IT.081202</t>
  </si>
  <si>
    <t>IC.IT.081203</t>
  </si>
  <si>
    <t>IC.IT.081301</t>
  </si>
  <si>
    <t>IC.IT.081302</t>
  </si>
  <si>
    <t>IC.IT.081303</t>
  </si>
  <si>
    <t>IC.IT.081304</t>
  </si>
  <si>
    <t>IC.IT.081305</t>
  </si>
  <si>
    <t>IC.IT.081401</t>
  </si>
  <si>
    <t>IC.IT.081402</t>
  </si>
  <si>
    <t>IC.IT.081403</t>
  </si>
  <si>
    <t>IC.IT.081501</t>
  </si>
  <si>
    <t>IC.IT.081502</t>
  </si>
  <si>
    <t>IC.IT.081503</t>
  </si>
  <si>
    <t>IC.IT.081504</t>
  </si>
  <si>
    <t>IC.IT.081505</t>
  </si>
  <si>
    <t>IC.IT.081506</t>
  </si>
  <si>
    <t>IC.IT.081507</t>
  </si>
  <si>
    <t>IC.IT.081508</t>
  </si>
  <si>
    <t>IC.IT.081609</t>
  </si>
  <si>
    <t>IC.IT.081602</t>
  </si>
  <si>
    <t>IC.IT.081603</t>
  </si>
  <si>
    <t>IC.IT.081604</t>
  </si>
  <si>
    <t>IC.IT.081605</t>
  </si>
  <si>
    <t>IC.IT.081606</t>
  </si>
  <si>
    <t>IC.IT.081607</t>
  </si>
  <si>
    <t>IC.IT.081608</t>
  </si>
  <si>
    <t>IC.IT.081610</t>
  </si>
  <si>
    <t>IC.IT.081701</t>
  </si>
  <si>
    <t>IC.IT.081702</t>
  </si>
  <si>
    <t>IC.IT.081703</t>
  </si>
  <si>
    <t>IC.IT.081704</t>
  </si>
  <si>
    <t>IC.IT.081705</t>
  </si>
  <si>
    <t>IC.IT.081706</t>
  </si>
  <si>
    <t>IC.IT.081707</t>
  </si>
  <si>
    <t>IC.IT.081708</t>
  </si>
  <si>
    <t>IC.IT.081709</t>
  </si>
  <si>
    <t>IC.IT.081710</t>
  </si>
  <si>
    <t>IC.IT.081712</t>
  </si>
  <si>
    <t>IC.IT.081713</t>
  </si>
  <si>
    <t>IC.IT.081714</t>
  </si>
  <si>
    <t>IC.IT.081715</t>
  </si>
  <si>
    <t>IC.IT.081716</t>
  </si>
  <si>
    <t>IC.IT.081717</t>
  </si>
  <si>
    <t>IC.IT.081718</t>
  </si>
  <si>
    <t>IC.IT.081719</t>
  </si>
  <si>
    <t>IC.IT.081720</t>
  </si>
  <si>
    <t>IC.IT.081721</t>
  </si>
  <si>
    <t>IC.IT.081722</t>
  </si>
  <si>
    <t>IC.IT.081723</t>
  </si>
  <si>
    <t>IC.IT.081724</t>
  </si>
  <si>
    <t>IC.IT.081725</t>
  </si>
  <si>
    <t>IC.IT.081726</t>
  </si>
  <si>
    <t>IC.IT.081727</t>
  </si>
  <si>
    <t>IC.IT.081728</t>
  </si>
  <si>
    <t>IC.IT.081729</t>
  </si>
  <si>
    <t>IC.IT.081730</t>
  </si>
  <si>
    <t>IC.IT.081731</t>
  </si>
  <si>
    <t>IC.IT.081801</t>
  </si>
  <si>
    <t>IC.IT.081802</t>
  </si>
  <si>
    <t>IC.IT.081803</t>
  </si>
  <si>
    <t>IC.IT.081804</t>
  </si>
  <si>
    <t>IC.IT.081805</t>
  </si>
  <si>
    <t>IC.IT.081806</t>
  </si>
  <si>
    <t>IC.IT.081807</t>
  </si>
  <si>
    <t>IC.IT.081808</t>
  </si>
  <si>
    <t>IC.IT.081809</t>
  </si>
  <si>
    <t>IC.IT.081810</t>
  </si>
  <si>
    <t>IC.IT.081812</t>
  </si>
  <si>
    <t>IC.IT.081813</t>
  </si>
  <si>
    <t>IC.IT.081814</t>
  </si>
  <si>
    <t>IC.IT.081815</t>
  </si>
  <si>
    <t>IC.IT.081816</t>
  </si>
  <si>
    <t>IC.IT.081817</t>
  </si>
  <si>
    <t>IC.IT.081818</t>
  </si>
  <si>
    <t>IC.IT.081819</t>
  </si>
  <si>
    <t>IC.IT.081820</t>
  </si>
  <si>
    <t>IC.IT.081821</t>
  </si>
  <si>
    <t>IC.IT.081822</t>
  </si>
  <si>
    <t>IC.IT.081823</t>
  </si>
  <si>
    <t>IC.IT.081824</t>
  </si>
  <si>
    <t>IC.IT.081825</t>
  </si>
  <si>
    <t>IC.IT.081901</t>
  </si>
  <si>
    <t>IC.IT.081902</t>
  </si>
  <si>
    <t>IC.IT.081903</t>
  </si>
  <si>
    <t>IC.IT.081904</t>
  </si>
  <si>
    <t>IC.IT.081905</t>
  </si>
  <si>
    <t>IC.IT.081906</t>
  </si>
  <si>
    <t>IC.IT.081907</t>
  </si>
  <si>
    <t>IC.IT.081908</t>
  </si>
  <si>
    <t>IC.IT.081909</t>
  </si>
  <si>
    <t>IC.IT.081910</t>
  </si>
  <si>
    <t>IC.IT.081912</t>
  </si>
  <si>
    <t>IC.IT.081913</t>
  </si>
  <si>
    <t>IC.IT.081914</t>
  </si>
  <si>
    <t>IC.IT.082001</t>
  </si>
  <si>
    <t>IC.IT.082002</t>
  </si>
  <si>
    <t>IC.IT.082003</t>
  </si>
  <si>
    <t>IC.IT.082004</t>
  </si>
  <si>
    <t>IC.IT.082005</t>
  </si>
  <si>
    <t>IC.IT.082006</t>
  </si>
  <si>
    <t>IC.IT.082007</t>
  </si>
  <si>
    <t>IC.IT.082008</t>
  </si>
  <si>
    <t>IC.IT.082009</t>
  </si>
  <si>
    <t>IC.IT.082010</t>
  </si>
  <si>
    <t>IC.IT.082012</t>
  </si>
  <si>
    <t>IC.IT.082013</t>
  </si>
  <si>
    <t>IC.IT.082014</t>
  </si>
  <si>
    <t>IC.IT.082015</t>
  </si>
  <si>
    <t>IC.IT.082029</t>
  </si>
  <si>
    <t>IC.IT.082030</t>
  </si>
  <si>
    <t>IC.IT.082101</t>
  </si>
  <si>
    <t>IC.IT.082102</t>
  </si>
  <si>
    <t>IC.IT.082103</t>
  </si>
  <si>
    <t>IC.IT.082104</t>
  </si>
  <si>
    <t>IC.IT.082201</t>
  </si>
  <si>
    <t>IC.IT.082202</t>
  </si>
  <si>
    <t>IC.IT.082301</t>
  </si>
  <si>
    <t>IC.IT.082302</t>
  </si>
  <si>
    <t>IC.IT.082303</t>
  </si>
  <si>
    <t>IC.IT.082304</t>
  </si>
  <si>
    <t>IC.IT.082305</t>
  </si>
  <si>
    <t>IC.IT.082306</t>
  </si>
  <si>
    <t>IC.IT.082401</t>
  </si>
  <si>
    <t>IC.IT.082402</t>
  </si>
  <si>
    <t>PI.IC.IT.080101.01</t>
  </si>
  <si>
    <t>PH.IC.IT.080101.01</t>
  </si>
  <si>
    <t>CL.IC.IT.080101.01</t>
  </si>
  <si>
    <t>DR.IC.IT.080101.01</t>
  </si>
  <si>
    <t>IM.IC.IT.080101.01</t>
  </si>
  <si>
    <t>GE.IC.IT.080101.01</t>
  </si>
  <si>
    <t>PI.IC.IT.080102.01</t>
  </si>
  <si>
    <t>PH.IC.IT.080102.01</t>
  </si>
  <si>
    <t>CL.IC.IT.080102.01</t>
  </si>
  <si>
    <t>DR.IC.IT.080102.01</t>
  </si>
  <si>
    <t>IM.IC.IT.080102.01</t>
  </si>
  <si>
    <t>GE.IC.IT.080102.01</t>
  </si>
  <si>
    <t>PI.IC.IT.080103.01</t>
  </si>
  <si>
    <t>PH.IC.IT.080103.01</t>
  </si>
  <si>
    <t>CL.IC.IT.080103.01</t>
  </si>
  <si>
    <t>DR.IC.IT.080103.01</t>
  </si>
  <si>
    <t>IM.IC.IT.080103.01</t>
  </si>
  <si>
    <t>GE.IC.IT.080103.01</t>
  </si>
  <si>
    <t>PI.IC.IT.080104.01</t>
  </si>
  <si>
    <t>PH.IC.IT.080104.01</t>
  </si>
  <si>
    <t>CL.IC.IT.080104.01</t>
  </si>
  <si>
    <t>DR.IC.IT.080104.01</t>
  </si>
  <si>
    <t>IM.IC.IT.080104.01</t>
  </si>
  <si>
    <t>GE.IC.IT.080104.01</t>
  </si>
  <si>
    <t>PI.IC.IT.080105.01</t>
  </si>
  <si>
    <t>PH.IC.IT.080105.01</t>
  </si>
  <si>
    <t>CL.IC.IT.080105.01</t>
  </si>
  <si>
    <t>DR.IC.IT.080105.01</t>
  </si>
  <si>
    <t>IM.IC.IT.080105.01</t>
  </si>
  <si>
    <t>GE.IC.IT.080105.01</t>
  </si>
  <si>
    <t>PI.IC.IT.080106.01</t>
  </si>
  <si>
    <t>PH.IC.IT.080106.01</t>
  </si>
  <si>
    <t>CL.IC.IT.080106.01</t>
  </si>
  <si>
    <t>DR.IC.IT.080106.01</t>
  </si>
  <si>
    <t>IM.IC.IT.080106.01</t>
  </si>
  <si>
    <t>GE.IC.IT.080106.01</t>
  </si>
  <si>
    <t>PI.IC.IT.080107.01</t>
  </si>
  <si>
    <t>PH.IC.IT.080107.01</t>
  </si>
  <si>
    <t>CL.IC.IT.080107.01</t>
  </si>
  <si>
    <t>DR.IC.IT.080107.01</t>
  </si>
  <si>
    <t>IM.IC.IT.080107.01</t>
  </si>
  <si>
    <t>GE.IC.IT.080107.01</t>
  </si>
  <si>
    <t>PI.IC.IT.080108.01</t>
  </si>
  <si>
    <t>PH.IC.IT.080108.01</t>
  </si>
  <si>
    <t>CL.IC.IT.080108.01</t>
  </si>
  <si>
    <t>DR.IC.IT.080108.01</t>
  </si>
  <si>
    <t>IM.IC.IT.080108.01</t>
  </si>
  <si>
    <t>GE.IC.IT.080108.01</t>
  </si>
  <si>
    <t>PI.IC.IT.080109.01</t>
  </si>
  <si>
    <t>PH.IC.IT.080109.01</t>
  </si>
  <si>
    <t>CL.IC.IT.080109.01</t>
  </si>
  <si>
    <t>DR.IC.IT.080109.01</t>
  </si>
  <si>
    <t>IM.IC.IT.080109.01</t>
  </si>
  <si>
    <t>GE.IC.IT.080109.01</t>
  </si>
  <si>
    <t>PI.IC.IT.080110.01</t>
  </si>
  <si>
    <t>PH.IC.IT.080110.01</t>
  </si>
  <si>
    <t>CL.IC.IT.080110.01</t>
  </si>
  <si>
    <t>DR.IC.IT.080110.01</t>
  </si>
  <si>
    <t>IM.IC.IT.080110.01</t>
  </si>
  <si>
    <t>GE.IC.IT.080110.01</t>
  </si>
  <si>
    <t>PI.IC.IT.080111.01</t>
  </si>
  <si>
    <t>PH.IC.IT.080111.01</t>
  </si>
  <si>
    <t>CL.IC.IT.080111.01</t>
  </si>
  <si>
    <t>DR.IC.IT.080111.01</t>
  </si>
  <si>
    <t>IM.IC.IT.080111.01</t>
  </si>
  <si>
    <t>GE.IC.IT.080111.01</t>
  </si>
  <si>
    <t>PI.IC.IT.080201.01</t>
  </si>
  <si>
    <t>PH.IC.IT.080201.01</t>
  </si>
  <si>
    <t>CL.IC.IT.080201.01</t>
  </si>
  <si>
    <t>DR.IC.IT.080201.01</t>
  </si>
  <si>
    <t>IM.IC.IT.080201.01</t>
  </si>
  <si>
    <t>GE.IC.IT.080201.01</t>
  </si>
  <si>
    <t>PI.IC.IT.080202.01</t>
  </si>
  <si>
    <t>PH.IC.IT.080202.01</t>
  </si>
  <si>
    <t>CL.IC.IT.080202.01</t>
  </si>
  <si>
    <t>DR.IC.IT.080202.01</t>
  </si>
  <si>
    <t>IM.IC.IT.080202.01</t>
  </si>
  <si>
    <t>GE.IC.IT.080202.01</t>
  </si>
  <si>
    <t>PI.IC.IT.080203.01</t>
  </si>
  <si>
    <t>PH.IC.IT.080203.01</t>
  </si>
  <si>
    <t>CL.IC.IT.080203.01</t>
  </si>
  <si>
    <t>DR.IC.IT.080203.01</t>
  </si>
  <si>
    <t>IM.IC.IT.080203.01</t>
  </si>
  <si>
    <t>GE.IC.IT.080203.01</t>
  </si>
  <si>
    <t>PI.IC.IT.080204.01</t>
  </si>
  <si>
    <t>PH.IC.IT.080204.01</t>
  </si>
  <si>
    <t>CL.IC.IT.080204.01</t>
  </si>
  <si>
    <t>DR.IC.IT.080204.01</t>
  </si>
  <si>
    <t>IM.IC.IT.080204.01</t>
  </si>
  <si>
    <t>GE.IC.IT.080204.01</t>
  </si>
  <si>
    <t>PI.IC.IT.080301.01</t>
  </si>
  <si>
    <t>PH.IC.IT.080301.01</t>
  </si>
  <si>
    <t>CL.IC.IT.080301.01</t>
  </si>
  <si>
    <t>DR.IC.IT.080301.01</t>
  </si>
  <si>
    <t>IM.IC.IT.080301.01</t>
  </si>
  <si>
    <t>GE.IC.IT.080301.01</t>
  </si>
  <si>
    <t>PI.IC.IT.080302.01</t>
  </si>
  <si>
    <t>PH.IC.IT.080302.01</t>
  </si>
  <si>
    <t>CL.IC.IT.080302.01</t>
  </si>
  <si>
    <t>DR.IC.IT.080302.01</t>
  </si>
  <si>
    <t>IM.IC.IT.080302.01</t>
  </si>
  <si>
    <t>GE.IC.IT.080302.01</t>
  </si>
  <si>
    <t>PI.IC.IT.080303.01</t>
  </si>
  <si>
    <t>PH.IC.IT.080303.01</t>
  </si>
  <si>
    <t>CL.IC.IT.080303.01</t>
  </si>
  <si>
    <t>DR.IC.IT.080303.01</t>
  </si>
  <si>
    <t>IM.IC.IT.080303.01</t>
  </si>
  <si>
    <t>GE.IC.IT.080303.01</t>
  </si>
  <si>
    <t>PI.IC.IT.080304.01</t>
  </si>
  <si>
    <t>PH.IC.IT.080304.01</t>
  </si>
  <si>
    <t>CL.IC.IT.080304.01</t>
  </si>
  <si>
    <t>DR.IC.IT.080304.01</t>
  </si>
  <si>
    <t>IM.IC.IT.080304.01</t>
  </si>
  <si>
    <t>GE.IC.IT.080304.01</t>
  </si>
  <si>
    <t>PI.IC.IT.080305.01</t>
  </si>
  <si>
    <t>PH.IC.IT.080305.01</t>
  </si>
  <si>
    <t>CL.IC.IT.080305.01</t>
  </si>
  <si>
    <t>DR.IC.IT.080305.01</t>
  </si>
  <si>
    <t>IM.IC.IT.080305.01</t>
  </si>
  <si>
    <t>GE.IC.IT.080305.01</t>
  </si>
  <si>
    <t>PI.IC.IT.080306.01</t>
  </si>
  <si>
    <t>PH.IC.IT.080306.01</t>
  </si>
  <si>
    <t>CL.IC.IT.080306.01</t>
  </si>
  <si>
    <t>DR.IC.IT.080306.01</t>
  </si>
  <si>
    <t>IM.IC.IT.080306.01</t>
  </si>
  <si>
    <t>GE.IC.IT.080306.01</t>
  </si>
  <si>
    <t>PI.IC.IT.080401.01</t>
  </si>
  <si>
    <t>PH.IC.IT.080401.01</t>
  </si>
  <si>
    <t>CL.IC.IT.080401.01</t>
  </si>
  <si>
    <t>DR.IC.IT.080401.01</t>
  </si>
  <si>
    <t>IM.IC.IT.080401.01</t>
  </si>
  <si>
    <t>GE.IC.IT.080401.01</t>
  </si>
  <si>
    <t>PI.IC.IT.080402.01</t>
  </si>
  <si>
    <t>PH.IC.IT.080402.01</t>
  </si>
  <si>
    <t>CL.IC.IT.080402.01</t>
  </si>
  <si>
    <t>DR.IC.IT.080402.01</t>
  </si>
  <si>
    <t>IM.IC.IT.080402.01</t>
  </si>
  <si>
    <t>GE.IC.IT.080402.01</t>
  </si>
  <si>
    <t>PI.IC.IT.080403.01</t>
  </si>
  <si>
    <t>PH.IC.IT.080403.01</t>
  </si>
  <si>
    <t>CL.IC.IT.080403.01</t>
  </si>
  <si>
    <t>DR.IC.IT.080403.01</t>
  </si>
  <si>
    <t>IM.IC.IT.080403.01</t>
  </si>
  <si>
    <t>GE.IC.IT.080403.01</t>
  </si>
  <si>
    <t>PI.IC.IT.080404.01</t>
  </si>
  <si>
    <t>PH.IC.IT.080404.01</t>
  </si>
  <si>
    <t>CL.IC.IT.080404.01</t>
  </si>
  <si>
    <t>DR.IC.IT.080404.01</t>
  </si>
  <si>
    <t>IM.IC.IT.080404.01</t>
  </si>
  <si>
    <t>GE.IC.IT.080404.01</t>
  </si>
  <si>
    <t>PI.IC.IT.080405.01</t>
  </si>
  <si>
    <t>PH.IC.IT.080405.01</t>
  </si>
  <si>
    <t>CL.IC.IT.080405.01</t>
  </si>
  <si>
    <t>DR.IC.IT.080405.01</t>
  </si>
  <si>
    <t>IM.IC.IT.080405.01</t>
  </si>
  <si>
    <t>GE.IC.IT.080405.01</t>
  </si>
  <si>
    <t>PI.IC.IT.080406.01</t>
  </si>
  <si>
    <t>PH.IC.IT.080406.01</t>
  </si>
  <si>
    <t>CL.IC.IT.080406.01</t>
  </si>
  <si>
    <t>DR.IC.IT.080406.01</t>
  </si>
  <si>
    <t>IM.IC.IT.080406.01</t>
  </si>
  <si>
    <t>GE.IC.IT.080406.01</t>
  </si>
  <si>
    <t>PI.IC.IT.080407.01</t>
  </si>
  <si>
    <t>PH.IC.IT.080407.01</t>
  </si>
  <si>
    <t>CL.IC.IT.080407.01</t>
  </si>
  <si>
    <t>DR.IC.IT.080407.01</t>
  </si>
  <si>
    <t>IM.IC.IT.080407.01</t>
  </si>
  <si>
    <t>GE.IC.IT.080407.01</t>
  </si>
  <si>
    <t>PI.IC.IT.080408.01</t>
  </si>
  <si>
    <t>PH.IC.IT.080408.01</t>
  </si>
  <si>
    <t>CL.IC.IT.080408.01</t>
  </si>
  <si>
    <t>DR.IC.IT.080408.01</t>
  </si>
  <si>
    <t>IM.IC.IT.080408.01</t>
  </si>
  <si>
    <t>GE.IC.IT.080408.01</t>
  </si>
  <si>
    <t>PI.IC.IT.080501.01</t>
  </si>
  <si>
    <t>PH.IC.IT.080501.01</t>
  </si>
  <si>
    <t>CL.IC.IT.080501.01</t>
  </si>
  <si>
    <t>DR.IC.IT.080501.01</t>
  </si>
  <si>
    <t>IM.IC.IT.080501.01</t>
  </si>
  <si>
    <t>GE.IC.IT.080501.01</t>
  </si>
  <si>
    <t>PI.IC.IT.080502.01</t>
  </si>
  <si>
    <t>PH.IC.IT.080502.01</t>
  </si>
  <si>
    <t>CL.IC.IT.080502.01</t>
  </si>
  <si>
    <t>DR.IC.IT.080502.01</t>
  </si>
  <si>
    <t>IM.IC.IT.080502.01</t>
  </si>
  <si>
    <t>GE.IC.IT.080502.01</t>
  </si>
  <si>
    <t>PI.IC.IT.080503.01</t>
  </si>
  <si>
    <t>PH.IC.IT.080503.01</t>
  </si>
  <si>
    <t>CL.IC.IT.080503.01</t>
  </si>
  <si>
    <t>DR.IC.IT.080503.01</t>
  </si>
  <si>
    <t>IM.IC.IT.080503.01</t>
  </si>
  <si>
    <t>GE.IC.IT.080503.01</t>
  </si>
  <si>
    <t>PI.IC.IT.080504.01</t>
  </si>
  <si>
    <t>PH.IC.IT.080504.01</t>
  </si>
  <si>
    <t>CL.IC.IT.080504.01</t>
  </si>
  <si>
    <t>DR.IC.IT.080504.01</t>
  </si>
  <si>
    <t>IM.IC.IT.080504.01</t>
  </si>
  <si>
    <t>GE.IC.IT.080504.01</t>
  </si>
  <si>
    <t>PI.IC.IT.080505.01</t>
  </si>
  <si>
    <t>PH.IC.IT.080505.01</t>
  </si>
  <si>
    <t>CL.IC.IT.080505.01</t>
  </si>
  <si>
    <t>DR.IC.IT.080505.01</t>
  </si>
  <si>
    <t>IM.IC.IT.080505.01</t>
  </si>
  <si>
    <t>GE.IC.IT.080505.01</t>
  </si>
  <si>
    <t>PI.IC.IT.080506.01</t>
  </si>
  <si>
    <t>PH.IC.IT.080506.01</t>
  </si>
  <si>
    <t>CL.IC.IT.080506.01</t>
  </si>
  <si>
    <t>DR.IC.IT.080506.01</t>
  </si>
  <si>
    <t>IM.IC.IT.080506.01</t>
  </si>
  <si>
    <t>GE.IC.IT.080506.01</t>
  </si>
  <si>
    <t>PI.IC.IT.080507.01</t>
  </si>
  <si>
    <t>PH.IC.IT.080507.01</t>
  </si>
  <si>
    <t>CL.IC.IT.080507.01</t>
  </si>
  <si>
    <t>DR.IC.IT.080507.01</t>
  </si>
  <si>
    <t>IM.IC.IT.080507.01</t>
  </si>
  <si>
    <t>GE.IC.IT.080507.01</t>
  </si>
  <si>
    <t>PI.IC.IT.080601.01</t>
  </si>
  <si>
    <t>PH.IC.IT.080601.01</t>
  </si>
  <si>
    <t>CL.IC.IT.080601.01</t>
  </si>
  <si>
    <t>DR.IC.IT.080601.01</t>
  </si>
  <si>
    <t>IM.IC.IT.080601.01</t>
  </si>
  <si>
    <t>GE.IC.IT.080601.01</t>
  </si>
  <si>
    <t>PI.IC.IT.080602.01</t>
  </si>
  <si>
    <t>PH.IC.IT.080602.01</t>
  </si>
  <si>
    <t>CL.IC.IT.080602.01</t>
  </si>
  <si>
    <t>DR.IC.IT.080602.01</t>
  </si>
  <si>
    <t>IM.IC.IT.080602.01</t>
  </si>
  <si>
    <t>GE.IC.IT.080602.01</t>
  </si>
  <si>
    <t>PI.IC.IT.080603.01</t>
  </si>
  <si>
    <t>PH.IC.IT.080603.01</t>
  </si>
  <si>
    <t>CL.IC.IT.080603.01</t>
  </si>
  <si>
    <t>DR.IC.IT.080603.01</t>
  </si>
  <si>
    <t>IM.IC.IT.080603.01</t>
  </si>
  <si>
    <t>GE.IC.IT.080603.01</t>
  </si>
  <si>
    <t>PI.IC.IT.080604.01</t>
  </si>
  <si>
    <t>PH.IC.IT.080604.01</t>
  </si>
  <si>
    <t>CL.IC.IT.080604.01</t>
  </si>
  <si>
    <t>DR.IC.IT.080604.01</t>
  </si>
  <si>
    <t>IM.IC.IT.080604.01</t>
  </si>
  <si>
    <t>GE.IC.IT.080604.01</t>
  </si>
  <si>
    <t>PI.IC.IT.080605.01</t>
  </si>
  <si>
    <t>PH.IC.IT.080605.01</t>
  </si>
  <si>
    <t>CL.IC.IT.080605.01</t>
  </si>
  <si>
    <t>DR.IC.IT.080605.01</t>
  </si>
  <si>
    <t>IM.IC.IT.080605.01</t>
  </si>
  <si>
    <t>GE.IC.IT.080605.01</t>
  </si>
  <si>
    <t>PI.IC.IT.080606.01</t>
  </si>
  <si>
    <t>PH.IC.IT.080606.01</t>
  </si>
  <si>
    <t>CL.IC.IT.080606.01</t>
  </si>
  <si>
    <t>DR.IC.IT.080606.01</t>
  </si>
  <si>
    <t>IM.IC.IT.080606.01</t>
  </si>
  <si>
    <t>GE.IC.IT.080606.01</t>
  </si>
  <si>
    <t>PI.IC.IT.080607.01</t>
  </si>
  <si>
    <t>PH.IC.IT.080607.01</t>
  </si>
  <si>
    <t>CL.IC.IT.080607.01</t>
  </si>
  <si>
    <t>DR.IC.IT.080607.01</t>
  </si>
  <si>
    <t>IM.IC.IT.080607.01</t>
  </si>
  <si>
    <t>GE.IC.IT.080607.01</t>
  </si>
  <si>
    <t>PI.IC.IT.080701.01</t>
  </si>
  <si>
    <t>PH.IC.IT.080701.01</t>
  </si>
  <si>
    <t>CL.IC.IT.080701.01</t>
  </si>
  <si>
    <t>DR.IC.IT.080701.01</t>
  </si>
  <si>
    <t>IM.IC.IT.080701.01</t>
  </si>
  <si>
    <t>GE.IC.IT.080701.01</t>
  </si>
  <si>
    <t>PI.IC.IT.080702.01</t>
  </si>
  <si>
    <t>PH.IC.IT.080702.01</t>
  </si>
  <si>
    <t>CL.IC.IT.080702.01</t>
  </si>
  <si>
    <t>DR.IC.IT.080702.01</t>
  </si>
  <si>
    <t>IM.IC.IT.080702.01</t>
  </si>
  <si>
    <t>GE.IC.IT.080702.01</t>
  </si>
  <si>
    <t>PI.IC.IT.080703.01</t>
  </si>
  <si>
    <t>PH.IC.IT.080703.01</t>
  </si>
  <si>
    <t>CL.IC.IT.080703.01</t>
  </si>
  <si>
    <t>DR.IC.IT.080703.01</t>
  </si>
  <si>
    <t>IM.IC.IT.080703.01</t>
  </si>
  <si>
    <t>GE.IC.IT.080703.01</t>
  </si>
  <si>
    <t>PI.IC.IT.080704.01</t>
  </si>
  <si>
    <t>PH.IC.IT.080704.01</t>
  </si>
  <si>
    <t>CL.IC.IT.080704.01</t>
  </si>
  <si>
    <t>DR.IC.IT.080704.01</t>
  </si>
  <si>
    <t>IM.IC.IT.080704.01</t>
  </si>
  <si>
    <t>GE.IC.IT.080704.01</t>
  </si>
  <si>
    <t>PI.IC.IT.080705.01</t>
  </si>
  <si>
    <t>PH.IC.IT.080705.01</t>
  </si>
  <si>
    <t>CL.IC.IT.080705.01</t>
  </si>
  <si>
    <t>DR.IC.IT.080705.01</t>
  </si>
  <si>
    <t>IM.IC.IT.080705.01</t>
  </si>
  <si>
    <t>GE.IC.IT.080705.01</t>
  </si>
  <si>
    <t>PI.IC.IT.080706.01</t>
  </si>
  <si>
    <t>PH.IC.IT.080706.01</t>
  </si>
  <si>
    <t>CL.IC.IT.080706.01</t>
  </si>
  <si>
    <t>DR.IC.IT.080706.01</t>
  </si>
  <si>
    <t>IM.IC.IT.080706.01</t>
  </si>
  <si>
    <t>GE.IC.IT.080706.01</t>
  </si>
  <si>
    <t>PI.IC.IT.080707.01</t>
  </si>
  <si>
    <t>PH.IC.IT.080707.01</t>
  </si>
  <si>
    <t>CL.IC.IT.080707.01</t>
  </si>
  <si>
    <t>DR.IC.IT.080707.01</t>
  </si>
  <si>
    <t>IM.IC.IT.080707.01</t>
  </si>
  <si>
    <t>GE.IC.IT.080707.01</t>
  </si>
  <si>
    <t>PI.IC.IT.080708.01</t>
  </si>
  <si>
    <t>PH.IC.IT.080708.01</t>
  </si>
  <si>
    <t>CL.IC.IT.080708.01</t>
  </si>
  <si>
    <t>DR.IC.IT.080708.01</t>
  </si>
  <si>
    <t>IM.IC.IT.080708.01</t>
  </si>
  <si>
    <t>GE.IC.IT.080708.01</t>
  </si>
  <si>
    <t>PI.IC.IT.080709.01</t>
  </si>
  <si>
    <t>PH.IC.IT.080709.01</t>
  </si>
  <si>
    <t>CL.IC.IT.080709.01</t>
  </si>
  <si>
    <t>DR.IC.IT.080709.01</t>
  </si>
  <si>
    <t>IM.IC.IT.080709.01</t>
  </si>
  <si>
    <t>GE.IC.IT.080709.01</t>
  </si>
  <si>
    <t>PI.IC.IT.080710.01</t>
  </si>
  <si>
    <t>PH.IC.IT.080710.01</t>
  </si>
  <si>
    <t>CL.IC.IT.080710.01</t>
  </si>
  <si>
    <t>DR.IC.IT.080710.01</t>
  </si>
  <si>
    <t>IM.IC.IT.080710.01</t>
  </si>
  <si>
    <t>GE.IC.IT.080710.01</t>
  </si>
  <si>
    <t>PI.IC.IT.080712.01</t>
  </si>
  <si>
    <t>PH.IC.IT.080712.01</t>
  </si>
  <si>
    <t>CL.IC.IT.080712.01</t>
  </si>
  <si>
    <t>DR.IC.IT.080712.01</t>
  </si>
  <si>
    <t>IM.IC.IT.080712.01</t>
  </si>
  <si>
    <t>GE.IC.IT.080712.01</t>
  </si>
  <si>
    <t>PI.IC.IT.080713.01</t>
  </si>
  <si>
    <t>PH.IC.IT.080713.01</t>
  </si>
  <si>
    <t>CL.IC.IT.080713.01</t>
  </si>
  <si>
    <t>DR.IC.IT.080713.01</t>
  </si>
  <si>
    <t>IM.IC.IT.080713.01</t>
  </si>
  <si>
    <t>GE.IC.IT.080713.01</t>
  </si>
  <si>
    <t>PI.IC.IT.080714.01</t>
  </si>
  <si>
    <t>PH.IC.IT.080714.01</t>
  </si>
  <si>
    <t>CL.IC.IT.080714.01</t>
  </si>
  <si>
    <t>DR.IC.IT.080714.01</t>
  </si>
  <si>
    <t>IM.IC.IT.080714.01</t>
  </si>
  <si>
    <t>GE.IC.IT.080714.01</t>
  </si>
  <si>
    <t>PI.IC.IT.080801.01</t>
  </si>
  <si>
    <t>PH.IC.IT.080801.01</t>
  </si>
  <si>
    <t>CL.IC.IT.080801.01</t>
  </si>
  <si>
    <t>DR.IC.IT.080801.01</t>
  </si>
  <si>
    <t>IM.IC.IT.080801.01</t>
  </si>
  <si>
    <t>GE.IC.IT.080801.01</t>
  </si>
  <si>
    <t>PI.IC.IT.080802.01</t>
  </si>
  <si>
    <t>PH.IC.IT.080802.01</t>
  </si>
  <si>
    <t>CL.IC.IT.080802.01</t>
  </si>
  <si>
    <t>DR.IC.IT.080802.01</t>
  </si>
  <si>
    <t>IM.IC.IT.080802.01</t>
  </si>
  <si>
    <t>GE.IC.IT.080802.01</t>
  </si>
  <si>
    <t>PI.IC.IT.080803.01</t>
  </si>
  <si>
    <t>PH.IC.IT.080803.01</t>
  </si>
  <si>
    <t>CL.IC.IT.080803.01</t>
  </si>
  <si>
    <t>DR.IC.IT.080803.01</t>
  </si>
  <si>
    <t>IM.IC.IT.080803.01</t>
  </si>
  <si>
    <t>GE.IC.IT.080803.01</t>
  </si>
  <si>
    <t>PI.IC.IT.080804.01</t>
  </si>
  <si>
    <t>PH.IC.IT.080804.01</t>
  </si>
  <si>
    <t>CL.IC.IT.080804.01</t>
  </si>
  <si>
    <t>DR.IC.IT.080804.01</t>
  </si>
  <si>
    <t>IM.IC.IT.080804.01</t>
  </si>
  <si>
    <t>GE.IC.IT.080804.01</t>
  </si>
  <si>
    <t>PI.IC.IT.080805.01</t>
  </si>
  <si>
    <t>PH.IC.IT.080805.01</t>
  </si>
  <si>
    <t>CL.IC.IT.080805.01</t>
  </si>
  <si>
    <t>DR.IC.IT.080805.01</t>
  </si>
  <si>
    <t>IM.IC.IT.080805.01</t>
  </si>
  <si>
    <t>GE.IC.IT.080805.01</t>
  </si>
  <si>
    <t>PI.IC.IT.080806.01</t>
  </si>
  <si>
    <t>PH.IC.IT.080806.01</t>
  </si>
  <si>
    <t>CL.IC.IT.080806.01</t>
  </si>
  <si>
    <t>DR.IC.IT.080806.01</t>
  </si>
  <si>
    <t>IM.IC.IT.080806.01</t>
  </si>
  <si>
    <t>GE.IC.IT.080806.01</t>
  </si>
  <si>
    <t>PI.IC.IT.080807.01</t>
  </si>
  <si>
    <t>PH.IC.IT.080807.01</t>
  </si>
  <si>
    <t>CL.IC.IT.080807.01</t>
  </si>
  <si>
    <t>DR.IC.IT.080807.01</t>
  </si>
  <si>
    <t>IM.IC.IT.080807.01</t>
  </si>
  <si>
    <t>GE.IC.IT.080807.01</t>
  </si>
  <si>
    <t>PI.IC.IT.080808.01</t>
  </si>
  <si>
    <t>PH.IC.IT.080808.01</t>
  </si>
  <si>
    <t>CL.IC.IT.080808.01</t>
  </si>
  <si>
    <t>DR.IC.IT.080808.01</t>
  </si>
  <si>
    <t>IM.IC.IT.080808.01</t>
  </si>
  <si>
    <t>GE.IC.IT.080808.01</t>
  </si>
  <si>
    <t>PI.IC.IT.080901.01</t>
  </si>
  <si>
    <t>PH.IC.IT.080901.01</t>
  </si>
  <si>
    <t>CL.IC.IT.080901.01</t>
  </si>
  <si>
    <t>DR.IC.IT.080901.01</t>
  </si>
  <si>
    <t>IM.IC.IT.080901.01</t>
  </si>
  <si>
    <t>GE.IC.IT.080901.01</t>
  </si>
  <si>
    <t>PI.IC.IT.080902.01</t>
  </si>
  <si>
    <t>PH.IC.IT.080902.01</t>
  </si>
  <si>
    <t>CL.IC.IT.080902.01</t>
  </si>
  <si>
    <t>DR.IC.IT.080902.01</t>
  </si>
  <si>
    <t>IM.IC.IT.080902.01</t>
  </si>
  <si>
    <t>GE.IC.IT.080902.01</t>
  </si>
  <si>
    <t>PI.IC.IT.081001.01</t>
  </si>
  <si>
    <t>PH.IC.IT.081001.01</t>
  </si>
  <si>
    <t>CL.IC.IT.081001.01</t>
  </si>
  <si>
    <t>DR.IC.IT.081001.01</t>
  </si>
  <si>
    <t>IM.IC.IT.081001.01</t>
  </si>
  <si>
    <t>GE.IC.IT.081001.01</t>
  </si>
  <si>
    <t>PI.IC.IT.081002.01</t>
  </si>
  <si>
    <t>PH.IC.IT.081002.01</t>
  </si>
  <si>
    <t>CL.IC.IT.081002.01</t>
  </si>
  <si>
    <t>DR.IC.IT.081002.01</t>
  </si>
  <si>
    <t>IM.IC.IT.081002.01</t>
  </si>
  <si>
    <t>GE.IC.IT.081002.01</t>
  </si>
  <si>
    <t>PI.IC.IT.081003.01</t>
  </si>
  <si>
    <t>PH.IC.IT.081003.01</t>
  </si>
  <si>
    <t>CL.IC.IT.081003.01</t>
  </si>
  <si>
    <t>DR.IC.IT.081003.01</t>
  </si>
  <si>
    <t>IM.IC.IT.081003.01</t>
  </si>
  <si>
    <t>GE.IC.IT.081003.01</t>
  </si>
  <si>
    <t>PI.IC.IT.081004.01</t>
  </si>
  <si>
    <t>PH.IC.IT.081004.01</t>
  </si>
  <si>
    <t>CL.IC.IT.081004.01</t>
  </si>
  <si>
    <t>DR.IC.IT.081004.01</t>
  </si>
  <si>
    <t>IM.IC.IT.081004.01</t>
  </si>
  <si>
    <t>GE.IC.IT.081004.01</t>
  </si>
  <si>
    <t>PI.IC.IT.081005.01</t>
  </si>
  <si>
    <t>PH.IC.IT.081005.01</t>
  </si>
  <si>
    <t>CL.IC.IT.081005.01</t>
  </si>
  <si>
    <t>DR.IC.IT.081005.01</t>
  </si>
  <si>
    <t>IM.IC.IT.081005.01</t>
  </si>
  <si>
    <t>GE.IC.IT.081005.01</t>
  </si>
  <si>
    <t>PI.IC.IT.081006.01</t>
  </si>
  <si>
    <t>PH.IC.IT.081006.01</t>
  </si>
  <si>
    <t>CL.IC.IT.081006.01</t>
  </si>
  <si>
    <t>DR.IC.IT.081006.01</t>
  </si>
  <si>
    <t>IM.IC.IT.081006.01</t>
  </si>
  <si>
    <t>GE.IC.IT.081006.01</t>
  </si>
  <si>
    <t>PI.IC.IT.081007.01</t>
  </si>
  <si>
    <t>PH.IC.IT.081007.01</t>
  </si>
  <si>
    <t>CL.IC.IT.081007.01</t>
  </si>
  <si>
    <t>DR.IC.IT.081007.01</t>
  </si>
  <si>
    <t>IM.IC.IT.081007.01</t>
  </si>
  <si>
    <t>GE.IC.IT.081007.01</t>
  </si>
  <si>
    <t>PI.IC.IT.081008.01</t>
  </si>
  <si>
    <t>PH.IC.IT.081008.01</t>
  </si>
  <si>
    <t>CL.IC.IT.081008.01</t>
  </si>
  <si>
    <t>DR.IC.IT.081008.01</t>
  </si>
  <si>
    <t>IM.IC.IT.081008.01</t>
  </si>
  <si>
    <t>GE.IC.IT.081008.01</t>
  </si>
  <si>
    <t>PI.IC.IT.081009.01</t>
  </si>
  <si>
    <t>PH.IC.IT.081009.01</t>
  </si>
  <si>
    <t>CL.IC.IT.081009.01</t>
  </si>
  <si>
    <t>DR.IC.IT.081009.01</t>
  </si>
  <si>
    <t>IM.IC.IT.081009.01</t>
  </si>
  <si>
    <t>GE.IC.IT.081009.01</t>
  </si>
  <si>
    <t>PI.IC.IT.081010.01</t>
  </si>
  <si>
    <t>PH.IC.IT.081010.01</t>
  </si>
  <si>
    <t>CL.IC.IT.081010.01</t>
  </si>
  <si>
    <t>DR.IC.IT.081010.01</t>
  </si>
  <si>
    <t>IM.IC.IT.081010.01</t>
  </si>
  <si>
    <t>GE.IC.IT.081010.01</t>
  </si>
  <si>
    <t>PI.IC.IT.081012.01</t>
  </si>
  <si>
    <t>PH.IC.IT.081012.01</t>
  </si>
  <si>
    <t>CL.IC.IT.081012.01</t>
  </si>
  <si>
    <t>DR.IC.IT.081012.01</t>
  </si>
  <si>
    <t>IM.IC.IT.081012.01</t>
  </si>
  <si>
    <t>GE.IC.IT.081012.01</t>
  </si>
  <si>
    <t>PI.IC.IT.081013.01</t>
  </si>
  <si>
    <t>PH.IC.IT.081013.01</t>
  </si>
  <si>
    <t>CL.IC.IT.081013.01</t>
  </si>
  <si>
    <t>DR.IC.IT.081013.01</t>
  </si>
  <si>
    <t>IM.IC.IT.081013.01</t>
  </si>
  <si>
    <t>GE.IC.IT.081013.01</t>
  </si>
  <si>
    <t>PI.IC.IT.081014.01</t>
  </si>
  <si>
    <t>PH.IC.IT.081014.01</t>
  </si>
  <si>
    <t>CL.IC.IT.081014.01</t>
  </si>
  <si>
    <t>DR.IC.IT.081014.01</t>
  </si>
  <si>
    <t>IM.IC.IT.081014.01</t>
  </si>
  <si>
    <t>GE.IC.IT.081014.01</t>
  </si>
  <si>
    <t>PI.IC.IT.081015.01</t>
  </si>
  <si>
    <t>PH.IC.IT.081015.01</t>
  </si>
  <si>
    <t>CL.IC.IT.081015.01</t>
  </si>
  <si>
    <t>DR.IC.IT.081015.01</t>
  </si>
  <si>
    <t>IM.IC.IT.081015.01</t>
  </si>
  <si>
    <t>GE.IC.IT.081015.01</t>
  </si>
  <si>
    <t>PI.IC.IT.081016.01</t>
  </si>
  <si>
    <t>PH.IC.IT.081016.01</t>
  </si>
  <si>
    <t>CL.IC.IT.081016.01</t>
  </si>
  <si>
    <t>DR.IC.IT.081016.01</t>
  </si>
  <si>
    <t>IM.IC.IT.081016.01</t>
  </si>
  <si>
    <t>GE.IC.IT.081016.01</t>
  </si>
  <si>
    <t>PI.IC.IT.081017.01</t>
  </si>
  <si>
    <t>PH.IC.IT.081017.01</t>
  </si>
  <si>
    <t>CL.IC.IT.081017.01</t>
  </si>
  <si>
    <t>DR.IC.IT.081017.01</t>
  </si>
  <si>
    <t>IM.IC.IT.081017.01</t>
  </si>
  <si>
    <t>GE.IC.IT.081017.01</t>
  </si>
  <si>
    <t>PI.IC.IT.081018.01</t>
  </si>
  <si>
    <t>PH.IC.IT.081018.01</t>
  </si>
  <si>
    <t>CL.IC.IT.081018.01</t>
  </si>
  <si>
    <t>DR.IC.IT.081018.01</t>
  </si>
  <si>
    <t>IM.IC.IT.081018.01</t>
  </si>
  <si>
    <t>GE.IC.IT.081018.01</t>
  </si>
  <si>
    <t>PI.IC.IT.081019.01</t>
  </si>
  <si>
    <t>PH.IC.IT.081019.01</t>
  </si>
  <si>
    <t>CL.IC.IT.081019.01</t>
  </si>
  <si>
    <t>DR.IC.IT.081019.01</t>
  </si>
  <si>
    <t>IM.IC.IT.081019.01</t>
  </si>
  <si>
    <t>GE.IC.IT.081019.01</t>
  </si>
  <si>
    <t>PI.IC.IT.081101.01</t>
  </si>
  <si>
    <t>PH.IC.IT.081101.01</t>
  </si>
  <si>
    <t>CL.IC.IT.081101.01</t>
  </si>
  <si>
    <t>DR.IC.IT.081101.01</t>
  </si>
  <si>
    <t>IM.IC.IT.081101.01</t>
  </si>
  <si>
    <t>GE.IC.IT.081101.01</t>
  </si>
  <si>
    <t>PI.IC.IT.081102.01</t>
  </si>
  <si>
    <t>PH.IC.IT.081102.01</t>
  </si>
  <si>
    <t>CL.IC.IT.081102.01</t>
  </si>
  <si>
    <t>DR.IC.IT.081102.01</t>
  </si>
  <si>
    <t>IM.IC.IT.081102.01</t>
  </si>
  <si>
    <t>GE.IC.IT.081102.01</t>
  </si>
  <si>
    <t>PI.IC.IT.081103.01</t>
  </si>
  <si>
    <t>PH.IC.IT.081103.01</t>
  </si>
  <si>
    <t>CL.IC.IT.081103.01</t>
  </si>
  <si>
    <t>DR.IC.IT.081103.01</t>
  </si>
  <si>
    <t>IM.IC.IT.081103.01</t>
  </si>
  <si>
    <t>GE.IC.IT.081103.01</t>
  </si>
  <si>
    <t>PI.IC.IT.081104.01</t>
  </si>
  <si>
    <t>PH.IC.IT.081104.01</t>
  </si>
  <si>
    <t>CL.IC.IT.081104.01</t>
  </si>
  <si>
    <t>DR.IC.IT.081104.01</t>
  </si>
  <si>
    <t>IM.IC.IT.081104.01</t>
  </si>
  <si>
    <t>GE.IC.IT.081104.01</t>
  </si>
  <si>
    <t>PI.IC.IT.081105.01</t>
  </si>
  <si>
    <t>PH.IC.IT.081105.01</t>
  </si>
  <si>
    <t>CL.IC.IT.081105.01</t>
  </si>
  <si>
    <t>DR.IC.IT.081105.01</t>
  </si>
  <si>
    <t>IM.IC.IT.081105.01</t>
  </si>
  <si>
    <t>GE.IC.IT.081105.01</t>
  </si>
  <si>
    <t>PI.IC.IT.081106.01</t>
  </si>
  <si>
    <t>PH.IC.IT.081106.01</t>
  </si>
  <si>
    <t>CL.IC.IT.081106.01</t>
  </si>
  <si>
    <t>DR.IC.IT.081106.01</t>
  </si>
  <si>
    <t>IM.IC.IT.081106.01</t>
  </si>
  <si>
    <t>GE.IC.IT.081106.01</t>
  </si>
  <si>
    <t>PI.IC.IT.081107.01</t>
  </si>
  <si>
    <t>PH.IC.IT.081107.01</t>
  </si>
  <si>
    <t>CL.IC.IT.081107.01</t>
  </si>
  <si>
    <t>DR.IC.IT.081107.01</t>
  </si>
  <si>
    <t>IM.IC.IT.081107.01</t>
  </si>
  <si>
    <t>GE.IC.IT.081107.01</t>
  </si>
  <si>
    <t>PI.IC.IT.081201.01</t>
  </si>
  <si>
    <t>PH.IC.IT.081201.01</t>
  </si>
  <si>
    <t>CL.IC.IT.081201.01</t>
  </si>
  <si>
    <t>DR.IC.IT.081201.01</t>
  </si>
  <si>
    <t>IM.IC.IT.081201.01</t>
  </si>
  <si>
    <t>GE.IC.IT.081201.01</t>
  </si>
  <si>
    <t>PI.IC.IT.081202.01</t>
  </si>
  <si>
    <t>PH.IC.IT.081202.01</t>
  </si>
  <si>
    <t>CL.IC.IT.081202.01</t>
  </si>
  <si>
    <t>DR.IC.IT.081202.01</t>
  </si>
  <si>
    <t>IM.IC.IT.081202.01</t>
  </si>
  <si>
    <t>GE.IC.IT.081202.01</t>
  </si>
  <si>
    <t>PI.IC.IT.081203.01</t>
  </si>
  <si>
    <t>PH.IC.IT.081203.01</t>
  </si>
  <si>
    <t>CL.IC.IT.081203.01</t>
  </si>
  <si>
    <t>DR.IC.IT.081203.01</t>
  </si>
  <si>
    <t>IM.IC.IT.081203.01</t>
  </si>
  <si>
    <t>GE.IC.IT.081203.01</t>
  </si>
  <si>
    <t>PI.IC.IT.081301.01</t>
  </si>
  <si>
    <t>PH.IC.IT.081301.01</t>
  </si>
  <si>
    <t>CL.IC.IT.081301.01</t>
  </si>
  <si>
    <t>DR.IC.IT.081301.01</t>
  </si>
  <si>
    <t>IM.IC.IT.081301.01</t>
  </si>
  <si>
    <t>GE.IC.IT.081301.01</t>
  </si>
  <si>
    <t>PI.IC.IT.081302.01</t>
  </si>
  <si>
    <t>PH.IC.IT.081302.01</t>
  </si>
  <si>
    <t>CL.IC.IT.081302.01</t>
  </si>
  <si>
    <t>DR.IC.IT.081302.01</t>
  </si>
  <si>
    <t>IM.IC.IT.081302.01</t>
  </si>
  <si>
    <t>GE.IC.IT.081302.01</t>
  </si>
  <si>
    <t>PI.IC.IT.081303.01</t>
  </si>
  <si>
    <t>PH.IC.IT.081303.01</t>
  </si>
  <si>
    <t>CL.IC.IT.081303.01</t>
  </si>
  <si>
    <t>DR.IC.IT.081303.01</t>
  </si>
  <si>
    <t>IM.IC.IT.081303.01</t>
  </si>
  <si>
    <t>GE.IC.IT.081303.01</t>
  </si>
  <si>
    <t>PI.IC.IT.081304.01</t>
  </si>
  <si>
    <t>PH.IC.IT.081304.01</t>
  </si>
  <si>
    <t>CL.IC.IT.081304.01</t>
  </si>
  <si>
    <t>DR.IC.IT.081304.01</t>
  </si>
  <si>
    <t>IM.IC.IT.081304.01</t>
  </si>
  <si>
    <t>GE.IC.IT.081304.01</t>
  </si>
  <si>
    <t>PI.IC.IT.081305.01</t>
  </si>
  <si>
    <t>PH.IC.IT.081305.01</t>
  </si>
  <si>
    <t>CL.IC.IT.081305.01</t>
  </si>
  <si>
    <t>DR.IC.IT.081305.01</t>
  </si>
  <si>
    <t>IM.IC.IT.081305.01</t>
  </si>
  <si>
    <t>GE.IC.IT.081305.01</t>
  </si>
  <si>
    <t>PI.IC.IT.081401.01</t>
  </si>
  <si>
    <t>PH.IC.IT.081401.01</t>
  </si>
  <si>
    <t>CL.IC.IT.081401.01</t>
  </si>
  <si>
    <t>DR.IC.IT.081401.01</t>
  </si>
  <si>
    <t>IM.IC.IT.081401.01</t>
  </si>
  <si>
    <t>GE.IC.IT.081401.01</t>
  </si>
  <si>
    <t>PI.IC.IT.081402.01</t>
  </si>
  <si>
    <t>PH.IC.IT.081402.01</t>
  </si>
  <si>
    <t>CL.IC.IT.081402.01</t>
  </si>
  <si>
    <t>DR.IC.IT.081402.01</t>
  </si>
  <si>
    <t>IM.IC.IT.081402.01</t>
  </si>
  <si>
    <t>GE.IC.IT.081402.01</t>
  </si>
  <si>
    <t>PI.IC.IT.081403.01</t>
  </si>
  <si>
    <t>PH.IC.IT.081403.01</t>
  </si>
  <si>
    <t>CL.IC.IT.081403.01</t>
  </si>
  <si>
    <t>DR.IC.IT.081403.01</t>
  </si>
  <si>
    <t>IM.IC.IT.081403.01</t>
  </si>
  <si>
    <t>GE.IC.IT.081403.01</t>
  </si>
  <si>
    <t>PI.IC.IT.081501.01</t>
  </si>
  <si>
    <t>PH.IC.IT.081501.01</t>
  </si>
  <si>
    <t>CL.IC.IT.081501.01</t>
  </si>
  <si>
    <t>DR.IC.IT.081501.01</t>
  </si>
  <si>
    <t>IM.IC.IT.081501.01</t>
  </si>
  <si>
    <t>GE.IC.IT.081501.01</t>
  </si>
  <si>
    <t>PI.IC.IT.081502.01</t>
  </si>
  <si>
    <t>PH.IC.IT.081502.01</t>
  </si>
  <si>
    <t>CL.IC.IT.081502.01</t>
  </si>
  <si>
    <t>DR.IC.IT.081502.01</t>
  </si>
  <si>
    <t>IM.IC.IT.081502.01</t>
  </si>
  <si>
    <t>GE.IC.IT.081502.01</t>
  </si>
  <si>
    <t>PI.IC.IT.081503.01</t>
  </si>
  <si>
    <t>PH.IC.IT.081503.01</t>
  </si>
  <si>
    <t>CL.IC.IT.081503.01</t>
  </si>
  <si>
    <t>DR.IC.IT.081503.01</t>
  </si>
  <si>
    <t>IM.IC.IT.081503.01</t>
  </si>
  <si>
    <t>GE.IC.IT.081503.01</t>
  </si>
  <si>
    <t>PI.IC.IT.081504.01</t>
  </si>
  <si>
    <t>PH.IC.IT.081504.01</t>
  </si>
  <si>
    <t>CL.IC.IT.081504.01</t>
  </si>
  <si>
    <t>DR.IC.IT.081504.01</t>
  </si>
  <si>
    <t>IM.IC.IT.081504.01</t>
  </si>
  <si>
    <t>GE.IC.IT.081504.01</t>
  </si>
  <si>
    <t>PI.IC.IT.081505.01</t>
  </si>
  <si>
    <t>PH.IC.IT.081505.01</t>
  </si>
  <si>
    <t>CL.IC.IT.081505.01</t>
  </si>
  <si>
    <t>DR.IC.IT.081505.01</t>
  </si>
  <si>
    <t>IM.IC.IT.081505.01</t>
  </si>
  <si>
    <t>GE.IC.IT.081505.01</t>
  </si>
  <si>
    <t>PI.IC.IT.081506.01</t>
  </si>
  <si>
    <t>PH.IC.IT.081506.01</t>
  </si>
  <si>
    <t>CL.IC.IT.081506.01</t>
  </si>
  <si>
    <t>DR.IC.IT.081506.01</t>
  </si>
  <si>
    <t>IM.IC.IT.081506.01</t>
  </si>
  <si>
    <t>GE.IC.IT.081506.01</t>
  </si>
  <si>
    <t>PI.IC.IT.081507.01</t>
  </si>
  <si>
    <t>PH.IC.IT.081507.01</t>
  </si>
  <si>
    <t>CL.IC.IT.081507.01</t>
  </si>
  <si>
    <t>DR.IC.IT.081507.01</t>
  </si>
  <si>
    <t>IM.IC.IT.081507.01</t>
  </si>
  <si>
    <t>GE.IC.IT.081507.01</t>
  </si>
  <si>
    <t>PI.IC.IT.081508.01</t>
  </si>
  <si>
    <t>PH.IC.IT.081508.01</t>
  </si>
  <si>
    <t>CL.IC.IT.081508.01</t>
  </si>
  <si>
    <t>DR.IC.IT.081508.01</t>
  </si>
  <si>
    <t>IM.IC.IT.081508.01</t>
  </si>
  <si>
    <t>GE.IC.IT.081508.01</t>
  </si>
  <si>
    <t>PI.IC.IT.081609.01</t>
  </si>
  <si>
    <t>PH.IC.IT.081609.01</t>
  </si>
  <si>
    <t>CL.IC.IT.081609.01</t>
  </si>
  <si>
    <t>DR.IC.IT.081609.01</t>
  </si>
  <si>
    <t>IM.IC.IT.081609.01</t>
  </si>
  <si>
    <t>GE.IC.IT.081609.01</t>
  </si>
  <si>
    <t>PI.IC.IT.081602.01</t>
  </si>
  <si>
    <t>PH.IC.IT.081602.01</t>
  </si>
  <si>
    <t>CL.IC.IT.081602.01</t>
  </si>
  <si>
    <t>DR.IC.IT.081602.01</t>
  </si>
  <si>
    <t>IM.IC.IT.081602.01</t>
  </si>
  <si>
    <t>GE.IC.IT.081602.01</t>
  </si>
  <si>
    <t>PI.IC.IT.081603.01</t>
  </si>
  <si>
    <t>PH.IC.IT.081603.01</t>
  </si>
  <si>
    <t>CL.IC.IT.081603.01</t>
  </si>
  <si>
    <t>DR.IC.IT.081603.01</t>
  </si>
  <si>
    <t>IM.IC.IT.081603.01</t>
  </si>
  <si>
    <t>GE.IC.IT.081603.01</t>
  </si>
  <si>
    <t>PI.IC.IT.081604.01</t>
  </si>
  <si>
    <t>PH.IC.IT.081604.01</t>
  </si>
  <si>
    <t>CL.IC.IT.081604.01</t>
  </si>
  <si>
    <t>DR.IC.IT.081604.01</t>
  </si>
  <si>
    <t>IM.IC.IT.081604.01</t>
  </si>
  <si>
    <t>GE.IC.IT.081604.01</t>
  </si>
  <si>
    <t>PI.IC.IT.081605.01</t>
  </si>
  <si>
    <t>PH.IC.IT.081605.01</t>
  </si>
  <si>
    <t>CL.IC.IT.081605.01</t>
  </si>
  <si>
    <t>DR.IC.IT.081605.01</t>
  </si>
  <si>
    <t>IM.IC.IT.081605.01</t>
  </si>
  <si>
    <t>GE.IC.IT.081605.01</t>
  </si>
  <si>
    <t>PI.IC.IT.081606.01</t>
  </si>
  <si>
    <t>PH.IC.IT.081606.01</t>
  </si>
  <si>
    <t>CL.IC.IT.081606.01</t>
  </si>
  <si>
    <t>DR.IC.IT.081606.01</t>
  </si>
  <si>
    <t>IM.IC.IT.081606.01</t>
  </si>
  <si>
    <t>GE.IC.IT.081606.01</t>
  </si>
  <si>
    <t>PI.IC.IT.081607.01</t>
  </si>
  <si>
    <t>PH.IC.IT.081607.01</t>
  </si>
  <si>
    <t>CL.IC.IT.081607.01</t>
  </si>
  <si>
    <t>DR.IC.IT.081607.01</t>
  </si>
  <si>
    <t>IM.IC.IT.081607.01</t>
  </si>
  <si>
    <t>GE.IC.IT.081607.01</t>
  </si>
  <si>
    <t>PI.IC.IT.081608.01</t>
  </si>
  <si>
    <t>PH.IC.IT.081608.01</t>
  </si>
  <si>
    <t>CL.IC.IT.081608.01</t>
  </si>
  <si>
    <t>DR.IC.IT.081608.01</t>
  </si>
  <si>
    <t>IM.IC.IT.081608.01</t>
  </si>
  <si>
    <t>GE.IC.IT.081608.01</t>
  </si>
  <si>
    <t>PI.IC.IT.081610.01</t>
  </si>
  <si>
    <t>PH.IC.IT.081610.01</t>
  </si>
  <si>
    <t>CL.IC.IT.081610.01</t>
  </si>
  <si>
    <t>DR.IC.IT.081610.01</t>
  </si>
  <si>
    <t>IM.IC.IT.081610.01</t>
  </si>
  <si>
    <t>GE.IC.IT.081610.01</t>
  </si>
  <si>
    <t>PI.IC.IT.081701.01</t>
  </si>
  <si>
    <t>PH.IC.IT.081701.01</t>
  </si>
  <si>
    <t>CL.IC.IT.081701.01</t>
  </si>
  <si>
    <t>DR.IC.IT.081701.01</t>
  </si>
  <si>
    <t>IM.IC.IT.081701.01</t>
  </si>
  <si>
    <t>GE.IC.IT.081701.01</t>
  </si>
  <si>
    <t>PI.IC.IT.081702.01</t>
  </si>
  <si>
    <t>PH.IC.IT.081702.01</t>
  </si>
  <si>
    <t>CL.IC.IT.081702.01</t>
  </si>
  <si>
    <t>DR.IC.IT.081702.01</t>
  </si>
  <si>
    <t>IM.IC.IT.081702.01</t>
  </si>
  <si>
    <t>GE.IC.IT.081702.01</t>
  </si>
  <si>
    <t>PI.IC.IT.081703.01</t>
  </si>
  <si>
    <t>PH.IC.IT.081703.01</t>
  </si>
  <si>
    <t>CL.IC.IT.081703.01</t>
  </si>
  <si>
    <t>DR.IC.IT.081703.01</t>
  </si>
  <si>
    <t>IM.IC.IT.081703.01</t>
  </si>
  <si>
    <t>GE.IC.IT.081703.01</t>
  </si>
  <si>
    <t>PI.IC.IT.081704.01</t>
  </si>
  <si>
    <t>PH.IC.IT.081704.01</t>
  </si>
  <si>
    <t>CL.IC.IT.081704.01</t>
  </si>
  <si>
    <t>DR.IC.IT.081704.01</t>
  </si>
  <si>
    <t>IM.IC.IT.081704.01</t>
  </si>
  <si>
    <t>GE.IC.IT.081704.01</t>
  </si>
  <si>
    <t>PI.IC.IT.081705.01</t>
  </si>
  <si>
    <t>PH.IC.IT.081705.01</t>
  </si>
  <si>
    <t>CL.IC.IT.081705.01</t>
  </si>
  <si>
    <t>DR.IC.IT.081705.01</t>
  </si>
  <si>
    <t>IM.IC.IT.081705.01</t>
  </si>
  <si>
    <t>GE.IC.IT.081705.01</t>
  </si>
  <si>
    <t>PI.IC.IT.081706.01</t>
  </si>
  <si>
    <t>PH.IC.IT.081706.01</t>
  </si>
  <si>
    <t>CL.IC.IT.081706.01</t>
  </si>
  <si>
    <t>DR.IC.IT.081706.01</t>
  </si>
  <si>
    <t>IM.IC.IT.081706.01</t>
  </si>
  <si>
    <t>GE.IC.IT.081706.01</t>
  </si>
  <si>
    <t>PI.IC.IT.081707.01</t>
  </si>
  <si>
    <t>PH.IC.IT.081707.01</t>
  </si>
  <si>
    <t>CL.IC.IT.081707.01</t>
  </si>
  <si>
    <t>DR.IC.IT.081707.01</t>
  </si>
  <si>
    <t>IM.IC.IT.081707.01</t>
  </si>
  <si>
    <t>GE.IC.IT.081707.01</t>
  </si>
  <si>
    <t>PI.IC.IT.081708.01</t>
  </si>
  <si>
    <t>PH.IC.IT.081708.01</t>
  </si>
  <si>
    <t>CL.IC.IT.081708.01</t>
  </si>
  <si>
    <t>DR.IC.IT.081708.01</t>
  </si>
  <si>
    <t>IM.IC.IT.081708.01</t>
  </si>
  <si>
    <t>GE.IC.IT.081708.01</t>
  </si>
  <si>
    <t>PI.IC.IT.081709.01</t>
  </si>
  <si>
    <t>PH.IC.IT.081709.01</t>
  </si>
  <si>
    <t>CL.IC.IT.081709.01</t>
  </si>
  <si>
    <t>DR.IC.IT.081709.01</t>
  </si>
  <si>
    <t>IM.IC.IT.081709.01</t>
  </si>
  <si>
    <t>GE.IC.IT.081709.01</t>
  </si>
  <si>
    <t>PI.IC.IT.081710.01</t>
  </si>
  <si>
    <t>PH.IC.IT.081710.01</t>
  </si>
  <si>
    <t>CL.IC.IT.081710.01</t>
  </si>
  <si>
    <t>DR.IC.IT.081710.01</t>
  </si>
  <si>
    <t>IM.IC.IT.081710.01</t>
  </si>
  <si>
    <t>GE.IC.IT.081710.01</t>
  </si>
  <si>
    <t>PI.IC.IT.081712.01</t>
  </si>
  <si>
    <t>PH.IC.IT.081712.01</t>
  </si>
  <si>
    <t>CL.IC.IT.081712.01</t>
  </si>
  <si>
    <t>DR.IC.IT.081712.01</t>
  </si>
  <si>
    <t>IM.IC.IT.081712.01</t>
  </si>
  <si>
    <t>GE.IC.IT.081712.01</t>
  </si>
  <si>
    <t>PI.IC.IT.081713.01</t>
  </si>
  <si>
    <t>PH.IC.IT.081713.01</t>
  </si>
  <si>
    <t>CL.IC.IT.081713.01</t>
  </si>
  <si>
    <t>DR.IC.IT.081713.01</t>
  </si>
  <si>
    <t>IM.IC.IT.081713.01</t>
  </si>
  <si>
    <t>GE.IC.IT.081713.01</t>
  </si>
  <si>
    <t>PI.IC.IT.081714.01</t>
  </si>
  <si>
    <t>PH.IC.IT.081714.01</t>
  </si>
  <si>
    <t>CL.IC.IT.081714.01</t>
  </si>
  <si>
    <t>DR.IC.IT.081714.01</t>
  </si>
  <si>
    <t>IM.IC.IT.081714.01</t>
  </si>
  <si>
    <t>GE.IC.IT.081714.01</t>
  </si>
  <si>
    <t>PI.IC.IT.081715.01</t>
  </si>
  <si>
    <t>PH.IC.IT.081715.01</t>
  </si>
  <si>
    <t>CL.IC.IT.081715.01</t>
  </si>
  <si>
    <t>DR.IC.IT.081715.01</t>
  </si>
  <si>
    <t>IM.IC.IT.081715.01</t>
  </si>
  <si>
    <t>GE.IC.IT.081715.01</t>
  </si>
  <si>
    <t>PI.IC.IT.081716.01</t>
  </si>
  <si>
    <t>PH.IC.IT.081716.01</t>
  </si>
  <si>
    <t>CL.IC.IT.081716.01</t>
  </si>
  <si>
    <t>DR.IC.IT.081716.01</t>
  </si>
  <si>
    <t>IM.IC.IT.081716.01</t>
  </si>
  <si>
    <t>GE.IC.IT.081716.01</t>
  </si>
  <si>
    <t>PI.IC.IT.081717.01</t>
  </si>
  <si>
    <t>PH.IC.IT.081717.01</t>
  </si>
  <si>
    <t>CL.IC.IT.081717.01</t>
  </si>
  <si>
    <t>DR.IC.IT.081717.01</t>
  </si>
  <si>
    <t>IM.IC.IT.081717.01</t>
  </si>
  <si>
    <t>GE.IC.IT.081717.01</t>
  </si>
  <si>
    <t>PI.IC.IT.081718.01</t>
  </si>
  <si>
    <t>PH.IC.IT.081718.01</t>
  </si>
  <si>
    <t>CL.IC.IT.081718.01</t>
  </si>
  <si>
    <t>DR.IC.IT.081718.01</t>
  </si>
  <si>
    <t>IM.IC.IT.081718.01</t>
  </si>
  <si>
    <t>GE.IC.IT.081718.01</t>
  </si>
  <si>
    <t>PI.IC.IT.081719.01</t>
  </si>
  <si>
    <t>PH.IC.IT.081719.01</t>
  </si>
  <si>
    <t>CL.IC.IT.081719.01</t>
  </si>
  <si>
    <t>DR.IC.IT.081719.01</t>
  </si>
  <si>
    <t>IM.IC.IT.081719.01</t>
  </si>
  <si>
    <t>GE.IC.IT.081719.01</t>
  </si>
  <si>
    <t>PI.IC.IT.081720.01</t>
  </si>
  <si>
    <t>PH.IC.IT.081720.01</t>
  </si>
  <si>
    <t>CL.IC.IT.081720.01</t>
  </si>
  <si>
    <t>DR.IC.IT.081720.01</t>
  </si>
  <si>
    <t>IM.IC.IT.081720.01</t>
  </si>
  <si>
    <t>GE.IC.IT.081720.01</t>
  </si>
  <si>
    <t>PI.IC.IT.081721.01</t>
  </si>
  <si>
    <t>PH.IC.IT.081721.01</t>
  </si>
  <si>
    <t>CL.IC.IT.081721.01</t>
  </si>
  <si>
    <t>DR.IC.IT.081721.01</t>
  </si>
  <si>
    <t>IM.IC.IT.081721.01</t>
  </si>
  <si>
    <t>GE.IC.IT.081721.01</t>
  </si>
  <si>
    <t>PI.IC.IT.081722.01</t>
  </si>
  <si>
    <t>PH.IC.IT.081722.01</t>
  </si>
  <si>
    <t>CL.IC.IT.081722.01</t>
  </si>
  <si>
    <t>DR.IC.IT.081722.01</t>
  </si>
  <si>
    <t>IM.IC.IT.081722.01</t>
  </si>
  <si>
    <t>GE.IC.IT.081722.01</t>
  </si>
  <si>
    <t>PI.IC.IT.081723.01</t>
  </si>
  <si>
    <t>PH.IC.IT.081723.01</t>
  </si>
  <si>
    <t>CL.IC.IT.081723.01</t>
  </si>
  <si>
    <t>DR.IC.IT.081723.01</t>
  </si>
  <si>
    <t>IM.IC.IT.081723.01</t>
  </si>
  <si>
    <t>GE.IC.IT.081723.01</t>
  </si>
  <si>
    <t>PI.IC.IT.081724.01</t>
  </si>
  <si>
    <t>PH.IC.IT.081724.01</t>
  </si>
  <si>
    <t>CL.IC.IT.081724.01</t>
  </si>
  <si>
    <t>DR.IC.IT.081724.01</t>
  </si>
  <si>
    <t>IM.IC.IT.081724.01</t>
  </si>
  <si>
    <t>GE.IC.IT.081724.01</t>
  </si>
  <si>
    <t>PI.IC.IT.081725.01</t>
  </si>
  <si>
    <t>PH.IC.IT.081725.01</t>
  </si>
  <si>
    <t>CL.IC.IT.081725.01</t>
  </si>
  <si>
    <t>DR.IC.IT.081725.01</t>
  </si>
  <si>
    <t>IM.IC.IT.081725.01</t>
  </si>
  <si>
    <t>GE.IC.IT.081725.01</t>
  </si>
  <si>
    <t>PI.IC.IT.081726.01</t>
  </si>
  <si>
    <t>PH.IC.IT.081726.01</t>
  </si>
  <si>
    <t>CL.IC.IT.081726.01</t>
  </si>
  <si>
    <t>DR.IC.IT.081726.01</t>
  </si>
  <si>
    <t>IM.IC.IT.081726.01</t>
  </si>
  <si>
    <t>GE.IC.IT.081726.01</t>
  </si>
  <si>
    <t>PI.IC.IT.081727.01</t>
  </si>
  <si>
    <t>PH.IC.IT.081727.01</t>
  </si>
  <si>
    <t>CL.IC.IT.081727.01</t>
  </si>
  <si>
    <t>DR.IC.IT.081727.01</t>
  </si>
  <si>
    <t>IM.IC.IT.081727.01</t>
  </si>
  <si>
    <t>GE.IC.IT.081727.01</t>
  </si>
  <si>
    <t>PI.IC.IT.081728.01</t>
  </si>
  <si>
    <t>PH.IC.IT.081728.01</t>
  </si>
  <si>
    <t>CL.IC.IT.081728.01</t>
  </si>
  <si>
    <t>DR.IC.IT.081728.01</t>
  </si>
  <si>
    <t>IM.IC.IT.081728.01</t>
  </si>
  <si>
    <t>GE.IC.IT.081728.01</t>
  </si>
  <si>
    <t>PI.IC.IT.081729.01</t>
  </si>
  <si>
    <t>PH.IC.IT.081729.01</t>
  </si>
  <si>
    <t>CL.IC.IT.081729.01</t>
  </si>
  <si>
    <t>DR.IC.IT.081729.01</t>
  </si>
  <si>
    <t>IM.IC.IT.081729.01</t>
  </si>
  <si>
    <t>GE.IC.IT.081729.01</t>
  </si>
  <si>
    <t>PI.IC.IT.081730.01</t>
  </si>
  <si>
    <t>PH.IC.IT.081730.01</t>
  </si>
  <si>
    <t>CL.IC.IT.081730.01</t>
  </si>
  <si>
    <t>DR.IC.IT.081730.01</t>
  </si>
  <si>
    <t>IM.IC.IT.081730.01</t>
  </si>
  <si>
    <t>GE.IC.IT.081730.01</t>
  </si>
  <si>
    <t>PI.IC.IT.081731.01</t>
  </si>
  <si>
    <t>PH.IC.IT.081731.01</t>
  </si>
  <si>
    <t>CL.IC.IT.081731.01</t>
  </si>
  <si>
    <t>DR.IC.IT.081731.01</t>
  </si>
  <si>
    <t>IM.IC.IT.081731.01</t>
  </si>
  <si>
    <t>GE.IC.IT.081731.01</t>
  </si>
  <si>
    <t>PI.IC.IT.081801.01</t>
  </si>
  <si>
    <t>PH.IC.IT.081801.01</t>
  </si>
  <si>
    <t>CL.IC.IT.081801.01</t>
  </si>
  <si>
    <t>DR.IC.IT.081801.01</t>
  </si>
  <si>
    <t>IM.IC.IT.081801.01</t>
  </si>
  <si>
    <t>GE.IC.IT.081801.01</t>
  </si>
  <si>
    <t>PI.IC.IT.081802.01</t>
  </si>
  <si>
    <t>PH.IC.IT.081802.01</t>
  </si>
  <si>
    <t>CL.IC.IT.081802.01</t>
  </si>
  <si>
    <t>DR.IC.IT.081802.01</t>
  </si>
  <si>
    <t>IM.IC.IT.081802.01</t>
  </si>
  <si>
    <t>GE.IC.IT.081802.01</t>
  </si>
  <si>
    <t>PI.IC.IT.081803.01</t>
  </si>
  <si>
    <t>PH.IC.IT.081803.01</t>
  </si>
  <si>
    <t>CL.IC.IT.081803.01</t>
  </si>
  <si>
    <t>DR.IC.IT.081803.01</t>
  </si>
  <si>
    <t>IM.IC.IT.081803.01</t>
  </si>
  <si>
    <t>GE.IC.IT.081803.01</t>
  </si>
  <si>
    <t>PI.IC.IT.081804.01</t>
  </si>
  <si>
    <t>PH.IC.IT.081804.01</t>
  </si>
  <si>
    <t>CL.IC.IT.081804.01</t>
  </si>
  <si>
    <t>DR.IC.IT.081804.01</t>
  </si>
  <si>
    <t>IM.IC.IT.081804.01</t>
  </si>
  <si>
    <t>GE.IC.IT.081804.01</t>
  </si>
  <si>
    <t>PI.IC.IT.081805.01</t>
  </si>
  <si>
    <t>PH.IC.IT.081805.01</t>
  </si>
  <si>
    <t>CL.IC.IT.081805.01</t>
  </si>
  <si>
    <t>DR.IC.IT.081805.01</t>
  </si>
  <si>
    <t>IM.IC.IT.081805.01</t>
  </si>
  <si>
    <t>GE.IC.IT.081805.01</t>
  </si>
  <si>
    <t>PI.IC.IT.081806.01</t>
  </si>
  <si>
    <t>PH.IC.IT.081806.01</t>
  </si>
  <si>
    <t>CL.IC.IT.081806.01</t>
  </si>
  <si>
    <t>DR.IC.IT.081806.01</t>
  </si>
  <si>
    <t>IM.IC.IT.081806.01</t>
  </si>
  <si>
    <t>GE.IC.IT.081806.01</t>
  </si>
  <si>
    <t>PI.IC.IT.081807.01</t>
  </si>
  <si>
    <t>PH.IC.IT.081807.01</t>
  </si>
  <si>
    <t>CL.IC.IT.081807.01</t>
  </si>
  <si>
    <t>DR.IC.IT.081807.01</t>
  </si>
  <si>
    <t>IM.IC.IT.081807.01</t>
  </si>
  <si>
    <t>GE.IC.IT.081807.01</t>
  </si>
  <si>
    <t>PI.IC.IT.081808.01</t>
  </si>
  <si>
    <t>PH.IC.IT.081808.01</t>
  </si>
  <si>
    <t>CL.IC.IT.081808.01</t>
  </si>
  <si>
    <t>DR.IC.IT.081808.01</t>
  </si>
  <si>
    <t>IM.IC.IT.081808.01</t>
  </si>
  <si>
    <t>GE.IC.IT.081808.01</t>
  </si>
  <si>
    <t>PI.IC.IT.081809.01</t>
  </si>
  <si>
    <t>PH.IC.IT.081809.01</t>
  </si>
  <si>
    <t>CL.IC.IT.081809.01</t>
  </si>
  <si>
    <t>DR.IC.IT.081809.01</t>
  </si>
  <si>
    <t>IM.IC.IT.081809.01</t>
  </si>
  <si>
    <t>GE.IC.IT.081809.01</t>
  </si>
  <si>
    <t>PI.IC.IT.081810.01</t>
  </si>
  <si>
    <t>PH.IC.IT.081810.01</t>
  </si>
  <si>
    <t>CL.IC.IT.081810.01</t>
  </si>
  <si>
    <t>DR.IC.IT.081810.01</t>
  </si>
  <si>
    <t>IM.IC.IT.081810.01</t>
  </si>
  <si>
    <t>GE.IC.IT.081810.01</t>
  </si>
  <si>
    <t>PI.IC.IT.081812.01</t>
  </si>
  <si>
    <t>PH.IC.IT.081812.01</t>
  </si>
  <si>
    <t>CL.IC.IT.081812.01</t>
  </si>
  <si>
    <t>DR.IC.IT.081812.01</t>
  </si>
  <si>
    <t>IM.IC.IT.081812.01</t>
  </si>
  <si>
    <t>GE.IC.IT.081812.01</t>
  </si>
  <si>
    <t>PI.IC.IT.081813.01</t>
  </si>
  <si>
    <t>PH.IC.IT.081813.01</t>
  </si>
  <si>
    <t>CL.IC.IT.081813.01</t>
  </si>
  <si>
    <t>DR.IC.IT.081813.01</t>
  </si>
  <si>
    <t>IM.IC.IT.081813.01</t>
  </si>
  <si>
    <t>GE.IC.IT.081813.01</t>
  </si>
  <si>
    <t>PI.IC.IT.081814.01</t>
  </si>
  <si>
    <t>PH.IC.IT.081814.01</t>
  </si>
  <si>
    <t>CL.IC.IT.081814.01</t>
  </si>
  <si>
    <t>DR.IC.IT.081814.01</t>
  </si>
  <si>
    <t>IM.IC.IT.081814.01</t>
  </si>
  <si>
    <t>GE.IC.IT.081814.01</t>
  </si>
  <si>
    <t>PI.IC.IT.081815.01</t>
  </si>
  <si>
    <t>PH.IC.IT.081815.01</t>
  </si>
  <si>
    <t>CL.IC.IT.081815.01</t>
  </si>
  <si>
    <t>DR.IC.IT.081815.01</t>
  </si>
  <si>
    <t>IM.IC.IT.081815.01</t>
  </si>
  <si>
    <t>GE.IC.IT.081815.01</t>
  </si>
  <si>
    <t>PI.IC.IT.081816.01</t>
  </si>
  <si>
    <t>PH.IC.IT.081816.01</t>
  </si>
  <si>
    <t>CL.IC.IT.081816.01</t>
  </si>
  <si>
    <t>DR.IC.IT.081816.01</t>
  </si>
  <si>
    <t>IM.IC.IT.081816.01</t>
  </si>
  <si>
    <t>GE.IC.IT.081816.01</t>
  </si>
  <si>
    <t>PI.IC.IT.081817.01</t>
  </si>
  <si>
    <t>PH.IC.IT.081817.01</t>
  </si>
  <si>
    <t>CL.IC.IT.081817.01</t>
  </si>
  <si>
    <t>DR.IC.IT.081817.01</t>
  </si>
  <si>
    <t>IM.IC.IT.081817.01</t>
  </si>
  <si>
    <t>GE.IC.IT.081817.01</t>
  </si>
  <si>
    <t>PI.IC.IT.081818.01</t>
  </si>
  <si>
    <t>PH.IC.IT.081818.01</t>
  </si>
  <si>
    <t>CL.IC.IT.081818.01</t>
  </si>
  <si>
    <t>DR.IC.IT.081818.01</t>
  </si>
  <si>
    <t>IM.IC.IT.081818.01</t>
  </si>
  <si>
    <t>GE.IC.IT.081818.01</t>
  </si>
  <si>
    <t>PI.IC.IT.081819.01</t>
  </si>
  <si>
    <t>PH.IC.IT.081819.01</t>
  </si>
  <si>
    <t>CL.IC.IT.081819.01</t>
  </si>
  <si>
    <t>DR.IC.IT.081819.01</t>
  </si>
  <si>
    <t>IM.IC.IT.081819.01</t>
  </si>
  <si>
    <t>GE.IC.IT.081819.01</t>
  </si>
  <si>
    <t>PI.IC.IT.081820.01</t>
  </si>
  <si>
    <t>PH.IC.IT.081820.01</t>
  </si>
  <si>
    <t>CL.IC.IT.081820.01</t>
  </si>
  <si>
    <t>DR.IC.IT.081820.01</t>
  </si>
  <si>
    <t>IM.IC.IT.081820.01</t>
  </si>
  <si>
    <t>GE.IC.IT.081820.01</t>
  </si>
  <si>
    <t>PI.IC.IT.081821.01</t>
  </si>
  <si>
    <t>PH.IC.IT.081821.01</t>
  </si>
  <si>
    <t>CL.IC.IT.081821.01</t>
  </si>
  <si>
    <t>DR.IC.IT.081821.01</t>
  </si>
  <si>
    <t>IM.IC.IT.081821.01</t>
  </si>
  <si>
    <t>GE.IC.IT.081821.01</t>
  </si>
  <si>
    <t>PI.IC.IT.081822.01</t>
  </si>
  <si>
    <t>PH.IC.IT.081822.01</t>
  </si>
  <si>
    <t>CL.IC.IT.081822.01</t>
  </si>
  <si>
    <t>DR.IC.IT.081822.01</t>
  </si>
  <si>
    <t>IM.IC.IT.081822.01</t>
  </si>
  <si>
    <t>GE.IC.IT.081822.01</t>
  </si>
  <si>
    <t>PI.IC.IT.081823.01</t>
  </si>
  <si>
    <t>PH.IC.IT.081823.01</t>
  </si>
  <si>
    <t>CL.IC.IT.081823.01</t>
  </si>
  <si>
    <t>DR.IC.IT.081823.01</t>
  </si>
  <si>
    <t>IM.IC.IT.081823.01</t>
  </si>
  <si>
    <t>GE.IC.IT.081823.01</t>
  </si>
  <si>
    <t>PI.IC.IT.081824.01</t>
  </si>
  <si>
    <t>PH.IC.IT.081824.01</t>
  </si>
  <si>
    <t>CL.IC.IT.081824.01</t>
  </si>
  <si>
    <t>DR.IC.IT.081824.01</t>
  </si>
  <si>
    <t>IM.IC.IT.081824.01</t>
  </si>
  <si>
    <t>GE.IC.IT.081824.01</t>
  </si>
  <si>
    <t>PI.IC.IT.081825.01</t>
  </si>
  <si>
    <t>PH.IC.IT.081825.01</t>
  </si>
  <si>
    <t>CL.IC.IT.081825.01</t>
  </si>
  <si>
    <t>DR.IC.IT.081825.01</t>
  </si>
  <si>
    <t>IM.IC.IT.081825.01</t>
  </si>
  <si>
    <t>GE.IC.IT.081825.01</t>
  </si>
  <si>
    <t>PI.IC.IT.081901.01</t>
  </si>
  <si>
    <t>PH.IC.IT.081901.01</t>
  </si>
  <si>
    <t>CL.IC.IT.081901.01</t>
  </si>
  <si>
    <t>DR.IC.IT.081901.01</t>
  </si>
  <si>
    <t>IM.IC.IT.081901.01</t>
  </si>
  <si>
    <t>GE.IC.IT.081901.01</t>
  </si>
  <si>
    <t>PI.IC.IT.081902.01</t>
  </si>
  <si>
    <t>PH.IC.IT.081902.01</t>
  </si>
  <si>
    <t>CL.IC.IT.081902.01</t>
  </si>
  <si>
    <t>DR.IC.IT.081902.01</t>
  </si>
  <si>
    <t>IM.IC.IT.081902.01</t>
  </si>
  <si>
    <t>GE.IC.IT.081902.01</t>
  </si>
  <si>
    <t>PI.IC.IT.081903.01</t>
  </si>
  <si>
    <t>PH.IC.IT.081903.01</t>
  </si>
  <si>
    <t>CL.IC.IT.081903.01</t>
  </si>
  <si>
    <t>DR.IC.IT.081903.01</t>
  </si>
  <si>
    <t>IM.IC.IT.081903.01</t>
  </si>
  <si>
    <t>GE.IC.IT.081903.01</t>
  </si>
  <si>
    <t>PI.IC.IT.081904.01</t>
  </si>
  <si>
    <t>PH.IC.IT.081904.01</t>
  </si>
  <si>
    <t>CL.IC.IT.081904.01</t>
  </si>
  <si>
    <t>DR.IC.IT.081904.01</t>
  </si>
  <si>
    <t>IM.IC.IT.081904.01</t>
  </si>
  <si>
    <t>GE.IC.IT.081904.01</t>
  </si>
  <si>
    <t>PI.IC.IT.081905.01</t>
  </si>
  <si>
    <t>PH.IC.IT.081905.01</t>
  </si>
  <si>
    <t>CL.IC.IT.081905.01</t>
  </si>
  <si>
    <t>DR.IC.IT.081905.01</t>
  </si>
  <si>
    <t>IM.IC.IT.081905.01</t>
  </si>
  <si>
    <t>GE.IC.IT.081905.01</t>
  </si>
  <si>
    <t>PI.IC.IT.081906.01</t>
  </si>
  <si>
    <t>PH.IC.IT.081906.01</t>
  </si>
  <si>
    <t>CL.IC.IT.081906.01</t>
  </si>
  <si>
    <t>DR.IC.IT.081906.01</t>
  </si>
  <si>
    <t>IM.IC.IT.081906.01</t>
  </si>
  <si>
    <t>GE.IC.IT.081906.01</t>
  </si>
  <si>
    <t>PI.IC.IT.081907.01</t>
  </si>
  <si>
    <t>PH.IC.IT.081907.01</t>
  </si>
  <si>
    <t>CL.IC.IT.081907.01</t>
  </si>
  <si>
    <t>DR.IC.IT.081907.01</t>
  </si>
  <si>
    <t>IM.IC.IT.081907.01</t>
  </si>
  <si>
    <t>GE.IC.IT.081907.01</t>
  </si>
  <si>
    <t>PI.IC.IT.081908.01</t>
  </si>
  <si>
    <t>PH.IC.IT.081908.01</t>
  </si>
  <si>
    <t>CL.IC.IT.081908.01</t>
  </si>
  <si>
    <t>DR.IC.IT.081908.01</t>
  </si>
  <si>
    <t>IM.IC.IT.081908.01</t>
  </si>
  <si>
    <t>GE.IC.IT.081908.01</t>
  </si>
  <si>
    <t>PI.IC.IT.081909.01</t>
  </si>
  <si>
    <t>PH.IC.IT.081909.01</t>
  </si>
  <si>
    <t>CL.IC.IT.081909.01</t>
  </si>
  <si>
    <t>DR.IC.IT.081909.01</t>
  </si>
  <si>
    <t>IM.IC.IT.081909.01</t>
  </si>
  <si>
    <t>GE.IC.IT.081909.01</t>
  </si>
  <si>
    <t>PI.IC.IT.081910.01</t>
  </si>
  <si>
    <t>PH.IC.IT.081910.01</t>
  </si>
  <si>
    <t>CL.IC.IT.081910.01</t>
  </si>
  <si>
    <t>DR.IC.IT.081910.01</t>
  </si>
  <si>
    <t>IM.IC.IT.081910.01</t>
  </si>
  <si>
    <t>GE.IC.IT.081910.01</t>
  </si>
  <si>
    <t>PI.IC.IT.081912.01</t>
  </si>
  <si>
    <t>PH.IC.IT.081912.01</t>
  </si>
  <si>
    <t>CL.IC.IT.081912.01</t>
  </si>
  <si>
    <t>DR.IC.IT.081912.01</t>
  </si>
  <si>
    <t>IM.IC.IT.081912.01</t>
  </si>
  <si>
    <t>GE.IC.IT.081912.01</t>
  </si>
  <si>
    <t>PI.IC.IT.081913.01</t>
  </si>
  <si>
    <t>PH.IC.IT.081913.01</t>
  </si>
  <si>
    <t>CL.IC.IT.081913.01</t>
  </si>
  <si>
    <t>DR.IC.IT.081913.01</t>
  </si>
  <si>
    <t>IM.IC.IT.081913.01</t>
  </si>
  <si>
    <t>GE.IC.IT.081913.01</t>
  </si>
  <si>
    <t>PI.IC.IT.081914.01</t>
  </si>
  <si>
    <t>PH.IC.IT.081914.01</t>
  </si>
  <si>
    <t>CL.IC.IT.081914.01</t>
  </si>
  <si>
    <t>DR.IC.IT.081914.01</t>
  </si>
  <si>
    <t>IM.IC.IT.081914.01</t>
  </si>
  <si>
    <t>GE.IC.IT.081914.01</t>
  </si>
  <si>
    <t>PI.IC.IT.082001.01</t>
  </si>
  <si>
    <t>PH.IC.IT.082001.01</t>
  </si>
  <si>
    <t>CL.IC.IT.082001.01</t>
  </si>
  <si>
    <t>DR.IC.IT.082001.01</t>
  </si>
  <si>
    <t>IM.IC.IT.082001.01</t>
  </si>
  <si>
    <t>GE.IC.IT.082001.01</t>
  </si>
  <si>
    <t>PI.IC.IT.082002.01</t>
  </si>
  <si>
    <t>PH.IC.IT.082002.01</t>
  </si>
  <si>
    <t>CL.IC.IT.082002.01</t>
  </si>
  <si>
    <t>DR.IC.IT.082002.01</t>
  </si>
  <si>
    <t>IM.IC.IT.082002.01</t>
  </si>
  <si>
    <t>GE.IC.IT.082002.01</t>
  </si>
  <si>
    <t>PI.IC.IT.082003.01</t>
  </si>
  <si>
    <t>PH.IC.IT.082003.01</t>
  </si>
  <si>
    <t>CL.IC.IT.082003.01</t>
  </si>
  <si>
    <t>DR.IC.IT.082003.01</t>
  </si>
  <si>
    <t>IM.IC.IT.082003.01</t>
  </si>
  <si>
    <t>GE.IC.IT.082003.01</t>
  </si>
  <si>
    <t>PI.IC.IT.082004.01</t>
  </si>
  <si>
    <t>PH.IC.IT.082004.01</t>
  </si>
  <si>
    <t>CL.IC.IT.082004.01</t>
  </si>
  <si>
    <t>DR.IC.IT.082004.01</t>
  </si>
  <si>
    <t>IM.IC.IT.082004.01</t>
  </si>
  <si>
    <t>GE.IC.IT.082004.01</t>
  </si>
  <si>
    <t>PI.IC.IT.082005.01</t>
  </si>
  <si>
    <t>PH.IC.IT.082005.01</t>
  </si>
  <si>
    <t>CL.IC.IT.082005.01</t>
  </si>
  <si>
    <t>DR.IC.IT.082005.01</t>
  </si>
  <si>
    <t>IM.IC.IT.082005.01</t>
  </si>
  <si>
    <t>GE.IC.IT.082005.01</t>
  </si>
  <si>
    <t>PI.IC.IT.082006.01</t>
  </si>
  <si>
    <t>PH.IC.IT.082006.01</t>
  </si>
  <si>
    <t>CL.IC.IT.082006.01</t>
  </si>
  <si>
    <t>DR.IC.IT.082006.01</t>
  </si>
  <si>
    <t>IM.IC.IT.082006.01</t>
  </si>
  <si>
    <t>GE.IC.IT.082006.01</t>
  </si>
  <si>
    <t>PI.IC.IT.082007.01</t>
  </si>
  <si>
    <t>PH.IC.IT.082007.01</t>
  </si>
  <si>
    <t>CL.IC.IT.082007.01</t>
  </si>
  <si>
    <t>DR.IC.IT.082007.01</t>
  </si>
  <si>
    <t>IM.IC.IT.082007.01</t>
  </si>
  <si>
    <t>GE.IC.IT.082007.01</t>
  </si>
  <si>
    <t>PI.IC.IT.082008.01</t>
  </si>
  <si>
    <t>PH.IC.IT.082008.01</t>
  </si>
  <si>
    <t>CL.IC.IT.082008.01</t>
  </si>
  <si>
    <t>DR.IC.IT.082008.01</t>
  </si>
  <si>
    <t>IM.IC.IT.082008.01</t>
  </si>
  <si>
    <t>GE.IC.IT.082008.01</t>
  </si>
  <si>
    <t>PI.IC.IT.082009.01</t>
  </si>
  <si>
    <t>PH.IC.IT.082009.01</t>
  </si>
  <si>
    <t>CL.IC.IT.082009.01</t>
  </si>
  <si>
    <t>DR.IC.IT.082009.01</t>
  </si>
  <si>
    <t>IM.IC.IT.082009.01</t>
  </si>
  <si>
    <t>GE.IC.IT.082009.01</t>
  </si>
  <si>
    <t>PI.IC.IT.082010.01</t>
  </si>
  <si>
    <t>PH.IC.IT.082010.01</t>
  </si>
  <si>
    <t>CL.IC.IT.082010.01</t>
  </si>
  <si>
    <t>DR.IC.IT.082010.01</t>
  </si>
  <si>
    <t>IM.IC.IT.082010.01</t>
  </si>
  <si>
    <t>GE.IC.IT.082010.01</t>
  </si>
  <si>
    <t>PI.IC.IT.082012.01</t>
  </si>
  <si>
    <t>PH.IC.IT.082012.01</t>
  </si>
  <si>
    <t>CL.IC.IT.082012.01</t>
  </si>
  <si>
    <t>DR.IC.IT.082012.01</t>
  </si>
  <si>
    <t>IM.IC.IT.082012.01</t>
  </si>
  <si>
    <t>GE.IC.IT.082012.01</t>
  </si>
  <si>
    <t>PI.IC.IT.082013.01</t>
  </si>
  <si>
    <t>PH.IC.IT.082013.01</t>
  </si>
  <si>
    <t>CL.IC.IT.082013.01</t>
  </si>
  <si>
    <t>DR.IC.IT.082013.01</t>
  </si>
  <si>
    <t>IM.IC.IT.082013.01</t>
  </si>
  <si>
    <t>GE.IC.IT.082013.01</t>
  </si>
  <si>
    <t>PI.IC.IT.082014.01</t>
  </si>
  <si>
    <t>PH.IC.IT.082014.01</t>
  </si>
  <si>
    <t>CL.IC.IT.082014.01</t>
  </si>
  <si>
    <t>DR.IC.IT.082014.01</t>
  </si>
  <si>
    <t>IM.IC.IT.082014.01</t>
  </si>
  <si>
    <t>GE.IC.IT.082014.01</t>
  </si>
  <si>
    <t>PI.IC.IT.082015.01</t>
  </si>
  <si>
    <t>PH.IC.IT.082015.01</t>
  </si>
  <si>
    <t>CL.IC.IT.082015.01</t>
  </si>
  <si>
    <t>DR.IC.IT.082015.01</t>
  </si>
  <si>
    <t>IM.IC.IT.082015.01</t>
  </si>
  <si>
    <t>GE.IC.IT.082015.01</t>
  </si>
  <si>
    <t>PI.IC.IT.082029.01</t>
  </si>
  <si>
    <t>PH.IC.IT.082029.01</t>
  </si>
  <si>
    <t>CL.IC.IT.082029.01</t>
  </si>
  <si>
    <t>DR.IC.IT.082029.01</t>
  </si>
  <si>
    <t>IM.IC.IT.082029.01</t>
  </si>
  <si>
    <t>GE.IC.IT.082029.01</t>
  </si>
  <si>
    <t>PI.IC.IT.082030.01</t>
  </si>
  <si>
    <t>PH.IC.IT.082030.01</t>
  </si>
  <si>
    <t>CL.IC.IT.082030.01</t>
  </si>
  <si>
    <t>DR.IC.IT.082030.01</t>
  </si>
  <si>
    <t>IM.IC.IT.082030.01</t>
  </si>
  <si>
    <t>GE.IC.IT.082030.01</t>
  </si>
  <si>
    <t>PI.IC.IT.082101.01</t>
  </si>
  <si>
    <t>PH.IC.IT.082101.01</t>
  </si>
  <si>
    <t>CL.IC.IT.082101.01</t>
  </si>
  <si>
    <t>DR.IC.IT.082101.01</t>
  </si>
  <si>
    <t>IM.IC.IT.082101.01</t>
  </si>
  <si>
    <t>GE.IC.IT.082101.01</t>
  </si>
  <si>
    <t>PI.IC.IT.082102.01</t>
  </si>
  <si>
    <t>PH.IC.IT.082102.01</t>
  </si>
  <si>
    <t>CL.IC.IT.082102.01</t>
  </si>
  <si>
    <t>DR.IC.IT.082102.01</t>
  </si>
  <si>
    <t>IM.IC.IT.082102.01</t>
  </si>
  <si>
    <t>GE.IC.IT.082102.01</t>
  </si>
  <si>
    <t>PI.IC.IT.082103.01</t>
  </si>
  <si>
    <t>PH.IC.IT.082103.01</t>
  </si>
  <si>
    <t>CL.IC.IT.082103.01</t>
  </si>
  <si>
    <t>DR.IC.IT.082103.01</t>
  </si>
  <si>
    <t>IM.IC.IT.082103.01</t>
  </si>
  <si>
    <t>GE.IC.IT.082103.01</t>
  </si>
  <si>
    <t>PI.IC.IT.082104.01</t>
  </si>
  <si>
    <t>PH.IC.IT.082104.01</t>
  </si>
  <si>
    <t>CL.IC.IT.082104.01</t>
  </si>
  <si>
    <t>DR.IC.IT.082104.01</t>
  </si>
  <si>
    <t>IM.IC.IT.082104.01</t>
  </si>
  <si>
    <t>GE.IC.IT.082104.01</t>
  </si>
  <si>
    <t>PI.IC.IT.082201.01</t>
  </si>
  <si>
    <t>PH.IC.IT.082201.01</t>
  </si>
  <si>
    <t>CL.IC.IT.082201.01</t>
  </si>
  <si>
    <t>DR.IC.IT.082201.01</t>
  </si>
  <si>
    <t>IM.IC.IT.082201.01</t>
  </si>
  <si>
    <t>GE.IC.IT.082201.01</t>
  </si>
  <si>
    <t>PI.IC.IT.082202.01</t>
  </si>
  <si>
    <t>PH.IC.IT.082202.01</t>
  </si>
  <si>
    <t>CL.IC.IT.082202.01</t>
  </si>
  <si>
    <t>DR.IC.IT.082202.01</t>
  </si>
  <si>
    <t>IM.IC.IT.082202.01</t>
  </si>
  <si>
    <t>GE.IC.IT.082202.01</t>
  </si>
  <si>
    <t>PI.IC.IT.082301.01</t>
  </si>
  <si>
    <t>PH.IC.IT.082301.01</t>
  </si>
  <si>
    <t>CL.IC.IT.082301.01</t>
  </si>
  <si>
    <t>DR.IC.IT.082301.01</t>
  </si>
  <si>
    <t>IM.IC.IT.082301.01</t>
  </si>
  <si>
    <t>GE.IC.IT.082301.01</t>
  </si>
  <si>
    <t>PI.IC.IT.082302.01</t>
  </si>
  <si>
    <t>PH.IC.IT.082302.01</t>
  </si>
  <si>
    <t>CL.IC.IT.082302.01</t>
  </si>
  <si>
    <t>DR.IC.IT.082302.01</t>
  </si>
  <si>
    <t>IM.IC.IT.082302.01</t>
  </si>
  <si>
    <t>GE.IC.IT.082302.01</t>
  </si>
  <si>
    <t>PI.IC.IT.082303.01</t>
  </si>
  <si>
    <t>PH.IC.IT.082303.01</t>
  </si>
  <si>
    <t>CL.IC.IT.082303.01</t>
  </si>
  <si>
    <t>DR.IC.IT.082303.01</t>
  </si>
  <si>
    <t>IM.IC.IT.082303.01</t>
  </si>
  <si>
    <t>GE.IC.IT.082303.01</t>
  </si>
  <si>
    <t>PI.IC.IT.082304.01</t>
  </si>
  <si>
    <t>PH.IC.IT.082304.01</t>
  </si>
  <si>
    <t>CL.IC.IT.082304.01</t>
  </si>
  <si>
    <t>DR.IC.IT.082304.01</t>
  </si>
  <si>
    <t>IM.IC.IT.082304.01</t>
  </si>
  <si>
    <t>GE.IC.IT.082304.01</t>
  </si>
  <si>
    <t>PI.IC.IT.082305.01</t>
  </si>
  <si>
    <t>PH.IC.IT.082305.01</t>
  </si>
  <si>
    <t>CL.IC.IT.082305.01</t>
  </si>
  <si>
    <t>DR.IC.IT.082305.01</t>
  </si>
  <si>
    <t>IM.IC.IT.082305.01</t>
  </si>
  <si>
    <t>GE.IC.IT.082305.01</t>
  </si>
  <si>
    <t>PI.IC.IT.082306.01</t>
  </si>
  <si>
    <t>PH.IC.IT.082306.01</t>
  </si>
  <si>
    <t>CL.IC.IT.082306.01</t>
  </si>
  <si>
    <t>DR.IC.IT.082306.01</t>
  </si>
  <si>
    <t>IM.IC.IT.082306.01</t>
  </si>
  <si>
    <t>GE.IC.IT.082306.01</t>
  </si>
  <si>
    <t>PI.IC.IT.082401.01</t>
  </si>
  <si>
    <t>PH.IC.IT.082401.01</t>
  </si>
  <si>
    <t>CL.IC.IT.082401.01</t>
  </si>
  <si>
    <t>DR.IC.IT.082401.01</t>
  </si>
  <si>
    <t>IM.IC.IT.082401.01</t>
  </si>
  <si>
    <t>GE.IC.IT.082401.01</t>
  </si>
  <si>
    <t>PI.IC.IT.082402.01</t>
  </si>
  <si>
    <t>PH.IC.IT.082402.01</t>
  </si>
  <si>
    <t>CL.IC.IT.082402.01</t>
  </si>
  <si>
    <t>DR.IC.IT.082402.01</t>
  </si>
  <si>
    <t>IM.IC.IT.082402.01</t>
  </si>
  <si>
    <t>GE.IC.IT.082402.01</t>
  </si>
  <si>
    <t>Ace wrap</t>
  </si>
  <si>
    <t>Not active suction</t>
  </si>
  <si>
    <t>Umbilical</t>
  </si>
  <si>
    <t>Oxygen Mask</t>
  </si>
  <si>
    <t>Observed</t>
  </si>
  <si>
    <t>6.5 L</t>
  </si>
  <si>
    <t>7 L</t>
  </si>
  <si>
    <t>7.5 L</t>
  </si>
  <si>
    <t>8 L</t>
  </si>
  <si>
    <t>8.5 L</t>
  </si>
  <si>
    <t>9 L</t>
  </si>
  <si>
    <t>9.5 L</t>
  </si>
  <si>
    <t>10 L</t>
  </si>
  <si>
    <t>No discharge</t>
  </si>
  <si>
    <t>01</t>
    <phoneticPr fontId="4" type="noConversion"/>
  </si>
  <si>
    <t>Location Abdominal Area Quadrant</t>
    <phoneticPr fontId="4" type="noConversion"/>
  </si>
  <si>
    <t>Tube/Drain #1 Location:  Abdominal Area</t>
  </si>
  <si>
    <t xml:space="preserve">      RUQ</t>
  </si>
  <si>
    <t xml:space="preserve">      RLQ</t>
  </si>
  <si>
    <t xml:space="preserve">      LUQ</t>
  </si>
  <si>
    <t xml:space="preserve">      LLQ</t>
  </si>
  <si>
    <t>Tube/Drain #1 Location:  Extremity Area</t>
  </si>
  <si>
    <t>Tube/Drain #1 Location:  Head/Neck Area</t>
  </si>
  <si>
    <t>01</t>
    <phoneticPr fontId="4" type="noConversion"/>
  </si>
  <si>
    <t xml:space="preserve">Ear(s) </t>
  </si>
  <si>
    <t>Tube/Drain #1 Location:  Pelvic Area</t>
  </si>
  <si>
    <t>Genitalia</t>
  </si>
  <si>
    <t>Tube/Drain #1 Location:  Thoracic Area</t>
  </si>
  <si>
    <t>Mediastina</t>
  </si>
  <si>
    <t>Pericardial</t>
  </si>
  <si>
    <t>Location Extremity Area</t>
  </si>
  <si>
    <t>Location Head Neck Area</t>
  </si>
  <si>
    <t>Location Thoracic Area</t>
  </si>
  <si>
    <t>Tube/Drain #2 Location:  Abdominal Area</t>
  </si>
  <si>
    <t>Tube/Drain #2 Location:  Extremity Area</t>
  </si>
  <si>
    <t>Tube/Drain #2 Location:  Head/Neck Area</t>
  </si>
  <si>
    <t>Tube/Drain #2 Location:  Pelvic Area</t>
  </si>
  <si>
    <t>Tube/Drain #2 Location:  Thoracic Area</t>
  </si>
  <si>
    <t>Tube/Drain #3 Location:  Abdominal Area</t>
  </si>
  <si>
    <t>Tube/Drain #3 Location:  Extremity Area</t>
  </si>
  <si>
    <t>Tube/Drain #3 Location:  Head/Neck Area</t>
  </si>
  <si>
    <t>Tube/Drain #3 Location:  Pelvic Area</t>
  </si>
  <si>
    <t>Tube/Drain #3 Location:  Thoracic Area</t>
  </si>
  <si>
    <t>Tube/Drain #4 Location:  Abdominal Area</t>
  </si>
  <si>
    <t>Tube/Drain #4 Location:  Extremity Area</t>
  </si>
  <si>
    <t>Tube/Drain #4 Location:  Head/Neck Area</t>
  </si>
  <si>
    <t>Tube/Drain #4 Location:  Pelvic Area</t>
  </si>
  <si>
    <t>Tube/Drain #4 Location:  Thoracic Area</t>
  </si>
  <si>
    <t>Tube/Drain #5 Location:  Abdominal Area</t>
  </si>
  <si>
    <t>Tube/Drain #5 Location:  Extremity Area</t>
  </si>
  <si>
    <t>Tube/Drain #5 Location:  Head/Neck Area</t>
  </si>
  <si>
    <t>Tube/Drain #5 Location:  Pelvic Area</t>
  </si>
  <si>
    <t>Tube/Drain #5 Location:  Thoracic Area</t>
  </si>
  <si>
    <t>Malecot</t>
  </si>
  <si>
    <t>Neurovac</t>
  </si>
  <si>
    <t>PACU Version 1.5 FINAL</t>
  </si>
  <si>
    <t>DELETE</t>
  </si>
  <si>
    <t>Date</t>
  </si>
  <si>
    <t>Central IV #3 Discharge Characteristics</t>
  </si>
  <si>
    <t>Medication reconciliation sheet explained and given to patient/family</t>
  </si>
  <si>
    <t>Pupils=round reactive to light and accommodation</t>
  </si>
  <si>
    <t>Contains CCB changes up to 10-15-14, including a changes tab with numbering and deletion updates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</si>
</sst>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20" x14ac:knownFonts="1">
    <font>
      <sz val="11"/>
      <color indexed="8"/>
      <name val="Calibri"/>
      <family val="2"/>
    </font>
    <font>
      <sz val="10"/>
      <name val="Verdana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12"/>
      <name val="Calibri"/>
      <family val="2"/>
    </font>
    <font>
      <sz val="8"/>
      <name val="Verdana"/>
    </font>
    <font>
      <sz val="11"/>
      <color rgb="FF006100"/>
      <name val="Calibri"/>
      <family val="2"/>
      <scheme val="minor"/>
    </font>
    <font>
      <sz val="11"/>
      <name val="Calibri"/>
      <family val="2"/>
    </font>
    <font>
      <sz val="11"/>
      <color indexed="206"/>
      <name val="Calibri"/>
      <family val="2"/>
    </font>
    <font>
      <sz val="11"/>
      <color indexed="48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9C0006"/>
      <name val="Calibri"/>
      <family val="2"/>
      <scheme val="minor"/>
    </font>
    <font>
      <sz val="11"/>
      <color rgb="FF005109"/>
      <name val="Calibri"/>
      <family val="2"/>
    </font>
    <font>
      <sz val="12"/>
      <color rgb="FF9C6500"/>
      <name val="Calibri"/>
      <family val="2"/>
      <scheme val="minor"/>
    </font>
    <font>
      <sz val="12"/>
      <name val="Calibri"/>
      <scheme val="minor"/>
    </font>
    <font>
      <sz val="9"/>
      <name val="Verdana"/>
      <family val="2"/>
    </font>
    <font>
      <sz val="12"/>
      <name val="Calibri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indexed="43"/>
        <bgColor indexed="64"/>
      </patternFill>
    </fill>
    <fill>
      <patternFill patternType="solid">
        <fgColor rgb="FFFFFFCC"/>
      </patternFill>
    </fill>
    <fill>
      <patternFill patternType="solid">
        <fgColor rgb="FFCCFFCC"/>
        <bgColor rgb="FF000000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99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" fillId="6" borderId="6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" fillId="0" borderId="0"/>
    <xf numFmtId="0" fontId="2" fillId="6" borderId="6" applyNumberFormat="0" applyFont="0" applyAlignment="0" applyProtection="0"/>
    <xf numFmtId="0" fontId="6" fillId="4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4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79">
    <xf numFmtId="0" fontId="0" fillId="0" borderId="0" xfId="0"/>
    <xf numFmtId="0" fontId="3" fillId="2" borderId="0" xfId="0" applyFont="1" applyFill="1"/>
    <xf numFmtId="0" fontId="0" fillId="2" borderId="0" xfId="0" applyFill="1"/>
    <xf numFmtId="0" fontId="3" fillId="0" borderId="0" xfId="0" applyFont="1"/>
    <xf numFmtId="14" fontId="0" fillId="0" borderId="0" xfId="0" applyNumberFormat="1"/>
    <xf numFmtId="49" fontId="0" fillId="0" borderId="0" xfId="0" applyNumberFormat="1"/>
    <xf numFmtId="0" fontId="0" fillId="0" borderId="0" xfId="0" applyFill="1"/>
    <xf numFmtId="49" fontId="2" fillId="0" borderId="0" xfId="0" applyNumberFormat="1" applyFont="1"/>
    <xf numFmtId="49" fontId="2" fillId="2" borderId="0" xfId="0" applyNumberFormat="1" applyFont="1" applyFill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2" fillId="0" borderId="0" xfId="0" applyNumberFormat="1" applyFont="1" applyFill="1"/>
    <xf numFmtId="49" fontId="0" fillId="0" borderId="0" xfId="0" applyNumberFormat="1" applyFill="1"/>
    <xf numFmtId="164" fontId="4" fillId="0" borderId="0" xfId="0" applyNumberFormat="1" applyFont="1" applyFill="1"/>
    <xf numFmtId="164" fontId="0" fillId="0" borderId="0" xfId="0" applyNumberFormat="1" applyFill="1"/>
    <xf numFmtId="49" fontId="3" fillId="3" borderId="0" xfId="0" applyNumberFormat="1" applyFont="1" applyFill="1" applyAlignment="1">
      <alignment wrapText="1"/>
    </xf>
    <xf numFmtId="0" fontId="0" fillId="0" borderId="0" xfId="0" applyAlignment="1">
      <alignment horizontal="center"/>
    </xf>
    <xf numFmtId="164" fontId="8" fillId="0" borderId="0" xfId="0" applyNumberFormat="1" applyFont="1"/>
    <xf numFmtId="164" fontId="0" fillId="0" borderId="0" xfId="0" applyNumberFormat="1"/>
    <xf numFmtId="0" fontId="0" fillId="5" borderId="0" xfId="0" applyFill="1"/>
    <xf numFmtId="49" fontId="1" fillId="0" borderId="0" xfId="0" applyNumberFormat="1" applyFont="1" applyFill="1"/>
    <xf numFmtId="16" fontId="0" fillId="0" borderId="0" xfId="0" applyNumberFormat="1"/>
    <xf numFmtId="15" fontId="0" fillId="0" borderId="0" xfId="0" applyNumberFormat="1"/>
    <xf numFmtId="0" fontId="3" fillId="0" borderId="0" xfId="0" applyFont="1" applyFill="1"/>
    <xf numFmtId="49" fontId="3" fillId="3" borderId="0" xfId="50" applyNumberFormat="1" applyFont="1" applyFill="1" applyAlignment="1">
      <alignment wrapText="1"/>
    </xf>
    <xf numFmtId="0" fontId="2" fillId="0" borderId="0" xfId="50"/>
    <xf numFmtId="0" fontId="2" fillId="0" borderId="0" xfId="50" applyFill="1"/>
    <xf numFmtId="49" fontId="2" fillId="0" borderId="0" xfId="50" applyNumberFormat="1" applyFill="1"/>
    <xf numFmtId="49" fontId="2" fillId="0" borderId="0" xfId="50" applyNumberFormat="1" applyFont="1" applyFill="1"/>
    <xf numFmtId="49" fontId="2" fillId="0" borderId="0" xfId="50" applyNumberFormat="1"/>
    <xf numFmtId="49" fontId="2" fillId="0" borderId="0" xfId="50" applyNumberFormat="1" applyFont="1"/>
    <xf numFmtId="164" fontId="2" fillId="0" borderId="0" xfId="50" applyNumberFormat="1"/>
    <xf numFmtId="0" fontId="7" fillId="0" borderId="0" xfId="50" applyFont="1" applyFill="1"/>
    <xf numFmtId="0" fontId="7" fillId="0" borderId="0" xfId="52" applyFont="1" applyFill="1"/>
    <xf numFmtId="49" fontId="7" fillId="0" borderId="0" xfId="52" applyNumberFormat="1" applyFont="1" applyFill="1"/>
    <xf numFmtId="49" fontId="7" fillId="0" borderId="0" xfId="50" applyNumberFormat="1" applyFont="1" applyFill="1"/>
    <xf numFmtId="164" fontId="7" fillId="0" borderId="0" xfId="50" applyNumberFormat="1" applyFont="1" applyFill="1"/>
    <xf numFmtId="0" fontId="2" fillId="0" borderId="0" xfId="50" applyAlignment="1">
      <alignment horizontal="center"/>
    </xf>
    <xf numFmtId="164" fontId="8" fillId="0" borderId="0" xfId="50" applyNumberFormat="1" applyFont="1"/>
    <xf numFmtId="0" fontId="4" fillId="0" borderId="0" xfId="50" applyFont="1" applyAlignment="1">
      <alignment wrapText="1"/>
    </xf>
    <xf numFmtId="0" fontId="2" fillId="0" borderId="0" xfId="50" applyAlignment="1">
      <alignment wrapText="1"/>
    </xf>
    <xf numFmtId="49" fontId="13" fillId="7" borderId="0" xfId="0" applyNumberFormat="1" applyFont="1" applyFill="1" applyAlignment="1">
      <alignment wrapText="1"/>
    </xf>
    <xf numFmtId="164" fontId="0" fillId="0" borderId="6" xfId="51" applyNumberFormat="1" applyFont="1" applyFill="1"/>
    <xf numFmtId="0" fontId="12" fillId="0" borderId="0" xfId="50" applyFont="1" applyFill="1"/>
    <xf numFmtId="164" fontId="8" fillId="0" borderId="0" xfId="50" applyNumberFormat="1" applyFont="1" applyFill="1"/>
    <xf numFmtId="0" fontId="0" fillId="0" borderId="6" xfId="51" applyFont="1" applyFill="1"/>
    <xf numFmtId="0" fontId="14" fillId="8" borderId="0" xfId="97"/>
    <xf numFmtId="49" fontId="14" fillId="8" borderId="0" xfId="97" applyNumberFormat="1" applyAlignment="1">
      <alignment wrapText="1"/>
    </xf>
    <xf numFmtId="0" fontId="0" fillId="0" borderId="0" xfId="50" applyFont="1"/>
    <xf numFmtId="164" fontId="15" fillId="0" borderId="0" xfId="0" applyNumberFormat="1" applyFont="1" applyFill="1"/>
    <xf numFmtId="0" fontId="0" fillId="0" borderId="0" xfId="0" applyNumberFormat="1" applyFill="1"/>
    <xf numFmtId="0" fontId="16" fillId="9" borderId="0" xfId="368"/>
    <xf numFmtId="0" fontId="16" fillId="0" borderId="0" xfId="368" applyFill="1"/>
    <xf numFmtId="0" fontId="17" fillId="0" borderId="0" xfId="368" applyFont="1" applyFill="1"/>
    <xf numFmtId="0" fontId="7" fillId="0" borderId="0" xfId="0" applyFont="1" applyFill="1"/>
    <xf numFmtId="49" fontId="7" fillId="0" borderId="0" xfId="0" applyNumberFormat="1" applyFont="1" applyFill="1"/>
    <xf numFmtId="164" fontId="7" fillId="0" borderId="0" xfId="0" applyNumberFormat="1" applyFont="1" applyFill="1"/>
    <xf numFmtId="164" fontId="7" fillId="0" borderId="6" xfId="51" applyNumberFormat="1" applyFont="1" applyFill="1"/>
    <xf numFmtId="0" fontId="18" fillId="0" borderId="1" xfId="0" applyFont="1" applyFill="1" applyBorder="1" applyAlignment="1">
      <alignment horizontal="left" wrapText="1"/>
    </xf>
    <xf numFmtId="164" fontId="7" fillId="0" borderId="6" xfId="29" applyNumberFormat="1" applyFont="1" applyFill="1"/>
    <xf numFmtId="0" fontId="7" fillId="0" borderId="6" xfId="29" applyFont="1" applyFill="1"/>
    <xf numFmtId="0" fontId="1" fillId="0" borderId="0" xfId="0" applyFont="1" applyFill="1"/>
    <xf numFmtId="0" fontId="7" fillId="0" borderId="6" xfId="51" applyFont="1" applyFill="1"/>
    <xf numFmtId="0" fontId="7" fillId="0" borderId="2" xfId="50" applyFont="1" applyFill="1" applyBorder="1"/>
    <xf numFmtId="9" fontId="7" fillId="0" borderId="0" xfId="50" applyNumberFormat="1" applyFont="1" applyFill="1"/>
    <xf numFmtId="0" fontId="7" fillId="0" borderId="2" xfId="0" applyFont="1" applyFill="1" applyBorder="1"/>
    <xf numFmtId="49" fontId="7" fillId="0" borderId="2" xfId="0" applyNumberFormat="1" applyFont="1" applyFill="1" applyBorder="1"/>
    <xf numFmtId="0" fontId="7" fillId="0" borderId="4" xfId="0" applyFont="1" applyFill="1" applyBorder="1"/>
    <xf numFmtId="49" fontId="7" fillId="0" borderId="1" xfId="0" applyNumberFormat="1" applyFont="1" applyFill="1" applyBorder="1" applyAlignment="1">
      <alignment horizontal="left" wrapText="1"/>
    </xf>
    <xf numFmtId="49" fontId="7" fillId="0" borderId="0" xfId="0" applyNumberFormat="1" applyFont="1" applyFill="1" applyBorder="1" applyAlignment="1">
      <alignment horizontal="left" wrapText="1"/>
    </xf>
    <xf numFmtId="0" fontId="7" fillId="0" borderId="3" xfId="0" applyFont="1" applyFill="1" applyBorder="1"/>
    <xf numFmtId="0" fontId="7" fillId="0" borderId="1" xfId="0" applyFont="1" applyFill="1" applyBorder="1" applyAlignment="1">
      <alignment wrapText="1"/>
    </xf>
    <xf numFmtId="49" fontId="7" fillId="0" borderId="5" xfId="0" applyNumberFormat="1" applyFont="1" applyFill="1" applyBorder="1" applyAlignment="1">
      <alignment horizontal="left" wrapText="1"/>
    </xf>
    <xf numFmtId="14" fontId="7" fillId="0" borderId="0" xfId="0" applyNumberFormat="1" applyFont="1" applyFill="1"/>
    <xf numFmtId="0" fontId="19" fillId="0" borderId="0" xfId="97" applyFont="1" applyFill="1"/>
    <xf numFmtId="164" fontId="19" fillId="0" borderId="0" xfId="97" applyNumberFormat="1" applyFont="1" applyFill="1"/>
  </cellXfs>
  <cellStyles count="399">
    <cellStyle name="Bad" xfId="97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Good 2" xfId="52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Neutral" xfId="368" builtinId="28"/>
    <cellStyle name="Normal" xfId="0" builtinId="0"/>
    <cellStyle name="Normal 2" xfId="50"/>
    <cellStyle name="Note" xfId="29" builtinId="10"/>
    <cellStyle name="Note 2" xfId="5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25" Type="http://schemas.openxmlformats.org/officeDocument/2006/relationships/customXml" Target="../customXml/item1.xml"/><Relationship Id="rId26" Type="http://schemas.openxmlformats.org/officeDocument/2006/relationships/customXml" Target="../customXml/item2.xml"/><Relationship Id="rId2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79"/>
  <sheetViews>
    <sheetView tabSelected="1" workbookViewId="0">
      <selection activeCell="A58" sqref="A58:B79"/>
    </sheetView>
  </sheetViews>
  <sheetFormatPr baseColWidth="10" defaultColWidth="8.875" defaultRowHeight="14" customHeight="1" x14ac:dyDescent="0"/>
  <cols>
    <col min="1" max="1" width="20" customWidth="1"/>
  </cols>
  <sheetData>
    <row r="4" spans="1:9" ht="14" customHeight="1">
      <c r="A4" t="s">
        <v>2024</v>
      </c>
    </row>
    <row r="5" spans="1:9" ht="14" customHeight="1">
      <c r="A5" s="1" t="s">
        <v>2025</v>
      </c>
      <c r="B5" s="2" t="s">
        <v>2185</v>
      </c>
      <c r="C5" s="2" t="s">
        <v>643</v>
      </c>
      <c r="D5" t="s">
        <v>2588</v>
      </c>
      <c r="E5" t="s">
        <v>2531</v>
      </c>
      <c r="F5" t="s">
        <v>2962</v>
      </c>
      <c r="G5" t="s">
        <v>3203</v>
      </c>
      <c r="H5" t="s">
        <v>3328</v>
      </c>
      <c r="I5" t="s">
        <v>4873</v>
      </c>
    </row>
    <row r="6" spans="1:9" ht="14" customHeight="1">
      <c r="A6" s="26" t="s">
        <v>2498</v>
      </c>
      <c r="B6" s="6"/>
      <c r="C6" s="6"/>
      <c r="H6">
        <v>18</v>
      </c>
      <c r="I6">
        <v>18</v>
      </c>
    </row>
    <row r="7" spans="1:9" ht="14" customHeight="1">
      <c r="A7" t="s">
        <v>2186</v>
      </c>
      <c r="B7">
        <v>928</v>
      </c>
      <c r="C7">
        <v>928</v>
      </c>
      <c r="D7">
        <v>928</v>
      </c>
      <c r="E7">
        <v>928</v>
      </c>
      <c r="F7">
        <v>941</v>
      </c>
      <c r="G7">
        <f>F7</f>
        <v>941</v>
      </c>
      <c r="H7">
        <v>943</v>
      </c>
      <c r="I7" s="55">
        <v>943</v>
      </c>
    </row>
    <row r="8" spans="1:9" ht="14" customHeight="1">
      <c r="A8" t="s">
        <v>2187</v>
      </c>
      <c r="B8">
        <v>142</v>
      </c>
      <c r="C8">
        <v>142</v>
      </c>
      <c r="D8">
        <v>142</v>
      </c>
      <c r="E8">
        <v>142</v>
      </c>
      <c r="F8">
        <v>159</v>
      </c>
      <c r="G8">
        <f t="shared" ref="G8:H20" si="0">F8</f>
        <v>159</v>
      </c>
      <c r="H8">
        <v>163</v>
      </c>
      <c r="I8">
        <v>163</v>
      </c>
    </row>
    <row r="9" spans="1:9" ht="14" customHeight="1">
      <c r="A9" t="s">
        <v>2188</v>
      </c>
      <c r="B9">
        <v>74</v>
      </c>
      <c r="C9">
        <v>74</v>
      </c>
      <c r="D9">
        <v>74</v>
      </c>
      <c r="E9">
        <v>74</v>
      </c>
      <c r="F9">
        <v>84</v>
      </c>
      <c r="G9">
        <f t="shared" si="0"/>
        <v>84</v>
      </c>
      <c r="H9">
        <v>114</v>
      </c>
      <c r="I9">
        <v>114</v>
      </c>
    </row>
    <row r="10" spans="1:9" ht="14" customHeight="1">
      <c r="A10" t="s">
        <v>2189</v>
      </c>
      <c r="B10">
        <v>437</v>
      </c>
      <c r="C10">
        <v>437</v>
      </c>
      <c r="D10">
        <v>437</v>
      </c>
      <c r="E10">
        <v>437</v>
      </c>
      <c r="F10">
        <v>576</v>
      </c>
      <c r="G10">
        <f t="shared" si="0"/>
        <v>576</v>
      </c>
      <c r="H10">
        <v>4356</v>
      </c>
      <c r="I10" s="54">
        <v>4374</v>
      </c>
    </row>
    <row r="11" spans="1:9" ht="14" customHeight="1">
      <c r="A11" t="s">
        <v>2030</v>
      </c>
      <c r="B11">
        <v>590</v>
      </c>
      <c r="C11">
        <v>590</v>
      </c>
      <c r="D11">
        <v>590</v>
      </c>
      <c r="E11">
        <v>590</v>
      </c>
      <c r="F11">
        <v>848</v>
      </c>
      <c r="G11">
        <f t="shared" si="0"/>
        <v>848</v>
      </c>
      <c r="H11">
        <f>F11</f>
        <v>848</v>
      </c>
      <c r="I11" s="54">
        <v>855</v>
      </c>
    </row>
    <row r="12" spans="1:9" ht="14" customHeight="1">
      <c r="A12" t="s">
        <v>2031</v>
      </c>
      <c r="B12">
        <v>164</v>
      </c>
      <c r="C12">
        <v>164</v>
      </c>
      <c r="D12">
        <v>164</v>
      </c>
      <c r="E12">
        <v>164</v>
      </c>
      <c r="F12">
        <v>179</v>
      </c>
      <c r="G12">
        <f t="shared" si="0"/>
        <v>179</v>
      </c>
      <c r="H12">
        <f>F12</f>
        <v>179</v>
      </c>
      <c r="I12" s="56">
        <v>179</v>
      </c>
    </row>
    <row r="13" spans="1:9" ht="14" customHeight="1">
      <c r="A13" t="s">
        <v>2032</v>
      </c>
      <c r="B13">
        <v>309</v>
      </c>
      <c r="C13">
        <v>309</v>
      </c>
      <c r="D13">
        <v>309</v>
      </c>
      <c r="E13">
        <v>309</v>
      </c>
      <c r="F13">
        <v>354</v>
      </c>
      <c r="G13">
        <f t="shared" si="0"/>
        <v>354</v>
      </c>
      <c r="H13">
        <v>375</v>
      </c>
      <c r="I13" s="54">
        <v>376</v>
      </c>
    </row>
    <row r="14" spans="1:9" ht="14" customHeight="1">
      <c r="A14" t="s">
        <v>2033</v>
      </c>
      <c r="B14">
        <v>76</v>
      </c>
      <c r="C14">
        <v>76</v>
      </c>
      <c r="D14">
        <v>76</v>
      </c>
      <c r="E14">
        <v>76</v>
      </c>
      <c r="F14">
        <v>83</v>
      </c>
      <c r="G14">
        <f t="shared" si="0"/>
        <v>83</v>
      </c>
      <c r="H14">
        <f>G14</f>
        <v>83</v>
      </c>
      <c r="I14" s="54">
        <v>85</v>
      </c>
    </row>
    <row r="15" spans="1:9" ht="14" customHeight="1">
      <c r="A15" t="s">
        <v>2034</v>
      </c>
      <c r="B15">
        <v>547</v>
      </c>
      <c r="C15">
        <v>547</v>
      </c>
      <c r="D15">
        <v>547</v>
      </c>
      <c r="E15">
        <v>547</v>
      </c>
      <c r="F15">
        <v>609</v>
      </c>
      <c r="G15">
        <f t="shared" si="0"/>
        <v>609</v>
      </c>
      <c r="H15">
        <f t="shared" si="0"/>
        <v>609</v>
      </c>
      <c r="I15" s="54">
        <v>621</v>
      </c>
    </row>
    <row r="16" spans="1:9" ht="14" customHeight="1">
      <c r="A16" t="s">
        <v>2035</v>
      </c>
      <c r="B16">
        <v>12</v>
      </c>
      <c r="C16">
        <v>12</v>
      </c>
      <c r="D16">
        <v>12</v>
      </c>
      <c r="E16">
        <v>12</v>
      </c>
      <c r="F16">
        <v>12</v>
      </c>
      <c r="G16">
        <f t="shared" si="0"/>
        <v>12</v>
      </c>
      <c r="H16">
        <f t="shared" si="0"/>
        <v>12</v>
      </c>
      <c r="I16" s="56">
        <v>12</v>
      </c>
    </row>
    <row r="17" spans="1:9" ht="14" customHeight="1">
      <c r="A17" t="s">
        <v>2036</v>
      </c>
      <c r="B17">
        <v>43</v>
      </c>
      <c r="C17">
        <v>43</v>
      </c>
      <c r="D17">
        <v>43</v>
      </c>
      <c r="E17">
        <v>43</v>
      </c>
      <c r="F17">
        <v>46</v>
      </c>
      <c r="G17">
        <f t="shared" si="0"/>
        <v>46</v>
      </c>
      <c r="H17">
        <f t="shared" si="0"/>
        <v>46</v>
      </c>
      <c r="I17" s="54">
        <v>47</v>
      </c>
    </row>
    <row r="18" spans="1:9" ht="14" customHeight="1">
      <c r="A18" t="s">
        <v>2037</v>
      </c>
      <c r="B18">
        <v>40</v>
      </c>
      <c r="C18">
        <v>40</v>
      </c>
      <c r="D18">
        <v>40</v>
      </c>
      <c r="E18">
        <v>40</v>
      </c>
      <c r="F18">
        <v>49</v>
      </c>
      <c r="G18">
        <f t="shared" si="0"/>
        <v>49</v>
      </c>
      <c r="H18">
        <f t="shared" si="0"/>
        <v>49</v>
      </c>
      <c r="I18" s="56">
        <v>49</v>
      </c>
    </row>
    <row r="19" spans="1:9" ht="14" customHeight="1">
      <c r="A19" t="s">
        <v>2038</v>
      </c>
      <c r="B19">
        <v>290</v>
      </c>
      <c r="C19">
        <v>290</v>
      </c>
      <c r="D19">
        <v>290</v>
      </c>
      <c r="E19">
        <v>290</v>
      </c>
      <c r="F19">
        <v>390</v>
      </c>
      <c r="G19">
        <f t="shared" si="0"/>
        <v>390</v>
      </c>
      <c r="H19">
        <f t="shared" si="0"/>
        <v>390</v>
      </c>
      <c r="I19" s="54">
        <v>595</v>
      </c>
    </row>
    <row r="20" spans="1:9" ht="14" customHeight="1">
      <c r="A20" t="s">
        <v>2449</v>
      </c>
      <c r="B20" t="s">
        <v>641</v>
      </c>
      <c r="C20">
        <v>60</v>
      </c>
      <c r="D20">
        <v>60</v>
      </c>
      <c r="E20">
        <v>60</v>
      </c>
      <c r="F20">
        <v>60</v>
      </c>
      <c r="G20">
        <f t="shared" si="0"/>
        <v>60</v>
      </c>
      <c r="H20">
        <f t="shared" si="0"/>
        <v>60</v>
      </c>
      <c r="I20" s="56">
        <v>60</v>
      </c>
    </row>
    <row r="21" spans="1:9" ht="14" customHeight="1">
      <c r="A21" t="s">
        <v>2665</v>
      </c>
      <c r="E21">
        <v>43</v>
      </c>
      <c r="F21">
        <v>43</v>
      </c>
      <c r="G21">
        <v>121</v>
      </c>
      <c r="H21">
        <f t="shared" ref="H21:H23" si="1">G21</f>
        <v>121</v>
      </c>
      <c r="I21" s="54">
        <v>137</v>
      </c>
    </row>
    <row r="22" spans="1:9" ht="14" customHeight="1">
      <c r="A22" t="s">
        <v>2450</v>
      </c>
      <c r="B22" t="s">
        <v>642</v>
      </c>
      <c r="C22">
        <v>138</v>
      </c>
      <c r="E22">
        <v>43</v>
      </c>
      <c r="F22">
        <v>213</v>
      </c>
      <c r="G22">
        <v>320</v>
      </c>
      <c r="H22">
        <v>322</v>
      </c>
      <c r="I22" s="56">
        <v>322</v>
      </c>
    </row>
    <row r="23" spans="1:9" ht="14" customHeight="1">
      <c r="A23" t="s">
        <v>2963</v>
      </c>
      <c r="D23">
        <v>8</v>
      </c>
      <c r="E23">
        <v>8</v>
      </c>
      <c r="F23">
        <v>8</v>
      </c>
      <c r="G23">
        <f>F23</f>
        <v>8</v>
      </c>
      <c r="H23">
        <f t="shared" si="1"/>
        <v>8</v>
      </c>
      <c r="I23" s="56">
        <v>8</v>
      </c>
    </row>
    <row r="25" spans="1:9" ht="14" customHeight="1">
      <c r="A25" s="3" t="s">
        <v>2196</v>
      </c>
      <c r="B25" s="3">
        <f>SUM(B7:B22)</f>
        <v>3652</v>
      </c>
      <c r="C25" s="3">
        <f t="shared" ref="C25" si="2">SUM(C7:C22)</f>
        <v>3850</v>
      </c>
      <c r="D25" s="3">
        <f>SUM(D7:D23)</f>
        <v>3720</v>
      </c>
      <c r="E25" s="3">
        <f>SUM(E7:E23)</f>
        <v>3806</v>
      </c>
      <c r="F25" s="3">
        <f>SUM(F7:F23)</f>
        <v>4654</v>
      </c>
      <c r="G25" s="3">
        <f>SUM(G7:G23)</f>
        <v>4839</v>
      </c>
      <c r="H25">
        <f>SUM(H6:H23)</f>
        <v>8696</v>
      </c>
      <c r="I25">
        <f>SUM(I6:I23)</f>
        <v>8958</v>
      </c>
    </row>
    <row r="29" spans="1:9" ht="14" customHeight="1">
      <c r="A29" t="s">
        <v>2197</v>
      </c>
      <c r="B29" s="4">
        <v>40660</v>
      </c>
    </row>
    <row r="30" spans="1:9" ht="14" customHeight="1">
      <c r="A30" t="s">
        <v>2451</v>
      </c>
      <c r="B30" s="4">
        <v>40672</v>
      </c>
      <c r="C30" t="s">
        <v>2342</v>
      </c>
    </row>
    <row r="31" spans="1:9" ht="14" customHeight="1">
      <c r="A31" t="s">
        <v>393</v>
      </c>
      <c r="B31" s="4">
        <v>40687</v>
      </c>
      <c r="C31" t="s">
        <v>2587</v>
      </c>
    </row>
    <row r="32" spans="1:9" ht="14" customHeight="1">
      <c r="B32" s="4">
        <v>40722</v>
      </c>
      <c r="C32" t="s">
        <v>230</v>
      </c>
    </row>
    <row r="33" spans="1:3" ht="14" customHeight="1">
      <c r="A33" t="s">
        <v>206</v>
      </c>
      <c r="B33" s="4">
        <v>40781</v>
      </c>
      <c r="C33" t="s">
        <v>559</v>
      </c>
    </row>
    <row r="34" spans="1:3" ht="14" customHeight="1">
      <c r="A34" t="s">
        <v>416</v>
      </c>
      <c r="B34" s="4">
        <v>40847</v>
      </c>
      <c r="C34" t="s">
        <v>214</v>
      </c>
    </row>
    <row r="35" spans="1:3" ht="14" customHeight="1">
      <c r="A35" t="s">
        <v>2960</v>
      </c>
      <c r="B35" s="4">
        <v>41115</v>
      </c>
      <c r="C35" t="s">
        <v>2961</v>
      </c>
    </row>
    <row r="36" spans="1:3" ht="14" customHeight="1">
      <c r="A36" t="s">
        <v>3204</v>
      </c>
      <c r="B36" s="4">
        <v>41312</v>
      </c>
      <c r="C36" t="s">
        <v>3205</v>
      </c>
    </row>
    <row r="37" spans="1:3" ht="14" customHeight="1">
      <c r="A37" t="s">
        <v>4261</v>
      </c>
      <c r="B37" s="24">
        <v>41332</v>
      </c>
      <c r="C37" t="s">
        <v>3208</v>
      </c>
    </row>
    <row r="38" spans="1:3" ht="14" customHeight="1">
      <c r="A38" t="s">
        <v>4262</v>
      </c>
      <c r="B38" s="24">
        <v>41340</v>
      </c>
      <c r="C38" t="s">
        <v>3287</v>
      </c>
    </row>
    <row r="39" spans="1:3" ht="14" customHeight="1">
      <c r="A39" t="s">
        <v>4867</v>
      </c>
      <c r="B39" s="24">
        <v>41786</v>
      </c>
      <c r="C39" t="s">
        <v>4868</v>
      </c>
    </row>
    <row r="40" spans="1:3" ht="14" customHeight="1">
      <c r="A40" t="s">
        <v>3329</v>
      </c>
      <c r="B40" s="25">
        <v>41456</v>
      </c>
      <c r="C40" t="s">
        <v>4641</v>
      </c>
    </row>
    <row r="41" spans="1:3" ht="14" customHeight="1">
      <c r="A41" t="s">
        <v>4259</v>
      </c>
      <c r="B41" s="24">
        <v>41516</v>
      </c>
      <c r="C41" t="s">
        <v>4260</v>
      </c>
    </row>
    <row r="42" spans="1:3" ht="14" customHeight="1">
      <c r="A42" t="s">
        <v>4644</v>
      </c>
      <c r="B42" s="24">
        <v>41609</v>
      </c>
      <c r="C42" t="s">
        <v>4645</v>
      </c>
    </row>
    <row r="43" spans="1:3" ht="14" customHeight="1">
      <c r="A43" t="s">
        <v>4646</v>
      </c>
      <c r="B43" s="4">
        <v>41346</v>
      </c>
      <c r="C43" t="s">
        <v>4647</v>
      </c>
    </row>
    <row r="44" spans="1:3" ht="14" customHeight="1">
      <c r="A44" t="s">
        <v>4869</v>
      </c>
      <c r="B44" s="24">
        <v>41786</v>
      </c>
      <c r="C44" t="s">
        <v>4870</v>
      </c>
    </row>
    <row r="45" spans="1:3" ht="14" customHeight="1">
      <c r="A45" t="s">
        <v>4872</v>
      </c>
      <c r="B45" s="24">
        <v>41809</v>
      </c>
      <c r="C45" t="s">
        <v>4871</v>
      </c>
    </row>
    <row r="46" spans="1:3" ht="14" customHeight="1">
      <c r="A46" t="s">
        <v>6617</v>
      </c>
      <c r="B46" s="4">
        <v>41942</v>
      </c>
      <c r="C46" t="s">
        <v>6623</v>
      </c>
    </row>
    <row r="58" spans="1:2" ht="14" customHeight="1">
      <c r="A58" t="s">
        <v>2024</v>
      </c>
    </row>
    <row r="59" spans="1:2" ht="14" customHeight="1">
      <c r="A59" s="1" t="s">
        <v>2025</v>
      </c>
      <c r="B59" t="s">
        <v>4873</v>
      </c>
    </row>
    <row r="60" spans="1:2" ht="14" customHeight="1">
      <c r="A60" s="26" t="s">
        <v>2498</v>
      </c>
      <c r="B60">
        <v>18</v>
      </c>
    </row>
    <row r="61" spans="1:2" ht="14" customHeight="1">
      <c r="A61" t="s">
        <v>2186</v>
      </c>
      <c r="B61" s="55">
        <v>943</v>
      </c>
    </row>
    <row r="62" spans="1:2" ht="14" customHeight="1">
      <c r="A62" t="s">
        <v>2187</v>
      </c>
      <c r="B62">
        <v>163</v>
      </c>
    </row>
    <row r="63" spans="1:2" ht="14" customHeight="1">
      <c r="A63" t="s">
        <v>2188</v>
      </c>
      <c r="B63">
        <v>114</v>
      </c>
    </row>
    <row r="64" spans="1:2" ht="14" customHeight="1">
      <c r="A64" t="s">
        <v>2189</v>
      </c>
      <c r="B64" s="54">
        <v>4374</v>
      </c>
    </row>
    <row r="65" spans="1:2" ht="14" customHeight="1">
      <c r="A65" t="s">
        <v>2030</v>
      </c>
      <c r="B65" s="54">
        <v>855</v>
      </c>
    </row>
    <row r="66" spans="1:2" ht="14" customHeight="1">
      <c r="A66" t="s">
        <v>2031</v>
      </c>
      <c r="B66" s="56">
        <v>179</v>
      </c>
    </row>
    <row r="67" spans="1:2" ht="14" customHeight="1">
      <c r="A67" t="s">
        <v>2032</v>
      </c>
      <c r="B67" s="54">
        <v>376</v>
      </c>
    </row>
    <row r="68" spans="1:2" ht="14" customHeight="1">
      <c r="A68" t="s">
        <v>2033</v>
      </c>
      <c r="B68" s="54">
        <v>85</v>
      </c>
    </row>
    <row r="69" spans="1:2" ht="14" customHeight="1">
      <c r="A69" t="s">
        <v>2034</v>
      </c>
      <c r="B69" s="54">
        <v>621</v>
      </c>
    </row>
    <row r="70" spans="1:2" ht="14" customHeight="1">
      <c r="A70" t="s">
        <v>2035</v>
      </c>
      <c r="B70" s="56">
        <v>12</v>
      </c>
    </row>
    <row r="71" spans="1:2" ht="14" customHeight="1">
      <c r="A71" t="s">
        <v>2036</v>
      </c>
      <c r="B71" s="54">
        <v>47</v>
      </c>
    </row>
    <row r="72" spans="1:2" ht="14" customHeight="1">
      <c r="A72" t="s">
        <v>2037</v>
      </c>
      <c r="B72" s="56">
        <v>49</v>
      </c>
    </row>
    <row r="73" spans="1:2" ht="14" customHeight="1">
      <c r="A73" t="s">
        <v>2038</v>
      </c>
      <c r="B73" s="54">
        <v>595</v>
      </c>
    </row>
    <row r="74" spans="1:2" ht="14" customHeight="1">
      <c r="A74" t="s">
        <v>2449</v>
      </c>
      <c r="B74" s="56">
        <v>60</v>
      </c>
    </row>
    <row r="75" spans="1:2" ht="14" customHeight="1">
      <c r="A75" t="s">
        <v>2665</v>
      </c>
      <c r="B75" s="54">
        <v>137</v>
      </c>
    </row>
    <row r="76" spans="1:2" ht="14" customHeight="1">
      <c r="A76" t="s">
        <v>2450</v>
      </c>
      <c r="B76" s="56">
        <v>322</v>
      </c>
    </row>
    <row r="77" spans="1:2" ht="14" customHeight="1">
      <c r="A77" t="s">
        <v>2963</v>
      </c>
      <c r="B77" s="56">
        <v>8</v>
      </c>
    </row>
    <row r="79" spans="1:2" ht="14" customHeight="1">
      <c r="A79" s="3" t="s">
        <v>2196</v>
      </c>
      <c r="B79">
        <f>SUM(B60:B77)</f>
        <v>8958</v>
      </c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"/>
  <sheetViews>
    <sheetView workbookViewId="0">
      <pane ySplit="1140"/>
      <selection sqref="A1:XFD1"/>
      <selection pane="bottomLeft" activeCell="W23" sqref="W23"/>
    </sheetView>
  </sheetViews>
  <sheetFormatPr baseColWidth="10" defaultColWidth="10.875" defaultRowHeight="15" x14ac:dyDescent="0"/>
  <cols>
    <col min="1" max="5" width="10.875" style="28"/>
    <col min="6" max="6" width="18.125" style="28" customWidth="1"/>
    <col min="7" max="7" width="21.125" style="28" customWidth="1"/>
    <col min="8" max="9" width="10.875" style="28"/>
    <col min="10" max="10" width="15.875" style="28" customWidth="1"/>
    <col min="11" max="11" width="10.875" style="28"/>
    <col min="12" max="12" width="21.25" style="28" customWidth="1"/>
    <col min="13" max="20" width="10.875" style="28"/>
    <col min="21" max="21" width="18.75" style="28" customWidth="1"/>
    <col min="22" max="22" width="10.875" style="28"/>
    <col min="23" max="23" width="45.125" style="28" customWidth="1"/>
    <col min="24" max="16384" width="10.875" style="28"/>
  </cols>
  <sheetData>
    <row r="1" spans="1:37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29" customFormat="1">
      <c r="A2" s="46" t="s">
        <v>2498</v>
      </c>
      <c r="B2" s="29" t="s">
        <v>3288</v>
      </c>
      <c r="C2" s="30" t="s">
        <v>4263</v>
      </c>
      <c r="D2" s="29" t="s">
        <v>4264</v>
      </c>
      <c r="E2" s="30" t="s">
        <v>3298</v>
      </c>
      <c r="F2" s="29" t="s">
        <v>3290</v>
      </c>
      <c r="G2" s="29" t="s">
        <v>3291</v>
      </c>
      <c r="H2" s="30" t="s">
        <v>3298</v>
      </c>
      <c r="I2" s="29" t="s">
        <v>1780</v>
      </c>
      <c r="J2" s="47" t="str">
        <f t="shared" ref="J2:J19" si="0">CONCATENATE("IC.AC.",C2,E2,H2)</f>
        <v>IC.AC.040101</v>
      </c>
      <c r="K2" s="30" t="s">
        <v>3298</v>
      </c>
      <c r="L2" s="29" t="str">
        <f t="shared" ref="L2:L19" si="1">G2</f>
        <v>Head of Bed Flat</v>
      </c>
      <c r="M2" s="45" t="str">
        <f t="shared" ref="M2:M19" si="2">CONCATENATE("PI.",J2,".",K2)</f>
        <v>PI.IC.AC.040101.01</v>
      </c>
      <c r="N2" s="45"/>
      <c r="O2" s="45" t="str">
        <f t="shared" ref="O2:O19" si="3">CONCATENATE("PH.",J2,".",K2)</f>
        <v>PH.IC.AC.040101.01</v>
      </c>
      <c r="P2" s="48"/>
      <c r="Q2" s="45" t="str">
        <f t="shared" ref="Q2:Q19" si="4">CONCATENATE("CL.",J2,".",K2)</f>
        <v>CL.IC.AC.040101.01</v>
      </c>
      <c r="R2" s="45"/>
      <c r="S2" s="45" t="str">
        <f>CONCATENATE("DR.",J2,".",K2)</f>
        <v>DR.IC.AC.040101.01</v>
      </c>
      <c r="T2" s="45"/>
      <c r="U2" s="45" t="str">
        <f>CONCATENATE("IM.",J2, ".",K2)</f>
        <v>IM.IC.AC.040101.01</v>
      </c>
      <c r="V2" s="45"/>
      <c r="W2" s="45" t="str">
        <f>CONCATENATE("GE.",J2, ".",K2)</f>
        <v>GE.IC.AC.040101.01</v>
      </c>
      <c r="X2" s="48"/>
      <c r="Y2" s="48"/>
      <c r="AH2" s="29" t="s">
        <v>3207</v>
      </c>
      <c r="AI2" s="29">
        <v>1500</v>
      </c>
    </row>
    <row r="3" spans="1:37" s="29" customFormat="1">
      <c r="A3" s="46" t="s">
        <v>2498</v>
      </c>
      <c r="C3" s="30" t="s">
        <v>4263</v>
      </c>
      <c r="E3" s="30" t="s">
        <v>3298</v>
      </c>
      <c r="F3" s="29" t="s">
        <v>3290</v>
      </c>
      <c r="G3" s="29" t="s">
        <v>3292</v>
      </c>
      <c r="H3" s="30" t="s">
        <v>3293</v>
      </c>
      <c r="I3" s="29" t="s">
        <v>3294</v>
      </c>
      <c r="J3" s="47" t="str">
        <f t="shared" si="0"/>
        <v>IC.AC.040102</v>
      </c>
      <c r="K3" s="30" t="s">
        <v>3298</v>
      </c>
      <c r="L3" s="29" t="str">
        <f t="shared" si="1"/>
        <v>Head of Bed Up 15 Deg</v>
      </c>
      <c r="M3" s="45" t="str">
        <f t="shared" si="2"/>
        <v>PI.IC.AC.040102.01</v>
      </c>
      <c r="N3" s="45"/>
      <c r="O3" s="45" t="str">
        <f t="shared" si="3"/>
        <v>PH.IC.AC.040102.01</v>
      </c>
      <c r="P3" s="48"/>
      <c r="Q3" s="45" t="str">
        <f t="shared" si="4"/>
        <v>CL.IC.AC.040102.01</v>
      </c>
      <c r="R3" s="45"/>
      <c r="S3" s="45" t="str">
        <f t="shared" ref="S3:S19" si="5">CONCATENATE("DR.",J3,".",K3)</f>
        <v>DR.IC.AC.040102.01</v>
      </c>
      <c r="T3" s="45"/>
      <c r="U3" s="45" t="str">
        <f t="shared" ref="U3:U19" si="6">CONCATENATE("IM.",J3, ".",K3)</f>
        <v>IM.IC.AC.040102.01</v>
      </c>
      <c r="V3" s="45"/>
      <c r="W3" s="45" t="str">
        <f t="shared" ref="W3:W19" si="7">CONCATENATE("GE.",J3, ".",K3)</f>
        <v>GE.IC.AC.040102.01</v>
      </c>
      <c r="X3" s="48"/>
      <c r="Y3" s="48"/>
      <c r="AH3" s="29" t="s">
        <v>3207</v>
      </c>
      <c r="AI3" s="29">
        <v>1500</v>
      </c>
    </row>
    <row r="4" spans="1:37" s="29" customFormat="1">
      <c r="A4" s="46" t="s">
        <v>2498</v>
      </c>
      <c r="C4" s="30" t="s">
        <v>4263</v>
      </c>
      <c r="E4" s="30" t="s">
        <v>3298</v>
      </c>
      <c r="F4" s="29" t="s">
        <v>3290</v>
      </c>
      <c r="G4" s="29" t="s">
        <v>3295</v>
      </c>
      <c r="H4" s="30" t="s">
        <v>3296</v>
      </c>
      <c r="I4" s="29" t="s">
        <v>3297</v>
      </c>
      <c r="J4" s="47" t="str">
        <f t="shared" si="0"/>
        <v>IC.AC.040103</v>
      </c>
      <c r="K4" s="30" t="s">
        <v>3298</v>
      </c>
      <c r="L4" s="29" t="str">
        <f t="shared" si="1"/>
        <v>Head of Bed Up 30 Deg</v>
      </c>
      <c r="M4" s="45" t="str">
        <f t="shared" si="2"/>
        <v>PI.IC.AC.040103.01</v>
      </c>
      <c r="N4" s="45"/>
      <c r="O4" s="45" t="str">
        <f t="shared" si="3"/>
        <v>PH.IC.AC.040103.01</v>
      </c>
      <c r="P4" s="48"/>
      <c r="Q4" s="45" t="str">
        <f t="shared" si="4"/>
        <v>CL.IC.AC.040103.01</v>
      </c>
      <c r="R4" s="45"/>
      <c r="S4" s="45" t="str">
        <f t="shared" si="5"/>
        <v>DR.IC.AC.040103.01</v>
      </c>
      <c r="T4" s="45"/>
      <c r="U4" s="45" t="str">
        <f t="shared" si="6"/>
        <v>IM.IC.AC.040103.01</v>
      </c>
      <c r="V4" s="45"/>
      <c r="W4" s="45" t="str">
        <f t="shared" si="7"/>
        <v>GE.IC.AC.040103.01</v>
      </c>
      <c r="X4" s="48"/>
      <c r="Y4" s="48"/>
      <c r="AH4" s="29" t="s">
        <v>3207</v>
      </c>
      <c r="AI4" s="29">
        <v>1500</v>
      </c>
    </row>
    <row r="5" spans="1:37" s="29" customFormat="1">
      <c r="A5" s="46" t="s">
        <v>2498</v>
      </c>
      <c r="C5" s="30" t="s">
        <v>4263</v>
      </c>
      <c r="E5" s="30" t="s">
        <v>3298</v>
      </c>
      <c r="F5" s="29" t="s">
        <v>3290</v>
      </c>
      <c r="G5" s="29" t="s">
        <v>3299</v>
      </c>
      <c r="H5" s="30" t="s">
        <v>4263</v>
      </c>
      <c r="I5" s="29" t="s">
        <v>3300</v>
      </c>
      <c r="J5" s="47" t="str">
        <f t="shared" si="0"/>
        <v>IC.AC.040104</v>
      </c>
      <c r="K5" s="30" t="s">
        <v>3298</v>
      </c>
      <c r="L5" s="29" t="str">
        <f t="shared" si="1"/>
        <v>Head of Bed Up 45 Deg</v>
      </c>
      <c r="M5" s="45" t="str">
        <f t="shared" si="2"/>
        <v>PI.IC.AC.040104.01</v>
      </c>
      <c r="N5" s="45"/>
      <c r="O5" s="45" t="str">
        <f t="shared" si="3"/>
        <v>PH.IC.AC.040104.01</v>
      </c>
      <c r="P5" s="48"/>
      <c r="Q5" s="45" t="str">
        <f t="shared" si="4"/>
        <v>CL.IC.AC.040104.01</v>
      </c>
      <c r="R5" s="45"/>
      <c r="S5" s="45" t="str">
        <f t="shared" si="5"/>
        <v>DR.IC.AC.040104.01</v>
      </c>
      <c r="T5" s="45"/>
      <c r="U5" s="45" t="str">
        <f t="shared" si="6"/>
        <v>IM.IC.AC.040104.01</v>
      </c>
      <c r="V5" s="45"/>
      <c r="W5" s="45" t="str">
        <f t="shared" si="7"/>
        <v>GE.IC.AC.040104.01</v>
      </c>
      <c r="X5" s="48"/>
      <c r="Y5" s="48"/>
      <c r="AH5" s="29" t="s">
        <v>3207</v>
      </c>
      <c r="AI5" s="29">
        <v>1500</v>
      </c>
    </row>
    <row r="6" spans="1:37" s="29" customFormat="1">
      <c r="A6" s="46" t="s">
        <v>2498</v>
      </c>
      <c r="C6" s="30" t="s">
        <v>4263</v>
      </c>
      <c r="E6" s="30" t="s">
        <v>3298</v>
      </c>
      <c r="F6" s="29" t="s">
        <v>3290</v>
      </c>
      <c r="G6" s="29" t="s">
        <v>3301</v>
      </c>
      <c r="H6" s="30" t="s">
        <v>4265</v>
      </c>
      <c r="I6" s="29" t="s">
        <v>3302</v>
      </c>
      <c r="J6" s="47" t="str">
        <f t="shared" si="0"/>
        <v>IC.AC.040105</v>
      </c>
      <c r="K6" s="30" t="s">
        <v>3298</v>
      </c>
      <c r="L6" s="29" t="str">
        <f t="shared" si="1"/>
        <v>Head of Bed Up 60 Deg</v>
      </c>
      <c r="M6" s="45" t="str">
        <f t="shared" si="2"/>
        <v>PI.IC.AC.040105.01</v>
      </c>
      <c r="N6" s="45"/>
      <c r="O6" s="45" t="str">
        <f t="shared" si="3"/>
        <v>PH.IC.AC.040105.01</v>
      </c>
      <c r="P6" s="48"/>
      <c r="Q6" s="45" t="str">
        <f t="shared" si="4"/>
        <v>CL.IC.AC.040105.01</v>
      </c>
      <c r="R6" s="45"/>
      <c r="S6" s="45" t="str">
        <f t="shared" si="5"/>
        <v>DR.IC.AC.040105.01</v>
      </c>
      <c r="T6" s="45"/>
      <c r="U6" s="45" t="str">
        <f t="shared" si="6"/>
        <v>IM.IC.AC.040105.01</v>
      </c>
      <c r="V6" s="45"/>
      <c r="W6" s="45" t="str">
        <f t="shared" si="7"/>
        <v>GE.IC.AC.040105.01</v>
      </c>
      <c r="X6" s="48"/>
      <c r="Y6" s="48"/>
      <c r="AH6" s="29" t="s">
        <v>3207</v>
      </c>
      <c r="AI6" s="29">
        <v>1500</v>
      </c>
    </row>
    <row r="7" spans="1:37" s="29" customFormat="1">
      <c r="A7" s="46" t="s">
        <v>2498</v>
      </c>
      <c r="C7" s="30" t="s">
        <v>4263</v>
      </c>
      <c r="E7" s="30" t="s">
        <v>3298</v>
      </c>
      <c r="F7" s="29" t="s">
        <v>3290</v>
      </c>
      <c r="G7" s="29" t="s">
        <v>3303</v>
      </c>
      <c r="H7" s="30" t="s">
        <v>3361</v>
      </c>
      <c r="I7" s="29" t="s">
        <v>3304</v>
      </c>
      <c r="J7" s="47" t="str">
        <f t="shared" si="0"/>
        <v>IC.AC.040106</v>
      </c>
      <c r="K7" s="30" t="s">
        <v>3298</v>
      </c>
      <c r="L7" s="29" t="str">
        <f t="shared" si="1"/>
        <v>Head of Bed Up 90 Deg</v>
      </c>
      <c r="M7" s="45" t="str">
        <f t="shared" si="2"/>
        <v>PI.IC.AC.040106.01</v>
      </c>
      <c r="N7" s="45"/>
      <c r="O7" s="45" t="str">
        <f t="shared" si="3"/>
        <v>PH.IC.AC.040106.01</v>
      </c>
      <c r="P7" s="48"/>
      <c r="Q7" s="45" t="str">
        <f t="shared" si="4"/>
        <v>CL.IC.AC.040106.01</v>
      </c>
      <c r="R7" s="45"/>
      <c r="S7" s="45" t="str">
        <f t="shared" si="5"/>
        <v>DR.IC.AC.040106.01</v>
      </c>
      <c r="T7" s="45"/>
      <c r="U7" s="45" t="str">
        <f t="shared" si="6"/>
        <v>IM.IC.AC.040106.01</v>
      </c>
      <c r="V7" s="45"/>
      <c r="W7" s="45" t="str">
        <f t="shared" si="7"/>
        <v>GE.IC.AC.040106.01</v>
      </c>
      <c r="X7" s="48"/>
      <c r="Y7" s="48"/>
      <c r="AH7" s="29" t="s">
        <v>3207</v>
      </c>
      <c r="AI7" s="29">
        <v>1500</v>
      </c>
    </row>
    <row r="8" spans="1:37" s="29" customFormat="1">
      <c r="A8" s="46" t="s">
        <v>2498</v>
      </c>
      <c r="C8" s="30" t="s">
        <v>4263</v>
      </c>
      <c r="E8" s="30" t="s">
        <v>3298</v>
      </c>
      <c r="F8" s="29" t="s">
        <v>3290</v>
      </c>
      <c r="G8" s="29" t="s">
        <v>3305</v>
      </c>
      <c r="H8" s="30" t="s">
        <v>3306</v>
      </c>
      <c r="I8" s="29" t="s">
        <v>3307</v>
      </c>
      <c r="J8" s="47" t="str">
        <f t="shared" si="0"/>
        <v>IC.AC.040107</v>
      </c>
      <c r="K8" s="30" t="s">
        <v>3298</v>
      </c>
      <c r="L8" s="29" t="str">
        <f t="shared" si="1"/>
        <v>Reverse Trendelenberg</v>
      </c>
      <c r="M8" s="45" t="str">
        <f t="shared" si="2"/>
        <v>PI.IC.AC.040107.01</v>
      </c>
      <c r="N8" s="45"/>
      <c r="O8" s="45" t="str">
        <f t="shared" si="3"/>
        <v>PH.IC.AC.040107.01</v>
      </c>
      <c r="P8" s="48"/>
      <c r="Q8" s="45" t="str">
        <f t="shared" si="4"/>
        <v>CL.IC.AC.040107.01</v>
      </c>
      <c r="R8" s="45"/>
      <c r="S8" s="45" t="str">
        <f t="shared" si="5"/>
        <v>DR.IC.AC.040107.01</v>
      </c>
      <c r="T8" s="45"/>
      <c r="U8" s="45" t="str">
        <f t="shared" si="6"/>
        <v>IM.IC.AC.040107.01</v>
      </c>
      <c r="V8" s="45"/>
      <c r="W8" s="45" t="str">
        <f t="shared" si="7"/>
        <v>GE.IC.AC.040107.01</v>
      </c>
      <c r="X8" s="48"/>
      <c r="Y8" s="48"/>
      <c r="AH8" s="29" t="s">
        <v>3207</v>
      </c>
      <c r="AI8" s="29">
        <v>1500</v>
      </c>
    </row>
    <row r="9" spans="1:37" s="29" customFormat="1">
      <c r="A9" s="46" t="s">
        <v>2498</v>
      </c>
      <c r="C9" s="30" t="s">
        <v>4263</v>
      </c>
      <c r="E9" s="30" t="s">
        <v>3298</v>
      </c>
      <c r="F9" s="29" t="s">
        <v>3290</v>
      </c>
      <c r="G9" s="29" t="s">
        <v>3308</v>
      </c>
      <c r="H9" s="30" t="s">
        <v>3309</v>
      </c>
      <c r="I9" s="29" t="s">
        <v>3310</v>
      </c>
      <c r="J9" s="47" t="str">
        <f t="shared" si="0"/>
        <v>IC.AC.040108</v>
      </c>
      <c r="K9" s="30" t="s">
        <v>3298</v>
      </c>
      <c r="L9" s="29" t="str">
        <f t="shared" si="1"/>
        <v>Trendelenburg</v>
      </c>
      <c r="M9" s="45" t="str">
        <f t="shared" si="2"/>
        <v>PI.IC.AC.040108.01</v>
      </c>
      <c r="N9" s="45"/>
      <c r="O9" s="45" t="str">
        <f t="shared" si="3"/>
        <v>PH.IC.AC.040108.01</v>
      </c>
      <c r="P9" s="48"/>
      <c r="Q9" s="45" t="str">
        <f t="shared" si="4"/>
        <v>CL.IC.AC.040108.01</v>
      </c>
      <c r="R9" s="45"/>
      <c r="S9" s="45" t="str">
        <f t="shared" si="5"/>
        <v>DR.IC.AC.040108.01</v>
      </c>
      <c r="T9" s="45"/>
      <c r="U9" s="45" t="str">
        <f t="shared" si="6"/>
        <v>IM.IC.AC.040108.01</v>
      </c>
      <c r="V9" s="45"/>
      <c r="W9" s="45" t="str">
        <f t="shared" si="7"/>
        <v>GE.IC.AC.040108.01</v>
      </c>
      <c r="X9" s="48"/>
      <c r="Y9" s="48"/>
      <c r="AH9" s="29" t="s">
        <v>3207</v>
      </c>
      <c r="AI9" s="29">
        <v>1500</v>
      </c>
    </row>
    <row r="10" spans="1:37" s="29" customFormat="1">
      <c r="A10" s="46" t="s">
        <v>2498</v>
      </c>
      <c r="C10" s="30" t="s">
        <v>4263</v>
      </c>
      <c r="E10" s="30" t="s">
        <v>3298</v>
      </c>
      <c r="F10" s="29" t="s">
        <v>3290</v>
      </c>
      <c r="G10" s="29" t="s">
        <v>3311</v>
      </c>
      <c r="H10" s="30" t="s">
        <v>3312</v>
      </c>
      <c r="I10" s="29" t="s">
        <v>3313</v>
      </c>
      <c r="J10" s="47" t="str">
        <f t="shared" si="0"/>
        <v>IC.AC.040109</v>
      </c>
      <c r="K10" s="30" t="s">
        <v>3298</v>
      </c>
      <c r="L10" s="29" t="str">
        <f t="shared" si="1"/>
        <v>Chair Position</v>
      </c>
      <c r="M10" s="45" t="str">
        <f t="shared" si="2"/>
        <v>PI.IC.AC.040109.01</v>
      </c>
      <c r="N10" s="45"/>
      <c r="O10" s="45" t="str">
        <f t="shared" si="3"/>
        <v>PH.IC.AC.040109.01</v>
      </c>
      <c r="P10" s="48"/>
      <c r="Q10" s="45" t="str">
        <f t="shared" si="4"/>
        <v>CL.IC.AC.040109.01</v>
      </c>
      <c r="R10" s="45"/>
      <c r="S10" s="45" t="str">
        <f t="shared" si="5"/>
        <v>DR.IC.AC.040109.01</v>
      </c>
      <c r="T10" s="45"/>
      <c r="U10" s="45" t="str">
        <f t="shared" si="6"/>
        <v>IM.IC.AC.040109.01</v>
      </c>
      <c r="V10" s="45"/>
      <c r="W10" s="45" t="str">
        <f t="shared" si="7"/>
        <v>GE.IC.AC.040109.01</v>
      </c>
      <c r="X10" s="48"/>
      <c r="Y10" s="48"/>
      <c r="AH10" s="29" t="s">
        <v>3207</v>
      </c>
      <c r="AI10" s="29">
        <v>1500</v>
      </c>
    </row>
    <row r="11" spans="1:37" s="29" customFormat="1">
      <c r="A11" s="46" t="s">
        <v>2498</v>
      </c>
      <c r="B11" s="29" t="s">
        <v>3314</v>
      </c>
      <c r="C11" s="30" t="s">
        <v>3309</v>
      </c>
      <c r="D11" s="29" t="s">
        <v>3315</v>
      </c>
      <c r="E11" s="30" t="s">
        <v>3298</v>
      </c>
      <c r="F11" s="29" t="s">
        <v>3316</v>
      </c>
      <c r="G11" s="29" t="s">
        <v>2494</v>
      </c>
      <c r="H11" s="31" t="s">
        <v>2212</v>
      </c>
      <c r="I11" s="29" t="s">
        <v>2494</v>
      </c>
      <c r="J11" s="47" t="str">
        <f t="shared" si="0"/>
        <v>IC.AC.080101</v>
      </c>
      <c r="K11" s="30" t="s">
        <v>3298</v>
      </c>
      <c r="L11" s="29" t="str">
        <f t="shared" si="1"/>
        <v>Back</v>
      </c>
      <c r="M11" s="45" t="str">
        <f t="shared" si="2"/>
        <v>PI.IC.AC.080101.01</v>
      </c>
      <c r="N11" s="45"/>
      <c r="O11" s="45" t="str">
        <f t="shared" si="3"/>
        <v>PH.IC.AC.080101.01</v>
      </c>
      <c r="P11" s="48"/>
      <c r="Q11" s="45" t="str">
        <f t="shared" si="4"/>
        <v>CL.IC.AC.080101.01</v>
      </c>
      <c r="R11" s="45"/>
      <c r="S11" s="45" t="str">
        <f t="shared" si="5"/>
        <v>DR.IC.AC.080101.01</v>
      </c>
      <c r="T11" s="45"/>
      <c r="U11" s="45" t="str">
        <f t="shared" si="6"/>
        <v>IM.IC.AC.080101.01</v>
      </c>
      <c r="V11" s="45"/>
      <c r="W11" s="45" t="str">
        <f t="shared" si="7"/>
        <v>GE.IC.AC.080101.01</v>
      </c>
      <c r="X11" s="48"/>
      <c r="Y11" s="48"/>
      <c r="AH11" s="29" t="s">
        <v>3207</v>
      </c>
      <c r="AI11" s="29">
        <v>1500</v>
      </c>
    </row>
    <row r="12" spans="1:37" s="29" customFormat="1">
      <c r="A12" s="46" t="s">
        <v>2498</v>
      </c>
      <c r="C12" s="30" t="s">
        <v>3309</v>
      </c>
      <c r="E12" s="30" t="s">
        <v>3298</v>
      </c>
      <c r="F12" s="29" t="s">
        <v>3316</v>
      </c>
      <c r="G12" s="29" t="s">
        <v>3313</v>
      </c>
      <c r="H12" s="31" t="s">
        <v>2217</v>
      </c>
      <c r="I12" s="29" t="s">
        <v>3313</v>
      </c>
      <c r="J12" s="47" t="str">
        <f t="shared" si="0"/>
        <v>IC.AC.080102</v>
      </c>
      <c r="K12" s="30" t="s">
        <v>3298</v>
      </c>
      <c r="L12" s="29" t="str">
        <f t="shared" si="1"/>
        <v>Chair</v>
      </c>
      <c r="M12" s="45" t="str">
        <f t="shared" si="2"/>
        <v>PI.IC.AC.080102.01</v>
      </c>
      <c r="N12" s="45"/>
      <c r="O12" s="45" t="str">
        <f t="shared" si="3"/>
        <v>PH.IC.AC.080102.01</v>
      </c>
      <c r="P12" s="48"/>
      <c r="Q12" s="45" t="str">
        <f t="shared" si="4"/>
        <v>CL.IC.AC.080102.01</v>
      </c>
      <c r="R12" s="45"/>
      <c r="S12" s="45" t="str">
        <f t="shared" si="5"/>
        <v>DR.IC.AC.080102.01</v>
      </c>
      <c r="T12" s="45"/>
      <c r="U12" s="45" t="str">
        <f t="shared" si="6"/>
        <v>IM.IC.AC.080102.01</v>
      </c>
      <c r="V12" s="45"/>
      <c r="W12" s="45" t="str">
        <f t="shared" si="7"/>
        <v>GE.IC.AC.080102.01</v>
      </c>
      <c r="X12" s="48"/>
      <c r="Y12" s="48"/>
      <c r="AH12" s="29" t="s">
        <v>3207</v>
      </c>
      <c r="AI12" s="29">
        <v>1500</v>
      </c>
    </row>
    <row r="13" spans="1:37" s="29" customFormat="1">
      <c r="A13" s="46" t="s">
        <v>2498</v>
      </c>
      <c r="C13" s="30" t="s">
        <v>3309</v>
      </c>
      <c r="E13" s="30" t="s">
        <v>3298</v>
      </c>
      <c r="F13" s="29" t="s">
        <v>3316</v>
      </c>
      <c r="G13" s="29" t="s">
        <v>3317</v>
      </c>
      <c r="H13" s="31" t="s">
        <v>2219</v>
      </c>
      <c r="I13" s="29" t="s">
        <v>3318</v>
      </c>
      <c r="J13" s="47" t="str">
        <f t="shared" si="0"/>
        <v>IC.AC.080103</v>
      </c>
      <c r="K13" s="30" t="s">
        <v>3298</v>
      </c>
      <c r="L13" s="29" t="str">
        <f t="shared" si="1"/>
        <v>Dangle</v>
      </c>
      <c r="M13" s="45" t="str">
        <f t="shared" si="2"/>
        <v>PI.IC.AC.080103.01</v>
      </c>
      <c r="N13" s="45"/>
      <c r="O13" s="45" t="str">
        <f t="shared" si="3"/>
        <v>PH.IC.AC.080103.01</v>
      </c>
      <c r="P13" s="48"/>
      <c r="Q13" s="45" t="str">
        <f t="shared" si="4"/>
        <v>CL.IC.AC.080103.01</v>
      </c>
      <c r="R13" s="45"/>
      <c r="S13" s="45" t="str">
        <f t="shared" si="5"/>
        <v>DR.IC.AC.080103.01</v>
      </c>
      <c r="T13" s="45"/>
      <c r="U13" s="45" t="str">
        <f t="shared" si="6"/>
        <v>IM.IC.AC.080103.01</v>
      </c>
      <c r="V13" s="45"/>
      <c r="W13" s="45" t="str">
        <f t="shared" si="7"/>
        <v>GE.IC.AC.080103.01</v>
      </c>
      <c r="X13" s="48"/>
      <c r="Y13" s="48"/>
      <c r="AH13" s="29" t="s">
        <v>3207</v>
      </c>
      <c r="AI13" s="29">
        <v>1500</v>
      </c>
    </row>
    <row r="14" spans="1:37" s="29" customFormat="1">
      <c r="A14" s="46" t="s">
        <v>2498</v>
      </c>
      <c r="C14" s="30" t="s">
        <v>3309</v>
      </c>
      <c r="E14" s="30" t="s">
        <v>3298</v>
      </c>
      <c r="F14" s="29" t="s">
        <v>3316</v>
      </c>
      <c r="G14" s="29" t="s">
        <v>3319</v>
      </c>
      <c r="H14" s="31" t="s">
        <v>2063</v>
      </c>
      <c r="I14" s="29" t="s">
        <v>3320</v>
      </c>
      <c r="J14" s="47" t="str">
        <f t="shared" si="0"/>
        <v>IC.AC.080104</v>
      </c>
      <c r="K14" s="30" t="s">
        <v>3298</v>
      </c>
      <c r="L14" s="29" t="str">
        <f t="shared" si="1"/>
        <v>L Side</v>
      </c>
      <c r="M14" s="45" t="str">
        <f t="shared" si="2"/>
        <v>PI.IC.AC.080104.01</v>
      </c>
      <c r="N14" s="45"/>
      <c r="O14" s="45" t="str">
        <f t="shared" si="3"/>
        <v>PH.IC.AC.080104.01</v>
      </c>
      <c r="P14" s="48"/>
      <c r="Q14" s="45" t="str">
        <f t="shared" si="4"/>
        <v>CL.IC.AC.080104.01</v>
      </c>
      <c r="R14" s="45"/>
      <c r="S14" s="45" t="str">
        <f t="shared" si="5"/>
        <v>DR.IC.AC.080104.01</v>
      </c>
      <c r="T14" s="45"/>
      <c r="U14" s="45" t="str">
        <f t="shared" si="6"/>
        <v>IM.IC.AC.080104.01</v>
      </c>
      <c r="V14" s="45"/>
      <c r="W14" s="45" t="str">
        <f t="shared" si="7"/>
        <v>GE.IC.AC.080104.01</v>
      </c>
      <c r="X14" s="48"/>
      <c r="Y14" s="48"/>
      <c r="AH14" s="29" t="s">
        <v>3207</v>
      </c>
      <c r="AI14" s="29">
        <v>1500</v>
      </c>
    </row>
    <row r="15" spans="1:37" s="29" customFormat="1">
      <c r="A15" s="46" t="s">
        <v>2498</v>
      </c>
      <c r="C15" s="30" t="s">
        <v>3309</v>
      </c>
      <c r="E15" s="30" t="s">
        <v>3298</v>
      </c>
      <c r="F15" s="29" t="s">
        <v>3316</v>
      </c>
      <c r="G15" s="29" t="s">
        <v>3321</v>
      </c>
      <c r="H15" s="31" t="s">
        <v>2065</v>
      </c>
      <c r="I15" s="29" t="s">
        <v>3321</v>
      </c>
      <c r="J15" s="47" t="str">
        <f t="shared" si="0"/>
        <v>IC.AC.080105</v>
      </c>
      <c r="K15" s="30" t="s">
        <v>3298</v>
      </c>
      <c r="L15" s="29" t="str">
        <f t="shared" si="1"/>
        <v>Prone</v>
      </c>
      <c r="M15" s="45" t="str">
        <f t="shared" si="2"/>
        <v>PI.IC.AC.080105.01</v>
      </c>
      <c r="N15" s="45"/>
      <c r="O15" s="45" t="str">
        <f t="shared" si="3"/>
        <v>PH.IC.AC.080105.01</v>
      </c>
      <c r="P15" s="48"/>
      <c r="Q15" s="45" t="str">
        <f t="shared" si="4"/>
        <v>CL.IC.AC.080105.01</v>
      </c>
      <c r="R15" s="45"/>
      <c r="S15" s="45" t="str">
        <f t="shared" si="5"/>
        <v>DR.IC.AC.080105.01</v>
      </c>
      <c r="T15" s="45"/>
      <c r="U15" s="45" t="str">
        <f t="shared" si="6"/>
        <v>IM.IC.AC.080105.01</v>
      </c>
      <c r="V15" s="45"/>
      <c r="W15" s="45" t="str">
        <f t="shared" si="7"/>
        <v>GE.IC.AC.080105.01</v>
      </c>
      <c r="X15" s="48"/>
      <c r="Y15" s="48"/>
      <c r="AH15" s="29" t="s">
        <v>3207</v>
      </c>
      <c r="AI15" s="29">
        <v>1500</v>
      </c>
    </row>
    <row r="16" spans="1:37" s="29" customFormat="1">
      <c r="A16" s="46" t="s">
        <v>2498</v>
      </c>
      <c r="C16" s="30" t="s">
        <v>3309</v>
      </c>
      <c r="E16" s="30" t="s">
        <v>3298</v>
      </c>
      <c r="F16" s="29" t="s">
        <v>3316</v>
      </c>
      <c r="G16" s="29" t="s">
        <v>3322</v>
      </c>
      <c r="H16" s="31" t="s">
        <v>2222</v>
      </c>
      <c r="I16" s="29" t="s">
        <v>3323</v>
      </c>
      <c r="J16" s="47" t="str">
        <f t="shared" si="0"/>
        <v>IC.AC.080106</v>
      </c>
      <c r="K16" s="30" t="s">
        <v>3298</v>
      </c>
      <c r="L16" s="29" t="str">
        <f t="shared" si="1"/>
        <v>R Side</v>
      </c>
      <c r="M16" s="45" t="str">
        <f t="shared" si="2"/>
        <v>PI.IC.AC.080106.01</v>
      </c>
      <c r="N16" s="45"/>
      <c r="O16" s="45" t="str">
        <f t="shared" si="3"/>
        <v>PH.IC.AC.080106.01</v>
      </c>
      <c r="P16" s="48"/>
      <c r="Q16" s="45" t="str">
        <f t="shared" si="4"/>
        <v>CL.IC.AC.080106.01</v>
      </c>
      <c r="R16" s="45"/>
      <c r="S16" s="45" t="str">
        <f t="shared" si="5"/>
        <v>DR.IC.AC.080106.01</v>
      </c>
      <c r="T16" s="45"/>
      <c r="U16" s="45" t="str">
        <f t="shared" si="6"/>
        <v>IM.IC.AC.080106.01</v>
      </c>
      <c r="V16" s="45"/>
      <c r="W16" s="45" t="str">
        <f t="shared" si="7"/>
        <v>GE.IC.AC.080106.01</v>
      </c>
      <c r="X16" s="48"/>
      <c r="Y16" s="48"/>
      <c r="AH16" s="29" t="s">
        <v>3207</v>
      </c>
      <c r="AI16" s="29">
        <v>1500</v>
      </c>
    </row>
    <row r="17" spans="1:35" s="29" customFormat="1">
      <c r="A17" s="46" t="s">
        <v>2498</v>
      </c>
      <c r="C17" s="30" t="s">
        <v>3309</v>
      </c>
      <c r="E17" s="30" t="s">
        <v>3298</v>
      </c>
      <c r="F17" s="29" t="s">
        <v>3316</v>
      </c>
      <c r="G17" s="29" t="s">
        <v>3324</v>
      </c>
      <c r="H17" s="31" t="s">
        <v>2376</v>
      </c>
      <c r="I17" s="29" t="s">
        <v>3324</v>
      </c>
      <c r="J17" s="47" t="str">
        <f t="shared" si="0"/>
        <v>IC.AC.080107</v>
      </c>
      <c r="K17" s="30" t="s">
        <v>3298</v>
      </c>
      <c r="L17" s="29" t="str">
        <f t="shared" si="1"/>
        <v>Self</v>
      </c>
      <c r="M17" s="45" t="str">
        <f t="shared" si="2"/>
        <v>PI.IC.AC.080107.01</v>
      </c>
      <c r="N17" s="45"/>
      <c r="O17" s="45" t="str">
        <f t="shared" si="3"/>
        <v>PH.IC.AC.080107.01</v>
      </c>
      <c r="P17" s="48"/>
      <c r="Q17" s="45" t="str">
        <f t="shared" si="4"/>
        <v>CL.IC.AC.080107.01</v>
      </c>
      <c r="R17" s="45"/>
      <c r="S17" s="45" t="str">
        <f t="shared" si="5"/>
        <v>DR.IC.AC.080107.01</v>
      </c>
      <c r="T17" s="45"/>
      <c r="U17" s="45" t="str">
        <f t="shared" si="6"/>
        <v>IM.IC.AC.080107.01</v>
      </c>
      <c r="V17" s="45"/>
      <c r="W17" s="45" t="str">
        <f t="shared" si="7"/>
        <v>GE.IC.AC.080107.01</v>
      </c>
      <c r="X17" s="48"/>
      <c r="Y17" s="48"/>
      <c r="AH17" s="29" t="s">
        <v>3207</v>
      </c>
      <c r="AI17" s="29">
        <v>1500</v>
      </c>
    </row>
    <row r="18" spans="1:35" s="29" customFormat="1">
      <c r="A18" s="46" t="s">
        <v>2498</v>
      </c>
      <c r="C18" s="30" t="s">
        <v>3309</v>
      </c>
      <c r="E18" s="30" t="s">
        <v>3298</v>
      </c>
      <c r="F18" s="29" t="s">
        <v>3325</v>
      </c>
      <c r="G18" s="30" t="s">
        <v>4266</v>
      </c>
      <c r="H18" s="31" t="s">
        <v>3309</v>
      </c>
      <c r="I18" s="31" t="s">
        <v>4266</v>
      </c>
      <c r="J18" s="47" t="str">
        <f t="shared" si="0"/>
        <v>IC.AC.080108</v>
      </c>
      <c r="K18" s="30" t="s">
        <v>3298</v>
      </c>
      <c r="L18" s="29" t="str">
        <f t="shared" si="1"/>
        <v>Left</v>
      </c>
      <c r="M18" s="45" t="str">
        <f t="shared" si="2"/>
        <v>PI.IC.AC.080108.01</v>
      </c>
      <c r="N18" s="45"/>
      <c r="O18" s="45" t="str">
        <f t="shared" si="3"/>
        <v>PH.IC.AC.080108.01</v>
      </c>
      <c r="P18" s="48"/>
      <c r="Q18" s="45" t="str">
        <f t="shared" si="4"/>
        <v>CL.IC.AC.080108.01</v>
      </c>
      <c r="R18" s="45"/>
      <c r="S18" s="45" t="str">
        <f t="shared" si="5"/>
        <v>DR.IC.AC.080108.01</v>
      </c>
      <c r="T18" s="45"/>
      <c r="U18" s="45" t="str">
        <f t="shared" si="6"/>
        <v>IM.IC.AC.080108.01</v>
      </c>
      <c r="V18" s="45"/>
      <c r="W18" s="45" t="str">
        <f t="shared" si="7"/>
        <v>GE.IC.AC.080108.01</v>
      </c>
      <c r="X18" s="48" t="s">
        <v>3326</v>
      </c>
      <c r="Y18" s="48">
        <v>197</v>
      </c>
      <c r="AH18" s="29" t="s">
        <v>3207</v>
      </c>
      <c r="AI18" s="29">
        <v>1500</v>
      </c>
    </row>
    <row r="19" spans="1:35" s="29" customFormat="1">
      <c r="A19" s="46" t="s">
        <v>2498</v>
      </c>
      <c r="C19" s="30" t="s">
        <v>3309</v>
      </c>
      <c r="E19" s="30" t="s">
        <v>3298</v>
      </c>
      <c r="F19" s="29" t="s">
        <v>3325</v>
      </c>
      <c r="G19" s="30" t="s">
        <v>3327</v>
      </c>
      <c r="H19" s="31" t="s">
        <v>3312</v>
      </c>
      <c r="I19" s="31" t="s">
        <v>3327</v>
      </c>
      <c r="J19" s="47" t="str">
        <f t="shared" si="0"/>
        <v>IC.AC.080109</v>
      </c>
      <c r="K19" s="30" t="s">
        <v>3298</v>
      </c>
      <c r="L19" s="29" t="str">
        <f t="shared" si="1"/>
        <v>Right</v>
      </c>
      <c r="M19" s="45" t="str">
        <f t="shared" si="2"/>
        <v>PI.IC.AC.080109.01</v>
      </c>
      <c r="N19" s="45"/>
      <c r="O19" s="45" t="str">
        <f t="shared" si="3"/>
        <v>PH.IC.AC.080109.01</v>
      </c>
      <c r="P19" s="48"/>
      <c r="Q19" s="45" t="str">
        <f t="shared" si="4"/>
        <v>CL.IC.AC.080109.01</v>
      </c>
      <c r="R19" s="45"/>
      <c r="S19" s="45" t="str">
        <f t="shared" si="5"/>
        <v>DR.IC.AC.080109.01</v>
      </c>
      <c r="T19" s="45"/>
      <c r="U19" s="45" t="str">
        <f t="shared" si="6"/>
        <v>IM.IC.AC.080109.01</v>
      </c>
      <c r="V19" s="45"/>
      <c r="W19" s="45" t="str">
        <f t="shared" si="7"/>
        <v>GE.IC.AC.080109.01</v>
      </c>
      <c r="X19" s="48" t="s">
        <v>3326</v>
      </c>
      <c r="Y19" s="48">
        <v>197</v>
      </c>
      <c r="AH19" s="29" t="s">
        <v>3207</v>
      </c>
      <c r="AI19" s="29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44"/>
  <sheetViews>
    <sheetView zoomScale="125" workbookViewId="0">
      <pane ySplit="1060" activePane="bottomLeft"/>
      <selection sqref="A1:XFD1"/>
      <selection pane="bottomLeft" activeCell="F953" sqref="F953"/>
    </sheetView>
  </sheetViews>
  <sheetFormatPr baseColWidth="10" defaultColWidth="8.875" defaultRowHeight="14" customHeight="1" x14ac:dyDescent="0"/>
  <cols>
    <col min="1" max="1" width="15" bestFit="1" customWidth="1"/>
    <col min="2" max="2" width="14.75" customWidth="1"/>
    <col min="3" max="3" width="3.875" style="5" customWidth="1"/>
    <col min="4" max="4" width="24" customWidth="1"/>
    <col min="5" max="5" width="5.125" style="5" customWidth="1"/>
    <col min="6" max="6" width="27.875" customWidth="1"/>
    <col min="7" max="7" width="24.125" customWidth="1"/>
    <col min="8" max="8" width="4" style="5" customWidth="1"/>
    <col min="9" max="9" width="15.375" customWidth="1"/>
    <col min="10" max="10" width="13.125" style="5" customWidth="1"/>
    <col min="11" max="11" width="4.375" style="5" customWidth="1"/>
    <col min="12" max="12" width="20.125" customWidth="1"/>
    <col min="13" max="13" width="15.375" customWidth="1"/>
    <col min="14" max="14" width="8.875" customWidth="1"/>
    <col min="15" max="15" width="15.875" customWidth="1"/>
    <col min="16" max="16" width="8.875" customWidth="1"/>
    <col min="17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2186</v>
      </c>
      <c r="B2" s="57" t="s">
        <v>2055</v>
      </c>
      <c r="C2" s="58" t="s">
        <v>2212</v>
      </c>
      <c r="D2" s="57" t="s">
        <v>2213</v>
      </c>
      <c r="E2" s="58" t="s">
        <v>2212</v>
      </c>
      <c r="F2" s="57" t="s">
        <v>2214</v>
      </c>
      <c r="G2" s="57" t="s">
        <v>1685</v>
      </c>
      <c r="H2" s="58" t="s">
        <v>2212</v>
      </c>
      <c r="J2" s="59" t="str">
        <f t="shared" ref="J2:J67" si="0">CONCATENATE("PA.CV.",C2,E2,H2)</f>
        <v>PA.CV.010101</v>
      </c>
      <c r="K2" s="58" t="s">
        <v>2212</v>
      </c>
      <c r="L2" s="57" t="str">
        <f>G2</f>
        <v>Normal for ethnic group</v>
      </c>
      <c r="M2" s="59" t="str">
        <f t="shared" ref="M2:M67" si="1">CONCATENATE("PI.",J2,".",K2)</f>
        <v>PI.PA.CV.010101.01</v>
      </c>
      <c r="N2" s="59"/>
      <c r="O2" s="59" t="str">
        <f t="shared" ref="O2:O67" si="2">CONCATENATE("PH.",J2,".",K2)</f>
        <v>PH.PA.CV.010101.01</v>
      </c>
      <c r="Q2" s="59" t="str">
        <f t="shared" ref="Q2:Q67" si="3">CONCATENATE("CL.",J2,".",K2)</f>
        <v>CL.PA.CV.010101.01</v>
      </c>
      <c r="R2" s="59"/>
      <c r="S2" s="59" t="str">
        <f>CONCATENATE("DR.",J2,".",K2)</f>
        <v>DR.PA.CV.010101.01</v>
      </c>
      <c r="T2" s="59"/>
      <c r="U2" s="60" t="str">
        <f>CONCATENATE("IM.",J2, ".",K2)</f>
        <v>IM.PA.CV.010101.01</v>
      </c>
      <c r="V2" s="59"/>
      <c r="W2" s="60" t="str">
        <f>CONCATENATE("GE.",J2, ".",K2)</f>
        <v>GE.PA.CV.010101.01</v>
      </c>
      <c r="X2" s="61" t="s">
        <v>2215</v>
      </c>
    </row>
    <row r="3" spans="1:37" s="57" customFormat="1" ht="14" customHeight="1">
      <c r="A3" s="57" t="s">
        <v>2186</v>
      </c>
      <c r="C3" s="58" t="s">
        <v>2212</v>
      </c>
      <c r="E3" s="58" t="s">
        <v>2212</v>
      </c>
      <c r="F3" s="57" t="s">
        <v>2214</v>
      </c>
      <c r="G3" s="57" t="s">
        <v>2216</v>
      </c>
      <c r="H3" s="58" t="s">
        <v>2217</v>
      </c>
      <c r="J3" s="59" t="str">
        <f t="shared" si="0"/>
        <v>PA.CV.010102</v>
      </c>
      <c r="K3" s="58" t="s">
        <v>2212</v>
      </c>
      <c r="L3" s="57" t="str">
        <f t="shared" ref="L3:L69" si="4">G3</f>
        <v>Pale</v>
      </c>
      <c r="M3" s="59" t="str">
        <f t="shared" si="1"/>
        <v>PI.PA.CV.010102.01</v>
      </c>
      <c r="N3" s="59"/>
      <c r="O3" s="59" t="str">
        <f t="shared" si="2"/>
        <v>PH.PA.CV.010102.01</v>
      </c>
      <c r="Q3" s="59" t="str">
        <f t="shared" si="3"/>
        <v>CL.PA.CV.010102.01</v>
      </c>
      <c r="R3" s="59"/>
      <c r="S3" s="59" t="str">
        <f t="shared" ref="S3:S69" si="5">CONCATENATE("DR.",J3,".",K3)</f>
        <v>DR.PA.CV.010102.01</v>
      </c>
      <c r="T3" s="59"/>
      <c r="U3" s="60" t="str">
        <f t="shared" ref="U3:U66" si="6">CONCATENATE("IM.",J3, ".",K3)</f>
        <v>IM.PA.CV.010102.01</v>
      </c>
      <c r="V3" s="59"/>
      <c r="W3" s="60" t="str">
        <f t="shared" ref="W3:W66" si="7">CONCATENATE("GE.",J3, ".",K3)</f>
        <v>GE.PA.CV.010102.01</v>
      </c>
    </row>
    <row r="4" spans="1:37" s="57" customFormat="1" ht="14" customHeight="1">
      <c r="A4" s="57" t="s">
        <v>2186</v>
      </c>
      <c r="C4" s="58" t="s">
        <v>2212</v>
      </c>
      <c r="E4" s="58" t="s">
        <v>2212</v>
      </c>
      <c r="F4" s="57" t="s">
        <v>2214</v>
      </c>
      <c r="G4" s="57" t="s">
        <v>2218</v>
      </c>
      <c r="H4" s="58" t="s">
        <v>2219</v>
      </c>
      <c r="J4" s="59" t="str">
        <f t="shared" si="0"/>
        <v>PA.CV.010103</v>
      </c>
      <c r="K4" s="58" t="s">
        <v>2212</v>
      </c>
      <c r="L4" s="57" t="str">
        <f t="shared" si="4"/>
        <v>Ecchymotic</v>
      </c>
      <c r="M4" s="59" t="str">
        <f t="shared" si="1"/>
        <v>PI.PA.CV.010103.01</v>
      </c>
      <c r="N4" s="59"/>
      <c r="O4" s="59" t="str">
        <f t="shared" si="2"/>
        <v>PH.PA.CV.010103.01</v>
      </c>
      <c r="Q4" s="59" t="str">
        <f t="shared" si="3"/>
        <v>CL.PA.CV.010103.01</v>
      </c>
      <c r="R4" s="59"/>
      <c r="S4" s="59" t="str">
        <f t="shared" si="5"/>
        <v>DR.PA.CV.010103.01</v>
      </c>
      <c r="T4" s="59"/>
      <c r="U4" s="60" t="str">
        <f t="shared" si="6"/>
        <v>IM.PA.CV.010103.01</v>
      </c>
      <c r="V4" s="59"/>
      <c r="W4" s="60" t="str">
        <f t="shared" si="7"/>
        <v>GE.PA.CV.010103.01</v>
      </c>
    </row>
    <row r="5" spans="1:37" s="57" customFormat="1" ht="14" customHeight="1">
      <c r="A5" s="57" t="s">
        <v>2186</v>
      </c>
      <c r="C5" s="58" t="s">
        <v>2212</v>
      </c>
      <c r="E5" s="58" t="s">
        <v>2212</v>
      </c>
      <c r="F5" s="57" t="s">
        <v>2214</v>
      </c>
      <c r="G5" s="57" t="s">
        <v>2062</v>
      </c>
      <c r="H5" s="58" t="s">
        <v>2063</v>
      </c>
      <c r="J5" s="59" t="str">
        <f t="shared" si="0"/>
        <v>PA.CV.010104</v>
      </c>
      <c r="K5" s="58" t="s">
        <v>2212</v>
      </c>
      <c r="L5" s="57" t="str">
        <f t="shared" si="4"/>
        <v>Jaundiced</v>
      </c>
      <c r="M5" s="59" t="str">
        <f t="shared" si="1"/>
        <v>PI.PA.CV.010104.01</v>
      </c>
      <c r="N5" s="59"/>
      <c r="O5" s="59" t="str">
        <f t="shared" si="2"/>
        <v>PH.PA.CV.010104.01</v>
      </c>
      <c r="Q5" s="59" t="str">
        <f t="shared" si="3"/>
        <v>CL.PA.CV.010104.01</v>
      </c>
      <c r="R5" s="59"/>
      <c r="S5" s="59" t="str">
        <f t="shared" si="5"/>
        <v>DR.PA.CV.010104.01</v>
      </c>
      <c r="T5" s="59"/>
      <c r="U5" s="60" t="str">
        <f t="shared" si="6"/>
        <v>IM.PA.CV.010104.01</v>
      </c>
      <c r="V5" s="59"/>
      <c r="W5" s="60" t="str">
        <f t="shared" si="7"/>
        <v>GE.PA.CV.010104.01</v>
      </c>
    </row>
    <row r="6" spans="1:37" s="57" customFormat="1" ht="14" customHeight="1">
      <c r="A6" s="57" t="s">
        <v>2186</v>
      </c>
      <c r="C6" s="58" t="s">
        <v>2212</v>
      </c>
      <c r="E6" s="58" t="s">
        <v>2212</v>
      </c>
      <c r="F6" s="57" t="s">
        <v>2214</v>
      </c>
      <c r="G6" s="57" t="s">
        <v>2064</v>
      </c>
      <c r="H6" s="58" t="s">
        <v>2065</v>
      </c>
      <c r="J6" s="59" t="str">
        <f t="shared" si="0"/>
        <v>PA.CV.010105</v>
      </c>
      <c r="K6" s="58" t="s">
        <v>2212</v>
      </c>
      <c r="L6" s="57" t="str">
        <f t="shared" si="4"/>
        <v>Dusky</v>
      </c>
      <c r="M6" s="59" t="str">
        <f t="shared" si="1"/>
        <v>PI.PA.CV.010105.01</v>
      </c>
      <c r="N6" s="59"/>
      <c r="O6" s="59" t="str">
        <f t="shared" si="2"/>
        <v>PH.PA.CV.010105.01</v>
      </c>
      <c r="Q6" s="59" t="str">
        <f t="shared" si="3"/>
        <v>CL.PA.CV.010105.01</v>
      </c>
      <c r="R6" s="59"/>
      <c r="S6" s="59" t="str">
        <f t="shared" si="5"/>
        <v>DR.PA.CV.010105.01</v>
      </c>
      <c r="T6" s="59"/>
      <c r="U6" s="60" t="str">
        <f t="shared" si="6"/>
        <v>IM.PA.CV.010105.01</v>
      </c>
      <c r="V6" s="59"/>
      <c r="W6" s="60" t="str">
        <f t="shared" si="7"/>
        <v>GE.PA.CV.010105.01</v>
      </c>
    </row>
    <row r="7" spans="1:37" s="57" customFormat="1" ht="14" customHeight="1">
      <c r="A7" s="57" t="s">
        <v>2186</v>
      </c>
      <c r="C7" s="58" t="s">
        <v>2212</v>
      </c>
      <c r="E7" s="58" t="s">
        <v>2212</v>
      </c>
      <c r="F7" s="57" t="s">
        <v>2214</v>
      </c>
      <c r="G7" s="57" t="s">
        <v>2066</v>
      </c>
      <c r="H7" s="58" t="s">
        <v>2222</v>
      </c>
      <c r="J7" s="59" t="str">
        <f t="shared" si="0"/>
        <v>PA.CV.010106</v>
      </c>
      <c r="K7" s="58" t="s">
        <v>2212</v>
      </c>
      <c r="L7" s="57" t="str">
        <f t="shared" si="4"/>
        <v>Cyanotic</v>
      </c>
      <c r="M7" s="59" t="str">
        <f t="shared" si="1"/>
        <v>PI.PA.CV.010106.01</v>
      </c>
      <c r="N7" s="59"/>
      <c r="O7" s="59" t="str">
        <f t="shared" si="2"/>
        <v>PH.PA.CV.010106.01</v>
      </c>
      <c r="Q7" s="59" t="str">
        <f t="shared" si="3"/>
        <v>CL.PA.CV.010106.01</v>
      </c>
      <c r="R7" s="59"/>
      <c r="S7" s="59" t="str">
        <f t="shared" si="5"/>
        <v>DR.PA.CV.010106.01</v>
      </c>
      <c r="T7" s="59"/>
      <c r="U7" s="60" t="str">
        <f t="shared" si="6"/>
        <v>IM.PA.CV.010106.01</v>
      </c>
      <c r="V7" s="59"/>
      <c r="W7" s="60" t="str">
        <f t="shared" si="7"/>
        <v>GE.PA.CV.010106.01</v>
      </c>
    </row>
    <row r="8" spans="1:37" s="57" customFormat="1" ht="14" customHeight="1">
      <c r="A8" s="57" t="s">
        <v>2186</v>
      </c>
      <c r="C8" s="58" t="s">
        <v>2212</v>
      </c>
      <c r="E8" s="58" t="s">
        <v>2212</v>
      </c>
      <c r="F8" s="57" t="s">
        <v>2214</v>
      </c>
      <c r="G8" s="57" t="s">
        <v>2223</v>
      </c>
      <c r="H8" s="58" t="s">
        <v>2376</v>
      </c>
      <c r="J8" s="59" t="str">
        <f t="shared" si="0"/>
        <v>PA.CV.010107</v>
      </c>
      <c r="K8" s="58" t="s">
        <v>2212</v>
      </c>
      <c r="L8" s="57" t="str">
        <f t="shared" si="4"/>
        <v>Mottled</v>
      </c>
      <c r="M8" s="59" t="str">
        <f t="shared" si="1"/>
        <v>PI.PA.CV.010107.01</v>
      </c>
      <c r="N8" s="59"/>
      <c r="O8" s="59" t="str">
        <f t="shared" si="2"/>
        <v>PH.PA.CV.010107.01</v>
      </c>
      <c r="Q8" s="59" t="str">
        <f t="shared" si="3"/>
        <v>CL.PA.CV.010107.01</v>
      </c>
      <c r="R8" s="59"/>
      <c r="S8" s="59" t="str">
        <f t="shared" si="5"/>
        <v>DR.PA.CV.010107.01</v>
      </c>
      <c r="T8" s="59"/>
      <c r="U8" s="60" t="str">
        <f t="shared" si="6"/>
        <v>IM.PA.CV.010107.01</v>
      </c>
      <c r="V8" s="59"/>
      <c r="W8" s="60" t="str">
        <f t="shared" si="7"/>
        <v>GE.PA.CV.010107.01</v>
      </c>
    </row>
    <row r="9" spans="1:37" s="57" customFormat="1" ht="14" customHeight="1">
      <c r="A9" s="57" t="s">
        <v>2186</v>
      </c>
      <c r="C9" s="58" t="s">
        <v>2212</v>
      </c>
      <c r="E9" s="58" t="s">
        <v>2212</v>
      </c>
      <c r="F9" s="57" t="s">
        <v>2214</v>
      </c>
      <c r="G9" s="57" t="s">
        <v>2377</v>
      </c>
      <c r="H9" s="58" t="s">
        <v>2378</v>
      </c>
      <c r="J9" s="59" t="str">
        <f t="shared" si="0"/>
        <v>PA.CV.010108</v>
      </c>
      <c r="K9" s="58" t="s">
        <v>2212</v>
      </c>
      <c r="L9" s="57" t="str">
        <f t="shared" si="4"/>
        <v>Flushed</v>
      </c>
      <c r="M9" s="59" t="str">
        <f t="shared" si="1"/>
        <v>PI.PA.CV.010108.01</v>
      </c>
      <c r="N9" s="59"/>
      <c r="O9" s="59" t="str">
        <f t="shared" si="2"/>
        <v>PH.PA.CV.010108.01</v>
      </c>
      <c r="Q9" s="59" t="str">
        <f t="shared" si="3"/>
        <v>CL.PA.CV.010108.01</v>
      </c>
      <c r="R9" s="59"/>
      <c r="S9" s="59" t="str">
        <f t="shared" si="5"/>
        <v>DR.PA.CV.010108.01</v>
      </c>
      <c r="T9" s="59"/>
      <c r="U9" s="60" t="str">
        <f t="shared" si="6"/>
        <v>IM.PA.CV.010108.01</v>
      </c>
      <c r="V9" s="59"/>
      <c r="W9" s="60" t="str">
        <f t="shared" si="7"/>
        <v>GE.PA.CV.010108.01</v>
      </c>
    </row>
    <row r="10" spans="1:37" s="57" customFormat="1" ht="14" customHeight="1">
      <c r="A10" s="57" t="s">
        <v>2186</v>
      </c>
      <c r="C10" s="58" t="s">
        <v>2212</v>
      </c>
      <c r="E10" s="58" t="s">
        <v>2212</v>
      </c>
      <c r="F10" s="57" t="s">
        <v>2214</v>
      </c>
      <c r="G10" s="57" t="s">
        <v>2379</v>
      </c>
      <c r="H10" s="58" t="s">
        <v>2380</v>
      </c>
      <c r="J10" s="59" t="str">
        <f t="shared" si="0"/>
        <v>PA.CV.010109</v>
      </c>
      <c r="K10" s="58" t="s">
        <v>2212</v>
      </c>
      <c r="L10" s="57" t="str">
        <f t="shared" si="4"/>
        <v>Ashen</v>
      </c>
      <c r="M10" s="59" t="str">
        <f t="shared" si="1"/>
        <v>PI.PA.CV.010109.01</v>
      </c>
      <c r="N10" s="59"/>
      <c r="O10" s="59" t="str">
        <f t="shared" si="2"/>
        <v>PH.PA.CV.010109.01</v>
      </c>
      <c r="Q10" s="59" t="str">
        <f t="shared" si="3"/>
        <v>CL.PA.CV.010109.01</v>
      </c>
      <c r="R10" s="59"/>
      <c r="S10" s="59" t="str">
        <f t="shared" si="5"/>
        <v>DR.PA.CV.010109.01</v>
      </c>
      <c r="T10" s="59"/>
      <c r="U10" s="60" t="str">
        <f t="shared" si="6"/>
        <v>IM.PA.CV.010109.01</v>
      </c>
      <c r="V10" s="59"/>
      <c r="W10" s="60" t="str">
        <f t="shared" si="7"/>
        <v>GE.PA.CV.010109.01</v>
      </c>
    </row>
    <row r="11" spans="1:37" s="57" customFormat="1" ht="14" customHeight="1">
      <c r="A11" s="57" t="s">
        <v>2186</v>
      </c>
      <c r="C11" s="58" t="s">
        <v>2212</v>
      </c>
      <c r="D11" s="57" t="s">
        <v>2381</v>
      </c>
      <c r="E11" s="58" t="s">
        <v>2217</v>
      </c>
      <c r="F11" s="57" t="s">
        <v>2382</v>
      </c>
      <c r="G11" s="57" t="s">
        <v>1685</v>
      </c>
      <c r="H11" s="58" t="s">
        <v>2212</v>
      </c>
      <c r="J11" s="59" t="str">
        <f t="shared" si="0"/>
        <v>PA.CV.010201</v>
      </c>
      <c r="K11" s="58" t="s">
        <v>2212</v>
      </c>
      <c r="L11" s="57" t="str">
        <f t="shared" si="4"/>
        <v>Normal for ethnic group</v>
      </c>
      <c r="M11" s="59" t="str">
        <f t="shared" si="1"/>
        <v>PI.PA.CV.010201.01</v>
      </c>
      <c r="N11" s="59"/>
      <c r="O11" s="59" t="str">
        <f t="shared" si="2"/>
        <v>PH.PA.CV.010201.01</v>
      </c>
      <c r="Q11" s="59" t="str">
        <f t="shared" si="3"/>
        <v>CL.PA.CV.010201.01</v>
      </c>
      <c r="R11" s="59"/>
      <c r="S11" s="59" t="str">
        <f t="shared" si="5"/>
        <v>DR.PA.CV.010201.01</v>
      </c>
      <c r="T11" s="59"/>
      <c r="U11" s="60" t="str">
        <f t="shared" si="6"/>
        <v>IM.PA.CV.010201.01</v>
      </c>
      <c r="V11" s="59"/>
      <c r="W11" s="60" t="str">
        <f t="shared" si="7"/>
        <v>GE.PA.CV.010201.01</v>
      </c>
    </row>
    <row r="12" spans="1:37" s="57" customFormat="1" ht="14" customHeight="1">
      <c r="A12" s="57" t="s">
        <v>2186</v>
      </c>
      <c r="C12" s="58" t="s">
        <v>2212</v>
      </c>
      <c r="E12" s="58" t="s">
        <v>2217</v>
      </c>
      <c r="F12" s="57" t="s">
        <v>2382</v>
      </c>
      <c r="G12" s="57" t="s">
        <v>2216</v>
      </c>
      <c r="H12" s="58" t="s">
        <v>2217</v>
      </c>
      <c r="J12" s="59" t="str">
        <f t="shared" si="0"/>
        <v>PA.CV.010202</v>
      </c>
      <c r="K12" s="58" t="s">
        <v>2212</v>
      </c>
      <c r="L12" s="57" t="str">
        <f t="shared" si="4"/>
        <v>Pale</v>
      </c>
      <c r="M12" s="59" t="str">
        <f t="shared" si="1"/>
        <v>PI.PA.CV.010202.01</v>
      </c>
      <c r="N12" s="59"/>
      <c r="O12" s="59" t="str">
        <f t="shared" si="2"/>
        <v>PH.PA.CV.010202.01</v>
      </c>
      <c r="Q12" s="59" t="str">
        <f t="shared" si="3"/>
        <v>CL.PA.CV.010202.01</v>
      </c>
      <c r="R12" s="59"/>
      <c r="S12" s="59" t="str">
        <f t="shared" si="5"/>
        <v>DR.PA.CV.010202.01</v>
      </c>
      <c r="T12" s="59"/>
      <c r="U12" s="60" t="str">
        <f t="shared" si="6"/>
        <v>IM.PA.CV.010202.01</v>
      </c>
      <c r="V12" s="59"/>
      <c r="W12" s="60" t="str">
        <f t="shared" si="7"/>
        <v>GE.PA.CV.010202.01</v>
      </c>
    </row>
    <row r="13" spans="1:37" s="57" customFormat="1" ht="14" customHeight="1">
      <c r="A13" s="57" t="s">
        <v>2186</v>
      </c>
      <c r="C13" s="58" t="s">
        <v>2212</v>
      </c>
      <c r="E13" s="58" t="s">
        <v>2217</v>
      </c>
      <c r="F13" s="57" t="s">
        <v>2382</v>
      </c>
      <c r="G13" s="57" t="s">
        <v>2218</v>
      </c>
      <c r="H13" s="58" t="s">
        <v>2219</v>
      </c>
      <c r="J13" s="59" t="str">
        <f t="shared" si="0"/>
        <v>PA.CV.010203</v>
      </c>
      <c r="K13" s="58" t="s">
        <v>2212</v>
      </c>
      <c r="L13" s="57" t="str">
        <f t="shared" si="4"/>
        <v>Ecchymotic</v>
      </c>
      <c r="M13" s="59" t="str">
        <f t="shared" si="1"/>
        <v>PI.PA.CV.010203.01</v>
      </c>
      <c r="N13" s="59"/>
      <c r="O13" s="59" t="str">
        <f t="shared" si="2"/>
        <v>PH.PA.CV.010203.01</v>
      </c>
      <c r="Q13" s="59" t="str">
        <f t="shared" si="3"/>
        <v>CL.PA.CV.010203.01</v>
      </c>
      <c r="R13" s="59"/>
      <c r="S13" s="59" t="str">
        <f t="shared" si="5"/>
        <v>DR.PA.CV.010203.01</v>
      </c>
      <c r="T13" s="59"/>
      <c r="U13" s="60" t="str">
        <f t="shared" si="6"/>
        <v>IM.PA.CV.010203.01</v>
      </c>
      <c r="V13" s="59"/>
      <c r="W13" s="60" t="str">
        <f t="shared" si="7"/>
        <v>GE.PA.CV.010203.01</v>
      </c>
    </row>
    <row r="14" spans="1:37" s="57" customFormat="1" ht="14" customHeight="1">
      <c r="A14" s="57" t="s">
        <v>2186</v>
      </c>
      <c r="C14" s="58" t="s">
        <v>2212</v>
      </c>
      <c r="E14" s="58" t="s">
        <v>2217</v>
      </c>
      <c r="F14" s="57" t="s">
        <v>2382</v>
      </c>
      <c r="G14" s="57" t="s">
        <v>2062</v>
      </c>
      <c r="H14" s="58" t="s">
        <v>2063</v>
      </c>
      <c r="J14" s="59" t="str">
        <f t="shared" si="0"/>
        <v>PA.CV.010204</v>
      </c>
      <c r="K14" s="58" t="s">
        <v>2212</v>
      </c>
      <c r="L14" s="57" t="str">
        <f t="shared" si="4"/>
        <v>Jaundiced</v>
      </c>
      <c r="M14" s="59" t="str">
        <f t="shared" si="1"/>
        <v>PI.PA.CV.010204.01</v>
      </c>
      <c r="N14" s="59"/>
      <c r="O14" s="59" t="str">
        <f t="shared" si="2"/>
        <v>PH.PA.CV.010204.01</v>
      </c>
      <c r="Q14" s="59" t="str">
        <f t="shared" si="3"/>
        <v>CL.PA.CV.010204.01</v>
      </c>
      <c r="R14" s="59"/>
      <c r="S14" s="59" t="str">
        <f t="shared" si="5"/>
        <v>DR.PA.CV.010204.01</v>
      </c>
      <c r="T14" s="59"/>
      <c r="U14" s="60" t="str">
        <f t="shared" si="6"/>
        <v>IM.PA.CV.010204.01</v>
      </c>
      <c r="V14" s="59"/>
      <c r="W14" s="60" t="str">
        <f t="shared" si="7"/>
        <v>GE.PA.CV.010204.01</v>
      </c>
    </row>
    <row r="15" spans="1:37" s="57" customFormat="1" ht="14" customHeight="1">
      <c r="A15" s="57" t="s">
        <v>2186</v>
      </c>
      <c r="C15" s="58" t="s">
        <v>2212</v>
      </c>
      <c r="E15" s="58" t="s">
        <v>2217</v>
      </c>
      <c r="F15" s="57" t="s">
        <v>2382</v>
      </c>
      <c r="G15" s="57" t="s">
        <v>2064</v>
      </c>
      <c r="H15" s="58" t="s">
        <v>2065</v>
      </c>
      <c r="J15" s="59" t="str">
        <f t="shared" si="0"/>
        <v>PA.CV.010205</v>
      </c>
      <c r="K15" s="58" t="s">
        <v>2212</v>
      </c>
      <c r="L15" s="57" t="str">
        <f t="shared" si="4"/>
        <v>Dusky</v>
      </c>
      <c r="M15" s="59" t="str">
        <f t="shared" si="1"/>
        <v>PI.PA.CV.010205.01</v>
      </c>
      <c r="N15" s="59"/>
      <c r="O15" s="59" t="str">
        <f t="shared" si="2"/>
        <v>PH.PA.CV.010205.01</v>
      </c>
      <c r="Q15" s="59" t="str">
        <f t="shared" si="3"/>
        <v>CL.PA.CV.010205.01</v>
      </c>
      <c r="R15" s="59"/>
      <c r="S15" s="59" t="str">
        <f t="shared" si="5"/>
        <v>DR.PA.CV.010205.01</v>
      </c>
      <c r="T15" s="59"/>
      <c r="U15" s="60" t="str">
        <f t="shared" si="6"/>
        <v>IM.PA.CV.010205.01</v>
      </c>
      <c r="V15" s="59"/>
      <c r="W15" s="60" t="str">
        <f t="shared" si="7"/>
        <v>GE.PA.CV.010205.01</v>
      </c>
    </row>
    <row r="16" spans="1:37" s="57" customFormat="1" ht="14" customHeight="1">
      <c r="A16" s="57" t="s">
        <v>2186</v>
      </c>
      <c r="C16" s="58" t="s">
        <v>2212</v>
      </c>
      <c r="E16" s="58" t="s">
        <v>2217</v>
      </c>
      <c r="F16" s="57" t="s">
        <v>2382</v>
      </c>
      <c r="G16" s="57" t="s">
        <v>2066</v>
      </c>
      <c r="H16" s="58" t="s">
        <v>2222</v>
      </c>
      <c r="J16" s="59" t="str">
        <f t="shared" si="0"/>
        <v>PA.CV.010206</v>
      </c>
      <c r="K16" s="58" t="s">
        <v>2212</v>
      </c>
      <c r="L16" s="57" t="str">
        <f t="shared" si="4"/>
        <v>Cyanotic</v>
      </c>
      <c r="M16" s="59" t="str">
        <f t="shared" si="1"/>
        <v>PI.PA.CV.010206.01</v>
      </c>
      <c r="N16" s="59"/>
      <c r="O16" s="59" t="str">
        <f t="shared" si="2"/>
        <v>PH.PA.CV.010206.01</v>
      </c>
      <c r="Q16" s="59" t="str">
        <f t="shared" si="3"/>
        <v>CL.PA.CV.010206.01</v>
      </c>
      <c r="R16" s="59"/>
      <c r="S16" s="59" t="str">
        <f t="shared" si="5"/>
        <v>DR.PA.CV.010206.01</v>
      </c>
      <c r="T16" s="59"/>
      <c r="U16" s="60" t="str">
        <f t="shared" si="6"/>
        <v>IM.PA.CV.010206.01</v>
      </c>
      <c r="V16" s="59"/>
      <c r="W16" s="60" t="str">
        <f t="shared" si="7"/>
        <v>GE.PA.CV.010206.01</v>
      </c>
    </row>
    <row r="17" spans="1:23" s="57" customFormat="1" ht="14" customHeight="1">
      <c r="A17" s="57" t="s">
        <v>2186</v>
      </c>
      <c r="C17" s="58" t="s">
        <v>2212</v>
      </c>
      <c r="E17" s="58" t="s">
        <v>2217</v>
      </c>
      <c r="F17" s="57" t="s">
        <v>2382</v>
      </c>
      <c r="G17" s="57" t="s">
        <v>2223</v>
      </c>
      <c r="H17" s="58" t="s">
        <v>2376</v>
      </c>
      <c r="J17" s="59" t="str">
        <f t="shared" si="0"/>
        <v>PA.CV.010207</v>
      </c>
      <c r="K17" s="58" t="s">
        <v>2212</v>
      </c>
      <c r="L17" s="57" t="str">
        <f t="shared" si="4"/>
        <v>Mottled</v>
      </c>
      <c r="M17" s="59" t="str">
        <f t="shared" si="1"/>
        <v>PI.PA.CV.010207.01</v>
      </c>
      <c r="N17" s="59"/>
      <c r="O17" s="59" t="str">
        <f t="shared" si="2"/>
        <v>PH.PA.CV.010207.01</v>
      </c>
      <c r="Q17" s="59" t="str">
        <f t="shared" si="3"/>
        <v>CL.PA.CV.010207.01</v>
      </c>
      <c r="R17" s="59"/>
      <c r="S17" s="59" t="str">
        <f t="shared" si="5"/>
        <v>DR.PA.CV.010207.01</v>
      </c>
      <c r="T17" s="59"/>
      <c r="U17" s="60" t="str">
        <f t="shared" si="6"/>
        <v>IM.PA.CV.010207.01</v>
      </c>
      <c r="V17" s="59"/>
      <c r="W17" s="60" t="str">
        <f t="shared" si="7"/>
        <v>GE.PA.CV.010207.01</v>
      </c>
    </row>
    <row r="18" spans="1:23" s="57" customFormat="1" ht="14" customHeight="1">
      <c r="A18" s="57" t="s">
        <v>2186</v>
      </c>
      <c r="C18" s="58" t="s">
        <v>2212</v>
      </c>
      <c r="E18" s="58" t="s">
        <v>2217</v>
      </c>
      <c r="F18" s="57" t="s">
        <v>2382</v>
      </c>
      <c r="G18" s="57" t="s">
        <v>2377</v>
      </c>
      <c r="H18" s="58" t="s">
        <v>2378</v>
      </c>
      <c r="J18" s="59" t="str">
        <f t="shared" si="0"/>
        <v>PA.CV.010208</v>
      </c>
      <c r="K18" s="58" t="s">
        <v>2212</v>
      </c>
      <c r="L18" s="57" t="str">
        <f t="shared" si="4"/>
        <v>Flushed</v>
      </c>
      <c r="M18" s="59" t="str">
        <f t="shared" si="1"/>
        <v>PI.PA.CV.010208.01</v>
      </c>
      <c r="N18" s="59"/>
      <c r="O18" s="59" t="str">
        <f t="shared" si="2"/>
        <v>PH.PA.CV.010208.01</v>
      </c>
      <c r="Q18" s="59" t="str">
        <f t="shared" si="3"/>
        <v>CL.PA.CV.010208.01</v>
      </c>
      <c r="R18" s="59"/>
      <c r="S18" s="59" t="str">
        <f t="shared" si="5"/>
        <v>DR.PA.CV.010208.01</v>
      </c>
      <c r="T18" s="59"/>
      <c r="U18" s="60" t="str">
        <f t="shared" si="6"/>
        <v>IM.PA.CV.010208.01</v>
      </c>
      <c r="V18" s="59"/>
      <c r="W18" s="60" t="str">
        <f t="shared" si="7"/>
        <v>GE.PA.CV.010208.01</v>
      </c>
    </row>
    <row r="19" spans="1:23" s="57" customFormat="1" ht="14" customHeight="1">
      <c r="A19" s="57" t="s">
        <v>2186</v>
      </c>
      <c r="C19" s="58" t="s">
        <v>2212</v>
      </c>
      <c r="E19" s="58" t="s">
        <v>2217</v>
      </c>
      <c r="F19" s="57" t="s">
        <v>2382</v>
      </c>
      <c r="G19" s="57" t="s">
        <v>2379</v>
      </c>
      <c r="H19" s="58" t="s">
        <v>2380</v>
      </c>
      <c r="J19" s="59" t="str">
        <f t="shared" si="0"/>
        <v>PA.CV.010209</v>
      </c>
      <c r="K19" s="58" t="s">
        <v>2212</v>
      </c>
      <c r="L19" s="57" t="str">
        <f t="shared" si="4"/>
        <v>Ashen</v>
      </c>
      <c r="M19" s="59" t="str">
        <f t="shared" si="1"/>
        <v>PI.PA.CV.010209.01</v>
      </c>
      <c r="N19" s="59"/>
      <c r="O19" s="59" t="str">
        <f t="shared" si="2"/>
        <v>PH.PA.CV.010209.01</v>
      </c>
      <c r="Q19" s="59" t="str">
        <f t="shared" si="3"/>
        <v>CL.PA.CV.010209.01</v>
      </c>
      <c r="R19" s="59"/>
      <c r="S19" s="59" t="str">
        <f t="shared" si="5"/>
        <v>DR.PA.CV.010209.01</v>
      </c>
      <c r="T19" s="59"/>
      <c r="U19" s="60" t="str">
        <f t="shared" si="6"/>
        <v>IM.PA.CV.010209.01</v>
      </c>
      <c r="V19" s="59"/>
      <c r="W19" s="60" t="str">
        <f t="shared" si="7"/>
        <v>GE.PA.CV.010209.01</v>
      </c>
    </row>
    <row r="20" spans="1:23" s="57" customFormat="1" ht="14" customHeight="1">
      <c r="A20" s="57" t="s">
        <v>2186</v>
      </c>
      <c r="B20" s="57" t="s">
        <v>2383</v>
      </c>
      <c r="C20" s="58" t="s">
        <v>2217</v>
      </c>
      <c r="D20" s="57" t="s">
        <v>2213</v>
      </c>
      <c r="E20" s="58" t="s">
        <v>2212</v>
      </c>
      <c r="F20" s="57" t="s">
        <v>2596</v>
      </c>
      <c r="G20" s="57" t="s">
        <v>2538</v>
      </c>
      <c r="H20" s="58" t="s">
        <v>2212</v>
      </c>
      <c r="J20" s="59" t="str">
        <f t="shared" si="0"/>
        <v>PA.CV.020101</v>
      </c>
      <c r="K20" s="58" t="s">
        <v>2212</v>
      </c>
      <c r="L20" s="57" t="str">
        <f t="shared" si="4"/>
        <v>Warm</v>
      </c>
      <c r="M20" s="59" t="str">
        <f t="shared" si="1"/>
        <v>PI.PA.CV.020101.01</v>
      </c>
      <c r="N20" s="59"/>
      <c r="O20" s="59" t="str">
        <f t="shared" si="2"/>
        <v>PH.PA.CV.020101.01</v>
      </c>
      <c r="Q20" s="59" t="str">
        <f t="shared" si="3"/>
        <v>CL.PA.CV.020101.01</v>
      </c>
      <c r="R20" s="59"/>
      <c r="S20" s="59" t="str">
        <f t="shared" si="5"/>
        <v>DR.PA.CV.020101.01</v>
      </c>
      <c r="T20" s="59"/>
      <c r="U20" s="60" t="str">
        <f t="shared" si="6"/>
        <v>IM.PA.CV.020101.01</v>
      </c>
      <c r="V20" s="59"/>
      <c r="W20" s="60" t="str">
        <f t="shared" si="7"/>
        <v>GE.PA.CV.020101.01</v>
      </c>
    </row>
    <row r="21" spans="1:23" s="57" customFormat="1" ht="14" customHeight="1">
      <c r="A21" s="57" t="s">
        <v>2186</v>
      </c>
      <c r="C21" s="58" t="s">
        <v>2217</v>
      </c>
      <c r="E21" s="58" t="s">
        <v>2212</v>
      </c>
      <c r="F21" s="57" t="s">
        <v>2596</v>
      </c>
      <c r="G21" s="57" t="s">
        <v>2539</v>
      </c>
      <c r="H21" s="58" t="s">
        <v>2217</v>
      </c>
      <c r="J21" s="59" t="str">
        <f t="shared" si="0"/>
        <v>PA.CV.020102</v>
      </c>
      <c r="K21" s="58" t="s">
        <v>2212</v>
      </c>
      <c r="L21" s="57" t="str">
        <f t="shared" si="4"/>
        <v>Hot</v>
      </c>
      <c r="M21" s="59" t="str">
        <f t="shared" si="1"/>
        <v>PI.PA.CV.020102.01</v>
      </c>
      <c r="N21" s="59"/>
      <c r="O21" s="59" t="str">
        <f t="shared" si="2"/>
        <v>PH.PA.CV.020102.01</v>
      </c>
      <c r="Q21" s="59" t="str">
        <f t="shared" si="3"/>
        <v>CL.PA.CV.020102.01</v>
      </c>
      <c r="R21" s="59"/>
      <c r="S21" s="59" t="str">
        <f t="shared" si="5"/>
        <v>DR.PA.CV.020102.01</v>
      </c>
      <c r="T21" s="59"/>
      <c r="U21" s="60" t="str">
        <f t="shared" si="6"/>
        <v>IM.PA.CV.020102.01</v>
      </c>
      <c r="V21" s="59"/>
      <c r="W21" s="60" t="str">
        <f t="shared" si="7"/>
        <v>GE.PA.CV.020102.01</v>
      </c>
    </row>
    <row r="22" spans="1:23" s="57" customFormat="1" ht="14" customHeight="1">
      <c r="A22" s="57" t="s">
        <v>2186</v>
      </c>
      <c r="C22" s="58" t="s">
        <v>2217</v>
      </c>
      <c r="E22" s="58" t="s">
        <v>2212</v>
      </c>
      <c r="F22" s="57" t="s">
        <v>2596</v>
      </c>
      <c r="G22" s="57" t="s">
        <v>2540</v>
      </c>
      <c r="H22" s="58" t="s">
        <v>2219</v>
      </c>
      <c r="J22" s="59" t="str">
        <f t="shared" si="0"/>
        <v>PA.CV.020103</v>
      </c>
      <c r="K22" s="58" t="s">
        <v>2212</v>
      </c>
      <c r="L22" s="57" t="str">
        <f t="shared" si="4"/>
        <v>Cool</v>
      </c>
      <c r="M22" s="59" t="str">
        <f t="shared" si="1"/>
        <v>PI.PA.CV.020103.01</v>
      </c>
      <c r="N22" s="59"/>
      <c r="O22" s="59" t="str">
        <f t="shared" si="2"/>
        <v>PH.PA.CV.020103.01</v>
      </c>
      <c r="Q22" s="59" t="str">
        <f t="shared" si="3"/>
        <v>CL.PA.CV.020103.01</v>
      </c>
      <c r="R22" s="59"/>
      <c r="S22" s="59" t="str">
        <f t="shared" si="5"/>
        <v>DR.PA.CV.020103.01</v>
      </c>
      <c r="T22" s="59"/>
      <c r="U22" s="60" t="str">
        <f t="shared" si="6"/>
        <v>IM.PA.CV.020103.01</v>
      </c>
      <c r="V22" s="59"/>
      <c r="W22" s="60" t="str">
        <f t="shared" si="7"/>
        <v>GE.PA.CV.020103.01</v>
      </c>
    </row>
    <row r="23" spans="1:23" s="57" customFormat="1" ht="14" customHeight="1">
      <c r="A23" s="57" t="s">
        <v>2186</v>
      </c>
      <c r="C23" s="58" t="s">
        <v>2217</v>
      </c>
      <c r="E23" s="58" t="s">
        <v>2212</v>
      </c>
      <c r="F23" s="57" t="s">
        <v>2596</v>
      </c>
      <c r="G23" s="57" t="s">
        <v>2541</v>
      </c>
      <c r="H23" s="58" t="s">
        <v>2063</v>
      </c>
      <c r="J23" s="59" t="str">
        <f t="shared" si="0"/>
        <v>PA.CV.020104</v>
      </c>
      <c r="K23" s="58" t="s">
        <v>2212</v>
      </c>
      <c r="L23" s="57" t="str">
        <f t="shared" si="4"/>
        <v>Cold</v>
      </c>
      <c r="M23" s="59" t="str">
        <f t="shared" si="1"/>
        <v>PI.PA.CV.020104.01</v>
      </c>
      <c r="N23" s="59"/>
      <c r="O23" s="59" t="str">
        <f t="shared" si="2"/>
        <v>PH.PA.CV.020104.01</v>
      </c>
      <c r="Q23" s="59" t="str">
        <f t="shared" si="3"/>
        <v>CL.PA.CV.020104.01</v>
      </c>
      <c r="R23" s="59"/>
      <c r="S23" s="59" t="str">
        <f t="shared" si="5"/>
        <v>DR.PA.CV.020104.01</v>
      </c>
      <c r="T23" s="59"/>
      <c r="U23" s="60" t="str">
        <f t="shared" si="6"/>
        <v>IM.PA.CV.020104.01</v>
      </c>
      <c r="V23" s="59"/>
      <c r="W23" s="60" t="str">
        <f t="shared" si="7"/>
        <v>GE.PA.CV.020104.01</v>
      </c>
    </row>
    <row r="24" spans="1:23" s="57" customFormat="1" ht="14" customHeight="1">
      <c r="A24" s="57" t="s">
        <v>2186</v>
      </c>
      <c r="C24" s="58" t="s">
        <v>2217</v>
      </c>
      <c r="D24" s="57" t="s">
        <v>2381</v>
      </c>
      <c r="E24" s="58" t="s">
        <v>2217</v>
      </c>
      <c r="F24" s="57" t="s">
        <v>2542</v>
      </c>
      <c r="G24" s="57" t="s">
        <v>2538</v>
      </c>
      <c r="H24" s="58" t="s">
        <v>2212</v>
      </c>
      <c r="J24" s="59" t="str">
        <f t="shared" si="0"/>
        <v>PA.CV.020201</v>
      </c>
      <c r="K24" s="58" t="s">
        <v>2212</v>
      </c>
      <c r="L24" s="57" t="str">
        <f t="shared" si="4"/>
        <v>Warm</v>
      </c>
      <c r="M24" s="59" t="str">
        <f t="shared" si="1"/>
        <v>PI.PA.CV.020201.01</v>
      </c>
      <c r="N24" s="59"/>
      <c r="O24" s="59" t="str">
        <f t="shared" si="2"/>
        <v>PH.PA.CV.020201.01</v>
      </c>
      <c r="Q24" s="59" t="str">
        <f t="shared" si="3"/>
        <v>CL.PA.CV.020201.01</v>
      </c>
      <c r="R24" s="59"/>
      <c r="S24" s="59" t="str">
        <f t="shared" si="5"/>
        <v>DR.PA.CV.020201.01</v>
      </c>
      <c r="T24" s="59"/>
      <c r="U24" s="60" t="str">
        <f t="shared" si="6"/>
        <v>IM.PA.CV.020201.01</v>
      </c>
      <c r="V24" s="59"/>
      <c r="W24" s="60" t="str">
        <f t="shared" si="7"/>
        <v>GE.PA.CV.020201.01</v>
      </c>
    </row>
    <row r="25" spans="1:23" s="57" customFormat="1" ht="14" customHeight="1">
      <c r="A25" s="57" t="s">
        <v>2186</v>
      </c>
      <c r="C25" s="58" t="s">
        <v>2217</v>
      </c>
      <c r="E25" s="58" t="s">
        <v>2217</v>
      </c>
      <c r="F25" s="57" t="s">
        <v>2542</v>
      </c>
      <c r="G25" s="57" t="s">
        <v>2539</v>
      </c>
      <c r="H25" s="58" t="s">
        <v>2217</v>
      </c>
      <c r="J25" s="59" t="str">
        <f t="shared" si="0"/>
        <v>PA.CV.020202</v>
      </c>
      <c r="K25" s="58" t="s">
        <v>2212</v>
      </c>
      <c r="L25" s="57" t="str">
        <f t="shared" si="4"/>
        <v>Hot</v>
      </c>
      <c r="M25" s="59" t="str">
        <f t="shared" si="1"/>
        <v>PI.PA.CV.020202.01</v>
      </c>
      <c r="N25" s="59"/>
      <c r="O25" s="59" t="str">
        <f t="shared" si="2"/>
        <v>PH.PA.CV.020202.01</v>
      </c>
      <c r="Q25" s="59" t="str">
        <f t="shared" si="3"/>
        <v>CL.PA.CV.020202.01</v>
      </c>
      <c r="R25" s="59"/>
      <c r="S25" s="59" t="str">
        <f t="shared" si="5"/>
        <v>DR.PA.CV.020202.01</v>
      </c>
      <c r="T25" s="59"/>
      <c r="U25" s="60" t="str">
        <f t="shared" si="6"/>
        <v>IM.PA.CV.020202.01</v>
      </c>
      <c r="V25" s="59"/>
      <c r="W25" s="60" t="str">
        <f t="shared" si="7"/>
        <v>GE.PA.CV.020202.01</v>
      </c>
    </row>
    <row r="26" spans="1:23" s="57" customFormat="1" ht="14" customHeight="1">
      <c r="A26" s="57" t="s">
        <v>2186</v>
      </c>
      <c r="C26" s="58" t="s">
        <v>2217</v>
      </c>
      <c r="E26" s="58" t="s">
        <v>2217</v>
      </c>
      <c r="F26" s="57" t="s">
        <v>2542</v>
      </c>
      <c r="G26" s="57" t="s">
        <v>2540</v>
      </c>
      <c r="H26" s="58" t="s">
        <v>2219</v>
      </c>
      <c r="J26" s="59" t="str">
        <f t="shared" si="0"/>
        <v>PA.CV.020203</v>
      </c>
      <c r="K26" s="58" t="s">
        <v>2212</v>
      </c>
      <c r="L26" s="57" t="str">
        <f t="shared" si="4"/>
        <v>Cool</v>
      </c>
      <c r="M26" s="59" t="str">
        <f t="shared" si="1"/>
        <v>PI.PA.CV.020203.01</v>
      </c>
      <c r="N26" s="59"/>
      <c r="O26" s="59" t="str">
        <f t="shared" si="2"/>
        <v>PH.PA.CV.020203.01</v>
      </c>
      <c r="Q26" s="59" t="str">
        <f t="shared" si="3"/>
        <v>CL.PA.CV.020203.01</v>
      </c>
      <c r="R26" s="59"/>
      <c r="S26" s="59" t="str">
        <f t="shared" si="5"/>
        <v>DR.PA.CV.020203.01</v>
      </c>
      <c r="T26" s="59"/>
      <c r="U26" s="60" t="str">
        <f t="shared" si="6"/>
        <v>IM.PA.CV.020203.01</v>
      </c>
      <c r="V26" s="59"/>
      <c r="W26" s="60" t="str">
        <f t="shared" si="7"/>
        <v>GE.PA.CV.020203.01</v>
      </c>
    </row>
    <row r="27" spans="1:23" s="57" customFormat="1" ht="14" customHeight="1">
      <c r="A27" s="57" t="s">
        <v>2186</v>
      </c>
      <c r="C27" s="58" t="s">
        <v>2217</v>
      </c>
      <c r="E27" s="58" t="s">
        <v>2217</v>
      </c>
      <c r="F27" s="57" t="s">
        <v>2542</v>
      </c>
      <c r="G27" s="57" t="s">
        <v>2541</v>
      </c>
      <c r="H27" s="58" t="s">
        <v>2063</v>
      </c>
      <c r="J27" s="59" t="str">
        <f t="shared" si="0"/>
        <v>PA.CV.020204</v>
      </c>
      <c r="K27" s="58" t="s">
        <v>2212</v>
      </c>
      <c r="L27" s="57" t="str">
        <f t="shared" si="4"/>
        <v>Cold</v>
      </c>
      <c r="M27" s="59" t="str">
        <f t="shared" si="1"/>
        <v>PI.PA.CV.020204.01</v>
      </c>
      <c r="N27" s="59"/>
      <c r="O27" s="59" t="str">
        <f t="shared" si="2"/>
        <v>PH.PA.CV.020204.01</v>
      </c>
      <c r="Q27" s="59" t="str">
        <f t="shared" si="3"/>
        <v>CL.PA.CV.020204.01</v>
      </c>
      <c r="R27" s="59"/>
      <c r="S27" s="59" t="str">
        <f t="shared" si="5"/>
        <v>DR.PA.CV.020204.01</v>
      </c>
      <c r="T27" s="59"/>
      <c r="U27" s="60" t="str">
        <f t="shared" si="6"/>
        <v>IM.PA.CV.020204.01</v>
      </c>
      <c r="V27" s="59"/>
      <c r="W27" s="60" t="str">
        <f t="shared" si="7"/>
        <v>GE.PA.CV.020204.01</v>
      </c>
    </row>
    <row r="28" spans="1:23" s="57" customFormat="1" ht="14" customHeight="1">
      <c r="A28" s="57" t="s">
        <v>2186</v>
      </c>
      <c r="B28" s="57" t="s">
        <v>2543</v>
      </c>
      <c r="C28" s="58" t="s">
        <v>2219</v>
      </c>
      <c r="D28" s="57" t="s">
        <v>2544</v>
      </c>
      <c r="E28" s="58" t="s">
        <v>2212</v>
      </c>
      <c r="F28" s="57" t="s">
        <v>2686</v>
      </c>
      <c r="G28" s="57" t="s">
        <v>341</v>
      </c>
      <c r="H28" s="58" t="s">
        <v>2212</v>
      </c>
      <c r="J28" s="59" t="str">
        <f t="shared" si="0"/>
        <v>PA.CV.030101</v>
      </c>
      <c r="K28" s="58" t="s">
        <v>2212</v>
      </c>
      <c r="L28" s="57" t="str">
        <f t="shared" si="4"/>
        <v>Clean, dry, intact</v>
      </c>
      <c r="M28" s="59" t="str">
        <f t="shared" si="1"/>
        <v>PI.PA.CV.030101.01</v>
      </c>
      <c r="N28" s="59"/>
      <c r="O28" s="59" t="str">
        <f t="shared" si="2"/>
        <v>PH.PA.CV.030101.01</v>
      </c>
      <c r="Q28" s="59" t="str">
        <f t="shared" si="3"/>
        <v>CL.PA.CV.030101.01</v>
      </c>
      <c r="R28" s="59"/>
      <c r="S28" s="59" t="str">
        <f t="shared" si="5"/>
        <v>DR.PA.CV.030101.01</v>
      </c>
      <c r="T28" s="59"/>
      <c r="U28" s="60" t="str">
        <f t="shared" si="6"/>
        <v>IM.PA.CV.030101.01</v>
      </c>
      <c r="V28" s="59"/>
      <c r="W28" s="60" t="str">
        <f t="shared" si="7"/>
        <v>GE.PA.CV.030101.01</v>
      </c>
    </row>
    <row r="29" spans="1:23" s="57" customFormat="1" ht="14" customHeight="1">
      <c r="A29" s="57" t="s">
        <v>2186</v>
      </c>
      <c r="C29" s="58" t="s">
        <v>2219</v>
      </c>
      <c r="E29" s="58" t="s">
        <v>2212</v>
      </c>
      <c r="F29" s="57" t="s">
        <v>2686</v>
      </c>
      <c r="G29" s="57" t="s">
        <v>2687</v>
      </c>
      <c r="H29" s="58" t="s">
        <v>2217</v>
      </c>
      <c r="J29" s="59" t="str">
        <f t="shared" si="0"/>
        <v>PA.CV.030102</v>
      </c>
      <c r="K29" s="58" t="s">
        <v>2212</v>
      </c>
      <c r="L29" s="57" t="str">
        <f t="shared" si="4"/>
        <v>Redness</v>
      </c>
      <c r="M29" s="59" t="str">
        <f t="shared" si="1"/>
        <v>PI.PA.CV.030102.01</v>
      </c>
      <c r="N29" s="59"/>
      <c r="O29" s="59" t="str">
        <f t="shared" si="2"/>
        <v>PH.PA.CV.030102.01</v>
      </c>
      <c r="Q29" s="59" t="str">
        <f t="shared" si="3"/>
        <v>CL.PA.CV.030102.01</v>
      </c>
      <c r="R29" s="59"/>
      <c r="S29" s="59" t="str">
        <f t="shared" si="5"/>
        <v>DR.PA.CV.030102.01</v>
      </c>
      <c r="T29" s="59"/>
      <c r="U29" s="60" t="str">
        <f t="shared" si="6"/>
        <v>IM.PA.CV.030102.01</v>
      </c>
      <c r="V29" s="59"/>
      <c r="W29" s="60" t="str">
        <f t="shared" si="7"/>
        <v>GE.PA.CV.030102.01</v>
      </c>
    </row>
    <row r="30" spans="1:23" s="57" customFormat="1" ht="14" customHeight="1">
      <c r="A30" s="57" t="s">
        <v>2186</v>
      </c>
      <c r="C30" s="58" t="s">
        <v>2219</v>
      </c>
      <c r="E30" s="58" t="s">
        <v>2212</v>
      </c>
      <c r="F30" s="57" t="s">
        <v>2686</v>
      </c>
      <c r="G30" s="57" t="s">
        <v>2688</v>
      </c>
      <c r="H30" s="58" t="s">
        <v>2219</v>
      </c>
      <c r="J30" s="59" t="str">
        <f t="shared" si="0"/>
        <v>PA.CV.030103</v>
      </c>
      <c r="K30" s="58" t="s">
        <v>2212</v>
      </c>
      <c r="L30" s="57" t="str">
        <f t="shared" si="4"/>
        <v>Bleeding</v>
      </c>
      <c r="M30" s="59" t="str">
        <f t="shared" si="1"/>
        <v>PI.PA.CV.030103.01</v>
      </c>
      <c r="N30" s="59"/>
      <c r="O30" s="59" t="str">
        <f t="shared" si="2"/>
        <v>PH.PA.CV.030103.01</v>
      </c>
      <c r="Q30" s="59" t="str">
        <f t="shared" si="3"/>
        <v>CL.PA.CV.030103.01</v>
      </c>
      <c r="R30" s="59"/>
      <c r="S30" s="59" t="str">
        <f t="shared" si="5"/>
        <v>DR.PA.CV.030103.01</v>
      </c>
      <c r="T30" s="59"/>
      <c r="U30" s="60" t="str">
        <f t="shared" si="6"/>
        <v>IM.PA.CV.030103.01</v>
      </c>
      <c r="V30" s="59"/>
      <c r="W30" s="60" t="str">
        <f t="shared" si="7"/>
        <v>GE.PA.CV.030103.01</v>
      </c>
    </row>
    <row r="31" spans="1:23" s="57" customFormat="1" ht="14" customHeight="1">
      <c r="A31" s="57" t="s">
        <v>2186</v>
      </c>
      <c r="C31" s="58" t="s">
        <v>2219</v>
      </c>
      <c r="E31" s="58" t="s">
        <v>2212</v>
      </c>
      <c r="F31" s="57" t="s">
        <v>2686</v>
      </c>
      <c r="G31" s="57" t="s">
        <v>2689</v>
      </c>
      <c r="H31" s="58" t="s">
        <v>2063</v>
      </c>
      <c r="J31" s="59" t="str">
        <f t="shared" si="0"/>
        <v>PA.CV.030104</v>
      </c>
      <c r="K31" s="58" t="s">
        <v>2212</v>
      </c>
      <c r="L31" s="57" t="str">
        <f t="shared" si="4"/>
        <v>Hematoma</v>
      </c>
      <c r="M31" s="59" t="str">
        <f t="shared" si="1"/>
        <v>PI.PA.CV.030104.01</v>
      </c>
      <c r="N31" s="59"/>
      <c r="O31" s="59" t="str">
        <f t="shared" si="2"/>
        <v>PH.PA.CV.030104.01</v>
      </c>
      <c r="Q31" s="59" t="str">
        <f t="shared" si="3"/>
        <v>CL.PA.CV.030104.01</v>
      </c>
      <c r="R31" s="59"/>
      <c r="S31" s="59" t="str">
        <f t="shared" si="5"/>
        <v>DR.PA.CV.030104.01</v>
      </c>
      <c r="T31" s="59"/>
      <c r="U31" s="60" t="str">
        <f t="shared" si="6"/>
        <v>IM.PA.CV.030104.01</v>
      </c>
      <c r="V31" s="59"/>
      <c r="W31" s="60" t="str">
        <f t="shared" si="7"/>
        <v>GE.PA.CV.030104.01</v>
      </c>
    </row>
    <row r="32" spans="1:23" s="57" customFormat="1" ht="14" customHeight="1">
      <c r="A32" s="57" t="s">
        <v>2186</v>
      </c>
      <c r="C32" s="58" t="s">
        <v>2219</v>
      </c>
      <c r="E32" s="58" t="s">
        <v>2212</v>
      </c>
      <c r="F32" s="57" t="s">
        <v>2686</v>
      </c>
      <c r="G32" s="57" t="s">
        <v>2690</v>
      </c>
      <c r="H32" s="58" t="s">
        <v>2065</v>
      </c>
      <c r="J32" s="59" t="str">
        <f t="shared" si="0"/>
        <v>PA.CV.030105</v>
      </c>
      <c r="K32" s="58" t="s">
        <v>2212</v>
      </c>
      <c r="L32" s="57" t="str">
        <f t="shared" si="4"/>
        <v>Purulent drainage</v>
      </c>
      <c r="M32" s="59" t="str">
        <f t="shared" si="1"/>
        <v>PI.PA.CV.030105.01</v>
      </c>
      <c r="N32" s="59"/>
      <c r="O32" s="59" t="str">
        <f t="shared" si="2"/>
        <v>PH.PA.CV.030105.01</v>
      </c>
      <c r="Q32" s="59" t="str">
        <f t="shared" si="3"/>
        <v>CL.PA.CV.030105.01</v>
      </c>
      <c r="R32" s="59"/>
      <c r="S32" s="59" t="str">
        <f t="shared" si="5"/>
        <v>DR.PA.CV.030105.01</v>
      </c>
      <c r="T32" s="59"/>
      <c r="U32" s="60" t="str">
        <f t="shared" si="6"/>
        <v>IM.PA.CV.030105.01</v>
      </c>
      <c r="V32" s="59"/>
      <c r="W32" s="60" t="str">
        <f t="shared" si="7"/>
        <v>GE.PA.CV.030105.01</v>
      </c>
    </row>
    <row r="33" spans="1:23" s="57" customFormat="1" ht="14" customHeight="1">
      <c r="A33" s="57" t="s">
        <v>2186</v>
      </c>
      <c r="C33" s="58" t="s">
        <v>2219</v>
      </c>
      <c r="E33" s="58" t="s">
        <v>2212</v>
      </c>
      <c r="F33" s="57" t="s">
        <v>2686</v>
      </c>
      <c r="G33" s="57" t="s">
        <v>2691</v>
      </c>
      <c r="H33" s="58" t="s">
        <v>2222</v>
      </c>
      <c r="J33" s="59" t="str">
        <f t="shared" si="0"/>
        <v>PA.CV.030106</v>
      </c>
      <c r="K33" s="58" t="s">
        <v>2212</v>
      </c>
      <c r="L33" s="57" t="str">
        <f t="shared" si="4"/>
        <v>Serosanguinous drainage</v>
      </c>
      <c r="M33" s="59" t="str">
        <f t="shared" si="1"/>
        <v>PI.PA.CV.030106.01</v>
      </c>
      <c r="N33" s="59"/>
      <c r="O33" s="59" t="str">
        <f t="shared" si="2"/>
        <v>PH.PA.CV.030106.01</v>
      </c>
      <c r="Q33" s="59" t="str">
        <f t="shared" si="3"/>
        <v>CL.PA.CV.030106.01</v>
      </c>
      <c r="R33" s="59"/>
      <c r="S33" s="59" t="str">
        <f t="shared" si="5"/>
        <v>DR.PA.CV.030106.01</v>
      </c>
      <c r="T33" s="59"/>
      <c r="U33" s="60" t="str">
        <f t="shared" si="6"/>
        <v>IM.PA.CV.030106.01</v>
      </c>
      <c r="V33" s="59"/>
      <c r="W33" s="60" t="str">
        <f t="shared" si="7"/>
        <v>GE.PA.CV.030106.01</v>
      </c>
    </row>
    <row r="34" spans="1:23" s="57" customFormat="1" ht="14" customHeight="1">
      <c r="A34" s="57" t="s">
        <v>2186</v>
      </c>
      <c r="C34" s="58" t="s">
        <v>2219</v>
      </c>
      <c r="E34" s="58" t="s">
        <v>2212</v>
      </c>
      <c r="F34" s="57" t="s">
        <v>2686</v>
      </c>
      <c r="G34" s="57" t="s">
        <v>2692</v>
      </c>
      <c r="H34" s="58" t="s">
        <v>2376</v>
      </c>
      <c r="J34" s="59" t="str">
        <f t="shared" si="0"/>
        <v>PA.CV.030107</v>
      </c>
      <c r="K34" s="58" t="s">
        <v>2212</v>
      </c>
      <c r="L34" s="57" t="str">
        <f t="shared" si="4"/>
        <v>Serous drainage</v>
      </c>
      <c r="M34" s="59" t="str">
        <f t="shared" si="1"/>
        <v>PI.PA.CV.030107.01</v>
      </c>
      <c r="N34" s="59"/>
      <c r="O34" s="59" t="str">
        <f t="shared" si="2"/>
        <v>PH.PA.CV.030107.01</v>
      </c>
      <c r="Q34" s="59" t="str">
        <f t="shared" si="3"/>
        <v>CL.PA.CV.030107.01</v>
      </c>
      <c r="R34" s="59"/>
      <c r="S34" s="59" t="str">
        <f t="shared" si="5"/>
        <v>DR.PA.CV.030107.01</v>
      </c>
      <c r="T34" s="59"/>
      <c r="U34" s="60" t="str">
        <f t="shared" si="6"/>
        <v>IM.PA.CV.030107.01</v>
      </c>
      <c r="V34" s="59"/>
      <c r="W34" s="60" t="str">
        <f t="shared" si="7"/>
        <v>GE.PA.CV.030107.01</v>
      </c>
    </row>
    <row r="35" spans="1:23" s="57" customFormat="1" ht="14" customHeight="1">
      <c r="A35" s="57" t="s">
        <v>2186</v>
      </c>
      <c r="C35" s="58" t="s">
        <v>2219</v>
      </c>
      <c r="D35" s="57" t="s">
        <v>2693</v>
      </c>
      <c r="E35" s="58" t="s">
        <v>2217</v>
      </c>
      <c r="F35" s="57" t="s">
        <v>2555</v>
      </c>
      <c r="G35" s="57" t="s">
        <v>342</v>
      </c>
      <c r="H35" s="58" t="s">
        <v>2212</v>
      </c>
      <c r="J35" s="59" t="str">
        <f t="shared" si="0"/>
        <v>PA.CV.030201</v>
      </c>
      <c r="K35" s="58" t="s">
        <v>2212</v>
      </c>
      <c r="L35" s="57" t="str">
        <f t="shared" si="4"/>
        <v>1 Atrial+ 1 ground</v>
      </c>
      <c r="M35" s="59" t="str">
        <f t="shared" si="1"/>
        <v>PI.PA.CV.030201.01</v>
      </c>
      <c r="N35" s="59"/>
      <c r="O35" s="59" t="str">
        <f t="shared" si="2"/>
        <v>PH.PA.CV.030201.01</v>
      </c>
      <c r="Q35" s="59" t="str">
        <f t="shared" si="3"/>
        <v>CL.PA.CV.030201.01</v>
      </c>
      <c r="R35" s="59"/>
      <c r="S35" s="59" t="str">
        <f t="shared" si="5"/>
        <v>DR.PA.CV.030201.01</v>
      </c>
      <c r="T35" s="59"/>
      <c r="U35" s="60" t="str">
        <f t="shared" si="6"/>
        <v>IM.PA.CV.030201.01</v>
      </c>
      <c r="V35" s="59"/>
      <c r="W35" s="60" t="str">
        <f t="shared" si="7"/>
        <v>GE.PA.CV.030201.01</v>
      </c>
    </row>
    <row r="36" spans="1:23" s="57" customFormat="1" ht="14" customHeight="1">
      <c r="A36" s="57" t="s">
        <v>2186</v>
      </c>
      <c r="C36" s="58" t="s">
        <v>2219</v>
      </c>
      <c r="E36" s="58" t="s">
        <v>2217</v>
      </c>
      <c r="F36" s="57" t="s">
        <v>2555</v>
      </c>
      <c r="G36" s="57" t="s">
        <v>2694</v>
      </c>
      <c r="H36" s="58" t="s">
        <v>2217</v>
      </c>
      <c r="J36" s="59" t="str">
        <f t="shared" si="0"/>
        <v>PA.CV.030202</v>
      </c>
      <c r="K36" s="58" t="s">
        <v>2212</v>
      </c>
      <c r="L36" s="57" t="str">
        <f t="shared" si="4"/>
        <v>2 Atrial</v>
      </c>
      <c r="M36" s="59" t="str">
        <f t="shared" si="1"/>
        <v>PI.PA.CV.030202.01</v>
      </c>
      <c r="N36" s="59"/>
      <c r="O36" s="59" t="str">
        <f t="shared" si="2"/>
        <v>PH.PA.CV.030202.01</v>
      </c>
      <c r="Q36" s="59" t="str">
        <f t="shared" si="3"/>
        <v>CL.PA.CV.030202.01</v>
      </c>
      <c r="R36" s="59"/>
      <c r="S36" s="59" t="str">
        <f t="shared" si="5"/>
        <v>DR.PA.CV.030202.01</v>
      </c>
      <c r="T36" s="59"/>
      <c r="U36" s="60" t="str">
        <f t="shared" si="6"/>
        <v>IM.PA.CV.030202.01</v>
      </c>
      <c r="V36" s="59"/>
      <c r="W36" s="60" t="str">
        <f t="shared" si="7"/>
        <v>GE.PA.CV.030202.01</v>
      </c>
    </row>
    <row r="37" spans="1:23" s="57" customFormat="1" ht="14" customHeight="1">
      <c r="A37" s="57" t="s">
        <v>2186</v>
      </c>
      <c r="C37" s="58" t="s">
        <v>2219</v>
      </c>
      <c r="D37" s="57" t="s">
        <v>2695</v>
      </c>
      <c r="E37" s="58" t="s">
        <v>2219</v>
      </c>
      <c r="F37" s="57" t="s">
        <v>2696</v>
      </c>
      <c r="G37" s="57">
        <v>1</v>
      </c>
      <c r="H37" s="58" t="s">
        <v>2212</v>
      </c>
      <c r="J37" s="59" t="str">
        <f t="shared" si="0"/>
        <v>PA.CV.030301</v>
      </c>
      <c r="K37" s="58" t="s">
        <v>2212</v>
      </c>
      <c r="L37" s="57">
        <f t="shared" si="4"/>
        <v>1</v>
      </c>
      <c r="M37" s="59" t="str">
        <f t="shared" si="1"/>
        <v>PI.PA.CV.030301.01</v>
      </c>
      <c r="N37" s="59"/>
      <c r="O37" s="59" t="str">
        <f t="shared" si="2"/>
        <v>PH.PA.CV.030301.01</v>
      </c>
      <c r="Q37" s="59" t="str">
        <f t="shared" si="3"/>
        <v>CL.PA.CV.030301.01</v>
      </c>
      <c r="R37" s="59"/>
      <c r="S37" s="59" t="str">
        <f t="shared" si="5"/>
        <v>DR.PA.CV.030301.01</v>
      </c>
      <c r="T37" s="59"/>
      <c r="U37" s="60" t="str">
        <f t="shared" si="6"/>
        <v>IM.PA.CV.030301.01</v>
      </c>
      <c r="V37" s="59"/>
      <c r="W37" s="60" t="str">
        <f t="shared" si="7"/>
        <v>GE.PA.CV.030301.01</v>
      </c>
    </row>
    <row r="38" spans="1:23" s="57" customFormat="1" ht="14" customHeight="1">
      <c r="A38" s="57" t="s">
        <v>2186</v>
      </c>
      <c r="C38" s="58" t="s">
        <v>2219</v>
      </c>
      <c r="E38" s="58" t="s">
        <v>2219</v>
      </c>
      <c r="F38" s="57" t="s">
        <v>2696</v>
      </c>
      <c r="G38" s="57">
        <v>2</v>
      </c>
      <c r="H38" s="58" t="s">
        <v>2217</v>
      </c>
      <c r="J38" s="59" t="str">
        <f t="shared" si="0"/>
        <v>PA.CV.030302</v>
      </c>
      <c r="K38" s="58" t="s">
        <v>2212</v>
      </c>
      <c r="L38" s="57">
        <f t="shared" si="4"/>
        <v>2</v>
      </c>
      <c r="M38" s="59" t="str">
        <f t="shared" si="1"/>
        <v>PI.PA.CV.030302.01</v>
      </c>
      <c r="N38" s="59"/>
      <c r="O38" s="59" t="str">
        <f t="shared" si="2"/>
        <v>PH.PA.CV.030302.01</v>
      </c>
      <c r="Q38" s="59" t="str">
        <f t="shared" si="3"/>
        <v>CL.PA.CV.030302.01</v>
      </c>
      <c r="R38" s="59"/>
      <c r="S38" s="59" t="str">
        <f t="shared" si="5"/>
        <v>DR.PA.CV.030302.01</v>
      </c>
      <c r="T38" s="59"/>
      <c r="U38" s="60" t="str">
        <f t="shared" si="6"/>
        <v>IM.PA.CV.030302.01</v>
      </c>
      <c r="V38" s="59"/>
      <c r="W38" s="60" t="str">
        <f t="shared" si="7"/>
        <v>GE.PA.CV.030302.01</v>
      </c>
    </row>
    <row r="39" spans="1:23" s="57" customFormat="1" ht="14" customHeight="1">
      <c r="A39" s="57" t="s">
        <v>2186</v>
      </c>
      <c r="C39" s="58" t="s">
        <v>2219</v>
      </c>
      <c r="E39" s="58" t="s">
        <v>2219</v>
      </c>
      <c r="F39" s="57" t="s">
        <v>2696</v>
      </c>
      <c r="G39" s="57" t="s">
        <v>314</v>
      </c>
      <c r="H39" s="58" t="s">
        <v>2219</v>
      </c>
      <c r="J39" s="59" t="str">
        <f t="shared" si="0"/>
        <v>PA.CV.030303</v>
      </c>
      <c r="K39" s="58" t="s">
        <v>2212</v>
      </c>
      <c r="L39" s="57" t="str">
        <f t="shared" si="4"/>
        <v>Enter other amount:</v>
      </c>
      <c r="M39" s="59" t="str">
        <f t="shared" si="1"/>
        <v>PI.PA.CV.030303.01</v>
      </c>
      <c r="N39" s="59"/>
      <c r="O39" s="59" t="str">
        <f t="shared" si="2"/>
        <v>PH.PA.CV.030303.01</v>
      </c>
      <c r="Q39" s="59" t="str">
        <f t="shared" si="3"/>
        <v>CL.PA.CV.030303.01</v>
      </c>
      <c r="R39" s="59"/>
      <c r="S39" s="59" t="str">
        <f t="shared" si="5"/>
        <v>DR.PA.CV.030303.01</v>
      </c>
      <c r="T39" s="59"/>
      <c r="U39" s="60" t="str">
        <f t="shared" si="6"/>
        <v>IM.PA.CV.030303.01</v>
      </c>
      <c r="V39" s="59"/>
      <c r="W39" s="60" t="str">
        <f t="shared" si="7"/>
        <v>GE.PA.CV.030303.01</v>
      </c>
    </row>
    <row r="40" spans="1:23" s="57" customFormat="1" ht="14" customHeight="1">
      <c r="A40" s="57" t="s">
        <v>2186</v>
      </c>
      <c r="B40" s="57" t="s">
        <v>2698</v>
      </c>
      <c r="C40" s="58" t="s">
        <v>2063</v>
      </c>
      <c r="D40" s="57" t="s">
        <v>2699</v>
      </c>
      <c r="E40" s="58" t="s">
        <v>2212</v>
      </c>
      <c r="F40" s="57" t="s">
        <v>2421</v>
      </c>
      <c r="G40" s="57" t="s">
        <v>2264</v>
      </c>
      <c r="H40" s="58" t="s">
        <v>2212</v>
      </c>
      <c r="J40" s="59" t="str">
        <f t="shared" si="0"/>
        <v>PA.CV.040101</v>
      </c>
      <c r="K40" s="58" t="s">
        <v>2212</v>
      </c>
      <c r="L40" s="57" t="str">
        <f t="shared" si="4"/>
        <v>Yes</v>
      </c>
      <c r="M40" s="59" t="str">
        <f t="shared" si="1"/>
        <v>PI.PA.CV.040101.01</v>
      </c>
      <c r="N40" s="59"/>
      <c r="O40" s="59" t="str">
        <f t="shared" si="2"/>
        <v>PH.PA.CV.040101.01</v>
      </c>
      <c r="Q40" s="59" t="str">
        <f t="shared" si="3"/>
        <v>CL.PA.CV.040101.01</v>
      </c>
      <c r="R40" s="59"/>
      <c r="S40" s="59" t="str">
        <f t="shared" si="5"/>
        <v>DR.PA.CV.040101.01</v>
      </c>
      <c r="T40" s="59"/>
      <c r="U40" s="60" t="str">
        <f t="shared" si="6"/>
        <v>IM.PA.CV.040101.01</v>
      </c>
      <c r="V40" s="59"/>
      <c r="W40" s="60" t="str">
        <f t="shared" si="7"/>
        <v>GE.PA.CV.040101.01</v>
      </c>
    </row>
    <row r="41" spans="1:23" s="57" customFormat="1" ht="14" customHeight="1">
      <c r="A41" s="57" t="s">
        <v>2186</v>
      </c>
      <c r="C41" s="58" t="s">
        <v>2063</v>
      </c>
      <c r="E41" s="58" t="s">
        <v>2212</v>
      </c>
      <c r="F41" s="57" t="s">
        <v>2421</v>
      </c>
      <c r="G41" s="57" t="s">
        <v>2265</v>
      </c>
      <c r="H41" s="58" t="s">
        <v>2217</v>
      </c>
      <c r="J41" s="59" t="str">
        <f t="shared" si="0"/>
        <v>PA.CV.040102</v>
      </c>
      <c r="K41" s="58" t="s">
        <v>2212</v>
      </c>
      <c r="L41" s="57" t="str">
        <f t="shared" si="4"/>
        <v>No</v>
      </c>
      <c r="M41" s="59" t="str">
        <f t="shared" si="1"/>
        <v>PI.PA.CV.040102.01</v>
      </c>
      <c r="N41" s="59"/>
      <c r="O41" s="59" t="str">
        <f t="shared" si="2"/>
        <v>PH.PA.CV.040102.01</v>
      </c>
      <c r="Q41" s="59" t="str">
        <f t="shared" si="3"/>
        <v>CL.PA.CV.040102.01</v>
      </c>
      <c r="R41" s="59"/>
      <c r="S41" s="59" t="str">
        <f t="shared" si="5"/>
        <v>DR.PA.CV.040102.01</v>
      </c>
      <c r="T41" s="59"/>
      <c r="U41" s="60" t="str">
        <f t="shared" si="6"/>
        <v>IM.PA.CV.040102.01</v>
      </c>
      <c r="V41" s="59"/>
      <c r="W41" s="60" t="str">
        <f t="shared" si="7"/>
        <v>GE.PA.CV.040102.01</v>
      </c>
    </row>
    <row r="42" spans="1:23" s="57" customFormat="1" ht="14" customHeight="1">
      <c r="A42" s="57" t="s">
        <v>2186</v>
      </c>
      <c r="B42" s="57" t="s">
        <v>2259</v>
      </c>
      <c r="C42" s="58" t="s">
        <v>2065</v>
      </c>
      <c r="D42" s="57" t="s">
        <v>2213</v>
      </c>
      <c r="E42" s="58" t="s">
        <v>2212</v>
      </c>
      <c r="F42" s="57" t="s">
        <v>2260</v>
      </c>
      <c r="G42" s="57" t="s">
        <v>2102</v>
      </c>
      <c r="H42" s="58" t="s">
        <v>2212</v>
      </c>
      <c r="J42" s="59" t="str">
        <f t="shared" si="0"/>
        <v>PA.CV.050101</v>
      </c>
      <c r="K42" s="58" t="s">
        <v>2212</v>
      </c>
      <c r="L42" s="57" t="str">
        <f t="shared" si="4"/>
        <v>Palpable - bounding 4+</v>
      </c>
      <c r="M42" s="59" t="str">
        <f t="shared" si="1"/>
        <v>PI.PA.CV.050101.01</v>
      </c>
      <c r="N42" s="59"/>
      <c r="O42" s="59" t="str">
        <f t="shared" si="2"/>
        <v>PH.PA.CV.050101.01</v>
      </c>
      <c r="Q42" s="59" t="str">
        <f t="shared" si="3"/>
        <v>CL.PA.CV.050101.01</v>
      </c>
      <c r="R42" s="59"/>
      <c r="S42" s="59" t="str">
        <f t="shared" si="5"/>
        <v>DR.PA.CV.050101.01</v>
      </c>
      <c r="T42" s="59"/>
      <c r="U42" s="60" t="str">
        <f t="shared" si="6"/>
        <v>IM.PA.CV.050101.01</v>
      </c>
      <c r="V42" s="59"/>
      <c r="W42" s="60" t="str">
        <f t="shared" si="7"/>
        <v>GE.PA.CV.050101.01</v>
      </c>
    </row>
    <row r="43" spans="1:23" s="57" customFormat="1" ht="14" customHeight="1">
      <c r="A43" s="57" t="s">
        <v>2186</v>
      </c>
      <c r="C43" s="58" t="s">
        <v>2065</v>
      </c>
      <c r="E43" s="58" t="s">
        <v>2212</v>
      </c>
      <c r="F43" s="57" t="s">
        <v>2260</v>
      </c>
      <c r="G43" s="57" t="s">
        <v>2103</v>
      </c>
      <c r="H43" s="58" t="s">
        <v>2217</v>
      </c>
      <c r="J43" s="59" t="str">
        <f t="shared" si="0"/>
        <v>PA.CV.050102</v>
      </c>
      <c r="K43" s="58" t="s">
        <v>2212</v>
      </c>
      <c r="L43" s="57" t="str">
        <f t="shared" si="4"/>
        <v>Palpable - strong 3+</v>
      </c>
      <c r="M43" s="59" t="str">
        <f t="shared" si="1"/>
        <v>PI.PA.CV.050102.01</v>
      </c>
      <c r="N43" s="59"/>
      <c r="O43" s="59" t="str">
        <f t="shared" si="2"/>
        <v>PH.PA.CV.050102.01</v>
      </c>
      <c r="Q43" s="59" t="str">
        <f t="shared" si="3"/>
        <v>CL.PA.CV.050102.01</v>
      </c>
      <c r="R43" s="59"/>
      <c r="S43" s="59" t="str">
        <f t="shared" si="5"/>
        <v>DR.PA.CV.050102.01</v>
      </c>
      <c r="T43" s="59"/>
      <c r="U43" s="60" t="str">
        <f t="shared" si="6"/>
        <v>IM.PA.CV.050102.01</v>
      </c>
      <c r="V43" s="59"/>
      <c r="W43" s="60" t="str">
        <f t="shared" si="7"/>
        <v>GE.PA.CV.050102.01</v>
      </c>
    </row>
    <row r="44" spans="1:23" s="57" customFormat="1" ht="14" customHeight="1">
      <c r="A44" s="57" t="s">
        <v>2186</v>
      </c>
      <c r="C44" s="58" t="s">
        <v>2065</v>
      </c>
      <c r="E44" s="58" t="s">
        <v>2212</v>
      </c>
      <c r="F44" s="57" t="s">
        <v>2260</v>
      </c>
      <c r="G44" s="57" t="s">
        <v>2104</v>
      </c>
      <c r="H44" s="58" t="s">
        <v>2219</v>
      </c>
      <c r="J44" s="59" t="str">
        <f t="shared" si="0"/>
        <v>PA.CV.050103</v>
      </c>
      <c r="K44" s="58" t="s">
        <v>2212</v>
      </c>
      <c r="L44" s="57" t="str">
        <f t="shared" si="4"/>
        <v>Palpable - normal 2+</v>
      </c>
      <c r="M44" s="59" t="str">
        <f t="shared" si="1"/>
        <v>PI.PA.CV.050103.01</v>
      </c>
      <c r="N44" s="59"/>
      <c r="O44" s="59" t="str">
        <f t="shared" si="2"/>
        <v>PH.PA.CV.050103.01</v>
      </c>
      <c r="Q44" s="59" t="str">
        <f t="shared" si="3"/>
        <v>CL.PA.CV.050103.01</v>
      </c>
      <c r="R44" s="59"/>
      <c r="S44" s="59" t="str">
        <f t="shared" si="5"/>
        <v>DR.PA.CV.050103.01</v>
      </c>
      <c r="T44" s="59"/>
      <c r="U44" s="60" t="str">
        <f t="shared" si="6"/>
        <v>IM.PA.CV.050103.01</v>
      </c>
      <c r="V44" s="59"/>
      <c r="W44" s="60" t="str">
        <f t="shared" si="7"/>
        <v>GE.PA.CV.050103.01</v>
      </c>
    </row>
    <row r="45" spans="1:23" s="57" customFormat="1" ht="14" customHeight="1">
      <c r="A45" s="57" t="s">
        <v>2186</v>
      </c>
      <c r="C45" s="58" t="s">
        <v>2065</v>
      </c>
      <c r="E45" s="58" t="s">
        <v>2212</v>
      </c>
      <c r="F45" s="57" t="s">
        <v>2260</v>
      </c>
      <c r="G45" s="57" t="s">
        <v>2105</v>
      </c>
      <c r="H45" s="58" t="s">
        <v>2063</v>
      </c>
      <c r="J45" s="59" t="str">
        <f t="shared" si="0"/>
        <v>PA.CV.050104</v>
      </c>
      <c r="K45" s="58" t="s">
        <v>2212</v>
      </c>
      <c r="L45" s="57" t="str">
        <f t="shared" si="4"/>
        <v>Palpable - weak 1+</v>
      </c>
      <c r="M45" s="59" t="str">
        <f t="shared" si="1"/>
        <v>PI.PA.CV.050104.01</v>
      </c>
      <c r="N45" s="59"/>
      <c r="O45" s="59" t="str">
        <f t="shared" si="2"/>
        <v>PH.PA.CV.050104.01</v>
      </c>
      <c r="Q45" s="59" t="str">
        <f t="shared" si="3"/>
        <v>CL.PA.CV.050104.01</v>
      </c>
      <c r="R45" s="59"/>
      <c r="S45" s="59" t="str">
        <f t="shared" si="5"/>
        <v>DR.PA.CV.050104.01</v>
      </c>
      <c r="T45" s="59"/>
      <c r="U45" s="60" t="str">
        <f t="shared" si="6"/>
        <v>IM.PA.CV.050104.01</v>
      </c>
      <c r="V45" s="59"/>
      <c r="W45" s="60" t="str">
        <f t="shared" si="7"/>
        <v>GE.PA.CV.050104.01</v>
      </c>
    </row>
    <row r="46" spans="1:23" s="57" customFormat="1" ht="14" customHeight="1">
      <c r="A46" s="57" t="s">
        <v>2186</v>
      </c>
      <c r="C46" s="58" t="s">
        <v>2065</v>
      </c>
      <c r="E46" s="58" t="s">
        <v>2212</v>
      </c>
      <c r="F46" s="57" t="s">
        <v>2260</v>
      </c>
      <c r="G46" s="57" t="s">
        <v>2106</v>
      </c>
      <c r="H46" s="58" t="s">
        <v>2065</v>
      </c>
      <c r="J46" s="59" t="str">
        <f t="shared" si="0"/>
        <v>PA.CV.050105</v>
      </c>
      <c r="K46" s="58" t="s">
        <v>2212</v>
      </c>
      <c r="L46" s="57" t="str">
        <f t="shared" si="4"/>
        <v>Not palpable</v>
      </c>
      <c r="M46" s="59" t="str">
        <f t="shared" si="1"/>
        <v>PI.PA.CV.050105.01</v>
      </c>
      <c r="N46" s="59"/>
      <c r="O46" s="59" t="str">
        <f t="shared" si="2"/>
        <v>PH.PA.CV.050105.01</v>
      </c>
      <c r="Q46" s="59" t="str">
        <f t="shared" si="3"/>
        <v>CL.PA.CV.050105.01</v>
      </c>
      <c r="R46" s="59"/>
      <c r="S46" s="59" t="str">
        <f t="shared" si="5"/>
        <v>DR.PA.CV.050105.01</v>
      </c>
      <c r="T46" s="59"/>
      <c r="U46" s="60" t="str">
        <f t="shared" si="6"/>
        <v>IM.PA.CV.050105.01</v>
      </c>
      <c r="V46" s="59"/>
      <c r="W46" s="60" t="str">
        <f t="shared" si="7"/>
        <v>GE.PA.CV.050105.01</v>
      </c>
    </row>
    <row r="47" spans="1:23" s="57" customFormat="1" ht="14" customHeight="1">
      <c r="A47" s="57" t="s">
        <v>2186</v>
      </c>
      <c r="C47" s="58" t="s">
        <v>2065</v>
      </c>
      <c r="E47" s="58" t="s">
        <v>2212</v>
      </c>
      <c r="F47" s="57" t="s">
        <v>2260</v>
      </c>
      <c r="G47" s="57" t="s">
        <v>2107</v>
      </c>
      <c r="H47" s="58" t="s">
        <v>2222</v>
      </c>
      <c r="J47" s="59" t="str">
        <f t="shared" si="0"/>
        <v>PA.CV.050106</v>
      </c>
      <c r="K47" s="58" t="s">
        <v>2212</v>
      </c>
      <c r="L47" s="57" t="str">
        <f t="shared" si="4"/>
        <v>Doppler - present</v>
      </c>
      <c r="M47" s="59" t="str">
        <f t="shared" si="1"/>
        <v>PI.PA.CV.050106.01</v>
      </c>
      <c r="N47" s="59"/>
      <c r="O47" s="59" t="str">
        <f t="shared" si="2"/>
        <v>PH.PA.CV.050106.01</v>
      </c>
      <c r="Q47" s="59" t="str">
        <f t="shared" si="3"/>
        <v>CL.PA.CV.050106.01</v>
      </c>
      <c r="R47" s="59"/>
      <c r="S47" s="59" t="str">
        <f t="shared" si="5"/>
        <v>DR.PA.CV.050106.01</v>
      </c>
      <c r="T47" s="59"/>
      <c r="U47" s="60" t="str">
        <f t="shared" si="6"/>
        <v>IM.PA.CV.050106.01</v>
      </c>
      <c r="V47" s="59"/>
      <c r="W47" s="60" t="str">
        <f t="shared" si="7"/>
        <v>GE.PA.CV.050106.01</v>
      </c>
    </row>
    <row r="48" spans="1:23" s="57" customFormat="1" ht="14" customHeight="1">
      <c r="A48" s="57" t="s">
        <v>2186</v>
      </c>
      <c r="C48" s="58" t="s">
        <v>2065</v>
      </c>
      <c r="E48" s="58" t="s">
        <v>2212</v>
      </c>
      <c r="F48" s="57" t="s">
        <v>2260</v>
      </c>
      <c r="G48" s="57" t="s">
        <v>2108</v>
      </c>
      <c r="H48" s="58" t="s">
        <v>2376</v>
      </c>
      <c r="J48" s="59" t="str">
        <f t="shared" si="0"/>
        <v>PA.CV.050107</v>
      </c>
      <c r="K48" s="58" t="s">
        <v>2212</v>
      </c>
      <c r="L48" s="57" t="str">
        <f t="shared" si="4"/>
        <v>Doppler - absent</v>
      </c>
      <c r="M48" s="59" t="str">
        <f t="shared" si="1"/>
        <v>PI.PA.CV.050107.01</v>
      </c>
      <c r="N48" s="59"/>
      <c r="O48" s="59" t="str">
        <f t="shared" si="2"/>
        <v>PH.PA.CV.050107.01</v>
      </c>
      <c r="Q48" s="59" t="str">
        <f t="shared" si="3"/>
        <v>CL.PA.CV.050107.01</v>
      </c>
      <c r="R48" s="59"/>
      <c r="S48" s="59" t="str">
        <f t="shared" si="5"/>
        <v>DR.PA.CV.050107.01</v>
      </c>
      <c r="T48" s="59"/>
      <c r="U48" s="60" t="str">
        <f t="shared" si="6"/>
        <v>IM.PA.CV.050107.01</v>
      </c>
      <c r="V48" s="59"/>
      <c r="W48" s="60" t="str">
        <f t="shared" si="7"/>
        <v>GE.PA.CV.050107.01</v>
      </c>
    </row>
    <row r="49" spans="1:31" s="57" customFormat="1" ht="14" customHeight="1">
      <c r="A49" s="57" t="s">
        <v>2186</v>
      </c>
      <c r="C49" s="58" t="s">
        <v>2065</v>
      </c>
      <c r="E49" s="58" t="s">
        <v>2212</v>
      </c>
      <c r="F49" s="57" t="s">
        <v>2260</v>
      </c>
      <c r="G49" s="57" t="s">
        <v>2109</v>
      </c>
      <c r="H49" s="58" t="s">
        <v>2378</v>
      </c>
      <c r="J49" s="59" t="str">
        <f t="shared" si="0"/>
        <v>PA.CV.050108</v>
      </c>
      <c r="K49" s="58" t="s">
        <v>2212</v>
      </c>
      <c r="L49" s="57" t="str">
        <f t="shared" si="4"/>
        <v>Unable to assess</v>
      </c>
      <c r="M49" s="59" t="str">
        <f t="shared" si="1"/>
        <v>PI.PA.CV.050108.01</v>
      </c>
      <c r="N49" s="59"/>
      <c r="O49" s="59" t="str">
        <f t="shared" si="2"/>
        <v>PH.PA.CV.050108.01</v>
      </c>
      <c r="Q49" s="59" t="str">
        <f t="shared" si="3"/>
        <v>CL.PA.CV.050108.01</v>
      </c>
      <c r="R49" s="59"/>
      <c r="S49" s="59" t="str">
        <f t="shared" si="5"/>
        <v>DR.PA.CV.050108.01</v>
      </c>
      <c r="T49" s="59"/>
      <c r="U49" s="60" t="str">
        <f t="shared" si="6"/>
        <v>IM.PA.CV.050108.01</v>
      </c>
      <c r="V49" s="59"/>
      <c r="W49" s="60" t="str">
        <f t="shared" si="7"/>
        <v>GE.PA.CV.050108.01</v>
      </c>
    </row>
    <row r="50" spans="1:31" s="57" customFormat="1" ht="14" customHeight="1">
      <c r="A50" s="57" t="s">
        <v>2186</v>
      </c>
      <c r="C50" s="58" t="s">
        <v>2065</v>
      </c>
      <c r="D50" s="57" t="s">
        <v>2381</v>
      </c>
      <c r="E50" s="58" t="s">
        <v>2217</v>
      </c>
      <c r="F50" s="57" t="s">
        <v>2110</v>
      </c>
      <c r="G50" s="57" t="s">
        <v>2102</v>
      </c>
      <c r="H50" s="58" t="s">
        <v>2212</v>
      </c>
      <c r="J50" s="59" t="str">
        <f t="shared" si="0"/>
        <v>PA.CV.050201</v>
      </c>
      <c r="K50" s="58" t="s">
        <v>2212</v>
      </c>
      <c r="L50" s="57" t="str">
        <f t="shared" si="4"/>
        <v>Palpable - bounding 4+</v>
      </c>
      <c r="M50" s="59" t="str">
        <f t="shared" si="1"/>
        <v>PI.PA.CV.050201.01</v>
      </c>
      <c r="N50" s="59"/>
      <c r="O50" s="59" t="str">
        <f t="shared" si="2"/>
        <v>PH.PA.CV.050201.01</v>
      </c>
      <c r="Q50" s="59" t="str">
        <f t="shared" si="3"/>
        <v>CL.PA.CV.050201.01</v>
      </c>
      <c r="R50" s="59"/>
      <c r="S50" s="59" t="str">
        <f t="shared" si="5"/>
        <v>DR.PA.CV.050201.01</v>
      </c>
      <c r="T50" s="59"/>
      <c r="U50" s="60" t="str">
        <f t="shared" si="6"/>
        <v>IM.PA.CV.050201.01</v>
      </c>
      <c r="V50" s="59"/>
      <c r="W50" s="60" t="str">
        <f t="shared" si="7"/>
        <v>GE.PA.CV.050201.01</v>
      </c>
    </row>
    <row r="51" spans="1:31" s="57" customFormat="1" ht="14" customHeight="1">
      <c r="A51" s="57" t="s">
        <v>2186</v>
      </c>
      <c r="C51" s="58" t="s">
        <v>2065</v>
      </c>
      <c r="E51" s="58" t="s">
        <v>2217</v>
      </c>
      <c r="F51" s="57" t="s">
        <v>2110</v>
      </c>
      <c r="G51" s="57" t="s">
        <v>2103</v>
      </c>
      <c r="H51" s="58" t="s">
        <v>2217</v>
      </c>
      <c r="J51" s="59" t="str">
        <f t="shared" si="0"/>
        <v>PA.CV.050202</v>
      </c>
      <c r="K51" s="58" t="s">
        <v>2212</v>
      </c>
      <c r="L51" s="57" t="str">
        <f t="shared" si="4"/>
        <v>Palpable - strong 3+</v>
      </c>
      <c r="M51" s="59" t="str">
        <f t="shared" si="1"/>
        <v>PI.PA.CV.050202.01</v>
      </c>
      <c r="N51" s="59"/>
      <c r="O51" s="59" t="str">
        <f t="shared" si="2"/>
        <v>PH.PA.CV.050202.01</v>
      </c>
      <c r="Q51" s="59" t="str">
        <f t="shared" si="3"/>
        <v>CL.PA.CV.050202.01</v>
      </c>
      <c r="R51" s="59"/>
      <c r="S51" s="59" t="str">
        <f t="shared" si="5"/>
        <v>DR.PA.CV.050202.01</v>
      </c>
      <c r="T51" s="59"/>
      <c r="U51" s="60" t="str">
        <f t="shared" si="6"/>
        <v>IM.PA.CV.050202.01</v>
      </c>
      <c r="V51" s="59"/>
      <c r="W51" s="60" t="str">
        <f t="shared" si="7"/>
        <v>GE.PA.CV.050202.01</v>
      </c>
    </row>
    <row r="52" spans="1:31" s="57" customFormat="1" ht="14" customHeight="1">
      <c r="A52" s="57" t="s">
        <v>2186</v>
      </c>
      <c r="C52" s="58" t="s">
        <v>2065</v>
      </c>
      <c r="E52" s="58" t="s">
        <v>2217</v>
      </c>
      <c r="F52" s="57" t="s">
        <v>2110</v>
      </c>
      <c r="G52" s="57" t="s">
        <v>2104</v>
      </c>
      <c r="H52" s="58" t="s">
        <v>2219</v>
      </c>
      <c r="J52" s="59" t="str">
        <f t="shared" si="0"/>
        <v>PA.CV.050203</v>
      </c>
      <c r="K52" s="58" t="s">
        <v>2212</v>
      </c>
      <c r="L52" s="57" t="str">
        <f t="shared" si="4"/>
        <v>Palpable - normal 2+</v>
      </c>
      <c r="M52" s="59" t="str">
        <f t="shared" si="1"/>
        <v>PI.PA.CV.050203.01</v>
      </c>
      <c r="N52" s="59"/>
      <c r="O52" s="59" t="str">
        <f t="shared" si="2"/>
        <v>PH.PA.CV.050203.01</v>
      </c>
      <c r="Q52" s="59" t="str">
        <f t="shared" si="3"/>
        <v>CL.PA.CV.050203.01</v>
      </c>
      <c r="R52" s="59"/>
      <c r="S52" s="59" t="str">
        <f t="shared" si="5"/>
        <v>DR.PA.CV.050203.01</v>
      </c>
      <c r="T52" s="59"/>
      <c r="U52" s="60" t="str">
        <f t="shared" si="6"/>
        <v>IM.PA.CV.050203.01</v>
      </c>
      <c r="V52" s="59"/>
      <c r="W52" s="60" t="str">
        <f t="shared" si="7"/>
        <v>GE.PA.CV.050203.01</v>
      </c>
    </row>
    <row r="53" spans="1:31" s="57" customFormat="1" ht="14" customHeight="1">
      <c r="A53" s="57" t="s">
        <v>2186</v>
      </c>
      <c r="C53" s="58" t="s">
        <v>2065</v>
      </c>
      <c r="E53" s="58" t="s">
        <v>2217</v>
      </c>
      <c r="F53" s="57" t="s">
        <v>2110</v>
      </c>
      <c r="G53" s="57" t="s">
        <v>2105</v>
      </c>
      <c r="H53" s="58" t="s">
        <v>2063</v>
      </c>
      <c r="J53" s="59" t="str">
        <f t="shared" si="0"/>
        <v>PA.CV.050204</v>
      </c>
      <c r="K53" s="58" t="s">
        <v>2212</v>
      </c>
      <c r="L53" s="57" t="str">
        <f t="shared" si="4"/>
        <v>Palpable - weak 1+</v>
      </c>
      <c r="M53" s="59" t="str">
        <f t="shared" si="1"/>
        <v>PI.PA.CV.050204.01</v>
      </c>
      <c r="N53" s="59"/>
      <c r="O53" s="59" t="str">
        <f t="shared" si="2"/>
        <v>PH.PA.CV.050204.01</v>
      </c>
      <c r="Q53" s="59" t="str">
        <f t="shared" si="3"/>
        <v>CL.PA.CV.050204.01</v>
      </c>
      <c r="R53" s="59"/>
      <c r="S53" s="59" t="str">
        <f t="shared" si="5"/>
        <v>DR.PA.CV.050204.01</v>
      </c>
      <c r="T53" s="59"/>
      <c r="U53" s="60" t="str">
        <f t="shared" si="6"/>
        <v>IM.PA.CV.050204.01</v>
      </c>
      <c r="V53" s="59"/>
      <c r="W53" s="60" t="str">
        <f t="shared" si="7"/>
        <v>GE.PA.CV.050204.01</v>
      </c>
    </row>
    <row r="54" spans="1:31" s="57" customFormat="1" ht="14" customHeight="1">
      <c r="A54" s="57" t="s">
        <v>2186</v>
      </c>
      <c r="C54" s="58" t="s">
        <v>2065</v>
      </c>
      <c r="E54" s="58" t="s">
        <v>2217</v>
      </c>
      <c r="F54" s="57" t="s">
        <v>2110</v>
      </c>
      <c r="G54" s="57" t="s">
        <v>2106</v>
      </c>
      <c r="H54" s="58" t="s">
        <v>2065</v>
      </c>
      <c r="J54" s="59" t="str">
        <f t="shared" si="0"/>
        <v>PA.CV.050205</v>
      </c>
      <c r="K54" s="58" t="s">
        <v>2212</v>
      </c>
      <c r="L54" s="57" t="str">
        <f t="shared" si="4"/>
        <v>Not palpable</v>
      </c>
      <c r="M54" s="59" t="str">
        <f t="shared" si="1"/>
        <v>PI.PA.CV.050205.01</v>
      </c>
      <c r="N54" s="59"/>
      <c r="O54" s="59" t="str">
        <f t="shared" si="2"/>
        <v>PH.PA.CV.050205.01</v>
      </c>
      <c r="Q54" s="59" t="str">
        <f t="shared" si="3"/>
        <v>CL.PA.CV.050205.01</v>
      </c>
      <c r="R54" s="59"/>
      <c r="S54" s="59" t="str">
        <f t="shared" si="5"/>
        <v>DR.PA.CV.050205.01</v>
      </c>
      <c r="T54" s="59"/>
      <c r="U54" s="60" t="str">
        <f t="shared" si="6"/>
        <v>IM.PA.CV.050205.01</v>
      </c>
      <c r="V54" s="59"/>
      <c r="W54" s="60" t="str">
        <f t="shared" si="7"/>
        <v>GE.PA.CV.050205.01</v>
      </c>
    </row>
    <row r="55" spans="1:31" s="57" customFormat="1" ht="14" customHeight="1">
      <c r="A55" s="57" t="s">
        <v>2186</v>
      </c>
      <c r="C55" s="58" t="s">
        <v>2065</v>
      </c>
      <c r="E55" s="58" t="s">
        <v>2217</v>
      </c>
      <c r="F55" s="57" t="s">
        <v>2110</v>
      </c>
      <c r="G55" s="57" t="s">
        <v>2107</v>
      </c>
      <c r="H55" s="58" t="s">
        <v>2222</v>
      </c>
      <c r="J55" s="59" t="str">
        <f t="shared" si="0"/>
        <v>PA.CV.050206</v>
      </c>
      <c r="K55" s="58" t="s">
        <v>2212</v>
      </c>
      <c r="L55" s="57" t="str">
        <f t="shared" si="4"/>
        <v>Doppler - present</v>
      </c>
      <c r="M55" s="59" t="str">
        <f t="shared" si="1"/>
        <v>PI.PA.CV.050206.01</v>
      </c>
      <c r="N55" s="59"/>
      <c r="O55" s="59" t="str">
        <f t="shared" si="2"/>
        <v>PH.PA.CV.050206.01</v>
      </c>
      <c r="Q55" s="59" t="str">
        <f t="shared" si="3"/>
        <v>CL.PA.CV.050206.01</v>
      </c>
      <c r="R55" s="59"/>
      <c r="S55" s="59" t="str">
        <f t="shared" si="5"/>
        <v>DR.PA.CV.050206.01</v>
      </c>
      <c r="T55" s="59"/>
      <c r="U55" s="60" t="str">
        <f t="shared" si="6"/>
        <v>IM.PA.CV.050206.01</v>
      </c>
      <c r="V55" s="59"/>
      <c r="W55" s="60" t="str">
        <f t="shared" si="7"/>
        <v>GE.PA.CV.050206.01</v>
      </c>
    </row>
    <row r="56" spans="1:31" s="57" customFormat="1" ht="14" customHeight="1">
      <c r="A56" s="57" t="s">
        <v>2186</v>
      </c>
      <c r="C56" s="58" t="s">
        <v>2065</v>
      </c>
      <c r="E56" s="58" t="s">
        <v>2217</v>
      </c>
      <c r="F56" s="57" t="s">
        <v>2110</v>
      </c>
      <c r="G56" s="57" t="s">
        <v>2108</v>
      </c>
      <c r="H56" s="58" t="s">
        <v>2376</v>
      </c>
      <c r="J56" s="59" t="str">
        <f t="shared" si="0"/>
        <v>PA.CV.050207</v>
      </c>
      <c r="K56" s="58" t="s">
        <v>2212</v>
      </c>
      <c r="L56" s="57" t="str">
        <f t="shared" si="4"/>
        <v>Doppler - absent</v>
      </c>
      <c r="M56" s="59" t="str">
        <f t="shared" si="1"/>
        <v>PI.PA.CV.050207.01</v>
      </c>
      <c r="N56" s="59"/>
      <c r="O56" s="59" t="str">
        <f t="shared" si="2"/>
        <v>PH.PA.CV.050207.01</v>
      </c>
      <c r="Q56" s="59" t="str">
        <f t="shared" si="3"/>
        <v>CL.PA.CV.050207.01</v>
      </c>
      <c r="R56" s="59"/>
      <c r="S56" s="59" t="str">
        <f t="shared" si="5"/>
        <v>DR.PA.CV.050207.01</v>
      </c>
      <c r="T56" s="59"/>
      <c r="U56" s="60" t="str">
        <f t="shared" si="6"/>
        <v>IM.PA.CV.050207.01</v>
      </c>
      <c r="V56" s="59"/>
      <c r="W56" s="60" t="str">
        <f t="shared" si="7"/>
        <v>GE.PA.CV.050207.01</v>
      </c>
    </row>
    <row r="57" spans="1:31" s="57" customFormat="1" ht="14" customHeight="1">
      <c r="A57" s="57" t="s">
        <v>2186</v>
      </c>
      <c r="C57" s="58" t="s">
        <v>2065</v>
      </c>
      <c r="E57" s="58" t="s">
        <v>2217</v>
      </c>
      <c r="F57" s="57" t="s">
        <v>2110</v>
      </c>
      <c r="G57" s="57" t="s">
        <v>2109</v>
      </c>
      <c r="H57" s="58" t="s">
        <v>2378</v>
      </c>
      <c r="J57" s="59" t="str">
        <f t="shared" si="0"/>
        <v>PA.CV.050208</v>
      </c>
      <c r="K57" s="58" t="s">
        <v>2212</v>
      </c>
      <c r="L57" s="57" t="str">
        <f t="shared" si="4"/>
        <v>Unable to assess</v>
      </c>
      <c r="M57" s="59" t="str">
        <f t="shared" si="1"/>
        <v>PI.PA.CV.050208.01</v>
      </c>
      <c r="N57" s="59"/>
      <c r="O57" s="59" t="str">
        <f t="shared" si="2"/>
        <v>PH.PA.CV.050208.01</v>
      </c>
      <c r="Q57" s="59" t="str">
        <f t="shared" si="3"/>
        <v>CL.PA.CV.050208.01</v>
      </c>
      <c r="R57" s="59"/>
      <c r="S57" s="59" t="str">
        <f t="shared" si="5"/>
        <v>DR.PA.CV.050208.01</v>
      </c>
      <c r="T57" s="59"/>
      <c r="U57" s="60" t="str">
        <f t="shared" si="6"/>
        <v>IM.PA.CV.050208.01</v>
      </c>
      <c r="V57" s="59"/>
      <c r="W57" s="60" t="str">
        <f t="shared" si="7"/>
        <v>GE.PA.CV.050208.01</v>
      </c>
    </row>
    <row r="58" spans="1:31" s="57" customFormat="1" ht="14" customHeight="1">
      <c r="A58" s="57" t="s">
        <v>2186</v>
      </c>
      <c r="B58" s="57" t="s">
        <v>2111</v>
      </c>
      <c r="C58" s="58" t="s">
        <v>2222</v>
      </c>
      <c r="D58" s="57" t="s">
        <v>3209</v>
      </c>
      <c r="E58" s="58" t="s">
        <v>2212</v>
      </c>
      <c r="F58" s="57" t="s">
        <v>2272</v>
      </c>
      <c r="G58" s="57" t="s">
        <v>2273</v>
      </c>
      <c r="H58" s="58" t="s">
        <v>2212</v>
      </c>
      <c r="J58" s="59" t="str">
        <f t="shared" si="0"/>
        <v>PA.CV.060101</v>
      </c>
      <c r="K58" s="58" t="s">
        <v>2212</v>
      </c>
      <c r="L58" s="57" t="str">
        <f t="shared" si="4"/>
        <v>Under 3 sec</v>
      </c>
      <c r="M58" s="59" t="str">
        <f t="shared" si="1"/>
        <v>PI.PA.CV.060101.01</v>
      </c>
      <c r="N58" s="59"/>
      <c r="O58" s="59" t="str">
        <f t="shared" si="2"/>
        <v>PH.PA.CV.060101.01</v>
      </c>
      <c r="Q58" s="59" t="str">
        <f t="shared" si="3"/>
        <v>CL.PA.CV.060101.01</v>
      </c>
      <c r="R58" s="59"/>
      <c r="S58" s="59" t="str">
        <f t="shared" si="5"/>
        <v>DR.PA.CV.060101.01</v>
      </c>
      <c r="T58" s="59"/>
      <c r="U58" s="60" t="str">
        <f t="shared" si="6"/>
        <v>IM.PA.CV.060101.01</v>
      </c>
      <c r="V58" s="59"/>
      <c r="W58" s="60" t="str">
        <f t="shared" si="7"/>
        <v>GE.PA.CV.060101.01</v>
      </c>
    </row>
    <row r="59" spans="1:31" s="57" customFormat="1" ht="14" customHeight="1">
      <c r="A59" s="57" t="s">
        <v>2186</v>
      </c>
      <c r="C59" s="58" t="s">
        <v>2222</v>
      </c>
      <c r="E59" s="58" t="s">
        <v>2212</v>
      </c>
      <c r="F59" s="57" t="s">
        <v>2272</v>
      </c>
      <c r="G59" s="57" t="s">
        <v>2118</v>
      </c>
      <c r="H59" s="58" t="s">
        <v>2217</v>
      </c>
      <c r="J59" s="59" t="str">
        <f t="shared" si="0"/>
        <v>PA.CV.060102</v>
      </c>
      <c r="K59" s="58" t="s">
        <v>2212</v>
      </c>
      <c r="L59" s="57" t="str">
        <f t="shared" si="4"/>
        <v>Over 3 sec</v>
      </c>
      <c r="M59" s="59" t="str">
        <f t="shared" si="1"/>
        <v>PI.PA.CV.060102.01</v>
      </c>
      <c r="N59" s="59"/>
      <c r="O59" s="59" t="str">
        <f t="shared" si="2"/>
        <v>PH.PA.CV.060102.01</v>
      </c>
      <c r="Q59" s="59" t="str">
        <f t="shared" si="3"/>
        <v>CL.PA.CV.060102.01</v>
      </c>
      <c r="R59" s="59"/>
      <c r="S59" s="59" t="str">
        <f t="shared" si="5"/>
        <v>DR.PA.CV.060102.01</v>
      </c>
      <c r="T59" s="59"/>
      <c r="U59" s="60" t="str">
        <f t="shared" si="6"/>
        <v>IM.PA.CV.060102.01</v>
      </c>
      <c r="V59" s="59"/>
      <c r="W59" s="60" t="str">
        <f t="shared" si="7"/>
        <v>GE.PA.CV.060102.01</v>
      </c>
    </row>
    <row r="60" spans="1:31" s="57" customFormat="1" ht="14" customHeight="1">
      <c r="A60" s="57" t="s">
        <v>2186</v>
      </c>
      <c r="C60" s="58" t="s">
        <v>94</v>
      </c>
      <c r="E60" s="58" t="s">
        <v>95</v>
      </c>
      <c r="F60" s="57" t="s">
        <v>207</v>
      </c>
      <c r="G60" s="57" t="s">
        <v>130</v>
      </c>
      <c r="H60" s="58" t="s">
        <v>94</v>
      </c>
      <c r="J60" s="59" t="str">
        <f t="shared" si="0"/>
        <v>PA.CV.060106</v>
      </c>
      <c r="K60" s="58" t="s">
        <v>95</v>
      </c>
      <c r="L60" s="57" t="str">
        <f t="shared" si="4"/>
        <v>Unable to assess</v>
      </c>
      <c r="M60" s="59" t="str">
        <f t="shared" ref="M60" si="8">CONCATENATE("PI.",J60,".",K60)</f>
        <v>PI.PA.CV.060106.01</v>
      </c>
      <c r="N60" s="59"/>
      <c r="O60" s="59" t="str">
        <f t="shared" ref="O60" si="9">CONCATENATE("PH.",J60,".",K60)</f>
        <v>PH.PA.CV.060106.01</v>
      </c>
      <c r="Q60" s="59" t="str">
        <f t="shared" ref="Q60" si="10">CONCATENATE("CL.",J60,".",K60)</f>
        <v>CL.PA.CV.060106.01</v>
      </c>
      <c r="R60" s="59"/>
      <c r="S60" s="59" t="str">
        <f t="shared" ref="S60" si="11">CONCATENATE("DR.",J60,".",K60)</f>
        <v>DR.PA.CV.060106.01</v>
      </c>
      <c r="T60" s="59"/>
      <c r="U60" s="60" t="str">
        <f t="shared" si="6"/>
        <v>IM.PA.CV.060106.01</v>
      </c>
      <c r="V60" s="59"/>
      <c r="W60" s="60" t="str">
        <f t="shared" si="7"/>
        <v>GE.PA.CV.060106.01</v>
      </c>
      <c r="AD60" s="57" t="s">
        <v>96</v>
      </c>
      <c r="AE60" s="57">
        <v>1214</v>
      </c>
    </row>
    <row r="61" spans="1:31" s="57" customFormat="1" ht="14" customHeight="1">
      <c r="A61" s="57" t="s">
        <v>2186</v>
      </c>
      <c r="C61" s="58" t="s">
        <v>2222</v>
      </c>
      <c r="D61" s="57" t="s">
        <v>3210</v>
      </c>
      <c r="E61" s="58" t="s">
        <v>2212</v>
      </c>
      <c r="F61" s="57" t="s">
        <v>1936</v>
      </c>
      <c r="G61" s="57" t="s">
        <v>2273</v>
      </c>
      <c r="H61" s="58" t="s">
        <v>2219</v>
      </c>
      <c r="J61" s="59" t="str">
        <f t="shared" si="0"/>
        <v>PA.CV.060103</v>
      </c>
      <c r="K61" s="58" t="s">
        <v>2212</v>
      </c>
      <c r="L61" s="57" t="str">
        <f t="shared" si="4"/>
        <v>Under 3 sec</v>
      </c>
      <c r="M61" s="59" t="str">
        <f t="shared" si="1"/>
        <v>PI.PA.CV.060103.01</v>
      </c>
      <c r="N61" s="59"/>
      <c r="O61" s="59" t="str">
        <f t="shared" si="2"/>
        <v>PH.PA.CV.060103.01</v>
      </c>
      <c r="Q61" s="59" t="str">
        <f t="shared" si="3"/>
        <v>CL.PA.CV.060103.01</v>
      </c>
      <c r="R61" s="59"/>
      <c r="S61" s="59" t="str">
        <f t="shared" si="5"/>
        <v>DR.PA.CV.060103.01</v>
      </c>
      <c r="T61" s="59"/>
      <c r="U61" s="60" t="str">
        <f t="shared" si="6"/>
        <v>IM.PA.CV.060103.01</v>
      </c>
      <c r="V61" s="59"/>
      <c r="W61" s="60" t="str">
        <f t="shared" si="7"/>
        <v>GE.PA.CV.060103.01</v>
      </c>
    </row>
    <row r="62" spans="1:31" s="57" customFormat="1" ht="14" customHeight="1">
      <c r="A62" s="57" t="s">
        <v>2186</v>
      </c>
      <c r="C62" s="58" t="s">
        <v>2222</v>
      </c>
      <c r="E62" s="58" t="s">
        <v>2212</v>
      </c>
      <c r="F62" s="57" t="s">
        <v>1936</v>
      </c>
      <c r="G62" s="57" t="s">
        <v>2118</v>
      </c>
      <c r="H62" s="58" t="s">
        <v>2063</v>
      </c>
      <c r="J62" s="59" t="str">
        <f t="shared" ref="J62" si="12">CONCATENATE("PA.CV.",C62,E62,H62)</f>
        <v>PA.CV.060104</v>
      </c>
      <c r="K62" s="58" t="s">
        <v>2212</v>
      </c>
      <c r="L62" s="57" t="str">
        <f t="shared" ref="L62" si="13">G62</f>
        <v>Over 3 sec</v>
      </c>
      <c r="M62" s="59" t="str">
        <f t="shared" ref="M62" si="14">CONCATENATE("PI.",J62,".",K62)</f>
        <v>PI.PA.CV.060104.01</v>
      </c>
      <c r="N62" s="59"/>
      <c r="O62" s="59" t="str">
        <f t="shared" ref="O62" si="15">CONCATENATE("PH.",J62,".",K62)</f>
        <v>PH.PA.CV.060104.01</v>
      </c>
      <c r="Q62" s="59" t="str">
        <f t="shared" ref="Q62" si="16">CONCATENATE("CL.",J62,".",K62)</f>
        <v>CL.PA.CV.060104.01</v>
      </c>
      <c r="R62" s="59"/>
      <c r="S62" s="59" t="str">
        <f t="shared" ref="S62" si="17">CONCATENATE("DR.",J62,".",K62)</f>
        <v>DR.PA.CV.060104.01</v>
      </c>
      <c r="T62" s="59"/>
      <c r="U62" s="60" t="str">
        <f t="shared" si="6"/>
        <v>IM.PA.CV.060104.01</v>
      </c>
      <c r="V62" s="59"/>
      <c r="W62" s="60" t="str">
        <f t="shared" si="7"/>
        <v>GE.PA.CV.060104.01</v>
      </c>
    </row>
    <row r="63" spans="1:31" s="57" customFormat="1" ht="14" customHeight="1">
      <c r="A63" s="57" t="s">
        <v>2186</v>
      </c>
      <c r="C63" s="58" t="s">
        <v>2222</v>
      </c>
      <c r="E63" s="58" t="s">
        <v>2212</v>
      </c>
      <c r="F63" s="57" t="s">
        <v>1936</v>
      </c>
      <c r="G63" s="57" t="s">
        <v>237</v>
      </c>
      <c r="H63" s="58" t="s">
        <v>238</v>
      </c>
      <c r="J63" s="59" t="str">
        <f t="shared" si="0"/>
        <v>PA.CV.060105</v>
      </c>
      <c r="K63" s="58" t="s">
        <v>2212</v>
      </c>
      <c r="L63" s="57" t="str">
        <f t="shared" si="4"/>
        <v>Unable to assess</v>
      </c>
      <c r="M63" s="59" t="str">
        <f t="shared" si="1"/>
        <v>PI.PA.CV.060105.01</v>
      </c>
      <c r="N63" s="59"/>
      <c r="O63" s="59" t="str">
        <f t="shared" si="2"/>
        <v>PH.PA.CV.060105.01</v>
      </c>
      <c r="Q63" s="59" t="str">
        <f t="shared" si="3"/>
        <v>CL.PA.CV.060105.01</v>
      </c>
      <c r="R63" s="59"/>
      <c r="S63" s="59" t="str">
        <f t="shared" si="5"/>
        <v>DR.PA.CV.060105.01</v>
      </c>
      <c r="T63" s="59"/>
      <c r="U63" s="60" t="str">
        <f t="shared" si="6"/>
        <v>IM.PA.CV.060105.01</v>
      </c>
      <c r="V63" s="59"/>
      <c r="W63" s="60" t="str">
        <f t="shared" si="7"/>
        <v>GE.PA.CV.060105.01</v>
      </c>
      <c r="Z63" s="57" t="s">
        <v>239</v>
      </c>
      <c r="AA63" s="57" t="s">
        <v>240</v>
      </c>
    </row>
    <row r="64" spans="1:31" s="57" customFormat="1" ht="14" customHeight="1">
      <c r="A64" s="57" t="s">
        <v>2186</v>
      </c>
      <c r="C64" s="58" t="s">
        <v>2222</v>
      </c>
      <c r="D64" s="57" t="s">
        <v>1937</v>
      </c>
      <c r="E64" s="58" t="s">
        <v>2217</v>
      </c>
      <c r="F64" s="57" t="s">
        <v>1938</v>
      </c>
      <c r="G64" s="57" t="s">
        <v>315</v>
      </c>
      <c r="H64" s="58" t="s">
        <v>2212</v>
      </c>
      <c r="J64" s="59" t="str">
        <f t="shared" si="0"/>
        <v>PA.CV.060201</v>
      </c>
      <c r="K64" s="58" t="s">
        <v>2212</v>
      </c>
      <c r="L64" s="57" t="str">
        <f t="shared" si="4"/>
        <v>Under 3 seconds</v>
      </c>
      <c r="M64" s="59" t="str">
        <f t="shared" si="1"/>
        <v>PI.PA.CV.060201.01</v>
      </c>
      <c r="N64" s="59"/>
      <c r="O64" s="59" t="str">
        <f t="shared" si="2"/>
        <v>PH.PA.CV.060201.01</v>
      </c>
      <c r="Q64" s="59" t="str">
        <f t="shared" si="3"/>
        <v>CL.PA.CV.060201.01</v>
      </c>
      <c r="R64" s="59"/>
      <c r="S64" s="59" t="str">
        <f t="shared" si="5"/>
        <v>DR.PA.CV.060201.01</v>
      </c>
      <c r="T64" s="59"/>
      <c r="U64" s="60" t="str">
        <f t="shared" si="6"/>
        <v>IM.PA.CV.060201.01</v>
      </c>
      <c r="V64" s="59"/>
      <c r="W64" s="60" t="str">
        <f t="shared" si="7"/>
        <v>GE.PA.CV.060201.01</v>
      </c>
    </row>
    <row r="65" spans="1:27" s="57" customFormat="1" ht="14" customHeight="1">
      <c r="A65" s="57" t="s">
        <v>2186</v>
      </c>
      <c r="C65" s="58" t="s">
        <v>2222</v>
      </c>
      <c r="E65" s="58" t="s">
        <v>2217</v>
      </c>
      <c r="F65" s="57" t="s">
        <v>1938</v>
      </c>
      <c r="G65" s="57" t="s">
        <v>444</v>
      </c>
      <c r="H65" s="58" t="s">
        <v>2217</v>
      </c>
      <c r="J65" s="59" t="str">
        <f t="shared" si="0"/>
        <v>PA.CV.060202</v>
      </c>
      <c r="K65" s="58" t="s">
        <v>2212</v>
      </c>
      <c r="L65" s="57" t="str">
        <f t="shared" si="4"/>
        <v>Over 3 seconds</v>
      </c>
      <c r="M65" s="59" t="str">
        <f t="shared" si="1"/>
        <v>PI.PA.CV.060202.01</v>
      </c>
      <c r="N65" s="59"/>
      <c r="O65" s="59" t="str">
        <f t="shared" si="2"/>
        <v>PH.PA.CV.060202.01</v>
      </c>
      <c r="Q65" s="59" t="str">
        <f t="shared" si="3"/>
        <v>CL.PA.CV.060202.01</v>
      </c>
      <c r="R65" s="59"/>
      <c r="S65" s="59" t="str">
        <f t="shared" si="5"/>
        <v>DR.PA.CV.060202.01</v>
      </c>
      <c r="T65" s="59"/>
      <c r="U65" s="60" t="str">
        <f t="shared" si="6"/>
        <v>IM.PA.CV.060202.01</v>
      </c>
      <c r="V65" s="59"/>
      <c r="W65" s="60" t="str">
        <f t="shared" si="7"/>
        <v>GE.PA.CV.060202.01</v>
      </c>
    </row>
    <row r="66" spans="1:27" s="57" customFormat="1" ht="14" customHeight="1">
      <c r="A66" s="57" t="s">
        <v>2186</v>
      </c>
      <c r="C66" s="58" t="s">
        <v>2222</v>
      </c>
      <c r="D66" s="57" t="s">
        <v>3211</v>
      </c>
      <c r="E66" s="58" t="s">
        <v>2219</v>
      </c>
      <c r="F66" s="57" t="s">
        <v>2112</v>
      </c>
      <c r="G66" s="57" t="s">
        <v>2273</v>
      </c>
      <c r="H66" s="58" t="s">
        <v>2212</v>
      </c>
      <c r="J66" s="59" t="str">
        <f t="shared" si="0"/>
        <v>PA.CV.060301</v>
      </c>
      <c r="K66" s="58" t="s">
        <v>2212</v>
      </c>
      <c r="L66" s="57" t="str">
        <f t="shared" si="4"/>
        <v>Under 3 sec</v>
      </c>
      <c r="M66" s="59" t="str">
        <f t="shared" si="1"/>
        <v>PI.PA.CV.060301.01</v>
      </c>
      <c r="N66" s="59"/>
      <c r="O66" s="59" t="str">
        <f t="shared" si="2"/>
        <v>PH.PA.CV.060301.01</v>
      </c>
      <c r="Q66" s="59" t="str">
        <f t="shared" si="3"/>
        <v>CL.PA.CV.060301.01</v>
      </c>
      <c r="R66" s="59"/>
      <c r="S66" s="59" t="str">
        <f t="shared" si="5"/>
        <v>DR.PA.CV.060301.01</v>
      </c>
      <c r="T66" s="59"/>
      <c r="U66" s="60" t="str">
        <f t="shared" si="6"/>
        <v>IM.PA.CV.060301.01</v>
      </c>
      <c r="V66" s="59"/>
      <c r="W66" s="60" t="str">
        <f t="shared" si="7"/>
        <v>GE.PA.CV.060301.01</v>
      </c>
    </row>
    <row r="67" spans="1:27" s="57" customFormat="1" ht="14" customHeight="1">
      <c r="A67" s="57" t="s">
        <v>2186</v>
      </c>
      <c r="C67" s="58" t="s">
        <v>2222</v>
      </c>
      <c r="E67" s="58" t="s">
        <v>2219</v>
      </c>
      <c r="F67" s="57" t="s">
        <v>2112</v>
      </c>
      <c r="G67" s="57" t="s">
        <v>2118</v>
      </c>
      <c r="H67" s="58" t="s">
        <v>2217</v>
      </c>
      <c r="J67" s="59" t="str">
        <f t="shared" si="0"/>
        <v>PA.CV.060302</v>
      </c>
      <c r="K67" s="58" t="s">
        <v>2212</v>
      </c>
      <c r="L67" s="57" t="str">
        <f t="shared" si="4"/>
        <v>Over 3 sec</v>
      </c>
      <c r="M67" s="59" t="str">
        <f t="shared" si="1"/>
        <v>PI.PA.CV.060302.01</v>
      </c>
      <c r="N67" s="59"/>
      <c r="O67" s="59" t="str">
        <f t="shared" si="2"/>
        <v>PH.PA.CV.060302.01</v>
      </c>
      <c r="Q67" s="59" t="str">
        <f t="shared" si="3"/>
        <v>CL.PA.CV.060302.01</v>
      </c>
      <c r="R67" s="59"/>
      <c r="S67" s="59" t="str">
        <f t="shared" si="5"/>
        <v>DR.PA.CV.060302.01</v>
      </c>
      <c r="T67" s="59"/>
      <c r="U67" s="60" t="str">
        <f t="shared" ref="U67:U130" si="18">CONCATENATE("IM.",J67, ".",K67)</f>
        <v>IM.PA.CV.060302.01</v>
      </c>
      <c r="V67" s="59"/>
      <c r="W67" s="60" t="str">
        <f t="shared" ref="W67:W130" si="19">CONCATENATE("GE.",J67, ".",K67)</f>
        <v>GE.PA.CV.060302.01</v>
      </c>
    </row>
    <row r="68" spans="1:27" s="57" customFormat="1" ht="14" customHeight="1">
      <c r="A68" s="57" t="s">
        <v>2186</v>
      </c>
      <c r="C68" s="58" t="s">
        <v>2222</v>
      </c>
      <c r="E68" s="58" t="s">
        <v>2219</v>
      </c>
      <c r="F68" s="57" t="s">
        <v>2112</v>
      </c>
      <c r="G68" s="57" t="s">
        <v>237</v>
      </c>
      <c r="H68" s="58" t="s">
        <v>2222</v>
      </c>
      <c r="J68" s="59" t="str">
        <f t="shared" ref="J68" si="20">CONCATENATE("PA.CV.",C68,E68,H68)</f>
        <v>PA.CV.060306</v>
      </c>
      <c r="K68" s="58" t="s">
        <v>2212</v>
      </c>
      <c r="L68" s="57" t="str">
        <f t="shared" si="4"/>
        <v>Unable to assess</v>
      </c>
      <c r="M68" s="59" t="str">
        <f t="shared" ref="M68" si="21">CONCATENATE("PI.",J68,".",K68)</f>
        <v>PI.PA.CV.060306.01</v>
      </c>
      <c r="N68" s="59"/>
      <c r="O68" s="59" t="str">
        <f t="shared" ref="O68" si="22">CONCATENATE("PH.",J68,".",K68)</f>
        <v>PH.PA.CV.060306.01</v>
      </c>
      <c r="Q68" s="59" t="str">
        <f t="shared" ref="Q68" si="23">CONCATENATE("CL.",J68,".",K68)</f>
        <v>CL.PA.CV.060306.01</v>
      </c>
      <c r="R68" s="59"/>
      <c r="S68" s="59" t="str">
        <f t="shared" si="5"/>
        <v>DR.PA.CV.060306.01</v>
      </c>
      <c r="T68" s="59"/>
      <c r="U68" s="60" t="str">
        <f t="shared" si="18"/>
        <v>IM.PA.CV.060306.01</v>
      </c>
      <c r="V68" s="59"/>
      <c r="W68" s="60" t="str">
        <f t="shared" si="19"/>
        <v>GE.PA.CV.060306.01</v>
      </c>
      <c r="Z68" s="57" t="s">
        <v>239</v>
      </c>
      <c r="AA68" s="57" t="s">
        <v>241</v>
      </c>
    </row>
    <row r="69" spans="1:27" s="57" customFormat="1" ht="14" customHeight="1">
      <c r="A69" s="57" t="s">
        <v>2186</v>
      </c>
      <c r="C69" s="58" t="s">
        <v>2222</v>
      </c>
      <c r="D69" s="57" t="s">
        <v>3212</v>
      </c>
      <c r="E69" s="58" t="s">
        <v>2219</v>
      </c>
      <c r="F69" s="57" t="s">
        <v>2113</v>
      </c>
      <c r="G69" s="57" t="s">
        <v>2273</v>
      </c>
      <c r="H69" s="58" t="s">
        <v>2219</v>
      </c>
      <c r="J69" s="59" t="str">
        <f t="shared" ref="J69:J135" si="24">CONCATENATE("PA.CV.",C69,E69,H69)</f>
        <v>PA.CV.060303</v>
      </c>
      <c r="K69" s="58" t="s">
        <v>2212</v>
      </c>
      <c r="L69" s="57" t="str">
        <f t="shared" si="4"/>
        <v>Under 3 sec</v>
      </c>
      <c r="M69" s="59" t="str">
        <f t="shared" ref="M69:M135" si="25">CONCATENATE("PI.",J69,".",K69)</f>
        <v>PI.PA.CV.060303.01</v>
      </c>
      <c r="N69" s="59"/>
      <c r="O69" s="59" t="str">
        <f t="shared" ref="O69:O135" si="26">CONCATENATE("PH.",J69,".",K69)</f>
        <v>PH.PA.CV.060303.01</v>
      </c>
      <c r="Q69" s="59" t="str">
        <f t="shared" ref="Q69:Q135" si="27">CONCATENATE("CL.",J69,".",K69)</f>
        <v>CL.PA.CV.060303.01</v>
      </c>
      <c r="R69" s="59"/>
      <c r="S69" s="59" t="str">
        <f t="shared" si="5"/>
        <v>DR.PA.CV.060303.01</v>
      </c>
      <c r="T69" s="59"/>
      <c r="U69" s="60" t="str">
        <f t="shared" si="18"/>
        <v>IM.PA.CV.060303.01</v>
      </c>
      <c r="V69" s="59"/>
      <c r="W69" s="60" t="str">
        <f t="shared" si="19"/>
        <v>GE.PA.CV.060303.01</v>
      </c>
    </row>
    <row r="70" spans="1:27" s="57" customFormat="1" ht="14" customHeight="1">
      <c r="A70" s="57" t="s">
        <v>2186</v>
      </c>
      <c r="C70" s="58" t="s">
        <v>2222</v>
      </c>
      <c r="E70" s="58" t="s">
        <v>2219</v>
      </c>
      <c r="F70" s="57" t="s">
        <v>2113</v>
      </c>
      <c r="G70" s="57" t="s">
        <v>2118</v>
      </c>
      <c r="H70" s="58" t="s">
        <v>2063</v>
      </c>
      <c r="J70" s="59" t="str">
        <f t="shared" ref="J70" si="28">CONCATENATE("PA.CV.",C70,E70,H70)</f>
        <v>PA.CV.060304</v>
      </c>
      <c r="K70" s="58" t="s">
        <v>2212</v>
      </c>
      <c r="L70" s="57" t="str">
        <f t="shared" ref="L70" si="29">G70</f>
        <v>Over 3 sec</v>
      </c>
      <c r="M70" s="59" t="str">
        <f t="shared" ref="M70" si="30">CONCATENATE("PI.",J70,".",K70)</f>
        <v>PI.PA.CV.060304.01</v>
      </c>
      <c r="N70" s="59"/>
      <c r="O70" s="59" t="str">
        <f t="shared" ref="O70" si="31">CONCATENATE("PH.",J70,".",K70)</f>
        <v>PH.PA.CV.060304.01</v>
      </c>
      <c r="Q70" s="59" t="str">
        <f t="shared" ref="Q70" si="32">CONCATENATE("CL.",J70,".",K70)</f>
        <v>CL.PA.CV.060304.01</v>
      </c>
      <c r="R70" s="59"/>
      <c r="S70" s="59" t="str">
        <f t="shared" ref="S70" si="33">CONCATENATE("DR.",J70,".",K70)</f>
        <v>DR.PA.CV.060304.01</v>
      </c>
      <c r="T70" s="59"/>
      <c r="U70" s="60" t="str">
        <f t="shared" si="18"/>
        <v>IM.PA.CV.060304.01</v>
      </c>
      <c r="V70" s="59"/>
      <c r="W70" s="60" t="str">
        <f t="shared" si="19"/>
        <v>GE.PA.CV.060304.01</v>
      </c>
    </row>
    <row r="71" spans="1:27" s="57" customFormat="1" ht="14" customHeight="1">
      <c r="A71" s="57" t="s">
        <v>2186</v>
      </c>
      <c r="C71" s="58" t="s">
        <v>2222</v>
      </c>
      <c r="E71" s="58" t="s">
        <v>2219</v>
      </c>
      <c r="F71" s="57" t="s">
        <v>2113</v>
      </c>
      <c r="G71" s="57" t="s">
        <v>237</v>
      </c>
      <c r="H71" s="58" t="s">
        <v>238</v>
      </c>
      <c r="J71" s="59" t="str">
        <f t="shared" si="24"/>
        <v>PA.CV.060305</v>
      </c>
      <c r="K71" s="58" t="s">
        <v>2212</v>
      </c>
      <c r="L71" s="57" t="str">
        <f t="shared" ref="L71:L136" si="34">G71</f>
        <v>Unable to assess</v>
      </c>
      <c r="M71" s="59" t="str">
        <f t="shared" si="25"/>
        <v>PI.PA.CV.060305.01</v>
      </c>
      <c r="N71" s="59"/>
      <c r="O71" s="59" t="str">
        <f t="shared" si="26"/>
        <v>PH.PA.CV.060305.01</v>
      </c>
      <c r="Q71" s="59" t="str">
        <f t="shared" si="27"/>
        <v>CL.PA.CV.060305.01</v>
      </c>
      <c r="R71" s="59"/>
      <c r="S71" s="59" t="str">
        <f t="shared" ref="S71:S136" si="35">CONCATENATE("DR.",J71,".",K71)</f>
        <v>DR.PA.CV.060305.01</v>
      </c>
      <c r="T71" s="59"/>
      <c r="U71" s="60" t="str">
        <f t="shared" si="18"/>
        <v>IM.PA.CV.060305.01</v>
      </c>
      <c r="V71" s="59"/>
      <c r="W71" s="60" t="str">
        <f t="shared" si="19"/>
        <v>GE.PA.CV.060305.01</v>
      </c>
      <c r="Z71" s="57" t="s">
        <v>239</v>
      </c>
      <c r="AA71" s="57" t="s">
        <v>241</v>
      </c>
    </row>
    <row r="72" spans="1:27" s="57" customFormat="1" ht="14" customHeight="1">
      <c r="A72" s="57" t="s">
        <v>2186</v>
      </c>
      <c r="B72" s="57" t="s">
        <v>2114</v>
      </c>
      <c r="C72" s="58" t="s">
        <v>2376</v>
      </c>
      <c r="D72" s="57" t="s">
        <v>2115</v>
      </c>
      <c r="E72" s="58" t="s">
        <v>2212</v>
      </c>
      <c r="F72" s="57" t="s">
        <v>2116</v>
      </c>
      <c r="G72" s="57" t="s">
        <v>2117</v>
      </c>
      <c r="H72" s="58" t="s">
        <v>2212</v>
      </c>
      <c r="J72" s="59" t="str">
        <f t="shared" si="24"/>
        <v>PA.CV.070101</v>
      </c>
      <c r="K72" s="58" t="s">
        <v>2212</v>
      </c>
      <c r="L72" s="57" t="str">
        <f t="shared" si="34"/>
        <v>None</v>
      </c>
      <c r="M72" s="59" t="str">
        <f t="shared" si="25"/>
        <v>PI.PA.CV.070101.01</v>
      </c>
      <c r="N72" s="59"/>
      <c r="O72" s="59" t="str">
        <f t="shared" si="26"/>
        <v>PH.PA.CV.070101.01</v>
      </c>
      <c r="Q72" s="59" t="str">
        <f t="shared" si="27"/>
        <v>CL.PA.CV.070101.01</v>
      </c>
      <c r="R72" s="59"/>
      <c r="S72" s="59" t="str">
        <f t="shared" si="35"/>
        <v>DR.PA.CV.070101.01</v>
      </c>
      <c r="T72" s="59"/>
      <c r="U72" s="60" t="str">
        <f t="shared" si="18"/>
        <v>IM.PA.CV.070101.01</v>
      </c>
      <c r="V72" s="59"/>
      <c r="W72" s="60" t="str">
        <f t="shared" si="19"/>
        <v>GE.PA.CV.070101.01</v>
      </c>
    </row>
    <row r="73" spans="1:27" s="57" customFormat="1" ht="14" customHeight="1">
      <c r="A73" s="57" t="s">
        <v>2186</v>
      </c>
      <c r="C73" s="58" t="s">
        <v>2376</v>
      </c>
      <c r="E73" s="58" t="s">
        <v>2212</v>
      </c>
      <c r="F73" s="57" t="s">
        <v>2116</v>
      </c>
      <c r="G73" s="57" t="s">
        <v>1944</v>
      </c>
      <c r="H73" s="58" t="s">
        <v>2217</v>
      </c>
      <c r="J73" s="59" t="str">
        <f t="shared" si="24"/>
        <v>PA.CV.070102</v>
      </c>
      <c r="K73" s="58" t="s">
        <v>2212</v>
      </c>
      <c r="L73" s="57" t="str">
        <f t="shared" si="34"/>
        <v>Premature Atrial Contractions</v>
      </c>
      <c r="M73" s="59" t="str">
        <f t="shared" si="25"/>
        <v>PI.PA.CV.070102.01</v>
      </c>
      <c r="N73" s="59"/>
      <c r="O73" s="59" t="str">
        <f t="shared" si="26"/>
        <v>PH.PA.CV.070102.01</v>
      </c>
      <c r="Q73" s="59" t="str">
        <f t="shared" si="27"/>
        <v>CL.PA.CV.070102.01</v>
      </c>
      <c r="R73" s="59"/>
      <c r="S73" s="59" t="str">
        <f t="shared" si="35"/>
        <v>DR.PA.CV.070102.01</v>
      </c>
      <c r="T73" s="59"/>
      <c r="U73" s="60" t="str">
        <f t="shared" si="18"/>
        <v>IM.PA.CV.070102.01</v>
      </c>
      <c r="V73" s="59"/>
      <c r="W73" s="60" t="str">
        <f t="shared" si="19"/>
        <v>GE.PA.CV.070102.01</v>
      </c>
    </row>
    <row r="74" spans="1:27" s="57" customFormat="1" ht="14" customHeight="1">
      <c r="A74" s="57" t="s">
        <v>2186</v>
      </c>
      <c r="C74" s="58" t="s">
        <v>2376</v>
      </c>
      <c r="E74" s="58" t="s">
        <v>2212</v>
      </c>
      <c r="F74" s="57" t="s">
        <v>2116</v>
      </c>
      <c r="G74" s="57" t="s">
        <v>1945</v>
      </c>
      <c r="H74" s="58" t="s">
        <v>2219</v>
      </c>
      <c r="J74" s="59" t="str">
        <f t="shared" si="24"/>
        <v>PA.CV.070103</v>
      </c>
      <c r="K74" s="58" t="s">
        <v>2212</v>
      </c>
      <c r="L74" s="57" t="str">
        <f t="shared" si="34"/>
        <v>Premature Ventricular Contract</v>
      </c>
      <c r="M74" s="59" t="str">
        <f t="shared" si="25"/>
        <v>PI.PA.CV.070103.01</v>
      </c>
      <c r="N74" s="59"/>
      <c r="O74" s="59" t="str">
        <f t="shared" si="26"/>
        <v>PH.PA.CV.070103.01</v>
      </c>
      <c r="Q74" s="59" t="str">
        <f t="shared" si="27"/>
        <v>CL.PA.CV.070103.01</v>
      </c>
      <c r="R74" s="59"/>
      <c r="S74" s="59" t="str">
        <f t="shared" si="35"/>
        <v>DR.PA.CV.070103.01</v>
      </c>
      <c r="T74" s="59"/>
      <c r="U74" s="60" t="str">
        <f t="shared" si="18"/>
        <v>IM.PA.CV.070103.01</v>
      </c>
      <c r="V74" s="59"/>
      <c r="W74" s="60" t="str">
        <f t="shared" si="19"/>
        <v>GE.PA.CV.070103.01</v>
      </c>
    </row>
    <row r="75" spans="1:27" s="57" customFormat="1" ht="14" customHeight="1">
      <c r="A75" s="57" t="s">
        <v>2186</v>
      </c>
      <c r="C75" s="58" t="s">
        <v>2376</v>
      </c>
      <c r="E75" s="58" t="s">
        <v>2212</v>
      </c>
      <c r="F75" s="57" t="s">
        <v>2116</v>
      </c>
      <c r="G75" s="57" t="s">
        <v>1946</v>
      </c>
      <c r="H75" s="58" t="s">
        <v>2063</v>
      </c>
      <c r="J75" s="59" t="str">
        <f t="shared" si="24"/>
        <v>PA.CV.070104</v>
      </c>
      <c r="K75" s="58" t="s">
        <v>2212</v>
      </c>
      <c r="L75" s="57" t="str">
        <f t="shared" si="34"/>
        <v>Premature Junctional Contractions</v>
      </c>
      <c r="M75" s="59" t="str">
        <f t="shared" si="25"/>
        <v>PI.PA.CV.070104.01</v>
      </c>
      <c r="N75" s="59"/>
      <c r="O75" s="59" t="str">
        <f t="shared" si="26"/>
        <v>PH.PA.CV.070104.01</v>
      </c>
      <c r="Q75" s="59" t="str">
        <f t="shared" si="27"/>
        <v>CL.PA.CV.070104.01</v>
      </c>
      <c r="R75" s="59"/>
      <c r="S75" s="59" t="str">
        <f t="shared" si="35"/>
        <v>DR.PA.CV.070104.01</v>
      </c>
      <c r="T75" s="59"/>
      <c r="U75" s="60" t="str">
        <f t="shared" si="18"/>
        <v>IM.PA.CV.070104.01</v>
      </c>
      <c r="V75" s="59"/>
      <c r="W75" s="60" t="str">
        <f t="shared" si="19"/>
        <v>GE.PA.CV.070104.01</v>
      </c>
    </row>
    <row r="76" spans="1:27" s="57" customFormat="1" ht="14" customHeight="1">
      <c r="A76" s="57" t="s">
        <v>2186</v>
      </c>
      <c r="C76" s="58" t="s">
        <v>2376</v>
      </c>
      <c r="E76" s="58" t="s">
        <v>2212</v>
      </c>
      <c r="F76" s="57" t="s">
        <v>2116</v>
      </c>
      <c r="G76" s="57" t="s">
        <v>1947</v>
      </c>
      <c r="H76" s="58" t="s">
        <v>2065</v>
      </c>
      <c r="J76" s="59" t="str">
        <f t="shared" si="24"/>
        <v>PA.CV.070105</v>
      </c>
      <c r="K76" s="58" t="s">
        <v>2212</v>
      </c>
      <c r="L76" s="57" t="str">
        <f t="shared" si="34"/>
        <v>PVC Pairs</v>
      </c>
      <c r="M76" s="59" t="str">
        <f t="shared" si="25"/>
        <v>PI.PA.CV.070105.01</v>
      </c>
      <c r="N76" s="59"/>
      <c r="O76" s="59" t="str">
        <f t="shared" si="26"/>
        <v>PH.PA.CV.070105.01</v>
      </c>
      <c r="Q76" s="59" t="str">
        <f t="shared" si="27"/>
        <v>CL.PA.CV.070105.01</v>
      </c>
      <c r="R76" s="59"/>
      <c r="S76" s="59" t="str">
        <f t="shared" si="35"/>
        <v>DR.PA.CV.070105.01</v>
      </c>
      <c r="T76" s="59"/>
      <c r="U76" s="60" t="str">
        <f t="shared" si="18"/>
        <v>IM.PA.CV.070105.01</v>
      </c>
      <c r="V76" s="59"/>
      <c r="W76" s="60" t="str">
        <f t="shared" si="19"/>
        <v>GE.PA.CV.070105.01</v>
      </c>
    </row>
    <row r="77" spans="1:27" s="57" customFormat="1" ht="14" customHeight="1">
      <c r="A77" s="57" t="s">
        <v>2186</v>
      </c>
      <c r="C77" s="58" t="s">
        <v>2376</v>
      </c>
      <c r="E77" s="58" t="s">
        <v>2212</v>
      </c>
      <c r="F77" s="57" t="s">
        <v>2116</v>
      </c>
      <c r="G77" s="57" t="s">
        <v>1948</v>
      </c>
      <c r="H77" s="58" t="s">
        <v>2222</v>
      </c>
      <c r="J77" s="59" t="str">
        <f t="shared" si="24"/>
        <v>PA.CV.070106</v>
      </c>
      <c r="K77" s="58" t="s">
        <v>2212</v>
      </c>
      <c r="L77" s="57" t="str">
        <f t="shared" si="34"/>
        <v>Multifocal PVC's</v>
      </c>
      <c r="M77" s="59" t="str">
        <f t="shared" si="25"/>
        <v>PI.PA.CV.070106.01</v>
      </c>
      <c r="N77" s="59"/>
      <c r="O77" s="59" t="str">
        <f t="shared" si="26"/>
        <v>PH.PA.CV.070106.01</v>
      </c>
      <c r="Q77" s="59" t="str">
        <f t="shared" si="27"/>
        <v>CL.PA.CV.070106.01</v>
      </c>
      <c r="R77" s="59"/>
      <c r="S77" s="59" t="str">
        <f t="shared" si="35"/>
        <v>DR.PA.CV.070106.01</v>
      </c>
      <c r="T77" s="59"/>
      <c r="U77" s="60" t="str">
        <f t="shared" si="18"/>
        <v>IM.PA.CV.070106.01</v>
      </c>
      <c r="V77" s="59"/>
      <c r="W77" s="60" t="str">
        <f t="shared" si="19"/>
        <v>GE.PA.CV.070106.01</v>
      </c>
    </row>
    <row r="78" spans="1:27" s="57" customFormat="1" ht="14" customHeight="1">
      <c r="A78" s="57" t="s">
        <v>2186</v>
      </c>
      <c r="C78" s="58" t="s">
        <v>2376</v>
      </c>
      <c r="E78" s="58" t="s">
        <v>2212</v>
      </c>
      <c r="F78" s="57" t="s">
        <v>2116</v>
      </c>
      <c r="G78" s="57" t="s">
        <v>1949</v>
      </c>
      <c r="H78" s="58" t="s">
        <v>2376</v>
      </c>
      <c r="J78" s="59" t="str">
        <f t="shared" si="24"/>
        <v>PA.CV.070107</v>
      </c>
      <c r="K78" s="58" t="s">
        <v>2212</v>
      </c>
      <c r="L78" s="57" t="str">
        <f t="shared" si="34"/>
        <v>Unifocal PVCs</v>
      </c>
      <c r="M78" s="59" t="str">
        <f t="shared" si="25"/>
        <v>PI.PA.CV.070107.01</v>
      </c>
      <c r="N78" s="59"/>
      <c r="O78" s="59" t="str">
        <f t="shared" si="26"/>
        <v>PH.PA.CV.070107.01</v>
      </c>
      <c r="Q78" s="59" t="str">
        <f t="shared" si="27"/>
        <v>CL.PA.CV.070107.01</v>
      </c>
      <c r="R78" s="59"/>
      <c r="S78" s="59" t="str">
        <f t="shared" si="35"/>
        <v>DR.PA.CV.070107.01</v>
      </c>
      <c r="T78" s="59"/>
      <c r="U78" s="60" t="str">
        <f t="shared" si="18"/>
        <v>IM.PA.CV.070107.01</v>
      </c>
      <c r="V78" s="59"/>
      <c r="W78" s="60" t="str">
        <f t="shared" si="19"/>
        <v>GE.PA.CV.070107.01</v>
      </c>
    </row>
    <row r="79" spans="1:27" s="57" customFormat="1" ht="14" customHeight="1">
      <c r="A79" s="57" t="s">
        <v>2186</v>
      </c>
      <c r="C79" s="58" t="s">
        <v>2376</v>
      </c>
      <c r="E79" s="58" t="s">
        <v>2212</v>
      </c>
      <c r="F79" s="57" t="s">
        <v>2116</v>
      </c>
      <c r="G79" s="57" t="s">
        <v>2122</v>
      </c>
      <c r="H79" s="58" t="s">
        <v>2378</v>
      </c>
      <c r="J79" s="59" t="str">
        <f t="shared" si="24"/>
        <v>PA.CV.070108</v>
      </c>
      <c r="K79" s="58" t="s">
        <v>2212</v>
      </c>
      <c r="L79" s="57" t="str">
        <f t="shared" si="34"/>
        <v>Runs of VT</v>
      </c>
      <c r="M79" s="59" t="str">
        <f t="shared" si="25"/>
        <v>PI.PA.CV.070108.01</v>
      </c>
      <c r="N79" s="59"/>
      <c r="O79" s="59" t="str">
        <f t="shared" si="26"/>
        <v>PH.PA.CV.070108.01</v>
      </c>
      <c r="Q79" s="59" t="str">
        <f t="shared" si="27"/>
        <v>CL.PA.CV.070108.01</v>
      </c>
      <c r="R79" s="59"/>
      <c r="S79" s="59" t="str">
        <f t="shared" si="35"/>
        <v>DR.PA.CV.070108.01</v>
      </c>
      <c r="T79" s="59"/>
      <c r="U79" s="60" t="str">
        <f t="shared" si="18"/>
        <v>IM.PA.CV.070108.01</v>
      </c>
      <c r="V79" s="59"/>
      <c r="W79" s="60" t="str">
        <f t="shared" si="19"/>
        <v>GE.PA.CV.070108.01</v>
      </c>
    </row>
    <row r="80" spans="1:27" s="57" customFormat="1" ht="14" customHeight="1">
      <c r="A80" s="57" t="s">
        <v>2186</v>
      </c>
      <c r="C80" s="58" t="s">
        <v>2376</v>
      </c>
      <c r="E80" s="58" t="s">
        <v>2212</v>
      </c>
      <c r="F80" s="57" t="s">
        <v>2116</v>
      </c>
      <c r="G80" s="57" t="s">
        <v>2532</v>
      </c>
      <c r="H80" s="58" t="s">
        <v>2380</v>
      </c>
      <c r="J80" s="59" t="str">
        <f t="shared" si="24"/>
        <v>PA.CV.070109</v>
      </c>
      <c r="K80" s="58" t="s">
        <v>2212</v>
      </c>
      <c r="L80" s="57" t="str">
        <f t="shared" si="34"/>
        <v>Aberrant Beats</v>
      </c>
      <c r="M80" s="59" t="str">
        <f t="shared" si="25"/>
        <v>PI.PA.CV.070109.01</v>
      </c>
      <c r="N80" s="59"/>
      <c r="O80" s="59" t="str">
        <f t="shared" si="26"/>
        <v>PH.PA.CV.070109.01</v>
      </c>
      <c r="Q80" s="59" t="str">
        <f t="shared" si="27"/>
        <v>CL.PA.CV.070109.01</v>
      </c>
      <c r="R80" s="59"/>
      <c r="S80" s="59" t="str">
        <f t="shared" si="35"/>
        <v>DR.PA.CV.070109.01</v>
      </c>
      <c r="T80" s="59"/>
      <c r="U80" s="60" t="str">
        <f t="shared" si="18"/>
        <v>IM.PA.CV.070109.01</v>
      </c>
      <c r="V80" s="59"/>
      <c r="W80" s="60" t="str">
        <f t="shared" si="19"/>
        <v>GE.PA.CV.070109.01</v>
      </c>
    </row>
    <row r="81" spans="1:23" s="57" customFormat="1" ht="14" customHeight="1">
      <c r="A81" s="57" t="s">
        <v>2186</v>
      </c>
      <c r="C81" s="58" t="s">
        <v>2376</v>
      </c>
      <c r="E81" s="58" t="s">
        <v>2212</v>
      </c>
      <c r="F81" s="57" t="s">
        <v>2116</v>
      </c>
      <c r="G81" s="57" t="s">
        <v>2123</v>
      </c>
      <c r="H81" s="58" t="s">
        <v>2124</v>
      </c>
      <c r="J81" s="59" t="str">
        <f t="shared" si="24"/>
        <v>PA.CV.070110</v>
      </c>
      <c r="K81" s="58" t="s">
        <v>2212</v>
      </c>
      <c r="L81" s="57" t="str">
        <f t="shared" si="34"/>
        <v>Escape Beats</v>
      </c>
      <c r="M81" s="59" t="str">
        <f t="shared" si="25"/>
        <v>PI.PA.CV.070110.01</v>
      </c>
      <c r="N81" s="59"/>
      <c r="O81" s="59" t="str">
        <f t="shared" si="26"/>
        <v>PH.PA.CV.070110.01</v>
      </c>
      <c r="Q81" s="59" t="str">
        <f t="shared" si="27"/>
        <v>CL.PA.CV.070110.01</v>
      </c>
      <c r="R81" s="59"/>
      <c r="S81" s="59" t="str">
        <f t="shared" si="35"/>
        <v>DR.PA.CV.070110.01</v>
      </c>
      <c r="T81" s="59"/>
      <c r="U81" s="60" t="str">
        <f t="shared" si="18"/>
        <v>IM.PA.CV.070110.01</v>
      </c>
      <c r="V81" s="59"/>
      <c r="W81" s="60" t="str">
        <f t="shared" si="19"/>
        <v>GE.PA.CV.070110.01</v>
      </c>
    </row>
    <row r="82" spans="1:23" s="57" customFormat="1" ht="14" customHeight="1">
      <c r="A82" s="57" t="s">
        <v>2186</v>
      </c>
      <c r="C82" s="58" t="s">
        <v>2376</v>
      </c>
      <c r="E82" s="58" t="s">
        <v>2212</v>
      </c>
      <c r="F82" s="57" t="s">
        <v>2116</v>
      </c>
      <c r="G82" s="57" t="s">
        <v>2125</v>
      </c>
      <c r="H82" s="58" t="s">
        <v>2126</v>
      </c>
      <c r="J82" s="59" t="str">
        <f t="shared" si="24"/>
        <v>PA.CV.070111</v>
      </c>
      <c r="K82" s="58" t="s">
        <v>2212</v>
      </c>
      <c r="L82" s="57" t="str">
        <f t="shared" si="34"/>
        <v>Fusion Beats</v>
      </c>
      <c r="M82" s="59" t="str">
        <f t="shared" si="25"/>
        <v>PI.PA.CV.070111.01</v>
      </c>
      <c r="N82" s="59"/>
      <c r="O82" s="59" t="str">
        <f t="shared" si="26"/>
        <v>PH.PA.CV.070111.01</v>
      </c>
      <c r="Q82" s="59" t="str">
        <f t="shared" si="27"/>
        <v>CL.PA.CV.070111.01</v>
      </c>
      <c r="R82" s="59"/>
      <c r="S82" s="59" t="str">
        <f t="shared" si="35"/>
        <v>DR.PA.CV.070111.01</v>
      </c>
      <c r="T82" s="59"/>
      <c r="U82" s="60" t="str">
        <f t="shared" si="18"/>
        <v>IM.PA.CV.070111.01</v>
      </c>
      <c r="V82" s="59"/>
      <c r="W82" s="60" t="str">
        <f t="shared" si="19"/>
        <v>GE.PA.CV.070111.01</v>
      </c>
    </row>
    <row r="83" spans="1:23" s="57" customFormat="1" ht="14" customHeight="1">
      <c r="A83" s="57" t="s">
        <v>2186</v>
      </c>
      <c r="C83" s="58" t="s">
        <v>2376</v>
      </c>
      <c r="E83" s="58" t="s">
        <v>2212</v>
      </c>
      <c r="F83" s="57" t="s">
        <v>2116</v>
      </c>
      <c r="G83" s="57" t="s">
        <v>2127</v>
      </c>
      <c r="H83" s="58" t="s">
        <v>2128</v>
      </c>
      <c r="J83" s="59" t="str">
        <f t="shared" si="24"/>
        <v>PA.CV.070112</v>
      </c>
      <c r="K83" s="58" t="s">
        <v>2212</v>
      </c>
      <c r="L83" s="57" t="str">
        <f t="shared" si="34"/>
        <v>Bigeminal</v>
      </c>
      <c r="M83" s="59" t="str">
        <f t="shared" si="25"/>
        <v>PI.PA.CV.070112.01</v>
      </c>
      <c r="N83" s="59"/>
      <c r="O83" s="59" t="str">
        <f t="shared" si="26"/>
        <v>PH.PA.CV.070112.01</v>
      </c>
      <c r="Q83" s="59" t="str">
        <f t="shared" si="27"/>
        <v>CL.PA.CV.070112.01</v>
      </c>
      <c r="R83" s="59"/>
      <c r="S83" s="59" t="str">
        <f t="shared" si="35"/>
        <v>DR.PA.CV.070112.01</v>
      </c>
      <c r="T83" s="59"/>
      <c r="U83" s="60" t="str">
        <f t="shared" si="18"/>
        <v>IM.PA.CV.070112.01</v>
      </c>
      <c r="V83" s="59"/>
      <c r="W83" s="60" t="str">
        <f t="shared" si="19"/>
        <v>GE.PA.CV.070112.01</v>
      </c>
    </row>
    <row r="84" spans="1:23" s="57" customFormat="1" ht="14" customHeight="1">
      <c r="A84" s="57" t="s">
        <v>2186</v>
      </c>
      <c r="C84" s="58" t="s">
        <v>2376</v>
      </c>
      <c r="E84" s="58" t="s">
        <v>2212</v>
      </c>
      <c r="F84" s="57" t="s">
        <v>2116</v>
      </c>
      <c r="G84" s="57" t="s">
        <v>2129</v>
      </c>
      <c r="H84" s="58" t="s">
        <v>2130</v>
      </c>
      <c r="J84" s="59" t="str">
        <f t="shared" si="24"/>
        <v>PA.CV.070113</v>
      </c>
      <c r="K84" s="58" t="s">
        <v>2212</v>
      </c>
      <c r="L84" s="57" t="str">
        <f t="shared" si="34"/>
        <v>Trigeminal</v>
      </c>
      <c r="M84" s="59" t="str">
        <f t="shared" si="25"/>
        <v>PI.PA.CV.070113.01</v>
      </c>
      <c r="N84" s="59"/>
      <c r="O84" s="59" t="str">
        <f t="shared" si="26"/>
        <v>PH.PA.CV.070113.01</v>
      </c>
      <c r="Q84" s="59" t="str">
        <f t="shared" si="27"/>
        <v>CL.PA.CV.070113.01</v>
      </c>
      <c r="R84" s="59"/>
      <c r="S84" s="59" t="str">
        <f t="shared" si="35"/>
        <v>DR.PA.CV.070113.01</v>
      </c>
      <c r="T84" s="59"/>
      <c r="U84" s="60" t="str">
        <f t="shared" si="18"/>
        <v>IM.PA.CV.070113.01</v>
      </c>
      <c r="V84" s="59"/>
      <c r="W84" s="60" t="str">
        <f t="shared" si="19"/>
        <v>GE.PA.CV.070113.01</v>
      </c>
    </row>
    <row r="85" spans="1:23" s="57" customFormat="1" ht="14" customHeight="1">
      <c r="A85" s="57" t="s">
        <v>2186</v>
      </c>
      <c r="C85" s="58" t="s">
        <v>2376</v>
      </c>
      <c r="D85" s="57" t="s">
        <v>2131</v>
      </c>
      <c r="E85" s="58" t="s">
        <v>2217</v>
      </c>
      <c r="F85" s="57" t="s">
        <v>2132</v>
      </c>
      <c r="G85" s="57" t="s">
        <v>2133</v>
      </c>
      <c r="H85" s="58" t="s">
        <v>2212</v>
      </c>
      <c r="J85" s="59" t="str">
        <f t="shared" si="24"/>
        <v>PA.CV.070201</v>
      </c>
      <c r="K85" s="58" t="s">
        <v>2212</v>
      </c>
      <c r="L85" s="57" t="str">
        <f t="shared" si="34"/>
        <v>Rare (Less than 1 per minute)</v>
      </c>
      <c r="M85" s="59" t="str">
        <f t="shared" si="25"/>
        <v>PI.PA.CV.070201.01</v>
      </c>
      <c r="N85" s="59"/>
      <c r="O85" s="59" t="str">
        <f t="shared" si="26"/>
        <v>PH.PA.CV.070201.01</v>
      </c>
      <c r="Q85" s="59" t="str">
        <f t="shared" si="27"/>
        <v>CL.PA.CV.070201.01</v>
      </c>
      <c r="R85" s="59"/>
      <c r="S85" s="59" t="str">
        <f t="shared" si="35"/>
        <v>DR.PA.CV.070201.01</v>
      </c>
      <c r="T85" s="59"/>
      <c r="U85" s="60" t="str">
        <f t="shared" si="18"/>
        <v>IM.PA.CV.070201.01</v>
      </c>
      <c r="V85" s="59"/>
      <c r="W85" s="60" t="str">
        <f t="shared" si="19"/>
        <v>GE.PA.CV.070201.01</v>
      </c>
    </row>
    <row r="86" spans="1:23" s="57" customFormat="1" ht="14" customHeight="1">
      <c r="A86" s="57" t="s">
        <v>2186</v>
      </c>
      <c r="C86" s="58" t="s">
        <v>2376</v>
      </c>
      <c r="E86" s="58" t="s">
        <v>2217</v>
      </c>
      <c r="F86" s="57" t="s">
        <v>2132</v>
      </c>
      <c r="G86" s="57" t="s">
        <v>2134</v>
      </c>
      <c r="H86" s="58" t="s">
        <v>2217</v>
      </c>
      <c r="J86" s="59" t="str">
        <f t="shared" si="24"/>
        <v>PA.CV.070202</v>
      </c>
      <c r="K86" s="58" t="s">
        <v>2212</v>
      </c>
      <c r="L86" s="57" t="str">
        <f t="shared" si="34"/>
        <v>Occasional (1-6 per minute)</v>
      </c>
      <c r="M86" s="59" t="str">
        <f t="shared" si="25"/>
        <v>PI.PA.CV.070202.01</v>
      </c>
      <c r="N86" s="59"/>
      <c r="O86" s="59" t="str">
        <f t="shared" si="26"/>
        <v>PH.PA.CV.070202.01</v>
      </c>
      <c r="Q86" s="59" t="str">
        <f t="shared" si="27"/>
        <v>CL.PA.CV.070202.01</v>
      </c>
      <c r="R86" s="59"/>
      <c r="S86" s="59" t="str">
        <f t="shared" si="35"/>
        <v>DR.PA.CV.070202.01</v>
      </c>
      <c r="T86" s="59"/>
      <c r="U86" s="60" t="str">
        <f t="shared" si="18"/>
        <v>IM.PA.CV.070202.01</v>
      </c>
      <c r="V86" s="59"/>
      <c r="W86" s="60" t="str">
        <f t="shared" si="19"/>
        <v>GE.PA.CV.070202.01</v>
      </c>
    </row>
    <row r="87" spans="1:23" s="57" customFormat="1" ht="14" customHeight="1">
      <c r="A87" s="57" t="s">
        <v>2186</v>
      </c>
      <c r="C87" s="58" t="s">
        <v>2376</v>
      </c>
      <c r="E87" s="58" t="s">
        <v>2217</v>
      </c>
      <c r="F87" s="57" t="s">
        <v>2132</v>
      </c>
      <c r="G87" s="57" t="s">
        <v>1958</v>
      </c>
      <c r="H87" s="58" t="s">
        <v>2219</v>
      </c>
      <c r="J87" s="59" t="str">
        <f t="shared" si="24"/>
        <v>PA.CV.070203</v>
      </c>
      <c r="K87" s="58" t="s">
        <v>2212</v>
      </c>
      <c r="L87" s="57" t="str">
        <f t="shared" si="34"/>
        <v>Frequent (More than 6 per min)</v>
      </c>
      <c r="M87" s="59" t="str">
        <f t="shared" si="25"/>
        <v>PI.PA.CV.070203.01</v>
      </c>
      <c r="N87" s="59"/>
      <c r="O87" s="59" t="str">
        <f t="shared" si="26"/>
        <v>PH.PA.CV.070203.01</v>
      </c>
      <c r="Q87" s="59" t="str">
        <f t="shared" si="27"/>
        <v>CL.PA.CV.070203.01</v>
      </c>
      <c r="R87" s="59"/>
      <c r="S87" s="59" t="str">
        <f t="shared" si="35"/>
        <v>DR.PA.CV.070203.01</v>
      </c>
      <c r="T87" s="59"/>
      <c r="U87" s="60" t="str">
        <f t="shared" si="18"/>
        <v>IM.PA.CV.070203.01</v>
      </c>
      <c r="V87" s="59"/>
      <c r="W87" s="60" t="str">
        <f t="shared" si="19"/>
        <v>GE.PA.CV.070203.01</v>
      </c>
    </row>
    <row r="88" spans="1:23" s="57" customFormat="1" ht="14" customHeight="1">
      <c r="A88" s="57" t="s">
        <v>2186</v>
      </c>
      <c r="C88" s="58" t="s">
        <v>2376</v>
      </c>
      <c r="D88" s="57" t="s">
        <v>1959</v>
      </c>
      <c r="E88" s="58" t="s">
        <v>2219</v>
      </c>
      <c r="F88" s="57" t="s">
        <v>1960</v>
      </c>
      <c r="G88" s="57" t="s">
        <v>1961</v>
      </c>
      <c r="H88" s="58" t="s">
        <v>2212</v>
      </c>
      <c r="J88" s="59" t="str">
        <f t="shared" si="24"/>
        <v>PA.CV.070301</v>
      </c>
      <c r="K88" s="58" t="s">
        <v>2212</v>
      </c>
      <c r="L88" s="57" t="str">
        <f t="shared" si="34"/>
        <v>Normal Sinus</v>
      </c>
      <c r="M88" s="59" t="str">
        <f t="shared" si="25"/>
        <v>PI.PA.CV.070301.01</v>
      </c>
      <c r="N88" s="59"/>
      <c r="O88" s="59" t="str">
        <f t="shared" si="26"/>
        <v>PH.PA.CV.070301.01</v>
      </c>
      <c r="Q88" s="59" t="str">
        <f t="shared" si="27"/>
        <v>CL.PA.CV.070301.01</v>
      </c>
      <c r="R88" s="59"/>
      <c r="S88" s="59" t="str">
        <f t="shared" si="35"/>
        <v>DR.PA.CV.070301.01</v>
      </c>
      <c r="T88" s="59"/>
      <c r="U88" s="60" t="str">
        <f t="shared" si="18"/>
        <v>IM.PA.CV.070301.01</v>
      </c>
      <c r="V88" s="59"/>
      <c r="W88" s="60" t="str">
        <f t="shared" si="19"/>
        <v>GE.PA.CV.070301.01</v>
      </c>
    </row>
    <row r="89" spans="1:23" s="57" customFormat="1" ht="14" customHeight="1">
      <c r="A89" s="57" t="s">
        <v>2186</v>
      </c>
      <c r="C89" s="58" t="s">
        <v>2376</v>
      </c>
      <c r="E89" s="58" t="s">
        <v>2219</v>
      </c>
      <c r="F89" s="57" t="s">
        <v>1960</v>
      </c>
      <c r="G89" s="57" t="s">
        <v>1962</v>
      </c>
      <c r="H89" s="58" t="s">
        <v>2217</v>
      </c>
      <c r="J89" s="59" t="str">
        <f t="shared" si="24"/>
        <v>PA.CV.070302</v>
      </c>
      <c r="K89" s="58" t="s">
        <v>2212</v>
      </c>
      <c r="L89" s="57" t="str">
        <f t="shared" si="34"/>
        <v>Sinus Tachycardia</v>
      </c>
      <c r="M89" s="59" t="str">
        <f t="shared" si="25"/>
        <v>PI.PA.CV.070302.01</v>
      </c>
      <c r="N89" s="59"/>
      <c r="O89" s="59" t="str">
        <f t="shared" si="26"/>
        <v>PH.PA.CV.070302.01</v>
      </c>
      <c r="Q89" s="59" t="str">
        <f t="shared" si="27"/>
        <v>CL.PA.CV.070302.01</v>
      </c>
      <c r="R89" s="59"/>
      <c r="S89" s="59" t="str">
        <f t="shared" si="35"/>
        <v>DR.PA.CV.070302.01</v>
      </c>
      <c r="T89" s="59"/>
      <c r="U89" s="60" t="str">
        <f t="shared" si="18"/>
        <v>IM.PA.CV.070302.01</v>
      </c>
      <c r="V89" s="59"/>
      <c r="W89" s="60" t="str">
        <f t="shared" si="19"/>
        <v>GE.PA.CV.070302.01</v>
      </c>
    </row>
    <row r="90" spans="1:23" s="57" customFormat="1" ht="14" customHeight="1">
      <c r="A90" s="57" t="s">
        <v>2186</v>
      </c>
      <c r="C90" s="58" t="s">
        <v>2376</v>
      </c>
      <c r="E90" s="58" t="s">
        <v>2219</v>
      </c>
      <c r="F90" s="57" t="s">
        <v>1960</v>
      </c>
      <c r="G90" s="57" t="s">
        <v>1963</v>
      </c>
      <c r="H90" s="58" t="s">
        <v>2219</v>
      </c>
      <c r="J90" s="59" t="str">
        <f t="shared" si="24"/>
        <v>PA.CV.070303</v>
      </c>
      <c r="K90" s="58" t="s">
        <v>2212</v>
      </c>
      <c r="L90" s="57" t="str">
        <f t="shared" si="34"/>
        <v>Sinus Bradycardia</v>
      </c>
      <c r="M90" s="59" t="str">
        <f t="shared" si="25"/>
        <v>PI.PA.CV.070303.01</v>
      </c>
      <c r="N90" s="59"/>
      <c r="O90" s="59" t="str">
        <f t="shared" si="26"/>
        <v>PH.PA.CV.070303.01</v>
      </c>
      <c r="Q90" s="59" t="str">
        <f t="shared" si="27"/>
        <v>CL.PA.CV.070303.01</v>
      </c>
      <c r="R90" s="59"/>
      <c r="S90" s="59" t="str">
        <f t="shared" si="35"/>
        <v>DR.PA.CV.070303.01</v>
      </c>
      <c r="T90" s="59"/>
      <c r="U90" s="60" t="str">
        <f t="shared" si="18"/>
        <v>IM.PA.CV.070303.01</v>
      </c>
      <c r="V90" s="59"/>
      <c r="W90" s="60" t="str">
        <f t="shared" si="19"/>
        <v>GE.PA.CV.070303.01</v>
      </c>
    </row>
    <row r="91" spans="1:23" s="57" customFormat="1" ht="14" customHeight="1">
      <c r="A91" s="57" t="s">
        <v>2186</v>
      </c>
      <c r="C91" s="58" t="s">
        <v>2376</v>
      </c>
      <c r="E91" s="58" t="s">
        <v>2219</v>
      </c>
      <c r="F91" s="57" t="s">
        <v>1960</v>
      </c>
      <c r="G91" s="57" t="s">
        <v>1964</v>
      </c>
      <c r="H91" s="58" t="s">
        <v>2063</v>
      </c>
      <c r="J91" s="59" t="str">
        <f t="shared" si="24"/>
        <v>PA.CV.070304</v>
      </c>
      <c r="K91" s="58" t="s">
        <v>2212</v>
      </c>
      <c r="L91" s="57" t="str">
        <f t="shared" si="34"/>
        <v>Atrial Fibrillation</v>
      </c>
      <c r="M91" s="59" t="str">
        <f t="shared" si="25"/>
        <v>PI.PA.CV.070304.01</v>
      </c>
      <c r="N91" s="59"/>
      <c r="O91" s="59" t="str">
        <f t="shared" si="26"/>
        <v>PH.PA.CV.070304.01</v>
      </c>
      <c r="Q91" s="59" t="str">
        <f t="shared" si="27"/>
        <v>CL.PA.CV.070304.01</v>
      </c>
      <c r="R91" s="59"/>
      <c r="S91" s="59" t="str">
        <f t="shared" si="35"/>
        <v>DR.PA.CV.070304.01</v>
      </c>
      <c r="T91" s="59"/>
      <c r="U91" s="60" t="str">
        <f t="shared" si="18"/>
        <v>IM.PA.CV.070304.01</v>
      </c>
      <c r="V91" s="59"/>
      <c r="W91" s="60" t="str">
        <f t="shared" si="19"/>
        <v>GE.PA.CV.070304.01</v>
      </c>
    </row>
    <row r="92" spans="1:23" s="57" customFormat="1" ht="14" customHeight="1">
      <c r="A92" s="57" t="s">
        <v>2186</v>
      </c>
      <c r="C92" s="58" t="s">
        <v>2376</v>
      </c>
      <c r="E92" s="58" t="s">
        <v>2219</v>
      </c>
      <c r="F92" s="57" t="s">
        <v>1960</v>
      </c>
      <c r="G92" s="57" t="s">
        <v>2140</v>
      </c>
      <c r="H92" s="58" t="s">
        <v>2065</v>
      </c>
      <c r="J92" s="59" t="str">
        <f t="shared" si="24"/>
        <v>PA.CV.070305</v>
      </c>
      <c r="K92" s="58" t="s">
        <v>2212</v>
      </c>
      <c r="L92" s="57" t="str">
        <f t="shared" si="34"/>
        <v>Atrial Flutter</v>
      </c>
      <c r="M92" s="59" t="str">
        <f t="shared" si="25"/>
        <v>PI.PA.CV.070305.01</v>
      </c>
      <c r="N92" s="59"/>
      <c r="O92" s="59" t="str">
        <f t="shared" si="26"/>
        <v>PH.PA.CV.070305.01</v>
      </c>
      <c r="Q92" s="59" t="str">
        <f t="shared" si="27"/>
        <v>CL.PA.CV.070305.01</v>
      </c>
      <c r="R92" s="59"/>
      <c r="S92" s="59" t="str">
        <f t="shared" si="35"/>
        <v>DR.PA.CV.070305.01</v>
      </c>
      <c r="T92" s="59"/>
      <c r="U92" s="60" t="str">
        <f t="shared" si="18"/>
        <v>IM.PA.CV.070305.01</v>
      </c>
      <c r="V92" s="59"/>
      <c r="W92" s="60" t="str">
        <f t="shared" si="19"/>
        <v>GE.PA.CV.070305.01</v>
      </c>
    </row>
    <row r="93" spans="1:23" s="57" customFormat="1" ht="14" customHeight="1">
      <c r="A93" s="57" t="s">
        <v>2186</v>
      </c>
      <c r="C93" s="58" t="s">
        <v>2376</v>
      </c>
      <c r="E93" s="58" t="s">
        <v>2219</v>
      </c>
      <c r="F93" s="57" t="s">
        <v>1960</v>
      </c>
      <c r="G93" s="57" t="s">
        <v>2141</v>
      </c>
      <c r="H93" s="58" t="s">
        <v>2222</v>
      </c>
      <c r="J93" s="59" t="str">
        <f t="shared" si="24"/>
        <v>PA.CV.070306</v>
      </c>
      <c r="K93" s="58" t="s">
        <v>2212</v>
      </c>
      <c r="L93" s="57" t="str">
        <f t="shared" si="34"/>
        <v>Supraventricular Tachycardia</v>
      </c>
      <c r="M93" s="59" t="str">
        <f t="shared" si="25"/>
        <v>PI.PA.CV.070306.01</v>
      </c>
      <c r="N93" s="59"/>
      <c r="O93" s="59" t="str">
        <f t="shared" si="26"/>
        <v>PH.PA.CV.070306.01</v>
      </c>
      <c r="Q93" s="59" t="str">
        <f t="shared" si="27"/>
        <v>CL.PA.CV.070306.01</v>
      </c>
      <c r="R93" s="59"/>
      <c r="S93" s="59" t="str">
        <f t="shared" si="35"/>
        <v>DR.PA.CV.070306.01</v>
      </c>
      <c r="T93" s="59"/>
      <c r="U93" s="60" t="str">
        <f t="shared" si="18"/>
        <v>IM.PA.CV.070306.01</v>
      </c>
      <c r="V93" s="59"/>
      <c r="W93" s="60" t="str">
        <f t="shared" si="19"/>
        <v>GE.PA.CV.070306.01</v>
      </c>
    </row>
    <row r="94" spans="1:23" s="57" customFormat="1" ht="14" customHeight="1">
      <c r="A94" s="57" t="s">
        <v>2186</v>
      </c>
      <c r="C94" s="58" t="s">
        <v>2376</v>
      </c>
      <c r="E94" s="58" t="s">
        <v>2219</v>
      </c>
      <c r="F94" s="57" t="s">
        <v>1960</v>
      </c>
      <c r="G94" s="57" t="s">
        <v>2142</v>
      </c>
      <c r="H94" s="58" t="s">
        <v>2376</v>
      </c>
      <c r="J94" s="59" t="str">
        <f t="shared" si="24"/>
        <v>PA.CV.070307</v>
      </c>
      <c r="K94" s="58" t="s">
        <v>2212</v>
      </c>
      <c r="L94" s="57" t="str">
        <f t="shared" si="34"/>
        <v>Paroxsysmal SVT</v>
      </c>
      <c r="M94" s="59" t="str">
        <f t="shared" si="25"/>
        <v>PI.PA.CV.070307.01</v>
      </c>
      <c r="N94" s="59"/>
      <c r="O94" s="59" t="str">
        <f t="shared" si="26"/>
        <v>PH.PA.CV.070307.01</v>
      </c>
      <c r="Q94" s="59" t="str">
        <f t="shared" si="27"/>
        <v>CL.PA.CV.070307.01</v>
      </c>
      <c r="R94" s="59"/>
      <c r="S94" s="59" t="str">
        <f t="shared" si="35"/>
        <v>DR.PA.CV.070307.01</v>
      </c>
      <c r="T94" s="59"/>
      <c r="U94" s="60" t="str">
        <f t="shared" si="18"/>
        <v>IM.PA.CV.070307.01</v>
      </c>
      <c r="V94" s="59"/>
      <c r="W94" s="60" t="str">
        <f t="shared" si="19"/>
        <v>GE.PA.CV.070307.01</v>
      </c>
    </row>
    <row r="95" spans="1:23" s="57" customFormat="1" ht="14" customHeight="1">
      <c r="A95" s="57" t="s">
        <v>2186</v>
      </c>
      <c r="C95" s="58" t="s">
        <v>2376</v>
      </c>
      <c r="E95" s="58" t="s">
        <v>2219</v>
      </c>
      <c r="F95" s="57" t="s">
        <v>1960</v>
      </c>
      <c r="G95" s="57" t="s">
        <v>2143</v>
      </c>
      <c r="H95" s="58" t="s">
        <v>2378</v>
      </c>
      <c r="J95" s="59" t="str">
        <f t="shared" si="24"/>
        <v>PA.CV.070308</v>
      </c>
      <c r="K95" s="58" t="s">
        <v>2212</v>
      </c>
      <c r="L95" s="57" t="str">
        <f t="shared" si="34"/>
        <v>Ventricular Tachycardia</v>
      </c>
      <c r="M95" s="59" t="str">
        <f t="shared" si="25"/>
        <v>PI.PA.CV.070308.01</v>
      </c>
      <c r="N95" s="59"/>
      <c r="O95" s="59" t="str">
        <f t="shared" si="26"/>
        <v>PH.PA.CV.070308.01</v>
      </c>
      <c r="Q95" s="59" t="str">
        <f t="shared" si="27"/>
        <v>CL.PA.CV.070308.01</v>
      </c>
      <c r="R95" s="59"/>
      <c r="S95" s="59" t="str">
        <f t="shared" si="35"/>
        <v>DR.PA.CV.070308.01</v>
      </c>
      <c r="T95" s="59"/>
      <c r="U95" s="60" t="str">
        <f t="shared" si="18"/>
        <v>IM.PA.CV.070308.01</v>
      </c>
      <c r="V95" s="59"/>
      <c r="W95" s="60" t="str">
        <f t="shared" si="19"/>
        <v>GE.PA.CV.070308.01</v>
      </c>
    </row>
    <row r="96" spans="1:23" s="57" customFormat="1" ht="14" customHeight="1">
      <c r="A96" s="57" t="s">
        <v>2186</v>
      </c>
      <c r="C96" s="58" t="s">
        <v>2376</v>
      </c>
      <c r="E96" s="58" t="s">
        <v>2219</v>
      </c>
      <c r="F96" s="57" t="s">
        <v>1960</v>
      </c>
      <c r="G96" s="57" t="s">
        <v>1971</v>
      </c>
      <c r="H96" s="58" t="s">
        <v>2380</v>
      </c>
      <c r="J96" s="59" t="str">
        <f t="shared" si="24"/>
        <v>PA.CV.070309</v>
      </c>
      <c r="K96" s="58" t="s">
        <v>2212</v>
      </c>
      <c r="L96" s="57" t="str">
        <f t="shared" si="34"/>
        <v>Ventricular Fibrillation</v>
      </c>
      <c r="M96" s="59" t="str">
        <f t="shared" si="25"/>
        <v>PI.PA.CV.070309.01</v>
      </c>
      <c r="N96" s="59"/>
      <c r="O96" s="59" t="str">
        <f t="shared" si="26"/>
        <v>PH.PA.CV.070309.01</v>
      </c>
      <c r="Q96" s="59" t="str">
        <f t="shared" si="27"/>
        <v>CL.PA.CV.070309.01</v>
      </c>
      <c r="R96" s="59"/>
      <c r="S96" s="59" t="str">
        <f t="shared" si="35"/>
        <v>DR.PA.CV.070309.01</v>
      </c>
      <c r="T96" s="59"/>
      <c r="U96" s="60" t="str">
        <f t="shared" si="18"/>
        <v>IM.PA.CV.070309.01</v>
      </c>
      <c r="V96" s="59"/>
      <c r="W96" s="60" t="str">
        <f t="shared" si="19"/>
        <v>GE.PA.CV.070309.01</v>
      </c>
    </row>
    <row r="97" spans="1:23" s="57" customFormat="1" ht="14" customHeight="1">
      <c r="A97" s="57" t="s">
        <v>2186</v>
      </c>
      <c r="C97" s="58" t="s">
        <v>2376</v>
      </c>
      <c r="E97" s="58" t="s">
        <v>2219</v>
      </c>
      <c r="F97" s="57" t="s">
        <v>1960</v>
      </c>
      <c r="G97" s="57" t="s">
        <v>2145</v>
      </c>
      <c r="H97" s="58" t="s">
        <v>2124</v>
      </c>
      <c r="J97" s="59" t="str">
        <f t="shared" si="24"/>
        <v>PA.CV.070310</v>
      </c>
      <c r="K97" s="58" t="s">
        <v>2212</v>
      </c>
      <c r="L97" s="57" t="str">
        <f t="shared" si="34"/>
        <v>1st Degree AV Block</v>
      </c>
      <c r="M97" s="59" t="str">
        <f t="shared" si="25"/>
        <v>PI.PA.CV.070310.01</v>
      </c>
      <c r="N97" s="59"/>
      <c r="O97" s="59" t="str">
        <f t="shared" si="26"/>
        <v>PH.PA.CV.070310.01</v>
      </c>
      <c r="Q97" s="59" t="str">
        <f t="shared" si="27"/>
        <v>CL.PA.CV.070310.01</v>
      </c>
      <c r="R97" s="59"/>
      <c r="S97" s="59" t="str">
        <f t="shared" si="35"/>
        <v>DR.PA.CV.070310.01</v>
      </c>
      <c r="T97" s="59"/>
      <c r="U97" s="60" t="str">
        <f t="shared" si="18"/>
        <v>IM.PA.CV.070310.01</v>
      </c>
      <c r="V97" s="59"/>
      <c r="W97" s="60" t="str">
        <f t="shared" si="19"/>
        <v>GE.PA.CV.070310.01</v>
      </c>
    </row>
    <row r="98" spans="1:23" s="57" customFormat="1" ht="14" customHeight="1">
      <c r="A98" s="57" t="s">
        <v>2186</v>
      </c>
      <c r="C98" s="58" t="s">
        <v>2376</v>
      </c>
      <c r="E98" s="58" t="s">
        <v>2219</v>
      </c>
      <c r="F98" s="57" t="s">
        <v>1960</v>
      </c>
      <c r="G98" s="57" t="s">
        <v>2293</v>
      </c>
      <c r="H98" s="58" t="s">
        <v>2126</v>
      </c>
      <c r="J98" s="59" t="str">
        <f t="shared" si="24"/>
        <v>PA.CV.070311</v>
      </c>
      <c r="K98" s="58" t="s">
        <v>2212</v>
      </c>
      <c r="L98" s="57" t="str">
        <f t="shared" si="34"/>
        <v>2nd Degree Mobitz-Type I</v>
      </c>
      <c r="M98" s="59" t="str">
        <f t="shared" si="25"/>
        <v>PI.PA.CV.070311.01</v>
      </c>
      <c r="N98" s="59"/>
      <c r="O98" s="59" t="str">
        <f t="shared" si="26"/>
        <v>PH.PA.CV.070311.01</v>
      </c>
      <c r="Q98" s="59" t="str">
        <f t="shared" si="27"/>
        <v>CL.PA.CV.070311.01</v>
      </c>
      <c r="R98" s="59"/>
      <c r="S98" s="59" t="str">
        <f t="shared" si="35"/>
        <v>DR.PA.CV.070311.01</v>
      </c>
      <c r="T98" s="59"/>
      <c r="U98" s="60" t="str">
        <f t="shared" si="18"/>
        <v>IM.PA.CV.070311.01</v>
      </c>
      <c r="V98" s="59"/>
      <c r="W98" s="60" t="str">
        <f t="shared" si="19"/>
        <v>GE.PA.CV.070311.01</v>
      </c>
    </row>
    <row r="99" spans="1:23" s="57" customFormat="1" ht="14" customHeight="1">
      <c r="A99" s="57" t="s">
        <v>2186</v>
      </c>
      <c r="C99" s="58" t="s">
        <v>2376</v>
      </c>
      <c r="E99" s="58" t="s">
        <v>2219</v>
      </c>
      <c r="F99" s="57" t="s">
        <v>1960</v>
      </c>
      <c r="G99" s="57" t="s">
        <v>2294</v>
      </c>
      <c r="H99" s="58" t="s">
        <v>2128</v>
      </c>
      <c r="J99" s="59" t="str">
        <f t="shared" si="24"/>
        <v>PA.CV.070312</v>
      </c>
      <c r="K99" s="58" t="s">
        <v>2212</v>
      </c>
      <c r="L99" s="57" t="str">
        <f t="shared" si="34"/>
        <v>2nd Degree Mobitz-Type II</v>
      </c>
      <c r="M99" s="59" t="str">
        <f t="shared" si="25"/>
        <v>PI.PA.CV.070312.01</v>
      </c>
      <c r="N99" s="59"/>
      <c r="O99" s="59" t="str">
        <f t="shared" si="26"/>
        <v>PH.PA.CV.070312.01</v>
      </c>
      <c r="Q99" s="59" t="str">
        <f t="shared" si="27"/>
        <v>CL.PA.CV.070312.01</v>
      </c>
      <c r="R99" s="59"/>
      <c r="S99" s="59" t="str">
        <f t="shared" si="35"/>
        <v>DR.PA.CV.070312.01</v>
      </c>
      <c r="T99" s="59"/>
      <c r="U99" s="60" t="str">
        <f t="shared" si="18"/>
        <v>IM.PA.CV.070312.01</v>
      </c>
      <c r="V99" s="59"/>
      <c r="W99" s="60" t="str">
        <f t="shared" si="19"/>
        <v>GE.PA.CV.070312.01</v>
      </c>
    </row>
    <row r="100" spans="1:23" s="57" customFormat="1" ht="14" customHeight="1">
      <c r="A100" s="57" t="s">
        <v>2186</v>
      </c>
      <c r="C100" s="58" t="s">
        <v>2376</v>
      </c>
      <c r="E100" s="58" t="s">
        <v>2219</v>
      </c>
      <c r="F100" s="57" t="s">
        <v>1960</v>
      </c>
      <c r="G100" s="57" t="s">
        <v>2295</v>
      </c>
      <c r="H100" s="58" t="s">
        <v>2130</v>
      </c>
      <c r="J100" s="59" t="str">
        <f t="shared" si="24"/>
        <v>PA.CV.070313</v>
      </c>
      <c r="K100" s="58" t="s">
        <v>2212</v>
      </c>
      <c r="L100" s="57" t="str">
        <f t="shared" si="34"/>
        <v>3rd Degree AV Block</v>
      </c>
      <c r="M100" s="59" t="str">
        <f t="shared" si="25"/>
        <v>PI.PA.CV.070313.01</v>
      </c>
      <c r="N100" s="59"/>
      <c r="O100" s="59" t="str">
        <f t="shared" si="26"/>
        <v>PH.PA.CV.070313.01</v>
      </c>
      <c r="Q100" s="59" t="str">
        <f t="shared" si="27"/>
        <v>CL.PA.CV.070313.01</v>
      </c>
      <c r="R100" s="59"/>
      <c r="S100" s="59" t="str">
        <f t="shared" si="35"/>
        <v>DR.PA.CV.070313.01</v>
      </c>
      <c r="T100" s="59"/>
      <c r="U100" s="60" t="str">
        <f t="shared" si="18"/>
        <v>IM.PA.CV.070313.01</v>
      </c>
      <c r="V100" s="59"/>
      <c r="W100" s="60" t="str">
        <f t="shared" si="19"/>
        <v>GE.PA.CV.070313.01</v>
      </c>
    </row>
    <row r="101" spans="1:23" s="57" customFormat="1" ht="14" customHeight="1">
      <c r="A101" s="57" t="s">
        <v>2186</v>
      </c>
      <c r="C101" s="58" t="s">
        <v>2376</v>
      </c>
      <c r="E101" s="58" t="s">
        <v>2219</v>
      </c>
      <c r="F101" s="57" t="s">
        <v>1960</v>
      </c>
      <c r="G101" s="57" t="s">
        <v>2555</v>
      </c>
      <c r="H101" s="58" t="s">
        <v>2296</v>
      </c>
      <c r="J101" s="59" t="str">
        <f t="shared" si="24"/>
        <v>PA.CV.070314</v>
      </c>
      <c r="K101" s="58" t="s">
        <v>2212</v>
      </c>
      <c r="L101" s="57" t="str">
        <f t="shared" si="34"/>
        <v>Atrial Pacing</v>
      </c>
      <c r="M101" s="59" t="str">
        <f t="shared" si="25"/>
        <v>PI.PA.CV.070314.01</v>
      </c>
      <c r="N101" s="59"/>
      <c r="O101" s="59" t="str">
        <f t="shared" si="26"/>
        <v>PH.PA.CV.070314.01</v>
      </c>
      <c r="Q101" s="59" t="str">
        <f t="shared" si="27"/>
        <v>CL.PA.CV.070314.01</v>
      </c>
      <c r="R101" s="59"/>
      <c r="S101" s="59" t="str">
        <f t="shared" si="35"/>
        <v>DR.PA.CV.070314.01</v>
      </c>
      <c r="T101" s="59"/>
      <c r="U101" s="60" t="str">
        <f t="shared" si="18"/>
        <v>IM.PA.CV.070314.01</v>
      </c>
      <c r="V101" s="59"/>
      <c r="W101" s="60" t="str">
        <f t="shared" si="19"/>
        <v>GE.PA.CV.070314.01</v>
      </c>
    </row>
    <row r="102" spans="1:23" s="57" customFormat="1" ht="14" customHeight="1">
      <c r="A102" s="57" t="s">
        <v>2186</v>
      </c>
      <c r="C102" s="58" t="s">
        <v>2376</v>
      </c>
      <c r="E102" s="58" t="s">
        <v>2219</v>
      </c>
      <c r="F102" s="57" t="s">
        <v>1960</v>
      </c>
      <c r="G102" s="57" t="s">
        <v>2458</v>
      </c>
      <c r="H102" s="58" t="s">
        <v>2459</v>
      </c>
      <c r="J102" s="59" t="str">
        <f t="shared" si="24"/>
        <v>PA.CV.070315</v>
      </c>
      <c r="K102" s="58" t="s">
        <v>2212</v>
      </c>
      <c r="L102" s="57" t="str">
        <f t="shared" si="34"/>
        <v>Ventricular Pacing</v>
      </c>
      <c r="M102" s="59" t="str">
        <f t="shared" si="25"/>
        <v>PI.PA.CV.070315.01</v>
      </c>
      <c r="N102" s="59"/>
      <c r="O102" s="59" t="str">
        <f t="shared" si="26"/>
        <v>PH.PA.CV.070315.01</v>
      </c>
      <c r="Q102" s="59" t="str">
        <f t="shared" si="27"/>
        <v>CL.PA.CV.070315.01</v>
      </c>
      <c r="R102" s="59"/>
      <c r="S102" s="59" t="str">
        <f t="shared" si="35"/>
        <v>DR.PA.CV.070315.01</v>
      </c>
      <c r="T102" s="59"/>
      <c r="U102" s="60" t="str">
        <f t="shared" si="18"/>
        <v>IM.PA.CV.070315.01</v>
      </c>
      <c r="V102" s="59"/>
      <c r="W102" s="60" t="str">
        <f t="shared" si="19"/>
        <v>GE.PA.CV.070315.01</v>
      </c>
    </row>
    <row r="103" spans="1:23" s="57" customFormat="1" ht="14" customHeight="1">
      <c r="A103" s="57" t="s">
        <v>2186</v>
      </c>
      <c r="C103" s="58" t="s">
        <v>2376</v>
      </c>
      <c r="E103" s="58" t="s">
        <v>2219</v>
      </c>
      <c r="F103" s="57" t="s">
        <v>1960</v>
      </c>
      <c r="G103" s="57" t="s">
        <v>2463</v>
      </c>
      <c r="H103" s="58" t="s">
        <v>2464</v>
      </c>
      <c r="J103" s="59" t="str">
        <f t="shared" si="24"/>
        <v>PA.CV.070316</v>
      </c>
      <c r="K103" s="58" t="s">
        <v>2212</v>
      </c>
      <c r="L103" s="57" t="str">
        <f t="shared" si="34"/>
        <v>AV Pacing</v>
      </c>
      <c r="M103" s="59" t="str">
        <f t="shared" si="25"/>
        <v>PI.PA.CV.070316.01</v>
      </c>
      <c r="N103" s="59"/>
      <c r="O103" s="59" t="str">
        <f t="shared" si="26"/>
        <v>PH.PA.CV.070316.01</v>
      </c>
      <c r="Q103" s="59" t="str">
        <f t="shared" si="27"/>
        <v>CL.PA.CV.070316.01</v>
      </c>
      <c r="R103" s="59"/>
      <c r="S103" s="59" t="str">
        <f t="shared" si="35"/>
        <v>DR.PA.CV.070316.01</v>
      </c>
      <c r="T103" s="59"/>
      <c r="U103" s="60" t="str">
        <f t="shared" si="18"/>
        <v>IM.PA.CV.070316.01</v>
      </c>
      <c r="V103" s="59"/>
      <c r="W103" s="60" t="str">
        <f t="shared" si="19"/>
        <v>GE.PA.CV.070316.01</v>
      </c>
    </row>
    <row r="104" spans="1:23" s="57" customFormat="1" ht="14" customHeight="1">
      <c r="A104" s="57" t="s">
        <v>2186</v>
      </c>
      <c r="C104" s="58" t="s">
        <v>2376</v>
      </c>
      <c r="E104" s="58" t="s">
        <v>2219</v>
      </c>
      <c r="F104" s="57" t="s">
        <v>1960</v>
      </c>
      <c r="G104" s="57" t="s">
        <v>2465</v>
      </c>
      <c r="H104" s="58" t="s">
        <v>2466</v>
      </c>
      <c r="J104" s="59" t="str">
        <f t="shared" si="24"/>
        <v>PA.CV.070317</v>
      </c>
      <c r="K104" s="58" t="s">
        <v>2212</v>
      </c>
      <c r="L104" s="57" t="str">
        <f t="shared" si="34"/>
        <v>Transcutaneous Pacing</v>
      </c>
      <c r="M104" s="59" t="str">
        <f t="shared" si="25"/>
        <v>PI.PA.CV.070317.01</v>
      </c>
      <c r="N104" s="59"/>
      <c r="O104" s="59" t="str">
        <f t="shared" si="26"/>
        <v>PH.PA.CV.070317.01</v>
      </c>
      <c r="Q104" s="59" t="str">
        <f t="shared" si="27"/>
        <v>CL.PA.CV.070317.01</v>
      </c>
      <c r="R104" s="59"/>
      <c r="S104" s="59" t="str">
        <f t="shared" si="35"/>
        <v>DR.PA.CV.070317.01</v>
      </c>
      <c r="T104" s="59"/>
      <c r="U104" s="60" t="str">
        <f t="shared" si="18"/>
        <v>IM.PA.CV.070317.01</v>
      </c>
      <c r="V104" s="59"/>
      <c r="W104" s="60" t="str">
        <f t="shared" si="19"/>
        <v>GE.PA.CV.070317.01</v>
      </c>
    </row>
    <row r="105" spans="1:23" s="57" customFormat="1" ht="14" customHeight="1">
      <c r="A105" s="57" t="s">
        <v>2186</v>
      </c>
      <c r="C105" s="58" t="s">
        <v>2376</v>
      </c>
      <c r="E105" s="58" t="s">
        <v>2219</v>
      </c>
      <c r="F105" s="57" t="s">
        <v>1960</v>
      </c>
      <c r="G105" s="57" t="s">
        <v>2615</v>
      </c>
      <c r="H105" s="58" t="s">
        <v>2616</v>
      </c>
      <c r="J105" s="59" t="str">
        <f t="shared" si="24"/>
        <v>PA.CV.070318</v>
      </c>
      <c r="K105" s="58" t="s">
        <v>2212</v>
      </c>
      <c r="L105" s="57" t="str">
        <f t="shared" si="34"/>
        <v>Junctional/Nodal Rhythm</v>
      </c>
      <c r="M105" s="59" t="str">
        <f t="shared" si="25"/>
        <v>PI.PA.CV.070318.01</v>
      </c>
      <c r="N105" s="59"/>
      <c r="O105" s="59" t="str">
        <f t="shared" si="26"/>
        <v>PH.PA.CV.070318.01</v>
      </c>
      <c r="Q105" s="59" t="str">
        <f t="shared" si="27"/>
        <v>CL.PA.CV.070318.01</v>
      </c>
      <c r="R105" s="59"/>
      <c r="S105" s="59" t="str">
        <f t="shared" si="35"/>
        <v>DR.PA.CV.070318.01</v>
      </c>
      <c r="T105" s="59"/>
      <c r="U105" s="60" t="str">
        <f t="shared" si="18"/>
        <v>IM.PA.CV.070318.01</v>
      </c>
      <c r="V105" s="59"/>
      <c r="W105" s="60" t="str">
        <f t="shared" si="19"/>
        <v>GE.PA.CV.070318.01</v>
      </c>
    </row>
    <row r="106" spans="1:23" s="57" customFormat="1" ht="14" customHeight="1">
      <c r="A106" s="57" t="s">
        <v>2186</v>
      </c>
      <c r="C106" s="58" t="s">
        <v>2376</v>
      </c>
      <c r="E106" s="58" t="s">
        <v>2219</v>
      </c>
      <c r="F106" s="57" t="s">
        <v>1960</v>
      </c>
      <c r="G106" s="57" t="s">
        <v>2617</v>
      </c>
      <c r="H106" s="58" t="s">
        <v>2618</v>
      </c>
      <c r="J106" s="59" t="str">
        <f t="shared" si="24"/>
        <v>PA.CV.070319</v>
      </c>
      <c r="K106" s="58" t="s">
        <v>2212</v>
      </c>
      <c r="L106" s="57" t="str">
        <f t="shared" si="34"/>
        <v>Junctional Bradycardia</v>
      </c>
      <c r="M106" s="59" t="str">
        <f t="shared" si="25"/>
        <v>PI.PA.CV.070319.01</v>
      </c>
      <c r="N106" s="59"/>
      <c r="O106" s="59" t="str">
        <f t="shared" si="26"/>
        <v>PH.PA.CV.070319.01</v>
      </c>
      <c r="Q106" s="59" t="str">
        <f t="shared" si="27"/>
        <v>CL.PA.CV.070319.01</v>
      </c>
      <c r="R106" s="59"/>
      <c r="S106" s="59" t="str">
        <f t="shared" si="35"/>
        <v>DR.PA.CV.070319.01</v>
      </c>
      <c r="T106" s="59"/>
      <c r="U106" s="60" t="str">
        <f t="shared" si="18"/>
        <v>IM.PA.CV.070319.01</v>
      </c>
      <c r="V106" s="59"/>
      <c r="W106" s="60" t="str">
        <f t="shared" si="19"/>
        <v>GE.PA.CV.070319.01</v>
      </c>
    </row>
    <row r="107" spans="1:23" s="57" customFormat="1" ht="14" customHeight="1">
      <c r="A107" s="57" t="s">
        <v>2186</v>
      </c>
      <c r="C107" s="58" t="s">
        <v>2376</v>
      </c>
      <c r="E107" s="58" t="s">
        <v>2219</v>
      </c>
      <c r="F107" s="57" t="s">
        <v>1960</v>
      </c>
      <c r="G107" s="57" t="s">
        <v>2619</v>
      </c>
      <c r="H107" s="58" t="s">
        <v>2620</v>
      </c>
      <c r="J107" s="59" t="str">
        <f t="shared" si="24"/>
        <v>PA.CV.070320</v>
      </c>
      <c r="K107" s="58" t="s">
        <v>2212</v>
      </c>
      <c r="L107" s="57" t="str">
        <f t="shared" si="34"/>
        <v>Junctional Tachycardia</v>
      </c>
      <c r="M107" s="59" t="str">
        <f t="shared" si="25"/>
        <v>PI.PA.CV.070320.01</v>
      </c>
      <c r="N107" s="59"/>
      <c r="O107" s="59" t="str">
        <f t="shared" si="26"/>
        <v>PH.PA.CV.070320.01</v>
      </c>
      <c r="Q107" s="59" t="str">
        <f t="shared" si="27"/>
        <v>CL.PA.CV.070320.01</v>
      </c>
      <c r="R107" s="59"/>
      <c r="S107" s="59" t="str">
        <f t="shared" si="35"/>
        <v>DR.PA.CV.070320.01</v>
      </c>
      <c r="T107" s="59"/>
      <c r="U107" s="60" t="str">
        <f t="shared" si="18"/>
        <v>IM.PA.CV.070320.01</v>
      </c>
      <c r="V107" s="59"/>
      <c r="W107" s="60" t="str">
        <f t="shared" si="19"/>
        <v>GE.PA.CV.070320.01</v>
      </c>
    </row>
    <row r="108" spans="1:23" s="57" customFormat="1" ht="14" customHeight="1">
      <c r="A108" s="57" t="s">
        <v>2186</v>
      </c>
      <c r="C108" s="58" t="s">
        <v>2376</v>
      </c>
      <c r="E108" s="58" t="s">
        <v>2219</v>
      </c>
      <c r="F108" s="57" t="s">
        <v>1960</v>
      </c>
      <c r="G108" s="57" t="s">
        <v>2621</v>
      </c>
      <c r="H108" s="58" t="s">
        <v>2622</v>
      </c>
      <c r="J108" s="59" t="str">
        <f t="shared" si="24"/>
        <v>PA.CV.070321</v>
      </c>
      <c r="K108" s="58" t="s">
        <v>2212</v>
      </c>
      <c r="L108" s="57" t="str">
        <f t="shared" si="34"/>
        <v>Idioventricular Rhythm/Agonal</v>
      </c>
      <c r="M108" s="59" t="str">
        <f t="shared" si="25"/>
        <v>PI.PA.CV.070321.01</v>
      </c>
      <c r="N108" s="59"/>
      <c r="O108" s="59" t="str">
        <f t="shared" si="26"/>
        <v>PH.PA.CV.070321.01</v>
      </c>
      <c r="Q108" s="59" t="str">
        <f t="shared" si="27"/>
        <v>CL.PA.CV.070321.01</v>
      </c>
      <c r="R108" s="59"/>
      <c r="S108" s="59" t="str">
        <f t="shared" si="35"/>
        <v>DR.PA.CV.070321.01</v>
      </c>
      <c r="T108" s="59"/>
      <c r="U108" s="60" t="str">
        <f t="shared" si="18"/>
        <v>IM.PA.CV.070321.01</v>
      </c>
      <c r="V108" s="59"/>
      <c r="W108" s="60" t="str">
        <f t="shared" si="19"/>
        <v>GE.PA.CV.070321.01</v>
      </c>
    </row>
    <row r="109" spans="1:23" s="57" customFormat="1" ht="14" customHeight="1">
      <c r="A109" s="57" t="s">
        <v>2186</v>
      </c>
      <c r="C109" s="58" t="s">
        <v>2376</v>
      </c>
      <c r="E109" s="58" t="s">
        <v>2219</v>
      </c>
      <c r="F109" s="57" t="s">
        <v>1960</v>
      </c>
      <c r="G109" s="57" t="s">
        <v>2623</v>
      </c>
      <c r="H109" s="58" t="s">
        <v>2474</v>
      </c>
      <c r="J109" s="59" t="str">
        <f t="shared" si="24"/>
        <v>PA.CV.070322</v>
      </c>
      <c r="K109" s="58" t="s">
        <v>2212</v>
      </c>
      <c r="L109" s="57" t="str">
        <f t="shared" si="34"/>
        <v>Sinus Arrhythmia</v>
      </c>
      <c r="M109" s="59" t="str">
        <f t="shared" si="25"/>
        <v>PI.PA.CV.070322.01</v>
      </c>
      <c r="N109" s="59"/>
      <c r="O109" s="59" t="str">
        <f t="shared" si="26"/>
        <v>PH.PA.CV.070322.01</v>
      </c>
      <c r="Q109" s="59" t="str">
        <f t="shared" si="27"/>
        <v>CL.PA.CV.070322.01</v>
      </c>
      <c r="R109" s="59"/>
      <c r="S109" s="59" t="str">
        <f t="shared" si="35"/>
        <v>DR.PA.CV.070322.01</v>
      </c>
      <c r="T109" s="59"/>
      <c r="U109" s="60" t="str">
        <f t="shared" si="18"/>
        <v>IM.PA.CV.070322.01</v>
      </c>
      <c r="V109" s="59"/>
      <c r="W109" s="60" t="str">
        <f t="shared" si="19"/>
        <v>GE.PA.CV.070322.01</v>
      </c>
    </row>
    <row r="110" spans="1:23" s="57" customFormat="1" ht="14" customHeight="1">
      <c r="A110" s="57" t="s">
        <v>2186</v>
      </c>
      <c r="C110" s="58" t="s">
        <v>2376</v>
      </c>
      <c r="E110" s="58" t="s">
        <v>2219</v>
      </c>
      <c r="F110" s="57" t="s">
        <v>1960</v>
      </c>
      <c r="G110" s="57" t="s">
        <v>2624</v>
      </c>
      <c r="H110" s="58" t="s">
        <v>2625</v>
      </c>
      <c r="J110" s="59" t="str">
        <f t="shared" si="24"/>
        <v>PA.CV.070323</v>
      </c>
      <c r="K110" s="58" t="s">
        <v>2212</v>
      </c>
      <c r="L110" s="57" t="str">
        <f t="shared" si="34"/>
        <v>Multifocal Atrial Tachycardia</v>
      </c>
      <c r="M110" s="59" t="str">
        <f t="shared" si="25"/>
        <v>PI.PA.CV.070323.01</v>
      </c>
      <c r="N110" s="59"/>
      <c r="O110" s="59" t="str">
        <f t="shared" si="26"/>
        <v>PH.PA.CV.070323.01</v>
      </c>
      <c r="Q110" s="59" t="str">
        <f t="shared" si="27"/>
        <v>CL.PA.CV.070323.01</v>
      </c>
      <c r="R110" s="59"/>
      <c r="S110" s="59" t="str">
        <f t="shared" si="35"/>
        <v>DR.PA.CV.070323.01</v>
      </c>
      <c r="T110" s="59"/>
      <c r="U110" s="60" t="str">
        <f t="shared" si="18"/>
        <v>IM.PA.CV.070323.01</v>
      </c>
      <c r="V110" s="59"/>
      <c r="W110" s="60" t="str">
        <f t="shared" si="19"/>
        <v>GE.PA.CV.070323.01</v>
      </c>
    </row>
    <row r="111" spans="1:23" s="57" customFormat="1" ht="14" customHeight="1">
      <c r="A111" s="57" t="s">
        <v>2186</v>
      </c>
      <c r="C111" s="58" t="s">
        <v>2376</v>
      </c>
      <c r="E111" s="58" t="s">
        <v>2219</v>
      </c>
      <c r="F111" s="57" t="s">
        <v>1960</v>
      </c>
      <c r="G111" s="57" t="s">
        <v>2626</v>
      </c>
      <c r="H111" s="58" t="s">
        <v>2627</v>
      </c>
      <c r="J111" s="59" t="str">
        <f t="shared" si="24"/>
        <v>PA.CV.070324</v>
      </c>
      <c r="K111" s="58" t="s">
        <v>2212</v>
      </c>
      <c r="L111" s="57" t="str">
        <f t="shared" si="34"/>
        <v>Asystole</v>
      </c>
      <c r="M111" s="59" t="str">
        <f t="shared" si="25"/>
        <v>PI.PA.CV.070324.01</v>
      </c>
      <c r="N111" s="59"/>
      <c r="O111" s="59" t="str">
        <f t="shared" si="26"/>
        <v>PH.PA.CV.070324.01</v>
      </c>
      <c r="Q111" s="59" t="str">
        <f t="shared" si="27"/>
        <v>CL.PA.CV.070324.01</v>
      </c>
      <c r="R111" s="59"/>
      <c r="S111" s="59" t="str">
        <f t="shared" si="35"/>
        <v>DR.PA.CV.070324.01</v>
      </c>
      <c r="T111" s="59"/>
      <c r="U111" s="60" t="str">
        <f t="shared" si="18"/>
        <v>IM.PA.CV.070324.01</v>
      </c>
      <c r="V111" s="59"/>
      <c r="W111" s="60" t="str">
        <f t="shared" si="19"/>
        <v>GE.PA.CV.070324.01</v>
      </c>
    </row>
    <row r="112" spans="1:23" s="57" customFormat="1" ht="14" customHeight="1">
      <c r="A112" s="57" t="s">
        <v>2186</v>
      </c>
      <c r="B112" s="57" t="s">
        <v>2628</v>
      </c>
      <c r="C112" s="58" t="s">
        <v>2378</v>
      </c>
      <c r="D112" s="57" t="s">
        <v>2629</v>
      </c>
      <c r="E112" s="58" t="s">
        <v>2212</v>
      </c>
      <c r="F112" s="57" t="s">
        <v>2630</v>
      </c>
      <c r="G112" s="57" t="s">
        <v>2631</v>
      </c>
      <c r="H112" s="58" t="s">
        <v>2212</v>
      </c>
      <c r="J112" s="59" t="str">
        <f t="shared" si="24"/>
        <v>PA.CV.080101</v>
      </c>
      <c r="K112" s="58" t="s">
        <v>2212</v>
      </c>
      <c r="L112" s="57" t="str">
        <f t="shared" si="34"/>
        <v>Midsternal</v>
      </c>
      <c r="M112" s="59" t="str">
        <f t="shared" si="25"/>
        <v>PI.PA.CV.080101.01</v>
      </c>
      <c r="N112" s="59"/>
      <c r="O112" s="59" t="str">
        <f t="shared" si="26"/>
        <v>PH.PA.CV.080101.01</v>
      </c>
      <c r="Q112" s="59" t="str">
        <f t="shared" si="27"/>
        <v>CL.PA.CV.080101.01</v>
      </c>
      <c r="R112" s="59"/>
      <c r="S112" s="59" t="str">
        <f t="shared" si="35"/>
        <v>DR.PA.CV.080101.01</v>
      </c>
      <c r="T112" s="59"/>
      <c r="U112" s="60" t="str">
        <f t="shared" si="18"/>
        <v>IM.PA.CV.080101.01</v>
      </c>
      <c r="V112" s="59"/>
      <c r="W112" s="60" t="str">
        <f t="shared" si="19"/>
        <v>GE.PA.CV.080101.01</v>
      </c>
    </row>
    <row r="113" spans="1:27" s="57" customFormat="1" ht="14" customHeight="1">
      <c r="A113" s="57" t="s">
        <v>2186</v>
      </c>
      <c r="C113" s="58" t="s">
        <v>2378</v>
      </c>
      <c r="E113" s="58" t="s">
        <v>2212</v>
      </c>
      <c r="F113" s="57" t="s">
        <v>2630</v>
      </c>
      <c r="G113" s="57" t="s">
        <v>2632</v>
      </c>
      <c r="H113" s="58" t="s">
        <v>2217</v>
      </c>
      <c r="J113" s="59" t="str">
        <f t="shared" si="24"/>
        <v>PA.CV.080102</v>
      </c>
      <c r="K113" s="58" t="s">
        <v>2212</v>
      </c>
      <c r="L113" s="57" t="str">
        <f t="shared" si="34"/>
        <v>Substernal</v>
      </c>
      <c r="M113" s="59" t="str">
        <f t="shared" si="25"/>
        <v>PI.PA.CV.080102.01</v>
      </c>
      <c r="N113" s="59"/>
      <c r="O113" s="59" t="str">
        <f t="shared" si="26"/>
        <v>PH.PA.CV.080102.01</v>
      </c>
      <c r="Q113" s="59" t="str">
        <f t="shared" si="27"/>
        <v>CL.PA.CV.080102.01</v>
      </c>
      <c r="R113" s="59"/>
      <c r="S113" s="59" t="str">
        <f t="shared" si="35"/>
        <v>DR.PA.CV.080102.01</v>
      </c>
      <c r="T113" s="59"/>
      <c r="U113" s="60" t="str">
        <f t="shared" si="18"/>
        <v>IM.PA.CV.080102.01</v>
      </c>
      <c r="V113" s="59"/>
      <c r="W113" s="60" t="str">
        <f t="shared" si="19"/>
        <v>GE.PA.CV.080102.01</v>
      </c>
    </row>
    <row r="114" spans="1:27" s="57" customFormat="1" ht="14" customHeight="1">
      <c r="A114" s="57" t="s">
        <v>2186</v>
      </c>
      <c r="C114" s="58" t="s">
        <v>2378</v>
      </c>
      <c r="E114" s="58" t="s">
        <v>2212</v>
      </c>
      <c r="F114" s="57" t="s">
        <v>2630</v>
      </c>
      <c r="G114" s="57" t="s">
        <v>243</v>
      </c>
      <c r="H114" s="58" t="s">
        <v>245</v>
      </c>
      <c r="J114" s="59" t="str">
        <f t="shared" ref="J114" si="36">CONCATENATE("PA.CV.",C114,E114,H114)</f>
        <v>PA.CV.080103</v>
      </c>
      <c r="K114" s="58" t="s">
        <v>2212</v>
      </c>
      <c r="L114" s="57" t="str">
        <f t="shared" ref="L114" si="37">G114</f>
        <v>Referred Left Side</v>
      </c>
      <c r="M114" s="59" t="str">
        <f t="shared" ref="M114" si="38">CONCATENATE("PI.",J114,".",K114)</f>
        <v>PI.PA.CV.080103.01</v>
      </c>
      <c r="N114" s="59"/>
      <c r="O114" s="59" t="str">
        <f t="shared" ref="O114" si="39">CONCATENATE("PH.",J114,".",K114)</f>
        <v>PH.PA.CV.080103.01</v>
      </c>
      <c r="Q114" s="59" t="str">
        <f t="shared" ref="Q114" si="40">CONCATENATE("CL.",J114,".",K114)</f>
        <v>CL.PA.CV.080103.01</v>
      </c>
      <c r="R114" s="59"/>
      <c r="S114" s="59" t="str">
        <f t="shared" ref="S114" si="41">CONCATENATE("DR.",J114,".",K114)</f>
        <v>DR.PA.CV.080103.01</v>
      </c>
      <c r="T114" s="59"/>
      <c r="U114" s="60" t="str">
        <f t="shared" si="18"/>
        <v>IM.PA.CV.080103.01</v>
      </c>
      <c r="V114" s="59"/>
      <c r="W114" s="60" t="str">
        <f t="shared" si="19"/>
        <v>GE.PA.CV.080103.01</v>
      </c>
      <c r="Z114" s="57" t="s">
        <v>239</v>
      </c>
      <c r="AA114" s="57" t="s">
        <v>241</v>
      </c>
    </row>
    <row r="115" spans="1:27" s="57" customFormat="1" ht="14" customHeight="1">
      <c r="A115" s="57" t="s">
        <v>2186</v>
      </c>
      <c r="C115" s="58" t="s">
        <v>2378</v>
      </c>
      <c r="E115" s="58" t="s">
        <v>2212</v>
      </c>
      <c r="F115" s="57" t="s">
        <v>2630</v>
      </c>
      <c r="G115" s="57" t="s">
        <v>244</v>
      </c>
      <c r="H115" s="58" t="s">
        <v>246</v>
      </c>
      <c r="J115" s="59" t="str">
        <f t="shared" si="24"/>
        <v>PA.CV.080104</v>
      </c>
      <c r="K115" s="58" t="s">
        <v>2212</v>
      </c>
      <c r="L115" s="57" t="str">
        <f t="shared" si="34"/>
        <v>Referred Right Side</v>
      </c>
      <c r="M115" s="59" t="str">
        <f t="shared" si="25"/>
        <v>PI.PA.CV.080104.01</v>
      </c>
      <c r="N115" s="59"/>
      <c r="O115" s="59" t="str">
        <f t="shared" si="26"/>
        <v>PH.PA.CV.080104.01</v>
      </c>
      <c r="Q115" s="59" t="str">
        <f t="shared" si="27"/>
        <v>CL.PA.CV.080104.01</v>
      </c>
      <c r="R115" s="59"/>
      <c r="S115" s="59" t="str">
        <f t="shared" si="35"/>
        <v>DR.PA.CV.080104.01</v>
      </c>
      <c r="T115" s="59"/>
      <c r="U115" s="60" t="str">
        <f t="shared" si="18"/>
        <v>IM.PA.CV.080104.01</v>
      </c>
      <c r="V115" s="59"/>
      <c r="W115" s="60" t="str">
        <f t="shared" si="19"/>
        <v>GE.PA.CV.080104.01</v>
      </c>
      <c r="Z115" s="57" t="s">
        <v>247</v>
      </c>
      <c r="AA115" s="57" t="s">
        <v>240</v>
      </c>
    </row>
    <row r="116" spans="1:27" s="57" customFormat="1" ht="14" customHeight="1">
      <c r="A116" s="57" t="s">
        <v>2186</v>
      </c>
      <c r="C116" s="58" t="s">
        <v>2378</v>
      </c>
      <c r="D116" s="57" t="s">
        <v>242</v>
      </c>
      <c r="E116" s="58" t="s">
        <v>2217</v>
      </c>
      <c r="F116" s="57" t="s">
        <v>2497</v>
      </c>
      <c r="G116" s="57" t="s">
        <v>2498</v>
      </c>
      <c r="H116" s="58" t="s">
        <v>2212</v>
      </c>
      <c r="J116" s="59" t="str">
        <f t="shared" si="24"/>
        <v>PA.CV.080201</v>
      </c>
      <c r="K116" s="58" t="s">
        <v>2212</v>
      </c>
      <c r="L116" s="57" t="str">
        <f t="shared" si="34"/>
        <v>Activity</v>
      </c>
      <c r="M116" s="59" t="str">
        <f t="shared" si="25"/>
        <v>PI.PA.CV.080201.01</v>
      </c>
      <c r="N116" s="59"/>
      <c r="O116" s="59" t="str">
        <f t="shared" si="26"/>
        <v>PH.PA.CV.080201.01</v>
      </c>
      <c r="Q116" s="59" t="str">
        <f t="shared" si="27"/>
        <v>CL.PA.CV.080201.01</v>
      </c>
      <c r="R116" s="59"/>
      <c r="S116" s="59" t="str">
        <f t="shared" si="35"/>
        <v>DR.PA.CV.080201.01</v>
      </c>
      <c r="T116" s="59"/>
      <c r="U116" s="60" t="str">
        <f t="shared" si="18"/>
        <v>IM.PA.CV.080201.01</v>
      </c>
      <c r="V116" s="59"/>
      <c r="W116" s="60" t="str">
        <f t="shared" si="19"/>
        <v>GE.PA.CV.080201.01</v>
      </c>
    </row>
    <row r="117" spans="1:27" s="57" customFormat="1" ht="14" customHeight="1">
      <c r="A117" s="57" t="s">
        <v>2186</v>
      </c>
      <c r="C117" s="58" t="s">
        <v>2378</v>
      </c>
      <c r="E117" s="58" t="s">
        <v>2217</v>
      </c>
      <c r="F117" s="57" t="s">
        <v>2497</v>
      </c>
      <c r="G117" s="57" t="s">
        <v>2340</v>
      </c>
      <c r="H117" s="58" t="s">
        <v>2217</v>
      </c>
      <c r="J117" s="59" t="str">
        <f t="shared" si="24"/>
        <v>PA.CV.080202</v>
      </c>
      <c r="K117" s="58" t="s">
        <v>2212</v>
      </c>
      <c r="L117" s="57" t="str">
        <f t="shared" si="34"/>
        <v>Anxiety</v>
      </c>
      <c r="M117" s="59" t="str">
        <f t="shared" si="25"/>
        <v>PI.PA.CV.080202.01</v>
      </c>
      <c r="N117" s="59"/>
      <c r="O117" s="59" t="str">
        <f t="shared" si="26"/>
        <v>PH.PA.CV.080202.01</v>
      </c>
      <c r="Q117" s="59" t="str">
        <f t="shared" si="27"/>
        <v>CL.PA.CV.080202.01</v>
      </c>
      <c r="R117" s="59"/>
      <c r="S117" s="59" t="str">
        <f t="shared" si="35"/>
        <v>DR.PA.CV.080202.01</v>
      </c>
      <c r="T117" s="59"/>
      <c r="U117" s="60" t="str">
        <f t="shared" si="18"/>
        <v>IM.PA.CV.080202.01</v>
      </c>
      <c r="V117" s="59"/>
      <c r="W117" s="60" t="str">
        <f t="shared" si="19"/>
        <v>GE.PA.CV.080202.01</v>
      </c>
    </row>
    <row r="118" spans="1:27" s="57" customFormat="1" ht="14" customHeight="1">
      <c r="A118" s="57" t="s">
        <v>2186</v>
      </c>
      <c r="C118" s="58" t="s">
        <v>2378</v>
      </c>
      <c r="E118" s="58" t="s">
        <v>2217</v>
      </c>
      <c r="F118" s="57" t="s">
        <v>2497</v>
      </c>
      <c r="G118" s="57" t="s">
        <v>2495</v>
      </c>
      <c r="H118" s="58" t="s">
        <v>2219</v>
      </c>
      <c r="J118" s="59" t="str">
        <f t="shared" si="24"/>
        <v>PA.CV.080203</v>
      </c>
      <c r="K118" s="58" t="s">
        <v>2212</v>
      </c>
      <c r="L118" s="57" t="str">
        <f t="shared" si="34"/>
        <v>Stress</v>
      </c>
      <c r="M118" s="59" t="str">
        <f t="shared" si="25"/>
        <v>PI.PA.CV.080203.01</v>
      </c>
      <c r="N118" s="59"/>
      <c r="O118" s="59" t="str">
        <f t="shared" si="26"/>
        <v>PH.PA.CV.080203.01</v>
      </c>
      <c r="Q118" s="59" t="str">
        <f t="shared" si="27"/>
        <v>CL.PA.CV.080203.01</v>
      </c>
      <c r="R118" s="59"/>
      <c r="S118" s="59" t="str">
        <f t="shared" si="35"/>
        <v>DR.PA.CV.080203.01</v>
      </c>
      <c r="T118" s="59"/>
      <c r="U118" s="60" t="str">
        <f t="shared" si="18"/>
        <v>IM.PA.CV.080203.01</v>
      </c>
      <c r="V118" s="59"/>
      <c r="W118" s="60" t="str">
        <f t="shared" si="19"/>
        <v>GE.PA.CV.080203.01</v>
      </c>
    </row>
    <row r="119" spans="1:27" s="57" customFormat="1" ht="14" customHeight="1">
      <c r="A119" s="57" t="s">
        <v>2186</v>
      </c>
      <c r="C119" s="58" t="s">
        <v>2378</v>
      </c>
      <c r="E119" s="58" t="s">
        <v>2217</v>
      </c>
      <c r="F119" s="57" t="s">
        <v>2497</v>
      </c>
      <c r="G119" s="57" t="s">
        <v>2117</v>
      </c>
      <c r="H119" s="58" t="s">
        <v>2063</v>
      </c>
      <c r="J119" s="59" t="str">
        <f t="shared" si="24"/>
        <v>PA.CV.080204</v>
      </c>
      <c r="K119" s="58" t="s">
        <v>2212</v>
      </c>
      <c r="L119" s="57" t="str">
        <f t="shared" si="34"/>
        <v>None</v>
      </c>
      <c r="M119" s="59" t="str">
        <f t="shared" si="25"/>
        <v>PI.PA.CV.080204.01</v>
      </c>
      <c r="N119" s="59"/>
      <c r="O119" s="59" t="str">
        <f t="shared" si="26"/>
        <v>PH.PA.CV.080204.01</v>
      </c>
      <c r="Q119" s="59" t="str">
        <f t="shared" si="27"/>
        <v>CL.PA.CV.080204.01</v>
      </c>
      <c r="R119" s="59"/>
      <c r="S119" s="59" t="str">
        <f t="shared" si="35"/>
        <v>DR.PA.CV.080204.01</v>
      </c>
      <c r="T119" s="59"/>
      <c r="U119" s="60" t="str">
        <f t="shared" si="18"/>
        <v>IM.PA.CV.080204.01</v>
      </c>
      <c r="V119" s="59"/>
      <c r="W119" s="60" t="str">
        <f t="shared" si="19"/>
        <v>GE.PA.CV.080204.01</v>
      </c>
    </row>
    <row r="120" spans="1:27" s="57" customFormat="1" ht="14" customHeight="1">
      <c r="A120" s="57" t="s">
        <v>2186</v>
      </c>
      <c r="C120" s="58" t="s">
        <v>2378</v>
      </c>
      <c r="E120" s="58" t="s">
        <v>2217</v>
      </c>
      <c r="F120" s="57" t="s">
        <v>2497</v>
      </c>
      <c r="G120" s="57" t="s">
        <v>2334</v>
      </c>
      <c r="H120" s="58" t="s">
        <v>2065</v>
      </c>
      <c r="J120" s="59" t="str">
        <f t="shared" si="24"/>
        <v>PA.CV.080205</v>
      </c>
      <c r="K120" s="58" t="s">
        <v>2212</v>
      </c>
      <c r="L120" s="57" t="str">
        <f t="shared" si="34"/>
        <v>Other; specify</v>
      </c>
      <c r="M120" s="59" t="str">
        <f t="shared" si="25"/>
        <v>PI.PA.CV.080205.01</v>
      </c>
      <c r="N120" s="59"/>
      <c r="O120" s="59" t="str">
        <f t="shared" si="26"/>
        <v>PH.PA.CV.080205.01</v>
      </c>
      <c r="Q120" s="59" t="str">
        <f t="shared" si="27"/>
        <v>CL.PA.CV.080205.01</v>
      </c>
      <c r="R120" s="59"/>
      <c r="S120" s="59" t="str">
        <f t="shared" si="35"/>
        <v>DR.PA.CV.080205.01</v>
      </c>
      <c r="T120" s="59"/>
      <c r="U120" s="60" t="str">
        <f t="shared" si="18"/>
        <v>IM.PA.CV.080205.01</v>
      </c>
      <c r="V120" s="59"/>
      <c r="W120" s="60" t="str">
        <f t="shared" si="19"/>
        <v>GE.PA.CV.080205.01</v>
      </c>
    </row>
    <row r="121" spans="1:27" s="57" customFormat="1" ht="14" customHeight="1">
      <c r="A121" s="57" t="s">
        <v>2186</v>
      </c>
      <c r="C121" s="58" t="s">
        <v>2378</v>
      </c>
      <c r="D121" s="57" t="s">
        <v>2335</v>
      </c>
      <c r="E121" s="58" t="s">
        <v>2219</v>
      </c>
      <c r="F121" s="57" t="s">
        <v>2174</v>
      </c>
      <c r="G121" s="57" t="s">
        <v>2175</v>
      </c>
      <c r="H121" s="58" t="s">
        <v>2212</v>
      </c>
      <c r="J121" s="59" t="str">
        <f t="shared" si="24"/>
        <v>PA.CV.080301</v>
      </c>
      <c r="K121" s="58" t="s">
        <v>2212</v>
      </c>
      <c r="L121" s="57" t="str">
        <f t="shared" si="34"/>
        <v>Pressure</v>
      </c>
      <c r="M121" s="59" t="str">
        <f t="shared" si="25"/>
        <v>PI.PA.CV.080301.01</v>
      </c>
      <c r="N121" s="59"/>
      <c r="O121" s="59" t="str">
        <f t="shared" si="26"/>
        <v>PH.PA.CV.080301.01</v>
      </c>
      <c r="Q121" s="59" t="str">
        <f t="shared" si="27"/>
        <v>CL.PA.CV.080301.01</v>
      </c>
      <c r="R121" s="59"/>
      <c r="S121" s="59" t="str">
        <f t="shared" si="35"/>
        <v>DR.PA.CV.080301.01</v>
      </c>
      <c r="T121" s="59"/>
      <c r="U121" s="60" t="str">
        <f t="shared" si="18"/>
        <v>IM.PA.CV.080301.01</v>
      </c>
      <c r="V121" s="59"/>
      <c r="W121" s="60" t="str">
        <f t="shared" si="19"/>
        <v>GE.PA.CV.080301.01</v>
      </c>
    </row>
    <row r="122" spans="1:27" s="57" customFormat="1" ht="14" customHeight="1">
      <c r="A122" s="57" t="s">
        <v>2186</v>
      </c>
      <c r="C122" s="58" t="s">
        <v>2378</v>
      </c>
      <c r="E122" s="58" t="s">
        <v>2219</v>
      </c>
      <c r="F122" s="57" t="s">
        <v>2174</v>
      </c>
      <c r="G122" s="57" t="s">
        <v>2176</v>
      </c>
      <c r="H122" s="58" t="s">
        <v>2217</v>
      </c>
      <c r="J122" s="59" t="str">
        <f t="shared" si="24"/>
        <v>PA.CV.080302</v>
      </c>
      <c r="K122" s="58" t="s">
        <v>2212</v>
      </c>
      <c r="L122" s="57" t="str">
        <f t="shared" si="34"/>
        <v>Heaviness</v>
      </c>
      <c r="M122" s="59" t="str">
        <f t="shared" si="25"/>
        <v>PI.PA.CV.080302.01</v>
      </c>
      <c r="N122" s="59"/>
      <c r="O122" s="59" t="str">
        <f t="shared" si="26"/>
        <v>PH.PA.CV.080302.01</v>
      </c>
      <c r="Q122" s="59" t="str">
        <f t="shared" si="27"/>
        <v>CL.PA.CV.080302.01</v>
      </c>
      <c r="R122" s="59"/>
      <c r="S122" s="59" t="str">
        <f t="shared" si="35"/>
        <v>DR.PA.CV.080302.01</v>
      </c>
      <c r="T122" s="59"/>
      <c r="U122" s="60" t="str">
        <f t="shared" si="18"/>
        <v>IM.PA.CV.080302.01</v>
      </c>
      <c r="V122" s="59"/>
      <c r="W122" s="60" t="str">
        <f t="shared" si="19"/>
        <v>GE.PA.CV.080302.01</v>
      </c>
    </row>
    <row r="123" spans="1:27" s="57" customFormat="1" ht="14" customHeight="1">
      <c r="A123" s="57" t="s">
        <v>2186</v>
      </c>
      <c r="C123" s="58" t="s">
        <v>2378</v>
      </c>
      <c r="E123" s="58" t="s">
        <v>2219</v>
      </c>
      <c r="F123" s="57" t="s">
        <v>2174</v>
      </c>
      <c r="G123" s="57" t="s">
        <v>2010</v>
      </c>
      <c r="H123" s="58" t="s">
        <v>2219</v>
      </c>
      <c r="J123" s="59" t="str">
        <f t="shared" si="24"/>
        <v>PA.CV.080303</v>
      </c>
      <c r="K123" s="58" t="s">
        <v>2212</v>
      </c>
      <c r="L123" s="57" t="str">
        <f t="shared" si="34"/>
        <v>Tightness</v>
      </c>
      <c r="M123" s="59" t="str">
        <f t="shared" si="25"/>
        <v>PI.PA.CV.080303.01</v>
      </c>
      <c r="N123" s="59"/>
      <c r="O123" s="59" t="str">
        <f t="shared" si="26"/>
        <v>PH.PA.CV.080303.01</v>
      </c>
      <c r="Q123" s="59" t="str">
        <f t="shared" si="27"/>
        <v>CL.PA.CV.080303.01</v>
      </c>
      <c r="R123" s="59"/>
      <c r="S123" s="59" t="str">
        <f t="shared" si="35"/>
        <v>DR.PA.CV.080303.01</v>
      </c>
      <c r="T123" s="59"/>
      <c r="U123" s="60" t="str">
        <f t="shared" si="18"/>
        <v>IM.PA.CV.080303.01</v>
      </c>
      <c r="V123" s="59"/>
      <c r="W123" s="60" t="str">
        <f t="shared" si="19"/>
        <v>GE.PA.CV.080303.01</v>
      </c>
    </row>
    <row r="124" spans="1:27" s="57" customFormat="1" ht="14" customHeight="1">
      <c r="A124" s="57" t="s">
        <v>2186</v>
      </c>
      <c r="C124" s="58" t="s">
        <v>2378</v>
      </c>
      <c r="E124" s="58" t="s">
        <v>2219</v>
      </c>
      <c r="F124" s="57" t="s">
        <v>2174</v>
      </c>
      <c r="G124" s="57" t="s">
        <v>2011</v>
      </c>
      <c r="H124" s="58" t="s">
        <v>2063</v>
      </c>
      <c r="J124" s="59" t="str">
        <f t="shared" si="24"/>
        <v>PA.CV.080304</v>
      </c>
      <c r="K124" s="58" t="s">
        <v>2212</v>
      </c>
      <c r="L124" s="57" t="str">
        <f t="shared" si="34"/>
        <v>Crushing</v>
      </c>
      <c r="M124" s="59" t="str">
        <f t="shared" si="25"/>
        <v>PI.PA.CV.080304.01</v>
      </c>
      <c r="N124" s="59"/>
      <c r="O124" s="59" t="str">
        <f t="shared" si="26"/>
        <v>PH.PA.CV.080304.01</v>
      </c>
      <c r="Q124" s="59" t="str">
        <f t="shared" si="27"/>
        <v>CL.PA.CV.080304.01</v>
      </c>
      <c r="R124" s="59"/>
      <c r="S124" s="59" t="str">
        <f t="shared" si="35"/>
        <v>DR.PA.CV.080304.01</v>
      </c>
      <c r="T124" s="59"/>
      <c r="U124" s="60" t="str">
        <f t="shared" si="18"/>
        <v>IM.PA.CV.080304.01</v>
      </c>
      <c r="V124" s="59"/>
      <c r="W124" s="60" t="str">
        <f t="shared" si="19"/>
        <v>GE.PA.CV.080304.01</v>
      </c>
    </row>
    <row r="125" spans="1:27" s="57" customFormat="1" ht="14" customHeight="1">
      <c r="A125" s="57" t="s">
        <v>2186</v>
      </c>
      <c r="C125" s="58" t="s">
        <v>2378</v>
      </c>
      <c r="E125" s="58" t="s">
        <v>2219</v>
      </c>
      <c r="F125" s="57" t="s">
        <v>2174</v>
      </c>
      <c r="G125" s="57" t="s">
        <v>2012</v>
      </c>
      <c r="H125" s="58" t="s">
        <v>2065</v>
      </c>
      <c r="J125" s="59" t="str">
        <f t="shared" si="24"/>
        <v>PA.CV.080305</v>
      </c>
      <c r="K125" s="58" t="s">
        <v>2212</v>
      </c>
      <c r="L125" s="57" t="str">
        <f t="shared" si="34"/>
        <v>Dull</v>
      </c>
      <c r="M125" s="59" t="str">
        <f t="shared" si="25"/>
        <v>PI.PA.CV.080305.01</v>
      </c>
      <c r="N125" s="59"/>
      <c r="O125" s="59" t="str">
        <f t="shared" si="26"/>
        <v>PH.PA.CV.080305.01</v>
      </c>
      <c r="Q125" s="59" t="str">
        <f t="shared" si="27"/>
        <v>CL.PA.CV.080305.01</v>
      </c>
      <c r="R125" s="59"/>
      <c r="S125" s="59" t="str">
        <f t="shared" si="35"/>
        <v>DR.PA.CV.080305.01</v>
      </c>
      <c r="T125" s="59"/>
      <c r="U125" s="60" t="str">
        <f t="shared" si="18"/>
        <v>IM.PA.CV.080305.01</v>
      </c>
      <c r="V125" s="59"/>
      <c r="W125" s="60" t="str">
        <f t="shared" si="19"/>
        <v>GE.PA.CV.080305.01</v>
      </c>
    </row>
    <row r="126" spans="1:27" s="57" customFormat="1" ht="14" customHeight="1">
      <c r="A126" s="57" t="s">
        <v>2186</v>
      </c>
      <c r="C126" s="58" t="s">
        <v>2378</v>
      </c>
      <c r="E126" s="58" t="s">
        <v>2219</v>
      </c>
      <c r="F126" s="57" t="s">
        <v>2174</v>
      </c>
      <c r="G126" s="57" t="s">
        <v>2013</v>
      </c>
      <c r="H126" s="58" t="s">
        <v>2222</v>
      </c>
      <c r="J126" s="59" t="str">
        <f t="shared" si="24"/>
        <v>PA.CV.080306</v>
      </c>
      <c r="K126" s="58" t="s">
        <v>2212</v>
      </c>
      <c r="L126" s="57" t="str">
        <f t="shared" si="34"/>
        <v>Ache</v>
      </c>
      <c r="M126" s="59" t="str">
        <f t="shared" si="25"/>
        <v>PI.PA.CV.080306.01</v>
      </c>
      <c r="N126" s="59"/>
      <c r="O126" s="59" t="str">
        <f t="shared" si="26"/>
        <v>PH.PA.CV.080306.01</v>
      </c>
      <c r="Q126" s="59" t="str">
        <f t="shared" si="27"/>
        <v>CL.PA.CV.080306.01</v>
      </c>
      <c r="R126" s="59"/>
      <c r="S126" s="59" t="str">
        <f t="shared" si="35"/>
        <v>DR.PA.CV.080306.01</v>
      </c>
      <c r="T126" s="59"/>
      <c r="U126" s="60" t="str">
        <f t="shared" si="18"/>
        <v>IM.PA.CV.080306.01</v>
      </c>
      <c r="V126" s="59"/>
      <c r="W126" s="60" t="str">
        <f t="shared" si="19"/>
        <v>GE.PA.CV.080306.01</v>
      </c>
    </row>
    <row r="127" spans="1:27" s="57" customFormat="1" ht="14" customHeight="1">
      <c r="A127" s="57" t="s">
        <v>2186</v>
      </c>
      <c r="C127" s="58" t="s">
        <v>2378</v>
      </c>
      <c r="E127" s="58" t="s">
        <v>2219</v>
      </c>
      <c r="F127" s="57" t="s">
        <v>2174</v>
      </c>
      <c r="G127" s="57" t="s">
        <v>2014</v>
      </c>
      <c r="H127" s="58" t="s">
        <v>2376</v>
      </c>
      <c r="J127" s="59" t="str">
        <f t="shared" si="24"/>
        <v>PA.CV.080307</v>
      </c>
      <c r="K127" s="58" t="s">
        <v>2212</v>
      </c>
      <c r="L127" s="57" t="str">
        <f t="shared" si="34"/>
        <v>Squeeze</v>
      </c>
      <c r="M127" s="59" t="str">
        <f t="shared" si="25"/>
        <v>PI.PA.CV.080307.01</v>
      </c>
      <c r="N127" s="59"/>
      <c r="O127" s="59" t="str">
        <f t="shared" si="26"/>
        <v>PH.PA.CV.080307.01</v>
      </c>
      <c r="Q127" s="59" t="str">
        <f t="shared" si="27"/>
        <v>CL.PA.CV.080307.01</v>
      </c>
      <c r="R127" s="59"/>
      <c r="S127" s="59" t="str">
        <f t="shared" si="35"/>
        <v>DR.PA.CV.080307.01</v>
      </c>
      <c r="T127" s="59"/>
      <c r="U127" s="60" t="str">
        <f t="shared" si="18"/>
        <v>IM.PA.CV.080307.01</v>
      </c>
      <c r="V127" s="59"/>
      <c r="W127" s="60" t="str">
        <f t="shared" si="19"/>
        <v>GE.PA.CV.080307.01</v>
      </c>
    </row>
    <row r="128" spans="1:27" s="57" customFormat="1" ht="14" customHeight="1">
      <c r="A128" s="57" t="s">
        <v>2186</v>
      </c>
      <c r="C128" s="58" t="s">
        <v>2378</v>
      </c>
      <c r="E128" s="58" t="s">
        <v>2219</v>
      </c>
      <c r="F128" s="57" t="s">
        <v>2174</v>
      </c>
      <c r="G128" s="57" t="s">
        <v>2015</v>
      </c>
      <c r="H128" s="58" t="s">
        <v>2378</v>
      </c>
      <c r="J128" s="59" t="str">
        <f t="shared" si="24"/>
        <v>PA.CV.080308</v>
      </c>
      <c r="K128" s="58" t="s">
        <v>2212</v>
      </c>
      <c r="L128" s="57" t="str">
        <f t="shared" si="34"/>
        <v>Stabbing</v>
      </c>
      <c r="M128" s="59" t="str">
        <f t="shared" si="25"/>
        <v>PI.PA.CV.080308.01</v>
      </c>
      <c r="N128" s="59"/>
      <c r="O128" s="59" t="str">
        <f t="shared" si="26"/>
        <v>PH.PA.CV.080308.01</v>
      </c>
      <c r="Q128" s="59" t="str">
        <f t="shared" si="27"/>
        <v>CL.PA.CV.080308.01</v>
      </c>
      <c r="R128" s="59"/>
      <c r="S128" s="59" t="str">
        <f t="shared" si="35"/>
        <v>DR.PA.CV.080308.01</v>
      </c>
      <c r="T128" s="59"/>
      <c r="U128" s="60" t="str">
        <f t="shared" si="18"/>
        <v>IM.PA.CV.080308.01</v>
      </c>
      <c r="V128" s="59"/>
      <c r="W128" s="60" t="str">
        <f t="shared" si="19"/>
        <v>GE.PA.CV.080308.01</v>
      </c>
    </row>
    <row r="129" spans="1:23" s="57" customFormat="1" ht="14" customHeight="1">
      <c r="A129" s="57" t="s">
        <v>2186</v>
      </c>
      <c r="C129" s="58" t="s">
        <v>2378</v>
      </c>
      <c r="E129" s="58" t="s">
        <v>2219</v>
      </c>
      <c r="F129" s="57" t="s">
        <v>2174</v>
      </c>
      <c r="G129" s="57" t="s">
        <v>2016</v>
      </c>
      <c r="H129" s="58" t="s">
        <v>2380</v>
      </c>
      <c r="J129" s="59" t="str">
        <f t="shared" si="24"/>
        <v>PA.CV.080309</v>
      </c>
      <c r="K129" s="58" t="s">
        <v>2212</v>
      </c>
      <c r="L129" s="57" t="str">
        <f t="shared" si="34"/>
        <v>Sharp</v>
      </c>
      <c r="M129" s="59" t="str">
        <f t="shared" si="25"/>
        <v>PI.PA.CV.080309.01</v>
      </c>
      <c r="N129" s="59"/>
      <c r="O129" s="59" t="str">
        <f t="shared" si="26"/>
        <v>PH.PA.CV.080309.01</v>
      </c>
      <c r="Q129" s="59" t="str">
        <f t="shared" si="27"/>
        <v>CL.PA.CV.080309.01</v>
      </c>
      <c r="R129" s="59"/>
      <c r="S129" s="59" t="str">
        <f t="shared" si="35"/>
        <v>DR.PA.CV.080309.01</v>
      </c>
      <c r="T129" s="59"/>
      <c r="U129" s="60" t="str">
        <f t="shared" si="18"/>
        <v>IM.PA.CV.080309.01</v>
      </c>
      <c r="V129" s="59"/>
      <c r="W129" s="60" t="str">
        <f t="shared" si="19"/>
        <v>GE.PA.CV.080309.01</v>
      </c>
    </row>
    <row r="130" spans="1:23" s="57" customFormat="1" ht="14" customHeight="1">
      <c r="A130" s="57" t="s">
        <v>2186</v>
      </c>
      <c r="C130" s="58" t="s">
        <v>2378</v>
      </c>
      <c r="E130" s="58" t="s">
        <v>2219</v>
      </c>
      <c r="F130" s="57" t="s">
        <v>2174</v>
      </c>
      <c r="G130" s="57" t="s">
        <v>2017</v>
      </c>
      <c r="H130" s="58" t="s">
        <v>2124</v>
      </c>
      <c r="J130" s="59" t="str">
        <f t="shared" si="24"/>
        <v>PA.CV.080310</v>
      </c>
      <c r="K130" s="58" t="s">
        <v>2212</v>
      </c>
      <c r="L130" s="57" t="str">
        <f t="shared" si="34"/>
        <v>Tingling</v>
      </c>
      <c r="M130" s="59" t="str">
        <f t="shared" si="25"/>
        <v>PI.PA.CV.080310.01</v>
      </c>
      <c r="N130" s="59"/>
      <c r="O130" s="59" t="str">
        <f t="shared" si="26"/>
        <v>PH.PA.CV.080310.01</v>
      </c>
      <c r="Q130" s="59" t="str">
        <f t="shared" si="27"/>
        <v>CL.PA.CV.080310.01</v>
      </c>
      <c r="R130" s="59"/>
      <c r="S130" s="59" t="str">
        <f t="shared" si="35"/>
        <v>DR.PA.CV.080310.01</v>
      </c>
      <c r="T130" s="59"/>
      <c r="U130" s="60" t="str">
        <f t="shared" si="18"/>
        <v>IM.PA.CV.080310.01</v>
      </c>
      <c r="V130" s="59"/>
      <c r="W130" s="60" t="str">
        <f t="shared" si="19"/>
        <v>GE.PA.CV.080310.01</v>
      </c>
    </row>
    <row r="131" spans="1:23" s="57" customFormat="1" ht="14" customHeight="1">
      <c r="A131" s="57" t="s">
        <v>2186</v>
      </c>
      <c r="C131" s="58" t="s">
        <v>2378</v>
      </c>
      <c r="E131" s="58" t="s">
        <v>2219</v>
      </c>
      <c r="F131" s="57" t="s">
        <v>2174</v>
      </c>
      <c r="G131" s="57" t="s">
        <v>2018</v>
      </c>
      <c r="H131" s="58" t="s">
        <v>2126</v>
      </c>
      <c r="J131" s="59" t="str">
        <f t="shared" si="24"/>
        <v>PA.CV.080311</v>
      </c>
      <c r="K131" s="58" t="s">
        <v>2212</v>
      </c>
      <c r="L131" s="57" t="str">
        <f t="shared" si="34"/>
        <v>Burning</v>
      </c>
      <c r="M131" s="59" t="str">
        <f t="shared" si="25"/>
        <v>PI.PA.CV.080311.01</v>
      </c>
      <c r="N131" s="59"/>
      <c r="O131" s="59" t="str">
        <f t="shared" si="26"/>
        <v>PH.PA.CV.080311.01</v>
      </c>
      <c r="Q131" s="59" t="str">
        <f t="shared" si="27"/>
        <v>CL.PA.CV.080311.01</v>
      </c>
      <c r="R131" s="59"/>
      <c r="S131" s="59" t="str">
        <f t="shared" si="35"/>
        <v>DR.PA.CV.080311.01</v>
      </c>
      <c r="T131" s="59"/>
      <c r="U131" s="60" t="str">
        <f t="shared" ref="U131:U194" si="42">CONCATENATE("IM.",J131, ".",K131)</f>
        <v>IM.PA.CV.080311.01</v>
      </c>
      <c r="V131" s="59"/>
      <c r="W131" s="60" t="str">
        <f t="shared" ref="W131:W194" si="43">CONCATENATE("GE.",J131, ".",K131)</f>
        <v>GE.PA.CV.080311.01</v>
      </c>
    </row>
    <row r="132" spans="1:23" s="57" customFormat="1" ht="14" customHeight="1">
      <c r="A132" s="57" t="s">
        <v>2186</v>
      </c>
      <c r="C132" s="58" t="s">
        <v>2378</v>
      </c>
      <c r="D132" s="57" t="s">
        <v>2019</v>
      </c>
      <c r="E132" s="58" t="s">
        <v>2063</v>
      </c>
      <c r="F132" s="57" t="s">
        <v>2020</v>
      </c>
      <c r="G132" s="57" t="s">
        <v>2021</v>
      </c>
      <c r="H132" s="58" t="s">
        <v>2212</v>
      </c>
      <c r="J132" s="59" t="str">
        <f t="shared" si="24"/>
        <v>PA.CV.080401</v>
      </c>
      <c r="K132" s="58" t="s">
        <v>2212</v>
      </c>
      <c r="L132" s="57" t="str">
        <f t="shared" si="34"/>
        <v>Jaw</v>
      </c>
      <c r="M132" s="59" t="str">
        <f t="shared" si="25"/>
        <v>PI.PA.CV.080401.01</v>
      </c>
      <c r="N132" s="59"/>
      <c r="O132" s="59" t="str">
        <f t="shared" si="26"/>
        <v>PH.PA.CV.080401.01</v>
      </c>
      <c r="Q132" s="59" t="str">
        <f t="shared" si="27"/>
        <v>CL.PA.CV.080401.01</v>
      </c>
      <c r="R132" s="59"/>
      <c r="S132" s="59" t="str">
        <f t="shared" si="35"/>
        <v>DR.PA.CV.080401.01</v>
      </c>
      <c r="T132" s="59"/>
      <c r="U132" s="60" t="str">
        <f t="shared" si="42"/>
        <v>IM.PA.CV.080401.01</v>
      </c>
      <c r="V132" s="59"/>
      <c r="W132" s="60" t="str">
        <f t="shared" si="43"/>
        <v>GE.PA.CV.080401.01</v>
      </c>
    </row>
    <row r="133" spans="1:23" s="57" customFormat="1" ht="14" customHeight="1">
      <c r="A133" s="57" t="s">
        <v>2186</v>
      </c>
      <c r="C133" s="58" t="s">
        <v>2378</v>
      </c>
      <c r="E133" s="58" t="s">
        <v>2063</v>
      </c>
      <c r="F133" s="57" t="s">
        <v>2020</v>
      </c>
      <c r="G133" s="57" t="s">
        <v>734</v>
      </c>
      <c r="H133" s="58" t="s">
        <v>2217</v>
      </c>
      <c r="J133" s="59" t="str">
        <f t="shared" si="24"/>
        <v>PA.CV.080402</v>
      </c>
      <c r="K133" s="58" t="s">
        <v>2212</v>
      </c>
      <c r="L133" s="57" t="str">
        <f t="shared" si="34"/>
        <v>Shoulder left</v>
      </c>
      <c r="M133" s="59" t="str">
        <f t="shared" si="25"/>
        <v>PI.PA.CV.080402.01</v>
      </c>
      <c r="N133" s="59"/>
      <c r="O133" s="59" t="str">
        <f t="shared" si="26"/>
        <v>PH.PA.CV.080402.01</v>
      </c>
      <c r="Q133" s="59" t="str">
        <f t="shared" si="27"/>
        <v>CL.PA.CV.080402.01</v>
      </c>
      <c r="R133" s="59"/>
      <c r="S133" s="59" t="str">
        <f t="shared" si="35"/>
        <v>DR.PA.CV.080402.01</v>
      </c>
      <c r="T133" s="59"/>
      <c r="U133" s="60" t="str">
        <f t="shared" si="42"/>
        <v>IM.PA.CV.080402.01</v>
      </c>
      <c r="V133" s="59"/>
      <c r="W133" s="60" t="str">
        <f t="shared" si="43"/>
        <v>GE.PA.CV.080402.01</v>
      </c>
    </row>
    <row r="134" spans="1:23" s="57" customFormat="1" ht="14" customHeight="1">
      <c r="A134" s="57" t="s">
        <v>2186</v>
      </c>
      <c r="C134" s="58" t="s">
        <v>2378</v>
      </c>
      <c r="E134" s="58" t="s">
        <v>2063</v>
      </c>
      <c r="F134" s="57" t="s">
        <v>2020</v>
      </c>
      <c r="G134" s="57" t="s">
        <v>733</v>
      </c>
      <c r="H134" s="58" t="s">
        <v>2219</v>
      </c>
      <c r="J134" s="59" t="str">
        <f t="shared" si="24"/>
        <v>PA.CV.080403</v>
      </c>
      <c r="K134" s="58" t="s">
        <v>2212</v>
      </c>
      <c r="L134" s="57" t="str">
        <f t="shared" si="34"/>
        <v>Shoulder right</v>
      </c>
      <c r="M134" s="59" t="str">
        <f t="shared" si="25"/>
        <v>PI.PA.CV.080403.01</v>
      </c>
      <c r="N134" s="59"/>
      <c r="O134" s="59" t="str">
        <f t="shared" si="26"/>
        <v>PH.PA.CV.080403.01</v>
      </c>
      <c r="Q134" s="59" t="str">
        <f t="shared" si="27"/>
        <v>CL.PA.CV.080403.01</v>
      </c>
      <c r="R134" s="59"/>
      <c r="S134" s="59" t="str">
        <f t="shared" si="35"/>
        <v>DR.PA.CV.080403.01</v>
      </c>
      <c r="T134" s="59"/>
      <c r="U134" s="60" t="str">
        <f t="shared" si="42"/>
        <v>IM.PA.CV.080403.01</v>
      </c>
      <c r="V134" s="59"/>
      <c r="W134" s="60" t="str">
        <f t="shared" si="43"/>
        <v>GE.PA.CV.080403.01</v>
      </c>
    </row>
    <row r="135" spans="1:23" s="57" customFormat="1" ht="14" customHeight="1">
      <c r="A135" s="57" t="s">
        <v>2186</v>
      </c>
      <c r="C135" s="58" t="s">
        <v>2378</v>
      </c>
      <c r="E135" s="58" t="s">
        <v>2063</v>
      </c>
      <c r="F135" s="57" t="s">
        <v>2020</v>
      </c>
      <c r="G135" s="57" t="s">
        <v>2022</v>
      </c>
      <c r="H135" s="58" t="s">
        <v>2063</v>
      </c>
      <c r="J135" s="59" t="str">
        <f t="shared" si="24"/>
        <v>PA.CV.080404</v>
      </c>
      <c r="K135" s="58" t="s">
        <v>2212</v>
      </c>
      <c r="L135" s="57" t="str">
        <f t="shared" si="34"/>
        <v>Neck</v>
      </c>
      <c r="M135" s="59" t="str">
        <f t="shared" si="25"/>
        <v>PI.PA.CV.080404.01</v>
      </c>
      <c r="N135" s="59"/>
      <c r="O135" s="59" t="str">
        <f t="shared" si="26"/>
        <v>PH.PA.CV.080404.01</v>
      </c>
      <c r="Q135" s="59" t="str">
        <f t="shared" si="27"/>
        <v>CL.PA.CV.080404.01</v>
      </c>
      <c r="R135" s="59"/>
      <c r="S135" s="59" t="str">
        <f t="shared" si="35"/>
        <v>DR.PA.CV.080404.01</v>
      </c>
      <c r="T135" s="59"/>
      <c r="U135" s="60" t="str">
        <f t="shared" si="42"/>
        <v>IM.PA.CV.080404.01</v>
      </c>
      <c r="V135" s="59"/>
      <c r="W135" s="60" t="str">
        <f t="shared" si="43"/>
        <v>GE.PA.CV.080404.01</v>
      </c>
    </row>
    <row r="136" spans="1:23" s="57" customFormat="1" ht="14" customHeight="1">
      <c r="A136" s="57" t="s">
        <v>2186</v>
      </c>
      <c r="C136" s="58" t="s">
        <v>2378</v>
      </c>
      <c r="E136" s="58" t="s">
        <v>2063</v>
      </c>
      <c r="F136" s="57" t="s">
        <v>2020</v>
      </c>
      <c r="G136" s="57" t="s">
        <v>2023</v>
      </c>
      <c r="H136" s="58" t="s">
        <v>2065</v>
      </c>
      <c r="J136" s="59" t="str">
        <f t="shared" ref="J136:J199" si="44">CONCATENATE("PA.CV.",C136,E136,H136)</f>
        <v>PA.CV.080405</v>
      </c>
      <c r="K136" s="58" t="s">
        <v>2212</v>
      </c>
      <c r="L136" s="57" t="str">
        <f t="shared" si="34"/>
        <v>Epigastric</v>
      </c>
      <c r="M136" s="59" t="str">
        <f t="shared" ref="M136:M199" si="45">CONCATENATE("PI.",J136,".",K136)</f>
        <v>PI.PA.CV.080405.01</v>
      </c>
      <c r="N136" s="59"/>
      <c r="O136" s="59" t="str">
        <f t="shared" ref="O136:O199" si="46">CONCATENATE("PH.",J136,".",K136)</f>
        <v>PH.PA.CV.080405.01</v>
      </c>
      <c r="Q136" s="59" t="str">
        <f t="shared" ref="Q136:Q199" si="47">CONCATENATE("CL.",J136,".",K136)</f>
        <v>CL.PA.CV.080405.01</v>
      </c>
      <c r="R136" s="59"/>
      <c r="S136" s="59" t="str">
        <f t="shared" si="35"/>
        <v>DR.PA.CV.080405.01</v>
      </c>
      <c r="T136" s="59"/>
      <c r="U136" s="60" t="str">
        <f t="shared" si="42"/>
        <v>IM.PA.CV.080405.01</v>
      </c>
      <c r="V136" s="59"/>
      <c r="W136" s="60" t="str">
        <f t="shared" si="43"/>
        <v>GE.PA.CV.080405.01</v>
      </c>
    </row>
    <row r="137" spans="1:23" s="57" customFormat="1" ht="14" customHeight="1">
      <c r="A137" s="57" t="s">
        <v>2186</v>
      </c>
      <c r="C137" s="58" t="s">
        <v>2378</v>
      </c>
      <c r="E137" s="58" t="s">
        <v>2063</v>
      </c>
      <c r="F137" s="57" t="s">
        <v>2020</v>
      </c>
      <c r="G137" s="57" t="s">
        <v>735</v>
      </c>
      <c r="H137" s="58" t="s">
        <v>2222</v>
      </c>
      <c r="J137" s="59" t="str">
        <f t="shared" si="44"/>
        <v>PA.CV.080406</v>
      </c>
      <c r="K137" s="58" t="s">
        <v>2212</v>
      </c>
      <c r="L137" s="57" t="str">
        <f t="shared" ref="L137:L200" si="48">G137</f>
        <v>Arm right</v>
      </c>
      <c r="M137" s="59" t="str">
        <f t="shared" si="45"/>
        <v>PI.PA.CV.080406.01</v>
      </c>
      <c r="N137" s="59"/>
      <c r="O137" s="59" t="str">
        <f t="shared" si="46"/>
        <v>PH.PA.CV.080406.01</v>
      </c>
      <c r="Q137" s="59" t="str">
        <f t="shared" si="47"/>
        <v>CL.PA.CV.080406.01</v>
      </c>
      <c r="R137" s="59"/>
      <c r="S137" s="59" t="str">
        <f t="shared" ref="S137:S200" si="49">CONCATENATE("DR.",J137,".",K137)</f>
        <v>DR.PA.CV.080406.01</v>
      </c>
      <c r="T137" s="59"/>
      <c r="U137" s="60" t="str">
        <f t="shared" si="42"/>
        <v>IM.PA.CV.080406.01</v>
      </c>
      <c r="V137" s="59"/>
      <c r="W137" s="60" t="str">
        <f t="shared" si="43"/>
        <v>GE.PA.CV.080406.01</v>
      </c>
    </row>
    <row r="138" spans="1:23" s="57" customFormat="1" ht="14" customHeight="1">
      <c r="A138" s="57" t="s">
        <v>2186</v>
      </c>
      <c r="C138" s="58" t="s">
        <v>2378</v>
      </c>
      <c r="E138" s="58" t="s">
        <v>2063</v>
      </c>
      <c r="F138" s="57" t="s">
        <v>2020</v>
      </c>
      <c r="G138" s="57" t="s">
        <v>736</v>
      </c>
      <c r="H138" s="58" t="s">
        <v>2376</v>
      </c>
      <c r="J138" s="59" t="str">
        <f t="shared" si="44"/>
        <v>PA.CV.080407</v>
      </c>
      <c r="K138" s="58" t="s">
        <v>2212</v>
      </c>
      <c r="L138" s="57" t="str">
        <f t="shared" si="48"/>
        <v>Arm left</v>
      </c>
      <c r="M138" s="59" t="str">
        <f t="shared" si="45"/>
        <v>PI.PA.CV.080407.01</v>
      </c>
      <c r="N138" s="59"/>
      <c r="O138" s="59" t="str">
        <f t="shared" si="46"/>
        <v>PH.PA.CV.080407.01</v>
      </c>
      <c r="Q138" s="59" t="str">
        <f t="shared" si="47"/>
        <v>CL.PA.CV.080407.01</v>
      </c>
      <c r="R138" s="59"/>
      <c r="S138" s="59" t="str">
        <f t="shared" si="49"/>
        <v>DR.PA.CV.080407.01</v>
      </c>
      <c r="T138" s="59"/>
      <c r="U138" s="60" t="str">
        <f t="shared" si="42"/>
        <v>IM.PA.CV.080407.01</v>
      </c>
      <c r="V138" s="59"/>
      <c r="W138" s="60" t="str">
        <f t="shared" si="43"/>
        <v>GE.PA.CV.080407.01</v>
      </c>
    </row>
    <row r="139" spans="1:23" s="57" customFormat="1" ht="14" customHeight="1">
      <c r="A139" s="57" t="s">
        <v>2186</v>
      </c>
      <c r="C139" s="58" t="s">
        <v>2378</v>
      </c>
      <c r="E139" s="58" t="s">
        <v>2063</v>
      </c>
      <c r="F139" s="57" t="s">
        <v>2020</v>
      </c>
      <c r="G139" s="57" t="s">
        <v>2494</v>
      </c>
      <c r="H139" s="58" t="s">
        <v>2378</v>
      </c>
      <c r="J139" s="59" t="str">
        <f t="shared" si="44"/>
        <v>PA.CV.080408</v>
      </c>
      <c r="K139" s="58" t="s">
        <v>2212</v>
      </c>
      <c r="L139" s="57" t="str">
        <f t="shared" si="48"/>
        <v>Back</v>
      </c>
      <c r="M139" s="59" t="str">
        <f t="shared" si="45"/>
        <v>PI.PA.CV.080408.01</v>
      </c>
      <c r="N139" s="59"/>
      <c r="O139" s="59" t="str">
        <f t="shared" si="46"/>
        <v>PH.PA.CV.080408.01</v>
      </c>
      <c r="Q139" s="59" t="str">
        <f t="shared" si="47"/>
        <v>CL.PA.CV.080408.01</v>
      </c>
      <c r="R139" s="59"/>
      <c r="S139" s="59" t="str">
        <f t="shared" si="49"/>
        <v>DR.PA.CV.080408.01</v>
      </c>
      <c r="T139" s="59"/>
      <c r="U139" s="60" t="str">
        <f t="shared" si="42"/>
        <v>IM.PA.CV.080408.01</v>
      </c>
      <c r="V139" s="59"/>
      <c r="W139" s="60" t="str">
        <f t="shared" si="43"/>
        <v>GE.PA.CV.080408.01</v>
      </c>
    </row>
    <row r="140" spans="1:23" s="57" customFormat="1" ht="14" customHeight="1">
      <c r="A140" s="57" t="s">
        <v>2186</v>
      </c>
      <c r="C140" s="58" t="s">
        <v>2378</v>
      </c>
      <c r="E140" s="58" t="s">
        <v>2063</v>
      </c>
      <c r="F140" s="57" t="s">
        <v>2020</v>
      </c>
      <c r="G140" s="57" t="s">
        <v>445</v>
      </c>
      <c r="H140" s="58" t="s">
        <v>2380</v>
      </c>
      <c r="J140" s="59" t="str">
        <f t="shared" si="44"/>
        <v>PA.CV.080409</v>
      </c>
      <c r="K140" s="58" t="s">
        <v>2212</v>
      </c>
      <c r="L140" s="57" t="str">
        <f t="shared" si="48"/>
        <v>Elbow right</v>
      </c>
      <c r="M140" s="59" t="str">
        <f t="shared" si="45"/>
        <v>PI.PA.CV.080409.01</v>
      </c>
      <c r="N140" s="59"/>
      <c r="O140" s="59" t="str">
        <f t="shared" si="46"/>
        <v>PH.PA.CV.080409.01</v>
      </c>
      <c r="Q140" s="59" t="str">
        <f t="shared" si="47"/>
        <v>CL.PA.CV.080409.01</v>
      </c>
      <c r="R140" s="59"/>
      <c r="S140" s="59" t="str">
        <f t="shared" si="49"/>
        <v>DR.PA.CV.080409.01</v>
      </c>
      <c r="T140" s="59"/>
      <c r="U140" s="60" t="str">
        <f t="shared" si="42"/>
        <v>IM.PA.CV.080409.01</v>
      </c>
      <c r="V140" s="59"/>
      <c r="W140" s="60" t="str">
        <f t="shared" si="43"/>
        <v>GE.PA.CV.080409.01</v>
      </c>
    </row>
    <row r="141" spans="1:23" s="57" customFormat="1" ht="14" customHeight="1">
      <c r="A141" s="57" t="s">
        <v>2186</v>
      </c>
      <c r="C141" s="58" t="s">
        <v>2378</v>
      </c>
      <c r="E141" s="58" t="s">
        <v>2063</v>
      </c>
      <c r="F141" s="57" t="s">
        <v>2020</v>
      </c>
      <c r="G141" s="57" t="s">
        <v>446</v>
      </c>
      <c r="H141" s="58" t="s">
        <v>2124</v>
      </c>
      <c r="J141" s="59" t="str">
        <f t="shared" si="44"/>
        <v>PA.CV.080410</v>
      </c>
      <c r="K141" s="58" t="s">
        <v>2212</v>
      </c>
      <c r="L141" s="57" t="str">
        <f t="shared" si="48"/>
        <v>Elbow left</v>
      </c>
      <c r="M141" s="59" t="str">
        <f t="shared" si="45"/>
        <v>PI.PA.CV.080410.01</v>
      </c>
      <c r="N141" s="59"/>
      <c r="O141" s="59" t="str">
        <f t="shared" si="46"/>
        <v>PH.PA.CV.080410.01</v>
      </c>
      <c r="Q141" s="59" t="str">
        <f t="shared" si="47"/>
        <v>CL.PA.CV.080410.01</v>
      </c>
      <c r="R141" s="59"/>
      <c r="S141" s="59" t="str">
        <f t="shared" si="49"/>
        <v>DR.PA.CV.080410.01</v>
      </c>
      <c r="T141" s="59"/>
      <c r="U141" s="60" t="str">
        <f t="shared" si="42"/>
        <v>IM.PA.CV.080410.01</v>
      </c>
      <c r="V141" s="59"/>
      <c r="W141" s="60" t="str">
        <f t="shared" si="43"/>
        <v>GE.PA.CV.080410.01</v>
      </c>
    </row>
    <row r="142" spans="1:23" s="57" customFormat="1" ht="14" customHeight="1">
      <c r="A142" s="57" t="s">
        <v>2186</v>
      </c>
      <c r="C142" s="58" t="s">
        <v>2378</v>
      </c>
      <c r="E142" s="58" t="s">
        <v>2063</v>
      </c>
      <c r="F142" s="57" t="s">
        <v>2020</v>
      </c>
      <c r="G142" s="57" t="s">
        <v>737</v>
      </c>
      <c r="H142" s="58" t="s">
        <v>2126</v>
      </c>
      <c r="J142" s="59" t="str">
        <f t="shared" si="44"/>
        <v>PA.CV.080411</v>
      </c>
      <c r="K142" s="58" t="s">
        <v>2212</v>
      </c>
      <c r="L142" s="57" t="str">
        <f t="shared" si="48"/>
        <v>Hand right</v>
      </c>
      <c r="M142" s="59" t="str">
        <f t="shared" si="45"/>
        <v>PI.PA.CV.080411.01</v>
      </c>
      <c r="N142" s="59"/>
      <c r="O142" s="59" t="str">
        <f t="shared" si="46"/>
        <v>PH.PA.CV.080411.01</v>
      </c>
      <c r="Q142" s="59" t="str">
        <f t="shared" si="47"/>
        <v>CL.PA.CV.080411.01</v>
      </c>
      <c r="R142" s="59"/>
      <c r="S142" s="59" t="str">
        <f t="shared" si="49"/>
        <v>DR.PA.CV.080411.01</v>
      </c>
      <c r="T142" s="59"/>
      <c r="U142" s="60" t="str">
        <f t="shared" si="42"/>
        <v>IM.PA.CV.080411.01</v>
      </c>
      <c r="V142" s="59"/>
      <c r="W142" s="60" t="str">
        <f t="shared" si="43"/>
        <v>GE.PA.CV.080411.01</v>
      </c>
    </row>
    <row r="143" spans="1:23" s="57" customFormat="1" ht="14" customHeight="1">
      <c r="A143" s="57" t="s">
        <v>2186</v>
      </c>
      <c r="C143" s="58" t="s">
        <v>2378</v>
      </c>
      <c r="E143" s="58" t="s">
        <v>2063</v>
      </c>
      <c r="F143" s="57" t="s">
        <v>2020</v>
      </c>
      <c r="G143" s="57" t="s">
        <v>738</v>
      </c>
      <c r="H143" s="58" t="s">
        <v>2128</v>
      </c>
      <c r="J143" s="59" t="str">
        <f t="shared" si="44"/>
        <v>PA.CV.080412</v>
      </c>
      <c r="K143" s="58" t="s">
        <v>2212</v>
      </c>
      <c r="L143" s="57" t="str">
        <f t="shared" si="48"/>
        <v>Hand left</v>
      </c>
      <c r="M143" s="59" t="str">
        <f t="shared" si="45"/>
        <v>PI.PA.CV.080412.01</v>
      </c>
      <c r="N143" s="59"/>
      <c r="O143" s="59" t="str">
        <f t="shared" si="46"/>
        <v>PH.PA.CV.080412.01</v>
      </c>
      <c r="Q143" s="59" t="str">
        <f t="shared" si="47"/>
        <v>CL.PA.CV.080412.01</v>
      </c>
      <c r="R143" s="59"/>
      <c r="S143" s="59" t="str">
        <f t="shared" si="49"/>
        <v>DR.PA.CV.080412.01</v>
      </c>
      <c r="T143" s="59"/>
      <c r="U143" s="60" t="str">
        <f t="shared" si="42"/>
        <v>IM.PA.CV.080412.01</v>
      </c>
      <c r="V143" s="59"/>
      <c r="W143" s="60" t="str">
        <f t="shared" si="43"/>
        <v>GE.PA.CV.080412.01</v>
      </c>
    </row>
    <row r="144" spans="1:23" s="57" customFormat="1" ht="14" customHeight="1">
      <c r="A144" s="57" t="s">
        <v>2186</v>
      </c>
      <c r="C144" s="58" t="s">
        <v>2378</v>
      </c>
      <c r="D144" s="57" t="s">
        <v>2007</v>
      </c>
      <c r="E144" s="58" t="s">
        <v>2065</v>
      </c>
      <c r="F144" s="57" t="s">
        <v>2008</v>
      </c>
      <c r="G144" s="57" t="s">
        <v>2009</v>
      </c>
      <c r="H144" s="58" t="s">
        <v>2212</v>
      </c>
      <c r="J144" s="59" t="str">
        <f t="shared" si="44"/>
        <v>PA.CV.080501</v>
      </c>
      <c r="K144" s="58" t="s">
        <v>2212</v>
      </c>
      <c r="L144" s="57" t="str">
        <f t="shared" si="48"/>
        <v>Diaphoretic</v>
      </c>
      <c r="M144" s="59" t="str">
        <f t="shared" si="45"/>
        <v>PI.PA.CV.080501.01</v>
      </c>
      <c r="N144" s="59"/>
      <c r="O144" s="59" t="str">
        <f t="shared" si="46"/>
        <v>PH.PA.CV.080501.01</v>
      </c>
      <c r="Q144" s="59" t="str">
        <f t="shared" si="47"/>
        <v>CL.PA.CV.080501.01</v>
      </c>
      <c r="R144" s="59"/>
      <c r="S144" s="59" t="str">
        <f t="shared" si="49"/>
        <v>DR.PA.CV.080501.01</v>
      </c>
      <c r="T144" s="59"/>
      <c r="U144" s="60" t="str">
        <f t="shared" si="42"/>
        <v>IM.PA.CV.080501.01</v>
      </c>
      <c r="V144" s="59"/>
      <c r="W144" s="60" t="str">
        <f t="shared" si="43"/>
        <v>GE.PA.CV.080501.01</v>
      </c>
    </row>
    <row r="145" spans="1:23" s="57" customFormat="1" ht="14" customHeight="1">
      <c r="A145" s="57" t="s">
        <v>2186</v>
      </c>
      <c r="C145" s="58" t="s">
        <v>2378</v>
      </c>
      <c r="E145" s="58" t="s">
        <v>2065</v>
      </c>
      <c r="F145" s="57" t="s">
        <v>2008</v>
      </c>
      <c r="G145" s="57" t="s">
        <v>1847</v>
      </c>
      <c r="H145" s="58" t="s">
        <v>2217</v>
      </c>
      <c r="J145" s="59" t="str">
        <f t="shared" si="44"/>
        <v>PA.CV.080502</v>
      </c>
      <c r="K145" s="58" t="s">
        <v>2212</v>
      </c>
      <c r="L145" s="57" t="str">
        <f t="shared" si="48"/>
        <v>Short of breath</v>
      </c>
      <c r="M145" s="59" t="str">
        <f t="shared" si="45"/>
        <v>PI.PA.CV.080502.01</v>
      </c>
      <c r="N145" s="59"/>
      <c r="O145" s="59" t="str">
        <f t="shared" si="46"/>
        <v>PH.PA.CV.080502.01</v>
      </c>
      <c r="Q145" s="59" t="str">
        <f t="shared" si="47"/>
        <v>CL.PA.CV.080502.01</v>
      </c>
      <c r="R145" s="59"/>
      <c r="S145" s="59" t="str">
        <f t="shared" si="49"/>
        <v>DR.PA.CV.080502.01</v>
      </c>
      <c r="T145" s="59"/>
      <c r="U145" s="60" t="str">
        <f t="shared" si="42"/>
        <v>IM.PA.CV.080502.01</v>
      </c>
      <c r="V145" s="59"/>
      <c r="W145" s="60" t="str">
        <f t="shared" si="43"/>
        <v>GE.PA.CV.080502.01</v>
      </c>
    </row>
    <row r="146" spans="1:23" s="57" customFormat="1" ht="14" customHeight="1">
      <c r="A146" s="57" t="s">
        <v>2186</v>
      </c>
      <c r="C146" s="58" t="s">
        <v>2378</v>
      </c>
      <c r="E146" s="58" t="s">
        <v>2065</v>
      </c>
      <c r="F146" s="57" t="s">
        <v>2008</v>
      </c>
      <c r="G146" s="57" t="s">
        <v>1848</v>
      </c>
      <c r="H146" s="58" t="s">
        <v>2219</v>
      </c>
      <c r="J146" s="59" t="str">
        <f t="shared" si="44"/>
        <v>PA.CV.080503</v>
      </c>
      <c r="K146" s="58" t="s">
        <v>2212</v>
      </c>
      <c r="L146" s="57" t="str">
        <f t="shared" si="48"/>
        <v>Nauseated</v>
      </c>
      <c r="M146" s="59" t="str">
        <f t="shared" si="45"/>
        <v>PI.PA.CV.080503.01</v>
      </c>
      <c r="N146" s="59"/>
      <c r="O146" s="59" t="str">
        <f t="shared" si="46"/>
        <v>PH.PA.CV.080503.01</v>
      </c>
      <c r="Q146" s="59" t="str">
        <f t="shared" si="47"/>
        <v>CL.PA.CV.080503.01</v>
      </c>
      <c r="R146" s="59"/>
      <c r="S146" s="59" t="str">
        <f t="shared" si="49"/>
        <v>DR.PA.CV.080503.01</v>
      </c>
      <c r="T146" s="59"/>
      <c r="U146" s="60" t="str">
        <f t="shared" si="42"/>
        <v>IM.PA.CV.080503.01</v>
      </c>
      <c r="V146" s="59"/>
      <c r="W146" s="60" t="str">
        <f t="shared" si="43"/>
        <v>GE.PA.CV.080503.01</v>
      </c>
    </row>
    <row r="147" spans="1:23" s="57" customFormat="1" ht="14" customHeight="1">
      <c r="A147" s="57" t="s">
        <v>2186</v>
      </c>
      <c r="C147" s="58" t="s">
        <v>2378</v>
      </c>
      <c r="E147" s="58" t="s">
        <v>2065</v>
      </c>
      <c r="F147" s="57" t="s">
        <v>2008</v>
      </c>
      <c r="G147" s="57" t="s">
        <v>2216</v>
      </c>
      <c r="H147" s="58" t="s">
        <v>2063</v>
      </c>
      <c r="J147" s="59" t="str">
        <f t="shared" si="44"/>
        <v>PA.CV.080504</v>
      </c>
      <c r="K147" s="58" t="s">
        <v>2212</v>
      </c>
      <c r="L147" s="57" t="str">
        <f t="shared" si="48"/>
        <v>Pale</v>
      </c>
      <c r="M147" s="59" t="str">
        <f t="shared" si="45"/>
        <v>PI.PA.CV.080504.01</v>
      </c>
      <c r="N147" s="59"/>
      <c r="O147" s="59" t="str">
        <f t="shared" si="46"/>
        <v>PH.PA.CV.080504.01</v>
      </c>
      <c r="Q147" s="59" t="str">
        <f t="shared" si="47"/>
        <v>CL.PA.CV.080504.01</v>
      </c>
      <c r="R147" s="59"/>
      <c r="S147" s="59" t="str">
        <f t="shared" si="49"/>
        <v>DR.PA.CV.080504.01</v>
      </c>
      <c r="T147" s="59"/>
      <c r="U147" s="60" t="str">
        <f t="shared" si="42"/>
        <v>IM.PA.CV.080504.01</v>
      </c>
      <c r="V147" s="59"/>
      <c r="W147" s="60" t="str">
        <f t="shared" si="43"/>
        <v>GE.PA.CV.080504.01</v>
      </c>
    </row>
    <row r="148" spans="1:23" s="57" customFormat="1" ht="14" customHeight="1">
      <c r="A148" s="57" t="s">
        <v>2186</v>
      </c>
      <c r="C148" s="58" t="s">
        <v>2378</v>
      </c>
      <c r="E148" s="58" t="s">
        <v>2065</v>
      </c>
      <c r="F148" s="57" t="s">
        <v>2008</v>
      </c>
      <c r="G148" s="57" t="s">
        <v>1849</v>
      </c>
      <c r="H148" s="58" t="s">
        <v>2065</v>
      </c>
      <c r="J148" s="59" t="str">
        <f t="shared" si="44"/>
        <v>PA.CV.080505</v>
      </c>
      <c r="K148" s="58" t="s">
        <v>2212</v>
      </c>
      <c r="L148" s="57" t="str">
        <f t="shared" si="48"/>
        <v>Emesis</v>
      </c>
      <c r="M148" s="59" t="str">
        <f t="shared" si="45"/>
        <v>PI.PA.CV.080505.01</v>
      </c>
      <c r="N148" s="59"/>
      <c r="O148" s="59" t="str">
        <f t="shared" si="46"/>
        <v>PH.PA.CV.080505.01</v>
      </c>
      <c r="Q148" s="59" t="str">
        <f t="shared" si="47"/>
        <v>CL.PA.CV.080505.01</v>
      </c>
      <c r="R148" s="59"/>
      <c r="S148" s="59" t="str">
        <f t="shared" si="49"/>
        <v>DR.PA.CV.080505.01</v>
      </c>
      <c r="T148" s="59"/>
      <c r="U148" s="60" t="str">
        <f t="shared" si="42"/>
        <v>IM.PA.CV.080505.01</v>
      </c>
      <c r="V148" s="59"/>
      <c r="W148" s="60" t="str">
        <f t="shared" si="43"/>
        <v>GE.PA.CV.080505.01</v>
      </c>
    </row>
    <row r="149" spans="1:23" s="57" customFormat="1" ht="14" customHeight="1">
      <c r="A149" s="57" t="s">
        <v>2186</v>
      </c>
      <c r="C149" s="58" t="s">
        <v>2378</v>
      </c>
      <c r="E149" s="58" t="s">
        <v>2065</v>
      </c>
      <c r="F149" s="57" t="s">
        <v>2008</v>
      </c>
      <c r="G149" s="57" t="s">
        <v>1850</v>
      </c>
      <c r="H149" s="58" t="s">
        <v>2222</v>
      </c>
      <c r="J149" s="59" t="str">
        <f t="shared" si="44"/>
        <v>PA.CV.080506</v>
      </c>
      <c r="K149" s="58" t="s">
        <v>2212</v>
      </c>
      <c r="L149" s="57" t="str">
        <f t="shared" si="48"/>
        <v>Dizziness</v>
      </c>
      <c r="M149" s="59" t="str">
        <f t="shared" si="45"/>
        <v>PI.PA.CV.080506.01</v>
      </c>
      <c r="N149" s="59"/>
      <c r="O149" s="59" t="str">
        <f t="shared" si="46"/>
        <v>PH.PA.CV.080506.01</v>
      </c>
      <c r="Q149" s="59" t="str">
        <f t="shared" si="47"/>
        <v>CL.PA.CV.080506.01</v>
      </c>
      <c r="R149" s="59"/>
      <c r="S149" s="59" t="str">
        <f t="shared" si="49"/>
        <v>DR.PA.CV.080506.01</v>
      </c>
      <c r="T149" s="59"/>
      <c r="U149" s="60" t="str">
        <f t="shared" si="42"/>
        <v>IM.PA.CV.080506.01</v>
      </c>
      <c r="V149" s="59"/>
      <c r="W149" s="60" t="str">
        <f t="shared" si="43"/>
        <v>GE.PA.CV.080506.01</v>
      </c>
    </row>
    <row r="150" spans="1:23" s="57" customFormat="1" ht="14" customHeight="1">
      <c r="A150" s="57" t="s">
        <v>2186</v>
      </c>
      <c r="C150" s="58" t="s">
        <v>2378</v>
      </c>
      <c r="E150" s="58" t="s">
        <v>2065</v>
      </c>
      <c r="F150" s="57" t="s">
        <v>2008</v>
      </c>
      <c r="G150" s="57" t="s">
        <v>1851</v>
      </c>
      <c r="H150" s="58" t="s">
        <v>2376</v>
      </c>
      <c r="J150" s="59" t="str">
        <f t="shared" si="44"/>
        <v>PA.CV.080507</v>
      </c>
      <c r="K150" s="58" t="s">
        <v>2212</v>
      </c>
      <c r="L150" s="57" t="str">
        <f t="shared" si="48"/>
        <v>Clammy</v>
      </c>
      <c r="M150" s="59" t="str">
        <f t="shared" si="45"/>
        <v>PI.PA.CV.080507.01</v>
      </c>
      <c r="N150" s="59"/>
      <c r="O150" s="59" t="str">
        <f t="shared" si="46"/>
        <v>PH.PA.CV.080507.01</v>
      </c>
      <c r="Q150" s="59" t="str">
        <f t="shared" si="47"/>
        <v>CL.PA.CV.080507.01</v>
      </c>
      <c r="R150" s="59"/>
      <c r="S150" s="59" t="str">
        <f t="shared" si="49"/>
        <v>DR.PA.CV.080507.01</v>
      </c>
      <c r="T150" s="59"/>
      <c r="U150" s="60" t="str">
        <f t="shared" si="42"/>
        <v>IM.PA.CV.080507.01</v>
      </c>
      <c r="V150" s="59"/>
      <c r="W150" s="60" t="str">
        <f t="shared" si="43"/>
        <v>GE.PA.CV.080507.01</v>
      </c>
    </row>
    <row r="151" spans="1:23" s="57" customFormat="1" ht="14" customHeight="1">
      <c r="A151" s="57" t="s">
        <v>2186</v>
      </c>
      <c r="C151" s="58" t="s">
        <v>2378</v>
      </c>
      <c r="D151" s="57" t="s">
        <v>1852</v>
      </c>
      <c r="E151" s="58" t="s">
        <v>2222</v>
      </c>
      <c r="F151" s="57" t="s">
        <v>1853</v>
      </c>
      <c r="G151" s="57">
        <v>0</v>
      </c>
      <c r="H151" s="58" t="s">
        <v>2212</v>
      </c>
      <c r="J151" s="59" t="str">
        <f t="shared" si="44"/>
        <v>PA.CV.080601</v>
      </c>
      <c r="K151" s="58" t="s">
        <v>2212</v>
      </c>
      <c r="L151" s="57">
        <f t="shared" si="48"/>
        <v>0</v>
      </c>
      <c r="M151" s="59" t="str">
        <f t="shared" si="45"/>
        <v>PI.PA.CV.080601.01</v>
      </c>
      <c r="N151" s="59"/>
      <c r="O151" s="59" t="str">
        <f t="shared" si="46"/>
        <v>PH.PA.CV.080601.01</v>
      </c>
      <c r="Q151" s="59" t="str">
        <f t="shared" si="47"/>
        <v>CL.PA.CV.080601.01</v>
      </c>
      <c r="R151" s="59"/>
      <c r="S151" s="59" t="str">
        <f t="shared" si="49"/>
        <v>DR.PA.CV.080601.01</v>
      </c>
      <c r="T151" s="59"/>
      <c r="U151" s="60" t="str">
        <f t="shared" si="42"/>
        <v>IM.PA.CV.080601.01</v>
      </c>
      <c r="V151" s="59"/>
      <c r="W151" s="60" t="str">
        <f t="shared" si="43"/>
        <v>GE.PA.CV.080601.01</v>
      </c>
    </row>
    <row r="152" spans="1:23" s="57" customFormat="1" ht="14" customHeight="1">
      <c r="A152" s="57" t="s">
        <v>2186</v>
      </c>
      <c r="C152" s="58" t="s">
        <v>2378</v>
      </c>
      <c r="E152" s="58" t="s">
        <v>2222</v>
      </c>
      <c r="F152" s="57" t="s">
        <v>1853</v>
      </c>
      <c r="G152" s="57">
        <v>1</v>
      </c>
      <c r="H152" s="58" t="s">
        <v>2217</v>
      </c>
      <c r="J152" s="59" t="str">
        <f t="shared" si="44"/>
        <v>PA.CV.080602</v>
      </c>
      <c r="K152" s="58" t="s">
        <v>2212</v>
      </c>
      <c r="L152" s="57">
        <f t="shared" si="48"/>
        <v>1</v>
      </c>
      <c r="M152" s="59" t="str">
        <f t="shared" si="45"/>
        <v>PI.PA.CV.080602.01</v>
      </c>
      <c r="N152" s="59"/>
      <c r="O152" s="59" t="str">
        <f t="shared" si="46"/>
        <v>PH.PA.CV.080602.01</v>
      </c>
      <c r="Q152" s="59" t="str">
        <f t="shared" si="47"/>
        <v>CL.PA.CV.080602.01</v>
      </c>
      <c r="R152" s="59"/>
      <c r="S152" s="59" t="str">
        <f t="shared" si="49"/>
        <v>DR.PA.CV.080602.01</v>
      </c>
      <c r="T152" s="59"/>
      <c r="U152" s="60" t="str">
        <f t="shared" si="42"/>
        <v>IM.PA.CV.080602.01</v>
      </c>
      <c r="V152" s="59"/>
      <c r="W152" s="60" t="str">
        <f t="shared" si="43"/>
        <v>GE.PA.CV.080602.01</v>
      </c>
    </row>
    <row r="153" spans="1:23" s="57" customFormat="1" ht="14" customHeight="1">
      <c r="A153" s="57" t="s">
        <v>2186</v>
      </c>
      <c r="C153" s="58" t="s">
        <v>2378</v>
      </c>
      <c r="E153" s="58" t="s">
        <v>2222</v>
      </c>
      <c r="F153" s="57" t="s">
        <v>1853</v>
      </c>
      <c r="G153" s="57">
        <v>2</v>
      </c>
      <c r="H153" s="58" t="s">
        <v>2219</v>
      </c>
      <c r="J153" s="59" t="str">
        <f t="shared" si="44"/>
        <v>PA.CV.080603</v>
      </c>
      <c r="K153" s="58" t="s">
        <v>2212</v>
      </c>
      <c r="L153" s="57">
        <f t="shared" si="48"/>
        <v>2</v>
      </c>
      <c r="M153" s="59" t="str">
        <f t="shared" si="45"/>
        <v>PI.PA.CV.080603.01</v>
      </c>
      <c r="N153" s="59"/>
      <c r="O153" s="59" t="str">
        <f t="shared" si="46"/>
        <v>PH.PA.CV.080603.01</v>
      </c>
      <c r="Q153" s="59" t="str">
        <f t="shared" si="47"/>
        <v>CL.PA.CV.080603.01</v>
      </c>
      <c r="R153" s="59"/>
      <c r="S153" s="59" t="str">
        <f t="shared" si="49"/>
        <v>DR.PA.CV.080603.01</v>
      </c>
      <c r="T153" s="59"/>
      <c r="U153" s="60" t="str">
        <f t="shared" si="42"/>
        <v>IM.PA.CV.080603.01</v>
      </c>
      <c r="V153" s="59"/>
      <c r="W153" s="60" t="str">
        <f t="shared" si="43"/>
        <v>GE.PA.CV.080603.01</v>
      </c>
    </row>
    <row r="154" spans="1:23" s="57" customFormat="1" ht="14" customHeight="1">
      <c r="A154" s="57" t="s">
        <v>2186</v>
      </c>
      <c r="C154" s="58" t="s">
        <v>2378</v>
      </c>
      <c r="E154" s="58" t="s">
        <v>2222</v>
      </c>
      <c r="F154" s="57" t="s">
        <v>1853</v>
      </c>
      <c r="G154" s="57">
        <v>3</v>
      </c>
      <c r="H154" s="58" t="s">
        <v>2063</v>
      </c>
      <c r="J154" s="59" t="str">
        <f t="shared" si="44"/>
        <v>PA.CV.080604</v>
      </c>
      <c r="K154" s="58" t="s">
        <v>2212</v>
      </c>
      <c r="L154" s="57">
        <f t="shared" si="48"/>
        <v>3</v>
      </c>
      <c r="M154" s="59" t="str">
        <f t="shared" si="45"/>
        <v>PI.PA.CV.080604.01</v>
      </c>
      <c r="N154" s="59"/>
      <c r="O154" s="59" t="str">
        <f t="shared" si="46"/>
        <v>PH.PA.CV.080604.01</v>
      </c>
      <c r="Q154" s="59" t="str">
        <f t="shared" si="47"/>
        <v>CL.PA.CV.080604.01</v>
      </c>
      <c r="R154" s="59"/>
      <c r="S154" s="59" t="str">
        <f t="shared" si="49"/>
        <v>DR.PA.CV.080604.01</v>
      </c>
      <c r="T154" s="59"/>
      <c r="U154" s="60" t="str">
        <f t="shared" si="42"/>
        <v>IM.PA.CV.080604.01</v>
      </c>
      <c r="V154" s="59"/>
      <c r="W154" s="60" t="str">
        <f t="shared" si="43"/>
        <v>GE.PA.CV.080604.01</v>
      </c>
    </row>
    <row r="155" spans="1:23" s="57" customFormat="1" ht="14" customHeight="1">
      <c r="A155" s="57" t="s">
        <v>2186</v>
      </c>
      <c r="C155" s="58" t="s">
        <v>2378</v>
      </c>
      <c r="E155" s="58" t="s">
        <v>2222</v>
      </c>
      <c r="F155" s="57" t="s">
        <v>1853</v>
      </c>
      <c r="G155" s="57">
        <v>4</v>
      </c>
      <c r="H155" s="58" t="s">
        <v>2065</v>
      </c>
      <c r="J155" s="59" t="str">
        <f t="shared" si="44"/>
        <v>PA.CV.080605</v>
      </c>
      <c r="K155" s="58" t="s">
        <v>2212</v>
      </c>
      <c r="L155" s="57">
        <f t="shared" si="48"/>
        <v>4</v>
      </c>
      <c r="M155" s="59" t="str">
        <f t="shared" si="45"/>
        <v>PI.PA.CV.080605.01</v>
      </c>
      <c r="N155" s="59"/>
      <c r="O155" s="59" t="str">
        <f t="shared" si="46"/>
        <v>PH.PA.CV.080605.01</v>
      </c>
      <c r="Q155" s="59" t="str">
        <f t="shared" si="47"/>
        <v>CL.PA.CV.080605.01</v>
      </c>
      <c r="R155" s="59"/>
      <c r="S155" s="59" t="str">
        <f t="shared" si="49"/>
        <v>DR.PA.CV.080605.01</v>
      </c>
      <c r="T155" s="59"/>
      <c r="U155" s="60" t="str">
        <f t="shared" si="42"/>
        <v>IM.PA.CV.080605.01</v>
      </c>
      <c r="V155" s="59"/>
      <c r="W155" s="60" t="str">
        <f t="shared" si="43"/>
        <v>GE.PA.CV.080605.01</v>
      </c>
    </row>
    <row r="156" spans="1:23" s="57" customFormat="1" ht="14" customHeight="1">
      <c r="A156" s="57" t="s">
        <v>2186</v>
      </c>
      <c r="C156" s="58" t="s">
        <v>2378</v>
      </c>
      <c r="E156" s="58" t="s">
        <v>2222</v>
      </c>
      <c r="F156" s="57" t="s">
        <v>1853</v>
      </c>
      <c r="G156" s="57">
        <v>5</v>
      </c>
      <c r="H156" s="58" t="s">
        <v>2222</v>
      </c>
      <c r="J156" s="59" t="str">
        <f t="shared" si="44"/>
        <v>PA.CV.080606</v>
      </c>
      <c r="K156" s="58" t="s">
        <v>2212</v>
      </c>
      <c r="L156" s="57">
        <f t="shared" si="48"/>
        <v>5</v>
      </c>
      <c r="M156" s="59" t="str">
        <f t="shared" si="45"/>
        <v>PI.PA.CV.080606.01</v>
      </c>
      <c r="N156" s="59"/>
      <c r="O156" s="59" t="str">
        <f t="shared" si="46"/>
        <v>PH.PA.CV.080606.01</v>
      </c>
      <c r="Q156" s="59" t="str">
        <f t="shared" si="47"/>
        <v>CL.PA.CV.080606.01</v>
      </c>
      <c r="R156" s="59"/>
      <c r="S156" s="59" t="str">
        <f t="shared" si="49"/>
        <v>DR.PA.CV.080606.01</v>
      </c>
      <c r="T156" s="59"/>
      <c r="U156" s="60" t="str">
        <f t="shared" si="42"/>
        <v>IM.PA.CV.080606.01</v>
      </c>
      <c r="V156" s="59"/>
      <c r="W156" s="60" t="str">
        <f t="shared" si="43"/>
        <v>GE.PA.CV.080606.01</v>
      </c>
    </row>
    <row r="157" spans="1:23" s="57" customFormat="1" ht="14" customHeight="1">
      <c r="A157" s="57" t="s">
        <v>2186</v>
      </c>
      <c r="C157" s="58" t="s">
        <v>2378</v>
      </c>
      <c r="E157" s="58" t="s">
        <v>2222</v>
      </c>
      <c r="F157" s="57" t="s">
        <v>1853</v>
      </c>
      <c r="G157" s="57">
        <v>6</v>
      </c>
      <c r="H157" s="58" t="s">
        <v>2376</v>
      </c>
      <c r="J157" s="59" t="str">
        <f t="shared" si="44"/>
        <v>PA.CV.080607</v>
      </c>
      <c r="K157" s="58" t="s">
        <v>2212</v>
      </c>
      <c r="L157" s="57">
        <f t="shared" si="48"/>
        <v>6</v>
      </c>
      <c r="M157" s="59" t="str">
        <f t="shared" si="45"/>
        <v>PI.PA.CV.080607.01</v>
      </c>
      <c r="N157" s="59"/>
      <c r="O157" s="59" t="str">
        <f t="shared" si="46"/>
        <v>PH.PA.CV.080607.01</v>
      </c>
      <c r="Q157" s="59" t="str">
        <f t="shared" si="47"/>
        <v>CL.PA.CV.080607.01</v>
      </c>
      <c r="R157" s="59"/>
      <c r="S157" s="59" t="str">
        <f t="shared" si="49"/>
        <v>DR.PA.CV.080607.01</v>
      </c>
      <c r="T157" s="59"/>
      <c r="U157" s="60" t="str">
        <f t="shared" si="42"/>
        <v>IM.PA.CV.080607.01</v>
      </c>
      <c r="V157" s="59"/>
      <c r="W157" s="60" t="str">
        <f t="shared" si="43"/>
        <v>GE.PA.CV.080607.01</v>
      </c>
    </row>
    <row r="158" spans="1:23" s="57" customFormat="1" ht="14" customHeight="1">
      <c r="A158" s="57" t="s">
        <v>2186</v>
      </c>
      <c r="C158" s="58" t="s">
        <v>2378</v>
      </c>
      <c r="E158" s="58" t="s">
        <v>2222</v>
      </c>
      <c r="F158" s="57" t="s">
        <v>1853</v>
      </c>
      <c r="G158" s="57">
        <v>7</v>
      </c>
      <c r="H158" s="58" t="s">
        <v>2378</v>
      </c>
      <c r="J158" s="59" t="str">
        <f t="shared" si="44"/>
        <v>PA.CV.080608</v>
      </c>
      <c r="K158" s="58" t="s">
        <v>2212</v>
      </c>
      <c r="L158" s="57">
        <f t="shared" si="48"/>
        <v>7</v>
      </c>
      <c r="M158" s="59" t="str">
        <f t="shared" si="45"/>
        <v>PI.PA.CV.080608.01</v>
      </c>
      <c r="N158" s="59"/>
      <c r="O158" s="59" t="str">
        <f t="shared" si="46"/>
        <v>PH.PA.CV.080608.01</v>
      </c>
      <c r="Q158" s="59" t="str">
        <f t="shared" si="47"/>
        <v>CL.PA.CV.080608.01</v>
      </c>
      <c r="R158" s="59"/>
      <c r="S158" s="59" t="str">
        <f t="shared" si="49"/>
        <v>DR.PA.CV.080608.01</v>
      </c>
      <c r="T158" s="59"/>
      <c r="U158" s="60" t="str">
        <f t="shared" si="42"/>
        <v>IM.PA.CV.080608.01</v>
      </c>
      <c r="V158" s="59"/>
      <c r="W158" s="60" t="str">
        <f t="shared" si="43"/>
        <v>GE.PA.CV.080608.01</v>
      </c>
    </row>
    <row r="159" spans="1:23" s="57" customFormat="1" ht="14" customHeight="1">
      <c r="A159" s="57" t="s">
        <v>2186</v>
      </c>
      <c r="C159" s="58" t="s">
        <v>2378</v>
      </c>
      <c r="E159" s="58" t="s">
        <v>2222</v>
      </c>
      <c r="F159" s="57" t="s">
        <v>1853</v>
      </c>
      <c r="G159" s="57">
        <v>8</v>
      </c>
      <c r="H159" s="58" t="s">
        <v>2380</v>
      </c>
      <c r="J159" s="59" t="str">
        <f t="shared" si="44"/>
        <v>PA.CV.080609</v>
      </c>
      <c r="K159" s="58" t="s">
        <v>2212</v>
      </c>
      <c r="L159" s="57">
        <f t="shared" si="48"/>
        <v>8</v>
      </c>
      <c r="M159" s="59" t="str">
        <f t="shared" si="45"/>
        <v>PI.PA.CV.080609.01</v>
      </c>
      <c r="N159" s="59"/>
      <c r="O159" s="59" t="str">
        <f t="shared" si="46"/>
        <v>PH.PA.CV.080609.01</v>
      </c>
      <c r="Q159" s="59" t="str">
        <f t="shared" si="47"/>
        <v>CL.PA.CV.080609.01</v>
      </c>
      <c r="R159" s="59"/>
      <c r="S159" s="59" t="str">
        <f t="shared" si="49"/>
        <v>DR.PA.CV.080609.01</v>
      </c>
      <c r="T159" s="59"/>
      <c r="U159" s="60" t="str">
        <f t="shared" si="42"/>
        <v>IM.PA.CV.080609.01</v>
      </c>
      <c r="V159" s="59"/>
      <c r="W159" s="60" t="str">
        <f t="shared" si="43"/>
        <v>GE.PA.CV.080609.01</v>
      </c>
    </row>
    <row r="160" spans="1:23" s="57" customFormat="1" ht="14" customHeight="1">
      <c r="A160" s="57" t="s">
        <v>2186</v>
      </c>
      <c r="C160" s="58" t="s">
        <v>2378</v>
      </c>
      <c r="E160" s="58" t="s">
        <v>2222</v>
      </c>
      <c r="F160" s="57" t="s">
        <v>1853</v>
      </c>
      <c r="G160" s="57">
        <v>9</v>
      </c>
      <c r="H160" s="58" t="s">
        <v>2124</v>
      </c>
      <c r="J160" s="59" t="str">
        <f t="shared" si="44"/>
        <v>PA.CV.080610</v>
      </c>
      <c r="K160" s="58" t="s">
        <v>2212</v>
      </c>
      <c r="L160" s="57">
        <f t="shared" si="48"/>
        <v>9</v>
      </c>
      <c r="M160" s="59" t="str">
        <f t="shared" si="45"/>
        <v>PI.PA.CV.080610.01</v>
      </c>
      <c r="N160" s="59"/>
      <c r="O160" s="59" t="str">
        <f t="shared" si="46"/>
        <v>PH.PA.CV.080610.01</v>
      </c>
      <c r="Q160" s="59" t="str">
        <f t="shared" si="47"/>
        <v>CL.PA.CV.080610.01</v>
      </c>
      <c r="R160" s="59"/>
      <c r="S160" s="59" t="str">
        <f t="shared" si="49"/>
        <v>DR.PA.CV.080610.01</v>
      </c>
      <c r="T160" s="59"/>
      <c r="U160" s="60" t="str">
        <f t="shared" si="42"/>
        <v>IM.PA.CV.080610.01</v>
      </c>
      <c r="V160" s="59"/>
      <c r="W160" s="60" t="str">
        <f t="shared" si="43"/>
        <v>GE.PA.CV.080610.01</v>
      </c>
    </row>
    <row r="161" spans="1:23" s="57" customFormat="1" ht="14" customHeight="1">
      <c r="A161" s="57" t="s">
        <v>2186</v>
      </c>
      <c r="C161" s="58" t="s">
        <v>2378</v>
      </c>
      <c r="E161" s="58" t="s">
        <v>2222</v>
      </c>
      <c r="F161" s="57" t="s">
        <v>1853</v>
      </c>
      <c r="G161" s="57">
        <v>10</v>
      </c>
      <c r="H161" s="58" t="s">
        <v>2126</v>
      </c>
      <c r="J161" s="59" t="str">
        <f t="shared" si="44"/>
        <v>PA.CV.080611</v>
      </c>
      <c r="K161" s="58" t="s">
        <v>2212</v>
      </c>
      <c r="L161" s="57">
        <f t="shared" si="48"/>
        <v>10</v>
      </c>
      <c r="M161" s="59" t="str">
        <f t="shared" si="45"/>
        <v>PI.PA.CV.080611.01</v>
      </c>
      <c r="N161" s="59"/>
      <c r="O161" s="59" t="str">
        <f t="shared" si="46"/>
        <v>PH.PA.CV.080611.01</v>
      </c>
      <c r="Q161" s="59" t="str">
        <f t="shared" si="47"/>
        <v>CL.PA.CV.080611.01</v>
      </c>
      <c r="R161" s="59"/>
      <c r="S161" s="59" t="str">
        <f t="shared" si="49"/>
        <v>DR.PA.CV.080611.01</v>
      </c>
      <c r="T161" s="59"/>
      <c r="U161" s="60" t="str">
        <f t="shared" si="42"/>
        <v>IM.PA.CV.080611.01</v>
      </c>
      <c r="V161" s="59"/>
      <c r="W161" s="60" t="str">
        <f t="shared" si="43"/>
        <v>GE.PA.CV.080611.01</v>
      </c>
    </row>
    <row r="162" spans="1:23" s="57" customFormat="1" ht="14" customHeight="1">
      <c r="A162" s="57" t="s">
        <v>2186</v>
      </c>
      <c r="B162" s="57" t="s">
        <v>2026</v>
      </c>
      <c r="C162" s="58" t="s">
        <v>2380</v>
      </c>
      <c r="D162" s="57" t="s">
        <v>2027</v>
      </c>
      <c r="E162" s="58" t="s">
        <v>2212</v>
      </c>
      <c r="F162" s="57" t="s">
        <v>2028</v>
      </c>
      <c r="G162" s="57" t="s">
        <v>2102</v>
      </c>
      <c r="H162" s="58" t="s">
        <v>2212</v>
      </c>
      <c r="J162" s="59" t="str">
        <f t="shared" si="44"/>
        <v>PA.CV.090101</v>
      </c>
      <c r="K162" s="58" t="s">
        <v>2212</v>
      </c>
      <c r="L162" s="57" t="str">
        <f t="shared" si="48"/>
        <v>Palpable - bounding 4+</v>
      </c>
      <c r="M162" s="59" t="str">
        <f t="shared" si="45"/>
        <v>PI.PA.CV.090101.01</v>
      </c>
      <c r="N162" s="59"/>
      <c r="O162" s="59" t="str">
        <f t="shared" si="46"/>
        <v>PH.PA.CV.090101.01</v>
      </c>
      <c r="Q162" s="59" t="str">
        <f t="shared" si="47"/>
        <v>CL.PA.CV.090101.01</v>
      </c>
      <c r="R162" s="59"/>
      <c r="S162" s="59" t="str">
        <f t="shared" si="49"/>
        <v>DR.PA.CV.090101.01</v>
      </c>
      <c r="T162" s="59"/>
      <c r="U162" s="60" t="str">
        <f t="shared" si="42"/>
        <v>IM.PA.CV.090101.01</v>
      </c>
      <c r="V162" s="59"/>
      <c r="W162" s="60" t="str">
        <f t="shared" si="43"/>
        <v>GE.PA.CV.090101.01</v>
      </c>
    </row>
    <row r="163" spans="1:23" s="57" customFormat="1" ht="14" customHeight="1">
      <c r="A163" s="57" t="s">
        <v>2186</v>
      </c>
      <c r="C163" s="58" t="s">
        <v>2380</v>
      </c>
      <c r="E163" s="58" t="s">
        <v>2212</v>
      </c>
      <c r="F163" s="57" t="s">
        <v>2028</v>
      </c>
      <c r="G163" s="57" t="s">
        <v>2103</v>
      </c>
      <c r="H163" s="58" t="s">
        <v>2217</v>
      </c>
      <c r="J163" s="59" t="str">
        <f t="shared" si="44"/>
        <v>PA.CV.090102</v>
      </c>
      <c r="K163" s="58" t="s">
        <v>2212</v>
      </c>
      <c r="L163" s="57" t="str">
        <f t="shared" si="48"/>
        <v>Palpable - strong 3+</v>
      </c>
      <c r="M163" s="59" t="str">
        <f t="shared" si="45"/>
        <v>PI.PA.CV.090102.01</v>
      </c>
      <c r="N163" s="59"/>
      <c r="O163" s="59" t="str">
        <f t="shared" si="46"/>
        <v>PH.PA.CV.090102.01</v>
      </c>
      <c r="Q163" s="59" t="str">
        <f t="shared" si="47"/>
        <v>CL.PA.CV.090102.01</v>
      </c>
      <c r="R163" s="59"/>
      <c r="S163" s="59" t="str">
        <f t="shared" si="49"/>
        <v>DR.PA.CV.090102.01</v>
      </c>
      <c r="T163" s="59"/>
      <c r="U163" s="60" t="str">
        <f t="shared" si="42"/>
        <v>IM.PA.CV.090102.01</v>
      </c>
      <c r="V163" s="59"/>
      <c r="W163" s="60" t="str">
        <f t="shared" si="43"/>
        <v>GE.PA.CV.090102.01</v>
      </c>
    </row>
    <row r="164" spans="1:23" s="57" customFormat="1" ht="14" customHeight="1">
      <c r="A164" s="57" t="s">
        <v>2186</v>
      </c>
      <c r="C164" s="58" t="s">
        <v>2380</v>
      </c>
      <c r="E164" s="58" t="s">
        <v>2212</v>
      </c>
      <c r="F164" s="57" t="s">
        <v>2028</v>
      </c>
      <c r="G164" s="57" t="s">
        <v>2104</v>
      </c>
      <c r="H164" s="58" t="s">
        <v>2219</v>
      </c>
      <c r="J164" s="59" t="str">
        <f t="shared" si="44"/>
        <v>PA.CV.090103</v>
      </c>
      <c r="K164" s="58" t="s">
        <v>2212</v>
      </c>
      <c r="L164" s="57" t="str">
        <f t="shared" si="48"/>
        <v>Palpable - normal 2+</v>
      </c>
      <c r="M164" s="59" t="str">
        <f t="shared" si="45"/>
        <v>PI.PA.CV.090103.01</v>
      </c>
      <c r="N164" s="59"/>
      <c r="O164" s="59" t="str">
        <f t="shared" si="46"/>
        <v>PH.PA.CV.090103.01</v>
      </c>
      <c r="Q164" s="59" t="str">
        <f t="shared" si="47"/>
        <v>CL.PA.CV.090103.01</v>
      </c>
      <c r="R164" s="59"/>
      <c r="S164" s="59" t="str">
        <f t="shared" si="49"/>
        <v>DR.PA.CV.090103.01</v>
      </c>
      <c r="T164" s="59"/>
      <c r="U164" s="60" t="str">
        <f t="shared" si="42"/>
        <v>IM.PA.CV.090103.01</v>
      </c>
      <c r="V164" s="59"/>
      <c r="W164" s="60" t="str">
        <f t="shared" si="43"/>
        <v>GE.PA.CV.090103.01</v>
      </c>
    </row>
    <row r="165" spans="1:23" s="57" customFormat="1" ht="14" customHeight="1">
      <c r="A165" s="57" t="s">
        <v>2186</v>
      </c>
      <c r="C165" s="58" t="s">
        <v>2380</v>
      </c>
      <c r="E165" s="58" t="s">
        <v>2212</v>
      </c>
      <c r="F165" s="57" t="s">
        <v>2028</v>
      </c>
      <c r="G165" s="57" t="s">
        <v>2105</v>
      </c>
      <c r="H165" s="58" t="s">
        <v>2063</v>
      </c>
      <c r="J165" s="59" t="str">
        <f t="shared" si="44"/>
        <v>PA.CV.090104</v>
      </c>
      <c r="K165" s="58" t="s">
        <v>2212</v>
      </c>
      <c r="L165" s="57" t="str">
        <f t="shared" si="48"/>
        <v>Palpable - weak 1+</v>
      </c>
      <c r="M165" s="59" t="str">
        <f t="shared" si="45"/>
        <v>PI.PA.CV.090104.01</v>
      </c>
      <c r="N165" s="59"/>
      <c r="O165" s="59" t="str">
        <f t="shared" si="46"/>
        <v>PH.PA.CV.090104.01</v>
      </c>
      <c r="Q165" s="59" t="str">
        <f t="shared" si="47"/>
        <v>CL.PA.CV.090104.01</v>
      </c>
      <c r="R165" s="59"/>
      <c r="S165" s="59" t="str">
        <f t="shared" si="49"/>
        <v>DR.PA.CV.090104.01</v>
      </c>
      <c r="T165" s="59"/>
      <c r="U165" s="60" t="str">
        <f t="shared" si="42"/>
        <v>IM.PA.CV.090104.01</v>
      </c>
      <c r="V165" s="59"/>
      <c r="W165" s="60" t="str">
        <f t="shared" si="43"/>
        <v>GE.PA.CV.090104.01</v>
      </c>
    </row>
    <row r="166" spans="1:23" s="57" customFormat="1" ht="14" customHeight="1">
      <c r="A166" s="57" t="s">
        <v>2186</v>
      </c>
      <c r="C166" s="58" t="s">
        <v>2380</v>
      </c>
      <c r="E166" s="58" t="s">
        <v>2212</v>
      </c>
      <c r="F166" s="57" t="s">
        <v>2028</v>
      </c>
      <c r="G166" s="57" t="s">
        <v>2106</v>
      </c>
      <c r="H166" s="58" t="s">
        <v>2065</v>
      </c>
      <c r="J166" s="59" t="str">
        <f t="shared" si="44"/>
        <v>PA.CV.090105</v>
      </c>
      <c r="K166" s="58" t="s">
        <v>2212</v>
      </c>
      <c r="L166" s="57" t="str">
        <f t="shared" si="48"/>
        <v>Not palpable</v>
      </c>
      <c r="M166" s="59" t="str">
        <f t="shared" si="45"/>
        <v>PI.PA.CV.090105.01</v>
      </c>
      <c r="N166" s="59"/>
      <c r="O166" s="59" t="str">
        <f t="shared" si="46"/>
        <v>PH.PA.CV.090105.01</v>
      </c>
      <c r="Q166" s="59" t="str">
        <f t="shared" si="47"/>
        <v>CL.PA.CV.090105.01</v>
      </c>
      <c r="R166" s="59"/>
      <c r="S166" s="59" t="str">
        <f t="shared" si="49"/>
        <v>DR.PA.CV.090105.01</v>
      </c>
      <c r="T166" s="59"/>
      <c r="U166" s="60" t="str">
        <f t="shared" si="42"/>
        <v>IM.PA.CV.090105.01</v>
      </c>
      <c r="V166" s="59"/>
      <c r="W166" s="60" t="str">
        <f t="shared" si="43"/>
        <v>GE.PA.CV.090105.01</v>
      </c>
    </row>
    <row r="167" spans="1:23" s="57" customFormat="1" ht="14" customHeight="1">
      <c r="A167" s="57" t="s">
        <v>2186</v>
      </c>
      <c r="C167" s="58" t="s">
        <v>2380</v>
      </c>
      <c r="E167" s="58" t="s">
        <v>2212</v>
      </c>
      <c r="F167" s="57" t="s">
        <v>2028</v>
      </c>
      <c r="G167" s="57" t="s">
        <v>2107</v>
      </c>
      <c r="H167" s="58" t="s">
        <v>2222</v>
      </c>
      <c r="J167" s="59" t="str">
        <f t="shared" si="44"/>
        <v>PA.CV.090106</v>
      </c>
      <c r="K167" s="58" t="s">
        <v>2212</v>
      </c>
      <c r="L167" s="57" t="str">
        <f t="shared" si="48"/>
        <v>Doppler - present</v>
      </c>
      <c r="M167" s="59" t="str">
        <f t="shared" si="45"/>
        <v>PI.PA.CV.090106.01</v>
      </c>
      <c r="N167" s="59"/>
      <c r="O167" s="59" t="str">
        <f t="shared" si="46"/>
        <v>PH.PA.CV.090106.01</v>
      </c>
      <c r="Q167" s="59" t="str">
        <f t="shared" si="47"/>
        <v>CL.PA.CV.090106.01</v>
      </c>
      <c r="R167" s="59"/>
      <c r="S167" s="59" t="str">
        <f t="shared" si="49"/>
        <v>DR.PA.CV.090106.01</v>
      </c>
      <c r="T167" s="59"/>
      <c r="U167" s="60" t="str">
        <f t="shared" si="42"/>
        <v>IM.PA.CV.090106.01</v>
      </c>
      <c r="V167" s="59"/>
      <c r="W167" s="60" t="str">
        <f t="shared" si="43"/>
        <v>GE.PA.CV.090106.01</v>
      </c>
    </row>
    <row r="168" spans="1:23" s="57" customFormat="1" ht="14" customHeight="1">
      <c r="A168" s="57" t="s">
        <v>2186</v>
      </c>
      <c r="C168" s="58" t="s">
        <v>2380</v>
      </c>
      <c r="E168" s="58" t="s">
        <v>2212</v>
      </c>
      <c r="F168" s="57" t="s">
        <v>2028</v>
      </c>
      <c r="G168" s="57" t="s">
        <v>2108</v>
      </c>
      <c r="H168" s="58" t="s">
        <v>2376</v>
      </c>
      <c r="J168" s="59" t="str">
        <f t="shared" si="44"/>
        <v>PA.CV.090107</v>
      </c>
      <c r="K168" s="58" t="s">
        <v>2212</v>
      </c>
      <c r="L168" s="57" t="str">
        <f t="shared" si="48"/>
        <v>Doppler - absent</v>
      </c>
      <c r="M168" s="59" t="str">
        <f t="shared" si="45"/>
        <v>PI.PA.CV.090107.01</v>
      </c>
      <c r="N168" s="59"/>
      <c r="O168" s="59" t="str">
        <f t="shared" si="46"/>
        <v>PH.PA.CV.090107.01</v>
      </c>
      <c r="Q168" s="59" t="str">
        <f t="shared" si="47"/>
        <v>CL.PA.CV.090107.01</v>
      </c>
      <c r="R168" s="59"/>
      <c r="S168" s="59" t="str">
        <f t="shared" si="49"/>
        <v>DR.PA.CV.090107.01</v>
      </c>
      <c r="T168" s="59"/>
      <c r="U168" s="60" t="str">
        <f t="shared" si="42"/>
        <v>IM.PA.CV.090107.01</v>
      </c>
      <c r="V168" s="59"/>
      <c r="W168" s="60" t="str">
        <f t="shared" si="43"/>
        <v>GE.PA.CV.090107.01</v>
      </c>
    </row>
    <row r="169" spans="1:23" s="57" customFormat="1" ht="14" customHeight="1">
      <c r="A169" s="57" t="s">
        <v>2186</v>
      </c>
      <c r="C169" s="58" t="s">
        <v>2380</v>
      </c>
      <c r="E169" s="58" t="s">
        <v>2212</v>
      </c>
      <c r="F169" s="57" t="s">
        <v>2028</v>
      </c>
      <c r="G169" s="57" t="s">
        <v>2109</v>
      </c>
      <c r="H169" s="58" t="s">
        <v>2378</v>
      </c>
      <c r="J169" s="59" t="str">
        <f t="shared" si="44"/>
        <v>PA.CV.090108</v>
      </c>
      <c r="K169" s="58" t="s">
        <v>2212</v>
      </c>
      <c r="L169" s="57" t="str">
        <f t="shared" si="48"/>
        <v>Unable to assess</v>
      </c>
      <c r="M169" s="59" t="str">
        <f t="shared" si="45"/>
        <v>PI.PA.CV.090108.01</v>
      </c>
      <c r="N169" s="59"/>
      <c r="O169" s="59" t="str">
        <f t="shared" si="46"/>
        <v>PH.PA.CV.090108.01</v>
      </c>
      <c r="Q169" s="59" t="str">
        <f t="shared" si="47"/>
        <v>CL.PA.CV.090108.01</v>
      </c>
      <c r="R169" s="59"/>
      <c r="S169" s="59" t="str">
        <f t="shared" si="49"/>
        <v>DR.PA.CV.090108.01</v>
      </c>
      <c r="T169" s="59"/>
      <c r="U169" s="60" t="str">
        <f t="shared" si="42"/>
        <v>IM.PA.CV.090108.01</v>
      </c>
      <c r="V169" s="59"/>
      <c r="W169" s="60" t="str">
        <f t="shared" si="43"/>
        <v>GE.PA.CV.090108.01</v>
      </c>
    </row>
    <row r="170" spans="1:23" s="57" customFormat="1" ht="14" customHeight="1">
      <c r="A170" s="57" t="s">
        <v>2186</v>
      </c>
      <c r="C170" s="58" t="s">
        <v>2380</v>
      </c>
      <c r="D170" s="57" t="s">
        <v>2029</v>
      </c>
      <c r="E170" s="58" t="s">
        <v>2217</v>
      </c>
      <c r="F170" s="57" t="s">
        <v>1858</v>
      </c>
      <c r="G170" s="57" t="s">
        <v>2102</v>
      </c>
      <c r="H170" s="58" t="s">
        <v>2212</v>
      </c>
      <c r="J170" s="59" t="str">
        <f t="shared" si="44"/>
        <v>PA.CV.090201</v>
      </c>
      <c r="K170" s="58" t="s">
        <v>2212</v>
      </c>
      <c r="L170" s="57" t="str">
        <f t="shared" si="48"/>
        <v>Palpable - bounding 4+</v>
      </c>
      <c r="M170" s="59" t="str">
        <f t="shared" si="45"/>
        <v>PI.PA.CV.090201.01</v>
      </c>
      <c r="N170" s="59"/>
      <c r="O170" s="59" t="str">
        <f t="shared" si="46"/>
        <v>PH.PA.CV.090201.01</v>
      </c>
      <c r="Q170" s="59" t="str">
        <f t="shared" si="47"/>
        <v>CL.PA.CV.090201.01</v>
      </c>
      <c r="R170" s="59"/>
      <c r="S170" s="59" t="str">
        <f t="shared" si="49"/>
        <v>DR.PA.CV.090201.01</v>
      </c>
      <c r="T170" s="59"/>
      <c r="U170" s="60" t="str">
        <f t="shared" si="42"/>
        <v>IM.PA.CV.090201.01</v>
      </c>
      <c r="V170" s="59"/>
      <c r="W170" s="60" t="str">
        <f t="shared" si="43"/>
        <v>GE.PA.CV.090201.01</v>
      </c>
    </row>
    <row r="171" spans="1:23" s="57" customFormat="1" ht="14" customHeight="1">
      <c r="A171" s="57" t="s">
        <v>2186</v>
      </c>
      <c r="C171" s="58" t="s">
        <v>2380</v>
      </c>
      <c r="E171" s="58" t="s">
        <v>2217</v>
      </c>
      <c r="F171" s="57" t="s">
        <v>1858</v>
      </c>
      <c r="G171" s="57" t="s">
        <v>2103</v>
      </c>
      <c r="H171" s="58" t="s">
        <v>2217</v>
      </c>
      <c r="J171" s="59" t="str">
        <f t="shared" si="44"/>
        <v>PA.CV.090202</v>
      </c>
      <c r="K171" s="58" t="s">
        <v>2212</v>
      </c>
      <c r="L171" s="57" t="str">
        <f t="shared" si="48"/>
        <v>Palpable - strong 3+</v>
      </c>
      <c r="M171" s="59" t="str">
        <f t="shared" si="45"/>
        <v>PI.PA.CV.090202.01</v>
      </c>
      <c r="N171" s="59"/>
      <c r="O171" s="59" t="str">
        <f t="shared" si="46"/>
        <v>PH.PA.CV.090202.01</v>
      </c>
      <c r="Q171" s="59" t="str">
        <f t="shared" si="47"/>
        <v>CL.PA.CV.090202.01</v>
      </c>
      <c r="R171" s="59"/>
      <c r="S171" s="59" t="str">
        <f t="shared" si="49"/>
        <v>DR.PA.CV.090202.01</v>
      </c>
      <c r="T171" s="59"/>
      <c r="U171" s="60" t="str">
        <f t="shared" si="42"/>
        <v>IM.PA.CV.090202.01</v>
      </c>
      <c r="V171" s="59"/>
      <c r="W171" s="60" t="str">
        <f t="shared" si="43"/>
        <v>GE.PA.CV.090202.01</v>
      </c>
    </row>
    <row r="172" spans="1:23" s="57" customFormat="1" ht="14" customHeight="1">
      <c r="A172" s="57" t="s">
        <v>2186</v>
      </c>
      <c r="C172" s="58" t="s">
        <v>2380</v>
      </c>
      <c r="E172" s="58" t="s">
        <v>2217</v>
      </c>
      <c r="F172" s="57" t="s">
        <v>1858</v>
      </c>
      <c r="G172" s="57" t="s">
        <v>2104</v>
      </c>
      <c r="H172" s="58" t="s">
        <v>2219</v>
      </c>
      <c r="J172" s="59" t="str">
        <f t="shared" si="44"/>
        <v>PA.CV.090203</v>
      </c>
      <c r="K172" s="58" t="s">
        <v>2212</v>
      </c>
      <c r="L172" s="57" t="str">
        <f t="shared" si="48"/>
        <v>Palpable - normal 2+</v>
      </c>
      <c r="M172" s="59" t="str">
        <f t="shared" si="45"/>
        <v>PI.PA.CV.090203.01</v>
      </c>
      <c r="N172" s="59"/>
      <c r="O172" s="59" t="str">
        <f t="shared" si="46"/>
        <v>PH.PA.CV.090203.01</v>
      </c>
      <c r="Q172" s="59" t="str">
        <f t="shared" si="47"/>
        <v>CL.PA.CV.090203.01</v>
      </c>
      <c r="R172" s="59"/>
      <c r="S172" s="59" t="str">
        <f t="shared" si="49"/>
        <v>DR.PA.CV.090203.01</v>
      </c>
      <c r="T172" s="59"/>
      <c r="U172" s="60" t="str">
        <f t="shared" si="42"/>
        <v>IM.PA.CV.090203.01</v>
      </c>
      <c r="V172" s="59"/>
      <c r="W172" s="60" t="str">
        <f t="shared" si="43"/>
        <v>GE.PA.CV.090203.01</v>
      </c>
    </row>
    <row r="173" spans="1:23" s="57" customFormat="1" ht="14" customHeight="1">
      <c r="A173" s="57" t="s">
        <v>2186</v>
      </c>
      <c r="C173" s="58" t="s">
        <v>2380</v>
      </c>
      <c r="E173" s="58" t="s">
        <v>2217</v>
      </c>
      <c r="F173" s="57" t="s">
        <v>1858</v>
      </c>
      <c r="G173" s="57" t="s">
        <v>2105</v>
      </c>
      <c r="H173" s="58" t="s">
        <v>2063</v>
      </c>
      <c r="J173" s="59" t="str">
        <f t="shared" si="44"/>
        <v>PA.CV.090204</v>
      </c>
      <c r="K173" s="58" t="s">
        <v>2212</v>
      </c>
      <c r="L173" s="57" t="str">
        <f t="shared" si="48"/>
        <v>Palpable - weak 1+</v>
      </c>
      <c r="M173" s="59" t="str">
        <f t="shared" si="45"/>
        <v>PI.PA.CV.090204.01</v>
      </c>
      <c r="N173" s="59"/>
      <c r="O173" s="59" t="str">
        <f t="shared" si="46"/>
        <v>PH.PA.CV.090204.01</v>
      </c>
      <c r="Q173" s="59" t="str">
        <f t="shared" si="47"/>
        <v>CL.PA.CV.090204.01</v>
      </c>
      <c r="R173" s="59"/>
      <c r="S173" s="59" t="str">
        <f t="shared" si="49"/>
        <v>DR.PA.CV.090204.01</v>
      </c>
      <c r="T173" s="59"/>
      <c r="U173" s="60" t="str">
        <f t="shared" si="42"/>
        <v>IM.PA.CV.090204.01</v>
      </c>
      <c r="V173" s="59"/>
      <c r="W173" s="60" t="str">
        <f t="shared" si="43"/>
        <v>GE.PA.CV.090204.01</v>
      </c>
    </row>
    <row r="174" spans="1:23" s="57" customFormat="1" ht="14" customHeight="1">
      <c r="A174" s="57" t="s">
        <v>2186</v>
      </c>
      <c r="C174" s="58" t="s">
        <v>2380</v>
      </c>
      <c r="E174" s="58" t="s">
        <v>2217</v>
      </c>
      <c r="F174" s="57" t="s">
        <v>1858</v>
      </c>
      <c r="G174" s="57" t="s">
        <v>2106</v>
      </c>
      <c r="H174" s="58" t="s">
        <v>2065</v>
      </c>
      <c r="J174" s="59" t="str">
        <f t="shared" si="44"/>
        <v>PA.CV.090205</v>
      </c>
      <c r="K174" s="58" t="s">
        <v>2212</v>
      </c>
      <c r="L174" s="57" t="str">
        <f t="shared" si="48"/>
        <v>Not palpable</v>
      </c>
      <c r="M174" s="59" t="str">
        <f t="shared" si="45"/>
        <v>PI.PA.CV.090205.01</v>
      </c>
      <c r="N174" s="59"/>
      <c r="O174" s="59" t="str">
        <f t="shared" si="46"/>
        <v>PH.PA.CV.090205.01</v>
      </c>
      <c r="Q174" s="59" t="str">
        <f t="shared" si="47"/>
        <v>CL.PA.CV.090205.01</v>
      </c>
      <c r="R174" s="59"/>
      <c r="S174" s="59" t="str">
        <f t="shared" si="49"/>
        <v>DR.PA.CV.090205.01</v>
      </c>
      <c r="T174" s="59"/>
      <c r="U174" s="60" t="str">
        <f t="shared" si="42"/>
        <v>IM.PA.CV.090205.01</v>
      </c>
      <c r="V174" s="59"/>
      <c r="W174" s="60" t="str">
        <f t="shared" si="43"/>
        <v>GE.PA.CV.090205.01</v>
      </c>
    </row>
    <row r="175" spans="1:23" s="57" customFormat="1" ht="14" customHeight="1">
      <c r="A175" s="57" t="s">
        <v>2186</v>
      </c>
      <c r="C175" s="58" t="s">
        <v>2380</v>
      </c>
      <c r="E175" s="58" t="s">
        <v>2217</v>
      </c>
      <c r="F175" s="57" t="s">
        <v>1858</v>
      </c>
      <c r="G175" s="57" t="s">
        <v>2107</v>
      </c>
      <c r="H175" s="58" t="s">
        <v>2222</v>
      </c>
      <c r="J175" s="59" t="str">
        <f t="shared" si="44"/>
        <v>PA.CV.090206</v>
      </c>
      <c r="K175" s="58" t="s">
        <v>2212</v>
      </c>
      <c r="L175" s="57" t="str">
        <f t="shared" si="48"/>
        <v>Doppler - present</v>
      </c>
      <c r="M175" s="59" t="str">
        <f t="shared" si="45"/>
        <v>PI.PA.CV.090206.01</v>
      </c>
      <c r="N175" s="59"/>
      <c r="O175" s="59" t="str">
        <f t="shared" si="46"/>
        <v>PH.PA.CV.090206.01</v>
      </c>
      <c r="Q175" s="59" t="str">
        <f t="shared" si="47"/>
        <v>CL.PA.CV.090206.01</v>
      </c>
      <c r="R175" s="59"/>
      <c r="S175" s="59" t="str">
        <f t="shared" si="49"/>
        <v>DR.PA.CV.090206.01</v>
      </c>
      <c r="T175" s="59"/>
      <c r="U175" s="60" t="str">
        <f t="shared" si="42"/>
        <v>IM.PA.CV.090206.01</v>
      </c>
      <c r="V175" s="59"/>
      <c r="W175" s="60" t="str">
        <f t="shared" si="43"/>
        <v>GE.PA.CV.090206.01</v>
      </c>
    </row>
    <row r="176" spans="1:23" s="57" customFormat="1" ht="14" customHeight="1">
      <c r="A176" s="57" t="s">
        <v>2186</v>
      </c>
      <c r="C176" s="58" t="s">
        <v>2380</v>
      </c>
      <c r="E176" s="58" t="s">
        <v>2217</v>
      </c>
      <c r="F176" s="57" t="s">
        <v>1858</v>
      </c>
      <c r="G176" s="57" t="s">
        <v>2108</v>
      </c>
      <c r="H176" s="58" t="s">
        <v>2376</v>
      </c>
      <c r="J176" s="59" t="str">
        <f t="shared" si="44"/>
        <v>PA.CV.090207</v>
      </c>
      <c r="K176" s="58" t="s">
        <v>2212</v>
      </c>
      <c r="L176" s="57" t="str">
        <f t="shared" si="48"/>
        <v>Doppler - absent</v>
      </c>
      <c r="M176" s="59" t="str">
        <f t="shared" si="45"/>
        <v>PI.PA.CV.090207.01</v>
      </c>
      <c r="N176" s="59"/>
      <c r="O176" s="59" t="str">
        <f t="shared" si="46"/>
        <v>PH.PA.CV.090207.01</v>
      </c>
      <c r="Q176" s="59" t="str">
        <f t="shared" si="47"/>
        <v>CL.PA.CV.090207.01</v>
      </c>
      <c r="R176" s="59"/>
      <c r="S176" s="59" t="str">
        <f t="shared" si="49"/>
        <v>DR.PA.CV.090207.01</v>
      </c>
      <c r="T176" s="59"/>
      <c r="U176" s="60" t="str">
        <f t="shared" si="42"/>
        <v>IM.PA.CV.090207.01</v>
      </c>
      <c r="V176" s="59"/>
      <c r="W176" s="60" t="str">
        <f t="shared" si="43"/>
        <v>GE.PA.CV.090207.01</v>
      </c>
    </row>
    <row r="177" spans="1:23" s="57" customFormat="1" ht="14" customHeight="1">
      <c r="A177" s="57" t="s">
        <v>2186</v>
      </c>
      <c r="C177" s="58" t="s">
        <v>2380</v>
      </c>
      <c r="E177" s="58" t="s">
        <v>2217</v>
      </c>
      <c r="F177" s="57" t="s">
        <v>1858</v>
      </c>
      <c r="G177" s="57" t="s">
        <v>2109</v>
      </c>
      <c r="H177" s="58" t="s">
        <v>2378</v>
      </c>
      <c r="J177" s="59" t="str">
        <f t="shared" si="44"/>
        <v>PA.CV.090208</v>
      </c>
      <c r="K177" s="58" t="s">
        <v>2212</v>
      </c>
      <c r="L177" s="57" t="str">
        <f t="shared" si="48"/>
        <v>Unable to assess</v>
      </c>
      <c r="M177" s="59" t="str">
        <f t="shared" si="45"/>
        <v>PI.PA.CV.090208.01</v>
      </c>
      <c r="N177" s="59"/>
      <c r="O177" s="59" t="str">
        <f t="shared" si="46"/>
        <v>PH.PA.CV.090208.01</v>
      </c>
      <c r="Q177" s="59" t="str">
        <f t="shared" si="47"/>
        <v>CL.PA.CV.090208.01</v>
      </c>
      <c r="R177" s="59"/>
      <c r="S177" s="59" t="str">
        <f t="shared" si="49"/>
        <v>DR.PA.CV.090208.01</v>
      </c>
      <c r="T177" s="59"/>
      <c r="U177" s="60" t="str">
        <f t="shared" si="42"/>
        <v>IM.PA.CV.090208.01</v>
      </c>
      <c r="V177" s="59"/>
      <c r="W177" s="60" t="str">
        <f t="shared" si="43"/>
        <v>GE.PA.CV.090208.01</v>
      </c>
    </row>
    <row r="178" spans="1:23" s="57" customFormat="1" ht="14" customHeight="1">
      <c r="A178" s="57" t="s">
        <v>2186</v>
      </c>
      <c r="B178" s="57" t="s">
        <v>1859</v>
      </c>
      <c r="C178" s="58" t="s">
        <v>2124</v>
      </c>
      <c r="D178" s="57" t="s">
        <v>1860</v>
      </c>
      <c r="E178" s="58" t="s">
        <v>2212</v>
      </c>
      <c r="F178" s="57" t="s">
        <v>1861</v>
      </c>
      <c r="G178" s="57" t="s">
        <v>1862</v>
      </c>
      <c r="H178" s="58" t="s">
        <v>2212</v>
      </c>
      <c r="J178" s="59" t="str">
        <f t="shared" si="44"/>
        <v>PA.CV.100101</v>
      </c>
      <c r="K178" s="58" t="s">
        <v>2212</v>
      </c>
      <c r="L178" s="57" t="str">
        <f t="shared" si="48"/>
        <v>Shiny</v>
      </c>
      <c r="M178" s="59" t="str">
        <f t="shared" si="45"/>
        <v>PI.PA.CV.100101.01</v>
      </c>
      <c r="N178" s="59"/>
      <c r="O178" s="59" t="str">
        <f t="shared" si="46"/>
        <v>PH.PA.CV.100101.01</v>
      </c>
      <c r="Q178" s="59" t="str">
        <f t="shared" si="47"/>
        <v>CL.PA.CV.100101.01</v>
      </c>
      <c r="R178" s="59"/>
      <c r="S178" s="59" t="str">
        <f t="shared" si="49"/>
        <v>DR.PA.CV.100101.01</v>
      </c>
      <c r="T178" s="59"/>
      <c r="U178" s="60" t="str">
        <f t="shared" si="42"/>
        <v>IM.PA.CV.100101.01</v>
      </c>
      <c r="V178" s="59"/>
      <c r="W178" s="60" t="str">
        <f t="shared" si="43"/>
        <v>GE.PA.CV.100101.01</v>
      </c>
    </row>
    <row r="179" spans="1:23" s="57" customFormat="1" ht="14" customHeight="1">
      <c r="A179" s="57" t="s">
        <v>2186</v>
      </c>
      <c r="C179" s="58" t="s">
        <v>2124</v>
      </c>
      <c r="E179" s="58" t="s">
        <v>2212</v>
      </c>
      <c r="F179" s="57" t="s">
        <v>1861</v>
      </c>
      <c r="G179" s="57" t="s">
        <v>1863</v>
      </c>
      <c r="H179" s="58" t="s">
        <v>2217</v>
      </c>
      <c r="J179" s="59" t="str">
        <f t="shared" si="44"/>
        <v>PA.CV.100102</v>
      </c>
      <c r="K179" s="58" t="s">
        <v>2212</v>
      </c>
      <c r="L179" s="57" t="str">
        <f t="shared" si="48"/>
        <v>Taut</v>
      </c>
      <c r="M179" s="59" t="str">
        <f t="shared" si="45"/>
        <v>PI.PA.CV.100102.01</v>
      </c>
      <c r="N179" s="59"/>
      <c r="O179" s="59" t="str">
        <f t="shared" si="46"/>
        <v>PH.PA.CV.100102.01</v>
      </c>
      <c r="Q179" s="59" t="str">
        <f t="shared" si="47"/>
        <v>CL.PA.CV.100102.01</v>
      </c>
      <c r="R179" s="59"/>
      <c r="S179" s="59" t="str">
        <f t="shared" si="49"/>
        <v>DR.PA.CV.100102.01</v>
      </c>
      <c r="T179" s="59"/>
      <c r="U179" s="60" t="str">
        <f t="shared" si="42"/>
        <v>IM.PA.CV.100102.01</v>
      </c>
      <c r="V179" s="59"/>
      <c r="W179" s="60" t="str">
        <f t="shared" si="43"/>
        <v>GE.PA.CV.100102.01</v>
      </c>
    </row>
    <row r="180" spans="1:23" s="57" customFormat="1" ht="14" customHeight="1">
      <c r="A180" s="57" t="s">
        <v>2186</v>
      </c>
      <c r="C180" s="58" t="s">
        <v>2124</v>
      </c>
      <c r="E180" s="58" t="s">
        <v>2212</v>
      </c>
      <c r="F180" s="57" t="s">
        <v>1861</v>
      </c>
      <c r="G180" s="57" t="s">
        <v>1864</v>
      </c>
      <c r="H180" s="58" t="s">
        <v>2219</v>
      </c>
      <c r="J180" s="59" t="str">
        <f t="shared" si="44"/>
        <v>PA.CV.100103</v>
      </c>
      <c r="K180" s="58" t="s">
        <v>2212</v>
      </c>
      <c r="L180" s="57" t="str">
        <f t="shared" si="48"/>
        <v>Weeping</v>
      </c>
      <c r="M180" s="59" t="str">
        <f t="shared" si="45"/>
        <v>PI.PA.CV.100103.01</v>
      </c>
      <c r="N180" s="59"/>
      <c r="O180" s="59" t="str">
        <f t="shared" si="46"/>
        <v>PH.PA.CV.100103.01</v>
      </c>
      <c r="Q180" s="59" t="str">
        <f t="shared" si="47"/>
        <v>CL.PA.CV.100103.01</v>
      </c>
      <c r="R180" s="59"/>
      <c r="S180" s="59" t="str">
        <f t="shared" si="49"/>
        <v>DR.PA.CV.100103.01</v>
      </c>
      <c r="T180" s="59"/>
      <c r="U180" s="60" t="str">
        <f t="shared" si="42"/>
        <v>IM.PA.CV.100103.01</v>
      </c>
      <c r="V180" s="59"/>
      <c r="W180" s="60" t="str">
        <f t="shared" si="43"/>
        <v>GE.PA.CV.100103.01</v>
      </c>
    </row>
    <row r="181" spans="1:23" s="57" customFormat="1" ht="14" customHeight="1">
      <c r="A181" s="57" t="s">
        <v>2186</v>
      </c>
      <c r="C181" s="58" t="s">
        <v>2124</v>
      </c>
      <c r="E181" s="58" t="s">
        <v>2212</v>
      </c>
      <c r="F181" s="57" t="s">
        <v>1861</v>
      </c>
      <c r="G181" s="57" t="s">
        <v>1865</v>
      </c>
      <c r="H181" s="58" t="s">
        <v>2063</v>
      </c>
      <c r="J181" s="59" t="str">
        <f t="shared" si="44"/>
        <v>PA.CV.100104</v>
      </c>
      <c r="K181" s="58" t="s">
        <v>2212</v>
      </c>
      <c r="L181" s="57" t="str">
        <f t="shared" si="48"/>
        <v>Dependent</v>
      </c>
      <c r="M181" s="59" t="str">
        <f t="shared" si="45"/>
        <v>PI.PA.CV.100104.01</v>
      </c>
      <c r="N181" s="59"/>
      <c r="O181" s="59" t="str">
        <f t="shared" si="46"/>
        <v>PH.PA.CV.100104.01</v>
      </c>
      <c r="Q181" s="59" t="str">
        <f t="shared" si="47"/>
        <v>CL.PA.CV.100104.01</v>
      </c>
      <c r="R181" s="59"/>
      <c r="S181" s="59" t="str">
        <f t="shared" si="49"/>
        <v>DR.PA.CV.100104.01</v>
      </c>
      <c r="T181" s="59"/>
      <c r="U181" s="60" t="str">
        <f t="shared" si="42"/>
        <v>IM.PA.CV.100104.01</v>
      </c>
      <c r="V181" s="59"/>
      <c r="W181" s="60" t="str">
        <f t="shared" si="43"/>
        <v>GE.PA.CV.100104.01</v>
      </c>
    </row>
    <row r="182" spans="1:23" s="57" customFormat="1" ht="14" customHeight="1">
      <c r="A182" s="57" t="s">
        <v>2186</v>
      </c>
      <c r="C182" s="58" t="s">
        <v>2124</v>
      </c>
      <c r="E182" s="58" t="s">
        <v>2212</v>
      </c>
      <c r="F182" s="57" t="s">
        <v>1861</v>
      </c>
      <c r="G182" s="57" t="s">
        <v>316</v>
      </c>
      <c r="H182" s="58" t="s">
        <v>2065</v>
      </c>
      <c r="J182" s="59" t="str">
        <f t="shared" si="44"/>
        <v>PA.CV.100105</v>
      </c>
      <c r="K182" s="58" t="s">
        <v>2212</v>
      </c>
      <c r="L182" s="57" t="str">
        <f t="shared" si="48"/>
        <v>Non-dependent</v>
      </c>
      <c r="M182" s="59" t="str">
        <f t="shared" si="45"/>
        <v>PI.PA.CV.100105.01</v>
      </c>
      <c r="N182" s="59"/>
      <c r="O182" s="59" t="str">
        <f t="shared" si="46"/>
        <v>PH.PA.CV.100105.01</v>
      </c>
      <c r="Q182" s="59" t="str">
        <f t="shared" si="47"/>
        <v>CL.PA.CV.100105.01</v>
      </c>
      <c r="R182" s="59"/>
      <c r="S182" s="59" t="str">
        <f t="shared" si="49"/>
        <v>DR.PA.CV.100105.01</v>
      </c>
      <c r="T182" s="59"/>
      <c r="U182" s="60" t="str">
        <f t="shared" si="42"/>
        <v>IM.PA.CV.100105.01</v>
      </c>
      <c r="V182" s="59"/>
      <c r="W182" s="60" t="str">
        <f t="shared" si="43"/>
        <v>GE.PA.CV.100105.01</v>
      </c>
    </row>
    <row r="183" spans="1:23" s="57" customFormat="1" ht="14" customHeight="1">
      <c r="A183" s="57" t="s">
        <v>2186</v>
      </c>
      <c r="C183" s="58" t="s">
        <v>2124</v>
      </c>
      <c r="D183" s="57" t="s">
        <v>2629</v>
      </c>
      <c r="E183" s="58" t="s">
        <v>2217</v>
      </c>
      <c r="F183" s="57" t="s">
        <v>1866</v>
      </c>
      <c r="G183" s="57" t="s">
        <v>736</v>
      </c>
      <c r="H183" s="58" t="s">
        <v>2212</v>
      </c>
      <c r="J183" s="59" t="str">
        <f t="shared" si="44"/>
        <v>PA.CV.100201</v>
      </c>
      <c r="K183" s="58" t="s">
        <v>2212</v>
      </c>
      <c r="L183" s="57" t="str">
        <f t="shared" si="48"/>
        <v>Arm left</v>
      </c>
      <c r="M183" s="59" t="str">
        <f t="shared" si="45"/>
        <v>PI.PA.CV.100201.01</v>
      </c>
      <c r="N183" s="59"/>
      <c r="O183" s="59" t="str">
        <f t="shared" si="46"/>
        <v>PH.PA.CV.100201.01</v>
      </c>
      <c r="Q183" s="59" t="str">
        <f t="shared" si="47"/>
        <v>CL.PA.CV.100201.01</v>
      </c>
      <c r="R183" s="59"/>
      <c r="S183" s="59" t="str">
        <f t="shared" si="49"/>
        <v>DR.PA.CV.100201.01</v>
      </c>
      <c r="T183" s="59"/>
      <c r="U183" s="60" t="str">
        <f t="shared" si="42"/>
        <v>IM.PA.CV.100201.01</v>
      </c>
      <c r="V183" s="59"/>
      <c r="W183" s="60" t="str">
        <f t="shared" si="43"/>
        <v>GE.PA.CV.100201.01</v>
      </c>
    </row>
    <row r="184" spans="1:23" s="57" customFormat="1" ht="14" customHeight="1">
      <c r="A184" s="57" t="s">
        <v>2186</v>
      </c>
      <c r="C184" s="58" t="s">
        <v>2124</v>
      </c>
      <c r="E184" s="58" t="s">
        <v>2217</v>
      </c>
      <c r="F184" s="57" t="s">
        <v>1866</v>
      </c>
      <c r="G184" s="57" t="s">
        <v>735</v>
      </c>
      <c r="H184" s="58" t="s">
        <v>2217</v>
      </c>
      <c r="J184" s="59" t="str">
        <f t="shared" si="44"/>
        <v>PA.CV.100202</v>
      </c>
      <c r="K184" s="58" t="s">
        <v>2212</v>
      </c>
      <c r="L184" s="57" t="str">
        <f t="shared" si="48"/>
        <v>Arm right</v>
      </c>
      <c r="M184" s="59" t="str">
        <f t="shared" si="45"/>
        <v>PI.PA.CV.100202.01</v>
      </c>
      <c r="N184" s="59"/>
      <c r="O184" s="59" t="str">
        <f t="shared" si="46"/>
        <v>PH.PA.CV.100202.01</v>
      </c>
      <c r="Q184" s="59" t="str">
        <f t="shared" si="47"/>
        <v>CL.PA.CV.100202.01</v>
      </c>
      <c r="R184" s="59"/>
      <c r="S184" s="59" t="str">
        <f t="shared" si="49"/>
        <v>DR.PA.CV.100202.01</v>
      </c>
      <c r="T184" s="59"/>
      <c r="U184" s="60" t="str">
        <f t="shared" si="42"/>
        <v>IM.PA.CV.100202.01</v>
      </c>
      <c r="V184" s="59"/>
      <c r="W184" s="60" t="str">
        <f t="shared" si="43"/>
        <v>GE.PA.CV.100202.01</v>
      </c>
    </row>
    <row r="185" spans="1:23" s="57" customFormat="1" ht="14" customHeight="1">
      <c r="A185" s="57" t="s">
        <v>2186</v>
      </c>
      <c r="C185" s="58" t="s">
        <v>2124</v>
      </c>
      <c r="E185" s="58" t="s">
        <v>2217</v>
      </c>
      <c r="F185" s="57" t="s">
        <v>1866</v>
      </c>
      <c r="G185" s="57" t="s">
        <v>1867</v>
      </c>
      <c r="H185" s="58" t="s">
        <v>2219</v>
      </c>
      <c r="J185" s="59" t="str">
        <f t="shared" si="44"/>
        <v>PA.CV.100203</v>
      </c>
      <c r="K185" s="58" t="s">
        <v>2212</v>
      </c>
      <c r="L185" s="57" t="str">
        <f t="shared" si="48"/>
        <v>Ankle Left</v>
      </c>
      <c r="M185" s="59" t="str">
        <f t="shared" si="45"/>
        <v>PI.PA.CV.100203.01</v>
      </c>
      <c r="N185" s="59"/>
      <c r="O185" s="59" t="str">
        <f t="shared" si="46"/>
        <v>PH.PA.CV.100203.01</v>
      </c>
      <c r="Q185" s="59" t="str">
        <f t="shared" si="47"/>
        <v>CL.PA.CV.100203.01</v>
      </c>
      <c r="R185" s="59"/>
      <c r="S185" s="59" t="str">
        <f t="shared" si="49"/>
        <v>DR.PA.CV.100203.01</v>
      </c>
      <c r="T185" s="59"/>
      <c r="U185" s="60" t="str">
        <f t="shared" si="42"/>
        <v>IM.PA.CV.100203.01</v>
      </c>
      <c r="V185" s="59"/>
      <c r="W185" s="60" t="str">
        <f t="shared" si="43"/>
        <v>GE.PA.CV.100203.01</v>
      </c>
    </row>
    <row r="186" spans="1:23" s="57" customFormat="1" ht="14" customHeight="1">
      <c r="A186" s="57" t="s">
        <v>2186</v>
      </c>
      <c r="C186" s="58" t="s">
        <v>2124</v>
      </c>
      <c r="E186" s="58" t="s">
        <v>2217</v>
      </c>
      <c r="F186" s="57" t="s">
        <v>1866</v>
      </c>
      <c r="G186" s="57" t="s">
        <v>317</v>
      </c>
      <c r="H186" s="58" t="s">
        <v>2063</v>
      </c>
      <c r="J186" s="59" t="str">
        <f t="shared" si="44"/>
        <v>PA.CV.100204</v>
      </c>
      <c r="K186" s="58" t="s">
        <v>2212</v>
      </c>
      <c r="L186" s="57" t="str">
        <f t="shared" si="48"/>
        <v>Ankle right</v>
      </c>
      <c r="M186" s="59" t="str">
        <f t="shared" si="45"/>
        <v>PI.PA.CV.100204.01</v>
      </c>
      <c r="N186" s="59"/>
      <c r="O186" s="59" t="str">
        <f t="shared" si="46"/>
        <v>PH.PA.CV.100204.01</v>
      </c>
      <c r="Q186" s="59" t="str">
        <f t="shared" si="47"/>
        <v>CL.PA.CV.100204.01</v>
      </c>
      <c r="R186" s="59"/>
      <c r="S186" s="59" t="str">
        <f t="shared" si="49"/>
        <v>DR.PA.CV.100204.01</v>
      </c>
      <c r="T186" s="59"/>
      <c r="U186" s="60" t="str">
        <f t="shared" si="42"/>
        <v>IM.PA.CV.100204.01</v>
      </c>
      <c r="V186" s="59"/>
      <c r="W186" s="60" t="str">
        <f t="shared" si="43"/>
        <v>GE.PA.CV.100204.01</v>
      </c>
    </row>
    <row r="187" spans="1:23" s="57" customFormat="1" ht="14" customHeight="1">
      <c r="A187" s="57" t="s">
        <v>2186</v>
      </c>
      <c r="C187" s="58" t="s">
        <v>2124</v>
      </c>
      <c r="E187" s="58" t="s">
        <v>2217</v>
      </c>
      <c r="F187" s="57" t="s">
        <v>1866</v>
      </c>
      <c r="G187" s="57" t="s">
        <v>744</v>
      </c>
      <c r="H187" s="58" t="s">
        <v>2065</v>
      </c>
      <c r="J187" s="59" t="str">
        <f t="shared" si="44"/>
        <v>PA.CV.100205</v>
      </c>
      <c r="K187" s="58" t="s">
        <v>2212</v>
      </c>
      <c r="L187" s="57" t="str">
        <f t="shared" si="48"/>
        <v>Foot right</v>
      </c>
      <c r="M187" s="59" t="str">
        <f t="shared" si="45"/>
        <v>PI.PA.CV.100205.01</v>
      </c>
      <c r="N187" s="59"/>
      <c r="O187" s="59" t="str">
        <f t="shared" si="46"/>
        <v>PH.PA.CV.100205.01</v>
      </c>
      <c r="Q187" s="59" t="str">
        <f t="shared" si="47"/>
        <v>CL.PA.CV.100205.01</v>
      </c>
      <c r="R187" s="59"/>
      <c r="S187" s="59" t="str">
        <f t="shared" si="49"/>
        <v>DR.PA.CV.100205.01</v>
      </c>
      <c r="T187" s="59"/>
      <c r="U187" s="60" t="str">
        <f t="shared" si="42"/>
        <v>IM.PA.CV.100205.01</v>
      </c>
      <c r="V187" s="59"/>
      <c r="W187" s="60" t="str">
        <f t="shared" si="43"/>
        <v>GE.PA.CV.100205.01</v>
      </c>
    </row>
    <row r="188" spans="1:23" s="57" customFormat="1" ht="14" customHeight="1">
      <c r="A188" s="57" t="s">
        <v>2186</v>
      </c>
      <c r="C188" s="58" t="s">
        <v>2124</v>
      </c>
      <c r="E188" s="58" t="s">
        <v>2217</v>
      </c>
      <c r="F188" s="57" t="s">
        <v>1866</v>
      </c>
      <c r="G188" s="57" t="s">
        <v>745</v>
      </c>
      <c r="H188" s="58" t="s">
        <v>2222</v>
      </c>
      <c r="J188" s="59" t="str">
        <f t="shared" si="44"/>
        <v>PA.CV.100206</v>
      </c>
      <c r="K188" s="58" t="s">
        <v>2212</v>
      </c>
      <c r="L188" s="57" t="str">
        <f t="shared" si="48"/>
        <v>Foot left</v>
      </c>
      <c r="M188" s="59" t="str">
        <f t="shared" si="45"/>
        <v>PI.PA.CV.100206.01</v>
      </c>
      <c r="N188" s="59"/>
      <c r="O188" s="59" t="str">
        <f t="shared" si="46"/>
        <v>PH.PA.CV.100206.01</v>
      </c>
      <c r="Q188" s="59" t="str">
        <f t="shared" si="47"/>
        <v>CL.PA.CV.100206.01</v>
      </c>
      <c r="R188" s="59"/>
      <c r="S188" s="59" t="str">
        <f t="shared" si="49"/>
        <v>DR.PA.CV.100206.01</v>
      </c>
      <c r="T188" s="59"/>
      <c r="U188" s="60" t="str">
        <f t="shared" si="42"/>
        <v>IM.PA.CV.100206.01</v>
      </c>
      <c r="V188" s="59"/>
      <c r="W188" s="60" t="str">
        <f t="shared" si="43"/>
        <v>GE.PA.CV.100206.01</v>
      </c>
    </row>
    <row r="189" spans="1:23" s="57" customFormat="1" ht="14" customHeight="1">
      <c r="A189" s="57" t="s">
        <v>2186</v>
      </c>
      <c r="C189" s="58" t="s">
        <v>2124</v>
      </c>
      <c r="E189" s="58" t="s">
        <v>2217</v>
      </c>
      <c r="F189" s="57" t="s">
        <v>1866</v>
      </c>
      <c r="G189" s="57" t="s">
        <v>738</v>
      </c>
      <c r="H189" s="58" t="s">
        <v>2376</v>
      </c>
      <c r="J189" s="59" t="str">
        <f t="shared" si="44"/>
        <v>PA.CV.100207</v>
      </c>
      <c r="K189" s="58" t="s">
        <v>2212</v>
      </c>
      <c r="L189" s="57" t="str">
        <f t="shared" si="48"/>
        <v>Hand left</v>
      </c>
      <c r="M189" s="59" t="str">
        <f t="shared" si="45"/>
        <v>PI.PA.CV.100207.01</v>
      </c>
      <c r="N189" s="59"/>
      <c r="O189" s="59" t="str">
        <f t="shared" si="46"/>
        <v>PH.PA.CV.100207.01</v>
      </c>
      <c r="Q189" s="59" t="str">
        <f t="shared" si="47"/>
        <v>CL.PA.CV.100207.01</v>
      </c>
      <c r="R189" s="59"/>
      <c r="S189" s="59" t="str">
        <f t="shared" si="49"/>
        <v>DR.PA.CV.100207.01</v>
      </c>
      <c r="T189" s="59"/>
      <c r="U189" s="60" t="str">
        <f t="shared" si="42"/>
        <v>IM.PA.CV.100207.01</v>
      </c>
      <c r="V189" s="59"/>
      <c r="W189" s="60" t="str">
        <f t="shared" si="43"/>
        <v>GE.PA.CV.100207.01</v>
      </c>
    </row>
    <row r="190" spans="1:23" s="57" customFormat="1" ht="14" customHeight="1">
      <c r="A190" s="57" t="s">
        <v>2186</v>
      </c>
      <c r="C190" s="58" t="s">
        <v>2124</v>
      </c>
      <c r="E190" s="58" t="s">
        <v>2217</v>
      </c>
      <c r="F190" s="57" t="s">
        <v>1866</v>
      </c>
      <c r="G190" s="57" t="s">
        <v>737</v>
      </c>
      <c r="H190" s="58" t="s">
        <v>2378</v>
      </c>
      <c r="J190" s="59" t="str">
        <f t="shared" si="44"/>
        <v>PA.CV.100208</v>
      </c>
      <c r="K190" s="58" t="s">
        <v>2212</v>
      </c>
      <c r="L190" s="57" t="str">
        <f t="shared" si="48"/>
        <v>Hand right</v>
      </c>
      <c r="M190" s="59" t="str">
        <f t="shared" si="45"/>
        <v>PI.PA.CV.100208.01</v>
      </c>
      <c r="N190" s="59"/>
      <c r="O190" s="59" t="str">
        <f t="shared" si="46"/>
        <v>PH.PA.CV.100208.01</v>
      </c>
      <c r="Q190" s="59" t="str">
        <f t="shared" si="47"/>
        <v>CL.PA.CV.100208.01</v>
      </c>
      <c r="R190" s="59"/>
      <c r="S190" s="59" t="str">
        <f t="shared" si="49"/>
        <v>DR.PA.CV.100208.01</v>
      </c>
      <c r="T190" s="59"/>
      <c r="U190" s="60" t="str">
        <f t="shared" si="42"/>
        <v>IM.PA.CV.100208.01</v>
      </c>
      <c r="V190" s="59"/>
      <c r="W190" s="60" t="str">
        <f t="shared" si="43"/>
        <v>GE.PA.CV.100208.01</v>
      </c>
    </row>
    <row r="191" spans="1:23" s="57" customFormat="1" ht="14" customHeight="1">
      <c r="A191" s="57" t="s">
        <v>2186</v>
      </c>
      <c r="C191" s="58" t="s">
        <v>2124</v>
      </c>
      <c r="E191" s="58" t="s">
        <v>2217</v>
      </c>
      <c r="F191" s="57" t="s">
        <v>1866</v>
      </c>
      <c r="G191" s="57" t="s">
        <v>741</v>
      </c>
      <c r="H191" s="58" t="s">
        <v>2380</v>
      </c>
      <c r="J191" s="59" t="str">
        <f t="shared" si="44"/>
        <v>PA.CV.100209</v>
      </c>
      <c r="K191" s="58" t="s">
        <v>2212</v>
      </c>
      <c r="L191" s="57" t="str">
        <f t="shared" si="48"/>
        <v>Leg left</v>
      </c>
      <c r="M191" s="59" t="str">
        <f t="shared" si="45"/>
        <v>PI.PA.CV.100209.01</v>
      </c>
      <c r="N191" s="59"/>
      <c r="O191" s="59" t="str">
        <f t="shared" si="46"/>
        <v>PH.PA.CV.100209.01</v>
      </c>
      <c r="Q191" s="59" t="str">
        <f t="shared" si="47"/>
        <v>CL.PA.CV.100209.01</v>
      </c>
      <c r="R191" s="59"/>
      <c r="S191" s="59" t="str">
        <f t="shared" si="49"/>
        <v>DR.PA.CV.100209.01</v>
      </c>
      <c r="T191" s="59"/>
      <c r="U191" s="60" t="str">
        <f t="shared" si="42"/>
        <v>IM.PA.CV.100209.01</v>
      </c>
      <c r="V191" s="59"/>
      <c r="W191" s="60" t="str">
        <f t="shared" si="43"/>
        <v>GE.PA.CV.100209.01</v>
      </c>
    </row>
    <row r="192" spans="1:23" s="57" customFormat="1" ht="14" customHeight="1">
      <c r="A192" s="57" t="s">
        <v>2186</v>
      </c>
      <c r="C192" s="58" t="s">
        <v>2124</v>
      </c>
      <c r="E192" s="58" t="s">
        <v>2217</v>
      </c>
      <c r="F192" s="57" t="s">
        <v>1866</v>
      </c>
      <c r="G192" s="57" t="s">
        <v>740</v>
      </c>
      <c r="H192" s="58" t="s">
        <v>2124</v>
      </c>
      <c r="J192" s="59" t="str">
        <f t="shared" si="44"/>
        <v>PA.CV.100210</v>
      </c>
      <c r="K192" s="58" t="s">
        <v>2212</v>
      </c>
      <c r="L192" s="57" t="str">
        <f t="shared" si="48"/>
        <v>Leg right</v>
      </c>
      <c r="M192" s="59" t="str">
        <f t="shared" si="45"/>
        <v>PI.PA.CV.100210.01</v>
      </c>
      <c r="N192" s="59"/>
      <c r="O192" s="59" t="str">
        <f t="shared" si="46"/>
        <v>PH.PA.CV.100210.01</v>
      </c>
      <c r="Q192" s="59" t="str">
        <f t="shared" si="47"/>
        <v>CL.PA.CV.100210.01</v>
      </c>
      <c r="R192" s="59"/>
      <c r="S192" s="59" t="str">
        <f t="shared" si="49"/>
        <v>DR.PA.CV.100210.01</v>
      </c>
      <c r="T192" s="59"/>
      <c r="U192" s="60" t="str">
        <f t="shared" si="42"/>
        <v>IM.PA.CV.100210.01</v>
      </c>
      <c r="V192" s="59"/>
      <c r="W192" s="60" t="str">
        <f t="shared" si="43"/>
        <v>GE.PA.CV.100210.01</v>
      </c>
    </row>
    <row r="193" spans="1:23" s="57" customFormat="1" ht="14" customHeight="1">
      <c r="A193" s="57" t="s">
        <v>2186</v>
      </c>
      <c r="C193" s="58" t="s">
        <v>2124</v>
      </c>
      <c r="E193" s="58" t="s">
        <v>2217</v>
      </c>
      <c r="F193" s="57" t="s">
        <v>1866</v>
      </c>
      <c r="G193" s="57" t="s">
        <v>1868</v>
      </c>
      <c r="H193" s="58" t="s">
        <v>2126</v>
      </c>
      <c r="J193" s="59" t="str">
        <f t="shared" si="44"/>
        <v>PA.CV.100211</v>
      </c>
      <c r="K193" s="58" t="s">
        <v>2212</v>
      </c>
      <c r="L193" s="57" t="str">
        <f t="shared" si="48"/>
        <v>Facial</v>
      </c>
      <c r="M193" s="59" t="str">
        <f t="shared" si="45"/>
        <v>PI.PA.CV.100211.01</v>
      </c>
      <c r="N193" s="59"/>
      <c r="O193" s="59" t="str">
        <f t="shared" si="46"/>
        <v>PH.PA.CV.100211.01</v>
      </c>
      <c r="Q193" s="59" t="str">
        <f t="shared" si="47"/>
        <v>CL.PA.CV.100211.01</v>
      </c>
      <c r="R193" s="59"/>
      <c r="S193" s="59" t="str">
        <f t="shared" si="49"/>
        <v>DR.PA.CV.100211.01</v>
      </c>
      <c r="T193" s="59"/>
      <c r="U193" s="60" t="str">
        <f t="shared" si="42"/>
        <v>IM.PA.CV.100211.01</v>
      </c>
      <c r="V193" s="59"/>
      <c r="W193" s="60" t="str">
        <f t="shared" si="43"/>
        <v>GE.PA.CV.100211.01</v>
      </c>
    </row>
    <row r="194" spans="1:23" s="57" customFormat="1" ht="14" customHeight="1">
      <c r="A194" s="57" t="s">
        <v>2186</v>
      </c>
      <c r="C194" s="58" t="s">
        <v>2124</v>
      </c>
      <c r="E194" s="58" t="s">
        <v>2217</v>
      </c>
      <c r="F194" s="57" t="s">
        <v>1866</v>
      </c>
      <c r="G194" s="57" t="s">
        <v>318</v>
      </c>
      <c r="H194" s="58" t="s">
        <v>2128</v>
      </c>
      <c r="J194" s="59" t="str">
        <f t="shared" si="44"/>
        <v>PA.CV.100212</v>
      </c>
      <c r="K194" s="58" t="s">
        <v>2212</v>
      </c>
      <c r="L194" s="57" t="str">
        <f t="shared" si="48"/>
        <v>Periorbital right</v>
      </c>
      <c r="M194" s="59" t="str">
        <f t="shared" si="45"/>
        <v>PI.PA.CV.100212.01</v>
      </c>
      <c r="N194" s="59"/>
      <c r="O194" s="59" t="str">
        <f t="shared" si="46"/>
        <v>PH.PA.CV.100212.01</v>
      </c>
      <c r="Q194" s="59" t="str">
        <f t="shared" si="47"/>
        <v>CL.PA.CV.100212.01</v>
      </c>
      <c r="R194" s="59"/>
      <c r="S194" s="59" t="str">
        <f t="shared" si="49"/>
        <v>DR.PA.CV.100212.01</v>
      </c>
      <c r="T194" s="59"/>
      <c r="U194" s="60" t="str">
        <f t="shared" si="42"/>
        <v>IM.PA.CV.100212.01</v>
      </c>
      <c r="V194" s="59"/>
      <c r="W194" s="60" t="str">
        <f t="shared" si="43"/>
        <v>GE.PA.CV.100212.01</v>
      </c>
    </row>
    <row r="195" spans="1:23" s="57" customFormat="1" ht="14" customHeight="1">
      <c r="A195" s="57" t="s">
        <v>2186</v>
      </c>
      <c r="C195" s="58" t="s">
        <v>2124</v>
      </c>
      <c r="E195" s="58" t="s">
        <v>2217</v>
      </c>
      <c r="F195" s="57" t="s">
        <v>1866</v>
      </c>
      <c r="G195" s="57" t="s">
        <v>319</v>
      </c>
      <c r="H195" s="58" t="s">
        <v>2130</v>
      </c>
      <c r="J195" s="59" t="str">
        <f t="shared" si="44"/>
        <v>PA.CV.100213</v>
      </c>
      <c r="K195" s="58" t="s">
        <v>2212</v>
      </c>
      <c r="L195" s="57" t="str">
        <f t="shared" si="48"/>
        <v>Periorbital left</v>
      </c>
      <c r="M195" s="59" t="str">
        <f t="shared" si="45"/>
        <v>PI.PA.CV.100213.01</v>
      </c>
      <c r="N195" s="59"/>
      <c r="O195" s="59" t="str">
        <f t="shared" si="46"/>
        <v>PH.PA.CV.100213.01</v>
      </c>
      <c r="Q195" s="59" t="str">
        <f t="shared" si="47"/>
        <v>CL.PA.CV.100213.01</v>
      </c>
      <c r="R195" s="59"/>
      <c r="S195" s="59" t="str">
        <f t="shared" si="49"/>
        <v>DR.PA.CV.100213.01</v>
      </c>
      <c r="T195" s="59"/>
      <c r="U195" s="60" t="str">
        <f t="shared" ref="U195:U258" si="50">CONCATENATE("IM.",J195, ".",K195)</f>
        <v>IM.PA.CV.100213.01</v>
      </c>
      <c r="V195" s="59"/>
      <c r="W195" s="60" t="str">
        <f t="shared" ref="W195:W258" si="51">CONCATENATE("GE.",J195, ".",K195)</f>
        <v>GE.PA.CV.100213.01</v>
      </c>
    </row>
    <row r="196" spans="1:23" s="57" customFormat="1" ht="14" customHeight="1">
      <c r="A196" s="57" t="s">
        <v>2186</v>
      </c>
      <c r="C196" s="58" t="s">
        <v>2124</v>
      </c>
      <c r="E196" s="58" t="s">
        <v>2217</v>
      </c>
      <c r="F196" s="57" t="s">
        <v>1866</v>
      </c>
      <c r="G196" s="57" t="s">
        <v>1869</v>
      </c>
      <c r="H196" s="58" t="s">
        <v>2296</v>
      </c>
      <c r="J196" s="59" t="str">
        <f t="shared" si="44"/>
        <v>PA.CV.100214</v>
      </c>
      <c r="K196" s="58" t="s">
        <v>2212</v>
      </c>
      <c r="L196" s="57" t="str">
        <f t="shared" si="48"/>
        <v>Sacral</v>
      </c>
      <c r="M196" s="59" t="str">
        <f t="shared" si="45"/>
        <v>PI.PA.CV.100214.01</v>
      </c>
      <c r="N196" s="59"/>
      <c r="O196" s="59" t="str">
        <f t="shared" si="46"/>
        <v>PH.PA.CV.100214.01</v>
      </c>
      <c r="Q196" s="59" t="str">
        <f t="shared" si="47"/>
        <v>CL.PA.CV.100214.01</v>
      </c>
      <c r="R196" s="59"/>
      <c r="S196" s="59" t="str">
        <f t="shared" si="49"/>
        <v>DR.PA.CV.100214.01</v>
      </c>
      <c r="T196" s="59"/>
      <c r="U196" s="60" t="str">
        <f t="shared" si="50"/>
        <v>IM.PA.CV.100214.01</v>
      </c>
      <c r="V196" s="59"/>
      <c r="W196" s="60" t="str">
        <f t="shared" si="51"/>
        <v>GE.PA.CV.100214.01</v>
      </c>
    </row>
    <row r="197" spans="1:23" s="57" customFormat="1" ht="14" customHeight="1">
      <c r="A197" s="57" t="s">
        <v>2186</v>
      </c>
      <c r="C197" s="58" t="s">
        <v>2124</v>
      </c>
      <c r="E197" s="58" t="s">
        <v>2217</v>
      </c>
      <c r="F197" s="57" t="s">
        <v>1866</v>
      </c>
      <c r="G197" s="57" t="s">
        <v>1870</v>
      </c>
      <c r="H197" s="58" t="s">
        <v>2459</v>
      </c>
      <c r="J197" s="59" t="str">
        <f t="shared" si="44"/>
        <v>PA.CV.100215</v>
      </c>
      <c r="K197" s="58" t="s">
        <v>2212</v>
      </c>
      <c r="L197" s="57" t="str">
        <f t="shared" si="48"/>
        <v>Penile</v>
      </c>
      <c r="M197" s="59" t="str">
        <f t="shared" si="45"/>
        <v>PI.PA.CV.100215.01</v>
      </c>
      <c r="N197" s="59"/>
      <c r="O197" s="59" t="str">
        <f t="shared" si="46"/>
        <v>PH.PA.CV.100215.01</v>
      </c>
      <c r="Q197" s="59" t="str">
        <f t="shared" si="47"/>
        <v>CL.PA.CV.100215.01</v>
      </c>
      <c r="R197" s="59"/>
      <c r="S197" s="59" t="str">
        <f t="shared" si="49"/>
        <v>DR.PA.CV.100215.01</v>
      </c>
      <c r="T197" s="59"/>
      <c r="U197" s="60" t="str">
        <f t="shared" si="50"/>
        <v>IM.PA.CV.100215.01</v>
      </c>
      <c r="V197" s="59"/>
      <c r="W197" s="60" t="str">
        <f t="shared" si="51"/>
        <v>GE.PA.CV.100215.01</v>
      </c>
    </row>
    <row r="198" spans="1:23" s="57" customFormat="1" ht="14" customHeight="1">
      <c r="A198" s="57" t="s">
        <v>2186</v>
      </c>
      <c r="C198" s="58" t="s">
        <v>2124</v>
      </c>
      <c r="E198" s="58" t="s">
        <v>2217</v>
      </c>
      <c r="F198" s="57" t="s">
        <v>1866</v>
      </c>
      <c r="G198" s="57" t="s">
        <v>1871</v>
      </c>
      <c r="H198" s="58" t="s">
        <v>2464</v>
      </c>
      <c r="J198" s="59" t="str">
        <f t="shared" si="44"/>
        <v>PA.CV.100216</v>
      </c>
      <c r="K198" s="58" t="s">
        <v>2212</v>
      </c>
      <c r="L198" s="57" t="str">
        <f t="shared" si="48"/>
        <v>Scrotal</v>
      </c>
      <c r="M198" s="59" t="str">
        <f t="shared" si="45"/>
        <v>PI.PA.CV.100216.01</v>
      </c>
      <c r="N198" s="59"/>
      <c r="O198" s="59" t="str">
        <f t="shared" si="46"/>
        <v>PH.PA.CV.100216.01</v>
      </c>
      <c r="Q198" s="59" t="str">
        <f t="shared" si="47"/>
        <v>CL.PA.CV.100216.01</v>
      </c>
      <c r="R198" s="59"/>
      <c r="S198" s="59" t="str">
        <f t="shared" si="49"/>
        <v>DR.PA.CV.100216.01</v>
      </c>
      <c r="T198" s="59"/>
      <c r="U198" s="60" t="str">
        <f t="shared" si="50"/>
        <v>IM.PA.CV.100216.01</v>
      </c>
      <c r="V198" s="59"/>
      <c r="W198" s="60" t="str">
        <f t="shared" si="51"/>
        <v>GE.PA.CV.100216.01</v>
      </c>
    </row>
    <row r="199" spans="1:23" s="57" customFormat="1" ht="14" customHeight="1">
      <c r="A199" s="57" t="s">
        <v>2186</v>
      </c>
      <c r="C199" s="58" t="s">
        <v>2124</v>
      </c>
      <c r="E199" s="58" t="s">
        <v>2217</v>
      </c>
      <c r="F199" s="57" t="s">
        <v>1866</v>
      </c>
      <c r="G199" s="57" t="s">
        <v>320</v>
      </c>
      <c r="H199" s="58" t="s">
        <v>2466</v>
      </c>
      <c r="J199" s="59" t="str">
        <f t="shared" si="44"/>
        <v>PA.CV.100217</v>
      </c>
      <c r="K199" s="58" t="s">
        <v>2212</v>
      </c>
      <c r="L199" s="57" t="str">
        <f t="shared" si="48"/>
        <v>Bilateral upper extremities</v>
      </c>
      <c r="M199" s="59" t="str">
        <f t="shared" si="45"/>
        <v>PI.PA.CV.100217.01</v>
      </c>
      <c r="N199" s="59"/>
      <c r="O199" s="59" t="str">
        <f t="shared" si="46"/>
        <v>PH.PA.CV.100217.01</v>
      </c>
      <c r="Q199" s="59" t="str">
        <f t="shared" si="47"/>
        <v>CL.PA.CV.100217.01</v>
      </c>
      <c r="R199" s="59"/>
      <c r="S199" s="59" t="str">
        <f t="shared" si="49"/>
        <v>DR.PA.CV.100217.01</v>
      </c>
      <c r="T199" s="59"/>
      <c r="U199" s="60" t="str">
        <f t="shared" si="50"/>
        <v>IM.PA.CV.100217.01</v>
      </c>
      <c r="V199" s="59"/>
      <c r="W199" s="60" t="str">
        <f t="shared" si="51"/>
        <v>GE.PA.CV.100217.01</v>
      </c>
    </row>
    <row r="200" spans="1:23" s="57" customFormat="1" ht="14" customHeight="1">
      <c r="A200" s="57" t="s">
        <v>2186</v>
      </c>
      <c r="C200" s="58" t="s">
        <v>2124</v>
      </c>
      <c r="E200" s="58" t="s">
        <v>2217</v>
      </c>
      <c r="F200" s="57" t="s">
        <v>1866</v>
      </c>
      <c r="G200" s="57" t="s">
        <v>321</v>
      </c>
      <c r="H200" s="58" t="s">
        <v>2616</v>
      </c>
      <c r="J200" s="59" t="str">
        <f t="shared" ref="J200:J263" si="52">CONCATENATE("PA.CV.",C200,E200,H200)</f>
        <v>PA.CV.100218</v>
      </c>
      <c r="K200" s="58" t="s">
        <v>2212</v>
      </c>
      <c r="L200" s="57" t="str">
        <f t="shared" si="48"/>
        <v>Bilateral lower extremities</v>
      </c>
      <c r="M200" s="59" t="str">
        <f t="shared" ref="M200:M263" si="53">CONCATENATE("PI.",J200,".",K200)</f>
        <v>PI.PA.CV.100218.01</v>
      </c>
      <c r="N200" s="59"/>
      <c r="O200" s="59" t="str">
        <f t="shared" ref="O200:O263" si="54">CONCATENATE("PH.",J200,".",K200)</f>
        <v>PH.PA.CV.100218.01</v>
      </c>
      <c r="Q200" s="59" t="str">
        <f t="shared" ref="Q200:Q263" si="55">CONCATENATE("CL.",J200,".",K200)</f>
        <v>CL.PA.CV.100218.01</v>
      </c>
      <c r="R200" s="59"/>
      <c r="S200" s="59" t="str">
        <f t="shared" si="49"/>
        <v>DR.PA.CV.100218.01</v>
      </c>
      <c r="T200" s="59"/>
      <c r="U200" s="60" t="str">
        <f t="shared" si="50"/>
        <v>IM.PA.CV.100218.01</v>
      </c>
      <c r="V200" s="59"/>
      <c r="W200" s="60" t="str">
        <f t="shared" si="51"/>
        <v>GE.PA.CV.100218.01</v>
      </c>
    </row>
    <row r="201" spans="1:23" s="57" customFormat="1" ht="14" customHeight="1">
      <c r="A201" s="57" t="s">
        <v>2186</v>
      </c>
      <c r="C201" s="58" t="s">
        <v>2124</v>
      </c>
      <c r="E201" s="58" t="s">
        <v>2217</v>
      </c>
      <c r="F201" s="57" t="s">
        <v>1866</v>
      </c>
      <c r="G201" s="57" t="s">
        <v>1872</v>
      </c>
      <c r="H201" s="58" t="s">
        <v>2618</v>
      </c>
      <c r="J201" s="59" t="str">
        <f t="shared" si="52"/>
        <v>PA.CV.100219</v>
      </c>
      <c r="K201" s="58" t="s">
        <v>2212</v>
      </c>
      <c r="L201" s="57" t="str">
        <f t="shared" ref="L201:L264" si="56">G201</f>
        <v>Anasarca</v>
      </c>
      <c r="M201" s="59" t="str">
        <f t="shared" si="53"/>
        <v>PI.PA.CV.100219.01</v>
      </c>
      <c r="N201" s="59"/>
      <c r="O201" s="59" t="str">
        <f t="shared" si="54"/>
        <v>PH.PA.CV.100219.01</v>
      </c>
      <c r="Q201" s="59" t="str">
        <f t="shared" si="55"/>
        <v>CL.PA.CV.100219.01</v>
      </c>
      <c r="R201" s="59"/>
      <c r="S201" s="59" t="str">
        <f t="shared" ref="S201:S264" si="57">CONCATENATE("DR.",J201,".",K201)</f>
        <v>DR.PA.CV.100219.01</v>
      </c>
      <c r="T201" s="59"/>
      <c r="U201" s="60" t="str">
        <f t="shared" si="50"/>
        <v>IM.PA.CV.100219.01</v>
      </c>
      <c r="V201" s="59"/>
      <c r="W201" s="60" t="str">
        <f t="shared" si="51"/>
        <v>GE.PA.CV.100219.01</v>
      </c>
    </row>
    <row r="202" spans="1:23" s="57" customFormat="1" ht="14" customHeight="1">
      <c r="A202" s="57" t="s">
        <v>2186</v>
      </c>
      <c r="C202" s="58" t="s">
        <v>2124</v>
      </c>
      <c r="D202" s="57" t="s">
        <v>1873</v>
      </c>
      <c r="E202" s="58" t="s">
        <v>2219</v>
      </c>
      <c r="F202" s="57" t="s">
        <v>1874</v>
      </c>
      <c r="G202" s="57" t="s">
        <v>323</v>
      </c>
      <c r="H202" s="58" t="s">
        <v>2212</v>
      </c>
      <c r="J202" s="59" t="str">
        <f t="shared" si="52"/>
        <v>PA.CV.100301</v>
      </c>
      <c r="K202" s="58" t="s">
        <v>2212</v>
      </c>
      <c r="L202" s="57" t="str">
        <f t="shared" si="56"/>
        <v>Non-pitting (Trace)</v>
      </c>
      <c r="M202" s="59" t="str">
        <f t="shared" si="53"/>
        <v>PI.PA.CV.100301.01</v>
      </c>
      <c r="N202" s="59"/>
      <c r="O202" s="59" t="str">
        <f t="shared" si="54"/>
        <v>PH.PA.CV.100301.01</v>
      </c>
      <c r="Q202" s="59" t="str">
        <f t="shared" si="55"/>
        <v>CL.PA.CV.100301.01</v>
      </c>
      <c r="R202" s="59"/>
      <c r="S202" s="59" t="str">
        <f t="shared" si="57"/>
        <v>DR.PA.CV.100301.01</v>
      </c>
      <c r="T202" s="59"/>
      <c r="U202" s="60" t="str">
        <f t="shared" si="50"/>
        <v>IM.PA.CV.100301.01</v>
      </c>
      <c r="V202" s="59"/>
      <c r="W202" s="60" t="str">
        <f t="shared" si="51"/>
        <v>GE.PA.CV.100301.01</v>
      </c>
    </row>
    <row r="203" spans="1:23" s="57" customFormat="1" ht="14" customHeight="1">
      <c r="A203" s="57" t="s">
        <v>2186</v>
      </c>
      <c r="C203" s="58" t="s">
        <v>2124</v>
      </c>
      <c r="E203" s="58" t="s">
        <v>2219</v>
      </c>
      <c r="F203" s="57" t="s">
        <v>1874</v>
      </c>
      <c r="G203" s="57" t="s">
        <v>322</v>
      </c>
      <c r="H203" s="58" t="s">
        <v>2217</v>
      </c>
      <c r="J203" s="59" t="str">
        <f t="shared" si="52"/>
        <v>PA.CV.100302</v>
      </c>
      <c r="K203" s="58" t="s">
        <v>2212</v>
      </c>
      <c r="L203" s="57" t="str">
        <f t="shared" si="56"/>
        <v>Pitting +1 (Barely detectable)</v>
      </c>
      <c r="M203" s="59" t="str">
        <f t="shared" si="53"/>
        <v>PI.PA.CV.100302.01</v>
      </c>
      <c r="N203" s="59"/>
      <c r="O203" s="59" t="str">
        <f t="shared" si="54"/>
        <v>PH.PA.CV.100302.01</v>
      </c>
      <c r="Q203" s="59" t="str">
        <f t="shared" si="55"/>
        <v>CL.PA.CV.100302.01</v>
      </c>
      <c r="R203" s="59"/>
      <c r="S203" s="59" t="str">
        <f t="shared" si="57"/>
        <v>DR.PA.CV.100302.01</v>
      </c>
      <c r="T203" s="59"/>
      <c r="U203" s="60" t="str">
        <f t="shared" si="50"/>
        <v>IM.PA.CV.100302.01</v>
      </c>
      <c r="V203" s="59"/>
      <c r="W203" s="60" t="str">
        <f t="shared" si="51"/>
        <v>GE.PA.CV.100302.01</v>
      </c>
    </row>
    <row r="204" spans="1:23" s="57" customFormat="1" ht="14" customHeight="1">
      <c r="A204" s="57" t="s">
        <v>2186</v>
      </c>
      <c r="C204" s="58" t="s">
        <v>2124</v>
      </c>
      <c r="E204" s="58" t="s">
        <v>2219</v>
      </c>
      <c r="F204" s="57" t="s">
        <v>1874</v>
      </c>
      <c r="G204" s="57" t="s">
        <v>2040</v>
      </c>
      <c r="H204" s="58" t="s">
        <v>2219</v>
      </c>
      <c r="J204" s="59" t="str">
        <f t="shared" si="52"/>
        <v>PA.CV.100303</v>
      </c>
      <c r="K204" s="58" t="s">
        <v>2212</v>
      </c>
      <c r="L204" s="57" t="str">
        <f t="shared" si="56"/>
        <v>Pitting +2 (Indentation less than 5mm)</v>
      </c>
      <c r="M204" s="59" t="str">
        <f t="shared" si="53"/>
        <v>PI.PA.CV.100303.01</v>
      </c>
      <c r="N204" s="59"/>
      <c r="O204" s="59" t="str">
        <f t="shared" si="54"/>
        <v>PH.PA.CV.100303.01</v>
      </c>
      <c r="Q204" s="59" t="str">
        <f t="shared" si="55"/>
        <v>CL.PA.CV.100303.01</v>
      </c>
      <c r="R204" s="59"/>
      <c r="S204" s="59" t="str">
        <f t="shared" si="57"/>
        <v>DR.PA.CV.100303.01</v>
      </c>
      <c r="T204" s="59"/>
      <c r="U204" s="60" t="str">
        <f t="shared" si="50"/>
        <v>IM.PA.CV.100303.01</v>
      </c>
      <c r="V204" s="59"/>
      <c r="W204" s="60" t="str">
        <f t="shared" si="51"/>
        <v>GE.PA.CV.100303.01</v>
      </c>
    </row>
    <row r="205" spans="1:23" s="57" customFormat="1" ht="14" customHeight="1">
      <c r="A205" s="57" t="s">
        <v>2186</v>
      </c>
      <c r="C205" s="58" t="s">
        <v>2124</v>
      </c>
      <c r="E205" s="58" t="s">
        <v>2219</v>
      </c>
      <c r="F205" s="57" t="s">
        <v>1874</v>
      </c>
      <c r="G205" s="57" t="s">
        <v>2041</v>
      </c>
      <c r="H205" s="58" t="s">
        <v>2063</v>
      </c>
      <c r="J205" s="59" t="str">
        <f t="shared" si="52"/>
        <v>PA.CV.100304</v>
      </c>
      <c r="K205" s="58" t="s">
        <v>2212</v>
      </c>
      <c r="L205" s="57" t="str">
        <f t="shared" si="56"/>
        <v>Pitting +3 (Indentation of 5-10mm)</v>
      </c>
      <c r="M205" s="59" t="str">
        <f t="shared" si="53"/>
        <v>PI.PA.CV.100304.01</v>
      </c>
      <c r="N205" s="59"/>
      <c r="O205" s="59" t="str">
        <f t="shared" si="54"/>
        <v>PH.PA.CV.100304.01</v>
      </c>
      <c r="Q205" s="59" t="str">
        <f t="shared" si="55"/>
        <v>CL.PA.CV.100304.01</v>
      </c>
      <c r="R205" s="59"/>
      <c r="S205" s="59" t="str">
        <f t="shared" si="57"/>
        <v>DR.PA.CV.100304.01</v>
      </c>
      <c r="T205" s="59"/>
      <c r="U205" s="60" t="str">
        <f t="shared" si="50"/>
        <v>IM.PA.CV.100304.01</v>
      </c>
      <c r="V205" s="59"/>
      <c r="W205" s="60" t="str">
        <f t="shared" si="51"/>
        <v>GE.PA.CV.100304.01</v>
      </c>
    </row>
    <row r="206" spans="1:23" s="57" customFormat="1" ht="14" customHeight="1">
      <c r="A206" s="57" t="s">
        <v>2186</v>
      </c>
      <c r="C206" s="58" t="s">
        <v>2124</v>
      </c>
      <c r="E206" s="58" t="s">
        <v>2219</v>
      </c>
      <c r="F206" s="57" t="s">
        <v>1874</v>
      </c>
      <c r="G206" s="57" t="s">
        <v>2042</v>
      </c>
      <c r="H206" s="58" t="s">
        <v>2065</v>
      </c>
      <c r="J206" s="59" t="str">
        <f t="shared" si="52"/>
        <v>PA.CV.100305</v>
      </c>
      <c r="K206" s="58" t="s">
        <v>2212</v>
      </c>
      <c r="L206" s="57" t="str">
        <f t="shared" si="56"/>
        <v>Pitting +4 (Indentation of more than 10mm)</v>
      </c>
      <c r="M206" s="59" t="str">
        <f t="shared" si="53"/>
        <v>PI.PA.CV.100305.01</v>
      </c>
      <c r="N206" s="59"/>
      <c r="O206" s="59" t="str">
        <f t="shared" si="54"/>
        <v>PH.PA.CV.100305.01</v>
      </c>
      <c r="Q206" s="59" t="str">
        <f t="shared" si="55"/>
        <v>CL.PA.CV.100305.01</v>
      </c>
      <c r="R206" s="59"/>
      <c r="S206" s="59" t="str">
        <f t="shared" si="57"/>
        <v>DR.PA.CV.100305.01</v>
      </c>
      <c r="T206" s="59"/>
      <c r="U206" s="60" t="str">
        <f t="shared" si="50"/>
        <v>IM.PA.CV.100305.01</v>
      </c>
      <c r="V206" s="59"/>
      <c r="W206" s="60" t="str">
        <f t="shared" si="51"/>
        <v>GE.PA.CV.100305.01</v>
      </c>
    </row>
    <row r="207" spans="1:23" s="57" customFormat="1" ht="14" customHeight="1">
      <c r="A207" s="57" t="s">
        <v>2186</v>
      </c>
      <c r="B207" s="57" t="s">
        <v>2043</v>
      </c>
      <c r="C207" s="58" t="s">
        <v>2126</v>
      </c>
      <c r="D207" s="57" t="s">
        <v>1860</v>
      </c>
      <c r="E207" s="58" t="s">
        <v>2212</v>
      </c>
      <c r="F207" s="57" t="s">
        <v>1877</v>
      </c>
      <c r="G207" s="57" t="s">
        <v>1862</v>
      </c>
      <c r="H207" s="58" t="s">
        <v>2212</v>
      </c>
      <c r="J207" s="59" t="str">
        <f t="shared" si="52"/>
        <v>PA.CV.110101</v>
      </c>
      <c r="K207" s="58" t="s">
        <v>2212</v>
      </c>
      <c r="L207" s="57" t="str">
        <f t="shared" si="56"/>
        <v>Shiny</v>
      </c>
      <c r="M207" s="59" t="str">
        <f t="shared" si="53"/>
        <v>PI.PA.CV.110101.01</v>
      </c>
      <c r="N207" s="59"/>
      <c r="O207" s="59" t="str">
        <f t="shared" si="54"/>
        <v>PH.PA.CV.110101.01</v>
      </c>
      <c r="Q207" s="59" t="str">
        <f t="shared" si="55"/>
        <v>CL.PA.CV.110101.01</v>
      </c>
      <c r="R207" s="59"/>
      <c r="S207" s="59" t="str">
        <f t="shared" si="57"/>
        <v>DR.PA.CV.110101.01</v>
      </c>
      <c r="T207" s="59"/>
      <c r="U207" s="60" t="str">
        <f t="shared" si="50"/>
        <v>IM.PA.CV.110101.01</v>
      </c>
      <c r="V207" s="59"/>
      <c r="W207" s="60" t="str">
        <f t="shared" si="51"/>
        <v>GE.PA.CV.110101.01</v>
      </c>
    </row>
    <row r="208" spans="1:23" s="57" customFormat="1" ht="14" customHeight="1">
      <c r="A208" s="57" t="s">
        <v>2186</v>
      </c>
      <c r="C208" s="58" t="s">
        <v>2126</v>
      </c>
      <c r="E208" s="58" t="s">
        <v>2212</v>
      </c>
      <c r="F208" s="57" t="s">
        <v>1877</v>
      </c>
      <c r="G208" s="57" t="s">
        <v>1863</v>
      </c>
      <c r="H208" s="58" t="s">
        <v>2217</v>
      </c>
      <c r="J208" s="59" t="str">
        <f t="shared" si="52"/>
        <v>PA.CV.110102</v>
      </c>
      <c r="K208" s="58" t="s">
        <v>2212</v>
      </c>
      <c r="L208" s="57" t="str">
        <f t="shared" si="56"/>
        <v>Taut</v>
      </c>
      <c r="M208" s="59" t="str">
        <f t="shared" si="53"/>
        <v>PI.PA.CV.110102.01</v>
      </c>
      <c r="N208" s="59"/>
      <c r="O208" s="59" t="str">
        <f t="shared" si="54"/>
        <v>PH.PA.CV.110102.01</v>
      </c>
      <c r="Q208" s="59" t="str">
        <f t="shared" si="55"/>
        <v>CL.PA.CV.110102.01</v>
      </c>
      <c r="R208" s="59"/>
      <c r="S208" s="59" t="str">
        <f t="shared" si="57"/>
        <v>DR.PA.CV.110102.01</v>
      </c>
      <c r="T208" s="59"/>
      <c r="U208" s="60" t="str">
        <f t="shared" si="50"/>
        <v>IM.PA.CV.110102.01</v>
      </c>
      <c r="V208" s="59"/>
      <c r="W208" s="60" t="str">
        <f t="shared" si="51"/>
        <v>GE.PA.CV.110102.01</v>
      </c>
    </row>
    <row r="209" spans="1:23" s="57" customFormat="1" ht="14" customHeight="1">
      <c r="A209" s="57" t="s">
        <v>2186</v>
      </c>
      <c r="C209" s="58" t="s">
        <v>2126</v>
      </c>
      <c r="E209" s="58" t="s">
        <v>2212</v>
      </c>
      <c r="F209" s="57" t="s">
        <v>1877</v>
      </c>
      <c r="G209" s="57" t="s">
        <v>1864</v>
      </c>
      <c r="H209" s="58" t="s">
        <v>2219</v>
      </c>
      <c r="J209" s="59" t="str">
        <f t="shared" si="52"/>
        <v>PA.CV.110103</v>
      </c>
      <c r="K209" s="58" t="s">
        <v>2212</v>
      </c>
      <c r="L209" s="57" t="str">
        <f t="shared" si="56"/>
        <v>Weeping</v>
      </c>
      <c r="M209" s="59" t="str">
        <f t="shared" si="53"/>
        <v>PI.PA.CV.110103.01</v>
      </c>
      <c r="N209" s="59"/>
      <c r="O209" s="59" t="str">
        <f t="shared" si="54"/>
        <v>PH.PA.CV.110103.01</v>
      </c>
      <c r="Q209" s="59" t="str">
        <f t="shared" si="55"/>
        <v>CL.PA.CV.110103.01</v>
      </c>
      <c r="R209" s="59"/>
      <c r="S209" s="59" t="str">
        <f t="shared" si="57"/>
        <v>DR.PA.CV.110103.01</v>
      </c>
      <c r="T209" s="59"/>
      <c r="U209" s="60" t="str">
        <f t="shared" si="50"/>
        <v>IM.PA.CV.110103.01</v>
      </c>
      <c r="V209" s="59"/>
      <c r="W209" s="60" t="str">
        <f t="shared" si="51"/>
        <v>GE.PA.CV.110103.01</v>
      </c>
    </row>
    <row r="210" spans="1:23" s="57" customFormat="1" ht="14" customHeight="1">
      <c r="A210" s="57" t="s">
        <v>2186</v>
      </c>
      <c r="C210" s="58" t="s">
        <v>2126</v>
      </c>
      <c r="E210" s="58" t="s">
        <v>2212</v>
      </c>
      <c r="F210" s="57" t="s">
        <v>1877</v>
      </c>
      <c r="G210" s="57" t="s">
        <v>1865</v>
      </c>
      <c r="H210" s="58" t="s">
        <v>2063</v>
      </c>
      <c r="J210" s="59" t="str">
        <f t="shared" si="52"/>
        <v>PA.CV.110104</v>
      </c>
      <c r="K210" s="58" t="s">
        <v>2212</v>
      </c>
      <c r="L210" s="57" t="str">
        <f t="shared" si="56"/>
        <v>Dependent</v>
      </c>
      <c r="M210" s="59" t="str">
        <f t="shared" si="53"/>
        <v>PI.PA.CV.110104.01</v>
      </c>
      <c r="N210" s="59"/>
      <c r="O210" s="59" t="str">
        <f t="shared" si="54"/>
        <v>PH.PA.CV.110104.01</v>
      </c>
      <c r="Q210" s="59" t="str">
        <f t="shared" si="55"/>
        <v>CL.PA.CV.110104.01</v>
      </c>
      <c r="R210" s="59"/>
      <c r="S210" s="59" t="str">
        <f t="shared" si="57"/>
        <v>DR.PA.CV.110104.01</v>
      </c>
      <c r="T210" s="59"/>
      <c r="U210" s="60" t="str">
        <f t="shared" si="50"/>
        <v>IM.PA.CV.110104.01</v>
      </c>
      <c r="V210" s="59"/>
      <c r="W210" s="60" t="str">
        <f t="shared" si="51"/>
        <v>GE.PA.CV.110104.01</v>
      </c>
    </row>
    <row r="211" spans="1:23" s="57" customFormat="1" ht="14" customHeight="1">
      <c r="A211" s="57" t="s">
        <v>2186</v>
      </c>
      <c r="C211" s="58" t="s">
        <v>2126</v>
      </c>
      <c r="E211" s="58" t="s">
        <v>2212</v>
      </c>
      <c r="F211" s="57" t="s">
        <v>1877</v>
      </c>
      <c r="G211" s="57" t="s">
        <v>316</v>
      </c>
      <c r="H211" s="58" t="s">
        <v>2065</v>
      </c>
      <c r="J211" s="59" t="str">
        <f t="shared" si="52"/>
        <v>PA.CV.110105</v>
      </c>
      <c r="K211" s="58" t="s">
        <v>2212</v>
      </c>
      <c r="L211" s="57" t="str">
        <f t="shared" si="56"/>
        <v>Non-dependent</v>
      </c>
      <c r="M211" s="59" t="str">
        <f t="shared" si="53"/>
        <v>PI.PA.CV.110105.01</v>
      </c>
      <c r="N211" s="59"/>
      <c r="O211" s="59" t="str">
        <f t="shared" si="54"/>
        <v>PH.PA.CV.110105.01</v>
      </c>
      <c r="Q211" s="59" t="str">
        <f t="shared" si="55"/>
        <v>CL.PA.CV.110105.01</v>
      </c>
      <c r="R211" s="59"/>
      <c r="S211" s="59" t="str">
        <f t="shared" si="57"/>
        <v>DR.PA.CV.110105.01</v>
      </c>
      <c r="T211" s="59"/>
      <c r="U211" s="60" t="str">
        <f t="shared" si="50"/>
        <v>IM.PA.CV.110105.01</v>
      </c>
      <c r="V211" s="59"/>
      <c r="W211" s="60" t="str">
        <f t="shared" si="51"/>
        <v>GE.PA.CV.110105.01</v>
      </c>
    </row>
    <row r="212" spans="1:23" s="57" customFormat="1" ht="14" customHeight="1">
      <c r="A212" s="57" t="s">
        <v>2186</v>
      </c>
      <c r="C212" s="58" t="s">
        <v>2126</v>
      </c>
      <c r="D212" s="57" t="s">
        <v>2629</v>
      </c>
      <c r="E212" s="58" t="s">
        <v>2217</v>
      </c>
      <c r="F212" s="57" t="s">
        <v>2044</v>
      </c>
      <c r="G212" s="57" t="s">
        <v>736</v>
      </c>
      <c r="H212" s="58" t="s">
        <v>2212</v>
      </c>
      <c r="J212" s="59" t="str">
        <f t="shared" si="52"/>
        <v>PA.CV.110201</v>
      </c>
      <c r="K212" s="58" t="s">
        <v>2212</v>
      </c>
      <c r="L212" s="57" t="str">
        <f t="shared" si="56"/>
        <v>Arm left</v>
      </c>
      <c r="M212" s="59" t="str">
        <f t="shared" si="53"/>
        <v>PI.PA.CV.110201.01</v>
      </c>
      <c r="N212" s="59"/>
      <c r="O212" s="59" t="str">
        <f t="shared" si="54"/>
        <v>PH.PA.CV.110201.01</v>
      </c>
      <c r="Q212" s="59" t="str">
        <f t="shared" si="55"/>
        <v>CL.PA.CV.110201.01</v>
      </c>
      <c r="R212" s="59"/>
      <c r="S212" s="59" t="str">
        <f t="shared" si="57"/>
        <v>DR.PA.CV.110201.01</v>
      </c>
      <c r="T212" s="59"/>
      <c r="U212" s="60" t="str">
        <f t="shared" si="50"/>
        <v>IM.PA.CV.110201.01</v>
      </c>
      <c r="V212" s="59"/>
      <c r="W212" s="60" t="str">
        <f t="shared" si="51"/>
        <v>GE.PA.CV.110201.01</v>
      </c>
    </row>
    <row r="213" spans="1:23" s="57" customFormat="1" ht="14" customHeight="1">
      <c r="A213" s="57" t="s">
        <v>2186</v>
      </c>
      <c r="C213" s="58" t="s">
        <v>2126</v>
      </c>
      <c r="E213" s="58" t="s">
        <v>2217</v>
      </c>
      <c r="F213" s="57" t="s">
        <v>2044</v>
      </c>
      <c r="G213" s="57" t="s">
        <v>735</v>
      </c>
      <c r="H213" s="58" t="s">
        <v>2217</v>
      </c>
      <c r="J213" s="59" t="str">
        <f t="shared" si="52"/>
        <v>PA.CV.110202</v>
      </c>
      <c r="K213" s="58" t="s">
        <v>2212</v>
      </c>
      <c r="L213" s="57" t="str">
        <f t="shared" si="56"/>
        <v>Arm right</v>
      </c>
      <c r="M213" s="59" t="str">
        <f t="shared" si="53"/>
        <v>PI.PA.CV.110202.01</v>
      </c>
      <c r="N213" s="59"/>
      <c r="O213" s="59" t="str">
        <f t="shared" si="54"/>
        <v>PH.PA.CV.110202.01</v>
      </c>
      <c r="Q213" s="59" t="str">
        <f t="shared" si="55"/>
        <v>CL.PA.CV.110202.01</v>
      </c>
      <c r="R213" s="59"/>
      <c r="S213" s="59" t="str">
        <f t="shared" si="57"/>
        <v>DR.PA.CV.110202.01</v>
      </c>
      <c r="T213" s="59"/>
      <c r="U213" s="60" t="str">
        <f t="shared" si="50"/>
        <v>IM.PA.CV.110202.01</v>
      </c>
      <c r="V213" s="59"/>
      <c r="W213" s="60" t="str">
        <f t="shared" si="51"/>
        <v>GE.PA.CV.110202.01</v>
      </c>
    </row>
    <row r="214" spans="1:23" s="57" customFormat="1" ht="14" customHeight="1">
      <c r="A214" s="57" t="s">
        <v>2186</v>
      </c>
      <c r="C214" s="58" t="s">
        <v>2126</v>
      </c>
      <c r="E214" s="58" t="s">
        <v>2217</v>
      </c>
      <c r="F214" s="57" t="s">
        <v>2044</v>
      </c>
      <c r="G214" s="57" t="s">
        <v>1867</v>
      </c>
      <c r="H214" s="58" t="s">
        <v>2219</v>
      </c>
      <c r="J214" s="59" t="str">
        <f t="shared" si="52"/>
        <v>PA.CV.110203</v>
      </c>
      <c r="K214" s="58" t="s">
        <v>2212</v>
      </c>
      <c r="L214" s="57" t="str">
        <f t="shared" si="56"/>
        <v>Ankle Left</v>
      </c>
      <c r="M214" s="59" t="str">
        <f t="shared" si="53"/>
        <v>PI.PA.CV.110203.01</v>
      </c>
      <c r="N214" s="59"/>
      <c r="O214" s="59" t="str">
        <f t="shared" si="54"/>
        <v>PH.PA.CV.110203.01</v>
      </c>
      <c r="Q214" s="59" t="str">
        <f t="shared" si="55"/>
        <v>CL.PA.CV.110203.01</v>
      </c>
      <c r="R214" s="59"/>
      <c r="S214" s="59" t="str">
        <f t="shared" si="57"/>
        <v>DR.PA.CV.110203.01</v>
      </c>
      <c r="T214" s="59"/>
      <c r="U214" s="60" t="str">
        <f t="shared" si="50"/>
        <v>IM.PA.CV.110203.01</v>
      </c>
      <c r="V214" s="59"/>
      <c r="W214" s="60" t="str">
        <f t="shared" si="51"/>
        <v>GE.PA.CV.110203.01</v>
      </c>
    </row>
    <row r="215" spans="1:23" s="57" customFormat="1" ht="14" customHeight="1">
      <c r="A215" s="57" t="s">
        <v>2186</v>
      </c>
      <c r="C215" s="58" t="s">
        <v>2126</v>
      </c>
      <c r="E215" s="58" t="s">
        <v>2217</v>
      </c>
      <c r="F215" s="57" t="s">
        <v>2044</v>
      </c>
      <c r="G215" s="57" t="s">
        <v>317</v>
      </c>
      <c r="H215" s="58" t="s">
        <v>2063</v>
      </c>
      <c r="J215" s="59" t="str">
        <f t="shared" si="52"/>
        <v>PA.CV.110204</v>
      </c>
      <c r="K215" s="58" t="s">
        <v>2212</v>
      </c>
      <c r="L215" s="57" t="str">
        <f t="shared" si="56"/>
        <v>Ankle right</v>
      </c>
      <c r="M215" s="59" t="str">
        <f t="shared" si="53"/>
        <v>PI.PA.CV.110204.01</v>
      </c>
      <c r="N215" s="59"/>
      <c r="O215" s="59" t="str">
        <f t="shared" si="54"/>
        <v>PH.PA.CV.110204.01</v>
      </c>
      <c r="Q215" s="59" t="str">
        <f t="shared" si="55"/>
        <v>CL.PA.CV.110204.01</v>
      </c>
      <c r="R215" s="59"/>
      <c r="S215" s="59" t="str">
        <f t="shared" si="57"/>
        <v>DR.PA.CV.110204.01</v>
      </c>
      <c r="T215" s="59"/>
      <c r="U215" s="60" t="str">
        <f t="shared" si="50"/>
        <v>IM.PA.CV.110204.01</v>
      </c>
      <c r="V215" s="59"/>
      <c r="W215" s="60" t="str">
        <f t="shared" si="51"/>
        <v>GE.PA.CV.110204.01</v>
      </c>
    </row>
    <row r="216" spans="1:23" s="57" customFormat="1" ht="14" customHeight="1">
      <c r="A216" s="57" t="s">
        <v>2186</v>
      </c>
      <c r="C216" s="58" t="s">
        <v>2126</v>
      </c>
      <c r="E216" s="58" t="s">
        <v>2217</v>
      </c>
      <c r="F216" s="57" t="s">
        <v>2044</v>
      </c>
      <c r="G216" s="57" t="s">
        <v>744</v>
      </c>
      <c r="H216" s="58" t="s">
        <v>2065</v>
      </c>
      <c r="J216" s="59" t="str">
        <f t="shared" si="52"/>
        <v>PA.CV.110205</v>
      </c>
      <c r="K216" s="58" t="s">
        <v>2212</v>
      </c>
      <c r="L216" s="57" t="str">
        <f t="shared" si="56"/>
        <v>Foot right</v>
      </c>
      <c r="M216" s="59" t="str">
        <f t="shared" si="53"/>
        <v>PI.PA.CV.110205.01</v>
      </c>
      <c r="N216" s="59"/>
      <c r="O216" s="59" t="str">
        <f t="shared" si="54"/>
        <v>PH.PA.CV.110205.01</v>
      </c>
      <c r="Q216" s="59" t="str">
        <f t="shared" si="55"/>
        <v>CL.PA.CV.110205.01</v>
      </c>
      <c r="R216" s="59"/>
      <c r="S216" s="59" t="str">
        <f t="shared" si="57"/>
        <v>DR.PA.CV.110205.01</v>
      </c>
      <c r="T216" s="59"/>
      <c r="U216" s="60" t="str">
        <f t="shared" si="50"/>
        <v>IM.PA.CV.110205.01</v>
      </c>
      <c r="V216" s="59"/>
      <c r="W216" s="60" t="str">
        <f t="shared" si="51"/>
        <v>GE.PA.CV.110205.01</v>
      </c>
    </row>
    <row r="217" spans="1:23" s="57" customFormat="1" ht="14" customHeight="1">
      <c r="A217" s="57" t="s">
        <v>2186</v>
      </c>
      <c r="C217" s="58" t="s">
        <v>2126</v>
      </c>
      <c r="E217" s="58" t="s">
        <v>2217</v>
      </c>
      <c r="F217" s="57" t="s">
        <v>2044</v>
      </c>
      <c r="G217" s="57" t="s">
        <v>745</v>
      </c>
      <c r="H217" s="58" t="s">
        <v>2222</v>
      </c>
      <c r="J217" s="59" t="str">
        <f t="shared" si="52"/>
        <v>PA.CV.110206</v>
      </c>
      <c r="K217" s="58" t="s">
        <v>2212</v>
      </c>
      <c r="L217" s="57" t="str">
        <f t="shared" si="56"/>
        <v>Foot left</v>
      </c>
      <c r="M217" s="59" t="str">
        <f t="shared" si="53"/>
        <v>PI.PA.CV.110206.01</v>
      </c>
      <c r="N217" s="59"/>
      <c r="O217" s="59" t="str">
        <f t="shared" si="54"/>
        <v>PH.PA.CV.110206.01</v>
      </c>
      <c r="Q217" s="59" t="str">
        <f t="shared" si="55"/>
        <v>CL.PA.CV.110206.01</v>
      </c>
      <c r="R217" s="59"/>
      <c r="S217" s="59" t="str">
        <f t="shared" si="57"/>
        <v>DR.PA.CV.110206.01</v>
      </c>
      <c r="T217" s="59"/>
      <c r="U217" s="60" t="str">
        <f t="shared" si="50"/>
        <v>IM.PA.CV.110206.01</v>
      </c>
      <c r="V217" s="59"/>
      <c r="W217" s="60" t="str">
        <f t="shared" si="51"/>
        <v>GE.PA.CV.110206.01</v>
      </c>
    </row>
    <row r="218" spans="1:23" s="57" customFormat="1" ht="14" customHeight="1">
      <c r="A218" s="57" t="s">
        <v>2186</v>
      </c>
      <c r="C218" s="58" t="s">
        <v>2126</v>
      </c>
      <c r="E218" s="58" t="s">
        <v>2217</v>
      </c>
      <c r="F218" s="57" t="s">
        <v>2044</v>
      </c>
      <c r="G218" s="57" t="s">
        <v>738</v>
      </c>
      <c r="H218" s="58" t="s">
        <v>2376</v>
      </c>
      <c r="J218" s="59" t="str">
        <f t="shared" si="52"/>
        <v>PA.CV.110207</v>
      </c>
      <c r="K218" s="58" t="s">
        <v>2212</v>
      </c>
      <c r="L218" s="57" t="str">
        <f t="shared" si="56"/>
        <v>Hand left</v>
      </c>
      <c r="M218" s="59" t="str">
        <f t="shared" si="53"/>
        <v>PI.PA.CV.110207.01</v>
      </c>
      <c r="N218" s="59"/>
      <c r="O218" s="59" t="str">
        <f t="shared" si="54"/>
        <v>PH.PA.CV.110207.01</v>
      </c>
      <c r="Q218" s="59" t="str">
        <f t="shared" si="55"/>
        <v>CL.PA.CV.110207.01</v>
      </c>
      <c r="R218" s="59"/>
      <c r="S218" s="59" t="str">
        <f t="shared" si="57"/>
        <v>DR.PA.CV.110207.01</v>
      </c>
      <c r="T218" s="59"/>
      <c r="U218" s="60" t="str">
        <f t="shared" si="50"/>
        <v>IM.PA.CV.110207.01</v>
      </c>
      <c r="V218" s="59"/>
      <c r="W218" s="60" t="str">
        <f t="shared" si="51"/>
        <v>GE.PA.CV.110207.01</v>
      </c>
    </row>
    <row r="219" spans="1:23" s="57" customFormat="1" ht="14" customHeight="1">
      <c r="A219" s="57" t="s">
        <v>2186</v>
      </c>
      <c r="C219" s="58" t="s">
        <v>2126</v>
      </c>
      <c r="E219" s="58" t="s">
        <v>2217</v>
      </c>
      <c r="F219" s="57" t="s">
        <v>2044</v>
      </c>
      <c r="G219" s="57" t="s">
        <v>737</v>
      </c>
      <c r="H219" s="58" t="s">
        <v>2378</v>
      </c>
      <c r="J219" s="59" t="str">
        <f t="shared" si="52"/>
        <v>PA.CV.110208</v>
      </c>
      <c r="K219" s="58" t="s">
        <v>2212</v>
      </c>
      <c r="L219" s="57" t="str">
        <f t="shared" si="56"/>
        <v>Hand right</v>
      </c>
      <c r="M219" s="59" t="str">
        <f t="shared" si="53"/>
        <v>PI.PA.CV.110208.01</v>
      </c>
      <c r="N219" s="59"/>
      <c r="O219" s="59" t="str">
        <f t="shared" si="54"/>
        <v>PH.PA.CV.110208.01</v>
      </c>
      <c r="Q219" s="59" t="str">
        <f t="shared" si="55"/>
        <v>CL.PA.CV.110208.01</v>
      </c>
      <c r="R219" s="59"/>
      <c r="S219" s="59" t="str">
        <f t="shared" si="57"/>
        <v>DR.PA.CV.110208.01</v>
      </c>
      <c r="T219" s="59"/>
      <c r="U219" s="60" t="str">
        <f t="shared" si="50"/>
        <v>IM.PA.CV.110208.01</v>
      </c>
      <c r="V219" s="59"/>
      <c r="W219" s="60" t="str">
        <f t="shared" si="51"/>
        <v>GE.PA.CV.110208.01</v>
      </c>
    </row>
    <row r="220" spans="1:23" s="57" customFormat="1" ht="14" customHeight="1">
      <c r="A220" s="57" t="s">
        <v>2186</v>
      </c>
      <c r="C220" s="58" t="s">
        <v>2126</v>
      </c>
      <c r="E220" s="58" t="s">
        <v>2217</v>
      </c>
      <c r="F220" s="57" t="s">
        <v>2044</v>
      </c>
      <c r="G220" s="57" t="s">
        <v>741</v>
      </c>
      <c r="H220" s="58" t="s">
        <v>2380</v>
      </c>
      <c r="J220" s="59" t="str">
        <f t="shared" si="52"/>
        <v>PA.CV.110209</v>
      </c>
      <c r="K220" s="58" t="s">
        <v>2212</v>
      </c>
      <c r="L220" s="57" t="str">
        <f t="shared" si="56"/>
        <v>Leg left</v>
      </c>
      <c r="M220" s="59" t="str">
        <f t="shared" si="53"/>
        <v>PI.PA.CV.110209.01</v>
      </c>
      <c r="N220" s="59"/>
      <c r="O220" s="59" t="str">
        <f t="shared" si="54"/>
        <v>PH.PA.CV.110209.01</v>
      </c>
      <c r="Q220" s="59" t="str">
        <f t="shared" si="55"/>
        <v>CL.PA.CV.110209.01</v>
      </c>
      <c r="R220" s="59"/>
      <c r="S220" s="59" t="str">
        <f t="shared" si="57"/>
        <v>DR.PA.CV.110209.01</v>
      </c>
      <c r="T220" s="59"/>
      <c r="U220" s="60" t="str">
        <f t="shared" si="50"/>
        <v>IM.PA.CV.110209.01</v>
      </c>
      <c r="V220" s="59"/>
      <c r="W220" s="60" t="str">
        <f t="shared" si="51"/>
        <v>GE.PA.CV.110209.01</v>
      </c>
    </row>
    <row r="221" spans="1:23" s="57" customFormat="1" ht="14" customHeight="1">
      <c r="A221" s="57" t="s">
        <v>2186</v>
      </c>
      <c r="C221" s="58" t="s">
        <v>2126</v>
      </c>
      <c r="E221" s="58" t="s">
        <v>2217</v>
      </c>
      <c r="F221" s="57" t="s">
        <v>2044</v>
      </c>
      <c r="G221" s="57" t="s">
        <v>740</v>
      </c>
      <c r="H221" s="58" t="s">
        <v>2124</v>
      </c>
      <c r="J221" s="59" t="str">
        <f t="shared" si="52"/>
        <v>PA.CV.110210</v>
      </c>
      <c r="K221" s="58" t="s">
        <v>2212</v>
      </c>
      <c r="L221" s="57" t="str">
        <f t="shared" si="56"/>
        <v>Leg right</v>
      </c>
      <c r="M221" s="59" t="str">
        <f t="shared" si="53"/>
        <v>PI.PA.CV.110210.01</v>
      </c>
      <c r="N221" s="59"/>
      <c r="O221" s="59" t="str">
        <f t="shared" si="54"/>
        <v>PH.PA.CV.110210.01</v>
      </c>
      <c r="Q221" s="59" t="str">
        <f t="shared" si="55"/>
        <v>CL.PA.CV.110210.01</v>
      </c>
      <c r="R221" s="59"/>
      <c r="S221" s="59" t="str">
        <f t="shared" si="57"/>
        <v>DR.PA.CV.110210.01</v>
      </c>
      <c r="T221" s="59"/>
      <c r="U221" s="60" t="str">
        <f t="shared" si="50"/>
        <v>IM.PA.CV.110210.01</v>
      </c>
      <c r="V221" s="59"/>
      <c r="W221" s="60" t="str">
        <f t="shared" si="51"/>
        <v>GE.PA.CV.110210.01</v>
      </c>
    </row>
    <row r="222" spans="1:23" s="57" customFormat="1" ht="14" customHeight="1">
      <c r="A222" s="57" t="s">
        <v>2186</v>
      </c>
      <c r="C222" s="58" t="s">
        <v>2126</v>
      </c>
      <c r="E222" s="58" t="s">
        <v>2217</v>
      </c>
      <c r="F222" s="57" t="s">
        <v>2044</v>
      </c>
      <c r="G222" s="57" t="s">
        <v>1868</v>
      </c>
      <c r="H222" s="58" t="s">
        <v>2126</v>
      </c>
      <c r="J222" s="59" t="str">
        <f t="shared" si="52"/>
        <v>PA.CV.110211</v>
      </c>
      <c r="K222" s="58" t="s">
        <v>2212</v>
      </c>
      <c r="L222" s="57" t="str">
        <f t="shared" si="56"/>
        <v>Facial</v>
      </c>
      <c r="M222" s="59" t="str">
        <f t="shared" si="53"/>
        <v>PI.PA.CV.110211.01</v>
      </c>
      <c r="N222" s="59"/>
      <c r="O222" s="59" t="str">
        <f t="shared" si="54"/>
        <v>PH.PA.CV.110211.01</v>
      </c>
      <c r="Q222" s="59" t="str">
        <f t="shared" si="55"/>
        <v>CL.PA.CV.110211.01</v>
      </c>
      <c r="R222" s="59"/>
      <c r="S222" s="59" t="str">
        <f t="shared" si="57"/>
        <v>DR.PA.CV.110211.01</v>
      </c>
      <c r="T222" s="59"/>
      <c r="U222" s="60" t="str">
        <f t="shared" si="50"/>
        <v>IM.PA.CV.110211.01</v>
      </c>
      <c r="V222" s="59"/>
      <c r="W222" s="60" t="str">
        <f t="shared" si="51"/>
        <v>GE.PA.CV.110211.01</v>
      </c>
    </row>
    <row r="223" spans="1:23" s="57" customFormat="1" ht="14" customHeight="1">
      <c r="A223" s="57" t="s">
        <v>2186</v>
      </c>
      <c r="C223" s="58" t="s">
        <v>2126</v>
      </c>
      <c r="E223" s="58" t="s">
        <v>2217</v>
      </c>
      <c r="F223" s="57" t="s">
        <v>2044</v>
      </c>
      <c r="G223" s="57" t="s">
        <v>318</v>
      </c>
      <c r="H223" s="58" t="s">
        <v>2128</v>
      </c>
      <c r="J223" s="59" t="str">
        <f t="shared" si="52"/>
        <v>PA.CV.110212</v>
      </c>
      <c r="K223" s="58" t="s">
        <v>2212</v>
      </c>
      <c r="L223" s="57" t="str">
        <f t="shared" si="56"/>
        <v>Periorbital right</v>
      </c>
      <c r="M223" s="59" t="str">
        <f t="shared" si="53"/>
        <v>PI.PA.CV.110212.01</v>
      </c>
      <c r="N223" s="59"/>
      <c r="O223" s="59" t="str">
        <f t="shared" si="54"/>
        <v>PH.PA.CV.110212.01</v>
      </c>
      <c r="Q223" s="59" t="str">
        <f t="shared" si="55"/>
        <v>CL.PA.CV.110212.01</v>
      </c>
      <c r="R223" s="59"/>
      <c r="S223" s="59" t="str">
        <f t="shared" si="57"/>
        <v>DR.PA.CV.110212.01</v>
      </c>
      <c r="T223" s="59"/>
      <c r="U223" s="60" t="str">
        <f t="shared" si="50"/>
        <v>IM.PA.CV.110212.01</v>
      </c>
      <c r="V223" s="59"/>
      <c r="W223" s="60" t="str">
        <f t="shared" si="51"/>
        <v>GE.PA.CV.110212.01</v>
      </c>
    </row>
    <row r="224" spans="1:23" s="57" customFormat="1" ht="14" customHeight="1">
      <c r="A224" s="57" t="s">
        <v>2186</v>
      </c>
      <c r="C224" s="58" t="s">
        <v>2126</v>
      </c>
      <c r="E224" s="58" t="s">
        <v>2217</v>
      </c>
      <c r="F224" s="57" t="s">
        <v>2044</v>
      </c>
      <c r="G224" s="57" t="s">
        <v>319</v>
      </c>
      <c r="H224" s="58" t="s">
        <v>2130</v>
      </c>
      <c r="J224" s="59" t="str">
        <f t="shared" si="52"/>
        <v>PA.CV.110213</v>
      </c>
      <c r="K224" s="58" t="s">
        <v>2212</v>
      </c>
      <c r="L224" s="57" t="str">
        <f t="shared" si="56"/>
        <v>Periorbital left</v>
      </c>
      <c r="M224" s="59" t="str">
        <f t="shared" si="53"/>
        <v>PI.PA.CV.110213.01</v>
      </c>
      <c r="N224" s="59"/>
      <c r="O224" s="59" t="str">
        <f t="shared" si="54"/>
        <v>PH.PA.CV.110213.01</v>
      </c>
      <c r="Q224" s="59" t="str">
        <f t="shared" si="55"/>
        <v>CL.PA.CV.110213.01</v>
      </c>
      <c r="R224" s="59"/>
      <c r="S224" s="59" t="str">
        <f t="shared" si="57"/>
        <v>DR.PA.CV.110213.01</v>
      </c>
      <c r="T224" s="59"/>
      <c r="U224" s="60" t="str">
        <f t="shared" si="50"/>
        <v>IM.PA.CV.110213.01</v>
      </c>
      <c r="V224" s="59"/>
      <c r="W224" s="60" t="str">
        <f t="shared" si="51"/>
        <v>GE.PA.CV.110213.01</v>
      </c>
    </row>
    <row r="225" spans="1:23" s="57" customFormat="1" ht="14" customHeight="1">
      <c r="A225" s="57" t="s">
        <v>2186</v>
      </c>
      <c r="C225" s="58" t="s">
        <v>2126</v>
      </c>
      <c r="E225" s="58" t="s">
        <v>2217</v>
      </c>
      <c r="F225" s="57" t="s">
        <v>2044</v>
      </c>
      <c r="G225" s="57" t="s">
        <v>1869</v>
      </c>
      <c r="H225" s="58" t="s">
        <v>2296</v>
      </c>
      <c r="J225" s="59" t="str">
        <f t="shared" si="52"/>
        <v>PA.CV.110214</v>
      </c>
      <c r="K225" s="58" t="s">
        <v>2212</v>
      </c>
      <c r="L225" s="57" t="str">
        <f t="shared" si="56"/>
        <v>Sacral</v>
      </c>
      <c r="M225" s="59" t="str">
        <f t="shared" si="53"/>
        <v>PI.PA.CV.110214.01</v>
      </c>
      <c r="N225" s="59"/>
      <c r="O225" s="59" t="str">
        <f t="shared" si="54"/>
        <v>PH.PA.CV.110214.01</v>
      </c>
      <c r="Q225" s="59" t="str">
        <f t="shared" si="55"/>
        <v>CL.PA.CV.110214.01</v>
      </c>
      <c r="R225" s="59"/>
      <c r="S225" s="59" t="str">
        <f t="shared" si="57"/>
        <v>DR.PA.CV.110214.01</v>
      </c>
      <c r="T225" s="59"/>
      <c r="U225" s="60" t="str">
        <f t="shared" si="50"/>
        <v>IM.PA.CV.110214.01</v>
      </c>
      <c r="V225" s="59"/>
      <c r="W225" s="60" t="str">
        <f t="shared" si="51"/>
        <v>GE.PA.CV.110214.01</v>
      </c>
    </row>
    <row r="226" spans="1:23" s="57" customFormat="1" ht="14" customHeight="1">
      <c r="A226" s="57" t="s">
        <v>2186</v>
      </c>
      <c r="C226" s="58" t="s">
        <v>2126</v>
      </c>
      <c r="E226" s="58" t="s">
        <v>2217</v>
      </c>
      <c r="F226" s="57" t="s">
        <v>2044</v>
      </c>
      <c r="G226" s="57" t="s">
        <v>1870</v>
      </c>
      <c r="H226" s="58" t="s">
        <v>2459</v>
      </c>
      <c r="J226" s="59" t="str">
        <f t="shared" si="52"/>
        <v>PA.CV.110215</v>
      </c>
      <c r="K226" s="58" t="s">
        <v>2212</v>
      </c>
      <c r="L226" s="57" t="str">
        <f t="shared" si="56"/>
        <v>Penile</v>
      </c>
      <c r="M226" s="59" t="str">
        <f t="shared" si="53"/>
        <v>PI.PA.CV.110215.01</v>
      </c>
      <c r="N226" s="59"/>
      <c r="O226" s="59" t="str">
        <f t="shared" si="54"/>
        <v>PH.PA.CV.110215.01</v>
      </c>
      <c r="Q226" s="59" t="str">
        <f t="shared" si="55"/>
        <v>CL.PA.CV.110215.01</v>
      </c>
      <c r="R226" s="59"/>
      <c r="S226" s="59" t="str">
        <f t="shared" si="57"/>
        <v>DR.PA.CV.110215.01</v>
      </c>
      <c r="T226" s="59"/>
      <c r="U226" s="60" t="str">
        <f t="shared" si="50"/>
        <v>IM.PA.CV.110215.01</v>
      </c>
      <c r="V226" s="59"/>
      <c r="W226" s="60" t="str">
        <f t="shared" si="51"/>
        <v>GE.PA.CV.110215.01</v>
      </c>
    </row>
    <row r="227" spans="1:23" s="57" customFormat="1" ht="14" customHeight="1">
      <c r="A227" s="57" t="s">
        <v>2186</v>
      </c>
      <c r="C227" s="58" t="s">
        <v>2126</v>
      </c>
      <c r="E227" s="58" t="s">
        <v>2217</v>
      </c>
      <c r="F227" s="57" t="s">
        <v>2044</v>
      </c>
      <c r="G227" s="57" t="s">
        <v>1871</v>
      </c>
      <c r="H227" s="58" t="s">
        <v>2464</v>
      </c>
      <c r="J227" s="59" t="str">
        <f t="shared" si="52"/>
        <v>PA.CV.110216</v>
      </c>
      <c r="K227" s="58" t="s">
        <v>2212</v>
      </c>
      <c r="L227" s="57" t="str">
        <f t="shared" si="56"/>
        <v>Scrotal</v>
      </c>
      <c r="M227" s="59" t="str">
        <f t="shared" si="53"/>
        <v>PI.PA.CV.110216.01</v>
      </c>
      <c r="N227" s="59"/>
      <c r="O227" s="59" t="str">
        <f t="shared" si="54"/>
        <v>PH.PA.CV.110216.01</v>
      </c>
      <c r="Q227" s="59" t="str">
        <f t="shared" si="55"/>
        <v>CL.PA.CV.110216.01</v>
      </c>
      <c r="R227" s="59"/>
      <c r="S227" s="59" t="str">
        <f t="shared" si="57"/>
        <v>DR.PA.CV.110216.01</v>
      </c>
      <c r="T227" s="59"/>
      <c r="U227" s="60" t="str">
        <f t="shared" si="50"/>
        <v>IM.PA.CV.110216.01</v>
      </c>
      <c r="V227" s="59"/>
      <c r="W227" s="60" t="str">
        <f t="shared" si="51"/>
        <v>GE.PA.CV.110216.01</v>
      </c>
    </row>
    <row r="228" spans="1:23" s="57" customFormat="1" ht="14" customHeight="1">
      <c r="A228" s="57" t="s">
        <v>2186</v>
      </c>
      <c r="C228" s="58" t="s">
        <v>2126</v>
      </c>
      <c r="E228" s="58" t="s">
        <v>2217</v>
      </c>
      <c r="F228" s="57" t="s">
        <v>2044</v>
      </c>
      <c r="G228" s="57" t="s">
        <v>320</v>
      </c>
      <c r="H228" s="58" t="s">
        <v>2466</v>
      </c>
      <c r="J228" s="59" t="str">
        <f t="shared" si="52"/>
        <v>PA.CV.110217</v>
      </c>
      <c r="K228" s="58" t="s">
        <v>2212</v>
      </c>
      <c r="L228" s="57" t="str">
        <f t="shared" si="56"/>
        <v>Bilateral upper extremities</v>
      </c>
      <c r="M228" s="59" t="str">
        <f t="shared" si="53"/>
        <v>PI.PA.CV.110217.01</v>
      </c>
      <c r="N228" s="59"/>
      <c r="O228" s="59" t="str">
        <f t="shared" si="54"/>
        <v>PH.PA.CV.110217.01</v>
      </c>
      <c r="Q228" s="59" t="str">
        <f t="shared" si="55"/>
        <v>CL.PA.CV.110217.01</v>
      </c>
      <c r="R228" s="59"/>
      <c r="S228" s="59" t="str">
        <f t="shared" si="57"/>
        <v>DR.PA.CV.110217.01</v>
      </c>
      <c r="T228" s="59"/>
      <c r="U228" s="60" t="str">
        <f t="shared" si="50"/>
        <v>IM.PA.CV.110217.01</v>
      </c>
      <c r="V228" s="59"/>
      <c r="W228" s="60" t="str">
        <f t="shared" si="51"/>
        <v>GE.PA.CV.110217.01</v>
      </c>
    </row>
    <row r="229" spans="1:23" s="57" customFormat="1" ht="14" customHeight="1">
      <c r="A229" s="57" t="s">
        <v>2186</v>
      </c>
      <c r="C229" s="58" t="s">
        <v>2126</v>
      </c>
      <c r="E229" s="58" t="s">
        <v>2217</v>
      </c>
      <c r="F229" s="57" t="s">
        <v>2044</v>
      </c>
      <c r="G229" s="57" t="s">
        <v>321</v>
      </c>
      <c r="H229" s="58" t="s">
        <v>2616</v>
      </c>
      <c r="J229" s="59" t="str">
        <f t="shared" si="52"/>
        <v>PA.CV.110218</v>
      </c>
      <c r="K229" s="58" t="s">
        <v>2212</v>
      </c>
      <c r="L229" s="57" t="str">
        <f t="shared" si="56"/>
        <v>Bilateral lower extremities</v>
      </c>
      <c r="M229" s="59" t="str">
        <f t="shared" si="53"/>
        <v>PI.PA.CV.110218.01</v>
      </c>
      <c r="N229" s="59"/>
      <c r="O229" s="59" t="str">
        <f t="shared" si="54"/>
        <v>PH.PA.CV.110218.01</v>
      </c>
      <c r="Q229" s="59" t="str">
        <f t="shared" si="55"/>
        <v>CL.PA.CV.110218.01</v>
      </c>
      <c r="R229" s="59"/>
      <c r="S229" s="59" t="str">
        <f t="shared" si="57"/>
        <v>DR.PA.CV.110218.01</v>
      </c>
      <c r="T229" s="59"/>
      <c r="U229" s="60" t="str">
        <f t="shared" si="50"/>
        <v>IM.PA.CV.110218.01</v>
      </c>
      <c r="V229" s="59"/>
      <c r="W229" s="60" t="str">
        <f t="shared" si="51"/>
        <v>GE.PA.CV.110218.01</v>
      </c>
    </row>
    <row r="230" spans="1:23" s="57" customFormat="1" ht="14" customHeight="1">
      <c r="A230" s="57" t="s">
        <v>2186</v>
      </c>
      <c r="C230" s="58" t="s">
        <v>2126</v>
      </c>
      <c r="E230" s="58" t="s">
        <v>2217</v>
      </c>
      <c r="F230" s="57" t="s">
        <v>2044</v>
      </c>
      <c r="G230" s="57" t="s">
        <v>1872</v>
      </c>
      <c r="H230" s="58" t="s">
        <v>2618</v>
      </c>
      <c r="J230" s="59" t="str">
        <f t="shared" si="52"/>
        <v>PA.CV.110219</v>
      </c>
      <c r="K230" s="58" t="s">
        <v>2212</v>
      </c>
      <c r="L230" s="57" t="str">
        <f t="shared" si="56"/>
        <v>Anasarca</v>
      </c>
      <c r="M230" s="59" t="str">
        <f t="shared" si="53"/>
        <v>PI.PA.CV.110219.01</v>
      </c>
      <c r="N230" s="59"/>
      <c r="O230" s="59" t="str">
        <f t="shared" si="54"/>
        <v>PH.PA.CV.110219.01</v>
      </c>
      <c r="Q230" s="59" t="str">
        <f t="shared" si="55"/>
        <v>CL.PA.CV.110219.01</v>
      </c>
      <c r="R230" s="59"/>
      <c r="S230" s="59" t="str">
        <f t="shared" si="57"/>
        <v>DR.PA.CV.110219.01</v>
      </c>
      <c r="T230" s="59"/>
      <c r="U230" s="60" t="str">
        <f t="shared" si="50"/>
        <v>IM.PA.CV.110219.01</v>
      </c>
      <c r="V230" s="59"/>
      <c r="W230" s="60" t="str">
        <f t="shared" si="51"/>
        <v>GE.PA.CV.110219.01</v>
      </c>
    </row>
    <row r="231" spans="1:23" s="57" customFormat="1" ht="14" customHeight="1">
      <c r="A231" s="57" t="s">
        <v>2186</v>
      </c>
      <c r="C231" s="58" t="s">
        <v>2126</v>
      </c>
      <c r="D231" s="57" t="s">
        <v>1873</v>
      </c>
      <c r="E231" s="58" t="s">
        <v>2219</v>
      </c>
      <c r="F231" s="57" t="s">
        <v>1880</v>
      </c>
      <c r="G231" s="57" t="s">
        <v>2039</v>
      </c>
      <c r="H231" s="58" t="s">
        <v>2212</v>
      </c>
      <c r="J231" s="59" t="str">
        <f t="shared" si="52"/>
        <v>PA.CV.110301</v>
      </c>
      <c r="K231" s="58" t="s">
        <v>2212</v>
      </c>
      <c r="L231" s="57" t="str">
        <f t="shared" si="56"/>
        <v>Non-Pitting (Trace)</v>
      </c>
      <c r="M231" s="59" t="str">
        <f t="shared" si="53"/>
        <v>PI.PA.CV.110301.01</v>
      </c>
      <c r="N231" s="59"/>
      <c r="O231" s="59" t="str">
        <f t="shared" si="54"/>
        <v>PH.PA.CV.110301.01</v>
      </c>
      <c r="Q231" s="59" t="str">
        <f t="shared" si="55"/>
        <v>CL.PA.CV.110301.01</v>
      </c>
      <c r="R231" s="59"/>
      <c r="S231" s="59" t="str">
        <f t="shared" si="57"/>
        <v>DR.PA.CV.110301.01</v>
      </c>
      <c r="T231" s="59"/>
      <c r="U231" s="60" t="str">
        <f t="shared" si="50"/>
        <v>IM.PA.CV.110301.01</v>
      </c>
      <c r="V231" s="59"/>
      <c r="W231" s="60" t="str">
        <f t="shared" si="51"/>
        <v>GE.PA.CV.110301.01</v>
      </c>
    </row>
    <row r="232" spans="1:23" s="57" customFormat="1" ht="14" customHeight="1">
      <c r="A232" s="57" t="s">
        <v>2186</v>
      </c>
      <c r="C232" s="58" t="s">
        <v>2126</v>
      </c>
      <c r="E232" s="58" t="s">
        <v>2219</v>
      </c>
      <c r="F232" s="57" t="s">
        <v>1880</v>
      </c>
      <c r="G232" s="57" t="s">
        <v>322</v>
      </c>
      <c r="H232" s="58" t="s">
        <v>2217</v>
      </c>
      <c r="J232" s="59" t="str">
        <f t="shared" si="52"/>
        <v>PA.CV.110302</v>
      </c>
      <c r="K232" s="58" t="s">
        <v>2212</v>
      </c>
      <c r="L232" s="57" t="str">
        <f t="shared" si="56"/>
        <v>Pitting +1 (Barely detectable)</v>
      </c>
      <c r="M232" s="59" t="str">
        <f t="shared" si="53"/>
        <v>PI.PA.CV.110302.01</v>
      </c>
      <c r="N232" s="59"/>
      <c r="O232" s="59" t="str">
        <f t="shared" si="54"/>
        <v>PH.PA.CV.110302.01</v>
      </c>
      <c r="Q232" s="59" t="str">
        <f t="shared" si="55"/>
        <v>CL.PA.CV.110302.01</v>
      </c>
      <c r="R232" s="59"/>
      <c r="S232" s="59" t="str">
        <f t="shared" si="57"/>
        <v>DR.PA.CV.110302.01</v>
      </c>
      <c r="T232" s="59"/>
      <c r="U232" s="60" t="str">
        <f t="shared" si="50"/>
        <v>IM.PA.CV.110302.01</v>
      </c>
      <c r="V232" s="59"/>
      <c r="W232" s="60" t="str">
        <f t="shared" si="51"/>
        <v>GE.PA.CV.110302.01</v>
      </c>
    </row>
    <row r="233" spans="1:23" s="57" customFormat="1" ht="14" customHeight="1">
      <c r="A233" s="57" t="s">
        <v>2186</v>
      </c>
      <c r="C233" s="58" t="s">
        <v>2126</v>
      </c>
      <c r="E233" s="58" t="s">
        <v>2219</v>
      </c>
      <c r="F233" s="57" t="s">
        <v>1880</v>
      </c>
      <c r="G233" s="57" t="s">
        <v>2040</v>
      </c>
      <c r="H233" s="58" t="s">
        <v>2219</v>
      </c>
      <c r="J233" s="59" t="str">
        <f t="shared" si="52"/>
        <v>PA.CV.110303</v>
      </c>
      <c r="K233" s="58" t="s">
        <v>2212</v>
      </c>
      <c r="L233" s="57" t="str">
        <f t="shared" si="56"/>
        <v>Pitting +2 (Indentation less than 5mm)</v>
      </c>
      <c r="M233" s="59" t="str">
        <f t="shared" si="53"/>
        <v>PI.PA.CV.110303.01</v>
      </c>
      <c r="N233" s="59"/>
      <c r="O233" s="59" t="str">
        <f t="shared" si="54"/>
        <v>PH.PA.CV.110303.01</v>
      </c>
      <c r="Q233" s="59" t="str">
        <f t="shared" si="55"/>
        <v>CL.PA.CV.110303.01</v>
      </c>
      <c r="R233" s="59"/>
      <c r="S233" s="59" t="str">
        <f t="shared" si="57"/>
        <v>DR.PA.CV.110303.01</v>
      </c>
      <c r="T233" s="59"/>
      <c r="U233" s="60" t="str">
        <f t="shared" si="50"/>
        <v>IM.PA.CV.110303.01</v>
      </c>
      <c r="V233" s="59"/>
      <c r="W233" s="60" t="str">
        <f t="shared" si="51"/>
        <v>GE.PA.CV.110303.01</v>
      </c>
    </row>
    <row r="234" spans="1:23" s="57" customFormat="1" ht="14" customHeight="1">
      <c r="A234" s="57" t="s">
        <v>2186</v>
      </c>
      <c r="C234" s="58" t="s">
        <v>2126</v>
      </c>
      <c r="E234" s="58" t="s">
        <v>2219</v>
      </c>
      <c r="F234" s="57" t="s">
        <v>1880</v>
      </c>
      <c r="G234" s="57" t="s">
        <v>2041</v>
      </c>
      <c r="H234" s="58" t="s">
        <v>2063</v>
      </c>
      <c r="J234" s="59" t="str">
        <f t="shared" si="52"/>
        <v>PA.CV.110304</v>
      </c>
      <c r="K234" s="58" t="s">
        <v>2212</v>
      </c>
      <c r="L234" s="57" t="str">
        <f t="shared" si="56"/>
        <v>Pitting +3 (Indentation of 5-10mm)</v>
      </c>
      <c r="M234" s="59" t="str">
        <f t="shared" si="53"/>
        <v>PI.PA.CV.110304.01</v>
      </c>
      <c r="N234" s="59"/>
      <c r="O234" s="59" t="str">
        <f t="shared" si="54"/>
        <v>PH.PA.CV.110304.01</v>
      </c>
      <c r="Q234" s="59" t="str">
        <f t="shared" si="55"/>
        <v>CL.PA.CV.110304.01</v>
      </c>
      <c r="R234" s="59"/>
      <c r="S234" s="59" t="str">
        <f t="shared" si="57"/>
        <v>DR.PA.CV.110304.01</v>
      </c>
      <c r="T234" s="59"/>
      <c r="U234" s="60" t="str">
        <f t="shared" si="50"/>
        <v>IM.PA.CV.110304.01</v>
      </c>
      <c r="V234" s="59"/>
      <c r="W234" s="60" t="str">
        <f t="shared" si="51"/>
        <v>GE.PA.CV.110304.01</v>
      </c>
    </row>
    <row r="235" spans="1:23" s="57" customFormat="1" ht="14" customHeight="1">
      <c r="A235" s="57" t="s">
        <v>2186</v>
      </c>
      <c r="C235" s="58" t="s">
        <v>2126</v>
      </c>
      <c r="E235" s="58" t="s">
        <v>2219</v>
      </c>
      <c r="F235" s="57" t="s">
        <v>1880</v>
      </c>
      <c r="G235" s="57" t="s">
        <v>2042</v>
      </c>
      <c r="H235" s="58" t="s">
        <v>2065</v>
      </c>
      <c r="J235" s="59" t="str">
        <f t="shared" si="52"/>
        <v>PA.CV.110305</v>
      </c>
      <c r="K235" s="58" t="s">
        <v>2212</v>
      </c>
      <c r="L235" s="57" t="str">
        <f t="shared" si="56"/>
        <v>Pitting +4 (Indentation of more than 10mm)</v>
      </c>
      <c r="M235" s="59" t="str">
        <f t="shared" si="53"/>
        <v>PI.PA.CV.110305.01</v>
      </c>
      <c r="N235" s="59"/>
      <c r="O235" s="59" t="str">
        <f t="shared" si="54"/>
        <v>PH.PA.CV.110305.01</v>
      </c>
      <c r="Q235" s="59" t="str">
        <f t="shared" si="55"/>
        <v>CL.PA.CV.110305.01</v>
      </c>
      <c r="R235" s="59"/>
      <c r="S235" s="59" t="str">
        <f t="shared" si="57"/>
        <v>DR.PA.CV.110305.01</v>
      </c>
      <c r="T235" s="59"/>
      <c r="U235" s="60" t="str">
        <f t="shared" si="50"/>
        <v>IM.PA.CV.110305.01</v>
      </c>
      <c r="V235" s="59"/>
      <c r="W235" s="60" t="str">
        <f t="shared" si="51"/>
        <v>GE.PA.CV.110305.01</v>
      </c>
    </row>
    <row r="236" spans="1:23" s="57" customFormat="1" ht="14" customHeight="1">
      <c r="A236" s="57" t="s">
        <v>2186</v>
      </c>
      <c r="B236" s="57" t="s">
        <v>1881</v>
      </c>
      <c r="C236" s="58" t="s">
        <v>2128</v>
      </c>
      <c r="D236" s="57" t="s">
        <v>1860</v>
      </c>
      <c r="E236" s="58" t="s">
        <v>2212</v>
      </c>
      <c r="F236" s="57" t="s">
        <v>1882</v>
      </c>
      <c r="G236" s="57" t="s">
        <v>1862</v>
      </c>
      <c r="H236" s="58" t="s">
        <v>2212</v>
      </c>
      <c r="J236" s="59" t="str">
        <f t="shared" si="52"/>
        <v>PA.CV.120101</v>
      </c>
      <c r="K236" s="58" t="s">
        <v>2212</v>
      </c>
      <c r="L236" s="57" t="str">
        <f t="shared" si="56"/>
        <v>Shiny</v>
      </c>
      <c r="M236" s="59" t="str">
        <f t="shared" si="53"/>
        <v>PI.PA.CV.120101.01</v>
      </c>
      <c r="N236" s="59"/>
      <c r="O236" s="59" t="str">
        <f t="shared" si="54"/>
        <v>PH.PA.CV.120101.01</v>
      </c>
      <c r="Q236" s="59" t="str">
        <f t="shared" si="55"/>
        <v>CL.PA.CV.120101.01</v>
      </c>
      <c r="R236" s="59"/>
      <c r="S236" s="59" t="str">
        <f t="shared" si="57"/>
        <v>DR.PA.CV.120101.01</v>
      </c>
      <c r="T236" s="59"/>
      <c r="U236" s="60" t="str">
        <f t="shared" si="50"/>
        <v>IM.PA.CV.120101.01</v>
      </c>
      <c r="V236" s="59"/>
      <c r="W236" s="60" t="str">
        <f t="shared" si="51"/>
        <v>GE.PA.CV.120101.01</v>
      </c>
    </row>
    <row r="237" spans="1:23" s="57" customFormat="1" ht="14" customHeight="1">
      <c r="A237" s="57" t="s">
        <v>2186</v>
      </c>
      <c r="C237" s="58" t="s">
        <v>2128</v>
      </c>
      <c r="E237" s="58" t="s">
        <v>2212</v>
      </c>
      <c r="F237" s="57" t="s">
        <v>1882</v>
      </c>
      <c r="G237" s="57" t="s">
        <v>1863</v>
      </c>
      <c r="H237" s="58" t="s">
        <v>2217</v>
      </c>
      <c r="J237" s="59" t="str">
        <f t="shared" si="52"/>
        <v>PA.CV.120102</v>
      </c>
      <c r="K237" s="58" t="s">
        <v>2212</v>
      </c>
      <c r="L237" s="57" t="str">
        <f t="shared" si="56"/>
        <v>Taut</v>
      </c>
      <c r="M237" s="59" t="str">
        <f t="shared" si="53"/>
        <v>PI.PA.CV.120102.01</v>
      </c>
      <c r="N237" s="59"/>
      <c r="O237" s="59" t="str">
        <f t="shared" si="54"/>
        <v>PH.PA.CV.120102.01</v>
      </c>
      <c r="Q237" s="59" t="str">
        <f t="shared" si="55"/>
        <v>CL.PA.CV.120102.01</v>
      </c>
      <c r="R237" s="59"/>
      <c r="S237" s="59" t="str">
        <f t="shared" si="57"/>
        <v>DR.PA.CV.120102.01</v>
      </c>
      <c r="T237" s="59"/>
      <c r="U237" s="60" t="str">
        <f t="shared" si="50"/>
        <v>IM.PA.CV.120102.01</v>
      </c>
      <c r="V237" s="59"/>
      <c r="W237" s="60" t="str">
        <f t="shared" si="51"/>
        <v>GE.PA.CV.120102.01</v>
      </c>
    </row>
    <row r="238" spans="1:23" s="57" customFormat="1" ht="14" customHeight="1">
      <c r="A238" s="57" t="s">
        <v>2186</v>
      </c>
      <c r="C238" s="58" t="s">
        <v>2128</v>
      </c>
      <c r="E238" s="58" t="s">
        <v>2212</v>
      </c>
      <c r="F238" s="57" t="s">
        <v>1882</v>
      </c>
      <c r="G238" s="57" t="s">
        <v>1864</v>
      </c>
      <c r="H238" s="58" t="s">
        <v>2219</v>
      </c>
      <c r="J238" s="59" t="str">
        <f t="shared" si="52"/>
        <v>PA.CV.120103</v>
      </c>
      <c r="K238" s="58" t="s">
        <v>2212</v>
      </c>
      <c r="L238" s="57" t="str">
        <f t="shared" si="56"/>
        <v>Weeping</v>
      </c>
      <c r="M238" s="59" t="str">
        <f t="shared" si="53"/>
        <v>PI.PA.CV.120103.01</v>
      </c>
      <c r="N238" s="59"/>
      <c r="O238" s="59" t="str">
        <f t="shared" si="54"/>
        <v>PH.PA.CV.120103.01</v>
      </c>
      <c r="Q238" s="59" t="str">
        <f t="shared" si="55"/>
        <v>CL.PA.CV.120103.01</v>
      </c>
      <c r="R238" s="59"/>
      <c r="S238" s="59" t="str">
        <f t="shared" si="57"/>
        <v>DR.PA.CV.120103.01</v>
      </c>
      <c r="T238" s="59"/>
      <c r="U238" s="60" t="str">
        <f t="shared" si="50"/>
        <v>IM.PA.CV.120103.01</v>
      </c>
      <c r="V238" s="59"/>
      <c r="W238" s="60" t="str">
        <f t="shared" si="51"/>
        <v>GE.PA.CV.120103.01</v>
      </c>
    </row>
    <row r="239" spans="1:23" s="57" customFormat="1" ht="14" customHeight="1">
      <c r="A239" s="57" t="s">
        <v>2186</v>
      </c>
      <c r="C239" s="58" t="s">
        <v>2128</v>
      </c>
      <c r="E239" s="58" t="s">
        <v>2212</v>
      </c>
      <c r="F239" s="57" t="s">
        <v>1882</v>
      </c>
      <c r="G239" s="57" t="s">
        <v>1865</v>
      </c>
      <c r="H239" s="58" t="s">
        <v>2063</v>
      </c>
      <c r="J239" s="59" t="str">
        <f t="shared" si="52"/>
        <v>PA.CV.120104</v>
      </c>
      <c r="K239" s="58" t="s">
        <v>2212</v>
      </c>
      <c r="L239" s="57" t="str">
        <f t="shared" si="56"/>
        <v>Dependent</v>
      </c>
      <c r="M239" s="59" t="str">
        <f t="shared" si="53"/>
        <v>PI.PA.CV.120104.01</v>
      </c>
      <c r="N239" s="59"/>
      <c r="O239" s="59" t="str">
        <f t="shared" si="54"/>
        <v>PH.PA.CV.120104.01</v>
      </c>
      <c r="Q239" s="59" t="str">
        <f t="shared" si="55"/>
        <v>CL.PA.CV.120104.01</v>
      </c>
      <c r="R239" s="59"/>
      <c r="S239" s="59" t="str">
        <f t="shared" si="57"/>
        <v>DR.PA.CV.120104.01</v>
      </c>
      <c r="T239" s="59"/>
      <c r="U239" s="60" t="str">
        <f t="shared" si="50"/>
        <v>IM.PA.CV.120104.01</v>
      </c>
      <c r="V239" s="59"/>
      <c r="W239" s="60" t="str">
        <f t="shared" si="51"/>
        <v>GE.PA.CV.120104.01</v>
      </c>
    </row>
    <row r="240" spans="1:23" s="57" customFormat="1" ht="14" customHeight="1">
      <c r="A240" s="57" t="s">
        <v>2186</v>
      </c>
      <c r="C240" s="58" t="s">
        <v>2128</v>
      </c>
      <c r="E240" s="58" t="s">
        <v>2212</v>
      </c>
      <c r="F240" s="57" t="s">
        <v>1882</v>
      </c>
      <c r="G240" s="57" t="s">
        <v>316</v>
      </c>
      <c r="H240" s="58" t="s">
        <v>2065</v>
      </c>
      <c r="J240" s="59" t="str">
        <f t="shared" si="52"/>
        <v>PA.CV.120105</v>
      </c>
      <c r="K240" s="58" t="s">
        <v>2212</v>
      </c>
      <c r="L240" s="57" t="str">
        <f t="shared" si="56"/>
        <v>Non-dependent</v>
      </c>
      <c r="M240" s="59" t="str">
        <f t="shared" si="53"/>
        <v>PI.PA.CV.120105.01</v>
      </c>
      <c r="N240" s="59"/>
      <c r="O240" s="59" t="str">
        <f t="shared" si="54"/>
        <v>PH.PA.CV.120105.01</v>
      </c>
      <c r="Q240" s="59" t="str">
        <f t="shared" si="55"/>
        <v>CL.PA.CV.120105.01</v>
      </c>
      <c r="R240" s="59"/>
      <c r="S240" s="59" t="str">
        <f t="shared" si="57"/>
        <v>DR.PA.CV.120105.01</v>
      </c>
      <c r="T240" s="59"/>
      <c r="U240" s="60" t="str">
        <f t="shared" si="50"/>
        <v>IM.PA.CV.120105.01</v>
      </c>
      <c r="V240" s="59"/>
      <c r="W240" s="60" t="str">
        <f t="shared" si="51"/>
        <v>GE.PA.CV.120105.01</v>
      </c>
    </row>
    <row r="241" spans="1:23" s="57" customFormat="1" ht="14" customHeight="1">
      <c r="A241" s="57" t="s">
        <v>2186</v>
      </c>
      <c r="C241" s="58" t="s">
        <v>2128</v>
      </c>
      <c r="D241" s="57" t="s">
        <v>2629</v>
      </c>
      <c r="E241" s="58" t="s">
        <v>2217</v>
      </c>
      <c r="F241" s="57" t="s">
        <v>1883</v>
      </c>
      <c r="G241" s="57" t="s">
        <v>736</v>
      </c>
      <c r="H241" s="58" t="s">
        <v>2212</v>
      </c>
      <c r="J241" s="59" t="str">
        <f t="shared" si="52"/>
        <v>PA.CV.120201</v>
      </c>
      <c r="K241" s="58" t="s">
        <v>2212</v>
      </c>
      <c r="L241" s="57" t="str">
        <f t="shared" si="56"/>
        <v>Arm left</v>
      </c>
      <c r="M241" s="59" t="str">
        <f t="shared" si="53"/>
        <v>PI.PA.CV.120201.01</v>
      </c>
      <c r="N241" s="59"/>
      <c r="O241" s="59" t="str">
        <f t="shared" si="54"/>
        <v>PH.PA.CV.120201.01</v>
      </c>
      <c r="Q241" s="59" t="str">
        <f t="shared" si="55"/>
        <v>CL.PA.CV.120201.01</v>
      </c>
      <c r="R241" s="59"/>
      <c r="S241" s="59" t="str">
        <f t="shared" si="57"/>
        <v>DR.PA.CV.120201.01</v>
      </c>
      <c r="T241" s="59"/>
      <c r="U241" s="60" t="str">
        <f t="shared" si="50"/>
        <v>IM.PA.CV.120201.01</v>
      </c>
      <c r="V241" s="59"/>
      <c r="W241" s="60" t="str">
        <f t="shared" si="51"/>
        <v>GE.PA.CV.120201.01</v>
      </c>
    </row>
    <row r="242" spans="1:23" s="57" customFormat="1" ht="14" customHeight="1">
      <c r="A242" s="57" t="s">
        <v>2186</v>
      </c>
      <c r="C242" s="58" t="s">
        <v>2128</v>
      </c>
      <c r="E242" s="58" t="s">
        <v>2217</v>
      </c>
      <c r="F242" s="57" t="s">
        <v>1883</v>
      </c>
      <c r="G242" s="57" t="s">
        <v>735</v>
      </c>
      <c r="H242" s="58" t="s">
        <v>2217</v>
      </c>
      <c r="J242" s="59" t="str">
        <f t="shared" si="52"/>
        <v>PA.CV.120202</v>
      </c>
      <c r="K242" s="58" t="s">
        <v>2212</v>
      </c>
      <c r="L242" s="57" t="str">
        <f t="shared" si="56"/>
        <v>Arm right</v>
      </c>
      <c r="M242" s="59" t="str">
        <f t="shared" si="53"/>
        <v>PI.PA.CV.120202.01</v>
      </c>
      <c r="N242" s="59"/>
      <c r="O242" s="59" t="str">
        <f t="shared" si="54"/>
        <v>PH.PA.CV.120202.01</v>
      </c>
      <c r="Q242" s="59" t="str">
        <f t="shared" si="55"/>
        <v>CL.PA.CV.120202.01</v>
      </c>
      <c r="R242" s="59"/>
      <c r="S242" s="59" t="str">
        <f t="shared" si="57"/>
        <v>DR.PA.CV.120202.01</v>
      </c>
      <c r="T242" s="59"/>
      <c r="U242" s="60" t="str">
        <f t="shared" si="50"/>
        <v>IM.PA.CV.120202.01</v>
      </c>
      <c r="V242" s="59"/>
      <c r="W242" s="60" t="str">
        <f t="shared" si="51"/>
        <v>GE.PA.CV.120202.01</v>
      </c>
    </row>
    <row r="243" spans="1:23" s="57" customFormat="1" ht="14" customHeight="1">
      <c r="A243" s="57" t="s">
        <v>2186</v>
      </c>
      <c r="C243" s="58" t="s">
        <v>2128</v>
      </c>
      <c r="E243" s="58" t="s">
        <v>2217</v>
      </c>
      <c r="F243" s="57" t="s">
        <v>1883</v>
      </c>
      <c r="G243" s="57" t="s">
        <v>1867</v>
      </c>
      <c r="H243" s="58" t="s">
        <v>2219</v>
      </c>
      <c r="J243" s="59" t="str">
        <f t="shared" si="52"/>
        <v>PA.CV.120203</v>
      </c>
      <c r="K243" s="58" t="s">
        <v>2212</v>
      </c>
      <c r="L243" s="57" t="str">
        <f t="shared" si="56"/>
        <v>Ankle Left</v>
      </c>
      <c r="M243" s="59" t="str">
        <f t="shared" si="53"/>
        <v>PI.PA.CV.120203.01</v>
      </c>
      <c r="N243" s="59"/>
      <c r="O243" s="59" t="str">
        <f t="shared" si="54"/>
        <v>PH.PA.CV.120203.01</v>
      </c>
      <c r="Q243" s="59" t="str">
        <f t="shared" si="55"/>
        <v>CL.PA.CV.120203.01</v>
      </c>
      <c r="R243" s="59"/>
      <c r="S243" s="59" t="str">
        <f t="shared" si="57"/>
        <v>DR.PA.CV.120203.01</v>
      </c>
      <c r="T243" s="59"/>
      <c r="U243" s="60" t="str">
        <f t="shared" si="50"/>
        <v>IM.PA.CV.120203.01</v>
      </c>
      <c r="V243" s="59"/>
      <c r="W243" s="60" t="str">
        <f t="shared" si="51"/>
        <v>GE.PA.CV.120203.01</v>
      </c>
    </row>
    <row r="244" spans="1:23" s="57" customFormat="1" ht="14" customHeight="1">
      <c r="A244" s="57" t="s">
        <v>2186</v>
      </c>
      <c r="C244" s="58" t="s">
        <v>2128</v>
      </c>
      <c r="E244" s="58" t="s">
        <v>2217</v>
      </c>
      <c r="F244" s="57" t="s">
        <v>1883</v>
      </c>
      <c r="G244" s="57" t="s">
        <v>317</v>
      </c>
      <c r="H244" s="58" t="s">
        <v>2063</v>
      </c>
      <c r="J244" s="59" t="str">
        <f t="shared" si="52"/>
        <v>PA.CV.120204</v>
      </c>
      <c r="K244" s="58" t="s">
        <v>2212</v>
      </c>
      <c r="L244" s="57" t="str">
        <f t="shared" si="56"/>
        <v>Ankle right</v>
      </c>
      <c r="M244" s="59" t="str">
        <f t="shared" si="53"/>
        <v>PI.PA.CV.120204.01</v>
      </c>
      <c r="N244" s="59"/>
      <c r="O244" s="59" t="str">
        <f t="shared" si="54"/>
        <v>PH.PA.CV.120204.01</v>
      </c>
      <c r="Q244" s="59" t="str">
        <f t="shared" si="55"/>
        <v>CL.PA.CV.120204.01</v>
      </c>
      <c r="R244" s="59"/>
      <c r="S244" s="59" t="str">
        <f t="shared" si="57"/>
        <v>DR.PA.CV.120204.01</v>
      </c>
      <c r="T244" s="59"/>
      <c r="U244" s="60" t="str">
        <f t="shared" si="50"/>
        <v>IM.PA.CV.120204.01</v>
      </c>
      <c r="V244" s="59"/>
      <c r="W244" s="60" t="str">
        <f t="shared" si="51"/>
        <v>GE.PA.CV.120204.01</v>
      </c>
    </row>
    <row r="245" spans="1:23" s="57" customFormat="1" ht="14" customHeight="1">
      <c r="A245" s="57" t="s">
        <v>2186</v>
      </c>
      <c r="C245" s="58" t="s">
        <v>2128</v>
      </c>
      <c r="E245" s="58" t="s">
        <v>2217</v>
      </c>
      <c r="F245" s="57" t="s">
        <v>1883</v>
      </c>
      <c r="G245" s="57" t="s">
        <v>744</v>
      </c>
      <c r="H245" s="58" t="s">
        <v>2065</v>
      </c>
      <c r="J245" s="59" t="str">
        <f t="shared" si="52"/>
        <v>PA.CV.120205</v>
      </c>
      <c r="K245" s="58" t="s">
        <v>2212</v>
      </c>
      <c r="L245" s="57" t="str">
        <f t="shared" si="56"/>
        <v>Foot right</v>
      </c>
      <c r="M245" s="59" t="str">
        <f t="shared" si="53"/>
        <v>PI.PA.CV.120205.01</v>
      </c>
      <c r="N245" s="59"/>
      <c r="O245" s="59" t="str">
        <f t="shared" si="54"/>
        <v>PH.PA.CV.120205.01</v>
      </c>
      <c r="Q245" s="59" t="str">
        <f t="shared" si="55"/>
        <v>CL.PA.CV.120205.01</v>
      </c>
      <c r="R245" s="59"/>
      <c r="S245" s="59" t="str">
        <f t="shared" si="57"/>
        <v>DR.PA.CV.120205.01</v>
      </c>
      <c r="T245" s="59"/>
      <c r="U245" s="60" t="str">
        <f t="shared" si="50"/>
        <v>IM.PA.CV.120205.01</v>
      </c>
      <c r="V245" s="59"/>
      <c r="W245" s="60" t="str">
        <f t="shared" si="51"/>
        <v>GE.PA.CV.120205.01</v>
      </c>
    </row>
    <row r="246" spans="1:23" s="57" customFormat="1" ht="14" customHeight="1">
      <c r="A246" s="57" t="s">
        <v>2186</v>
      </c>
      <c r="C246" s="58" t="s">
        <v>2128</v>
      </c>
      <c r="E246" s="58" t="s">
        <v>2217</v>
      </c>
      <c r="F246" s="57" t="s">
        <v>1883</v>
      </c>
      <c r="G246" s="57" t="s">
        <v>745</v>
      </c>
      <c r="H246" s="58" t="s">
        <v>2222</v>
      </c>
      <c r="J246" s="59" t="str">
        <f t="shared" si="52"/>
        <v>PA.CV.120206</v>
      </c>
      <c r="K246" s="58" t="s">
        <v>2212</v>
      </c>
      <c r="L246" s="57" t="str">
        <f t="shared" si="56"/>
        <v>Foot left</v>
      </c>
      <c r="M246" s="59" t="str">
        <f t="shared" si="53"/>
        <v>PI.PA.CV.120206.01</v>
      </c>
      <c r="N246" s="59"/>
      <c r="O246" s="59" t="str">
        <f t="shared" si="54"/>
        <v>PH.PA.CV.120206.01</v>
      </c>
      <c r="Q246" s="59" t="str">
        <f t="shared" si="55"/>
        <v>CL.PA.CV.120206.01</v>
      </c>
      <c r="R246" s="59"/>
      <c r="S246" s="59" t="str">
        <f t="shared" si="57"/>
        <v>DR.PA.CV.120206.01</v>
      </c>
      <c r="T246" s="59"/>
      <c r="U246" s="60" t="str">
        <f t="shared" si="50"/>
        <v>IM.PA.CV.120206.01</v>
      </c>
      <c r="V246" s="59"/>
      <c r="W246" s="60" t="str">
        <f t="shared" si="51"/>
        <v>GE.PA.CV.120206.01</v>
      </c>
    </row>
    <row r="247" spans="1:23" s="57" customFormat="1" ht="14" customHeight="1">
      <c r="A247" s="57" t="s">
        <v>2186</v>
      </c>
      <c r="C247" s="58" t="s">
        <v>2128</v>
      </c>
      <c r="E247" s="58" t="s">
        <v>2217</v>
      </c>
      <c r="F247" s="57" t="s">
        <v>1883</v>
      </c>
      <c r="G247" s="57" t="s">
        <v>738</v>
      </c>
      <c r="H247" s="58" t="s">
        <v>2376</v>
      </c>
      <c r="J247" s="59" t="str">
        <f t="shared" si="52"/>
        <v>PA.CV.120207</v>
      </c>
      <c r="K247" s="58" t="s">
        <v>2212</v>
      </c>
      <c r="L247" s="57" t="str">
        <f t="shared" si="56"/>
        <v>Hand left</v>
      </c>
      <c r="M247" s="59" t="str">
        <f t="shared" si="53"/>
        <v>PI.PA.CV.120207.01</v>
      </c>
      <c r="N247" s="59"/>
      <c r="O247" s="59" t="str">
        <f t="shared" si="54"/>
        <v>PH.PA.CV.120207.01</v>
      </c>
      <c r="Q247" s="59" t="str">
        <f t="shared" si="55"/>
        <v>CL.PA.CV.120207.01</v>
      </c>
      <c r="R247" s="59"/>
      <c r="S247" s="59" t="str">
        <f t="shared" si="57"/>
        <v>DR.PA.CV.120207.01</v>
      </c>
      <c r="T247" s="59"/>
      <c r="U247" s="60" t="str">
        <f t="shared" si="50"/>
        <v>IM.PA.CV.120207.01</v>
      </c>
      <c r="V247" s="59"/>
      <c r="W247" s="60" t="str">
        <f t="shared" si="51"/>
        <v>GE.PA.CV.120207.01</v>
      </c>
    </row>
    <row r="248" spans="1:23" s="57" customFormat="1" ht="14" customHeight="1">
      <c r="A248" s="57" t="s">
        <v>2186</v>
      </c>
      <c r="C248" s="58" t="s">
        <v>2128</v>
      </c>
      <c r="E248" s="58" t="s">
        <v>2217</v>
      </c>
      <c r="F248" s="57" t="s">
        <v>1883</v>
      </c>
      <c r="G248" s="57" t="s">
        <v>737</v>
      </c>
      <c r="H248" s="58" t="s">
        <v>2378</v>
      </c>
      <c r="J248" s="59" t="str">
        <f t="shared" si="52"/>
        <v>PA.CV.120208</v>
      </c>
      <c r="K248" s="58" t="s">
        <v>2212</v>
      </c>
      <c r="L248" s="57" t="str">
        <f t="shared" si="56"/>
        <v>Hand right</v>
      </c>
      <c r="M248" s="59" t="str">
        <f t="shared" si="53"/>
        <v>PI.PA.CV.120208.01</v>
      </c>
      <c r="N248" s="59"/>
      <c r="O248" s="59" t="str">
        <f t="shared" si="54"/>
        <v>PH.PA.CV.120208.01</v>
      </c>
      <c r="Q248" s="59" t="str">
        <f t="shared" si="55"/>
        <v>CL.PA.CV.120208.01</v>
      </c>
      <c r="R248" s="59"/>
      <c r="S248" s="59" t="str">
        <f t="shared" si="57"/>
        <v>DR.PA.CV.120208.01</v>
      </c>
      <c r="T248" s="59"/>
      <c r="U248" s="60" t="str">
        <f t="shared" si="50"/>
        <v>IM.PA.CV.120208.01</v>
      </c>
      <c r="V248" s="59"/>
      <c r="W248" s="60" t="str">
        <f t="shared" si="51"/>
        <v>GE.PA.CV.120208.01</v>
      </c>
    </row>
    <row r="249" spans="1:23" s="57" customFormat="1" ht="14" customHeight="1">
      <c r="A249" s="57" t="s">
        <v>2186</v>
      </c>
      <c r="C249" s="58" t="s">
        <v>2128</v>
      </c>
      <c r="E249" s="58" t="s">
        <v>2217</v>
      </c>
      <c r="F249" s="57" t="s">
        <v>1883</v>
      </c>
      <c r="G249" s="57" t="s">
        <v>741</v>
      </c>
      <c r="H249" s="58" t="s">
        <v>2380</v>
      </c>
      <c r="J249" s="59" t="str">
        <f t="shared" si="52"/>
        <v>PA.CV.120209</v>
      </c>
      <c r="K249" s="58" t="s">
        <v>2212</v>
      </c>
      <c r="L249" s="57" t="str">
        <f t="shared" si="56"/>
        <v>Leg left</v>
      </c>
      <c r="M249" s="59" t="str">
        <f t="shared" si="53"/>
        <v>PI.PA.CV.120209.01</v>
      </c>
      <c r="N249" s="59"/>
      <c r="O249" s="59" t="str">
        <f t="shared" si="54"/>
        <v>PH.PA.CV.120209.01</v>
      </c>
      <c r="Q249" s="59" t="str">
        <f t="shared" si="55"/>
        <v>CL.PA.CV.120209.01</v>
      </c>
      <c r="R249" s="59"/>
      <c r="S249" s="59" t="str">
        <f t="shared" si="57"/>
        <v>DR.PA.CV.120209.01</v>
      </c>
      <c r="T249" s="59"/>
      <c r="U249" s="60" t="str">
        <f t="shared" si="50"/>
        <v>IM.PA.CV.120209.01</v>
      </c>
      <c r="V249" s="59"/>
      <c r="W249" s="60" t="str">
        <f t="shared" si="51"/>
        <v>GE.PA.CV.120209.01</v>
      </c>
    </row>
    <row r="250" spans="1:23" s="57" customFormat="1" ht="14" customHeight="1">
      <c r="A250" s="57" t="s">
        <v>2186</v>
      </c>
      <c r="C250" s="58" t="s">
        <v>2128</v>
      </c>
      <c r="E250" s="58" t="s">
        <v>2217</v>
      </c>
      <c r="F250" s="57" t="s">
        <v>1883</v>
      </c>
      <c r="G250" s="57" t="s">
        <v>740</v>
      </c>
      <c r="H250" s="58" t="s">
        <v>2124</v>
      </c>
      <c r="J250" s="59" t="str">
        <f t="shared" si="52"/>
        <v>PA.CV.120210</v>
      </c>
      <c r="K250" s="58" t="s">
        <v>2212</v>
      </c>
      <c r="L250" s="57" t="str">
        <f t="shared" si="56"/>
        <v>Leg right</v>
      </c>
      <c r="M250" s="59" t="str">
        <f t="shared" si="53"/>
        <v>PI.PA.CV.120210.01</v>
      </c>
      <c r="N250" s="59"/>
      <c r="O250" s="59" t="str">
        <f t="shared" si="54"/>
        <v>PH.PA.CV.120210.01</v>
      </c>
      <c r="Q250" s="59" t="str">
        <f t="shared" si="55"/>
        <v>CL.PA.CV.120210.01</v>
      </c>
      <c r="R250" s="59"/>
      <c r="S250" s="59" t="str">
        <f t="shared" si="57"/>
        <v>DR.PA.CV.120210.01</v>
      </c>
      <c r="T250" s="59"/>
      <c r="U250" s="60" t="str">
        <f t="shared" si="50"/>
        <v>IM.PA.CV.120210.01</v>
      </c>
      <c r="V250" s="59"/>
      <c r="W250" s="60" t="str">
        <f t="shared" si="51"/>
        <v>GE.PA.CV.120210.01</v>
      </c>
    </row>
    <row r="251" spans="1:23" s="57" customFormat="1" ht="14" customHeight="1">
      <c r="A251" s="57" t="s">
        <v>2186</v>
      </c>
      <c r="C251" s="58" t="s">
        <v>2128</v>
      </c>
      <c r="E251" s="58" t="s">
        <v>2217</v>
      </c>
      <c r="F251" s="57" t="s">
        <v>1883</v>
      </c>
      <c r="G251" s="57" t="s">
        <v>1868</v>
      </c>
      <c r="H251" s="58" t="s">
        <v>2126</v>
      </c>
      <c r="J251" s="59" t="str">
        <f t="shared" si="52"/>
        <v>PA.CV.120211</v>
      </c>
      <c r="K251" s="58" t="s">
        <v>2212</v>
      </c>
      <c r="L251" s="57" t="str">
        <f t="shared" si="56"/>
        <v>Facial</v>
      </c>
      <c r="M251" s="59" t="str">
        <f t="shared" si="53"/>
        <v>PI.PA.CV.120211.01</v>
      </c>
      <c r="N251" s="59"/>
      <c r="O251" s="59" t="str">
        <f t="shared" si="54"/>
        <v>PH.PA.CV.120211.01</v>
      </c>
      <c r="Q251" s="59" t="str">
        <f t="shared" si="55"/>
        <v>CL.PA.CV.120211.01</v>
      </c>
      <c r="R251" s="59"/>
      <c r="S251" s="59" t="str">
        <f t="shared" si="57"/>
        <v>DR.PA.CV.120211.01</v>
      </c>
      <c r="T251" s="59"/>
      <c r="U251" s="60" t="str">
        <f t="shared" si="50"/>
        <v>IM.PA.CV.120211.01</v>
      </c>
      <c r="V251" s="59"/>
      <c r="W251" s="60" t="str">
        <f t="shared" si="51"/>
        <v>GE.PA.CV.120211.01</v>
      </c>
    </row>
    <row r="252" spans="1:23" s="57" customFormat="1" ht="14" customHeight="1">
      <c r="A252" s="57" t="s">
        <v>2186</v>
      </c>
      <c r="C252" s="58" t="s">
        <v>2128</v>
      </c>
      <c r="E252" s="58" t="s">
        <v>2217</v>
      </c>
      <c r="F252" s="57" t="s">
        <v>1883</v>
      </c>
      <c r="G252" s="57" t="s">
        <v>318</v>
      </c>
      <c r="H252" s="58" t="s">
        <v>2128</v>
      </c>
      <c r="J252" s="59" t="str">
        <f t="shared" si="52"/>
        <v>PA.CV.120212</v>
      </c>
      <c r="K252" s="58" t="s">
        <v>2212</v>
      </c>
      <c r="L252" s="57" t="str">
        <f t="shared" si="56"/>
        <v>Periorbital right</v>
      </c>
      <c r="M252" s="59" t="str">
        <f t="shared" si="53"/>
        <v>PI.PA.CV.120212.01</v>
      </c>
      <c r="N252" s="59"/>
      <c r="O252" s="59" t="str">
        <f t="shared" si="54"/>
        <v>PH.PA.CV.120212.01</v>
      </c>
      <c r="Q252" s="59" t="str">
        <f t="shared" si="55"/>
        <v>CL.PA.CV.120212.01</v>
      </c>
      <c r="R252" s="59"/>
      <c r="S252" s="59" t="str">
        <f t="shared" si="57"/>
        <v>DR.PA.CV.120212.01</v>
      </c>
      <c r="T252" s="59"/>
      <c r="U252" s="60" t="str">
        <f t="shared" si="50"/>
        <v>IM.PA.CV.120212.01</v>
      </c>
      <c r="V252" s="59"/>
      <c r="W252" s="60" t="str">
        <f t="shared" si="51"/>
        <v>GE.PA.CV.120212.01</v>
      </c>
    </row>
    <row r="253" spans="1:23" s="57" customFormat="1" ht="14" customHeight="1">
      <c r="A253" s="57" t="s">
        <v>2186</v>
      </c>
      <c r="C253" s="58" t="s">
        <v>2128</v>
      </c>
      <c r="E253" s="58" t="s">
        <v>2217</v>
      </c>
      <c r="F253" s="57" t="s">
        <v>1883</v>
      </c>
      <c r="G253" s="57" t="s">
        <v>319</v>
      </c>
      <c r="H253" s="58" t="s">
        <v>2130</v>
      </c>
      <c r="J253" s="59" t="str">
        <f t="shared" si="52"/>
        <v>PA.CV.120213</v>
      </c>
      <c r="K253" s="58" t="s">
        <v>2212</v>
      </c>
      <c r="L253" s="57" t="str">
        <f t="shared" si="56"/>
        <v>Periorbital left</v>
      </c>
      <c r="M253" s="59" t="str">
        <f t="shared" si="53"/>
        <v>PI.PA.CV.120213.01</v>
      </c>
      <c r="N253" s="59"/>
      <c r="O253" s="59" t="str">
        <f t="shared" si="54"/>
        <v>PH.PA.CV.120213.01</v>
      </c>
      <c r="Q253" s="59" t="str">
        <f t="shared" si="55"/>
        <v>CL.PA.CV.120213.01</v>
      </c>
      <c r="R253" s="59"/>
      <c r="S253" s="59" t="str">
        <f t="shared" si="57"/>
        <v>DR.PA.CV.120213.01</v>
      </c>
      <c r="T253" s="59"/>
      <c r="U253" s="60" t="str">
        <f t="shared" si="50"/>
        <v>IM.PA.CV.120213.01</v>
      </c>
      <c r="V253" s="59"/>
      <c r="W253" s="60" t="str">
        <f t="shared" si="51"/>
        <v>GE.PA.CV.120213.01</v>
      </c>
    </row>
    <row r="254" spans="1:23" s="57" customFormat="1" ht="14" customHeight="1">
      <c r="A254" s="57" t="s">
        <v>2186</v>
      </c>
      <c r="C254" s="58" t="s">
        <v>2128</v>
      </c>
      <c r="E254" s="58" t="s">
        <v>2217</v>
      </c>
      <c r="F254" s="57" t="s">
        <v>1883</v>
      </c>
      <c r="G254" s="57" t="s">
        <v>1869</v>
      </c>
      <c r="H254" s="58" t="s">
        <v>2296</v>
      </c>
      <c r="J254" s="59" t="str">
        <f t="shared" si="52"/>
        <v>PA.CV.120214</v>
      </c>
      <c r="K254" s="58" t="s">
        <v>2212</v>
      </c>
      <c r="L254" s="57" t="str">
        <f t="shared" si="56"/>
        <v>Sacral</v>
      </c>
      <c r="M254" s="59" t="str">
        <f t="shared" si="53"/>
        <v>PI.PA.CV.120214.01</v>
      </c>
      <c r="N254" s="59"/>
      <c r="O254" s="59" t="str">
        <f t="shared" si="54"/>
        <v>PH.PA.CV.120214.01</v>
      </c>
      <c r="Q254" s="59" t="str">
        <f t="shared" si="55"/>
        <v>CL.PA.CV.120214.01</v>
      </c>
      <c r="R254" s="59"/>
      <c r="S254" s="59" t="str">
        <f t="shared" si="57"/>
        <v>DR.PA.CV.120214.01</v>
      </c>
      <c r="T254" s="59"/>
      <c r="U254" s="60" t="str">
        <f t="shared" si="50"/>
        <v>IM.PA.CV.120214.01</v>
      </c>
      <c r="V254" s="59"/>
      <c r="W254" s="60" t="str">
        <f t="shared" si="51"/>
        <v>GE.PA.CV.120214.01</v>
      </c>
    </row>
    <row r="255" spans="1:23" s="57" customFormat="1" ht="14" customHeight="1">
      <c r="A255" s="57" t="s">
        <v>2186</v>
      </c>
      <c r="C255" s="58" t="s">
        <v>2128</v>
      </c>
      <c r="E255" s="58" t="s">
        <v>2217</v>
      </c>
      <c r="F255" s="57" t="s">
        <v>1883</v>
      </c>
      <c r="G255" s="57" t="s">
        <v>1870</v>
      </c>
      <c r="H255" s="58" t="s">
        <v>2459</v>
      </c>
      <c r="J255" s="59" t="str">
        <f t="shared" si="52"/>
        <v>PA.CV.120215</v>
      </c>
      <c r="K255" s="58" t="s">
        <v>2212</v>
      </c>
      <c r="L255" s="57" t="str">
        <f t="shared" si="56"/>
        <v>Penile</v>
      </c>
      <c r="M255" s="59" t="str">
        <f t="shared" si="53"/>
        <v>PI.PA.CV.120215.01</v>
      </c>
      <c r="N255" s="59"/>
      <c r="O255" s="59" t="str">
        <f t="shared" si="54"/>
        <v>PH.PA.CV.120215.01</v>
      </c>
      <c r="Q255" s="59" t="str">
        <f t="shared" si="55"/>
        <v>CL.PA.CV.120215.01</v>
      </c>
      <c r="R255" s="59"/>
      <c r="S255" s="59" t="str">
        <f t="shared" si="57"/>
        <v>DR.PA.CV.120215.01</v>
      </c>
      <c r="T255" s="59"/>
      <c r="U255" s="60" t="str">
        <f t="shared" si="50"/>
        <v>IM.PA.CV.120215.01</v>
      </c>
      <c r="V255" s="59"/>
      <c r="W255" s="60" t="str">
        <f t="shared" si="51"/>
        <v>GE.PA.CV.120215.01</v>
      </c>
    </row>
    <row r="256" spans="1:23" s="57" customFormat="1" ht="14" customHeight="1">
      <c r="A256" s="57" t="s">
        <v>2186</v>
      </c>
      <c r="C256" s="58" t="s">
        <v>2128</v>
      </c>
      <c r="E256" s="58" t="s">
        <v>2217</v>
      </c>
      <c r="F256" s="57" t="s">
        <v>1883</v>
      </c>
      <c r="G256" s="57" t="s">
        <v>1871</v>
      </c>
      <c r="H256" s="58" t="s">
        <v>2464</v>
      </c>
      <c r="J256" s="59" t="str">
        <f t="shared" si="52"/>
        <v>PA.CV.120216</v>
      </c>
      <c r="K256" s="58" t="s">
        <v>2212</v>
      </c>
      <c r="L256" s="57" t="str">
        <f t="shared" si="56"/>
        <v>Scrotal</v>
      </c>
      <c r="M256" s="59" t="str">
        <f t="shared" si="53"/>
        <v>PI.PA.CV.120216.01</v>
      </c>
      <c r="N256" s="59"/>
      <c r="O256" s="59" t="str">
        <f t="shared" si="54"/>
        <v>PH.PA.CV.120216.01</v>
      </c>
      <c r="Q256" s="59" t="str">
        <f t="shared" si="55"/>
        <v>CL.PA.CV.120216.01</v>
      </c>
      <c r="R256" s="59"/>
      <c r="S256" s="59" t="str">
        <f t="shared" si="57"/>
        <v>DR.PA.CV.120216.01</v>
      </c>
      <c r="T256" s="59"/>
      <c r="U256" s="60" t="str">
        <f t="shared" si="50"/>
        <v>IM.PA.CV.120216.01</v>
      </c>
      <c r="V256" s="59"/>
      <c r="W256" s="60" t="str">
        <f t="shared" si="51"/>
        <v>GE.PA.CV.120216.01</v>
      </c>
    </row>
    <row r="257" spans="1:23" s="57" customFormat="1" ht="14" customHeight="1">
      <c r="A257" s="57" t="s">
        <v>2186</v>
      </c>
      <c r="C257" s="58" t="s">
        <v>2128</v>
      </c>
      <c r="E257" s="58" t="s">
        <v>2217</v>
      </c>
      <c r="F257" s="57" t="s">
        <v>1883</v>
      </c>
      <c r="G257" s="57" t="s">
        <v>320</v>
      </c>
      <c r="H257" s="58" t="s">
        <v>2466</v>
      </c>
      <c r="J257" s="59" t="str">
        <f t="shared" si="52"/>
        <v>PA.CV.120217</v>
      </c>
      <c r="K257" s="58" t="s">
        <v>2212</v>
      </c>
      <c r="L257" s="57" t="str">
        <f t="shared" si="56"/>
        <v>Bilateral upper extremities</v>
      </c>
      <c r="M257" s="59" t="str">
        <f t="shared" si="53"/>
        <v>PI.PA.CV.120217.01</v>
      </c>
      <c r="N257" s="59"/>
      <c r="O257" s="59" t="str">
        <f t="shared" si="54"/>
        <v>PH.PA.CV.120217.01</v>
      </c>
      <c r="Q257" s="59" t="str">
        <f t="shared" si="55"/>
        <v>CL.PA.CV.120217.01</v>
      </c>
      <c r="R257" s="59"/>
      <c r="S257" s="59" t="str">
        <f t="shared" si="57"/>
        <v>DR.PA.CV.120217.01</v>
      </c>
      <c r="T257" s="59"/>
      <c r="U257" s="60" t="str">
        <f t="shared" si="50"/>
        <v>IM.PA.CV.120217.01</v>
      </c>
      <c r="V257" s="59"/>
      <c r="W257" s="60" t="str">
        <f t="shared" si="51"/>
        <v>GE.PA.CV.120217.01</v>
      </c>
    </row>
    <row r="258" spans="1:23" s="57" customFormat="1" ht="14" customHeight="1">
      <c r="A258" s="57" t="s">
        <v>2186</v>
      </c>
      <c r="C258" s="58" t="s">
        <v>2128</v>
      </c>
      <c r="E258" s="58" t="s">
        <v>2217</v>
      </c>
      <c r="F258" s="57" t="s">
        <v>1883</v>
      </c>
      <c r="G258" s="57" t="s">
        <v>321</v>
      </c>
      <c r="H258" s="58" t="s">
        <v>2616</v>
      </c>
      <c r="J258" s="59" t="str">
        <f t="shared" si="52"/>
        <v>PA.CV.120218</v>
      </c>
      <c r="K258" s="58" t="s">
        <v>2212</v>
      </c>
      <c r="L258" s="57" t="str">
        <f t="shared" si="56"/>
        <v>Bilateral lower extremities</v>
      </c>
      <c r="M258" s="59" t="str">
        <f t="shared" si="53"/>
        <v>PI.PA.CV.120218.01</v>
      </c>
      <c r="N258" s="59"/>
      <c r="O258" s="59" t="str">
        <f t="shared" si="54"/>
        <v>PH.PA.CV.120218.01</v>
      </c>
      <c r="Q258" s="59" t="str">
        <f t="shared" si="55"/>
        <v>CL.PA.CV.120218.01</v>
      </c>
      <c r="R258" s="59"/>
      <c r="S258" s="59" t="str">
        <f t="shared" si="57"/>
        <v>DR.PA.CV.120218.01</v>
      </c>
      <c r="T258" s="59"/>
      <c r="U258" s="60" t="str">
        <f t="shared" si="50"/>
        <v>IM.PA.CV.120218.01</v>
      </c>
      <c r="V258" s="59"/>
      <c r="W258" s="60" t="str">
        <f t="shared" si="51"/>
        <v>GE.PA.CV.120218.01</v>
      </c>
    </row>
    <row r="259" spans="1:23" s="57" customFormat="1" ht="14" customHeight="1">
      <c r="A259" s="57" t="s">
        <v>2186</v>
      </c>
      <c r="C259" s="58" t="s">
        <v>2128</v>
      </c>
      <c r="E259" s="58" t="s">
        <v>2217</v>
      </c>
      <c r="F259" s="57" t="s">
        <v>1883</v>
      </c>
      <c r="G259" s="57" t="s">
        <v>1872</v>
      </c>
      <c r="H259" s="58" t="s">
        <v>2618</v>
      </c>
      <c r="J259" s="59" t="str">
        <f t="shared" si="52"/>
        <v>PA.CV.120219</v>
      </c>
      <c r="K259" s="58" t="s">
        <v>2212</v>
      </c>
      <c r="L259" s="57" t="str">
        <f t="shared" si="56"/>
        <v>Anasarca</v>
      </c>
      <c r="M259" s="59" t="str">
        <f t="shared" si="53"/>
        <v>PI.PA.CV.120219.01</v>
      </c>
      <c r="N259" s="59"/>
      <c r="O259" s="59" t="str">
        <f t="shared" si="54"/>
        <v>PH.PA.CV.120219.01</v>
      </c>
      <c r="Q259" s="59" t="str">
        <f t="shared" si="55"/>
        <v>CL.PA.CV.120219.01</v>
      </c>
      <c r="R259" s="59"/>
      <c r="S259" s="59" t="str">
        <f t="shared" si="57"/>
        <v>DR.PA.CV.120219.01</v>
      </c>
      <c r="T259" s="59"/>
      <c r="U259" s="60" t="str">
        <f t="shared" ref="U259:U322" si="58">CONCATENATE("IM.",J259, ".",K259)</f>
        <v>IM.PA.CV.120219.01</v>
      </c>
      <c r="V259" s="59"/>
      <c r="W259" s="60" t="str">
        <f t="shared" ref="W259:W322" si="59">CONCATENATE("GE.",J259, ".",K259)</f>
        <v>GE.PA.CV.120219.01</v>
      </c>
    </row>
    <row r="260" spans="1:23" s="57" customFormat="1" ht="14" customHeight="1">
      <c r="A260" s="57" t="s">
        <v>2186</v>
      </c>
      <c r="C260" s="58" t="s">
        <v>2128</v>
      </c>
      <c r="D260" s="57" t="s">
        <v>1873</v>
      </c>
      <c r="E260" s="58" t="s">
        <v>2219</v>
      </c>
      <c r="F260" s="57" t="s">
        <v>1884</v>
      </c>
      <c r="G260" s="57" t="s">
        <v>2039</v>
      </c>
      <c r="H260" s="58" t="s">
        <v>2212</v>
      </c>
      <c r="J260" s="59" t="str">
        <f t="shared" si="52"/>
        <v>PA.CV.120301</v>
      </c>
      <c r="K260" s="58" t="s">
        <v>2212</v>
      </c>
      <c r="L260" s="57" t="str">
        <f t="shared" si="56"/>
        <v>Non-Pitting (Trace)</v>
      </c>
      <c r="M260" s="59" t="str">
        <f t="shared" si="53"/>
        <v>PI.PA.CV.120301.01</v>
      </c>
      <c r="N260" s="59"/>
      <c r="O260" s="59" t="str">
        <f t="shared" si="54"/>
        <v>PH.PA.CV.120301.01</v>
      </c>
      <c r="Q260" s="59" t="str">
        <f t="shared" si="55"/>
        <v>CL.PA.CV.120301.01</v>
      </c>
      <c r="R260" s="59"/>
      <c r="S260" s="59" t="str">
        <f t="shared" si="57"/>
        <v>DR.PA.CV.120301.01</v>
      </c>
      <c r="T260" s="59"/>
      <c r="U260" s="60" t="str">
        <f t="shared" si="58"/>
        <v>IM.PA.CV.120301.01</v>
      </c>
      <c r="V260" s="59"/>
      <c r="W260" s="60" t="str">
        <f t="shared" si="59"/>
        <v>GE.PA.CV.120301.01</v>
      </c>
    </row>
    <row r="261" spans="1:23" s="57" customFormat="1" ht="14" customHeight="1">
      <c r="A261" s="57" t="s">
        <v>2186</v>
      </c>
      <c r="C261" s="58" t="s">
        <v>2128</v>
      </c>
      <c r="E261" s="58" t="s">
        <v>2219</v>
      </c>
      <c r="F261" s="57" t="s">
        <v>1884</v>
      </c>
      <c r="G261" s="57" t="s">
        <v>322</v>
      </c>
      <c r="H261" s="58" t="s">
        <v>2217</v>
      </c>
      <c r="J261" s="59" t="str">
        <f t="shared" si="52"/>
        <v>PA.CV.120302</v>
      </c>
      <c r="K261" s="58" t="s">
        <v>2212</v>
      </c>
      <c r="L261" s="57" t="str">
        <f t="shared" si="56"/>
        <v>Pitting +1 (Barely detectable)</v>
      </c>
      <c r="M261" s="59" t="str">
        <f t="shared" si="53"/>
        <v>PI.PA.CV.120302.01</v>
      </c>
      <c r="N261" s="59"/>
      <c r="O261" s="59" t="str">
        <f t="shared" si="54"/>
        <v>PH.PA.CV.120302.01</v>
      </c>
      <c r="Q261" s="59" t="str">
        <f t="shared" si="55"/>
        <v>CL.PA.CV.120302.01</v>
      </c>
      <c r="R261" s="59"/>
      <c r="S261" s="59" t="str">
        <f t="shared" si="57"/>
        <v>DR.PA.CV.120302.01</v>
      </c>
      <c r="T261" s="59"/>
      <c r="U261" s="60" t="str">
        <f t="shared" si="58"/>
        <v>IM.PA.CV.120302.01</v>
      </c>
      <c r="V261" s="59"/>
      <c r="W261" s="60" t="str">
        <f t="shared" si="59"/>
        <v>GE.PA.CV.120302.01</v>
      </c>
    </row>
    <row r="262" spans="1:23" s="57" customFormat="1" ht="14" customHeight="1">
      <c r="A262" s="57" t="s">
        <v>2186</v>
      </c>
      <c r="C262" s="58" t="s">
        <v>2128</v>
      </c>
      <c r="E262" s="58" t="s">
        <v>2219</v>
      </c>
      <c r="F262" s="57" t="s">
        <v>1884</v>
      </c>
      <c r="G262" s="57" t="s">
        <v>2040</v>
      </c>
      <c r="H262" s="58" t="s">
        <v>2219</v>
      </c>
      <c r="J262" s="59" t="str">
        <f t="shared" si="52"/>
        <v>PA.CV.120303</v>
      </c>
      <c r="K262" s="58" t="s">
        <v>2212</v>
      </c>
      <c r="L262" s="57" t="str">
        <f t="shared" si="56"/>
        <v>Pitting +2 (Indentation less than 5mm)</v>
      </c>
      <c r="M262" s="59" t="str">
        <f t="shared" si="53"/>
        <v>PI.PA.CV.120303.01</v>
      </c>
      <c r="N262" s="59"/>
      <c r="O262" s="59" t="str">
        <f t="shared" si="54"/>
        <v>PH.PA.CV.120303.01</v>
      </c>
      <c r="Q262" s="59" t="str">
        <f t="shared" si="55"/>
        <v>CL.PA.CV.120303.01</v>
      </c>
      <c r="R262" s="59"/>
      <c r="S262" s="59" t="str">
        <f t="shared" si="57"/>
        <v>DR.PA.CV.120303.01</v>
      </c>
      <c r="T262" s="59"/>
      <c r="U262" s="60" t="str">
        <f t="shared" si="58"/>
        <v>IM.PA.CV.120303.01</v>
      </c>
      <c r="V262" s="59"/>
      <c r="W262" s="60" t="str">
        <f t="shared" si="59"/>
        <v>GE.PA.CV.120303.01</v>
      </c>
    </row>
    <row r="263" spans="1:23" s="57" customFormat="1" ht="14" customHeight="1">
      <c r="A263" s="57" t="s">
        <v>2186</v>
      </c>
      <c r="C263" s="58" t="s">
        <v>2128</v>
      </c>
      <c r="E263" s="58" t="s">
        <v>2219</v>
      </c>
      <c r="F263" s="57" t="s">
        <v>1884</v>
      </c>
      <c r="G263" s="57" t="s">
        <v>2041</v>
      </c>
      <c r="H263" s="58" t="s">
        <v>2063</v>
      </c>
      <c r="J263" s="59" t="str">
        <f t="shared" si="52"/>
        <v>PA.CV.120304</v>
      </c>
      <c r="K263" s="58" t="s">
        <v>2212</v>
      </c>
      <c r="L263" s="57" t="str">
        <f t="shared" si="56"/>
        <v>Pitting +3 (Indentation of 5-10mm)</v>
      </c>
      <c r="M263" s="59" t="str">
        <f t="shared" si="53"/>
        <v>PI.PA.CV.120304.01</v>
      </c>
      <c r="N263" s="59"/>
      <c r="O263" s="59" t="str">
        <f t="shared" si="54"/>
        <v>PH.PA.CV.120304.01</v>
      </c>
      <c r="Q263" s="59" t="str">
        <f t="shared" si="55"/>
        <v>CL.PA.CV.120304.01</v>
      </c>
      <c r="R263" s="59"/>
      <c r="S263" s="59" t="str">
        <f t="shared" si="57"/>
        <v>DR.PA.CV.120304.01</v>
      </c>
      <c r="T263" s="59"/>
      <c r="U263" s="60" t="str">
        <f t="shared" si="58"/>
        <v>IM.PA.CV.120304.01</v>
      </c>
      <c r="V263" s="59"/>
      <c r="W263" s="60" t="str">
        <f t="shared" si="59"/>
        <v>GE.PA.CV.120304.01</v>
      </c>
    </row>
    <row r="264" spans="1:23" s="57" customFormat="1" ht="14" customHeight="1">
      <c r="A264" s="57" t="s">
        <v>2186</v>
      </c>
      <c r="C264" s="58" t="s">
        <v>2128</v>
      </c>
      <c r="E264" s="58" t="s">
        <v>2219</v>
      </c>
      <c r="F264" s="57" t="s">
        <v>1884</v>
      </c>
      <c r="G264" s="57" t="s">
        <v>2042</v>
      </c>
      <c r="H264" s="58" t="s">
        <v>2065</v>
      </c>
      <c r="J264" s="59" t="str">
        <f t="shared" ref="J264:J327" si="60">CONCATENATE("PA.CV.",C264,E264,H264)</f>
        <v>PA.CV.120305</v>
      </c>
      <c r="K264" s="58" t="s">
        <v>2212</v>
      </c>
      <c r="L264" s="57" t="str">
        <f t="shared" si="56"/>
        <v>Pitting +4 (Indentation of more than 10mm)</v>
      </c>
      <c r="M264" s="59" t="str">
        <f t="shared" ref="M264:M327" si="61">CONCATENATE("PI.",J264,".",K264)</f>
        <v>PI.PA.CV.120305.01</v>
      </c>
      <c r="N264" s="59"/>
      <c r="O264" s="59" t="str">
        <f t="shared" ref="O264:O327" si="62">CONCATENATE("PH.",J264,".",K264)</f>
        <v>PH.PA.CV.120305.01</v>
      </c>
      <c r="Q264" s="59" t="str">
        <f t="shared" ref="Q264:Q327" si="63">CONCATENATE("CL.",J264,".",K264)</f>
        <v>CL.PA.CV.120305.01</v>
      </c>
      <c r="R264" s="59"/>
      <c r="S264" s="59" t="str">
        <f t="shared" si="57"/>
        <v>DR.PA.CV.120305.01</v>
      </c>
      <c r="T264" s="59"/>
      <c r="U264" s="60" t="str">
        <f t="shared" si="58"/>
        <v>IM.PA.CV.120305.01</v>
      </c>
      <c r="V264" s="59"/>
      <c r="W264" s="60" t="str">
        <f t="shared" si="59"/>
        <v>GE.PA.CV.120305.01</v>
      </c>
    </row>
    <row r="265" spans="1:23" s="57" customFormat="1" ht="14" customHeight="1">
      <c r="A265" s="57" t="s">
        <v>2186</v>
      </c>
      <c r="B265" s="57" t="s">
        <v>1885</v>
      </c>
      <c r="C265" s="58" t="s">
        <v>2130</v>
      </c>
      <c r="D265" s="57" t="s">
        <v>1860</v>
      </c>
      <c r="E265" s="58" t="s">
        <v>2212</v>
      </c>
      <c r="F265" s="57" t="s">
        <v>1886</v>
      </c>
      <c r="G265" s="57" t="s">
        <v>1862</v>
      </c>
      <c r="H265" s="58" t="s">
        <v>2212</v>
      </c>
      <c r="J265" s="59" t="str">
        <f t="shared" si="60"/>
        <v>PA.CV.130101</v>
      </c>
      <c r="K265" s="58" t="s">
        <v>2212</v>
      </c>
      <c r="L265" s="57" t="str">
        <f t="shared" ref="L265:L328" si="64">G265</f>
        <v>Shiny</v>
      </c>
      <c r="M265" s="59" t="str">
        <f t="shared" si="61"/>
        <v>PI.PA.CV.130101.01</v>
      </c>
      <c r="N265" s="59"/>
      <c r="O265" s="59" t="str">
        <f t="shared" si="62"/>
        <v>PH.PA.CV.130101.01</v>
      </c>
      <c r="Q265" s="59" t="str">
        <f t="shared" si="63"/>
        <v>CL.PA.CV.130101.01</v>
      </c>
      <c r="R265" s="59"/>
      <c r="S265" s="59" t="str">
        <f t="shared" ref="S265:S328" si="65">CONCATENATE("DR.",J265,".",K265)</f>
        <v>DR.PA.CV.130101.01</v>
      </c>
      <c r="T265" s="59"/>
      <c r="U265" s="60" t="str">
        <f t="shared" si="58"/>
        <v>IM.PA.CV.130101.01</v>
      </c>
      <c r="V265" s="59"/>
      <c r="W265" s="60" t="str">
        <f t="shared" si="59"/>
        <v>GE.PA.CV.130101.01</v>
      </c>
    </row>
    <row r="266" spans="1:23" s="57" customFormat="1" ht="14" customHeight="1">
      <c r="A266" s="57" t="s">
        <v>2186</v>
      </c>
      <c r="C266" s="58" t="s">
        <v>2130</v>
      </c>
      <c r="E266" s="58" t="s">
        <v>2212</v>
      </c>
      <c r="F266" s="57" t="s">
        <v>1886</v>
      </c>
      <c r="G266" s="57" t="s">
        <v>1863</v>
      </c>
      <c r="H266" s="58" t="s">
        <v>2217</v>
      </c>
      <c r="J266" s="59" t="str">
        <f t="shared" si="60"/>
        <v>PA.CV.130102</v>
      </c>
      <c r="K266" s="58" t="s">
        <v>2212</v>
      </c>
      <c r="L266" s="57" t="str">
        <f t="shared" si="64"/>
        <v>Taut</v>
      </c>
      <c r="M266" s="59" t="str">
        <f t="shared" si="61"/>
        <v>PI.PA.CV.130102.01</v>
      </c>
      <c r="N266" s="59"/>
      <c r="O266" s="59" t="str">
        <f t="shared" si="62"/>
        <v>PH.PA.CV.130102.01</v>
      </c>
      <c r="Q266" s="59" t="str">
        <f t="shared" si="63"/>
        <v>CL.PA.CV.130102.01</v>
      </c>
      <c r="R266" s="59"/>
      <c r="S266" s="59" t="str">
        <f t="shared" si="65"/>
        <v>DR.PA.CV.130102.01</v>
      </c>
      <c r="T266" s="59"/>
      <c r="U266" s="60" t="str">
        <f t="shared" si="58"/>
        <v>IM.PA.CV.130102.01</v>
      </c>
      <c r="V266" s="59"/>
      <c r="W266" s="60" t="str">
        <f t="shared" si="59"/>
        <v>GE.PA.CV.130102.01</v>
      </c>
    </row>
    <row r="267" spans="1:23" s="57" customFormat="1" ht="14" customHeight="1">
      <c r="A267" s="57" t="s">
        <v>2186</v>
      </c>
      <c r="C267" s="58" t="s">
        <v>2130</v>
      </c>
      <c r="E267" s="58" t="s">
        <v>2212</v>
      </c>
      <c r="F267" s="57" t="s">
        <v>1886</v>
      </c>
      <c r="G267" s="57" t="s">
        <v>1864</v>
      </c>
      <c r="H267" s="58" t="s">
        <v>2219</v>
      </c>
      <c r="J267" s="59" t="str">
        <f t="shared" si="60"/>
        <v>PA.CV.130103</v>
      </c>
      <c r="K267" s="58" t="s">
        <v>2212</v>
      </c>
      <c r="L267" s="57" t="str">
        <f t="shared" si="64"/>
        <v>Weeping</v>
      </c>
      <c r="M267" s="59" t="str">
        <f t="shared" si="61"/>
        <v>PI.PA.CV.130103.01</v>
      </c>
      <c r="N267" s="59"/>
      <c r="O267" s="59" t="str">
        <f t="shared" si="62"/>
        <v>PH.PA.CV.130103.01</v>
      </c>
      <c r="Q267" s="59" t="str">
        <f t="shared" si="63"/>
        <v>CL.PA.CV.130103.01</v>
      </c>
      <c r="R267" s="59"/>
      <c r="S267" s="59" t="str">
        <f t="shared" si="65"/>
        <v>DR.PA.CV.130103.01</v>
      </c>
      <c r="T267" s="59"/>
      <c r="U267" s="60" t="str">
        <f t="shared" si="58"/>
        <v>IM.PA.CV.130103.01</v>
      </c>
      <c r="V267" s="59"/>
      <c r="W267" s="60" t="str">
        <f t="shared" si="59"/>
        <v>GE.PA.CV.130103.01</v>
      </c>
    </row>
    <row r="268" spans="1:23" s="57" customFormat="1" ht="14" customHeight="1">
      <c r="A268" s="57" t="s">
        <v>2186</v>
      </c>
      <c r="C268" s="58" t="s">
        <v>2130</v>
      </c>
      <c r="E268" s="58" t="s">
        <v>2212</v>
      </c>
      <c r="F268" s="57" t="s">
        <v>1886</v>
      </c>
      <c r="G268" s="57" t="s">
        <v>1865</v>
      </c>
      <c r="H268" s="58" t="s">
        <v>2063</v>
      </c>
      <c r="J268" s="59" t="str">
        <f t="shared" si="60"/>
        <v>PA.CV.130104</v>
      </c>
      <c r="K268" s="58" t="s">
        <v>2212</v>
      </c>
      <c r="L268" s="57" t="str">
        <f t="shared" si="64"/>
        <v>Dependent</v>
      </c>
      <c r="M268" s="59" t="str">
        <f t="shared" si="61"/>
        <v>PI.PA.CV.130104.01</v>
      </c>
      <c r="N268" s="59"/>
      <c r="O268" s="59" t="str">
        <f t="shared" si="62"/>
        <v>PH.PA.CV.130104.01</v>
      </c>
      <c r="Q268" s="59" t="str">
        <f t="shared" si="63"/>
        <v>CL.PA.CV.130104.01</v>
      </c>
      <c r="R268" s="59"/>
      <c r="S268" s="59" t="str">
        <f t="shared" si="65"/>
        <v>DR.PA.CV.130104.01</v>
      </c>
      <c r="T268" s="59"/>
      <c r="U268" s="60" t="str">
        <f t="shared" si="58"/>
        <v>IM.PA.CV.130104.01</v>
      </c>
      <c r="V268" s="59"/>
      <c r="W268" s="60" t="str">
        <f t="shared" si="59"/>
        <v>GE.PA.CV.130104.01</v>
      </c>
    </row>
    <row r="269" spans="1:23" s="57" customFormat="1" ht="14" customHeight="1">
      <c r="A269" s="57" t="s">
        <v>2186</v>
      </c>
      <c r="C269" s="58" t="s">
        <v>2130</v>
      </c>
      <c r="E269" s="58" t="s">
        <v>2212</v>
      </c>
      <c r="F269" s="57" t="s">
        <v>1886</v>
      </c>
      <c r="G269" s="57" t="s">
        <v>316</v>
      </c>
      <c r="H269" s="58" t="s">
        <v>2065</v>
      </c>
      <c r="J269" s="59" t="str">
        <f t="shared" si="60"/>
        <v>PA.CV.130105</v>
      </c>
      <c r="K269" s="58" t="s">
        <v>2212</v>
      </c>
      <c r="L269" s="57" t="str">
        <f t="shared" si="64"/>
        <v>Non-dependent</v>
      </c>
      <c r="M269" s="59" t="str">
        <f t="shared" si="61"/>
        <v>PI.PA.CV.130105.01</v>
      </c>
      <c r="N269" s="59"/>
      <c r="O269" s="59" t="str">
        <f t="shared" si="62"/>
        <v>PH.PA.CV.130105.01</v>
      </c>
      <c r="Q269" s="59" t="str">
        <f t="shared" si="63"/>
        <v>CL.PA.CV.130105.01</v>
      </c>
      <c r="R269" s="59"/>
      <c r="S269" s="59" t="str">
        <f t="shared" si="65"/>
        <v>DR.PA.CV.130105.01</v>
      </c>
      <c r="T269" s="59"/>
      <c r="U269" s="60" t="str">
        <f t="shared" si="58"/>
        <v>IM.PA.CV.130105.01</v>
      </c>
      <c r="V269" s="59"/>
      <c r="W269" s="60" t="str">
        <f t="shared" si="59"/>
        <v>GE.PA.CV.130105.01</v>
      </c>
    </row>
    <row r="270" spans="1:23" s="57" customFormat="1" ht="14" customHeight="1">
      <c r="A270" s="57" t="s">
        <v>2186</v>
      </c>
      <c r="C270" s="58" t="s">
        <v>2130</v>
      </c>
      <c r="D270" s="57" t="s">
        <v>2629</v>
      </c>
      <c r="E270" s="58" t="s">
        <v>2217</v>
      </c>
      <c r="F270" s="57" t="s">
        <v>2056</v>
      </c>
      <c r="G270" s="57" t="s">
        <v>736</v>
      </c>
      <c r="H270" s="58" t="s">
        <v>2212</v>
      </c>
      <c r="J270" s="59" t="str">
        <f t="shared" si="60"/>
        <v>PA.CV.130201</v>
      </c>
      <c r="K270" s="58" t="s">
        <v>2212</v>
      </c>
      <c r="L270" s="57" t="str">
        <f t="shared" si="64"/>
        <v>Arm left</v>
      </c>
      <c r="M270" s="59" t="str">
        <f t="shared" si="61"/>
        <v>PI.PA.CV.130201.01</v>
      </c>
      <c r="N270" s="59"/>
      <c r="O270" s="59" t="str">
        <f t="shared" si="62"/>
        <v>PH.PA.CV.130201.01</v>
      </c>
      <c r="Q270" s="59" t="str">
        <f t="shared" si="63"/>
        <v>CL.PA.CV.130201.01</v>
      </c>
      <c r="R270" s="59"/>
      <c r="S270" s="59" t="str">
        <f t="shared" si="65"/>
        <v>DR.PA.CV.130201.01</v>
      </c>
      <c r="T270" s="59"/>
      <c r="U270" s="60" t="str">
        <f t="shared" si="58"/>
        <v>IM.PA.CV.130201.01</v>
      </c>
      <c r="V270" s="59"/>
      <c r="W270" s="60" t="str">
        <f t="shared" si="59"/>
        <v>GE.PA.CV.130201.01</v>
      </c>
    </row>
    <row r="271" spans="1:23" s="57" customFormat="1" ht="14" customHeight="1">
      <c r="A271" s="57" t="s">
        <v>2186</v>
      </c>
      <c r="C271" s="58" t="s">
        <v>2130</v>
      </c>
      <c r="E271" s="58" t="s">
        <v>2217</v>
      </c>
      <c r="F271" s="57" t="s">
        <v>2056</v>
      </c>
      <c r="G271" s="57" t="s">
        <v>735</v>
      </c>
      <c r="H271" s="58" t="s">
        <v>2217</v>
      </c>
      <c r="J271" s="59" t="str">
        <f t="shared" si="60"/>
        <v>PA.CV.130202</v>
      </c>
      <c r="K271" s="58" t="s">
        <v>2212</v>
      </c>
      <c r="L271" s="57" t="str">
        <f t="shared" si="64"/>
        <v>Arm right</v>
      </c>
      <c r="M271" s="59" t="str">
        <f t="shared" si="61"/>
        <v>PI.PA.CV.130202.01</v>
      </c>
      <c r="N271" s="59"/>
      <c r="O271" s="59" t="str">
        <f t="shared" si="62"/>
        <v>PH.PA.CV.130202.01</v>
      </c>
      <c r="Q271" s="59" t="str">
        <f t="shared" si="63"/>
        <v>CL.PA.CV.130202.01</v>
      </c>
      <c r="R271" s="59"/>
      <c r="S271" s="59" t="str">
        <f t="shared" si="65"/>
        <v>DR.PA.CV.130202.01</v>
      </c>
      <c r="T271" s="59"/>
      <c r="U271" s="60" t="str">
        <f t="shared" si="58"/>
        <v>IM.PA.CV.130202.01</v>
      </c>
      <c r="V271" s="59"/>
      <c r="W271" s="60" t="str">
        <f t="shared" si="59"/>
        <v>GE.PA.CV.130202.01</v>
      </c>
    </row>
    <row r="272" spans="1:23" s="57" customFormat="1" ht="14" customHeight="1">
      <c r="A272" s="57" t="s">
        <v>2186</v>
      </c>
      <c r="C272" s="58" t="s">
        <v>2130</v>
      </c>
      <c r="E272" s="58" t="s">
        <v>2217</v>
      </c>
      <c r="F272" s="57" t="s">
        <v>2056</v>
      </c>
      <c r="G272" s="57" t="s">
        <v>536</v>
      </c>
      <c r="H272" s="58" t="s">
        <v>2219</v>
      </c>
      <c r="J272" s="59" t="str">
        <f t="shared" si="60"/>
        <v>PA.CV.130203</v>
      </c>
      <c r="K272" s="58" t="s">
        <v>2212</v>
      </c>
      <c r="L272" s="57" t="str">
        <f t="shared" si="64"/>
        <v>Ankle left</v>
      </c>
      <c r="M272" s="59" t="str">
        <f t="shared" si="61"/>
        <v>PI.PA.CV.130203.01</v>
      </c>
      <c r="N272" s="59"/>
      <c r="O272" s="59" t="str">
        <f t="shared" si="62"/>
        <v>PH.PA.CV.130203.01</v>
      </c>
      <c r="Q272" s="59" t="str">
        <f t="shared" si="63"/>
        <v>CL.PA.CV.130203.01</v>
      </c>
      <c r="R272" s="59"/>
      <c r="S272" s="59" t="str">
        <f t="shared" si="65"/>
        <v>DR.PA.CV.130203.01</v>
      </c>
      <c r="T272" s="59"/>
      <c r="U272" s="60" t="str">
        <f t="shared" si="58"/>
        <v>IM.PA.CV.130203.01</v>
      </c>
      <c r="V272" s="59"/>
      <c r="W272" s="60" t="str">
        <f t="shared" si="59"/>
        <v>GE.PA.CV.130203.01</v>
      </c>
    </row>
    <row r="273" spans="1:23" s="57" customFormat="1" ht="14" customHeight="1">
      <c r="A273" s="57" t="s">
        <v>2186</v>
      </c>
      <c r="C273" s="58" t="s">
        <v>2130</v>
      </c>
      <c r="E273" s="58" t="s">
        <v>2217</v>
      </c>
      <c r="F273" s="57" t="s">
        <v>2056</v>
      </c>
      <c r="G273" s="57" t="s">
        <v>317</v>
      </c>
      <c r="H273" s="58" t="s">
        <v>2063</v>
      </c>
      <c r="J273" s="59" t="str">
        <f t="shared" si="60"/>
        <v>PA.CV.130204</v>
      </c>
      <c r="K273" s="58" t="s">
        <v>2212</v>
      </c>
      <c r="L273" s="57" t="str">
        <f t="shared" si="64"/>
        <v>Ankle right</v>
      </c>
      <c r="M273" s="59" t="str">
        <f t="shared" si="61"/>
        <v>PI.PA.CV.130204.01</v>
      </c>
      <c r="N273" s="59"/>
      <c r="O273" s="59" t="str">
        <f t="shared" si="62"/>
        <v>PH.PA.CV.130204.01</v>
      </c>
      <c r="Q273" s="59" t="str">
        <f t="shared" si="63"/>
        <v>CL.PA.CV.130204.01</v>
      </c>
      <c r="R273" s="59"/>
      <c r="S273" s="59" t="str">
        <f t="shared" si="65"/>
        <v>DR.PA.CV.130204.01</v>
      </c>
      <c r="T273" s="59"/>
      <c r="U273" s="60" t="str">
        <f t="shared" si="58"/>
        <v>IM.PA.CV.130204.01</v>
      </c>
      <c r="V273" s="59"/>
      <c r="W273" s="60" t="str">
        <f t="shared" si="59"/>
        <v>GE.PA.CV.130204.01</v>
      </c>
    </row>
    <row r="274" spans="1:23" s="57" customFormat="1" ht="14" customHeight="1">
      <c r="A274" s="57" t="s">
        <v>2186</v>
      </c>
      <c r="C274" s="58" t="s">
        <v>2130</v>
      </c>
      <c r="E274" s="58" t="s">
        <v>2217</v>
      </c>
      <c r="F274" s="57" t="s">
        <v>2056</v>
      </c>
      <c r="G274" s="57" t="s">
        <v>744</v>
      </c>
      <c r="H274" s="58" t="s">
        <v>2065</v>
      </c>
      <c r="J274" s="59" t="str">
        <f t="shared" si="60"/>
        <v>PA.CV.130205</v>
      </c>
      <c r="K274" s="58" t="s">
        <v>2212</v>
      </c>
      <c r="L274" s="57" t="str">
        <f t="shared" si="64"/>
        <v>Foot right</v>
      </c>
      <c r="M274" s="59" t="str">
        <f t="shared" si="61"/>
        <v>PI.PA.CV.130205.01</v>
      </c>
      <c r="N274" s="59"/>
      <c r="O274" s="59" t="str">
        <f t="shared" si="62"/>
        <v>PH.PA.CV.130205.01</v>
      </c>
      <c r="Q274" s="59" t="str">
        <f t="shared" si="63"/>
        <v>CL.PA.CV.130205.01</v>
      </c>
      <c r="R274" s="59"/>
      <c r="S274" s="59" t="str">
        <f t="shared" si="65"/>
        <v>DR.PA.CV.130205.01</v>
      </c>
      <c r="T274" s="59"/>
      <c r="U274" s="60" t="str">
        <f t="shared" si="58"/>
        <v>IM.PA.CV.130205.01</v>
      </c>
      <c r="V274" s="59"/>
      <c r="W274" s="60" t="str">
        <f t="shared" si="59"/>
        <v>GE.PA.CV.130205.01</v>
      </c>
    </row>
    <row r="275" spans="1:23" s="57" customFormat="1" ht="14" customHeight="1">
      <c r="A275" s="57" t="s">
        <v>2186</v>
      </c>
      <c r="C275" s="58" t="s">
        <v>2130</v>
      </c>
      <c r="E275" s="58" t="s">
        <v>2217</v>
      </c>
      <c r="F275" s="57" t="s">
        <v>2056</v>
      </c>
      <c r="G275" s="57" t="s">
        <v>745</v>
      </c>
      <c r="H275" s="58" t="s">
        <v>2222</v>
      </c>
      <c r="J275" s="59" t="str">
        <f t="shared" si="60"/>
        <v>PA.CV.130206</v>
      </c>
      <c r="K275" s="58" t="s">
        <v>2212</v>
      </c>
      <c r="L275" s="57" t="str">
        <f t="shared" si="64"/>
        <v>Foot left</v>
      </c>
      <c r="M275" s="59" t="str">
        <f t="shared" si="61"/>
        <v>PI.PA.CV.130206.01</v>
      </c>
      <c r="N275" s="59"/>
      <c r="O275" s="59" t="str">
        <f t="shared" si="62"/>
        <v>PH.PA.CV.130206.01</v>
      </c>
      <c r="Q275" s="59" t="str">
        <f t="shared" si="63"/>
        <v>CL.PA.CV.130206.01</v>
      </c>
      <c r="R275" s="59"/>
      <c r="S275" s="59" t="str">
        <f t="shared" si="65"/>
        <v>DR.PA.CV.130206.01</v>
      </c>
      <c r="T275" s="59"/>
      <c r="U275" s="60" t="str">
        <f t="shared" si="58"/>
        <v>IM.PA.CV.130206.01</v>
      </c>
      <c r="V275" s="59"/>
      <c r="W275" s="60" t="str">
        <f t="shared" si="59"/>
        <v>GE.PA.CV.130206.01</v>
      </c>
    </row>
    <row r="276" spans="1:23" s="57" customFormat="1" ht="14" customHeight="1">
      <c r="A276" s="57" t="s">
        <v>2186</v>
      </c>
      <c r="C276" s="58" t="s">
        <v>2130</v>
      </c>
      <c r="E276" s="58" t="s">
        <v>2217</v>
      </c>
      <c r="F276" s="57" t="s">
        <v>2056</v>
      </c>
      <c r="G276" s="57" t="s">
        <v>738</v>
      </c>
      <c r="H276" s="58" t="s">
        <v>2376</v>
      </c>
      <c r="J276" s="59" t="str">
        <f t="shared" si="60"/>
        <v>PA.CV.130207</v>
      </c>
      <c r="K276" s="58" t="s">
        <v>2212</v>
      </c>
      <c r="L276" s="57" t="str">
        <f t="shared" si="64"/>
        <v>Hand left</v>
      </c>
      <c r="M276" s="59" t="str">
        <f t="shared" si="61"/>
        <v>PI.PA.CV.130207.01</v>
      </c>
      <c r="N276" s="59"/>
      <c r="O276" s="59" t="str">
        <f t="shared" si="62"/>
        <v>PH.PA.CV.130207.01</v>
      </c>
      <c r="Q276" s="59" t="str">
        <f t="shared" si="63"/>
        <v>CL.PA.CV.130207.01</v>
      </c>
      <c r="R276" s="59"/>
      <c r="S276" s="59" t="str">
        <f t="shared" si="65"/>
        <v>DR.PA.CV.130207.01</v>
      </c>
      <c r="T276" s="59"/>
      <c r="U276" s="60" t="str">
        <f t="shared" si="58"/>
        <v>IM.PA.CV.130207.01</v>
      </c>
      <c r="V276" s="59"/>
      <c r="W276" s="60" t="str">
        <f t="shared" si="59"/>
        <v>GE.PA.CV.130207.01</v>
      </c>
    </row>
    <row r="277" spans="1:23" s="57" customFormat="1" ht="14" customHeight="1">
      <c r="A277" s="57" t="s">
        <v>2186</v>
      </c>
      <c r="C277" s="58" t="s">
        <v>2130</v>
      </c>
      <c r="E277" s="58" t="s">
        <v>2217</v>
      </c>
      <c r="F277" s="57" t="s">
        <v>2056</v>
      </c>
      <c r="G277" s="57" t="s">
        <v>737</v>
      </c>
      <c r="H277" s="58" t="s">
        <v>2378</v>
      </c>
      <c r="J277" s="59" t="str">
        <f t="shared" si="60"/>
        <v>PA.CV.130208</v>
      </c>
      <c r="K277" s="58" t="s">
        <v>2212</v>
      </c>
      <c r="L277" s="57" t="str">
        <f t="shared" si="64"/>
        <v>Hand right</v>
      </c>
      <c r="M277" s="59" t="str">
        <f t="shared" si="61"/>
        <v>PI.PA.CV.130208.01</v>
      </c>
      <c r="N277" s="59"/>
      <c r="O277" s="59" t="str">
        <f t="shared" si="62"/>
        <v>PH.PA.CV.130208.01</v>
      </c>
      <c r="Q277" s="59" t="str">
        <f t="shared" si="63"/>
        <v>CL.PA.CV.130208.01</v>
      </c>
      <c r="R277" s="59"/>
      <c r="S277" s="59" t="str">
        <f t="shared" si="65"/>
        <v>DR.PA.CV.130208.01</v>
      </c>
      <c r="T277" s="59"/>
      <c r="U277" s="60" t="str">
        <f t="shared" si="58"/>
        <v>IM.PA.CV.130208.01</v>
      </c>
      <c r="V277" s="59"/>
      <c r="W277" s="60" t="str">
        <f t="shared" si="59"/>
        <v>GE.PA.CV.130208.01</v>
      </c>
    </row>
    <row r="278" spans="1:23" s="57" customFormat="1" ht="14" customHeight="1">
      <c r="A278" s="57" t="s">
        <v>2186</v>
      </c>
      <c r="C278" s="58" t="s">
        <v>2130</v>
      </c>
      <c r="E278" s="58" t="s">
        <v>2217</v>
      </c>
      <c r="F278" s="57" t="s">
        <v>2056</v>
      </c>
      <c r="G278" s="57" t="s">
        <v>741</v>
      </c>
      <c r="H278" s="58" t="s">
        <v>2380</v>
      </c>
      <c r="J278" s="59" t="str">
        <f t="shared" si="60"/>
        <v>PA.CV.130209</v>
      </c>
      <c r="K278" s="58" t="s">
        <v>2212</v>
      </c>
      <c r="L278" s="57" t="str">
        <f t="shared" si="64"/>
        <v>Leg left</v>
      </c>
      <c r="M278" s="59" t="str">
        <f t="shared" si="61"/>
        <v>PI.PA.CV.130209.01</v>
      </c>
      <c r="N278" s="59"/>
      <c r="O278" s="59" t="str">
        <f t="shared" si="62"/>
        <v>PH.PA.CV.130209.01</v>
      </c>
      <c r="Q278" s="59" t="str">
        <f t="shared" si="63"/>
        <v>CL.PA.CV.130209.01</v>
      </c>
      <c r="R278" s="59"/>
      <c r="S278" s="59" t="str">
        <f t="shared" si="65"/>
        <v>DR.PA.CV.130209.01</v>
      </c>
      <c r="T278" s="59"/>
      <c r="U278" s="60" t="str">
        <f t="shared" si="58"/>
        <v>IM.PA.CV.130209.01</v>
      </c>
      <c r="V278" s="59"/>
      <c r="W278" s="60" t="str">
        <f t="shared" si="59"/>
        <v>GE.PA.CV.130209.01</v>
      </c>
    </row>
    <row r="279" spans="1:23" s="57" customFormat="1" ht="14" customHeight="1">
      <c r="A279" s="57" t="s">
        <v>2186</v>
      </c>
      <c r="C279" s="58" t="s">
        <v>2130</v>
      </c>
      <c r="E279" s="58" t="s">
        <v>2217</v>
      </c>
      <c r="F279" s="57" t="s">
        <v>2056</v>
      </c>
      <c r="G279" s="57" t="s">
        <v>740</v>
      </c>
      <c r="H279" s="58" t="s">
        <v>2124</v>
      </c>
      <c r="J279" s="59" t="str">
        <f t="shared" si="60"/>
        <v>PA.CV.130210</v>
      </c>
      <c r="K279" s="58" t="s">
        <v>2212</v>
      </c>
      <c r="L279" s="57" t="str">
        <f t="shared" si="64"/>
        <v>Leg right</v>
      </c>
      <c r="M279" s="59" t="str">
        <f t="shared" si="61"/>
        <v>PI.PA.CV.130210.01</v>
      </c>
      <c r="N279" s="59"/>
      <c r="O279" s="59" t="str">
        <f t="shared" si="62"/>
        <v>PH.PA.CV.130210.01</v>
      </c>
      <c r="Q279" s="59" t="str">
        <f t="shared" si="63"/>
        <v>CL.PA.CV.130210.01</v>
      </c>
      <c r="R279" s="59"/>
      <c r="S279" s="59" t="str">
        <f t="shared" si="65"/>
        <v>DR.PA.CV.130210.01</v>
      </c>
      <c r="T279" s="59"/>
      <c r="U279" s="60" t="str">
        <f t="shared" si="58"/>
        <v>IM.PA.CV.130210.01</v>
      </c>
      <c r="V279" s="59"/>
      <c r="W279" s="60" t="str">
        <f t="shared" si="59"/>
        <v>GE.PA.CV.130210.01</v>
      </c>
    </row>
    <row r="280" spans="1:23" s="57" customFormat="1" ht="14" customHeight="1">
      <c r="A280" s="57" t="s">
        <v>2186</v>
      </c>
      <c r="C280" s="58" t="s">
        <v>2130</v>
      </c>
      <c r="E280" s="58" t="s">
        <v>2217</v>
      </c>
      <c r="F280" s="57" t="s">
        <v>2056</v>
      </c>
      <c r="G280" s="57" t="s">
        <v>1868</v>
      </c>
      <c r="H280" s="58" t="s">
        <v>2126</v>
      </c>
      <c r="J280" s="59" t="str">
        <f t="shared" si="60"/>
        <v>PA.CV.130211</v>
      </c>
      <c r="K280" s="58" t="s">
        <v>2212</v>
      </c>
      <c r="L280" s="57" t="str">
        <f t="shared" si="64"/>
        <v>Facial</v>
      </c>
      <c r="M280" s="59" t="str">
        <f t="shared" si="61"/>
        <v>PI.PA.CV.130211.01</v>
      </c>
      <c r="N280" s="59"/>
      <c r="O280" s="59" t="str">
        <f t="shared" si="62"/>
        <v>PH.PA.CV.130211.01</v>
      </c>
      <c r="Q280" s="59" t="str">
        <f t="shared" si="63"/>
        <v>CL.PA.CV.130211.01</v>
      </c>
      <c r="R280" s="59"/>
      <c r="S280" s="59" t="str">
        <f t="shared" si="65"/>
        <v>DR.PA.CV.130211.01</v>
      </c>
      <c r="T280" s="59"/>
      <c r="U280" s="60" t="str">
        <f t="shared" si="58"/>
        <v>IM.PA.CV.130211.01</v>
      </c>
      <c r="V280" s="59"/>
      <c r="W280" s="60" t="str">
        <f t="shared" si="59"/>
        <v>GE.PA.CV.130211.01</v>
      </c>
    </row>
    <row r="281" spans="1:23" s="57" customFormat="1" ht="14" customHeight="1">
      <c r="A281" s="57" t="s">
        <v>2186</v>
      </c>
      <c r="C281" s="58" t="s">
        <v>2130</v>
      </c>
      <c r="E281" s="58" t="s">
        <v>2217</v>
      </c>
      <c r="F281" s="57" t="s">
        <v>2056</v>
      </c>
      <c r="G281" s="57" t="s">
        <v>318</v>
      </c>
      <c r="H281" s="58" t="s">
        <v>2128</v>
      </c>
      <c r="J281" s="59" t="str">
        <f t="shared" si="60"/>
        <v>PA.CV.130212</v>
      </c>
      <c r="K281" s="58" t="s">
        <v>2212</v>
      </c>
      <c r="L281" s="57" t="str">
        <f t="shared" si="64"/>
        <v>Periorbital right</v>
      </c>
      <c r="M281" s="59" t="str">
        <f t="shared" si="61"/>
        <v>PI.PA.CV.130212.01</v>
      </c>
      <c r="N281" s="59"/>
      <c r="O281" s="59" t="str">
        <f t="shared" si="62"/>
        <v>PH.PA.CV.130212.01</v>
      </c>
      <c r="Q281" s="59" t="str">
        <f t="shared" si="63"/>
        <v>CL.PA.CV.130212.01</v>
      </c>
      <c r="R281" s="59"/>
      <c r="S281" s="59" t="str">
        <f t="shared" si="65"/>
        <v>DR.PA.CV.130212.01</v>
      </c>
      <c r="T281" s="59"/>
      <c r="U281" s="60" t="str">
        <f t="shared" si="58"/>
        <v>IM.PA.CV.130212.01</v>
      </c>
      <c r="V281" s="59"/>
      <c r="W281" s="60" t="str">
        <f t="shared" si="59"/>
        <v>GE.PA.CV.130212.01</v>
      </c>
    </row>
    <row r="282" spans="1:23" s="57" customFormat="1" ht="14" customHeight="1">
      <c r="A282" s="57" t="s">
        <v>2186</v>
      </c>
      <c r="C282" s="58" t="s">
        <v>2130</v>
      </c>
      <c r="E282" s="58" t="s">
        <v>2217</v>
      </c>
      <c r="F282" s="57" t="s">
        <v>2056</v>
      </c>
      <c r="G282" s="57" t="s">
        <v>319</v>
      </c>
      <c r="H282" s="58" t="s">
        <v>2130</v>
      </c>
      <c r="J282" s="59" t="str">
        <f t="shared" si="60"/>
        <v>PA.CV.130213</v>
      </c>
      <c r="K282" s="58" t="s">
        <v>2212</v>
      </c>
      <c r="L282" s="57" t="str">
        <f t="shared" si="64"/>
        <v>Periorbital left</v>
      </c>
      <c r="M282" s="59" t="str">
        <f t="shared" si="61"/>
        <v>PI.PA.CV.130213.01</v>
      </c>
      <c r="N282" s="59"/>
      <c r="O282" s="59" t="str">
        <f t="shared" si="62"/>
        <v>PH.PA.CV.130213.01</v>
      </c>
      <c r="Q282" s="59" t="str">
        <f t="shared" si="63"/>
        <v>CL.PA.CV.130213.01</v>
      </c>
      <c r="R282" s="59"/>
      <c r="S282" s="59" t="str">
        <f t="shared" si="65"/>
        <v>DR.PA.CV.130213.01</v>
      </c>
      <c r="T282" s="59"/>
      <c r="U282" s="60" t="str">
        <f t="shared" si="58"/>
        <v>IM.PA.CV.130213.01</v>
      </c>
      <c r="V282" s="59"/>
      <c r="W282" s="60" t="str">
        <f t="shared" si="59"/>
        <v>GE.PA.CV.130213.01</v>
      </c>
    </row>
    <row r="283" spans="1:23" s="57" customFormat="1" ht="14" customHeight="1">
      <c r="A283" s="57" t="s">
        <v>2186</v>
      </c>
      <c r="C283" s="58" t="s">
        <v>2130</v>
      </c>
      <c r="E283" s="58" t="s">
        <v>2217</v>
      </c>
      <c r="F283" s="57" t="s">
        <v>2056</v>
      </c>
      <c r="G283" s="57" t="s">
        <v>1869</v>
      </c>
      <c r="H283" s="58" t="s">
        <v>2296</v>
      </c>
      <c r="J283" s="59" t="str">
        <f t="shared" si="60"/>
        <v>PA.CV.130214</v>
      </c>
      <c r="K283" s="58" t="s">
        <v>2212</v>
      </c>
      <c r="L283" s="57" t="str">
        <f t="shared" si="64"/>
        <v>Sacral</v>
      </c>
      <c r="M283" s="59" t="str">
        <f t="shared" si="61"/>
        <v>PI.PA.CV.130214.01</v>
      </c>
      <c r="N283" s="59"/>
      <c r="O283" s="59" t="str">
        <f t="shared" si="62"/>
        <v>PH.PA.CV.130214.01</v>
      </c>
      <c r="Q283" s="59" t="str">
        <f t="shared" si="63"/>
        <v>CL.PA.CV.130214.01</v>
      </c>
      <c r="R283" s="59"/>
      <c r="S283" s="59" t="str">
        <f t="shared" si="65"/>
        <v>DR.PA.CV.130214.01</v>
      </c>
      <c r="T283" s="59"/>
      <c r="U283" s="60" t="str">
        <f t="shared" si="58"/>
        <v>IM.PA.CV.130214.01</v>
      </c>
      <c r="V283" s="59"/>
      <c r="W283" s="60" t="str">
        <f t="shared" si="59"/>
        <v>GE.PA.CV.130214.01</v>
      </c>
    </row>
    <row r="284" spans="1:23" s="57" customFormat="1" ht="14" customHeight="1">
      <c r="A284" s="57" t="s">
        <v>2186</v>
      </c>
      <c r="C284" s="58" t="s">
        <v>2130</v>
      </c>
      <c r="E284" s="58" t="s">
        <v>2217</v>
      </c>
      <c r="F284" s="57" t="s">
        <v>2056</v>
      </c>
      <c r="G284" s="57" t="s">
        <v>1870</v>
      </c>
      <c r="H284" s="58" t="s">
        <v>2459</v>
      </c>
      <c r="J284" s="59" t="str">
        <f t="shared" si="60"/>
        <v>PA.CV.130215</v>
      </c>
      <c r="K284" s="58" t="s">
        <v>2212</v>
      </c>
      <c r="L284" s="57" t="str">
        <f t="shared" si="64"/>
        <v>Penile</v>
      </c>
      <c r="M284" s="59" t="str">
        <f t="shared" si="61"/>
        <v>PI.PA.CV.130215.01</v>
      </c>
      <c r="N284" s="59"/>
      <c r="O284" s="59" t="str">
        <f t="shared" si="62"/>
        <v>PH.PA.CV.130215.01</v>
      </c>
      <c r="Q284" s="59" t="str">
        <f t="shared" si="63"/>
        <v>CL.PA.CV.130215.01</v>
      </c>
      <c r="R284" s="59"/>
      <c r="S284" s="59" t="str">
        <f t="shared" si="65"/>
        <v>DR.PA.CV.130215.01</v>
      </c>
      <c r="T284" s="59"/>
      <c r="U284" s="60" t="str">
        <f t="shared" si="58"/>
        <v>IM.PA.CV.130215.01</v>
      </c>
      <c r="V284" s="59"/>
      <c r="W284" s="60" t="str">
        <f t="shared" si="59"/>
        <v>GE.PA.CV.130215.01</v>
      </c>
    </row>
    <row r="285" spans="1:23" s="57" customFormat="1" ht="14" customHeight="1">
      <c r="A285" s="57" t="s">
        <v>2186</v>
      </c>
      <c r="C285" s="58" t="s">
        <v>2130</v>
      </c>
      <c r="E285" s="58" t="s">
        <v>2217</v>
      </c>
      <c r="F285" s="57" t="s">
        <v>2056</v>
      </c>
      <c r="G285" s="57" t="s">
        <v>1871</v>
      </c>
      <c r="H285" s="58" t="s">
        <v>2464</v>
      </c>
      <c r="J285" s="59" t="str">
        <f t="shared" si="60"/>
        <v>PA.CV.130216</v>
      </c>
      <c r="K285" s="58" t="s">
        <v>2212</v>
      </c>
      <c r="L285" s="57" t="str">
        <f t="shared" si="64"/>
        <v>Scrotal</v>
      </c>
      <c r="M285" s="59" t="str">
        <f t="shared" si="61"/>
        <v>PI.PA.CV.130216.01</v>
      </c>
      <c r="N285" s="59"/>
      <c r="O285" s="59" t="str">
        <f t="shared" si="62"/>
        <v>PH.PA.CV.130216.01</v>
      </c>
      <c r="Q285" s="59" t="str">
        <f t="shared" si="63"/>
        <v>CL.PA.CV.130216.01</v>
      </c>
      <c r="R285" s="59"/>
      <c r="S285" s="59" t="str">
        <f t="shared" si="65"/>
        <v>DR.PA.CV.130216.01</v>
      </c>
      <c r="T285" s="59"/>
      <c r="U285" s="60" t="str">
        <f t="shared" si="58"/>
        <v>IM.PA.CV.130216.01</v>
      </c>
      <c r="V285" s="59"/>
      <c r="W285" s="60" t="str">
        <f t="shared" si="59"/>
        <v>GE.PA.CV.130216.01</v>
      </c>
    </row>
    <row r="286" spans="1:23" s="57" customFormat="1" ht="14" customHeight="1">
      <c r="A286" s="57" t="s">
        <v>2186</v>
      </c>
      <c r="C286" s="58" t="s">
        <v>2130</v>
      </c>
      <c r="E286" s="58" t="s">
        <v>2217</v>
      </c>
      <c r="F286" s="57" t="s">
        <v>2056</v>
      </c>
      <c r="G286" s="57" t="s">
        <v>320</v>
      </c>
      <c r="H286" s="58" t="s">
        <v>2466</v>
      </c>
      <c r="J286" s="59" t="str">
        <f t="shared" si="60"/>
        <v>PA.CV.130217</v>
      </c>
      <c r="K286" s="58" t="s">
        <v>2212</v>
      </c>
      <c r="L286" s="57" t="str">
        <f t="shared" si="64"/>
        <v>Bilateral upper extremities</v>
      </c>
      <c r="M286" s="59" t="str">
        <f t="shared" si="61"/>
        <v>PI.PA.CV.130217.01</v>
      </c>
      <c r="N286" s="59"/>
      <c r="O286" s="59" t="str">
        <f t="shared" si="62"/>
        <v>PH.PA.CV.130217.01</v>
      </c>
      <c r="Q286" s="59" t="str">
        <f t="shared" si="63"/>
        <v>CL.PA.CV.130217.01</v>
      </c>
      <c r="R286" s="59"/>
      <c r="S286" s="59" t="str">
        <f t="shared" si="65"/>
        <v>DR.PA.CV.130217.01</v>
      </c>
      <c r="T286" s="59"/>
      <c r="U286" s="60" t="str">
        <f t="shared" si="58"/>
        <v>IM.PA.CV.130217.01</v>
      </c>
      <c r="V286" s="59"/>
      <c r="W286" s="60" t="str">
        <f t="shared" si="59"/>
        <v>GE.PA.CV.130217.01</v>
      </c>
    </row>
    <row r="287" spans="1:23" s="57" customFormat="1" ht="14" customHeight="1">
      <c r="A287" s="57" t="s">
        <v>2186</v>
      </c>
      <c r="C287" s="58" t="s">
        <v>2130</v>
      </c>
      <c r="E287" s="58" t="s">
        <v>2217</v>
      </c>
      <c r="F287" s="57" t="s">
        <v>2056</v>
      </c>
      <c r="G287" s="57" t="s">
        <v>321</v>
      </c>
      <c r="H287" s="58" t="s">
        <v>2616</v>
      </c>
      <c r="J287" s="59" t="str">
        <f t="shared" si="60"/>
        <v>PA.CV.130218</v>
      </c>
      <c r="K287" s="58" t="s">
        <v>2212</v>
      </c>
      <c r="L287" s="57" t="str">
        <f t="shared" si="64"/>
        <v>Bilateral lower extremities</v>
      </c>
      <c r="M287" s="59" t="str">
        <f t="shared" si="61"/>
        <v>PI.PA.CV.130218.01</v>
      </c>
      <c r="N287" s="59"/>
      <c r="O287" s="59" t="str">
        <f t="shared" si="62"/>
        <v>PH.PA.CV.130218.01</v>
      </c>
      <c r="Q287" s="59" t="str">
        <f t="shared" si="63"/>
        <v>CL.PA.CV.130218.01</v>
      </c>
      <c r="R287" s="59"/>
      <c r="S287" s="59" t="str">
        <f t="shared" si="65"/>
        <v>DR.PA.CV.130218.01</v>
      </c>
      <c r="T287" s="59"/>
      <c r="U287" s="60" t="str">
        <f t="shared" si="58"/>
        <v>IM.PA.CV.130218.01</v>
      </c>
      <c r="V287" s="59"/>
      <c r="W287" s="60" t="str">
        <f t="shared" si="59"/>
        <v>GE.PA.CV.130218.01</v>
      </c>
    </row>
    <row r="288" spans="1:23" s="57" customFormat="1" ht="14" customHeight="1">
      <c r="A288" s="57" t="s">
        <v>2186</v>
      </c>
      <c r="C288" s="58" t="s">
        <v>2130</v>
      </c>
      <c r="E288" s="58" t="s">
        <v>2217</v>
      </c>
      <c r="F288" s="57" t="s">
        <v>2056</v>
      </c>
      <c r="G288" s="57" t="s">
        <v>1872</v>
      </c>
      <c r="H288" s="58" t="s">
        <v>2618</v>
      </c>
      <c r="J288" s="59" t="str">
        <f t="shared" si="60"/>
        <v>PA.CV.130219</v>
      </c>
      <c r="K288" s="58" t="s">
        <v>2212</v>
      </c>
      <c r="L288" s="57" t="str">
        <f t="shared" si="64"/>
        <v>Anasarca</v>
      </c>
      <c r="M288" s="59" t="str">
        <f t="shared" si="61"/>
        <v>PI.PA.CV.130219.01</v>
      </c>
      <c r="N288" s="59"/>
      <c r="O288" s="59" t="str">
        <f t="shared" si="62"/>
        <v>PH.PA.CV.130219.01</v>
      </c>
      <c r="Q288" s="59" t="str">
        <f t="shared" si="63"/>
        <v>CL.PA.CV.130219.01</v>
      </c>
      <c r="R288" s="59"/>
      <c r="S288" s="59" t="str">
        <f t="shared" si="65"/>
        <v>DR.PA.CV.130219.01</v>
      </c>
      <c r="T288" s="59"/>
      <c r="U288" s="60" t="str">
        <f t="shared" si="58"/>
        <v>IM.PA.CV.130219.01</v>
      </c>
      <c r="V288" s="59"/>
      <c r="W288" s="60" t="str">
        <f t="shared" si="59"/>
        <v>GE.PA.CV.130219.01</v>
      </c>
    </row>
    <row r="289" spans="1:23" s="57" customFormat="1" ht="14" customHeight="1">
      <c r="A289" s="57" t="s">
        <v>2186</v>
      </c>
      <c r="C289" s="58" t="s">
        <v>2130</v>
      </c>
      <c r="D289" s="57" t="s">
        <v>1873</v>
      </c>
      <c r="E289" s="58" t="s">
        <v>2219</v>
      </c>
      <c r="F289" s="57" t="s">
        <v>2057</v>
      </c>
      <c r="G289" s="57" t="s">
        <v>2039</v>
      </c>
      <c r="H289" s="58" t="s">
        <v>2212</v>
      </c>
      <c r="J289" s="59" t="str">
        <f t="shared" si="60"/>
        <v>PA.CV.130301</v>
      </c>
      <c r="K289" s="58" t="s">
        <v>2212</v>
      </c>
      <c r="L289" s="57" t="str">
        <f t="shared" si="64"/>
        <v>Non-Pitting (Trace)</v>
      </c>
      <c r="M289" s="59" t="str">
        <f t="shared" si="61"/>
        <v>PI.PA.CV.130301.01</v>
      </c>
      <c r="N289" s="59"/>
      <c r="O289" s="59" t="str">
        <f t="shared" si="62"/>
        <v>PH.PA.CV.130301.01</v>
      </c>
      <c r="Q289" s="59" t="str">
        <f t="shared" si="63"/>
        <v>CL.PA.CV.130301.01</v>
      </c>
      <c r="R289" s="59"/>
      <c r="S289" s="59" t="str">
        <f t="shared" si="65"/>
        <v>DR.PA.CV.130301.01</v>
      </c>
      <c r="T289" s="59"/>
      <c r="U289" s="60" t="str">
        <f t="shared" si="58"/>
        <v>IM.PA.CV.130301.01</v>
      </c>
      <c r="V289" s="59"/>
      <c r="W289" s="60" t="str">
        <f t="shared" si="59"/>
        <v>GE.PA.CV.130301.01</v>
      </c>
    </row>
    <row r="290" spans="1:23" s="57" customFormat="1" ht="14" customHeight="1">
      <c r="A290" s="57" t="s">
        <v>2186</v>
      </c>
      <c r="C290" s="58" t="s">
        <v>2130</v>
      </c>
      <c r="E290" s="58" t="s">
        <v>2219</v>
      </c>
      <c r="F290" s="57" t="s">
        <v>2057</v>
      </c>
      <c r="G290" s="57" t="s">
        <v>322</v>
      </c>
      <c r="H290" s="58" t="s">
        <v>2217</v>
      </c>
      <c r="J290" s="59" t="str">
        <f t="shared" si="60"/>
        <v>PA.CV.130302</v>
      </c>
      <c r="K290" s="58" t="s">
        <v>2212</v>
      </c>
      <c r="L290" s="57" t="str">
        <f t="shared" si="64"/>
        <v>Pitting +1 (Barely detectable)</v>
      </c>
      <c r="M290" s="59" t="str">
        <f t="shared" si="61"/>
        <v>PI.PA.CV.130302.01</v>
      </c>
      <c r="N290" s="59"/>
      <c r="O290" s="59" t="str">
        <f t="shared" si="62"/>
        <v>PH.PA.CV.130302.01</v>
      </c>
      <c r="Q290" s="59" t="str">
        <f t="shared" si="63"/>
        <v>CL.PA.CV.130302.01</v>
      </c>
      <c r="R290" s="59"/>
      <c r="S290" s="59" t="str">
        <f t="shared" si="65"/>
        <v>DR.PA.CV.130302.01</v>
      </c>
      <c r="T290" s="59"/>
      <c r="U290" s="60" t="str">
        <f t="shared" si="58"/>
        <v>IM.PA.CV.130302.01</v>
      </c>
      <c r="V290" s="59"/>
      <c r="W290" s="60" t="str">
        <f t="shared" si="59"/>
        <v>GE.PA.CV.130302.01</v>
      </c>
    </row>
    <row r="291" spans="1:23" s="57" customFormat="1" ht="14" customHeight="1">
      <c r="A291" s="57" t="s">
        <v>2186</v>
      </c>
      <c r="C291" s="58" t="s">
        <v>2130</v>
      </c>
      <c r="E291" s="58" t="s">
        <v>2219</v>
      </c>
      <c r="F291" s="57" t="s">
        <v>2057</v>
      </c>
      <c r="G291" s="57" t="s">
        <v>2040</v>
      </c>
      <c r="H291" s="58" t="s">
        <v>2219</v>
      </c>
      <c r="J291" s="59" t="str">
        <f t="shared" si="60"/>
        <v>PA.CV.130303</v>
      </c>
      <c r="K291" s="58" t="s">
        <v>2212</v>
      </c>
      <c r="L291" s="57" t="str">
        <f t="shared" si="64"/>
        <v>Pitting +2 (Indentation less than 5mm)</v>
      </c>
      <c r="M291" s="59" t="str">
        <f t="shared" si="61"/>
        <v>PI.PA.CV.130303.01</v>
      </c>
      <c r="N291" s="59"/>
      <c r="O291" s="59" t="str">
        <f t="shared" si="62"/>
        <v>PH.PA.CV.130303.01</v>
      </c>
      <c r="Q291" s="59" t="str">
        <f t="shared" si="63"/>
        <v>CL.PA.CV.130303.01</v>
      </c>
      <c r="R291" s="59"/>
      <c r="S291" s="59" t="str">
        <f t="shared" si="65"/>
        <v>DR.PA.CV.130303.01</v>
      </c>
      <c r="T291" s="59"/>
      <c r="U291" s="60" t="str">
        <f t="shared" si="58"/>
        <v>IM.PA.CV.130303.01</v>
      </c>
      <c r="V291" s="59"/>
      <c r="W291" s="60" t="str">
        <f t="shared" si="59"/>
        <v>GE.PA.CV.130303.01</v>
      </c>
    </row>
    <row r="292" spans="1:23" s="57" customFormat="1" ht="14" customHeight="1">
      <c r="A292" s="57" t="s">
        <v>2186</v>
      </c>
      <c r="C292" s="58" t="s">
        <v>2130</v>
      </c>
      <c r="E292" s="58" t="s">
        <v>2219</v>
      </c>
      <c r="F292" s="57" t="s">
        <v>2057</v>
      </c>
      <c r="G292" s="57" t="s">
        <v>2041</v>
      </c>
      <c r="H292" s="58" t="s">
        <v>2063</v>
      </c>
      <c r="J292" s="59" t="str">
        <f t="shared" si="60"/>
        <v>PA.CV.130304</v>
      </c>
      <c r="K292" s="58" t="s">
        <v>2212</v>
      </c>
      <c r="L292" s="57" t="str">
        <f t="shared" si="64"/>
        <v>Pitting +3 (Indentation of 5-10mm)</v>
      </c>
      <c r="M292" s="59" t="str">
        <f t="shared" si="61"/>
        <v>PI.PA.CV.130304.01</v>
      </c>
      <c r="N292" s="59"/>
      <c r="O292" s="59" t="str">
        <f t="shared" si="62"/>
        <v>PH.PA.CV.130304.01</v>
      </c>
      <c r="Q292" s="59" t="str">
        <f t="shared" si="63"/>
        <v>CL.PA.CV.130304.01</v>
      </c>
      <c r="R292" s="59"/>
      <c r="S292" s="59" t="str">
        <f t="shared" si="65"/>
        <v>DR.PA.CV.130304.01</v>
      </c>
      <c r="T292" s="59"/>
      <c r="U292" s="60" t="str">
        <f t="shared" si="58"/>
        <v>IM.PA.CV.130304.01</v>
      </c>
      <c r="V292" s="59"/>
      <c r="W292" s="60" t="str">
        <f t="shared" si="59"/>
        <v>GE.PA.CV.130304.01</v>
      </c>
    </row>
    <row r="293" spans="1:23" s="57" customFormat="1" ht="14" customHeight="1">
      <c r="A293" s="57" t="s">
        <v>2186</v>
      </c>
      <c r="C293" s="58" t="s">
        <v>2130</v>
      </c>
      <c r="E293" s="58" t="s">
        <v>2219</v>
      </c>
      <c r="F293" s="57" t="s">
        <v>2057</v>
      </c>
      <c r="G293" s="57" t="s">
        <v>2042</v>
      </c>
      <c r="H293" s="58" t="s">
        <v>2065</v>
      </c>
      <c r="J293" s="59" t="str">
        <f t="shared" si="60"/>
        <v>PA.CV.130305</v>
      </c>
      <c r="K293" s="58" t="s">
        <v>2212</v>
      </c>
      <c r="L293" s="57" t="str">
        <f t="shared" si="64"/>
        <v>Pitting +4 (Indentation of more than 10mm)</v>
      </c>
      <c r="M293" s="59" t="str">
        <f t="shared" si="61"/>
        <v>PI.PA.CV.130305.01</v>
      </c>
      <c r="N293" s="59"/>
      <c r="O293" s="59" t="str">
        <f t="shared" si="62"/>
        <v>PH.PA.CV.130305.01</v>
      </c>
      <c r="Q293" s="59" t="str">
        <f t="shared" si="63"/>
        <v>CL.PA.CV.130305.01</v>
      </c>
      <c r="R293" s="59"/>
      <c r="S293" s="59" t="str">
        <f t="shared" si="65"/>
        <v>DR.PA.CV.130305.01</v>
      </c>
      <c r="T293" s="59"/>
      <c r="U293" s="60" t="str">
        <f t="shared" si="58"/>
        <v>IM.PA.CV.130305.01</v>
      </c>
      <c r="V293" s="59"/>
      <c r="W293" s="60" t="str">
        <f t="shared" si="59"/>
        <v>GE.PA.CV.130305.01</v>
      </c>
    </row>
    <row r="294" spans="1:23" s="57" customFormat="1" ht="14" customHeight="1">
      <c r="A294" s="57" t="s">
        <v>2186</v>
      </c>
      <c r="B294" s="57" t="s">
        <v>2058</v>
      </c>
      <c r="C294" s="58" t="s">
        <v>2296</v>
      </c>
      <c r="D294" s="57" t="s">
        <v>2059</v>
      </c>
      <c r="E294" s="58" t="s">
        <v>2212</v>
      </c>
      <c r="F294" s="57" t="s">
        <v>2060</v>
      </c>
      <c r="G294" s="57" t="s">
        <v>2265</v>
      </c>
      <c r="H294" s="58" t="s">
        <v>2212</v>
      </c>
      <c r="J294" s="59" t="str">
        <f t="shared" si="60"/>
        <v>PA.CV.140101</v>
      </c>
      <c r="K294" s="58" t="s">
        <v>2212</v>
      </c>
      <c r="L294" s="57" t="str">
        <f t="shared" si="64"/>
        <v>No</v>
      </c>
      <c r="M294" s="59" t="str">
        <f t="shared" si="61"/>
        <v>PI.PA.CV.140101.01</v>
      </c>
      <c r="N294" s="59"/>
      <c r="O294" s="59" t="str">
        <f t="shared" si="62"/>
        <v>PH.PA.CV.140101.01</v>
      </c>
      <c r="Q294" s="59" t="str">
        <f t="shared" si="63"/>
        <v>CL.PA.CV.140101.01</v>
      </c>
      <c r="R294" s="59"/>
      <c r="S294" s="59" t="str">
        <f t="shared" si="65"/>
        <v>DR.PA.CV.140101.01</v>
      </c>
      <c r="T294" s="59"/>
      <c r="U294" s="60" t="str">
        <f t="shared" si="58"/>
        <v>IM.PA.CV.140101.01</v>
      </c>
      <c r="V294" s="59"/>
      <c r="W294" s="60" t="str">
        <f t="shared" si="59"/>
        <v>GE.PA.CV.140101.01</v>
      </c>
    </row>
    <row r="295" spans="1:23" s="57" customFormat="1" ht="14" customHeight="1">
      <c r="A295" s="57" t="s">
        <v>2186</v>
      </c>
      <c r="C295" s="58" t="s">
        <v>2296</v>
      </c>
      <c r="E295" s="58" t="s">
        <v>2212</v>
      </c>
      <c r="F295" s="57" t="s">
        <v>2060</v>
      </c>
      <c r="G295" s="57" t="s">
        <v>2061</v>
      </c>
      <c r="H295" s="58" t="s">
        <v>2217</v>
      </c>
      <c r="J295" s="59" t="str">
        <f t="shared" si="60"/>
        <v>PA.CV.140102</v>
      </c>
      <c r="K295" s="58" t="s">
        <v>2212</v>
      </c>
      <c r="L295" s="57" t="str">
        <f t="shared" si="64"/>
        <v>Yes (add edema protocol #)</v>
      </c>
      <c r="M295" s="59" t="str">
        <f t="shared" si="61"/>
        <v>PI.PA.CV.140102.01</v>
      </c>
      <c r="N295" s="59"/>
      <c r="O295" s="59" t="str">
        <f t="shared" si="62"/>
        <v>PH.PA.CV.140102.01</v>
      </c>
      <c r="Q295" s="59" t="str">
        <f t="shared" si="63"/>
        <v>CL.PA.CV.140102.01</v>
      </c>
      <c r="R295" s="59"/>
      <c r="S295" s="59" t="str">
        <f t="shared" si="65"/>
        <v>DR.PA.CV.140102.01</v>
      </c>
      <c r="T295" s="59"/>
      <c r="U295" s="60" t="str">
        <f t="shared" si="58"/>
        <v>IM.PA.CV.140102.01</v>
      </c>
      <c r="V295" s="59"/>
      <c r="W295" s="60" t="str">
        <f t="shared" si="59"/>
        <v>GE.PA.CV.140102.01</v>
      </c>
    </row>
    <row r="296" spans="1:23" s="57" customFormat="1" ht="14" customHeight="1">
      <c r="A296" s="57" t="s">
        <v>2186</v>
      </c>
      <c r="B296" s="57" t="s">
        <v>2067</v>
      </c>
      <c r="C296" s="58" t="s">
        <v>2459</v>
      </c>
      <c r="D296" s="57" t="s">
        <v>2224</v>
      </c>
      <c r="E296" s="58" t="s">
        <v>2212</v>
      </c>
      <c r="F296" s="57" t="s">
        <v>2225</v>
      </c>
      <c r="G296" s="57" t="s">
        <v>2384</v>
      </c>
      <c r="H296" s="58" t="s">
        <v>2212</v>
      </c>
      <c r="J296" s="59" t="str">
        <f t="shared" si="60"/>
        <v>PA.CV.150101</v>
      </c>
      <c r="K296" s="58" t="s">
        <v>2212</v>
      </c>
      <c r="L296" s="57" t="str">
        <f t="shared" si="64"/>
        <v>1mA</v>
      </c>
      <c r="M296" s="59" t="str">
        <f t="shared" si="61"/>
        <v>PI.PA.CV.150101.01</v>
      </c>
      <c r="N296" s="59"/>
      <c r="O296" s="59" t="str">
        <f t="shared" si="62"/>
        <v>PH.PA.CV.150101.01</v>
      </c>
      <c r="Q296" s="59" t="str">
        <f t="shared" si="63"/>
        <v>CL.PA.CV.150101.01</v>
      </c>
      <c r="R296" s="59"/>
      <c r="S296" s="59" t="str">
        <f t="shared" si="65"/>
        <v>DR.PA.CV.150101.01</v>
      </c>
      <c r="T296" s="59"/>
      <c r="U296" s="60" t="str">
        <f t="shared" si="58"/>
        <v>IM.PA.CV.150101.01</v>
      </c>
      <c r="V296" s="59"/>
      <c r="W296" s="60" t="str">
        <f t="shared" si="59"/>
        <v>GE.PA.CV.150101.01</v>
      </c>
    </row>
    <row r="297" spans="1:23" s="57" customFormat="1" ht="14" customHeight="1">
      <c r="A297" s="57" t="s">
        <v>2186</v>
      </c>
      <c r="B297" s="57" t="s">
        <v>2215</v>
      </c>
      <c r="C297" s="58" t="s">
        <v>2459</v>
      </c>
      <c r="D297" s="57" t="s">
        <v>2215</v>
      </c>
      <c r="E297" s="58" t="s">
        <v>2212</v>
      </c>
      <c r="F297" s="57" t="s">
        <v>2225</v>
      </c>
      <c r="G297" s="57" t="s">
        <v>2385</v>
      </c>
      <c r="H297" s="58" t="s">
        <v>2217</v>
      </c>
      <c r="J297" s="59" t="str">
        <f t="shared" si="60"/>
        <v>PA.CV.150102</v>
      </c>
      <c r="K297" s="58" t="s">
        <v>2212</v>
      </c>
      <c r="L297" s="57" t="str">
        <f t="shared" si="64"/>
        <v>2mA</v>
      </c>
      <c r="M297" s="59" t="str">
        <f t="shared" si="61"/>
        <v>PI.PA.CV.150102.01</v>
      </c>
      <c r="N297" s="59"/>
      <c r="O297" s="59" t="str">
        <f t="shared" si="62"/>
        <v>PH.PA.CV.150102.01</v>
      </c>
      <c r="Q297" s="59" t="str">
        <f t="shared" si="63"/>
        <v>CL.PA.CV.150102.01</v>
      </c>
      <c r="R297" s="59"/>
      <c r="S297" s="59" t="str">
        <f t="shared" si="65"/>
        <v>DR.PA.CV.150102.01</v>
      </c>
      <c r="T297" s="59"/>
      <c r="U297" s="60" t="str">
        <f t="shared" si="58"/>
        <v>IM.PA.CV.150102.01</v>
      </c>
      <c r="V297" s="59"/>
      <c r="W297" s="60" t="str">
        <f t="shared" si="59"/>
        <v>GE.PA.CV.150102.01</v>
      </c>
    </row>
    <row r="298" spans="1:23" s="57" customFormat="1" ht="14" customHeight="1">
      <c r="A298" s="57" t="s">
        <v>2186</v>
      </c>
      <c r="C298" s="58" t="s">
        <v>2459</v>
      </c>
      <c r="E298" s="58" t="s">
        <v>2212</v>
      </c>
      <c r="F298" s="57" t="s">
        <v>2225</v>
      </c>
      <c r="G298" s="57" t="s">
        <v>2386</v>
      </c>
      <c r="H298" s="58" t="s">
        <v>2219</v>
      </c>
      <c r="J298" s="59" t="str">
        <f t="shared" si="60"/>
        <v>PA.CV.150103</v>
      </c>
      <c r="K298" s="58" t="s">
        <v>2212</v>
      </c>
      <c r="L298" s="57" t="str">
        <f t="shared" si="64"/>
        <v>3mA</v>
      </c>
      <c r="M298" s="59" t="str">
        <f t="shared" si="61"/>
        <v>PI.PA.CV.150103.01</v>
      </c>
      <c r="N298" s="59"/>
      <c r="O298" s="59" t="str">
        <f t="shared" si="62"/>
        <v>PH.PA.CV.150103.01</v>
      </c>
      <c r="Q298" s="59" t="str">
        <f t="shared" si="63"/>
        <v>CL.PA.CV.150103.01</v>
      </c>
      <c r="R298" s="59"/>
      <c r="S298" s="59" t="str">
        <f t="shared" si="65"/>
        <v>DR.PA.CV.150103.01</v>
      </c>
      <c r="T298" s="59"/>
      <c r="U298" s="60" t="str">
        <f t="shared" si="58"/>
        <v>IM.PA.CV.150103.01</v>
      </c>
      <c r="V298" s="59"/>
      <c r="W298" s="60" t="str">
        <f t="shared" si="59"/>
        <v>GE.PA.CV.150103.01</v>
      </c>
    </row>
    <row r="299" spans="1:23" s="57" customFormat="1" ht="14" customHeight="1">
      <c r="A299" s="57" t="s">
        <v>2186</v>
      </c>
      <c r="C299" s="58" t="s">
        <v>2459</v>
      </c>
      <c r="E299" s="58" t="s">
        <v>2212</v>
      </c>
      <c r="F299" s="57" t="s">
        <v>2225</v>
      </c>
      <c r="G299" s="57" t="s">
        <v>2387</v>
      </c>
      <c r="H299" s="58" t="s">
        <v>2063</v>
      </c>
      <c r="J299" s="59" t="str">
        <f t="shared" si="60"/>
        <v>PA.CV.150104</v>
      </c>
      <c r="K299" s="58" t="s">
        <v>2212</v>
      </c>
      <c r="L299" s="57" t="str">
        <f t="shared" si="64"/>
        <v>4mA</v>
      </c>
      <c r="M299" s="59" t="str">
        <f t="shared" si="61"/>
        <v>PI.PA.CV.150104.01</v>
      </c>
      <c r="N299" s="59"/>
      <c r="O299" s="59" t="str">
        <f t="shared" si="62"/>
        <v>PH.PA.CV.150104.01</v>
      </c>
      <c r="Q299" s="59" t="str">
        <f t="shared" si="63"/>
        <v>CL.PA.CV.150104.01</v>
      </c>
      <c r="R299" s="59"/>
      <c r="S299" s="59" t="str">
        <f t="shared" si="65"/>
        <v>DR.PA.CV.150104.01</v>
      </c>
      <c r="T299" s="59"/>
      <c r="U299" s="60" t="str">
        <f t="shared" si="58"/>
        <v>IM.PA.CV.150104.01</v>
      </c>
      <c r="V299" s="59"/>
      <c r="W299" s="60" t="str">
        <f t="shared" si="59"/>
        <v>GE.PA.CV.150104.01</v>
      </c>
    </row>
    <row r="300" spans="1:23" s="57" customFormat="1" ht="14" customHeight="1">
      <c r="A300" s="57" t="s">
        <v>2186</v>
      </c>
      <c r="C300" s="58" t="s">
        <v>2459</v>
      </c>
      <c r="E300" s="58" t="s">
        <v>2212</v>
      </c>
      <c r="F300" s="57" t="s">
        <v>2225</v>
      </c>
      <c r="G300" s="57" t="s">
        <v>2388</v>
      </c>
      <c r="H300" s="58" t="s">
        <v>2065</v>
      </c>
      <c r="J300" s="59" t="str">
        <f t="shared" si="60"/>
        <v>PA.CV.150105</v>
      </c>
      <c r="K300" s="58" t="s">
        <v>2212</v>
      </c>
      <c r="L300" s="57" t="str">
        <f t="shared" si="64"/>
        <v>5mA</v>
      </c>
      <c r="M300" s="59" t="str">
        <f t="shared" si="61"/>
        <v>PI.PA.CV.150105.01</v>
      </c>
      <c r="N300" s="59"/>
      <c r="O300" s="59" t="str">
        <f t="shared" si="62"/>
        <v>PH.PA.CV.150105.01</v>
      </c>
      <c r="Q300" s="59" t="str">
        <f t="shared" si="63"/>
        <v>CL.PA.CV.150105.01</v>
      </c>
      <c r="R300" s="59"/>
      <c r="S300" s="59" t="str">
        <f t="shared" si="65"/>
        <v>DR.PA.CV.150105.01</v>
      </c>
      <c r="T300" s="59"/>
      <c r="U300" s="60" t="str">
        <f t="shared" si="58"/>
        <v>IM.PA.CV.150105.01</v>
      </c>
      <c r="V300" s="59"/>
      <c r="W300" s="60" t="str">
        <f t="shared" si="59"/>
        <v>GE.PA.CV.150105.01</v>
      </c>
    </row>
    <row r="301" spans="1:23" s="57" customFormat="1" ht="14" customHeight="1">
      <c r="A301" s="57" t="s">
        <v>2186</v>
      </c>
      <c r="C301" s="58" t="s">
        <v>2459</v>
      </c>
      <c r="E301" s="58" t="s">
        <v>2212</v>
      </c>
      <c r="F301" s="57" t="s">
        <v>2225</v>
      </c>
      <c r="G301" s="57" t="s">
        <v>2389</v>
      </c>
      <c r="H301" s="58" t="s">
        <v>2222</v>
      </c>
      <c r="J301" s="59" t="str">
        <f t="shared" si="60"/>
        <v>PA.CV.150106</v>
      </c>
      <c r="K301" s="58" t="s">
        <v>2212</v>
      </c>
      <c r="L301" s="57" t="str">
        <f t="shared" si="64"/>
        <v>6mA</v>
      </c>
      <c r="M301" s="59" t="str">
        <f t="shared" si="61"/>
        <v>PI.PA.CV.150106.01</v>
      </c>
      <c r="N301" s="59"/>
      <c r="O301" s="59" t="str">
        <f t="shared" si="62"/>
        <v>PH.PA.CV.150106.01</v>
      </c>
      <c r="Q301" s="59" t="str">
        <f t="shared" si="63"/>
        <v>CL.PA.CV.150106.01</v>
      </c>
      <c r="R301" s="59"/>
      <c r="S301" s="59" t="str">
        <f t="shared" si="65"/>
        <v>DR.PA.CV.150106.01</v>
      </c>
      <c r="T301" s="59"/>
      <c r="U301" s="60" t="str">
        <f t="shared" si="58"/>
        <v>IM.PA.CV.150106.01</v>
      </c>
      <c r="V301" s="59"/>
      <c r="W301" s="60" t="str">
        <f t="shared" si="59"/>
        <v>GE.PA.CV.150106.01</v>
      </c>
    </row>
    <row r="302" spans="1:23" s="57" customFormat="1" ht="14" customHeight="1">
      <c r="A302" s="57" t="s">
        <v>2186</v>
      </c>
      <c r="C302" s="58" t="s">
        <v>2459</v>
      </c>
      <c r="E302" s="58" t="s">
        <v>2212</v>
      </c>
      <c r="F302" s="57" t="s">
        <v>2225</v>
      </c>
      <c r="G302" s="57" t="s">
        <v>2700</v>
      </c>
      <c r="H302" s="58" t="s">
        <v>2376</v>
      </c>
      <c r="J302" s="59" t="str">
        <f t="shared" si="60"/>
        <v>PA.CV.150107</v>
      </c>
      <c r="K302" s="58" t="s">
        <v>2212</v>
      </c>
      <c r="L302" s="57" t="str">
        <f t="shared" si="64"/>
        <v>7mA</v>
      </c>
      <c r="M302" s="59" t="str">
        <f t="shared" si="61"/>
        <v>PI.PA.CV.150107.01</v>
      </c>
      <c r="N302" s="59"/>
      <c r="O302" s="59" t="str">
        <f t="shared" si="62"/>
        <v>PH.PA.CV.150107.01</v>
      </c>
      <c r="Q302" s="59" t="str">
        <f t="shared" si="63"/>
        <v>CL.PA.CV.150107.01</v>
      </c>
      <c r="R302" s="59"/>
      <c r="S302" s="59" t="str">
        <f t="shared" si="65"/>
        <v>DR.PA.CV.150107.01</v>
      </c>
      <c r="T302" s="59"/>
      <c r="U302" s="60" t="str">
        <f t="shared" si="58"/>
        <v>IM.PA.CV.150107.01</v>
      </c>
      <c r="V302" s="59"/>
      <c r="W302" s="60" t="str">
        <f t="shared" si="59"/>
        <v>GE.PA.CV.150107.01</v>
      </c>
    </row>
    <row r="303" spans="1:23" s="57" customFormat="1" ht="14" customHeight="1">
      <c r="A303" s="57" t="s">
        <v>2186</v>
      </c>
      <c r="C303" s="58" t="s">
        <v>2459</v>
      </c>
      <c r="E303" s="58" t="s">
        <v>2212</v>
      </c>
      <c r="F303" s="57" t="s">
        <v>2225</v>
      </c>
      <c r="G303" s="57" t="s">
        <v>2701</v>
      </c>
      <c r="H303" s="58" t="s">
        <v>2378</v>
      </c>
      <c r="J303" s="59" t="str">
        <f t="shared" si="60"/>
        <v>PA.CV.150108</v>
      </c>
      <c r="K303" s="58" t="s">
        <v>2212</v>
      </c>
      <c r="L303" s="57" t="str">
        <f t="shared" si="64"/>
        <v>8mA</v>
      </c>
      <c r="M303" s="59" t="str">
        <f t="shared" si="61"/>
        <v>PI.PA.CV.150108.01</v>
      </c>
      <c r="N303" s="59"/>
      <c r="O303" s="59" t="str">
        <f t="shared" si="62"/>
        <v>PH.PA.CV.150108.01</v>
      </c>
      <c r="Q303" s="59" t="str">
        <f t="shared" si="63"/>
        <v>CL.PA.CV.150108.01</v>
      </c>
      <c r="R303" s="59"/>
      <c r="S303" s="59" t="str">
        <f t="shared" si="65"/>
        <v>DR.PA.CV.150108.01</v>
      </c>
      <c r="T303" s="59"/>
      <c r="U303" s="60" t="str">
        <f t="shared" si="58"/>
        <v>IM.PA.CV.150108.01</v>
      </c>
      <c r="V303" s="59"/>
      <c r="W303" s="60" t="str">
        <f t="shared" si="59"/>
        <v>GE.PA.CV.150108.01</v>
      </c>
    </row>
    <row r="304" spans="1:23" s="57" customFormat="1" ht="14" customHeight="1">
      <c r="A304" s="57" t="s">
        <v>2186</v>
      </c>
      <c r="C304" s="58" t="s">
        <v>2459</v>
      </c>
      <c r="E304" s="58" t="s">
        <v>2212</v>
      </c>
      <c r="F304" s="57" t="s">
        <v>2225</v>
      </c>
      <c r="G304" s="57" t="s">
        <v>2702</v>
      </c>
      <c r="H304" s="58" t="s">
        <v>2380</v>
      </c>
      <c r="J304" s="59" t="str">
        <f t="shared" si="60"/>
        <v>PA.CV.150109</v>
      </c>
      <c r="K304" s="58" t="s">
        <v>2212</v>
      </c>
      <c r="L304" s="57" t="str">
        <f t="shared" si="64"/>
        <v>9mA</v>
      </c>
      <c r="M304" s="59" t="str">
        <f t="shared" si="61"/>
        <v>PI.PA.CV.150109.01</v>
      </c>
      <c r="N304" s="59"/>
      <c r="O304" s="59" t="str">
        <f t="shared" si="62"/>
        <v>PH.PA.CV.150109.01</v>
      </c>
      <c r="Q304" s="59" t="str">
        <f t="shared" si="63"/>
        <v>CL.PA.CV.150109.01</v>
      </c>
      <c r="R304" s="59"/>
      <c r="S304" s="59" t="str">
        <f t="shared" si="65"/>
        <v>DR.PA.CV.150109.01</v>
      </c>
      <c r="T304" s="59"/>
      <c r="U304" s="60" t="str">
        <f t="shared" si="58"/>
        <v>IM.PA.CV.150109.01</v>
      </c>
      <c r="V304" s="59"/>
      <c r="W304" s="60" t="str">
        <f t="shared" si="59"/>
        <v>GE.PA.CV.150109.01</v>
      </c>
    </row>
    <row r="305" spans="1:23" s="57" customFormat="1" ht="14" customHeight="1">
      <c r="A305" s="57" t="s">
        <v>2186</v>
      </c>
      <c r="C305" s="58" t="s">
        <v>2459</v>
      </c>
      <c r="E305" s="58" t="s">
        <v>2212</v>
      </c>
      <c r="F305" s="57" t="s">
        <v>2225</v>
      </c>
      <c r="G305" s="57" t="s">
        <v>2703</v>
      </c>
      <c r="H305" s="58" t="s">
        <v>2124</v>
      </c>
      <c r="J305" s="59" t="str">
        <f t="shared" si="60"/>
        <v>PA.CV.150110</v>
      </c>
      <c r="K305" s="58" t="s">
        <v>2212</v>
      </c>
      <c r="L305" s="57" t="str">
        <f t="shared" si="64"/>
        <v>10mA</v>
      </c>
      <c r="M305" s="59" t="str">
        <f t="shared" si="61"/>
        <v>PI.PA.CV.150110.01</v>
      </c>
      <c r="N305" s="59"/>
      <c r="O305" s="59" t="str">
        <f t="shared" si="62"/>
        <v>PH.PA.CV.150110.01</v>
      </c>
      <c r="Q305" s="59" t="str">
        <f t="shared" si="63"/>
        <v>CL.PA.CV.150110.01</v>
      </c>
      <c r="R305" s="59"/>
      <c r="S305" s="59" t="str">
        <f t="shared" si="65"/>
        <v>DR.PA.CV.150110.01</v>
      </c>
      <c r="T305" s="59"/>
      <c r="U305" s="60" t="str">
        <f t="shared" si="58"/>
        <v>IM.PA.CV.150110.01</v>
      </c>
      <c r="V305" s="59"/>
      <c r="W305" s="60" t="str">
        <f t="shared" si="59"/>
        <v>GE.PA.CV.150110.01</v>
      </c>
    </row>
    <row r="306" spans="1:23" s="57" customFormat="1" ht="14" customHeight="1">
      <c r="A306" s="57" t="s">
        <v>2186</v>
      </c>
      <c r="C306" s="58" t="s">
        <v>2459</v>
      </c>
      <c r="E306" s="58" t="s">
        <v>2212</v>
      </c>
      <c r="F306" s="57" t="s">
        <v>2225</v>
      </c>
      <c r="G306" s="57" t="s">
        <v>2704</v>
      </c>
      <c r="H306" s="58" t="s">
        <v>2126</v>
      </c>
      <c r="J306" s="59" t="str">
        <f t="shared" si="60"/>
        <v>PA.CV.150111</v>
      </c>
      <c r="K306" s="58" t="s">
        <v>2212</v>
      </c>
      <c r="L306" s="57" t="str">
        <f t="shared" si="64"/>
        <v>11mA</v>
      </c>
      <c r="M306" s="59" t="str">
        <f t="shared" si="61"/>
        <v>PI.PA.CV.150111.01</v>
      </c>
      <c r="N306" s="59"/>
      <c r="O306" s="59" t="str">
        <f t="shared" si="62"/>
        <v>PH.PA.CV.150111.01</v>
      </c>
      <c r="Q306" s="59" t="str">
        <f t="shared" si="63"/>
        <v>CL.PA.CV.150111.01</v>
      </c>
      <c r="R306" s="59"/>
      <c r="S306" s="59" t="str">
        <f t="shared" si="65"/>
        <v>DR.PA.CV.150111.01</v>
      </c>
      <c r="T306" s="59"/>
      <c r="U306" s="60" t="str">
        <f t="shared" si="58"/>
        <v>IM.PA.CV.150111.01</v>
      </c>
      <c r="V306" s="59"/>
      <c r="W306" s="60" t="str">
        <f t="shared" si="59"/>
        <v>GE.PA.CV.150111.01</v>
      </c>
    </row>
    <row r="307" spans="1:23" s="57" customFormat="1" ht="14" customHeight="1">
      <c r="A307" s="57" t="s">
        <v>2186</v>
      </c>
      <c r="C307" s="58" t="s">
        <v>2459</v>
      </c>
      <c r="E307" s="58" t="s">
        <v>2212</v>
      </c>
      <c r="F307" s="57" t="s">
        <v>2225</v>
      </c>
      <c r="G307" s="57" t="s">
        <v>2583</v>
      </c>
      <c r="H307" s="58" t="s">
        <v>2128</v>
      </c>
      <c r="J307" s="59" t="str">
        <f t="shared" si="60"/>
        <v>PA.CV.150112</v>
      </c>
      <c r="K307" s="58" t="s">
        <v>2212</v>
      </c>
      <c r="L307" s="57" t="str">
        <f t="shared" si="64"/>
        <v>12mA</v>
      </c>
      <c r="M307" s="59" t="str">
        <f t="shared" si="61"/>
        <v>PI.PA.CV.150112.01</v>
      </c>
      <c r="N307" s="59"/>
      <c r="O307" s="59" t="str">
        <f t="shared" si="62"/>
        <v>PH.PA.CV.150112.01</v>
      </c>
      <c r="Q307" s="59" t="str">
        <f t="shared" si="63"/>
        <v>CL.PA.CV.150112.01</v>
      </c>
      <c r="R307" s="59"/>
      <c r="S307" s="59" t="str">
        <f t="shared" si="65"/>
        <v>DR.PA.CV.150112.01</v>
      </c>
      <c r="T307" s="59"/>
      <c r="U307" s="60" t="str">
        <f t="shared" si="58"/>
        <v>IM.PA.CV.150112.01</v>
      </c>
      <c r="V307" s="59"/>
      <c r="W307" s="60" t="str">
        <f t="shared" si="59"/>
        <v>GE.PA.CV.150112.01</v>
      </c>
    </row>
    <row r="308" spans="1:23" s="57" customFormat="1" ht="14" customHeight="1">
      <c r="A308" s="57" t="s">
        <v>2186</v>
      </c>
      <c r="C308" s="58" t="s">
        <v>2459</v>
      </c>
      <c r="E308" s="58" t="s">
        <v>2212</v>
      </c>
      <c r="F308" s="57" t="s">
        <v>2225</v>
      </c>
      <c r="G308" s="57" t="s">
        <v>2584</v>
      </c>
      <c r="H308" s="58" t="s">
        <v>2130</v>
      </c>
      <c r="J308" s="59" t="str">
        <f t="shared" si="60"/>
        <v>PA.CV.150113</v>
      </c>
      <c r="K308" s="58" t="s">
        <v>2212</v>
      </c>
      <c r="L308" s="57" t="str">
        <f t="shared" si="64"/>
        <v>13mA</v>
      </c>
      <c r="M308" s="59" t="str">
        <f t="shared" si="61"/>
        <v>PI.PA.CV.150113.01</v>
      </c>
      <c r="N308" s="59"/>
      <c r="O308" s="59" t="str">
        <f t="shared" si="62"/>
        <v>PH.PA.CV.150113.01</v>
      </c>
      <c r="Q308" s="59" t="str">
        <f t="shared" si="63"/>
        <v>CL.PA.CV.150113.01</v>
      </c>
      <c r="R308" s="59"/>
      <c r="S308" s="59" t="str">
        <f t="shared" si="65"/>
        <v>DR.PA.CV.150113.01</v>
      </c>
      <c r="T308" s="59"/>
      <c r="U308" s="60" t="str">
        <f t="shared" si="58"/>
        <v>IM.PA.CV.150113.01</v>
      </c>
      <c r="V308" s="59"/>
      <c r="W308" s="60" t="str">
        <f t="shared" si="59"/>
        <v>GE.PA.CV.150113.01</v>
      </c>
    </row>
    <row r="309" spans="1:23" s="57" customFormat="1" ht="14" customHeight="1">
      <c r="A309" s="57" t="s">
        <v>2186</v>
      </c>
      <c r="C309" s="58" t="s">
        <v>2459</v>
      </c>
      <c r="E309" s="58" t="s">
        <v>2212</v>
      </c>
      <c r="F309" s="57" t="s">
        <v>2225</v>
      </c>
      <c r="G309" s="57" t="s">
        <v>2585</v>
      </c>
      <c r="H309" s="58" t="s">
        <v>2296</v>
      </c>
      <c r="J309" s="59" t="str">
        <f t="shared" si="60"/>
        <v>PA.CV.150114</v>
      </c>
      <c r="K309" s="58" t="s">
        <v>2212</v>
      </c>
      <c r="L309" s="57" t="str">
        <f t="shared" si="64"/>
        <v>14mA</v>
      </c>
      <c r="M309" s="59" t="str">
        <f t="shared" si="61"/>
        <v>PI.PA.CV.150114.01</v>
      </c>
      <c r="N309" s="59"/>
      <c r="O309" s="59" t="str">
        <f t="shared" si="62"/>
        <v>PH.PA.CV.150114.01</v>
      </c>
      <c r="Q309" s="59" t="str">
        <f t="shared" si="63"/>
        <v>CL.PA.CV.150114.01</v>
      </c>
      <c r="R309" s="59"/>
      <c r="S309" s="59" t="str">
        <f t="shared" si="65"/>
        <v>DR.PA.CV.150114.01</v>
      </c>
      <c r="T309" s="59"/>
      <c r="U309" s="60" t="str">
        <f t="shared" si="58"/>
        <v>IM.PA.CV.150114.01</v>
      </c>
      <c r="V309" s="59"/>
      <c r="W309" s="60" t="str">
        <f t="shared" si="59"/>
        <v>GE.PA.CV.150114.01</v>
      </c>
    </row>
    <row r="310" spans="1:23" s="57" customFormat="1" ht="14" customHeight="1">
      <c r="A310" s="57" t="s">
        <v>2186</v>
      </c>
      <c r="C310" s="58" t="s">
        <v>2459</v>
      </c>
      <c r="E310" s="58" t="s">
        <v>2212</v>
      </c>
      <c r="F310" s="57" t="s">
        <v>2225</v>
      </c>
      <c r="G310" s="57" t="s">
        <v>2586</v>
      </c>
      <c r="H310" s="58" t="s">
        <v>2459</v>
      </c>
      <c r="J310" s="59" t="str">
        <f t="shared" si="60"/>
        <v>PA.CV.150115</v>
      </c>
      <c r="K310" s="58" t="s">
        <v>2212</v>
      </c>
      <c r="L310" s="57" t="str">
        <f t="shared" si="64"/>
        <v>15mA</v>
      </c>
      <c r="M310" s="59" t="str">
        <f t="shared" si="61"/>
        <v>PI.PA.CV.150115.01</v>
      </c>
      <c r="N310" s="59"/>
      <c r="O310" s="59" t="str">
        <f t="shared" si="62"/>
        <v>PH.PA.CV.150115.01</v>
      </c>
      <c r="Q310" s="59" t="str">
        <f t="shared" si="63"/>
        <v>CL.PA.CV.150115.01</v>
      </c>
      <c r="R310" s="59"/>
      <c r="S310" s="59" t="str">
        <f t="shared" si="65"/>
        <v>DR.PA.CV.150115.01</v>
      </c>
      <c r="T310" s="59"/>
      <c r="U310" s="60" t="str">
        <f t="shared" si="58"/>
        <v>IM.PA.CV.150115.01</v>
      </c>
      <c r="V310" s="59"/>
      <c r="W310" s="60" t="str">
        <f t="shared" si="59"/>
        <v>GE.PA.CV.150115.01</v>
      </c>
    </row>
    <row r="311" spans="1:23" s="57" customFormat="1" ht="14" customHeight="1">
      <c r="A311" s="57" t="s">
        <v>2186</v>
      </c>
      <c r="C311" s="58" t="s">
        <v>2459</v>
      </c>
      <c r="E311" s="58" t="s">
        <v>2212</v>
      </c>
      <c r="F311" s="57" t="s">
        <v>2225</v>
      </c>
      <c r="G311" s="57" t="s">
        <v>2709</v>
      </c>
      <c r="H311" s="58" t="s">
        <v>2464</v>
      </c>
      <c r="J311" s="59" t="str">
        <f t="shared" si="60"/>
        <v>PA.CV.150116</v>
      </c>
      <c r="K311" s="58" t="s">
        <v>2212</v>
      </c>
      <c r="L311" s="57" t="str">
        <f t="shared" si="64"/>
        <v>16mA</v>
      </c>
      <c r="M311" s="59" t="str">
        <f t="shared" si="61"/>
        <v>PI.PA.CV.150116.01</v>
      </c>
      <c r="N311" s="59"/>
      <c r="O311" s="59" t="str">
        <f t="shared" si="62"/>
        <v>PH.PA.CV.150116.01</v>
      </c>
      <c r="Q311" s="59" t="str">
        <f t="shared" si="63"/>
        <v>CL.PA.CV.150116.01</v>
      </c>
      <c r="R311" s="59"/>
      <c r="S311" s="59" t="str">
        <f t="shared" si="65"/>
        <v>DR.PA.CV.150116.01</v>
      </c>
      <c r="T311" s="59"/>
      <c r="U311" s="60" t="str">
        <f t="shared" si="58"/>
        <v>IM.PA.CV.150116.01</v>
      </c>
      <c r="V311" s="59"/>
      <c r="W311" s="60" t="str">
        <f t="shared" si="59"/>
        <v>GE.PA.CV.150116.01</v>
      </c>
    </row>
    <row r="312" spans="1:23" s="57" customFormat="1" ht="14" customHeight="1">
      <c r="A312" s="57" t="s">
        <v>2186</v>
      </c>
      <c r="C312" s="58" t="s">
        <v>2459</v>
      </c>
      <c r="E312" s="58" t="s">
        <v>2212</v>
      </c>
      <c r="F312" s="57" t="s">
        <v>2225</v>
      </c>
      <c r="G312" s="57" t="s">
        <v>2710</v>
      </c>
      <c r="H312" s="58" t="s">
        <v>2466</v>
      </c>
      <c r="J312" s="59" t="str">
        <f t="shared" si="60"/>
        <v>PA.CV.150117</v>
      </c>
      <c r="K312" s="58" t="s">
        <v>2212</v>
      </c>
      <c r="L312" s="57" t="str">
        <f t="shared" si="64"/>
        <v>17mA</v>
      </c>
      <c r="M312" s="59" t="str">
        <f t="shared" si="61"/>
        <v>PI.PA.CV.150117.01</v>
      </c>
      <c r="N312" s="59"/>
      <c r="O312" s="59" t="str">
        <f t="shared" si="62"/>
        <v>PH.PA.CV.150117.01</v>
      </c>
      <c r="Q312" s="59" t="str">
        <f t="shared" si="63"/>
        <v>CL.PA.CV.150117.01</v>
      </c>
      <c r="R312" s="59"/>
      <c r="S312" s="59" t="str">
        <f t="shared" si="65"/>
        <v>DR.PA.CV.150117.01</v>
      </c>
      <c r="T312" s="59"/>
      <c r="U312" s="60" t="str">
        <f t="shared" si="58"/>
        <v>IM.PA.CV.150117.01</v>
      </c>
      <c r="V312" s="59"/>
      <c r="W312" s="60" t="str">
        <f t="shared" si="59"/>
        <v>GE.PA.CV.150117.01</v>
      </c>
    </row>
    <row r="313" spans="1:23" s="57" customFormat="1" ht="14" customHeight="1">
      <c r="A313" s="57" t="s">
        <v>2186</v>
      </c>
      <c r="C313" s="58" t="s">
        <v>2459</v>
      </c>
      <c r="E313" s="58" t="s">
        <v>2212</v>
      </c>
      <c r="F313" s="57" t="s">
        <v>2225</v>
      </c>
      <c r="G313" s="57" t="s">
        <v>2711</v>
      </c>
      <c r="H313" s="58" t="s">
        <v>2616</v>
      </c>
      <c r="J313" s="59" t="str">
        <f t="shared" si="60"/>
        <v>PA.CV.150118</v>
      </c>
      <c r="K313" s="58" t="s">
        <v>2212</v>
      </c>
      <c r="L313" s="57" t="str">
        <f t="shared" si="64"/>
        <v>18mA</v>
      </c>
      <c r="M313" s="59" t="str">
        <f t="shared" si="61"/>
        <v>PI.PA.CV.150118.01</v>
      </c>
      <c r="N313" s="59"/>
      <c r="O313" s="59" t="str">
        <f t="shared" si="62"/>
        <v>PH.PA.CV.150118.01</v>
      </c>
      <c r="Q313" s="59" t="str">
        <f t="shared" si="63"/>
        <v>CL.PA.CV.150118.01</v>
      </c>
      <c r="R313" s="59"/>
      <c r="S313" s="59" t="str">
        <f t="shared" si="65"/>
        <v>DR.PA.CV.150118.01</v>
      </c>
      <c r="T313" s="59"/>
      <c r="U313" s="60" t="str">
        <f t="shared" si="58"/>
        <v>IM.PA.CV.150118.01</v>
      </c>
      <c r="V313" s="59"/>
      <c r="W313" s="60" t="str">
        <f t="shared" si="59"/>
        <v>GE.PA.CV.150118.01</v>
      </c>
    </row>
    <row r="314" spans="1:23" s="57" customFormat="1" ht="14" customHeight="1">
      <c r="A314" s="57" t="s">
        <v>2186</v>
      </c>
      <c r="C314" s="58" t="s">
        <v>2459</v>
      </c>
      <c r="E314" s="58" t="s">
        <v>2212</v>
      </c>
      <c r="F314" s="57" t="s">
        <v>2225</v>
      </c>
      <c r="G314" s="57" t="s">
        <v>2712</v>
      </c>
      <c r="H314" s="58" t="s">
        <v>2618</v>
      </c>
      <c r="J314" s="59" t="str">
        <f t="shared" si="60"/>
        <v>PA.CV.150119</v>
      </c>
      <c r="K314" s="58" t="s">
        <v>2212</v>
      </c>
      <c r="L314" s="57" t="str">
        <f t="shared" si="64"/>
        <v>19mA</v>
      </c>
      <c r="M314" s="59" t="str">
        <f t="shared" si="61"/>
        <v>PI.PA.CV.150119.01</v>
      </c>
      <c r="N314" s="59"/>
      <c r="O314" s="59" t="str">
        <f t="shared" si="62"/>
        <v>PH.PA.CV.150119.01</v>
      </c>
      <c r="Q314" s="59" t="str">
        <f t="shared" si="63"/>
        <v>CL.PA.CV.150119.01</v>
      </c>
      <c r="R314" s="59"/>
      <c r="S314" s="59" t="str">
        <f t="shared" si="65"/>
        <v>DR.PA.CV.150119.01</v>
      </c>
      <c r="T314" s="59"/>
      <c r="U314" s="60" t="str">
        <f t="shared" si="58"/>
        <v>IM.PA.CV.150119.01</v>
      </c>
      <c r="V314" s="59"/>
      <c r="W314" s="60" t="str">
        <f t="shared" si="59"/>
        <v>GE.PA.CV.150119.01</v>
      </c>
    </row>
    <row r="315" spans="1:23" s="57" customFormat="1" ht="14" customHeight="1">
      <c r="A315" s="57" t="s">
        <v>2186</v>
      </c>
      <c r="C315" s="58" t="s">
        <v>2459</v>
      </c>
      <c r="E315" s="58" t="s">
        <v>2212</v>
      </c>
      <c r="F315" s="57" t="s">
        <v>2225</v>
      </c>
      <c r="G315" s="57" t="s">
        <v>2713</v>
      </c>
      <c r="H315" s="58" t="s">
        <v>2620</v>
      </c>
      <c r="J315" s="59" t="str">
        <f t="shared" si="60"/>
        <v>PA.CV.150120</v>
      </c>
      <c r="K315" s="58" t="s">
        <v>2212</v>
      </c>
      <c r="L315" s="57" t="str">
        <f t="shared" si="64"/>
        <v>20mA</v>
      </c>
      <c r="M315" s="59" t="str">
        <f t="shared" si="61"/>
        <v>PI.PA.CV.150120.01</v>
      </c>
      <c r="N315" s="59"/>
      <c r="O315" s="59" t="str">
        <f t="shared" si="62"/>
        <v>PH.PA.CV.150120.01</v>
      </c>
      <c r="Q315" s="59" t="str">
        <f t="shared" si="63"/>
        <v>CL.PA.CV.150120.01</v>
      </c>
      <c r="R315" s="59"/>
      <c r="S315" s="59" t="str">
        <f t="shared" si="65"/>
        <v>DR.PA.CV.150120.01</v>
      </c>
      <c r="T315" s="59"/>
      <c r="U315" s="60" t="str">
        <f t="shared" si="58"/>
        <v>IM.PA.CV.150120.01</v>
      </c>
      <c r="V315" s="59"/>
      <c r="W315" s="60" t="str">
        <f t="shared" si="59"/>
        <v>GE.PA.CV.150120.01</v>
      </c>
    </row>
    <row r="316" spans="1:23" s="57" customFormat="1" ht="14" customHeight="1">
      <c r="A316" s="57" t="s">
        <v>2186</v>
      </c>
      <c r="C316" s="58" t="s">
        <v>2459</v>
      </c>
      <c r="D316" s="57" t="s">
        <v>2714</v>
      </c>
      <c r="E316" s="58" t="s">
        <v>2217</v>
      </c>
      <c r="F316" s="57" t="s">
        <v>2715</v>
      </c>
      <c r="G316" s="57" t="s">
        <v>2384</v>
      </c>
      <c r="H316" s="58" t="s">
        <v>2212</v>
      </c>
      <c r="J316" s="59" t="str">
        <f t="shared" si="60"/>
        <v>PA.CV.150201</v>
      </c>
      <c r="K316" s="58" t="s">
        <v>2212</v>
      </c>
      <c r="L316" s="57" t="str">
        <f t="shared" si="64"/>
        <v>1mA</v>
      </c>
      <c r="M316" s="59" t="str">
        <f t="shared" si="61"/>
        <v>PI.PA.CV.150201.01</v>
      </c>
      <c r="N316" s="59"/>
      <c r="O316" s="59" t="str">
        <f t="shared" si="62"/>
        <v>PH.PA.CV.150201.01</v>
      </c>
      <c r="Q316" s="59" t="str">
        <f t="shared" si="63"/>
        <v>CL.PA.CV.150201.01</v>
      </c>
      <c r="R316" s="59"/>
      <c r="S316" s="59" t="str">
        <f t="shared" si="65"/>
        <v>DR.PA.CV.150201.01</v>
      </c>
      <c r="T316" s="59"/>
      <c r="U316" s="60" t="str">
        <f t="shared" si="58"/>
        <v>IM.PA.CV.150201.01</v>
      </c>
      <c r="V316" s="59"/>
      <c r="W316" s="60" t="str">
        <f t="shared" si="59"/>
        <v>GE.PA.CV.150201.01</v>
      </c>
    </row>
    <row r="317" spans="1:23" s="57" customFormat="1" ht="14" customHeight="1">
      <c r="A317" s="57" t="s">
        <v>2186</v>
      </c>
      <c r="C317" s="58" t="s">
        <v>2459</v>
      </c>
      <c r="E317" s="58" t="s">
        <v>2217</v>
      </c>
      <c r="F317" s="57" t="s">
        <v>2715</v>
      </c>
      <c r="G317" s="57" t="s">
        <v>2385</v>
      </c>
      <c r="H317" s="58" t="s">
        <v>2217</v>
      </c>
      <c r="J317" s="59" t="str">
        <f t="shared" si="60"/>
        <v>PA.CV.150202</v>
      </c>
      <c r="K317" s="58" t="s">
        <v>2212</v>
      </c>
      <c r="L317" s="57" t="str">
        <f t="shared" si="64"/>
        <v>2mA</v>
      </c>
      <c r="M317" s="59" t="str">
        <f t="shared" si="61"/>
        <v>PI.PA.CV.150202.01</v>
      </c>
      <c r="N317" s="59"/>
      <c r="O317" s="59" t="str">
        <f t="shared" si="62"/>
        <v>PH.PA.CV.150202.01</v>
      </c>
      <c r="Q317" s="59" t="str">
        <f t="shared" si="63"/>
        <v>CL.PA.CV.150202.01</v>
      </c>
      <c r="R317" s="59"/>
      <c r="S317" s="59" t="str">
        <f t="shared" si="65"/>
        <v>DR.PA.CV.150202.01</v>
      </c>
      <c r="T317" s="59"/>
      <c r="U317" s="60" t="str">
        <f t="shared" si="58"/>
        <v>IM.PA.CV.150202.01</v>
      </c>
      <c r="V317" s="59"/>
      <c r="W317" s="60" t="str">
        <f t="shared" si="59"/>
        <v>GE.PA.CV.150202.01</v>
      </c>
    </row>
    <row r="318" spans="1:23" s="57" customFormat="1" ht="14" customHeight="1">
      <c r="A318" s="57" t="s">
        <v>2186</v>
      </c>
      <c r="C318" s="58" t="s">
        <v>2459</v>
      </c>
      <c r="E318" s="58" t="s">
        <v>2217</v>
      </c>
      <c r="F318" s="57" t="s">
        <v>2715</v>
      </c>
      <c r="G318" s="57" t="s">
        <v>2386</v>
      </c>
      <c r="H318" s="58" t="s">
        <v>2219</v>
      </c>
      <c r="J318" s="59" t="str">
        <f t="shared" si="60"/>
        <v>PA.CV.150203</v>
      </c>
      <c r="K318" s="58" t="s">
        <v>2212</v>
      </c>
      <c r="L318" s="57" t="str">
        <f t="shared" si="64"/>
        <v>3mA</v>
      </c>
      <c r="M318" s="59" t="str">
        <f t="shared" si="61"/>
        <v>PI.PA.CV.150203.01</v>
      </c>
      <c r="N318" s="59"/>
      <c r="O318" s="59" t="str">
        <f t="shared" si="62"/>
        <v>PH.PA.CV.150203.01</v>
      </c>
      <c r="Q318" s="59" t="str">
        <f t="shared" si="63"/>
        <v>CL.PA.CV.150203.01</v>
      </c>
      <c r="R318" s="59"/>
      <c r="S318" s="59" t="str">
        <f t="shared" si="65"/>
        <v>DR.PA.CV.150203.01</v>
      </c>
      <c r="T318" s="59"/>
      <c r="U318" s="60" t="str">
        <f t="shared" si="58"/>
        <v>IM.PA.CV.150203.01</v>
      </c>
      <c r="V318" s="59"/>
      <c r="W318" s="60" t="str">
        <f t="shared" si="59"/>
        <v>GE.PA.CV.150203.01</v>
      </c>
    </row>
    <row r="319" spans="1:23" s="57" customFormat="1" ht="14" customHeight="1">
      <c r="A319" s="57" t="s">
        <v>2186</v>
      </c>
      <c r="C319" s="58" t="s">
        <v>2459</v>
      </c>
      <c r="E319" s="58" t="s">
        <v>2217</v>
      </c>
      <c r="F319" s="57" t="s">
        <v>2715</v>
      </c>
      <c r="G319" s="57" t="s">
        <v>2387</v>
      </c>
      <c r="H319" s="58" t="s">
        <v>2063</v>
      </c>
      <c r="J319" s="59" t="str">
        <f t="shared" si="60"/>
        <v>PA.CV.150204</v>
      </c>
      <c r="K319" s="58" t="s">
        <v>2212</v>
      </c>
      <c r="L319" s="57" t="str">
        <f t="shared" si="64"/>
        <v>4mA</v>
      </c>
      <c r="M319" s="59" t="str">
        <f t="shared" si="61"/>
        <v>PI.PA.CV.150204.01</v>
      </c>
      <c r="N319" s="59"/>
      <c r="O319" s="59" t="str">
        <f t="shared" si="62"/>
        <v>PH.PA.CV.150204.01</v>
      </c>
      <c r="Q319" s="59" t="str">
        <f t="shared" si="63"/>
        <v>CL.PA.CV.150204.01</v>
      </c>
      <c r="R319" s="59"/>
      <c r="S319" s="59" t="str">
        <f t="shared" si="65"/>
        <v>DR.PA.CV.150204.01</v>
      </c>
      <c r="T319" s="59"/>
      <c r="U319" s="60" t="str">
        <f t="shared" si="58"/>
        <v>IM.PA.CV.150204.01</v>
      </c>
      <c r="V319" s="59"/>
      <c r="W319" s="60" t="str">
        <f t="shared" si="59"/>
        <v>GE.PA.CV.150204.01</v>
      </c>
    </row>
    <row r="320" spans="1:23" s="57" customFormat="1" ht="14" customHeight="1">
      <c r="A320" s="57" t="s">
        <v>2186</v>
      </c>
      <c r="C320" s="58" t="s">
        <v>2459</v>
      </c>
      <c r="E320" s="58" t="s">
        <v>2217</v>
      </c>
      <c r="F320" s="57" t="s">
        <v>2715</v>
      </c>
      <c r="G320" s="57" t="s">
        <v>2388</v>
      </c>
      <c r="H320" s="58" t="s">
        <v>2065</v>
      </c>
      <c r="J320" s="59" t="str">
        <f t="shared" si="60"/>
        <v>PA.CV.150205</v>
      </c>
      <c r="K320" s="58" t="s">
        <v>2212</v>
      </c>
      <c r="L320" s="57" t="str">
        <f t="shared" si="64"/>
        <v>5mA</v>
      </c>
      <c r="M320" s="59" t="str">
        <f t="shared" si="61"/>
        <v>PI.PA.CV.150205.01</v>
      </c>
      <c r="N320" s="59"/>
      <c r="O320" s="59" t="str">
        <f t="shared" si="62"/>
        <v>PH.PA.CV.150205.01</v>
      </c>
      <c r="Q320" s="59" t="str">
        <f t="shared" si="63"/>
        <v>CL.PA.CV.150205.01</v>
      </c>
      <c r="R320" s="59"/>
      <c r="S320" s="59" t="str">
        <f t="shared" si="65"/>
        <v>DR.PA.CV.150205.01</v>
      </c>
      <c r="T320" s="59"/>
      <c r="U320" s="60" t="str">
        <f t="shared" si="58"/>
        <v>IM.PA.CV.150205.01</v>
      </c>
      <c r="V320" s="59"/>
      <c r="W320" s="60" t="str">
        <f t="shared" si="59"/>
        <v>GE.PA.CV.150205.01</v>
      </c>
    </row>
    <row r="321" spans="1:23" s="57" customFormat="1" ht="14" customHeight="1">
      <c r="A321" s="57" t="s">
        <v>2186</v>
      </c>
      <c r="C321" s="58" t="s">
        <v>2459</v>
      </c>
      <c r="E321" s="58" t="s">
        <v>2217</v>
      </c>
      <c r="F321" s="57" t="s">
        <v>2715</v>
      </c>
      <c r="G321" s="57" t="s">
        <v>2389</v>
      </c>
      <c r="H321" s="58" t="s">
        <v>2222</v>
      </c>
      <c r="J321" s="59" t="str">
        <f t="shared" si="60"/>
        <v>PA.CV.150206</v>
      </c>
      <c r="K321" s="58" t="s">
        <v>2212</v>
      </c>
      <c r="L321" s="57" t="str">
        <f t="shared" si="64"/>
        <v>6mA</v>
      </c>
      <c r="M321" s="59" t="str">
        <f t="shared" si="61"/>
        <v>PI.PA.CV.150206.01</v>
      </c>
      <c r="N321" s="59"/>
      <c r="O321" s="59" t="str">
        <f t="shared" si="62"/>
        <v>PH.PA.CV.150206.01</v>
      </c>
      <c r="Q321" s="59" t="str">
        <f t="shared" si="63"/>
        <v>CL.PA.CV.150206.01</v>
      </c>
      <c r="R321" s="59"/>
      <c r="S321" s="59" t="str">
        <f t="shared" si="65"/>
        <v>DR.PA.CV.150206.01</v>
      </c>
      <c r="T321" s="59"/>
      <c r="U321" s="60" t="str">
        <f t="shared" si="58"/>
        <v>IM.PA.CV.150206.01</v>
      </c>
      <c r="V321" s="59"/>
      <c r="W321" s="60" t="str">
        <f t="shared" si="59"/>
        <v>GE.PA.CV.150206.01</v>
      </c>
    </row>
    <row r="322" spans="1:23" s="57" customFormat="1" ht="14" customHeight="1">
      <c r="A322" s="57" t="s">
        <v>2186</v>
      </c>
      <c r="C322" s="58" t="s">
        <v>2459</v>
      </c>
      <c r="E322" s="58" t="s">
        <v>2217</v>
      </c>
      <c r="F322" s="57" t="s">
        <v>2715</v>
      </c>
      <c r="G322" s="57" t="s">
        <v>2700</v>
      </c>
      <c r="H322" s="58" t="s">
        <v>2376</v>
      </c>
      <c r="J322" s="59" t="str">
        <f t="shared" si="60"/>
        <v>PA.CV.150207</v>
      </c>
      <c r="K322" s="58" t="s">
        <v>2212</v>
      </c>
      <c r="L322" s="57" t="str">
        <f t="shared" si="64"/>
        <v>7mA</v>
      </c>
      <c r="M322" s="59" t="str">
        <f t="shared" si="61"/>
        <v>PI.PA.CV.150207.01</v>
      </c>
      <c r="N322" s="59"/>
      <c r="O322" s="59" t="str">
        <f t="shared" si="62"/>
        <v>PH.PA.CV.150207.01</v>
      </c>
      <c r="Q322" s="59" t="str">
        <f t="shared" si="63"/>
        <v>CL.PA.CV.150207.01</v>
      </c>
      <c r="R322" s="59"/>
      <c r="S322" s="59" t="str">
        <f t="shared" si="65"/>
        <v>DR.PA.CV.150207.01</v>
      </c>
      <c r="T322" s="59"/>
      <c r="U322" s="60" t="str">
        <f t="shared" si="58"/>
        <v>IM.PA.CV.150207.01</v>
      </c>
      <c r="V322" s="59"/>
      <c r="W322" s="60" t="str">
        <f t="shared" si="59"/>
        <v>GE.PA.CV.150207.01</v>
      </c>
    </row>
    <row r="323" spans="1:23" s="57" customFormat="1" ht="14" customHeight="1">
      <c r="A323" s="57" t="s">
        <v>2186</v>
      </c>
      <c r="C323" s="58" t="s">
        <v>2459</v>
      </c>
      <c r="E323" s="58" t="s">
        <v>2217</v>
      </c>
      <c r="F323" s="57" t="s">
        <v>2715</v>
      </c>
      <c r="G323" s="57" t="s">
        <v>2701</v>
      </c>
      <c r="H323" s="58" t="s">
        <v>2378</v>
      </c>
      <c r="J323" s="59" t="str">
        <f t="shared" si="60"/>
        <v>PA.CV.150208</v>
      </c>
      <c r="K323" s="58" t="s">
        <v>2212</v>
      </c>
      <c r="L323" s="57" t="str">
        <f t="shared" si="64"/>
        <v>8mA</v>
      </c>
      <c r="M323" s="59" t="str">
        <f t="shared" si="61"/>
        <v>PI.PA.CV.150208.01</v>
      </c>
      <c r="N323" s="59"/>
      <c r="O323" s="59" t="str">
        <f t="shared" si="62"/>
        <v>PH.PA.CV.150208.01</v>
      </c>
      <c r="Q323" s="59" t="str">
        <f t="shared" si="63"/>
        <v>CL.PA.CV.150208.01</v>
      </c>
      <c r="R323" s="59"/>
      <c r="S323" s="59" t="str">
        <f t="shared" si="65"/>
        <v>DR.PA.CV.150208.01</v>
      </c>
      <c r="T323" s="59"/>
      <c r="U323" s="60" t="str">
        <f t="shared" ref="U323:U386" si="66">CONCATENATE("IM.",J323, ".",K323)</f>
        <v>IM.PA.CV.150208.01</v>
      </c>
      <c r="V323" s="59"/>
      <c r="W323" s="60" t="str">
        <f t="shared" ref="W323:W386" si="67">CONCATENATE("GE.",J323, ".",K323)</f>
        <v>GE.PA.CV.150208.01</v>
      </c>
    </row>
    <row r="324" spans="1:23" s="57" customFormat="1" ht="14" customHeight="1">
      <c r="A324" s="57" t="s">
        <v>2186</v>
      </c>
      <c r="C324" s="58" t="s">
        <v>2459</v>
      </c>
      <c r="E324" s="58" t="s">
        <v>2217</v>
      </c>
      <c r="F324" s="57" t="s">
        <v>2715</v>
      </c>
      <c r="G324" s="57" t="s">
        <v>2702</v>
      </c>
      <c r="H324" s="58" t="s">
        <v>2380</v>
      </c>
      <c r="J324" s="59" t="str">
        <f t="shared" si="60"/>
        <v>PA.CV.150209</v>
      </c>
      <c r="K324" s="58" t="s">
        <v>2212</v>
      </c>
      <c r="L324" s="57" t="str">
        <f t="shared" si="64"/>
        <v>9mA</v>
      </c>
      <c r="M324" s="59" t="str">
        <f t="shared" si="61"/>
        <v>PI.PA.CV.150209.01</v>
      </c>
      <c r="N324" s="59"/>
      <c r="O324" s="59" t="str">
        <f t="shared" si="62"/>
        <v>PH.PA.CV.150209.01</v>
      </c>
      <c r="Q324" s="59" t="str">
        <f t="shared" si="63"/>
        <v>CL.PA.CV.150209.01</v>
      </c>
      <c r="R324" s="59"/>
      <c r="S324" s="59" t="str">
        <f t="shared" si="65"/>
        <v>DR.PA.CV.150209.01</v>
      </c>
      <c r="T324" s="59"/>
      <c r="U324" s="60" t="str">
        <f t="shared" si="66"/>
        <v>IM.PA.CV.150209.01</v>
      </c>
      <c r="V324" s="59"/>
      <c r="W324" s="60" t="str">
        <f t="shared" si="67"/>
        <v>GE.PA.CV.150209.01</v>
      </c>
    </row>
    <row r="325" spans="1:23" s="57" customFormat="1" ht="14" customHeight="1">
      <c r="A325" s="57" t="s">
        <v>2186</v>
      </c>
      <c r="C325" s="58" t="s">
        <v>2459</v>
      </c>
      <c r="E325" s="58" t="s">
        <v>2217</v>
      </c>
      <c r="F325" s="57" t="s">
        <v>2715</v>
      </c>
      <c r="G325" s="57" t="s">
        <v>2703</v>
      </c>
      <c r="H325" s="58" t="s">
        <v>2124</v>
      </c>
      <c r="J325" s="59" t="str">
        <f t="shared" si="60"/>
        <v>PA.CV.150210</v>
      </c>
      <c r="K325" s="58" t="s">
        <v>2212</v>
      </c>
      <c r="L325" s="57" t="str">
        <f t="shared" si="64"/>
        <v>10mA</v>
      </c>
      <c r="M325" s="59" t="str">
        <f t="shared" si="61"/>
        <v>PI.PA.CV.150210.01</v>
      </c>
      <c r="N325" s="59"/>
      <c r="O325" s="59" t="str">
        <f t="shared" si="62"/>
        <v>PH.PA.CV.150210.01</v>
      </c>
      <c r="Q325" s="59" t="str">
        <f t="shared" si="63"/>
        <v>CL.PA.CV.150210.01</v>
      </c>
      <c r="R325" s="59"/>
      <c r="S325" s="59" t="str">
        <f t="shared" si="65"/>
        <v>DR.PA.CV.150210.01</v>
      </c>
      <c r="T325" s="59"/>
      <c r="U325" s="60" t="str">
        <f t="shared" si="66"/>
        <v>IM.PA.CV.150210.01</v>
      </c>
      <c r="V325" s="59"/>
      <c r="W325" s="60" t="str">
        <f t="shared" si="67"/>
        <v>GE.PA.CV.150210.01</v>
      </c>
    </row>
    <row r="326" spans="1:23" s="57" customFormat="1" ht="14" customHeight="1">
      <c r="A326" s="57" t="s">
        <v>2186</v>
      </c>
      <c r="C326" s="58" t="s">
        <v>2459</v>
      </c>
      <c r="E326" s="58" t="s">
        <v>2217</v>
      </c>
      <c r="F326" s="57" t="s">
        <v>2715</v>
      </c>
      <c r="G326" s="57" t="s">
        <v>2704</v>
      </c>
      <c r="H326" s="58" t="s">
        <v>2126</v>
      </c>
      <c r="J326" s="59" t="str">
        <f t="shared" si="60"/>
        <v>PA.CV.150211</v>
      </c>
      <c r="K326" s="58" t="s">
        <v>2212</v>
      </c>
      <c r="L326" s="57" t="str">
        <f t="shared" si="64"/>
        <v>11mA</v>
      </c>
      <c r="M326" s="59" t="str">
        <f t="shared" si="61"/>
        <v>PI.PA.CV.150211.01</v>
      </c>
      <c r="N326" s="59"/>
      <c r="O326" s="59" t="str">
        <f t="shared" si="62"/>
        <v>PH.PA.CV.150211.01</v>
      </c>
      <c r="Q326" s="59" t="str">
        <f t="shared" si="63"/>
        <v>CL.PA.CV.150211.01</v>
      </c>
      <c r="R326" s="59"/>
      <c r="S326" s="59" t="str">
        <f t="shared" si="65"/>
        <v>DR.PA.CV.150211.01</v>
      </c>
      <c r="T326" s="59"/>
      <c r="U326" s="60" t="str">
        <f t="shared" si="66"/>
        <v>IM.PA.CV.150211.01</v>
      </c>
      <c r="V326" s="59"/>
      <c r="W326" s="60" t="str">
        <f t="shared" si="67"/>
        <v>GE.PA.CV.150211.01</v>
      </c>
    </row>
    <row r="327" spans="1:23" s="57" customFormat="1" ht="14" customHeight="1">
      <c r="A327" s="57" t="s">
        <v>2186</v>
      </c>
      <c r="C327" s="58" t="s">
        <v>2459</v>
      </c>
      <c r="E327" s="58" t="s">
        <v>2217</v>
      </c>
      <c r="F327" s="57" t="s">
        <v>2715</v>
      </c>
      <c r="G327" s="57" t="s">
        <v>2583</v>
      </c>
      <c r="H327" s="58" t="s">
        <v>2128</v>
      </c>
      <c r="J327" s="59" t="str">
        <f t="shared" si="60"/>
        <v>PA.CV.150212</v>
      </c>
      <c r="K327" s="58" t="s">
        <v>2212</v>
      </c>
      <c r="L327" s="57" t="str">
        <f t="shared" si="64"/>
        <v>12mA</v>
      </c>
      <c r="M327" s="59" t="str">
        <f t="shared" si="61"/>
        <v>PI.PA.CV.150212.01</v>
      </c>
      <c r="N327" s="59"/>
      <c r="O327" s="59" t="str">
        <f t="shared" si="62"/>
        <v>PH.PA.CV.150212.01</v>
      </c>
      <c r="Q327" s="59" t="str">
        <f t="shared" si="63"/>
        <v>CL.PA.CV.150212.01</v>
      </c>
      <c r="R327" s="59"/>
      <c r="S327" s="59" t="str">
        <f t="shared" si="65"/>
        <v>DR.PA.CV.150212.01</v>
      </c>
      <c r="T327" s="59"/>
      <c r="U327" s="60" t="str">
        <f t="shared" si="66"/>
        <v>IM.PA.CV.150212.01</v>
      </c>
      <c r="V327" s="59"/>
      <c r="W327" s="60" t="str">
        <f t="shared" si="67"/>
        <v>GE.PA.CV.150212.01</v>
      </c>
    </row>
    <row r="328" spans="1:23" s="57" customFormat="1" ht="14" customHeight="1">
      <c r="A328" s="57" t="s">
        <v>2186</v>
      </c>
      <c r="C328" s="58" t="s">
        <v>2459</v>
      </c>
      <c r="E328" s="58" t="s">
        <v>2217</v>
      </c>
      <c r="F328" s="57" t="s">
        <v>2715</v>
      </c>
      <c r="G328" s="57" t="s">
        <v>2584</v>
      </c>
      <c r="H328" s="58" t="s">
        <v>2130</v>
      </c>
      <c r="J328" s="59" t="str">
        <f t="shared" ref="J328:J391" si="68">CONCATENATE("PA.CV.",C328,E328,H328)</f>
        <v>PA.CV.150213</v>
      </c>
      <c r="K328" s="58" t="s">
        <v>2212</v>
      </c>
      <c r="L328" s="57" t="str">
        <f t="shared" si="64"/>
        <v>13mA</v>
      </c>
      <c r="M328" s="59" t="str">
        <f t="shared" ref="M328:M391" si="69">CONCATENATE("PI.",J328,".",K328)</f>
        <v>PI.PA.CV.150213.01</v>
      </c>
      <c r="N328" s="59"/>
      <c r="O328" s="59" t="str">
        <f t="shared" ref="O328:O391" si="70">CONCATENATE("PH.",J328,".",K328)</f>
        <v>PH.PA.CV.150213.01</v>
      </c>
      <c r="Q328" s="59" t="str">
        <f t="shared" ref="Q328:Q391" si="71">CONCATENATE("CL.",J328,".",K328)</f>
        <v>CL.PA.CV.150213.01</v>
      </c>
      <c r="R328" s="59"/>
      <c r="S328" s="59" t="str">
        <f t="shared" si="65"/>
        <v>DR.PA.CV.150213.01</v>
      </c>
      <c r="T328" s="59"/>
      <c r="U328" s="60" t="str">
        <f t="shared" si="66"/>
        <v>IM.PA.CV.150213.01</v>
      </c>
      <c r="V328" s="59"/>
      <c r="W328" s="60" t="str">
        <f t="shared" si="67"/>
        <v>GE.PA.CV.150213.01</v>
      </c>
    </row>
    <row r="329" spans="1:23" s="57" customFormat="1" ht="14" customHeight="1">
      <c r="A329" s="57" t="s">
        <v>2186</v>
      </c>
      <c r="C329" s="58" t="s">
        <v>2459</v>
      </c>
      <c r="E329" s="58" t="s">
        <v>2217</v>
      </c>
      <c r="F329" s="57" t="s">
        <v>2715</v>
      </c>
      <c r="G329" s="57" t="s">
        <v>2585</v>
      </c>
      <c r="H329" s="58" t="s">
        <v>2296</v>
      </c>
      <c r="J329" s="59" t="str">
        <f t="shared" si="68"/>
        <v>PA.CV.150214</v>
      </c>
      <c r="K329" s="58" t="s">
        <v>2212</v>
      </c>
      <c r="L329" s="57" t="str">
        <f t="shared" ref="L329:L392" si="72">G329</f>
        <v>14mA</v>
      </c>
      <c r="M329" s="59" t="str">
        <f t="shared" si="69"/>
        <v>PI.PA.CV.150214.01</v>
      </c>
      <c r="N329" s="59"/>
      <c r="O329" s="59" t="str">
        <f t="shared" si="70"/>
        <v>PH.PA.CV.150214.01</v>
      </c>
      <c r="Q329" s="59" t="str">
        <f t="shared" si="71"/>
        <v>CL.PA.CV.150214.01</v>
      </c>
      <c r="R329" s="59"/>
      <c r="S329" s="59" t="str">
        <f t="shared" ref="S329:S392" si="73">CONCATENATE("DR.",J329,".",K329)</f>
        <v>DR.PA.CV.150214.01</v>
      </c>
      <c r="T329" s="59"/>
      <c r="U329" s="60" t="str">
        <f t="shared" si="66"/>
        <v>IM.PA.CV.150214.01</v>
      </c>
      <c r="V329" s="59"/>
      <c r="W329" s="60" t="str">
        <f t="shared" si="67"/>
        <v>GE.PA.CV.150214.01</v>
      </c>
    </row>
    <row r="330" spans="1:23" s="57" customFormat="1" ht="14" customHeight="1">
      <c r="A330" s="57" t="s">
        <v>2186</v>
      </c>
      <c r="C330" s="58" t="s">
        <v>2459</v>
      </c>
      <c r="E330" s="58" t="s">
        <v>2217</v>
      </c>
      <c r="F330" s="57" t="s">
        <v>2715</v>
      </c>
      <c r="G330" s="57" t="s">
        <v>2586</v>
      </c>
      <c r="H330" s="58" t="s">
        <v>2459</v>
      </c>
      <c r="J330" s="59" t="str">
        <f t="shared" si="68"/>
        <v>PA.CV.150215</v>
      </c>
      <c r="K330" s="58" t="s">
        <v>2212</v>
      </c>
      <c r="L330" s="57" t="str">
        <f t="shared" si="72"/>
        <v>15mA</v>
      </c>
      <c r="M330" s="59" t="str">
        <f t="shared" si="69"/>
        <v>PI.PA.CV.150215.01</v>
      </c>
      <c r="N330" s="59"/>
      <c r="O330" s="59" t="str">
        <f t="shared" si="70"/>
        <v>PH.PA.CV.150215.01</v>
      </c>
      <c r="Q330" s="59" t="str">
        <f t="shared" si="71"/>
        <v>CL.PA.CV.150215.01</v>
      </c>
      <c r="R330" s="59"/>
      <c r="S330" s="59" t="str">
        <f t="shared" si="73"/>
        <v>DR.PA.CV.150215.01</v>
      </c>
      <c r="T330" s="59"/>
      <c r="U330" s="60" t="str">
        <f t="shared" si="66"/>
        <v>IM.PA.CV.150215.01</v>
      </c>
      <c r="V330" s="59"/>
      <c r="W330" s="60" t="str">
        <f t="shared" si="67"/>
        <v>GE.PA.CV.150215.01</v>
      </c>
    </row>
    <row r="331" spans="1:23" s="57" customFormat="1" ht="14" customHeight="1">
      <c r="A331" s="57" t="s">
        <v>2186</v>
      </c>
      <c r="C331" s="58" t="s">
        <v>2459</v>
      </c>
      <c r="E331" s="58" t="s">
        <v>2217</v>
      </c>
      <c r="F331" s="57" t="s">
        <v>2715</v>
      </c>
      <c r="G331" s="57" t="s">
        <v>2709</v>
      </c>
      <c r="H331" s="58" t="s">
        <v>2464</v>
      </c>
      <c r="J331" s="59" t="str">
        <f t="shared" si="68"/>
        <v>PA.CV.150216</v>
      </c>
      <c r="K331" s="58" t="s">
        <v>2212</v>
      </c>
      <c r="L331" s="57" t="str">
        <f t="shared" si="72"/>
        <v>16mA</v>
      </c>
      <c r="M331" s="59" t="str">
        <f t="shared" si="69"/>
        <v>PI.PA.CV.150216.01</v>
      </c>
      <c r="N331" s="59"/>
      <c r="O331" s="59" t="str">
        <f t="shared" si="70"/>
        <v>PH.PA.CV.150216.01</v>
      </c>
      <c r="Q331" s="59" t="str">
        <f t="shared" si="71"/>
        <v>CL.PA.CV.150216.01</v>
      </c>
      <c r="R331" s="59"/>
      <c r="S331" s="59" t="str">
        <f t="shared" si="73"/>
        <v>DR.PA.CV.150216.01</v>
      </c>
      <c r="T331" s="59"/>
      <c r="U331" s="60" t="str">
        <f t="shared" si="66"/>
        <v>IM.PA.CV.150216.01</v>
      </c>
      <c r="V331" s="59"/>
      <c r="W331" s="60" t="str">
        <f t="shared" si="67"/>
        <v>GE.PA.CV.150216.01</v>
      </c>
    </row>
    <row r="332" spans="1:23" s="57" customFormat="1" ht="14" customHeight="1">
      <c r="A332" s="57" t="s">
        <v>2186</v>
      </c>
      <c r="C332" s="58" t="s">
        <v>2459</v>
      </c>
      <c r="E332" s="58" t="s">
        <v>2217</v>
      </c>
      <c r="F332" s="57" t="s">
        <v>2715</v>
      </c>
      <c r="G332" s="57" t="s">
        <v>2710</v>
      </c>
      <c r="H332" s="58" t="s">
        <v>2466</v>
      </c>
      <c r="J332" s="59" t="str">
        <f t="shared" si="68"/>
        <v>PA.CV.150217</v>
      </c>
      <c r="K332" s="58" t="s">
        <v>2212</v>
      </c>
      <c r="L332" s="57" t="str">
        <f t="shared" si="72"/>
        <v>17mA</v>
      </c>
      <c r="M332" s="59" t="str">
        <f t="shared" si="69"/>
        <v>PI.PA.CV.150217.01</v>
      </c>
      <c r="N332" s="59"/>
      <c r="O332" s="59" t="str">
        <f t="shared" si="70"/>
        <v>PH.PA.CV.150217.01</v>
      </c>
      <c r="Q332" s="59" t="str">
        <f t="shared" si="71"/>
        <v>CL.PA.CV.150217.01</v>
      </c>
      <c r="R332" s="59"/>
      <c r="S332" s="59" t="str">
        <f t="shared" si="73"/>
        <v>DR.PA.CV.150217.01</v>
      </c>
      <c r="T332" s="59"/>
      <c r="U332" s="60" t="str">
        <f t="shared" si="66"/>
        <v>IM.PA.CV.150217.01</v>
      </c>
      <c r="V332" s="59"/>
      <c r="W332" s="60" t="str">
        <f t="shared" si="67"/>
        <v>GE.PA.CV.150217.01</v>
      </c>
    </row>
    <row r="333" spans="1:23" s="57" customFormat="1" ht="14" customHeight="1">
      <c r="A333" s="57" t="s">
        <v>2186</v>
      </c>
      <c r="C333" s="58" t="s">
        <v>2459</v>
      </c>
      <c r="E333" s="58" t="s">
        <v>2217</v>
      </c>
      <c r="F333" s="57" t="s">
        <v>2715</v>
      </c>
      <c r="G333" s="57" t="s">
        <v>2711</v>
      </c>
      <c r="H333" s="58" t="s">
        <v>2616</v>
      </c>
      <c r="J333" s="59" t="str">
        <f t="shared" si="68"/>
        <v>PA.CV.150218</v>
      </c>
      <c r="K333" s="58" t="s">
        <v>2212</v>
      </c>
      <c r="L333" s="57" t="str">
        <f t="shared" si="72"/>
        <v>18mA</v>
      </c>
      <c r="M333" s="59" t="str">
        <f t="shared" si="69"/>
        <v>PI.PA.CV.150218.01</v>
      </c>
      <c r="N333" s="59"/>
      <c r="O333" s="59" t="str">
        <f t="shared" si="70"/>
        <v>PH.PA.CV.150218.01</v>
      </c>
      <c r="Q333" s="59" t="str">
        <f t="shared" si="71"/>
        <v>CL.PA.CV.150218.01</v>
      </c>
      <c r="R333" s="59"/>
      <c r="S333" s="59" t="str">
        <f t="shared" si="73"/>
        <v>DR.PA.CV.150218.01</v>
      </c>
      <c r="T333" s="59"/>
      <c r="U333" s="60" t="str">
        <f t="shared" si="66"/>
        <v>IM.PA.CV.150218.01</v>
      </c>
      <c r="V333" s="59"/>
      <c r="W333" s="60" t="str">
        <f t="shared" si="67"/>
        <v>GE.PA.CV.150218.01</v>
      </c>
    </row>
    <row r="334" spans="1:23" s="57" customFormat="1" ht="14" customHeight="1">
      <c r="A334" s="57" t="s">
        <v>2186</v>
      </c>
      <c r="C334" s="58" t="s">
        <v>2459</v>
      </c>
      <c r="E334" s="58" t="s">
        <v>2217</v>
      </c>
      <c r="F334" s="57" t="s">
        <v>2715</v>
      </c>
      <c r="G334" s="57" t="s">
        <v>2712</v>
      </c>
      <c r="H334" s="58" t="s">
        <v>2618</v>
      </c>
      <c r="J334" s="59" t="str">
        <f t="shared" si="68"/>
        <v>PA.CV.150219</v>
      </c>
      <c r="K334" s="58" t="s">
        <v>2212</v>
      </c>
      <c r="L334" s="57" t="str">
        <f t="shared" si="72"/>
        <v>19mA</v>
      </c>
      <c r="M334" s="59" t="str">
        <f t="shared" si="69"/>
        <v>PI.PA.CV.150219.01</v>
      </c>
      <c r="N334" s="59"/>
      <c r="O334" s="59" t="str">
        <f t="shared" si="70"/>
        <v>PH.PA.CV.150219.01</v>
      </c>
      <c r="Q334" s="59" t="str">
        <f t="shared" si="71"/>
        <v>CL.PA.CV.150219.01</v>
      </c>
      <c r="R334" s="59"/>
      <c r="S334" s="59" t="str">
        <f t="shared" si="73"/>
        <v>DR.PA.CV.150219.01</v>
      </c>
      <c r="T334" s="59"/>
      <c r="U334" s="60" t="str">
        <f t="shared" si="66"/>
        <v>IM.PA.CV.150219.01</v>
      </c>
      <c r="V334" s="59"/>
      <c r="W334" s="60" t="str">
        <f t="shared" si="67"/>
        <v>GE.PA.CV.150219.01</v>
      </c>
    </row>
    <row r="335" spans="1:23" s="57" customFormat="1" ht="14" customHeight="1">
      <c r="A335" s="57" t="s">
        <v>2186</v>
      </c>
      <c r="C335" s="58" t="s">
        <v>2459</v>
      </c>
      <c r="E335" s="58" t="s">
        <v>2217</v>
      </c>
      <c r="F335" s="57" t="s">
        <v>2715</v>
      </c>
      <c r="G335" s="57" t="s">
        <v>2713</v>
      </c>
      <c r="H335" s="58" t="s">
        <v>2620</v>
      </c>
      <c r="J335" s="59" t="str">
        <f t="shared" si="68"/>
        <v>PA.CV.150220</v>
      </c>
      <c r="K335" s="58" t="s">
        <v>2212</v>
      </c>
      <c r="L335" s="57" t="str">
        <f t="shared" si="72"/>
        <v>20mA</v>
      </c>
      <c r="M335" s="59" t="str">
        <f t="shared" si="69"/>
        <v>PI.PA.CV.150220.01</v>
      </c>
      <c r="N335" s="59"/>
      <c r="O335" s="59" t="str">
        <f t="shared" si="70"/>
        <v>PH.PA.CV.150220.01</v>
      </c>
      <c r="Q335" s="59" t="str">
        <f t="shared" si="71"/>
        <v>CL.PA.CV.150220.01</v>
      </c>
      <c r="R335" s="59"/>
      <c r="S335" s="59" t="str">
        <f t="shared" si="73"/>
        <v>DR.PA.CV.150220.01</v>
      </c>
      <c r="T335" s="59"/>
      <c r="U335" s="60" t="str">
        <f t="shared" si="66"/>
        <v>IM.PA.CV.150220.01</v>
      </c>
      <c r="V335" s="59"/>
      <c r="W335" s="60" t="str">
        <f t="shared" si="67"/>
        <v>GE.PA.CV.150220.01</v>
      </c>
    </row>
    <row r="336" spans="1:23" s="57" customFormat="1" ht="14" customHeight="1">
      <c r="A336" s="57" t="s">
        <v>2186</v>
      </c>
      <c r="C336" s="58" t="s">
        <v>2459</v>
      </c>
      <c r="E336" s="58" t="s">
        <v>2217</v>
      </c>
      <c r="F336" s="57" t="s">
        <v>2715</v>
      </c>
      <c r="G336" s="57" t="s">
        <v>2716</v>
      </c>
      <c r="H336" s="58" t="s">
        <v>2622</v>
      </c>
      <c r="J336" s="59" t="str">
        <f t="shared" si="68"/>
        <v>PA.CV.150221</v>
      </c>
      <c r="K336" s="58" t="s">
        <v>2212</v>
      </c>
      <c r="L336" s="57" t="str">
        <f t="shared" si="72"/>
        <v>Enter Free Text</v>
      </c>
      <c r="M336" s="59" t="str">
        <f t="shared" si="69"/>
        <v>PI.PA.CV.150221.01</v>
      </c>
      <c r="N336" s="59"/>
      <c r="O336" s="59" t="str">
        <f t="shared" si="70"/>
        <v>PH.PA.CV.150221.01</v>
      </c>
      <c r="Q336" s="59" t="str">
        <f t="shared" si="71"/>
        <v>CL.PA.CV.150221.01</v>
      </c>
      <c r="R336" s="59"/>
      <c r="S336" s="59" t="str">
        <f t="shared" si="73"/>
        <v>DR.PA.CV.150221.01</v>
      </c>
      <c r="T336" s="59"/>
      <c r="U336" s="60" t="str">
        <f t="shared" si="66"/>
        <v>IM.PA.CV.150221.01</v>
      </c>
      <c r="V336" s="59"/>
      <c r="W336" s="60" t="str">
        <f t="shared" si="67"/>
        <v>GE.PA.CV.150221.01</v>
      </c>
    </row>
    <row r="337" spans="1:23" s="57" customFormat="1" ht="14" customHeight="1">
      <c r="A337" s="57" t="s">
        <v>2186</v>
      </c>
      <c r="C337" s="58" t="s">
        <v>2459</v>
      </c>
      <c r="D337" s="57" t="s">
        <v>2717</v>
      </c>
      <c r="E337" s="58" t="s">
        <v>2219</v>
      </c>
      <c r="F337" s="57" t="s">
        <v>2099</v>
      </c>
      <c r="G337" s="57" t="s">
        <v>2100</v>
      </c>
      <c r="H337" s="58" t="s">
        <v>2212</v>
      </c>
      <c r="J337" s="59" t="str">
        <f t="shared" si="68"/>
        <v>PA.CV.150301</v>
      </c>
      <c r="K337" s="58" t="s">
        <v>2212</v>
      </c>
      <c r="L337" s="57" t="str">
        <f t="shared" si="72"/>
        <v>A Pacing</v>
      </c>
      <c r="M337" s="59" t="str">
        <f t="shared" si="69"/>
        <v>PI.PA.CV.150301.01</v>
      </c>
      <c r="N337" s="59"/>
      <c r="O337" s="59" t="str">
        <f t="shared" si="70"/>
        <v>PH.PA.CV.150301.01</v>
      </c>
      <c r="Q337" s="59" t="str">
        <f t="shared" si="71"/>
        <v>CL.PA.CV.150301.01</v>
      </c>
      <c r="R337" s="59"/>
      <c r="S337" s="59" t="str">
        <f t="shared" si="73"/>
        <v>DR.PA.CV.150301.01</v>
      </c>
      <c r="T337" s="59"/>
      <c r="U337" s="60" t="str">
        <f t="shared" si="66"/>
        <v>IM.PA.CV.150301.01</v>
      </c>
      <c r="V337" s="59"/>
      <c r="W337" s="60" t="str">
        <f t="shared" si="67"/>
        <v>GE.PA.CV.150301.01</v>
      </c>
    </row>
    <row r="338" spans="1:23" s="57" customFormat="1" ht="14" customHeight="1">
      <c r="A338" s="57" t="s">
        <v>2186</v>
      </c>
      <c r="C338" s="58" t="s">
        <v>2459</v>
      </c>
      <c r="E338" s="58" t="s">
        <v>2219</v>
      </c>
      <c r="F338" s="57" t="s">
        <v>2099</v>
      </c>
      <c r="G338" s="57" t="s">
        <v>2101</v>
      </c>
      <c r="H338" s="58" t="s">
        <v>2217</v>
      </c>
      <c r="J338" s="59" t="str">
        <f t="shared" si="68"/>
        <v>PA.CV.150302</v>
      </c>
      <c r="K338" s="58" t="s">
        <v>2212</v>
      </c>
      <c r="L338" s="57" t="str">
        <f t="shared" si="72"/>
        <v>A-V Pacing</v>
      </c>
      <c r="M338" s="59" t="str">
        <f t="shared" si="69"/>
        <v>PI.PA.CV.150302.01</v>
      </c>
      <c r="N338" s="59"/>
      <c r="O338" s="59" t="str">
        <f t="shared" si="70"/>
        <v>PH.PA.CV.150302.01</v>
      </c>
      <c r="Q338" s="59" t="str">
        <f t="shared" si="71"/>
        <v>CL.PA.CV.150302.01</v>
      </c>
      <c r="R338" s="59"/>
      <c r="S338" s="59" t="str">
        <f t="shared" si="73"/>
        <v>DR.PA.CV.150302.01</v>
      </c>
      <c r="T338" s="59"/>
      <c r="U338" s="60" t="str">
        <f t="shared" si="66"/>
        <v>IM.PA.CV.150302.01</v>
      </c>
      <c r="V338" s="59"/>
      <c r="W338" s="60" t="str">
        <f t="shared" si="67"/>
        <v>GE.PA.CV.150302.01</v>
      </c>
    </row>
    <row r="339" spans="1:23" s="57" customFormat="1" ht="14" customHeight="1">
      <c r="A339" s="57" t="s">
        <v>2186</v>
      </c>
      <c r="C339" s="58" t="s">
        <v>2459</v>
      </c>
      <c r="E339" s="58" t="s">
        <v>2219</v>
      </c>
      <c r="F339" s="57" t="s">
        <v>2099</v>
      </c>
      <c r="G339" s="57" t="s">
        <v>1932</v>
      </c>
      <c r="H339" s="58" t="s">
        <v>2219</v>
      </c>
      <c r="J339" s="59" t="str">
        <f t="shared" si="68"/>
        <v>PA.CV.150303</v>
      </c>
      <c r="K339" s="58" t="s">
        <v>2212</v>
      </c>
      <c r="L339" s="57" t="str">
        <f t="shared" si="72"/>
        <v>Biventricular Pacing CRT""</v>
      </c>
      <c r="M339" s="59" t="str">
        <f t="shared" si="69"/>
        <v>PI.PA.CV.150303.01</v>
      </c>
      <c r="N339" s="59"/>
      <c r="O339" s="59" t="str">
        <f t="shared" si="70"/>
        <v>PH.PA.CV.150303.01</v>
      </c>
      <c r="Q339" s="59" t="str">
        <f t="shared" si="71"/>
        <v>CL.PA.CV.150303.01</v>
      </c>
      <c r="R339" s="59"/>
      <c r="S339" s="59" t="str">
        <f t="shared" si="73"/>
        <v>DR.PA.CV.150303.01</v>
      </c>
      <c r="T339" s="59"/>
      <c r="U339" s="60" t="str">
        <f t="shared" si="66"/>
        <v>IM.PA.CV.150303.01</v>
      </c>
      <c r="V339" s="59"/>
      <c r="W339" s="60" t="str">
        <f t="shared" si="67"/>
        <v>GE.PA.CV.150303.01</v>
      </c>
    </row>
    <row r="340" spans="1:23" s="57" customFormat="1" ht="14" customHeight="1">
      <c r="A340" s="57" t="s">
        <v>2186</v>
      </c>
      <c r="C340" s="58" t="s">
        <v>2459</v>
      </c>
      <c r="E340" s="58" t="s">
        <v>2219</v>
      </c>
      <c r="F340" s="57" t="s">
        <v>2099</v>
      </c>
      <c r="G340" s="57" t="s">
        <v>1933</v>
      </c>
      <c r="H340" s="58" t="s">
        <v>2063</v>
      </c>
      <c r="J340" s="59" t="str">
        <f t="shared" si="68"/>
        <v>PA.CV.150304</v>
      </c>
      <c r="K340" s="58" t="s">
        <v>2212</v>
      </c>
      <c r="L340" s="57" t="str">
        <f t="shared" si="72"/>
        <v>Pacer Available</v>
      </c>
      <c r="M340" s="59" t="str">
        <f t="shared" si="69"/>
        <v>PI.PA.CV.150304.01</v>
      </c>
      <c r="N340" s="59"/>
      <c r="O340" s="59" t="str">
        <f t="shared" si="70"/>
        <v>PH.PA.CV.150304.01</v>
      </c>
      <c r="Q340" s="59" t="str">
        <f t="shared" si="71"/>
        <v>CL.PA.CV.150304.01</v>
      </c>
      <c r="R340" s="59"/>
      <c r="S340" s="59" t="str">
        <f t="shared" si="73"/>
        <v>DR.PA.CV.150304.01</v>
      </c>
      <c r="T340" s="59"/>
      <c r="U340" s="60" t="str">
        <f t="shared" si="66"/>
        <v>IM.PA.CV.150304.01</v>
      </c>
      <c r="V340" s="59"/>
      <c r="W340" s="60" t="str">
        <f t="shared" si="67"/>
        <v>GE.PA.CV.150304.01</v>
      </c>
    </row>
    <row r="341" spans="1:23" s="57" customFormat="1" ht="14" customHeight="1">
      <c r="A341" s="57" t="s">
        <v>2186</v>
      </c>
      <c r="C341" s="58" t="s">
        <v>2459</v>
      </c>
      <c r="E341" s="58" t="s">
        <v>2219</v>
      </c>
      <c r="F341" s="57" t="s">
        <v>2099</v>
      </c>
      <c r="G341" s="57" t="s">
        <v>1934</v>
      </c>
      <c r="H341" s="58" t="s">
        <v>2065</v>
      </c>
      <c r="J341" s="59" t="str">
        <f t="shared" si="68"/>
        <v>PA.CV.150305</v>
      </c>
      <c r="K341" s="58" t="s">
        <v>2212</v>
      </c>
      <c r="L341" s="57" t="str">
        <f t="shared" si="72"/>
        <v>V Pacing</v>
      </c>
      <c r="M341" s="59" t="str">
        <f t="shared" si="69"/>
        <v>PI.PA.CV.150305.01</v>
      </c>
      <c r="N341" s="59"/>
      <c r="O341" s="59" t="str">
        <f t="shared" si="70"/>
        <v>PH.PA.CV.150305.01</v>
      </c>
      <c r="Q341" s="59" t="str">
        <f t="shared" si="71"/>
        <v>CL.PA.CV.150305.01</v>
      </c>
      <c r="R341" s="59"/>
      <c r="S341" s="59" t="str">
        <f t="shared" si="73"/>
        <v>DR.PA.CV.150305.01</v>
      </c>
      <c r="T341" s="59"/>
      <c r="U341" s="60" t="str">
        <f t="shared" si="66"/>
        <v>IM.PA.CV.150305.01</v>
      </c>
      <c r="V341" s="59"/>
      <c r="W341" s="60" t="str">
        <f t="shared" si="67"/>
        <v>GE.PA.CV.150305.01</v>
      </c>
    </row>
    <row r="342" spans="1:23" s="57" customFormat="1" ht="14" customHeight="1">
      <c r="A342" s="57" t="s">
        <v>2186</v>
      </c>
      <c r="C342" s="58" t="s">
        <v>2459</v>
      </c>
      <c r="D342" s="57" t="s">
        <v>1935</v>
      </c>
      <c r="E342" s="58" t="s">
        <v>2063</v>
      </c>
      <c r="F342" s="57" t="s">
        <v>2556</v>
      </c>
      <c r="G342" s="57" t="s">
        <v>2557</v>
      </c>
      <c r="H342" s="58" t="s">
        <v>2212</v>
      </c>
      <c r="J342" s="59" t="str">
        <f t="shared" si="68"/>
        <v>PA.CV.150401</v>
      </c>
      <c r="K342" s="58" t="s">
        <v>2212</v>
      </c>
      <c r="L342" s="57" t="str">
        <f t="shared" si="72"/>
        <v>Asynchronous</v>
      </c>
      <c r="M342" s="59" t="str">
        <f t="shared" si="69"/>
        <v>PI.PA.CV.150401.01</v>
      </c>
      <c r="N342" s="59"/>
      <c r="O342" s="59" t="str">
        <f t="shared" si="70"/>
        <v>PH.PA.CV.150401.01</v>
      </c>
      <c r="Q342" s="59" t="str">
        <f t="shared" si="71"/>
        <v>CL.PA.CV.150401.01</v>
      </c>
      <c r="R342" s="59"/>
      <c r="S342" s="59" t="str">
        <f t="shared" si="73"/>
        <v>DR.PA.CV.150401.01</v>
      </c>
      <c r="T342" s="59"/>
      <c r="U342" s="60" t="str">
        <f t="shared" si="66"/>
        <v>IM.PA.CV.150401.01</v>
      </c>
      <c r="V342" s="59"/>
      <c r="W342" s="60" t="str">
        <f t="shared" si="67"/>
        <v>GE.PA.CV.150401.01</v>
      </c>
    </row>
    <row r="343" spans="1:23" s="57" customFormat="1" ht="14" customHeight="1">
      <c r="A343" s="57" t="s">
        <v>2186</v>
      </c>
      <c r="C343" s="58" t="s">
        <v>2459</v>
      </c>
      <c r="E343" s="58" t="s">
        <v>2063</v>
      </c>
      <c r="F343" s="57" t="s">
        <v>2556</v>
      </c>
      <c r="G343" s="57" t="s">
        <v>2558</v>
      </c>
      <c r="H343" s="58" t="s">
        <v>2217</v>
      </c>
      <c r="J343" s="59" t="str">
        <f t="shared" si="68"/>
        <v>PA.CV.150402</v>
      </c>
      <c r="K343" s="58" t="s">
        <v>2212</v>
      </c>
      <c r="L343" s="57" t="str">
        <f t="shared" si="72"/>
        <v>Demand</v>
      </c>
      <c r="M343" s="59" t="str">
        <f t="shared" si="69"/>
        <v>PI.PA.CV.150402.01</v>
      </c>
      <c r="N343" s="59"/>
      <c r="O343" s="59" t="str">
        <f t="shared" si="70"/>
        <v>PH.PA.CV.150402.01</v>
      </c>
      <c r="Q343" s="59" t="str">
        <f t="shared" si="71"/>
        <v>CL.PA.CV.150402.01</v>
      </c>
      <c r="R343" s="59"/>
      <c r="S343" s="59" t="str">
        <f t="shared" si="73"/>
        <v>DR.PA.CV.150402.01</v>
      </c>
      <c r="T343" s="59"/>
      <c r="U343" s="60" t="str">
        <f t="shared" si="66"/>
        <v>IM.PA.CV.150402.01</v>
      </c>
      <c r="V343" s="59"/>
      <c r="W343" s="60" t="str">
        <f t="shared" si="67"/>
        <v>GE.PA.CV.150402.01</v>
      </c>
    </row>
    <row r="344" spans="1:23" s="57" customFormat="1" ht="14" customHeight="1">
      <c r="A344" s="57" t="s">
        <v>2186</v>
      </c>
      <c r="C344" s="58" t="s">
        <v>2459</v>
      </c>
      <c r="D344" s="57" t="s">
        <v>2559</v>
      </c>
      <c r="E344" s="58" t="s">
        <v>2065</v>
      </c>
      <c r="F344" s="57" t="s">
        <v>2560</v>
      </c>
      <c r="G344" s="57">
        <v>150</v>
      </c>
      <c r="H344" s="58" t="s">
        <v>2212</v>
      </c>
      <c r="J344" s="59" t="str">
        <f t="shared" si="68"/>
        <v>PA.CV.150501</v>
      </c>
      <c r="K344" s="58" t="s">
        <v>2212</v>
      </c>
      <c r="L344" s="57">
        <f t="shared" si="72"/>
        <v>150</v>
      </c>
      <c r="M344" s="59" t="str">
        <f t="shared" si="69"/>
        <v>PI.PA.CV.150501.01</v>
      </c>
      <c r="N344" s="59"/>
      <c r="O344" s="59" t="str">
        <f t="shared" si="70"/>
        <v>PH.PA.CV.150501.01</v>
      </c>
      <c r="Q344" s="59" t="str">
        <f t="shared" si="71"/>
        <v>CL.PA.CV.150501.01</v>
      </c>
      <c r="R344" s="59"/>
      <c r="S344" s="59" t="str">
        <f t="shared" si="73"/>
        <v>DR.PA.CV.150501.01</v>
      </c>
      <c r="T344" s="59"/>
      <c r="U344" s="60" t="str">
        <f t="shared" si="66"/>
        <v>IM.PA.CV.150501.01</v>
      </c>
      <c r="V344" s="59"/>
      <c r="W344" s="60" t="str">
        <f t="shared" si="67"/>
        <v>GE.PA.CV.150501.01</v>
      </c>
    </row>
    <row r="345" spans="1:23" s="57" customFormat="1" ht="14" customHeight="1">
      <c r="A345" s="57" t="s">
        <v>2186</v>
      </c>
      <c r="C345" s="58" t="s">
        <v>2459</v>
      </c>
      <c r="E345" s="58" t="s">
        <v>2065</v>
      </c>
      <c r="F345" s="57" t="s">
        <v>2560</v>
      </c>
      <c r="G345" s="57">
        <v>175</v>
      </c>
      <c r="H345" s="58" t="s">
        <v>2217</v>
      </c>
      <c r="J345" s="59" t="str">
        <f t="shared" si="68"/>
        <v>PA.CV.150502</v>
      </c>
      <c r="K345" s="58" t="s">
        <v>2212</v>
      </c>
      <c r="L345" s="57">
        <f t="shared" si="72"/>
        <v>175</v>
      </c>
      <c r="M345" s="59" t="str">
        <f t="shared" si="69"/>
        <v>PI.PA.CV.150502.01</v>
      </c>
      <c r="N345" s="59"/>
      <c r="O345" s="59" t="str">
        <f t="shared" si="70"/>
        <v>PH.PA.CV.150502.01</v>
      </c>
      <c r="Q345" s="59" t="str">
        <f t="shared" si="71"/>
        <v>CL.PA.CV.150502.01</v>
      </c>
      <c r="R345" s="59"/>
      <c r="S345" s="59" t="str">
        <f t="shared" si="73"/>
        <v>DR.PA.CV.150502.01</v>
      </c>
      <c r="T345" s="59"/>
      <c r="U345" s="60" t="str">
        <f t="shared" si="66"/>
        <v>IM.PA.CV.150502.01</v>
      </c>
      <c r="V345" s="59"/>
      <c r="W345" s="60" t="str">
        <f t="shared" si="67"/>
        <v>GE.PA.CV.150502.01</v>
      </c>
    </row>
    <row r="346" spans="1:23" s="57" customFormat="1" ht="14" customHeight="1">
      <c r="A346" s="57" t="s">
        <v>2186</v>
      </c>
      <c r="C346" s="58" t="s">
        <v>2459</v>
      </c>
      <c r="E346" s="58" t="s">
        <v>2065</v>
      </c>
      <c r="F346" s="57" t="s">
        <v>2560</v>
      </c>
      <c r="G346" s="57">
        <v>200</v>
      </c>
      <c r="H346" s="58" t="s">
        <v>2219</v>
      </c>
      <c r="J346" s="59" t="str">
        <f t="shared" si="68"/>
        <v>PA.CV.150503</v>
      </c>
      <c r="K346" s="58" t="s">
        <v>2212</v>
      </c>
      <c r="L346" s="57">
        <f t="shared" si="72"/>
        <v>200</v>
      </c>
      <c r="M346" s="59" t="str">
        <f t="shared" si="69"/>
        <v>PI.PA.CV.150503.01</v>
      </c>
      <c r="N346" s="59"/>
      <c r="O346" s="59" t="str">
        <f t="shared" si="70"/>
        <v>PH.PA.CV.150503.01</v>
      </c>
      <c r="Q346" s="59" t="str">
        <f t="shared" si="71"/>
        <v>CL.PA.CV.150503.01</v>
      </c>
      <c r="R346" s="59"/>
      <c r="S346" s="59" t="str">
        <f t="shared" si="73"/>
        <v>DR.PA.CV.150503.01</v>
      </c>
      <c r="T346" s="59"/>
      <c r="U346" s="60" t="str">
        <f t="shared" si="66"/>
        <v>IM.PA.CV.150503.01</v>
      </c>
      <c r="V346" s="59"/>
      <c r="W346" s="60" t="str">
        <f t="shared" si="67"/>
        <v>GE.PA.CV.150503.01</v>
      </c>
    </row>
    <row r="347" spans="1:23" s="57" customFormat="1" ht="14" customHeight="1">
      <c r="A347" s="57" t="s">
        <v>2186</v>
      </c>
      <c r="C347" s="58" t="s">
        <v>2459</v>
      </c>
      <c r="E347" s="58" t="s">
        <v>2065</v>
      </c>
      <c r="F347" s="57" t="s">
        <v>2560</v>
      </c>
      <c r="G347" s="57">
        <v>225</v>
      </c>
      <c r="H347" s="58" t="s">
        <v>2063</v>
      </c>
      <c r="J347" s="59" t="str">
        <f t="shared" si="68"/>
        <v>PA.CV.150504</v>
      </c>
      <c r="K347" s="58" t="s">
        <v>2212</v>
      </c>
      <c r="L347" s="57">
        <f t="shared" si="72"/>
        <v>225</v>
      </c>
      <c r="M347" s="59" t="str">
        <f t="shared" si="69"/>
        <v>PI.PA.CV.150504.01</v>
      </c>
      <c r="N347" s="59"/>
      <c r="O347" s="59" t="str">
        <f t="shared" si="70"/>
        <v>PH.PA.CV.150504.01</v>
      </c>
      <c r="Q347" s="59" t="str">
        <f t="shared" si="71"/>
        <v>CL.PA.CV.150504.01</v>
      </c>
      <c r="R347" s="59"/>
      <c r="S347" s="59" t="str">
        <f t="shared" si="73"/>
        <v>DR.PA.CV.150504.01</v>
      </c>
      <c r="T347" s="59"/>
      <c r="U347" s="60" t="str">
        <f t="shared" si="66"/>
        <v>IM.PA.CV.150504.01</v>
      </c>
      <c r="V347" s="59"/>
      <c r="W347" s="60" t="str">
        <f t="shared" si="67"/>
        <v>GE.PA.CV.150504.01</v>
      </c>
    </row>
    <row r="348" spans="1:23" s="57" customFormat="1" ht="14" customHeight="1">
      <c r="A348" s="57" t="s">
        <v>2186</v>
      </c>
      <c r="C348" s="58" t="s">
        <v>2459</v>
      </c>
      <c r="E348" s="58" t="s">
        <v>2065</v>
      </c>
      <c r="F348" s="57" t="s">
        <v>2560</v>
      </c>
      <c r="G348" s="57">
        <v>250</v>
      </c>
      <c r="H348" s="58" t="s">
        <v>2065</v>
      </c>
      <c r="J348" s="59" t="str">
        <f t="shared" si="68"/>
        <v>PA.CV.150505</v>
      </c>
      <c r="K348" s="58" t="s">
        <v>2212</v>
      </c>
      <c r="L348" s="57">
        <f t="shared" si="72"/>
        <v>250</v>
      </c>
      <c r="M348" s="59" t="str">
        <f t="shared" si="69"/>
        <v>PI.PA.CV.150505.01</v>
      </c>
      <c r="N348" s="59"/>
      <c r="O348" s="59" t="str">
        <f t="shared" si="70"/>
        <v>PH.PA.CV.150505.01</v>
      </c>
      <c r="Q348" s="59" t="str">
        <f t="shared" si="71"/>
        <v>CL.PA.CV.150505.01</v>
      </c>
      <c r="R348" s="59"/>
      <c r="S348" s="59" t="str">
        <f t="shared" si="73"/>
        <v>DR.PA.CV.150505.01</v>
      </c>
      <c r="T348" s="59"/>
      <c r="U348" s="60" t="str">
        <f t="shared" si="66"/>
        <v>IM.PA.CV.150505.01</v>
      </c>
      <c r="V348" s="59"/>
      <c r="W348" s="60" t="str">
        <f t="shared" si="67"/>
        <v>GE.PA.CV.150505.01</v>
      </c>
    </row>
    <row r="349" spans="1:23" s="57" customFormat="1" ht="14" customHeight="1">
      <c r="A349" s="57" t="s">
        <v>2186</v>
      </c>
      <c r="C349" s="58" t="s">
        <v>2459</v>
      </c>
      <c r="D349" s="57" t="s">
        <v>2561</v>
      </c>
      <c r="E349" s="58" t="s">
        <v>2222</v>
      </c>
      <c r="F349" s="57" t="s">
        <v>2562</v>
      </c>
      <c r="G349" s="57" t="s">
        <v>341</v>
      </c>
      <c r="H349" s="58" t="s">
        <v>2212</v>
      </c>
      <c r="J349" s="59" t="str">
        <f t="shared" si="68"/>
        <v>PA.CV.150601</v>
      </c>
      <c r="K349" s="58" t="s">
        <v>2212</v>
      </c>
      <c r="L349" s="57" t="str">
        <f t="shared" si="72"/>
        <v>Clean, dry, intact</v>
      </c>
      <c r="M349" s="59" t="str">
        <f t="shared" si="69"/>
        <v>PI.PA.CV.150601.01</v>
      </c>
      <c r="N349" s="59"/>
      <c r="O349" s="59" t="str">
        <f t="shared" si="70"/>
        <v>PH.PA.CV.150601.01</v>
      </c>
      <c r="Q349" s="59" t="str">
        <f t="shared" si="71"/>
        <v>CL.PA.CV.150601.01</v>
      </c>
      <c r="R349" s="59"/>
      <c r="S349" s="59" t="str">
        <f t="shared" si="73"/>
        <v>DR.PA.CV.150601.01</v>
      </c>
      <c r="T349" s="59"/>
      <c r="U349" s="60" t="str">
        <f t="shared" si="66"/>
        <v>IM.PA.CV.150601.01</v>
      </c>
      <c r="V349" s="59"/>
      <c r="W349" s="60" t="str">
        <f t="shared" si="67"/>
        <v>GE.PA.CV.150601.01</v>
      </c>
    </row>
    <row r="350" spans="1:23" s="57" customFormat="1" ht="14" customHeight="1">
      <c r="A350" s="57" t="s">
        <v>2186</v>
      </c>
      <c r="C350" s="58" t="s">
        <v>2459</v>
      </c>
      <c r="E350" s="58" t="s">
        <v>2222</v>
      </c>
      <c r="F350" s="57" t="s">
        <v>2562</v>
      </c>
      <c r="G350" s="57" t="s">
        <v>2687</v>
      </c>
      <c r="H350" s="58" t="s">
        <v>2217</v>
      </c>
      <c r="J350" s="59" t="str">
        <f t="shared" si="68"/>
        <v>PA.CV.150602</v>
      </c>
      <c r="K350" s="58" t="s">
        <v>2212</v>
      </c>
      <c r="L350" s="57" t="str">
        <f t="shared" si="72"/>
        <v>Redness</v>
      </c>
      <c r="M350" s="59" t="str">
        <f t="shared" si="69"/>
        <v>PI.PA.CV.150602.01</v>
      </c>
      <c r="N350" s="59"/>
      <c r="O350" s="59" t="str">
        <f t="shared" si="70"/>
        <v>PH.PA.CV.150602.01</v>
      </c>
      <c r="Q350" s="59" t="str">
        <f t="shared" si="71"/>
        <v>CL.PA.CV.150602.01</v>
      </c>
      <c r="R350" s="59"/>
      <c r="S350" s="59" t="str">
        <f t="shared" si="73"/>
        <v>DR.PA.CV.150602.01</v>
      </c>
      <c r="T350" s="59"/>
      <c r="U350" s="60" t="str">
        <f t="shared" si="66"/>
        <v>IM.PA.CV.150602.01</v>
      </c>
      <c r="V350" s="59"/>
      <c r="W350" s="60" t="str">
        <f t="shared" si="67"/>
        <v>GE.PA.CV.150602.01</v>
      </c>
    </row>
    <row r="351" spans="1:23" s="57" customFormat="1" ht="14" customHeight="1">
      <c r="A351" s="57" t="s">
        <v>2186</v>
      </c>
      <c r="C351" s="58" t="s">
        <v>2459</v>
      </c>
      <c r="E351" s="58" t="s">
        <v>2222</v>
      </c>
      <c r="F351" s="57" t="s">
        <v>2562</v>
      </c>
      <c r="G351" s="57" t="s">
        <v>2688</v>
      </c>
      <c r="H351" s="58" t="s">
        <v>2219</v>
      </c>
      <c r="J351" s="59" t="str">
        <f t="shared" si="68"/>
        <v>PA.CV.150603</v>
      </c>
      <c r="K351" s="58" t="s">
        <v>2212</v>
      </c>
      <c r="L351" s="57" t="str">
        <f t="shared" si="72"/>
        <v>Bleeding</v>
      </c>
      <c r="M351" s="59" t="str">
        <f t="shared" si="69"/>
        <v>PI.PA.CV.150603.01</v>
      </c>
      <c r="N351" s="59"/>
      <c r="O351" s="59" t="str">
        <f t="shared" si="70"/>
        <v>PH.PA.CV.150603.01</v>
      </c>
      <c r="Q351" s="59" t="str">
        <f t="shared" si="71"/>
        <v>CL.PA.CV.150603.01</v>
      </c>
      <c r="R351" s="59"/>
      <c r="S351" s="59" t="str">
        <f t="shared" si="73"/>
        <v>DR.PA.CV.150603.01</v>
      </c>
      <c r="T351" s="59"/>
      <c r="U351" s="60" t="str">
        <f t="shared" si="66"/>
        <v>IM.PA.CV.150603.01</v>
      </c>
      <c r="V351" s="59"/>
      <c r="W351" s="60" t="str">
        <f t="shared" si="67"/>
        <v>GE.PA.CV.150603.01</v>
      </c>
    </row>
    <row r="352" spans="1:23" s="57" customFormat="1" ht="14" customHeight="1">
      <c r="A352" s="57" t="s">
        <v>2186</v>
      </c>
      <c r="C352" s="58" t="s">
        <v>2459</v>
      </c>
      <c r="E352" s="58" t="s">
        <v>2222</v>
      </c>
      <c r="F352" s="57" t="s">
        <v>2562</v>
      </c>
      <c r="G352" s="57" t="s">
        <v>2689</v>
      </c>
      <c r="H352" s="58" t="s">
        <v>2063</v>
      </c>
      <c r="J352" s="59" t="str">
        <f t="shared" si="68"/>
        <v>PA.CV.150604</v>
      </c>
      <c r="K352" s="58" t="s">
        <v>2212</v>
      </c>
      <c r="L352" s="57" t="str">
        <f t="shared" si="72"/>
        <v>Hematoma</v>
      </c>
      <c r="M352" s="59" t="str">
        <f t="shared" si="69"/>
        <v>PI.PA.CV.150604.01</v>
      </c>
      <c r="N352" s="59"/>
      <c r="O352" s="59" t="str">
        <f t="shared" si="70"/>
        <v>PH.PA.CV.150604.01</v>
      </c>
      <c r="Q352" s="59" t="str">
        <f t="shared" si="71"/>
        <v>CL.PA.CV.150604.01</v>
      </c>
      <c r="R352" s="59"/>
      <c r="S352" s="59" t="str">
        <f t="shared" si="73"/>
        <v>DR.PA.CV.150604.01</v>
      </c>
      <c r="T352" s="59"/>
      <c r="U352" s="60" t="str">
        <f t="shared" si="66"/>
        <v>IM.PA.CV.150604.01</v>
      </c>
      <c r="V352" s="59"/>
      <c r="W352" s="60" t="str">
        <f t="shared" si="67"/>
        <v>GE.PA.CV.150604.01</v>
      </c>
    </row>
    <row r="353" spans="1:23" s="57" customFormat="1" ht="14" customHeight="1">
      <c r="A353" s="57" t="s">
        <v>2186</v>
      </c>
      <c r="C353" s="58" t="s">
        <v>2459</v>
      </c>
      <c r="E353" s="58" t="s">
        <v>2222</v>
      </c>
      <c r="F353" s="57" t="s">
        <v>2562</v>
      </c>
      <c r="G353" s="57" t="s">
        <v>2690</v>
      </c>
      <c r="H353" s="58" t="s">
        <v>2065</v>
      </c>
      <c r="J353" s="59" t="str">
        <f t="shared" si="68"/>
        <v>PA.CV.150605</v>
      </c>
      <c r="K353" s="58" t="s">
        <v>2212</v>
      </c>
      <c r="L353" s="57" t="str">
        <f t="shared" si="72"/>
        <v>Purulent drainage</v>
      </c>
      <c r="M353" s="59" t="str">
        <f t="shared" si="69"/>
        <v>PI.PA.CV.150605.01</v>
      </c>
      <c r="N353" s="59"/>
      <c r="O353" s="59" t="str">
        <f t="shared" si="70"/>
        <v>PH.PA.CV.150605.01</v>
      </c>
      <c r="Q353" s="59" t="str">
        <f t="shared" si="71"/>
        <v>CL.PA.CV.150605.01</v>
      </c>
      <c r="R353" s="59"/>
      <c r="S353" s="59" t="str">
        <f t="shared" si="73"/>
        <v>DR.PA.CV.150605.01</v>
      </c>
      <c r="T353" s="59"/>
      <c r="U353" s="60" t="str">
        <f t="shared" si="66"/>
        <v>IM.PA.CV.150605.01</v>
      </c>
      <c r="V353" s="59"/>
      <c r="W353" s="60" t="str">
        <f t="shared" si="67"/>
        <v>GE.PA.CV.150605.01</v>
      </c>
    </row>
    <row r="354" spans="1:23" s="57" customFormat="1" ht="14" customHeight="1">
      <c r="A354" s="57" t="s">
        <v>2186</v>
      </c>
      <c r="C354" s="58" t="s">
        <v>2459</v>
      </c>
      <c r="E354" s="58" t="s">
        <v>2222</v>
      </c>
      <c r="F354" s="57" t="s">
        <v>2562</v>
      </c>
      <c r="G354" s="57" t="s">
        <v>2691</v>
      </c>
      <c r="H354" s="58" t="s">
        <v>2222</v>
      </c>
      <c r="J354" s="59" t="str">
        <f t="shared" si="68"/>
        <v>PA.CV.150606</v>
      </c>
      <c r="K354" s="58" t="s">
        <v>2212</v>
      </c>
      <c r="L354" s="57" t="str">
        <f t="shared" si="72"/>
        <v>Serosanguinous drainage</v>
      </c>
      <c r="M354" s="59" t="str">
        <f t="shared" si="69"/>
        <v>PI.PA.CV.150606.01</v>
      </c>
      <c r="N354" s="59"/>
      <c r="O354" s="59" t="str">
        <f t="shared" si="70"/>
        <v>PH.PA.CV.150606.01</v>
      </c>
      <c r="Q354" s="59" t="str">
        <f t="shared" si="71"/>
        <v>CL.PA.CV.150606.01</v>
      </c>
      <c r="R354" s="59"/>
      <c r="S354" s="59" t="str">
        <f t="shared" si="73"/>
        <v>DR.PA.CV.150606.01</v>
      </c>
      <c r="T354" s="59"/>
      <c r="U354" s="60" t="str">
        <f t="shared" si="66"/>
        <v>IM.PA.CV.150606.01</v>
      </c>
      <c r="V354" s="59"/>
      <c r="W354" s="60" t="str">
        <f t="shared" si="67"/>
        <v>GE.PA.CV.150606.01</v>
      </c>
    </row>
    <row r="355" spans="1:23" s="57" customFormat="1" ht="14" customHeight="1">
      <c r="A355" s="57" t="s">
        <v>2186</v>
      </c>
      <c r="C355" s="58" t="s">
        <v>2459</v>
      </c>
      <c r="E355" s="58" t="s">
        <v>2222</v>
      </c>
      <c r="F355" s="57" t="s">
        <v>2562</v>
      </c>
      <c r="G355" s="57" t="s">
        <v>2692</v>
      </c>
      <c r="H355" s="58" t="s">
        <v>2376</v>
      </c>
      <c r="J355" s="59" t="str">
        <f t="shared" si="68"/>
        <v>PA.CV.150607</v>
      </c>
      <c r="K355" s="58" t="s">
        <v>2212</v>
      </c>
      <c r="L355" s="57" t="str">
        <f t="shared" si="72"/>
        <v>Serous drainage</v>
      </c>
      <c r="M355" s="59" t="str">
        <f t="shared" si="69"/>
        <v>PI.PA.CV.150607.01</v>
      </c>
      <c r="N355" s="59"/>
      <c r="O355" s="59" t="str">
        <f t="shared" si="70"/>
        <v>PH.PA.CV.150607.01</v>
      </c>
      <c r="Q355" s="59" t="str">
        <f t="shared" si="71"/>
        <v>CL.PA.CV.150607.01</v>
      </c>
      <c r="R355" s="59"/>
      <c r="S355" s="59" t="str">
        <f t="shared" si="73"/>
        <v>DR.PA.CV.150607.01</v>
      </c>
      <c r="T355" s="59"/>
      <c r="U355" s="60" t="str">
        <f t="shared" si="66"/>
        <v>IM.PA.CV.150607.01</v>
      </c>
      <c r="V355" s="59"/>
      <c r="W355" s="60" t="str">
        <f t="shared" si="67"/>
        <v>GE.PA.CV.150607.01</v>
      </c>
    </row>
    <row r="356" spans="1:23" s="57" customFormat="1" ht="14" customHeight="1">
      <c r="A356" s="57" t="s">
        <v>2186</v>
      </c>
      <c r="B356" s="57" t="s">
        <v>2563</v>
      </c>
      <c r="C356" s="58" t="s">
        <v>2464</v>
      </c>
      <c r="D356" s="57" t="s">
        <v>2027</v>
      </c>
      <c r="E356" s="58" t="s">
        <v>2212</v>
      </c>
      <c r="F356" s="57" t="s">
        <v>2564</v>
      </c>
      <c r="G356" s="57" t="s">
        <v>2102</v>
      </c>
      <c r="H356" s="58" t="s">
        <v>2212</v>
      </c>
      <c r="J356" s="59" t="str">
        <f t="shared" si="68"/>
        <v>PA.CV.160101</v>
      </c>
      <c r="K356" s="58" t="s">
        <v>2212</v>
      </c>
      <c r="L356" s="57" t="str">
        <f t="shared" si="72"/>
        <v>Palpable - bounding 4+</v>
      </c>
      <c r="M356" s="59" t="str">
        <f t="shared" si="69"/>
        <v>PI.PA.CV.160101.01</v>
      </c>
      <c r="N356" s="59"/>
      <c r="O356" s="59" t="str">
        <f t="shared" si="70"/>
        <v>PH.PA.CV.160101.01</v>
      </c>
      <c r="Q356" s="59" t="str">
        <f t="shared" si="71"/>
        <v>CL.PA.CV.160101.01</v>
      </c>
      <c r="R356" s="59"/>
      <c r="S356" s="59" t="str">
        <f t="shared" si="73"/>
        <v>DR.PA.CV.160101.01</v>
      </c>
      <c r="T356" s="59"/>
      <c r="U356" s="60" t="str">
        <f t="shared" si="66"/>
        <v>IM.PA.CV.160101.01</v>
      </c>
      <c r="V356" s="59"/>
      <c r="W356" s="60" t="str">
        <f t="shared" si="67"/>
        <v>GE.PA.CV.160101.01</v>
      </c>
    </row>
    <row r="357" spans="1:23" s="57" customFormat="1" ht="14" customHeight="1">
      <c r="A357" s="57" t="s">
        <v>2186</v>
      </c>
      <c r="C357" s="58" t="s">
        <v>2464</v>
      </c>
      <c r="E357" s="58" t="s">
        <v>2212</v>
      </c>
      <c r="F357" s="57" t="s">
        <v>2564</v>
      </c>
      <c r="G357" s="57" t="s">
        <v>2103</v>
      </c>
      <c r="H357" s="58" t="s">
        <v>2217</v>
      </c>
      <c r="J357" s="59" t="str">
        <f t="shared" si="68"/>
        <v>PA.CV.160102</v>
      </c>
      <c r="K357" s="58" t="s">
        <v>2212</v>
      </c>
      <c r="L357" s="57" t="str">
        <f t="shared" si="72"/>
        <v>Palpable - strong 3+</v>
      </c>
      <c r="M357" s="59" t="str">
        <f t="shared" si="69"/>
        <v>PI.PA.CV.160102.01</v>
      </c>
      <c r="N357" s="59"/>
      <c r="O357" s="59" t="str">
        <f t="shared" si="70"/>
        <v>PH.PA.CV.160102.01</v>
      </c>
      <c r="Q357" s="59" t="str">
        <f t="shared" si="71"/>
        <v>CL.PA.CV.160102.01</v>
      </c>
      <c r="R357" s="59"/>
      <c r="S357" s="59" t="str">
        <f t="shared" si="73"/>
        <v>DR.PA.CV.160102.01</v>
      </c>
      <c r="T357" s="59"/>
      <c r="U357" s="60" t="str">
        <f t="shared" si="66"/>
        <v>IM.PA.CV.160102.01</v>
      </c>
      <c r="V357" s="59"/>
      <c r="W357" s="60" t="str">
        <f t="shared" si="67"/>
        <v>GE.PA.CV.160102.01</v>
      </c>
    </row>
    <row r="358" spans="1:23" s="57" customFormat="1" ht="14" customHeight="1">
      <c r="A358" s="57" t="s">
        <v>2186</v>
      </c>
      <c r="C358" s="58" t="s">
        <v>2464</v>
      </c>
      <c r="E358" s="58" t="s">
        <v>2212</v>
      </c>
      <c r="F358" s="57" t="s">
        <v>2564</v>
      </c>
      <c r="G358" s="57" t="s">
        <v>2104</v>
      </c>
      <c r="H358" s="58" t="s">
        <v>2219</v>
      </c>
      <c r="J358" s="59" t="str">
        <f t="shared" si="68"/>
        <v>PA.CV.160103</v>
      </c>
      <c r="K358" s="58" t="s">
        <v>2212</v>
      </c>
      <c r="L358" s="57" t="str">
        <f t="shared" si="72"/>
        <v>Palpable - normal 2+</v>
      </c>
      <c r="M358" s="59" t="str">
        <f t="shared" si="69"/>
        <v>PI.PA.CV.160103.01</v>
      </c>
      <c r="N358" s="59"/>
      <c r="O358" s="59" t="str">
        <f t="shared" si="70"/>
        <v>PH.PA.CV.160103.01</v>
      </c>
      <c r="Q358" s="59" t="str">
        <f t="shared" si="71"/>
        <v>CL.PA.CV.160103.01</v>
      </c>
      <c r="R358" s="59"/>
      <c r="S358" s="59" t="str">
        <f t="shared" si="73"/>
        <v>DR.PA.CV.160103.01</v>
      </c>
      <c r="T358" s="59"/>
      <c r="U358" s="60" t="str">
        <f t="shared" si="66"/>
        <v>IM.PA.CV.160103.01</v>
      </c>
      <c r="V358" s="59"/>
      <c r="W358" s="60" t="str">
        <f t="shared" si="67"/>
        <v>GE.PA.CV.160103.01</v>
      </c>
    </row>
    <row r="359" spans="1:23" s="57" customFormat="1" ht="14" customHeight="1">
      <c r="A359" s="57" t="s">
        <v>2186</v>
      </c>
      <c r="C359" s="58" t="s">
        <v>2464</v>
      </c>
      <c r="E359" s="58" t="s">
        <v>2212</v>
      </c>
      <c r="F359" s="57" t="s">
        <v>2564</v>
      </c>
      <c r="G359" s="57" t="s">
        <v>2105</v>
      </c>
      <c r="H359" s="58" t="s">
        <v>2063</v>
      </c>
      <c r="J359" s="59" t="str">
        <f t="shared" si="68"/>
        <v>PA.CV.160104</v>
      </c>
      <c r="K359" s="58" t="s">
        <v>2212</v>
      </c>
      <c r="L359" s="57" t="str">
        <f t="shared" si="72"/>
        <v>Palpable - weak 1+</v>
      </c>
      <c r="M359" s="59" t="str">
        <f t="shared" si="69"/>
        <v>PI.PA.CV.160104.01</v>
      </c>
      <c r="N359" s="59"/>
      <c r="O359" s="59" t="str">
        <f t="shared" si="70"/>
        <v>PH.PA.CV.160104.01</v>
      </c>
      <c r="Q359" s="59" t="str">
        <f t="shared" si="71"/>
        <v>CL.PA.CV.160104.01</v>
      </c>
      <c r="R359" s="59"/>
      <c r="S359" s="59" t="str">
        <f t="shared" si="73"/>
        <v>DR.PA.CV.160104.01</v>
      </c>
      <c r="T359" s="59"/>
      <c r="U359" s="60" t="str">
        <f t="shared" si="66"/>
        <v>IM.PA.CV.160104.01</v>
      </c>
      <c r="V359" s="59"/>
      <c r="W359" s="60" t="str">
        <f t="shared" si="67"/>
        <v>GE.PA.CV.160104.01</v>
      </c>
    </row>
    <row r="360" spans="1:23" s="57" customFormat="1" ht="14" customHeight="1">
      <c r="A360" s="57" t="s">
        <v>2186</v>
      </c>
      <c r="C360" s="58" t="s">
        <v>2464</v>
      </c>
      <c r="E360" s="58" t="s">
        <v>2212</v>
      </c>
      <c r="F360" s="57" t="s">
        <v>2564</v>
      </c>
      <c r="G360" s="57" t="s">
        <v>2106</v>
      </c>
      <c r="H360" s="58" t="s">
        <v>2065</v>
      </c>
      <c r="J360" s="59" t="str">
        <f t="shared" si="68"/>
        <v>PA.CV.160105</v>
      </c>
      <c r="K360" s="58" t="s">
        <v>2212</v>
      </c>
      <c r="L360" s="57" t="str">
        <f t="shared" si="72"/>
        <v>Not palpable</v>
      </c>
      <c r="M360" s="59" t="str">
        <f t="shared" si="69"/>
        <v>PI.PA.CV.160105.01</v>
      </c>
      <c r="N360" s="59"/>
      <c r="O360" s="59" t="str">
        <f t="shared" si="70"/>
        <v>PH.PA.CV.160105.01</v>
      </c>
      <c r="Q360" s="59" t="str">
        <f t="shared" si="71"/>
        <v>CL.PA.CV.160105.01</v>
      </c>
      <c r="R360" s="59"/>
      <c r="S360" s="59" t="str">
        <f t="shared" si="73"/>
        <v>DR.PA.CV.160105.01</v>
      </c>
      <c r="T360" s="59"/>
      <c r="U360" s="60" t="str">
        <f t="shared" si="66"/>
        <v>IM.PA.CV.160105.01</v>
      </c>
      <c r="V360" s="59"/>
      <c r="W360" s="60" t="str">
        <f t="shared" si="67"/>
        <v>GE.PA.CV.160105.01</v>
      </c>
    </row>
    <row r="361" spans="1:23" s="57" customFormat="1" ht="14" customHeight="1">
      <c r="A361" s="57" t="s">
        <v>2186</v>
      </c>
      <c r="C361" s="58" t="s">
        <v>2464</v>
      </c>
      <c r="E361" s="58" t="s">
        <v>2212</v>
      </c>
      <c r="F361" s="57" t="s">
        <v>2564</v>
      </c>
      <c r="G361" s="57" t="s">
        <v>2107</v>
      </c>
      <c r="H361" s="58" t="s">
        <v>2222</v>
      </c>
      <c r="J361" s="59" t="str">
        <f t="shared" si="68"/>
        <v>PA.CV.160106</v>
      </c>
      <c r="K361" s="58" t="s">
        <v>2212</v>
      </c>
      <c r="L361" s="57" t="str">
        <f t="shared" si="72"/>
        <v>Doppler - present</v>
      </c>
      <c r="M361" s="59" t="str">
        <f t="shared" si="69"/>
        <v>PI.PA.CV.160106.01</v>
      </c>
      <c r="N361" s="59"/>
      <c r="O361" s="59" t="str">
        <f t="shared" si="70"/>
        <v>PH.PA.CV.160106.01</v>
      </c>
      <c r="Q361" s="59" t="str">
        <f t="shared" si="71"/>
        <v>CL.PA.CV.160106.01</v>
      </c>
      <c r="R361" s="59"/>
      <c r="S361" s="59" t="str">
        <f t="shared" si="73"/>
        <v>DR.PA.CV.160106.01</v>
      </c>
      <c r="T361" s="59"/>
      <c r="U361" s="60" t="str">
        <f t="shared" si="66"/>
        <v>IM.PA.CV.160106.01</v>
      </c>
      <c r="V361" s="59"/>
      <c r="W361" s="60" t="str">
        <f t="shared" si="67"/>
        <v>GE.PA.CV.160106.01</v>
      </c>
    </row>
    <row r="362" spans="1:23" s="57" customFormat="1" ht="14" customHeight="1">
      <c r="A362" s="57" t="s">
        <v>2186</v>
      </c>
      <c r="C362" s="58" t="s">
        <v>2464</v>
      </c>
      <c r="E362" s="58" t="s">
        <v>2212</v>
      </c>
      <c r="F362" s="57" t="s">
        <v>2564</v>
      </c>
      <c r="G362" s="57" t="s">
        <v>2108</v>
      </c>
      <c r="H362" s="58" t="s">
        <v>2376</v>
      </c>
      <c r="J362" s="59" t="str">
        <f t="shared" si="68"/>
        <v>PA.CV.160107</v>
      </c>
      <c r="K362" s="58" t="s">
        <v>2212</v>
      </c>
      <c r="L362" s="57" t="str">
        <f t="shared" si="72"/>
        <v>Doppler - absent</v>
      </c>
      <c r="M362" s="59" t="str">
        <f t="shared" si="69"/>
        <v>PI.PA.CV.160107.01</v>
      </c>
      <c r="N362" s="59"/>
      <c r="O362" s="59" t="str">
        <f t="shared" si="70"/>
        <v>PH.PA.CV.160107.01</v>
      </c>
      <c r="Q362" s="59" t="str">
        <f t="shared" si="71"/>
        <v>CL.PA.CV.160107.01</v>
      </c>
      <c r="R362" s="59"/>
      <c r="S362" s="59" t="str">
        <f t="shared" si="73"/>
        <v>DR.PA.CV.160107.01</v>
      </c>
      <c r="T362" s="59"/>
      <c r="U362" s="60" t="str">
        <f t="shared" si="66"/>
        <v>IM.PA.CV.160107.01</v>
      </c>
      <c r="V362" s="59"/>
      <c r="W362" s="60" t="str">
        <f t="shared" si="67"/>
        <v>GE.PA.CV.160107.01</v>
      </c>
    </row>
    <row r="363" spans="1:23" s="57" customFormat="1" ht="14" customHeight="1">
      <c r="A363" s="57" t="s">
        <v>2186</v>
      </c>
      <c r="C363" s="58" t="s">
        <v>2464</v>
      </c>
      <c r="E363" s="58" t="s">
        <v>2212</v>
      </c>
      <c r="F363" s="57" t="s">
        <v>2564</v>
      </c>
      <c r="G363" s="57" t="s">
        <v>2109</v>
      </c>
      <c r="H363" s="58" t="s">
        <v>2378</v>
      </c>
      <c r="J363" s="59" t="str">
        <f t="shared" si="68"/>
        <v>PA.CV.160108</v>
      </c>
      <c r="K363" s="58" t="s">
        <v>2212</v>
      </c>
      <c r="L363" s="57" t="str">
        <f t="shared" si="72"/>
        <v>Unable to assess</v>
      </c>
      <c r="M363" s="59" t="str">
        <f t="shared" si="69"/>
        <v>PI.PA.CV.160108.01</v>
      </c>
      <c r="N363" s="59"/>
      <c r="O363" s="59" t="str">
        <f t="shared" si="70"/>
        <v>PH.PA.CV.160108.01</v>
      </c>
      <c r="Q363" s="59" t="str">
        <f t="shared" si="71"/>
        <v>CL.PA.CV.160108.01</v>
      </c>
      <c r="R363" s="59"/>
      <c r="S363" s="59" t="str">
        <f t="shared" si="73"/>
        <v>DR.PA.CV.160108.01</v>
      </c>
      <c r="T363" s="59"/>
      <c r="U363" s="60" t="str">
        <f t="shared" si="66"/>
        <v>IM.PA.CV.160108.01</v>
      </c>
      <c r="V363" s="59"/>
      <c r="W363" s="60" t="str">
        <f t="shared" si="67"/>
        <v>GE.PA.CV.160108.01</v>
      </c>
    </row>
    <row r="364" spans="1:23" s="57" customFormat="1" ht="14" customHeight="1">
      <c r="A364" s="57" t="s">
        <v>2186</v>
      </c>
      <c r="C364" s="58" t="s">
        <v>2464</v>
      </c>
      <c r="D364" s="57" t="s">
        <v>2029</v>
      </c>
      <c r="E364" s="58" t="s">
        <v>2217</v>
      </c>
      <c r="F364" s="57" t="s">
        <v>2565</v>
      </c>
      <c r="G364" s="57" t="s">
        <v>2102</v>
      </c>
      <c r="H364" s="58" t="s">
        <v>2212</v>
      </c>
      <c r="J364" s="59" t="str">
        <f t="shared" si="68"/>
        <v>PA.CV.160201</v>
      </c>
      <c r="K364" s="58" t="s">
        <v>2212</v>
      </c>
      <c r="L364" s="57" t="str">
        <f t="shared" si="72"/>
        <v>Palpable - bounding 4+</v>
      </c>
      <c r="M364" s="59" t="str">
        <f t="shared" si="69"/>
        <v>PI.PA.CV.160201.01</v>
      </c>
      <c r="N364" s="59"/>
      <c r="O364" s="59" t="str">
        <f t="shared" si="70"/>
        <v>PH.PA.CV.160201.01</v>
      </c>
      <c r="Q364" s="59" t="str">
        <f t="shared" si="71"/>
        <v>CL.PA.CV.160201.01</v>
      </c>
      <c r="R364" s="59"/>
      <c r="S364" s="59" t="str">
        <f t="shared" si="73"/>
        <v>DR.PA.CV.160201.01</v>
      </c>
      <c r="T364" s="59"/>
      <c r="U364" s="60" t="str">
        <f t="shared" si="66"/>
        <v>IM.PA.CV.160201.01</v>
      </c>
      <c r="V364" s="59"/>
      <c r="W364" s="60" t="str">
        <f t="shared" si="67"/>
        <v>GE.PA.CV.160201.01</v>
      </c>
    </row>
    <row r="365" spans="1:23" s="57" customFormat="1" ht="14" customHeight="1">
      <c r="A365" s="57" t="s">
        <v>2186</v>
      </c>
      <c r="C365" s="58" t="s">
        <v>2464</v>
      </c>
      <c r="E365" s="58" t="s">
        <v>2217</v>
      </c>
      <c r="F365" s="57" t="s">
        <v>2565</v>
      </c>
      <c r="G365" s="57" t="s">
        <v>2103</v>
      </c>
      <c r="H365" s="58" t="s">
        <v>2217</v>
      </c>
      <c r="J365" s="59" t="str">
        <f t="shared" si="68"/>
        <v>PA.CV.160202</v>
      </c>
      <c r="K365" s="58" t="s">
        <v>2212</v>
      </c>
      <c r="L365" s="57" t="str">
        <f t="shared" si="72"/>
        <v>Palpable - strong 3+</v>
      </c>
      <c r="M365" s="59" t="str">
        <f t="shared" si="69"/>
        <v>PI.PA.CV.160202.01</v>
      </c>
      <c r="N365" s="59"/>
      <c r="O365" s="59" t="str">
        <f t="shared" si="70"/>
        <v>PH.PA.CV.160202.01</v>
      </c>
      <c r="Q365" s="59" t="str">
        <f t="shared" si="71"/>
        <v>CL.PA.CV.160202.01</v>
      </c>
      <c r="R365" s="59"/>
      <c r="S365" s="59" t="str">
        <f t="shared" si="73"/>
        <v>DR.PA.CV.160202.01</v>
      </c>
      <c r="T365" s="59"/>
      <c r="U365" s="60" t="str">
        <f t="shared" si="66"/>
        <v>IM.PA.CV.160202.01</v>
      </c>
      <c r="V365" s="59"/>
      <c r="W365" s="60" t="str">
        <f t="shared" si="67"/>
        <v>GE.PA.CV.160202.01</v>
      </c>
    </row>
    <row r="366" spans="1:23" s="57" customFormat="1" ht="14" customHeight="1">
      <c r="A366" s="57" t="s">
        <v>2186</v>
      </c>
      <c r="C366" s="58" t="s">
        <v>2464</v>
      </c>
      <c r="E366" s="58" t="s">
        <v>2217</v>
      </c>
      <c r="F366" s="57" t="s">
        <v>2565</v>
      </c>
      <c r="G366" s="57" t="s">
        <v>2104</v>
      </c>
      <c r="H366" s="58" t="s">
        <v>2219</v>
      </c>
      <c r="J366" s="59" t="str">
        <f t="shared" si="68"/>
        <v>PA.CV.160203</v>
      </c>
      <c r="K366" s="58" t="s">
        <v>2212</v>
      </c>
      <c r="L366" s="57" t="str">
        <f t="shared" si="72"/>
        <v>Palpable - normal 2+</v>
      </c>
      <c r="M366" s="59" t="str">
        <f t="shared" si="69"/>
        <v>PI.PA.CV.160203.01</v>
      </c>
      <c r="N366" s="59"/>
      <c r="O366" s="59" t="str">
        <f t="shared" si="70"/>
        <v>PH.PA.CV.160203.01</v>
      </c>
      <c r="Q366" s="59" t="str">
        <f t="shared" si="71"/>
        <v>CL.PA.CV.160203.01</v>
      </c>
      <c r="R366" s="59"/>
      <c r="S366" s="59" t="str">
        <f t="shared" si="73"/>
        <v>DR.PA.CV.160203.01</v>
      </c>
      <c r="T366" s="59"/>
      <c r="U366" s="60" t="str">
        <f t="shared" si="66"/>
        <v>IM.PA.CV.160203.01</v>
      </c>
      <c r="V366" s="59"/>
      <c r="W366" s="60" t="str">
        <f t="shared" si="67"/>
        <v>GE.PA.CV.160203.01</v>
      </c>
    </row>
    <row r="367" spans="1:23" s="57" customFormat="1" ht="14" customHeight="1">
      <c r="A367" s="57" t="s">
        <v>2186</v>
      </c>
      <c r="C367" s="58" t="s">
        <v>2464</v>
      </c>
      <c r="E367" s="58" t="s">
        <v>2217</v>
      </c>
      <c r="F367" s="57" t="s">
        <v>2565</v>
      </c>
      <c r="G367" s="57" t="s">
        <v>2105</v>
      </c>
      <c r="H367" s="58" t="s">
        <v>2063</v>
      </c>
      <c r="J367" s="59" t="str">
        <f t="shared" si="68"/>
        <v>PA.CV.160204</v>
      </c>
      <c r="K367" s="58" t="s">
        <v>2212</v>
      </c>
      <c r="L367" s="57" t="str">
        <f t="shared" si="72"/>
        <v>Palpable - weak 1+</v>
      </c>
      <c r="M367" s="59" t="str">
        <f t="shared" si="69"/>
        <v>PI.PA.CV.160204.01</v>
      </c>
      <c r="N367" s="59"/>
      <c r="O367" s="59" t="str">
        <f t="shared" si="70"/>
        <v>PH.PA.CV.160204.01</v>
      </c>
      <c r="Q367" s="59" t="str">
        <f t="shared" si="71"/>
        <v>CL.PA.CV.160204.01</v>
      </c>
      <c r="R367" s="59"/>
      <c r="S367" s="59" t="str">
        <f t="shared" si="73"/>
        <v>DR.PA.CV.160204.01</v>
      </c>
      <c r="T367" s="59"/>
      <c r="U367" s="60" t="str">
        <f t="shared" si="66"/>
        <v>IM.PA.CV.160204.01</v>
      </c>
      <c r="V367" s="59"/>
      <c r="W367" s="60" t="str">
        <f t="shared" si="67"/>
        <v>GE.PA.CV.160204.01</v>
      </c>
    </row>
    <row r="368" spans="1:23" s="57" customFormat="1" ht="14" customHeight="1">
      <c r="A368" s="57" t="s">
        <v>2186</v>
      </c>
      <c r="C368" s="58" t="s">
        <v>2464</v>
      </c>
      <c r="E368" s="58" t="s">
        <v>2217</v>
      </c>
      <c r="F368" s="57" t="s">
        <v>2565</v>
      </c>
      <c r="G368" s="57" t="s">
        <v>2106</v>
      </c>
      <c r="H368" s="58" t="s">
        <v>2065</v>
      </c>
      <c r="J368" s="59" t="str">
        <f t="shared" si="68"/>
        <v>PA.CV.160205</v>
      </c>
      <c r="K368" s="58" t="s">
        <v>2212</v>
      </c>
      <c r="L368" s="57" t="str">
        <f t="shared" si="72"/>
        <v>Not palpable</v>
      </c>
      <c r="M368" s="59" t="str">
        <f t="shared" si="69"/>
        <v>PI.PA.CV.160205.01</v>
      </c>
      <c r="N368" s="59"/>
      <c r="O368" s="59" t="str">
        <f t="shared" si="70"/>
        <v>PH.PA.CV.160205.01</v>
      </c>
      <c r="Q368" s="59" t="str">
        <f t="shared" si="71"/>
        <v>CL.PA.CV.160205.01</v>
      </c>
      <c r="R368" s="59"/>
      <c r="S368" s="59" t="str">
        <f t="shared" si="73"/>
        <v>DR.PA.CV.160205.01</v>
      </c>
      <c r="T368" s="59"/>
      <c r="U368" s="60" t="str">
        <f t="shared" si="66"/>
        <v>IM.PA.CV.160205.01</v>
      </c>
      <c r="V368" s="59"/>
      <c r="W368" s="60" t="str">
        <f t="shared" si="67"/>
        <v>GE.PA.CV.160205.01</v>
      </c>
    </row>
    <row r="369" spans="1:23" s="57" customFormat="1" ht="14" customHeight="1">
      <c r="A369" s="57" t="s">
        <v>2186</v>
      </c>
      <c r="C369" s="58" t="s">
        <v>2464</v>
      </c>
      <c r="E369" s="58" t="s">
        <v>2217</v>
      </c>
      <c r="F369" s="57" t="s">
        <v>2565</v>
      </c>
      <c r="G369" s="57" t="s">
        <v>2107</v>
      </c>
      <c r="H369" s="58" t="s">
        <v>2222</v>
      </c>
      <c r="J369" s="59" t="str">
        <f t="shared" si="68"/>
        <v>PA.CV.160206</v>
      </c>
      <c r="K369" s="58" t="s">
        <v>2212</v>
      </c>
      <c r="L369" s="57" t="str">
        <f t="shared" si="72"/>
        <v>Doppler - present</v>
      </c>
      <c r="M369" s="59" t="str">
        <f t="shared" si="69"/>
        <v>PI.PA.CV.160206.01</v>
      </c>
      <c r="N369" s="59"/>
      <c r="O369" s="59" t="str">
        <f t="shared" si="70"/>
        <v>PH.PA.CV.160206.01</v>
      </c>
      <c r="Q369" s="59" t="str">
        <f t="shared" si="71"/>
        <v>CL.PA.CV.160206.01</v>
      </c>
      <c r="R369" s="59"/>
      <c r="S369" s="59" t="str">
        <f t="shared" si="73"/>
        <v>DR.PA.CV.160206.01</v>
      </c>
      <c r="T369" s="59"/>
      <c r="U369" s="60" t="str">
        <f t="shared" si="66"/>
        <v>IM.PA.CV.160206.01</v>
      </c>
      <c r="V369" s="59"/>
      <c r="W369" s="60" t="str">
        <f t="shared" si="67"/>
        <v>GE.PA.CV.160206.01</v>
      </c>
    </row>
    <row r="370" spans="1:23" s="57" customFormat="1" ht="14" customHeight="1">
      <c r="A370" s="57" t="s">
        <v>2186</v>
      </c>
      <c r="C370" s="58" t="s">
        <v>2464</v>
      </c>
      <c r="E370" s="58" t="s">
        <v>2217</v>
      </c>
      <c r="F370" s="57" t="s">
        <v>2565</v>
      </c>
      <c r="G370" s="57" t="s">
        <v>2108</v>
      </c>
      <c r="H370" s="58" t="s">
        <v>2376</v>
      </c>
      <c r="J370" s="59" t="str">
        <f t="shared" si="68"/>
        <v>PA.CV.160207</v>
      </c>
      <c r="K370" s="58" t="s">
        <v>2212</v>
      </c>
      <c r="L370" s="57" t="str">
        <f t="shared" si="72"/>
        <v>Doppler - absent</v>
      </c>
      <c r="M370" s="59" t="str">
        <f t="shared" si="69"/>
        <v>PI.PA.CV.160207.01</v>
      </c>
      <c r="N370" s="59"/>
      <c r="O370" s="59" t="str">
        <f t="shared" si="70"/>
        <v>PH.PA.CV.160207.01</v>
      </c>
      <c r="Q370" s="59" t="str">
        <f t="shared" si="71"/>
        <v>CL.PA.CV.160207.01</v>
      </c>
      <c r="R370" s="59"/>
      <c r="S370" s="59" t="str">
        <f t="shared" si="73"/>
        <v>DR.PA.CV.160207.01</v>
      </c>
      <c r="T370" s="59"/>
      <c r="U370" s="60" t="str">
        <f t="shared" si="66"/>
        <v>IM.PA.CV.160207.01</v>
      </c>
      <c r="V370" s="59"/>
      <c r="W370" s="60" t="str">
        <f t="shared" si="67"/>
        <v>GE.PA.CV.160207.01</v>
      </c>
    </row>
    <row r="371" spans="1:23" s="57" customFormat="1" ht="14" customHeight="1">
      <c r="A371" s="57" t="s">
        <v>2186</v>
      </c>
      <c r="C371" s="58" t="s">
        <v>2464</v>
      </c>
      <c r="E371" s="58" t="s">
        <v>2217</v>
      </c>
      <c r="F371" s="57" t="s">
        <v>2565</v>
      </c>
      <c r="G371" s="57" t="s">
        <v>2109</v>
      </c>
      <c r="H371" s="58" t="s">
        <v>2378</v>
      </c>
      <c r="J371" s="59" t="str">
        <f t="shared" si="68"/>
        <v>PA.CV.160208</v>
      </c>
      <c r="K371" s="58" t="s">
        <v>2212</v>
      </c>
      <c r="L371" s="57" t="str">
        <f t="shared" si="72"/>
        <v>Unable to assess</v>
      </c>
      <c r="M371" s="59" t="str">
        <f t="shared" si="69"/>
        <v>PI.PA.CV.160208.01</v>
      </c>
      <c r="N371" s="59"/>
      <c r="O371" s="59" t="str">
        <f t="shared" si="70"/>
        <v>PH.PA.CV.160208.01</v>
      </c>
      <c r="Q371" s="59" t="str">
        <f t="shared" si="71"/>
        <v>CL.PA.CV.160208.01</v>
      </c>
      <c r="R371" s="59"/>
      <c r="S371" s="59" t="str">
        <f t="shared" si="73"/>
        <v>DR.PA.CV.160208.01</v>
      </c>
      <c r="T371" s="59"/>
      <c r="U371" s="60" t="str">
        <f t="shared" si="66"/>
        <v>IM.PA.CV.160208.01</v>
      </c>
      <c r="V371" s="59"/>
      <c r="W371" s="60" t="str">
        <f t="shared" si="67"/>
        <v>GE.PA.CV.160208.01</v>
      </c>
    </row>
    <row r="372" spans="1:23" s="57" customFormat="1" ht="14" customHeight="1">
      <c r="A372" s="57" t="s">
        <v>2186</v>
      </c>
      <c r="B372" s="57" t="s">
        <v>2705</v>
      </c>
      <c r="C372" s="58" t="s">
        <v>2466</v>
      </c>
      <c r="D372" s="57" t="s">
        <v>2706</v>
      </c>
      <c r="E372" s="58" t="s">
        <v>2212</v>
      </c>
      <c r="F372" s="57" t="s">
        <v>2707</v>
      </c>
      <c r="G372" s="57" t="s">
        <v>2708</v>
      </c>
      <c r="H372" s="58" t="s">
        <v>2212</v>
      </c>
      <c r="J372" s="59" t="str">
        <f t="shared" si="68"/>
        <v>PA.CV.170101</v>
      </c>
      <c r="K372" s="58" t="s">
        <v>2212</v>
      </c>
      <c r="L372" s="57" t="str">
        <f t="shared" si="72"/>
        <v>Defibrillator</v>
      </c>
      <c r="M372" s="59" t="str">
        <f t="shared" si="69"/>
        <v>PI.PA.CV.170101.01</v>
      </c>
      <c r="N372" s="59"/>
      <c r="O372" s="59" t="str">
        <f t="shared" si="70"/>
        <v>PH.PA.CV.170101.01</v>
      </c>
      <c r="Q372" s="59" t="str">
        <f t="shared" si="71"/>
        <v>CL.PA.CV.170101.01</v>
      </c>
      <c r="R372" s="59"/>
      <c r="S372" s="59" t="str">
        <f t="shared" si="73"/>
        <v>DR.PA.CV.170101.01</v>
      </c>
      <c r="T372" s="59"/>
      <c r="U372" s="60" t="str">
        <f t="shared" si="66"/>
        <v>IM.PA.CV.170101.01</v>
      </c>
      <c r="V372" s="59"/>
      <c r="W372" s="60" t="str">
        <f t="shared" si="67"/>
        <v>GE.PA.CV.170101.01</v>
      </c>
    </row>
    <row r="373" spans="1:23" s="57" customFormat="1" ht="14" customHeight="1">
      <c r="A373" s="57" t="s">
        <v>2186</v>
      </c>
      <c r="C373" s="58" t="s">
        <v>2466</v>
      </c>
      <c r="E373" s="58" t="s">
        <v>2212</v>
      </c>
      <c r="F373" s="57" t="s">
        <v>2707</v>
      </c>
      <c r="G373" s="57" t="s">
        <v>2572</v>
      </c>
      <c r="H373" s="58" t="s">
        <v>2217</v>
      </c>
      <c r="J373" s="59" t="str">
        <f t="shared" si="68"/>
        <v>PA.CV.170102</v>
      </c>
      <c r="K373" s="58" t="s">
        <v>2212</v>
      </c>
      <c r="L373" s="57" t="str">
        <f t="shared" si="72"/>
        <v>Cardioverter</v>
      </c>
      <c r="M373" s="59" t="str">
        <f t="shared" si="69"/>
        <v>PI.PA.CV.170102.01</v>
      </c>
      <c r="N373" s="59"/>
      <c r="O373" s="59" t="str">
        <f t="shared" si="70"/>
        <v>PH.PA.CV.170102.01</v>
      </c>
      <c r="Q373" s="59" t="str">
        <f t="shared" si="71"/>
        <v>CL.PA.CV.170102.01</v>
      </c>
      <c r="R373" s="59"/>
      <c r="S373" s="59" t="str">
        <f t="shared" si="73"/>
        <v>DR.PA.CV.170102.01</v>
      </c>
      <c r="T373" s="59"/>
      <c r="U373" s="60" t="str">
        <f t="shared" si="66"/>
        <v>IM.PA.CV.170102.01</v>
      </c>
      <c r="V373" s="59"/>
      <c r="W373" s="60" t="str">
        <f t="shared" si="67"/>
        <v>GE.PA.CV.170102.01</v>
      </c>
    </row>
    <row r="374" spans="1:23" s="57" customFormat="1" ht="14" customHeight="1">
      <c r="A374" s="57" t="s">
        <v>2186</v>
      </c>
      <c r="B374" s="57" t="s">
        <v>2215</v>
      </c>
      <c r="C374" s="58" t="s">
        <v>2466</v>
      </c>
      <c r="D374" s="57" t="s">
        <v>3020</v>
      </c>
      <c r="E374" s="58" t="s">
        <v>2217</v>
      </c>
      <c r="F374" s="57" t="s">
        <v>2573</v>
      </c>
      <c r="G374" s="57" t="s">
        <v>2574</v>
      </c>
      <c r="H374" s="58" t="s">
        <v>2212</v>
      </c>
      <c r="J374" s="59" t="str">
        <f t="shared" si="68"/>
        <v>PA.CV.170201</v>
      </c>
      <c r="K374" s="58" t="s">
        <v>2212</v>
      </c>
      <c r="L374" s="57" t="str">
        <f t="shared" si="72"/>
        <v>Right yes</v>
      </c>
      <c r="M374" s="59" t="str">
        <f t="shared" si="69"/>
        <v>PI.PA.CV.170201.01</v>
      </c>
      <c r="N374" s="59"/>
      <c r="O374" s="59" t="str">
        <f t="shared" si="70"/>
        <v>PH.PA.CV.170201.01</v>
      </c>
      <c r="Q374" s="59" t="str">
        <f t="shared" si="71"/>
        <v>CL.PA.CV.170201.01</v>
      </c>
      <c r="R374" s="59"/>
      <c r="S374" s="59" t="str">
        <f t="shared" si="73"/>
        <v>DR.PA.CV.170201.01</v>
      </c>
      <c r="T374" s="59"/>
      <c r="U374" s="60" t="str">
        <f t="shared" si="66"/>
        <v>IM.PA.CV.170201.01</v>
      </c>
      <c r="V374" s="59"/>
      <c r="W374" s="60" t="str">
        <f t="shared" si="67"/>
        <v>GE.PA.CV.170201.01</v>
      </c>
    </row>
    <row r="375" spans="1:23" s="57" customFormat="1" ht="14" customHeight="1">
      <c r="A375" s="57" t="s">
        <v>2186</v>
      </c>
      <c r="C375" s="58" t="s">
        <v>2466</v>
      </c>
      <c r="E375" s="58" t="s">
        <v>2217</v>
      </c>
      <c r="F375" s="57" t="s">
        <v>2573</v>
      </c>
      <c r="G375" s="57" t="s">
        <v>454</v>
      </c>
      <c r="H375" s="58" t="s">
        <v>2217</v>
      </c>
      <c r="J375" s="59" t="str">
        <f t="shared" si="68"/>
        <v>PA.CV.170202</v>
      </c>
      <c r="K375" s="58" t="s">
        <v>2212</v>
      </c>
      <c r="L375" s="57" t="str">
        <f t="shared" si="72"/>
        <v>Yes left</v>
      </c>
      <c r="M375" s="59" t="str">
        <f t="shared" si="69"/>
        <v>PI.PA.CV.170202.01</v>
      </c>
      <c r="N375" s="59"/>
      <c r="O375" s="59" t="str">
        <f t="shared" si="70"/>
        <v>PH.PA.CV.170202.01</v>
      </c>
      <c r="Q375" s="59" t="str">
        <f t="shared" si="71"/>
        <v>CL.PA.CV.170202.01</v>
      </c>
      <c r="R375" s="59"/>
      <c r="S375" s="59" t="str">
        <f t="shared" si="73"/>
        <v>DR.PA.CV.170202.01</v>
      </c>
      <c r="T375" s="59"/>
      <c r="U375" s="60" t="str">
        <f t="shared" si="66"/>
        <v>IM.PA.CV.170202.01</v>
      </c>
      <c r="V375" s="59"/>
      <c r="W375" s="60" t="str">
        <f t="shared" si="67"/>
        <v>GE.PA.CV.170202.01</v>
      </c>
    </row>
    <row r="376" spans="1:23" s="57" customFormat="1" ht="14" customHeight="1">
      <c r="A376" s="57" t="s">
        <v>2186</v>
      </c>
      <c r="C376" s="58" t="s">
        <v>2466</v>
      </c>
      <c r="E376" s="58" t="s">
        <v>2217</v>
      </c>
      <c r="F376" s="57" t="s">
        <v>2573</v>
      </c>
      <c r="G376" s="57" t="s">
        <v>2420</v>
      </c>
      <c r="H376" s="58" t="s">
        <v>2219</v>
      </c>
      <c r="J376" s="59" t="str">
        <f t="shared" si="68"/>
        <v>PA.CV.170203</v>
      </c>
      <c r="K376" s="58" t="s">
        <v>2212</v>
      </c>
      <c r="L376" s="57" t="str">
        <f t="shared" si="72"/>
        <v>Right no</v>
      </c>
      <c r="M376" s="59" t="str">
        <f t="shared" si="69"/>
        <v>PI.PA.CV.170203.01</v>
      </c>
      <c r="N376" s="59"/>
      <c r="O376" s="59" t="str">
        <f t="shared" si="70"/>
        <v>PH.PA.CV.170203.01</v>
      </c>
      <c r="Q376" s="59" t="str">
        <f t="shared" si="71"/>
        <v>CL.PA.CV.170203.01</v>
      </c>
      <c r="R376" s="59"/>
      <c r="S376" s="59" t="str">
        <f t="shared" si="73"/>
        <v>DR.PA.CV.170203.01</v>
      </c>
      <c r="T376" s="59"/>
      <c r="U376" s="60" t="str">
        <f t="shared" si="66"/>
        <v>IM.PA.CV.170203.01</v>
      </c>
      <c r="V376" s="59"/>
      <c r="W376" s="60" t="str">
        <f t="shared" si="67"/>
        <v>GE.PA.CV.170203.01</v>
      </c>
    </row>
    <row r="377" spans="1:23" s="57" customFormat="1" ht="14" customHeight="1">
      <c r="A377" s="57" t="s">
        <v>2186</v>
      </c>
      <c r="C377" s="58" t="s">
        <v>2466</v>
      </c>
      <c r="E377" s="58" t="s">
        <v>2217</v>
      </c>
      <c r="F377" s="57" t="s">
        <v>2573</v>
      </c>
      <c r="G377" s="57" t="s">
        <v>455</v>
      </c>
      <c r="H377" s="58" t="s">
        <v>2063</v>
      </c>
      <c r="J377" s="59" t="str">
        <f t="shared" si="68"/>
        <v>PA.CV.170204</v>
      </c>
      <c r="K377" s="58" t="s">
        <v>2212</v>
      </c>
      <c r="L377" s="57" t="str">
        <f t="shared" si="72"/>
        <v>No left</v>
      </c>
      <c r="M377" s="59" t="str">
        <f t="shared" si="69"/>
        <v>PI.PA.CV.170204.01</v>
      </c>
      <c r="N377" s="59"/>
      <c r="O377" s="59" t="str">
        <f t="shared" si="70"/>
        <v>PH.PA.CV.170204.01</v>
      </c>
      <c r="Q377" s="59" t="str">
        <f t="shared" si="71"/>
        <v>CL.PA.CV.170204.01</v>
      </c>
      <c r="R377" s="59"/>
      <c r="S377" s="59" t="str">
        <f t="shared" si="73"/>
        <v>DR.PA.CV.170204.01</v>
      </c>
      <c r="T377" s="59"/>
      <c r="U377" s="60" t="str">
        <f t="shared" si="66"/>
        <v>IM.PA.CV.170204.01</v>
      </c>
      <c r="V377" s="59"/>
      <c r="W377" s="60" t="str">
        <f t="shared" si="67"/>
        <v>GE.PA.CV.170204.01</v>
      </c>
    </row>
    <row r="378" spans="1:23" s="57" customFormat="1" ht="14" customHeight="1">
      <c r="A378" s="57" t="s">
        <v>2186</v>
      </c>
      <c r="B378" s="57" t="s">
        <v>2215</v>
      </c>
      <c r="C378" s="58" t="s">
        <v>2466</v>
      </c>
      <c r="D378" s="57" t="s">
        <v>2261</v>
      </c>
      <c r="E378" s="58" t="s">
        <v>2219</v>
      </c>
      <c r="F378" s="57" t="s">
        <v>2262</v>
      </c>
      <c r="G378" s="57" t="s">
        <v>2263</v>
      </c>
      <c r="H378" s="58" t="s">
        <v>2212</v>
      </c>
      <c r="J378" s="59" t="str">
        <f t="shared" si="68"/>
        <v>PA.CV.170301</v>
      </c>
      <c r="K378" s="58" t="s">
        <v>2212</v>
      </c>
      <c r="L378" s="57" t="str">
        <f t="shared" si="72"/>
        <v>Right pass</v>
      </c>
      <c r="M378" s="59" t="str">
        <f t="shared" si="69"/>
        <v>PI.PA.CV.170301.01</v>
      </c>
      <c r="N378" s="59"/>
      <c r="O378" s="59" t="str">
        <f t="shared" si="70"/>
        <v>PH.PA.CV.170301.01</v>
      </c>
      <c r="Q378" s="59" t="str">
        <f t="shared" si="71"/>
        <v>CL.PA.CV.170301.01</v>
      </c>
      <c r="R378" s="59"/>
      <c r="S378" s="59" t="str">
        <f t="shared" si="73"/>
        <v>DR.PA.CV.170301.01</v>
      </c>
      <c r="T378" s="59"/>
      <c r="U378" s="60" t="str">
        <f t="shared" si="66"/>
        <v>IM.PA.CV.170301.01</v>
      </c>
      <c r="V378" s="59"/>
      <c r="W378" s="60" t="str">
        <f t="shared" si="67"/>
        <v>GE.PA.CV.170301.01</v>
      </c>
    </row>
    <row r="379" spans="1:23" s="57" customFormat="1" ht="14" customHeight="1">
      <c r="A379" s="57" t="s">
        <v>2186</v>
      </c>
      <c r="C379" s="58" t="s">
        <v>2466</v>
      </c>
      <c r="E379" s="58" t="s">
        <v>2219</v>
      </c>
      <c r="F379" s="57" t="s">
        <v>2262</v>
      </c>
      <c r="G379" s="57" t="s">
        <v>456</v>
      </c>
      <c r="H379" s="58" t="s">
        <v>2217</v>
      </c>
      <c r="J379" s="59" t="str">
        <f t="shared" si="68"/>
        <v>PA.CV.170302</v>
      </c>
      <c r="K379" s="58" t="s">
        <v>2212</v>
      </c>
      <c r="L379" s="57" t="str">
        <f t="shared" si="72"/>
        <v>Pass left</v>
      </c>
      <c r="M379" s="59" t="str">
        <f t="shared" si="69"/>
        <v>PI.PA.CV.170302.01</v>
      </c>
      <c r="N379" s="59"/>
      <c r="O379" s="59" t="str">
        <f t="shared" si="70"/>
        <v>PH.PA.CV.170302.01</v>
      </c>
      <c r="Q379" s="59" t="str">
        <f t="shared" si="71"/>
        <v>CL.PA.CV.170302.01</v>
      </c>
      <c r="R379" s="59"/>
      <c r="S379" s="59" t="str">
        <f t="shared" si="73"/>
        <v>DR.PA.CV.170302.01</v>
      </c>
      <c r="T379" s="59"/>
      <c r="U379" s="60" t="str">
        <f t="shared" si="66"/>
        <v>IM.PA.CV.170302.01</v>
      </c>
      <c r="V379" s="59"/>
      <c r="W379" s="60" t="str">
        <f t="shared" si="67"/>
        <v>GE.PA.CV.170302.01</v>
      </c>
    </row>
    <row r="380" spans="1:23" s="57" customFormat="1" ht="14" customHeight="1">
      <c r="A380" s="57" t="s">
        <v>2186</v>
      </c>
      <c r="C380" s="58" t="s">
        <v>2466</v>
      </c>
      <c r="E380" s="58" t="s">
        <v>2219</v>
      </c>
      <c r="F380" s="57" t="s">
        <v>2262</v>
      </c>
      <c r="G380" s="57" t="s">
        <v>2419</v>
      </c>
      <c r="H380" s="58" t="s">
        <v>2219</v>
      </c>
      <c r="J380" s="59" t="str">
        <f t="shared" si="68"/>
        <v>PA.CV.170303</v>
      </c>
      <c r="K380" s="58" t="s">
        <v>2212</v>
      </c>
      <c r="L380" s="57" t="str">
        <f t="shared" si="72"/>
        <v>Right fail</v>
      </c>
      <c r="M380" s="59" t="str">
        <f t="shared" si="69"/>
        <v>PI.PA.CV.170303.01</v>
      </c>
      <c r="N380" s="59"/>
      <c r="O380" s="59" t="str">
        <f t="shared" si="70"/>
        <v>PH.PA.CV.170303.01</v>
      </c>
      <c r="Q380" s="59" t="str">
        <f t="shared" si="71"/>
        <v>CL.PA.CV.170303.01</v>
      </c>
      <c r="R380" s="59"/>
      <c r="S380" s="59" t="str">
        <f t="shared" si="73"/>
        <v>DR.PA.CV.170303.01</v>
      </c>
      <c r="T380" s="59"/>
      <c r="U380" s="60" t="str">
        <f t="shared" si="66"/>
        <v>IM.PA.CV.170303.01</v>
      </c>
      <c r="V380" s="59"/>
      <c r="W380" s="60" t="str">
        <f t="shared" si="67"/>
        <v>GE.PA.CV.170303.01</v>
      </c>
    </row>
    <row r="381" spans="1:23" s="57" customFormat="1" ht="14" customHeight="1">
      <c r="A381" s="57" t="s">
        <v>2186</v>
      </c>
      <c r="C381" s="58" t="s">
        <v>2466</v>
      </c>
      <c r="E381" s="58" t="s">
        <v>2219</v>
      </c>
      <c r="F381" s="57" t="s">
        <v>2262</v>
      </c>
      <c r="G381" s="57" t="s">
        <v>457</v>
      </c>
      <c r="H381" s="58" t="s">
        <v>2063</v>
      </c>
      <c r="J381" s="59" t="str">
        <f t="shared" si="68"/>
        <v>PA.CV.170304</v>
      </c>
      <c r="K381" s="58" t="s">
        <v>2212</v>
      </c>
      <c r="L381" s="57" t="str">
        <f t="shared" si="72"/>
        <v>Fail left</v>
      </c>
      <c r="M381" s="59" t="str">
        <f t="shared" si="69"/>
        <v>PI.PA.CV.170304.01</v>
      </c>
      <c r="N381" s="59"/>
      <c r="O381" s="59" t="str">
        <f t="shared" si="70"/>
        <v>PH.PA.CV.170304.01</v>
      </c>
      <c r="Q381" s="59" t="str">
        <f t="shared" si="71"/>
        <v>CL.PA.CV.170304.01</v>
      </c>
      <c r="R381" s="59"/>
      <c r="S381" s="59" t="str">
        <f t="shared" si="73"/>
        <v>DR.PA.CV.170304.01</v>
      </c>
      <c r="T381" s="59"/>
      <c r="U381" s="60" t="str">
        <f t="shared" si="66"/>
        <v>IM.PA.CV.170304.01</v>
      </c>
      <c r="V381" s="59"/>
      <c r="W381" s="60" t="str">
        <f t="shared" si="67"/>
        <v>GE.PA.CV.170304.01</v>
      </c>
    </row>
    <row r="382" spans="1:23" s="57" customFormat="1" ht="14" customHeight="1">
      <c r="A382" s="57" t="s">
        <v>2186</v>
      </c>
      <c r="C382" s="58" t="s">
        <v>2466</v>
      </c>
      <c r="D382" s="57" t="s">
        <v>2258</v>
      </c>
      <c r="E382" s="58" t="s">
        <v>2063</v>
      </c>
      <c r="F382" s="57" t="s">
        <v>2258</v>
      </c>
      <c r="G382" s="57" t="s">
        <v>2557</v>
      </c>
      <c r="H382" s="58" t="s">
        <v>2212</v>
      </c>
      <c r="J382" s="59" t="str">
        <f t="shared" si="68"/>
        <v>PA.CV.170401</v>
      </c>
      <c r="K382" s="58" t="s">
        <v>2212</v>
      </c>
      <c r="L382" s="57" t="str">
        <f t="shared" si="72"/>
        <v>Asynchronous</v>
      </c>
      <c r="M382" s="59" t="str">
        <f t="shared" si="69"/>
        <v>PI.PA.CV.170401.01</v>
      </c>
      <c r="N382" s="59"/>
      <c r="O382" s="59" t="str">
        <f t="shared" si="70"/>
        <v>PH.PA.CV.170401.01</v>
      </c>
      <c r="Q382" s="59" t="str">
        <f t="shared" si="71"/>
        <v>CL.PA.CV.170401.01</v>
      </c>
      <c r="R382" s="59"/>
      <c r="S382" s="59" t="str">
        <f t="shared" si="73"/>
        <v>DR.PA.CV.170401.01</v>
      </c>
      <c r="T382" s="59"/>
      <c r="U382" s="60" t="str">
        <f t="shared" si="66"/>
        <v>IM.PA.CV.170401.01</v>
      </c>
      <c r="V382" s="59"/>
      <c r="W382" s="60" t="str">
        <f t="shared" si="67"/>
        <v>GE.PA.CV.170401.01</v>
      </c>
    </row>
    <row r="383" spans="1:23" s="57" customFormat="1" ht="14" customHeight="1">
      <c r="A383" s="57" t="s">
        <v>2186</v>
      </c>
      <c r="C383" s="58" t="s">
        <v>2466</v>
      </c>
      <c r="E383" s="58" t="s">
        <v>2063</v>
      </c>
      <c r="F383" s="57" t="s">
        <v>2258</v>
      </c>
      <c r="G383" s="57" t="s">
        <v>2558</v>
      </c>
      <c r="H383" s="58" t="s">
        <v>2217</v>
      </c>
      <c r="J383" s="59" t="str">
        <f t="shared" si="68"/>
        <v>PA.CV.170402</v>
      </c>
      <c r="K383" s="58" t="s">
        <v>2212</v>
      </c>
      <c r="L383" s="57" t="str">
        <f t="shared" si="72"/>
        <v>Demand</v>
      </c>
      <c r="M383" s="59" t="str">
        <f t="shared" si="69"/>
        <v>PI.PA.CV.170402.01</v>
      </c>
      <c r="N383" s="59"/>
      <c r="O383" s="59" t="str">
        <f t="shared" si="70"/>
        <v>PH.PA.CV.170402.01</v>
      </c>
      <c r="Q383" s="59" t="str">
        <f t="shared" si="71"/>
        <v>CL.PA.CV.170402.01</v>
      </c>
      <c r="R383" s="59"/>
      <c r="S383" s="59" t="str">
        <f t="shared" si="73"/>
        <v>DR.PA.CV.170402.01</v>
      </c>
      <c r="T383" s="59"/>
      <c r="U383" s="60" t="str">
        <f t="shared" si="66"/>
        <v>IM.PA.CV.170402.01</v>
      </c>
      <c r="V383" s="59"/>
      <c r="W383" s="60" t="str">
        <f t="shared" si="67"/>
        <v>GE.PA.CV.170402.01</v>
      </c>
    </row>
    <row r="384" spans="1:23" s="57" customFormat="1" ht="14" customHeight="1">
      <c r="A384" s="57" t="s">
        <v>2186</v>
      </c>
      <c r="C384" s="58" t="s">
        <v>2466</v>
      </c>
      <c r="D384" s="57" t="s">
        <v>2257</v>
      </c>
      <c r="E384" s="58" t="s">
        <v>2065</v>
      </c>
      <c r="F384" s="57" t="s">
        <v>2257</v>
      </c>
      <c r="G384" s="57" t="s">
        <v>2254</v>
      </c>
      <c r="H384" s="58" t="s">
        <v>2212</v>
      </c>
      <c r="J384" s="59" t="str">
        <f t="shared" si="68"/>
        <v>PA.CV.170501</v>
      </c>
      <c r="K384" s="58" t="s">
        <v>2212</v>
      </c>
      <c r="L384" s="57" t="str">
        <f t="shared" si="72"/>
        <v>Self test</v>
      </c>
      <c r="M384" s="59" t="str">
        <f t="shared" si="69"/>
        <v>PI.PA.CV.170501.01</v>
      </c>
      <c r="N384" s="59"/>
      <c r="O384" s="59" t="str">
        <f t="shared" si="70"/>
        <v>PH.PA.CV.170501.01</v>
      </c>
      <c r="Q384" s="59" t="str">
        <f t="shared" si="71"/>
        <v>CL.PA.CV.170501.01</v>
      </c>
      <c r="R384" s="59"/>
      <c r="S384" s="59" t="str">
        <f t="shared" si="73"/>
        <v>DR.PA.CV.170501.01</v>
      </c>
      <c r="T384" s="59"/>
      <c r="U384" s="60" t="str">
        <f t="shared" si="66"/>
        <v>IM.PA.CV.170501.01</v>
      </c>
      <c r="V384" s="59"/>
      <c r="W384" s="60" t="str">
        <f t="shared" si="67"/>
        <v>GE.PA.CV.170501.01</v>
      </c>
    </row>
    <row r="385" spans="1:23" s="57" customFormat="1" ht="14" customHeight="1">
      <c r="A385" s="57" t="s">
        <v>2186</v>
      </c>
      <c r="C385" s="58" t="s">
        <v>2466</v>
      </c>
      <c r="E385" s="58" t="s">
        <v>2065</v>
      </c>
      <c r="F385" s="57" t="s">
        <v>2257</v>
      </c>
      <c r="G385" s="57" t="s">
        <v>1927</v>
      </c>
      <c r="H385" s="58" t="s">
        <v>2217</v>
      </c>
      <c r="J385" s="59" t="str">
        <f t="shared" si="68"/>
        <v>PA.CV.170502</v>
      </c>
      <c r="K385" s="58" t="s">
        <v>2212</v>
      </c>
      <c r="L385" s="57" t="str">
        <f t="shared" si="72"/>
        <v>Change required</v>
      </c>
      <c r="M385" s="59" t="str">
        <f t="shared" si="69"/>
        <v>PI.PA.CV.170502.01</v>
      </c>
      <c r="N385" s="59"/>
      <c r="O385" s="59" t="str">
        <f t="shared" si="70"/>
        <v>PH.PA.CV.170502.01</v>
      </c>
      <c r="Q385" s="59" t="str">
        <f t="shared" si="71"/>
        <v>CL.PA.CV.170502.01</v>
      </c>
      <c r="R385" s="59"/>
      <c r="S385" s="59" t="str">
        <f t="shared" si="73"/>
        <v>DR.PA.CV.170502.01</v>
      </c>
      <c r="T385" s="59"/>
      <c r="U385" s="60" t="str">
        <f t="shared" si="66"/>
        <v>IM.PA.CV.170502.01</v>
      </c>
      <c r="V385" s="59"/>
      <c r="W385" s="60" t="str">
        <f t="shared" si="67"/>
        <v>GE.PA.CV.170502.01</v>
      </c>
    </row>
    <row r="386" spans="1:23" s="57" customFormat="1" ht="14" customHeight="1">
      <c r="A386" s="57" t="s">
        <v>2186</v>
      </c>
      <c r="C386" s="58" t="s">
        <v>2466</v>
      </c>
      <c r="E386" s="58" t="s">
        <v>2065</v>
      </c>
      <c r="F386" s="57" t="s">
        <v>2257</v>
      </c>
      <c r="G386" s="57" t="s">
        <v>1928</v>
      </c>
      <c r="H386" s="58" t="s">
        <v>2219</v>
      </c>
      <c r="J386" s="59" t="str">
        <f t="shared" si="68"/>
        <v>PA.CV.170503</v>
      </c>
      <c r="K386" s="58" t="s">
        <v>2212</v>
      </c>
      <c r="L386" s="57" t="str">
        <f t="shared" si="72"/>
        <v>Vent filter change</v>
      </c>
      <c r="M386" s="59" t="str">
        <f t="shared" si="69"/>
        <v>PI.PA.CV.170503.01</v>
      </c>
      <c r="N386" s="59"/>
      <c r="O386" s="59" t="str">
        <f t="shared" si="70"/>
        <v>PH.PA.CV.170503.01</v>
      </c>
      <c r="Q386" s="59" t="str">
        <f t="shared" si="71"/>
        <v>CL.PA.CV.170503.01</v>
      </c>
      <c r="R386" s="59"/>
      <c r="S386" s="59" t="str">
        <f t="shared" si="73"/>
        <v>DR.PA.CV.170503.01</v>
      </c>
      <c r="T386" s="59"/>
      <c r="U386" s="60" t="str">
        <f t="shared" si="66"/>
        <v>IM.PA.CV.170503.01</v>
      </c>
      <c r="V386" s="59"/>
      <c r="W386" s="60" t="str">
        <f t="shared" si="67"/>
        <v>GE.PA.CV.170503.01</v>
      </c>
    </row>
    <row r="387" spans="1:23" s="57" customFormat="1" ht="14" customHeight="1">
      <c r="A387" s="57" t="s">
        <v>2186</v>
      </c>
      <c r="C387" s="58" t="s">
        <v>2466</v>
      </c>
      <c r="E387" s="58" t="s">
        <v>2065</v>
      </c>
      <c r="F387" s="57" t="s">
        <v>2257</v>
      </c>
      <c r="G387" s="57" t="s">
        <v>1929</v>
      </c>
      <c r="H387" s="58" t="s">
        <v>2063</v>
      </c>
      <c r="J387" s="59" t="str">
        <f t="shared" si="68"/>
        <v>PA.CV.170504</v>
      </c>
      <c r="K387" s="58" t="s">
        <v>2212</v>
      </c>
      <c r="L387" s="57" t="str">
        <f t="shared" si="72"/>
        <v>Back-up system present</v>
      </c>
      <c r="M387" s="59" t="str">
        <f t="shared" si="69"/>
        <v>PI.PA.CV.170504.01</v>
      </c>
      <c r="N387" s="59"/>
      <c r="O387" s="59" t="str">
        <f t="shared" si="70"/>
        <v>PH.PA.CV.170504.01</v>
      </c>
      <c r="Q387" s="59" t="str">
        <f t="shared" si="71"/>
        <v>CL.PA.CV.170504.01</v>
      </c>
      <c r="R387" s="59"/>
      <c r="S387" s="59" t="str">
        <f t="shared" si="73"/>
        <v>DR.PA.CV.170504.01</v>
      </c>
      <c r="T387" s="59"/>
      <c r="U387" s="60" t="str">
        <f t="shared" ref="U387:U450" si="74">CONCATENATE("IM.",J387, ".",K387)</f>
        <v>IM.PA.CV.170504.01</v>
      </c>
      <c r="V387" s="59"/>
      <c r="W387" s="60" t="str">
        <f t="shared" ref="W387:W450" si="75">CONCATENATE("GE.",J387, ".",K387)</f>
        <v>GE.PA.CV.170504.01</v>
      </c>
    </row>
    <row r="388" spans="1:23" s="57" customFormat="1" ht="14" customHeight="1">
      <c r="A388" s="57" t="s">
        <v>2186</v>
      </c>
      <c r="B388" s="57" t="s">
        <v>2215</v>
      </c>
      <c r="C388" s="58" t="s">
        <v>2466</v>
      </c>
      <c r="D388" s="57" t="s">
        <v>1930</v>
      </c>
      <c r="E388" s="58" t="s">
        <v>2222</v>
      </c>
      <c r="F388" s="57" t="s">
        <v>1930</v>
      </c>
      <c r="G388" s="57" t="s">
        <v>1931</v>
      </c>
      <c r="H388" s="58" t="s">
        <v>2212</v>
      </c>
      <c r="J388" s="59" t="str">
        <f t="shared" si="68"/>
        <v>PA.CV.170601</v>
      </c>
      <c r="K388" s="58" t="s">
        <v>2212</v>
      </c>
      <c r="L388" s="57" t="str">
        <f t="shared" si="72"/>
        <v>Normal</v>
      </c>
      <c r="M388" s="59" t="str">
        <f t="shared" si="69"/>
        <v>PI.PA.CV.170601.01</v>
      </c>
      <c r="N388" s="59"/>
      <c r="O388" s="59" t="str">
        <f t="shared" si="70"/>
        <v>PH.PA.CV.170601.01</v>
      </c>
      <c r="Q388" s="59" t="str">
        <f t="shared" si="71"/>
        <v>CL.PA.CV.170601.01</v>
      </c>
      <c r="R388" s="59"/>
      <c r="S388" s="59" t="str">
        <f t="shared" si="73"/>
        <v>DR.PA.CV.170601.01</v>
      </c>
      <c r="T388" s="59"/>
      <c r="U388" s="60" t="str">
        <f t="shared" si="74"/>
        <v>IM.PA.CV.170601.01</v>
      </c>
      <c r="V388" s="59"/>
      <c r="W388" s="60" t="str">
        <f t="shared" si="75"/>
        <v>GE.PA.CV.170601.01</v>
      </c>
    </row>
    <row r="389" spans="1:23" s="57" customFormat="1" ht="14" customHeight="1">
      <c r="A389" s="57" t="s">
        <v>2186</v>
      </c>
      <c r="C389" s="58" t="s">
        <v>2466</v>
      </c>
      <c r="E389" s="58" t="s">
        <v>2222</v>
      </c>
      <c r="F389" s="57" t="s">
        <v>1930</v>
      </c>
      <c r="G389" s="57" t="s">
        <v>1761</v>
      </c>
      <c r="H389" s="58" t="s">
        <v>2217</v>
      </c>
      <c r="J389" s="59" t="str">
        <f t="shared" si="68"/>
        <v>PA.CV.170602</v>
      </c>
      <c r="K389" s="58" t="s">
        <v>2212</v>
      </c>
      <c r="L389" s="57" t="str">
        <f t="shared" si="72"/>
        <v>Abnormal</v>
      </c>
      <c r="M389" s="59" t="str">
        <f t="shared" si="69"/>
        <v>PI.PA.CV.170602.01</v>
      </c>
      <c r="N389" s="59"/>
      <c r="O389" s="59" t="str">
        <f t="shared" si="70"/>
        <v>PH.PA.CV.170602.01</v>
      </c>
      <c r="Q389" s="59" t="str">
        <f t="shared" si="71"/>
        <v>CL.PA.CV.170602.01</v>
      </c>
      <c r="R389" s="59"/>
      <c r="S389" s="59" t="str">
        <f t="shared" si="73"/>
        <v>DR.PA.CV.170602.01</v>
      </c>
      <c r="T389" s="59"/>
      <c r="U389" s="60" t="str">
        <f t="shared" si="74"/>
        <v>IM.PA.CV.170602.01</v>
      </c>
      <c r="V389" s="59"/>
      <c r="W389" s="60" t="str">
        <f t="shared" si="75"/>
        <v>GE.PA.CV.170602.01</v>
      </c>
    </row>
    <row r="390" spans="1:23" s="57" customFormat="1" ht="14" customHeight="1">
      <c r="A390" s="57" t="s">
        <v>2186</v>
      </c>
      <c r="C390" s="58" t="s">
        <v>2466</v>
      </c>
      <c r="E390" s="58" t="s">
        <v>2222</v>
      </c>
      <c r="F390" s="57" t="s">
        <v>1930</v>
      </c>
      <c r="G390" s="57" t="s">
        <v>1762</v>
      </c>
      <c r="H390" s="58" t="s">
        <v>2219</v>
      </c>
      <c r="J390" s="59" t="str">
        <f t="shared" si="68"/>
        <v>PA.CV.170603</v>
      </c>
      <c r="K390" s="58" t="s">
        <v>2212</v>
      </c>
      <c r="L390" s="57" t="str">
        <f t="shared" si="72"/>
        <v>Distant</v>
      </c>
      <c r="M390" s="59" t="str">
        <f t="shared" si="69"/>
        <v>PI.PA.CV.170603.01</v>
      </c>
      <c r="N390" s="59"/>
      <c r="O390" s="59" t="str">
        <f t="shared" si="70"/>
        <v>PH.PA.CV.170603.01</v>
      </c>
      <c r="Q390" s="59" t="str">
        <f t="shared" si="71"/>
        <v>CL.PA.CV.170603.01</v>
      </c>
      <c r="R390" s="59"/>
      <c r="S390" s="59" t="str">
        <f t="shared" si="73"/>
        <v>DR.PA.CV.170603.01</v>
      </c>
      <c r="T390" s="59"/>
      <c r="U390" s="60" t="str">
        <f t="shared" si="74"/>
        <v>IM.PA.CV.170603.01</v>
      </c>
      <c r="V390" s="59"/>
      <c r="W390" s="60" t="str">
        <f t="shared" si="75"/>
        <v>GE.PA.CV.170603.01</v>
      </c>
    </row>
    <row r="391" spans="1:23" s="57" customFormat="1" ht="14" customHeight="1">
      <c r="A391" s="57" t="s">
        <v>2186</v>
      </c>
      <c r="C391" s="58" t="s">
        <v>2466</v>
      </c>
      <c r="E391" s="58" t="s">
        <v>2222</v>
      </c>
      <c r="F391" s="57" t="s">
        <v>1930</v>
      </c>
      <c r="G391" s="57" t="s">
        <v>1763</v>
      </c>
      <c r="H391" s="58" t="s">
        <v>2063</v>
      </c>
      <c r="J391" s="59" t="str">
        <f t="shared" si="68"/>
        <v>PA.CV.170604</v>
      </c>
      <c r="K391" s="58" t="s">
        <v>2212</v>
      </c>
      <c r="L391" s="57" t="str">
        <f t="shared" si="72"/>
        <v>Loud</v>
      </c>
      <c r="M391" s="59" t="str">
        <f t="shared" si="69"/>
        <v>PI.PA.CV.170604.01</v>
      </c>
      <c r="N391" s="59"/>
      <c r="O391" s="59" t="str">
        <f t="shared" si="70"/>
        <v>PH.PA.CV.170604.01</v>
      </c>
      <c r="Q391" s="59" t="str">
        <f t="shared" si="71"/>
        <v>CL.PA.CV.170604.01</v>
      </c>
      <c r="R391" s="59"/>
      <c r="S391" s="59" t="str">
        <f t="shared" si="73"/>
        <v>DR.PA.CV.170604.01</v>
      </c>
      <c r="T391" s="59"/>
      <c r="U391" s="60" t="str">
        <f t="shared" si="74"/>
        <v>IM.PA.CV.170604.01</v>
      </c>
      <c r="V391" s="59"/>
      <c r="W391" s="60" t="str">
        <f t="shared" si="75"/>
        <v>GE.PA.CV.170604.01</v>
      </c>
    </row>
    <row r="392" spans="1:23" s="57" customFormat="1" ht="14" customHeight="1">
      <c r="A392" s="57" t="s">
        <v>2186</v>
      </c>
      <c r="C392" s="58" t="s">
        <v>2466</v>
      </c>
      <c r="E392" s="58" t="s">
        <v>2222</v>
      </c>
      <c r="F392" s="57" t="s">
        <v>1930</v>
      </c>
      <c r="G392" s="57" t="s">
        <v>1764</v>
      </c>
      <c r="H392" s="58" t="s">
        <v>2065</v>
      </c>
      <c r="J392" s="59" t="str">
        <f t="shared" ref="J392:J455" si="76">CONCATENATE("PA.CV.",C392,E392,H392)</f>
        <v>PA.CV.170605</v>
      </c>
      <c r="K392" s="58" t="s">
        <v>2212</v>
      </c>
      <c r="L392" s="57" t="str">
        <f t="shared" si="72"/>
        <v>Murmur</v>
      </c>
      <c r="M392" s="59" t="str">
        <f t="shared" ref="M392:M455" si="77">CONCATENATE("PI.",J392,".",K392)</f>
        <v>PI.PA.CV.170605.01</v>
      </c>
      <c r="N392" s="59"/>
      <c r="O392" s="59" t="str">
        <f t="shared" ref="O392:O455" si="78">CONCATENATE("PH.",J392,".",K392)</f>
        <v>PH.PA.CV.170605.01</v>
      </c>
      <c r="Q392" s="59" t="str">
        <f t="shared" ref="Q392:Q455" si="79">CONCATENATE("CL.",J392,".",K392)</f>
        <v>CL.PA.CV.170605.01</v>
      </c>
      <c r="R392" s="59"/>
      <c r="S392" s="59" t="str">
        <f t="shared" si="73"/>
        <v>DR.PA.CV.170605.01</v>
      </c>
      <c r="T392" s="59"/>
      <c r="U392" s="60" t="str">
        <f t="shared" si="74"/>
        <v>IM.PA.CV.170605.01</v>
      </c>
      <c r="V392" s="59"/>
      <c r="W392" s="60" t="str">
        <f t="shared" si="75"/>
        <v>GE.PA.CV.170605.01</v>
      </c>
    </row>
    <row r="393" spans="1:23" s="57" customFormat="1" ht="14" customHeight="1">
      <c r="A393" s="57" t="s">
        <v>2186</v>
      </c>
      <c r="C393" s="58" t="s">
        <v>2466</v>
      </c>
      <c r="E393" s="58" t="s">
        <v>2222</v>
      </c>
      <c r="F393" s="57" t="s">
        <v>1930</v>
      </c>
      <c r="G393" s="57" t="s">
        <v>1939</v>
      </c>
      <c r="H393" s="58" t="s">
        <v>2222</v>
      </c>
      <c r="J393" s="59" t="str">
        <f t="shared" si="76"/>
        <v>PA.CV.170606</v>
      </c>
      <c r="K393" s="58" t="s">
        <v>2212</v>
      </c>
      <c r="L393" s="57" t="str">
        <f t="shared" ref="L393:L456" si="80">G393</f>
        <v>Pericardial Friction Rub</v>
      </c>
      <c r="M393" s="59" t="str">
        <f t="shared" si="77"/>
        <v>PI.PA.CV.170606.01</v>
      </c>
      <c r="N393" s="59"/>
      <c r="O393" s="59" t="str">
        <f t="shared" si="78"/>
        <v>PH.PA.CV.170606.01</v>
      </c>
      <c r="Q393" s="59" t="str">
        <f t="shared" si="79"/>
        <v>CL.PA.CV.170606.01</v>
      </c>
      <c r="R393" s="59"/>
      <c r="S393" s="59" t="str">
        <f t="shared" ref="S393:S456" si="81">CONCATENATE("DR.",J393,".",K393)</f>
        <v>DR.PA.CV.170606.01</v>
      </c>
      <c r="T393" s="59"/>
      <c r="U393" s="60" t="str">
        <f t="shared" si="74"/>
        <v>IM.PA.CV.170606.01</v>
      </c>
      <c r="V393" s="59"/>
      <c r="W393" s="60" t="str">
        <f t="shared" si="75"/>
        <v>GE.PA.CV.170606.01</v>
      </c>
    </row>
    <row r="394" spans="1:23" s="57" customFormat="1" ht="14" customHeight="1">
      <c r="A394" s="57" t="s">
        <v>2186</v>
      </c>
      <c r="C394" s="58" t="s">
        <v>2466</v>
      </c>
      <c r="E394" s="58" t="s">
        <v>2222</v>
      </c>
      <c r="F394" s="57" t="s">
        <v>1930</v>
      </c>
      <c r="G394" s="57" t="s">
        <v>1940</v>
      </c>
      <c r="H394" s="58" t="s">
        <v>2376</v>
      </c>
      <c r="J394" s="59" t="str">
        <f t="shared" si="76"/>
        <v>PA.CV.170607</v>
      </c>
      <c r="K394" s="58" t="s">
        <v>2212</v>
      </c>
      <c r="L394" s="57" t="str">
        <f t="shared" si="80"/>
        <v>S1</v>
      </c>
      <c r="M394" s="59" t="str">
        <f t="shared" si="77"/>
        <v>PI.PA.CV.170607.01</v>
      </c>
      <c r="N394" s="59"/>
      <c r="O394" s="59" t="str">
        <f t="shared" si="78"/>
        <v>PH.PA.CV.170607.01</v>
      </c>
      <c r="Q394" s="59" t="str">
        <f t="shared" si="79"/>
        <v>CL.PA.CV.170607.01</v>
      </c>
      <c r="R394" s="59"/>
      <c r="S394" s="59" t="str">
        <f t="shared" si="81"/>
        <v>DR.PA.CV.170607.01</v>
      </c>
      <c r="T394" s="59"/>
      <c r="U394" s="60" t="str">
        <f t="shared" si="74"/>
        <v>IM.PA.CV.170607.01</v>
      </c>
      <c r="V394" s="59"/>
      <c r="W394" s="60" t="str">
        <f t="shared" si="75"/>
        <v>GE.PA.CV.170607.01</v>
      </c>
    </row>
    <row r="395" spans="1:23" s="57" customFormat="1" ht="14" customHeight="1">
      <c r="A395" s="57" t="s">
        <v>2186</v>
      </c>
      <c r="C395" s="58" t="s">
        <v>2466</v>
      </c>
      <c r="E395" s="58" t="s">
        <v>2222</v>
      </c>
      <c r="F395" s="57" t="s">
        <v>1930</v>
      </c>
      <c r="G395" s="57" t="s">
        <v>1941</v>
      </c>
      <c r="H395" s="58" t="s">
        <v>2378</v>
      </c>
      <c r="J395" s="59" t="str">
        <f t="shared" si="76"/>
        <v>PA.CV.170608</v>
      </c>
      <c r="K395" s="58" t="s">
        <v>2212</v>
      </c>
      <c r="L395" s="57" t="str">
        <f t="shared" si="80"/>
        <v>S2</v>
      </c>
      <c r="M395" s="59" t="str">
        <f t="shared" si="77"/>
        <v>PI.PA.CV.170608.01</v>
      </c>
      <c r="N395" s="59"/>
      <c r="O395" s="59" t="str">
        <f t="shared" si="78"/>
        <v>PH.PA.CV.170608.01</v>
      </c>
      <c r="Q395" s="59" t="str">
        <f t="shared" si="79"/>
        <v>CL.PA.CV.170608.01</v>
      </c>
      <c r="R395" s="59"/>
      <c r="S395" s="59" t="str">
        <f t="shared" si="81"/>
        <v>DR.PA.CV.170608.01</v>
      </c>
      <c r="T395" s="59"/>
      <c r="U395" s="60" t="str">
        <f t="shared" si="74"/>
        <v>IM.PA.CV.170608.01</v>
      </c>
      <c r="V395" s="59"/>
      <c r="W395" s="60" t="str">
        <f t="shared" si="75"/>
        <v>GE.PA.CV.170608.01</v>
      </c>
    </row>
    <row r="396" spans="1:23" s="57" customFormat="1" ht="14" customHeight="1">
      <c r="A396" s="57" t="s">
        <v>2186</v>
      </c>
      <c r="C396" s="58" t="s">
        <v>2466</v>
      </c>
      <c r="E396" s="58" t="s">
        <v>2222</v>
      </c>
      <c r="F396" s="57" t="s">
        <v>1930</v>
      </c>
      <c r="G396" s="57" t="s">
        <v>1942</v>
      </c>
      <c r="H396" s="58" t="s">
        <v>2380</v>
      </c>
      <c r="J396" s="59" t="str">
        <f t="shared" si="76"/>
        <v>PA.CV.170609</v>
      </c>
      <c r="K396" s="58" t="s">
        <v>2212</v>
      </c>
      <c r="L396" s="57" t="str">
        <f t="shared" si="80"/>
        <v>S3</v>
      </c>
      <c r="M396" s="59" t="str">
        <f t="shared" si="77"/>
        <v>PI.PA.CV.170609.01</v>
      </c>
      <c r="N396" s="59"/>
      <c r="O396" s="59" t="str">
        <f t="shared" si="78"/>
        <v>PH.PA.CV.170609.01</v>
      </c>
      <c r="Q396" s="59" t="str">
        <f t="shared" si="79"/>
        <v>CL.PA.CV.170609.01</v>
      </c>
      <c r="R396" s="59"/>
      <c r="S396" s="59" t="str">
        <f t="shared" si="81"/>
        <v>DR.PA.CV.170609.01</v>
      </c>
      <c r="T396" s="59"/>
      <c r="U396" s="60" t="str">
        <f t="shared" si="74"/>
        <v>IM.PA.CV.170609.01</v>
      </c>
      <c r="V396" s="59"/>
      <c r="W396" s="60" t="str">
        <f t="shared" si="75"/>
        <v>GE.PA.CV.170609.01</v>
      </c>
    </row>
    <row r="397" spans="1:23" s="57" customFormat="1" ht="14" customHeight="1">
      <c r="A397" s="57" t="s">
        <v>2186</v>
      </c>
      <c r="C397" s="58" t="s">
        <v>2466</v>
      </c>
      <c r="E397" s="58" t="s">
        <v>2222</v>
      </c>
      <c r="F397" s="57" t="s">
        <v>1930</v>
      </c>
      <c r="G397" s="57" t="s">
        <v>1943</v>
      </c>
      <c r="H397" s="58" t="s">
        <v>2124</v>
      </c>
      <c r="J397" s="59" t="str">
        <f t="shared" si="76"/>
        <v>PA.CV.170610</v>
      </c>
      <c r="K397" s="58" t="s">
        <v>2212</v>
      </c>
      <c r="L397" s="57" t="str">
        <f t="shared" si="80"/>
        <v>S4</v>
      </c>
      <c r="M397" s="59" t="str">
        <f t="shared" si="77"/>
        <v>PI.PA.CV.170610.01</v>
      </c>
      <c r="N397" s="59"/>
      <c r="O397" s="59" t="str">
        <f t="shared" si="78"/>
        <v>PH.PA.CV.170610.01</v>
      </c>
      <c r="Q397" s="59" t="str">
        <f t="shared" si="79"/>
        <v>CL.PA.CV.170610.01</v>
      </c>
      <c r="R397" s="59"/>
      <c r="S397" s="59" t="str">
        <f t="shared" si="81"/>
        <v>DR.PA.CV.170610.01</v>
      </c>
      <c r="T397" s="59"/>
      <c r="U397" s="60" t="str">
        <f t="shared" si="74"/>
        <v>IM.PA.CV.170610.01</v>
      </c>
      <c r="V397" s="59"/>
      <c r="W397" s="60" t="str">
        <f t="shared" si="75"/>
        <v>GE.PA.CV.170610.01</v>
      </c>
    </row>
    <row r="398" spans="1:23" s="57" customFormat="1" ht="14" customHeight="1">
      <c r="A398" s="57" t="s">
        <v>2186</v>
      </c>
      <c r="C398" s="58" t="s">
        <v>2466</v>
      </c>
      <c r="E398" s="58" t="s">
        <v>2222</v>
      </c>
      <c r="F398" s="57" t="s">
        <v>1930</v>
      </c>
      <c r="G398" s="57" t="s">
        <v>1768</v>
      </c>
      <c r="H398" s="58" t="s">
        <v>2126</v>
      </c>
      <c r="J398" s="59" t="str">
        <f t="shared" si="76"/>
        <v>PA.CV.170611</v>
      </c>
      <c r="K398" s="58" t="s">
        <v>2212</v>
      </c>
      <c r="L398" s="57" t="str">
        <f t="shared" si="80"/>
        <v>Gallop</v>
      </c>
      <c r="M398" s="59" t="str">
        <f t="shared" si="77"/>
        <v>PI.PA.CV.170611.01</v>
      </c>
      <c r="N398" s="59"/>
      <c r="O398" s="59" t="str">
        <f t="shared" si="78"/>
        <v>PH.PA.CV.170611.01</v>
      </c>
      <c r="Q398" s="59" t="str">
        <f t="shared" si="79"/>
        <v>CL.PA.CV.170611.01</v>
      </c>
      <c r="R398" s="59"/>
      <c r="S398" s="59" t="str">
        <f t="shared" si="81"/>
        <v>DR.PA.CV.170611.01</v>
      </c>
      <c r="T398" s="59"/>
      <c r="U398" s="60" t="str">
        <f t="shared" si="74"/>
        <v>IM.PA.CV.170611.01</v>
      </c>
      <c r="V398" s="59"/>
      <c r="W398" s="60" t="str">
        <f t="shared" si="75"/>
        <v>GE.PA.CV.170611.01</v>
      </c>
    </row>
    <row r="399" spans="1:23" s="57" customFormat="1" ht="14" customHeight="1">
      <c r="A399" s="57" t="s">
        <v>2186</v>
      </c>
      <c r="C399" s="58" t="s">
        <v>2466</v>
      </c>
      <c r="E399" s="58" t="s">
        <v>2222</v>
      </c>
      <c r="F399" s="57" t="s">
        <v>1930</v>
      </c>
      <c r="G399" s="57" t="s">
        <v>1769</v>
      </c>
      <c r="H399" s="58" t="s">
        <v>2128</v>
      </c>
      <c r="J399" s="59" t="str">
        <f t="shared" si="76"/>
        <v>PA.CV.170612</v>
      </c>
      <c r="K399" s="58" t="s">
        <v>2212</v>
      </c>
      <c r="L399" s="57" t="str">
        <f t="shared" si="80"/>
        <v>Split S1</v>
      </c>
      <c r="M399" s="59" t="str">
        <f t="shared" si="77"/>
        <v>PI.PA.CV.170612.01</v>
      </c>
      <c r="N399" s="59"/>
      <c r="O399" s="59" t="str">
        <f t="shared" si="78"/>
        <v>PH.PA.CV.170612.01</v>
      </c>
      <c r="Q399" s="59" t="str">
        <f t="shared" si="79"/>
        <v>CL.PA.CV.170612.01</v>
      </c>
      <c r="R399" s="59"/>
      <c r="S399" s="59" t="str">
        <f t="shared" si="81"/>
        <v>DR.PA.CV.170612.01</v>
      </c>
      <c r="T399" s="59"/>
      <c r="U399" s="60" t="str">
        <f t="shared" si="74"/>
        <v>IM.PA.CV.170612.01</v>
      </c>
      <c r="V399" s="59"/>
      <c r="W399" s="60" t="str">
        <f t="shared" si="75"/>
        <v>GE.PA.CV.170612.01</v>
      </c>
    </row>
    <row r="400" spans="1:23" s="57" customFormat="1" ht="14" customHeight="1">
      <c r="A400" s="57" t="s">
        <v>2186</v>
      </c>
      <c r="C400" s="58" t="s">
        <v>2466</v>
      </c>
      <c r="E400" s="58" t="s">
        <v>2222</v>
      </c>
      <c r="F400" s="57" t="s">
        <v>1930</v>
      </c>
      <c r="G400" s="57" t="s">
        <v>1770</v>
      </c>
      <c r="H400" s="58" t="s">
        <v>2130</v>
      </c>
      <c r="J400" s="59" t="str">
        <f t="shared" si="76"/>
        <v>PA.CV.170613</v>
      </c>
      <c r="K400" s="58" t="s">
        <v>2212</v>
      </c>
      <c r="L400" s="57" t="str">
        <f t="shared" si="80"/>
        <v>Split S2</v>
      </c>
      <c r="M400" s="59" t="str">
        <f t="shared" si="77"/>
        <v>PI.PA.CV.170613.01</v>
      </c>
      <c r="N400" s="59"/>
      <c r="O400" s="59" t="str">
        <f t="shared" si="78"/>
        <v>PH.PA.CV.170613.01</v>
      </c>
      <c r="Q400" s="59" t="str">
        <f t="shared" si="79"/>
        <v>CL.PA.CV.170613.01</v>
      </c>
      <c r="R400" s="59"/>
      <c r="S400" s="59" t="str">
        <f t="shared" si="81"/>
        <v>DR.PA.CV.170613.01</v>
      </c>
      <c r="T400" s="59"/>
      <c r="U400" s="60" t="str">
        <f t="shared" si="74"/>
        <v>IM.PA.CV.170613.01</v>
      </c>
      <c r="V400" s="59"/>
      <c r="W400" s="60" t="str">
        <f t="shared" si="75"/>
        <v>GE.PA.CV.170613.01</v>
      </c>
    </row>
    <row r="401" spans="1:23" s="57" customFormat="1" ht="14" customHeight="1">
      <c r="A401" s="57" t="s">
        <v>2186</v>
      </c>
      <c r="C401" s="58" t="s">
        <v>2466</v>
      </c>
      <c r="E401" s="58" t="s">
        <v>2222</v>
      </c>
      <c r="F401" s="57" t="s">
        <v>1930</v>
      </c>
      <c r="G401" s="57" t="s">
        <v>1771</v>
      </c>
      <c r="H401" s="58" t="s">
        <v>2296</v>
      </c>
      <c r="J401" s="59" t="str">
        <f t="shared" si="76"/>
        <v>PA.CV.170614</v>
      </c>
      <c r="K401" s="58" t="s">
        <v>2212</v>
      </c>
      <c r="L401" s="57" t="str">
        <f t="shared" si="80"/>
        <v>Click</v>
      </c>
      <c r="M401" s="59" t="str">
        <f t="shared" si="77"/>
        <v>PI.PA.CV.170614.01</v>
      </c>
      <c r="N401" s="59"/>
      <c r="O401" s="59" t="str">
        <f t="shared" si="78"/>
        <v>PH.PA.CV.170614.01</v>
      </c>
      <c r="Q401" s="59" t="str">
        <f t="shared" si="79"/>
        <v>CL.PA.CV.170614.01</v>
      </c>
      <c r="R401" s="59"/>
      <c r="S401" s="59" t="str">
        <f t="shared" si="81"/>
        <v>DR.PA.CV.170614.01</v>
      </c>
      <c r="T401" s="59"/>
      <c r="U401" s="60" t="str">
        <f t="shared" si="74"/>
        <v>IM.PA.CV.170614.01</v>
      </c>
      <c r="V401" s="59"/>
      <c r="W401" s="60" t="str">
        <f t="shared" si="75"/>
        <v>GE.PA.CV.170614.01</v>
      </c>
    </row>
    <row r="402" spans="1:23" s="57" customFormat="1" ht="14" customHeight="1">
      <c r="A402" s="57" t="s">
        <v>2186</v>
      </c>
      <c r="B402" s="57" t="s">
        <v>2215</v>
      </c>
      <c r="C402" s="58" t="s">
        <v>2466</v>
      </c>
      <c r="D402" s="57" t="s">
        <v>1772</v>
      </c>
      <c r="E402" s="58" t="s">
        <v>2376</v>
      </c>
      <c r="F402" s="57" t="s">
        <v>1773</v>
      </c>
      <c r="G402" s="57" t="s">
        <v>1774</v>
      </c>
      <c r="H402" s="58" t="s">
        <v>2212</v>
      </c>
      <c r="J402" s="59" t="str">
        <f t="shared" si="76"/>
        <v>PA.CV.170701</v>
      </c>
      <c r="K402" s="58" t="s">
        <v>2212</v>
      </c>
      <c r="L402" s="57" t="str">
        <f t="shared" si="80"/>
        <v>Negative calf right</v>
      </c>
      <c r="M402" s="59" t="str">
        <f t="shared" si="77"/>
        <v>PI.PA.CV.170701.01</v>
      </c>
      <c r="N402" s="59"/>
      <c r="O402" s="59" t="str">
        <f t="shared" si="78"/>
        <v>PH.PA.CV.170701.01</v>
      </c>
      <c r="Q402" s="59" t="str">
        <f t="shared" si="79"/>
        <v>CL.PA.CV.170701.01</v>
      </c>
      <c r="R402" s="59"/>
      <c r="S402" s="59" t="str">
        <f t="shared" si="81"/>
        <v>DR.PA.CV.170701.01</v>
      </c>
      <c r="T402" s="59"/>
      <c r="U402" s="60" t="str">
        <f t="shared" si="74"/>
        <v>IM.PA.CV.170701.01</v>
      </c>
      <c r="V402" s="59"/>
      <c r="W402" s="60" t="str">
        <f t="shared" si="75"/>
        <v>GE.PA.CV.170701.01</v>
      </c>
    </row>
    <row r="403" spans="1:23" s="57" customFormat="1" ht="14" customHeight="1">
      <c r="A403" s="57" t="s">
        <v>2186</v>
      </c>
      <c r="C403" s="58" t="s">
        <v>2466</v>
      </c>
      <c r="E403" s="58" t="s">
        <v>2376</v>
      </c>
      <c r="F403" s="57" t="s">
        <v>1773</v>
      </c>
      <c r="G403" s="57" t="s">
        <v>1775</v>
      </c>
      <c r="H403" s="58" t="s">
        <v>2217</v>
      </c>
      <c r="J403" s="59" t="str">
        <f t="shared" si="76"/>
        <v>PA.CV.170702</v>
      </c>
      <c r="K403" s="58" t="s">
        <v>2212</v>
      </c>
      <c r="L403" s="57" t="str">
        <f t="shared" si="80"/>
        <v>Negative calf left</v>
      </c>
      <c r="M403" s="59" t="str">
        <f t="shared" si="77"/>
        <v>PI.PA.CV.170702.01</v>
      </c>
      <c r="N403" s="59"/>
      <c r="O403" s="59" t="str">
        <f t="shared" si="78"/>
        <v>PH.PA.CV.170702.01</v>
      </c>
      <c r="Q403" s="59" t="str">
        <f t="shared" si="79"/>
        <v>CL.PA.CV.170702.01</v>
      </c>
      <c r="R403" s="59"/>
      <c r="S403" s="59" t="str">
        <f t="shared" si="81"/>
        <v>DR.PA.CV.170702.01</v>
      </c>
      <c r="T403" s="59"/>
      <c r="U403" s="60" t="str">
        <f t="shared" si="74"/>
        <v>IM.PA.CV.170702.01</v>
      </c>
      <c r="V403" s="59"/>
      <c r="W403" s="60" t="str">
        <f t="shared" si="75"/>
        <v>GE.PA.CV.170702.01</v>
      </c>
    </row>
    <row r="404" spans="1:23" s="57" customFormat="1" ht="14" customHeight="1">
      <c r="A404" s="57" t="s">
        <v>2186</v>
      </c>
      <c r="C404" s="58" t="s">
        <v>2466</v>
      </c>
      <c r="E404" s="58" t="s">
        <v>2376</v>
      </c>
      <c r="F404" s="57" t="s">
        <v>1773</v>
      </c>
      <c r="G404" s="57" t="s">
        <v>1776</v>
      </c>
      <c r="H404" s="58" t="s">
        <v>2219</v>
      </c>
      <c r="J404" s="59" t="str">
        <f t="shared" si="76"/>
        <v>PA.CV.170703</v>
      </c>
      <c r="K404" s="58" t="s">
        <v>2212</v>
      </c>
      <c r="L404" s="57" t="str">
        <f t="shared" si="80"/>
        <v>Positive calf right</v>
      </c>
      <c r="M404" s="59" t="str">
        <f t="shared" si="77"/>
        <v>PI.PA.CV.170703.01</v>
      </c>
      <c r="N404" s="59"/>
      <c r="O404" s="59" t="str">
        <f t="shared" si="78"/>
        <v>PH.PA.CV.170703.01</v>
      </c>
      <c r="Q404" s="59" t="str">
        <f t="shared" si="79"/>
        <v>CL.PA.CV.170703.01</v>
      </c>
      <c r="R404" s="59"/>
      <c r="S404" s="59" t="str">
        <f t="shared" si="81"/>
        <v>DR.PA.CV.170703.01</v>
      </c>
      <c r="T404" s="59"/>
      <c r="U404" s="60" t="str">
        <f t="shared" si="74"/>
        <v>IM.PA.CV.170703.01</v>
      </c>
      <c r="V404" s="59"/>
      <c r="W404" s="60" t="str">
        <f t="shared" si="75"/>
        <v>GE.PA.CV.170703.01</v>
      </c>
    </row>
    <row r="405" spans="1:23" s="57" customFormat="1" ht="14" customHeight="1">
      <c r="A405" s="57" t="s">
        <v>2186</v>
      </c>
      <c r="C405" s="58" t="s">
        <v>2466</v>
      </c>
      <c r="E405" s="58" t="s">
        <v>2376</v>
      </c>
      <c r="F405" s="57" t="s">
        <v>1773</v>
      </c>
      <c r="G405" s="57" t="s">
        <v>1777</v>
      </c>
      <c r="H405" s="58" t="s">
        <v>2063</v>
      </c>
      <c r="J405" s="59" t="str">
        <f t="shared" si="76"/>
        <v>PA.CV.170704</v>
      </c>
      <c r="K405" s="58" t="s">
        <v>2212</v>
      </c>
      <c r="L405" s="57" t="str">
        <f t="shared" si="80"/>
        <v>Positive calf left</v>
      </c>
      <c r="M405" s="59" t="str">
        <f t="shared" si="77"/>
        <v>PI.PA.CV.170704.01</v>
      </c>
      <c r="N405" s="59"/>
      <c r="O405" s="59" t="str">
        <f t="shared" si="78"/>
        <v>PH.PA.CV.170704.01</v>
      </c>
      <c r="Q405" s="59" t="str">
        <f t="shared" si="79"/>
        <v>CL.PA.CV.170704.01</v>
      </c>
      <c r="R405" s="59"/>
      <c r="S405" s="59" t="str">
        <f t="shared" si="81"/>
        <v>DR.PA.CV.170704.01</v>
      </c>
      <c r="T405" s="59"/>
      <c r="U405" s="60" t="str">
        <f t="shared" si="74"/>
        <v>IM.PA.CV.170704.01</v>
      </c>
      <c r="V405" s="59"/>
      <c r="W405" s="60" t="str">
        <f t="shared" si="75"/>
        <v>GE.PA.CV.170704.01</v>
      </c>
    </row>
    <row r="406" spans="1:23" s="57" customFormat="1" ht="14" customHeight="1">
      <c r="A406" s="57" t="s">
        <v>2186</v>
      </c>
      <c r="B406" s="57" t="s">
        <v>2215</v>
      </c>
      <c r="C406" s="58" t="s">
        <v>2466</v>
      </c>
      <c r="D406" s="57" t="s">
        <v>3021</v>
      </c>
      <c r="E406" s="58" t="s">
        <v>2378</v>
      </c>
      <c r="F406" s="57" t="s">
        <v>1778</v>
      </c>
      <c r="G406" s="57" t="s">
        <v>1931</v>
      </c>
      <c r="H406" s="58" t="s">
        <v>2212</v>
      </c>
      <c r="J406" s="59" t="str">
        <f t="shared" si="76"/>
        <v>PA.CV.170801</v>
      </c>
      <c r="K406" s="58" t="s">
        <v>2212</v>
      </c>
      <c r="L406" s="57" t="str">
        <f t="shared" si="80"/>
        <v>Normal</v>
      </c>
      <c r="M406" s="59" t="str">
        <f t="shared" si="77"/>
        <v>PI.PA.CV.170801.01</v>
      </c>
      <c r="N406" s="59"/>
      <c r="O406" s="59" t="str">
        <f t="shared" si="78"/>
        <v>PH.PA.CV.170801.01</v>
      </c>
      <c r="Q406" s="59" t="str">
        <f t="shared" si="79"/>
        <v>CL.PA.CV.170801.01</v>
      </c>
      <c r="R406" s="59"/>
      <c r="S406" s="59" t="str">
        <f t="shared" si="81"/>
        <v>DR.PA.CV.170801.01</v>
      </c>
      <c r="T406" s="59"/>
      <c r="U406" s="60" t="str">
        <f t="shared" si="74"/>
        <v>IM.PA.CV.170801.01</v>
      </c>
      <c r="V406" s="59"/>
      <c r="W406" s="60" t="str">
        <f t="shared" si="75"/>
        <v>GE.PA.CV.170801.01</v>
      </c>
    </row>
    <row r="407" spans="1:23" s="57" customFormat="1" ht="14" customHeight="1">
      <c r="A407" s="57" t="s">
        <v>2186</v>
      </c>
      <c r="C407" s="58" t="s">
        <v>2466</v>
      </c>
      <c r="E407" s="58" t="s">
        <v>2378</v>
      </c>
      <c r="F407" s="57" t="s">
        <v>1778</v>
      </c>
      <c r="G407" s="57" t="s">
        <v>1779</v>
      </c>
      <c r="H407" s="58" t="s">
        <v>2217</v>
      </c>
      <c r="J407" s="59" t="str">
        <f t="shared" si="76"/>
        <v>PA.CV.170802</v>
      </c>
      <c r="K407" s="58" t="s">
        <v>2212</v>
      </c>
      <c r="L407" s="57" t="str">
        <f t="shared" si="80"/>
        <v>Distended</v>
      </c>
      <c r="M407" s="59" t="str">
        <f t="shared" si="77"/>
        <v>PI.PA.CV.170802.01</v>
      </c>
      <c r="N407" s="59"/>
      <c r="O407" s="59" t="str">
        <f t="shared" si="78"/>
        <v>PH.PA.CV.170802.01</v>
      </c>
      <c r="Q407" s="59" t="str">
        <f t="shared" si="79"/>
        <v>CL.PA.CV.170802.01</v>
      </c>
      <c r="R407" s="59"/>
      <c r="S407" s="59" t="str">
        <f t="shared" si="81"/>
        <v>DR.PA.CV.170802.01</v>
      </c>
      <c r="T407" s="59"/>
      <c r="U407" s="60" t="str">
        <f t="shared" si="74"/>
        <v>IM.PA.CV.170802.01</v>
      </c>
      <c r="V407" s="59"/>
      <c r="W407" s="60" t="str">
        <f t="shared" si="75"/>
        <v>GE.PA.CV.170802.01</v>
      </c>
    </row>
    <row r="408" spans="1:23" s="57" customFormat="1" ht="14" customHeight="1">
      <c r="A408" s="57" t="s">
        <v>2186</v>
      </c>
      <c r="C408" s="58" t="s">
        <v>2466</v>
      </c>
      <c r="E408" s="58" t="s">
        <v>2378</v>
      </c>
      <c r="F408" s="57" t="s">
        <v>1778</v>
      </c>
      <c r="G408" s="57" t="s">
        <v>1780</v>
      </c>
      <c r="H408" s="58" t="s">
        <v>2219</v>
      </c>
      <c r="J408" s="59" t="str">
        <f t="shared" si="76"/>
        <v>PA.CV.170803</v>
      </c>
      <c r="K408" s="58" t="s">
        <v>2212</v>
      </c>
      <c r="L408" s="57" t="str">
        <f t="shared" si="80"/>
        <v>Flat</v>
      </c>
      <c r="M408" s="59" t="str">
        <f t="shared" si="77"/>
        <v>PI.PA.CV.170803.01</v>
      </c>
      <c r="N408" s="59"/>
      <c r="O408" s="59" t="str">
        <f t="shared" si="78"/>
        <v>PH.PA.CV.170803.01</v>
      </c>
      <c r="Q408" s="59" t="str">
        <f t="shared" si="79"/>
        <v>CL.PA.CV.170803.01</v>
      </c>
      <c r="R408" s="59"/>
      <c r="S408" s="59" t="str">
        <f t="shared" si="81"/>
        <v>DR.PA.CV.170803.01</v>
      </c>
      <c r="T408" s="59"/>
      <c r="U408" s="60" t="str">
        <f t="shared" si="74"/>
        <v>IM.PA.CV.170803.01</v>
      </c>
      <c r="V408" s="59"/>
      <c r="W408" s="60" t="str">
        <f t="shared" si="75"/>
        <v>GE.PA.CV.170803.01</v>
      </c>
    </row>
    <row r="409" spans="1:23" s="57" customFormat="1" ht="14" customHeight="1">
      <c r="A409" s="57" t="s">
        <v>2186</v>
      </c>
      <c r="B409" s="57" t="s">
        <v>2215</v>
      </c>
      <c r="C409" s="58" t="s">
        <v>2466</v>
      </c>
      <c r="D409" s="57" t="s">
        <v>1781</v>
      </c>
      <c r="E409" s="58" t="s">
        <v>2380</v>
      </c>
      <c r="F409" s="57" t="s">
        <v>1781</v>
      </c>
      <c r="G409" s="57" t="s">
        <v>1782</v>
      </c>
      <c r="H409" s="58" t="s">
        <v>2212</v>
      </c>
      <c r="J409" s="59" t="str">
        <f t="shared" si="76"/>
        <v>PA.CV.170901</v>
      </c>
      <c r="K409" s="58" t="s">
        <v>2212</v>
      </c>
      <c r="L409" s="57" t="str">
        <f t="shared" si="80"/>
        <v>Auscultated</v>
      </c>
      <c r="M409" s="59" t="str">
        <f t="shared" si="77"/>
        <v>PI.PA.CV.170901.01</v>
      </c>
      <c r="N409" s="59"/>
      <c r="O409" s="59" t="str">
        <f t="shared" si="78"/>
        <v>PH.PA.CV.170901.01</v>
      </c>
      <c r="Q409" s="59" t="str">
        <f t="shared" si="79"/>
        <v>CL.PA.CV.170901.01</v>
      </c>
      <c r="R409" s="59"/>
      <c r="S409" s="59" t="str">
        <f t="shared" si="81"/>
        <v>DR.PA.CV.170901.01</v>
      </c>
      <c r="T409" s="59"/>
      <c r="U409" s="60" t="str">
        <f t="shared" si="74"/>
        <v>IM.PA.CV.170901.01</v>
      </c>
      <c r="V409" s="59"/>
      <c r="W409" s="60" t="str">
        <f t="shared" si="75"/>
        <v>GE.PA.CV.170901.01</v>
      </c>
    </row>
    <row r="410" spans="1:23" s="57" customFormat="1" ht="14" customHeight="1">
      <c r="A410" s="57" t="s">
        <v>2186</v>
      </c>
      <c r="C410" s="58" t="s">
        <v>2466</v>
      </c>
      <c r="E410" s="58" t="s">
        <v>2380</v>
      </c>
      <c r="F410" s="57" t="s">
        <v>1781</v>
      </c>
      <c r="G410" s="57" t="s">
        <v>1950</v>
      </c>
      <c r="H410" s="58" t="s">
        <v>2217</v>
      </c>
      <c r="J410" s="59" t="str">
        <f t="shared" si="76"/>
        <v>PA.CV.170902</v>
      </c>
      <c r="K410" s="58" t="s">
        <v>2212</v>
      </c>
      <c r="L410" s="57" t="str">
        <f t="shared" si="80"/>
        <v>Diastolic</v>
      </c>
      <c r="M410" s="59" t="str">
        <f t="shared" si="77"/>
        <v>PI.PA.CV.170902.01</v>
      </c>
      <c r="N410" s="59"/>
      <c r="O410" s="59" t="str">
        <f t="shared" si="78"/>
        <v>PH.PA.CV.170902.01</v>
      </c>
      <c r="Q410" s="59" t="str">
        <f t="shared" si="79"/>
        <v>CL.PA.CV.170902.01</v>
      </c>
      <c r="R410" s="59"/>
      <c r="S410" s="59" t="str">
        <f t="shared" si="81"/>
        <v>DR.PA.CV.170902.01</v>
      </c>
      <c r="T410" s="59"/>
      <c r="U410" s="60" t="str">
        <f t="shared" si="74"/>
        <v>IM.PA.CV.170902.01</v>
      </c>
      <c r="V410" s="59"/>
      <c r="W410" s="60" t="str">
        <f t="shared" si="75"/>
        <v>GE.PA.CV.170902.01</v>
      </c>
    </row>
    <row r="411" spans="1:23" s="57" customFormat="1" ht="14" customHeight="1">
      <c r="A411" s="57" t="s">
        <v>2186</v>
      </c>
      <c r="C411" s="58" t="s">
        <v>2466</v>
      </c>
      <c r="E411" s="58" t="s">
        <v>2380</v>
      </c>
      <c r="F411" s="57" t="s">
        <v>1781</v>
      </c>
      <c r="G411" s="57" t="s">
        <v>1951</v>
      </c>
      <c r="H411" s="58" t="s">
        <v>2219</v>
      </c>
      <c r="J411" s="59" t="str">
        <f t="shared" si="76"/>
        <v>PA.CV.170903</v>
      </c>
      <c r="K411" s="58" t="s">
        <v>2212</v>
      </c>
      <c r="L411" s="57" t="str">
        <f t="shared" si="80"/>
        <v>Systolic</v>
      </c>
      <c r="M411" s="59" t="str">
        <f t="shared" si="77"/>
        <v>PI.PA.CV.170903.01</v>
      </c>
      <c r="N411" s="59"/>
      <c r="O411" s="59" t="str">
        <f t="shared" si="78"/>
        <v>PH.PA.CV.170903.01</v>
      </c>
      <c r="Q411" s="59" t="str">
        <f t="shared" si="79"/>
        <v>CL.PA.CV.170903.01</v>
      </c>
      <c r="R411" s="59"/>
      <c r="S411" s="59" t="str">
        <f t="shared" si="81"/>
        <v>DR.PA.CV.170903.01</v>
      </c>
      <c r="T411" s="59"/>
      <c r="U411" s="60" t="str">
        <f t="shared" si="74"/>
        <v>IM.PA.CV.170903.01</v>
      </c>
      <c r="V411" s="59"/>
      <c r="W411" s="60" t="str">
        <f t="shared" si="75"/>
        <v>GE.PA.CV.170903.01</v>
      </c>
    </row>
    <row r="412" spans="1:23" s="57" customFormat="1" ht="14" customHeight="1">
      <c r="A412" s="57" t="s">
        <v>2186</v>
      </c>
      <c r="B412" s="57" t="s">
        <v>1952</v>
      </c>
      <c r="C412" s="58" t="s">
        <v>2616</v>
      </c>
      <c r="D412" s="57" t="s">
        <v>1953</v>
      </c>
      <c r="E412" s="58" t="s">
        <v>2212</v>
      </c>
      <c r="F412" s="57" t="s">
        <v>1954</v>
      </c>
      <c r="G412" s="57" t="s">
        <v>1955</v>
      </c>
      <c r="H412" s="58" t="s">
        <v>2212</v>
      </c>
      <c r="J412" s="59" t="str">
        <f t="shared" si="76"/>
        <v>PA.CV.180101</v>
      </c>
      <c r="K412" s="58" t="s">
        <v>2212</v>
      </c>
      <c r="L412" s="57" t="str">
        <f t="shared" si="80"/>
        <v>Bruit present</v>
      </c>
      <c r="M412" s="59" t="str">
        <f t="shared" si="77"/>
        <v>PI.PA.CV.180101.01</v>
      </c>
      <c r="N412" s="59"/>
      <c r="O412" s="59" t="str">
        <f t="shared" si="78"/>
        <v>PH.PA.CV.180101.01</v>
      </c>
      <c r="Q412" s="59" t="str">
        <f t="shared" si="79"/>
        <v>CL.PA.CV.180101.01</v>
      </c>
      <c r="R412" s="59"/>
      <c r="S412" s="59" t="str">
        <f t="shared" si="81"/>
        <v>DR.PA.CV.180101.01</v>
      </c>
      <c r="T412" s="59"/>
      <c r="U412" s="60" t="str">
        <f t="shared" si="74"/>
        <v>IM.PA.CV.180101.01</v>
      </c>
      <c r="V412" s="59"/>
      <c r="W412" s="60" t="str">
        <f t="shared" si="75"/>
        <v>GE.PA.CV.180101.01</v>
      </c>
    </row>
    <row r="413" spans="1:23" s="57" customFormat="1" ht="14" customHeight="1">
      <c r="A413" s="57" t="s">
        <v>2186</v>
      </c>
      <c r="C413" s="58" t="s">
        <v>2616</v>
      </c>
      <c r="E413" s="58" t="s">
        <v>2212</v>
      </c>
      <c r="F413" s="57" t="s">
        <v>1954</v>
      </c>
      <c r="G413" s="57" t="s">
        <v>1956</v>
      </c>
      <c r="H413" s="58" t="s">
        <v>2217</v>
      </c>
      <c r="J413" s="59" t="str">
        <f t="shared" si="76"/>
        <v>PA.CV.180102</v>
      </c>
      <c r="K413" s="58" t="s">
        <v>2212</v>
      </c>
      <c r="L413" s="57" t="str">
        <f t="shared" si="80"/>
        <v>Bruit absent</v>
      </c>
      <c r="M413" s="59" t="str">
        <f t="shared" si="77"/>
        <v>PI.PA.CV.180102.01</v>
      </c>
      <c r="N413" s="59"/>
      <c r="O413" s="59" t="str">
        <f t="shared" si="78"/>
        <v>PH.PA.CV.180102.01</v>
      </c>
      <c r="Q413" s="59" t="str">
        <f t="shared" si="79"/>
        <v>CL.PA.CV.180102.01</v>
      </c>
      <c r="R413" s="59"/>
      <c r="S413" s="59" t="str">
        <f t="shared" si="81"/>
        <v>DR.PA.CV.180102.01</v>
      </c>
      <c r="T413" s="59"/>
      <c r="U413" s="60" t="str">
        <f t="shared" si="74"/>
        <v>IM.PA.CV.180102.01</v>
      </c>
      <c r="V413" s="59"/>
      <c r="W413" s="60" t="str">
        <f t="shared" si="75"/>
        <v>GE.PA.CV.180102.01</v>
      </c>
    </row>
    <row r="414" spans="1:23" s="57" customFormat="1" ht="14" customHeight="1">
      <c r="A414" s="57" t="s">
        <v>2186</v>
      </c>
      <c r="C414" s="58" t="s">
        <v>2616</v>
      </c>
      <c r="E414" s="58" t="s">
        <v>2212</v>
      </c>
      <c r="F414" s="57" t="s">
        <v>1954</v>
      </c>
      <c r="G414" s="57" t="s">
        <v>1786</v>
      </c>
      <c r="H414" s="58" t="s">
        <v>2219</v>
      </c>
      <c r="J414" s="59" t="str">
        <f t="shared" si="76"/>
        <v>PA.CV.180103</v>
      </c>
      <c r="K414" s="58" t="s">
        <v>2212</v>
      </c>
      <c r="L414" s="57" t="str">
        <f t="shared" si="80"/>
        <v>Thrill absent</v>
      </c>
      <c r="M414" s="59" t="str">
        <f t="shared" si="77"/>
        <v>PI.PA.CV.180103.01</v>
      </c>
      <c r="N414" s="59"/>
      <c r="O414" s="59" t="str">
        <f t="shared" si="78"/>
        <v>PH.PA.CV.180103.01</v>
      </c>
      <c r="Q414" s="59" t="str">
        <f t="shared" si="79"/>
        <v>CL.PA.CV.180103.01</v>
      </c>
      <c r="R414" s="59"/>
      <c r="S414" s="59" t="str">
        <f t="shared" si="81"/>
        <v>DR.PA.CV.180103.01</v>
      </c>
      <c r="T414" s="59"/>
      <c r="U414" s="60" t="str">
        <f t="shared" si="74"/>
        <v>IM.PA.CV.180103.01</v>
      </c>
      <c r="V414" s="59"/>
      <c r="W414" s="60" t="str">
        <f t="shared" si="75"/>
        <v>GE.PA.CV.180103.01</v>
      </c>
    </row>
    <row r="415" spans="1:23" s="57" customFormat="1" ht="14" customHeight="1">
      <c r="A415" s="57" t="s">
        <v>2186</v>
      </c>
      <c r="C415" s="58" t="s">
        <v>2616</v>
      </c>
      <c r="E415" s="58" t="s">
        <v>2212</v>
      </c>
      <c r="F415" s="57" t="s">
        <v>1954</v>
      </c>
      <c r="G415" s="57" t="s">
        <v>1787</v>
      </c>
      <c r="H415" s="58" t="s">
        <v>2063</v>
      </c>
      <c r="J415" s="59" t="str">
        <f t="shared" si="76"/>
        <v>PA.CV.180104</v>
      </c>
      <c r="K415" s="58" t="s">
        <v>2212</v>
      </c>
      <c r="L415" s="57" t="str">
        <f t="shared" si="80"/>
        <v>Thrill present</v>
      </c>
      <c r="M415" s="59" t="str">
        <f t="shared" si="77"/>
        <v>PI.PA.CV.180104.01</v>
      </c>
      <c r="N415" s="59"/>
      <c r="O415" s="59" t="str">
        <f t="shared" si="78"/>
        <v>PH.PA.CV.180104.01</v>
      </c>
      <c r="Q415" s="59" t="str">
        <f t="shared" si="79"/>
        <v>CL.PA.CV.180104.01</v>
      </c>
      <c r="R415" s="59"/>
      <c r="S415" s="59" t="str">
        <f t="shared" si="81"/>
        <v>DR.PA.CV.180104.01</v>
      </c>
      <c r="T415" s="59"/>
      <c r="U415" s="60" t="str">
        <f t="shared" si="74"/>
        <v>IM.PA.CV.180104.01</v>
      </c>
      <c r="V415" s="59"/>
      <c r="W415" s="60" t="str">
        <f t="shared" si="75"/>
        <v>GE.PA.CV.180104.01</v>
      </c>
    </row>
    <row r="416" spans="1:23" s="57" customFormat="1" ht="14" customHeight="1">
      <c r="A416" s="57" t="s">
        <v>2186</v>
      </c>
      <c r="C416" s="58" t="s">
        <v>2616</v>
      </c>
      <c r="D416" s="57" t="s">
        <v>1957</v>
      </c>
      <c r="E416" s="58" t="s">
        <v>2217</v>
      </c>
      <c r="F416" s="57" t="s">
        <v>1790</v>
      </c>
      <c r="G416" s="57" t="s">
        <v>1791</v>
      </c>
      <c r="H416" s="58" t="s">
        <v>2212</v>
      </c>
      <c r="J416" s="59" t="str">
        <f t="shared" si="76"/>
        <v>PA.CV.180201</v>
      </c>
      <c r="K416" s="58" t="s">
        <v>2212</v>
      </c>
      <c r="L416" s="57" t="str">
        <f t="shared" si="80"/>
        <v>Bloody</v>
      </c>
      <c r="M416" s="59" t="str">
        <f t="shared" si="77"/>
        <v>PI.PA.CV.180201.01</v>
      </c>
      <c r="N416" s="59"/>
      <c r="O416" s="59" t="str">
        <f t="shared" si="78"/>
        <v>PH.PA.CV.180201.01</v>
      </c>
      <c r="Q416" s="59" t="str">
        <f t="shared" si="79"/>
        <v>CL.PA.CV.180201.01</v>
      </c>
      <c r="R416" s="59"/>
      <c r="S416" s="59" t="str">
        <f t="shared" si="81"/>
        <v>DR.PA.CV.180201.01</v>
      </c>
      <c r="T416" s="59"/>
      <c r="U416" s="60" t="str">
        <f t="shared" si="74"/>
        <v>IM.PA.CV.180201.01</v>
      </c>
      <c r="V416" s="59"/>
      <c r="W416" s="60" t="str">
        <f t="shared" si="75"/>
        <v>GE.PA.CV.180201.01</v>
      </c>
    </row>
    <row r="417" spans="1:23" s="57" customFormat="1" ht="14" customHeight="1">
      <c r="A417" s="57" t="s">
        <v>2186</v>
      </c>
      <c r="C417" s="58" t="s">
        <v>2616</v>
      </c>
      <c r="E417" s="58" t="s">
        <v>2217</v>
      </c>
      <c r="F417" s="57" t="s">
        <v>1790</v>
      </c>
      <c r="G417" s="57" t="s">
        <v>1792</v>
      </c>
      <c r="H417" s="58" t="s">
        <v>2217</v>
      </c>
      <c r="J417" s="59" t="str">
        <f t="shared" si="76"/>
        <v>PA.CV.180202</v>
      </c>
      <c r="K417" s="58" t="s">
        <v>2212</v>
      </c>
      <c r="L417" s="57" t="str">
        <f t="shared" si="80"/>
        <v>Serous</v>
      </c>
      <c r="M417" s="59" t="str">
        <f t="shared" si="77"/>
        <v>PI.PA.CV.180202.01</v>
      </c>
      <c r="N417" s="59"/>
      <c r="O417" s="59" t="str">
        <f t="shared" si="78"/>
        <v>PH.PA.CV.180202.01</v>
      </c>
      <c r="Q417" s="59" t="str">
        <f t="shared" si="79"/>
        <v>CL.PA.CV.180202.01</v>
      </c>
      <c r="R417" s="59"/>
      <c r="S417" s="59" t="str">
        <f t="shared" si="81"/>
        <v>DR.PA.CV.180202.01</v>
      </c>
      <c r="T417" s="59"/>
      <c r="U417" s="60" t="str">
        <f t="shared" si="74"/>
        <v>IM.PA.CV.180202.01</v>
      </c>
      <c r="V417" s="59"/>
      <c r="W417" s="60" t="str">
        <f t="shared" si="75"/>
        <v>GE.PA.CV.180202.01</v>
      </c>
    </row>
    <row r="418" spans="1:23" s="57" customFormat="1" ht="14" customHeight="1">
      <c r="A418" s="57" t="s">
        <v>2186</v>
      </c>
      <c r="C418" s="58" t="s">
        <v>2616</v>
      </c>
      <c r="E418" s="58" t="s">
        <v>2217</v>
      </c>
      <c r="F418" s="57" t="s">
        <v>1790</v>
      </c>
      <c r="G418" s="57" t="s">
        <v>1793</v>
      </c>
      <c r="H418" s="58" t="s">
        <v>2219</v>
      </c>
      <c r="J418" s="59" t="str">
        <f t="shared" si="76"/>
        <v>PA.CV.180203</v>
      </c>
      <c r="K418" s="58" t="s">
        <v>2212</v>
      </c>
      <c r="L418" s="57" t="str">
        <f t="shared" si="80"/>
        <v>Serosanguinous</v>
      </c>
      <c r="M418" s="59" t="str">
        <f t="shared" si="77"/>
        <v>PI.PA.CV.180203.01</v>
      </c>
      <c r="N418" s="59"/>
      <c r="O418" s="59" t="str">
        <f t="shared" si="78"/>
        <v>PH.PA.CV.180203.01</v>
      </c>
      <c r="Q418" s="59" t="str">
        <f t="shared" si="79"/>
        <v>CL.PA.CV.180203.01</v>
      </c>
      <c r="R418" s="59"/>
      <c r="S418" s="59" t="str">
        <f t="shared" si="81"/>
        <v>DR.PA.CV.180203.01</v>
      </c>
      <c r="T418" s="59"/>
      <c r="U418" s="60" t="str">
        <f t="shared" si="74"/>
        <v>IM.PA.CV.180203.01</v>
      </c>
      <c r="V418" s="59"/>
      <c r="W418" s="60" t="str">
        <f t="shared" si="75"/>
        <v>GE.PA.CV.180203.01</v>
      </c>
    </row>
    <row r="419" spans="1:23" s="57" customFormat="1" ht="14" customHeight="1">
      <c r="A419" s="57" t="s">
        <v>2186</v>
      </c>
      <c r="C419" s="58" t="s">
        <v>2616</v>
      </c>
      <c r="E419" s="58" t="s">
        <v>2217</v>
      </c>
      <c r="F419" s="57" t="s">
        <v>1790</v>
      </c>
      <c r="G419" s="57" t="s">
        <v>1794</v>
      </c>
      <c r="H419" s="58" t="s">
        <v>2063</v>
      </c>
      <c r="J419" s="59" t="str">
        <f t="shared" si="76"/>
        <v>PA.CV.180204</v>
      </c>
      <c r="K419" s="58" t="s">
        <v>2212</v>
      </c>
      <c r="L419" s="57" t="str">
        <f t="shared" si="80"/>
        <v>Purulent</v>
      </c>
      <c r="M419" s="59" t="str">
        <f t="shared" si="77"/>
        <v>PI.PA.CV.180204.01</v>
      </c>
      <c r="N419" s="59"/>
      <c r="O419" s="59" t="str">
        <f t="shared" si="78"/>
        <v>PH.PA.CV.180204.01</v>
      </c>
      <c r="Q419" s="59" t="str">
        <f t="shared" si="79"/>
        <v>CL.PA.CV.180204.01</v>
      </c>
      <c r="R419" s="59"/>
      <c r="S419" s="59" t="str">
        <f t="shared" si="81"/>
        <v>DR.PA.CV.180204.01</v>
      </c>
      <c r="T419" s="59"/>
      <c r="U419" s="60" t="str">
        <f t="shared" si="74"/>
        <v>IM.PA.CV.180204.01</v>
      </c>
      <c r="V419" s="59"/>
      <c r="W419" s="60" t="str">
        <f t="shared" si="75"/>
        <v>GE.PA.CV.180204.01</v>
      </c>
    </row>
    <row r="420" spans="1:23" s="57" customFormat="1" ht="14" customHeight="1">
      <c r="A420" s="57" t="s">
        <v>2186</v>
      </c>
      <c r="C420" s="58" t="s">
        <v>2616</v>
      </c>
      <c r="D420" s="57" t="s">
        <v>1795</v>
      </c>
      <c r="E420" s="58" t="s">
        <v>2219</v>
      </c>
      <c r="F420" s="57" t="s">
        <v>1965</v>
      </c>
      <c r="G420" s="57" t="s">
        <v>341</v>
      </c>
      <c r="H420" s="58" t="s">
        <v>2212</v>
      </c>
      <c r="J420" s="59" t="str">
        <f t="shared" si="76"/>
        <v>PA.CV.180301</v>
      </c>
      <c r="K420" s="58" t="s">
        <v>2212</v>
      </c>
      <c r="L420" s="57" t="str">
        <f t="shared" si="80"/>
        <v>Clean, dry, intact</v>
      </c>
      <c r="M420" s="59" t="str">
        <f t="shared" si="77"/>
        <v>PI.PA.CV.180301.01</v>
      </c>
      <c r="N420" s="59"/>
      <c r="O420" s="59" t="str">
        <f t="shared" si="78"/>
        <v>PH.PA.CV.180301.01</v>
      </c>
      <c r="Q420" s="59" t="str">
        <f t="shared" si="79"/>
        <v>CL.PA.CV.180301.01</v>
      </c>
      <c r="R420" s="59"/>
      <c r="S420" s="59" t="str">
        <f t="shared" si="81"/>
        <v>DR.PA.CV.180301.01</v>
      </c>
      <c r="T420" s="59"/>
      <c r="U420" s="60" t="str">
        <f t="shared" si="74"/>
        <v>IM.PA.CV.180301.01</v>
      </c>
      <c r="V420" s="59"/>
      <c r="W420" s="60" t="str">
        <f t="shared" si="75"/>
        <v>GE.PA.CV.180301.01</v>
      </c>
    </row>
    <row r="421" spans="1:23" s="57" customFormat="1" ht="14" customHeight="1">
      <c r="A421" s="57" t="s">
        <v>2186</v>
      </c>
      <c r="C421" s="58" t="s">
        <v>2616</v>
      </c>
      <c r="E421" s="58" t="s">
        <v>2219</v>
      </c>
      <c r="F421" s="57" t="s">
        <v>1965</v>
      </c>
      <c r="G421" s="57" t="s">
        <v>2633</v>
      </c>
      <c r="H421" s="58" t="s">
        <v>2217</v>
      </c>
      <c r="J421" s="59" t="str">
        <f t="shared" si="76"/>
        <v>PA.CV.180302</v>
      </c>
      <c r="K421" s="58" t="s">
        <v>2212</v>
      </c>
      <c r="L421" s="57" t="str">
        <f t="shared" si="80"/>
        <v>Scant discharge</v>
      </c>
      <c r="M421" s="59" t="str">
        <f t="shared" si="77"/>
        <v>PI.PA.CV.180302.01</v>
      </c>
      <c r="N421" s="59"/>
      <c r="O421" s="59" t="str">
        <f t="shared" si="78"/>
        <v>PH.PA.CV.180302.01</v>
      </c>
      <c r="Q421" s="59" t="str">
        <f t="shared" si="79"/>
        <v>CL.PA.CV.180302.01</v>
      </c>
      <c r="R421" s="59"/>
      <c r="S421" s="59" t="str">
        <f t="shared" si="81"/>
        <v>DR.PA.CV.180302.01</v>
      </c>
      <c r="T421" s="59"/>
      <c r="U421" s="60" t="str">
        <f t="shared" si="74"/>
        <v>IM.PA.CV.180302.01</v>
      </c>
      <c r="V421" s="59"/>
      <c r="W421" s="60" t="str">
        <f t="shared" si="75"/>
        <v>GE.PA.CV.180302.01</v>
      </c>
    </row>
    <row r="422" spans="1:23" s="57" customFormat="1" ht="14" customHeight="1">
      <c r="A422" s="57" t="s">
        <v>2186</v>
      </c>
      <c r="C422" s="58" t="s">
        <v>2616</v>
      </c>
      <c r="E422" s="58" t="s">
        <v>2219</v>
      </c>
      <c r="F422" s="57" t="s">
        <v>1965</v>
      </c>
      <c r="G422" s="57" t="s">
        <v>2634</v>
      </c>
      <c r="H422" s="58" t="s">
        <v>2219</v>
      </c>
      <c r="J422" s="59" t="str">
        <f t="shared" si="76"/>
        <v>PA.CV.180303</v>
      </c>
      <c r="K422" s="58" t="s">
        <v>2212</v>
      </c>
      <c r="L422" s="57" t="str">
        <f t="shared" si="80"/>
        <v>Small discharge</v>
      </c>
      <c r="M422" s="59" t="str">
        <f t="shared" si="77"/>
        <v>PI.PA.CV.180303.01</v>
      </c>
      <c r="N422" s="59"/>
      <c r="O422" s="59" t="str">
        <f t="shared" si="78"/>
        <v>PH.PA.CV.180303.01</v>
      </c>
      <c r="Q422" s="59" t="str">
        <f t="shared" si="79"/>
        <v>CL.PA.CV.180303.01</v>
      </c>
      <c r="R422" s="59"/>
      <c r="S422" s="59" t="str">
        <f t="shared" si="81"/>
        <v>DR.PA.CV.180303.01</v>
      </c>
      <c r="T422" s="59"/>
      <c r="U422" s="60" t="str">
        <f t="shared" si="74"/>
        <v>IM.PA.CV.180303.01</v>
      </c>
      <c r="V422" s="59"/>
      <c r="W422" s="60" t="str">
        <f t="shared" si="75"/>
        <v>GE.PA.CV.180303.01</v>
      </c>
    </row>
    <row r="423" spans="1:23" s="57" customFormat="1" ht="14" customHeight="1">
      <c r="A423" s="57" t="s">
        <v>2186</v>
      </c>
      <c r="C423" s="58" t="s">
        <v>2616</v>
      </c>
      <c r="E423" s="58" t="s">
        <v>2219</v>
      </c>
      <c r="F423" s="57" t="s">
        <v>1965</v>
      </c>
      <c r="G423" s="57" t="s">
        <v>2635</v>
      </c>
      <c r="H423" s="58" t="s">
        <v>2063</v>
      </c>
      <c r="J423" s="59" t="str">
        <f t="shared" si="76"/>
        <v>PA.CV.180304</v>
      </c>
      <c r="K423" s="58" t="s">
        <v>2212</v>
      </c>
      <c r="L423" s="57" t="str">
        <f t="shared" si="80"/>
        <v>Moderate discharge</v>
      </c>
      <c r="M423" s="59" t="str">
        <f t="shared" si="77"/>
        <v>PI.PA.CV.180304.01</v>
      </c>
      <c r="N423" s="59"/>
      <c r="O423" s="59" t="str">
        <f t="shared" si="78"/>
        <v>PH.PA.CV.180304.01</v>
      </c>
      <c r="Q423" s="59" t="str">
        <f t="shared" si="79"/>
        <v>CL.PA.CV.180304.01</v>
      </c>
      <c r="R423" s="59"/>
      <c r="S423" s="59" t="str">
        <f t="shared" si="81"/>
        <v>DR.PA.CV.180304.01</v>
      </c>
      <c r="T423" s="59"/>
      <c r="U423" s="60" t="str">
        <f t="shared" si="74"/>
        <v>IM.PA.CV.180304.01</v>
      </c>
      <c r="V423" s="59"/>
      <c r="W423" s="60" t="str">
        <f t="shared" si="75"/>
        <v>GE.PA.CV.180304.01</v>
      </c>
    </row>
    <row r="424" spans="1:23" s="57" customFormat="1" ht="14" customHeight="1">
      <c r="A424" s="57" t="s">
        <v>2186</v>
      </c>
      <c r="C424" s="58" t="s">
        <v>2616</v>
      </c>
      <c r="E424" s="58" t="s">
        <v>2219</v>
      </c>
      <c r="F424" s="57" t="s">
        <v>1965</v>
      </c>
      <c r="G424" s="57" t="s">
        <v>2775</v>
      </c>
      <c r="H424" s="58" t="s">
        <v>2065</v>
      </c>
      <c r="J424" s="59" t="str">
        <f t="shared" si="76"/>
        <v>PA.CV.180305</v>
      </c>
      <c r="K424" s="58" t="s">
        <v>2212</v>
      </c>
      <c r="L424" s="57" t="str">
        <f t="shared" si="80"/>
        <v>Heavy discharge</v>
      </c>
      <c r="M424" s="59" t="str">
        <f t="shared" si="77"/>
        <v>PI.PA.CV.180305.01</v>
      </c>
      <c r="N424" s="59"/>
      <c r="O424" s="59" t="str">
        <f t="shared" si="78"/>
        <v>PH.PA.CV.180305.01</v>
      </c>
      <c r="Q424" s="59" t="str">
        <f t="shared" si="79"/>
        <v>CL.PA.CV.180305.01</v>
      </c>
      <c r="R424" s="59"/>
      <c r="S424" s="59" t="str">
        <f t="shared" si="81"/>
        <v>DR.PA.CV.180305.01</v>
      </c>
      <c r="T424" s="59"/>
      <c r="U424" s="60" t="str">
        <f t="shared" si="74"/>
        <v>IM.PA.CV.180305.01</v>
      </c>
      <c r="V424" s="59"/>
      <c r="W424" s="60" t="str">
        <f t="shared" si="75"/>
        <v>GE.PA.CV.180305.01</v>
      </c>
    </row>
    <row r="425" spans="1:23" s="57" customFormat="1" ht="14" customHeight="1">
      <c r="A425" s="57" t="s">
        <v>2186</v>
      </c>
      <c r="C425" s="58" t="s">
        <v>2616</v>
      </c>
      <c r="D425" s="57" t="s">
        <v>2776</v>
      </c>
      <c r="E425" s="58" t="s">
        <v>2063</v>
      </c>
      <c r="F425" s="57" t="s">
        <v>2641</v>
      </c>
      <c r="G425" s="57" t="s">
        <v>2642</v>
      </c>
      <c r="H425" s="58" t="s">
        <v>2212</v>
      </c>
      <c r="J425" s="59" t="str">
        <f t="shared" si="76"/>
        <v>PA.CV.180401</v>
      </c>
      <c r="K425" s="58" t="s">
        <v>2212</v>
      </c>
      <c r="L425" s="57" t="str">
        <f t="shared" si="80"/>
        <v>Antimicrobial disk</v>
      </c>
      <c r="M425" s="59" t="str">
        <f t="shared" si="77"/>
        <v>PI.PA.CV.180401.01</v>
      </c>
      <c r="N425" s="59"/>
      <c r="O425" s="59" t="str">
        <f t="shared" si="78"/>
        <v>PH.PA.CV.180401.01</v>
      </c>
      <c r="Q425" s="59" t="str">
        <f t="shared" si="79"/>
        <v>CL.PA.CV.180401.01</v>
      </c>
      <c r="R425" s="59"/>
      <c r="S425" s="59" t="str">
        <f t="shared" si="81"/>
        <v>DR.PA.CV.180401.01</v>
      </c>
      <c r="T425" s="59"/>
      <c r="U425" s="60" t="str">
        <f t="shared" si="74"/>
        <v>IM.PA.CV.180401.01</v>
      </c>
      <c r="V425" s="59"/>
      <c r="W425" s="60" t="str">
        <f t="shared" si="75"/>
        <v>GE.PA.CV.180401.01</v>
      </c>
    </row>
    <row r="426" spans="1:23" s="57" customFormat="1" ht="14" customHeight="1">
      <c r="A426" s="57" t="s">
        <v>2186</v>
      </c>
      <c r="C426" s="58" t="s">
        <v>2616</v>
      </c>
      <c r="E426" s="58" t="s">
        <v>2063</v>
      </c>
      <c r="F426" s="57" t="s">
        <v>2641</v>
      </c>
      <c r="G426" s="57" t="s">
        <v>2643</v>
      </c>
      <c r="H426" s="58" t="s">
        <v>2217</v>
      </c>
      <c r="J426" s="59" t="str">
        <f t="shared" si="76"/>
        <v>PA.CV.180402</v>
      </c>
      <c r="K426" s="58" t="s">
        <v>2212</v>
      </c>
      <c r="L426" s="57" t="str">
        <f t="shared" si="80"/>
        <v>Transparent</v>
      </c>
      <c r="M426" s="59" t="str">
        <f t="shared" si="77"/>
        <v>PI.PA.CV.180402.01</v>
      </c>
      <c r="N426" s="59"/>
      <c r="O426" s="59" t="str">
        <f t="shared" si="78"/>
        <v>PH.PA.CV.180402.01</v>
      </c>
      <c r="Q426" s="59" t="str">
        <f t="shared" si="79"/>
        <v>CL.PA.CV.180402.01</v>
      </c>
      <c r="R426" s="59"/>
      <c r="S426" s="59" t="str">
        <f t="shared" si="81"/>
        <v>DR.PA.CV.180402.01</v>
      </c>
      <c r="T426" s="59"/>
      <c r="U426" s="60" t="str">
        <f t="shared" si="74"/>
        <v>IM.PA.CV.180402.01</v>
      </c>
      <c r="V426" s="59"/>
      <c r="W426" s="60" t="str">
        <f t="shared" si="75"/>
        <v>GE.PA.CV.180402.01</v>
      </c>
    </row>
    <row r="427" spans="1:23" s="57" customFormat="1" ht="14" customHeight="1">
      <c r="A427" s="57" t="s">
        <v>2186</v>
      </c>
      <c r="C427" s="58" t="s">
        <v>2616</v>
      </c>
      <c r="E427" s="58" t="s">
        <v>2063</v>
      </c>
      <c r="F427" s="57" t="s">
        <v>2641</v>
      </c>
      <c r="G427" s="57" t="s">
        <v>2644</v>
      </c>
      <c r="H427" s="58" t="s">
        <v>2219</v>
      </c>
      <c r="J427" s="59" t="str">
        <f t="shared" si="76"/>
        <v>PA.CV.180403</v>
      </c>
      <c r="K427" s="58" t="s">
        <v>2212</v>
      </c>
      <c r="L427" s="57" t="str">
        <f t="shared" si="80"/>
        <v>Gauze</v>
      </c>
      <c r="M427" s="59" t="str">
        <f t="shared" si="77"/>
        <v>PI.PA.CV.180403.01</v>
      </c>
      <c r="N427" s="59"/>
      <c r="O427" s="59" t="str">
        <f t="shared" si="78"/>
        <v>PH.PA.CV.180403.01</v>
      </c>
      <c r="Q427" s="59" t="str">
        <f t="shared" si="79"/>
        <v>CL.PA.CV.180403.01</v>
      </c>
      <c r="R427" s="59"/>
      <c r="S427" s="59" t="str">
        <f t="shared" si="81"/>
        <v>DR.PA.CV.180403.01</v>
      </c>
      <c r="T427" s="59"/>
      <c r="U427" s="60" t="str">
        <f t="shared" si="74"/>
        <v>IM.PA.CV.180403.01</v>
      </c>
      <c r="V427" s="59"/>
      <c r="W427" s="60" t="str">
        <f t="shared" si="75"/>
        <v>GE.PA.CV.180403.01</v>
      </c>
    </row>
    <row r="428" spans="1:23" s="57" customFormat="1" ht="14" customHeight="1">
      <c r="A428" s="57" t="s">
        <v>2186</v>
      </c>
      <c r="C428" s="58" t="s">
        <v>2616</v>
      </c>
      <c r="E428" s="58" t="s">
        <v>2063</v>
      </c>
      <c r="F428" s="57" t="s">
        <v>2641</v>
      </c>
      <c r="G428" s="57" t="s">
        <v>2109</v>
      </c>
      <c r="H428" s="58" t="s">
        <v>2063</v>
      </c>
      <c r="J428" s="59" t="str">
        <f t="shared" si="76"/>
        <v>PA.CV.180404</v>
      </c>
      <c r="K428" s="58" t="s">
        <v>2212</v>
      </c>
      <c r="L428" s="57" t="str">
        <f t="shared" si="80"/>
        <v>Unable to assess</v>
      </c>
      <c r="M428" s="59" t="str">
        <f t="shared" si="77"/>
        <v>PI.PA.CV.180404.01</v>
      </c>
      <c r="N428" s="59"/>
      <c r="O428" s="59" t="str">
        <f t="shared" si="78"/>
        <v>PH.PA.CV.180404.01</v>
      </c>
      <c r="Q428" s="59" t="str">
        <f t="shared" si="79"/>
        <v>CL.PA.CV.180404.01</v>
      </c>
      <c r="R428" s="59"/>
      <c r="S428" s="59" t="str">
        <f t="shared" si="81"/>
        <v>DR.PA.CV.180404.01</v>
      </c>
      <c r="T428" s="59"/>
      <c r="U428" s="60" t="str">
        <f t="shared" si="74"/>
        <v>IM.PA.CV.180404.01</v>
      </c>
      <c r="V428" s="59"/>
      <c r="W428" s="60" t="str">
        <f t="shared" si="75"/>
        <v>GE.PA.CV.180404.01</v>
      </c>
    </row>
    <row r="429" spans="1:23" s="57" customFormat="1" ht="14" customHeight="1">
      <c r="A429" s="57" t="s">
        <v>2186</v>
      </c>
      <c r="C429" s="58" t="s">
        <v>2616</v>
      </c>
      <c r="E429" s="58" t="s">
        <v>2063</v>
      </c>
      <c r="F429" s="57" t="s">
        <v>2641</v>
      </c>
      <c r="G429" s="57" t="s">
        <v>2337</v>
      </c>
      <c r="H429" s="58" t="s">
        <v>2065</v>
      </c>
      <c r="J429" s="59" t="str">
        <f t="shared" si="76"/>
        <v>PA.CV.180405</v>
      </c>
      <c r="K429" s="58" t="s">
        <v>2212</v>
      </c>
      <c r="L429" s="57" t="str">
        <f t="shared" si="80"/>
        <v>Other: specify</v>
      </c>
      <c r="M429" s="59" t="str">
        <f t="shared" si="77"/>
        <v>PI.PA.CV.180405.01</v>
      </c>
      <c r="N429" s="59"/>
      <c r="O429" s="59" t="str">
        <f t="shared" si="78"/>
        <v>PH.PA.CV.180405.01</v>
      </c>
      <c r="Q429" s="59" t="str">
        <f t="shared" si="79"/>
        <v>CL.PA.CV.180405.01</v>
      </c>
      <c r="R429" s="59"/>
      <c r="S429" s="59" t="str">
        <f t="shared" si="81"/>
        <v>DR.PA.CV.180405.01</v>
      </c>
      <c r="T429" s="59"/>
      <c r="U429" s="60" t="str">
        <f t="shared" si="74"/>
        <v>IM.PA.CV.180405.01</v>
      </c>
      <c r="V429" s="59"/>
      <c r="W429" s="60" t="str">
        <f t="shared" si="75"/>
        <v>GE.PA.CV.180405.01</v>
      </c>
    </row>
    <row r="430" spans="1:23" s="57" customFormat="1" ht="14" customHeight="1">
      <c r="A430" s="57" t="s">
        <v>2186</v>
      </c>
      <c r="C430" s="58" t="s">
        <v>2616</v>
      </c>
      <c r="D430" s="57" t="s">
        <v>2629</v>
      </c>
      <c r="E430" s="58" t="s">
        <v>2065</v>
      </c>
      <c r="F430" s="57" t="s">
        <v>2338</v>
      </c>
      <c r="G430" s="57" t="s">
        <v>776</v>
      </c>
      <c r="H430" s="58" t="s">
        <v>2212</v>
      </c>
      <c r="J430" s="59" t="str">
        <f t="shared" si="76"/>
        <v>PA.CV.180501</v>
      </c>
      <c r="K430" s="58" t="s">
        <v>2212</v>
      </c>
      <c r="L430" s="57" t="str">
        <f t="shared" si="80"/>
        <v>Forearm left</v>
      </c>
      <c r="M430" s="59" t="str">
        <f t="shared" si="77"/>
        <v>PI.PA.CV.180501.01</v>
      </c>
      <c r="N430" s="59"/>
      <c r="O430" s="59" t="str">
        <f t="shared" si="78"/>
        <v>PH.PA.CV.180501.01</v>
      </c>
      <c r="Q430" s="59" t="str">
        <f t="shared" si="79"/>
        <v>CL.PA.CV.180501.01</v>
      </c>
      <c r="R430" s="59"/>
      <c r="S430" s="59" t="str">
        <f t="shared" si="81"/>
        <v>DR.PA.CV.180501.01</v>
      </c>
      <c r="T430" s="59"/>
      <c r="U430" s="60" t="str">
        <f t="shared" si="74"/>
        <v>IM.PA.CV.180501.01</v>
      </c>
      <c r="V430" s="59"/>
      <c r="W430" s="60" t="str">
        <f t="shared" si="75"/>
        <v>GE.PA.CV.180501.01</v>
      </c>
    </row>
    <row r="431" spans="1:23" s="57" customFormat="1" ht="14" customHeight="1">
      <c r="A431" s="57" t="s">
        <v>2186</v>
      </c>
      <c r="C431" s="58" t="s">
        <v>2616</v>
      </c>
      <c r="E431" s="58" t="s">
        <v>2065</v>
      </c>
      <c r="F431" s="57" t="s">
        <v>2338</v>
      </c>
      <c r="G431" s="57" t="s">
        <v>777</v>
      </c>
      <c r="H431" s="58" t="s">
        <v>2217</v>
      </c>
      <c r="J431" s="59" t="str">
        <f t="shared" si="76"/>
        <v>PA.CV.180502</v>
      </c>
      <c r="K431" s="58" t="s">
        <v>2212</v>
      </c>
      <c r="L431" s="57" t="str">
        <f t="shared" si="80"/>
        <v>Arm upper left</v>
      </c>
      <c r="M431" s="59" t="str">
        <f t="shared" si="77"/>
        <v>PI.PA.CV.180502.01</v>
      </c>
      <c r="N431" s="59"/>
      <c r="O431" s="59" t="str">
        <f t="shared" si="78"/>
        <v>PH.PA.CV.180502.01</v>
      </c>
      <c r="Q431" s="59" t="str">
        <f t="shared" si="79"/>
        <v>CL.PA.CV.180502.01</v>
      </c>
      <c r="R431" s="59"/>
      <c r="S431" s="59" t="str">
        <f t="shared" si="81"/>
        <v>DR.PA.CV.180502.01</v>
      </c>
      <c r="T431" s="59"/>
      <c r="U431" s="60" t="str">
        <f t="shared" si="74"/>
        <v>IM.PA.CV.180502.01</v>
      </c>
      <c r="V431" s="59"/>
      <c r="W431" s="60" t="str">
        <f t="shared" si="75"/>
        <v>GE.PA.CV.180502.01</v>
      </c>
    </row>
    <row r="432" spans="1:23" s="57" customFormat="1" ht="14" customHeight="1">
      <c r="A432" s="57" t="s">
        <v>2186</v>
      </c>
      <c r="C432" s="58" t="s">
        <v>2616</v>
      </c>
      <c r="E432" s="58" t="s">
        <v>2065</v>
      </c>
      <c r="F432" s="57" t="s">
        <v>2338</v>
      </c>
      <c r="G432" s="57" t="s">
        <v>959</v>
      </c>
      <c r="H432" s="58" t="s">
        <v>2219</v>
      </c>
      <c r="J432" s="59" t="str">
        <f t="shared" si="76"/>
        <v>PA.CV.180503</v>
      </c>
      <c r="K432" s="58" t="s">
        <v>2212</v>
      </c>
      <c r="L432" s="57" t="str">
        <f t="shared" si="80"/>
        <v>Femoral left</v>
      </c>
      <c r="M432" s="59" t="str">
        <f t="shared" si="77"/>
        <v>PI.PA.CV.180503.01</v>
      </c>
      <c r="N432" s="59"/>
      <c r="O432" s="59" t="str">
        <f t="shared" si="78"/>
        <v>PH.PA.CV.180503.01</v>
      </c>
      <c r="Q432" s="59" t="str">
        <f t="shared" si="79"/>
        <v>CL.PA.CV.180503.01</v>
      </c>
      <c r="R432" s="59"/>
      <c r="S432" s="59" t="str">
        <f t="shared" si="81"/>
        <v>DR.PA.CV.180503.01</v>
      </c>
      <c r="T432" s="59"/>
      <c r="U432" s="60" t="str">
        <f t="shared" si="74"/>
        <v>IM.PA.CV.180503.01</v>
      </c>
      <c r="V432" s="59"/>
      <c r="W432" s="60" t="str">
        <f t="shared" si="75"/>
        <v>GE.PA.CV.180503.01</v>
      </c>
    </row>
    <row r="433" spans="1:23" s="57" customFormat="1" ht="14" customHeight="1">
      <c r="A433" s="57" t="s">
        <v>2186</v>
      </c>
      <c r="C433" s="58" t="s">
        <v>2616</v>
      </c>
      <c r="E433" s="58" t="s">
        <v>2065</v>
      </c>
      <c r="F433" s="57" t="s">
        <v>2338</v>
      </c>
      <c r="G433" s="57" t="s">
        <v>960</v>
      </c>
      <c r="H433" s="58" t="s">
        <v>2063</v>
      </c>
      <c r="J433" s="59" t="str">
        <f t="shared" si="76"/>
        <v>PA.CV.180504</v>
      </c>
      <c r="K433" s="58" t="s">
        <v>2212</v>
      </c>
      <c r="L433" s="57" t="str">
        <f t="shared" si="80"/>
        <v>Internal jugular left</v>
      </c>
      <c r="M433" s="59" t="str">
        <f t="shared" si="77"/>
        <v>PI.PA.CV.180504.01</v>
      </c>
      <c r="N433" s="59"/>
      <c r="O433" s="59" t="str">
        <f t="shared" si="78"/>
        <v>PH.PA.CV.180504.01</v>
      </c>
      <c r="Q433" s="59" t="str">
        <f t="shared" si="79"/>
        <v>CL.PA.CV.180504.01</v>
      </c>
      <c r="R433" s="59"/>
      <c r="S433" s="59" t="str">
        <f t="shared" si="81"/>
        <v>DR.PA.CV.180504.01</v>
      </c>
      <c r="T433" s="59"/>
      <c r="U433" s="60" t="str">
        <f t="shared" si="74"/>
        <v>IM.PA.CV.180504.01</v>
      </c>
      <c r="V433" s="59"/>
      <c r="W433" s="60" t="str">
        <f t="shared" si="75"/>
        <v>GE.PA.CV.180504.01</v>
      </c>
    </row>
    <row r="434" spans="1:23" s="57" customFormat="1" ht="14" customHeight="1">
      <c r="A434" s="57" t="s">
        <v>2186</v>
      </c>
      <c r="C434" s="58" t="s">
        <v>2616</v>
      </c>
      <c r="E434" s="58" t="s">
        <v>2065</v>
      </c>
      <c r="F434" s="57" t="s">
        <v>2338</v>
      </c>
      <c r="G434" s="57" t="s">
        <v>961</v>
      </c>
      <c r="H434" s="58" t="s">
        <v>2065</v>
      </c>
      <c r="J434" s="59" t="str">
        <f t="shared" si="76"/>
        <v>PA.CV.180505</v>
      </c>
      <c r="K434" s="58" t="s">
        <v>2212</v>
      </c>
      <c r="L434" s="57" t="str">
        <f t="shared" si="80"/>
        <v>Subclavian left</v>
      </c>
      <c r="M434" s="59" t="str">
        <f t="shared" si="77"/>
        <v>PI.PA.CV.180505.01</v>
      </c>
      <c r="N434" s="59"/>
      <c r="O434" s="59" t="str">
        <f t="shared" si="78"/>
        <v>PH.PA.CV.180505.01</v>
      </c>
      <c r="Q434" s="59" t="str">
        <f t="shared" si="79"/>
        <v>CL.PA.CV.180505.01</v>
      </c>
      <c r="R434" s="59"/>
      <c r="S434" s="59" t="str">
        <f t="shared" si="81"/>
        <v>DR.PA.CV.180505.01</v>
      </c>
      <c r="T434" s="59"/>
      <c r="U434" s="60" t="str">
        <f t="shared" si="74"/>
        <v>IM.PA.CV.180505.01</v>
      </c>
      <c r="V434" s="59"/>
      <c r="W434" s="60" t="str">
        <f t="shared" si="75"/>
        <v>GE.PA.CV.180505.01</v>
      </c>
    </row>
    <row r="435" spans="1:23" s="57" customFormat="1" ht="14" customHeight="1">
      <c r="A435" s="57" t="s">
        <v>2186</v>
      </c>
      <c r="C435" s="58" t="s">
        <v>2616</v>
      </c>
      <c r="E435" s="58" t="s">
        <v>2065</v>
      </c>
      <c r="F435" s="57" t="s">
        <v>2338</v>
      </c>
      <c r="G435" s="57" t="s">
        <v>962</v>
      </c>
      <c r="H435" s="58" t="s">
        <v>2222</v>
      </c>
      <c r="J435" s="59" t="str">
        <f t="shared" si="76"/>
        <v>PA.CV.180506</v>
      </c>
      <c r="K435" s="58" t="s">
        <v>2212</v>
      </c>
      <c r="L435" s="57" t="str">
        <f t="shared" si="80"/>
        <v>Forearm rIght</v>
      </c>
      <c r="M435" s="59" t="str">
        <f t="shared" si="77"/>
        <v>PI.PA.CV.180506.01</v>
      </c>
      <c r="N435" s="59"/>
      <c r="O435" s="59" t="str">
        <f t="shared" si="78"/>
        <v>PH.PA.CV.180506.01</v>
      </c>
      <c r="Q435" s="59" t="str">
        <f t="shared" si="79"/>
        <v>CL.PA.CV.180506.01</v>
      </c>
      <c r="R435" s="59"/>
      <c r="S435" s="59" t="str">
        <f t="shared" si="81"/>
        <v>DR.PA.CV.180506.01</v>
      </c>
      <c r="T435" s="59"/>
      <c r="U435" s="60" t="str">
        <f t="shared" si="74"/>
        <v>IM.PA.CV.180506.01</v>
      </c>
      <c r="V435" s="59"/>
      <c r="W435" s="60" t="str">
        <f t="shared" si="75"/>
        <v>GE.PA.CV.180506.01</v>
      </c>
    </row>
    <row r="436" spans="1:23" s="57" customFormat="1" ht="14" customHeight="1">
      <c r="A436" s="57" t="s">
        <v>2186</v>
      </c>
      <c r="C436" s="58" t="s">
        <v>2616</v>
      </c>
      <c r="E436" s="58" t="s">
        <v>2065</v>
      </c>
      <c r="F436" s="57" t="s">
        <v>2338</v>
      </c>
      <c r="G436" s="57" t="s">
        <v>774</v>
      </c>
      <c r="H436" s="58" t="s">
        <v>2376</v>
      </c>
      <c r="J436" s="59" t="str">
        <f t="shared" si="76"/>
        <v>PA.CV.180507</v>
      </c>
      <c r="K436" s="58" t="s">
        <v>2212</v>
      </c>
      <c r="L436" s="57" t="str">
        <f t="shared" si="80"/>
        <v>Arm upper right</v>
      </c>
      <c r="M436" s="59" t="str">
        <f t="shared" si="77"/>
        <v>PI.PA.CV.180507.01</v>
      </c>
      <c r="N436" s="59"/>
      <c r="O436" s="59" t="str">
        <f t="shared" si="78"/>
        <v>PH.PA.CV.180507.01</v>
      </c>
      <c r="Q436" s="59" t="str">
        <f t="shared" si="79"/>
        <v>CL.PA.CV.180507.01</v>
      </c>
      <c r="R436" s="59"/>
      <c r="S436" s="59" t="str">
        <f t="shared" si="81"/>
        <v>DR.PA.CV.180507.01</v>
      </c>
      <c r="T436" s="59"/>
      <c r="U436" s="60" t="str">
        <f t="shared" si="74"/>
        <v>IM.PA.CV.180507.01</v>
      </c>
      <c r="V436" s="59"/>
      <c r="W436" s="60" t="str">
        <f t="shared" si="75"/>
        <v>GE.PA.CV.180507.01</v>
      </c>
    </row>
    <row r="437" spans="1:23" s="57" customFormat="1" ht="14" customHeight="1">
      <c r="A437" s="57" t="s">
        <v>2186</v>
      </c>
      <c r="C437" s="58" t="s">
        <v>2616</v>
      </c>
      <c r="E437" s="58" t="s">
        <v>2065</v>
      </c>
      <c r="F437" s="57" t="s">
        <v>2338</v>
      </c>
      <c r="G437" s="57" t="s">
        <v>956</v>
      </c>
      <c r="H437" s="58" t="s">
        <v>2378</v>
      </c>
      <c r="J437" s="59" t="str">
        <f t="shared" si="76"/>
        <v>PA.CV.180508</v>
      </c>
      <c r="K437" s="58" t="s">
        <v>2212</v>
      </c>
      <c r="L437" s="57" t="str">
        <f t="shared" si="80"/>
        <v>Femoral right</v>
      </c>
      <c r="M437" s="59" t="str">
        <f t="shared" si="77"/>
        <v>PI.PA.CV.180508.01</v>
      </c>
      <c r="N437" s="59"/>
      <c r="O437" s="59" t="str">
        <f t="shared" si="78"/>
        <v>PH.PA.CV.180508.01</v>
      </c>
      <c r="Q437" s="59" t="str">
        <f t="shared" si="79"/>
        <v>CL.PA.CV.180508.01</v>
      </c>
      <c r="R437" s="59"/>
      <c r="S437" s="59" t="str">
        <f t="shared" si="81"/>
        <v>DR.PA.CV.180508.01</v>
      </c>
      <c r="T437" s="59"/>
      <c r="U437" s="60" t="str">
        <f t="shared" si="74"/>
        <v>IM.PA.CV.180508.01</v>
      </c>
      <c r="V437" s="59"/>
      <c r="W437" s="60" t="str">
        <f t="shared" si="75"/>
        <v>GE.PA.CV.180508.01</v>
      </c>
    </row>
    <row r="438" spans="1:23" s="57" customFormat="1" ht="14" customHeight="1">
      <c r="A438" s="57" t="s">
        <v>2186</v>
      </c>
      <c r="C438" s="58" t="s">
        <v>2616</v>
      </c>
      <c r="E438" s="58" t="s">
        <v>2065</v>
      </c>
      <c r="F438" s="57" t="s">
        <v>2338</v>
      </c>
      <c r="G438" s="57" t="s">
        <v>957</v>
      </c>
      <c r="H438" s="58" t="s">
        <v>2380</v>
      </c>
      <c r="J438" s="59" t="str">
        <f t="shared" si="76"/>
        <v>PA.CV.180509</v>
      </c>
      <c r="K438" s="58" t="s">
        <v>2212</v>
      </c>
      <c r="L438" s="57" t="str">
        <f t="shared" si="80"/>
        <v>Internal jugular right</v>
      </c>
      <c r="M438" s="59" t="str">
        <f t="shared" si="77"/>
        <v>PI.PA.CV.180509.01</v>
      </c>
      <c r="N438" s="59"/>
      <c r="O438" s="59" t="str">
        <f t="shared" si="78"/>
        <v>PH.PA.CV.180509.01</v>
      </c>
      <c r="Q438" s="59" t="str">
        <f t="shared" si="79"/>
        <v>CL.PA.CV.180509.01</v>
      </c>
      <c r="R438" s="59"/>
      <c r="S438" s="59" t="str">
        <f t="shared" si="81"/>
        <v>DR.PA.CV.180509.01</v>
      </c>
      <c r="T438" s="59"/>
      <c r="U438" s="60" t="str">
        <f t="shared" si="74"/>
        <v>IM.PA.CV.180509.01</v>
      </c>
      <c r="V438" s="59"/>
      <c r="W438" s="60" t="str">
        <f t="shared" si="75"/>
        <v>GE.PA.CV.180509.01</v>
      </c>
    </row>
    <row r="439" spans="1:23" s="57" customFormat="1" ht="14" customHeight="1">
      <c r="A439" s="57" t="s">
        <v>2186</v>
      </c>
      <c r="C439" s="58" t="s">
        <v>2616</v>
      </c>
      <c r="E439" s="58" t="s">
        <v>2065</v>
      </c>
      <c r="F439" s="57" t="s">
        <v>2338</v>
      </c>
      <c r="G439" s="57" t="s">
        <v>964</v>
      </c>
      <c r="H439" s="58" t="s">
        <v>2124</v>
      </c>
      <c r="J439" s="59" t="str">
        <f t="shared" si="76"/>
        <v>PA.CV.180510</v>
      </c>
      <c r="K439" s="58" t="s">
        <v>2212</v>
      </c>
      <c r="L439" s="57" t="str">
        <f t="shared" si="80"/>
        <v>Subclavian right</v>
      </c>
      <c r="M439" s="59" t="str">
        <f t="shared" si="77"/>
        <v>PI.PA.CV.180510.01</v>
      </c>
      <c r="N439" s="59"/>
      <c r="O439" s="59" t="str">
        <f t="shared" si="78"/>
        <v>PH.PA.CV.180510.01</v>
      </c>
      <c r="Q439" s="59" t="str">
        <f t="shared" si="79"/>
        <v>CL.PA.CV.180510.01</v>
      </c>
      <c r="R439" s="59"/>
      <c r="S439" s="59" t="str">
        <f t="shared" si="81"/>
        <v>DR.PA.CV.180510.01</v>
      </c>
      <c r="T439" s="59"/>
      <c r="U439" s="60" t="str">
        <f t="shared" si="74"/>
        <v>IM.PA.CV.180510.01</v>
      </c>
      <c r="V439" s="59"/>
      <c r="W439" s="60" t="str">
        <f t="shared" si="75"/>
        <v>GE.PA.CV.180510.01</v>
      </c>
    </row>
    <row r="440" spans="1:23" s="57" customFormat="1" ht="14" customHeight="1">
      <c r="A440" s="57" t="s">
        <v>2186</v>
      </c>
      <c r="C440" s="58" t="s">
        <v>2616</v>
      </c>
      <c r="D440" s="57" t="s">
        <v>2470</v>
      </c>
      <c r="E440" s="58" t="s">
        <v>2222</v>
      </c>
      <c r="F440" s="57" t="s">
        <v>2471</v>
      </c>
      <c r="G440" s="57" t="s">
        <v>2472</v>
      </c>
      <c r="H440" s="58" t="s">
        <v>2212</v>
      </c>
      <c r="J440" s="59" t="str">
        <f t="shared" si="76"/>
        <v>PA.CV.180601</v>
      </c>
      <c r="K440" s="58" t="s">
        <v>2212</v>
      </c>
      <c r="L440" s="57" t="str">
        <f t="shared" si="80"/>
        <v>No redness, pain or swelling</v>
      </c>
      <c r="M440" s="59" t="str">
        <f t="shared" si="77"/>
        <v>PI.PA.CV.180601.01</v>
      </c>
      <c r="N440" s="59"/>
      <c r="O440" s="59" t="str">
        <f t="shared" si="78"/>
        <v>PH.PA.CV.180601.01</v>
      </c>
      <c r="Q440" s="59" t="str">
        <f t="shared" si="79"/>
        <v>CL.PA.CV.180601.01</v>
      </c>
      <c r="R440" s="59"/>
      <c r="S440" s="59" t="str">
        <f t="shared" si="81"/>
        <v>DR.PA.CV.180601.01</v>
      </c>
      <c r="T440" s="59"/>
      <c r="U440" s="60" t="str">
        <f t="shared" si="74"/>
        <v>IM.PA.CV.180601.01</v>
      </c>
      <c r="V440" s="59"/>
      <c r="W440" s="60" t="str">
        <f t="shared" si="75"/>
        <v>GE.PA.CV.180601.01</v>
      </c>
    </row>
    <row r="441" spans="1:23" s="57" customFormat="1" ht="14" customHeight="1">
      <c r="A441" s="57" t="s">
        <v>2186</v>
      </c>
      <c r="C441" s="58" t="s">
        <v>2616</v>
      </c>
      <c r="E441" s="58" t="s">
        <v>2222</v>
      </c>
      <c r="F441" s="57" t="s">
        <v>2471</v>
      </c>
      <c r="G441" s="57" t="s">
        <v>2473</v>
      </c>
      <c r="H441" s="58" t="s">
        <v>2217</v>
      </c>
      <c r="J441" s="59" t="str">
        <f t="shared" si="76"/>
        <v>PA.CV.180602</v>
      </c>
      <c r="K441" s="58" t="s">
        <v>2212</v>
      </c>
      <c r="L441" s="57" t="str">
        <f t="shared" si="80"/>
        <v>Erythema</v>
      </c>
      <c r="M441" s="59" t="str">
        <f t="shared" si="77"/>
        <v>PI.PA.CV.180602.01</v>
      </c>
      <c r="N441" s="59"/>
      <c r="O441" s="59" t="str">
        <f t="shared" si="78"/>
        <v>PH.PA.CV.180602.01</v>
      </c>
      <c r="Q441" s="59" t="str">
        <f t="shared" si="79"/>
        <v>CL.PA.CV.180602.01</v>
      </c>
      <c r="R441" s="59"/>
      <c r="S441" s="59" t="str">
        <f t="shared" si="81"/>
        <v>DR.PA.CV.180602.01</v>
      </c>
      <c r="T441" s="59"/>
      <c r="U441" s="60" t="str">
        <f t="shared" si="74"/>
        <v>IM.PA.CV.180602.01</v>
      </c>
      <c r="V441" s="59"/>
      <c r="W441" s="60" t="str">
        <f t="shared" si="75"/>
        <v>GE.PA.CV.180602.01</v>
      </c>
    </row>
    <row r="442" spans="1:23" s="57" customFormat="1" ht="14" customHeight="1">
      <c r="A442" s="57" t="s">
        <v>2186</v>
      </c>
      <c r="C442" s="58" t="s">
        <v>2616</v>
      </c>
      <c r="E442" s="58" t="s">
        <v>2222</v>
      </c>
      <c r="F442" s="57" t="s">
        <v>2471</v>
      </c>
      <c r="G442" s="57" t="s">
        <v>2313</v>
      </c>
      <c r="H442" s="58" t="s">
        <v>2219</v>
      </c>
      <c r="J442" s="59" t="str">
        <f t="shared" si="76"/>
        <v>PA.CV.180603</v>
      </c>
      <c r="K442" s="58" t="s">
        <v>2212</v>
      </c>
      <c r="L442" s="57" t="str">
        <f t="shared" si="80"/>
        <v>Ecchymosis</v>
      </c>
      <c r="M442" s="59" t="str">
        <f t="shared" si="77"/>
        <v>PI.PA.CV.180603.01</v>
      </c>
      <c r="N442" s="59"/>
      <c r="O442" s="59" t="str">
        <f t="shared" si="78"/>
        <v>PH.PA.CV.180603.01</v>
      </c>
      <c r="Q442" s="59" t="str">
        <f t="shared" si="79"/>
        <v>CL.PA.CV.180603.01</v>
      </c>
      <c r="R442" s="59"/>
      <c r="S442" s="59" t="str">
        <f t="shared" si="81"/>
        <v>DR.PA.CV.180603.01</v>
      </c>
      <c r="T442" s="59"/>
      <c r="U442" s="60" t="str">
        <f t="shared" si="74"/>
        <v>IM.PA.CV.180603.01</v>
      </c>
      <c r="V442" s="59"/>
      <c r="W442" s="60" t="str">
        <f t="shared" si="75"/>
        <v>GE.PA.CV.180603.01</v>
      </c>
    </row>
    <row r="443" spans="1:23" s="57" customFormat="1" ht="14" customHeight="1">
      <c r="A443" s="57" t="s">
        <v>2186</v>
      </c>
      <c r="C443" s="58" t="s">
        <v>2616</v>
      </c>
      <c r="E443" s="58" t="s">
        <v>2222</v>
      </c>
      <c r="F443" s="57" t="s">
        <v>2471</v>
      </c>
      <c r="G443" s="57" t="s">
        <v>2475</v>
      </c>
      <c r="H443" s="58" t="s">
        <v>2063</v>
      </c>
      <c r="J443" s="59" t="str">
        <f t="shared" si="76"/>
        <v>PA.CV.180604</v>
      </c>
      <c r="K443" s="58" t="s">
        <v>2212</v>
      </c>
      <c r="L443" s="57" t="str">
        <f t="shared" si="80"/>
        <v>Tenderness</v>
      </c>
      <c r="M443" s="59" t="str">
        <f t="shared" si="77"/>
        <v>PI.PA.CV.180604.01</v>
      </c>
      <c r="N443" s="59"/>
      <c r="O443" s="59" t="str">
        <f t="shared" si="78"/>
        <v>PH.PA.CV.180604.01</v>
      </c>
      <c r="Q443" s="59" t="str">
        <f t="shared" si="79"/>
        <v>CL.PA.CV.180604.01</v>
      </c>
      <c r="R443" s="59"/>
      <c r="S443" s="59" t="str">
        <f t="shared" si="81"/>
        <v>DR.PA.CV.180604.01</v>
      </c>
      <c r="T443" s="59"/>
      <c r="U443" s="60" t="str">
        <f t="shared" si="74"/>
        <v>IM.PA.CV.180604.01</v>
      </c>
      <c r="V443" s="59"/>
      <c r="W443" s="60" t="str">
        <f t="shared" si="75"/>
        <v>GE.PA.CV.180604.01</v>
      </c>
    </row>
    <row r="444" spans="1:23" s="57" customFormat="1" ht="14" customHeight="1">
      <c r="A444" s="57" t="s">
        <v>2186</v>
      </c>
      <c r="C444" s="58" t="s">
        <v>2616</v>
      </c>
      <c r="E444" s="58" t="s">
        <v>2222</v>
      </c>
      <c r="F444" s="57" t="s">
        <v>2471</v>
      </c>
      <c r="G444" s="57" t="s">
        <v>2476</v>
      </c>
      <c r="H444" s="58" t="s">
        <v>2065</v>
      </c>
      <c r="J444" s="59" t="str">
        <f t="shared" si="76"/>
        <v>PA.CV.180605</v>
      </c>
      <c r="K444" s="58" t="s">
        <v>2212</v>
      </c>
      <c r="L444" s="57" t="str">
        <f t="shared" si="80"/>
        <v>Swelling</v>
      </c>
      <c r="M444" s="59" t="str">
        <f t="shared" si="77"/>
        <v>PI.PA.CV.180605.01</v>
      </c>
      <c r="N444" s="59"/>
      <c r="O444" s="59" t="str">
        <f t="shared" si="78"/>
        <v>PH.PA.CV.180605.01</v>
      </c>
      <c r="Q444" s="59" t="str">
        <f t="shared" si="79"/>
        <v>CL.PA.CV.180605.01</v>
      </c>
      <c r="R444" s="59"/>
      <c r="S444" s="59" t="str">
        <f t="shared" si="81"/>
        <v>DR.PA.CV.180605.01</v>
      </c>
      <c r="T444" s="59"/>
      <c r="U444" s="60" t="str">
        <f t="shared" si="74"/>
        <v>IM.PA.CV.180605.01</v>
      </c>
      <c r="V444" s="59"/>
      <c r="W444" s="60" t="str">
        <f t="shared" si="75"/>
        <v>GE.PA.CV.180605.01</v>
      </c>
    </row>
    <row r="445" spans="1:23" s="57" customFormat="1" ht="14" customHeight="1">
      <c r="A445" s="57" t="s">
        <v>2186</v>
      </c>
      <c r="C445" s="58" t="s">
        <v>2616</v>
      </c>
      <c r="E445" s="58" t="s">
        <v>2222</v>
      </c>
      <c r="F445" s="57" t="s">
        <v>2471</v>
      </c>
      <c r="G445" s="57" t="s">
        <v>2689</v>
      </c>
      <c r="H445" s="58" t="s">
        <v>2222</v>
      </c>
      <c r="J445" s="59" t="str">
        <f t="shared" si="76"/>
        <v>PA.CV.180606</v>
      </c>
      <c r="K445" s="58" t="s">
        <v>2212</v>
      </c>
      <c r="L445" s="57" t="str">
        <f t="shared" si="80"/>
        <v>Hematoma</v>
      </c>
      <c r="M445" s="59" t="str">
        <f t="shared" si="77"/>
        <v>PI.PA.CV.180606.01</v>
      </c>
      <c r="N445" s="59"/>
      <c r="O445" s="59" t="str">
        <f t="shared" si="78"/>
        <v>PH.PA.CV.180606.01</v>
      </c>
      <c r="Q445" s="59" t="str">
        <f t="shared" si="79"/>
        <v>CL.PA.CV.180606.01</v>
      </c>
      <c r="R445" s="59"/>
      <c r="S445" s="59" t="str">
        <f t="shared" si="81"/>
        <v>DR.PA.CV.180606.01</v>
      </c>
      <c r="T445" s="59"/>
      <c r="U445" s="60" t="str">
        <f t="shared" si="74"/>
        <v>IM.PA.CV.180606.01</v>
      </c>
      <c r="V445" s="59"/>
      <c r="W445" s="60" t="str">
        <f t="shared" si="75"/>
        <v>GE.PA.CV.180606.01</v>
      </c>
    </row>
    <row r="446" spans="1:23" s="57" customFormat="1" ht="14" customHeight="1">
      <c r="A446" s="57" t="s">
        <v>2186</v>
      </c>
      <c r="C446" s="58" t="s">
        <v>2616</v>
      </c>
      <c r="E446" s="58" t="s">
        <v>2222</v>
      </c>
      <c r="F446" s="57" t="s">
        <v>2471</v>
      </c>
      <c r="G446" s="57" t="s">
        <v>2477</v>
      </c>
      <c r="H446" s="58" t="s">
        <v>2376</v>
      </c>
      <c r="J446" s="59" t="str">
        <f t="shared" si="76"/>
        <v>PA.CV.180607</v>
      </c>
      <c r="K446" s="58" t="s">
        <v>2212</v>
      </c>
      <c r="L446" s="57" t="str">
        <f t="shared" si="80"/>
        <v>Warmth</v>
      </c>
      <c r="M446" s="59" t="str">
        <f t="shared" si="77"/>
        <v>PI.PA.CV.180607.01</v>
      </c>
      <c r="N446" s="59"/>
      <c r="O446" s="59" t="str">
        <f t="shared" si="78"/>
        <v>PH.PA.CV.180607.01</v>
      </c>
      <c r="Q446" s="59" t="str">
        <f t="shared" si="79"/>
        <v>CL.PA.CV.180607.01</v>
      </c>
      <c r="R446" s="59"/>
      <c r="S446" s="59" t="str">
        <f t="shared" si="81"/>
        <v>DR.PA.CV.180607.01</v>
      </c>
      <c r="T446" s="59"/>
      <c r="U446" s="60" t="str">
        <f t="shared" si="74"/>
        <v>IM.PA.CV.180607.01</v>
      </c>
      <c r="V446" s="59"/>
      <c r="W446" s="60" t="str">
        <f t="shared" si="75"/>
        <v>GE.PA.CV.180607.01</v>
      </c>
    </row>
    <row r="447" spans="1:23" s="57" customFormat="1" ht="14" customHeight="1">
      <c r="A447" s="57" t="s">
        <v>2186</v>
      </c>
      <c r="C447" s="58" t="s">
        <v>2616</v>
      </c>
      <c r="E447" s="58" t="s">
        <v>2222</v>
      </c>
      <c r="F447" s="57" t="s">
        <v>2471</v>
      </c>
      <c r="G447" s="57" t="s">
        <v>2688</v>
      </c>
      <c r="H447" s="58" t="s">
        <v>2378</v>
      </c>
      <c r="J447" s="59" t="str">
        <f t="shared" si="76"/>
        <v>PA.CV.180608</v>
      </c>
      <c r="K447" s="58" t="s">
        <v>2212</v>
      </c>
      <c r="L447" s="57" t="str">
        <f t="shared" si="80"/>
        <v>Bleeding</v>
      </c>
      <c r="M447" s="59" t="str">
        <f t="shared" si="77"/>
        <v>PI.PA.CV.180608.01</v>
      </c>
      <c r="N447" s="59"/>
      <c r="O447" s="59" t="str">
        <f t="shared" si="78"/>
        <v>PH.PA.CV.180608.01</v>
      </c>
      <c r="Q447" s="59" t="str">
        <f t="shared" si="79"/>
        <v>CL.PA.CV.180608.01</v>
      </c>
      <c r="R447" s="59"/>
      <c r="S447" s="59" t="str">
        <f t="shared" si="81"/>
        <v>DR.PA.CV.180608.01</v>
      </c>
      <c r="T447" s="59"/>
      <c r="U447" s="60" t="str">
        <f t="shared" si="74"/>
        <v>IM.PA.CV.180608.01</v>
      </c>
      <c r="V447" s="59"/>
      <c r="W447" s="60" t="str">
        <f t="shared" si="75"/>
        <v>GE.PA.CV.180608.01</v>
      </c>
    </row>
    <row r="448" spans="1:23" s="57" customFormat="1" ht="14" customHeight="1">
      <c r="A448" s="57" t="s">
        <v>2186</v>
      </c>
      <c r="C448" s="58" t="s">
        <v>2616</v>
      </c>
      <c r="E448" s="58" t="s">
        <v>2222</v>
      </c>
      <c r="F448" s="57" t="s">
        <v>2471</v>
      </c>
      <c r="G448" s="57" t="s">
        <v>2478</v>
      </c>
      <c r="H448" s="58" t="s">
        <v>2380</v>
      </c>
      <c r="J448" s="59" t="str">
        <f t="shared" si="76"/>
        <v>PA.CV.180609</v>
      </c>
      <c r="K448" s="58" t="s">
        <v>2212</v>
      </c>
      <c r="L448" s="57" t="str">
        <f t="shared" si="80"/>
        <v>Unable to assess r/t dressing</v>
      </c>
      <c r="M448" s="59" t="str">
        <f t="shared" si="77"/>
        <v>PI.PA.CV.180609.01</v>
      </c>
      <c r="N448" s="59"/>
      <c r="O448" s="59" t="str">
        <f t="shared" si="78"/>
        <v>PH.PA.CV.180609.01</v>
      </c>
      <c r="Q448" s="59" t="str">
        <f t="shared" si="79"/>
        <v>CL.PA.CV.180609.01</v>
      </c>
      <c r="R448" s="59"/>
      <c r="S448" s="59" t="str">
        <f t="shared" si="81"/>
        <v>DR.PA.CV.180609.01</v>
      </c>
      <c r="T448" s="59"/>
      <c r="U448" s="60" t="str">
        <f t="shared" si="74"/>
        <v>IM.PA.CV.180609.01</v>
      </c>
      <c r="V448" s="59"/>
      <c r="W448" s="60" t="str">
        <f t="shared" si="75"/>
        <v>GE.PA.CV.180609.01</v>
      </c>
    </row>
    <row r="449" spans="1:23" s="57" customFormat="1" ht="14" customHeight="1">
      <c r="A449" s="57" t="s">
        <v>2186</v>
      </c>
      <c r="C449" s="58" t="s">
        <v>2616</v>
      </c>
      <c r="D449" s="57" t="s">
        <v>2198</v>
      </c>
      <c r="E449" s="58" t="s">
        <v>2376</v>
      </c>
      <c r="F449" s="57" t="s">
        <v>2479</v>
      </c>
      <c r="G449" s="57" t="s">
        <v>535</v>
      </c>
      <c r="H449" s="58" t="s">
        <v>2212</v>
      </c>
      <c r="J449" s="59" t="str">
        <f t="shared" si="76"/>
        <v>PA.CV.180701</v>
      </c>
      <c r="K449" s="58" t="s">
        <v>2212</v>
      </c>
      <c r="L449" s="57" t="str">
        <f t="shared" si="80"/>
        <v>AV fistula</v>
      </c>
      <c r="M449" s="59" t="str">
        <f t="shared" si="77"/>
        <v>PI.PA.CV.180701.01</v>
      </c>
      <c r="N449" s="59"/>
      <c r="O449" s="59" t="str">
        <f t="shared" si="78"/>
        <v>PH.PA.CV.180701.01</v>
      </c>
      <c r="Q449" s="59" t="str">
        <f t="shared" si="79"/>
        <v>CL.PA.CV.180701.01</v>
      </c>
      <c r="R449" s="59"/>
      <c r="S449" s="59" t="str">
        <f t="shared" si="81"/>
        <v>DR.PA.CV.180701.01</v>
      </c>
      <c r="T449" s="59"/>
      <c r="U449" s="60" t="str">
        <f t="shared" si="74"/>
        <v>IM.PA.CV.180701.01</v>
      </c>
      <c r="V449" s="59"/>
      <c r="W449" s="60" t="str">
        <f t="shared" si="75"/>
        <v>GE.PA.CV.180701.01</v>
      </c>
    </row>
    <row r="450" spans="1:23" s="57" customFormat="1" ht="14" customHeight="1">
      <c r="A450" s="57" t="s">
        <v>2186</v>
      </c>
      <c r="C450" s="58" t="s">
        <v>2616</v>
      </c>
      <c r="E450" s="58" t="s">
        <v>2376</v>
      </c>
      <c r="F450" s="57" t="s">
        <v>2479</v>
      </c>
      <c r="G450" s="57" t="s">
        <v>2480</v>
      </c>
      <c r="H450" s="58" t="s">
        <v>2217</v>
      </c>
      <c r="J450" s="59" t="str">
        <f t="shared" si="76"/>
        <v>PA.CV.180702</v>
      </c>
      <c r="K450" s="58" t="s">
        <v>2212</v>
      </c>
      <c r="L450" s="57" t="str">
        <f t="shared" si="80"/>
        <v>Shunt</v>
      </c>
      <c r="M450" s="59" t="str">
        <f t="shared" si="77"/>
        <v>PI.PA.CV.180702.01</v>
      </c>
      <c r="N450" s="59"/>
      <c r="O450" s="59" t="str">
        <f t="shared" si="78"/>
        <v>PH.PA.CV.180702.01</v>
      </c>
      <c r="Q450" s="59" t="str">
        <f t="shared" si="79"/>
        <v>CL.PA.CV.180702.01</v>
      </c>
      <c r="R450" s="59"/>
      <c r="S450" s="59" t="str">
        <f t="shared" si="81"/>
        <v>DR.PA.CV.180702.01</v>
      </c>
      <c r="T450" s="59"/>
      <c r="U450" s="60" t="str">
        <f t="shared" si="74"/>
        <v>IM.PA.CV.180702.01</v>
      </c>
      <c r="V450" s="59"/>
      <c r="W450" s="60" t="str">
        <f t="shared" si="75"/>
        <v>GE.PA.CV.180702.01</v>
      </c>
    </row>
    <row r="451" spans="1:23" s="57" customFormat="1" ht="14" customHeight="1">
      <c r="A451" s="57" t="s">
        <v>2186</v>
      </c>
      <c r="C451" s="58" t="s">
        <v>2616</v>
      </c>
      <c r="E451" s="58" t="s">
        <v>2376</v>
      </c>
      <c r="F451" s="57" t="s">
        <v>2479</v>
      </c>
      <c r="G451" s="57" t="s">
        <v>2481</v>
      </c>
      <c r="H451" s="58" t="s">
        <v>2219</v>
      </c>
      <c r="J451" s="59" t="str">
        <f t="shared" si="76"/>
        <v>PA.CV.180703</v>
      </c>
      <c r="K451" s="58" t="s">
        <v>2212</v>
      </c>
      <c r="L451" s="57" t="str">
        <f t="shared" si="80"/>
        <v>Non-tunneled temporary</v>
      </c>
      <c r="M451" s="59" t="str">
        <f t="shared" si="77"/>
        <v>PI.PA.CV.180703.01</v>
      </c>
      <c r="N451" s="59"/>
      <c r="O451" s="59" t="str">
        <f t="shared" si="78"/>
        <v>PH.PA.CV.180703.01</v>
      </c>
      <c r="Q451" s="59" t="str">
        <f t="shared" si="79"/>
        <v>CL.PA.CV.180703.01</v>
      </c>
      <c r="R451" s="59"/>
      <c r="S451" s="59" t="str">
        <f t="shared" si="81"/>
        <v>DR.PA.CV.180703.01</v>
      </c>
      <c r="T451" s="59"/>
      <c r="U451" s="60" t="str">
        <f t="shared" ref="U451:U514" si="82">CONCATENATE("IM.",J451, ".",K451)</f>
        <v>IM.PA.CV.180703.01</v>
      </c>
      <c r="V451" s="59"/>
      <c r="W451" s="60" t="str">
        <f t="shared" ref="W451:W514" si="83">CONCATENATE("GE.",J451, ".",K451)</f>
        <v>GE.PA.CV.180703.01</v>
      </c>
    </row>
    <row r="452" spans="1:23" s="57" customFormat="1" ht="14" customHeight="1">
      <c r="A452" s="57" t="s">
        <v>2186</v>
      </c>
      <c r="C452" s="58" t="s">
        <v>2616</v>
      </c>
      <c r="E452" s="58" t="s">
        <v>2376</v>
      </c>
      <c r="F452" s="57" t="s">
        <v>2479</v>
      </c>
      <c r="G452" s="57" t="s">
        <v>965</v>
      </c>
      <c r="H452" s="58" t="s">
        <v>2063</v>
      </c>
      <c r="J452" s="59" t="str">
        <f t="shared" si="76"/>
        <v>PA.CV.180704</v>
      </c>
      <c r="K452" s="58" t="s">
        <v>2212</v>
      </c>
      <c r="L452" s="57" t="str">
        <f t="shared" si="80"/>
        <v>Tunneled permanent</v>
      </c>
      <c r="M452" s="59" t="str">
        <f t="shared" si="77"/>
        <v>PI.PA.CV.180704.01</v>
      </c>
      <c r="N452" s="59"/>
      <c r="O452" s="59" t="str">
        <f t="shared" si="78"/>
        <v>PH.PA.CV.180704.01</v>
      </c>
      <c r="Q452" s="59" t="str">
        <f t="shared" si="79"/>
        <v>CL.PA.CV.180704.01</v>
      </c>
      <c r="R452" s="59"/>
      <c r="S452" s="59" t="str">
        <f t="shared" si="81"/>
        <v>DR.PA.CV.180704.01</v>
      </c>
      <c r="T452" s="59"/>
      <c r="U452" s="60" t="str">
        <f t="shared" si="82"/>
        <v>IM.PA.CV.180704.01</v>
      </c>
      <c r="V452" s="59"/>
      <c r="W452" s="60" t="str">
        <f t="shared" si="83"/>
        <v>GE.PA.CV.180704.01</v>
      </c>
    </row>
    <row r="453" spans="1:23" s="57" customFormat="1" ht="14" customHeight="1">
      <c r="A453" s="57" t="s">
        <v>2186</v>
      </c>
      <c r="B453" s="57" t="s">
        <v>2482</v>
      </c>
      <c r="C453" s="58" t="s">
        <v>2618</v>
      </c>
      <c r="D453" s="57" t="s">
        <v>2483</v>
      </c>
      <c r="E453" s="58" t="s">
        <v>2212</v>
      </c>
      <c r="F453" s="57" t="s">
        <v>2484</v>
      </c>
      <c r="G453" s="57" t="s">
        <v>2485</v>
      </c>
      <c r="H453" s="58" t="s">
        <v>2212</v>
      </c>
      <c r="J453" s="59" t="str">
        <f t="shared" si="76"/>
        <v>PA.CV.190101</v>
      </c>
      <c r="K453" s="58" t="s">
        <v>2212</v>
      </c>
      <c r="L453" s="57" t="str">
        <f t="shared" si="80"/>
        <v>9.5F 34 cc</v>
      </c>
      <c r="M453" s="59" t="str">
        <f t="shared" si="77"/>
        <v>PI.PA.CV.190101.01</v>
      </c>
      <c r="N453" s="59"/>
      <c r="O453" s="59" t="str">
        <f t="shared" si="78"/>
        <v>PH.PA.CV.190101.01</v>
      </c>
      <c r="Q453" s="59" t="str">
        <f t="shared" si="79"/>
        <v>CL.PA.CV.190101.01</v>
      </c>
      <c r="R453" s="59"/>
      <c r="S453" s="59" t="str">
        <f t="shared" si="81"/>
        <v>DR.PA.CV.190101.01</v>
      </c>
      <c r="T453" s="59"/>
      <c r="U453" s="60" t="str">
        <f t="shared" si="82"/>
        <v>IM.PA.CV.190101.01</v>
      </c>
      <c r="V453" s="59"/>
      <c r="W453" s="60" t="str">
        <f t="shared" si="83"/>
        <v>GE.PA.CV.190101.01</v>
      </c>
    </row>
    <row r="454" spans="1:23" s="57" customFormat="1" ht="14" customHeight="1">
      <c r="A454" s="57" t="s">
        <v>2186</v>
      </c>
      <c r="C454" s="58" t="s">
        <v>2618</v>
      </c>
      <c r="E454" s="58" t="s">
        <v>2212</v>
      </c>
      <c r="F454" s="57" t="s">
        <v>2484</v>
      </c>
      <c r="G454" s="57" t="s">
        <v>2486</v>
      </c>
      <c r="H454" s="58" t="s">
        <v>2217</v>
      </c>
      <c r="J454" s="59" t="str">
        <f t="shared" si="76"/>
        <v>PA.CV.190102</v>
      </c>
      <c r="K454" s="58" t="s">
        <v>2212</v>
      </c>
      <c r="L454" s="57" t="str">
        <f t="shared" si="80"/>
        <v>9.5F 40 cc</v>
      </c>
      <c r="M454" s="59" t="str">
        <f t="shared" si="77"/>
        <v>PI.PA.CV.190102.01</v>
      </c>
      <c r="N454" s="59"/>
      <c r="O454" s="59" t="str">
        <f t="shared" si="78"/>
        <v>PH.PA.CV.190102.01</v>
      </c>
      <c r="Q454" s="59" t="str">
        <f t="shared" si="79"/>
        <v>CL.PA.CV.190102.01</v>
      </c>
      <c r="R454" s="59"/>
      <c r="S454" s="59" t="str">
        <f t="shared" si="81"/>
        <v>DR.PA.CV.190102.01</v>
      </c>
      <c r="T454" s="59"/>
      <c r="U454" s="60" t="str">
        <f t="shared" si="82"/>
        <v>IM.PA.CV.190102.01</v>
      </c>
      <c r="V454" s="59"/>
      <c r="W454" s="60" t="str">
        <f t="shared" si="83"/>
        <v>GE.PA.CV.190102.01</v>
      </c>
    </row>
    <row r="455" spans="1:23" s="57" customFormat="1" ht="14" customHeight="1">
      <c r="A455" s="57" t="s">
        <v>2186</v>
      </c>
      <c r="C455" s="58" t="s">
        <v>2618</v>
      </c>
      <c r="E455" s="58" t="s">
        <v>2212</v>
      </c>
      <c r="F455" s="57" t="s">
        <v>2484</v>
      </c>
      <c r="G455" s="57" t="s">
        <v>2487</v>
      </c>
      <c r="H455" s="58" t="s">
        <v>2219</v>
      </c>
      <c r="J455" s="59" t="str">
        <f t="shared" si="76"/>
        <v>PA.CV.190103</v>
      </c>
      <c r="K455" s="58" t="s">
        <v>2212</v>
      </c>
      <c r="L455" s="57" t="str">
        <f t="shared" si="80"/>
        <v>9.5F 50 cc</v>
      </c>
      <c r="M455" s="59" t="str">
        <f t="shared" si="77"/>
        <v>PI.PA.CV.190103.01</v>
      </c>
      <c r="N455" s="59"/>
      <c r="O455" s="59" t="str">
        <f t="shared" si="78"/>
        <v>PH.PA.CV.190103.01</v>
      </c>
      <c r="Q455" s="59" t="str">
        <f t="shared" si="79"/>
        <v>CL.PA.CV.190103.01</v>
      </c>
      <c r="R455" s="59"/>
      <c r="S455" s="59" t="str">
        <f t="shared" si="81"/>
        <v>DR.PA.CV.190103.01</v>
      </c>
      <c r="T455" s="59"/>
      <c r="U455" s="60" t="str">
        <f t="shared" si="82"/>
        <v>IM.PA.CV.190103.01</v>
      </c>
      <c r="V455" s="59"/>
      <c r="W455" s="60" t="str">
        <f t="shared" si="83"/>
        <v>GE.PA.CV.190103.01</v>
      </c>
    </row>
    <row r="456" spans="1:23" s="57" customFormat="1" ht="14" customHeight="1">
      <c r="A456" s="57" t="s">
        <v>2186</v>
      </c>
      <c r="C456" s="58" t="s">
        <v>2618</v>
      </c>
      <c r="D456" s="57" t="s">
        <v>2636</v>
      </c>
      <c r="E456" s="58" t="s">
        <v>2217</v>
      </c>
      <c r="F456" s="57" t="s">
        <v>2637</v>
      </c>
      <c r="G456" s="57" t="s">
        <v>341</v>
      </c>
      <c r="H456" s="58" t="s">
        <v>2212</v>
      </c>
      <c r="J456" s="59" t="str">
        <f t="shared" ref="J456:J519" si="84">CONCATENATE("PA.CV.",C456,E456,H456)</f>
        <v>PA.CV.190201</v>
      </c>
      <c r="K456" s="58" t="s">
        <v>2212</v>
      </c>
      <c r="L456" s="57" t="str">
        <f t="shared" si="80"/>
        <v>Clean, dry, intact</v>
      </c>
      <c r="M456" s="59" t="str">
        <f t="shared" ref="M456:M519" si="85">CONCATENATE("PI.",J456,".",K456)</f>
        <v>PI.PA.CV.190201.01</v>
      </c>
      <c r="N456" s="59"/>
      <c r="O456" s="59" t="str">
        <f t="shared" ref="O456:O519" si="86">CONCATENATE("PH.",J456,".",K456)</f>
        <v>PH.PA.CV.190201.01</v>
      </c>
      <c r="Q456" s="59" t="str">
        <f t="shared" ref="Q456:Q519" si="87">CONCATENATE("CL.",J456,".",K456)</f>
        <v>CL.PA.CV.190201.01</v>
      </c>
      <c r="R456" s="59"/>
      <c r="S456" s="59" t="str">
        <f t="shared" si="81"/>
        <v>DR.PA.CV.190201.01</v>
      </c>
      <c r="T456" s="59"/>
      <c r="U456" s="60" t="str">
        <f t="shared" si="82"/>
        <v>IM.PA.CV.190201.01</v>
      </c>
      <c r="V456" s="59"/>
      <c r="W456" s="60" t="str">
        <f t="shared" si="83"/>
        <v>GE.PA.CV.190201.01</v>
      </c>
    </row>
    <row r="457" spans="1:23" s="57" customFormat="1" ht="14" customHeight="1">
      <c r="A457" s="57" t="s">
        <v>2186</v>
      </c>
      <c r="C457" s="58" t="s">
        <v>2618</v>
      </c>
      <c r="E457" s="58" t="s">
        <v>2217</v>
      </c>
      <c r="F457" s="57" t="s">
        <v>2637</v>
      </c>
      <c r="G457" s="57" t="s">
        <v>2639</v>
      </c>
      <c r="H457" s="58" t="s">
        <v>2217</v>
      </c>
      <c r="J457" s="59" t="str">
        <f t="shared" si="84"/>
        <v>PA.CV.190202</v>
      </c>
      <c r="K457" s="58" t="s">
        <v>2212</v>
      </c>
      <c r="L457" s="57" t="str">
        <f t="shared" ref="L457:L520" si="88">G457</f>
        <v>Large amount drainage</v>
      </c>
      <c r="M457" s="59" t="str">
        <f t="shared" si="85"/>
        <v>PI.PA.CV.190202.01</v>
      </c>
      <c r="N457" s="59"/>
      <c r="O457" s="59" t="str">
        <f t="shared" si="86"/>
        <v>PH.PA.CV.190202.01</v>
      </c>
      <c r="Q457" s="59" t="str">
        <f t="shared" si="87"/>
        <v>CL.PA.CV.190202.01</v>
      </c>
      <c r="R457" s="59"/>
      <c r="S457" s="59" t="str">
        <f t="shared" ref="S457:S520" si="89">CONCATENATE("DR.",J457,".",K457)</f>
        <v>DR.PA.CV.190202.01</v>
      </c>
      <c r="T457" s="59"/>
      <c r="U457" s="60" t="str">
        <f t="shared" si="82"/>
        <v>IM.PA.CV.190202.01</v>
      </c>
      <c r="V457" s="59"/>
      <c r="W457" s="60" t="str">
        <f t="shared" si="83"/>
        <v>GE.PA.CV.190202.01</v>
      </c>
    </row>
    <row r="458" spans="1:23" s="57" customFormat="1" ht="14" customHeight="1">
      <c r="A458" s="57" t="s">
        <v>2186</v>
      </c>
      <c r="C458" s="58" t="s">
        <v>2618</v>
      </c>
      <c r="E458" s="58" t="s">
        <v>2217</v>
      </c>
      <c r="F458" s="57" t="s">
        <v>2637</v>
      </c>
      <c r="G458" s="57" t="s">
        <v>2640</v>
      </c>
      <c r="H458" s="58" t="s">
        <v>2219</v>
      </c>
      <c r="J458" s="59" t="str">
        <f t="shared" si="84"/>
        <v>PA.CV.190203</v>
      </c>
      <c r="K458" s="58" t="s">
        <v>2212</v>
      </c>
      <c r="L458" s="57" t="str">
        <f t="shared" si="88"/>
        <v>Moderate amount drainage</v>
      </c>
      <c r="M458" s="59" t="str">
        <f t="shared" si="85"/>
        <v>PI.PA.CV.190203.01</v>
      </c>
      <c r="N458" s="59"/>
      <c r="O458" s="59" t="str">
        <f t="shared" si="86"/>
        <v>PH.PA.CV.190203.01</v>
      </c>
      <c r="Q458" s="59" t="str">
        <f t="shared" si="87"/>
        <v>CL.PA.CV.190203.01</v>
      </c>
      <c r="R458" s="59"/>
      <c r="S458" s="59" t="str">
        <f t="shared" si="89"/>
        <v>DR.PA.CV.190203.01</v>
      </c>
      <c r="T458" s="59"/>
      <c r="U458" s="60" t="str">
        <f t="shared" si="82"/>
        <v>IM.PA.CV.190203.01</v>
      </c>
      <c r="V458" s="59"/>
      <c r="W458" s="60" t="str">
        <f t="shared" si="83"/>
        <v>GE.PA.CV.190203.01</v>
      </c>
    </row>
    <row r="459" spans="1:23" s="57" customFormat="1" ht="14" customHeight="1">
      <c r="A459" s="57" t="s">
        <v>2186</v>
      </c>
      <c r="C459" s="58" t="s">
        <v>2618</v>
      </c>
      <c r="E459" s="58" t="s">
        <v>2217</v>
      </c>
      <c r="F459" s="57" t="s">
        <v>2637</v>
      </c>
      <c r="G459" s="57" t="s">
        <v>1130</v>
      </c>
      <c r="H459" s="58" t="s">
        <v>2063</v>
      </c>
      <c r="J459" s="59" t="str">
        <f t="shared" si="84"/>
        <v>PA.CV.190204</v>
      </c>
      <c r="K459" s="58" t="s">
        <v>2212</v>
      </c>
      <c r="L459" s="57" t="str">
        <f t="shared" si="88"/>
        <v>Non-occlusive</v>
      </c>
      <c r="M459" s="59" t="str">
        <f t="shared" si="85"/>
        <v>PI.PA.CV.190204.01</v>
      </c>
      <c r="N459" s="59"/>
      <c r="O459" s="59" t="str">
        <f t="shared" si="86"/>
        <v>PH.PA.CV.190204.01</v>
      </c>
      <c r="Q459" s="59" t="str">
        <f t="shared" si="87"/>
        <v>CL.PA.CV.190204.01</v>
      </c>
      <c r="R459" s="59"/>
      <c r="S459" s="59" t="str">
        <f t="shared" si="89"/>
        <v>DR.PA.CV.190204.01</v>
      </c>
      <c r="T459" s="59"/>
      <c r="U459" s="60" t="str">
        <f t="shared" si="82"/>
        <v>IM.PA.CV.190204.01</v>
      </c>
      <c r="V459" s="59"/>
      <c r="W459" s="60" t="str">
        <f t="shared" si="83"/>
        <v>GE.PA.CV.190204.01</v>
      </c>
    </row>
    <row r="460" spans="1:23" s="57" customFormat="1" ht="14" customHeight="1">
      <c r="A460" s="57" t="s">
        <v>2186</v>
      </c>
      <c r="C460" s="58" t="s">
        <v>2618</v>
      </c>
      <c r="E460" s="58" t="s">
        <v>2217</v>
      </c>
      <c r="F460" s="57" t="s">
        <v>2637</v>
      </c>
      <c r="G460" s="57" t="s">
        <v>2492</v>
      </c>
      <c r="H460" s="58" t="s">
        <v>2065</v>
      </c>
      <c r="J460" s="59" t="str">
        <f t="shared" si="84"/>
        <v>PA.CV.190205</v>
      </c>
      <c r="K460" s="58" t="s">
        <v>2212</v>
      </c>
      <c r="L460" s="57" t="str">
        <f t="shared" si="88"/>
        <v>Occlusive</v>
      </c>
      <c r="M460" s="59" t="str">
        <f t="shared" si="85"/>
        <v>PI.PA.CV.190205.01</v>
      </c>
      <c r="N460" s="59"/>
      <c r="O460" s="59" t="str">
        <f t="shared" si="86"/>
        <v>PH.PA.CV.190205.01</v>
      </c>
      <c r="Q460" s="59" t="str">
        <f t="shared" si="87"/>
        <v>CL.PA.CV.190205.01</v>
      </c>
      <c r="R460" s="59"/>
      <c r="S460" s="59" t="str">
        <f t="shared" si="89"/>
        <v>DR.PA.CV.190205.01</v>
      </c>
      <c r="T460" s="59"/>
      <c r="U460" s="60" t="str">
        <f t="shared" si="82"/>
        <v>IM.PA.CV.190205.01</v>
      </c>
      <c r="V460" s="59"/>
      <c r="W460" s="60" t="str">
        <f t="shared" si="83"/>
        <v>GE.PA.CV.190205.01</v>
      </c>
    </row>
    <row r="461" spans="1:23" s="57" customFormat="1" ht="14" customHeight="1">
      <c r="A461" s="57" t="s">
        <v>2186</v>
      </c>
      <c r="C461" s="58" t="s">
        <v>2618</v>
      </c>
      <c r="E461" s="58" t="s">
        <v>2217</v>
      </c>
      <c r="F461" s="57" t="s">
        <v>2637</v>
      </c>
      <c r="G461" s="57" t="s">
        <v>2493</v>
      </c>
      <c r="H461" s="58" t="s">
        <v>2222</v>
      </c>
      <c r="J461" s="59" t="str">
        <f t="shared" si="84"/>
        <v>PA.CV.190206</v>
      </c>
      <c r="K461" s="58" t="s">
        <v>2212</v>
      </c>
      <c r="L461" s="57" t="str">
        <f t="shared" si="88"/>
        <v>Pressure on site</v>
      </c>
      <c r="M461" s="59" t="str">
        <f t="shared" si="85"/>
        <v>PI.PA.CV.190206.01</v>
      </c>
      <c r="N461" s="59"/>
      <c r="O461" s="59" t="str">
        <f t="shared" si="86"/>
        <v>PH.PA.CV.190206.01</v>
      </c>
      <c r="Q461" s="59" t="str">
        <f t="shared" si="87"/>
        <v>CL.PA.CV.190206.01</v>
      </c>
      <c r="R461" s="59"/>
      <c r="S461" s="59" t="str">
        <f t="shared" si="89"/>
        <v>DR.PA.CV.190206.01</v>
      </c>
      <c r="T461" s="59"/>
      <c r="U461" s="60" t="str">
        <f t="shared" si="82"/>
        <v>IM.PA.CV.190206.01</v>
      </c>
      <c r="V461" s="59"/>
      <c r="W461" s="60" t="str">
        <f t="shared" si="83"/>
        <v>GE.PA.CV.190206.01</v>
      </c>
    </row>
    <row r="462" spans="1:23" s="57" customFormat="1" ht="14" customHeight="1">
      <c r="A462" s="57" t="s">
        <v>2186</v>
      </c>
      <c r="C462" s="58" t="s">
        <v>2618</v>
      </c>
      <c r="E462" s="58" t="s">
        <v>2217</v>
      </c>
      <c r="F462" s="57" t="s">
        <v>2637</v>
      </c>
      <c r="G462" s="57" t="s">
        <v>2332</v>
      </c>
      <c r="H462" s="58" t="s">
        <v>2376</v>
      </c>
      <c r="J462" s="59" t="str">
        <f t="shared" si="84"/>
        <v>PA.CV.190207</v>
      </c>
      <c r="K462" s="58" t="s">
        <v>2212</v>
      </c>
      <c r="L462" s="57" t="str">
        <f t="shared" si="88"/>
        <v>Small amount drainage</v>
      </c>
      <c r="M462" s="59" t="str">
        <f t="shared" si="85"/>
        <v>PI.PA.CV.190207.01</v>
      </c>
      <c r="N462" s="59"/>
      <c r="O462" s="59" t="str">
        <f t="shared" si="86"/>
        <v>PH.PA.CV.190207.01</v>
      </c>
      <c r="Q462" s="59" t="str">
        <f t="shared" si="87"/>
        <v>CL.PA.CV.190207.01</v>
      </c>
      <c r="R462" s="59"/>
      <c r="S462" s="59" t="str">
        <f t="shared" si="89"/>
        <v>DR.PA.CV.190207.01</v>
      </c>
      <c r="T462" s="59"/>
      <c r="U462" s="60" t="str">
        <f t="shared" si="82"/>
        <v>IM.PA.CV.190207.01</v>
      </c>
      <c r="V462" s="59"/>
      <c r="W462" s="60" t="str">
        <f t="shared" si="83"/>
        <v>GE.PA.CV.190207.01</v>
      </c>
    </row>
    <row r="463" spans="1:23" s="57" customFormat="1" ht="14" customHeight="1">
      <c r="A463" s="57" t="s">
        <v>2186</v>
      </c>
      <c r="C463" s="58" t="s">
        <v>2618</v>
      </c>
      <c r="E463" s="58" t="s">
        <v>2217</v>
      </c>
      <c r="F463" s="57" t="s">
        <v>2637</v>
      </c>
      <c r="G463" s="57" t="s">
        <v>2109</v>
      </c>
      <c r="H463" s="58" t="s">
        <v>2378</v>
      </c>
      <c r="J463" s="59" t="str">
        <f t="shared" si="84"/>
        <v>PA.CV.190208</v>
      </c>
      <c r="K463" s="58" t="s">
        <v>2212</v>
      </c>
      <c r="L463" s="57" t="str">
        <f t="shared" si="88"/>
        <v>Unable to assess</v>
      </c>
      <c r="M463" s="59" t="str">
        <f t="shared" si="85"/>
        <v>PI.PA.CV.190208.01</v>
      </c>
      <c r="N463" s="59"/>
      <c r="O463" s="59" t="str">
        <f t="shared" si="86"/>
        <v>PH.PA.CV.190208.01</v>
      </c>
      <c r="Q463" s="59" t="str">
        <f t="shared" si="87"/>
        <v>CL.PA.CV.190208.01</v>
      </c>
      <c r="R463" s="59"/>
      <c r="S463" s="59" t="str">
        <f t="shared" si="89"/>
        <v>DR.PA.CV.190208.01</v>
      </c>
      <c r="T463" s="59"/>
      <c r="U463" s="60" t="str">
        <f t="shared" si="82"/>
        <v>IM.PA.CV.190208.01</v>
      </c>
      <c r="V463" s="59"/>
      <c r="W463" s="60" t="str">
        <f t="shared" si="83"/>
        <v>GE.PA.CV.190208.01</v>
      </c>
    </row>
    <row r="464" spans="1:23" s="57" customFormat="1" ht="14" customHeight="1">
      <c r="A464" s="57" t="s">
        <v>2186</v>
      </c>
      <c r="C464" s="58" t="s">
        <v>2618</v>
      </c>
      <c r="D464" s="57" t="s">
        <v>2629</v>
      </c>
      <c r="E464" s="58" t="s">
        <v>2219</v>
      </c>
      <c r="F464" s="57" t="s">
        <v>2491</v>
      </c>
      <c r="G464" s="57" t="s">
        <v>959</v>
      </c>
      <c r="H464" s="58" t="s">
        <v>2212</v>
      </c>
      <c r="J464" s="59" t="str">
        <f t="shared" si="84"/>
        <v>PA.CV.190301</v>
      </c>
      <c r="K464" s="58" t="s">
        <v>2212</v>
      </c>
      <c r="L464" s="57" t="str">
        <f t="shared" si="88"/>
        <v>Femoral left</v>
      </c>
      <c r="M464" s="59" t="str">
        <f t="shared" si="85"/>
        <v>PI.PA.CV.190301.01</v>
      </c>
      <c r="N464" s="59"/>
      <c r="O464" s="59" t="str">
        <f t="shared" si="86"/>
        <v>PH.PA.CV.190301.01</v>
      </c>
      <c r="Q464" s="59" t="str">
        <f t="shared" si="87"/>
        <v>CL.PA.CV.190301.01</v>
      </c>
      <c r="R464" s="59"/>
      <c r="S464" s="59" t="str">
        <f t="shared" si="89"/>
        <v>DR.PA.CV.190301.01</v>
      </c>
      <c r="T464" s="59"/>
      <c r="U464" s="60" t="str">
        <f t="shared" si="82"/>
        <v>IM.PA.CV.190301.01</v>
      </c>
      <c r="V464" s="59"/>
      <c r="W464" s="60" t="str">
        <f t="shared" si="83"/>
        <v>GE.PA.CV.190301.01</v>
      </c>
    </row>
    <row r="465" spans="1:23" s="57" customFormat="1" ht="14" customHeight="1">
      <c r="A465" s="57" t="s">
        <v>2186</v>
      </c>
      <c r="C465" s="58" t="s">
        <v>2618</v>
      </c>
      <c r="E465" s="58" t="s">
        <v>2219</v>
      </c>
      <c r="F465" s="57" t="s">
        <v>2491</v>
      </c>
      <c r="G465" s="57" t="s">
        <v>956</v>
      </c>
      <c r="H465" s="58" t="s">
        <v>2217</v>
      </c>
      <c r="J465" s="59" t="str">
        <f t="shared" si="84"/>
        <v>PA.CV.190302</v>
      </c>
      <c r="K465" s="58" t="s">
        <v>2212</v>
      </c>
      <c r="L465" s="57" t="str">
        <f t="shared" si="88"/>
        <v>Femoral right</v>
      </c>
      <c r="M465" s="59" t="str">
        <f t="shared" si="85"/>
        <v>PI.PA.CV.190302.01</v>
      </c>
      <c r="N465" s="59"/>
      <c r="O465" s="59" t="str">
        <f t="shared" si="86"/>
        <v>PH.PA.CV.190302.01</v>
      </c>
      <c r="Q465" s="59" t="str">
        <f t="shared" si="87"/>
        <v>CL.PA.CV.190302.01</v>
      </c>
      <c r="R465" s="59"/>
      <c r="S465" s="59" t="str">
        <f t="shared" si="89"/>
        <v>DR.PA.CV.190302.01</v>
      </c>
      <c r="T465" s="59"/>
      <c r="U465" s="60" t="str">
        <f t="shared" si="82"/>
        <v>IM.PA.CV.190302.01</v>
      </c>
      <c r="V465" s="59"/>
      <c r="W465" s="60" t="str">
        <f t="shared" si="83"/>
        <v>GE.PA.CV.190302.01</v>
      </c>
    </row>
    <row r="466" spans="1:23" s="57" customFormat="1" ht="14" customHeight="1">
      <c r="A466" s="57" t="s">
        <v>2186</v>
      </c>
      <c r="C466" s="58" t="s">
        <v>2618</v>
      </c>
      <c r="D466" s="57" t="s">
        <v>2006</v>
      </c>
      <c r="E466" s="58" t="s">
        <v>2063</v>
      </c>
      <c r="F466" s="57" t="s">
        <v>1842</v>
      </c>
      <c r="G466" s="57" t="s">
        <v>1843</v>
      </c>
      <c r="H466" s="58" t="s">
        <v>2212</v>
      </c>
      <c r="J466" s="59" t="str">
        <f t="shared" si="84"/>
        <v>PA.CV.190401</v>
      </c>
      <c r="K466" s="58" t="s">
        <v>2212</v>
      </c>
      <c r="L466" s="57" t="str">
        <f t="shared" si="88"/>
        <v>Good</v>
      </c>
      <c r="M466" s="59" t="str">
        <f t="shared" si="85"/>
        <v>PI.PA.CV.190401.01</v>
      </c>
      <c r="N466" s="59"/>
      <c r="O466" s="59" t="str">
        <f t="shared" si="86"/>
        <v>PH.PA.CV.190401.01</v>
      </c>
      <c r="Q466" s="59" t="str">
        <f t="shared" si="87"/>
        <v>CL.PA.CV.190401.01</v>
      </c>
      <c r="R466" s="59"/>
      <c r="S466" s="59" t="str">
        <f t="shared" si="89"/>
        <v>DR.PA.CV.190401.01</v>
      </c>
      <c r="T466" s="59"/>
      <c r="U466" s="60" t="str">
        <f t="shared" si="82"/>
        <v>IM.PA.CV.190401.01</v>
      </c>
      <c r="V466" s="59"/>
      <c r="W466" s="60" t="str">
        <f t="shared" si="83"/>
        <v>GE.PA.CV.190401.01</v>
      </c>
    </row>
    <row r="467" spans="1:23" s="57" customFormat="1" ht="14" customHeight="1">
      <c r="A467" s="57" t="s">
        <v>2186</v>
      </c>
      <c r="C467" s="58" t="s">
        <v>2618</v>
      </c>
      <c r="E467" s="58" t="s">
        <v>2063</v>
      </c>
      <c r="F467" s="57" t="s">
        <v>1842</v>
      </c>
      <c r="G467" s="57" t="s">
        <v>1844</v>
      </c>
      <c r="H467" s="58" t="s">
        <v>2217</v>
      </c>
      <c r="J467" s="59" t="str">
        <f t="shared" si="84"/>
        <v>PA.CV.190402</v>
      </c>
      <c r="K467" s="58" t="s">
        <v>2212</v>
      </c>
      <c r="L467" s="57" t="str">
        <f t="shared" si="88"/>
        <v>Poor</v>
      </c>
      <c r="M467" s="59" t="str">
        <f t="shared" si="85"/>
        <v>PI.PA.CV.190402.01</v>
      </c>
      <c r="N467" s="59"/>
      <c r="O467" s="59" t="str">
        <f t="shared" si="86"/>
        <v>PH.PA.CV.190402.01</v>
      </c>
      <c r="Q467" s="59" t="str">
        <f t="shared" si="87"/>
        <v>CL.PA.CV.190402.01</v>
      </c>
      <c r="R467" s="59"/>
      <c r="S467" s="59" t="str">
        <f t="shared" si="89"/>
        <v>DR.PA.CV.190402.01</v>
      </c>
      <c r="T467" s="59"/>
      <c r="U467" s="60" t="str">
        <f t="shared" si="82"/>
        <v>IM.PA.CV.190402.01</v>
      </c>
      <c r="V467" s="59"/>
      <c r="W467" s="60" t="str">
        <f t="shared" si="83"/>
        <v>GE.PA.CV.190402.01</v>
      </c>
    </row>
    <row r="468" spans="1:23" s="57" customFormat="1" ht="14" customHeight="1">
      <c r="A468" s="57" t="s">
        <v>2186</v>
      </c>
      <c r="C468" s="58" t="s">
        <v>2618</v>
      </c>
      <c r="D468" s="57" t="s">
        <v>1845</v>
      </c>
      <c r="E468" s="58" t="s">
        <v>2065</v>
      </c>
      <c r="F468" s="57" t="s">
        <v>1846</v>
      </c>
      <c r="G468" s="57" t="s">
        <v>2265</v>
      </c>
      <c r="H468" s="58" t="s">
        <v>2212</v>
      </c>
      <c r="J468" s="59" t="str">
        <f t="shared" si="84"/>
        <v>PA.CV.190501</v>
      </c>
      <c r="K468" s="58" t="s">
        <v>2212</v>
      </c>
      <c r="L468" s="57" t="str">
        <f t="shared" si="88"/>
        <v>No</v>
      </c>
      <c r="M468" s="59" t="str">
        <f t="shared" si="85"/>
        <v>PI.PA.CV.190501.01</v>
      </c>
      <c r="N468" s="59"/>
      <c r="O468" s="59" t="str">
        <f t="shared" si="86"/>
        <v>PH.PA.CV.190501.01</v>
      </c>
      <c r="Q468" s="59" t="str">
        <f t="shared" si="87"/>
        <v>CL.PA.CV.190501.01</v>
      </c>
      <c r="R468" s="59"/>
      <c r="S468" s="59" t="str">
        <f t="shared" si="89"/>
        <v>DR.PA.CV.190501.01</v>
      </c>
      <c r="T468" s="59"/>
      <c r="U468" s="60" t="str">
        <f t="shared" si="82"/>
        <v>IM.PA.CV.190501.01</v>
      </c>
      <c r="V468" s="59"/>
      <c r="W468" s="60" t="str">
        <f t="shared" si="83"/>
        <v>GE.PA.CV.190501.01</v>
      </c>
    </row>
    <row r="469" spans="1:23" s="57" customFormat="1" ht="14" customHeight="1">
      <c r="A469" s="57" t="s">
        <v>2186</v>
      </c>
      <c r="C469" s="58" t="s">
        <v>2618</v>
      </c>
      <c r="E469" s="58" t="s">
        <v>2065</v>
      </c>
      <c r="F469" s="57" t="s">
        <v>1846</v>
      </c>
      <c r="G469" s="57" t="s">
        <v>2264</v>
      </c>
      <c r="H469" s="58" t="s">
        <v>2217</v>
      </c>
      <c r="J469" s="59" t="str">
        <f t="shared" si="84"/>
        <v>PA.CV.190502</v>
      </c>
      <c r="K469" s="58" t="s">
        <v>2212</v>
      </c>
      <c r="L469" s="57" t="str">
        <f t="shared" si="88"/>
        <v>Yes</v>
      </c>
      <c r="M469" s="59" t="str">
        <f t="shared" si="85"/>
        <v>PI.PA.CV.190502.01</v>
      </c>
      <c r="N469" s="59"/>
      <c r="O469" s="59" t="str">
        <f t="shared" si="86"/>
        <v>PH.PA.CV.190502.01</v>
      </c>
      <c r="Q469" s="59" t="str">
        <f t="shared" si="87"/>
        <v>CL.PA.CV.190502.01</v>
      </c>
      <c r="R469" s="59"/>
      <c r="S469" s="59" t="str">
        <f t="shared" si="89"/>
        <v>DR.PA.CV.190502.01</v>
      </c>
      <c r="T469" s="59"/>
      <c r="U469" s="60" t="str">
        <f t="shared" si="82"/>
        <v>IM.PA.CV.190502.01</v>
      </c>
      <c r="V469" s="59"/>
      <c r="W469" s="60" t="str">
        <f t="shared" si="83"/>
        <v>GE.PA.CV.190502.01</v>
      </c>
    </row>
    <row r="470" spans="1:23" s="57" customFormat="1" ht="14" customHeight="1">
      <c r="A470" s="57" t="s">
        <v>2186</v>
      </c>
      <c r="C470" s="58" t="s">
        <v>2618</v>
      </c>
      <c r="D470" s="57" t="s">
        <v>1674</v>
      </c>
      <c r="E470" s="58" t="s">
        <v>2222</v>
      </c>
      <c r="F470" s="57" t="s">
        <v>1675</v>
      </c>
      <c r="G470" s="57" t="s">
        <v>1676</v>
      </c>
      <c r="H470" s="58" t="s">
        <v>2212</v>
      </c>
      <c r="J470" s="59" t="str">
        <f t="shared" si="84"/>
        <v>PA.CV.190601</v>
      </c>
      <c r="K470" s="58" t="s">
        <v>2212</v>
      </c>
      <c r="L470" s="57" t="str">
        <f t="shared" si="88"/>
        <v>Absent</v>
      </c>
      <c r="M470" s="59" t="str">
        <f t="shared" si="85"/>
        <v>PI.PA.CV.190601.01</v>
      </c>
      <c r="N470" s="59"/>
      <c r="O470" s="59" t="str">
        <f t="shared" si="86"/>
        <v>PH.PA.CV.190601.01</v>
      </c>
      <c r="Q470" s="59" t="str">
        <f t="shared" si="87"/>
        <v>CL.PA.CV.190601.01</v>
      </c>
      <c r="R470" s="59"/>
      <c r="S470" s="59" t="str">
        <f t="shared" si="89"/>
        <v>DR.PA.CV.190601.01</v>
      </c>
      <c r="T470" s="59"/>
      <c r="U470" s="60" t="str">
        <f t="shared" si="82"/>
        <v>IM.PA.CV.190601.01</v>
      </c>
      <c r="V470" s="59"/>
      <c r="W470" s="60" t="str">
        <f t="shared" si="83"/>
        <v>GE.PA.CV.190601.01</v>
      </c>
    </row>
    <row r="471" spans="1:23" s="57" customFormat="1" ht="14" customHeight="1">
      <c r="A471" s="57" t="s">
        <v>2186</v>
      </c>
      <c r="C471" s="58" t="s">
        <v>2618</v>
      </c>
      <c r="E471" s="58" t="s">
        <v>2222</v>
      </c>
      <c r="F471" s="57" t="s">
        <v>1675</v>
      </c>
      <c r="G471" s="57" t="s">
        <v>1127</v>
      </c>
      <c r="H471" s="58" t="s">
        <v>2217</v>
      </c>
      <c r="J471" s="59" t="str">
        <f t="shared" si="84"/>
        <v>PA.CV.190602</v>
      </c>
      <c r="K471" s="58" t="s">
        <v>2212</v>
      </c>
      <c r="L471" s="57" t="str">
        <f t="shared" si="88"/>
        <v>Audible with doppler</v>
      </c>
      <c r="M471" s="59" t="str">
        <f t="shared" si="85"/>
        <v>PI.PA.CV.190602.01</v>
      </c>
      <c r="N471" s="59"/>
      <c r="O471" s="59" t="str">
        <f t="shared" si="86"/>
        <v>PH.PA.CV.190602.01</v>
      </c>
      <c r="Q471" s="59" t="str">
        <f t="shared" si="87"/>
        <v>CL.PA.CV.190602.01</v>
      </c>
      <c r="R471" s="59"/>
      <c r="S471" s="59" t="str">
        <f t="shared" si="89"/>
        <v>DR.PA.CV.190602.01</v>
      </c>
      <c r="T471" s="59"/>
      <c r="U471" s="60" t="str">
        <f t="shared" si="82"/>
        <v>IM.PA.CV.190602.01</v>
      </c>
      <c r="V471" s="59"/>
      <c r="W471" s="60" t="str">
        <f t="shared" si="83"/>
        <v>GE.PA.CV.190602.01</v>
      </c>
    </row>
    <row r="472" spans="1:23" s="57" customFormat="1" ht="14" customHeight="1">
      <c r="A472" s="57" t="s">
        <v>2186</v>
      </c>
      <c r="C472" s="58" t="s">
        <v>2618</v>
      </c>
      <c r="E472" s="58" t="s">
        <v>2222</v>
      </c>
      <c r="F472" s="57" t="s">
        <v>1675</v>
      </c>
      <c r="G472" s="57" t="s">
        <v>1854</v>
      </c>
      <c r="H472" s="58" t="s">
        <v>2219</v>
      </c>
      <c r="J472" s="59" t="str">
        <f t="shared" si="84"/>
        <v>PA.CV.190603</v>
      </c>
      <c r="K472" s="58" t="s">
        <v>2212</v>
      </c>
      <c r="L472" s="57" t="str">
        <f t="shared" si="88"/>
        <v>Intermittent</v>
      </c>
      <c r="M472" s="59" t="str">
        <f t="shared" si="85"/>
        <v>PI.PA.CV.190603.01</v>
      </c>
      <c r="N472" s="59"/>
      <c r="O472" s="59" t="str">
        <f t="shared" si="86"/>
        <v>PH.PA.CV.190603.01</v>
      </c>
      <c r="Q472" s="59" t="str">
        <f t="shared" si="87"/>
        <v>CL.PA.CV.190603.01</v>
      </c>
      <c r="R472" s="59"/>
      <c r="S472" s="59" t="str">
        <f t="shared" si="89"/>
        <v>DR.PA.CV.190603.01</v>
      </c>
      <c r="T472" s="59"/>
      <c r="U472" s="60" t="str">
        <f t="shared" si="82"/>
        <v>IM.PA.CV.190603.01</v>
      </c>
      <c r="V472" s="59"/>
      <c r="W472" s="60" t="str">
        <f t="shared" si="83"/>
        <v>GE.PA.CV.190603.01</v>
      </c>
    </row>
    <row r="473" spans="1:23" s="57" customFormat="1" ht="14" customHeight="1">
      <c r="A473" s="57" t="s">
        <v>2186</v>
      </c>
      <c r="C473" s="58" t="s">
        <v>2618</v>
      </c>
      <c r="E473" s="58" t="s">
        <v>2222</v>
      </c>
      <c r="F473" s="57" t="s">
        <v>1675</v>
      </c>
      <c r="G473" s="57" t="s">
        <v>1855</v>
      </c>
      <c r="H473" s="58" t="s">
        <v>2063</v>
      </c>
      <c r="J473" s="59" t="str">
        <f t="shared" si="84"/>
        <v>PA.CV.190604</v>
      </c>
      <c r="K473" s="58" t="s">
        <v>2212</v>
      </c>
      <c r="L473" s="57" t="str">
        <f t="shared" si="88"/>
        <v>Palpable</v>
      </c>
      <c r="M473" s="59" t="str">
        <f t="shared" si="85"/>
        <v>PI.PA.CV.190604.01</v>
      </c>
      <c r="N473" s="59"/>
      <c r="O473" s="59" t="str">
        <f t="shared" si="86"/>
        <v>PH.PA.CV.190604.01</v>
      </c>
      <c r="Q473" s="59" t="str">
        <f t="shared" si="87"/>
        <v>CL.PA.CV.190604.01</v>
      </c>
      <c r="R473" s="59"/>
      <c r="S473" s="59" t="str">
        <f t="shared" si="89"/>
        <v>DR.PA.CV.190604.01</v>
      </c>
      <c r="T473" s="59"/>
      <c r="U473" s="60" t="str">
        <f t="shared" si="82"/>
        <v>IM.PA.CV.190604.01</v>
      </c>
      <c r="V473" s="59"/>
      <c r="W473" s="60" t="str">
        <f t="shared" si="83"/>
        <v>GE.PA.CV.190604.01</v>
      </c>
    </row>
    <row r="474" spans="1:23" s="57" customFormat="1" ht="14" customHeight="1">
      <c r="A474" s="57" t="s">
        <v>2186</v>
      </c>
      <c r="C474" s="58" t="s">
        <v>2618</v>
      </c>
      <c r="E474" s="58" t="s">
        <v>2222</v>
      </c>
      <c r="F474" s="57" t="s">
        <v>1675</v>
      </c>
      <c r="G474" s="57" t="s">
        <v>1856</v>
      </c>
      <c r="H474" s="58" t="s">
        <v>2065</v>
      </c>
      <c r="J474" s="59" t="str">
        <f t="shared" si="84"/>
        <v>PA.CV.190605</v>
      </c>
      <c r="K474" s="58" t="s">
        <v>2212</v>
      </c>
      <c r="L474" s="57" t="str">
        <f t="shared" si="88"/>
        <v>Strong</v>
      </c>
      <c r="M474" s="59" t="str">
        <f t="shared" si="85"/>
        <v>PI.PA.CV.190605.01</v>
      </c>
      <c r="N474" s="59"/>
      <c r="O474" s="59" t="str">
        <f t="shared" si="86"/>
        <v>PH.PA.CV.190605.01</v>
      </c>
      <c r="Q474" s="59" t="str">
        <f t="shared" si="87"/>
        <v>CL.PA.CV.190605.01</v>
      </c>
      <c r="R474" s="59"/>
      <c r="S474" s="59" t="str">
        <f t="shared" si="89"/>
        <v>DR.PA.CV.190605.01</v>
      </c>
      <c r="T474" s="59"/>
      <c r="U474" s="60" t="str">
        <f t="shared" si="82"/>
        <v>IM.PA.CV.190605.01</v>
      </c>
      <c r="V474" s="59"/>
      <c r="W474" s="60" t="str">
        <f t="shared" si="83"/>
        <v>GE.PA.CV.190605.01</v>
      </c>
    </row>
    <row r="475" spans="1:23" s="57" customFormat="1" ht="14" customHeight="1">
      <c r="A475" s="57" t="s">
        <v>2186</v>
      </c>
      <c r="C475" s="58" t="s">
        <v>2618</v>
      </c>
      <c r="E475" s="58" t="s">
        <v>2222</v>
      </c>
      <c r="F475" s="57" t="s">
        <v>1675</v>
      </c>
      <c r="G475" s="57" t="s">
        <v>1857</v>
      </c>
      <c r="H475" s="58" t="s">
        <v>2222</v>
      </c>
      <c r="J475" s="59" t="str">
        <f t="shared" si="84"/>
        <v>PA.CV.190606</v>
      </c>
      <c r="K475" s="58" t="s">
        <v>2212</v>
      </c>
      <c r="L475" s="57" t="str">
        <f t="shared" si="88"/>
        <v>Weak</v>
      </c>
      <c r="M475" s="59" t="str">
        <f t="shared" si="85"/>
        <v>PI.PA.CV.190606.01</v>
      </c>
      <c r="N475" s="59"/>
      <c r="O475" s="59" t="str">
        <f t="shared" si="86"/>
        <v>PH.PA.CV.190606.01</v>
      </c>
      <c r="Q475" s="59" t="str">
        <f t="shared" si="87"/>
        <v>CL.PA.CV.190606.01</v>
      </c>
      <c r="R475" s="59"/>
      <c r="S475" s="59" t="str">
        <f t="shared" si="89"/>
        <v>DR.PA.CV.190606.01</v>
      </c>
      <c r="T475" s="59"/>
      <c r="U475" s="60" t="str">
        <f t="shared" si="82"/>
        <v>IM.PA.CV.190606.01</v>
      </c>
      <c r="V475" s="59"/>
      <c r="W475" s="60" t="str">
        <f t="shared" si="83"/>
        <v>GE.PA.CV.190606.01</v>
      </c>
    </row>
    <row r="476" spans="1:23" s="57" customFormat="1" ht="14" customHeight="1">
      <c r="A476" s="57" t="s">
        <v>2186</v>
      </c>
      <c r="B476" s="57" t="s">
        <v>1680</v>
      </c>
      <c r="C476" s="58" t="s">
        <v>2620</v>
      </c>
      <c r="D476" s="57" t="s">
        <v>1681</v>
      </c>
      <c r="E476" s="58" t="s">
        <v>2212</v>
      </c>
      <c r="F476" s="57" t="s">
        <v>1682</v>
      </c>
      <c r="G476" s="57" t="s">
        <v>1685</v>
      </c>
      <c r="H476" s="58" t="s">
        <v>2212</v>
      </c>
      <c r="J476" s="59" t="str">
        <f t="shared" si="84"/>
        <v>PA.CV.200101</v>
      </c>
      <c r="K476" s="58" t="s">
        <v>2212</v>
      </c>
      <c r="L476" s="57" t="str">
        <f t="shared" si="88"/>
        <v>Normal for ethnic group</v>
      </c>
      <c r="M476" s="59" t="str">
        <f t="shared" si="85"/>
        <v>PI.PA.CV.200101.01</v>
      </c>
      <c r="N476" s="59"/>
      <c r="O476" s="59" t="str">
        <f t="shared" si="86"/>
        <v>PH.PA.CV.200101.01</v>
      </c>
      <c r="Q476" s="59" t="str">
        <f t="shared" si="87"/>
        <v>CL.PA.CV.200101.01</v>
      </c>
      <c r="R476" s="59"/>
      <c r="S476" s="59" t="str">
        <f t="shared" si="89"/>
        <v>DR.PA.CV.200101.01</v>
      </c>
      <c r="T476" s="59"/>
      <c r="U476" s="60" t="str">
        <f t="shared" si="82"/>
        <v>IM.PA.CV.200101.01</v>
      </c>
      <c r="V476" s="59"/>
      <c r="W476" s="60" t="str">
        <f t="shared" si="83"/>
        <v>GE.PA.CV.200101.01</v>
      </c>
    </row>
    <row r="477" spans="1:23" s="57" customFormat="1" ht="14" customHeight="1">
      <c r="A477" s="57" t="s">
        <v>2186</v>
      </c>
      <c r="C477" s="58" t="s">
        <v>2620</v>
      </c>
      <c r="E477" s="58" t="s">
        <v>2212</v>
      </c>
      <c r="F477" s="57" t="s">
        <v>1682</v>
      </c>
      <c r="G477" s="57" t="s">
        <v>2216</v>
      </c>
      <c r="H477" s="58" t="s">
        <v>2217</v>
      </c>
      <c r="J477" s="59" t="str">
        <f t="shared" si="84"/>
        <v>PA.CV.200102</v>
      </c>
      <c r="K477" s="58" t="s">
        <v>2212</v>
      </c>
      <c r="L477" s="57" t="str">
        <f t="shared" si="88"/>
        <v>Pale</v>
      </c>
      <c r="M477" s="59" t="str">
        <f t="shared" si="85"/>
        <v>PI.PA.CV.200102.01</v>
      </c>
      <c r="N477" s="59"/>
      <c r="O477" s="59" t="str">
        <f t="shared" si="86"/>
        <v>PH.PA.CV.200102.01</v>
      </c>
      <c r="Q477" s="59" t="str">
        <f t="shared" si="87"/>
        <v>CL.PA.CV.200102.01</v>
      </c>
      <c r="R477" s="59"/>
      <c r="S477" s="59" t="str">
        <f t="shared" si="89"/>
        <v>DR.PA.CV.200102.01</v>
      </c>
      <c r="T477" s="59"/>
      <c r="U477" s="60" t="str">
        <f t="shared" si="82"/>
        <v>IM.PA.CV.200102.01</v>
      </c>
      <c r="V477" s="59"/>
      <c r="W477" s="60" t="str">
        <f t="shared" si="83"/>
        <v>GE.PA.CV.200102.01</v>
      </c>
    </row>
    <row r="478" spans="1:23" s="57" customFormat="1" ht="14" customHeight="1">
      <c r="A478" s="57" t="s">
        <v>2186</v>
      </c>
      <c r="C478" s="58" t="s">
        <v>2620</v>
      </c>
      <c r="E478" s="58" t="s">
        <v>2212</v>
      </c>
      <c r="F478" s="57" t="s">
        <v>1682</v>
      </c>
      <c r="G478" s="57" t="s">
        <v>2218</v>
      </c>
      <c r="H478" s="58" t="s">
        <v>2219</v>
      </c>
      <c r="J478" s="59" t="str">
        <f t="shared" si="84"/>
        <v>PA.CV.200103</v>
      </c>
      <c r="K478" s="58" t="s">
        <v>2212</v>
      </c>
      <c r="L478" s="57" t="str">
        <f t="shared" si="88"/>
        <v>Ecchymotic</v>
      </c>
      <c r="M478" s="59" t="str">
        <f t="shared" si="85"/>
        <v>PI.PA.CV.200103.01</v>
      </c>
      <c r="N478" s="59"/>
      <c r="O478" s="59" t="str">
        <f t="shared" si="86"/>
        <v>PH.PA.CV.200103.01</v>
      </c>
      <c r="Q478" s="59" t="str">
        <f t="shared" si="87"/>
        <v>CL.PA.CV.200103.01</v>
      </c>
      <c r="R478" s="59"/>
      <c r="S478" s="59" t="str">
        <f t="shared" si="89"/>
        <v>DR.PA.CV.200103.01</v>
      </c>
      <c r="T478" s="59"/>
      <c r="U478" s="60" t="str">
        <f t="shared" si="82"/>
        <v>IM.PA.CV.200103.01</v>
      </c>
      <c r="V478" s="59"/>
      <c r="W478" s="60" t="str">
        <f t="shared" si="83"/>
        <v>GE.PA.CV.200103.01</v>
      </c>
    </row>
    <row r="479" spans="1:23" s="57" customFormat="1" ht="14" customHeight="1">
      <c r="A479" s="57" t="s">
        <v>2186</v>
      </c>
      <c r="C479" s="58" t="s">
        <v>2620</v>
      </c>
      <c r="E479" s="58" t="s">
        <v>2212</v>
      </c>
      <c r="F479" s="57" t="s">
        <v>1682</v>
      </c>
      <c r="G479" s="57" t="s">
        <v>2062</v>
      </c>
      <c r="H479" s="58" t="s">
        <v>2063</v>
      </c>
      <c r="J479" s="59" t="str">
        <f t="shared" si="84"/>
        <v>PA.CV.200104</v>
      </c>
      <c r="K479" s="58" t="s">
        <v>2212</v>
      </c>
      <c r="L479" s="57" t="str">
        <f t="shared" si="88"/>
        <v>Jaundiced</v>
      </c>
      <c r="M479" s="59" t="str">
        <f t="shared" si="85"/>
        <v>PI.PA.CV.200104.01</v>
      </c>
      <c r="N479" s="59"/>
      <c r="O479" s="59" t="str">
        <f t="shared" si="86"/>
        <v>PH.PA.CV.200104.01</v>
      </c>
      <c r="Q479" s="59" t="str">
        <f t="shared" si="87"/>
        <v>CL.PA.CV.200104.01</v>
      </c>
      <c r="R479" s="59"/>
      <c r="S479" s="59" t="str">
        <f t="shared" si="89"/>
        <v>DR.PA.CV.200104.01</v>
      </c>
      <c r="T479" s="59"/>
      <c r="U479" s="60" t="str">
        <f t="shared" si="82"/>
        <v>IM.PA.CV.200104.01</v>
      </c>
      <c r="V479" s="59"/>
      <c r="W479" s="60" t="str">
        <f t="shared" si="83"/>
        <v>GE.PA.CV.200104.01</v>
      </c>
    </row>
    <row r="480" spans="1:23" s="57" customFormat="1" ht="14" customHeight="1">
      <c r="A480" s="57" t="s">
        <v>2186</v>
      </c>
      <c r="C480" s="58" t="s">
        <v>2620</v>
      </c>
      <c r="E480" s="58" t="s">
        <v>2212</v>
      </c>
      <c r="F480" s="57" t="s">
        <v>1682</v>
      </c>
      <c r="G480" s="57" t="s">
        <v>2064</v>
      </c>
      <c r="H480" s="58" t="s">
        <v>2065</v>
      </c>
      <c r="J480" s="59" t="str">
        <f t="shared" si="84"/>
        <v>PA.CV.200105</v>
      </c>
      <c r="K480" s="58" t="s">
        <v>2212</v>
      </c>
      <c r="L480" s="57" t="str">
        <f t="shared" si="88"/>
        <v>Dusky</v>
      </c>
      <c r="M480" s="59" t="str">
        <f t="shared" si="85"/>
        <v>PI.PA.CV.200105.01</v>
      </c>
      <c r="N480" s="59"/>
      <c r="O480" s="59" t="str">
        <f t="shared" si="86"/>
        <v>PH.PA.CV.200105.01</v>
      </c>
      <c r="Q480" s="59" t="str">
        <f t="shared" si="87"/>
        <v>CL.PA.CV.200105.01</v>
      </c>
      <c r="R480" s="59"/>
      <c r="S480" s="59" t="str">
        <f t="shared" si="89"/>
        <v>DR.PA.CV.200105.01</v>
      </c>
      <c r="T480" s="59"/>
      <c r="U480" s="60" t="str">
        <f t="shared" si="82"/>
        <v>IM.PA.CV.200105.01</v>
      </c>
      <c r="V480" s="59"/>
      <c r="W480" s="60" t="str">
        <f t="shared" si="83"/>
        <v>GE.PA.CV.200105.01</v>
      </c>
    </row>
    <row r="481" spans="1:23" s="57" customFormat="1" ht="14" customHeight="1">
      <c r="A481" s="57" t="s">
        <v>2186</v>
      </c>
      <c r="C481" s="58" t="s">
        <v>2620</v>
      </c>
      <c r="E481" s="58" t="s">
        <v>2212</v>
      </c>
      <c r="F481" s="57" t="s">
        <v>1682</v>
      </c>
      <c r="G481" s="57" t="s">
        <v>2066</v>
      </c>
      <c r="H481" s="58" t="s">
        <v>2222</v>
      </c>
      <c r="J481" s="59" t="str">
        <f t="shared" si="84"/>
        <v>PA.CV.200106</v>
      </c>
      <c r="K481" s="58" t="s">
        <v>2212</v>
      </c>
      <c r="L481" s="57" t="str">
        <f t="shared" si="88"/>
        <v>Cyanotic</v>
      </c>
      <c r="M481" s="59" t="str">
        <f t="shared" si="85"/>
        <v>PI.PA.CV.200106.01</v>
      </c>
      <c r="N481" s="59"/>
      <c r="O481" s="59" t="str">
        <f t="shared" si="86"/>
        <v>PH.PA.CV.200106.01</v>
      </c>
      <c r="Q481" s="59" t="str">
        <f t="shared" si="87"/>
        <v>CL.PA.CV.200106.01</v>
      </c>
      <c r="R481" s="59"/>
      <c r="S481" s="59" t="str">
        <f t="shared" si="89"/>
        <v>DR.PA.CV.200106.01</v>
      </c>
      <c r="T481" s="59"/>
      <c r="U481" s="60" t="str">
        <f t="shared" si="82"/>
        <v>IM.PA.CV.200106.01</v>
      </c>
      <c r="V481" s="59"/>
      <c r="W481" s="60" t="str">
        <f t="shared" si="83"/>
        <v>GE.PA.CV.200106.01</v>
      </c>
    </row>
    <row r="482" spans="1:23" s="57" customFormat="1" ht="14" customHeight="1">
      <c r="A482" s="57" t="s">
        <v>2186</v>
      </c>
      <c r="C482" s="58" t="s">
        <v>2620</v>
      </c>
      <c r="E482" s="58" t="s">
        <v>2212</v>
      </c>
      <c r="F482" s="57" t="s">
        <v>1682</v>
      </c>
      <c r="G482" s="57" t="s">
        <v>2223</v>
      </c>
      <c r="H482" s="58" t="s">
        <v>2376</v>
      </c>
      <c r="J482" s="59" t="str">
        <f t="shared" si="84"/>
        <v>PA.CV.200107</v>
      </c>
      <c r="K482" s="58" t="s">
        <v>2212</v>
      </c>
      <c r="L482" s="57" t="str">
        <f t="shared" si="88"/>
        <v>Mottled</v>
      </c>
      <c r="M482" s="59" t="str">
        <f t="shared" si="85"/>
        <v>PI.PA.CV.200107.01</v>
      </c>
      <c r="N482" s="59"/>
      <c r="O482" s="59" t="str">
        <f t="shared" si="86"/>
        <v>PH.PA.CV.200107.01</v>
      </c>
      <c r="Q482" s="59" t="str">
        <f t="shared" si="87"/>
        <v>CL.PA.CV.200107.01</v>
      </c>
      <c r="R482" s="59"/>
      <c r="S482" s="59" t="str">
        <f t="shared" si="89"/>
        <v>DR.PA.CV.200107.01</v>
      </c>
      <c r="T482" s="59"/>
      <c r="U482" s="60" t="str">
        <f t="shared" si="82"/>
        <v>IM.PA.CV.200107.01</v>
      </c>
      <c r="V482" s="59"/>
      <c r="W482" s="60" t="str">
        <f t="shared" si="83"/>
        <v>GE.PA.CV.200107.01</v>
      </c>
    </row>
    <row r="483" spans="1:23" s="57" customFormat="1" ht="14" customHeight="1">
      <c r="A483" s="57" t="s">
        <v>2186</v>
      </c>
      <c r="C483" s="58" t="s">
        <v>2620</v>
      </c>
      <c r="D483" s="57" t="s">
        <v>1683</v>
      </c>
      <c r="E483" s="58" t="s">
        <v>2217</v>
      </c>
      <c r="F483" s="57" t="s">
        <v>1684</v>
      </c>
      <c r="G483" s="57" t="s">
        <v>1685</v>
      </c>
      <c r="H483" s="58" t="s">
        <v>2212</v>
      </c>
      <c r="J483" s="59" t="str">
        <f t="shared" si="84"/>
        <v>PA.CV.200201</v>
      </c>
      <c r="K483" s="58" t="s">
        <v>2212</v>
      </c>
      <c r="L483" s="57" t="str">
        <f t="shared" si="88"/>
        <v>Normal for ethnic group</v>
      </c>
      <c r="M483" s="59" t="str">
        <f t="shared" si="85"/>
        <v>PI.PA.CV.200201.01</v>
      </c>
      <c r="N483" s="59"/>
      <c r="O483" s="59" t="str">
        <f t="shared" si="86"/>
        <v>PH.PA.CV.200201.01</v>
      </c>
      <c r="Q483" s="59" t="str">
        <f t="shared" si="87"/>
        <v>CL.PA.CV.200201.01</v>
      </c>
      <c r="R483" s="59"/>
      <c r="S483" s="59" t="str">
        <f t="shared" si="89"/>
        <v>DR.PA.CV.200201.01</v>
      </c>
      <c r="T483" s="59"/>
      <c r="U483" s="60" t="str">
        <f t="shared" si="82"/>
        <v>IM.PA.CV.200201.01</v>
      </c>
      <c r="V483" s="59"/>
      <c r="W483" s="60" t="str">
        <f t="shared" si="83"/>
        <v>GE.PA.CV.200201.01</v>
      </c>
    </row>
    <row r="484" spans="1:23" s="57" customFormat="1" ht="14" customHeight="1">
      <c r="A484" s="57" t="s">
        <v>2186</v>
      </c>
      <c r="C484" s="58" t="s">
        <v>2620</v>
      </c>
      <c r="E484" s="58" t="s">
        <v>2217</v>
      </c>
      <c r="F484" s="57" t="s">
        <v>1684</v>
      </c>
      <c r="G484" s="57" t="s">
        <v>2216</v>
      </c>
      <c r="H484" s="58" t="s">
        <v>2217</v>
      </c>
      <c r="J484" s="59" t="str">
        <f t="shared" si="84"/>
        <v>PA.CV.200202</v>
      </c>
      <c r="K484" s="58" t="s">
        <v>2212</v>
      </c>
      <c r="L484" s="57" t="str">
        <f t="shared" si="88"/>
        <v>Pale</v>
      </c>
      <c r="M484" s="59" t="str">
        <f t="shared" si="85"/>
        <v>PI.PA.CV.200202.01</v>
      </c>
      <c r="N484" s="59"/>
      <c r="O484" s="59" t="str">
        <f t="shared" si="86"/>
        <v>PH.PA.CV.200202.01</v>
      </c>
      <c r="Q484" s="59" t="str">
        <f t="shared" si="87"/>
        <v>CL.PA.CV.200202.01</v>
      </c>
      <c r="R484" s="59"/>
      <c r="S484" s="59" t="str">
        <f t="shared" si="89"/>
        <v>DR.PA.CV.200202.01</v>
      </c>
      <c r="T484" s="59"/>
      <c r="U484" s="60" t="str">
        <f t="shared" si="82"/>
        <v>IM.PA.CV.200202.01</v>
      </c>
      <c r="V484" s="59"/>
      <c r="W484" s="60" t="str">
        <f t="shared" si="83"/>
        <v>GE.PA.CV.200202.01</v>
      </c>
    </row>
    <row r="485" spans="1:23" s="57" customFormat="1" ht="14" customHeight="1">
      <c r="A485" s="57" t="s">
        <v>2186</v>
      </c>
      <c r="C485" s="58" t="s">
        <v>2620</v>
      </c>
      <c r="E485" s="58" t="s">
        <v>2217</v>
      </c>
      <c r="F485" s="57" t="s">
        <v>1684</v>
      </c>
      <c r="G485" s="57" t="s">
        <v>2218</v>
      </c>
      <c r="H485" s="58" t="s">
        <v>2219</v>
      </c>
      <c r="J485" s="59" t="str">
        <f t="shared" si="84"/>
        <v>PA.CV.200203</v>
      </c>
      <c r="K485" s="58" t="s">
        <v>2212</v>
      </c>
      <c r="L485" s="57" t="str">
        <f t="shared" si="88"/>
        <v>Ecchymotic</v>
      </c>
      <c r="M485" s="59" t="str">
        <f t="shared" si="85"/>
        <v>PI.PA.CV.200203.01</v>
      </c>
      <c r="N485" s="59"/>
      <c r="O485" s="59" t="str">
        <f t="shared" si="86"/>
        <v>PH.PA.CV.200203.01</v>
      </c>
      <c r="Q485" s="59" t="str">
        <f t="shared" si="87"/>
        <v>CL.PA.CV.200203.01</v>
      </c>
      <c r="R485" s="59"/>
      <c r="S485" s="59" t="str">
        <f t="shared" si="89"/>
        <v>DR.PA.CV.200203.01</v>
      </c>
      <c r="T485" s="59"/>
      <c r="U485" s="60" t="str">
        <f t="shared" si="82"/>
        <v>IM.PA.CV.200203.01</v>
      </c>
      <c r="V485" s="59"/>
      <c r="W485" s="60" t="str">
        <f t="shared" si="83"/>
        <v>GE.PA.CV.200203.01</v>
      </c>
    </row>
    <row r="486" spans="1:23" s="57" customFormat="1" ht="14" customHeight="1">
      <c r="A486" s="57" t="s">
        <v>2186</v>
      </c>
      <c r="C486" s="58" t="s">
        <v>2620</v>
      </c>
      <c r="E486" s="58" t="s">
        <v>2217</v>
      </c>
      <c r="F486" s="57" t="s">
        <v>1684</v>
      </c>
      <c r="G486" s="57" t="s">
        <v>2062</v>
      </c>
      <c r="H486" s="58" t="s">
        <v>2063</v>
      </c>
      <c r="J486" s="59" t="str">
        <f t="shared" si="84"/>
        <v>PA.CV.200204</v>
      </c>
      <c r="K486" s="58" t="s">
        <v>2212</v>
      </c>
      <c r="L486" s="57" t="str">
        <f t="shared" si="88"/>
        <v>Jaundiced</v>
      </c>
      <c r="M486" s="59" t="str">
        <f t="shared" si="85"/>
        <v>PI.PA.CV.200204.01</v>
      </c>
      <c r="N486" s="59"/>
      <c r="O486" s="59" t="str">
        <f t="shared" si="86"/>
        <v>PH.PA.CV.200204.01</v>
      </c>
      <c r="Q486" s="59" t="str">
        <f t="shared" si="87"/>
        <v>CL.PA.CV.200204.01</v>
      </c>
      <c r="R486" s="59"/>
      <c r="S486" s="59" t="str">
        <f t="shared" si="89"/>
        <v>DR.PA.CV.200204.01</v>
      </c>
      <c r="T486" s="59"/>
      <c r="U486" s="60" t="str">
        <f t="shared" si="82"/>
        <v>IM.PA.CV.200204.01</v>
      </c>
      <c r="V486" s="59"/>
      <c r="W486" s="60" t="str">
        <f t="shared" si="83"/>
        <v>GE.PA.CV.200204.01</v>
      </c>
    </row>
    <row r="487" spans="1:23" s="57" customFormat="1" ht="14" customHeight="1">
      <c r="A487" s="57" t="s">
        <v>2186</v>
      </c>
      <c r="C487" s="58" t="s">
        <v>2620</v>
      </c>
      <c r="E487" s="58" t="s">
        <v>2217</v>
      </c>
      <c r="F487" s="57" t="s">
        <v>1684</v>
      </c>
      <c r="G487" s="57" t="s">
        <v>2064</v>
      </c>
      <c r="H487" s="58" t="s">
        <v>2065</v>
      </c>
      <c r="J487" s="59" t="str">
        <f t="shared" si="84"/>
        <v>PA.CV.200205</v>
      </c>
      <c r="K487" s="58" t="s">
        <v>2212</v>
      </c>
      <c r="L487" s="57" t="str">
        <f t="shared" si="88"/>
        <v>Dusky</v>
      </c>
      <c r="M487" s="59" t="str">
        <f t="shared" si="85"/>
        <v>PI.PA.CV.200205.01</v>
      </c>
      <c r="N487" s="59"/>
      <c r="O487" s="59" t="str">
        <f t="shared" si="86"/>
        <v>PH.PA.CV.200205.01</v>
      </c>
      <c r="Q487" s="59" t="str">
        <f t="shared" si="87"/>
        <v>CL.PA.CV.200205.01</v>
      </c>
      <c r="R487" s="59"/>
      <c r="S487" s="59" t="str">
        <f t="shared" si="89"/>
        <v>DR.PA.CV.200205.01</v>
      </c>
      <c r="T487" s="59"/>
      <c r="U487" s="60" t="str">
        <f t="shared" si="82"/>
        <v>IM.PA.CV.200205.01</v>
      </c>
      <c r="V487" s="59"/>
      <c r="W487" s="60" t="str">
        <f t="shared" si="83"/>
        <v>GE.PA.CV.200205.01</v>
      </c>
    </row>
    <row r="488" spans="1:23" s="57" customFormat="1" ht="14" customHeight="1">
      <c r="A488" s="57" t="s">
        <v>2186</v>
      </c>
      <c r="C488" s="58" t="s">
        <v>2620</v>
      </c>
      <c r="E488" s="58" t="s">
        <v>2217</v>
      </c>
      <c r="F488" s="57" t="s">
        <v>1684</v>
      </c>
      <c r="G488" s="57" t="s">
        <v>2066</v>
      </c>
      <c r="H488" s="58" t="s">
        <v>2222</v>
      </c>
      <c r="J488" s="59" t="str">
        <f t="shared" si="84"/>
        <v>PA.CV.200206</v>
      </c>
      <c r="K488" s="58" t="s">
        <v>2212</v>
      </c>
      <c r="L488" s="57" t="str">
        <f t="shared" si="88"/>
        <v>Cyanotic</v>
      </c>
      <c r="M488" s="59" t="str">
        <f t="shared" si="85"/>
        <v>PI.PA.CV.200206.01</v>
      </c>
      <c r="N488" s="59"/>
      <c r="O488" s="59" t="str">
        <f t="shared" si="86"/>
        <v>PH.PA.CV.200206.01</v>
      </c>
      <c r="Q488" s="59" t="str">
        <f t="shared" si="87"/>
        <v>CL.PA.CV.200206.01</v>
      </c>
      <c r="R488" s="59"/>
      <c r="S488" s="59" t="str">
        <f t="shared" si="89"/>
        <v>DR.PA.CV.200206.01</v>
      </c>
      <c r="T488" s="59"/>
      <c r="U488" s="60" t="str">
        <f t="shared" si="82"/>
        <v>IM.PA.CV.200206.01</v>
      </c>
      <c r="V488" s="59"/>
      <c r="W488" s="60" t="str">
        <f t="shared" si="83"/>
        <v>GE.PA.CV.200206.01</v>
      </c>
    </row>
    <row r="489" spans="1:23" s="57" customFormat="1" ht="14" customHeight="1">
      <c r="A489" s="57" t="s">
        <v>2186</v>
      </c>
      <c r="C489" s="58" t="s">
        <v>2620</v>
      </c>
      <c r="E489" s="58" t="s">
        <v>2217</v>
      </c>
      <c r="F489" s="57" t="s">
        <v>1684</v>
      </c>
      <c r="G489" s="57" t="s">
        <v>2223</v>
      </c>
      <c r="H489" s="58" t="s">
        <v>2376</v>
      </c>
      <c r="J489" s="59" t="str">
        <f t="shared" si="84"/>
        <v>PA.CV.200207</v>
      </c>
      <c r="K489" s="58" t="s">
        <v>2212</v>
      </c>
      <c r="L489" s="57" t="str">
        <f t="shared" si="88"/>
        <v>Mottled</v>
      </c>
      <c r="M489" s="59" t="str">
        <f t="shared" si="85"/>
        <v>PI.PA.CV.200207.01</v>
      </c>
      <c r="N489" s="59"/>
      <c r="O489" s="59" t="str">
        <f t="shared" si="86"/>
        <v>PH.PA.CV.200207.01</v>
      </c>
      <c r="Q489" s="59" t="str">
        <f t="shared" si="87"/>
        <v>CL.PA.CV.200207.01</v>
      </c>
      <c r="R489" s="59"/>
      <c r="S489" s="59" t="str">
        <f t="shared" si="89"/>
        <v>DR.PA.CV.200207.01</v>
      </c>
      <c r="T489" s="59"/>
      <c r="U489" s="60" t="str">
        <f t="shared" si="82"/>
        <v>IM.PA.CV.200207.01</v>
      </c>
      <c r="V489" s="59"/>
      <c r="W489" s="60" t="str">
        <f t="shared" si="83"/>
        <v>GE.PA.CV.200207.01</v>
      </c>
    </row>
    <row r="490" spans="1:23" s="57" customFormat="1" ht="14" customHeight="1">
      <c r="A490" s="57" t="s">
        <v>2186</v>
      </c>
      <c r="C490" s="58" t="s">
        <v>2620</v>
      </c>
      <c r="D490" s="57" t="s">
        <v>1686</v>
      </c>
      <c r="E490" s="58" t="s">
        <v>2219</v>
      </c>
      <c r="F490" s="57" t="s">
        <v>1687</v>
      </c>
      <c r="G490" s="57" t="s">
        <v>2538</v>
      </c>
      <c r="H490" s="58" t="s">
        <v>2212</v>
      </c>
      <c r="J490" s="59" t="str">
        <f t="shared" si="84"/>
        <v>PA.CV.200301</v>
      </c>
      <c r="K490" s="58" t="s">
        <v>2212</v>
      </c>
      <c r="L490" s="57" t="str">
        <f t="shared" si="88"/>
        <v>Warm</v>
      </c>
      <c r="M490" s="59" t="str">
        <f t="shared" si="85"/>
        <v>PI.PA.CV.200301.01</v>
      </c>
      <c r="N490" s="59"/>
      <c r="O490" s="59" t="str">
        <f t="shared" si="86"/>
        <v>PH.PA.CV.200301.01</v>
      </c>
      <c r="Q490" s="59" t="str">
        <f t="shared" si="87"/>
        <v>CL.PA.CV.200301.01</v>
      </c>
      <c r="R490" s="59"/>
      <c r="S490" s="59" t="str">
        <f t="shared" si="89"/>
        <v>DR.PA.CV.200301.01</v>
      </c>
      <c r="T490" s="59"/>
      <c r="U490" s="60" t="str">
        <f t="shared" si="82"/>
        <v>IM.PA.CV.200301.01</v>
      </c>
      <c r="V490" s="59"/>
      <c r="W490" s="60" t="str">
        <f t="shared" si="83"/>
        <v>GE.PA.CV.200301.01</v>
      </c>
    </row>
    <row r="491" spans="1:23" s="57" customFormat="1" ht="14" customHeight="1">
      <c r="A491" s="57" t="s">
        <v>2186</v>
      </c>
      <c r="C491" s="58" t="s">
        <v>2620</v>
      </c>
      <c r="E491" s="58" t="s">
        <v>2219</v>
      </c>
      <c r="F491" s="57" t="s">
        <v>1687</v>
      </c>
      <c r="G491" s="57" t="s">
        <v>2540</v>
      </c>
      <c r="H491" s="58" t="s">
        <v>2217</v>
      </c>
      <c r="J491" s="59" t="str">
        <f t="shared" si="84"/>
        <v>PA.CV.200302</v>
      </c>
      <c r="K491" s="58" t="s">
        <v>2212</v>
      </c>
      <c r="L491" s="57" t="str">
        <f t="shared" si="88"/>
        <v>Cool</v>
      </c>
      <c r="M491" s="59" t="str">
        <f t="shared" si="85"/>
        <v>PI.PA.CV.200302.01</v>
      </c>
      <c r="N491" s="59"/>
      <c r="O491" s="59" t="str">
        <f t="shared" si="86"/>
        <v>PH.PA.CV.200302.01</v>
      </c>
      <c r="Q491" s="59" t="str">
        <f t="shared" si="87"/>
        <v>CL.PA.CV.200302.01</v>
      </c>
      <c r="R491" s="59"/>
      <c r="S491" s="59" t="str">
        <f t="shared" si="89"/>
        <v>DR.PA.CV.200302.01</v>
      </c>
      <c r="T491" s="59"/>
      <c r="U491" s="60" t="str">
        <f t="shared" si="82"/>
        <v>IM.PA.CV.200302.01</v>
      </c>
      <c r="V491" s="59"/>
      <c r="W491" s="60" t="str">
        <f t="shared" si="83"/>
        <v>GE.PA.CV.200302.01</v>
      </c>
    </row>
    <row r="492" spans="1:23" s="57" customFormat="1" ht="14" customHeight="1">
      <c r="A492" s="57" t="s">
        <v>2186</v>
      </c>
      <c r="C492" s="58" t="s">
        <v>2620</v>
      </c>
      <c r="E492" s="58" t="s">
        <v>2219</v>
      </c>
      <c r="F492" s="57" t="s">
        <v>1687</v>
      </c>
      <c r="G492" s="57" t="s">
        <v>2541</v>
      </c>
      <c r="H492" s="58" t="s">
        <v>2219</v>
      </c>
      <c r="J492" s="59" t="str">
        <f t="shared" si="84"/>
        <v>PA.CV.200303</v>
      </c>
      <c r="K492" s="58" t="s">
        <v>2212</v>
      </c>
      <c r="L492" s="57" t="str">
        <f t="shared" si="88"/>
        <v>Cold</v>
      </c>
      <c r="M492" s="59" t="str">
        <f t="shared" si="85"/>
        <v>PI.PA.CV.200303.01</v>
      </c>
      <c r="N492" s="59"/>
      <c r="O492" s="59" t="str">
        <f t="shared" si="86"/>
        <v>PH.PA.CV.200303.01</v>
      </c>
      <c r="Q492" s="59" t="str">
        <f t="shared" si="87"/>
        <v>CL.PA.CV.200303.01</v>
      </c>
      <c r="R492" s="59"/>
      <c r="S492" s="59" t="str">
        <f t="shared" si="89"/>
        <v>DR.PA.CV.200303.01</v>
      </c>
      <c r="T492" s="59"/>
      <c r="U492" s="60" t="str">
        <f t="shared" si="82"/>
        <v>IM.PA.CV.200303.01</v>
      </c>
      <c r="V492" s="59"/>
      <c r="W492" s="60" t="str">
        <f t="shared" si="83"/>
        <v>GE.PA.CV.200303.01</v>
      </c>
    </row>
    <row r="493" spans="1:23" s="57" customFormat="1" ht="14" customHeight="1">
      <c r="A493" s="57" t="s">
        <v>2186</v>
      </c>
      <c r="C493" s="58" t="s">
        <v>2620</v>
      </c>
      <c r="E493" s="58" t="s">
        <v>2219</v>
      </c>
      <c r="F493" s="57" t="s">
        <v>1687</v>
      </c>
      <c r="G493" s="57" t="s">
        <v>2539</v>
      </c>
      <c r="H493" s="58" t="s">
        <v>2063</v>
      </c>
      <c r="J493" s="59" t="str">
        <f t="shared" si="84"/>
        <v>PA.CV.200304</v>
      </c>
      <c r="K493" s="58" t="s">
        <v>2212</v>
      </c>
      <c r="L493" s="57" t="str">
        <f t="shared" si="88"/>
        <v>Hot</v>
      </c>
      <c r="M493" s="59" t="str">
        <f t="shared" si="85"/>
        <v>PI.PA.CV.200304.01</v>
      </c>
      <c r="N493" s="59"/>
      <c r="O493" s="59" t="str">
        <f t="shared" si="86"/>
        <v>PH.PA.CV.200304.01</v>
      </c>
      <c r="Q493" s="59" t="str">
        <f t="shared" si="87"/>
        <v>CL.PA.CV.200304.01</v>
      </c>
      <c r="R493" s="59"/>
      <c r="S493" s="59" t="str">
        <f t="shared" si="89"/>
        <v>DR.PA.CV.200304.01</v>
      </c>
      <c r="T493" s="59"/>
      <c r="U493" s="60" t="str">
        <f t="shared" si="82"/>
        <v>IM.PA.CV.200304.01</v>
      </c>
      <c r="V493" s="59"/>
      <c r="W493" s="60" t="str">
        <f t="shared" si="83"/>
        <v>GE.PA.CV.200304.01</v>
      </c>
    </row>
    <row r="494" spans="1:23" s="57" customFormat="1" ht="14" customHeight="1">
      <c r="A494" s="57" t="s">
        <v>2186</v>
      </c>
      <c r="C494" s="58" t="s">
        <v>2620</v>
      </c>
      <c r="D494" s="57" t="s">
        <v>1688</v>
      </c>
      <c r="E494" s="58" t="s">
        <v>2063</v>
      </c>
      <c r="F494" s="57" t="s">
        <v>1689</v>
      </c>
      <c r="G494" s="57" t="s">
        <v>2538</v>
      </c>
      <c r="H494" s="58" t="s">
        <v>2212</v>
      </c>
      <c r="J494" s="59" t="str">
        <f t="shared" si="84"/>
        <v>PA.CV.200401</v>
      </c>
      <c r="K494" s="58" t="s">
        <v>2212</v>
      </c>
      <c r="L494" s="57" t="str">
        <f t="shared" si="88"/>
        <v>Warm</v>
      </c>
      <c r="M494" s="59" t="str">
        <f t="shared" si="85"/>
        <v>PI.PA.CV.200401.01</v>
      </c>
      <c r="N494" s="59"/>
      <c r="O494" s="59" t="str">
        <f t="shared" si="86"/>
        <v>PH.PA.CV.200401.01</v>
      </c>
      <c r="Q494" s="59" t="str">
        <f t="shared" si="87"/>
        <v>CL.PA.CV.200401.01</v>
      </c>
      <c r="R494" s="59"/>
      <c r="S494" s="59" t="str">
        <f t="shared" si="89"/>
        <v>DR.PA.CV.200401.01</v>
      </c>
      <c r="T494" s="59"/>
      <c r="U494" s="60" t="str">
        <f t="shared" si="82"/>
        <v>IM.PA.CV.200401.01</v>
      </c>
      <c r="V494" s="59"/>
      <c r="W494" s="60" t="str">
        <f t="shared" si="83"/>
        <v>GE.PA.CV.200401.01</v>
      </c>
    </row>
    <row r="495" spans="1:23" s="57" customFormat="1" ht="14" customHeight="1">
      <c r="A495" s="57" t="s">
        <v>2186</v>
      </c>
      <c r="C495" s="58" t="s">
        <v>2620</v>
      </c>
      <c r="E495" s="58" t="s">
        <v>2063</v>
      </c>
      <c r="F495" s="57" t="s">
        <v>1689</v>
      </c>
      <c r="G495" s="57" t="s">
        <v>2540</v>
      </c>
      <c r="H495" s="58" t="s">
        <v>2217</v>
      </c>
      <c r="J495" s="59" t="str">
        <f t="shared" si="84"/>
        <v>PA.CV.200402</v>
      </c>
      <c r="K495" s="58" t="s">
        <v>2212</v>
      </c>
      <c r="L495" s="57" t="str">
        <f t="shared" si="88"/>
        <v>Cool</v>
      </c>
      <c r="M495" s="59" t="str">
        <f t="shared" si="85"/>
        <v>PI.PA.CV.200402.01</v>
      </c>
      <c r="N495" s="59"/>
      <c r="O495" s="59" t="str">
        <f t="shared" si="86"/>
        <v>PH.PA.CV.200402.01</v>
      </c>
      <c r="Q495" s="59" t="str">
        <f t="shared" si="87"/>
        <v>CL.PA.CV.200402.01</v>
      </c>
      <c r="R495" s="59"/>
      <c r="S495" s="59" t="str">
        <f t="shared" si="89"/>
        <v>DR.PA.CV.200402.01</v>
      </c>
      <c r="T495" s="59"/>
      <c r="U495" s="60" t="str">
        <f t="shared" si="82"/>
        <v>IM.PA.CV.200402.01</v>
      </c>
      <c r="V495" s="59"/>
      <c r="W495" s="60" t="str">
        <f t="shared" si="83"/>
        <v>GE.PA.CV.200402.01</v>
      </c>
    </row>
    <row r="496" spans="1:23" s="57" customFormat="1" ht="14" customHeight="1">
      <c r="A496" s="57" t="s">
        <v>2186</v>
      </c>
      <c r="C496" s="58" t="s">
        <v>2620</v>
      </c>
      <c r="E496" s="58" t="s">
        <v>2063</v>
      </c>
      <c r="F496" s="57" t="s">
        <v>1689</v>
      </c>
      <c r="G496" s="57" t="s">
        <v>2541</v>
      </c>
      <c r="H496" s="58" t="s">
        <v>2219</v>
      </c>
      <c r="J496" s="59" t="str">
        <f t="shared" si="84"/>
        <v>PA.CV.200403</v>
      </c>
      <c r="K496" s="58" t="s">
        <v>2212</v>
      </c>
      <c r="L496" s="57" t="str">
        <f t="shared" si="88"/>
        <v>Cold</v>
      </c>
      <c r="M496" s="59" t="str">
        <f t="shared" si="85"/>
        <v>PI.PA.CV.200403.01</v>
      </c>
      <c r="N496" s="59"/>
      <c r="O496" s="59" t="str">
        <f t="shared" si="86"/>
        <v>PH.PA.CV.200403.01</v>
      </c>
      <c r="Q496" s="59" t="str">
        <f t="shared" si="87"/>
        <v>CL.PA.CV.200403.01</v>
      </c>
      <c r="R496" s="59"/>
      <c r="S496" s="59" t="str">
        <f t="shared" si="89"/>
        <v>DR.PA.CV.200403.01</v>
      </c>
      <c r="T496" s="59"/>
      <c r="U496" s="60" t="str">
        <f t="shared" si="82"/>
        <v>IM.PA.CV.200403.01</v>
      </c>
      <c r="V496" s="59"/>
      <c r="W496" s="60" t="str">
        <f t="shared" si="83"/>
        <v>GE.PA.CV.200403.01</v>
      </c>
    </row>
    <row r="497" spans="1:23" s="57" customFormat="1" ht="14" customHeight="1">
      <c r="A497" s="57" t="s">
        <v>2186</v>
      </c>
      <c r="C497" s="58" t="s">
        <v>2620</v>
      </c>
      <c r="E497" s="58" t="s">
        <v>2063</v>
      </c>
      <c r="F497" s="57" t="s">
        <v>1689</v>
      </c>
      <c r="G497" s="57" t="s">
        <v>2539</v>
      </c>
      <c r="H497" s="58" t="s">
        <v>2063</v>
      </c>
      <c r="J497" s="59" t="str">
        <f t="shared" si="84"/>
        <v>PA.CV.200404</v>
      </c>
      <c r="K497" s="58" t="s">
        <v>2212</v>
      </c>
      <c r="L497" s="57" t="str">
        <f t="shared" si="88"/>
        <v>Hot</v>
      </c>
      <c r="M497" s="59" t="str">
        <f t="shared" si="85"/>
        <v>PI.PA.CV.200404.01</v>
      </c>
      <c r="N497" s="59"/>
      <c r="O497" s="59" t="str">
        <f t="shared" si="86"/>
        <v>PH.PA.CV.200404.01</v>
      </c>
      <c r="Q497" s="59" t="str">
        <f t="shared" si="87"/>
        <v>CL.PA.CV.200404.01</v>
      </c>
      <c r="R497" s="59"/>
      <c r="S497" s="59" t="str">
        <f t="shared" si="89"/>
        <v>DR.PA.CV.200404.01</v>
      </c>
      <c r="T497" s="59"/>
      <c r="U497" s="60" t="str">
        <f t="shared" si="82"/>
        <v>IM.PA.CV.200404.01</v>
      </c>
      <c r="V497" s="59"/>
      <c r="W497" s="60" t="str">
        <f t="shared" si="83"/>
        <v>GE.PA.CV.200404.01</v>
      </c>
    </row>
    <row r="498" spans="1:23" s="57" customFormat="1" ht="14" customHeight="1">
      <c r="A498" s="57" t="s">
        <v>2186</v>
      </c>
      <c r="B498" s="57" t="s">
        <v>1690</v>
      </c>
      <c r="C498" s="58" t="s">
        <v>2622</v>
      </c>
      <c r="D498" s="57" t="s">
        <v>1691</v>
      </c>
      <c r="E498" s="58" t="s">
        <v>2212</v>
      </c>
      <c r="F498" s="57" t="s">
        <v>1692</v>
      </c>
      <c r="G498" s="57" t="s">
        <v>654</v>
      </c>
      <c r="H498" s="58" t="s">
        <v>2212</v>
      </c>
      <c r="J498" s="59" t="str">
        <f t="shared" si="84"/>
        <v>PA.CV.210101</v>
      </c>
      <c r="K498" s="58" t="s">
        <v>2212</v>
      </c>
      <c r="L498" s="57" t="str">
        <f t="shared" si="88"/>
        <v>Bloody drainage</v>
      </c>
      <c r="M498" s="59" t="str">
        <f t="shared" si="85"/>
        <v>PI.PA.CV.210101.01</v>
      </c>
      <c r="N498" s="59"/>
      <c r="O498" s="59" t="str">
        <f t="shared" si="86"/>
        <v>PH.PA.CV.210101.01</v>
      </c>
      <c r="Q498" s="59" t="str">
        <f t="shared" si="87"/>
        <v>CL.PA.CV.210101.01</v>
      </c>
      <c r="R498" s="59"/>
      <c r="S498" s="59" t="str">
        <f t="shared" si="89"/>
        <v>DR.PA.CV.210101.01</v>
      </c>
      <c r="T498" s="59"/>
      <c r="U498" s="60" t="str">
        <f t="shared" si="82"/>
        <v>IM.PA.CV.210101.01</v>
      </c>
      <c r="V498" s="59"/>
      <c r="W498" s="60" t="str">
        <f t="shared" si="83"/>
        <v>GE.PA.CV.210101.01</v>
      </c>
    </row>
    <row r="499" spans="1:23" s="57" customFormat="1" ht="14" customHeight="1">
      <c r="A499" s="57" t="s">
        <v>2186</v>
      </c>
      <c r="C499" s="58" t="s">
        <v>2622</v>
      </c>
      <c r="E499" s="58" t="s">
        <v>2212</v>
      </c>
      <c r="F499" s="57" t="s">
        <v>1692</v>
      </c>
      <c r="G499" s="57" t="s">
        <v>983</v>
      </c>
      <c r="H499" s="58" t="s">
        <v>2217</v>
      </c>
      <c r="J499" s="59" t="str">
        <f t="shared" si="84"/>
        <v>PA.CV.210102</v>
      </c>
      <c r="K499" s="58" t="s">
        <v>2212</v>
      </c>
      <c r="L499" s="57" t="str">
        <f t="shared" si="88"/>
        <v>Brown drainage</v>
      </c>
      <c r="M499" s="59" t="str">
        <f t="shared" si="85"/>
        <v>PI.PA.CV.210102.01</v>
      </c>
      <c r="N499" s="59"/>
      <c r="O499" s="59" t="str">
        <f t="shared" si="86"/>
        <v>PH.PA.CV.210102.01</v>
      </c>
      <c r="Q499" s="59" t="str">
        <f t="shared" si="87"/>
        <v>CL.PA.CV.210102.01</v>
      </c>
      <c r="R499" s="59"/>
      <c r="S499" s="59" t="str">
        <f t="shared" si="89"/>
        <v>DR.PA.CV.210102.01</v>
      </c>
      <c r="T499" s="59"/>
      <c r="U499" s="60" t="str">
        <f t="shared" si="82"/>
        <v>IM.PA.CV.210102.01</v>
      </c>
      <c r="V499" s="59"/>
      <c r="W499" s="60" t="str">
        <f t="shared" si="83"/>
        <v>GE.PA.CV.210102.01</v>
      </c>
    </row>
    <row r="500" spans="1:23" s="57" customFormat="1" ht="14" customHeight="1">
      <c r="A500" s="57" t="s">
        <v>2186</v>
      </c>
      <c r="C500" s="58" t="s">
        <v>2622</v>
      </c>
      <c r="E500" s="58" t="s">
        <v>2212</v>
      </c>
      <c r="F500" s="57" t="s">
        <v>1692</v>
      </c>
      <c r="G500" s="57" t="s">
        <v>984</v>
      </c>
      <c r="H500" s="58" t="s">
        <v>2219</v>
      </c>
      <c r="J500" s="59" t="str">
        <f t="shared" si="84"/>
        <v>PA.CV.210103</v>
      </c>
      <c r="K500" s="58" t="s">
        <v>2212</v>
      </c>
      <c r="L500" s="57" t="str">
        <f t="shared" si="88"/>
        <v>Clear drainage</v>
      </c>
      <c r="M500" s="59" t="str">
        <f t="shared" si="85"/>
        <v>PI.PA.CV.210103.01</v>
      </c>
      <c r="N500" s="59"/>
      <c r="O500" s="59" t="str">
        <f t="shared" si="86"/>
        <v>PH.PA.CV.210103.01</v>
      </c>
      <c r="Q500" s="59" t="str">
        <f t="shared" si="87"/>
        <v>CL.PA.CV.210103.01</v>
      </c>
      <c r="R500" s="59"/>
      <c r="S500" s="59" t="str">
        <f t="shared" si="89"/>
        <v>DR.PA.CV.210103.01</v>
      </c>
      <c r="T500" s="59"/>
      <c r="U500" s="60" t="str">
        <f t="shared" si="82"/>
        <v>IM.PA.CV.210103.01</v>
      </c>
      <c r="V500" s="59"/>
      <c r="W500" s="60" t="str">
        <f t="shared" si="83"/>
        <v>GE.PA.CV.210103.01</v>
      </c>
    </row>
    <row r="501" spans="1:23" s="57" customFormat="1" ht="14" customHeight="1">
      <c r="A501" s="57" t="s">
        <v>2186</v>
      </c>
      <c r="C501" s="58" t="s">
        <v>2622</v>
      </c>
      <c r="E501" s="58" t="s">
        <v>2212</v>
      </c>
      <c r="F501" s="57" t="s">
        <v>1692</v>
      </c>
      <c r="G501" s="57" t="s">
        <v>982</v>
      </c>
      <c r="H501" s="58" t="s">
        <v>2063</v>
      </c>
      <c r="J501" s="59" t="str">
        <f t="shared" si="84"/>
        <v>PA.CV.210104</v>
      </c>
      <c r="K501" s="58" t="s">
        <v>2212</v>
      </c>
      <c r="L501" s="57" t="str">
        <f t="shared" si="88"/>
        <v>Green drainage</v>
      </c>
      <c r="M501" s="59" t="str">
        <f t="shared" si="85"/>
        <v>PI.PA.CV.210104.01</v>
      </c>
      <c r="N501" s="59"/>
      <c r="O501" s="59" t="str">
        <f t="shared" si="86"/>
        <v>PH.PA.CV.210104.01</v>
      </c>
      <c r="Q501" s="59" t="str">
        <f t="shared" si="87"/>
        <v>CL.PA.CV.210104.01</v>
      </c>
      <c r="R501" s="59"/>
      <c r="S501" s="59" t="str">
        <f t="shared" si="89"/>
        <v>DR.PA.CV.210104.01</v>
      </c>
      <c r="T501" s="59"/>
      <c r="U501" s="60" t="str">
        <f t="shared" si="82"/>
        <v>IM.PA.CV.210104.01</v>
      </c>
      <c r="V501" s="59"/>
      <c r="W501" s="60" t="str">
        <f t="shared" si="83"/>
        <v>GE.PA.CV.210104.01</v>
      </c>
    </row>
    <row r="502" spans="1:23" s="57" customFormat="1" ht="14" customHeight="1">
      <c r="A502" s="57" t="s">
        <v>2186</v>
      </c>
      <c r="C502" s="58" t="s">
        <v>2622</v>
      </c>
      <c r="E502" s="58" t="s">
        <v>2212</v>
      </c>
      <c r="F502" s="57" t="s">
        <v>1692</v>
      </c>
      <c r="G502" s="57" t="s">
        <v>805</v>
      </c>
      <c r="H502" s="58" t="s">
        <v>2065</v>
      </c>
      <c r="J502" s="59" t="str">
        <f t="shared" si="84"/>
        <v>PA.CV.210105</v>
      </c>
      <c r="K502" s="58" t="s">
        <v>2212</v>
      </c>
      <c r="L502" s="57" t="str">
        <f t="shared" si="88"/>
        <v>Large amount</v>
      </c>
      <c r="M502" s="59" t="str">
        <f t="shared" si="85"/>
        <v>PI.PA.CV.210105.01</v>
      </c>
      <c r="N502" s="59"/>
      <c r="O502" s="59" t="str">
        <f t="shared" si="86"/>
        <v>PH.PA.CV.210105.01</v>
      </c>
      <c r="Q502" s="59" t="str">
        <f t="shared" si="87"/>
        <v>CL.PA.CV.210105.01</v>
      </c>
      <c r="R502" s="59"/>
      <c r="S502" s="59" t="str">
        <f t="shared" si="89"/>
        <v>DR.PA.CV.210105.01</v>
      </c>
      <c r="T502" s="59"/>
      <c r="U502" s="60" t="str">
        <f t="shared" si="82"/>
        <v>IM.PA.CV.210105.01</v>
      </c>
      <c r="V502" s="59"/>
      <c r="W502" s="60" t="str">
        <f t="shared" si="83"/>
        <v>GE.PA.CV.210105.01</v>
      </c>
    </row>
    <row r="503" spans="1:23" s="57" customFormat="1" ht="14" customHeight="1">
      <c r="A503" s="57" t="s">
        <v>2186</v>
      </c>
      <c r="C503" s="58" t="s">
        <v>2622</v>
      </c>
      <c r="E503" s="58" t="s">
        <v>2212</v>
      </c>
      <c r="F503" s="57" t="s">
        <v>1692</v>
      </c>
      <c r="G503" s="57" t="s">
        <v>1693</v>
      </c>
      <c r="H503" s="58" t="s">
        <v>2222</v>
      </c>
      <c r="J503" s="59" t="str">
        <f t="shared" si="84"/>
        <v>PA.CV.210106</v>
      </c>
      <c r="K503" s="58" t="s">
        <v>2212</v>
      </c>
      <c r="L503" s="57" t="str">
        <f t="shared" si="88"/>
        <v>Leaking</v>
      </c>
      <c r="M503" s="59" t="str">
        <f t="shared" si="85"/>
        <v>PI.PA.CV.210106.01</v>
      </c>
      <c r="N503" s="59"/>
      <c r="O503" s="59" t="str">
        <f t="shared" si="86"/>
        <v>PH.PA.CV.210106.01</v>
      </c>
      <c r="Q503" s="59" t="str">
        <f t="shared" si="87"/>
        <v>CL.PA.CV.210106.01</v>
      </c>
      <c r="R503" s="59"/>
      <c r="S503" s="59" t="str">
        <f t="shared" si="89"/>
        <v>DR.PA.CV.210106.01</v>
      </c>
      <c r="T503" s="59"/>
      <c r="U503" s="60" t="str">
        <f t="shared" si="82"/>
        <v>IM.PA.CV.210106.01</v>
      </c>
      <c r="V503" s="59"/>
      <c r="W503" s="60" t="str">
        <f t="shared" si="83"/>
        <v>GE.PA.CV.210106.01</v>
      </c>
    </row>
    <row r="504" spans="1:23" s="57" customFormat="1" ht="14" customHeight="1">
      <c r="A504" s="57" t="s">
        <v>2186</v>
      </c>
      <c r="C504" s="58" t="s">
        <v>2622</v>
      </c>
      <c r="E504" s="58" t="s">
        <v>2212</v>
      </c>
      <c r="F504" s="57" t="s">
        <v>1692</v>
      </c>
      <c r="G504" s="57" t="s">
        <v>803</v>
      </c>
      <c r="H504" s="58" t="s">
        <v>2376</v>
      </c>
      <c r="J504" s="59" t="str">
        <f t="shared" si="84"/>
        <v>PA.CV.210107</v>
      </c>
      <c r="K504" s="58" t="s">
        <v>2212</v>
      </c>
      <c r="L504" s="57" t="str">
        <f t="shared" si="88"/>
        <v>Maroon drainage</v>
      </c>
      <c r="M504" s="59" t="str">
        <f t="shared" si="85"/>
        <v>PI.PA.CV.210107.01</v>
      </c>
      <c r="N504" s="59"/>
      <c r="O504" s="59" t="str">
        <f t="shared" si="86"/>
        <v>PH.PA.CV.210107.01</v>
      </c>
      <c r="Q504" s="59" t="str">
        <f t="shared" si="87"/>
        <v>CL.PA.CV.210107.01</v>
      </c>
      <c r="R504" s="59"/>
      <c r="S504" s="59" t="str">
        <f t="shared" si="89"/>
        <v>DR.PA.CV.210107.01</v>
      </c>
      <c r="T504" s="59"/>
      <c r="U504" s="60" t="str">
        <f t="shared" si="82"/>
        <v>IM.PA.CV.210107.01</v>
      </c>
      <c r="V504" s="59"/>
      <c r="W504" s="60" t="str">
        <f t="shared" si="83"/>
        <v>GE.PA.CV.210107.01</v>
      </c>
    </row>
    <row r="505" spans="1:23" s="57" customFormat="1" ht="14" customHeight="1">
      <c r="A505" s="57" t="s">
        <v>2186</v>
      </c>
      <c r="C505" s="58" t="s">
        <v>2622</v>
      </c>
      <c r="E505" s="58" t="s">
        <v>2212</v>
      </c>
      <c r="F505" s="57" t="s">
        <v>1692</v>
      </c>
      <c r="G505" s="57" t="s">
        <v>804</v>
      </c>
      <c r="H505" s="58" t="s">
        <v>2378</v>
      </c>
      <c r="J505" s="59" t="str">
        <f t="shared" si="84"/>
        <v>PA.CV.210108</v>
      </c>
      <c r="K505" s="58" t="s">
        <v>2212</v>
      </c>
      <c r="L505" s="57" t="str">
        <f t="shared" si="88"/>
        <v>Moderate amount</v>
      </c>
      <c r="M505" s="59" t="str">
        <f t="shared" si="85"/>
        <v>PI.PA.CV.210108.01</v>
      </c>
      <c r="N505" s="59"/>
      <c r="O505" s="59" t="str">
        <f t="shared" si="86"/>
        <v>PH.PA.CV.210108.01</v>
      </c>
      <c r="Q505" s="59" t="str">
        <f t="shared" si="87"/>
        <v>CL.PA.CV.210108.01</v>
      </c>
      <c r="R505" s="59"/>
      <c r="S505" s="59" t="str">
        <f t="shared" si="89"/>
        <v>DR.PA.CV.210108.01</v>
      </c>
      <c r="T505" s="59"/>
      <c r="U505" s="60" t="str">
        <f t="shared" si="82"/>
        <v>IM.PA.CV.210108.01</v>
      </c>
      <c r="V505" s="59"/>
      <c r="W505" s="60" t="str">
        <f t="shared" si="83"/>
        <v>GE.PA.CV.210108.01</v>
      </c>
    </row>
    <row r="506" spans="1:23" s="57" customFormat="1" ht="14" customHeight="1">
      <c r="A506" s="57" t="s">
        <v>2186</v>
      </c>
      <c r="C506" s="58" t="s">
        <v>2622</v>
      </c>
      <c r="E506" s="58" t="s">
        <v>2212</v>
      </c>
      <c r="F506" s="57" t="s">
        <v>1692</v>
      </c>
      <c r="G506" s="57" t="s">
        <v>802</v>
      </c>
      <c r="H506" s="58" t="s">
        <v>2380</v>
      </c>
      <c r="J506" s="59" t="str">
        <f t="shared" si="84"/>
        <v>PA.CV.210109</v>
      </c>
      <c r="K506" s="58" t="s">
        <v>2212</v>
      </c>
      <c r="L506" s="57" t="str">
        <f t="shared" si="88"/>
        <v>No drainage</v>
      </c>
      <c r="M506" s="59" t="str">
        <f t="shared" si="85"/>
        <v>PI.PA.CV.210109.01</v>
      </c>
      <c r="N506" s="59"/>
      <c r="O506" s="59" t="str">
        <f t="shared" si="86"/>
        <v>PH.PA.CV.210109.01</v>
      </c>
      <c r="Q506" s="59" t="str">
        <f t="shared" si="87"/>
        <v>CL.PA.CV.210109.01</v>
      </c>
      <c r="R506" s="59"/>
      <c r="S506" s="59" t="str">
        <f t="shared" si="89"/>
        <v>DR.PA.CV.210109.01</v>
      </c>
      <c r="T506" s="59"/>
      <c r="U506" s="60" t="str">
        <f t="shared" si="82"/>
        <v>IM.PA.CV.210109.01</v>
      </c>
      <c r="V506" s="59"/>
      <c r="W506" s="60" t="str">
        <f t="shared" si="83"/>
        <v>GE.PA.CV.210109.01</v>
      </c>
    </row>
    <row r="507" spans="1:23" s="57" customFormat="1" ht="14" customHeight="1">
      <c r="A507" s="57" t="s">
        <v>2186</v>
      </c>
      <c r="C507" s="58" t="s">
        <v>2622</v>
      </c>
      <c r="E507" s="58" t="s">
        <v>2212</v>
      </c>
      <c r="F507" s="57" t="s">
        <v>1692</v>
      </c>
      <c r="G507" s="57" t="s">
        <v>1875</v>
      </c>
      <c r="H507" s="58" t="s">
        <v>2124</v>
      </c>
      <c r="J507" s="59" t="str">
        <f t="shared" si="84"/>
        <v>PA.CV.210110</v>
      </c>
      <c r="K507" s="58" t="s">
        <v>2212</v>
      </c>
      <c r="L507" s="57" t="str">
        <f t="shared" si="88"/>
        <v>Old bloody drainage</v>
      </c>
      <c r="M507" s="59" t="str">
        <f t="shared" si="85"/>
        <v>PI.PA.CV.210110.01</v>
      </c>
      <c r="N507" s="59"/>
      <c r="O507" s="59" t="str">
        <f t="shared" si="86"/>
        <v>PH.PA.CV.210110.01</v>
      </c>
      <c r="Q507" s="59" t="str">
        <f t="shared" si="87"/>
        <v>CL.PA.CV.210110.01</v>
      </c>
      <c r="R507" s="59"/>
      <c r="S507" s="59" t="str">
        <f t="shared" si="89"/>
        <v>DR.PA.CV.210110.01</v>
      </c>
      <c r="T507" s="59"/>
      <c r="U507" s="60" t="str">
        <f t="shared" si="82"/>
        <v>IM.PA.CV.210110.01</v>
      </c>
      <c r="V507" s="59"/>
      <c r="W507" s="60" t="str">
        <f t="shared" si="83"/>
        <v>GE.PA.CV.210110.01</v>
      </c>
    </row>
    <row r="508" spans="1:23" s="57" customFormat="1" ht="14" customHeight="1">
      <c r="A508" s="57" t="s">
        <v>2186</v>
      </c>
      <c r="C508" s="58" t="s">
        <v>2622</v>
      </c>
      <c r="E508" s="58" t="s">
        <v>2212</v>
      </c>
      <c r="F508" s="57" t="s">
        <v>1692</v>
      </c>
      <c r="G508" s="57" t="s">
        <v>2690</v>
      </c>
      <c r="H508" s="58" t="s">
        <v>2126</v>
      </c>
      <c r="J508" s="59" t="str">
        <f t="shared" si="84"/>
        <v>PA.CV.210111</v>
      </c>
      <c r="K508" s="58" t="s">
        <v>2212</v>
      </c>
      <c r="L508" s="57" t="str">
        <f t="shared" si="88"/>
        <v>Purulent drainage</v>
      </c>
      <c r="M508" s="59" t="str">
        <f t="shared" si="85"/>
        <v>PI.PA.CV.210111.01</v>
      </c>
      <c r="N508" s="59"/>
      <c r="O508" s="59" t="str">
        <f t="shared" si="86"/>
        <v>PH.PA.CV.210111.01</v>
      </c>
      <c r="Q508" s="59" t="str">
        <f t="shared" si="87"/>
        <v>CL.PA.CV.210111.01</v>
      </c>
      <c r="R508" s="59"/>
      <c r="S508" s="59" t="str">
        <f t="shared" si="89"/>
        <v>DR.PA.CV.210111.01</v>
      </c>
      <c r="T508" s="59"/>
      <c r="U508" s="60" t="str">
        <f t="shared" si="82"/>
        <v>IM.PA.CV.210111.01</v>
      </c>
      <c r="V508" s="59"/>
      <c r="W508" s="60" t="str">
        <f t="shared" si="83"/>
        <v>GE.PA.CV.210111.01</v>
      </c>
    </row>
    <row r="509" spans="1:23" s="57" customFormat="1" ht="14" customHeight="1">
      <c r="A509" s="57" t="s">
        <v>2186</v>
      </c>
      <c r="C509" s="58" t="s">
        <v>2622</v>
      </c>
      <c r="E509" s="58" t="s">
        <v>2212</v>
      </c>
      <c r="F509" s="57" t="s">
        <v>1692</v>
      </c>
      <c r="G509" s="57" t="s">
        <v>801</v>
      </c>
      <c r="H509" s="58" t="s">
        <v>2128</v>
      </c>
      <c r="J509" s="59" t="str">
        <f t="shared" si="84"/>
        <v>PA.CV.210112</v>
      </c>
      <c r="K509" s="58" t="s">
        <v>2212</v>
      </c>
      <c r="L509" s="57" t="str">
        <f t="shared" si="88"/>
        <v>Rust drainage</v>
      </c>
      <c r="M509" s="59" t="str">
        <f t="shared" si="85"/>
        <v>PI.PA.CV.210112.01</v>
      </c>
      <c r="N509" s="59"/>
      <c r="O509" s="59" t="str">
        <f t="shared" si="86"/>
        <v>PH.PA.CV.210112.01</v>
      </c>
      <c r="Q509" s="59" t="str">
        <f t="shared" si="87"/>
        <v>CL.PA.CV.210112.01</v>
      </c>
      <c r="R509" s="59"/>
      <c r="S509" s="59" t="str">
        <f t="shared" si="89"/>
        <v>DR.PA.CV.210112.01</v>
      </c>
      <c r="T509" s="59"/>
      <c r="U509" s="60" t="str">
        <f t="shared" si="82"/>
        <v>IM.PA.CV.210112.01</v>
      </c>
      <c r="V509" s="59"/>
      <c r="W509" s="60" t="str">
        <f t="shared" si="83"/>
        <v>GE.PA.CV.210112.01</v>
      </c>
    </row>
    <row r="510" spans="1:23" s="57" customFormat="1" ht="14" customHeight="1">
      <c r="A510" s="57" t="s">
        <v>2186</v>
      </c>
      <c r="C510" s="58" t="s">
        <v>2622</v>
      </c>
      <c r="E510" s="58" t="s">
        <v>2212</v>
      </c>
      <c r="F510" s="57" t="s">
        <v>1692</v>
      </c>
      <c r="G510" s="57" t="s">
        <v>2537</v>
      </c>
      <c r="H510" s="58" t="s">
        <v>2130</v>
      </c>
      <c r="J510" s="59" t="str">
        <f t="shared" si="84"/>
        <v>PA.CV.210113</v>
      </c>
      <c r="K510" s="58" t="s">
        <v>2212</v>
      </c>
      <c r="L510" s="57" t="str">
        <f t="shared" si="88"/>
        <v>Saturated</v>
      </c>
      <c r="M510" s="59" t="str">
        <f t="shared" si="85"/>
        <v>PI.PA.CV.210113.01</v>
      </c>
      <c r="N510" s="59"/>
      <c r="O510" s="59" t="str">
        <f t="shared" si="86"/>
        <v>PH.PA.CV.210113.01</v>
      </c>
      <c r="Q510" s="59" t="str">
        <f t="shared" si="87"/>
        <v>CL.PA.CV.210113.01</v>
      </c>
      <c r="R510" s="59"/>
      <c r="S510" s="59" t="str">
        <f t="shared" si="89"/>
        <v>DR.PA.CV.210113.01</v>
      </c>
      <c r="T510" s="59"/>
      <c r="U510" s="60" t="str">
        <f t="shared" si="82"/>
        <v>IM.PA.CV.210113.01</v>
      </c>
      <c r="V510" s="59"/>
      <c r="W510" s="60" t="str">
        <f t="shared" si="83"/>
        <v>GE.PA.CV.210113.01</v>
      </c>
    </row>
    <row r="511" spans="1:23" s="57" customFormat="1" ht="14" customHeight="1">
      <c r="A511" s="57" t="s">
        <v>2186</v>
      </c>
      <c r="C511" s="58" t="s">
        <v>2622</v>
      </c>
      <c r="E511" s="58" t="s">
        <v>2212</v>
      </c>
      <c r="F511" s="57" t="s">
        <v>1692</v>
      </c>
      <c r="G511" s="57" t="s">
        <v>2691</v>
      </c>
      <c r="H511" s="58" t="s">
        <v>2296</v>
      </c>
      <c r="J511" s="59" t="str">
        <f t="shared" si="84"/>
        <v>PA.CV.210114</v>
      </c>
      <c r="K511" s="58" t="s">
        <v>2212</v>
      </c>
      <c r="L511" s="57" t="str">
        <f t="shared" si="88"/>
        <v>Serosanguinous drainage</v>
      </c>
      <c r="M511" s="59" t="str">
        <f t="shared" si="85"/>
        <v>PI.PA.CV.210114.01</v>
      </c>
      <c r="N511" s="59"/>
      <c r="O511" s="59" t="str">
        <f t="shared" si="86"/>
        <v>PH.PA.CV.210114.01</v>
      </c>
      <c r="Q511" s="59" t="str">
        <f t="shared" si="87"/>
        <v>CL.PA.CV.210114.01</v>
      </c>
      <c r="R511" s="59"/>
      <c r="S511" s="59" t="str">
        <f t="shared" si="89"/>
        <v>DR.PA.CV.210114.01</v>
      </c>
      <c r="T511" s="59"/>
      <c r="U511" s="60" t="str">
        <f t="shared" si="82"/>
        <v>IM.PA.CV.210114.01</v>
      </c>
      <c r="V511" s="59"/>
      <c r="W511" s="60" t="str">
        <f t="shared" si="83"/>
        <v>GE.PA.CV.210114.01</v>
      </c>
    </row>
    <row r="512" spans="1:23" s="57" customFormat="1" ht="14" customHeight="1">
      <c r="A512" s="57" t="s">
        <v>2186</v>
      </c>
      <c r="C512" s="58" t="s">
        <v>2622</v>
      </c>
      <c r="E512" s="58" t="s">
        <v>2212</v>
      </c>
      <c r="F512" s="57" t="s">
        <v>1692</v>
      </c>
      <c r="G512" s="57" t="s">
        <v>2692</v>
      </c>
      <c r="H512" s="58" t="s">
        <v>2459</v>
      </c>
      <c r="J512" s="59" t="str">
        <f t="shared" si="84"/>
        <v>PA.CV.210115</v>
      </c>
      <c r="K512" s="58" t="s">
        <v>2212</v>
      </c>
      <c r="L512" s="57" t="str">
        <f t="shared" si="88"/>
        <v>Serous drainage</v>
      </c>
      <c r="M512" s="59" t="str">
        <f t="shared" si="85"/>
        <v>PI.PA.CV.210115.01</v>
      </c>
      <c r="N512" s="59"/>
      <c r="O512" s="59" t="str">
        <f t="shared" si="86"/>
        <v>PH.PA.CV.210115.01</v>
      </c>
      <c r="Q512" s="59" t="str">
        <f t="shared" si="87"/>
        <v>CL.PA.CV.210115.01</v>
      </c>
      <c r="R512" s="59"/>
      <c r="S512" s="59" t="str">
        <f t="shared" si="89"/>
        <v>DR.PA.CV.210115.01</v>
      </c>
      <c r="T512" s="59"/>
      <c r="U512" s="60" t="str">
        <f t="shared" si="82"/>
        <v>IM.PA.CV.210115.01</v>
      </c>
      <c r="V512" s="59"/>
      <c r="W512" s="60" t="str">
        <f t="shared" si="83"/>
        <v>GE.PA.CV.210115.01</v>
      </c>
    </row>
    <row r="513" spans="1:23" s="57" customFormat="1" ht="14" customHeight="1">
      <c r="A513" s="57" t="s">
        <v>2186</v>
      </c>
      <c r="C513" s="58" t="s">
        <v>2622</v>
      </c>
      <c r="E513" s="58" t="s">
        <v>2212</v>
      </c>
      <c r="F513" s="57" t="s">
        <v>1692</v>
      </c>
      <c r="G513" s="57" t="s">
        <v>974</v>
      </c>
      <c r="H513" s="58" t="s">
        <v>2464</v>
      </c>
      <c r="J513" s="59" t="str">
        <f t="shared" si="84"/>
        <v>PA.CV.210116</v>
      </c>
      <c r="K513" s="58" t="s">
        <v>2212</v>
      </c>
      <c r="L513" s="57" t="str">
        <f t="shared" si="88"/>
        <v>Small amount</v>
      </c>
      <c r="M513" s="59" t="str">
        <f t="shared" si="85"/>
        <v>PI.PA.CV.210116.01</v>
      </c>
      <c r="N513" s="59"/>
      <c r="O513" s="59" t="str">
        <f t="shared" si="86"/>
        <v>PH.PA.CV.210116.01</v>
      </c>
      <c r="Q513" s="59" t="str">
        <f t="shared" si="87"/>
        <v>CL.PA.CV.210116.01</v>
      </c>
      <c r="R513" s="59"/>
      <c r="S513" s="59" t="str">
        <f t="shared" si="89"/>
        <v>DR.PA.CV.210116.01</v>
      </c>
      <c r="T513" s="59"/>
      <c r="U513" s="60" t="str">
        <f t="shared" si="82"/>
        <v>IM.PA.CV.210116.01</v>
      </c>
      <c r="V513" s="59"/>
      <c r="W513" s="60" t="str">
        <f t="shared" si="83"/>
        <v>GE.PA.CV.210116.01</v>
      </c>
    </row>
    <row r="514" spans="1:23" s="57" customFormat="1" ht="14" customHeight="1">
      <c r="A514" s="57" t="s">
        <v>2186</v>
      </c>
      <c r="C514" s="58" t="s">
        <v>2622</v>
      </c>
      <c r="E514" s="58" t="s">
        <v>2212</v>
      </c>
      <c r="F514" s="57" t="s">
        <v>1692</v>
      </c>
      <c r="G514" s="57" t="s">
        <v>797</v>
      </c>
      <c r="H514" s="58" t="s">
        <v>2466</v>
      </c>
      <c r="J514" s="59" t="str">
        <f t="shared" si="84"/>
        <v>PA.CV.210117</v>
      </c>
      <c r="K514" s="58" t="s">
        <v>2212</v>
      </c>
      <c r="L514" s="57" t="str">
        <f t="shared" si="88"/>
        <v>Tan drainage</v>
      </c>
      <c r="M514" s="59" t="str">
        <f t="shared" si="85"/>
        <v>PI.PA.CV.210117.01</v>
      </c>
      <c r="N514" s="59"/>
      <c r="O514" s="59" t="str">
        <f t="shared" si="86"/>
        <v>PH.PA.CV.210117.01</v>
      </c>
      <c r="Q514" s="59" t="str">
        <f t="shared" si="87"/>
        <v>CL.PA.CV.210117.01</v>
      </c>
      <c r="R514" s="59"/>
      <c r="S514" s="59" t="str">
        <f t="shared" si="89"/>
        <v>DR.PA.CV.210117.01</v>
      </c>
      <c r="T514" s="59"/>
      <c r="U514" s="60" t="str">
        <f t="shared" si="82"/>
        <v>IM.PA.CV.210117.01</v>
      </c>
      <c r="V514" s="59"/>
      <c r="W514" s="60" t="str">
        <f t="shared" si="83"/>
        <v>GE.PA.CV.210117.01</v>
      </c>
    </row>
    <row r="515" spans="1:23" s="57" customFormat="1" ht="14" customHeight="1">
      <c r="A515" s="57" t="s">
        <v>2186</v>
      </c>
      <c r="C515" s="58" t="s">
        <v>2622</v>
      </c>
      <c r="E515" s="58" t="s">
        <v>2212</v>
      </c>
      <c r="F515" s="57" t="s">
        <v>1692</v>
      </c>
      <c r="G515" s="57" t="s">
        <v>798</v>
      </c>
      <c r="H515" s="58" t="s">
        <v>2616</v>
      </c>
      <c r="J515" s="59" t="str">
        <f t="shared" si="84"/>
        <v>PA.CV.210118</v>
      </c>
      <c r="K515" s="58" t="s">
        <v>2212</v>
      </c>
      <c r="L515" s="57" t="str">
        <f t="shared" si="88"/>
        <v>White drainage</v>
      </c>
      <c r="M515" s="59" t="str">
        <f t="shared" si="85"/>
        <v>PI.PA.CV.210118.01</v>
      </c>
      <c r="N515" s="59"/>
      <c r="O515" s="59" t="str">
        <f t="shared" si="86"/>
        <v>PH.PA.CV.210118.01</v>
      </c>
      <c r="Q515" s="59" t="str">
        <f t="shared" si="87"/>
        <v>CL.PA.CV.210118.01</v>
      </c>
      <c r="R515" s="59"/>
      <c r="S515" s="59" t="str">
        <f t="shared" si="89"/>
        <v>DR.PA.CV.210118.01</v>
      </c>
      <c r="T515" s="59"/>
      <c r="U515" s="60" t="str">
        <f t="shared" ref="U515:U578" si="90">CONCATENATE("IM.",J515, ".",K515)</f>
        <v>IM.PA.CV.210118.01</v>
      </c>
      <c r="V515" s="59"/>
      <c r="W515" s="60" t="str">
        <f t="shared" ref="W515:W578" si="91">CONCATENATE("GE.",J515, ".",K515)</f>
        <v>GE.PA.CV.210118.01</v>
      </c>
    </row>
    <row r="516" spans="1:23" s="57" customFormat="1" ht="14" customHeight="1">
      <c r="A516" s="57" t="s">
        <v>2186</v>
      </c>
      <c r="C516" s="58" t="s">
        <v>2622</v>
      </c>
      <c r="E516" s="58" t="s">
        <v>2212</v>
      </c>
      <c r="F516" s="57" t="s">
        <v>1692</v>
      </c>
      <c r="G516" s="57" t="s">
        <v>799</v>
      </c>
      <c r="H516" s="58" t="s">
        <v>2618</v>
      </c>
      <c r="J516" s="59" t="str">
        <f t="shared" si="84"/>
        <v>PA.CV.210119</v>
      </c>
      <c r="K516" s="58" t="s">
        <v>2212</v>
      </c>
      <c r="L516" s="57" t="str">
        <f t="shared" si="88"/>
        <v>Yellow drainage</v>
      </c>
      <c r="M516" s="59" t="str">
        <f t="shared" si="85"/>
        <v>PI.PA.CV.210119.01</v>
      </c>
      <c r="N516" s="59"/>
      <c r="O516" s="59" t="str">
        <f t="shared" si="86"/>
        <v>PH.PA.CV.210119.01</v>
      </c>
      <c r="Q516" s="59" t="str">
        <f t="shared" si="87"/>
        <v>CL.PA.CV.210119.01</v>
      </c>
      <c r="R516" s="59"/>
      <c r="S516" s="59" t="str">
        <f t="shared" si="89"/>
        <v>DR.PA.CV.210119.01</v>
      </c>
      <c r="T516" s="59"/>
      <c r="U516" s="60" t="str">
        <f t="shared" si="90"/>
        <v>IM.PA.CV.210119.01</v>
      </c>
      <c r="V516" s="59"/>
      <c r="W516" s="60" t="str">
        <f t="shared" si="91"/>
        <v>GE.PA.CV.210119.01</v>
      </c>
    </row>
    <row r="517" spans="1:23" s="57" customFormat="1" ht="14" customHeight="1">
      <c r="A517" s="57" t="s">
        <v>2186</v>
      </c>
      <c r="C517" s="58" t="s">
        <v>2622</v>
      </c>
      <c r="E517" s="58" t="s">
        <v>2212</v>
      </c>
      <c r="F517" s="57" t="s">
        <v>1692</v>
      </c>
      <c r="G517" s="57" t="s">
        <v>2393</v>
      </c>
      <c r="H517" s="58" t="s">
        <v>2620</v>
      </c>
      <c r="J517" s="59" t="str">
        <f t="shared" si="84"/>
        <v>PA.CV.210120</v>
      </c>
      <c r="K517" s="58" t="s">
        <v>2212</v>
      </c>
      <c r="L517" s="57" t="str">
        <f t="shared" si="88"/>
        <v>Decreased</v>
      </c>
      <c r="M517" s="59" t="str">
        <f t="shared" si="85"/>
        <v>PI.PA.CV.210120.01</v>
      </c>
      <c r="N517" s="59"/>
      <c r="O517" s="59" t="str">
        <f t="shared" si="86"/>
        <v>PH.PA.CV.210120.01</v>
      </c>
      <c r="Q517" s="59" t="str">
        <f t="shared" si="87"/>
        <v>CL.PA.CV.210120.01</v>
      </c>
      <c r="R517" s="59"/>
      <c r="S517" s="59" t="str">
        <f t="shared" si="89"/>
        <v>DR.PA.CV.210120.01</v>
      </c>
      <c r="T517" s="59"/>
      <c r="U517" s="60" t="str">
        <f t="shared" si="90"/>
        <v>IM.PA.CV.210120.01</v>
      </c>
      <c r="V517" s="59"/>
      <c r="W517" s="60" t="str">
        <f t="shared" si="91"/>
        <v>GE.PA.CV.210120.01</v>
      </c>
    </row>
    <row r="518" spans="1:23" s="57" customFormat="1" ht="14" customHeight="1">
      <c r="A518" s="57" t="s">
        <v>2186</v>
      </c>
      <c r="C518" s="58" t="s">
        <v>2622</v>
      </c>
      <c r="D518" s="57" t="s">
        <v>2394</v>
      </c>
      <c r="E518" s="58" t="s">
        <v>2217</v>
      </c>
      <c r="F518" s="57" t="s">
        <v>2395</v>
      </c>
      <c r="G518" s="57" t="s">
        <v>2396</v>
      </c>
      <c r="H518" s="58" t="s">
        <v>2212</v>
      </c>
      <c r="J518" s="59" t="str">
        <f t="shared" si="84"/>
        <v>PA.CV.210201</v>
      </c>
      <c r="K518" s="58" t="s">
        <v>2212</v>
      </c>
      <c r="L518" s="57" t="str">
        <f t="shared" si="88"/>
        <v>Brown</v>
      </c>
      <c r="M518" s="59" t="str">
        <f t="shared" si="85"/>
        <v>PI.PA.CV.210201.01</v>
      </c>
      <c r="N518" s="59"/>
      <c r="O518" s="59" t="str">
        <f t="shared" si="86"/>
        <v>PH.PA.CV.210201.01</v>
      </c>
      <c r="Q518" s="59" t="str">
        <f t="shared" si="87"/>
        <v>CL.PA.CV.210201.01</v>
      </c>
      <c r="R518" s="59"/>
      <c r="S518" s="59" t="str">
        <f t="shared" si="89"/>
        <v>DR.PA.CV.210201.01</v>
      </c>
      <c r="T518" s="59"/>
      <c r="U518" s="60" t="str">
        <f t="shared" si="90"/>
        <v>IM.PA.CV.210201.01</v>
      </c>
      <c r="V518" s="59"/>
      <c r="W518" s="60" t="str">
        <f t="shared" si="91"/>
        <v>GE.PA.CV.210201.01</v>
      </c>
    </row>
    <row r="519" spans="1:23" s="57" customFormat="1" ht="14" customHeight="1">
      <c r="A519" s="57" t="s">
        <v>2186</v>
      </c>
      <c r="C519" s="58" t="s">
        <v>2622</v>
      </c>
      <c r="E519" s="58" t="s">
        <v>2217</v>
      </c>
      <c r="F519" s="57" t="s">
        <v>2395</v>
      </c>
      <c r="G519" s="57" t="s">
        <v>2545</v>
      </c>
      <c r="H519" s="58" t="s">
        <v>2217</v>
      </c>
      <c r="J519" s="59" t="str">
        <f t="shared" si="84"/>
        <v>PA.CV.210202</v>
      </c>
      <c r="K519" s="58" t="s">
        <v>2212</v>
      </c>
      <c r="L519" s="57" t="str">
        <f t="shared" si="88"/>
        <v>Copious</v>
      </c>
      <c r="M519" s="59" t="str">
        <f t="shared" si="85"/>
        <v>PI.PA.CV.210202.01</v>
      </c>
      <c r="N519" s="59"/>
      <c r="O519" s="59" t="str">
        <f t="shared" si="86"/>
        <v>PH.PA.CV.210202.01</v>
      </c>
      <c r="Q519" s="59" t="str">
        <f t="shared" si="87"/>
        <v>CL.PA.CV.210202.01</v>
      </c>
      <c r="R519" s="59"/>
      <c r="S519" s="59" t="str">
        <f t="shared" si="89"/>
        <v>DR.PA.CV.210202.01</v>
      </c>
      <c r="T519" s="59"/>
      <c r="U519" s="60" t="str">
        <f t="shared" si="90"/>
        <v>IM.PA.CV.210202.01</v>
      </c>
      <c r="V519" s="59"/>
      <c r="W519" s="60" t="str">
        <f t="shared" si="91"/>
        <v>GE.PA.CV.210202.01</v>
      </c>
    </row>
    <row r="520" spans="1:23" s="57" customFormat="1" ht="14" customHeight="1">
      <c r="A520" s="57" t="s">
        <v>2186</v>
      </c>
      <c r="C520" s="58" t="s">
        <v>2622</v>
      </c>
      <c r="E520" s="58" t="s">
        <v>2217</v>
      </c>
      <c r="F520" s="57" t="s">
        <v>2395</v>
      </c>
      <c r="G520" s="57" t="s">
        <v>2546</v>
      </c>
      <c r="H520" s="58" t="s">
        <v>2219</v>
      </c>
      <c r="J520" s="59" t="str">
        <f t="shared" ref="J520:J583" si="92">CONCATENATE("PA.CV.",C520,E520,H520)</f>
        <v>PA.CV.210203</v>
      </c>
      <c r="K520" s="58" t="s">
        <v>2212</v>
      </c>
      <c r="L520" s="57" t="str">
        <f t="shared" si="88"/>
        <v>Decreasing</v>
      </c>
      <c r="M520" s="59" t="str">
        <f t="shared" ref="M520:M583" si="93">CONCATENATE("PI.",J520,".",K520)</f>
        <v>PI.PA.CV.210203.01</v>
      </c>
      <c r="N520" s="59"/>
      <c r="O520" s="59" t="str">
        <f t="shared" ref="O520:O583" si="94">CONCATENATE("PH.",J520,".",K520)</f>
        <v>PH.PA.CV.210203.01</v>
      </c>
      <c r="Q520" s="59" t="str">
        <f t="shared" ref="Q520:Q583" si="95">CONCATENATE("CL.",J520,".",K520)</f>
        <v>CL.PA.CV.210203.01</v>
      </c>
      <c r="R520" s="59"/>
      <c r="S520" s="59" t="str">
        <f t="shared" si="89"/>
        <v>DR.PA.CV.210203.01</v>
      </c>
      <c r="T520" s="59"/>
      <c r="U520" s="60" t="str">
        <f t="shared" si="90"/>
        <v>IM.PA.CV.210203.01</v>
      </c>
      <c r="V520" s="59"/>
      <c r="W520" s="60" t="str">
        <f t="shared" si="91"/>
        <v>GE.PA.CV.210203.01</v>
      </c>
    </row>
    <row r="521" spans="1:23" s="57" customFormat="1" ht="14" customHeight="1">
      <c r="A521" s="57" t="s">
        <v>2186</v>
      </c>
      <c r="C521" s="58" t="s">
        <v>2622</v>
      </c>
      <c r="E521" s="58" t="s">
        <v>2217</v>
      </c>
      <c r="F521" s="57" t="s">
        <v>2395</v>
      </c>
      <c r="G521" s="57" t="s">
        <v>2547</v>
      </c>
      <c r="H521" s="58" t="s">
        <v>2063</v>
      </c>
      <c r="J521" s="59" t="str">
        <f t="shared" si="92"/>
        <v>PA.CV.210204</v>
      </c>
      <c r="K521" s="58" t="s">
        <v>2212</v>
      </c>
      <c r="L521" s="57" t="str">
        <f t="shared" ref="L521:L584" si="96">G521</f>
        <v>Green</v>
      </c>
      <c r="M521" s="59" t="str">
        <f t="shared" si="93"/>
        <v>PI.PA.CV.210204.01</v>
      </c>
      <c r="N521" s="59"/>
      <c r="O521" s="59" t="str">
        <f t="shared" si="94"/>
        <v>PH.PA.CV.210204.01</v>
      </c>
      <c r="Q521" s="59" t="str">
        <f t="shared" si="95"/>
        <v>CL.PA.CV.210204.01</v>
      </c>
      <c r="R521" s="59"/>
      <c r="S521" s="59" t="str">
        <f t="shared" ref="S521:S584" si="97">CONCATENATE("DR.",J521,".",K521)</f>
        <v>DR.PA.CV.210204.01</v>
      </c>
      <c r="T521" s="59"/>
      <c r="U521" s="60" t="str">
        <f t="shared" si="90"/>
        <v>IM.PA.CV.210204.01</v>
      </c>
      <c r="V521" s="59"/>
      <c r="W521" s="60" t="str">
        <f t="shared" si="91"/>
        <v>GE.PA.CV.210204.01</v>
      </c>
    </row>
    <row r="522" spans="1:23" s="57" customFormat="1" ht="14" customHeight="1">
      <c r="A522" s="57" t="s">
        <v>2186</v>
      </c>
      <c r="C522" s="58" t="s">
        <v>2622</v>
      </c>
      <c r="E522" s="58" t="s">
        <v>2217</v>
      </c>
      <c r="F522" s="57" t="s">
        <v>2395</v>
      </c>
      <c r="G522" s="57" t="s">
        <v>2548</v>
      </c>
      <c r="H522" s="58" t="s">
        <v>2065</v>
      </c>
      <c r="J522" s="59" t="str">
        <f t="shared" si="92"/>
        <v>PA.CV.210205</v>
      </c>
      <c r="K522" s="58" t="s">
        <v>2212</v>
      </c>
      <c r="L522" s="57" t="str">
        <f t="shared" si="96"/>
        <v>Increasing</v>
      </c>
      <c r="M522" s="59" t="str">
        <f t="shared" si="93"/>
        <v>PI.PA.CV.210205.01</v>
      </c>
      <c r="N522" s="59"/>
      <c r="O522" s="59" t="str">
        <f t="shared" si="94"/>
        <v>PH.PA.CV.210205.01</v>
      </c>
      <c r="Q522" s="59" t="str">
        <f t="shared" si="95"/>
        <v>CL.PA.CV.210205.01</v>
      </c>
      <c r="R522" s="59"/>
      <c r="S522" s="59" t="str">
        <f t="shared" si="97"/>
        <v>DR.PA.CV.210205.01</v>
      </c>
      <c r="T522" s="59"/>
      <c r="U522" s="60" t="str">
        <f t="shared" si="90"/>
        <v>IM.PA.CV.210205.01</v>
      </c>
      <c r="V522" s="59"/>
      <c r="W522" s="60" t="str">
        <f t="shared" si="91"/>
        <v>GE.PA.CV.210205.01</v>
      </c>
    </row>
    <row r="523" spans="1:23" s="57" customFormat="1" ht="14" customHeight="1">
      <c r="A523" s="57" t="s">
        <v>2186</v>
      </c>
      <c r="C523" s="58" t="s">
        <v>2622</v>
      </c>
      <c r="E523" s="58" t="s">
        <v>2217</v>
      </c>
      <c r="F523" s="57" t="s">
        <v>2395</v>
      </c>
      <c r="G523" s="57" t="s">
        <v>2549</v>
      </c>
      <c r="H523" s="58" t="s">
        <v>2222</v>
      </c>
      <c r="J523" s="59" t="str">
        <f t="shared" si="92"/>
        <v>PA.CV.210206</v>
      </c>
      <c r="K523" s="58" t="s">
        <v>2212</v>
      </c>
      <c r="L523" s="57" t="str">
        <f t="shared" si="96"/>
        <v>Moderate</v>
      </c>
      <c r="M523" s="59" t="str">
        <f t="shared" si="93"/>
        <v>PI.PA.CV.210206.01</v>
      </c>
      <c r="N523" s="59"/>
      <c r="O523" s="59" t="str">
        <f t="shared" si="94"/>
        <v>PH.PA.CV.210206.01</v>
      </c>
      <c r="Q523" s="59" t="str">
        <f t="shared" si="95"/>
        <v>CL.PA.CV.210206.01</v>
      </c>
      <c r="R523" s="59"/>
      <c r="S523" s="59" t="str">
        <f t="shared" si="97"/>
        <v>DR.PA.CV.210206.01</v>
      </c>
      <c r="T523" s="59"/>
      <c r="U523" s="60" t="str">
        <f t="shared" si="90"/>
        <v>IM.PA.CV.210206.01</v>
      </c>
      <c r="V523" s="59"/>
      <c r="W523" s="60" t="str">
        <f t="shared" si="91"/>
        <v>GE.PA.CV.210206.01</v>
      </c>
    </row>
    <row r="524" spans="1:23" s="57" customFormat="1" ht="14" customHeight="1">
      <c r="A524" s="57" t="s">
        <v>2186</v>
      </c>
      <c r="C524" s="58" t="s">
        <v>2622</v>
      </c>
      <c r="E524" s="58" t="s">
        <v>2217</v>
      </c>
      <c r="F524" s="57" t="s">
        <v>2395</v>
      </c>
      <c r="G524" s="57" t="s">
        <v>1794</v>
      </c>
      <c r="H524" s="58" t="s">
        <v>2376</v>
      </c>
      <c r="J524" s="59" t="str">
        <f t="shared" si="92"/>
        <v>PA.CV.210207</v>
      </c>
      <c r="K524" s="58" t="s">
        <v>2212</v>
      </c>
      <c r="L524" s="57" t="str">
        <f t="shared" si="96"/>
        <v>Purulent</v>
      </c>
      <c r="M524" s="59" t="str">
        <f t="shared" si="93"/>
        <v>PI.PA.CV.210207.01</v>
      </c>
      <c r="N524" s="59"/>
      <c r="O524" s="59" t="str">
        <f t="shared" si="94"/>
        <v>PH.PA.CV.210207.01</v>
      </c>
      <c r="Q524" s="59" t="str">
        <f t="shared" si="95"/>
        <v>CL.PA.CV.210207.01</v>
      </c>
      <c r="R524" s="59"/>
      <c r="S524" s="59" t="str">
        <f t="shared" si="97"/>
        <v>DR.PA.CV.210207.01</v>
      </c>
      <c r="T524" s="59"/>
      <c r="U524" s="60" t="str">
        <f t="shared" si="90"/>
        <v>IM.PA.CV.210207.01</v>
      </c>
      <c r="V524" s="59"/>
      <c r="W524" s="60" t="str">
        <f t="shared" si="91"/>
        <v>GE.PA.CV.210207.01</v>
      </c>
    </row>
    <row r="525" spans="1:23" s="57" customFormat="1" ht="14" customHeight="1">
      <c r="A525" s="57" t="s">
        <v>2186</v>
      </c>
      <c r="C525" s="58" t="s">
        <v>2622</v>
      </c>
      <c r="E525" s="58" t="s">
        <v>2217</v>
      </c>
      <c r="F525" s="57" t="s">
        <v>2395</v>
      </c>
      <c r="G525" s="57" t="s">
        <v>2550</v>
      </c>
      <c r="H525" s="58" t="s">
        <v>2378</v>
      </c>
      <c r="J525" s="59" t="str">
        <f t="shared" si="92"/>
        <v>PA.CV.210208</v>
      </c>
      <c r="K525" s="58" t="s">
        <v>2212</v>
      </c>
      <c r="L525" s="57" t="str">
        <f t="shared" si="96"/>
        <v>Sanguineous</v>
      </c>
      <c r="M525" s="59" t="str">
        <f t="shared" si="93"/>
        <v>PI.PA.CV.210208.01</v>
      </c>
      <c r="N525" s="59"/>
      <c r="O525" s="59" t="str">
        <f t="shared" si="94"/>
        <v>PH.PA.CV.210208.01</v>
      </c>
      <c r="Q525" s="59" t="str">
        <f t="shared" si="95"/>
        <v>CL.PA.CV.210208.01</v>
      </c>
      <c r="R525" s="59"/>
      <c r="S525" s="59" t="str">
        <f t="shared" si="97"/>
        <v>DR.PA.CV.210208.01</v>
      </c>
      <c r="T525" s="59"/>
      <c r="U525" s="60" t="str">
        <f t="shared" si="90"/>
        <v>IM.PA.CV.210208.01</v>
      </c>
      <c r="V525" s="59"/>
      <c r="W525" s="60" t="str">
        <f t="shared" si="91"/>
        <v>GE.PA.CV.210208.01</v>
      </c>
    </row>
    <row r="526" spans="1:23" s="57" customFormat="1" ht="14" customHeight="1">
      <c r="A526" s="57" t="s">
        <v>2186</v>
      </c>
      <c r="C526" s="58" t="s">
        <v>2622</v>
      </c>
      <c r="E526" s="58" t="s">
        <v>2217</v>
      </c>
      <c r="F526" s="57" t="s">
        <v>2395</v>
      </c>
      <c r="G526" s="57" t="s">
        <v>2551</v>
      </c>
      <c r="H526" s="58" t="s">
        <v>2380</v>
      </c>
      <c r="J526" s="59" t="str">
        <f t="shared" si="92"/>
        <v>PA.CV.210209</v>
      </c>
      <c r="K526" s="58" t="s">
        <v>2212</v>
      </c>
      <c r="L526" s="57" t="str">
        <f t="shared" si="96"/>
        <v>Scant</v>
      </c>
      <c r="M526" s="59" t="str">
        <f t="shared" si="93"/>
        <v>PI.PA.CV.210209.01</v>
      </c>
      <c r="N526" s="59"/>
      <c r="O526" s="59" t="str">
        <f t="shared" si="94"/>
        <v>PH.PA.CV.210209.01</v>
      </c>
      <c r="Q526" s="59" t="str">
        <f t="shared" si="95"/>
        <v>CL.PA.CV.210209.01</v>
      </c>
      <c r="R526" s="59"/>
      <c r="S526" s="59" t="str">
        <f t="shared" si="97"/>
        <v>DR.PA.CV.210209.01</v>
      </c>
      <c r="T526" s="59"/>
      <c r="U526" s="60" t="str">
        <f t="shared" si="90"/>
        <v>IM.PA.CV.210209.01</v>
      </c>
      <c r="V526" s="59"/>
      <c r="W526" s="60" t="str">
        <f t="shared" si="91"/>
        <v>GE.PA.CV.210209.01</v>
      </c>
    </row>
    <row r="527" spans="1:23" s="57" customFormat="1" ht="14" customHeight="1">
      <c r="A527" s="57" t="s">
        <v>2186</v>
      </c>
      <c r="C527" s="58" t="s">
        <v>2622</v>
      </c>
      <c r="E527" s="58" t="s">
        <v>2217</v>
      </c>
      <c r="F527" s="57" t="s">
        <v>2395</v>
      </c>
      <c r="G527" s="57" t="s">
        <v>1793</v>
      </c>
      <c r="H527" s="58" t="s">
        <v>2124</v>
      </c>
      <c r="J527" s="59" t="str">
        <f t="shared" si="92"/>
        <v>PA.CV.210210</v>
      </c>
      <c r="K527" s="58" t="s">
        <v>2212</v>
      </c>
      <c r="L527" s="57" t="str">
        <f t="shared" si="96"/>
        <v>Serosanguinous</v>
      </c>
      <c r="M527" s="59" t="str">
        <f t="shared" si="93"/>
        <v>PI.PA.CV.210210.01</v>
      </c>
      <c r="N527" s="59"/>
      <c r="O527" s="59" t="str">
        <f t="shared" si="94"/>
        <v>PH.PA.CV.210210.01</v>
      </c>
      <c r="Q527" s="59" t="str">
        <f t="shared" si="95"/>
        <v>CL.PA.CV.210210.01</v>
      </c>
      <c r="R527" s="59"/>
      <c r="S527" s="59" t="str">
        <f t="shared" si="97"/>
        <v>DR.PA.CV.210210.01</v>
      </c>
      <c r="T527" s="59"/>
      <c r="U527" s="60" t="str">
        <f t="shared" si="90"/>
        <v>IM.PA.CV.210210.01</v>
      </c>
      <c r="V527" s="59"/>
      <c r="W527" s="60" t="str">
        <f t="shared" si="91"/>
        <v>GE.PA.CV.210210.01</v>
      </c>
    </row>
    <row r="528" spans="1:23" s="57" customFormat="1" ht="14" customHeight="1">
      <c r="A528" s="57" t="s">
        <v>2186</v>
      </c>
      <c r="C528" s="58" t="s">
        <v>2622</v>
      </c>
      <c r="E528" s="58" t="s">
        <v>2217</v>
      </c>
      <c r="F528" s="57" t="s">
        <v>2395</v>
      </c>
      <c r="G528" s="57" t="s">
        <v>1792</v>
      </c>
      <c r="H528" s="58" t="s">
        <v>2126</v>
      </c>
      <c r="J528" s="59" t="str">
        <f t="shared" si="92"/>
        <v>PA.CV.210211</v>
      </c>
      <c r="K528" s="58" t="s">
        <v>2212</v>
      </c>
      <c r="L528" s="57" t="str">
        <f t="shared" si="96"/>
        <v>Serous</v>
      </c>
      <c r="M528" s="59" t="str">
        <f t="shared" si="93"/>
        <v>PI.PA.CV.210211.01</v>
      </c>
      <c r="N528" s="59"/>
      <c r="O528" s="59" t="str">
        <f t="shared" si="94"/>
        <v>PH.PA.CV.210211.01</v>
      </c>
      <c r="Q528" s="59" t="str">
        <f t="shared" si="95"/>
        <v>CL.PA.CV.210211.01</v>
      </c>
      <c r="R528" s="59"/>
      <c r="S528" s="59" t="str">
        <f t="shared" si="97"/>
        <v>DR.PA.CV.210211.01</v>
      </c>
      <c r="T528" s="59"/>
      <c r="U528" s="60" t="str">
        <f t="shared" si="90"/>
        <v>IM.PA.CV.210211.01</v>
      </c>
      <c r="V528" s="59"/>
      <c r="W528" s="60" t="str">
        <f t="shared" si="91"/>
        <v>GE.PA.CV.210211.01</v>
      </c>
    </row>
    <row r="529" spans="1:23" s="57" customFormat="1" ht="14" customHeight="1">
      <c r="A529" s="57" t="s">
        <v>2186</v>
      </c>
      <c r="C529" s="58" t="s">
        <v>2622</v>
      </c>
      <c r="E529" s="58" t="s">
        <v>2217</v>
      </c>
      <c r="F529" s="57" t="s">
        <v>2395</v>
      </c>
      <c r="G529" s="57" t="s">
        <v>2552</v>
      </c>
      <c r="H529" s="58" t="s">
        <v>2128</v>
      </c>
      <c r="J529" s="59" t="str">
        <f t="shared" si="92"/>
        <v>PA.CV.210212</v>
      </c>
      <c r="K529" s="58" t="s">
        <v>2212</v>
      </c>
      <c r="L529" s="57" t="str">
        <f t="shared" si="96"/>
        <v>Tan</v>
      </c>
      <c r="M529" s="59" t="str">
        <f t="shared" si="93"/>
        <v>PI.PA.CV.210212.01</v>
      </c>
      <c r="N529" s="59"/>
      <c r="O529" s="59" t="str">
        <f t="shared" si="94"/>
        <v>PH.PA.CV.210212.01</v>
      </c>
      <c r="Q529" s="59" t="str">
        <f t="shared" si="95"/>
        <v>CL.PA.CV.210212.01</v>
      </c>
      <c r="R529" s="59"/>
      <c r="S529" s="59" t="str">
        <f t="shared" si="97"/>
        <v>DR.PA.CV.210212.01</v>
      </c>
      <c r="T529" s="59"/>
      <c r="U529" s="60" t="str">
        <f t="shared" si="90"/>
        <v>IM.PA.CV.210212.01</v>
      </c>
      <c r="V529" s="59"/>
      <c r="W529" s="60" t="str">
        <f t="shared" si="91"/>
        <v>GE.PA.CV.210212.01</v>
      </c>
    </row>
    <row r="530" spans="1:23" s="57" customFormat="1" ht="14" customHeight="1">
      <c r="A530" s="57" t="s">
        <v>2186</v>
      </c>
      <c r="C530" s="58" t="s">
        <v>2622</v>
      </c>
      <c r="E530" s="58" t="s">
        <v>2217</v>
      </c>
      <c r="F530" s="57" t="s">
        <v>2395</v>
      </c>
      <c r="G530" s="57" t="s">
        <v>2553</v>
      </c>
      <c r="H530" s="58" t="s">
        <v>2130</v>
      </c>
      <c r="J530" s="59" t="str">
        <f t="shared" si="92"/>
        <v>PA.CV.210213</v>
      </c>
      <c r="K530" s="58" t="s">
        <v>2212</v>
      </c>
      <c r="L530" s="57" t="str">
        <f t="shared" si="96"/>
        <v>Yellow</v>
      </c>
      <c r="M530" s="59" t="str">
        <f t="shared" si="93"/>
        <v>PI.PA.CV.210213.01</v>
      </c>
      <c r="N530" s="59"/>
      <c r="O530" s="59" t="str">
        <f t="shared" si="94"/>
        <v>PH.PA.CV.210213.01</v>
      </c>
      <c r="Q530" s="59" t="str">
        <f t="shared" si="95"/>
        <v>CL.PA.CV.210213.01</v>
      </c>
      <c r="R530" s="59"/>
      <c r="S530" s="59" t="str">
        <f t="shared" si="97"/>
        <v>DR.PA.CV.210213.01</v>
      </c>
      <c r="T530" s="59"/>
      <c r="U530" s="60" t="str">
        <f t="shared" si="90"/>
        <v>IM.PA.CV.210213.01</v>
      </c>
      <c r="V530" s="59"/>
      <c r="W530" s="60" t="str">
        <f t="shared" si="91"/>
        <v>GE.PA.CV.210213.01</v>
      </c>
    </row>
    <row r="531" spans="1:23" s="57" customFormat="1" ht="14" customHeight="1">
      <c r="A531" s="57" t="s">
        <v>2186</v>
      </c>
      <c r="C531" s="58" t="s">
        <v>2622</v>
      </c>
      <c r="D531" s="57" t="s">
        <v>2554</v>
      </c>
      <c r="E531" s="58" t="s">
        <v>2219</v>
      </c>
      <c r="F531" s="57" t="s">
        <v>1888</v>
      </c>
      <c r="G531" s="57" t="s">
        <v>1889</v>
      </c>
      <c r="H531" s="58" t="s">
        <v>2212</v>
      </c>
      <c r="J531" s="59" t="str">
        <f t="shared" si="92"/>
        <v>PA.CV.210301</v>
      </c>
      <c r="K531" s="58" t="s">
        <v>2212</v>
      </c>
      <c r="L531" s="57" t="str">
        <f t="shared" si="96"/>
        <v>Fishy</v>
      </c>
      <c r="M531" s="59" t="str">
        <f t="shared" si="93"/>
        <v>PI.PA.CV.210301.01</v>
      </c>
      <c r="N531" s="59"/>
      <c r="O531" s="59" t="str">
        <f t="shared" si="94"/>
        <v>PH.PA.CV.210301.01</v>
      </c>
      <c r="Q531" s="59" t="str">
        <f t="shared" si="95"/>
        <v>CL.PA.CV.210301.01</v>
      </c>
      <c r="R531" s="59"/>
      <c r="S531" s="59" t="str">
        <f t="shared" si="97"/>
        <v>DR.PA.CV.210301.01</v>
      </c>
      <c r="T531" s="59"/>
      <c r="U531" s="60" t="str">
        <f t="shared" si="90"/>
        <v>IM.PA.CV.210301.01</v>
      </c>
      <c r="V531" s="59"/>
      <c r="W531" s="60" t="str">
        <f t="shared" si="91"/>
        <v>GE.PA.CV.210301.01</v>
      </c>
    </row>
    <row r="532" spans="1:23" s="57" customFormat="1" ht="14" customHeight="1">
      <c r="A532" s="57" t="s">
        <v>2186</v>
      </c>
      <c r="C532" s="58" t="s">
        <v>2622</v>
      </c>
      <c r="E532" s="58" t="s">
        <v>2219</v>
      </c>
      <c r="F532" s="57" t="s">
        <v>1888</v>
      </c>
      <c r="G532" s="57" t="s">
        <v>1890</v>
      </c>
      <c r="H532" s="58" t="s">
        <v>2217</v>
      </c>
      <c r="J532" s="59" t="str">
        <f t="shared" si="92"/>
        <v>PA.CV.210302</v>
      </c>
      <c r="K532" s="58" t="s">
        <v>2212</v>
      </c>
      <c r="L532" s="57" t="str">
        <f t="shared" si="96"/>
        <v>Increased</v>
      </c>
      <c r="M532" s="59" t="str">
        <f t="shared" si="93"/>
        <v>PI.PA.CV.210302.01</v>
      </c>
      <c r="N532" s="59"/>
      <c r="O532" s="59" t="str">
        <f t="shared" si="94"/>
        <v>PH.PA.CV.210302.01</v>
      </c>
      <c r="Q532" s="59" t="str">
        <f t="shared" si="95"/>
        <v>CL.PA.CV.210302.01</v>
      </c>
      <c r="R532" s="59"/>
      <c r="S532" s="59" t="str">
        <f t="shared" si="97"/>
        <v>DR.PA.CV.210302.01</v>
      </c>
      <c r="T532" s="59"/>
      <c r="U532" s="60" t="str">
        <f t="shared" si="90"/>
        <v>IM.PA.CV.210302.01</v>
      </c>
      <c r="V532" s="59"/>
      <c r="W532" s="60" t="str">
        <f t="shared" si="91"/>
        <v>GE.PA.CV.210302.01</v>
      </c>
    </row>
    <row r="533" spans="1:23" s="57" customFormat="1" ht="14" customHeight="1">
      <c r="A533" s="57" t="s">
        <v>2186</v>
      </c>
      <c r="C533" s="58" t="s">
        <v>2622</v>
      </c>
      <c r="E533" s="58" t="s">
        <v>2219</v>
      </c>
      <c r="F533" s="57" t="s">
        <v>1888</v>
      </c>
      <c r="G533" s="57" t="s">
        <v>1891</v>
      </c>
      <c r="H533" s="58" t="s">
        <v>2219</v>
      </c>
      <c r="J533" s="59" t="str">
        <f t="shared" si="92"/>
        <v>PA.CV.210303</v>
      </c>
      <c r="K533" s="58" t="s">
        <v>2212</v>
      </c>
      <c r="L533" s="57" t="str">
        <f t="shared" si="96"/>
        <v>Mild</v>
      </c>
      <c r="M533" s="59" t="str">
        <f t="shared" si="93"/>
        <v>PI.PA.CV.210303.01</v>
      </c>
      <c r="N533" s="59"/>
      <c r="O533" s="59" t="str">
        <f t="shared" si="94"/>
        <v>PH.PA.CV.210303.01</v>
      </c>
      <c r="Q533" s="59" t="str">
        <f t="shared" si="95"/>
        <v>CL.PA.CV.210303.01</v>
      </c>
      <c r="R533" s="59"/>
      <c r="S533" s="59" t="str">
        <f t="shared" si="97"/>
        <v>DR.PA.CV.210303.01</v>
      </c>
      <c r="T533" s="59"/>
      <c r="U533" s="60" t="str">
        <f t="shared" si="90"/>
        <v>IM.PA.CV.210303.01</v>
      </c>
      <c r="V533" s="59"/>
      <c r="W533" s="60" t="str">
        <f t="shared" si="91"/>
        <v>GE.PA.CV.210303.01</v>
      </c>
    </row>
    <row r="534" spans="1:23" s="57" customFormat="1" ht="14" customHeight="1">
      <c r="A534" s="57" t="s">
        <v>2186</v>
      </c>
      <c r="C534" s="58" t="s">
        <v>2622</v>
      </c>
      <c r="E534" s="58" t="s">
        <v>2219</v>
      </c>
      <c r="F534" s="57" t="s">
        <v>1888</v>
      </c>
      <c r="G534" s="57" t="s">
        <v>2549</v>
      </c>
      <c r="H534" s="58" t="s">
        <v>2063</v>
      </c>
      <c r="J534" s="59" t="str">
        <f t="shared" si="92"/>
        <v>PA.CV.210304</v>
      </c>
      <c r="K534" s="58" t="s">
        <v>2212</v>
      </c>
      <c r="L534" s="57" t="str">
        <f t="shared" si="96"/>
        <v>Moderate</v>
      </c>
      <c r="M534" s="59" t="str">
        <f t="shared" si="93"/>
        <v>PI.PA.CV.210304.01</v>
      </c>
      <c r="N534" s="59"/>
      <c r="O534" s="59" t="str">
        <f t="shared" si="94"/>
        <v>PH.PA.CV.210304.01</v>
      </c>
      <c r="Q534" s="59" t="str">
        <f t="shared" si="95"/>
        <v>CL.PA.CV.210304.01</v>
      </c>
      <c r="R534" s="59"/>
      <c r="S534" s="59" t="str">
        <f t="shared" si="97"/>
        <v>DR.PA.CV.210304.01</v>
      </c>
      <c r="T534" s="59"/>
      <c r="U534" s="60" t="str">
        <f t="shared" si="90"/>
        <v>IM.PA.CV.210304.01</v>
      </c>
      <c r="V534" s="59"/>
      <c r="W534" s="60" t="str">
        <f t="shared" si="91"/>
        <v>GE.PA.CV.210304.01</v>
      </c>
    </row>
    <row r="535" spans="1:23" s="57" customFormat="1" ht="14" customHeight="1">
      <c r="A535" s="57" t="s">
        <v>2186</v>
      </c>
      <c r="C535" s="58" t="s">
        <v>2622</v>
      </c>
      <c r="E535" s="58" t="s">
        <v>2219</v>
      </c>
      <c r="F535" s="57" t="s">
        <v>1888</v>
      </c>
      <c r="G535" s="57" t="s">
        <v>973</v>
      </c>
      <c r="H535" s="58" t="s">
        <v>2065</v>
      </c>
      <c r="J535" s="59" t="str">
        <f t="shared" si="92"/>
        <v>PA.CV.210305</v>
      </c>
      <c r="K535" s="58" t="s">
        <v>2212</v>
      </c>
      <c r="L535" s="57" t="str">
        <f t="shared" si="96"/>
        <v xml:space="preserve">Other, specify: </v>
      </c>
      <c r="M535" s="59" t="str">
        <f t="shared" si="93"/>
        <v>PI.PA.CV.210305.01</v>
      </c>
      <c r="N535" s="59"/>
      <c r="O535" s="59" t="str">
        <f t="shared" si="94"/>
        <v>PH.PA.CV.210305.01</v>
      </c>
      <c r="Q535" s="59" t="str">
        <f t="shared" si="95"/>
        <v>CL.PA.CV.210305.01</v>
      </c>
      <c r="R535" s="59"/>
      <c r="S535" s="59" t="str">
        <f t="shared" si="97"/>
        <v>DR.PA.CV.210305.01</v>
      </c>
      <c r="T535" s="59"/>
      <c r="U535" s="60" t="str">
        <f t="shared" si="90"/>
        <v>IM.PA.CV.210305.01</v>
      </c>
      <c r="V535" s="59"/>
      <c r="W535" s="60" t="str">
        <f t="shared" si="91"/>
        <v>GE.PA.CV.210305.01</v>
      </c>
    </row>
    <row r="536" spans="1:23" s="57" customFormat="1" ht="14" customHeight="1">
      <c r="A536" s="57" t="s">
        <v>2186</v>
      </c>
      <c r="C536" s="58" t="s">
        <v>2622</v>
      </c>
      <c r="E536" s="58" t="s">
        <v>2219</v>
      </c>
      <c r="F536" s="57" t="s">
        <v>1888</v>
      </c>
      <c r="G536" s="57" t="s">
        <v>2059</v>
      </c>
      <c r="H536" s="58" t="s">
        <v>2222</v>
      </c>
      <c r="J536" s="59" t="str">
        <f t="shared" si="92"/>
        <v>PA.CV.210306</v>
      </c>
      <c r="K536" s="58" t="s">
        <v>2212</v>
      </c>
      <c r="L536" s="57" t="str">
        <f t="shared" si="96"/>
        <v>Present</v>
      </c>
      <c r="M536" s="59" t="str">
        <f t="shared" si="93"/>
        <v>PI.PA.CV.210306.01</v>
      </c>
      <c r="N536" s="59"/>
      <c r="O536" s="59" t="str">
        <f t="shared" si="94"/>
        <v>PH.PA.CV.210306.01</v>
      </c>
      <c r="Q536" s="59" t="str">
        <f t="shared" si="95"/>
        <v>CL.PA.CV.210306.01</v>
      </c>
      <c r="R536" s="59"/>
      <c r="S536" s="59" t="str">
        <f t="shared" si="97"/>
        <v>DR.PA.CV.210306.01</v>
      </c>
      <c r="T536" s="59"/>
      <c r="U536" s="60" t="str">
        <f t="shared" si="90"/>
        <v>IM.PA.CV.210306.01</v>
      </c>
      <c r="V536" s="59"/>
      <c r="W536" s="60" t="str">
        <f t="shared" si="91"/>
        <v>GE.PA.CV.210306.01</v>
      </c>
    </row>
    <row r="537" spans="1:23" s="57" customFormat="1" ht="14" customHeight="1">
      <c r="A537" s="57" t="s">
        <v>2186</v>
      </c>
      <c r="C537" s="58" t="s">
        <v>2622</v>
      </c>
      <c r="E537" s="58" t="s">
        <v>2219</v>
      </c>
      <c r="F537" s="57" t="s">
        <v>1888</v>
      </c>
      <c r="G537" s="57" t="s">
        <v>1856</v>
      </c>
      <c r="H537" s="58" t="s">
        <v>2376</v>
      </c>
      <c r="J537" s="59" t="str">
        <f t="shared" si="92"/>
        <v>PA.CV.210307</v>
      </c>
      <c r="K537" s="58" t="s">
        <v>2212</v>
      </c>
      <c r="L537" s="57" t="str">
        <f t="shared" si="96"/>
        <v>Strong</v>
      </c>
      <c r="M537" s="59" t="str">
        <f t="shared" si="93"/>
        <v>PI.PA.CV.210307.01</v>
      </c>
      <c r="N537" s="59"/>
      <c r="O537" s="59" t="str">
        <f t="shared" si="94"/>
        <v>PH.PA.CV.210307.01</v>
      </c>
      <c r="Q537" s="59" t="str">
        <f t="shared" si="95"/>
        <v>CL.PA.CV.210307.01</v>
      </c>
      <c r="R537" s="59"/>
      <c r="S537" s="59" t="str">
        <f t="shared" si="97"/>
        <v>DR.PA.CV.210307.01</v>
      </c>
      <c r="T537" s="59"/>
      <c r="U537" s="60" t="str">
        <f t="shared" si="90"/>
        <v>IM.PA.CV.210307.01</v>
      </c>
      <c r="V537" s="59"/>
      <c r="W537" s="60" t="str">
        <f t="shared" si="91"/>
        <v>GE.PA.CV.210307.01</v>
      </c>
    </row>
    <row r="538" spans="1:23" s="57" customFormat="1" ht="14" customHeight="1">
      <c r="A538" s="57" t="s">
        <v>2186</v>
      </c>
      <c r="C538" s="58" t="s">
        <v>2622</v>
      </c>
      <c r="E538" s="58" t="s">
        <v>2219</v>
      </c>
      <c r="F538" s="57" t="s">
        <v>1888</v>
      </c>
      <c r="G538" s="57" t="s">
        <v>2393</v>
      </c>
      <c r="H538" s="58" t="s">
        <v>2378</v>
      </c>
      <c r="J538" s="59" t="str">
        <f t="shared" si="92"/>
        <v>PA.CV.210308</v>
      </c>
      <c r="K538" s="58" t="s">
        <v>2212</v>
      </c>
      <c r="L538" s="57" t="str">
        <f t="shared" si="96"/>
        <v>Decreased</v>
      </c>
      <c r="M538" s="59" t="str">
        <f t="shared" si="93"/>
        <v>PI.PA.CV.210308.01</v>
      </c>
      <c r="N538" s="59"/>
      <c r="O538" s="59" t="str">
        <f t="shared" si="94"/>
        <v>PH.PA.CV.210308.01</v>
      </c>
      <c r="Q538" s="59" t="str">
        <f t="shared" si="95"/>
        <v>CL.PA.CV.210308.01</v>
      </c>
      <c r="R538" s="59"/>
      <c r="S538" s="59" t="str">
        <f t="shared" si="97"/>
        <v>DR.PA.CV.210308.01</v>
      </c>
      <c r="T538" s="59"/>
      <c r="U538" s="60" t="str">
        <f t="shared" si="90"/>
        <v>IM.PA.CV.210308.01</v>
      </c>
      <c r="V538" s="59"/>
      <c r="W538" s="60" t="str">
        <f t="shared" si="91"/>
        <v>GE.PA.CV.210308.01</v>
      </c>
    </row>
    <row r="539" spans="1:23" s="57" customFormat="1" ht="14" customHeight="1">
      <c r="A539" s="57" t="s">
        <v>2186</v>
      </c>
      <c r="C539" s="58" t="s">
        <v>2622</v>
      </c>
      <c r="D539" s="57" t="s">
        <v>1892</v>
      </c>
      <c r="E539" s="58" t="s">
        <v>2063</v>
      </c>
      <c r="F539" s="57" t="s">
        <v>1893</v>
      </c>
      <c r="G539" s="57" t="s">
        <v>2688</v>
      </c>
      <c r="H539" s="58" t="s">
        <v>2212</v>
      </c>
      <c r="J539" s="59" t="str">
        <f t="shared" si="92"/>
        <v>PA.CV.210401</v>
      </c>
      <c r="K539" s="58" t="s">
        <v>2212</v>
      </c>
      <c r="L539" s="57" t="str">
        <f t="shared" si="96"/>
        <v>Bleeding</v>
      </c>
      <c r="M539" s="59" t="str">
        <f t="shared" si="93"/>
        <v>PI.PA.CV.210401.01</v>
      </c>
      <c r="N539" s="59"/>
      <c r="O539" s="59" t="str">
        <f t="shared" si="94"/>
        <v>PH.PA.CV.210401.01</v>
      </c>
      <c r="Q539" s="59" t="str">
        <f t="shared" si="95"/>
        <v>CL.PA.CV.210401.01</v>
      </c>
      <c r="R539" s="59"/>
      <c r="S539" s="59" t="str">
        <f t="shared" si="97"/>
        <v>DR.PA.CV.210401.01</v>
      </c>
      <c r="T539" s="59"/>
      <c r="U539" s="60" t="str">
        <f t="shared" si="90"/>
        <v>IM.PA.CV.210401.01</v>
      </c>
      <c r="V539" s="59"/>
      <c r="W539" s="60" t="str">
        <f t="shared" si="91"/>
        <v>GE.PA.CV.210401.01</v>
      </c>
    </row>
    <row r="540" spans="1:23" s="57" customFormat="1" ht="14" customHeight="1">
      <c r="A540" s="57" t="s">
        <v>2186</v>
      </c>
      <c r="C540" s="58" t="s">
        <v>2622</v>
      </c>
      <c r="E540" s="58" t="s">
        <v>2063</v>
      </c>
      <c r="F540" s="57" t="s">
        <v>1893</v>
      </c>
      <c r="G540" s="57" t="s">
        <v>971</v>
      </c>
      <c r="H540" s="58" t="s">
        <v>2217</v>
      </c>
      <c r="J540" s="59" t="str">
        <f t="shared" si="92"/>
        <v>PA.CV.210402</v>
      </c>
      <c r="K540" s="58" t="s">
        <v>2212</v>
      </c>
      <c r="L540" s="57" t="str">
        <f t="shared" si="96"/>
        <v>Boggy/fluctuant</v>
      </c>
      <c r="M540" s="59" t="str">
        <f t="shared" si="93"/>
        <v>PI.PA.CV.210402.01</v>
      </c>
      <c r="N540" s="59"/>
      <c r="O540" s="59" t="str">
        <f t="shared" si="94"/>
        <v>PH.PA.CV.210402.01</v>
      </c>
      <c r="Q540" s="59" t="str">
        <f t="shared" si="95"/>
        <v>CL.PA.CV.210402.01</v>
      </c>
      <c r="R540" s="59"/>
      <c r="S540" s="59" t="str">
        <f t="shared" si="97"/>
        <v>DR.PA.CV.210402.01</v>
      </c>
      <c r="T540" s="59"/>
      <c r="U540" s="60" t="str">
        <f t="shared" si="90"/>
        <v>IM.PA.CV.210402.01</v>
      </c>
      <c r="V540" s="59"/>
      <c r="W540" s="60" t="str">
        <f t="shared" si="91"/>
        <v>GE.PA.CV.210402.01</v>
      </c>
    </row>
    <row r="541" spans="1:23" s="57" customFormat="1" ht="14" customHeight="1">
      <c r="A541" s="57" t="s">
        <v>2186</v>
      </c>
      <c r="C541" s="58" t="s">
        <v>2622</v>
      </c>
      <c r="E541" s="58" t="s">
        <v>2063</v>
      </c>
      <c r="F541" s="57" t="s">
        <v>1893</v>
      </c>
      <c r="G541" s="57" t="s">
        <v>1894</v>
      </c>
      <c r="H541" s="58" t="s">
        <v>2219</v>
      </c>
      <c r="J541" s="59" t="str">
        <f t="shared" si="92"/>
        <v>PA.CV.210403</v>
      </c>
      <c r="K541" s="58" t="s">
        <v>2212</v>
      </c>
      <c r="L541" s="57" t="str">
        <f t="shared" si="96"/>
        <v>Cracked</v>
      </c>
      <c r="M541" s="59" t="str">
        <f t="shared" si="93"/>
        <v>PI.PA.CV.210403.01</v>
      </c>
      <c r="N541" s="59"/>
      <c r="O541" s="59" t="str">
        <f t="shared" si="94"/>
        <v>PH.PA.CV.210403.01</v>
      </c>
      <c r="Q541" s="59" t="str">
        <f t="shared" si="95"/>
        <v>CL.PA.CV.210403.01</v>
      </c>
      <c r="R541" s="59"/>
      <c r="S541" s="59" t="str">
        <f t="shared" si="97"/>
        <v>DR.PA.CV.210403.01</v>
      </c>
      <c r="T541" s="59"/>
      <c r="U541" s="60" t="str">
        <f t="shared" si="90"/>
        <v>IM.PA.CV.210403.01</v>
      </c>
      <c r="V541" s="59"/>
      <c r="W541" s="60" t="str">
        <f t="shared" si="91"/>
        <v>GE.PA.CV.210403.01</v>
      </c>
    </row>
    <row r="542" spans="1:23" s="57" customFormat="1" ht="14" customHeight="1">
      <c r="A542" s="57" t="s">
        <v>2186</v>
      </c>
      <c r="C542" s="58" t="s">
        <v>2622</v>
      </c>
      <c r="E542" s="58" t="s">
        <v>2063</v>
      </c>
      <c r="F542" s="57" t="s">
        <v>1893</v>
      </c>
      <c r="G542" s="57" t="s">
        <v>1895</v>
      </c>
      <c r="H542" s="58" t="s">
        <v>2063</v>
      </c>
      <c r="J542" s="59" t="str">
        <f t="shared" si="92"/>
        <v>PA.CV.210404</v>
      </c>
      <c r="K542" s="58" t="s">
        <v>2212</v>
      </c>
      <c r="L542" s="57" t="str">
        <f t="shared" si="96"/>
        <v>Draining</v>
      </c>
      <c r="M542" s="59" t="str">
        <f t="shared" si="93"/>
        <v>PI.PA.CV.210404.01</v>
      </c>
      <c r="N542" s="59"/>
      <c r="O542" s="59" t="str">
        <f t="shared" si="94"/>
        <v>PH.PA.CV.210404.01</v>
      </c>
      <c r="Q542" s="59" t="str">
        <f t="shared" si="95"/>
        <v>CL.PA.CV.210404.01</v>
      </c>
      <c r="R542" s="59"/>
      <c r="S542" s="59" t="str">
        <f t="shared" si="97"/>
        <v>DR.PA.CV.210404.01</v>
      </c>
      <c r="T542" s="59"/>
      <c r="U542" s="60" t="str">
        <f t="shared" si="90"/>
        <v>IM.PA.CV.210404.01</v>
      </c>
      <c r="V542" s="59"/>
      <c r="W542" s="60" t="str">
        <f t="shared" si="91"/>
        <v>GE.PA.CV.210404.01</v>
      </c>
    </row>
    <row r="543" spans="1:23" s="57" customFormat="1" ht="14" customHeight="1">
      <c r="A543" s="57" t="s">
        <v>2186</v>
      </c>
      <c r="C543" s="58" t="s">
        <v>2622</v>
      </c>
      <c r="E543" s="58" t="s">
        <v>2063</v>
      </c>
      <c r="F543" s="57" t="s">
        <v>1893</v>
      </c>
      <c r="G543" s="57" t="s">
        <v>2068</v>
      </c>
      <c r="H543" s="58" t="s">
        <v>2065</v>
      </c>
      <c r="J543" s="59" t="str">
        <f t="shared" si="92"/>
        <v>PA.CV.210405</v>
      </c>
      <c r="K543" s="58" t="s">
        <v>2212</v>
      </c>
      <c r="L543" s="57" t="str">
        <f t="shared" si="96"/>
        <v>Dry</v>
      </c>
      <c r="M543" s="59" t="str">
        <f t="shared" si="93"/>
        <v>PI.PA.CV.210405.01</v>
      </c>
      <c r="N543" s="59"/>
      <c r="O543" s="59" t="str">
        <f t="shared" si="94"/>
        <v>PH.PA.CV.210405.01</v>
      </c>
      <c r="Q543" s="59" t="str">
        <f t="shared" si="95"/>
        <v>CL.PA.CV.210405.01</v>
      </c>
      <c r="R543" s="59"/>
      <c r="S543" s="59" t="str">
        <f t="shared" si="97"/>
        <v>DR.PA.CV.210405.01</v>
      </c>
      <c r="T543" s="59"/>
      <c r="U543" s="60" t="str">
        <f t="shared" si="90"/>
        <v>IM.PA.CV.210405.01</v>
      </c>
      <c r="V543" s="59"/>
      <c r="W543" s="60" t="str">
        <f t="shared" si="91"/>
        <v>GE.PA.CV.210405.01</v>
      </c>
    </row>
    <row r="544" spans="1:23" s="57" customFormat="1" ht="14" customHeight="1">
      <c r="A544" s="57" t="s">
        <v>2186</v>
      </c>
      <c r="C544" s="58" t="s">
        <v>2622</v>
      </c>
      <c r="E544" s="58" t="s">
        <v>2063</v>
      </c>
      <c r="F544" s="57" t="s">
        <v>1893</v>
      </c>
      <c r="G544" s="57" t="s">
        <v>2218</v>
      </c>
      <c r="H544" s="58" t="s">
        <v>2222</v>
      </c>
      <c r="J544" s="59" t="str">
        <f t="shared" si="92"/>
        <v>PA.CV.210406</v>
      </c>
      <c r="K544" s="58" t="s">
        <v>2212</v>
      </c>
      <c r="L544" s="57" t="str">
        <f t="shared" si="96"/>
        <v>Ecchymotic</v>
      </c>
      <c r="M544" s="59" t="str">
        <f t="shared" si="93"/>
        <v>PI.PA.CV.210406.01</v>
      </c>
      <c r="N544" s="59"/>
      <c r="O544" s="59" t="str">
        <f t="shared" si="94"/>
        <v>PH.PA.CV.210406.01</v>
      </c>
      <c r="Q544" s="59" t="str">
        <f t="shared" si="95"/>
        <v>CL.PA.CV.210406.01</v>
      </c>
      <c r="R544" s="59"/>
      <c r="S544" s="59" t="str">
        <f t="shared" si="97"/>
        <v>DR.PA.CV.210406.01</v>
      </c>
      <c r="T544" s="59"/>
      <c r="U544" s="60" t="str">
        <f t="shared" si="90"/>
        <v>IM.PA.CV.210406.01</v>
      </c>
      <c r="V544" s="59"/>
      <c r="W544" s="60" t="str">
        <f t="shared" si="91"/>
        <v>GE.PA.CV.210406.01</v>
      </c>
    </row>
    <row r="545" spans="1:23" s="57" customFormat="1" ht="14" customHeight="1">
      <c r="A545" s="57" t="s">
        <v>2186</v>
      </c>
      <c r="C545" s="58" t="s">
        <v>2622</v>
      </c>
      <c r="E545" s="58" t="s">
        <v>2063</v>
      </c>
      <c r="F545" s="57" t="s">
        <v>1893</v>
      </c>
      <c r="G545" s="57" t="s">
        <v>2069</v>
      </c>
      <c r="H545" s="58" t="s">
        <v>2376</v>
      </c>
      <c r="J545" s="59" t="str">
        <f t="shared" si="92"/>
        <v>PA.CV.210407</v>
      </c>
      <c r="K545" s="58" t="s">
        <v>2212</v>
      </c>
      <c r="L545" s="57" t="str">
        <f t="shared" si="96"/>
        <v>Edematous</v>
      </c>
      <c r="M545" s="59" t="str">
        <f t="shared" si="93"/>
        <v>PI.PA.CV.210407.01</v>
      </c>
      <c r="N545" s="59"/>
      <c r="O545" s="59" t="str">
        <f t="shared" si="94"/>
        <v>PH.PA.CV.210407.01</v>
      </c>
      <c r="Q545" s="59" t="str">
        <f t="shared" si="95"/>
        <v>CL.PA.CV.210407.01</v>
      </c>
      <c r="R545" s="59"/>
      <c r="S545" s="59" t="str">
        <f t="shared" si="97"/>
        <v>DR.PA.CV.210407.01</v>
      </c>
      <c r="T545" s="59"/>
      <c r="U545" s="60" t="str">
        <f t="shared" si="90"/>
        <v>IM.PA.CV.210407.01</v>
      </c>
      <c r="V545" s="59"/>
      <c r="W545" s="60" t="str">
        <f t="shared" si="91"/>
        <v>GE.PA.CV.210407.01</v>
      </c>
    </row>
    <row r="546" spans="1:23" s="57" customFormat="1" ht="14" customHeight="1">
      <c r="A546" s="57" t="s">
        <v>2186</v>
      </c>
      <c r="C546" s="58" t="s">
        <v>2622</v>
      </c>
      <c r="E546" s="58" t="s">
        <v>2063</v>
      </c>
      <c r="F546" s="57" t="s">
        <v>1893</v>
      </c>
      <c r="G546" s="57" t="s">
        <v>2070</v>
      </c>
      <c r="H546" s="58" t="s">
        <v>2378</v>
      </c>
      <c r="J546" s="59" t="str">
        <f t="shared" si="92"/>
        <v>PA.CV.210408</v>
      </c>
      <c r="K546" s="58" t="s">
        <v>2212</v>
      </c>
      <c r="L546" s="57" t="str">
        <f t="shared" si="96"/>
        <v>Erythematous</v>
      </c>
      <c r="M546" s="59" t="str">
        <f t="shared" si="93"/>
        <v>PI.PA.CV.210408.01</v>
      </c>
      <c r="N546" s="59"/>
      <c r="O546" s="59" t="str">
        <f t="shared" si="94"/>
        <v>PH.PA.CV.210408.01</v>
      </c>
      <c r="Q546" s="59" t="str">
        <f t="shared" si="95"/>
        <v>CL.PA.CV.210408.01</v>
      </c>
      <c r="R546" s="59"/>
      <c r="S546" s="59" t="str">
        <f t="shared" si="97"/>
        <v>DR.PA.CV.210408.01</v>
      </c>
      <c r="T546" s="59"/>
      <c r="U546" s="60" t="str">
        <f t="shared" si="90"/>
        <v>IM.PA.CV.210408.01</v>
      </c>
      <c r="V546" s="59"/>
      <c r="W546" s="60" t="str">
        <f t="shared" si="91"/>
        <v>GE.PA.CV.210408.01</v>
      </c>
    </row>
    <row r="547" spans="1:23" s="57" customFormat="1" ht="14" customHeight="1">
      <c r="A547" s="57" t="s">
        <v>2186</v>
      </c>
      <c r="C547" s="58" t="s">
        <v>2622</v>
      </c>
      <c r="E547" s="58" t="s">
        <v>2063</v>
      </c>
      <c r="F547" s="57" t="s">
        <v>1893</v>
      </c>
      <c r="G547" s="57" t="s">
        <v>2071</v>
      </c>
      <c r="H547" s="58" t="s">
        <v>2380</v>
      </c>
      <c r="J547" s="59" t="str">
        <f t="shared" si="92"/>
        <v>PA.CV.210409</v>
      </c>
      <c r="K547" s="58" t="s">
        <v>2212</v>
      </c>
      <c r="L547" s="57" t="str">
        <f t="shared" si="96"/>
        <v>Excoriated</v>
      </c>
      <c r="M547" s="59" t="str">
        <f t="shared" si="93"/>
        <v>PI.PA.CV.210409.01</v>
      </c>
      <c r="N547" s="59"/>
      <c r="O547" s="59" t="str">
        <f t="shared" si="94"/>
        <v>PH.PA.CV.210409.01</v>
      </c>
      <c r="Q547" s="59" t="str">
        <f t="shared" si="95"/>
        <v>CL.PA.CV.210409.01</v>
      </c>
      <c r="R547" s="59"/>
      <c r="S547" s="59" t="str">
        <f t="shared" si="97"/>
        <v>DR.PA.CV.210409.01</v>
      </c>
      <c r="T547" s="59"/>
      <c r="U547" s="60" t="str">
        <f t="shared" si="90"/>
        <v>IM.PA.CV.210409.01</v>
      </c>
      <c r="V547" s="59"/>
      <c r="W547" s="60" t="str">
        <f t="shared" si="91"/>
        <v>GE.PA.CV.210409.01</v>
      </c>
    </row>
    <row r="548" spans="1:23" s="57" customFormat="1" ht="14" customHeight="1">
      <c r="A548" s="57" t="s">
        <v>2186</v>
      </c>
      <c r="C548" s="58" t="s">
        <v>2622</v>
      </c>
      <c r="E548" s="58" t="s">
        <v>2063</v>
      </c>
      <c r="F548" s="57" t="s">
        <v>1893</v>
      </c>
      <c r="G548" s="57" t="s">
        <v>2226</v>
      </c>
      <c r="H548" s="58" t="s">
        <v>2124</v>
      </c>
      <c r="J548" s="59" t="str">
        <f t="shared" si="92"/>
        <v>PA.CV.210410</v>
      </c>
      <c r="K548" s="58" t="s">
        <v>2212</v>
      </c>
      <c r="L548" s="57" t="str">
        <f t="shared" si="96"/>
        <v>Healing</v>
      </c>
      <c r="M548" s="59" t="str">
        <f t="shared" si="93"/>
        <v>PI.PA.CV.210410.01</v>
      </c>
      <c r="N548" s="59"/>
      <c r="O548" s="59" t="str">
        <f t="shared" si="94"/>
        <v>PH.PA.CV.210410.01</v>
      </c>
      <c r="Q548" s="59" t="str">
        <f t="shared" si="95"/>
        <v>CL.PA.CV.210410.01</v>
      </c>
      <c r="R548" s="59"/>
      <c r="S548" s="59" t="str">
        <f t="shared" si="97"/>
        <v>DR.PA.CV.210410.01</v>
      </c>
      <c r="T548" s="59"/>
      <c r="U548" s="60" t="str">
        <f t="shared" si="90"/>
        <v>IM.PA.CV.210410.01</v>
      </c>
      <c r="V548" s="59"/>
      <c r="W548" s="60" t="str">
        <f t="shared" si="91"/>
        <v>GE.PA.CV.210410.01</v>
      </c>
    </row>
    <row r="549" spans="1:23" s="57" customFormat="1" ht="14" customHeight="1">
      <c r="A549" s="57" t="s">
        <v>2186</v>
      </c>
      <c r="C549" s="58" t="s">
        <v>2622</v>
      </c>
      <c r="E549" s="58" t="s">
        <v>2063</v>
      </c>
      <c r="F549" s="57" t="s">
        <v>1893</v>
      </c>
      <c r="G549" s="57" t="s">
        <v>2227</v>
      </c>
      <c r="H549" s="58" t="s">
        <v>2126</v>
      </c>
      <c r="J549" s="59" t="str">
        <f t="shared" si="92"/>
        <v>PA.CV.210411</v>
      </c>
      <c r="K549" s="58" t="s">
        <v>2212</v>
      </c>
      <c r="L549" s="57" t="str">
        <f t="shared" si="96"/>
        <v>Hyperkeratotic</v>
      </c>
      <c r="M549" s="59" t="str">
        <f t="shared" si="93"/>
        <v>PI.PA.CV.210411.01</v>
      </c>
      <c r="N549" s="59"/>
      <c r="O549" s="59" t="str">
        <f t="shared" si="94"/>
        <v>PH.PA.CV.210411.01</v>
      </c>
      <c r="Q549" s="59" t="str">
        <f t="shared" si="95"/>
        <v>CL.PA.CV.210411.01</v>
      </c>
      <c r="R549" s="59"/>
      <c r="S549" s="59" t="str">
        <f t="shared" si="97"/>
        <v>DR.PA.CV.210411.01</v>
      </c>
      <c r="T549" s="59"/>
      <c r="U549" s="60" t="str">
        <f t="shared" si="90"/>
        <v>IM.PA.CV.210411.01</v>
      </c>
      <c r="V549" s="59"/>
      <c r="W549" s="60" t="str">
        <f t="shared" si="91"/>
        <v>GE.PA.CV.210411.01</v>
      </c>
    </row>
    <row r="550" spans="1:23" s="57" customFormat="1" ht="14" customHeight="1">
      <c r="A550" s="57" t="s">
        <v>2186</v>
      </c>
      <c r="C550" s="58" t="s">
        <v>2622</v>
      </c>
      <c r="E550" s="58" t="s">
        <v>2063</v>
      </c>
      <c r="F550" s="57" t="s">
        <v>1893</v>
      </c>
      <c r="G550" s="57" t="s">
        <v>2390</v>
      </c>
      <c r="H550" s="58" t="s">
        <v>2128</v>
      </c>
      <c r="J550" s="59" t="str">
        <f t="shared" si="92"/>
        <v>PA.CV.210412</v>
      </c>
      <c r="K550" s="58" t="s">
        <v>2212</v>
      </c>
      <c r="L550" s="57" t="str">
        <f t="shared" si="96"/>
        <v>Inflamed</v>
      </c>
      <c r="M550" s="59" t="str">
        <f t="shared" si="93"/>
        <v>PI.PA.CV.210412.01</v>
      </c>
      <c r="N550" s="59"/>
      <c r="O550" s="59" t="str">
        <f t="shared" si="94"/>
        <v>PH.PA.CV.210412.01</v>
      </c>
      <c r="Q550" s="59" t="str">
        <f t="shared" si="95"/>
        <v>CL.PA.CV.210412.01</v>
      </c>
      <c r="R550" s="59"/>
      <c r="S550" s="59" t="str">
        <f t="shared" si="97"/>
        <v>DR.PA.CV.210412.01</v>
      </c>
      <c r="T550" s="59"/>
      <c r="U550" s="60" t="str">
        <f t="shared" si="90"/>
        <v>IM.PA.CV.210412.01</v>
      </c>
      <c r="V550" s="59"/>
      <c r="W550" s="60" t="str">
        <f t="shared" si="91"/>
        <v>GE.PA.CV.210412.01</v>
      </c>
    </row>
    <row r="551" spans="1:23" s="57" customFormat="1" ht="14" customHeight="1">
      <c r="A551" s="57" t="s">
        <v>2186</v>
      </c>
      <c r="C551" s="58" t="s">
        <v>2622</v>
      </c>
      <c r="E551" s="58" t="s">
        <v>2063</v>
      </c>
      <c r="F551" s="57" t="s">
        <v>1893</v>
      </c>
      <c r="G551" s="57" t="s">
        <v>2391</v>
      </c>
      <c r="H551" s="58" t="s">
        <v>2130</v>
      </c>
      <c r="J551" s="59" t="str">
        <f t="shared" si="92"/>
        <v>PA.CV.210413</v>
      </c>
      <c r="K551" s="58" t="s">
        <v>2212</v>
      </c>
      <c r="L551" s="57" t="str">
        <f t="shared" si="96"/>
        <v>Intact</v>
      </c>
      <c r="M551" s="59" t="str">
        <f t="shared" si="93"/>
        <v>PI.PA.CV.210413.01</v>
      </c>
      <c r="N551" s="59"/>
      <c r="O551" s="59" t="str">
        <f t="shared" si="94"/>
        <v>PH.PA.CV.210413.01</v>
      </c>
      <c r="Q551" s="59" t="str">
        <f t="shared" si="95"/>
        <v>CL.PA.CV.210413.01</v>
      </c>
      <c r="R551" s="59"/>
      <c r="S551" s="59" t="str">
        <f t="shared" si="97"/>
        <v>DR.PA.CV.210413.01</v>
      </c>
      <c r="T551" s="59"/>
      <c r="U551" s="60" t="str">
        <f t="shared" si="90"/>
        <v>IM.PA.CV.210413.01</v>
      </c>
      <c r="V551" s="59"/>
      <c r="W551" s="60" t="str">
        <f t="shared" si="91"/>
        <v>GE.PA.CV.210413.01</v>
      </c>
    </row>
    <row r="552" spans="1:23" s="57" customFormat="1" ht="14" customHeight="1">
      <c r="A552" s="57" t="s">
        <v>2186</v>
      </c>
      <c r="C552" s="58" t="s">
        <v>2622</v>
      </c>
      <c r="E552" s="58" t="s">
        <v>2063</v>
      </c>
      <c r="F552" s="57" t="s">
        <v>1893</v>
      </c>
      <c r="G552" s="57" t="s">
        <v>2392</v>
      </c>
      <c r="H552" s="58" t="s">
        <v>2296</v>
      </c>
      <c r="J552" s="59" t="str">
        <f t="shared" si="92"/>
        <v>PA.CV.210414</v>
      </c>
      <c r="K552" s="58" t="s">
        <v>2212</v>
      </c>
      <c r="L552" s="57" t="str">
        <f t="shared" si="96"/>
        <v>Itching</v>
      </c>
      <c r="M552" s="59" t="str">
        <f t="shared" si="93"/>
        <v>PI.PA.CV.210414.01</v>
      </c>
      <c r="N552" s="59"/>
      <c r="O552" s="59" t="str">
        <f t="shared" si="94"/>
        <v>PH.PA.CV.210414.01</v>
      </c>
      <c r="Q552" s="59" t="str">
        <f t="shared" si="95"/>
        <v>CL.PA.CV.210414.01</v>
      </c>
      <c r="R552" s="59"/>
      <c r="S552" s="59" t="str">
        <f t="shared" si="97"/>
        <v>DR.PA.CV.210414.01</v>
      </c>
      <c r="T552" s="59"/>
      <c r="U552" s="60" t="str">
        <f t="shared" si="90"/>
        <v>IM.PA.CV.210414.01</v>
      </c>
      <c r="V552" s="59"/>
      <c r="W552" s="60" t="str">
        <f t="shared" si="91"/>
        <v>GE.PA.CV.210414.01</v>
      </c>
    </row>
    <row r="553" spans="1:23" s="57" customFormat="1" ht="14" customHeight="1">
      <c r="A553" s="57" t="s">
        <v>2186</v>
      </c>
      <c r="C553" s="58" t="s">
        <v>2622</v>
      </c>
      <c r="E553" s="58" t="s">
        <v>2063</v>
      </c>
      <c r="F553" s="57" t="s">
        <v>1893</v>
      </c>
      <c r="G553" s="57" t="s">
        <v>2228</v>
      </c>
      <c r="H553" s="58" t="s">
        <v>2459</v>
      </c>
      <c r="J553" s="59" t="str">
        <f t="shared" si="92"/>
        <v>PA.CV.210415</v>
      </c>
      <c r="K553" s="58" t="s">
        <v>2212</v>
      </c>
      <c r="L553" s="57" t="str">
        <f t="shared" si="96"/>
        <v>Macerated</v>
      </c>
      <c r="M553" s="59" t="str">
        <f t="shared" si="93"/>
        <v>PI.PA.CV.210415.01</v>
      </c>
      <c r="N553" s="59"/>
      <c r="O553" s="59" t="str">
        <f t="shared" si="94"/>
        <v>PH.PA.CV.210415.01</v>
      </c>
      <c r="Q553" s="59" t="str">
        <f t="shared" si="95"/>
        <v>CL.PA.CV.210415.01</v>
      </c>
      <c r="R553" s="59"/>
      <c r="S553" s="59" t="str">
        <f t="shared" si="97"/>
        <v>DR.PA.CV.210415.01</v>
      </c>
      <c r="T553" s="59"/>
      <c r="U553" s="60" t="str">
        <f t="shared" si="90"/>
        <v>IM.PA.CV.210415.01</v>
      </c>
      <c r="V553" s="59"/>
      <c r="W553" s="60" t="str">
        <f t="shared" si="91"/>
        <v>GE.PA.CV.210415.01</v>
      </c>
    </row>
    <row r="554" spans="1:23" s="57" customFormat="1" ht="14" customHeight="1">
      <c r="A554" s="57" t="s">
        <v>2186</v>
      </c>
      <c r="C554" s="58" t="s">
        <v>2622</v>
      </c>
      <c r="E554" s="58" t="s">
        <v>2063</v>
      </c>
      <c r="F554" s="57" t="s">
        <v>1893</v>
      </c>
      <c r="G554" s="57" t="s">
        <v>2229</v>
      </c>
      <c r="H554" s="58" t="s">
        <v>2464</v>
      </c>
      <c r="J554" s="59" t="str">
        <f t="shared" si="92"/>
        <v>PA.CV.210416</v>
      </c>
      <c r="K554" s="58" t="s">
        <v>2212</v>
      </c>
      <c r="L554" s="57" t="str">
        <f t="shared" si="96"/>
        <v>Red</v>
      </c>
      <c r="M554" s="59" t="str">
        <f t="shared" si="93"/>
        <v>PI.PA.CV.210416.01</v>
      </c>
      <c r="N554" s="59"/>
      <c r="O554" s="59" t="str">
        <f t="shared" si="94"/>
        <v>PH.PA.CV.210416.01</v>
      </c>
      <c r="Q554" s="59" t="str">
        <f t="shared" si="95"/>
        <v>CL.PA.CV.210416.01</v>
      </c>
      <c r="R554" s="59"/>
      <c r="S554" s="59" t="str">
        <f t="shared" si="97"/>
        <v>DR.PA.CV.210416.01</v>
      </c>
      <c r="T554" s="59"/>
      <c r="U554" s="60" t="str">
        <f t="shared" si="90"/>
        <v>IM.PA.CV.210416.01</v>
      </c>
      <c r="V554" s="59"/>
      <c r="W554" s="60" t="str">
        <f t="shared" si="91"/>
        <v>GE.PA.CV.210416.01</v>
      </c>
    </row>
    <row r="555" spans="1:23" s="57" customFormat="1" ht="14" customHeight="1">
      <c r="A555" s="57" t="s">
        <v>2186</v>
      </c>
      <c r="C555" s="58" t="s">
        <v>2622</v>
      </c>
      <c r="E555" s="58" t="s">
        <v>2063</v>
      </c>
      <c r="F555" s="57" t="s">
        <v>1893</v>
      </c>
      <c r="G555" s="57" t="s">
        <v>2230</v>
      </c>
      <c r="H555" s="58" t="s">
        <v>2466</v>
      </c>
      <c r="J555" s="59" t="str">
        <f t="shared" si="92"/>
        <v>PA.CV.210417</v>
      </c>
      <c r="K555" s="58" t="s">
        <v>2212</v>
      </c>
      <c r="L555" s="57" t="str">
        <f t="shared" si="96"/>
        <v>Sloughing</v>
      </c>
      <c r="M555" s="59" t="str">
        <f t="shared" si="93"/>
        <v>PI.PA.CV.210417.01</v>
      </c>
      <c r="N555" s="59"/>
      <c r="O555" s="59" t="str">
        <f t="shared" si="94"/>
        <v>PH.PA.CV.210417.01</v>
      </c>
      <c r="Q555" s="59" t="str">
        <f t="shared" si="95"/>
        <v>CL.PA.CV.210417.01</v>
      </c>
      <c r="R555" s="59"/>
      <c r="S555" s="59" t="str">
        <f t="shared" si="97"/>
        <v>DR.PA.CV.210417.01</v>
      </c>
      <c r="T555" s="59"/>
      <c r="U555" s="60" t="str">
        <f t="shared" si="90"/>
        <v>IM.PA.CV.210417.01</v>
      </c>
      <c r="V555" s="59"/>
      <c r="W555" s="60" t="str">
        <f t="shared" si="91"/>
        <v>GE.PA.CV.210417.01</v>
      </c>
    </row>
    <row r="556" spans="1:23" s="57" customFormat="1" ht="14" customHeight="1">
      <c r="A556" s="57" t="s">
        <v>2186</v>
      </c>
      <c r="C556" s="58" t="s">
        <v>2622</v>
      </c>
      <c r="E556" s="58" t="s">
        <v>2063</v>
      </c>
      <c r="F556" s="57" t="s">
        <v>1893</v>
      </c>
      <c r="G556" s="57" t="s">
        <v>1864</v>
      </c>
      <c r="H556" s="58" t="s">
        <v>2616</v>
      </c>
      <c r="J556" s="59" t="str">
        <f t="shared" si="92"/>
        <v>PA.CV.210418</v>
      </c>
      <c r="K556" s="58" t="s">
        <v>2212</v>
      </c>
      <c r="L556" s="57" t="str">
        <f t="shared" si="96"/>
        <v>Weeping</v>
      </c>
      <c r="M556" s="59" t="str">
        <f t="shared" si="93"/>
        <v>PI.PA.CV.210418.01</v>
      </c>
      <c r="N556" s="59"/>
      <c r="O556" s="59" t="str">
        <f t="shared" si="94"/>
        <v>PH.PA.CV.210418.01</v>
      </c>
      <c r="Q556" s="59" t="str">
        <f t="shared" si="95"/>
        <v>CL.PA.CV.210418.01</v>
      </c>
      <c r="R556" s="59"/>
      <c r="S556" s="59" t="str">
        <f t="shared" si="97"/>
        <v>DR.PA.CV.210418.01</v>
      </c>
      <c r="T556" s="59"/>
      <c r="U556" s="60" t="str">
        <f t="shared" si="90"/>
        <v>IM.PA.CV.210418.01</v>
      </c>
      <c r="V556" s="59"/>
      <c r="W556" s="60" t="str">
        <f t="shared" si="91"/>
        <v>GE.PA.CV.210418.01</v>
      </c>
    </row>
    <row r="557" spans="1:23" s="57" customFormat="1" ht="14" customHeight="1">
      <c r="A557" s="57" t="s">
        <v>2186</v>
      </c>
      <c r="C557" s="58" t="s">
        <v>2622</v>
      </c>
      <c r="E557" s="58" t="s">
        <v>2063</v>
      </c>
      <c r="F557" s="57" t="s">
        <v>1893</v>
      </c>
      <c r="G557" s="57" t="s">
        <v>2231</v>
      </c>
      <c r="H557" s="58" t="s">
        <v>2618</v>
      </c>
      <c r="J557" s="59" t="str">
        <f t="shared" si="92"/>
        <v>PA.CV.210419</v>
      </c>
      <c r="K557" s="58" t="s">
        <v>2212</v>
      </c>
      <c r="L557" s="57" t="str">
        <f t="shared" si="96"/>
        <v>Worsening</v>
      </c>
      <c r="M557" s="59" t="str">
        <f t="shared" si="93"/>
        <v>PI.PA.CV.210419.01</v>
      </c>
      <c r="N557" s="59"/>
      <c r="O557" s="59" t="str">
        <f t="shared" si="94"/>
        <v>PH.PA.CV.210419.01</v>
      </c>
      <c r="Q557" s="59" t="str">
        <f t="shared" si="95"/>
        <v>CL.PA.CV.210419.01</v>
      </c>
      <c r="R557" s="59"/>
      <c r="S557" s="59" t="str">
        <f t="shared" si="97"/>
        <v>DR.PA.CV.210419.01</v>
      </c>
      <c r="T557" s="59"/>
      <c r="U557" s="60" t="str">
        <f t="shared" si="90"/>
        <v>IM.PA.CV.210419.01</v>
      </c>
      <c r="V557" s="59"/>
      <c r="W557" s="60" t="str">
        <f t="shared" si="91"/>
        <v>GE.PA.CV.210419.01</v>
      </c>
    </row>
    <row r="558" spans="1:23" s="57" customFormat="1" ht="14" customHeight="1">
      <c r="A558" s="57" t="s">
        <v>2186</v>
      </c>
      <c r="C558" s="58" t="s">
        <v>2622</v>
      </c>
      <c r="D558" s="57" t="s">
        <v>2397</v>
      </c>
      <c r="E558" s="58" t="s">
        <v>2065</v>
      </c>
      <c r="F558" s="57" t="s">
        <v>2398</v>
      </c>
      <c r="G558" s="57" t="s">
        <v>800</v>
      </c>
      <c r="H558" s="58" t="s">
        <v>2212</v>
      </c>
      <c r="J558" s="59" t="str">
        <f t="shared" si="92"/>
        <v>PA.CV.210501</v>
      </c>
      <c r="K558" s="58" t="s">
        <v>2212</v>
      </c>
      <c r="L558" s="57" t="str">
        <f t="shared" si="96"/>
        <v>Tunneling enter clock position</v>
      </c>
      <c r="M558" s="59" t="str">
        <f t="shared" si="93"/>
        <v>PI.PA.CV.210501.01</v>
      </c>
      <c r="N558" s="59"/>
      <c r="O558" s="59" t="str">
        <f t="shared" si="94"/>
        <v>PH.PA.CV.210501.01</v>
      </c>
      <c r="Q558" s="59" t="str">
        <f t="shared" si="95"/>
        <v>CL.PA.CV.210501.01</v>
      </c>
      <c r="R558" s="59"/>
      <c r="S558" s="59" t="str">
        <f t="shared" si="97"/>
        <v>DR.PA.CV.210501.01</v>
      </c>
      <c r="T558" s="59"/>
      <c r="U558" s="60" t="str">
        <f t="shared" si="90"/>
        <v>IM.PA.CV.210501.01</v>
      </c>
      <c r="V558" s="59"/>
      <c r="W558" s="60" t="str">
        <f t="shared" si="91"/>
        <v>GE.PA.CV.210501.01</v>
      </c>
    </row>
    <row r="559" spans="1:23" s="57" customFormat="1" ht="14" customHeight="1">
      <c r="A559" s="57" t="s">
        <v>2186</v>
      </c>
      <c r="C559" s="58" t="s">
        <v>2622</v>
      </c>
      <c r="D559" s="57" t="s">
        <v>2399</v>
      </c>
      <c r="E559" s="58" t="s">
        <v>2222</v>
      </c>
      <c r="F559" s="57" t="s">
        <v>2400</v>
      </c>
      <c r="G559" s="57" t="s">
        <v>2396</v>
      </c>
      <c r="H559" s="58" t="s">
        <v>2212</v>
      </c>
      <c r="J559" s="59" t="str">
        <f t="shared" si="92"/>
        <v>PA.CV.210601</v>
      </c>
      <c r="K559" s="58" t="s">
        <v>2212</v>
      </c>
      <c r="L559" s="57" t="str">
        <f t="shared" si="96"/>
        <v>Brown</v>
      </c>
      <c r="M559" s="59" t="str">
        <f t="shared" si="93"/>
        <v>PI.PA.CV.210601.01</v>
      </c>
      <c r="N559" s="59"/>
      <c r="O559" s="59" t="str">
        <f t="shared" si="94"/>
        <v>PH.PA.CV.210601.01</v>
      </c>
      <c r="Q559" s="59" t="str">
        <f t="shared" si="95"/>
        <v>CL.PA.CV.210601.01</v>
      </c>
      <c r="R559" s="59"/>
      <c r="S559" s="59" t="str">
        <f t="shared" si="97"/>
        <v>DR.PA.CV.210601.01</v>
      </c>
      <c r="T559" s="59"/>
      <c r="U559" s="60" t="str">
        <f t="shared" si="90"/>
        <v>IM.PA.CV.210601.01</v>
      </c>
      <c r="V559" s="59"/>
      <c r="W559" s="60" t="str">
        <f t="shared" si="91"/>
        <v>GE.PA.CV.210601.01</v>
      </c>
    </row>
    <row r="560" spans="1:23" s="57" customFormat="1" ht="14" customHeight="1">
      <c r="A560" s="57" t="s">
        <v>2186</v>
      </c>
      <c r="C560" s="58" t="s">
        <v>2622</v>
      </c>
      <c r="E560" s="58" t="s">
        <v>2222</v>
      </c>
      <c r="F560" s="57" t="s">
        <v>2400</v>
      </c>
      <c r="G560" s="57" t="s">
        <v>2545</v>
      </c>
      <c r="H560" s="58" t="s">
        <v>2217</v>
      </c>
      <c r="J560" s="59" t="str">
        <f t="shared" si="92"/>
        <v>PA.CV.210602</v>
      </c>
      <c r="K560" s="58" t="s">
        <v>2212</v>
      </c>
      <c r="L560" s="57" t="str">
        <f t="shared" si="96"/>
        <v>Copious</v>
      </c>
      <c r="M560" s="59" t="str">
        <f t="shared" si="93"/>
        <v>PI.PA.CV.210602.01</v>
      </c>
      <c r="N560" s="59"/>
      <c r="O560" s="59" t="str">
        <f t="shared" si="94"/>
        <v>PH.PA.CV.210602.01</v>
      </c>
      <c r="Q560" s="59" t="str">
        <f t="shared" si="95"/>
        <v>CL.PA.CV.210602.01</v>
      </c>
      <c r="R560" s="59"/>
      <c r="S560" s="59" t="str">
        <f t="shared" si="97"/>
        <v>DR.PA.CV.210602.01</v>
      </c>
      <c r="T560" s="59"/>
      <c r="U560" s="60" t="str">
        <f t="shared" si="90"/>
        <v>IM.PA.CV.210602.01</v>
      </c>
      <c r="V560" s="59"/>
      <c r="W560" s="60" t="str">
        <f t="shared" si="91"/>
        <v>GE.PA.CV.210602.01</v>
      </c>
    </row>
    <row r="561" spans="1:23" s="57" customFormat="1" ht="14" customHeight="1">
      <c r="A561" s="57" t="s">
        <v>2186</v>
      </c>
      <c r="C561" s="58" t="s">
        <v>2622</v>
      </c>
      <c r="E561" s="58" t="s">
        <v>2222</v>
      </c>
      <c r="F561" s="57" t="s">
        <v>2400</v>
      </c>
      <c r="G561" s="57" t="s">
        <v>2546</v>
      </c>
      <c r="H561" s="58" t="s">
        <v>2219</v>
      </c>
      <c r="J561" s="59" t="str">
        <f t="shared" si="92"/>
        <v>PA.CV.210603</v>
      </c>
      <c r="K561" s="58" t="s">
        <v>2212</v>
      </c>
      <c r="L561" s="57" t="str">
        <f t="shared" si="96"/>
        <v>Decreasing</v>
      </c>
      <c r="M561" s="59" t="str">
        <f t="shared" si="93"/>
        <v>PI.PA.CV.210603.01</v>
      </c>
      <c r="N561" s="59"/>
      <c r="O561" s="59" t="str">
        <f t="shared" si="94"/>
        <v>PH.PA.CV.210603.01</v>
      </c>
      <c r="Q561" s="59" t="str">
        <f t="shared" si="95"/>
        <v>CL.PA.CV.210603.01</v>
      </c>
      <c r="R561" s="59"/>
      <c r="S561" s="59" t="str">
        <f t="shared" si="97"/>
        <v>DR.PA.CV.210603.01</v>
      </c>
      <c r="T561" s="59"/>
      <c r="U561" s="60" t="str">
        <f t="shared" si="90"/>
        <v>IM.PA.CV.210603.01</v>
      </c>
      <c r="V561" s="59"/>
      <c r="W561" s="60" t="str">
        <f t="shared" si="91"/>
        <v>GE.PA.CV.210603.01</v>
      </c>
    </row>
    <row r="562" spans="1:23" s="57" customFormat="1" ht="14" customHeight="1">
      <c r="A562" s="57" t="s">
        <v>2186</v>
      </c>
      <c r="C562" s="58" t="s">
        <v>2622</v>
      </c>
      <c r="E562" s="58" t="s">
        <v>2222</v>
      </c>
      <c r="F562" s="57" t="s">
        <v>2400</v>
      </c>
      <c r="G562" s="57" t="s">
        <v>2547</v>
      </c>
      <c r="H562" s="58" t="s">
        <v>2063</v>
      </c>
      <c r="J562" s="59" t="str">
        <f t="shared" si="92"/>
        <v>PA.CV.210604</v>
      </c>
      <c r="K562" s="58" t="s">
        <v>2212</v>
      </c>
      <c r="L562" s="57" t="str">
        <f t="shared" si="96"/>
        <v>Green</v>
      </c>
      <c r="M562" s="59" t="str">
        <f t="shared" si="93"/>
        <v>PI.PA.CV.210604.01</v>
      </c>
      <c r="N562" s="59"/>
      <c r="O562" s="59" t="str">
        <f t="shared" si="94"/>
        <v>PH.PA.CV.210604.01</v>
      </c>
      <c r="Q562" s="59" t="str">
        <f t="shared" si="95"/>
        <v>CL.PA.CV.210604.01</v>
      </c>
      <c r="R562" s="59"/>
      <c r="S562" s="59" t="str">
        <f t="shared" si="97"/>
        <v>DR.PA.CV.210604.01</v>
      </c>
      <c r="T562" s="59"/>
      <c r="U562" s="60" t="str">
        <f t="shared" si="90"/>
        <v>IM.PA.CV.210604.01</v>
      </c>
      <c r="V562" s="59"/>
      <c r="W562" s="60" t="str">
        <f t="shared" si="91"/>
        <v>GE.PA.CV.210604.01</v>
      </c>
    </row>
    <row r="563" spans="1:23" s="57" customFormat="1" ht="14" customHeight="1">
      <c r="A563" s="57" t="s">
        <v>2186</v>
      </c>
      <c r="C563" s="58" t="s">
        <v>2622</v>
      </c>
      <c r="E563" s="58" t="s">
        <v>2222</v>
      </c>
      <c r="F563" s="57" t="s">
        <v>2400</v>
      </c>
      <c r="G563" s="57" t="s">
        <v>2548</v>
      </c>
      <c r="H563" s="58" t="s">
        <v>2065</v>
      </c>
      <c r="J563" s="59" t="str">
        <f t="shared" si="92"/>
        <v>PA.CV.210605</v>
      </c>
      <c r="K563" s="58" t="s">
        <v>2212</v>
      </c>
      <c r="L563" s="57" t="str">
        <f t="shared" si="96"/>
        <v>Increasing</v>
      </c>
      <c r="M563" s="59" t="str">
        <f t="shared" si="93"/>
        <v>PI.PA.CV.210605.01</v>
      </c>
      <c r="N563" s="59"/>
      <c r="O563" s="59" t="str">
        <f t="shared" si="94"/>
        <v>PH.PA.CV.210605.01</v>
      </c>
      <c r="Q563" s="59" t="str">
        <f t="shared" si="95"/>
        <v>CL.PA.CV.210605.01</v>
      </c>
      <c r="R563" s="59"/>
      <c r="S563" s="59" t="str">
        <f t="shared" si="97"/>
        <v>DR.PA.CV.210605.01</v>
      </c>
      <c r="T563" s="59"/>
      <c r="U563" s="60" t="str">
        <f t="shared" si="90"/>
        <v>IM.PA.CV.210605.01</v>
      </c>
      <c r="V563" s="59"/>
      <c r="W563" s="60" t="str">
        <f t="shared" si="91"/>
        <v>GE.PA.CV.210605.01</v>
      </c>
    </row>
    <row r="564" spans="1:23" s="57" customFormat="1" ht="14" customHeight="1">
      <c r="A564" s="57" t="s">
        <v>2186</v>
      </c>
      <c r="C564" s="58" t="s">
        <v>2622</v>
      </c>
      <c r="E564" s="58" t="s">
        <v>2222</v>
      </c>
      <c r="F564" s="57" t="s">
        <v>2400</v>
      </c>
      <c r="G564" s="57" t="s">
        <v>2549</v>
      </c>
      <c r="H564" s="58" t="s">
        <v>2222</v>
      </c>
      <c r="J564" s="59" t="str">
        <f t="shared" si="92"/>
        <v>PA.CV.210606</v>
      </c>
      <c r="K564" s="58" t="s">
        <v>2212</v>
      </c>
      <c r="L564" s="57" t="str">
        <f t="shared" si="96"/>
        <v>Moderate</v>
      </c>
      <c r="M564" s="59" t="str">
        <f t="shared" si="93"/>
        <v>PI.PA.CV.210606.01</v>
      </c>
      <c r="N564" s="59"/>
      <c r="O564" s="59" t="str">
        <f t="shared" si="94"/>
        <v>PH.PA.CV.210606.01</v>
      </c>
      <c r="Q564" s="59" t="str">
        <f t="shared" si="95"/>
        <v>CL.PA.CV.210606.01</v>
      </c>
      <c r="R564" s="59"/>
      <c r="S564" s="59" t="str">
        <f t="shared" si="97"/>
        <v>DR.PA.CV.210606.01</v>
      </c>
      <c r="T564" s="59"/>
      <c r="U564" s="60" t="str">
        <f t="shared" si="90"/>
        <v>IM.PA.CV.210606.01</v>
      </c>
      <c r="V564" s="59"/>
      <c r="W564" s="60" t="str">
        <f t="shared" si="91"/>
        <v>GE.PA.CV.210606.01</v>
      </c>
    </row>
    <row r="565" spans="1:23" s="57" customFormat="1" ht="14" customHeight="1">
      <c r="A565" s="57" t="s">
        <v>2186</v>
      </c>
      <c r="C565" s="58" t="s">
        <v>2622</v>
      </c>
      <c r="E565" s="58" t="s">
        <v>2222</v>
      </c>
      <c r="F565" s="57" t="s">
        <v>2400</v>
      </c>
      <c r="G565" s="57" t="s">
        <v>1794</v>
      </c>
      <c r="H565" s="58" t="s">
        <v>2376</v>
      </c>
      <c r="J565" s="59" t="str">
        <f t="shared" si="92"/>
        <v>PA.CV.210607</v>
      </c>
      <c r="K565" s="58" t="s">
        <v>2212</v>
      </c>
      <c r="L565" s="57" t="str">
        <f t="shared" si="96"/>
        <v>Purulent</v>
      </c>
      <c r="M565" s="59" t="str">
        <f t="shared" si="93"/>
        <v>PI.PA.CV.210607.01</v>
      </c>
      <c r="N565" s="59"/>
      <c r="O565" s="59" t="str">
        <f t="shared" si="94"/>
        <v>PH.PA.CV.210607.01</v>
      </c>
      <c r="Q565" s="59" t="str">
        <f t="shared" si="95"/>
        <v>CL.PA.CV.210607.01</v>
      </c>
      <c r="R565" s="59"/>
      <c r="S565" s="59" t="str">
        <f t="shared" si="97"/>
        <v>DR.PA.CV.210607.01</v>
      </c>
      <c r="T565" s="59"/>
      <c r="U565" s="60" t="str">
        <f t="shared" si="90"/>
        <v>IM.PA.CV.210607.01</v>
      </c>
      <c r="V565" s="59"/>
      <c r="W565" s="60" t="str">
        <f t="shared" si="91"/>
        <v>GE.PA.CV.210607.01</v>
      </c>
    </row>
    <row r="566" spans="1:23" s="57" customFormat="1" ht="14" customHeight="1">
      <c r="A566" s="57" t="s">
        <v>2186</v>
      </c>
      <c r="C566" s="58" t="s">
        <v>2622</v>
      </c>
      <c r="E566" s="58" t="s">
        <v>2222</v>
      </c>
      <c r="F566" s="57" t="s">
        <v>2400</v>
      </c>
      <c r="G566" s="57" t="s">
        <v>2550</v>
      </c>
      <c r="H566" s="58" t="s">
        <v>2378</v>
      </c>
      <c r="J566" s="59" t="str">
        <f t="shared" si="92"/>
        <v>PA.CV.210608</v>
      </c>
      <c r="K566" s="58" t="s">
        <v>2212</v>
      </c>
      <c r="L566" s="57" t="str">
        <f t="shared" si="96"/>
        <v>Sanguineous</v>
      </c>
      <c r="M566" s="59" t="str">
        <f t="shared" si="93"/>
        <v>PI.PA.CV.210608.01</v>
      </c>
      <c r="N566" s="59"/>
      <c r="O566" s="59" t="str">
        <f t="shared" si="94"/>
        <v>PH.PA.CV.210608.01</v>
      </c>
      <c r="Q566" s="59" t="str">
        <f t="shared" si="95"/>
        <v>CL.PA.CV.210608.01</v>
      </c>
      <c r="R566" s="59"/>
      <c r="S566" s="59" t="str">
        <f t="shared" si="97"/>
        <v>DR.PA.CV.210608.01</v>
      </c>
      <c r="T566" s="59"/>
      <c r="U566" s="60" t="str">
        <f t="shared" si="90"/>
        <v>IM.PA.CV.210608.01</v>
      </c>
      <c r="V566" s="59"/>
      <c r="W566" s="60" t="str">
        <f t="shared" si="91"/>
        <v>GE.PA.CV.210608.01</v>
      </c>
    </row>
    <row r="567" spans="1:23" s="57" customFormat="1" ht="14" customHeight="1">
      <c r="A567" s="57" t="s">
        <v>2186</v>
      </c>
      <c r="C567" s="58" t="s">
        <v>2622</v>
      </c>
      <c r="E567" s="58" t="s">
        <v>2222</v>
      </c>
      <c r="F567" s="57" t="s">
        <v>2400</v>
      </c>
      <c r="G567" s="57" t="s">
        <v>2551</v>
      </c>
      <c r="H567" s="58" t="s">
        <v>2380</v>
      </c>
      <c r="J567" s="59" t="str">
        <f t="shared" si="92"/>
        <v>PA.CV.210609</v>
      </c>
      <c r="K567" s="58" t="s">
        <v>2212</v>
      </c>
      <c r="L567" s="57" t="str">
        <f t="shared" si="96"/>
        <v>Scant</v>
      </c>
      <c r="M567" s="59" t="str">
        <f t="shared" si="93"/>
        <v>PI.PA.CV.210609.01</v>
      </c>
      <c r="N567" s="59"/>
      <c r="O567" s="59" t="str">
        <f t="shared" si="94"/>
        <v>PH.PA.CV.210609.01</v>
      </c>
      <c r="Q567" s="59" t="str">
        <f t="shared" si="95"/>
        <v>CL.PA.CV.210609.01</v>
      </c>
      <c r="R567" s="59"/>
      <c r="S567" s="59" t="str">
        <f t="shared" si="97"/>
        <v>DR.PA.CV.210609.01</v>
      </c>
      <c r="T567" s="59"/>
      <c r="U567" s="60" t="str">
        <f t="shared" si="90"/>
        <v>IM.PA.CV.210609.01</v>
      </c>
      <c r="V567" s="59"/>
      <c r="W567" s="60" t="str">
        <f t="shared" si="91"/>
        <v>GE.PA.CV.210609.01</v>
      </c>
    </row>
    <row r="568" spans="1:23" s="57" customFormat="1" ht="14" customHeight="1">
      <c r="A568" s="57" t="s">
        <v>2186</v>
      </c>
      <c r="C568" s="58" t="s">
        <v>2622</v>
      </c>
      <c r="E568" s="58" t="s">
        <v>2222</v>
      </c>
      <c r="F568" s="57" t="s">
        <v>2400</v>
      </c>
      <c r="G568" s="57" t="s">
        <v>1793</v>
      </c>
      <c r="H568" s="58" t="s">
        <v>2124</v>
      </c>
      <c r="J568" s="59" t="str">
        <f t="shared" si="92"/>
        <v>PA.CV.210610</v>
      </c>
      <c r="K568" s="58" t="s">
        <v>2212</v>
      </c>
      <c r="L568" s="57" t="str">
        <f t="shared" si="96"/>
        <v>Serosanguinous</v>
      </c>
      <c r="M568" s="59" t="str">
        <f t="shared" si="93"/>
        <v>PI.PA.CV.210610.01</v>
      </c>
      <c r="N568" s="59"/>
      <c r="O568" s="59" t="str">
        <f t="shared" si="94"/>
        <v>PH.PA.CV.210610.01</v>
      </c>
      <c r="Q568" s="59" t="str">
        <f t="shared" si="95"/>
        <v>CL.PA.CV.210610.01</v>
      </c>
      <c r="R568" s="59"/>
      <c r="S568" s="59" t="str">
        <f t="shared" si="97"/>
        <v>DR.PA.CV.210610.01</v>
      </c>
      <c r="T568" s="59"/>
      <c r="U568" s="60" t="str">
        <f t="shared" si="90"/>
        <v>IM.PA.CV.210610.01</v>
      </c>
      <c r="V568" s="59"/>
      <c r="W568" s="60" t="str">
        <f t="shared" si="91"/>
        <v>GE.PA.CV.210610.01</v>
      </c>
    </row>
    <row r="569" spans="1:23" s="57" customFormat="1" ht="14" customHeight="1">
      <c r="A569" s="57" t="s">
        <v>2186</v>
      </c>
      <c r="C569" s="58" t="s">
        <v>2622</v>
      </c>
      <c r="E569" s="58" t="s">
        <v>2222</v>
      </c>
      <c r="F569" s="57" t="s">
        <v>2400</v>
      </c>
      <c r="G569" s="57" t="s">
        <v>1792</v>
      </c>
      <c r="H569" s="58" t="s">
        <v>2126</v>
      </c>
      <c r="J569" s="59" t="str">
        <f t="shared" si="92"/>
        <v>PA.CV.210611</v>
      </c>
      <c r="K569" s="58" t="s">
        <v>2212</v>
      </c>
      <c r="L569" s="57" t="str">
        <f t="shared" si="96"/>
        <v>Serous</v>
      </c>
      <c r="M569" s="59" t="str">
        <f t="shared" si="93"/>
        <v>PI.PA.CV.210611.01</v>
      </c>
      <c r="N569" s="59"/>
      <c r="O569" s="59" t="str">
        <f t="shared" si="94"/>
        <v>PH.PA.CV.210611.01</v>
      </c>
      <c r="Q569" s="59" t="str">
        <f t="shared" si="95"/>
        <v>CL.PA.CV.210611.01</v>
      </c>
      <c r="R569" s="59"/>
      <c r="S569" s="59" t="str">
        <f t="shared" si="97"/>
        <v>DR.PA.CV.210611.01</v>
      </c>
      <c r="T569" s="59"/>
      <c r="U569" s="60" t="str">
        <f t="shared" si="90"/>
        <v>IM.PA.CV.210611.01</v>
      </c>
      <c r="V569" s="59"/>
      <c r="W569" s="60" t="str">
        <f t="shared" si="91"/>
        <v>GE.PA.CV.210611.01</v>
      </c>
    </row>
    <row r="570" spans="1:23" s="57" customFormat="1" ht="14" customHeight="1">
      <c r="A570" s="57" t="s">
        <v>2186</v>
      </c>
      <c r="C570" s="58" t="s">
        <v>2622</v>
      </c>
      <c r="E570" s="58" t="s">
        <v>2222</v>
      </c>
      <c r="F570" s="57" t="s">
        <v>2400</v>
      </c>
      <c r="G570" s="57" t="s">
        <v>2552</v>
      </c>
      <c r="H570" s="58" t="s">
        <v>2128</v>
      </c>
      <c r="J570" s="59" t="str">
        <f t="shared" si="92"/>
        <v>PA.CV.210612</v>
      </c>
      <c r="K570" s="58" t="s">
        <v>2212</v>
      </c>
      <c r="L570" s="57" t="str">
        <f t="shared" si="96"/>
        <v>Tan</v>
      </c>
      <c r="M570" s="59" t="str">
        <f t="shared" si="93"/>
        <v>PI.PA.CV.210612.01</v>
      </c>
      <c r="N570" s="59"/>
      <c r="O570" s="59" t="str">
        <f t="shared" si="94"/>
        <v>PH.PA.CV.210612.01</v>
      </c>
      <c r="Q570" s="59" t="str">
        <f t="shared" si="95"/>
        <v>CL.PA.CV.210612.01</v>
      </c>
      <c r="R570" s="59"/>
      <c r="S570" s="59" t="str">
        <f t="shared" si="97"/>
        <v>DR.PA.CV.210612.01</v>
      </c>
      <c r="T570" s="59"/>
      <c r="U570" s="60" t="str">
        <f t="shared" si="90"/>
        <v>IM.PA.CV.210612.01</v>
      </c>
      <c r="V570" s="59"/>
      <c r="W570" s="60" t="str">
        <f t="shared" si="91"/>
        <v>GE.PA.CV.210612.01</v>
      </c>
    </row>
    <row r="571" spans="1:23" s="57" customFormat="1" ht="14" customHeight="1">
      <c r="A571" s="57" t="s">
        <v>2186</v>
      </c>
      <c r="C571" s="58" t="s">
        <v>2622</v>
      </c>
      <c r="E571" s="58" t="s">
        <v>2222</v>
      </c>
      <c r="F571" s="57" t="s">
        <v>2400</v>
      </c>
      <c r="G571" s="57" t="s">
        <v>2553</v>
      </c>
      <c r="H571" s="58" t="s">
        <v>2130</v>
      </c>
      <c r="J571" s="59" t="str">
        <f t="shared" si="92"/>
        <v>PA.CV.210613</v>
      </c>
      <c r="K571" s="58" t="s">
        <v>2212</v>
      </c>
      <c r="L571" s="57" t="str">
        <f t="shared" si="96"/>
        <v>Yellow</v>
      </c>
      <c r="M571" s="59" t="str">
        <f t="shared" si="93"/>
        <v>PI.PA.CV.210613.01</v>
      </c>
      <c r="N571" s="59"/>
      <c r="O571" s="59" t="str">
        <f t="shared" si="94"/>
        <v>PH.PA.CV.210613.01</v>
      </c>
      <c r="Q571" s="59" t="str">
        <f t="shared" si="95"/>
        <v>CL.PA.CV.210613.01</v>
      </c>
      <c r="R571" s="59"/>
      <c r="S571" s="59" t="str">
        <f t="shared" si="97"/>
        <v>DR.PA.CV.210613.01</v>
      </c>
      <c r="T571" s="59"/>
      <c r="U571" s="60" t="str">
        <f t="shared" si="90"/>
        <v>IM.PA.CV.210613.01</v>
      </c>
      <c r="V571" s="59"/>
      <c r="W571" s="60" t="str">
        <f t="shared" si="91"/>
        <v>GE.PA.CV.210613.01</v>
      </c>
    </row>
    <row r="572" spans="1:23" s="57" customFormat="1" ht="14" customHeight="1">
      <c r="A572" s="57" t="s">
        <v>2186</v>
      </c>
      <c r="C572" s="58" t="s">
        <v>2622</v>
      </c>
      <c r="D572" s="57" t="s">
        <v>2401</v>
      </c>
      <c r="E572" s="58" t="s">
        <v>2376</v>
      </c>
      <c r="F572" s="57" t="s">
        <v>2402</v>
      </c>
      <c r="G572" s="57" t="s">
        <v>1889</v>
      </c>
      <c r="H572" s="58" t="s">
        <v>2212</v>
      </c>
      <c r="J572" s="59" t="str">
        <f t="shared" si="92"/>
        <v>PA.CV.210701</v>
      </c>
      <c r="K572" s="58" t="s">
        <v>2212</v>
      </c>
      <c r="L572" s="57" t="str">
        <f t="shared" si="96"/>
        <v>Fishy</v>
      </c>
      <c r="M572" s="59" t="str">
        <f t="shared" si="93"/>
        <v>PI.PA.CV.210701.01</v>
      </c>
      <c r="N572" s="59"/>
      <c r="O572" s="59" t="str">
        <f t="shared" si="94"/>
        <v>PH.PA.CV.210701.01</v>
      </c>
      <c r="Q572" s="59" t="str">
        <f t="shared" si="95"/>
        <v>CL.PA.CV.210701.01</v>
      </c>
      <c r="R572" s="59"/>
      <c r="S572" s="59" t="str">
        <f t="shared" si="97"/>
        <v>DR.PA.CV.210701.01</v>
      </c>
      <c r="T572" s="59"/>
      <c r="U572" s="60" t="str">
        <f t="shared" si="90"/>
        <v>IM.PA.CV.210701.01</v>
      </c>
      <c r="V572" s="59"/>
      <c r="W572" s="60" t="str">
        <f t="shared" si="91"/>
        <v>GE.PA.CV.210701.01</v>
      </c>
    </row>
    <row r="573" spans="1:23" s="57" customFormat="1" ht="14" customHeight="1">
      <c r="A573" s="57" t="s">
        <v>2186</v>
      </c>
      <c r="C573" s="58" t="s">
        <v>2622</v>
      </c>
      <c r="E573" s="58" t="s">
        <v>2376</v>
      </c>
      <c r="F573" s="57" t="s">
        <v>2402</v>
      </c>
      <c r="G573" s="57" t="s">
        <v>1890</v>
      </c>
      <c r="H573" s="58" t="s">
        <v>2217</v>
      </c>
      <c r="J573" s="59" t="str">
        <f t="shared" si="92"/>
        <v>PA.CV.210702</v>
      </c>
      <c r="K573" s="58" t="s">
        <v>2212</v>
      </c>
      <c r="L573" s="57" t="str">
        <f t="shared" si="96"/>
        <v>Increased</v>
      </c>
      <c r="M573" s="59" t="str">
        <f t="shared" si="93"/>
        <v>PI.PA.CV.210702.01</v>
      </c>
      <c r="N573" s="59"/>
      <c r="O573" s="59" t="str">
        <f t="shared" si="94"/>
        <v>PH.PA.CV.210702.01</v>
      </c>
      <c r="Q573" s="59" t="str">
        <f t="shared" si="95"/>
        <v>CL.PA.CV.210702.01</v>
      </c>
      <c r="R573" s="59"/>
      <c r="S573" s="59" t="str">
        <f t="shared" si="97"/>
        <v>DR.PA.CV.210702.01</v>
      </c>
      <c r="T573" s="59"/>
      <c r="U573" s="60" t="str">
        <f t="shared" si="90"/>
        <v>IM.PA.CV.210702.01</v>
      </c>
      <c r="V573" s="59"/>
      <c r="W573" s="60" t="str">
        <f t="shared" si="91"/>
        <v>GE.PA.CV.210702.01</v>
      </c>
    </row>
    <row r="574" spans="1:23" s="57" customFormat="1" ht="14" customHeight="1">
      <c r="A574" s="57" t="s">
        <v>2186</v>
      </c>
      <c r="C574" s="58" t="s">
        <v>2622</v>
      </c>
      <c r="E574" s="58" t="s">
        <v>2376</v>
      </c>
      <c r="F574" s="57" t="s">
        <v>2402</v>
      </c>
      <c r="G574" s="57" t="s">
        <v>1891</v>
      </c>
      <c r="H574" s="58" t="s">
        <v>2219</v>
      </c>
      <c r="J574" s="59" t="str">
        <f t="shared" si="92"/>
        <v>PA.CV.210703</v>
      </c>
      <c r="K574" s="58" t="s">
        <v>2212</v>
      </c>
      <c r="L574" s="57" t="str">
        <f t="shared" si="96"/>
        <v>Mild</v>
      </c>
      <c r="M574" s="59" t="str">
        <f t="shared" si="93"/>
        <v>PI.PA.CV.210703.01</v>
      </c>
      <c r="N574" s="59"/>
      <c r="O574" s="59" t="str">
        <f t="shared" si="94"/>
        <v>PH.PA.CV.210703.01</v>
      </c>
      <c r="Q574" s="59" t="str">
        <f t="shared" si="95"/>
        <v>CL.PA.CV.210703.01</v>
      </c>
      <c r="R574" s="59"/>
      <c r="S574" s="59" t="str">
        <f t="shared" si="97"/>
        <v>DR.PA.CV.210703.01</v>
      </c>
      <c r="T574" s="59"/>
      <c r="U574" s="60" t="str">
        <f t="shared" si="90"/>
        <v>IM.PA.CV.210703.01</v>
      </c>
      <c r="V574" s="59"/>
      <c r="W574" s="60" t="str">
        <f t="shared" si="91"/>
        <v>GE.PA.CV.210703.01</v>
      </c>
    </row>
    <row r="575" spans="1:23" s="57" customFormat="1" ht="14" customHeight="1">
      <c r="A575" s="57" t="s">
        <v>2186</v>
      </c>
      <c r="C575" s="58" t="s">
        <v>2622</v>
      </c>
      <c r="E575" s="58" t="s">
        <v>2376</v>
      </c>
      <c r="F575" s="57" t="s">
        <v>2402</v>
      </c>
      <c r="G575" s="57" t="s">
        <v>2549</v>
      </c>
      <c r="H575" s="58" t="s">
        <v>2063</v>
      </c>
      <c r="J575" s="59" t="str">
        <f t="shared" si="92"/>
        <v>PA.CV.210704</v>
      </c>
      <c r="K575" s="58" t="s">
        <v>2212</v>
      </c>
      <c r="L575" s="57" t="str">
        <f t="shared" si="96"/>
        <v>Moderate</v>
      </c>
      <c r="M575" s="59" t="str">
        <f t="shared" si="93"/>
        <v>PI.PA.CV.210704.01</v>
      </c>
      <c r="N575" s="59"/>
      <c r="O575" s="59" t="str">
        <f t="shared" si="94"/>
        <v>PH.PA.CV.210704.01</v>
      </c>
      <c r="Q575" s="59" t="str">
        <f t="shared" si="95"/>
        <v>CL.PA.CV.210704.01</v>
      </c>
      <c r="R575" s="59"/>
      <c r="S575" s="59" t="str">
        <f t="shared" si="97"/>
        <v>DR.PA.CV.210704.01</v>
      </c>
      <c r="T575" s="59"/>
      <c r="U575" s="60" t="str">
        <f t="shared" si="90"/>
        <v>IM.PA.CV.210704.01</v>
      </c>
      <c r="V575" s="59"/>
      <c r="W575" s="60" t="str">
        <f t="shared" si="91"/>
        <v>GE.PA.CV.210704.01</v>
      </c>
    </row>
    <row r="576" spans="1:23" s="57" customFormat="1" ht="14" customHeight="1">
      <c r="A576" s="57" t="s">
        <v>2186</v>
      </c>
      <c r="C576" s="58" t="s">
        <v>2622</v>
      </c>
      <c r="E576" s="58" t="s">
        <v>2376</v>
      </c>
      <c r="F576" s="57" t="s">
        <v>2402</v>
      </c>
      <c r="G576" s="57" t="s">
        <v>972</v>
      </c>
      <c r="H576" s="58" t="s">
        <v>2065</v>
      </c>
      <c r="J576" s="59" t="str">
        <f t="shared" si="92"/>
        <v>PA.CV.210705</v>
      </c>
      <c r="K576" s="58" t="s">
        <v>2212</v>
      </c>
      <c r="L576" s="57" t="str">
        <f t="shared" si="96"/>
        <v>Other, specify:</v>
      </c>
      <c r="M576" s="59" t="str">
        <f t="shared" si="93"/>
        <v>PI.PA.CV.210705.01</v>
      </c>
      <c r="N576" s="59"/>
      <c r="O576" s="59" t="str">
        <f t="shared" si="94"/>
        <v>PH.PA.CV.210705.01</v>
      </c>
      <c r="Q576" s="59" t="str">
        <f t="shared" si="95"/>
        <v>CL.PA.CV.210705.01</v>
      </c>
      <c r="R576" s="59"/>
      <c r="S576" s="59" t="str">
        <f t="shared" si="97"/>
        <v>DR.PA.CV.210705.01</v>
      </c>
      <c r="T576" s="59"/>
      <c r="U576" s="60" t="str">
        <f t="shared" si="90"/>
        <v>IM.PA.CV.210705.01</v>
      </c>
      <c r="V576" s="59"/>
      <c r="W576" s="60" t="str">
        <f t="shared" si="91"/>
        <v>GE.PA.CV.210705.01</v>
      </c>
    </row>
    <row r="577" spans="1:23" s="57" customFormat="1" ht="14" customHeight="1">
      <c r="A577" s="57" t="s">
        <v>2186</v>
      </c>
      <c r="C577" s="58" t="s">
        <v>2622</v>
      </c>
      <c r="E577" s="58" t="s">
        <v>2376</v>
      </c>
      <c r="F577" s="57" t="s">
        <v>2402</v>
      </c>
      <c r="G577" s="57" t="s">
        <v>2059</v>
      </c>
      <c r="H577" s="58" t="s">
        <v>2222</v>
      </c>
      <c r="J577" s="59" t="str">
        <f t="shared" si="92"/>
        <v>PA.CV.210706</v>
      </c>
      <c r="K577" s="58" t="s">
        <v>2212</v>
      </c>
      <c r="L577" s="57" t="str">
        <f t="shared" si="96"/>
        <v>Present</v>
      </c>
      <c r="M577" s="59" t="str">
        <f t="shared" si="93"/>
        <v>PI.PA.CV.210706.01</v>
      </c>
      <c r="N577" s="59"/>
      <c r="O577" s="59" t="str">
        <f t="shared" si="94"/>
        <v>PH.PA.CV.210706.01</v>
      </c>
      <c r="Q577" s="59" t="str">
        <f t="shared" si="95"/>
        <v>CL.PA.CV.210706.01</v>
      </c>
      <c r="R577" s="59"/>
      <c r="S577" s="59" t="str">
        <f t="shared" si="97"/>
        <v>DR.PA.CV.210706.01</v>
      </c>
      <c r="T577" s="59"/>
      <c r="U577" s="60" t="str">
        <f t="shared" si="90"/>
        <v>IM.PA.CV.210706.01</v>
      </c>
      <c r="V577" s="59"/>
      <c r="W577" s="60" t="str">
        <f t="shared" si="91"/>
        <v>GE.PA.CV.210706.01</v>
      </c>
    </row>
    <row r="578" spans="1:23" s="57" customFormat="1" ht="14" customHeight="1">
      <c r="A578" s="57" t="s">
        <v>2186</v>
      </c>
      <c r="C578" s="58" t="s">
        <v>2622</v>
      </c>
      <c r="E578" s="58" t="s">
        <v>2376</v>
      </c>
      <c r="F578" s="57" t="s">
        <v>2402</v>
      </c>
      <c r="G578" s="57" t="s">
        <v>1856</v>
      </c>
      <c r="H578" s="58" t="s">
        <v>2376</v>
      </c>
      <c r="J578" s="59" t="str">
        <f t="shared" si="92"/>
        <v>PA.CV.210707</v>
      </c>
      <c r="K578" s="58" t="s">
        <v>2212</v>
      </c>
      <c r="L578" s="57" t="str">
        <f t="shared" si="96"/>
        <v>Strong</v>
      </c>
      <c r="M578" s="59" t="str">
        <f t="shared" si="93"/>
        <v>PI.PA.CV.210707.01</v>
      </c>
      <c r="N578" s="59"/>
      <c r="O578" s="59" t="str">
        <f t="shared" si="94"/>
        <v>PH.PA.CV.210707.01</v>
      </c>
      <c r="Q578" s="59" t="str">
        <f t="shared" si="95"/>
        <v>CL.PA.CV.210707.01</v>
      </c>
      <c r="R578" s="59"/>
      <c r="S578" s="59" t="str">
        <f t="shared" si="97"/>
        <v>DR.PA.CV.210707.01</v>
      </c>
      <c r="T578" s="59"/>
      <c r="U578" s="60" t="str">
        <f t="shared" si="90"/>
        <v>IM.PA.CV.210707.01</v>
      </c>
      <c r="V578" s="59"/>
      <c r="W578" s="60" t="str">
        <f t="shared" si="91"/>
        <v>GE.PA.CV.210707.01</v>
      </c>
    </row>
    <row r="579" spans="1:23" s="57" customFormat="1" ht="14" customHeight="1">
      <c r="A579" s="57" t="s">
        <v>2186</v>
      </c>
      <c r="C579" s="58" t="s">
        <v>2622</v>
      </c>
      <c r="E579" s="58" t="s">
        <v>2376</v>
      </c>
      <c r="F579" s="57" t="s">
        <v>2402</v>
      </c>
      <c r="G579" s="57" t="s">
        <v>2393</v>
      </c>
      <c r="H579" s="58" t="s">
        <v>2378</v>
      </c>
      <c r="J579" s="59" t="str">
        <f t="shared" si="92"/>
        <v>PA.CV.210708</v>
      </c>
      <c r="K579" s="58" t="s">
        <v>2212</v>
      </c>
      <c r="L579" s="57" t="str">
        <f t="shared" si="96"/>
        <v>Decreased</v>
      </c>
      <c r="M579" s="59" t="str">
        <f t="shared" si="93"/>
        <v>PI.PA.CV.210708.01</v>
      </c>
      <c r="N579" s="59"/>
      <c r="O579" s="59" t="str">
        <f t="shared" si="94"/>
        <v>PH.PA.CV.210708.01</v>
      </c>
      <c r="Q579" s="59" t="str">
        <f t="shared" si="95"/>
        <v>CL.PA.CV.210708.01</v>
      </c>
      <c r="R579" s="59"/>
      <c r="S579" s="59" t="str">
        <f t="shared" si="97"/>
        <v>DR.PA.CV.210708.01</v>
      </c>
      <c r="T579" s="59"/>
      <c r="U579" s="60" t="str">
        <f t="shared" ref="U579:U642" si="98">CONCATENATE("IM.",J579, ".",K579)</f>
        <v>IM.PA.CV.210708.01</v>
      </c>
      <c r="V579" s="59"/>
      <c r="W579" s="60" t="str">
        <f t="shared" ref="W579:W642" si="99">CONCATENATE("GE.",J579, ".",K579)</f>
        <v>GE.PA.CV.210708.01</v>
      </c>
    </row>
    <row r="580" spans="1:23" s="57" customFormat="1" ht="14" customHeight="1">
      <c r="A580" s="57" t="s">
        <v>2186</v>
      </c>
      <c r="C580" s="58" t="s">
        <v>2622</v>
      </c>
      <c r="D580" s="57" t="s">
        <v>2404</v>
      </c>
      <c r="E580" s="58" t="s">
        <v>2378</v>
      </c>
      <c r="F580" s="57" t="s">
        <v>2405</v>
      </c>
      <c r="G580" s="57" t="s">
        <v>2688</v>
      </c>
      <c r="H580" s="58" t="s">
        <v>2212</v>
      </c>
      <c r="J580" s="59" t="str">
        <f t="shared" si="92"/>
        <v>PA.CV.210801</v>
      </c>
      <c r="K580" s="58" t="s">
        <v>2212</v>
      </c>
      <c r="L580" s="57" t="str">
        <f t="shared" si="96"/>
        <v>Bleeding</v>
      </c>
      <c r="M580" s="59" t="str">
        <f t="shared" si="93"/>
        <v>PI.PA.CV.210801.01</v>
      </c>
      <c r="N580" s="59"/>
      <c r="O580" s="59" t="str">
        <f t="shared" si="94"/>
        <v>PH.PA.CV.210801.01</v>
      </c>
      <c r="Q580" s="59" t="str">
        <f t="shared" si="95"/>
        <v>CL.PA.CV.210801.01</v>
      </c>
      <c r="R580" s="59"/>
      <c r="S580" s="59" t="str">
        <f t="shared" si="97"/>
        <v>DR.PA.CV.210801.01</v>
      </c>
      <c r="T580" s="59"/>
      <c r="U580" s="60" t="str">
        <f t="shared" si="98"/>
        <v>IM.PA.CV.210801.01</v>
      </c>
      <c r="V580" s="59"/>
      <c r="W580" s="60" t="str">
        <f t="shared" si="99"/>
        <v>GE.PA.CV.210801.01</v>
      </c>
    </row>
    <row r="581" spans="1:23" s="57" customFormat="1" ht="14" customHeight="1">
      <c r="A581" s="57" t="s">
        <v>2186</v>
      </c>
      <c r="C581" s="58" t="s">
        <v>2622</v>
      </c>
      <c r="E581" s="58" t="s">
        <v>2378</v>
      </c>
      <c r="F581" s="57" t="s">
        <v>2405</v>
      </c>
      <c r="G581" s="57" t="s">
        <v>971</v>
      </c>
      <c r="H581" s="58" t="s">
        <v>2217</v>
      </c>
      <c r="J581" s="59" t="str">
        <f t="shared" si="92"/>
        <v>PA.CV.210802</v>
      </c>
      <c r="K581" s="58" t="s">
        <v>2212</v>
      </c>
      <c r="L581" s="57" t="str">
        <f t="shared" si="96"/>
        <v>Boggy/fluctuant</v>
      </c>
      <c r="M581" s="59" t="str">
        <f t="shared" si="93"/>
        <v>PI.PA.CV.210802.01</v>
      </c>
      <c r="N581" s="59"/>
      <c r="O581" s="59" t="str">
        <f t="shared" si="94"/>
        <v>PH.PA.CV.210802.01</v>
      </c>
      <c r="Q581" s="59" t="str">
        <f t="shared" si="95"/>
        <v>CL.PA.CV.210802.01</v>
      </c>
      <c r="R581" s="59"/>
      <c r="S581" s="59" t="str">
        <f t="shared" si="97"/>
        <v>DR.PA.CV.210802.01</v>
      </c>
      <c r="T581" s="59"/>
      <c r="U581" s="60" t="str">
        <f t="shared" si="98"/>
        <v>IM.PA.CV.210802.01</v>
      </c>
      <c r="V581" s="59"/>
      <c r="W581" s="60" t="str">
        <f t="shared" si="99"/>
        <v>GE.PA.CV.210802.01</v>
      </c>
    </row>
    <row r="582" spans="1:23" s="57" customFormat="1" ht="14" customHeight="1">
      <c r="A582" s="57" t="s">
        <v>2186</v>
      </c>
      <c r="C582" s="58" t="s">
        <v>2622</v>
      </c>
      <c r="E582" s="58" t="s">
        <v>2378</v>
      </c>
      <c r="F582" s="57" t="s">
        <v>2405</v>
      </c>
      <c r="G582" s="57" t="s">
        <v>1894</v>
      </c>
      <c r="H582" s="58" t="s">
        <v>2219</v>
      </c>
      <c r="J582" s="59" t="str">
        <f t="shared" si="92"/>
        <v>PA.CV.210803</v>
      </c>
      <c r="K582" s="58" t="s">
        <v>2212</v>
      </c>
      <c r="L582" s="57" t="str">
        <f t="shared" si="96"/>
        <v>Cracked</v>
      </c>
      <c r="M582" s="59" t="str">
        <f t="shared" si="93"/>
        <v>PI.PA.CV.210803.01</v>
      </c>
      <c r="N582" s="59"/>
      <c r="O582" s="59" t="str">
        <f t="shared" si="94"/>
        <v>PH.PA.CV.210803.01</v>
      </c>
      <c r="Q582" s="59" t="str">
        <f t="shared" si="95"/>
        <v>CL.PA.CV.210803.01</v>
      </c>
      <c r="R582" s="59"/>
      <c r="S582" s="59" t="str">
        <f t="shared" si="97"/>
        <v>DR.PA.CV.210803.01</v>
      </c>
      <c r="T582" s="59"/>
      <c r="U582" s="60" t="str">
        <f t="shared" si="98"/>
        <v>IM.PA.CV.210803.01</v>
      </c>
      <c r="V582" s="59"/>
      <c r="W582" s="60" t="str">
        <f t="shared" si="99"/>
        <v>GE.PA.CV.210803.01</v>
      </c>
    </row>
    <row r="583" spans="1:23" s="57" customFormat="1" ht="14" customHeight="1">
      <c r="A583" s="57" t="s">
        <v>2186</v>
      </c>
      <c r="C583" s="58" t="s">
        <v>2622</v>
      </c>
      <c r="E583" s="58" t="s">
        <v>2378</v>
      </c>
      <c r="F583" s="57" t="s">
        <v>2405</v>
      </c>
      <c r="G583" s="57" t="s">
        <v>1895</v>
      </c>
      <c r="H583" s="58" t="s">
        <v>2063</v>
      </c>
      <c r="J583" s="59" t="str">
        <f t="shared" si="92"/>
        <v>PA.CV.210804</v>
      </c>
      <c r="K583" s="58" t="s">
        <v>2212</v>
      </c>
      <c r="L583" s="57" t="str">
        <f t="shared" si="96"/>
        <v>Draining</v>
      </c>
      <c r="M583" s="59" t="str">
        <f t="shared" si="93"/>
        <v>PI.PA.CV.210804.01</v>
      </c>
      <c r="N583" s="59"/>
      <c r="O583" s="59" t="str">
        <f t="shared" si="94"/>
        <v>PH.PA.CV.210804.01</v>
      </c>
      <c r="Q583" s="59" t="str">
        <f t="shared" si="95"/>
        <v>CL.PA.CV.210804.01</v>
      </c>
      <c r="R583" s="59"/>
      <c r="S583" s="59" t="str">
        <f t="shared" si="97"/>
        <v>DR.PA.CV.210804.01</v>
      </c>
      <c r="T583" s="59"/>
      <c r="U583" s="60" t="str">
        <f t="shared" si="98"/>
        <v>IM.PA.CV.210804.01</v>
      </c>
      <c r="V583" s="59"/>
      <c r="W583" s="60" t="str">
        <f t="shared" si="99"/>
        <v>GE.PA.CV.210804.01</v>
      </c>
    </row>
    <row r="584" spans="1:23" s="57" customFormat="1" ht="14" customHeight="1">
      <c r="A584" s="57" t="s">
        <v>2186</v>
      </c>
      <c r="C584" s="58" t="s">
        <v>2622</v>
      </c>
      <c r="E584" s="58" t="s">
        <v>2378</v>
      </c>
      <c r="F584" s="57" t="s">
        <v>2405</v>
      </c>
      <c r="G584" s="57" t="s">
        <v>2068</v>
      </c>
      <c r="H584" s="58" t="s">
        <v>2065</v>
      </c>
      <c r="J584" s="59" t="str">
        <f t="shared" ref="J584:J647" si="100">CONCATENATE("PA.CV.",C584,E584,H584)</f>
        <v>PA.CV.210805</v>
      </c>
      <c r="K584" s="58" t="s">
        <v>2212</v>
      </c>
      <c r="L584" s="57" t="str">
        <f t="shared" si="96"/>
        <v>Dry</v>
      </c>
      <c r="M584" s="59" t="str">
        <f t="shared" ref="M584:M647" si="101">CONCATENATE("PI.",J584,".",K584)</f>
        <v>PI.PA.CV.210805.01</v>
      </c>
      <c r="N584" s="59"/>
      <c r="O584" s="59" t="str">
        <f t="shared" ref="O584:O647" si="102">CONCATENATE("PH.",J584,".",K584)</f>
        <v>PH.PA.CV.210805.01</v>
      </c>
      <c r="Q584" s="59" t="str">
        <f t="shared" ref="Q584:Q647" si="103">CONCATENATE("CL.",J584,".",K584)</f>
        <v>CL.PA.CV.210805.01</v>
      </c>
      <c r="R584" s="59"/>
      <c r="S584" s="59" t="str">
        <f t="shared" si="97"/>
        <v>DR.PA.CV.210805.01</v>
      </c>
      <c r="T584" s="59"/>
      <c r="U584" s="60" t="str">
        <f t="shared" si="98"/>
        <v>IM.PA.CV.210805.01</v>
      </c>
      <c r="V584" s="59"/>
      <c r="W584" s="60" t="str">
        <f t="shared" si="99"/>
        <v>GE.PA.CV.210805.01</v>
      </c>
    </row>
    <row r="585" spans="1:23" s="57" customFormat="1" ht="14" customHeight="1">
      <c r="A585" s="57" t="s">
        <v>2186</v>
      </c>
      <c r="C585" s="58" t="s">
        <v>2622</v>
      </c>
      <c r="E585" s="58" t="s">
        <v>2378</v>
      </c>
      <c r="F585" s="57" t="s">
        <v>2405</v>
      </c>
      <c r="G585" s="57" t="s">
        <v>2218</v>
      </c>
      <c r="H585" s="58" t="s">
        <v>2222</v>
      </c>
      <c r="J585" s="59" t="str">
        <f t="shared" si="100"/>
        <v>PA.CV.210806</v>
      </c>
      <c r="K585" s="58" t="s">
        <v>2212</v>
      </c>
      <c r="L585" s="57" t="str">
        <f t="shared" ref="L585:L648" si="104">G585</f>
        <v>Ecchymotic</v>
      </c>
      <c r="M585" s="59" t="str">
        <f t="shared" si="101"/>
        <v>PI.PA.CV.210806.01</v>
      </c>
      <c r="N585" s="59"/>
      <c r="O585" s="59" t="str">
        <f t="shared" si="102"/>
        <v>PH.PA.CV.210806.01</v>
      </c>
      <c r="Q585" s="59" t="str">
        <f t="shared" si="103"/>
        <v>CL.PA.CV.210806.01</v>
      </c>
      <c r="R585" s="59"/>
      <c r="S585" s="59" t="str">
        <f t="shared" ref="S585:S648" si="105">CONCATENATE("DR.",J585,".",K585)</f>
        <v>DR.PA.CV.210806.01</v>
      </c>
      <c r="T585" s="59"/>
      <c r="U585" s="60" t="str">
        <f t="shared" si="98"/>
        <v>IM.PA.CV.210806.01</v>
      </c>
      <c r="V585" s="59"/>
      <c r="W585" s="60" t="str">
        <f t="shared" si="99"/>
        <v>GE.PA.CV.210806.01</v>
      </c>
    </row>
    <row r="586" spans="1:23" s="57" customFormat="1" ht="14" customHeight="1">
      <c r="A586" s="57" t="s">
        <v>2186</v>
      </c>
      <c r="C586" s="58" t="s">
        <v>2622</v>
      </c>
      <c r="E586" s="58" t="s">
        <v>2378</v>
      </c>
      <c r="F586" s="57" t="s">
        <v>2405</v>
      </c>
      <c r="G586" s="57" t="s">
        <v>2069</v>
      </c>
      <c r="H586" s="58" t="s">
        <v>2376</v>
      </c>
      <c r="J586" s="59" t="str">
        <f t="shared" si="100"/>
        <v>PA.CV.210807</v>
      </c>
      <c r="K586" s="58" t="s">
        <v>2212</v>
      </c>
      <c r="L586" s="57" t="str">
        <f t="shared" si="104"/>
        <v>Edematous</v>
      </c>
      <c r="M586" s="59" t="str">
        <f t="shared" si="101"/>
        <v>PI.PA.CV.210807.01</v>
      </c>
      <c r="N586" s="59"/>
      <c r="O586" s="59" t="str">
        <f t="shared" si="102"/>
        <v>PH.PA.CV.210807.01</v>
      </c>
      <c r="Q586" s="59" t="str">
        <f t="shared" si="103"/>
        <v>CL.PA.CV.210807.01</v>
      </c>
      <c r="R586" s="59"/>
      <c r="S586" s="59" t="str">
        <f t="shared" si="105"/>
        <v>DR.PA.CV.210807.01</v>
      </c>
      <c r="T586" s="59"/>
      <c r="U586" s="60" t="str">
        <f t="shared" si="98"/>
        <v>IM.PA.CV.210807.01</v>
      </c>
      <c r="V586" s="59"/>
      <c r="W586" s="60" t="str">
        <f t="shared" si="99"/>
        <v>GE.PA.CV.210807.01</v>
      </c>
    </row>
    <row r="587" spans="1:23" s="57" customFormat="1" ht="14" customHeight="1">
      <c r="A587" s="57" t="s">
        <v>2186</v>
      </c>
      <c r="C587" s="58" t="s">
        <v>2622</v>
      </c>
      <c r="E587" s="58" t="s">
        <v>2378</v>
      </c>
      <c r="F587" s="57" t="s">
        <v>2405</v>
      </c>
      <c r="G587" s="57" t="s">
        <v>2070</v>
      </c>
      <c r="H587" s="58" t="s">
        <v>2378</v>
      </c>
      <c r="J587" s="59" t="str">
        <f t="shared" si="100"/>
        <v>PA.CV.210808</v>
      </c>
      <c r="K587" s="58" t="s">
        <v>2212</v>
      </c>
      <c r="L587" s="57" t="str">
        <f t="shared" si="104"/>
        <v>Erythematous</v>
      </c>
      <c r="M587" s="59" t="str">
        <f t="shared" si="101"/>
        <v>PI.PA.CV.210808.01</v>
      </c>
      <c r="N587" s="59"/>
      <c r="O587" s="59" t="str">
        <f t="shared" si="102"/>
        <v>PH.PA.CV.210808.01</v>
      </c>
      <c r="Q587" s="59" t="str">
        <f t="shared" si="103"/>
        <v>CL.PA.CV.210808.01</v>
      </c>
      <c r="R587" s="59"/>
      <c r="S587" s="59" t="str">
        <f t="shared" si="105"/>
        <v>DR.PA.CV.210808.01</v>
      </c>
      <c r="T587" s="59"/>
      <c r="U587" s="60" t="str">
        <f t="shared" si="98"/>
        <v>IM.PA.CV.210808.01</v>
      </c>
      <c r="V587" s="59"/>
      <c r="W587" s="60" t="str">
        <f t="shared" si="99"/>
        <v>GE.PA.CV.210808.01</v>
      </c>
    </row>
    <row r="588" spans="1:23" s="57" customFormat="1" ht="14" customHeight="1">
      <c r="A588" s="57" t="s">
        <v>2186</v>
      </c>
      <c r="C588" s="58" t="s">
        <v>2622</v>
      </c>
      <c r="E588" s="58" t="s">
        <v>2378</v>
      </c>
      <c r="F588" s="57" t="s">
        <v>2405</v>
      </c>
      <c r="G588" s="57" t="s">
        <v>2071</v>
      </c>
      <c r="H588" s="58" t="s">
        <v>2380</v>
      </c>
      <c r="J588" s="59" t="str">
        <f t="shared" si="100"/>
        <v>PA.CV.210809</v>
      </c>
      <c r="K588" s="58" t="s">
        <v>2212</v>
      </c>
      <c r="L588" s="57" t="str">
        <f t="shared" si="104"/>
        <v>Excoriated</v>
      </c>
      <c r="M588" s="59" t="str">
        <f t="shared" si="101"/>
        <v>PI.PA.CV.210809.01</v>
      </c>
      <c r="N588" s="59"/>
      <c r="O588" s="59" t="str">
        <f t="shared" si="102"/>
        <v>PH.PA.CV.210809.01</v>
      </c>
      <c r="Q588" s="59" t="str">
        <f t="shared" si="103"/>
        <v>CL.PA.CV.210809.01</v>
      </c>
      <c r="R588" s="59"/>
      <c r="S588" s="59" t="str">
        <f t="shared" si="105"/>
        <v>DR.PA.CV.210809.01</v>
      </c>
      <c r="T588" s="59"/>
      <c r="U588" s="60" t="str">
        <f t="shared" si="98"/>
        <v>IM.PA.CV.210809.01</v>
      </c>
      <c r="V588" s="59"/>
      <c r="W588" s="60" t="str">
        <f t="shared" si="99"/>
        <v>GE.PA.CV.210809.01</v>
      </c>
    </row>
    <row r="589" spans="1:23" s="57" customFormat="1" ht="14" customHeight="1">
      <c r="A589" s="57" t="s">
        <v>2186</v>
      </c>
      <c r="C589" s="58" t="s">
        <v>2622</v>
      </c>
      <c r="E589" s="58" t="s">
        <v>2378</v>
      </c>
      <c r="F589" s="57" t="s">
        <v>2405</v>
      </c>
      <c r="G589" s="57" t="s">
        <v>2226</v>
      </c>
      <c r="H589" s="58" t="s">
        <v>2124</v>
      </c>
      <c r="J589" s="59" t="str">
        <f t="shared" si="100"/>
        <v>PA.CV.210810</v>
      </c>
      <c r="K589" s="58" t="s">
        <v>2212</v>
      </c>
      <c r="L589" s="57" t="str">
        <f t="shared" si="104"/>
        <v>Healing</v>
      </c>
      <c r="M589" s="59" t="str">
        <f t="shared" si="101"/>
        <v>PI.PA.CV.210810.01</v>
      </c>
      <c r="N589" s="59"/>
      <c r="O589" s="59" t="str">
        <f t="shared" si="102"/>
        <v>PH.PA.CV.210810.01</v>
      </c>
      <c r="Q589" s="59" t="str">
        <f t="shared" si="103"/>
        <v>CL.PA.CV.210810.01</v>
      </c>
      <c r="R589" s="59"/>
      <c r="S589" s="59" t="str">
        <f t="shared" si="105"/>
        <v>DR.PA.CV.210810.01</v>
      </c>
      <c r="T589" s="59"/>
      <c r="U589" s="60" t="str">
        <f t="shared" si="98"/>
        <v>IM.PA.CV.210810.01</v>
      </c>
      <c r="V589" s="59"/>
      <c r="W589" s="60" t="str">
        <f t="shared" si="99"/>
        <v>GE.PA.CV.210810.01</v>
      </c>
    </row>
    <row r="590" spans="1:23" s="57" customFormat="1" ht="14" customHeight="1">
      <c r="A590" s="57" t="s">
        <v>2186</v>
      </c>
      <c r="C590" s="58" t="s">
        <v>2622</v>
      </c>
      <c r="E590" s="58" t="s">
        <v>2378</v>
      </c>
      <c r="F590" s="57" t="s">
        <v>2405</v>
      </c>
      <c r="G590" s="57" t="s">
        <v>2406</v>
      </c>
      <c r="H590" s="58" t="s">
        <v>2126</v>
      </c>
      <c r="J590" s="59" t="str">
        <f t="shared" si="100"/>
        <v>PA.CV.210811</v>
      </c>
      <c r="K590" s="58" t="s">
        <v>2212</v>
      </c>
      <c r="L590" s="57" t="str">
        <f t="shared" si="104"/>
        <v>Hyperketotic</v>
      </c>
      <c r="M590" s="59" t="str">
        <f t="shared" si="101"/>
        <v>PI.PA.CV.210811.01</v>
      </c>
      <c r="N590" s="59"/>
      <c r="O590" s="59" t="str">
        <f t="shared" si="102"/>
        <v>PH.PA.CV.210811.01</v>
      </c>
      <c r="Q590" s="59" t="str">
        <f t="shared" si="103"/>
        <v>CL.PA.CV.210811.01</v>
      </c>
      <c r="R590" s="59"/>
      <c r="S590" s="59" t="str">
        <f t="shared" si="105"/>
        <v>DR.PA.CV.210811.01</v>
      </c>
      <c r="T590" s="59"/>
      <c r="U590" s="60" t="str">
        <f t="shared" si="98"/>
        <v>IM.PA.CV.210811.01</v>
      </c>
      <c r="V590" s="59"/>
      <c r="W590" s="60" t="str">
        <f t="shared" si="99"/>
        <v>GE.PA.CV.210811.01</v>
      </c>
    </row>
    <row r="591" spans="1:23" s="57" customFormat="1" ht="14" customHeight="1">
      <c r="A591" s="57" t="s">
        <v>2186</v>
      </c>
      <c r="C591" s="58" t="s">
        <v>2622</v>
      </c>
      <c r="E591" s="58" t="s">
        <v>2378</v>
      </c>
      <c r="F591" s="57" t="s">
        <v>2405</v>
      </c>
      <c r="G591" s="57" t="s">
        <v>2390</v>
      </c>
      <c r="H591" s="58" t="s">
        <v>2128</v>
      </c>
      <c r="J591" s="59" t="str">
        <f t="shared" si="100"/>
        <v>PA.CV.210812</v>
      </c>
      <c r="K591" s="58" t="s">
        <v>2212</v>
      </c>
      <c r="L591" s="57" t="str">
        <f t="shared" si="104"/>
        <v>Inflamed</v>
      </c>
      <c r="M591" s="59" t="str">
        <f t="shared" si="101"/>
        <v>PI.PA.CV.210812.01</v>
      </c>
      <c r="N591" s="59"/>
      <c r="O591" s="59" t="str">
        <f t="shared" si="102"/>
        <v>PH.PA.CV.210812.01</v>
      </c>
      <c r="Q591" s="59" t="str">
        <f t="shared" si="103"/>
        <v>CL.PA.CV.210812.01</v>
      </c>
      <c r="R591" s="59"/>
      <c r="S591" s="59" t="str">
        <f t="shared" si="105"/>
        <v>DR.PA.CV.210812.01</v>
      </c>
      <c r="T591" s="59"/>
      <c r="U591" s="60" t="str">
        <f t="shared" si="98"/>
        <v>IM.PA.CV.210812.01</v>
      </c>
      <c r="V591" s="59"/>
      <c r="W591" s="60" t="str">
        <f t="shared" si="99"/>
        <v>GE.PA.CV.210812.01</v>
      </c>
    </row>
    <row r="592" spans="1:23" s="57" customFormat="1" ht="14" customHeight="1">
      <c r="A592" s="57" t="s">
        <v>2186</v>
      </c>
      <c r="C592" s="58" t="s">
        <v>2622</v>
      </c>
      <c r="E592" s="58" t="s">
        <v>2378</v>
      </c>
      <c r="F592" s="57" t="s">
        <v>2405</v>
      </c>
      <c r="G592" s="57" t="s">
        <v>2391</v>
      </c>
      <c r="H592" s="58" t="s">
        <v>2130</v>
      </c>
      <c r="J592" s="59" t="str">
        <f t="shared" si="100"/>
        <v>PA.CV.210813</v>
      </c>
      <c r="K592" s="58" t="s">
        <v>2212</v>
      </c>
      <c r="L592" s="57" t="str">
        <f t="shared" si="104"/>
        <v>Intact</v>
      </c>
      <c r="M592" s="59" t="str">
        <f t="shared" si="101"/>
        <v>PI.PA.CV.210813.01</v>
      </c>
      <c r="N592" s="59"/>
      <c r="O592" s="59" t="str">
        <f t="shared" si="102"/>
        <v>PH.PA.CV.210813.01</v>
      </c>
      <c r="Q592" s="59" t="str">
        <f t="shared" si="103"/>
        <v>CL.PA.CV.210813.01</v>
      </c>
      <c r="R592" s="59"/>
      <c r="S592" s="59" t="str">
        <f t="shared" si="105"/>
        <v>DR.PA.CV.210813.01</v>
      </c>
      <c r="T592" s="59"/>
      <c r="U592" s="60" t="str">
        <f t="shared" si="98"/>
        <v>IM.PA.CV.210813.01</v>
      </c>
      <c r="V592" s="59"/>
      <c r="W592" s="60" t="str">
        <f t="shared" si="99"/>
        <v>GE.PA.CV.210813.01</v>
      </c>
    </row>
    <row r="593" spans="1:23" s="57" customFormat="1" ht="14" customHeight="1">
      <c r="A593" s="57" t="s">
        <v>2186</v>
      </c>
      <c r="C593" s="58" t="s">
        <v>2622</v>
      </c>
      <c r="E593" s="58" t="s">
        <v>2378</v>
      </c>
      <c r="F593" s="57" t="s">
        <v>2405</v>
      </c>
      <c r="G593" s="57" t="s">
        <v>2392</v>
      </c>
      <c r="H593" s="58" t="s">
        <v>2296</v>
      </c>
      <c r="J593" s="59" t="str">
        <f t="shared" si="100"/>
        <v>PA.CV.210814</v>
      </c>
      <c r="K593" s="58" t="s">
        <v>2212</v>
      </c>
      <c r="L593" s="57" t="str">
        <f t="shared" si="104"/>
        <v>Itching</v>
      </c>
      <c r="M593" s="59" t="str">
        <f t="shared" si="101"/>
        <v>PI.PA.CV.210814.01</v>
      </c>
      <c r="N593" s="59"/>
      <c r="O593" s="59" t="str">
        <f t="shared" si="102"/>
        <v>PH.PA.CV.210814.01</v>
      </c>
      <c r="Q593" s="59" t="str">
        <f t="shared" si="103"/>
        <v>CL.PA.CV.210814.01</v>
      </c>
      <c r="R593" s="59"/>
      <c r="S593" s="59" t="str">
        <f t="shared" si="105"/>
        <v>DR.PA.CV.210814.01</v>
      </c>
      <c r="T593" s="59"/>
      <c r="U593" s="60" t="str">
        <f t="shared" si="98"/>
        <v>IM.PA.CV.210814.01</v>
      </c>
      <c r="V593" s="59"/>
      <c r="W593" s="60" t="str">
        <f t="shared" si="99"/>
        <v>GE.PA.CV.210814.01</v>
      </c>
    </row>
    <row r="594" spans="1:23" s="57" customFormat="1" ht="14" customHeight="1">
      <c r="A594" s="57" t="s">
        <v>2186</v>
      </c>
      <c r="C594" s="58" t="s">
        <v>2622</v>
      </c>
      <c r="E594" s="58" t="s">
        <v>2378</v>
      </c>
      <c r="F594" s="57" t="s">
        <v>2405</v>
      </c>
      <c r="G594" s="57" t="s">
        <v>2228</v>
      </c>
      <c r="H594" s="58" t="s">
        <v>2459</v>
      </c>
      <c r="J594" s="59" t="str">
        <f t="shared" si="100"/>
        <v>PA.CV.210815</v>
      </c>
      <c r="K594" s="58" t="s">
        <v>2212</v>
      </c>
      <c r="L594" s="57" t="str">
        <f t="shared" si="104"/>
        <v>Macerated</v>
      </c>
      <c r="M594" s="59" t="str">
        <f t="shared" si="101"/>
        <v>PI.PA.CV.210815.01</v>
      </c>
      <c r="N594" s="59"/>
      <c r="O594" s="59" t="str">
        <f t="shared" si="102"/>
        <v>PH.PA.CV.210815.01</v>
      </c>
      <c r="Q594" s="59" t="str">
        <f t="shared" si="103"/>
        <v>CL.PA.CV.210815.01</v>
      </c>
      <c r="R594" s="59"/>
      <c r="S594" s="59" t="str">
        <f t="shared" si="105"/>
        <v>DR.PA.CV.210815.01</v>
      </c>
      <c r="T594" s="59"/>
      <c r="U594" s="60" t="str">
        <f t="shared" si="98"/>
        <v>IM.PA.CV.210815.01</v>
      </c>
      <c r="V594" s="59"/>
      <c r="W594" s="60" t="str">
        <f t="shared" si="99"/>
        <v>GE.PA.CV.210815.01</v>
      </c>
    </row>
    <row r="595" spans="1:23" s="57" customFormat="1" ht="14" customHeight="1">
      <c r="A595" s="57" t="s">
        <v>2186</v>
      </c>
      <c r="C595" s="58" t="s">
        <v>2622</v>
      </c>
      <c r="E595" s="58" t="s">
        <v>2378</v>
      </c>
      <c r="F595" s="57" t="s">
        <v>2405</v>
      </c>
      <c r="G595" s="57" t="s">
        <v>2229</v>
      </c>
      <c r="H595" s="58" t="s">
        <v>2464</v>
      </c>
      <c r="J595" s="59" t="str">
        <f t="shared" si="100"/>
        <v>PA.CV.210816</v>
      </c>
      <c r="K595" s="58" t="s">
        <v>2212</v>
      </c>
      <c r="L595" s="57" t="str">
        <f t="shared" si="104"/>
        <v>Red</v>
      </c>
      <c r="M595" s="59" t="str">
        <f t="shared" si="101"/>
        <v>PI.PA.CV.210816.01</v>
      </c>
      <c r="N595" s="59"/>
      <c r="O595" s="59" t="str">
        <f t="shared" si="102"/>
        <v>PH.PA.CV.210816.01</v>
      </c>
      <c r="Q595" s="59" t="str">
        <f t="shared" si="103"/>
        <v>CL.PA.CV.210816.01</v>
      </c>
      <c r="R595" s="59"/>
      <c r="S595" s="59" t="str">
        <f t="shared" si="105"/>
        <v>DR.PA.CV.210816.01</v>
      </c>
      <c r="T595" s="59"/>
      <c r="U595" s="60" t="str">
        <f t="shared" si="98"/>
        <v>IM.PA.CV.210816.01</v>
      </c>
      <c r="V595" s="59"/>
      <c r="W595" s="60" t="str">
        <f t="shared" si="99"/>
        <v>GE.PA.CV.210816.01</v>
      </c>
    </row>
    <row r="596" spans="1:23" s="57" customFormat="1" ht="14" customHeight="1">
      <c r="A596" s="57" t="s">
        <v>2186</v>
      </c>
      <c r="C596" s="58" t="s">
        <v>2622</v>
      </c>
      <c r="E596" s="58" t="s">
        <v>2378</v>
      </c>
      <c r="F596" s="57" t="s">
        <v>2405</v>
      </c>
      <c r="G596" s="57" t="s">
        <v>2230</v>
      </c>
      <c r="H596" s="58" t="s">
        <v>2466</v>
      </c>
      <c r="J596" s="59" t="str">
        <f t="shared" si="100"/>
        <v>PA.CV.210817</v>
      </c>
      <c r="K596" s="58" t="s">
        <v>2212</v>
      </c>
      <c r="L596" s="57" t="str">
        <f t="shared" si="104"/>
        <v>Sloughing</v>
      </c>
      <c r="M596" s="59" t="str">
        <f t="shared" si="101"/>
        <v>PI.PA.CV.210817.01</v>
      </c>
      <c r="N596" s="59"/>
      <c r="O596" s="59" t="str">
        <f t="shared" si="102"/>
        <v>PH.PA.CV.210817.01</v>
      </c>
      <c r="Q596" s="59" t="str">
        <f t="shared" si="103"/>
        <v>CL.PA.CV.210817.01</v>
      </c>
      <c r="R596" s="59"/>
      <c r="S596" s="59" t="str">
        <f t="shared" si="105"/>
        <v>DR.PA.CV.210817.01</v>
      </c>
      <c r="T596" s="59"/>
      <c r="U596" s="60" t="str">
        <f t="shared" si="98"/>
        <v>IM.PA.CV.210817.01</v>
      </c>
      <c r="V596" s="59"/>
      <c r="W596" s="60" t="str">
        <f t="shared" si="99"/>
        <v>GE.PA.CV.210817.01</v>
      </c>
    </row>
    <row r="597" spans="1:23" s="57" customFormat="1" ht="14" customHeight="1">
      <c r="A597" s="57" t="s">
        <v>2186</v>
      </c>
      <c r="C597" s="58" t="s">
        <v>2622</v>
      </c>
      <c r="E597" s="58" t="s">
        <v>2378</v>
      </c>
      <c r="F597" s="57" t="s">
        <v>2405</v>
      </c>
      <c r="G597" s="57" t="s">
        <v>1864</v>
      </c>
      <c r="H597" s="58" t="s">
        <v>2616</v>
      </c>
      <c r="J597" s="59" t="str">
        <f t="shared" si="100"/>
        <v>PA.CV.210818</v>
      </c>
      <c r="K597" s="58" t="s">
        <v>2212</v>
      </c>
      <c r="L597" s="57" t="str">
        <f t="shared" si="104"/>
        <v>Weeping</v>
      </c>
      <c r="M597" s="59" t="str">
        <f t="shared" si="101"/>
        <v>PI.PA.CV.210818.01</v>
      </c>
      <c r="N597" s="59"/>
      <c r="O597" s="59" t="str">
        <f t="shared" si="102"/>
        <v>PH.PA.CV.210818.01</v>
      </c>
      <c r="Q597" s="59" t="str">
        <f t="shared" si="103"/>
        <v>CL.PA.CV.210818.01</v>
      </c>
      <c r="R597" s="59"/>
      <c r="S597" s="59" t="str">
        <f t="shared" si="105"/>
        <v>DR.PA.CV.210818.01</v>
      </c>
      <c r="T597" s="59"/>
      <c r="U597" s="60" t="str">
        <f t="shared" si="98"/>
        <v>IM.PA.CV.210818.01</v>
      </c>
      <c r="V597" s="59"/>
      <c r="W597" s="60" t="str">
        <f t="shared" si="99"/>
        <v>GE.PA.CV.210818.01</v>
      </c>
    </row>
    <row r="598" spans="1:23" s="57" customFormat="1" ht="14" customHeight="1">
      <c r="A598" s="57" t="s">
        <v>2186</v>
      </c>
      <c r="C598" s="58" t="s">
        <v>2622</v>
      </c>
      <c r="E598" s="58" t="s">
        <v>2378</v>
      </c>
      <c r="F598" s="57" t="s">
        <v>2405</v>
      </c>
      <c r="G598" s="57" t="s">
        <v>2231</v>
      </c>
      <c r="H598" s="58" t="s">
        <v>2618</v>
      </c>
      <c r="J598" s="59" t="str">
        <f t="shared" si="100"/>
        <v>PA.CV.210819</v>
      </c>
      <c r="K598" s="58" t="s">
        <v>2212</v>
      </c>
      <c r="L598" s="57" t="str">
        <f t="shared" si="104"/>
        <v>Worsening</v>
      </c>
      <c r="M598" s="59" t="str">
        <f t="shared" si="101"/>
        <v>PI.PA.CV.210819.01</v>
      </c>
      <c r="N598" s="59"/>
      <c r="O598" s="59" t="str">
        <f t="shared" si="102"/>
        <v>PH.PA.CV.210819.01</v>
      </c>
      <c r="Q598" s="59" t="str">
        <f t="shared" si="103"/>
        <v>CL.PA.CV.210819.01</v>
      </c>
      <c r="R598" s="59"/>
      <c r="S598" s="59" t="str">
        <f t="shared" si="105"/>
        <v>DR.PA.CV.210819.01</v>
      </c>
      <c r="T598" s="59"/>
      <c r="U598" s="60" t="str">
        <f t="shared" si="98"/>
        <v>IM.PA.CV.210819.01</v>
      </c>
      <c r="V598" s="59"/>
      <c r="W598" s="60" t="str">
        <f t="shared" si="99"/>
        <v>GE.PA.CV.210819.01</v>
      </c>
    </row>
    <row r="599" spans="1:23" s="57" customFormat="1" ht="14" customHeight="1">
      <c r="A599" s="57" t="s">
        <v>2186</v>
      </c>
      <c r="C599" s="58" t="s">
        <v>2622</v>
      </c>
      <c r="D599" s="57" t="s">
        <v>2407</v>
      </c>
      <c r="E599" s="58" t="s">
        <v>2380</v>
      </c>
      <c r="F599" s="57" t="s">
        <v>2408</v>
      </c>
      <c r="G599" s="57" t="s">
        <v>800</v>
      </c>
      <c r="H599" s="58" t="s">
        <v>2212</v>
      </c>
      <c r="J599" s="59" t="str">
        <f t="shared" si="100"/>
        <v>PA.CV.210901</v>
      </c>
      <c r="K599" s="58" t="s">
        <v>2212</v>
      </c>
      <c r="L599" s="57" t="str">
        <f t="shared" si="104"/>
        <v>Tunneling enter clock position</v>
      </c>
      <c r="M599" s="59" t="str">
        <f t="shared" si="101"/>
        <v>PI.PA.CV.210901.01</v>
      </c>
      <c r="N599" s="59"/>
      <c r="O599" s="59" t="str">
        <f t="shared" si="102"/>
        <v>PH.PA.CV.210901.01</v>
      </c>
      <c r="Q599" s="59" t="str">
        <f t="shared" si="103"/>
        <v>CL.PA.CV.210901.01</v>
      </c>
      <c r="R599" s="59"/>
      <c r="S599" s="59" t="str">
        <f t="shared" si="105"/>
        <v>DR.PA.CV.210901.01</v>
      </c>
      <c r="T599" s="59"/>
      <c r="U599" s="60" t="str">
        <f t="shared" si="98"/>
        <v>IM.PA.CV.210901.01</v>
      </c>
      <c r="V599" s="59"/>
      <c r="W599" s="60" t="str">
        <f t="shared" si="99"/>
        <v>GE.PA.CV.210901.01</v>
      </c>
    </row>
    <row r="600" spans="1:23" s="57" customFormat="1" ht="14" customHeight="1">
      <c r="A600" s="57" t="s">
        <v>2186</v>
      </c>
      <c r="C600" s="58" t="s">
        <v>2622</v>
      </c>
      <c r="D600" s="57" t="s">
        <v>2409</v>
      </c>
      <c r="E600" s="58" t="s">
        <v>2124</v>
      </c>
      <c r="F600" s="57" t="s">
        <v>2410</v>
      </c>
      <c r="G600" s="57" t="s">
        <v>2264</v>
      </c>
      <c r="H600" s="58" t="s">
        <v>2212</v>
      </c>
      <c r="J600" s="59" t="str">
        <f t="shared" si="100"/>
        <v>PA.CV.211001</v>
      </c>
      <c r="K600" s="58" t="s">
        <v>2212</v>
      </c>
      <c r="L600" s="57" t="str">
        <f t="shared" si="104"/>
        <v>Yes</v>
      </c>
      <c r="M600" s="59" t="str">
        <f t="shared" si="101"/>
        <v>PI.PA.CV.211001.01</v>
      </c>
      <c r="N600" s="59"/>
      <c r="O600" s="59" t="str">
        <f t="shared" si="102"/>
        <v>PH.PA.CV.211001.01</v>
      </c>
      <c r="Q600" s="59" t="str">
        <f t="shared" si="103"/>
        <v>CL.PA.CV.211001.01</v>
      </c>
      <c r="R600" s="59"/>
      <c r="S600" s="59" t="str">
        <f t="shared" si="105"/>
        <v>DR.PA.CV.211001.01</v>
      </c>
      <c r="T600" s="59"/>
      <c r="U600" s="60" t="str">
        <f t="shared" si="98"/>
        <v>IM.PA.CV.211001.01</v>
      </c>
      <c r="V600" s="59"/>
      <c r="W600" s="60" t="str">
        <f t="shared" si="99"/>
        <v>GE.PA.CV.211001.01</v>
      </c>
    </row>
    <row r="601" spans="1:23" s="57" customFormat="1" ht="14" customHeight="1">
      <c r="A601" s="57" t="s">
        <v>2186</v>
      </c>
      <c r="C601" s="58" t="s">
        <v>2622</v>
      </c>
      <c r="E601" s="58" t="s">
        <v>2124</v>
      </c>
      <c r="F601" s="57" t="s">
        <v>2410</v>
      </c>
      <c r="G601" s="57" t="s">
        <v>2265</v>
      </c>
      <c r="H601" s="58" t="s">
        <v>2217</v>
      </c>
      <c r="J601" s="59" t="str">
        <f t="shared" si="100"/>
        <v>PA.CV.211002</v>
      </c>
      <c r="K601" s="58" t="s">
        <v>2212</v>
      </c>
      <c r="L601" s="57" t="str">
        <f t="shared" si="104"/>
        <v>No</v>
      </c>
      <c r="M601" s="59" t="str">
        <f t="shared" si="101"/>
        <v>PI.PA.CV.211002.01</v>
      </c>
      <c r="N601" s="59"/>
      <c r="O601" s="59" t="str">
        <f t="shared" si="102"/>
        <v>PH.PA.CV.211002.01</v>
      </c>
      <c r="Q601" s="59" t="str">
        <f t="shared" si="103"/>
        <v>CL.PA.CV.211002.01</v>
      </c>
      <c r="R601" s="59"/>
      <c r="S601" s="59" t="str">
        <f t="shared" si="105"/>
        <v>DR.PA.CV.211002.01</v>
      </c>
      <c r="T601" s="59"/>
      <c r="U601" s="60" t="str">
        <f t="shared" si="98"/>
        <v>IM.PA.CV.211002.01</v>
      </c>
      <c r="V601" s="59"/>
      <c r="W601" s="60" t="str">
        <f t="shared" si="99"/>
        <v>GE.PA.CV.211002.01</v>
      </c>
    </row>
    <row r="602" spans="1:23" s="57" customFormat="1" ht="14" customHeight="1">
      <c r="A602" s="57" t="s">
        <v>2186</v>
      </c>
      <c r="B602" s="57" t="s">
        <v>2411</v>
      </c>
      <c r="C602" s="58" t="s">
        <v>2474</v>
      </c>
      <c r="D602" s="57" t="s">
        <v>2412</v>
      </c>
      <c r="E602" s="58" t="s">
        <v>2212</v>
      </c>
      <c r="F602" s="57" t="s">
        <v>2413</v>
      </c>
      <c r="G602" s="57" t="s">
        <v>2566</v>
      </c>
      <c r="H602" s="58" t="s">
        <v>2212</v>
      </c>
      <c r="J602" s="59" t="str">
        <f t="shared" si="100"/>
        <v>PA.CV.220101</v>
      </c>
      <c r="K602" s="58" t="s">
        <v>2212</v>
      </c>
      <c r="L602" s="57" t="str">
        <f t="shared" si="104"/>
        <v>Appropriate</v>
      </c>
      <c r="M602" s="59" t="str">
        <f t="shared" si="101"/>
        <v>PI.PA.CV.220101.01</v>
      </c>
      <c r="N602" s="59"/>
      <c r="O602" s="59" t="str">
        <f t="shared" si="102"/>
        <v>PH.PA.CV.220101.01</v>
      </c>
      <c r="Q602" s="59" t="str">
        <f t="shared" si="103"/>
        <v>CL.PA.CV.220101.01</v>
      </c>
      <c r="R602" s="59"/>
      <c r="S602" s="59" t="str">
        <f t="shared" si="105"/>
        <v>DR.PA.CV.220101.01</v>
      </c>
      <c r="T602" s="59"/>
      <c r="U602" s="60" t="str">
        <f t="shared" si="98"/>
        <v>IM.PA.CV.220101.01</v>
      </c>
      <c r="V602" s="59"/>
      <c r="W602" s="60" t="str">
        <f t="shared" si="99"/>
        <v>GE.PA.CV.220101.01</v>
      </c>
    </row>
    <row r="603" spans="1:23" s="57" customFormat="1" ht="14" customHeight="1">
      <c r="A603" s="57" t="s">
        <v>2186</v>
      </c>
      <c r="C603" s="58" t="s">
        <v>2474</v>
      </c>
      <c r="E603" s="58" t="s">
        <v>2212</v>
      </c>
      <c r="F603" s="57" t="s">
        <v>2413</v>
      </c>
      <c r="G603" s="57" t="s">
        <v>2567</v>
      </c>
      <c r="H603" s="58" t="s">
        <v>2217</v>
      </c>
      <c r="J603" s="59" t="str">
        <f t="shared" si="100"/>
        <v>PA.CV.220102</v>
      </c>
      <c r="K603" s="58" t="s">
        <v>2212</v>
      </c>
      <c r="L603" s="57" t="str">
        <f t="shared" si="104"/>
        <v>Inappropriate</v>
      </c>
      <c r="M603" s="59" t="str">
        <f t="shared" si="101"/>
        <v>PI.PA.CV.220102.01</v>
      </c>
      <c r="N603" s="59"/>
      <c r="O603" s="59" t="str">
        <f t="shared" si="102"/>
        <v>PH.PA.CV.220102.01</v>
      </c>
      <c r="Q603" s="59" t="str">
        <f t="shared" si="103"/>
        <v>CL.PA.CV.220102.01</v>
      </c>
      <c r="R603" s="59"/>
      <c r="S603" s="59" t="str">
        <f t="shared" si="105"/>
        <v>DR.PA.CV.220102.01</v>
      </c>
      <c r="T603" s="59"/>
      <c r="U603" s="60" t="str">
        <f t="shared" si="98"/>
        <v>IM.PA.CV.220102.01</v>
      </c>
      <c r="V603" s="59"/>
      <c r="W603" s="60" t="str">
        <f t="shared" si="99"/>
        <v>GE.PA.CV.220102.01</v>
      </c>
    </row>
    <row r="604" spans="1:23" s="57" customFormat="1" ht="14" customHeight="1">
      <c r="A604" s="57" t="s">
        <v>2186</v>
      </c>
      <c r="C604" s="58" t="s">
        <v>2474</v>
      </c>
      <c r="E604" s="58" t="s">
        <v>2212</v>
      </c>
      <c r="F604" s="57" t="s">
        <v>2413</v>
      </c>
      <c r="G604" s="57" t="s">
        <v>2568</v>
      </c>
      <c r="H604" s="58" t="s">
        <v>2219</v>
      </c>
      <c r="J604" s="59" t="str">
        <f t="shared" si="100"/>
        <v>PA.CV.220103</v>
      </c>
      <c r="K604" s="58" t="s">
        <v>2212</v>
      </c>
      <c r="L604" s="57" t="str">
        <f t="shared" si="104"/>
        <v>Not capturing</v>
      </c>
      <c r="M604" s="59" t="str">
        <f t="shared" si="101"/>
        <v>PI.PA.CV.220103.01</v>
      </c>
      <c r="N604" s="59"/>
      <c r="O604" s="59" t="str">
        <f t="shared" si="102"/>
        <v>PH.PA.CV.220103.01</v>
      </c>
      <c r="Q604" s="59" t="str">
        <f t="shared" si="103"/>
        <v>CL.PA.CV.220103.01</v>
      </c>
      <c r="R604" s="59"/>
      <c r="S604" s="59" t="str">
        <f t="shared" si="105"/>
        <v>DR.PA.CV.220103.01</v>
      </c>
      <c r="T604" s="59"/>
      <c r="U604" s="60" t="str">
        <f t="shared" si="98"/>
        <v>IM.PA.CV.220103.01</v>
      </c>
      <c r="V604" s="59"/>
      <c r="W604" s="60" t="str">
        <f t="shared" si="99"/>
        <v>GE.PA.CV.220103.01</v>
      </c>
    </row>
    <row r="605" spans="1:23" s="57" customFormat="1" ht="14" customHeight="1">
      <c r="A605" s="57" t="s">
        <v>2186</v>
      </c>
      <c r="C605" s="58" t="s">
        <v>2474</v>
      </c>
      <c r="D605" s="57" t="s">
        <v>2636</v>
      </c>
      <c r="E605" s="58" t="s">
        <v>2217</v>
      </c>
      <c r="F605" s="57" t="s">
        <v>2569</v>
      </c>
      <c r="G605" s="57" t="s">
        <v>401</v>
      </c>
      <c r="H605" s="58" t="s">
        <v>2212</v>
      </c>
      <c r="J605" s="59" t="str">
        <f t="shared" si="100"/>
        <v>PA.CV.220201</v>
      </c>
      <c r="K605" s="58" t="s">
        <v>2212</v>
      </c>
      <c r="L605" s="57" t="str">
        <f t="shared" si="104"/>
        <v>Dressing Clean, dry, intact</v>
      </c>
      <c r="M605" s="59" t="str">
        <f t="shared" si="101"/>
        <v>PI.PA.CV.220201.01</v>
      </c>
      <c r="N605" s="59"/>
      <c r="O605" s="59" t="str">
        <f t="shared" si="102"/>
        <v>PH.PA.CV.220201.01</v>
      </c>
      <c r="Q605" s="59" t="str">
        <f t="shared" si="103"/>
        <v>CL.PA.CV.220201.01</v>
      </c>
      <c r="R605" s="59"/>
      <c r="S605" s="59" t="str">
        <f t="shared" si="105"/>
        <v>DR.PA.CV.220201.01</v>
      </c>
      <c r="T605" s="59"/>
      <c r="U605" s="60" t="str">
        <f t="shared" si="98"/>
        <v>IM.PA.CV.220201.01</v>
      </c>
      <c r="V605" s="59"/>
      <c r="W605" s="60" t="str">
        <f t="shared" si="99"/>
        <v>GE.PA.CV.220201.01</v>
      </c>
    </row>
    <row r="606" spans="1:23" s="57" customFormat="1" ht="14" customHeight="1">
      <c r="A606" s="57" t="s">
        <v>2186</v>
      </c>
      <c r="C606" s="58" t="s">
        <v>2474</v>
      </c>
      <c r="E606" s="58" t="s">
        <v>2217</v>
      </c>
      <c r="F606" s="57" t="s">
        <v>2569</v>
      </c>
      <c r="G606" s="57" t="s">
        <v>2570</v>
      </c>
      <c r="H606" s="58" t="s">
        <v>2217</v>
      </c>
      <c r="J606" s="59" t="str">
        <f t="shared" si="100"/>
        <v>PA.CV.220202</v>
      </c>
      <c r="K606" s="58" t="s">
        <v>2212</v>
      </c>
      <c r="L606" s="57" t="str">
        <f t="shared" si="104"/>
        <v>Changed</v>
      </c>
      <c r="M606" s="59" t="str">
        <f t="shared" si="101"/>
        <v>PI.PA.CV.220202.01</v>
      </c>
      <c r="N606" s="59"/>
      <c r="O606" s="59" t="str">
        <f t="shared" si="102"/>
        <v>PH.PA.CV.220202.01</v>
      </c>
      <c r="Q606" s="59" t="str">
        <f t="shared" si="103"/>
        <v>CL.PA.CV.220202.01</v>
      </c>
      <c r="R606" s="59"/>
      <c r="S606" s="59" t="str">
        <f t="shared" si="105"/>
        <v>DR.PA.CV.220202.01</v>
      </c>
      <c r="T606" s="59"/>
      <c r="U606" s="60" t="str">
        <f t="shared" si="98"/>
        <v>IM.PA.CV.220202.01</v>
      </c>
      <c r="V606" s="59"/>
      <c r="W606" s="60" t="str">
        <f t="shared" si="99"/>
        <v>GE.PA.CV.220202.01</v>
      </c>
    </row>
    <row r="607" spans="1:23" s="57" customFormat="1" ht="14" customHeight="1">
      <c r="A607" s="57" t="s">
        <v>2186</v>
      </c>
      <c r="C607" s="58" t="s">
        <v>2474</v>
      </c>
      <c r="E607" s="58" t="s">
        <v>2217</v>
      </c>
      <c r="F607" s="57" t="s">
        <v>2569</v>
      </c>
      <c r="G607" s="57" t="s">
        <v>400</v>
      </c>
      <c r="H607" s="58" t="s">
        <v>2219</v>
      </c>
      <c r="J607" s="59" t="str">
        <f t="shared" si="100"/>
        <v>PA.CV.220203</v>
      </c>
      <c r="K607" s="58" t="s">
        <v>2212</v>
      </c>
      <c r="L607" s="57" t="str">
        <f t="shared" si="104"/>
        <v>No dressing</v>
      </c>
      <c r="M607" s="59" t="str">
        <f t="shared" si="101"/>
        <v>PI.PA.CV.220203.01</v>
      </c>
      <c r="N607" s="59"/>
      <c r="O607" s="59" t="str">
        <f t="shared" si="102"/>
        <v>PH.PA.CV.220203.01</v>
      </c>
      <c r="Q607" s="59" t="str">
        <f t="shared" si="103"/>
        <v>CL.PA.CV.220203.01</v>
      </c>
      <c r="R607" s="59"/>
      <c r="S607" s="59" t="str">
        <f t="shared" si="105"/>
        <v>DR.PA.CV.220203.01</v>
      </c>
      <c r="T607" s="59"/>
      <c r="U607" s="60" t="str">
        <f t="shared" si="98"/>
        <v>IM.PA.CV.220203.01</v>
      </c>
      <c r="V607" s="59"/>
      <c r="W607" s="60" t="str">
        <f t="shared" si="99"/>
        <v>GE.PA.CV.220203.01</v>
      </c>
    </row>
    <row r="608" spans="1:23" s="57" customFormat="1" ht="14" customHeight="1">
      <c r="A608" s="57" t="s">
        <v>2186</v>
      </c>
      <c r="C608" s="58" t="s">
        <v>2474</v>
      </c>
      <c r="E608" s="58" t="s">
        <v>2217</v>
      </c>
      <c r="F608" s="57" t="s">
        <v>2569</v>
      </c>
      <c r="G608" s="57" t="s">
        <v>2571</v>
      </c>
      <c r="H608" s="58" t="s">
        <v>2063</v>
      </c>
      <c r="J608" s="59" t="str">
        <f t="shared" si="100"/>
        <v>PA.CV.220204</v>
      </c>
      <c r="K608" s="58" t="s">
        <v>2212</v>
      </c>
      <c r="L608" s="57" t="str">
        <f t="shared" si="104"/>
        <v>Reinforced</v>
      </c>
      <c r="M608" s="59" t="str">
        <f t="shared" si="101"/>
        <v>PI.PA.CV.220204.01</v>
      </c>
      <c r="N608" s="59"/>
      <c r="O608" s="59" t="str">
        <f t="shared" si="102"/>
        <v>PH.PA.CV.220204.01</v>
      </c>
      <c r="Q608" s="59" t="str">
        <f t="shared" si="103"/>
        <v>CL.PA.CV.220204.01</v>
      </c>
      <c r="R608" s="59"/>
      <c r="S608" s="59" t="str">
        <f t="shared" si="105"/>
        <v>DR.PA.CV.220204.01</v>
      </c>
      <c r="T608" s="59"/>
      <c r="U608" s="60" t="str">
        <f t="shared" si="98"/>
        <v>IM.PA.CV.220204.01</v>
      </c>
      <c r="V608" s="59"/>
      <c r="W608" s="60" t="str">
        <f t="shared" si="99"/>
        <v>GE.PA.CV.220204.01</v>
      </c>
    </row>
    <row r="609" spans="1:23" s="57" customFormat="1" ht="14" customHeight="1">
      <c r="A609" s="57" t="s">
        <v>2186</v>
      </c>
      <c r="C609" s="58" t="s">
        <v>2474</v>
      </c>
      <c r="E609" s="58" t="s">
        <v>2217</v>
      </c>
      <c r="F609" s="57" t="s">
        <v>2569</v>
      </c>
      <c r="G609" s="57" t="s">
        <v>972</v>
      </c>
      <c r="H609" s="58" t="s">
        <v>2065</v>
      </c>
      <c r="J609" s="59" t="str">
        <f t="shared" si="100"/>
        <v>PA.CV.220205</v>
      </c>
      <c r="K609" s="58" t="s">
        <v>2212</v>
      </c>
      <c r="L609" s="57" t="str">
        <f t="shared" si="104"/>
        <v>Other, specify:</v>
      </c>
      <c r="M609" s="59" t="str">
        <f t="shared" si="101"/>
        <v>PI.PA.CV.220205.01</v>
      </c>
      <c r="N609" s="59"/>
      <c r="O609" s="59" t="str">
        <f t="shared" si="102"/>
        <v>PH.PA.CV.220205.01</v>
      </c>
      <c r="Q609" s="59" t="str">
        <f t="shared" si="103"/>
        <v>CL.PA.CV.220205.01</v>
      </c>
      <c r="R609" s="59"/>
      <c r="S609" s="59" t="str">
        <f t="shared" si="105"/>
        <v>DR.PA.CV.220205.01</v>
      </c>
      <c r="T609" s="59"/>
      <c r="U609" s="60" t="str">
        <f t="shared" si="98"/>
        <v>IM.PA.CV.220205.01</v>
      </c>
      <c r="V609" s="59"/>
      <c r="W609" s="60" t="str">
        <f t="shared" si="99"/>
        <v>GE.PA.CV.220205.01</v>
      </c>
    </row>
    <row r="610" spans="1:23" s="57" customFormat="1" ht="14" customHeight="1">
      <c r="A610" s="57" t="s">
        <v>2186</v>
      </c>
      <c r="C610" s="58" t="s">
        <v>2474</v>
      </c>
      <c r="D610" s="57" t="s">
        <v>2256</v>
      </c>
      <c r="E610" s="58" t="s">
        <v>2219</v>
      </c>
      <c r="F610" s="57" t="s">
        <v>2418</v>
      </c>
      <c r="G610" s="57" t="s">
        <v>964</v>
      </c>
      <c r="H610" s="58" t="s">
        <v>2212</v>
      </c>
      <c r="J610" s="59" t="str">
        <f t="shared" si="100"/>
        <v>PA.CV.220301</v>
      </c>
      <c r="K610" s="58" t="s">
        <v>2212</v>
      </c>
      <c r="L610" s="57" t="str">
        <f t="shared" si="104"/>
        <v>Subclavian right</v>
      </c>
      <c r="M610" s="59" t="str">
        <f t="shared" si="101"/>
        <v>PI.PA.CV.220301.01</v>
      </c>
      <c r="N610" s="59"/>
      <c r="O610" s="59" t="str">
        <f t="shared" si="102"/>
        <v>PH.PA.CV.220301.01</v>
      </c>
      <c r="Q610" s="59" t="str">
        <f t="shared" si="103"/>
        <v>CL.PA.CV.220301.01</v>
      </c>
      <c r="R610" s="59"/>
      <c r="S610" s="59" t="str">
        <f t="shared" si="105"/>
        <v>DR.PA.CV.220301.01</v>
      </c>
      <c r="T610" s="59"/>
      <c r="U610" s="60" t="str">
        <f t="shared" si="98"/>
        <v>IM.PA.CV.220301.01</v>
      </c>
      <c r="V610" s="59"/>
      <c r="W610" s="60" t="str">
        <f t="shared" si="99"/>
        <v>GE.PA.CV.220301.01</v>
      </c>
    </row>
    <row r="611" spans="1:23" s="57" customFormat="1" ht="14" customHeight="1">
      <c r="A611" s="57" t="s">
        <v>2186</v>
      </c>
      <c r="C611" s="58" t="s">
        <v>2474</v>
      </c>
      <c r="E611" s="58" t="s">
        <v>2219</v>
      </c>
      <c r="F611" s="57" t="s">
        <v>2418</v>
      </c>
      <c r="G611" s="57" t="s">
        <v>961</v>
      </c>
      <c r="H611" s="58" t="s">
        <v>2217</v>
      </c>
      <c r="J611" s="59" t="str">
        <f t="shared" si="100"/>
        <v>PA.CV.220302</v>
      </c>
      <c r="K611" s="58" t="s">
        <v>2212</v>
      </c>
      <c r="L611" s="57" t="str">
        <f t="shared" si="104"/>
        <v>Subclavian left</v>
      </c>
      <c r="M611" s="59" t="str">
        <f t="shared" si="101"/>
        <v>PI.PA.CV.220302.01</v>
      </c>
      <c r="N611" s="59"/>
      <c r="O611" s="59" t="str">
        <f t="shared" si="102"/>
        <v>PH.PA.CV.220302.01</v>
      </c>
      <c r="Q611" s="59" t="str">
        <f t="shared" si="103"/>
        <v>CL.PA.CV.220302.01</v>
      </c>
      <c r="R611" s="59"/>
      <c r="S611" s="59" t="str">
        <f t="shared" si="105"/>
        <v>DR.PA.CV.220302.01</v>
      </c>
      <c r="T611" s="59"/>
      <c r="U611" s="60" t="str">
        <f t="shared" si="98"/>
        <v>IM.PA.CV.220302.01</v>
      </c>
      <c r="V611" s="59"/>
      <c r="W611" s="60" t="str">
        <f t="shared" si="99"/>
        <v>GE.PA.CV.220302.01</v>
      </c>
    </row>
    <row r="612" spans="1:23" s="57" customFormat="1" ht="14" customHeight="1">
      <c r="A612" s="57" t="s">
        <v>2186</v>
      </c>
      <c r="C612" s="58" t="s">
        <v>2474</v>
      </c>
      <c r="E612" s="58" t="s">
        <v>2219</v>
      </c>
      <c r="F612" s="57" t="s">
        <v>2418</v>
      </c>
      <c r="G612" s="57" t="s">
        <v>957</v>
      </c>
      <c r="H612" s="58" t="s">
        <v>2219</v>
      </c>
      <c r="J612" s="59" t="str">
        <f t="shared" si="100"/>
        <v>PA.CV.220303</v>
      </c>
      <c r="K612" s="58" t="s">
        <v>2212</v>
      </c>
      <c r="L612" s="57" t="str">
        <f t="shared" si="104"/>
        <v>Internal jugular right</v>
      </c>
      <c r="M612" s="59" t="str">
        <f t="shared" si="101"/>
        <v>PI.PA.CV.220303.01</v>
      </c>
      <c r="N612" s="59"/>
      <c r="O612" s="59" t="str">
        <f t="shared" si="102"/>
        <v>PH.PA.CV.220303.01</v>
      </c>
      <c r="Q612" s="59" t="str">
        <f t="shared" si="103"/>
        <v>CL.PA.CV.220303.01</v>
      </c>
      <c r="R612" s="59"/>
      <c r="S612" s="59" t="str">
        <f t="shared" si="105"/>
        <v>DR.PA.CV.220303.01</v>
      </c>
      <c r="T612" s="59"/>
      <c r="U612" s="60" t="str">
        <f t="shared" si="98"/>
        <v>IM.PA.CV.220303.01</v>
      </c>
      <c r="V612" s="59"/>
      <c r="W612" s="60" t="str">
        <f t="shared" si="99"/>
        <v>GE.PA.CV.220303.01</v>
      </c>
    </row>
    <row r="613" spans="1:23" s="57" customFormat="1" ht="14" customHeight="1">
      <c r="A613" s="57" t="s">
        <v>2186</v>
      </c>
      <c r="C613" s="58" t="s">
        <v>2474</v>
      </c>
      <c r="E613" s="58" t="s">
        <v>2219</v>
      </c>
      <c r="F613" s="57" t="s">
        <v>2418</v>
      </c>
      <c r="G613" s="57" t="s">
        <v>960</v>
      </c>
      <c r="H613" s="58" t="s">
        <v>2063</v>
      </c>
      <c r="J613" s="59" t="str">
        <f t="shared" si="100"/>
        <v>PA.CV.220304</v>
      </c>
      <c r="K613" s="58" t="s">
        <v>2212</v>
      </c>
      <c r="L613" s="57" t="str">
        <f t="shared" si="104"/>
        <v>Internal jugular left</v>
      </c>
      <c r="M613" s="59" t="str">
        <f t="shared" si="101"/>
        <v>PI.PA.CV.220304.01</v>
      </c>
      <c r="N613" s="59"/>
      <c r="O613" s="59" t="str">
        <f t="shared" si="102"/>
        <v>PH.PA.CV.220304.01</v>
      </c>
      <c r="Q613" s="59" t="str">
        <f t="shared" si="103"/>
        <v>CL.PA.CV.220304.01</v>
      </c>
      <c r="R613" s="59"/>
      <c r="S613" s="59" t="str">
        <f t="shared" si="105"/>
        <v>DR.PA.CV.220304.01</v>
      </c>
      <c r="T613" s="59"/>
      <c r="U613" s="60" t="str">
        <f t="shared" si="98"/>
        <v>IM.PA.CV.220304.01</v>
      </c>
      <c r="V613" s="59"/>
      <c r="W613" s="60" t="str">
        <f t="shared" si="99"/>
        <v>GE.PA.CV.220304.01</v>
      </c>
    </row>
    <row r="614" spans="1:23" s="57" customFormat="1" ht="14" customHeight="1">
      <c r="A614" s="57" t="s">
        <v>2186</v>
      </c>
      <c r="C614" s="58" t="s">
        <v>2474</v>
      </c>
      <c r="E614" s="58" t="s">
        <v>2219</v>
      </c>
      <c r="F614" s="57" t="s">
        <v>2418</v>
      </c>
      <c r="G614" s="57" t="s">
        <v>399</v>
      </c>
      <c r="H614" s="58" t="s">
        <v>2065</v>
      </c>
      <c r="J614" s="59" t="str">
        <f t="shared" si="100"/>
        <v>PA.CV.220305</v>
      </c>
      <c r="K614" s="58" t="s">
        <v>2212</v>
      </c>
      <c r="L614" s="57" t="str">
        <f t="shared" si="104"/>
        <v>External jugular right</v>
      </c>
      <c r="M614" s="59" t="str">
        <f t="shared" si="101"/>
        <v>PI.PA.CV.220305.01</v>
      </c>
      <c r="N614" s="59"/>
      <c r="O614" s="59" t="str">
        <f t="shared" si="102"/>
        <v>PH.PA.CV.220305.01</v>
      </c>
      <c r="Q614" s="59" t="str">
        <f t="shared" si="103"/>
        <v>CL.PA.CV.220305.01</v>
      </c>
      <c r="R614" s="59"/>
      <c r="S614" s="59" t="str">
        <f t="shared" si="105"/>
        <v>DR.PA.CV.220305.01</v>
      </c>
      <c r="T614" s="59"/>
      <c r="U614" s="60" t="str">
        <f t="shared" si="98"/>
        <v>IM.PA.CV.220305.01</v>
      </c>
      <c r="V614" s="59"/>
      <c r="W614" s="60" t="str">
        <f t="shared" si="99"/>
        <v>GE.PA.CV.220305.01</v>
      </c>
    </row>
    <row r="615" spans="1:23" s="57" customFormat="1" ht="14" customHeight="1">
      <c r="A615" s="57" t="s">
        <v>2186</v>
      </c>
      <c r="C615" s="58" t="s">
        <v>2474</v>
      </c>
      <c r="E615" s="58" t="s">
        <v>2219</v>
      </c>
      <c r="F615" s="57" t="s">
        <v>2418</v>
      </c>
      <c r="G615" s="57" t="s">
        <v>398</v>
      </c>
      <c r="H615" s="58" t="s">
        <v>2222</v>
      </c>
      <c r="J615" s="59" t="str">
        <f t="shared" si="100"/>
        <v>PA.CV.220306</v>
      </c>
      <c r="K615" s="58" t="s">
        <v>2212</v>
      </c>
      <c r="L615" s="57" t="str">
        <f t="shared" si="104"/>
        <v>External jugular left</v>
      </c>
      <c r="M615" s="59" t="str">
        <f t="shared" si="101"/>
        <v>PI.PA.CV.220306.01</v>
      </c>
      <c r="N615" s="59"/>
      <c r="O615" s="59" t="str">
        <f t="shared" si="102"/>
        <v>PH.PA.CV.220306.01</v>
      </c>
      <c r="Q615" s="59" t="str">
        <f t="shared" si="103"/>
        <v>CL.PA.CV.220306.01</v>
      </c>
      <c r="R615" s="59"/>
      <c r="S615" s="59" t="str">
        <f t="shared" si="105"/>
        <v>DR.PA.CV.220306.01</v>
      </c>
      <c r="T615" s="59"/>
      <c r="U615" s="60" t="str">
        <f t="shared" si="98"/>
        <v>IM.PA.CV.220306.01</v>
      </c>
      <c r="V615" s="59"/>
      <c r="W615" s="60" t="str">
        <f t="shared" si="99"/>
        <v>GE.PA.CV.220306.01</v>
      </c>
    </row>
    <row r="616" spans="1:23" s="57" customFormat="1" ht="14" customHeight="1">
      <c r="A616" s="57" t="s">
        <v>2186</v>
      </c>
      <c r="C616" s="58" t="s">
        <v>2474</v>
      </c>
      <c r="E616" s="58" t="s">
        <v>2219</v>
      </c>
      <c r="F616" s="57" t="s">
        <v>2418</v>
      </c>
      <c r="G616" s="57" t="s">
        <v>956</v>
      </c>
      <c r="H616" s="58" t="s">
        <v>2376</v>
      </c>
      <c r="J616" s="59" t="str">
        <f t="shared" si="100"/>
        <v>PA.CV.220307</v>
      </c>
      <c r="K616" s="58" t="s">
        <v>2212</v>
      </c>
      <c r="L616" s="57" t="str">
        <f t="shared" si="104"/>
        <v>Femoral right</v>
      </c>
      <c r="M616" s="59" t="str">
        <f t="shared" si="101"/>
        <v>PI.PA.CV.220307.01</v>
      </c>
      <c r="N616" s="59"/>
      <c r="O616" s="59" t="str">
        <f t="shared" si="102"/>
        <v>PH.PA.CV.220307.01</v>
      </c>
      <c r="Q616" s="59" t="str">
        <f t="shared" si="103"/>
        <v>CL.PA.CV.220307.01</v>
      </c>
      <c r="R616" s="59"/>
      <c r="S616" s="59" t="str">
        <f t="shared" si="105"/>
        <v>DR.PA.CV.220307.01</v>
      </c>
      <c r="T616" s="59"/>
      <c r="U616" s="60" t="str">
        <f t="shared" si="98"/>
        <v>IM.PA.CV.220307.01</v>
      </c>
      <c r="V616" s="59"/>
      <c r="W616" s="60" t="str">
        <f t="shared" si="99"/>
        <v>GE.PA.CV.220307.01</v>
      </c>
    </row>
    <row r="617" spans="1:23" s="57" customFormat="1" ht="14" customHeight="1">
      <c r="A617" s="57" t="s">
        <v>2186</v>
      </c>
      <c r="C617" s="58" t="s">
        <v>2474</v>
      </c>
      <c r="E617" s="58" t="s">
        <v>2219</v>
      </c>
      <c r="F617" s="57" t="s">
        <v>2418</v>
      </c>
      <c r="G617" s="57" t="s">
        <v>959</v>
      </c>
      <c r="H617" s="58" t="s">
        <v>2378</v>
      </c>
      <c r="J617" s="59" t="str">
        <f t="shared" si="100"/>
        <v>PA.CV.220308</v>
      </c>
      <c r="K617" s="58" t="s">
        <v>2212</v>
      </c>
      <c r="L617" s="57" t="str">
        <f t="shared" si="104"/>
        <v>Femoral left</v>
      </c>
      <c r="M617" s="59" t="str">
        <f t="shared" si="101"/>
        <v>PI.PA.CV.220308.01</v>
      </c>
      <c r="N617" s="59"/>
      <c r="O617" s="59" t="str">
        <f t="shared" si="102"/>
        <v>PH.PA.CV.220308.01</v>
      </c>
      <c r="Q617" s="59" t="str">
        <f t="shared" si="103"/>
        <v>CL.PA.CV.220308.01</v>
      </c>
      <c r="R617" s="59"/>
      <c r="S617" s="59" t="str">
        <f t="shared" si="105"/>
        <v>DR.PA.CV.220308.01</v>
      </c>
      <c r="T617" s="59"/>
      <c r="U617" s="60" t="str">
        <f t="shared" si="98"/>
        <v>IM.PA.CV.220308.01</v>
      </c>
      <c r="V617" s="59"/>
      <c r="W617" s="60" t="str">
        <f t="shared" si="99"/>
        <v>GE.PA.CV.220308.01</v>
      </c>
    </row>
    <row r="618" spans="1:23" s="57" customFormat="1" ht="14" customHeight="1">
      <c r="A618" s="57" t="s">
        <v>2186</v>
      </c>
      <c r="C618" s="58" t="s">
        <v>2474</v>
      </c>
      <c r="D618" s="57" t="s">
        <v>2629</v>
      </c>
      <c r="E618" s="58" t="s">
        <v>2063</v>
      </c>
      <c r="F618" s="57" t="s">
        <v>2255</v>
      </c>
      <c r="G618" s="57" t="s">
        <v>397</v>
      </c>
      <c r="H618" s="58" t="s">
        <v>2212</v>
      </c>
      <c r="J618" s="59" t="str">
        <f t="shared" si="100"/>
        <v>PA.CV.220401</v>
      </c>
      <c r="K618" s="58" t="s">
        <v>2212</v>
      </c>
      <c r="L618" s="57" t="str">
        <f t="shared" si="104"/>
        <v>Epicardial wires</v>
      </c>
      <c r="M618" s="59" t="str">
        <f t="shared" si="101"/>
        <v>PI.PA.CV.220401.01</v>
      </c>
      <c r="N618" s="59"/>
      <c r="O618" s="59" t="str">
        <f t="shared" si="102"/>
        <v>PH.PA.CV.220401.01</v>
      </c>
      <c r="Q618" s="59" t="str">
        <f t="shared" si="103"/>
        <v>CL.PA.CV.220401.01</v>
      </c>
      <c r="R618" s="59"/>
      <c r="S618" s="59" t="str">
        <f t="shared" si="105"/>
        <v>DR.PA.CV.220401.01</v>
      </c>
      <c r="T618" s="59"/>
      <c r="U618" s="60" t="str">
        <f t="shared" si="98"/>
        <v>IM.PA.CV.220401.01</v>
      </c>
      <c r="V618" s="59"/>
      <c r="W618" s="60" t="str">
        <f t="shared" si="99"/>
        <v>GE.PA.CV.220401.01</v>
      </c>
    </row>
    <row r="619" spans="1:23" s="57" customFormat="1" ht="14" customHeight="1">
      <c r="A619" s="57" t="s">
        <v>2186</v>
      </c>
      <c r="C619" s="58" t="s">
        <v>2474</v>
      </c>
      <c r="E619" s="58" t="s">
        <v>2063</v>
      </c>
      <c r="F619" s="57" t="s">
        <v>2255</v>
      </c>
      <c r="G619" s="57" t="s">
        <v>648</v>
      </c>
      <c r="H619" s="58" t="s">
        <v>2217</v>
      </c>
      <c r="J619" s="59" t="str">
        <f t="shared" si="100"/>
        <v>PA.CV.220402</v>
      </c>
      <c r="K619" s="58" t="s">
        <v>2212</v>
      </c>
      <c r="L619" s="57" t="str">
        <f t="shared" si="104"/>
        <v>Subclavian, right</v>
      </c>
      <c r="M619" s="59" t="str">
        <f t="shared" si="101"/>
        <v>PI.PA.CV.220402.01</v>
      </c>
      <c r="N619" s="59"/>
      <c r="O619" s="59" t="str">
        <f t="shared" si="102"/>
        <v>PH.PA.CV.220402.01</v>
      </c>
      <c r="Q619" s="59" t="str">
        <f t="shared" si="103"/>
        <v>CL.PA.CV.220402.01</v>
      </c>
      <c r="R619" s="59"/>
      <c r="S619" s="59" t="str">
        <f t="shared" si="105"/>
        <v>DR.PA.CV.220402.01</v>
      </c>
      <c r="T619" s="59"/>
      <c r="U619" s="60" t="str">
        <f t="shared" si="98"/>
        <v>IM.PA.CV.220402.01</v>
      </c>
      <c r="V619" s="59"/>
      <c r="W619" s="60" t="str">
        <f t="shared" si="99"/>
        <v>GE.PA.CV.220402.01</v>
      </c>
    </row>
    <row r="620" spans="1:23" s="57" customFormat="1" ht="14" customHeight="1">
      <c r="A620" s="57" t="s">
        <v>2186</v>
      </c>
      <c r="C620" s="58" t="s">
        <v>2474</v>
      </c>
      <c r="E620" s="58" t="s">
        <v>2063</v>
      </c>
      <c r="F620" s="57" t="s">
        <v>2255</v>
      </c>
      <c r="G620" s="57" t="s">
        <v>649</v>
      </c>
      <c r="H620" s="58" t="s">
        <v>2219</v>
      </c>
      <c r="J620" s="59" t="str">
        <f t="shared" si="100"/>
        <v>PA.CV.220403</v>
      </c>
      <c r="K620" s="58" t="s">
        <v>2212</v>
      </c>
      <c r="L620" s="57" t="str">
        <f t="shared" si="104"/>
        <v>Subclavian, left</v>
      </c>
      <c r="M620" s="59" t="str">
        <f t="shared" si="101"/>
        <v>PI.PA.CV.220403.01</v>
      </c>
      <c r="N620" s="59"/>
      <c r="O620" s="59" t="str">
        <f t="shared" si="102"/>
        <v>PH.PA.CV.220403.01</v>
      </c>
      <c r="Q620" s="59" t="str">
        <f t="shared" si="103"/>
        <v>CL.PA.CV.220403.01</v>
      </c>
      <c r="R620" s="59"/>
      <c r="S620" s="59" t="str">
        <f t="shared" si="105"/>
        <v>DR.PA.CV.220403.01</v>
      </c>
      <c r="T620" s="59"/>
      <c r="U620" s="60" t="str">
        <f t="shared" si="98"/>
        <v>IM.PA.CV.220403.01</v>
      </c>
      <c r="V620" s="59"/>
      <c r="W620" s="60" t="str">
        <f t="shared" si="99"/>
        <v>GE.PA.CV.220403.01</v>
      </c>
    </row>
    <row r="621" spans="1:23" s="57" customFormat="1" ht="14" customHeight="1">
      <c r="A621" s="57" t="s">
        <v>2186</v>
      </c>
      <c r="C621" s="58" t="s">
        <v>2474</v>
      </c>
      <c r="E621" s="58" t="s">
        <v>2063</v>
      </c>
      <c r="F621" s="57" t="s">
        <v>2255</v>
      </c>
      <c r="G621" s="57" t="s">
        <v>650</v>
      </c>
      <c r="H621" s="58" t="s">
        <v>2063</v>
      </c>
      <c r="J621" s="59" t="str">
        <f t="shared" si="100"/>
        <v>PA.CV.220404</v>
      </c>
      <c r="K621" s="58" t="s">
        <v>2212</v>
      </c>
      <c r="L621" s="57" t="str">
        <f t="shared" si="104"/>
        <v>Internal jugular, right</v>
      </c>
      <c r="M621" s="59" t="str">
        <f t="shared" si="101"/>
        <v>PI.PA.CV.220404.01</v>
      </c>
      <c r="N621" s="59"/>
      <c r="O621" s="59" t="str">
        <f t="shared" si="102"/>
        <v>PH.PA.CV.220404.01</v>
      </c>
      <c r="Q621" s="59" t="str">
        <f t="shared" si="103"/>
        <v>CL.PA.CV.220404.01</v>
      </c>
      <c r="R621" s="59"/>
      <c r="S621" s="59" t="str">
        <f t="shared" si="105"/>
        <v>DR.PA.CV.220404.01</v>
      </c>
      <c r="T621" s="59"/>
      <c r="U621" s="60" t="str">
        <f t="shared" si="98"/>
        <v>IM.PA.CV.220404.01</v>
      </c>
      <c r="V621" s="59"/>
      <c r="W621" s="60" t="str">
        <f t="shared" si="99"/>
        <v>GE.PA.CV.220404.01</v>
      </c>
    </row>
    <row r="622" spans="1:23" s="57" customFormat="1" ht="14" customHeight="1">
      <c r="A622" s="57" t="s">
        <v>2186</v>
      </c>
      <c r="C622" s="58" t="s">
        <v>2474</v>
      </c>
      <c r="E622" s="58" t="s">
        <v>2063</v>
      </c>
      <c r="F622" s="57" t="s">
        <v>2255</v>
      </c>
      <c r="G622" s="57" t="s">
        <v>988</v>
      </c>
      <c r="H622" s="58" t="s">
        <v>2065</v>
      </c>
      <c r="J622" s="59" t="str">
        <f t="shared" si="100"/>
        <v>PA.CV.220405</v>
      </c>
      <c r="K622" s="58" t="s">
        <v>2212</v>
      </c>
      <c r="L622" s="57" t="str">
        <f t="shared" si="104"/>
        <v>Internal jugular, left</v>
      </c>
      <c r="M622" s="59" t="str">
        <f t="shared" si="101"/>
        <v>PI.PA.CV.220405.01</v>
      </c>
      <c r="N622" s="59"/>
      <c r="O622" s="59" t="str">
        <f t="shared" si="102"/>
        <v>PH.PA.CV.220405.01</v>
      </c>
      <c r="Q622" s="59" t="str">
        <f t="shared" si="103"/>
        <v>CL.PA.CV.220405.01</v>
      </c>
      <c r="R622" s="59"/>
      <c r="S622" s="59" t="str">
        <f t="shared" si="105"/>
        <v>DR.PA.CV.220405.01</v>
      </c>
      <c r="T622" s="59"/>
      <c r="U622" s="60" t="str">
        <f t="shared" si="98"/>
        <v>IM.PA.CV.220405.01</v>
      </c>
      <c r="V622" s="59"/>
      <c r="W622" s="60" t="str">
        <f t="shared" si="99"/>
        <v>GE.PA.CV.220405.01</v>
      </c>
    </row>
    <row r="623" spans="1:23" s="57" customFormat="1" ht="14" customHeight="1">
      <c r="A623" s="57" t="s">
        <v>2186</v>
      </c>
      <c r="C623" s="58" t="s">
        <v>2474</v>
      </c>
      <c r="E623" s="58" t="s">
        <v>2063</v>
      </c>
      <c r="F623" s="57" t="s">
        <v>2255</v>
      </c>
      <c r="G623" s="57" t="s">
        <v>395</v>
      </c>
      <c r="H623" s="58" t="s">
        <v>2222</v>
      </c>
      <c r="J623" s="59" t="str">
        <f t="shared" si="100"/>
        <v>PA.CV.220406</v>
      </c>
      <c r="K623" s="58" t="s">
        <v>2212</v>
      </c>
      <c r="L623" s="57" t="str">
        <f t="shared" si="104"/>
        <v>External jugular, right</v>
      </c>
      <c r="M623" s="59" t="str">
        <f t="shared" si="101"/>
        <v>PI.PA.CV.220406.01</v>
      </c>
      <c r="N623" s="59"/>
      <c r="O623" s="59" t="str">
        <f t="shared" si="102"/>
        <v>PH.PA.CV.220406.01</v>
      </c>
      <c r="Q623" s="59" t="str">
        <f t="shared" si="103"/>
        <v>CL.PA.CV.220406.01</v>
      </c>
      <c r="R623" s="59"/>
      <c r="S623" s="59" t="str">
        <f t="shared" si="105"/>
        <v>DR.PA.CV.220406.01</v>
      </c>
      <c r="T623" s="59"/>
      <c r="U623" s="60" t="str">
        <f t="shared" si="98"/>
        <v>IM.PA.CV.220406.01</v>
      </c>
      <c r="V623" s="59"/>
      <c r="W623" s="60" t="str">
        <f t="shared" si="99"/>
        <v>GE.PA.CV.220406.01</v>
      </c>
    </row>
    <row r="624" spans="1:23" s="57" customFormat="1" ht="14" customHeight="1">
      <c r="A624" s="57" t="s">
        <v>2186</v>
      </c>
      <c r="C624" s="58" t="s">
        <v>2474</v>
      </c>
      <c r="E624" s="58" t="s">
        <v>2063</v>
      </c>
      <c r="F624" s="57" t="s">
        <v>2255</v>
      </c>
      <c r="G624" s="57" t="s">
        <v>396</v>
      </c>
      <c r="H624" s="58" t="s">
        <v>2376</v>
      </c>
      <c r="J624" s="59" t="str">
        <f t="shared" si="100"/>
        <v>PA.CV.220407</v>
      </c>
      <c r="K624" s="58" t="s">
        <v>2212</v>
      </c>
      <c r="L624" s="57" t="str">
        <f t="shared" si="104"/>
        <v>External jugular, left</v>
      </c>
      <c r="M624" s="59" t="str">
        <f t="shared" si="101"/>
        <v>PI.PA.CV.220407.01</v>
      </c>
      <c r="N624" s="59"/>
      <c r="O624" s="59" t="str">
        <f t="shared" si="102"/>
        <v>PH.PA.CV.220407.01</v>
      </c>
      <c r="Q624" s="59" t="str">
        <f t="shared" si="103"/>
        <v>CL.PA.CV.220407.01</v>
      </c>
      <c r="R624" s="59"/>
      <c r="S624" s="59" t="str">
        <f t="shared" si="105"/>
        <v>DR.PA.CV.220407.01</v>
      </c>
      <c r="T624" s="59"/>
      <c r="U624" s="60" t="str">
        <f t="shared" si="98"/>
        <v>IM.PA.CV.220407.01</v>
      </c>
      <c r="V624" s="59"/>
      <c r="W624" s="60" t="str">
        <f t="shared" si="99"/>
        <v>GE.PA.CV.220407.01</v>
      </c>
    </row>
    <row r="625" spans="1:23" s="57" customFormat="1" ht="14" customHeight="1">
      <c r="A625" s="57" t="s">
        <v>2186</v>
      </c>
      <c r="C625" s="58" t="s">
        <v>2474</v>
      </c>
      <c r="E625" s="58" t="s">
        <v>2063</v>
      </c>
      <c r="F625" s="57" t="s">
        <v>2255</v>
      </c>
      <c r="G625" s="57" t="s">
        <v>989</v>
      </c>
      <c r="H625" s="58" t="s">
        <v>2378</v>
      </c>
      <c r="J625" s="59" t="str">
        <f t="shared" si="100"/>
        <v>PA.CV.220408</v>
      </c>
      <c r="K625" s="58" t="s">
        <v>2212</v>
      </c>
      <c r="L625" s="57" t="str">
        <f t="shared" si="104"/>
        <v>Femoral, right</v>
      </c>
      <c r="M625" s="59" t="str">
        <f t="shared" si="101"/>
        <v>PI.PA.CV.220408.01</v>
      </c>
      <c r="N625" s="59"/>
      <c r="O625" s="59" t="str">
        <f t="shared" si="102"/>
        <v>PH.PA.CV.220408.01</v>
      </c>
      <c r="Q625" s="59" t="str">
        <f t="shared" si="103"/>
        <v>CL.PA.CV.220408.01</v>
      </c>
      <c r="R625" s="59"/>
      <c r="S625" s="59" t="str">
        <f t="shared" si="105"/>
        <v>DR.PA.CV.220408.01</v>
      </c>
      <c r="T625" s="59"/>
      <c r="U625" s="60" t="str">
        <f t="shared" si="98"/>
        <v>IM.PA.CV.220408.01</v>
      </c>
      <c r="V625" s="59"/>
      <c r="W625" s="60" t="str">
        <f t="shared" si="99"/>
        <v>GE.PA.CV.220408.01</v>
      </c>
    </row>
    <row r="626" spans="1:23" s="57" customFormat="1" ht="14" customHeight="1">
      <c r="A626" s="57" t="s">
        <v>2186</v>
      </c>
      <c r="C626" s="58" t="s">
        <v>2474</v>
      </c>
      <c r="E626" s="58" t="s">
        <v>2063</v>
      </c>
      <c r="F626" s="57" t="s">
        <v>2255</v>
      </c>
      <c r="G626" s="57" t="s">
        <v>987</v>
      </c>
      <c r="H626" s="58" t="s">
        <v>2380</v>
      </c>
      <c r="J626" s="59" t="str">
        <f t="shared" si="100"/>
        <v>PA.CV.220409</v>
      </c>
      <c r="K626" s="58" t="s">
        <v>2212</v>
      </c>
      <c r="L626" s="57" t="str">
        <f t="shared" si="104"/>
        <v>Femoral, left</v>
      </c>
      <c r="M626" s="59" t="str">
        <f t="shared" si="101"/>
        <v>PI.PA.CV.220409.01</v>
      </c>
      <c r="N626" s="59"/>
      <c r="O626" s="59" t="str">
        <f t="shared" si="102"/>
        <v>PH.PA.CV.220409.01</v>
      </c>
      <c r="Q626" s="59" t="str">
        <f t="shared" si="103"/>
        <v>CL.PA.CV.220409.01</v>
      </c>
      <c r="R626" s="59"/>
      <c r="S626" s="59" t="str">
        <f t="shared" si="105"/>
        <v>DR.PA.CV.220409.01</v>
      </c>
      <c r="T626" s="59"/>
      <c r="U626" s="60" t="str">
        <f t="shared" si="98"/>
        <v>IM.PA.CV.220409.01</v>
      </c>
      <c r="V626" s="59"/>
      <c r="W626" s="60" t="str">
        <f t="shared" si="99"/>
        <v>GE.PA.CV.220409.01</v>
      </c>
    </row>
    <row r="627" spans="1:23" s="57" customFormat="1" ht="14" customHeight="1">
      <c r="A627" s="57" t="s">
        <v>2186</v>
      </c>
      <c r="C627" s="58" t="s">
        <v>2474</v>
      </c>
      <c r="E627" s="58" t="s">
        <v>2063</v>
      </c>
      <c r="F627" s="57" t="s">
        <v>2255</v>
      </c>
      <c r="G627" s="57" t="s">
        <v>2253</v>
      </c>
      <c r="H627" s="58" t="s">
        <v>2124</v>
      </c>
      <c r="J627" s="59" t="str">
        <f t="shared" si="100"/>
        <v>PA.CV.220410</v>
      </c>
      <c r="K627" s="58" t="s">
        <v>2212</v>
      </c>
      <c r="L627" s="57" t="str">
        <f t="shared" si="104"/>
        <v>Transcutaneous</v>
      </c>
      <c r="M627" s="59" t="str">
        <f t="shared" si="101"/>
        <v>PI.PA.CV.220410.01</v>
      </c>
      <c r="N627" s="59"/>
      <c r="O627" s="59" t="str">
        <f t="shared" si="102"/>
        <v>PH.PA.CV.220410.01</v>
      </c>
      <c r="Q627" s="59" t="str">
        <f t="shared" si="103"/>
        <v>CL.PA.CV.220410.01</v>
      </c>
      <c r="R627" s="59"/>
      <c r="S627" s="59" t="str">
        <f t="shared" si="105"/>
        <v>DR.PA.CV.220410.01</v>
      </c>
      <c r="T627" s="59"/>
      <c r="U627" s="60" t="str">
        <f t="shared" si="98"/>
        <v>IM.PA.CV.220410.01</v>
      </c>
      <c r="V627" s="59"/>
      <c r="W627" s="60" t="str">
        <f t="shared" si="99"/>
        <v>GE.PA.CV.220410.01</v>
      </c>
    </row>
    <row r="628" spans="1:23" s="57" customFormat="1" ht="14" customHeight="1">
      <c r="A628" s="57" t="s">
        <v>2186</v>
      </c>
      <c r="C628" s="58" t="s">
        <v>2474</v>
      </c>
      <c r="D628" s="57" t="s">
        <v>1756</v>
      </c>
      <c r="E628" s="58" t="s">
        <v>2065</v>
      </c>
      <c r="F628" s="57" t="s">
        <v>1757</v>
      </c>
      <c r="G628" s="57" t="s">
        <v>2543</v>
      </c>
      <c r="H628" s="58" t="s">
        <v>2212</v>
      </c>
      <c r="J628" s="59" t="str">
        <f t="shared" si="100"/>
        <v>PA.CV.220501</v>
      </c>
      <c r="K628" s="58" t="s">
        <v>2212</v>
      </c>
      <c r="L628" s="57" t="str">
        <f t="shared" si="104"/>
        <v>Atrial</v>
      </c>
      <c r="M628" s="59" t="str">
        <f t="shared" si="101"/>
        <v>PI.PA.CV.220501.01</v>
      </c>
      <c r="N628" s="59"/>
      <c r="O628" s="59" t="str">
        <f t="shared" si="102"/>
        <v>PH.PA.CV.220501.01</v>
      </c>
      <c r="Q628" s="59" t="str">
        <f t="shared" si="103"/>
        <v>CL.PA.CV.220501.01</v>
      </c>
      <c r="R628" s="59"/>
      <c r="S628" s="59" t="str">
        <f t="shared" si="105"/>
        <v>DR.PA.CV.220501.01</v>
      </c>
      <c r="T628" s="59"/>
      <c r="U628" s="60" t="str">
        <f t="shared" si="98"/>
        <v>IM.PA.CV.220501.01</v>
      </c>
      <c r="V628" s="59"/>
      <c r="W628" s="60" t="str">
        <f t="shared" si="99"/>
        <v>GE.PA.CV.220501.01</v>
      </c>
    </row>
    <row r="629" spans="1:23" s="57" customFormat="1" ht="14" customHeight="1">
      <c r="A629" s="57" t="s">
        <v>2186</v>
      </c>
      <c r="C629" s="58" t="s">
        <v>2474</v>
      </c>
      <c r="E629" s="58" t="s">
        <v>2065</v>
      </c>
      <c r="F629" s="57" t="s">
        <v>1757</v>
      </c>
      <c r="G629" s="57" t="s">
        <v>1758</v>
      </c>
      <c r="H629" s="58" t="s">
        <v>2217</v>
      </c>
      <c r="J629" s="59" t="str">
        <f t="shared" si="100"/>
        <v>PA.CV.220502</v>
      </c>
      <c r="K629" s="58" t="s">
        <v>2212</v>
      </c>
      <c r="L629" s="57" t="str">
        <f t="shared" si="104"/>
        <v>Ventricular</v>
      </c>
      <c r="M629" s="59" t="str">
        <f t="shared" si="101"/>
        <v>PI.PA.CV.220502.01</v>
      </c>
      <c r="N629" s="59"/>
      <c r="O629" s="59" t="str">
        <f t="shared" si="102"/>
        <v>PH.PA.CV.220502.01</v>
      </c>
      <c r="Q629" s="59" t="str">
        <f t="shared" si="103"/>
        <v>CL.PA.CV.220502.01</v>
      </c>
      <c r="R629" s="59"/>
      <c r="S629" s="59" t="str">
        <f t="shared" si="105"/>
        <v>DR.PA.CV.220502.01</v>
      </c>
      <c r="T629" s="59"/>
      <c r="U629" s="60" t="str">
        <f t="shared" si="98"/>
        <v>IM.PA.CV.220502.01</v>
      </c>
      <c r="V629" s="59"/>
      <c r="W629" s="60" t="str">
        <f t="shared" si="99"/>
        <v>GE.PA.CV.220502.01</v>
      </c>
    </row>
    <row r="630" spans="1:23" s="57" customFormat="1" ht="14" customHeight="1">
      <c r="A630" s="57" t="s">
        <v>2186</v>
      </c>
      <c r="C630" s="58" t="s">
        <v>2474</v>
      </c>
      <c r="D630" s="57" t="s">
        <v>1759</v>
      </c>
      <c r="E630" s="58" t="s">
        <v>2222</v>
      </c>
      <c r="F630" s="57" t="s">
        <v>1760</v>
      </c>
      <c r="G630" s="57" t="s">
        <v>1576</v>
      </c>
      <c r="H630" s="58" t="s">
        <v>2212</v>
      </c>
      <c r="J630" s="59" t="str">
        <f t="shared" si="100"/>
        <v>PA.CV.220601</v>
      </c>
      <c r="K630" s="58" t="s">
        <v>2212</v>
      </c>
      <c r="L630" s="57" t="str">
        <f t="shared" si="104"/>
        <v>1 mA Atrial</v>
      </c>
      <c r="M630" s="59" t="str">
        <f t="shared" si="101"/>
        <v>PI.PA.CV.220601.01</v>
      </c>
      <c r="N630" s="59"/>
      <c r="O630" s="59" t="str">
        <f t="shared" si="102"/>
        <v>PH.PA.CV.220601.01</v>
      </c>
      <c r="Q630" s="59" t="str">
        <f t="shared" si="103"/>
        <v>CL.PA.CV.220601.01</v>
      </c>
      <c r="R630" s="59"/>
      <c r="S630" s="59" t="str">
        <f t="shared" si="105"/>
        <v>DR.PA.CV.220601.01</v>
      </c>
      <c r="T630" s="59"/>
      <c r="U630" s="60" t="str">
        <f t="shared" si="98"/>
        <v>IM.PA.CV.220601.01</v>
      </c>
      <c r="V630" s="59"/>
      <c r="W630" s="60" t="str">
        <f t="shared" si="99"/>
        <v>GE.PA.CV.220601.01</v>
      </c>
    </row>
    <row r="631" spans="1:23" s="57" customFormat="1" ht="14" customHeight="1">
      <c r="A631" s="57" t="s">
        <v>2186</v>
      </c>
      <c r="C631" s="58" t="s">
        <v>2474</v>
      </c>
      <c r="E631" s="58" t="s">
        <v>2222</v>
      </c>
      <c r="F631" s="57" t="s">
        <v>1760</v>
      </c>
      <c r="G631" s="57" t="s">
        <v>1577</v>
      </c>
      <c r="H631" s="58" t="s">
        <v>2217</v>
      </c>
      <c r="J631" s="59" t="str">
        <f t="shared" si="100"/>
        <v>PA.CV.220602</v>
      </c>
      <c r="K631" s="58" t="s">
        <v>2212</v>
      </c>
      <c r="L631" s="57" t="str">
        <f t="shared" si="104"/>
        <v>2 mA Atrial</v>
      </c>
      <c r="M631" s="59" t="str">
        <f t="shared" si="101"/>
        <v>PI.PA.CV.220602.01</v>
      </c>
      <c r="N631" s="59"/>
      <c r="O631" s="59" t="str">
        <f t="shared" si="102"/>
        <v>PH.PA.CV.220602.01</v>
      </c>
      <c r="Q631" s="59" t="str">
        <f t="shared" si="103"/>
        <v>CL.PA.CV.220602.01</v>
      </c>
      <c r="R631" s="59"/>
      <c r="S631" s="59" t="str">
        <f t="shared" si="105"/>
        <v>DR.PA.CV.220602.01</v>
      </c>
      <c r="T631" s="59"/>
      <c r="U631" s="60" t="str">
        <f t="shared" si="98"/>
        <v>IM.PA.CV.220602.01</v>
      </c>
      <c r="V631" s="59"/>
      <c r="W631" s="60" t="str">
        <f t="shared" si="99"/>
        <v>GE.PA.CV.220602.01</v>
      </c>
    </row>
    <row r="632" spans="1:23" s="57" customFormat="1" ht="14" customHeight="1">
      <c r="A632" s="57" t="s">
        <v>2186</v>
      </c>
      <c r="C632" s="58" t="s">
        <v>2474</v>
      </c>
      <c r="E632" s="58" t="s">
        <v>2222</v>
      </c>
      <c r="F632" s="57" t="s">
        <v>1760</v>
      </c>
      <c r="G632" s="57" t="s">
        <v>1966</v>
      </c>
      <c r="H632" s="58" t="s">
        <v>2219</v>
      </c>
      <c r="J632" s="59" t="str">
        <f t="shared" si="100"/>
        <v>PA.CV.220603</v>
      </c>
      <c r="K632" s="58" t="s">
        <v>2212</v>
      </c>
      <c r="L632" s="57" t="str">
        <f t="shared" si="104"/>
        <v>3 mA Atrial</v>
      </c>
      <c r="M632" s="59" t="str">
        <f t="shared" si="101"/>
        <v>PI.PA.CV.220603.01</v>
      </c>
      <c r="N632" s="59"/>
      <c r="O632" s="59" t="str">
        <f t="shared" si="102"/>
        <v>PH.PA.CV.220603.01</v>
      </c>
      <c r="Q632" s="59" t="str">
        <f t="shared" si="103"/>
        <v>CL.PA.CV.220603.01</v>
      </c>
      <c r="R632" s="59"/>
      <c r="S632" s="59" t="str">
        <f t="shared" si="105"/>
        <v>DR.PA.CV.220603.01</v>
      </c>
      <c r="T632" s="59"/>
      <c r="U632" s="60" t="str">
        <f t="shared" si="98"/>
        <v>IM.PA.CV.220603.01</v>
      </c>
      <c r="V632" s="59"/>
      <c r="W632" s="60" t="str">
        <f t="shared" si="99"/>
        <v>GE.PA.CV.220603.01</v>
      </c>
    </row>
    <row r="633" spans="1:23" s="57" customFormat="1" ht="14" customHeight="1">
      <c r="A633" s="57" t="s">
        <v>2186</v>
      </c>
      <c r="C633" s="58" t="s">
        <v>2474</v>
      </c>
      <c r="E633" s="58" t="s">
        <v>2222</v>
      </c>
      <c r="F633" s="57" t="s">
        <v>1760</v>
      </c>
      <c r="G633" s="57" t="s">
        <v>1967</v>
      </c>
      <c r="H633" s="58" t="s">
        <v>2063</v>
      </c>
      <c r="J633" s="59" t="str">
        <f t="shared" si="100"/>
        <v>PA.CV.220604</v>
      </c>
      <c r="K633" s="58" t="s">
        <v>2212</v>
      </c>
      <c r="L633" s="57" t="str">
        <f t="shared" si="104"/>
        <v>4 mA Atrial</v>
      </c>
      <c r="M633" s="59" t="str">
        <f t="shared" si="101"/>
        <v>PI.PA.CV.220604.01</v>
      </c>
      <c r="N633" s="59"/>
      <c r="O633" s="59" t="str">
        <f t="shared" si="102"/>
        <v>PH.PA.CV.220604.01</v>
      </c>
      <c r="Q633" s="59" t="str">
        <f t="shared" si="103"/>
        <v>CL.PA.CV.220604.01</v>
      </c>
      <c r="R633" s="59"/>
      <c r="S633" s="59" t="str">
        <f t="shared" si="105"/>
        <v>DR.PA.CV.220604.01</v>
      </c>
      <c r="T633" s="59"/>
      <c r="U633" s="60" t="str">
        <f t="shared" si="98"/>
        <v>IM.PA.CV.220604.01</v>
      </c>
      <c r="V633" s="59"/>
      <c r="W633" s="60" t="str">
        <f t="shared" si="99"/>
        <v>GE.PA.CV.220604.01</v>
      </c>
    </row>
    <row r="634" spans="1:23" s="57" customFormat="1" ht="14" customHeight="1">
      <c r="A634" s="57" t="s">
        <v>2186</v>
      </c>
      <c r="C634" s="58" t="s">
        <v>2474</v>
      </c>
      <c r="E634" s="58" t="s">
        <v>2222</v>
      </c>
      <c r="F634" s="57" t="s">
        <v>1760</v>
      </c>
      <c r="G634" s="57" t="s">
        <v>1968</v>
      </c>
      <c r="H634" s="58" t="s">
        <v>2065</v>
      </c>
      <c r="J634" s="59" t="str">
        <f t="shared" si="100"/>
        <v>PA.CV.220605</v>
      </c>
      <c r="K634" s="58" t="s">
        <v>2212</v>
      </c>
      <c r="L634" s="57" t="str">
        <f t="shared" si="104"/>
        <v>5 mA Atrial</v>
      </c>
      <c r="M634" s="59" t="str">
        <f t="shared" si="101"/>
        <v>PI.PA.CV.220605.01</v>
      </c>
      <c r="N634" s="59"/>
      <c r="O634" s="59" t="str">
        <f t="shared" si="102"/>
        <v>PH.PA.CV.220605.01</v>
      </c>
      <c r="Q634" s="59" t="str">
        <f t="shared" si="103"/>
        <v>CL.PA.CV.220605.01</v>
      </c>
      <c r="R634" s="59"/>
      <c r="S634" s="59" t="str">
        <f t="shared" si="105"/>
        <v>DR.PA.CV.220605.01</v>
      </c>
      <c r="T634" s="59"/>
      <c r="U634" s="60" t="str">
        <f t="shared" si="98"/>
        <v>IM.PA.CV.220605.01</v>
      </c>
      <c r="V634" s="59"/>
      <c r="W634" s="60" t="str">
        <f t="shared" si="99"/>
        <v>GE.PA.CV.220605.01</v>
      </c>
    </row>
    <row r="635" spans="1:23" s="57" customFormat="1" ht="14" customHeight="1">
      <c r="A635" s="57" t="s">
        <v>2186</v>
      </c>
      <c r="C635" s="58" t="s">
        <v>2474</v>
      </c>
      <c r="E635" s="58" t="s">
        <v>2222</v>
      </c>
      <c r="F635" s="57" t="s">
        <v>1760</v>
      </c>
      <c r="G635" s="57" t="s">
        <v>1969</v>
      </c>
      <c r="H635" s="58" t="s">
        <v>2222</v>
      </c>
      <c r="J635" s="59" t="str">
        <f t="shared" si="100"/>
        <v>PA.CV.220606</v>
      </c>
      <c r="K635" s="58" t="s">
        <v>2212</v>
      </c>
      <c r="L635" s="57" t="str">
        <f t="shared" si="104"/>
        <v>6 mA Atrial</v>
      </c>
      <c r="M635" s="59" t="str">
        <f t="shared" si="101"/>
        <v>PI.PA.CV.220606.01</v>
      </c>
      <c r="N635" s="59"/>
      <c r="O635" s="59" t="str">
        <f t="shared" si="102"/>
        <v>PH.PA.CV.220606.01</v>
      </c>
      <c r="Q635" s="59" t="str">
        <f t="shared" si="103"/>
        <v>CL.PA.CV.220606.01</v>
      </c>
      <c r="R635" s="59"/>
      <c r="S635" s="59" t="str">
        <f t="shared" si="105"/>
        <v>DR.PA.CV.220606.01</v>
      </c>
      <c r="T635" s="59"/>
      <c r="U635" s="60" t="str">
        <f t="shared" si="98"/>
        <v>IM.PA.CV.220606.01</v>
      </c>
      <c r="V635" s="59"/>
      <c r="W635" s="60" t="str">
        <f t="shared" si="99"/>
        <v>GE.PA.CV.220606.01</v>
      </c>
    </row>
    <row r="636" spans="1:23" s="57" customFormat="1" ht="14" customHeight="1">
      <c r="A636" s="57" t="s">
        <v>2186</v>
      </c>
      <c r="C636" s="58" t="s">
        <v>2474</v>
      </c>
      <c r="E636" s="58" t="s">
        <v>2222</v>
      </c>
      <c r="F636" s="57" t="s">
        <v>1760</v>
      </c>
      <c r="G636" s="57" t="s">
        <v>1970</v>
      </c>
      <c r="H636" s="58" t="s">
        <v>2376</v>
      </c>
      <c r="J636" s="59" t="str">
        <f t="shared" si="100"/>
        <v>PA.CV.220607</v>
      </c>
      <c r="K636" s="58" t="s">
        <v>2212</v>
      </c>
      <c r="L636" s="57" t="str">
        <f t="shared" si="104"/>
        <v>7 mA Atrial</v>
      </c>
      <c r="M636" s="59" t="str">
        <f t="shared" si="101"/>
        <v>PI.PA.CV.220607.01</v>
      </c>
      <c r="N636" s="59"/>
      <c r="O636" s="59" t="str">
        <f t="shared" si="102"/>
        <v>PH.PA.CV.220607.01</v>
      </c>
      <c r="Q636" s="59" t="str">
        <f t="shared" si="103"/>
        <v>CL.PA.CV.220607.01</v>
      </c>
      <c r="R636" s="59"/>
      <c r="S636" s="59" t="str">
        <f t="shared" si="105"/>
        <v>DR.PA.CV.220607.01</v>
      </c>
      <c r="T636" s="59"/>
      <c r="U636" s="60" t="str">
        <f t="shared" si="98"/>
        <v>IM.PA.CV.220607.01</v>
      </c>
      <c r="V636" s="59"/>
      <c r="W636" s="60" t="str">
        <f t="shared" si="99"/>
        <v>GE.PA.CV.220607.01</v>
      </c>
    </row>
    <row r="637" spans="1:23" s="57" customFormat="1" ht="14" customHeight="1">
      <c r="A637" s="57" t="s">
        <v>2186</v>
      </c>
      <c r="C637" s="58" t="s">
        <v>2474</v>
      </c>
      <c r="E637" s="58" t="s">
        <v>2222</v>
      </c>
      <c r="F637" s="57" t="s">
        <v>1760</v>
      </c>
      <c r="G637" s="57" t="s">
        <v>1972</v>
      </c>
      <c r="H637" s="58" t="s">
        <v>2378</v>
      </c>
      <c r="J637" s="59" t="str">
        <f t="shared" si="100"/>
        <v>PA.CV.220608</v>
      </c>
      <c r="K637" s="58" t="s">
        <v>2212</v>
      </c>
      <c r="L637" s="57" t="str">
        <f t="shared" si="104"/>
        <v>8 mA Atrial</v>
      </c>
      <c r="M637" s="59" t="str">
        <f t="shared" si="101"/>
        <v>PI.PA.CV.220608.01</v>
      </c>
      <c r="N637" s="59"/>
      <c r="O637" s="59" t="str">
        <f t="shared" si="102"/>
        <v>PH.PA.CV.220608.01</v>
      </c>
      <c r="Q637" s="59" t="str">
        <f t="shared" si="103"/>
        <v>CL.PA.CV.220608.01</v>
      </c>
      <c r="R637" s="59"/>
      <c r="S637" s="59" t="str">
        <f t="shared" si="105"/>
        <v>DR.PA.CV.220608.01</v>
      </c>
      <c r="T637" s="59"/>
      <c r="U637" s="60" t="str">
        <f t="shared" si="98"/>
        <v>IM.PA.CV.220608.01</v>
      </c>
      <c r="V637" s="59"/>
      <c r="W637" s="60" t="str">
        <f t="shared" si="99"/>
        <v>GE.PA.CV.220608.01</v>
      </c>
    </row>
    <row r="638" spans="1:23" s="57" customFormat="1" ht="14" customHeight="1">
      <c r="A638" s="57" t="s">
        <v>2186</v>
      </c>
      <c r="C638" s="58" t="s">
        <v>2474</v>
      </c>
      <c r="E638" s="58" t="s">
        <v>2222</v>
      </c>
      <c r="F638" s="57" t="s">
        <v>1760</v>
      </c>
      <c r="G638" s="57" t="s">
        <v>1973</v>
      </c>
      <c r="H638" s="58" t="s">
        <v>2380</v>
      </c>
      <c r="J638" s="59" t="str">
        <f t="shared" si="100"/>
        <v>PA.CV.220609</v>
      </c>
      <c r="K638" s="58" t="s">
        <v>2212</v>
      </c>
      <c r="L638" s="57" t="str">
        <f t="shared" si="104"/>
        <v>9 mA Atrial</v>
      </c>
      <c r="M638" s="59" t="str">
        <f t="shared" si="101"/>
        <v>PI.PA.CV.220609.01</v>
      </c>
      <c r="N638" s="59"/>
      <c r="O638" s="59" t="str">
        <f t="shared" si="102"/>
        <v>PH.PA.CV.220609.01</v>
      </c>
      <c r="Q638" s="59" t="str">
        <f t="shared" si="103"/>
        <v>CL.PA.CV.220609.01</v>
      </c>
      <c r="R638" s="59"/>
      <c r="S638" s="59" t="str">
        <f t="shared" si="105"/>
        <v>DR.PA.CV.220609.01</v>
      </c>
      <c r="T638" s="59"/>
      <c r="U638" s="60" t="str">
        <f t="shared" si="98"/>
        <v>IM.PA.CV.220609.01</v>
      </c>
      <c r="V638" s="59"/>
      <c r="W638" s="60" t="str">
        <f t="shared" si="99"/>
        <v>GE.PA.CV.220609.01</v>
      </c>
    </row>
    <row r="639" spans="1:23" s="57" customFormat="1" ht="14" customHeight="1">
      <c r="A639" s="57" t="s">
        <v>2186</v>
      </c>
      <c r="C639" s="58" t="s">
        <v>2474</v>
      </c>
      <c r="E639" s="58" t="s">
        <v>2222</v>
      </c>
      <c r="F639" s="57" t="s">
        <v>1760</v>
      </c>
      <c r="G639" s="57" t="s">
        <v>2146</v>
      </c>
      <c r="H639" s="58" t="s">
        <v>2124</v>
      </c>
      <c r="J639" s="59" t="str">
        <f t="shared" si="100"/>
        <v>PA.CV.220610</v>
      </c>
      <c r="K639" s="58" t="s">
        <v>2212</v>
      </c>
      <c r="L639" s="57" t="str">
        <f t="shared" si="104"/>
        <v>10 mA Atrial</v>
      </c>
      <c r="M639" s="59" t="str">
        <f t="shared" si="101"/>
        <v>PI.PA.CV.220610.01</v>
      </c>
      <c r="N639" s="59"/>
      <c r="O639" s="59" t="str">
        <f t="shared" si="102"/>
        <v>PH.PA.CV.220610.01</v>
      </c>
      <c r="Q639" s="59" t="str">
        <f t="shared" si="103"/>
        <v>CL.PA.CV.220610.01</v>
      </c>
      <c r="R639" s="59"/>
      <c r="S639" s="59" t="str">
        <f t="shared" si="105"/>
        <v>DR.PA.CV.220610.01</v>
      </c>
      <c r="T639" s="59"/>
      <c r="U639" s="60" t="str">
        <f t="shared" si="98"/>
        <v>IM.PA.CV.220610.01</v>
      </c>
      <c r="V639" s="59"/>
      <c r="W639" s="60" t="str">
        <f t="shared" si="99"/>
        <v>GE.PA.CV.220610.01</v>
      </c>
    </row>
    <row r="640" spans="1:23" s="57" customFormat="1" ht="14" customHeight="1">
      <c r="A640" s="57" t="s">
        <v>2186</v>
      </c>
      <c r="C640" s="58" t="s">
        <v>2474</v>
      </c>
      <c r="E640" s="58" t="s">
        <v>2222</v>
      </c>
      <c r="F640" s="57" t="s">
        <v>1760</v>
      </c>
      <c r="G640" s="57" t="s">
        <v>2298</v>
      </c>
      <c r="H640" s="58" t="s">
        <v>2126</v>
      </c>
      <c r="J640" s="59" t="str">
        <f t="shared" si="100"/>
        <v>PA.CV.220611</v>
      </c>
      <c r="K640" s="58" t="s">
        <v>2212</v>
      </c>
      <c r="L640" s="57" t="str">
        <f t="shared" si="104"/>
        <v>11 mA Atrial</v>
      </c>
      <c r="M640" s="59" t="str">
        <f t="shared" si="101"/>
        <v>PI.PA.CV.220611.01</v>
      </c>
      <c r="N640" s="59"/>
      <c r="O640" s="59" t="str">
        <f t="shared" si="102"/>
        <v>PH.PA.CV.220611.01</v>
      </c>
      <c r="Q640" s="59" t="str">
        <f t="shared" si="103"/>
        <v>CL.PA.CV.220611.01</v>
      </c>
      <c r="R640" s="59"/>
      <c r="S640" s="59" t="str">
        <f t="shared" si="105"/>
        <v>DR.PA.CV.220611.01</v>
      </c>
      <c r="T640" s="59"/>
      <c r="U640" s="60" t="str">
        <f t="shared" si="98"/>
        <v>IM.PA.CV.220611.01</v>
      </c>
      <c r="V640" s="59"/>
      <c r="W640" s="60" t="str">
        <f t="shared" si="99"/>
        <v>GE.PA.CV.220611.01</v>
      </c>
    </row>
    <row r="641" spans="1:23" s="57" customFormat="1" ht="14" customHeight="1">
      <c r="A641" s="57" t="s">
        <v>2186</v>
      </c>
      <c r="C641" s="58" t="s">
        <v>2474</v>
      </c>
      <c r="E641" s="58" t="s">
        <v>2222</v>
      </c>
      <c r="F641" s="57" t="s">
        <v>1760</v>
      </c>
      <c r="G641" s="57" t="s">
        <v>2299</v>
      </c>
      <c r="H641" s="58" t="s">
        <v>2128</v>
      </c>
      <c r="J641" s="59" t="str">
        <f t="shared" si="100"/>
        <v>PA.CV.220612</v>
      </c>
      <c r="K641" s="58" t="s">
        <v>2212</v>
      </c>
      <c r="L641" s="57" t="str">
        <f t="shared" si="104"/>
        <v>12 mA Atrial</v>
      </c>
      <c r="M641" s="59" t="str">
        <f t="shared" si="101"/>
        <v>PI.PA.CV.220612.01</v>
      </c>
      <c r="N641" s="59"/>
      <c r="O641" s="59" t="str">
        <f t="shared" si="102"/>
        <v>PH.PA.CV.220612.01</v>
      </c>
      <c r="Q641" s="59" t="str">
        <f t="shared" si="103"/>
        <v>CL.PA.CV.220612.01</v>
      </c>
      <c r="R641" s="59"/>
      <c r="S641" s="59" t="str">
        <f t="shared" si="105"/>
        <v>DR.PA.CV.220612.01</v>
      </c>
      <c r="T641" s="59"/>
      <c r="U641" s="60" t="str">
        <f t="shared" si="98"/>
        <v>IM.PA.CV.220612.01</v>
      </c>
      <c r="V641" s="59"/>
      <c r="W641" s="60" t="str">
        <f t="shared" si="99"/>
        <v>GE.PA.CV.220612.01</v>
      </c>
    </row>
    <row r="642" spans="1:23" s="57" customFormat="1" ht="14" customHeight="1">
      <c r="A642" s="57" t="s">
        <v>2186</v>
      </c>
      <c r="C642" s="58" t="s">
        <v>2474</v>
      </c>
      <c r="E642" s="58" t="s">
        <v>2222</v>
      </c>
      <c r="F642" s="57" t="s">
        <v>1760</v>
      </c>
      <c r="G642" s="57" t="s">
        <v>2297</v>
      </c>
      <c r="H642" s="58" t="s">
        <v>2130</v>
      </c>
      <c r="J642" s="59" t="str">
        <f t="shared" si="100"/>
        <v>PA.CV.220613</v>
      </c>
      <c r="K642" s="58" t="s">
        <v>2212</v>
      </c>
      <c r="L642" s="57" t="str">
        <f t="shared" si="104"/>
        <v>13 mA Atrial</v>
      </c>
      <c r="M642" s="59" t="str">
        <f t="shared" si="101"/>
        <v>PI.PA.CV.220613.01</v>
      </c>
      <c r="N642" s="59"/>
      <c r="O642" s="59" t="str">
        <f t="shared" si="102"/>
        <v>PH.PA.CV.220613.01</v>
      </c>
      <c r="Q642" s="59" t="str">
        <f t="shared" si="103"/>
        <v>CL.PA.CV.220613.01</v>
      </c>
      <c r="R642" s="59"/>
      <c r="S642" s="59" t="str">
        <f t="shared" si="105"/>
        <v>DR.PA.CV.220613.01</v>
      </c>
      <c r="T642" s="59"/>
      <c r="U642" s="60" t="str">
        <f t="shared" si="98"/>
        <v>IM.PA.CV.220613.01</v>
      </c>
      <c r="V642" s="59"/>
      <c r="W642" s="60" t="str">
        <f t="shared" si="99"/>
        <v>GE.PA.CV.220613.01</v>
      </c>
    </row>
    <row r="643" spans="1:23" s="57" customFormat="1" ht="14" customHeight="1">
      <c r="A643" s="57" t="s">
        <v>2186</v>
      </c>
      <c r="C643" s="58" t="s">
        <v>2474</v>
      </c>
      <c r="E643" s="58" t="s">
        <v>2222</v>
      </c>
      <c r="F643" s="57" t="s">
        <v>1760</v>
      </c>
      <c r="G643" s="57" t="s">
        <v>2460</v>
      </c>
      <c r="H643" s="58" t="s">
        <v>2296</v>
      </c>
      <c r="J643" s="59" t="str">
        <f t="shared" si="100"/>
        <v>PA.CV.220614</v>
      </c>
      <c r="K643" s="58" t="s">
        <v>2212</v>
      </c>
      <c r="L643" s="57" t="str">
        <f t="shared" si="104"/>
        <v>14 mA Atrial</v>
      </c>
      <c r="M643" s="59" t="str">
        <f t="shared" si="101"/>
        <v>PI.PA.CV.220614.01</v>
      </c>
      <c r="N643" s="59"/>
      <c r="O643" s="59" t="str">
        <f t="shared" si="102"/>
        <v>PH.PA.CV.220614.01</v>
      </c>
      <c r="Q643" s="59" t="str">
        <f t="shared" si="103"/>
        <v>CL.PA.CV.220614.01</v>
      </c>
      <c r="R643" s="59"/>
      <c r="S643" s="59" t="str">
        <f t="shared" si="105"/>
        <v>DR.PA.CV.220614.01</v>
      </c>
      <c r="T643" s="59"/>
      <c r="U643" s="60" t="str">
        <f t="shared" ref="U643:U706" si="106">CONCATENATE("IM.",J643, ".",K643)</f>
        <v>IM.PA.CV.220614.01</v>
      </c>
      <c r="V643" s="59"/>
      <c r="W643" s="60" t="str">
        <f t="shared" ref="W643:W706" si="107">CONCATENATE("GE.",J643, ".",K643)</f>
        <v>GE.PA.CV.220614.01</v>
      </c>
    </row>
    <row r="644" spans="1:23" s="57" customFormat="1" ht="14" customHeight="1">
      <c r="A644" s="57" t="s">
        <v>2186</v>
      </c>
      <c r="C644" s="58" t="s">
        <v>2474</v>
      </c>
      <c r="E644" s="58" t="s">
        <v>2222</v>
      </c>
      <c r="F644" s="57" t="s">
        <v>1760</v>
      </c>
      <c r="G644" s="57" t="s">
        <v>2461</v>
      </c>
      <c r="H644" s="58" t="s">
        <v>2459</v>
      </c>
      <c r="J644" s="59" t="str">
        <f t="shared" si="100"/>
        <v>PA.CV.220615</v>
      </c>
      <c r="K644" s="58" t="s">
        <v>2212</v>
      </c>
      <c r="L644" s="57" t="str">
        <f t="shared" si="104"/>
        <v>15 mA Atrial</v>
      </c>
      <c r="M644" s="59" t="str">
        <f t="shared" si="101"/>
        <v>PI.PA.CV.220615.01</v>
      </c>
      <c r="N644" s="59"/>
      <c r="O644" s="59" t="str">
        <f t="shared" si="102"/>
        <v>PH.PA.CV.220615.01</v>
      </c>
      <c r="Q644" s="59" t="str">
        <f t="shared" si="103"/>
        <v>CL.PA.CV.220615.01</v>
      </c>
      <c r="R644" s="59"/>
      <c r="S644" s="59" t="str">
        <f t="shared" si="105"/>
        <v>DR.PA.CV.220615.01</v>
      </c>
      <c r="T644" s="59"/>
      <c r="U644" s="60" t="str">
        <f t="shared" si="106"/>
        <v>IM.PA.CV.220615.01</v>
      </c>
      <c r="V644" s="59"/>
      <c r="W644" s="60" t="str">
        <f t="shared" si="107"/>
        <v>GE.PA.CV.220615.01</v>
      </c>
    </row>
    <row r="645" spans="1:23" s="57" customFormat="1" ht="14" customHeight="1">
      <c r="A645" s="57" t="s">
        <v>2186</v>
      </c>
      <c r="C645" s="58" t="s">
        <v>2474</v>
      </c>
      <c r="E645" s="58" t="s">
        <v>2222</v>
      </c>
      <c r="F645" s="57" t="s">
        <v>1760</v>
      </c>
      <c r="G645" s="57" t="s">
        <v>2462</v>
      </c>
      <c r="H645" s="58" t="s">
        <v>2464</v>
      </c>
      <c r="J645" s="59" t="str">
        <f t="shared" si="100"/>
        <v>PA.CV.220616</v>
      </c>
      <c r="K645" s="58" t="s">
        <v>2212</v>
      </c>
      <c r="L645" s="57" t="str">
        <f t="shared" si="104"/>
        <v>16 mA Atrial</v>
      </c>
      <c r="M645" s="59" t="str">
        <f t="shared" si="101"/>
        <v>PI.PA.CV.220616.01</v>
      </c>
      <c r="N645" s="59"/>
      <c r="O645" s="59" t="str">
        <f t="shared" si="102"/>
        <v>PH.PA.CV.220616.01</v>
      </c>
      <c r="Q645" s="59" t="str">
        <f t="shared" si="103"/>
        <v>CL.PA.CV.220616.01</v>
      </c>
      <c r="R645" s="59"/>
      <c r="S645" s="59" t="str">
        <f t="shared" si="105"/>
        <v>DR.PA.CV.220616.01</v>
      </c>
      <c r="T645" s="59"/>
      <c r="U645" s="60" t="str">
        <f t="shared" si="106"/>
        <v>IM.PA.CV.220616.01</v>
      </c>
      <c r="V645" s="59"/>
      <c r="W645" s="60" t="str">
        <f t="shared" si="107"/>
        <v>GE.PA.CV.220616.01</v>
      </c>
    </row>
    <row r="646" spans="1:23" s="57" customFormat="1" ht="14" customHeight="1">
      <c r="A646" s="57" t="s">
        <v>2186</v>
      </c>
      <c r="C646" s="58" t="s">
        <v>2474</v>
      </c>
      <c r="E646" s="58" t="s">
        <v>2222</v>
      </c>
      <c r="F646" s="57" t="s">
        <v>1760</v>
      </c>
      <c r="G646" s="57" t="s">
        <v>2300</v>
      </c>
      <c r="H646" s="58" t="s">
        <v>2466</v>
      </c>
      <c r="J646" s="59" t="str">
        <f t="shared" si="100"/>
        <v>PA.CV.220617</v>
      </c>
      <c r="K646" s="58" t="s">
        <v>2212</v>
      </c>
      <c r="L646" s="57" t="str">
        <f t="shared" si="104"/>
        <v>17 mA Atrial</v>
      </c>
      <c r="M646" s="59" t="str">
        <f t="shared" si="101"/>
        <v>PI.PA.CV.220617.01</v>
      </c>
      <c r="N646" s="59"/>
      <c r="O646" s="59" t="str">
        <f t="shared" si="102"/>
        <v>PH.PA.CV.220617.01</v>
      </c>
      <c r="Q646" s="59" t="str">
        <f t="shared" si="103"/>
        <v>CL.PA.CV.220617.01</v>
      </c>
      <c r="R646" s="59"/>
      <c r="S646" s="59" t="str">
        <f t="shared" si="105"/>
        <v>DR.PA.CV.220617.01</v>
      </c>
      <c r="T646" s="59"/>
      <c r="U646" s="60" t="str">
        <f t="shared" si="106"/>
        <v>IM.PA.CV.220617.01</v>
      </c>
      <c r="V646" s="59"/>
      <c r="W646" s="60" t="str">
        <f t="shared" si="107"/>
        <v>GE.PA.CV.220617.01</v>
      </c>
    </row>
    <row r="647" spans="1:23" s="57" customFormat="1" ht="14" customHeight="1">
      <c r="A647" s="57" t="s">
        <v>2186</v>
      </c>
      <c r="C647" s="58" t="s">
        <v>2474</v>
      </c>
      <c r="E647" s="58" t="s">
        <v>2222</v>
      </c>
      <c r="F647" s="57" t="s">
        <v>1760</v>
      </c>
      <c r="G647" s="57" t="s">
        <v>2301</v>
      </c>
      <c r="H647" s="58" t="s">
        <v>2616</v>
      </c>
      <c r="J647" s="59" t="str">
        <f t="shared" si="100"/>
        <v>PA.CV.220618</v>
      </c>
      <c r="K647" s="58" t="s">
        <v>2212</v>
      </c>
      <c r="L647" s="57" t="str">
        <f t="shared" si="104"/>
        <v>18 mA Atrial</v>
      </c>
      <c r="M647" s="59" t="str">
        <f t="shared" si="101"/>
        <v>PI.PA.CV.220618.01</v>
      </c>
      <c r="N647" s="59"/>
      <c r="O647" s="59" t="str">
        <f t="shared" si="102"/>
        <v>PH.PA.CV.220618.01</v>
      </c>
      <c r="Q647" s="59" t="str">
        <f t="shared" si="103"/>
        <v>CL.PA.CV.220618.01</v>
      </c>
      <c r="R647" s="59"/>
      <c r="S647" s="59" t="str">
        <f t="shared" si="105"/>
        <v>DR.PA.CV.220618.01</v>
      </c>
      <c r="T647" s="59"/>
      <c r="U647" s="60" t="str">
        <f t="shared" si="106"/>
        <v>IM.PA.CV.220618.01</v>
      </c>
      <c r="V647" s="59"/>
      <c r="W647" s="60" t="str">
        <f t="shared" si="107"/>
        <v>GE.PA.CV.220618.01</v>
      </c>
    </row>
    <row r="648" spans="1:23" s="57" customFormat="1" ht="14" customHeight="1">
      <c r="A648" s="57" t="s">
        <v>2186</v>
      </c>
      <c r="C648" s="58" t="s">
        <v>2474</v>
      </c>
      <c r="E648" s="58" t="s">
        <v>2222</v>
      </c>
      <c r="F648" s="57" t="s">
        <v>1760</v>
      </c>
      <c r="G648" s="57" t="s">
        <v>2302</v>
      </c>
      <c r="H648" s="58" t="s">
        <v>2618</v>
      </c>
      <c r="J648" s="59" t="str">
        <f t="shared" ref="J648:J711" si="108">CONCATENATE("PA.CV.",C648,E648,H648)</f>
        <v>PA.CV.220619</v>
      </c>
      <c r="K648" s="58" t="s">
        <v>2212</v>
      </c>
      <c r="L648" s="57" t="str">
        <f t="shared" si="104"/>
        <v>19 mA Atrial</v>
      </c>
      <c r="M648" s="59" t="str">
        <f t="shared" ref="M648:M711" si="109">CONCATENATE("PI.",J648,".",K648)</f>
        <v>PI.PA.CV.220619.01</v>
      </c>
      <c r="N648" s="59"/>
      <c r="O648" s="59" t="str">
        <f t="shared" ref="O648:O711" si="110">CONCATENATE("PH.",J648,".",K648)</f>
        <v>PH.PA.CV.220619.01</v>
      </c>
      <c r="Q648" s="59" t="str">
        <f t="shared" ref="Q648:Q711" si="111">CONCATENATE("CL.",J648,".",K648)</f>
        <v>CL.PA.CV.220619.01</v>
      </c>
      <c r="R648" s="59"/>
      <c r="S648" s="59" t="str">
        <f t="shared" si="105"/>
        <v>DR.PA.CV.220619.01</v>
      </c>
      <c r="T648" s="59"/>
      <c r="U648" s="60" t="str">
        <f t="shared" si="106"/>
        <v>IM.PA.CV.220619.01</v>
      </c>
      <c r="V648" s="59"/>
      <c r="W648" s="60" t="str">
        <f t="shared" si="107"/>
        <v>GE.PA.CV.220619.01</v>
      </c>
    </row>
    <row r="649" spans="1:23" s="57" customFormat="1" ht="14" customHeight="1">
      <c r="A649" s="57" t="s">
        <v>2186</v>
      </c>
      <c r="C649" s="58" t="s">
        <v>2474</v>
      </c>
      <c r="E649" s="58" t="s">
        <v>2222</v>
      </c>
      <c r="F649" s="57" t="s">
        <v>1760</v>
      </c>
      <c r="G649" s="57" t="s">
        <v>2303</v>
      </c>
      <c r="H649" s="58" t="s">
        <v>2620</v>
      </c>
      <c r="J649" s="59" t="str">
        <f t="shared" si="108"/>
        <v>PA.CV.220620</v>
      </c>
      <c r="K649" s="58" t="s">
        <v>2212</v>
      </c>
      <c r="L649" s="57" t="str">
        <f t="shared" ref="L649:L712" si="112">G649</f>
        <v>20 mA Atrial</v>
      </c>
      <c r="M649" s="59" t="str">
        <f t="shared" si="109"/>
        <v>PI.PA.CV.220620.01</v>
      </c>
      <c r="N649" s="59"/>
      <c r="O649" s="59" t="str">
        <f t="shared" si="110"/>
        <v>PH.PA.CV.220620.01</v>
      </c>
      <c r="Q649" s="59" t="str">
        <f t="shared" si="111"/>
        <v>CL.PA.CV.220620.01</v>
      </c>
      <c r="R649" s="59"/>
      <c r="S649" s="59" t="str">
        <f t="shared" ref="S649:S712" si="113">CONCATENATE("DR.",J649,".",K649)</f>
        <v>DR.PA.CV.220620.01</v>
      </c>
      <c r="T649" s="59"/>
      <c r="U649" s="60" t="str">
        <f t="shared" si="106"/>
        <v>IM.PA.CV.220620.01</v>
      </c>
      <c r="V649" s="59"/>
      <c r="W649" s="60" t="str">
        <f t="shared" si="107"/>
        <v>GE.PA.CV.220620.01</v>
      </c>
    </row>
    <row r="650" spans="1:23" s="57" customFormat="1" ht="14" customHeight="1">
      <c r="A650" s="57" t="s">
        <v>2186</v>
      </c>
      <c r="C650" s="58" t="s">
        <v>2474</v>
      </c>
      <c r="D650" s="57" t="s">
        <v>2467</v>
      </c>
      <c r="E650" s="58" t="s">
        <v>2376</v>
      </c>
      <c r="F650" s="57" t="s">
        <v>1760</v>
      </c>
      <c r="G650" s="57" t="s">
        <v>2468</v>
      </c>
      <c r="H650" s="58" t="s">
        <v>2212</v>
      </c>
      <c r="J650" s="59" t="str">
        <f t="shared" si="108"/>
        <v>PA.CV.220701</v>
      </c>
      <c r="K650" s="58" t="s">
        <v>2212</v>
      </c>
      <c r="L650" s="57" t="str">
        <f t="shared" si="112"/>
        <v>1 mA Ventricular</v>
      </c>
      <c r="M650" s="59" t="str">
        <f t="shared" si="109"/>
        <v>PI.PA.CV.220701.01</v>
      </c>
      <c r="N650" s="59"/>
      <c r="O650" s="59" t="str">
        <f t="shared" si="110"/>
        <v>PH.PA.CV.220701.01</v>
      </c>
      <c r="Q650" s="59" t="str">
        <f t="shared" si="111"/>
        <v>CL.PA.CV.220701.01</v>
      </c>
      <c r="R650" s="59"/>
      <c r="S650" s="59" t="str">
        <f t="shared" si="113"/>
        <v>DR.PA.CV.220701.01</v>
      </c>
      <c r="T650" s="59"/>
      <c r="U650" s="60" t="str">
        <f t="shared" si="106"/>
        <v>IM.PA.CV.220701.01</v>
      </c>
      <c r="V650" s="59"/>
      <c r="W650" s="60" t="str">
        <f t="shared" si="107"/>
        <v>GE.PA.CV.220701.01</v>
      </c>
    </row>
    <row r="651" spans="1:23" s="57" customFormat="1" ht="14" customHeight="1">
      <c r="A651" s="57" t="s">
        <v>2186</v>
      </c>
      <c r="C651" s="58" t="s">
        <v>2474</v>
      </c>
      <c r="E651" s="58" t="s">
        <v>2376</v>
      </c>
      <c r="F651" s="57" t="s">
        <v>1760</v>
      </c>
      <c r="G651" s="57" t="s">
        <v>2469</v>
      </c>
      <c r="H651" s="58" t="s">
        <v>2217</v>
      </c>
      <c r="J651" s="59" t="str">
        <f t="shared" si="108"/>
        <v>PA.CV.220702</v>
      </c>
      <c r="K651" s="58" t="s">
        <v>2212</v>
      </c>
      <c r="L651" s="57" t="str">
        <f t="shared" si="112"/>
        <v>2 mA Ventricular</v>
      </c>
      <c r="M651" s="59" t="str">
        <f t="shared" si="109"/>
        <v>PI.PA.CV.220702.01</v>
      </c>
      <c r="N651" s="59"/>
      <c r="O651" s="59" t="str">
        <f t="shared" si="110"/>
        <v>PH.PA.CV.220702.01</v>
      </c>
      <c r="Q651" s="59" t="str">
        <f t="shared" si="111"/>
        <v>CL.PA.CV.220702.01</v>
      </c>
      <c r="R651" s="59"/>
      <c r="S651" s="59" t="str">
        <f t="shared" si="113"/>
        <v>DR.PA.CV.220702.01</v>
      </c>
      <c r="T651" s="59"/>
      <c r="U651" s="60" t="str">
        <f t="shared" si="106"/>
        <v>IM.PA.CV.220702.01</v>
      </c>
      <c r="V651" s="59"/>
      <c r="W651" s="60" t="str">
        <f t="shared" si="107"/>
        <v>GE.PA.CV.220702.01</v>
      </c>
    </row>
    <row r="652" spans="1:23" s="57" customFormat="1" ht="14" customHeight="1">
      <c r="A652" s="57" t="s">
        <v>2186</v>
      </c>
      <c r="C652" s="58" t="s">
        <v>2474</v>
      </c>
      <c r="E652" s="58" t="s">
        <v>2376</v>
      </c>
      <c r="F652" s="57" t="s">
        <v>1760</v>
      </c>
      <c r="G652" s="57" t="s">
        <v>1597</v>
      </c>
      <c r="H652" s="58" t="s">
        <v>2219</v>
      </c>
      <c r="J652" s="59" t="str">
        <f t="shared" si="108"/>
        <v>PA.CV.220703</v>
      </c>
      <c r="K652" s="58" t="s">
        <v>2212</v>
      </c>
      <c r="L652" s="57" t="str">
        <f t="shared" si="112"/>
        <v>3 mA Ventricular</v>
      </c>
      <c r="M652" s="59" t="str">
        <f t="shared" si="109"/>
        <v>PI.PA.CV.220703.01</v>
      </c>
      <c r="N652" s="59"/>
      <c r="O652" s="59" t="str">
        <f t="shared" si="110"/>
        <v>PH.PA.CV.220703.01</v>
      </c>
      <c r="Q652" s="59" t="str">
        <f t="shared" si="111"/>
        <v>CL.PA.CV.220703.01</v>
      </c>
      <c r="R652" s="59"/>
      <c r="S652" s="59" t="str">
        <f t="shared" si="113"/>
        <v>DR.PA.CV.220703.01</v>
      </c>
      <c r="T652" s="59"/>
      <c r="U652" s="60" t="str">
        <f t="shared" si="106"/>
        <v>IM.PA.CV.220703.01</v>
      </c>
      <c r="V652" s="59"/>
      <c r="W652" s="60" t="str">
        <f t="shared" si="107"/>
        <v>GE.PA.CV.220703.01</v>
      </c>
    </row>
    <row r="653" spans="1:23" s="57" customFormat="1" ht="14" customHeight="1">
      <c r="A653" s="57" t="s">
        <v>2186</v>
      </c>
      <c r="C653" s="58" t="s">
        <v>2474</v>
      </c>
      <c r="E653" s="58" t="s">
        <v>2376</v>
      </c>
      <c r="F653" s="57" t="s">
        <v>1760</v>
      </c>
      <c r="G653" s="57" t="s">
        <v>1598</v>
      </c>
      <c r="H653" s="58" t="s">
        <v>2063</v>
      </c>
      <c r="J653" s="59" t="str">
        <f t="shared" si="108"/>
        <v>PA.CV.220704</v>
      </c>
      <c r="K653" s="58" t="s">
        <v>2212</v>
      </c>
      <c r="L653" s="57" t="str">
        <f t="shared" si="112"/>
        <v>4 mA Ventricular</v>
      </c>
      <c r="M653" s="59" t="str">
        <f t="shared" si="109"/>
        <v>PI.PA.CV.220704.01</v>
      </c>
      <c r="N653" s="59"/>
      <c r="O653" s="59" t="str">
        <f t="shared" si="110"/>
        <v>PH.PA.CV.220704.01</v>
      </c>
      <c r="Q653" s="59" t="str">
        <f t="shared" si="111"/>
        <v>CL.PA.CV.220704.01</v>
      </c>
      <c r="R653" s="59"/>
      <c r="S653" s="59" t="str">
        <f t="shared" si="113"/>
        <v>DR.PA.CV.220704.01</v>
      </c>
      <c r="T653" s="59"/>
      <c r="U653" s="60" t="str">
        <f t="shared" si="106"/>
        <v>IM.PA.CV.220704.01</v>
      </c>
      <c r="V653" s="59"/>
      <c r="W653" s="60" t="str">
        <f t="shared" si="107"/>
        <v>GE.PA.CV.220704.01</v>
      </c>
    </row>
    <row r="654" spans="1:23" s="57" customFormat="1" ht="14" customHeight="1">
      <c r="A654" s="57" t="s">
        <v>2186</v>
      </c>
      <c r="C654" s="58" t="s">
        <v>2474</v>
      </c>
      <c r="E654" s="58" t="s">
        <v>2376</v>
      </c>
      <c r="F654" s="57" t="s">
        <v>1760</v>
      </c>
      <c r="G654" s="57" t="s">
        <v>1783</v>
      </c>
      <c r="H654" s="58" t="s">
        <v>2065</v>
      </c>
      <c r="J654" s="59" t="str">
        <f t="shared" si="108"/>
        <v>PA.CV.220705</v>
      </c>
      <c r="K654" s="58" t="s">
        <v>2212</v>
      </c>
      <c r="L654" s="57" t="str">
        <f t="shared" si="112"/>
        <v>5 mA Ventricular</v>
      </c>
      <c r="M654" s="59" t="str">
        <f t="shared" si="109"/>
        <v>PI.PA.CV.220705.01</v>
      </c>
      <c r="N654" s="59"/>
      <c r="O654" s="59" t="str">
        <f t="shared" si="110"/>
        <v>PH.PA.CV.220705.01</v>
      </c>
      <c r="Q654" s="59" t="str">
        <f t="shared" si="111"/>
        <v>CL.PA.CV.220705.01</v>
      </c>
      <c r="R654" s="59"/>
      <c r="S654" s="59" t="str">
        <f t="shared" si="113"/>
        <v>DR.PA.CV.220705.01</v>
      </c>
      <c r="T654" s="59"/>
      <c r="U654" s="60" t="str">
        <f t="shared" si="106"/>
        <v>IM.PA.CV.220705.01</v>
      </c>
      <c r="V654" s="59"/>
      <c r="W654" s="60" t="str">
        <f t="shared" si="107"/>
        <v>GE.PA.CV.220705.01</v>
      </c>
    </row>
    <row r="655" spans="1:23" s="57" customFormat="1" ht="14" customHeight="1">
      <c r="A655" s="57" t="s">
        <v>2186</v>
      </c>
      <c r="C655" s="58" t="s">
        <v>2474</v>
      </c>
      <c r="E655" s="58" t="s">
        <v>2376</v>
      </c>
      <c r="F655" s="57" t="s">
        <v>1760</v>
      </c>
      <c r="G655" s="57" t="s">
        <v>1784</v>
      </c>
      <c r="H655" s="58" t="s">
        <v>2222</v>
      </c>
      <c r="J655" s="59" t="str">
        <f t="shared" si="108"/>
        <v>PA.CV.220706</v>
      </c>
      <c r="K655" s="58" t="s">
        <v>2212</v>
      </c>
      <c r="L655" s="57" t="str">
        <f t="shared" si="112"/>
        <v>6 mA Ventricular</v>
      </c>
      <c r="M655" s="59" t="str">
        <f t="shared" si="109"/>
        <v>PI.PA.CV.220706.01</v>
      </c>
      <c r="N655" s="59"/>
      <c r="O655" s="59" t="str">
        <f t="shared" si="110"/>
        <v>PH.PA.CV.220706.01</v>
      </c>
      <c r="Q655" s="59" t="str">
        <f t="shared" si="111"/>
        <v>CL.PA.CV.220706.01</v>
      </c>
      <c r="R655" s="59"/>
      <c r="S655" s="59" t="str">
        <f t="shared" si="113"/>
        <v>DR.PA.CV.220706.01</v>
      </c>
      <c r="T655" s="59"/>
      <c r="U655" s="60" t="str">
        <f t="shared" si="106"/>
        <v>IM.PA.CV.220706.01</v>
      </c>
      <c r="V655" s="59"/>
      <c r="W655" s="60" t="str">
        <f t="shared" si="107"/>
        <v>GE.PA.CV.220706.01</v>
      </c>
    </row>
    <row r="656" spans="1:23" s="57" customFormat="1" ht="14" customHeight="1">
      <c r="A656" s="57" t="s">
        <v>2186</v>
      </c>
      <c r="C656" s="58" t="s">
        <v>2474</v>
      </c>
      <c r="E656" s="58" t="s">
        <v>2376</v>
      </c>
      <c r="F656" s="57" t="s">
        <v>1760</v>
      </c>
      <c r="G656" s="57" t="s">
        <v>1785</v>
      </c>
      <c r="H656" s="58" t="s">
        <v>2376</v>
      </c>
      <c r="J656" s="59" t="str">
        <f t="shared" si="108"/>
        <v>PA.CV.220707</v>
      </c>
      <c r="K656" s="58" t="s">
        <v>2212</v>
      </c>
      <c r="L656" s="57" t="str">
        <f t="shared" si="112"/>
        <v>7 mA Ventricular</v>
      </c>
      <c r="M656" s="59" t="str">
        <f t="shared" si="109"/>
        <v>PI.PA.CV.220707.01</v>
      </c>
      <c r="N656" s="59"/>
      <c r="O656" s="59" t="str">
        <f t="shared" si="110"/>
        <v>PH.PA.CV.220707.01</v>
      </c>
      <c r="Q656" s="59" t="str">
        <f t="shared" si="111"/>
        <v>CL.PA.CV.220707.01</v>
      </c>
      <c r="R656" s="59"/>
      <c r="S656" s="59" t="str">
        <f t="shared" si="113"/>
        <v>DR.PA.CV.220707.01</v>
      </c>
      <c r="T656" s="59"/>
      <c r="U656" s="60" t="str">
        <f t="shared" si="106"/>
        <v>IM.PA.CV.220707.01</v>
      </c>
      <c r="V656" s="59"/>
      <c r="W656" s="60" t="str">
        <f t="shared" si="107"/>
        <v>GE.PA.CV.220707.01</v>
      </c>
    </row>
    <row r="657" spans="1:23" s="57" customFormat="1" ht="14" customHeight="1">
      <c r="A657" s="57" t="s">
        <v>2186</v>
      </c>
      <c r="C657" s="58" t="s">
        <v>2474</v>
      </c>
      <c r="E657" s="58" t="s">
        <v>2376</v>
      </c>
      <c r="F657" s="57" t="s">
        <v>1760</v>
      </c>
      <c r="G657" s="57" t="s">
        <v>1602</v>
      </c>
      <c r="H657" s="58" t="s">
        <v>2378</v>
      </c>
      <c r="J657" s="59" t="str">
        <f t="shared" si="108"/>
        <v>PA.CV.220708</v>
      </c>
      <c r="K657" s="58" t="s">
        <v>2212</v>
      </c>
      <c r="L657" s="57" t="str">
        <f t="shared" si="112"/>
        <v>8 mA Ventricular</v>
      </c>
      <c r="M657" s="59" t="str">
        <f t="shared" si="109"/>
        <v>PI.PA.CV.220708.01</v>
      </c>
      <c r="N657" s="59"/>
      <c r="O657" s="59" t="str">
        <f t="shared" si="110"/>
        <v>PH.PA.CV.220708.01</v>
      </c>
      <c r="Q657" s="59" t="str">
        <f t="shared" si="111"/>
        <v>CL.PA.CV.220708.01</v>
      </c>
      <c r="R657" s="59"/>
      <c r="S657" s="59" t="str">
        <f t="shared" si="113"/>
        <v>DR.PA.CV.220708.01</v>
      </c>
      <c r="T657" s="59"/>
      <c r="U657" s="60" t="str">
        <f t="shared" si="106"/>
        <v>IM.PA.CV.220708.01</v>
      </c>
      <c r="V657" s="59"/>
      <c r="W657" s="60" t="str">
        <f t="shared" si="107"/>
        <v>GE.PA.CV.220708.01</v>
      </c>
    </row>
    <row r="658" spans="1:23" s="57" customFormat="1" ht="14" customHeight="1">
      <c r="A658" s="57" t="s">
        <v>2186</v>
      </c>
      <c r="C658" s="58" t="s">
        <v>2474</v>
      </c>
      <c r="E658" s="58" t="s">
        <v>2376</v>
      </c>
      <c r="F658" s="57" t="s">
        <v>1760</v>
      </c>
      <c r="G658" s="57" t="s">
        <v>1603</v>
      </c>
      <c r="H658" s="58" t="s">
        <v>2380</v>
      </c>
      <c r="J658" s="59" t="str">
        <f t="shared" si="108"/>
        <v>PA.CV.220709</v>
      </c>
      <c r="K658" s="58" t="s">
        <v>2212</v>
      </c>
      <c r="L658" s="57" t="str">
        <f t="shared" si="112"/>
        <v>9 mA Ventricular</v>
      </c>
      <c r="M658" s="59" t="str">
        <f t="shared" si="109"/>
        <v>PI.PA.CV.220709.01</v>
      </c>
      <c r="N658" s="59"/>
      <c r="O658" s="59" t="str">
        <f t="shared" si="110"/>
        <v>PH.PA.CV.220709.01</v>
      </c>
      <c r="Q658" s="59" t="str">
        <f t="shared" si="111"/>
        <v>CL.PA.CV.220709.01</v>
      </c>
      <c r="R658" s="59"/>
      <c r="S658" s="59" t="str">
        <f t="shared" si="113"/>
        <v>DR.PA.CV.220709.01</v>
      </c>
      <c r="T658" s="59"/>
      <c r="U658" s="60" t="str">
        <f t="shared" si="106"/>
        <v>IM.PA.CV.220709.01</v>
      </c>
      <c r="V658" s="59"/>
      <c r="W658" s="60" t="str">
        <f t="shared" si="107"/>
        <v>GE.PA.CV.220709.01</v>
      </c>
    </row>
    <row r="659" spans="1:23" s="57" customFormat="1" ht="14" customHeight="1">
      <c r="A659" s="57" t="s">
        <v>2186</v>
      </c>
      <c r="C659" s="58" t="s">
        <v>2474</v>
      </c>
      <c r="E659" s="58" t="s">
        <v>2376</v>
      </c>
      <c r="F659" s="57" t="s">
        <v>1760</v>
      </c>
      <c r="G659" s="57" t="s">
        <v>1604</v>
      </c>
      <c r="H659" s="58" t="s">
        <v>2124</v>
      </c>
      <c r="J659" s="59" t="str">
        <f t="shared" si="108"/>
        <v>PA.CV.220710</v>
      </c>
      <c r="K659" s="58" t="s">
        <v>2212</v>
      </c>
      <c r="L659" s="57" t="str">
        <f t="shared" si="112"/>
        <v>10 mA Ventricular</v>
      </c>
      <c r="M659" s="59" t="str">
        <f t="shared" si="109"/>
        <v>PI.PA.CV.220710.01</v>
      </c>
      <c r="N659" s="59"/>
      <c r="O659" s="59" t="str">
        <f t="shared" si="110"/>
        <v>PH.PA.CV.220710.01</v>
      </c>
      <c r="Q659" s="59" t="str">
        <f t="shared" si="111"/>
        <v>CL.PA.CV.220710.01</v>
      </c>
      <c r="R659" s="59"/>
      <c r="S659" s="59" t="str">
        <f t="shared" si="113"/>
        <v>DR.PA.CV.220710.01</v>
      </c>
      <c r="T659" s="59"/>
      <c r="U659" s="60" t="str">
        <f t="shared" si="106"/>
        <v>IM.PA.CV.220710.01</v>
      </c>
      <c r="V659" s="59"/>
      <c r="W659" s="60" t="str">
        <f t="shared" si="107"/>
        <v>GE.PA.CV.220710.01</v>
      </c>
    </row>
    <row r="660" spans="1:23" s="57" customFormat="1" ht="14" customHeight="1">
      <c r="A660" s="57" t="s">
        <v>2186</v>
      </c>
      <c r="C660" s="58" t="s">
        <v>2474</v>
      </c>
      <c r="E660" s="58" t="s">
        <v>2376</v>
      </c>
      <c r="F660" s="57" t="s">
        <v>1760</v>
      </c>
      <c r="G660" s="57" t="s">
        <v>1605</v>
      </c>
      <c r="H660" s="58" t="s">
        <v>2126</v>
      </c>
      <c r="J660" s="59" t="str">
        <f t="shared" si="108"/>
        <v>PA.CV.220711</v>
      </c>
      <c r="K660" s="58" t="s">
        <v>2212</v>
      </c>
      <c r="L660" s="57" t="str">
        <f t="shared" si="112"/>
        <v>11mA Ventricular</v>
      </c>
      <c r="M660" s="59" t="str">
        <f t="shared" si="109"/>
        <v>PI.PA.CV.220711.01</v>
      </c>
      <c r="N660" s="59"/>
      <c r="O660" s="59" t="str">
        <f t="shared" si="110"/>
        <v>PH.PA.CV.220711.01</v>
      </c>
      <c r="Q660" s="59" t="str">
        <f t="shared" si="111"/>
        <v>CL.PA.CV.220711.01</v>
      </c>
      <c r="R660" s="59"/>
      <c r="S660" s="59" t="str">
        <f t="shared" si="113"/>
        <v>DR.PA.CV.220711.01</v>
      </c>
      <c r="T660" s="59"/>
      <c r="U660" s="60" t="str">
        <f t="shared" si="106"/>
        <v>IM.PA.CV.220711.01</v>
      </c>
      <c r="V660" s="59"/>
      <c r="W660" s="60" t="str">
        <f t="shared" si="107"/>
        <v>GE.PA.CV.220711.01</v>
      </c>
    </row>
    <row r="661" spans="1:23" s="57" customFormat="1" ht="14" customHeight="1">
      <c r="A661" s="57" t="s">
        <v>2186</v>
      </c>
      <c r="C661" s="58" t="s">
        <v>2474</v>
      </c>
      <c r="E661" s="58" t="s">
        <v>2376</v>
      </c>
      <c r="F661" s="57" t="s">
        <v>1760</v>
      </c>
      <c r="G661" s="57" t="s">
        <v>1606</v>
      </c>
      <c r="H661" s="58" t="s">
        <v>2128</v>
      </c>
      <c r="J661" s="59" t="str">
        <f t="shared" si="108"/>
        <v>PA.CV.220712</v>
      </c>
      <c r="K661" s="58" t="s">
        <v>2212</v>
      </c>
      <c r="L661" s="57" t="str">
        <f t="shared" si="112"/>
        <v>12mA Ventricular</v>
      </c>
      <c r="M661" s="59" t="str">
        <f t="shared" si="109"/>
        <v>PI.PA.CV.220712.01</v>
      </c>
      <c r="N661" s="59"/>
      <c r="O661" s="59" t="str">
        <f t="shared" si="110"/>
        <v>PH.PA.CV.220712.01</v>
      </c>
      <c r="Q661" s="59" t="str">
        <f t="shared" si="111"/>
        <v>CL.PA.CV.220712.01</v>
      </c>
      <c r="R661" s="59"/>
      <c r="S661" s="59" t="str">
        <f t="shared" si="113"/>
        <v>DR.PA.CV.220712.01</v>
      </c>
      <c r="T661" s="59"/>
      <c r="U661" s="60" t="str">
        <f t="shared" si="106"/>
        <v>IM.PA.CV.220712.01</v>
      </c>
      <c r="V661" s="59"/>
      <c r="W661" s="60" t="str">
        <f t="shared" si="107"/>
        <v>GE.PA.CV.220712.01</v>
      </c>
    </row>
    <row r="662" spans="1:23" s="57" customFormat="1" ht="14" customHeight="1">
      <c r="A662" s="57" t="s">
        <v>2186</v>
      </c>
      <c r="C662" s="58" t="s">
        <v>2474</v>
      </c>
      <c r="E662" s="58" t="s">
        <v>2376</v>
      </c>
      <c r="F662" s="57" t="s">
        <v>1760</v>
      </c>
      <c r="G662" s="57" t="s">
        <v>1607</v>
      </c>
      <c r="H662" s="58" t="s">
        <v>2130</v>
      </c>
      <c r="J662" s="59" t="str">
        <f t="shared" si="108"/>
        <v>PA.CV.220713</v>
      </c>
      <c r="K662" s="58" t="s">
        <v>2212</v>
      </c>
      <c r="L662" s="57" t="str">
        <f t="shared" si="112"/>
        <v>13 mA Ventricular</v>
      </c>
      <c r="M662" s="59" t="str">
        <f t="shared" si="109"/>
        <v>PI.PA.CV.220713.01</v>
      </c>
      <c r="N662" s="59"/>
      <c r="O662" s="59" t="str">
        <f t="shared" si="110"/>
        <v>PH.PA.CV.220713.01</v>
      </c>
      <c r="Q662" s="59" t="str">
        <f t="shared" si="111"/>
        <v>CL.PA.CV.220713.01</v>
      </c>
      <c r="R662" s="59"/>
      <c r="S662" s="59" t="str">
        <f t="shared" si="113"/>
        <v>DR.PA.CV.220713.01</v>
      </c>
      <c r="T662" s="59"/>
      <c r="U662" s="60" t="str">
        <f t="shared" si="106"/>
        <v>IM.PA.CV.220713.01</v>
      </c>
      <c r="V662" s="59"/>
      <c r="W662" s="60" t="str">
        <f t="shared" si="107"/>
        <v>GE.PA.CV.220713.01</v>
      </c>
    </row>
    <row r="663" spans="1:23" s="57" customFormat="1" ht="14" customHeight="1">
      <c r="A663" s="57" t="s">
        <v>2186</v>
      </c>
      <c r="C663" s="58" t="s">
        <v>2474</v>
      </c>
      <c r="E663" s="58" t="s">
        <v>2376</v>
      </c>
      <c r="F663" s="57" t="s">
        <v>1760</v>
      </c>
      <c r="G663" s="57" t="s">
        <v>1608</v>
      </c>
      <c r="H663" s="58" t="s">
        <v>2296</v>
      </c>
      <c r="J663" s="59" t="str">
        <f t="shared" si="108"/>
        <v>PA.CV.220714</v>
      </c>
      <c r="K663" s="58" t="s">
        <v>2212</v>
      </c>
      <c r="L663" s="57" t="str">
        <f t="shared" si="112"/>
        <v>14 mA Ventricular</v>
      </c>
      <c r="M663" s="59" t="str">
        <f t="shared" si="109"/>
        <v>PI.PA.CV.220714.01</v>
      </c>
      <c r="N663" s="59"/>
      <c r="O663" s="59" t="str">
        <f t="shared" si="110"/>
        <v>PH.PA.CV.220714.01</v>
      </c>
      <c r="Q663" s="59" t="str">
        <f t="shared" si="111"/>
        <v>CL.PA.CV.220714.01</v>
      </c>
      <c r="R663" s="59"/>
      <c r="S663" s="59" t="str">
        <f t="shared" si="113"/>
        <v>DR.PA.CV.220714.01</v>
      </c>
      <c r="T663" s="59"/>
      <c r="U663" s="60" t="str">
        <f t="shared" si="106"/>
        <v>IM.PA.CV.220714.01</v>
      </c>
      <c r="V663" s="59"/>
      <c r="W663" s="60" t="str">
        <f t="shared" si="107"/>
        <v>GE.PA.CV.220714.01</v>
      </c>
    </row>
    <row r="664" spans="1:23" s="57" customFormat="1" ht="14" customHeight="1">
      <c r="A664" s="57" t="s">
        <v>2186</v>
      </c>
      <c r="C664" s="58" t="s">
        <v>2474</v>
      </c>
      <c r="E664" s="58" t="s">
        <v>2376</v>
      </c>
      <c r="F664" s="57" t="s">
        <v>1760</v>
      </c>
      <c r="G664" s="57" t="s">
        <v>1788</v>
      </c>
      <c r="H664" s="58" t="s">
        <v>2459</v>
      </c>
      <c r="J664" s="59" t="str">
        <f t="shared" si="108"/>
        <v>PA.CV.220715</v>
      </c>
      <c r="K664" s="58" t="s">
        <v>2212</v>
      </c>
      <c r="L664" s="57" t="str">
        <f t="shared" si="112"/>
        <v>15 mA Ventricular</v>
      </c>
      <c r="M664" s="59" t="str">
        <f t="shared" si="109"/>
        <v>PI.PA.CV.220715.01</v>
      </c>
      <c r="N664" s="59"/>
      <c r="O664" s="59" t="str">
        <f t="shared" si="110"/>
        <v>PH.PA.CV.220715.01</v>
      </c>
      <c r="Q664" s="59" t="str">
        <f t="shared" si="111"/>
        <v>CL.PA.CV.220715.01</v>
      </c>
      <c r="R664" s="59"/>
      <c r="S664" s="59" t="str">
        <f t="shared" si="113"/>
        <v>DR.PA.CV.220715.01</v>
      </c>
      <c r="T664" s="59"/>
      <c r="U664" s="60" t="str">
        <f t="shared" si="106"/>
        <v>IM.PA.CV.220715.01</v>
      </c>
      <c r="V664" s="59"/>
      <c r="W664" s="60" t="str">
        <f t="shared" si="107"/>
        <v>GE.PA.CV.220715.01</v>
      </c>
    </row>
    <row r="665" spans="1:23" s="57" customFormat="1" ht="14" customHeight="1">
      <c r="A665" s="57" t="s">
        <v>2186</v>
      </c>
      <c r="C665" s="58" t="s">
        <v>2474</v>
      </c>
      <c r="E665" s="58" t="s">
        <v>2376</v>
      </c>
      <c r="F665" s="57" t="s">
        <v>1760</v>
      </c>
      <c r="G665" s="57" t="s">
        <v>1789</v>
      </c>
      <c r="H665" s="58" t="s">
        <v>2464</v>
      </c>
      <c r="J665" s="59" t="str">
        <f t="shared" si="108"/>
        <v>PA.CV.220716</v>
      </c>
      <c r="K665" s="58" t="s">
        <v>2212</v>
      </c>
      <c r="L665" s="57" t="str">
        <f t="shared" si="112"/>
        <v>16 mA Ventricular</v>
      </c>
      <c r="M665" s="59" t="str">
        <f t="shared" si="109"/>
        <v>PI.PA.CV.220716.01</v>
      </c>
      <c r="N665" s="59"/>
      <c r="O665" s="59" t="str">
        <f t="shared" si="110"/>
        <v>PH.PA.CV.220716.01</v>
      </c>
      <c r="Q665" s="59" t="str">
        <f t="shared" si="111"/>
        <v>CL.PA.CV.220716.01</v>
      </c>
      <c r="R665" s="59"/>
      <c r="S665" s="59" t="str">
        <f t="shared" si="113"/>
        <v>DR.PA.CV.220716.01</v>
      </c>
      <c r="T665" s="59"/>
      <c r="U665" s="60" t="str">
        <f t="shared" si="106"/>
        <v>IM.PA.CV.220716.01</v>
      </c>
      <c r="V665" s="59"/>
      <c r="W665" s="60" t="str">
        <f t="shared" si="107"/>
        <v>GE.PA.CV.220716.01</v>
      </c>
    </row>
    <row r="666" spans="1:23" s="57" customFormat="1" ht="14" customHeight="1">
      <c r="A666" s="57" t="s">
        <v>2186</v>
      </c>
      <c r="C666" s="58" t="s">
        <v>2474</v>
      </c>
      <c r="E666" s="58" t="s">
        <v>2376</v>
      </c>
      <c r="F666" s="57" t="s">
        <v>1760</v>
      </c>
      <c r="G666" s="57" t="s">
        <v>1612</v>
      </c>
      <c r="H666" s="58" t="s">
        <v>2466</v>
      </c>
      <c r="J666" s="59" t="str">
        <f t="shared" si="108"/>
        <v>PA.CV.220717</v>
      </c>
      <c r="K666" s="58" t="s">
        <v>2212</v>
      </c>
      <c r="L666" s="57" t="str">
        <f t="shared" si="112"/>
        <v>17 mA Ventricular</v>
      </c>
      <c r="M666" s="59" t="str">
        <f t="shared" si="109"/>
        <v>PI.PA.CV.220717.01</v>
      </c>
      <c r="N666" s="59"/>
      <c r="O666" s="59" t="str">
        <f t="shared" si="110"/>
        <v>PH.PA.CV.220717.01</v>
      </c>
      <c r="Q666" s="59" t="str">
        <f t="shared" si="111"/>
        <v>CL.PA.CV.220717.01</v>
      </c>
      <c r="R666" s="59"/>
      <c r="S666" s="59" t="str">
        <f t="shared" si="113"/>
        <v>DR.PA.CV.220717.01</v>
      </c>
      <c r="T666" s="59"/>
      <c r="U666" s="60" t="str">
        <f t="shared" si="106"/>
        <v>IM.PA.CV.220717.01</v>
      </c>
      <c r="V666" s="59"/>
      <c r="W666" s="60" t="str">
        <f t="shared" si="107"/>
        <v>GE.PA.CV.220717.01</v>
      </c>
    </row>
    <row r="667" spans="1:23" s="57" customFormat="1" ht="14" customHeight="1">
      <c r="A667" s="57" t="s">
        <v>2186</v>
      </c>
      <c r="C667" s="58" t="s">
        <v>2474</v>
      </c>
      <c r="E667" s="58" t="s">
        <v>2376</v>
      </c>
      <c r="F667" s="57" t="s">
        <v>1760</v>
      </c>
      <c r="G667" s="57" t="s">
        <v>1613</v>
      </c>
      <c r="H667" s="58" t="s">
        <v>2616</v>
      </c>
      <c r="J667" s="59" t="str">
        <f t="shared" si="108"/>
        <v>PA.CV.220718</v>
      </c>
      <c r="K667" s="58" t="s">
        <v>2212</v>
      </c>
      <c r="L667" s="57" t="str">
        <f t="shared" si="112"/>
        <v>18 mA Ventricular</v>
      </c>
      <c r="M667" s="59" t="str">
        <f t="shared" si="109"/>
        <v>PI.PA.CV.220718.01</v>
      </c>
      <c r="N667" s="59"/>
      <c r="O667" s="59" t="str">
        <f t="shared" si="110"/>
        <v>PH.PA.CV.220718.01</v>
      </c>
      <c r="Q667" s="59" t="str">
        <f t="shared" si="111"/>
        <v>CL.PA.CV.220718.01</v>
      </c>
      <c r="R667" s="59"/>
      <c r="S667" s="59" t="str">
        <f t="shared" si="113"/>
        <v>DR.PA.CV.220718.01</v>
      </c>
      <c r="T667" s="59"/>
      <c r="U667" s="60" t="str">
        <f t="shared" si="106"/>
        <v>IM.PA.CV.220718.01</v>
      </c>
      <c r="V667" s="59"/>
      <c r="W667" s="60" t="str">
        <f t="shared" si="107"/>
        <v>GE.PA.CV.220718.01</v>
      </c>
    </row>
    <row r="668" spans="1:23" s="57" customFormat="1" ht="14" customHeight="1">
      <c r="A668" s="57" t="s">
        <v>2186</v>
      </c>
      <c r="C668" s="58" t="s">
        <v>2474</v>
      </c>
      <c r="E668" s="58" t="s">
        <v>2376</v>
      </c>
      <c r="F668" s="57" t="s">
        <v>1760</v>
      </c>
      <c r="G668" s="57" t="s">
        <v>1614</v>
      </c>
      <c r="H668" s="58" t="s">
        <v>2618</v>
      </c>
      <c r="J668" s="59" t="str">
        <f t="shared" si="108"/>
        <v>PA.CV.220719</v>
      </c>
      <c r="K668" s="58" t="s">
        <v>2212</v>
      </c>
      <c r="L668" s="57" t="str">
        <f t="shared" si="112"/>
        <v>19 mA Ventricular</v>
      </c>
      <c r="M668" s="59" t="str">
        <f t="shared" si="109"/>
        <v>PI.PA.CV.220719.01</v>
      </c>
      <c r="N668" s="59"/>
      <c r="O668" s="59" t="str">
        <f t="shared" si="110"/>
        <v>PH.PA.CV.220719.01</v>
      </c>
      <c r="Q668" s="59" t="str">
        <f t="shared" si="111"/>
        <v>CL.PA.CV.220719.01</v>
      </c>
      <c r="R668" s="59"/>
      <c r="S668" s="59" t="str">
        <f t="shared" si="113"/>
        <v>DR.PA.CV.220719.01</v>
      </c>
      <c r="T668" s="59"/>
      <c r="U668" s="60" t="str">
        <f t="shared" si="106"/>
        <v>IM.PA.CV.220719.01</v>
      </c>
      <c r="V668" s="59"/>
      <c r="W668" s="60" t="str">
        <f t="shared" si="107"/>
        <v>GE.PA.CV.220719.01</v>
      </c>
    </row>
    <row r="669" spans="1:23" s="57" customFormat="1" ht="14" customHeight="1">
      <c r="A669" s="57" t="s">
        <v>2186</v>
      </c>
      <c r="C669" s="58" t="s">
        <v>2474</v>
      </c>
      <c r="E669" s="58" t="s">
        <v>2376</v>
      </c>
      <c r="F669" s="57" t="s">
        <v>1760</v>
      </c>
      <c r="G669" s="57" t="s">
        <v>1796</v>
      </c>
      <c r="H669" s="58" t="s">
        <v>2620</v>
      </c>
      <c r="J669" s="59" t="str">
        <f t="shared" si="108"/>
        <v>PA.CV.220720</v>
      </c>
      <c r="K669" s="58" t="s">
        <v>2212</v>
      </c>
      <c r="L669" s="57" t="str">
        <f t="shared" si="112"/>
        <v>20 mA Ventricular</v>
      </c>
      <c r="M669" s="59" t="str">
        <f t="shared" si="109"/>
        <v>PI.PA.CV.220720.01</v>
      </c>
      <c r="N669" s="59"/>
      <c r="O669" s="59" t="str">
        <f t="shared" si="110"/>
        <v>PH.PA.CV.220720.01</v>
      </c>
      <c r="Q669" s="59" t="str">
        <f t="shared" si="111"/>
        <v>CL.PA.CV.220720.01</v>
      </c>
      <c r="R669" s="59"/>
      <c r="S669" s="59" t="str">
        <f t="shared" si="113"/>
        <v>DR.PA.CV.220720.01</v>
      </c>
      <c r="T669" s="59"/>
      <c r="U669" s="60" t="str">
        <f t="shared" si="106"/>
        <v>IM.PA.CV.220720.01</v>
      </c>
      <c r="V669" s="59"/>
      <c r="W669" s="60" t="str">
        <f t="shared" si="107"/>
        <v>GE.PA.CV.220720.01</v>
      </c>
    </row>
    <row r="670" spans="1:23" s="57" customFormat="1" ht="14" customHeight="1">
      <c r="A670" s="57" t="s">
        <v>2186</v>
      </c>
      <c r="C670" s="58" t="s">
        <v>2474</v>
      </c>
      <c r="D670" s="57" t="s">
        <v>1797</v>
      </c>
      <c r="E670" s="58" t="s">
        <v>2378</v>
      </c>
      <c r="F670" s="57" t="s">
        <v>1798</v>
      </c>
      <c r="G670" s="57" t="s">
        <v>2566</v>
      </c>
      <c r="H670" s="58" t="s">
        <v>2212</v>
      </c>
      <c r="J670" s="59" t="str">
        <f t="shared" si="108"/>
        <v>PA.CV.220801</v>
      </c>
      <c r="K670" s="58" t="s">
        <v>2212</v>
      </c>
      <c r="L670" s="57" t="str">
        <f t="shared" si="112"/>
        <v>Appropriate</v>
      </c>
      <c r="M670" s="59" t="str">
        <f t="shared" si="109"/>
        <v>PI.PA.CV.220801.01</v>
      </c>
      <c r="N670" s="59"/>
      <c r="O670" s="59" t="str">
        <f t="shared" si="110"/>
        <v>PH.PA.CV.220801.01</v>
      </c>
      <c r="Q670" s="59" t="str">
        <f t="shared" si="111"/>
        <v>CL.PA.CV.220801.01</v>
      </c>
      <c r="R670" s="59"/>
      <c r="S670" s="59" t="str">
        <f t="shared" si="113"/>
        <v>DR.PA.CV.220801.01</v>
      </c>
      <c r="T670" s="59"/>
      <c r="U670" s="60" t="str">
        <f t="shared" si="106"/>
        <v>IM.PA.CV.220801.01</v>
      </c>
      <c r="V670" s="59"/>
      <c r="W670" s="60" t="str">
        <f t="shared" si="107"/>
        <v>GE.PA.CV.220801.01</v>
      </c>
    </row>
    <row r="671" spans="1:23" s="57" customFormat="1" ht="14" customHeight="1">
      <c r="A671" s="57" t="s">
        <v>2186</v>
      </c>
      <c r="C671" s="58" t="s">
        <v>2474</v>
      </c>
      <c r="E671" s="58" t="s">
        <v>2378</v>
      </c>
      <c r="F671" s="57" t="s">
        <v>1798</v>
      </c>
      <c r="G671" s="57" t="s">
        <v>2567</v>
      </c>
      <c r="H671" s="58" t="s">
        <v>2217</v>
      </c>
      <c r="J671" s="59" t="str">
        <f t="shared" si="108"/>
        <v>PA.CV.220802</v>
      </c>
      <c r="K671" s="58" t="s">
        <v>2212</v>
      </c>
      <c r="L671" s="57" t="str">
        <f t="shared" si="112"/>
        <v>Inappropriate</v>
      </c>
      <c r="M671" s="59" t="str">
        <f t="shared" si="109"/>
        <v>PI.PA.CV.220802.01</v>
      </c>
      <c r="N671" s="59"/>
      <c r="O671" s="59" t="str">
        <f t="shared" si="110"/>
        <v>PH.PA.CV.220802.01</v>
      </c>
      <c r="Q671" s="59" t="str">
        <f t="shared" si="111"/>
        <v>CL.PA.CV.220802.01</v>
      </c>
      <c r="R671" s="59"/>
      <c r="S671" s="59" t="str">
        <f t="shared" si="113"/>
        <v>DR.PA.CV.220802.01</v>
      </c>
      <c r="T671" s="59"/>
      <c r="U671" s="60" t="str">
        <f t="shared" si="106"/>
        <v>IM.PA.CV.220802.01</v>
      </c>
      <c r="V671" s="59"/>
      <c r="W671" s="60" t="str">
        <f t="shared" si="107"/>
        <v>GE.PA.CV.220802.01</v>
      </c>
    </row>
    <row r="672" spans="1:23" s="57" customFormat="1" ht="14" customHeight="1">
      <c r="A672" s="57" t="s">
        <v>2186</v>
      </c>
      <c r="C672" s="58" t="s">
        <v>2474</v>
      </c>
      <c r="E672" s="58" t="s">
        <v>2378</v>
      </c>
      <c r="F672" s="57" t="s">
        <v>1798</v>
      </c>
      <c r="G672" s="57" t="s">
        <v>1799</v>
      </c>
      <c r="H672" s="58" t="s">
        <v>2219</v>
      </c>
      <c r="J672" s="59" t="str">
        <f t="shared" si="108"/>
        <v>PA.CV.220803</v>
      </c>
      <c r="K672" s="58" t="s">
        <v>2212</v>
      </c>
      <c r="L672" s="57" t="str">
        <f t="shared" si="112"/>
        <v>Not sensing</v>
      </c>
      <c r="M672" s="59" t="str">
        <f t="shared" si="109"/>
        <v>PI.PA.CV.220803.01</v>
      </c>
      <c r="N672" s="59"/>
      <c r="O672" s="59" t="str">
        <f t="shared" si="110"/>
        <v>PH.PA.CV.220803.01</v>
      </c>
      <c r="Q672" s="59" t="str">
        <f t="shared" si="111"/>
        <v>CL.PA.CV.220803.01</v>
      </c>
      <c r="R672" s="59"/>
      <c r="S672" s="59" t="str">
        <f t="shared" si="113"/>
        <v>DR.PA.CV.220803.01</v>
      </c>
      <c r="T672" s="59"/>
      <c r="U672" s="60" t="str">
        <f t="shared" si="106"/>
        <v>IM.PA.CV.220803.01</v>
      </c>
      <c r="V672" s="59"/>
      <c r="W672" s="60" t="str">
        <f t="shared" si="107"/>
        <v>GE.PA.CV.220803.01</v>
      </c>
    </row>
    <row r="673" spans="1:23" s="57" customFormat="1" ht="14" customHeight="1">
      <c r="A673" s="57" t="s">
        <v>2186</v>
      </c>
      <c r="C673" s="58" t="s">
        <v>2474</v>
      </c>
      <c r="D673" s="57" t="s">
        <v>1800</v>
      </c>
      <c r="E673" s="58" t="s">
        <v>2380</v>
      </c>
      <c r="F673" s="57" t="s">
        <v>1935</v>
      </c>
      <c r="G673" s="57" t="s">
        <v>2557</v>
      </c>
      <c r="H673" s="58" t="s">
        <v>2212</v>
      </c>
      <c r="J673" s="59" t="str">
        <f t="shared" si="108"/>
        <v>PA.CV.220901</v>
      </c>
      <c r="K673" s="58" t="s">
        <v>2212</v>
      </c>
      <c r="L673" s="57" t="str">
        <f t="shared" si="112"/>
        <v>Asynchronous</v>
      </c>
      <c r="M673" s="59" t="str">
        <f t="shared" si="109"/>
        <v>PI.PA.CV.220901.01</v>
      </c>
      <c r="N673" s="59"/>
      <c r="O673" s="59" t="str">
        <f t="shared" si="110"/>
        <v>PH.PA.CV.220901.01</v>
      </c>
      <c r="Q673" s="59" t="str">
        <f t="shared" si="111"/>
        <v>CL.PA.CV.220901.01</v>
      </c>
      <c r="R673" s="59"/>
      <c r="S673" s="59" t="str">
        <f t="shared" si="113"/>
        <v>DR.PA.CV.220901.01</v>
      </c>
      <c r="T673" s="59"/>
      <c r="U673" s="60" t="str">
        <f t="shared" si="106"/>
        <v>IM.PA.CV.220901.01</v>
      </c>
      <c r="V673" s="59"/>
      <c r="W673" s="60" t="str">
        <f t="shared" si="107"/>
        <v>GE.PA.CV.220901.01</v>
      </c>
    </row>
    <row r="674" spans="1:23" s="57" customFormat="1" ht="14" customHeight="1">
      <c r="A674" s="57" t="s">
        <v>2186</v>
      </c>
      <c r="C674" s="58" t="s">
        <v>2474</v>
      </c>
      <c r="E674" s="58" t="s">
        <v>2380</v>
      </c>
      <c r="F674" s="57" t="s">
        <v>1935</v>
      </c>
      <c r="G674" s="57" t="s">
        <v>2558</v>
      </c>
      <c r="H674" s="58" t="s">
        <v>2217</v>
      </c>
      <c r="J674" s="59" t="str">
        <f t="shared" si="108"/>
        <v>PA.CV.220902</v>
      </c>
      <c r="K674" s="58" t="s">
        <v>2212</v>
      </c>
      <c r="L674" s="57" t="str">
        <f t="shared" si="112"/>
        <v>Demand</v>
      </c>
      <c r="M674" s="59" t="str">
        <f t="shared" si="109"/>
        <v>PI.PA.CV.220902.01</v>
      </c>
      <c r="N674" s="59"/>
      <c r="O674" s="59" t="str">
        <f t="shared" si="110"/>
        <v>PH.PA.CV.220902.01</v>
      </c>
      <c r="Q674" s="59" t="str">
        <f t="shared" si="111"/>
        <v>CL.PA.CV.220902.01</v>
      </c>
      <c r="R674" s="59"/>
      <c r="S674" s="59" t="str">
        <f t="shared" si="113"/>
        <v>DR.PA.CV.220902.01</v>
      </c>
      <c r="T674" s="59"/>
      <c r="U674" s="60" t="str">
        <f t="shared" si="106"/>
        <v>IM.PA.CV.220902.01</v>
      </c>
      <c r="V674" s="59"/>
      <c r="W674" s="60" t="str">
        <f t="shared" si="107"/>
        <v>GE.PA.CV.220902.01</v>
      </c>
    </row>
    <row r="675" spans="1:23" s="57" customFormat="1" ht="14" customHeight="1">
      <c r="A675" s="57" t="s">
        <v>2186</v>
      </c>
      <c r="C675" s="58" t="s">
        <v>2474</v>
      </c>
      <c r="D675" s="57" t="s">
        <v>1801</v>
      </c>
      <c r="E675" s="58" t="s">
        <v>2124</v>
      </c>
      <c r="F675" s="57" t="s">
        <v>1935</v>
      </c>
      <c r="G675" s="57" t="s">
        <v>1802</v>
      </c>
      <c r="H675" s="58" t="s">
        <v>2212</v>
      </c>
      <c r="J675" s="59" t="str">
        <f t="shared" si="108"/>
        <v>PA.CV.221001</v>
      </c>
      <c r="K675" s="58" t="s">
        <v>2212</v>
      </c>
      <c r="L675" s="57" t="str">
        <f t="shared" si="112"/>
        <v>1 mV</v>
      </c>
      <c r="M675" s="59" t="str">
        <f t="shared" si="109"/>
        <v>PI.PA.CV.221001.01</v>
      </c>
      <c r="N675" s="59"/>
      <c r="O675" s="59" t="str">
        <f t="shared" si="110"/>
        <v>PH.PA.CV.221001.01</v>
      </c>
      <c r="Q675" s="59" t="str">
        <f t="shared" si="111"/>
        <v>CL.PA.CV.221001.01</v>
      </c>
      <c r="R675" s="59"/>
      <c r="S675" s="59" t="str">
        <f t="shared" si="113"/>
        <v>DR.PA.CV.221001.01</v>
      </c>
      <c r="T675" s="59"/>
      <c r="U675" s="60" t="str">
        <f t="shared" si="106"/>
        <v>IM.PA.CV.221001.01</v>
      </c>
      <c r="V675" s="59"/>
      <c r="W675" s="60" t="str">
        <f t="shared" si="107"/>
        <v>GE.PA.CV.221001.01</v>
      </c>
    </row>
    <row r="676" spans="1:23" s="57" customFormat="1" ht="14" customHeight="1">
      <c r="A676" s="57" t="s">
        <v>2186</v>
      </c>
      <c r="C676" s="58" t="s">
        <v>2474</v>
      </c>
      <c r="E676" s="58" t="s">
        <v>2124</v>
      </c>
      <c r="F676" s="57" t="s">
        <v>1935</v>
      </c>
      <c r="G676" s="57" t="s">
        <v>1803</v>
      </c>
      <c r="H676" s="58" t="s">
        <v>2217</v>
      </c>
      <c r="J676" s="59" t="str">
        <f t="shared" si="108"/>
        <v>PA.CV.221002</v>
      </c>
      <c r="K676" s="58" t="s">
        <v>2212</v>
      </c>
      <c r="L676" s="57" t="str">
        <f t="shared" si="112"/>
        <v>2 mV</v>
      </c>
      <c r="M676" s="59" t="str">
        <f t="shared" si="109"/>
        <v>PI.PA.CV.221002.01</v>
      </c>
      <c r="N676" s="59"/>
      <c r="O676" s="59" t="str">
        <f t="shared" si="110"/>
        <v>PH.PA.CV.221002.01</v>
      </c>
      <c r="Q676" s="59" t="str">
        <f t="shared" si="111"/>
        <v>CL.PA.CV.221002.01</v>
      </c>
      <c r="R676" s="59"/>
      <c r="S676" s="59" t="str">
        <f t="shared" si="113"/>
        <v>DR.PA.CV.221002.01</v>
      </c>
      <c r="T676" s="59"/>
      <c r="U676" s="60" t="str">
        <f t="shared" si="106"/>
        <v>IM.PA.CV.221002.01</v>
      </c>
      <c r="V676" s="59"/>
      <c r="W676" s="60" t="str">
        <f t="shared" si="107"/>
        <v>GE.PA.CV.221002.01</v>
      </c>
    </row>
    <row r="677" spans="1:23" s="57" customFormat="1" ht="14" customHeight="1">
      <c r="A677" s="57" t="s">
        <v>2186</v>
      </c>
      <c r="C677" s="58" t="s">
        <v>2474</v>
      </c>
      <c r="E677" s="58" t="s">
        <v>2124</v>
      </c>
      <c r="F677" s="57" t="s">
        <v>1935</v>
      </c>
      <c r="G677" s="57" t="s">
        <v>1804</v>
      </c>
      <c r="H677" s="58" t="s">
        <v>2219</v>
      </c>
      <c r="J677" s="59" t="str">
        <f t="shared" si="108"/>
        <v>PA.CV.221003</v>
      </c>
      <c r="K677" s="58" t="s">
        <v>2212</v>
      </c>
      <c r="L677" s="57" t="str">
        <f t="shared" si="112"/>
        <v>3 mV</v>
      </c>
      <c r="M677" s="59" t="str">
        <f t="shared" si="109"/>
        <v>PI.PA.CV.221003.01</v>
      </c>
      <c r="N677" s="59"/>
      <c r="O677" s="59" t="str">
        <f t="shared" si="110"/>
        <v>PH.PA.CV.221003.01</v>
      </c>
      <c r="Q677" s="59" t="str">
        <f t="shared" si="111"/>
        <v>CL.PA.CV.221003.01</v>
      </c>
      <c r="R677" s="59"/>
      <c r="S677" s="59" t="str">
        <f t="shared" si="113"/>
        <v>DR.PA.CV.221003.01</v>
      </c>
      <c r="T677" s="59"/>
      <c r="U677" s="60" t="str">
        <f t="shared" si="106"/>
        <v>IM.PA.CV.221003.01</v>
      </c>
      <c r="V677" s="59"/>
      <c r="W677" s="60" t="str">
        <f t="shared" si="107"/>
        <v>GE.PA.CV.221003.01</v>
      </c>
    </row>
    <row r="678" spans="1:23" s="57" customFormat="1" ht="14" customHeight="1">
      <c r="A678" s="57" t="s">
        <v>2186</v>
      </c>
      <c r="C678" s="58" t="s">
        <v>2474</v>
      </c>
      <c r="E678" s="58" t="s">
        <v>2124</v>
      </c>
      <c r="F678" s="57" t="s">
        <v>1935</v>
      </c>
      <c r="G678" s="57" t="s">
        <v>1805</v>
      </c>
      <c r="H678" s="58" t="s">
        <v>2063</v>
      </c>
      <c r="J678" s="59" t="str">
        <f t="shared" si="108"/>
        <v>PA.CV.221004</v>
      </c>
      <c r="K678" s="58" t="s">
        <v>2212</v>
      </c>
      <c r="L678" s="57" t="str">
        <f t="shared" si="112"/>
        <v>4 mV</v>
      </c>
      <c r="M678" s="59" t="str">
        <f t="shared" si="109"/>
        <v>PI.PA.CV.221004.01</v>
      </c>
      <c r="N678" s="59"/>
      <c r="O678" s="59" t="str">
        <f t="shared" si="110"/>
        <v>PH.PA.CV.221004.01</v>
      </c>
      <c r="Q678" s="59" t="str">
        <f t="shared" si="111"/>
        <v>CL.PA.CV.221004.01</v>
      </c>
      <c r="R678" s="59"/>
      <c r="S678" s="59" t="str">
        <f t="shared" si="113"/>
        <v>DR.PA.CV.221004.01</v>
      </c>
      <c r="T678" s="59"/>
      <c r="U678" s="60" t="str">
        <f t="shared" si="106"/>
        <v>IM.PA.CV.221004.01</v>
      </c>
      <c r="V678" s="59"/>
      <c r="W678" s="60" t="str">
        <f t="shared" si="107"/>
        <v>GE.PA.CV.221004.01</v>
      </c>
    </row>
    <row r="679" spans="1:23" s="57" customFormat="1" ht="14" customHeight="1">
      <c r="A679" s="57" t="s">
        <v>2186</v>
      </c>
      <c r="C679" s="58" t="s">
        <v>2474</v>
      </c>
      <c r="E679" s="58" t="s">
        <v>2124</v>
      </c>
      <c r="F679" s="57" t="s">
        <v>1935</v>
      </c>
      <c r="G679" s="57" t="s">
        <v>1806</v>
      </c>
      <c r="H679" s="58" t="s">
        <v>2065</v>
      </c>
      <c r="J679" s="59" t="str">
        <f t="shared" si="108"/>
        <v>PA.CV.221005</v>
      </c>
      <c r="K679" s="58" t="s">
        <v>2212</v>
      </c>
      <c r="L679" s="57" t="str">
        <f t="shared" si="112"/>
        <v>5 mV</v>
      </c>
      <c r="M679" s="59" t="str">
        <f t="shared" si="109"/>
        <v>PI.PA.CV.221005.01</v>
      </c>
      <c r="N679" s="59"/>
      <c r="O679" s="59" t="str">
        <f t="shared" si="110"/>
        <v>PH.PA.CV.221005.01</v>
      </c>
      <c r="Q679" s="59" t="str">
        <f t="shared" si="111"/>
        <v>CL.PA.CV.221005.01</v>
      </c>
      <c r="R679" s="59"/>
      <c r="S679" s="59" t="str">
        <f t="shared" si="113"/>
        <v>DR.PA.CV.221005.01</v>
      </c>
      <c r="T679" s="59"/>
      <c r="U679" s="60" t="str">
        <f t="shared" si="106"/>
        <v>IM.PA.CV.221005.01</v>
      </c>
      <c r="V679" s="59"/>
      <c r="W679" s="60" t="str">
        <f t="shared" si="107"/>
        <v>GE.PA.CV.221005.01</v>
      </c>
    </row>
    <row r="680" spans="1:23" s="57" customFormat="1" ht="14" customHeight="1">
      <c r="A680" s="57" t="s">
        <v>2186</v>
      </c>
      <c r="C680" s="58" t="s">
        <v>2474</v>
      </c>
      <c r="E680" s="58" t="s">
        <v>2124</v>
      </c>
      <c r="F680" s="57" t="s">
        <v>1935</v>
      </c>
      <c r="G680" s="57" t="s">
        <v>1807</v>
      </c>
      <c r="H680" s="58" t="s">
        <v>2222</v>
      </c>
      <c r="J680" s="59" t="str">
        <f t="shared" si="108"/>
        <v>PA.CV.221006</v>
      </c>
      <c r="K680" s="58" t="s">
        <v>2212</v>
      </c>
      <c r="L680" s="57" t="str">
        <f t="shared" si="112"/>
        <v>6 mV</v>
      </c>
      <c r="M680" s="59" t="str">
        <f t="shared" si="109"/>
        <v>PI.PA.CV.221006.01</v>
      </c>
      <c r="N680" s="59"/>
      <c r="O680" s="59" t="str">
        <f t="shared" si="110"/>
        <v>PH.PA.CV.221006.01</v>
      </c>
      <c r="Q680" s="59" t="str">
        <f t="shared" si="111"/>
        <v>CL.PA.CV.221006.01</v>
      </c>
      <c r="R680" s="59"/>
      <c r="S680" s="59" t="str">
        <f t="shared" si="113"/>
        <v>DR.PA.CV.221006.01</v>
      </c>
      <c r="T680" s="59"/>
      <c r="U680" s="60" t="str">
        <f t="shared" si="106"/>
        <v>IM.PA.CV.221006.01</v>
      </c>
      <c r="V680" s="59"/>
      <c r="W680" s="60" t="str">
        <f t="shared" si="107"/>
        <v>GE.PA.CV.221006.01</v>
      </c>
    </row>
    <row r="681" spans="1:23" s="57" customFormat="1" ht="14" customHeight="1">
      <c r="A681" s="57" t="s">
        <v>2186</v>
      </c>
      <c r="C681" s="58" t="s">
        <v>2474</v>
      </c>
      <c r="E681" s="58" t="s">
        <v>2124</v>
      </c>
      <c r="F681" s="57" t="s">
        <v>1935</v>
      </c>
      <c r="G681" s="57" t="s">
        <v>1808</v>
      </c>
      <c r="H681" s="58" t="s">
        <v>2376</v>
      </c>
      <c r="J681" s="59" t="str">
        <f t="shared" si="108"/>
        <v>PA.CV.221007</v>
      </c>
      <c r="K681" s="58" t="s">
        <v>2212</v>
      </c>
      <c r="L681" s="57" t="str">
        <f t="shared" si="112"/>
        <v>7 mV</v>
      </c>
      <c r="M681" s="59" t="str">
        <f t="shared" si="109"/>
        <v>PI.PA.CV.221007.01</v>
      </c>
      <c r="N681" s="59"/>
      <c r="O681" s="59" t="str">
        <f t="shared" si="110"/>
        <v>PH.PA.CV.221007.01</v>
      </c>
      <c r="Q681" s="59" t="str">
        <f t="shared" si="111"/>
        <v>CL.PA.CV.221007.01</v>
      </c>
      <c r="R681" s="59"/>
      <c r="S681" s="59" t="str">
        <f t="shared" si="113"/>
        <v>DR.PA.CV.221007.01</v>
      </c>
      <c r="T681" s="59"/>
      <c r="U681" s="60" t="str">
        <f t="shared" si="106"/>
        <v>IM.PA.CV.221007.01</v>
      </c>
      <c r="V681" s="59"/>
      <c r="W681" s="60" t="str">
        <f t="shared" si="107"/>
        <v>GE.PA.CV.221007.01</v>
      </c>
    </row>
    <row r="682" spans="1:23" s="57" customFormat="1" ht="14" customHeight="1">
      <c r="A682" s="57" t="s">
        <v>2186</v>
      </c>
      <c r="C682" s="58" t="s">
        <v>2474</v>
      </c>
      <c r="E682" s="58" t="s">
        <v>2124</v>
      </c>
      <c r="F682" s="57" t="s">
        <v>1935</v>
      </c>
      <c r="G682" s="57" t="s">
        <v>1809</v>
      </c>
      <c r="H682" s="58" t="s">
        <v>2378</v>
      </c>
      <c r="J682" s="59" t="str">
        <f t="shared" si="108"/>
        <v>PA.CV.221008</v>
      </c>
      <c r="K682" s="58" t="s">
        <v>2212</v>
      </c>
      <c r="L682" s="57" t="str">
        <f t="shared" si="112"/>
        <v>8 mV</v>
      </c>
      <c r="M682" s="59" t="str">
        <f t="shared" si="109"/>
        <v>PI.PA.CV.221008.01</v>
      </c>
      <c r="N682" s="59"/>
      <c r="O682" s="59" t="str">
        <f t="shared" si="110"/>
        <v>PH.PA.CV.221008.01</v>
      </c>
      <c r="Q682" s="59" t="str">
        <f t="shared" si="111"/>
        <v>CL.PA.CV.221008.01</v>
      </c>
      <c r="R682" s="59"/>
      <c r="S682" s="59" t="str">
        <f t="shared" si="113"/>
        <v>DR.PA.CV.221008.01</v>
      </c>
      <c r="T682" s="59"/>
      <c r="U682" s="60" t="str">
        <f t="shared" si="106"/>
        <v>IM.PA.CV.221008.01</v>
      </c>
      <c r="V682" s="59"/>
      <c r="W682" s="60" t="str">
        <f t="shared" si="107"/>
        <v>GE.PA.CV.221008.01</v>
      </c>
    </row>
    <row r="683" spans="1:23" s="57" customFormat="1" ht="14" customHeight="1">
      <c r="A683" s="57" t="s">
        <v>2186</v>
      </c>
      <c r="C683" s="58" t="s">
        <v>2474</v>
      </c>
      <c r="E683" s="58" t="s">
        <v>2124</v>
      </c>
      <c r="F683" s="57" t="s">
        <v>1935</v>
      </c>
      <c r="G683" s="57" t="s">
        <v>1810</v>
      </c>
      <c r="H683" s="58" t="s">
        <v>2380</v>
      </c>
      <c r="J683" s="59" t="str">
        <f t="shared" si="108"/>
        <v>PA.CV.221009</v>
      </c>
      <c r="K683" s="58" t="s">
        <v>2212</v>
      </c>
      <c r="L683" s="57" t="str">
        <f t="shared" si="112"/>
        <v>9 mV</v>
      </c>
      <c r="M683" s="59" t="str">
        <f t="shared" si="109"/>
        <v>PI.PA.CV.221009.01</v>
      </c>
      <c r="N683" s="59"/>
      <c r="O683" s="59" t="str">
        <f t="shared" si="110"/>
        <v>PH.PA.CV.221009.01</v>
      </c>
      <c r="Q683" s="59" t="str">
        <f t="shared" si="111"/>
        <v>CL.PA.CV.221009.01</v>
      </c>
      <c r="R683" s="59"/>
      <c r="S683" s="59" t="str">
        <f t="shared" si="113"/>
        <v>DR.PA.CV.221009.01</v>
      </c>
      <c r="T683" s="59"/>
      <c r="U683" s="60" t="str">
        <f t="shared" si="106"/>
        <v>IM.PA.CV.221009.01</v>
      </c>
      <c r="V683" s="59"/>
      <c r="W683" s="60" t="str">
        <f t="shared" si="107"/>
        <v>GE.PA.CV.221009.01</v>
      </c>
    </row>
    <row r="684" spans="1:23" s="57" customFormat="1" ht="14" customHeight="1">
      <c r="A684" s="57" t="s">
        <v>2186</v>
      </c>
      <c r="C684" s="58" t="s">
        <v>2474</v>
      </c>
      <c r="E684" s="58" t="s">
        <v>2124</v>
      </c>
      <c r="F684" s="57" t="s">
        <v>1935</v>
      </c>
      <c r="G684" s="57" t="s">
        <v>1811</v>
      </c>
      <c r="H684" s="58" t="s">
        <v>2124</v>
      </c>
      <c r="J684" s="59" t="str">
        <f t="shared" si="108"/>
        <v>PA.CV.221010</v>
      </c>
      <c r="K684" s="58" t="s">
        <v>2212</v>
      </c>
      <c r="L684" s="57" t="str">
        <f t="shared" si="112"/>
        <v>10 mV</v>
      </c>
      <c r="M684" s="59" t="str">
        <f t="shared" si="109"/>
        <v>PI.PA.CV.221010.01</v>
      </c>
      <c r="N684" s="59"/>
      <c r="O684" s="59" t="str">
        <f t="shared" si="110"/>
        <v>PH.PA.CV.221010.01</v>
      </c>
      <c r="Q684" s="59" t="str">
        <f t="shared" si="111"/>
        <v>CL.PA.CV.221010.01</v>
      </c>
      <c r="R684" s="59"/>
      <c r="S684" s="59" t="str">
        <f t="shared" si="113"/>
        <v>DR.PA.CV.221010.01</v>
      </c>
      <c r="T684" s="59"/>
      <c r="U684" s="60" t="str">
        <f t="shared" si="106"/>
        <v>IM.PA.CV.221010.01</v>
      </c>
      <c r="V684" s="59"/>
      <c r="W684" s="60" t="str">
        <f t="shared" si="107"/>
        <v>GE.PA.CV.221010.01</v>
      </c>
    </row>
    <row r="685" spans="1:23" s="57" customFormat="1" ht="14" customHeight="1">
      <c r="A685" s="57" t="s">
        <v>2186</v>
      </c>
      <c r="C685" s="58" t="s">
        <v>2474</v>
      </c>
      <c r="D685" s="57" t="s">
        <v>1974</v>
      </c>
      <c r="E685" s="58" t="s">
        <v>2126</v>
      </c>
      <c r="F685" s="57" t="s">
        <v>1935</v>
      </c>
      <c r="G685" s="57" t="s">
        <v>1975</v>
      </c>
      <c r="H685" s="58" t="s">
        <v>2212</v>
      </c>
      <c r="J685" s="59" t="str">
        <f t="shared" si="108"/>
        <v>PA.CV.221101</v>
      </c>
      <c r="K685" s="58" t="s">
        <v>2212</v>
      </c>
      <c r="L685" s="57" t="str">
        <f t="shared" si="112"/>
        <v>1mV</v>
      </c>
      <c r="M685" s="59" t="str">
        <f t="shared" si="109"/>
        <v>PI.PA.CV.221101.01</v>
      </c>
      <c r="N685" s="59"/>
      <c r="O685" s="59" t="str">
        <f t="shared" si="110"/>
        <v>PH.PA.CV.221101.01</v>
      </c>
      <c r="Q685" s="59" t="str">
        <f t="shared" si="111"/>
        <v>CL.PA.CV.221101.01</v>
      </c>
      <c r="R685" s="59"/>
      <c r="S685" s="59" t="str">
        <f t="shared" si="113"/>
        <v>DR.PA.CV.221101.01</v>
      </c>
      <c r="T685" s="59"/>
      <c r="U685" s="60" t="str">
        <f t="shared" si="106"/>
        <v>IM.PA.CV.221101.01</v>
      </c>
      <c r="V685" s="59"/>
      <c r="W685" s="60" t="str">
        <f t="shared" si="107"/>
        <v>GE.PA.CV.221101.01</v>
      </c>
    </row>
    <row r="686" spans="1:23" s="57" customFormat="1" ht="14" customHeight="1">
      <c r="A686" s="57" t="s">
        <v>2186</v>
      </c>
      <c r="C686" s="58" t="s">
        <v>2474</v>
      </c>
      <c r="E686" s="58" t="s">
        <v>2126</v>
      </c>
      <c r="F686" s="57" t="s">
        <v>1935</v>
      </c>
      <c r="G686" s="57" t="s">
        <v>1976</v>
      </c>
      <c r="H686" s="58" t="s">
        <v>2217</v>
      </c>
      <c r="J686" s="59" t="str">
        <f t="shared" si="108"/>
        <v>PA.CV.221102</v>
      </c>
      <c r="K686" s="58" t="s">
        <v>2212</v>
      </c>
      <c r="L686" s="57" t="str">
        <f t="shared" si="112"/>
        <v>2mV</v>
      </c>
      <c r="M686" s="59" t="str">
        <f t="shared" si="109"/>
        <v>PI.PA.CV.221102.01</v>
      </c>
      <c r="N686" s="59"/>
      <c r="O686" s="59" t="str">
        <f t="shared" si="110"/>
        <v>PH.PA.CV.221102.01</v>
      </c>
      <c r="Q686" s="59" t="str">
        <f t="shared" si="111"/>
        <v>CL.PA.CV.221102.01</v>
      </c>
      <c r="R686" s="59"/>
      <c r="S686" s="59" t="str">
        <f t="shared" si="113"/>
        <v>DR.PA.CV.221102.01</v>
      </c>
      <c r="T686" s="59"/>
      <c r="U686" s="60" t="str">
        <f t="shared" si="106"/>
        <v>IM.PA.CV.221102.01</v>
      </c>
      <c r="V686" s="59"/>
      <c r="W686" s="60" t="str">
        <f t="shared" si="107"/>
        <v>GE.PA.CV.221102.01</v>
      </c>
    </row>
    <row r="687" spans="1:23" s="57" customFormat="1" ht="14" customHeight="1">
      <c r="A687" s="57" t="s">
        <v>2186</v>
      </c>
      <c r="C687" s="58" t="s">
        <v>2474</v>
      </c>
      <c r="E687" s="58" t="s">
        <v>2126</v>
      </c>
      <c r="F687" s="57" t="s">
        <v>1935</v>
      </c>
      <c r="G687" s="57" t="s">
        <v>1977</v>
      </c>
      <c r="H687" s="58" t="s">
        <v>2219</v>
      </c>
      <c r="J687" s="59" t="str">
        <f t="shared" si="108"/>
        <v>PA.CV.221103</v>
      </c>
      <c r="K687" s="58" t="s">
        <v>2212</v>
      </c>
      <c r="L687" s="57" t="str">
        <f t="shared" si="112"/>
        <v>3mV</v>
      </c>
      <c r="M687" s="59" t="str">
        <f t="shared" si="109"/>
        <v>PI.PA.CV.221103.01</v>
      </c>
      <c r="N687" s="59"/>
      <c r="O687" s="59" t="str">
        <f t="shared" si="110"/>
        <v>PH.PA.CV.221103.01</v>
      </c>
      <c r="Q687" s="59" t="str">
        <f t="shared" si="111"/>
        <v>CL.PA.CV.221103.01</v>
      </c>
      <c r="R687" s="59"/>
      <c r="S687" s="59" t="str">
        <f t="shared" si="113"/>
        <v>DR.PA.CV.221103.01</v>
      </c>
      <c r="T687" s="59"/>
      <c r="U687" s="60" t="str">
        <f t="shared" si="106"/>
        <v>IM.PA.CV.221103.01</v>
      </c>
      <c r="V687" s="59"/>
      <c r="W687" s="60" t="str">
        <f t="shared" si="107"/>
        <v>GE.PA.CV.221103.01</v>
      </c>
    </row>
    <row r="688" spans="1:23" s="57" customFormat="1" ht="14" customHeight="1">
      <c r="A688" s="57" t="s">
        <v>2186</v>
      </c>
      <c r="C688" s="58" t="s">
        <v>2474</v>
      </c>
      <c r="E688" s="58" t="s">
        <v>2126</v>
      </c>
      <c r="F688" s="57" t="s">
        <v>1935</v>
      </c>
      <c r="G688" s="57" t="s">
        <v>1978</v>
      </c>
      <c r="H688" s="58" t="s">
        <v>2063</v>
      </c>
      <c r="J688" s="59" t="str">
        <f t="shared" si="108"/>
        <v>PA.CV.221104</v>
      </c>
      <c r="K688" s="58" t="s">
        <v>2212</v>
      </c>
      <c r="L688" s="57" t="str">
        <f t="shared" si="112"/>
        <v>4mV</v>
      </c>
      <c r="M688" s="59" t="str">
        <f t="shared" si="109"/>
        <v>PI.PA.CV.221104.01</v>
      </c>
      <c r="N688" s="59"/>
      <c r="O688" s="59" t="str">
        <f t="shared" si="110"/>
        <v>PH.PA.CV.221104.01</v>
      </c>
      <c r="Q688" s="59" t="str">
        <f t="shared" si="111"/>
        <v>CL.PA.CV.221104.01</v>
      </c>
      <c r="R688" s="59"/>
      <c r="S688" s="59" t="str">
        <f t="shared" si="113"/>
        <v>DR.PA.CV.221104.01</v>
      </c>
      <c r="T688" s="59"/>
      <c r="U688" s="60" t="str">
        <f t="shared" si="106"/>
        <v>IM.PA.CV.221104.01</v>
      </c>
      <c r="V688" s="59"/>
      <c r="W688" s="60" t="str">
        <f t="shared" si="107"/>
        <v>GE.PA.CV.221104.01</v>
      </c>
    </row>
    <row r="689" spans="1:23" s="57" customFormat="1" ht="14" customHeight="1">
      <c r="A689" s="57" t="s">
        <v>2186</v>
      </c>
      <c r="C689" s="58" t="s">
        <v>2474</v>
      </c>
      <c r="E689" s="58" t="s">
        <v>2126</v>
      </c>
      <c r="F689" s="57" t="s">
        <v>1935</v>
      </c>
      <c r="G689" s="57" t="s">
        <v>1979</v>
      </c>
      <c r="H689" s="58" t="s">
        <v>2065</v>
      </c>
      <c r="J689" s="59" t="str">
        <f t="shared" si="108"/>
        <v>PA.CV.221105</v>
      </c>
      <c r="K689" s="58" t="s">
        <v>2212</v>
      </c>
      <c r="L689" s="57" t="str">
        <f t="shared" si="112"/>
        <v>5mV</v>
      </c>
      <c r="M689" s="59" t="str">
        <f t="shared" si="109"/>
        <v>PI.PA.CV.221105.01</v>
      </c>
      <c r="N689" s="59"/>
      <c r="O689" s="59" t="str">
        <f t="shared" si="110"/>
        <v>PH.PA.CV.221105.01</v>
      </c>
      <c r="Q689" s="59" t="str">
        <f t="shared" si="111"/>
        <v>CL.PA.CV.221105.01</v>
      </c>
      <c r="R689" s="59"/>
      <c r="S689" s="59" t="str">
        <f t="shared" si="113"/>
        <v>DR.PA.CV.221105.01</v>
      </c>
      <c r="T689" s="59"/>
      <c r="U689" s="60" t="str">
        <f t="shared" si="106"/>
        <v>IM.PA.CV.221105.01</v>
      </c>
      <c r="V689" s="59"/>
      <c r="W689" s="60" t="str">
        <f t="shared" si="107"/>
        <v>GE.PA.CV.221105.01</v>
      </c>
    </row>
    <row r="690" spans="1:23" s="57" customFormat="1" ht="14" customHeight="1">
      <c r="A690" s="57" t="s">
        <v>2186</v>
      </c>
      <c r="C690" s="58" t="s">
        <v>2474</v>
      </c>
      <c r="E690" s="58" t="s">
        <v>2126</v>
      </c>
      <c r="F690" s="57" t="s">
        <v>1935</v>
      </c>
      <c r="G690" s="57" t="s">
        <v>1980</v>
      </c>
      <c r="H690" s="58" t="s">
        <v>2222</v>
      </c>
      <c r="J690" s="59" t="str">
        <f t="shared" si="108"/>
        <v>PA.CV.221106</v>
      </c>
      <c r="K690" s="58" t="s">
        <v>2212</v>
      </c>
      <c r="L690" s="57" t="str">
        <f t="shared" si="112"/>
        <v>6mV</v>
      </c>
      <c r="M690" s="59" t="str">
        <f t="shared" si="109"/>
        <v>PI.PA.CV.221106.01</v>
      </c>
      <c r="N690" s="59"/>
      <c r="O690" s="59" t="str">
        <f t="shared" si="110"/>
        <v>PH.PA.CV.221106.01</v>
      </c>
      <c r="Q690" s="59" t="str">
        <f t="shared" si="111"/>
        <v>CL.PA.CV.221106.01</v>
      </c>
      <c r="R690" s="59"/>
      <c r="S690" s="59" t="str">
        <f t="shared" si="113"/>
        <v>DR.PA.CV.221106.01</v>
      </c>
      <c r="T690" s="59"/>
      <c r="U690" s="60" t="str">
        <f t="shared" si="106"/>
        <v>IM.PA.CV.221106.01</v>
      </c>
      <c r="V690" s="59"/>
      <c r="W690" s="60" t="str">
        <f t="shared" si="107"/>
        <v>GE.PA.CV.221106.01</v>
      </c>
    </row>
    <row r="691" spans="1:23" s="57" customFormat="1" ht="14" customHeight="1">
      <c r="A691" s="57" t="s">
        <v>2186</v>
      </c>
      <c r="C691" s="58" t="s">
        <v>2474</v>
      </c>
      <c r="E691" s="58" t="s">
        <v>2126</v>
      </c>
      <c r="F691" s="57" t="s">
        <v>1935</v>
      </c>
      <c r="G691" s="57" t="s">
        <v>1981</v>
      </c>
      <c r="H691" s="58" t="s">
        <v>2376</v>
      </c>
      <c r="J691" s="59" t="str">
        <f t="shared" si="108"/>
        <v>PA.CV.221107</v>
      </c>
      <c r="K691" s="58" t="s">
        <v>2212</v>
      </c>
      <c r="L691" s="57" t="str">
        <f t="shared" si="112"/>
        <v>7mV</v>
      </c>
      <c r="M691" s="59" t="str">
        <f t="shared" si="109"/>
        <v>PI.PA.CV.221107.01</v>
      </c>
      <c r="N691" s="59"/>
      <c r="O691" s="59" t="str">
        <f t="shared" si="110"/>
        <v>PH.PA.CV.221107.01</v>
      </c>
      <c r="Q691" s="59" t="str">
        <f t="shared" si="111"/>
        <v>CL.PA.CV.221107.01</v>
      </c>
      <c r="R691" s="59"/>
      <c r="S691" s="59" t="str">
        <f t="shared" si="113"/>
        <v>DR.PA.CV.221107.01</v>
      </c>
      <c r="T691" s="59"/>
      <c r="U691" s="60" t="str">
        <f t="shared" si="106"/>
        <v>IM.PA.CV.221107.01</v>
      </c>
      <c r="V691" s="59"/>
      <c r="W691" s="60" t="str">
        <f t="shared" si="107"/>
        <v>GE.PA.CV.221107.01</v>
      </c>
    </row>
    <row r="692" spans="1:23" s="57" customFormat="1" ht="14" customHeight="1">
      <c r="A692" s="57" t="s">
        <v>2186</v>
      </c>
      <c r="C692" s="58" t="s">
        <v>2474</v>
      </c>
      <c r="E692" s="58" t="s">
        <v>2126</v>
      </c>
      <c r="F692" s="57" t="s">
        <v>1935</v>
      </c>
      <c r="G692" s="57" t="s">
        <v>1982</v>
      </c>
      <c r="H692" s="58" t="s">
        <v>2378</v>
      </c>
      <c r="J692" s="59" t="str">
        <f t="shared" si="108"/>
        <v>PA.CV.221108</v>
      </c>
      <c r="K692" s="58" t="s">
        <v>2212</v>
      </c>
      <c r="L692" s="57" t="str">
        <f t="shared" si="112"/>
        <v>8mV</v>
      </c>
      <c r="M692" s="59" t="str">
        <f t="shared" si="109"/>
        <v>PI.PA.CV.221108.01</v>
      </c>
      <c r="N692" s="59"/>
      <c r="O692" s="59" t="str">
        <f t="shared" si="110"/>
        <v>PH.PA.CV.221108.01</v>
      </c>
      <c r="Q692" s="59" t="str">
        <f t="shared" si="111"/>
        <v>CL.PA.CV.221108.01</v>
      </c>
      <c r="R692" s="59"/>
      <c r="S692" s="59" t="str">
        <f t="shared" si="113"/>
        <v>DR.PA.CV.221108.01</v>
      </c>
      <c r="T692" s="59"/>
      <c r="U692" s="60" t="str">
        <f t="shared" si="106"/>
        <v>IM.PA.CV.221108.01</v>
      </c>
      <c r="V692" s="59"/>
      <c r="W692" s="60" t="str">
        <f t="shared" si="107"/>
        <v>GE.PA.CV.221108.01</v>
      </c>
    </row>
    <row r="693" spans="1:23" s="57" customFormat="1" ht="14" customHeight="1">
      <c r="A693" s="57" t="s">
        <v>2186</v>
      </c>
      <c r="C693" s="58" t="s">
        <v>2474</v>
      </c>
      <c r="E693" s="58" t="s">
        <v>2126</v>
      </c>
      <c r="F693" s="57" t="s">
        <v>1935</v>
      </c>
      <c r="G693" s="57" t="s">
        <v>1983</v>
      </c>
      <c r="H693" s="58" t="s">
        <v>2380</v>
      </c>
      <c r="J693" s="59" t="str">
        <f t="shared" si="108"/>
        <v>PA.CV.221109</v>
      </c>
      <c r="K693" s="58" t="s">
        <v>2212</v>
      </c>
      <c r="L693" s="57" t="str">
        <f t="shared" si="112"/>
        <v>9mV</v>
      </c>
      <c r="M693" s="59" t="str">
        <f t="shared" si="109"/>
        <v>PI.PA.CV.221109.01</v>
      </c>
      <c r="N693" s="59"/>
      <c r="O693" s="59" t="str">
        <f t="shared" si="110"/>
        <v>PH.PA.CV.221109.01</v>
      </c>
      <c r="Q693" s="59" t="str">
        <f t="shared" si="111"/>
        <v>CL.PA.CV.221109.01</v>
      </c>
      <c r="R693" s="59"/>
      <c r="S693" s="59" t="str">
        <f t="shared" si="113"/>
        <v>DR.PA.CV.221109.01</v>
      </c>
      <c r="T693" s="59"/>
      <c r="U693" s="60" t="str">
        <f t="shared" si="106"/>
        <v>IM.PA.CV.221109.01</v>
      </c>
      <c r="V693" s="59"/>
      <c r="W693" s="60" t="str">
        <f t="shared" si="107"/>
        <v>GE.PA.CV.221109.01</v>
      </c>
    </row>
    <row r="694" spans="1:23" s="57" customFormat="1" ht="14" customHeight="1">
      <c r="A694" s="57" t="s">
        <v>2186</v>
      </c>
      <c r="C694" s="58" t="s">
        <v>2474</v>
      </c>
      <c r="E694" s="58" t="s">
        <v>2126</v>
      </c>
      <c r="F694" s="57" t="s">
        <v>1935</v>
      </c>
      <c r="G694" s="57" t="s">
        <v>1984</v>
      </c>
      <c r="H694" s="58" t="s">
        <v>2124</v>
      </c>
      <c r="J694" s="59" t="str">
        <f t="shared" si="108"/>
        <v>PA.CV.221110</v>
      </c>
      <c r="K694" s="58" t="s">
        <v>2212</v>
      </c>
      <c r="L694" s="57" t="str">
        <f t="shared" si="112"/>
        <v>10mV</v>
      </c>
      <c r="M694" s="59" t="str">
        <f t="shared" si="109"/>
        <v>PI.PA.CV.221110.01</v>
      </c>
      <c r="N694" s="59"/>
      <c r="O694" s="59" t="str">
        <f t="shared" si="110"/>
        <v>PH.PA.CV.221110.01</v>
      </c>
      <c r="Q694" s="59" t="str">
        <f t="shared" si="111"/>
        <v>CL.PA.CV.221110.01</v>
      </c>
      <c r="R694" s="59"/>
      <c r="S694" s="59" t="str">
        <f t="shared" si="113"/>
        <v>DR.PA.CV.221110.01</v>
      </c>
      <c r="T694" s="59"/>
      <c r="U694" s="60" t="str">
        <f t="shared" si="106"/>
        <v>IM.PA.CV.221110.01</v>
      </c>
      <c r="V694" s="59"/>
      <c r="W694" s="60" t="str">
        <f t="shared" si="107"/>
        <v>GE.PA.CV.221110.01</v>
      </c>
    </row>
    <row r="695" spans="1:23" s="57" customFormat="1" ht="14" customHeight="1">
      <c r="A695" s="57" t="s">
        <v>2186</v>
      </c>
      <c r="C695" s="58" t="s">
        <v>2474</v>
      </c>
      <c r="D695" s="57" t="s">
        <v>2147</v>
      </c>
      <c r="E695" s="58" t="s">
        <v>2128</v>
      </c>
      <c r="F695" s="57" t="s">
        <v>2148</v>
      </c>
      <c r="G695" s="57" t="s">
        <v>2149</v>
      </c>
      <c r="H695" s="58" t="s">
        <v>2212</v>
      </c>
      <c r="J695" s="59" t="str">
        <f t="shared" si="108"/>
        <v>PA.CV.221201</v>
      </c>
      <c r="K695" s="58" t="s">
        <v>2212</v>
      </c>
      <c r="L695" s="57" t="str">
        <f t="shared" si="112"/>
        <v>Rate: specify</v>
      </c>
      <c r="M695" s="59" t="str">
        <f t="shared" si="109"/>
        <v>PI.PA.CV.221201.01</v>
      </c>
      <c r="N695" s="59"/>
      <c r="O695" s="59" t="str">
        <f t="shared" si="110"/>
        <v>PH.PA.CV.221201.01</v>
      </c>
      <c r="Q695" s="59" t="str">
        <f t="shared" si="111"/>
        <v>CL.PA.CV.221201.01</v>
      </c>
      <c r="R695" s="59"/>
      <c r="S695" s="59" t="str">
        <f t="shared" si="113"/>
        <v>DR.PA.CV.221201.01</v>
      </c>
      <c r="T695" s="59"/>
      <c r="U695" s="60" t="str">
        <f t="shared" si="106"/>
        <v>IM.PA.CV.221201.01</v>
      </c>
      <c r="V695" s="59"/>
      <c r="W695" s="60" t="str">
        <f t="shared" si="107"/>
        <v>GE.PA.CV.221201.01</v>
      </c>
    </row>
    <row r="696" spans="1:23" s="57" customFormat="1" ht="14" customHeight="1">
      <c r="A696" s="57" t="s">
        <v>2186</v>
      </c>
      <c r="C696" s="58" t="s">
        <v>2474</v>
      </c>
      <c r="D696" s="57" t="s">
        <v>2150</v>
      </c>
      <c r="E696" s="58" t="s">
        <v>2130</v>
      </c>
      <c r="F696" s="57" t="s">
        <v>2151</v>
      </c>
      <c r="G696" s="57" t="s">
        <v>1931</v>
      </c>
      <c r="H696" s="58" t="s">
        <v>2212</v>
      </c>
      <c r="J696" s="59" t="str">
        <f t="shared" si="108"/>
        <v>PA.CV.221301</v>
      </c>
      <c r="K696" s="58" t="s">
        <v>2212</v>
      </c>
      <c r="L696" s="57" t="str">
        <f t="shared" si="112"/>
        <v>Normal</v>
      </c>
      <c r="M696" s="59" t="str">
        <f t="shared" si="109"/>
        <v>PI.PA.CV.221301.01</v>
      </c>
      <c r="N696" s="59"/>
      <c r="O696" s="59" t="str">
        <f t="shared" si="110"/>
        <v>PH.PA.CV.221301.01</v>
      </c>
      <c r="Q696" s="59" t="str">
        <f t="shared" si="111"/>
        <v>CL.PA.CV.221301.01</v>
      </c>
      <c r="R696" s="59"/>
      <c r="S696" s="59" t="str">
        <f t="shared" si="113"/>
        <v>DR.PA.CV.221301.01</v>
      </c>
      <c r="T696" s="59"/>
      <c r="U696" s="60" t="str">
        <f t="shared" si="106"/>
        <v>IM.PA.CV.221301.01</v>
      </c>
      <c r="V696" s="59"/>
      <c r="W696" s="60" t="str">
        <f t="shared" si="107"/>
        <v>GE.PA.CV.221301.01</v>
      </c>
    </row>
    <row r="697" spans="1:23" s="57" customFormat="1" ht="14" customHeight="1">
      <c r="A697" s="57" t="s">
        <v>2186</v>
      </c>
      <c r="C697" s="58" t="s">
        <v>2474</v>
      </c>
      <c r="E697" s="58" t="s">
        <v>2130</v>
      </c>
      <c r="F697" s="57" t="s">
        <v>2151</v>
      </c>
      <c r="G697" s="57" t="s">
        <v>1791</v>
      </c>
      <c r="H697" s="58" t="s">
        <v>2217</v>
      </c>
      <c r="J697" s="59" t="str">
        <f t="shared" si="108"/>
        <v>PA.CV.221302</v>
      </c>
      <c r="K697" s="58" t="s">
        <v>2212</v>
      </c>
      <c r="L697" s="57" t="str">
        <f t="shared" si="112"/>
        <v>Bloody</v>
      </c>
      <c r="M697" s="59" t="str">
        <f t="shared" si="109"/>
        <v>PI.PA.CV.221302.01</v>
      </c>
      <c r="N697" s="59"/>
      <c r="O697" s="59" t="str">
        <f t="shared" si="110"/>
        <v>PH.PA.CV.221302.01</v>
      </c>
      <c r="Q697" s="59" t="str">
        <f t="shared" si="111"/>
        <v>CL.PA.CV.221302.01</v>
      </c>
      <c r="R697" s="59"/>
      <c r="S697" s="59" t="str">
        <f t="shared" si="113"/>
        <v>DR.PA.CV.221302.01</v>
      </c>
      <c r="T697" s="59"/>
      <c r="U697" s="60" t="str">
        <f t="shared" si="106"/>
        <v>IM.PA.CV.221302.01</v>
      </c>
      <c r="V697" s="59"/>
      <c r="W697" s="60" t="str">
        <f t="shared" si="107"/>
        <v>GE.PA.CV.221302.01</v>
      </c>
    </row>
    <row r="698" spans="1:23" s="57" customFormat="1" ht="14" customHeight="1">
      <c r="A698" s="57" t="s">
        <v>2186</v>
      </c>
      <c r="C698" s="58" t="s">
        <v>2474</v>
      </c>
      <c r="E698" s="58" t="s">
        <v>2130</v>
      </c>
      <c r="F698" s="57" t="s">
        <v>2151</v>
      </c>
      <c r="G698" s="57" t="s">
        <v>2218</v>
      </c>
      <c r="H698" s="58" t="s">
        <v>2219</v>
      </c>
      <c r="J698" s="59" t="str">
        <f t="shared" si="108"/>
        <v>PA.CV.221303</v>
      </c>
      <c r="K698" s="58" t="s">
        <v>2212</v>
      </c>
      <c r="L698" s="57" t="str">
        <f t="shared" si="112"/>
        <v>Ecchymotic</v>
      </c>
      <c r="M698" s="59" t="str">
        <f t="shared" si="109"/>
        <v>PI.PA.CV.221303.01</v>
      </c>
      <c r="N698" s="59"/>
      <c r="O698" s="59" t="str">
        <f t="shared" si="110"/>
        <v>PH.PA.CV.221303.01</v>
      </c>
      <c r="Q698" s="59" t="str">
        <f t="shared" si="111"/>
        <v>CL.PA.CV.221303.01</v>
      </c>
      <c r="R698" s="59"/>
      <c r="S698" s="59" t="str">
        <f t="shared" si="113"/>
        <v>DR.PA.CV.221303.01</v>
      </c>
      <c r="T698" s="59"/>
      <c r="U698" s="60" t="str">
        <f t="shared" si="106"/>
        <v>IM.PA.CV.221303.01</v>
      </c>
      <c r="V698" s="59"/>
      <c r="W698" s="60" t="str">
        <f t="shared" si="107"/>
        <v>GE.PA.CV.221303.01</v>
      </c>
    </row>
    <row r="699" spans="1:23" s="57" customFormat="1" ht="14" customHeight="1">
      <c r="A699" s="57" t="s">
        <v>2186</v>
      </c>
      <c r="C699" s="58" t="s">
        <v>2474</v>
      </c>
      <c r="E699" s="58" t="s">
        <v>2130</v>
      </c>
      <c r="F699" s="57" t="s">
        <v>2151</v>
      </c>
      <c r="G699" s="57" t="s">
        <v>2070</v>
      </c>
      <c r="H699" s="58" t="s">
        <v>2063</v>
      </c>
      <c r="J699" s="59" t="str">
        <f t="shared" si="108"/>
        <v>PA.CV.221304</v>
      </c>
      <c r="K699" s="58" t="s">
        <v>2212</v>
      </c>
      <c r="L699" s="57" t="str">
        <f t="shared" si="112"/>
        <v>Erythematous</v>
      </c>
      <c r="M699" s="59" t="str">
        <f t="shared" si="109"/>
        <v>PI.PA.CV.221304.01</v>
      </c>
      <c r="N699" s="59"/>
      <c r="O699" s="59" t="str">
        <f t="shared" si="110"/>
        <v>PH.PA.CV.221304.01</v>
      </c>
      <c r="Q699" s="59" t="str">
        <f t="shared" si="111"/>
        <v>CL.PA.CV.221304.01</v>
      </c>
      <c r="R699" s="59"/>
      <c r="S699" s="59" t="str">
        <f t="shared" si="113"/>
        <v>DR.PA.CV.221304.01</v>
      </c>
      <c r="T699" s="59"/>
      <c r="U699" s="60" t="str">
        <f t="shared" si="106"/>
        <v>IM.PA.CV.221304.01</v>
      </c>
      <c r="V699" s="59"/>
      <c r="W699" s="60" t="str">
        <f t="shared" si="107"/>
        <v>GE.PA.CV.221304.01</v>
      </c>
    </row>
    <row r="700" spans="1:23" s="57" customFormat="1" ht="14" customHeight="1">
      <c r="A700" s="57" t="s">
        <v>2186</v>
      </c>
      <c r="C700" s="58" t="s">
        <v>2474</v>
      </c>
      <c r="E700" s="58" t="s">
        <v>2130</v>
      </c>
      <c r="F700" s="57" t="s">
        <v>2151</v>
      </c>
      <c r="G700" s="57" t="s">
        <v>2689</v>
      </c>
      <c r="H700" s="58" t="s">
        <v>2065</v>
      </c>
      <c r="J700" s="59" t="str">
        <f t="shared" si="108"/>
        <v>PA.CV.221305</v>
      </c>
      <c r="K700" s="58" t="s">
        <v>2212</v>
      </c>
      <c r="L700" s="57" t="str">
        <f t="shared" si="112"/>
        <v>Hematoma</v>
      </c>
      <c r="M700" s="59" t="str">
        <f t="shared" si="109"/>
        <v>PI.PA.CV.221305.01</v>
      </c>
      <c r="N700" s="59"/>
      <c r="O700" s="59" t="str">
        <f t="shared" si="110"/>
        <v>PH.PA.CV.221305.01</v>
      </c>
      <c r="Q700" s="59" t="str">
        <f t="shared" si="111"/>
        <v>CL.PA.CV.221305.01</v>
      </c>
      <c r="R700" s="59"/>
      <c r="S700" s="59" t="str">
        <f t="shared" si="113"/>
        <v>DR.PA.CV.221305.01</v>
      </c>
      <c r="T700" s="59"/>
      <c r="U700" s="60" t="str">
        <f t="shared" si="106"/>
        <v>IM.PA.CV.221305.01</v>
      </c>
      <c r="V700" s="59"/>
      <c r="W700" s="60" t="str">
        <f t="shared" si="107"/>
        <v>GE.PA.CV.221305.01</v>
      </c>
    </row>
    <row r="701" spans="1:23" s="57" customFormat="1" ht="14" customHeight="1">
      <c r="A701" s="57" t="s">
        <v>2186</v>
      </c>
      <c r="C701" s="58" t="s">
        <v>2474</v>
      </c>
      <c r="E701" s="58" t="s">
        <v>2130</v>
      </c>
      <c r="F701" s="57" t="s">
        <v>2151</v>
      </c>
      <c r="G701" s="57" t="s">
        <v>2304</v>
      </c>
      <c r="H701" s="58" t="s">
        <v>2222</v>
      </c>
      <c r="J701" s="59" t="str">
        <f t="shared" si="108"/>
        <v>PA.CV.221306</v>
      </c>
      <c r="K701" s="58" t="s">
        <v>2212</v>
      </c>
      <c r="L701" s="57" t="str">
        <f t="shared" si="112"/>
        <v>Leaking at insertion site</v>
      </c>
      <c r="M701" s="59" t="str">
        <f t="shared" si="109"/>
        <v>PI.PA.CV.221306.01</v>
      </c>
      <c r="N701" s="59"/>
      <c r="O701" s="59" t="str">
        <f t="shared" si="110"/>
        <v>PH.PA.CV.221306.01</v>
      </c>
      <c r="Q701" s="59" t="str">
        <f t="shared" si="111"/>
        <v>CL.PA.CV.221306.01</v>
      </c>
      <c r="R701" s="59"/>
      <c r="S701" s="59" t="str">
        <f t="shared" si="113"/>
        <v>DR.PA.CV.221306.01</v>
      </c>
      <c r="T701" s="59"/>
      <c r="U701" s="60" t="str">
        <f t="shared" si="106"/>
        <v>IM.PA.CV.221306.01</v>
      </c>
      <c r="V701" s="59"/>
      <c r="W701" s="60" t="str">
        <f t="shared" si="107"/>
        <v>GE.PA.CV.221306.01</v>
      </c>
    </row>
    <row r="702" spans="1:23" s="57" customFormat="1" ht="14" customHeight="1">
      <c r="A702" s="57" t="s">
        <v>2186</v>
      </c>
      <c r="C702" s="58" t="s">
        <v>2474</v>
      </c>
      <c r="E702" s="58" t="s">
        <v>2130</v>
      </c>
      <c r="F702" s="57" t="s">
        <v>2151</v>
      </c>
      <c r="G702" s="57" t="s">
        <v>2687</v>
      </c>
      <c r="H702" s="58" t="s">
        <v>2376</v>
      </c>
      <c r="J702" s="59" t="str">
        <f t="shared" si="108"/>
        <v>PA.CV.221307</v>
      </c>
      <c r="K702" s="58" t="s">
        <v>2212</v>
      </c>
      <c r="L702" s="57" t="str">
        <f t="shared" si="112"/>
        <v>Redness</v>
      </c>
      <c r="M702" s="59" t="str">
        <f t="shared" si="109"/>
        <v>PI.PA.CV.221307.01</v>
      </c>
      <c r="N702" s="59"/>
      <c r="O702" s="59" t="str">
        <f t="shared" si="110"/>
        <v>PH.PA.CV.221307.01</v>
      </c>
      <c r="Q702" s="59" t="str">
        <f t="shared" si="111"/>
        <v>CL.PA.CV.221307.01</v>
      </c>
      <c r="R702" s="59"/>
      <c r="S702" s="59" t="str">
        <f t="shared" si="113"/>
        <v>DR.PA.CV.221307.01</v>
      </c>
      <c r="T702" s="59"/>
      <c r="U702" s="60" t="str">
        <f t="shared" si="106"/>
        <v>IM.PA.CV.221307.01</v>
      </c>
      <c r="V702" s="59"/>
      <c r="W702" s="60" t="str">
        <f t="shared" si="107"/>
        <v>GE.PA.CV.221307.01</v>
      </c>
    </row>
    <row r="703" spans="1:23" s="57" customFormat="1" ht="14" customHeight="1">
      <c r="A703" s="57" t="s">
        <v>2186</v>
      </c>
      <c r="C703" s="58" t="s">
        <v>2474</v>
      </c>
      <c r="E703" s="58" t="s">
        <v>2130</v>
      </c>
      <c r="F703" s="57" t="s">
        <v>2151</v>
      </c>
      <c r="G703" s="57" t="s">
        <v>2475</v>
      </c>
      <c r="H703" s="58" t="s">
        <v>2378</v>
      </c>
      <c r="J703" s="59" t="str">
        <f t="shared" si="108"/>
        <v>PA.CV.221308</v>
      </c>
      <c r="K703" s="58" t="s">
        <v>2212</v>
      </c>
      <c r="L703" s="57" t="str">
        <f t="shared" si="112"/>
        <v>Tenderness</v>
      </c>
      <c r="M703" s="59" t="str">
        <f t="shared" si="109"/>
        <v>PI.PA.CV.221308.01</v>
      </c>
      <c r="N703" s="59"/>
      <c r="O703" s="59" t="str">
        <f t="shared" si="110"/>
        <v>PH.PA.CV.221308.01</v>
      </c>
      <c r="Q703" s="59" t="str">
        <f t="shared" si="111"/>
        <v>CL.PA.CV.221308.01</v>
      </c>
      <c r="R703" s="59"/>
      <c r="S703" s="59" t="str">
        <f t="shared" si="113"/>
        <v>DR.PA.CV.221308.01</v>
      </c>
      <c r="T703" s="59"/>
      <c r="U703" s="60" t="str">
        <f t="shared" si="106"/>
        <v>IM.PA.CV.221308.01</v>
      </c>
      <c r="V703" s="59"/>
      <c r="W703" s="60" t="str">
        <f t="shared" si="107"/>
        <v>GE.PA.CV.221308.01</v>
      </c>
    </row>
    <row r="704" spans="1:23" s="57" customFormat="1" ht="14" customHeight="1">
      <c r="A704" s="57" t="s">
        <v>2186</v>
      </c>
      <c r="C704" s="58" t="s">
        <v>2474</v>
      </c>
      <c r="D704" s="57" t="s">
        <v>2305</v>
      </c>
      <c r="E704" s="58" t="s">
        <v>2296</v>
      </c>
      <c r="F704" s="57" t="s">
        <v>2306</v>
      </c>
      <c r="G704" s="57" t="s">
        <v>2307</v>
      </c>
      <c r="H704" s="58" t="s">
        <v>2212</v>
      </c>
      <c r="J704" s="59" t="str">
        <f t="shared" si="108"/>
        <v>PA.CV.221401</v>
      </c>
      <c r="K704" s="58" t="s">
        <v>2212</v>
      </c>
      <c r="L704" s="57" t="str">
        <f t="shared" si="112"/>
        <v>On</v>
      </c>
      <c r="M704" s="59" t="str">
        <f t="shared" si="109"/>
        <v>PI.PA.CV.221401.01</v>
      </c>
      <c r="N704" s="59"/>
      <c r="O704" s="59" t="str">
        <f t="shared" si="110"/>
        <v>PH.PA.CV.221401.01</v>
      </c>
      <c r="Q704" s="59" t="str">
        <f t="shared" si="111"/>
        <v>CL.PA.CV.221401.01</v>
      </c>
      <c r="R704" s="59"/>
      <c r="S704" s="59" t="str">
        <f t="shared" si="113"/>
        <v>DR.PA.CV.221401.01</v>
      </c>
      <c r="T704" s="59"/>
      <c r="U704" s="60" t="str">
        <f t="shared" si="106"/>
        <v>IM.PA.CV.221401.01</v>
      </c>
      <c r="V704" s="59"/>
      <c r="W704" s="60" t="str">
        <f t="shared" si="107"/>
        <v>GE.PA.CV.221401.01</v>
      </c>
    </row>
    <row r="705" spans="1:23" s="57" customFormat="1" ht="14" customHeight="1">
      <c r="A705" s="57" t="s">
        <v>2186</v>
      </c>
      <c r="C705" s="58" t="s">
        <v>2474</v>
      </c>
      <c r="E705" s="58" t="s">
        <v>2296</v>
      </c>
      <c r="F705" s="57" t="s">
        <v>2306</v>
      </c>
      <c r="G705" s="57" t="s">
        <v>2308</v>
      </c>
      <c r="H705" s="58" t="s">
        <v>2217</v>
      </c>
      <c r="J705" s="59" t="str">
        <f t="shared" si="108"/>
        <v>PA.CV.221402</v>
      </c>
      <c r="K705" s="58" t="s">
        <v>2212</v>
      </c>
      <c r="L705" s="57" t="str">
        <f t="shared" si="112"/>
        <v>Off</v>
      </c>
      <c r="M705" s="59" t="str">
        <f t="shared" si="109"/>
        <v>PI.PA.CV.221402.01</v>
      </c>
      <c r="N705" s="59"/>
      <c r="O705" s="59" t="str">
        <f t="shared" si="110"/>
        <v>PH.PA.CV.221402.01</v>
      </c>
      <c r="Q705" s="59" t="str">
        <f t="shared" si="111"/>
        <v>CL.PA.CV.221402.01</v>
      </c>
      <c r="R705" s="59"/>
      <c r="S705" s="59" t="str">
        <f t="shared" si="113"/>
        <v>DR.PA.CV.221402.01</v>
      </c>
      <c r="T705" s="59"/>
      <c r="U705" s="60" t="str">
        <f t="shared" si="106"/>
        <v>IM.PA.CV.221402.01</v>
      </c>
      <c r="V705" s="59"/>
      <c r="W705" s="60" t="str">
        <f t="shared" si="107"/>
        <v>GE.PA.CV.221402.01</v>
      </c>
    </row>
    <row r="706" spans="1:23" s="57" customFormat="1" ht="14" customHeight="1">
      <c r="A706" s="57" t="s">
        <v>2186</v>
      </c>
      <c r="C706" s="58" t="s">
        <v>2474</v>
      </c>
      <c r="E706" s="58" t="s">
        <v>2296</v>
      </c>
      <c r="F706" s="57" t="s">
        <v>2306</v>
      </c>
      <c r="G706" s="57" t="s">
        <v>2309</v>
      </c>
      <c r="H706" s="58" t="s">
        <v>2219</v>
      </c>
      <c r="J706" s="59" t="str">
        <f t="shared" si="108"/>
        <v>PA.CV.221403</v>
      </c>
      <c r="K706" s="58" t="s">
        <v>2212</v>
      </c>
      <c r="L706" s="57" t="str">
        <f t="shared" si="112"/>
        <v>Off, Attached</v>
      </c>
      <c r="M706" s="59" t="str">
        <f t="shared" si="109"/>
        <v>PI.PA.CV.221403.01</v>
      </c>
      <c r="N706" s="59"/>
      <c r="O706" s="59" t="str">
        <f t="shared" si="110"/>
        <v>PH.PA.CV.221403.01</v>
      </c>
      <c r="Q706" s="59" t="str">
        <f t="shared" si="111"/>
        <v>CL.PA.CV.221403.01</v>
      </c>
      <c r="R706" s="59"/>
      <c r="S706" s="59" t="str">
        <f t="shared" si="113"/>
        <v>DR.PA.CV.221403.01</v>
      </c>
      <c r="T706" s="59"/>
      <c r="U706" s="60" t="str">
        <f t="shared" si="106"/>
        <v>IM.PA.CV.221403.01</v>
      </c>
      <c r="V706" s="59"/>
      <c r="W706" s="60" t="str">
        <f t="shared" si="107"/>
        <v>GE.PA.CV.221403.01</v>
      </c>
    </row>
    <row r="707" spans="1:23" s="57" customFormat="1" ht="14" customHeight="1">
      <c r="A707" s="57" t="s">
        <v>2186</v>
      </c>
      <c r="C707" s="58" t="s">
        <v>2474</v>
      </c>
      <c r="E707" s="58" t="s">
        <v>2296</v>
      </c>
      <c r="F707" s="57" t="s">
        <v>2306</v>
      </c>
      <c r="G707" s="57" t="s">
        <v>2310</v>
      </c>
      <c r="H707" s="58" t="s">
        <v>2063</v>
      </c>
      <c r="J707" s="59" t="str">
        <f t="shared" si="108"/>
        <v>PA.CV.221404</v>
      </c>
      <c r="K707" s="58" t="s">
        <v>2212</v>
      </c>
      <c r="L707" s="57" t="str">
        <f t="shared" si="112"/>
        <v>Deactivated in OR</v>
      </c>
      <c r="M707" s="59" t="str">
        <f t="shared" si="109"/>
        <v>PI.PA.CV.221404.01</v>
      </c>
      <c r="N707" s="59"/>
      <c r="O707" s="59" t="str">
        <f t="shared" si="110"/>
        <v>PH.PA.CV.221404.01</v>
      </c>
      <c r="Q707" s="59" t="str">
        <f t="shared" si="111"/>
        <v>CL.PA.CV.221404.01</v>
      </c>
      <c r="R707" s="59"/>
      <c r="S707" s="59" t="str">
        <f t="shared" si="113"/>
        <v>DR.PA.CV.221404.01</v>
      </c>
      <c r="T707" s="59"/>
      <c r="U707" s="60" t="str">
        <f t="shared" ref="U707:U770" si="114">CONCATENATE("IM.",J707, ".",K707)</f>
        <v>IM.PA.CV.221404.01</v>
      </c>
      <c r="V707" s="59"/>
      <c r="W707" s="60" t="str">
        <f t="shared" ref="W707:W770" si="115">CONCATENATE("GE.",J707, ".",K707)</f>
        <v>GE.PA.CV.221404.01</v>
      </c>
    </row>
    <row r="708" spans="1:23" s="57" customFormat="1" ht="14" customHeight="1">
      <c r="A708" s="57" t="s">
        <v>2186</v>
      </c>
      <c r="C708" s="58" t="s">
        <v>2474</v>
      </c>
      <c r="E708" s="58" t="s">
        <v>2296</v>
      </c>
      <c r="F708" s="57" t="s">
        <v>2306</v>
      </c>
      <c r="G708" s="57" t="s">
        <v>2311</v>
      </c>
      <c r="H708" s="58" t="s">
        <v>2065</v>
      </c>
      <c r="J708" s="59" t="str">
        <f t="shared" si="108"/>
        <v>PA.CV.221405</v>
      </c>
      <c r="K708" s="58" t="s">
        <v>2212</v>
      </c>
      <c r="L708" s="57" t="str">
        <f t="shared" si="112"/>
        <v>Deactivated prior to OR</v>
      </c>
      <c r="M708" s="59" t="str">
        <f t="shared" si="109"/>
        <v>PI.PA.CV.221405.01</v>
      </c>
      <c r="N708" s="59"/>
      <c r="O708" s="59" t="str">
        <f t="shared" si="110"/>
        <v>PH.PA.CV.221405.01</v>
      </c>
      <c r="Q708" s="59" t="str">
        <f t="shared" si="111"/>
        <v>CL.PA.CV.221405.01</v>
      </c>
      <c r="R708" s="59"/>
      <c r="S708" s="59" t="str">
        <f t="shared" si="113"/>
        <v>DR.PA.CV.221405.01</v>
      </c>
      <c r="T708" s="59"/>
      <c r="U708" s="60" t="str">
        <f t="shared" si="114"/>
        <v>IM.PA.CV.221405.01</v>
      </c>
      <c r="V708" s="59"/>
      <c r="W708" s="60" t="str">
        <f t="shared" si="115"/>
        <v>GE.PA.CV.221405.01</v>
      </c>
    </row>
    <row r="709" spans="1:23" s="57" customFormat="1" ht="14" customHeight="1">
      <c r="A709" s="57" t="s">
        <v>2186</v>
      </c>
      <c r="C709" s="58" t="s">
        <v>2474</v>
      </c>
      <c r="E709" s="58" t="s">
        <v>2296</v>
      </c>
      <c r="F709" s="57" t="s">
        <v>2306</v>
      </c>
      <c r="G709" s="57" t="s">
        <v>2312</v>
      </c>
      <c r="H709" s="58" t="s">
        <v>2222</v>
      </c>
      <c r="J709" s="59" t="str">
        <f t="shared" si="108"/>
        <v>PA.CV.221406</v>
      </c>
      <c r="K709" s="58" t="s">
        <v>2212</v>
      </c>
      <c r="L709" s="57" t="str">
        <f t="shared" si="112"/>
        <v>Reactivated</v>
      </c>
      <c r="M709" s="59" t="str">
        <f t="shared" si="109"/>
        <v>PI.PA.CV.221406.01</v>
      </c>
      <c r="N709" s="59"/>
      <c r="O709" s="59" t="str">
        <f t="shared" si="110"/>
        <v>PH.PA.CV.221406.01</v>
      </c>
      <c r="Q709" s="59" t="str">
        <f t="shared" si="111"/>
        <v>CL.PA.CV.221406.01</v>
      </c>
      <c r="R709" s="59"/>
      <c r="S709" s="59" t="str">
        <f t="shared" si="113"/>
        <v>DR.PA.CV.221406.01</v>
      </c>
      <c r="T709" s="59"/>
      <c r="U709" s="60" t="str">
        <f t="shared" si="114"/>
        <v>IM.PA.CV.221406.01</v>
      </c>
      <c r="V709" s="59"/>
      <c r="W709" s="60" t="str">
        <f t="shared" si="115"/>
        <v>GE.PA.CV.221406.01</v>
      </c>
    </row>
    <row r="710" spans="1:23" s="57" customFormat="1" ht="14" customHeight="1">
      <c r="A710" s="57" t="s">
        <v>2186</v>
      </c>
      <c r="C710" s="58" t="s">
        <v>2474</v>
      </c>
      <c r="D710" s="57" t="s">
        <v>2198</v>
      </c>
      <c r="E710" s="58" t="s">
        <v>2459</v>
      </c>
      <c r="F710" s="57" t="s">
        <v>2315</v>
      </c>
      <c r="G710" s="57" t="s">
        <v>2316</v>
      </c>
      <c r="H710" s="58" t="s">
        <v>2212</v>
      </c>
      <c r="J710" s="59" t="str">
        <f t="shared" si="108"/>
        <v>PA.CV.221501</v>
      </c>
      <c r="K710" s="58" t="s">
        <v>2212</v>
      </c>
      <c r="L710" s="57" t="str">
        <f t="shared" si="112"/>
        <v>Temporary</v>
      </c>
      <c r="M710" s="59" t="str">
        <f t="shared" si="109"/>
        <v>PI.PA.CV.221501.01</v>
      </c>
      <c r="N710" s="59"/>
      <c r="O710" s="59" t="str">
        <f t="shared" si="110"/>
        <v>PH.PA.CV.221501.01</v>
      </c>
      <c r="Q710" s="59" t="str">
        <f t="shared" si="111"/>
        <v>CL.PA.CV.221501.01</v>
      </c>
      <c r="R710" s="59"/>
      <c r="S710" s="59" t="str">
        <f t="shared" si="113"/>
        <v>DR.PA.CV.221501.01</v>
      </c>
      <c r="T710" s="59"/>
      <c r="U710" s="60" t="str">
        <f t="shared" si="114"/>
        <v>IM.PA.CV.221501.01</v>
      </c>
      <c r="V710" s="59"/>
      <c r="W710" s="60" t="str">
        <f t="shared" si="115"/>
        <v>GE.PA.CV.221501.01</v>
      </c>
    </row>
    <row r="711" spans="1:23" s="57" customFormat="1" ht="14" customHeight="1">
      <c r="A711" s="57" t="s">
        <v>2186</v>
      </c>
      <c r="C711" s="58" t="s">
        <v>2474</v>
      </c>
      <c r="E711" s="58" t="s">
        <v>2459</v>
      </c>
      <c r="F711" s="57" t="s">
        <v>2315</v>
      </c>
      <c r="G711" s="57" t="s">
        <v>2317</v>
      </c>
      <c r="H711" s="58" t="s">
        <v>2217</v>
      </c>
      <c r="J711" s="59" t="str">
        <f t="shared" si="108"/>
        <v>PA.CV.221502</v>
      </c>
      <c r="K711" s="58" t="s">
        <v>2212</v>
      </c>
      <c r="L711" s="57" t="str">
        <f t="shared" si="112"/>
        <v>Permanent</v>
      </c>
      <c r="M711" s="59" t="str">
        <f t="shared" si="109"/>
        <v>PI.PA.CV.221502.01</v>
      </c>
      <c r="N711" s="59"/>
      <c r="O711" s="59" t="str">
        <f t="shared" si="110"/>
        <v>PH.PA.CV.221502.01</v>
      </c>
      <c r="Q711" s="59" t="str">
        <f t="shared" si="111"/>
        <v>CL.PA.CV.221502.01</v>
      </c>
      <c r="R711" s="59"/>
      <c r="S711" s="59" t="str">
        <f t="shared" si="113"/>
        <v>DR.PA.CV.221502.01</v>
      </c>
      <c r="T711" s="59"/>
      <c r="U711" s="60" t="str">
        <f t="shared" si="114"/>
        <v>IM.PA.CV.221502.01</v>
      </c>
      <c r="V711" s="59"/>
      <c r="W711" s="60" t="str">
        <f t="shared" si="115"/>
        <v>GE.PA.CV.221502.01</v>
      </c>
    </row>
    <row r="712" spans="1:23" s="57" customFormat="1" ht="14" customHeight="1">
      <c r="A712" s="57" t="s">
        <v>2186</v>
      </c>
      <c r="C712" s="58" t="s">
        <v>2474</v>
      </c>
      <c r="E712" s="58" t="s">
        <v>2459</v>
      </c>
      <c r="F712" s="57" t="s">
        <v>2315</v>
      </c>
      <c r="G712" s="57" t="s">
        <v>2318</v>
      </c>
      <c r="H712" s="58" t="s">
        <v>2219</v>
      </c>
      <c r="J712" s="59" t="str">
        <f t="shared" ref="J712:J775" si="116">CONCATENATE("PA.CV.",C712,E712,H712)</f>
        <v>PA.CV.221503</v>
      </c>
      <c r="K712" s="58" t="s">
        <v>2212</v>
      </c>
      <c r="L712" s="57" t="str">
        <f t="shared" si="112"/>
        <v>ICD</v>
      </c>
      <c r="M712" s="59" t="str">
        <f t="shared" ref="M712:M775" si="117">CONCATENATE("PI.",J712,".",K712)</f>
        <v>PI.PA.CV.221503.01</v>
      </c>
      <c r="N712" s="59"/>
      <c r="O712" s="59" t="str">
        <f t="shared" ref="O712:O775" si="118">CONCATENATE("PH.",J712,".",K712)</f>
        <v>PH.PA.CV.221503.01</v>
      </c>
      <c r="Q712" s="59" t="str">
        <f t="shared" ref="Q712:Q775" si="119">CONCATENATE("CL.",J712,".",K712)</f>
        <v>CL.PA.CV.221503.01</v>
      </c>
      <c r="R712" s="59"/>
      <c r="S712" s="59" t="str">
        <f t="shared" si="113"/>
        <v>DR.PA.CV.221503.01</v>
      </c>
      <c r="T712" s="59"/>
      <c r="U712" s="60" t="str">
        <f t="shared" si="114"/>
        <v>IM.PA.CV.221503.01</v>
      </c>
      <c r="V712" s="59"/>
      <c r="W712" s="60" t="str">
        <f t="shared" si="115"/>
        <v>GE.PA.CV.221503.01</v>
      </c>
    </row>
    <row r="713" spans="1:23" s="57" customFormat="1" ht="14" customHeight="1">
      <c r="A713" s="57" t="s">
        <v>2186</v>
      </c>
      <c r="C713" s="58" t="s">
        <v>2474</v>
      </c>
      <c r="D713" s="57" t="s">
        <v>2319</v>
      </c>
      <c r="E713" s="58" t="s">
        <v>2464</v>
      </c>
      <c r="F713" s="57" t="s">
        <v>2320</v>
      </c>
      <c r="G713" s="57" t="s">
        <v>2321</v>
      </c>
      <c r="H713" s="58" t="s">
        <v>2212</v>
      </c>
      <c r="J713" s="59" t="str">
        <f t="shared" si="116"/>
        <v>PA.CV.221601</v>
      </c>
      <c r="K713" s="58" t="s">
        <v>2212</v>
      </c>
      <c r="L713" s="57" t="str">
        <f t="shared" ref="L713:L776" si="120">G713</f>
        <v>Capped</v>
      </c>
      <c r="M713" s="59" t="str">
        <f t="shared" si="117"/>
        <v>PI.PA.CV.221601.01</v>
      </c>
      <c r="N713" s="59"/>
      <c r="O713" s="59" t="str">
        <f t="shared" si="118"/>
        <v>PH.PA.CV.221601.01</v>
      </c>
      <c r="Q713" s="59" t="str">
        <f t="shared" si="119"/>
        <v>CL.PA.CV.221601.01</v>
      </c>
      <c r="R713" s="59"/>
      <c r="S713" s="59" t="str">
        <f t="shared" ref="S713:S776" si="121">CONCATENATE("DR.",J713,".",K713)</f>
        <v>DR.PA.CV.221601.01</v>
      </c>
      <c r="T713" s="59"/>
      <c r="U713" s="60" t="str">
        <f t="shared" si="114"/>
        <v>IM.PA.CV.221601.01</v>
      </c>
      <c r="V713" s="59"/>
      <c r="W713" s="60" t="str">
        <f t="shared" si="115"/>
        <v>GE.PA.CV.221601.01</v>
      </c>
    </row>
    <row r="714" spans="1:23" s="57" customFormat="1" ht="14" customHeight="1">
      <c r="A714" s="57" t="s">
        <v>2186</v>
      </c>
      <c r="C714" s="58" t="s">
        <v>2474</v>
      </c>
      <c r="E714" s="58" t="s">
        <v>2464</v>
      </c>
      <c r="F714" s="57" t="s">
        <v>2320</v>
      </c>
      <c r="G714" s="57" t="s">
        <v>2322</v>
      </c>
      <c r="H714" s="58" t="s">
        <v>2217</v>
      </c>
      <c r="J714" s="59" t="str">
        <f t="shared" si="116"/>
        <v>PA.CV.221602</v>
      </c>
      <c r="K714" s="58" t="s">
        <v>2212</v>
      </c>
      <c r="L714" s="57" t="str">
        <f t="shared" si="120"/>
        <v>Labeled</v>
      </c>
      <c r="M714" s="59" t="str">
        <f t="shared" si="117"/>
        <v>PI.PA.CV.221602.01</v>
      </c>
      <c r="N714" s="59"/>
      <c r="O714" s="59" t="str">
        <f t="shared" si="118"/>
        <v>PH.PA.CV.221602.01</v>
      </c>
      <c r="Q714" s="59" t="str">
        <f t="shared" si="119"/>
        <v>CL.PA.CV.221602.01</v>
      </c>
      <c r="R714" s="59"/>
      <c r="S714" s="59" t="str">
        <f t="shared" si="121"/>
        <v>DR.PA.CV.221602.01</v>
      </c>
      <c r="T714" s="59"/>
      <c r="U714" s="60" t="str">
        <f t="shared" si="114"/>
        <v>IM.PA.CV.221602.01</v>
      </c>
      <c r="V714" s="59"/>
      <c r="W714" s="60" t="str">
        <f t="shared" si="115"/>
        <v>GE.PA.CV.221602.01</v>
      </c>
    </row>
    <row r="715" spans="1:23" s="57" customFormat="1" ht="14" customHeight="1">
      <c r="A715" s="57" t="s">
        <v>2186</v>
      </c>
      <c r="C715" s="58" t="s">
        <v>2474</v>
      </c>
      <c r="E715" s="58" t="s">
        <v>2464</v>
      </c>
      <c r="F715" s="57" t="s">
        <v>2320</v>
      </c>
      <c r="G715" s="57" t="s">
        <v>2323</v>
      </c>
      <c r="H715" s="58" t="s">
        <v>2219</v>
      </c>
      <c r="J715" s="59" t="str">
        <f t="shared" si="116"/>
        <v>PA.CV.221603</v>
      </c>
      <c r="K715" s="58" t="s">
        <v>2212</v>
      </c>
      <c r="L715" s="57" t="str">
        <f t="shared" si="120"/>
        <v>Removed</v>
      </c>
      <c r="M715" s="59" t="str">
        <f t="shared" si="117"/>
        <v>PI.PA.CV.221603.01</v>
      </c>
      <c r="N715" s="59"/>
      <c r="O715" s="59" t="str">
        <f t="shared" si="118"/>
        <v>PH.PA.CV.221603.01</v>
      </c>
      <c r="Q715" s="59" t="str">
        <f t="shared" si="119"/>
        <v>CL.PA.CV.221603.01</v>
      </c>
      <c r="R715" s="59"/>
      <c r="S715" s="59" t="str">
        <f t="shared" si="121"/>
        <v>DR.PA.CV.221603.01</v>
      </c>
      <c r="T715" s="59"/>
      <c r="U715" s="60" t="str">
        <f t="shared" si="114"/>
        <v>IM.PA.CV.221603.01</v>
      </c>
      <c r="V715" s="59"/>
      <c r="W715" s="60" t="str">
        <f t="shared" si="115"/>
        <v>GE.PA.CV.221603.01</v>
      </c>
    </row>
    <row r="716" spans="1:23" s="57" customFormat="1" ht="14" customHeight="1">
      <c r="A716" s="57" t="s">
        <v>2186</v>
      </c>
      <c r="C716" s="58" t="s">
        <v>2474</v>
      </c>
      <c r="E716" s="58" t="s">
        <v>2464</v>
      </c>
      <c r="F716" s="57" t="s">
        <v>2320</v>
      </c>
      <c r="G716" s="57" t="s">
        <v>986</v>
      </c>
      <c r="H716" s="58" t="s">
        <v>2063</v>
      </c>
      <c r="J716" s="59" t="str">
        <f t="shared" si="116"/>
        <v>PA.CV.221604</v>
      </c>
      <c r="K716" s="58" t="s">
        <v>2212</v>
      </c>
      <c r="L716" s="57" t="str">
        <f t="shared" si="120"/>
        <v>Number, specify:</v>
      </c>
      <c r="M716" s="59" t="str">
        <f t="shared" si="117"/>
        <v>PI.PA.CV.221604.01</v>
      </c>
      <c r="N716" s="59"/>
      <c r="O716" s="59" t="str">
        <f t="shared" si="118"/>
        <v>PH.PA.CV.221604.01</v>
      </c>
      <c r="Q716" s="59" t="str">
        <f t="shared" si="119"/>
        <v>CL.PA.CV.221604.01</v>
      </c>
      <c r="R716" s="59"/>
      <c r="S716" s="59" t="str">
        <f t="shared" si="121"/>
        <v>DR.PA.CV.221604.01</v>
      </c>
      <c r="T716" s="59"/>
      <c r="U716" s="60" t="str">
        <f t="shared" si="114"/>
        <v>IM.PA.CV.221604.01</v>
      </c>
      <c r="V716" s="59"/>
      <c r="W716" s="60" t="str">
        <f t="shared" si="115"/>
        <v>GE.PA.CV.221604.01</v>
      </c>
    </row>
    <row r="717" spans="1:23" s="57" customFormat="1" ht="14" customHeight="1">
      <c r="A717" s="57" t="s">
        <v>2186</v>
      </c>
      <c r="C717" s="58" t="s">
        <v>2474</v>
      </c>
      <c r="D717" s="57" t="s">
        <v>2324</v>
      </c>
      <c r="E717" s="58" t="s">
        <v>2466</v>
      </c>
      <c r="F717" s="57" t="s">
        <v>2325</v>
      </c>
      <c r="G717" s="57" t="s">
        <v>985</v>
      </c>
      <c r="H717" s="58" t="s">
        <v>2212</v>
      </c>
      <c r="J717" s="59" t="str">
        <f t="shared" si="116"/>
        <v>PA.CV.221701</v>
      </c>
      <c r="K717" s="58" t="s">
        <v>2212</v>
      </c>
      <c r="L717" s="57" t="str">
        <f t="shared" si="120"/>
        <v>Specify:</v>
      </c>
      <c r="M717" s="59" t="str">
        <f t="shared" si="117"/>
        <v>PI.PA.CV.221701.01</v>
      </c>
      <c r="N717" s="59"/>
      <c r="O717" s="59" t="str">
        <f t="shared" si="118"/>
        <v>PH.PA.CV.221701.01</v>
      </c>
      <c r="Q717" s="59" t="str">
        <f t="shared" si="119"/>
        <v>CL.PA.CV.221701.01</v>
      </c>
      <c r="R717" s="59"/>
      <c r="S717" s="59" t="str">
        <f t="shared" si="121"/>
        <v>DR.PA.CV.221701.01</v>
      </c>
      <c r="T717" s="59"/>
      <c r="U717" s="60" t="str">
        <f t="shared" si="114"/>
        <v>IM.PA.CV.221701.01</v>
      </c>
      <c r="V717" s="59"/>
      <c r="W717" s="60" t="str">
        <f t="shared" si="115"/>
        <v>GE.PA.CV.221701.01</v>
      </c>
    </row>
    <row r="718" spans="1:23" s="57" customFormat="1" ht="14" customHeight="1">
      <c r="A718" s="57" t="s">
        <v>2186</v>
      </c>
      <c r="B718" s="57" t="s">
        <v>2326</v>
      </c>
      <c r="C718" s="58" t="s">
        <v>2625</v>
      </c>
      <c r="D718" s="57" t="s">
        <v>2027</v>
      </c>
      <c r="E718" s="58" t="s">
        <v>2212</v>
      </c>
      <c r="F718" s="57" t="s">
        <v>2327</v>
      </c>
      <c r="G718" s="57" t="s">
        <v>2102</v>
      </c>
      <c r="H718" s="58" t="s">
        <v>2212</v>
      </c>
      <c r="J718" s="59" t="str">
        <f t="shared" si="116"/>
        <v>PA.CV.230101</v>
      </c>
      <c r="K718" s="58" t="s">
        <v>2212</v>
      </c>
      <c r="L718" s="57" t="str">
        <f t="shared" si="120"/>
        <v>Palpable - bounding 4+</v>
      </c>
      <c r="M718" s="59" t="str">
        <f t="shared" si="117"/>
        <v>PI.PA.CV.230101.01</v>
      </c>
      <c r="N718" s="59"/>
      <c r="O718" s="59" t="str">
        <f t="shared" si="118"/>
        <v>PH.PA.CV.230101.01</v>
      </c>
      <c r="Q718" s="59" t="str">
        <f t="shared" si="119"/>
        <v>CL.PA.CV.230101.01</v>
      </c>
      <c r="R718" s="59"/>
      <c r="S718" s="59" t="str">
        <f t="shared" si="121"/>
        <v>DR.PA.CV.230101.01</v>
      </c>
      <c r="T718" s="59"/>
      <c r="U718" s="60" t="str">
        <f t="shared" si="114"/>
        <v>IM.PA.CV.230101.01</v>
      </c>
      <c r="V718" s="59"/>
      <c r="W718" s="60" t="str">
        <f t="shared" si="115"/>
        <v>GE.PA.CV.230101.01</v>
      </c>
    </row>
    <row r="719" spans="1:23" s="57" customFormat="1" ht="14" customHeight="1">
      <c r="A719" s="57" t="s">
        <v>2186</v>
      </c>
      <c r="C719" s="58" t="s">
        <v>2625</v>
      </c>
      <c r="E719" s="58" t="s">
        <v>2212</v>
      </c>
      <c r="F719" s="57" t="s">
        <v>2327</v>
      </c>
      <c r="G719" s="57" t="s">
        <v>2103</v>
      </c>
      <c r="H719" s="58" t="s">
        <v>2217</v>
      </c>
      <c r="J719" s="59" t="str">
        <f t="shared" si="116"/>
        <v>PA.CV.230102</v>
      </c>
      <c r="K719" s="58" t="s">
        <v>2212</v>
      </c>
      <c r="L719" s="57" t="str">
        <f t="shared" si="120"/>
        <v>Palpable - strong 3+</v>
      </c>
      <c r="M719" s="59" t="str">
        <f t="shared" si="117"/>
        <v>PI.PA.CV.230102.01</v>
      </c>
      <c r="N719" s="59"/>
      <c r="O719" s="59" t="str">
        <f t="shared" si="118"/>
        <v>PH.PA.CV.230102.01</v>
      </c>
      <c r="Q719" s="59" t="str">
        <f t="shared" si="119"/>
        <v>CL.PA.CV.230102.01</v>
      </c>
      <c r="R719" s="59"/>
      <c r="S719" s="59" t="str">
        <f t="shared" si="121"/>
        <v>DR.PA.CV.230102.01</v>
      </c>
      <c r="T719" s="59"/>
      <c r="U719" s="60" t="str">
        <f t="shared" si="114"/>
        <v>IM.PA.CV.230102.01</v>
      </c>
      <c r="V719" s="59"/>
      <c r="W719" s="60" t="str">
        <f t="shared" si="115"/>
        <v>GE.PA.CV.230102.01</v>
      </c>
    </row>
    <row r="720" spans="1:23" s="57" customFormat="1" ht="14" customHeight="1">
      <c r="A720" s="57" t="s">
        <v>2186</v>
      </c>
      <c r="C720" s="58" t="s">
        <v>2625</v>
      </c>
      <c r="E720" s="58" t="s">
        <v>2212</v>
      </c>
      <c r="F720" s="57" t="s">
        <v>2327</v>
      </c>
      <c r="G720" s="57" t="s">
        <v>2104</v>
      </c>
      <c r="H720" s="58" t="s">
        <v>2219</v>
      </c>
      <c r="J720" s="59" t="str">
        <f t="shared" si="116"/>
        <v>PA.CV.230103</v>
      </c>
      <c r="K720" s="58" t="s">
        <v>2212</v>
      </c>
      <c r="L720" s="57" t="str">
        <f t="shared" si="120"/>
        <v>Palpable - normal 2+</v>
      </c>
      <c r="M720" s="59" t="str">
        <f t="shared" si="117"/>
        <v>PI.PA.CV.230103.01</v>
      </c>
      <c r="N720" s="59"/>
      <c r="O720" s="59" t="str">
        <f t="shared" si="118"/>
        <v>PH.PA.CV.230103.01</v>
      </c>
      <c r="Q720" s="59" t="str">
        <f t="shared" si="119"/>
        <v>CL.PA.CV.230103.01</v>
      </c>
      <c r="R720" s="59"/>
      <c r="S720" s="59" t="str">
        <f t="shared" si="121"/>
        <v>DR.PA.CV.230103.01</v>
      </c>
      <c r="T720" s="59"/>
      <c r="U720" s="60" t="str">
        <f t="shared" si="114"/>
        <v>IM.PA.CV.230103.01</v>
      </c>
      <c r="V720" s="59"/>
      <c r="W720" s="60" t="str">
        <f t="shared" si="115"/>
        <v>GE.PA.CV.230103.01</v>
      </c>
    </row>
    <row r="721" spans="1:23" s="57" customFormat="1" ht="14" customHeight="1">
      <c r="A721" s="57" t="s">
        <v>2186</v>
      </c>
      <c r="C721" s="58" t="s">
        <v>2625</v>
      </c>
      <c r="E721" s="58" t="s">
        <v>2212</v>
      </c>
      <c r="F721" s="57" t="s">
        <v>2327</v>
      </c>
      <c r="G721" s="57" t="s">
        <v>2105</v>
      </c>
      <c r="H721" s="58" t="s">
        <v>2063</v>
      </c>
      <c r="J721" s="59" t="str">
        <f t="shared" si="116"/>
        <v>PA.CV.230104</v>
      </c>
      <c r="K721" s="58" t="s">
        <v>2212</v>
      </c>
      <c r="L721" s="57" t="str">
        <f t="shared" si="120"/>
        <v>Palpable - weak 1+</v>
      </c>
      <c r="M721" s="59" t="str">
        <f t="shared" si="117"/>
        <v>PI.PA.CV.230104.01</v>
      </c>
      <c r="N721" s="59"/>
      <c r="O721" s="59" t="str">
        <f t="shared" si="118"/>
        <v>PH.PA.CV.230104.01</v>
      </c>
      <c r="Q721" s="59" t="str">
        <f t="shared" si="119"/>
        <v>CL.PA.CV.230104.01</v>
      </c>
      <c r="R721" s="59"/>
      <c r="S721" s="59" t="str">
        <f t="shared" si="121"/>
        <v>DR.PA.CV.230104.01</v>
      </c>
      <c r="T721" s="59"/>
      <c r="U721" s="60" t="str">
        <f t="shared" si="114"/>
        <v>IM.PA.CV.230104.01</v>
      </c>
      <c r="V721" s="59"/>
      <c r="W721" s="60" t="str">
        <f t="shared" si="115"/>
        <v>GE.PA.CV.230104.01</v>
      </c>
    </row>
    <row r="722" spans="1:23" s="57" customFormat="1" ht="14" customHeight="1">
      <c r="A722" s="57" t="s">
        <v>2186</v>
      </c>
      <c r="C722" s="58" t="s">
        <v>2625</v>
      </c>
      <c r="E722" s="58" t="s">
        <v>2212</v>
      </c>
      <c r="F722" s="57" t="s">
        <v>2327</v>
      </c>
      <c r="G722" s="57" t="s">
        <v>2106</v>
      </c>
      <c r="H722" s="58" t="s">
        <v>2065</v>
      </c>
      <c r="J722" s="59" t="str">
        <f t="shared" si="116"/>
        <v>PA.CV.230105</v>
      </c>
      <c r="K722" s="58" t="s">
        <v>2212</v>
      </c>
      <c r="L722" s="57" t="str">
        <f t="shared" si="120"/>
        <v>Not palpable</v>
      </c>
      <c r="M722" s="59" t="str">
        <f t="shared" si="117"/>
        <v>PI.PA.CV.230105.01</v>
      </c>
      <c r="N722" s="59"/>
      <c r="O722" s="59" t="str">
        <f t="shared" si="118"/>
        <v>PH.PA.CV.230105.01</v>
      </c>
      <c r="Q722" s="59" t="str">
        <f t="shared" si="119"/>
        <v>CL.PA.CV.230105.01</v>
      </c>
      <c r="R722" s="59"/>
      <c r="S722" s="59" t="str">
        <f t="shared" si="121"/>
        <v>DR.PA.CV.230105.01</v>
      </c>
      <c r="T722" s="59"/>
      <c r="U722" s="60" t="str">
        <f t="shared" si="114"/>
        <v>IM.PA.CV.230105.01</v>
      </c>
      <c r="V722" s="59"/>
      <c r="W722" s="60" t="str">
        <f t="shared" si="115"/>
        <v>GE.PA.CV.230105.01</v>
      </c>
    </row>
    <row r="723" spans="1:23" s="57" customFormat="1" ht="14" customHeight="1">
      <c r="A723" s="57" t="s">
        <v>2186</v>
      </c>
      <c r="C723" s="58" t="s">
        <v>2625</v>
      </c>
      <c r="E723" s="58" t="s">
        <v>2212</v>
      </c>
      <c r="F723" s="57" t="s">
        <v>2327</v>
      </c>
      <c r="G723" s="57" t="s">
        <v>2107</v>
      </c>
      <c r="H723" s="58" t="s">
        <v>2222</v>
      </c>
      <c r="J723" s="59" t="str">
        <f t="shared" si="116"/>
        <v>PA.CV.230106</v>
      </c>
      <c r="K723" s="58" t="s">
        <v>2212</v>
      </c>
      <c r="L723" s="57" t="str">
        <f t="shared" si="120"/>
        <v>Doppler - present</v>
      </c>
      <c r="M723" s="59" t="str">
        <f t="shared" si="117"/>
        <v>PI.PA.CV.230106.01</v>
      </c>
      <c r="N723" s="59"/>
      <c r="O723" s="59" t="str">
        <f t="shared" si="118"/>
        <v>PH.PA.CV.230106.01</v>
      </c>
      <c r="Q723" s="59" t="str">
        <f t="shared" si="119"/>
        <v>CL.PA.CV.230106.01</v>
      </c>
      <c r="R723" s="59"/>
      <c r="S723" s="59" t="str">
        <f t="shared" si="121"/>
        <v>DR.PA.CV.230106.01</v>
      </c>
      <c r="T723" s="59"/>
      <c r="U723" s="60" t="str">
        <f t="shared" si="114"/>
        <v>IM.PA.CV.230106.01</v>
      </c>
      <c r="V723" s="59"/>
      <c r="W723" s="60" t="str">
        <f t="shared" si="115"/>
        <v>GE.PA.CV.230106.01</v>
      </c>
    </row>
    <row r="724" spans="1:23" s="57" customFormat="1" ht="14" customHeight="1">
      <c r="A724" s="57" t="s">
        <v>2186</v>
      </c>
      <c r="C724" s="58" t="s">
        <v>2625</v>
      </c>
      <c r="E724" s="58" t="s">
        <v>2212</v>
      </c>
      <c r="F724" s="57" t="s">
        <v>2327</v>
      </c>
      <c r="G724" s="57" t="s">
        <v>2108</v>
      </c>
      <c r="H724" s="58" t="s">
        <v>2376</v>
      </c>
      <c r="J724" s="59" t="str">
        <f t="shared" si="116"/>
        <v>PA.CV.230107</v>
      </c>
      <c r="K724" s="58" t="s">
        <v>2212</v>
      </c>
      <c r="L724" s="57" t="str">
        <f t="shared" si="120"/>
        <v>Doppler - absent</v>
      </c>
      <c r="M724" s="59" t="str">
        <f t="shared" si="117"/>
        <v>PI.PA.CV.230107.01</v>
      </c>
      <c r="N724" s="59"/>
      <c r="O724" s="59" t="str">
        <f t="shared" si="118"/>
        <v>PH.PA.CV.230107.01</v>
      </c>
      <c r="Q724" s="59" t="str">
        <f t="shared" si="119"/>
        <v>CL.PA.CV.230107.01</v>
      </c>
      <c r="R724" s="59"/>
      <c r="S724" s="59" t="str">
        <f t="shared" si="121"/>
        <v>DR.PA.CV.230107.01</v>
      </c>
      <c r="T724" s="59"/>
      <c r="U724" s="60" t="str">
        <f t="shared" si="114"/>
        <v>IM.PA.CV.230107.01</v>
      </c>
      <c r="V724" s="59"/>
      <c r="W724" s="60" t="str">
        <f t="shared" si="115"/>
        <v>GE.PA.CV.230107.01</v>
      </c>
    </row>
    <row r="725" spans="1:23" s="57" customFormat="1" ht="14" customHeight="1">
      <c r="A725" s="57" t="s">
        <v>2186</v>
      </c>
      <c r="C725" s="58" t="s">
        <v>2625</v>
      </c>
      <c r="E725" s="58" t="s">
        <v>2212</v>
      </c>
      <c r="F725" s="57" t="s">
        <v>2327</v>
      </c>
      <c r="G725" s="57" t="s">
        <v>2109</v>
      </c>
      <c r="H725" s="58" t="s">
        <v>2378</v>
      </c>
      <c r="J725" s="59" t="str">
        <f t="shared" si="116"/>
        <v>PA.CV.230108</v>
      </c>
      <c r="K725" s="58" t="s">
        <v>2212</v>
      </c>
      <c r="L725" s="57" t="str">
        <f t="shared" si="120"/>
        <v>Unable to assess</v>
      </c>
      <c r="M725" s="59" t="str">
        <f t="shared" si="117"/>
        <v>PI.PA.CV.230108.01</v>
      </c>
      <c r="N725" s="59"/>
      <c r="O725" s="59" t="str">
        <f t="shared" si="118"/>
        <v>PH.PA.CV.230108.01</v>
      </c>
      <c r="Q725" s="59" t="str">
        <f t="shared" si="119"/>
        <v>CL.PA.CV.230108.01</v>
      </c>
      <c r="R725" s="59"/>
      <c r="S725" s="59" t="str">
        <f t="shared" si="121"/>
        <v>DR.PA.CV.230108.01</v>
      </c>
      <c r="T725" s="59"/>
      <c r="U725" s="60" t="str">
        <f t="shared" si="114"/>
        <v>IM.PA.CV.230108.01</v>
      </c>
      <c r="V725" s="59"/>
      <c r="W725" s="60" t="str">
        <f t="shared" si="115"/>
        <v>GE.PA.CV.230108.01</v>
      </c>
    </row>
    <row r="726" spans="1:23" s="57" customFormat="1" ht="14" customHeight="1">
      <c r="A726" s="57" t="s">
        <v>2186</v>
      </c>
      <c r="C726" s="58" t="s">
        <v>2625</v>
      </c>
      <c r="D726" s="57" t="s">
        <v>2029</v>
      </c>
      <c r="E726" s="58" t="s">
        <v>2217</v>
      </c>
      <c r="F726" s="57" t="s">
        <v>2328</v>
      </c>
      <c r="G726" s="57" t="s">
        <v>2102</v>
      </c>
      <c r="H726" s="58" t="s">
        <v>2212</v>
      </c>
      <c r="J726" s="59" t="str">
        <f t="shared" si="116"/>
        <v>PA.CV.230201</v>
      </c>
      <c r="K726" s="58" t="s">
        <v>2212</v>
      </c>
      <c r="L726" s="57" t="str">
        <f t="shared" si="120"/>
        <v>Palpable - bounding 4+</v>
      </c>
      <c r="M726" s="59" t="str">
        <f t="shared" si="117"/>
        <v>PI.PA.CV.230201.01</v>
      </c>
      <c r="N726" s="59"/>
      <c r="O726" s="59" t="str">
        <f t="shared" si="118"/>
        <v>PH.PA.CV.230201.01</v>
      </c>
      <c r="Q726" s="59" t="str">
        <f t="shared" si="119"/>
        <v>CL.PA.CV.230201.01</v>
      </c>
      <c r="R726" s="59"/>
      <c r="S726" s="59" t="str">
        <f t="shared" si="121"/>
        <v>DR.PA.CV.230201.01</v>
      </c>
      <c r="T726" s="59"/>
      <c r="U726" s="60" t="str">
        <f t="shared" si="114"/>
        <v>IM.PA.CV.230201.01</v>
      </c>
      <c r="V726" s="59"/>
      <c r="W726" s="60" t="str">
        <f t="shared" si="115"/>
        <v>GE.PA.CV.230201.01</v>
      </c>
    </row>
    <row r="727" spans="1:23" s="57" customFormat="1" ht="14" customHeight="1">
      <c r="A727" s="57" t="s">
        <v>2186</v>
      </c>
      <c r="C727" s="58" t="s">
        <v>2625</v>
      </c>
      <c r="E727" s="58" t="s">
        <v>2217</v>
      </c>
      <c r="F727" s="57" t="s">
        <v>2328</v>
      </c>
      <c r="G727" s="57" t="s">
        <v>2103</v>
      </c>
      <c r="H727" s="58" t="s">
        <v>2217</v>
      </c>
      <c r="J727" s="59" t="str">
        <f t="shared" si="116"/>
        <v>PA.CV.230202</v>
      </c>
      <c r="K727" s="58" t="s">
        <v>2212</v>
      </c>
      <c r="L727" s="57" t="str">
        <f t="shared" si="120"/>
        <v>Palpable - strong 3+</v>
      </c>
      <c r="M727" s="59" t="str">
        <f t="shared" si="117"/>
        <v>PI.PA.CV.230202.01</v>
      </c>
      <c r="N727" s="59"/>
      <c r="O727" s="59" t="str">
        <f t="shared" si="118"/>
        <v>PH.PA.CV.230202.01</v>
      </c>
      <c r="Q727" s="59" t="str">
        <f t="shared" si="119"/>
        <v>CL.PA.CV.230202.01</v>
      </c>
      <c r="R727" s="59"/>
      <c r="S727" s="59" t="str">
        <f t="shared" si="121"/>
        <v>DR.PA.CV.230202.01</v>
      </c>
      <c r="T727" s="59"/>
      <c r="U727" s="60" t="str">
        <f t="shared" si="114"/>
        <v>IM.PA.CV.230202.01</v>
      </c>
      <c r="V727" s="59"/>
      <c r="W727" s="60" t="str">
        <f t="shared" si="115"/>
        <v>GE.PA.CV.230202.01</v>
      </c>
    </row>
    <row r="728" spans="1:23" s="57" customFormat="1" ht="14" customHeight="1">
      <c r="A728" s="57" t="s">
        <v>2186</v>
      </c>
      <c r="C728" s="58" t="s">
        <v>2625</v>
      </c>
      <c r="E728" s="58" t="s">
        <v>2217</v>
      </c>
      <c r="F728" s="57" t="s">
        <v>2328</v>
      </c>
      <c r="G728" s="57" t="s">
        <v>2104</v>
      </c>
      <c r="H728" s="58" t="s">
        <v>2219</v>
      </c>
      <c r="J728" s="59" t="str">
        <f t="shared" si="116"/>
        <v>PA.CV.230203</v>
      </c>
      <c r="K728" s="58" t="s">
        <v>2212</v>
      </c>
      <c r="L728" s="57" t="str">
        <f t="shared" si="120"/>
        <v>Palpable - normal 2+</v>
      </c>
      <c r="M728" s="59" t="str">
        <f t="shared" si="117"/>
        <v>PI.PA.CV.230203.01</v>
      </c>
      <c r="N728" s="59"/>
      <c r="O728" s="59" t="str">
        <f t="shared" si="118"/>
        <v>PH.PA.CV.230203.01</v>
      </c>
      <c r="Q728" s="59" t="str">
        <f t="shared" si="119"/>
        <v>CL.PA.CV.230203.01</v>
      </c>
      <c r="R728" s="59"/>
      <c r="S728" s="59" t="str">
        <f t="shared" si="121"/>
        <v>DR.PA.CV.230203.01</v>
      </c>
      <c r="T728" s="59"/>
      <c r="U728" s="60" t="str">
        <f t="shared" si="114"/>
        <v>IM.PA.CV.230203.01</v>
      </c>
      <c r="V728" s="59"/>
      <c r="W728" s="60" t="str">
        <f t="shared" si="115"/>
        <v>GE.PA.CV.230203.01</v>
      </c>
    </row>
    <row r="729" spans="1:23" s="57" customFormat="1" ht="14" customHeight="1">
      <c r="A729" s="57" t="s">
        <v>2186</v>
      </c>
      <c r="C729" s="58" t="s">
        <v>2625</v>
      </c>
      <c r="E729" s="58" t="s">
        <v>2217</v>
      </c>
      <c r="F729" s="57" t="s">
        <v>2328</v>
      </c>
      <c r="G729" s="57" t="s">
        <v>2105</v>
      </c>
      <c r="H729" s="58" t="s">
        <v>2063</v>
      </c>
      <c r="J729" s="59" t="str">
        <f t="shared" si="116"/>
        <v>PA.CV.230204</v>
      </c>
      <c r="K729" s="58" t="s">
        <v>2212</v>
      </c>
      <c r="L729" s="57" t="str">
        <f t="shared" si="120"/>
        <v>Palpable - weak 1+</v>
      </c>
      <c r="M729" s="59" t="str">
        <f t="shared" si="117"/>
        <v>PI.PA.CV.230204.01</v>
      </c>
      <c r="N729" s="59"/>
      <c r="O729" s="59" t="str">
        <f t="shared" si="118"/>
        <v>PH.PA.CV.230204.01</v>
      </c>
      <c r="Q729" s="59" t="str">
        <f t="shared" si="119"/>
        <v>CL.PA.CV.230204.01</v>
      </c>
      <c r="R729" s="59"/>
      <c r="S729" s="59" t="str">
        <f t="shared" si="121"/>
        <v>DR.PA.CV.230204.01</v>
      </c>
      <c r="T729" s="59"/>
      <c r="U729" s="60" t="str">
        <f t="shared" si="114"/>
        <v>IM.PA.CV.230204.01</v>
      </c>
      <c r="V729" s="59"/>
      <c r="W729" s="60" t="str">
        <f t="shared" si="115"/>
        <v>GE.PA.CV.230204.01</v>
      </c>
    </row>
    <row r="730" spans="1:23" s="57" customFormat="1" ht="14" customHeight="1">
      <c r="A730" s="57" t="s">
        <v>2186</v>
      </c>
      <c r="C730" s="58" t="s">
        <v>2625</v>
      </c>
      <c r="E730" s="58" t="s">
        <v>2217</v>
      </c>
      <c r="F730" s="57" t="s">
        <v>2328</v>
      </c>
      <c r="G730" s="57" t="s">
        <v>2106</v>
      </c>
      <c r="H730" s="58" t="s">
        <v>2065</v>
      </c>
      <c r="J730" s="59" t="str">
        <f t="shared" si="116"/>
        <v>PA.CV.230205</v>
      </c>
      <c r="K730" s="58" t="s">
        <v>2212</v>
      </c>
      <c r="L730" s="57" t="str">
        <f t="shared" si="120"/>
        <v>Not palpable</v>
      </c>
      <c r="M730" s="59" t="str">
        <f t="shared" si="117"/>
        <v>PI.PA.CV.230205.01</v>
      </c>
      <c r="N730" s="59"/>
      <c r="O730" s="59" t="str">
        <f t="shared" si="118"/>
        <v>PH.PA.CV.230205.01</v>
      </c>
      <c r="Q730" s="59" t="str">
        <f t="shared" si="119"/>
        <v>CL.PA.CV.230205.01</v>
      </c>
      <c r="R730" s="59"/>
      <c r="S730" s="59" t="str">
        <f t="shared" si="121"/>
        <v>DR.PA.CV.230205.01</v>
      </c>
      <c r="T730" s="59"/>
      <c r="U730" s="60" t="str">
        <f t="shared" si="114"/>
        <v>IM.PA.CV.230205.01</v>
      </c>
      <c r="V730" s="59"/>
      <c r="W730" s="60" t="str">
        <f t="shared" si="115"/>
        <v>GE.PA.CV.230205.01</v>
      </c>
    </row>
    <row r="731" spans="1:23" s="57" customFormat="1" ht="14" customHeight="1">
      <c r="A731" s="57" t="s">
        <v>2186</v>
      </c>
      <c r="C731" s="58" t="s">
        <v>2625</v>
      </c>
      <c r="E731" s="58" t="s">
        <v>2217</v>
      </c>
      <c r="F731" s="57" t="s">
        <v>2328</v>
      </c>
      <c r="G731" s="57" t="s">
        <v>2107</v>
      </c>
      <c r="H731" s="58" t="s">
        <v>2222</v>
      </c>
      <c r="J731" s="59" t="str">
        <f t="shared" si="116"/>
        <v>PA.CV.230206</v>
      </c>
      <c r="K731" s="58" t="s">
        <v>2212</v>
      </c>
      <c r="L731" s="57" t="str">
        <f t="shared" si="120"/>
        <v>Doppler - present</v>
      </c>
      <c r="M731" s="59" t="str">
        <f t="shared" si="117"/>
        <v>PI.PA.CV.230206.01</v>
      </c>
      <c r="N731" s="59"/>
      <c r="O731" s="59" t="str">
        <f t="shared" si="118"/>
        <v>PH.PA.CV.230206.01</v>
      </c>
      <c r="Q731" s="59" t="str">
        <f t="shared" si="119"/>
        <v>CL.PA.CV.230206.01</v>
      </c>
      <c r="R731" s="59"/>
      <c r="S731" s="59" t="str">
        <f t="shared" si="121"/>
        <v>DR.PA.CV.230206.01</v>
      </c>
      <c r="T731" s="59"/>
      <c r="U731" s="60" t="str">
        <f t="shared" si="114"/>
        <v>IM.PA.CV.230206.01</v>
      </c>
      <c r="V731" s="59"/>
      <c r="W731" s="60" t="str">
        <f t="shared" si="115"/>
        <v>GE.PA.CV.230206.01</v>
      </c>
    </row>
    <row r="732" spans="1:23" s="57" customFormat="1" ht="14" customHeight="1">
      <c r="A732" s="57" t="s">
        <v>2186</v>
      </c>
      <c r="C732" s="58" t="s">
        <v>2625</v>
      </c>
      <c r="E732" s="58" t="s">
        <v>2217</v>
      </c>
      <c r="F732" s="57" t="s">
        <v>2328</v>
      </c>
      <c r="G732" s="57" t="s">
        <v>2108</v>
      </c>
      <c r="H732" s="58" t="s">
        <v>2376</v>
      </c>
      <c r="J732" s="59" t="str">
        <f t="shared" si="116"/>
        <v>PA.CV.230207</v>
      </c>
      <c r="K732" s="58" t="s">
        <v>2212</v>
      </c>
      <c r="L732" s="57" t="str">
        <f t="shared" si="120"/>
        <v>Doppler - absent</v>
      </c>
      <c r="M732" s="59" t="str">
        <f t="shared" si="117"/>
        <v>PI.PA.CV.230207.01</v>
      </c>
      <c r="N732" s="59"/>
      <c r="O732" s="59" t="str">
        <f t="shared" si="118"/>
        <v>PH.PA.CV.230207.01</v>
      </c>
      <c r="Q732" s="59" t="str">
        <f t="shared" si="119"/>
        <v>CL.PA.CV.230207.01</v>
      </c>
      <c r="R732" s="59"/>
      <c r="S732" s="59" t="str">
        <f t="shared" si="121"/>
        <v>DR.PA.CV.230207.01</v>
      </c>
      <c r="T732" s="59"/>
      <c r="U732" s="60" t="str">
        <f t="shared" si="114"/>
        <v>IM.PA.CV.230207.01</v>
      </c>
      <c r="V732" s="59"/>
      <c r="W732" s="60" t="str">
        <f t="shared" si="115"/>
        <v>GE.PA.CV.230207.01</v>
      </c>
    </row>
    <row r="733" spans="1:23" s="57" customFormat="1" ht="14" customHeight="1">
      <c r="A733" s="57" t="s">
        <v>2186</v>
      </c>
      <c r="C733" s="58" t="s">
        <v>2625</v>
      </c>
      <c r="E733" s="58" t="s">
        <v>2217</v>
      </c>
      <c r="F733" s="57" t="s">
        <v>2328</v>
      </c>
      <c r="G733" s="57" t="s">
        <v>2109</v>
      </c>
      <c r="H733" s="58" t="s">
        <v>2378</v>
      </c>
      <c r="J733" s="59" t="str">
        <f t="shared" si="116"/>
        <v>PA.CV.230208</v>
      </c>
      <c r="K733" s="58" t="s">
        <v>2212</v>
      </c>
      <c r="L733" s="57" t="str">
        <f t="shared" si="120"/>
        <v>Unable to assess</v>
      </c>
      <c r="M733" s="59" t="str">
        <f t="shared" si="117"/>
        <v>PI.PA.CV.230208.01</v>
      </c>
      <c r="N733" s="59"/>
      <c r="O733" s="59" t="str">
        <f t="shared" si="118"/>
        <v>PH.PA.CV.230208.01</v>
      </c>
      <c r="Q733" s="59" t="str">
        <f t="shared" si="119"/>
        <v>CL.PA.CV.230208.01</v>
      </c>
      <c r="R733" s="59"/>
      <c r="S733" s="59" t="str">
        <f t="shared" si="121"/>
        <v>DR.PA.CV.230208.01</v>
      </c>
      <c r="T733" s="59"/>
      <c r="U733" s="60" t="str">
        <f t="shared" si="114"/>
        <v>IM.PA.CV.230208.01</v>
      </c>
      <c r="V733" s="59"/>
      <c r="W733" s="60" t="str">
        <f t="shared" si="115"/>
        <v>GE.PA.CV.230208.01</v>
      </c>
    </row>
    <row r="734" spans="1:23" s="57" customFormat="1" ht="14" customHeight="1">
      <c r="A734" s="57" t="s">
        <v>2186</v>
      </c>
      <c r="B734" s="57" t="s">
        <v>2488</v>
      </c>
      <c r="C734" s="58" t="s">
        <v>2627</v>
      </c>
      <c r="D734" s="57" t="s">
        <v>2027</v>
      </c>
      <c r="E734" s="58" t="s">
        <v>2212</v>
      </c>
      <c r="F734" s="57" t="s">
        <v>2489</v>
      </c>
      <c r="G734" s="57" t="s">
        <v>2102</v>
      </c>
      <c r="H734" s="58" t="s">
        <v>2212</v>
      </c>
      <c r="J734" s="59" t="str">
        <f t="shared" si="116"/>
        <v>PA.CV.240101</v>
      </c>
      <c r="K734" s="58" t="s">
        <v>2212</v>
      </c>
      <c r="L734" s="57" t="str">
        <f t="shared" si="120"/>
        <v>Palpable - bounding 4+</v>
      </c>
      <c r="M734" s="59" t="str">
        <f t="shared" si="117"/>
        <v>PI.PA.CV.240101.01</v>
      </c>
      <c r="N734" s="59"/>
      <c r="O734" s="59" t="str">
        <f t="shared" si="118"/>
        <v>PH.PA.CV.240101.01</v>
      </c>
      <c r="Q734" s="59" t="str">
        <f t="shared" si="119"/>
        <v>CL.PA.CV.240101.01</v>
      </c>
      <c r="R734" s="59"/>
      <c r="S734" s="59" t="str">
        <f t="shared" si="121"/>
        <v>DR.PA.CV.240101.01</v>
      </c>
      <c r="T734" s="59"/>
      <c r="U734" s="60" t="str">
        <f t="shared" si="114"/>
        <v>IM.PA.CV.240101.01</v>
      </c>
      <c r="V734" s="59"/>
      <c r="W734" s="60" t="str">
        <f t="shared" si="115"/>
        <v>GE.PA.CV.240101.01</v>
      </c>
    </row>
    <row r="735" spans="1:23" s="57" customFormat="1" ht="14" customHeight="1">
      <c r="A735" s="57" t="s">
        <v>2186</v>
      </c>
      <c r="C735" s="58" t="s">
        <v>2627</v>
      </c>
      <c r="E735" s="58" t="s">
        <v>2212</v>
      </c>
      <c r="F735" s="57" t="s">
        <v>2489</v>
      </c>
      <c r="G735" s="57" t="s">
        <v>2103</v>
      </c>
      <c r="H735" s="58" t="s">
        <v>2217</v>
      </c>
      <c r="J735" s="59" t="str">
        <f t="shared" si="116"/>
        <v>PA.CV.240102</v>
      </c>
      <c r="K735" s="58" t="s">
        <v>2212</v>
      </c>
      <c r="L735" s="57" t="str">
        <f t="shared" si="120"/>
        <v>Palpable - strong 3+</v>
      </c>
      <c r="M735" s="59" t="str">
        <f t="shared" si="117"/>
        <v>PI.PA.CV.240102.01</v>
      </c>
      <c r="N735" s="59"/>
      <c r="O735" s="59" t="str">
        <f t="shared" si="118"/>
        <v>PH.PA.CV.240102.01</v>
      </c>
      <c r="Q735" s="59" t="str">
        <f t="shared" si="119"/>
        <v>CL.PA.CV.240102.01</v>
      </c>
      <c r="R735" s="59"/>
      <c r="S735" s="59" t="str">
        <f t="shared" si="121"/>
        <v>DR.PA.CV.240102.01</v>
      </c>
      <c r="T735" s="59"/>
      <c r="U735" s="60" t="str">
        <f t="shared" si="114"/>
        <v>IM.PA.CV.240102.01</v>
      </c>
      <c r="V735" s="59"/>
      <c r="W735" s="60" t="str">
        <f t="shared" si="115"/>
        <v>GE.PA.CV.240102.01</v>
      </c>
    </row>
    <row r="736" spans="1:23" s="57" customFormat="1" ht="14" customHeight="1">
      <c r="A736" s="57" t="s">
        <v>2186</v>
      </c>
      <c r="C736" s="58" t="s">
        <v>2627</v>
      </c>
      <c r="E736" s="58" t="s">
        <v>2212</v>
      </c>
      <c r="F736" s="57" t="s">
        <v>2489</v>
      </c>
      <c r="G736" s="57" t="s">
        <v>2490</v>
      </c>
      <c r="H736" s="58" t="s">
        <v>2219</v>
      </c>
      <c r="J736" s="59" t="str">
        <f t="shared" si="116"/>
        <v>PA.CV.240103</v>
      </c>
      <c r="K736" s="58" t="s">
        <v>2212</v>
      </c>
      <c r="L736" s="57" t="str">
        <f t="shared" si="120"/>
        <v>Palpable - average 2+</v>
      </c>
      <c r="M736" s="59" t="str">
        <f t="shared" si="117"/>
        <v>PI.PA.CV.240103.01</v>
      </c>
      <c r="N736" s="59"/>
      <c r="O736" s="59" t="str">
        <f t="shared" si="118"/>
        <v>PH.PA.CV.240103.01</v>
      </c>
      <c r="Q736" s="59" t="str">
        <f t="shared" si="119"/>
        <v>CL.PA.CV.240103.01</v>
      </c>
      <c r="R736" s="59"/>
      <c r="S736" s="59" t="str">
        <f t="shared" si="121"/>
        <v>DR.PA.CV.240103.01</v>
      </c>
      <c r="T736" s="59"/>
      <c r="U736" s="60" t="str">
        <f t="shared" si="114"/>
        <v>IM.PA.CV.240103.01</v>
      </c>
      <c r="V736" s="59"/>
      <c r="W736" s="60" t="str">
        <f t="shared" si="115"/>
        <v>GE.PA.CV.240103.01</v>
      </c>
    </row>
    <row r="737" spans="1:23" s="57" customFormat="1" ht="14" customHeight="1">
      <c r="A737" s="57" t="s">
        <v>2186</v>
      </c>
      <c r="C737" s="58" t="s">
        <v>2627</v>
      </c>
      <c r="E737" s="58" t="s">
        <v>2212</v>
      </c>
      <c r="F737" s="57" t="s">
        <v>2489</v>
      </c>
      <c r="G737" s="57" t="s">
        <v>2105</v>
      </c>
      <c r="H737" s="58" t="s">
        <v>2063</v>
      </c>
      <c r="J737" s="59" t="str">
        <f t="shared" si="116"/>
        <v>PA.CV.240104</v>
      </c>
      <c r="K737" s="58" t="s">
        <v>2212</v>
      </c>
      <c r="L737" s="57" t="str">
        <f t="shared" si="120"/>
        <v>Palpable - weak 1+</v>
      </c>
      <c r="M737" s="59" t="str">
        <f t="shared" si="117"/>
        <v>PI.PA.CV.240104.01</v>
      </c>
      <c r="N737" s="59"/>
      <c r="O737" s="59" t="str">
        <f t="shared" si="118"/>
        <v>PH.PA.CV.240104.01</v>
      </c>
      <c r="Q737" s="59" t="str">
        <f t="shared" si="119"/>
        <v>CL.PA.CV.240104.01</v>
      </c>
      <c r="R737" s="59"/>
      <c r="S737" s="59" t="str">
        <f t="shared" si="121"/>
        <v>DR.PA.CV.240104.01</v>
      </c>
      <c r="T737" s="59"/>
      <c r="U737" s="60" t="str">
        <f t="shared" si="114"/>
        <v>IM.PA.CV.240104.01</v>
      </c>
      <c r="V737" s="59"/>
      <c r="W737" s="60" t="str">
        <f t="shared" si="115"/>
        <v>GE.PA.CV.240104.01</v>
      </c>
    </row>
    <row r="738" spans="1:23" s="57" customFormat="1" ht="14" customHeight="1">
      <c r="A738" s="57" t="s">
        <v>2186</v>
      </c>
      <c r="C738" s="58" t="s">
        <v>2627</v>
      </c>
      <c r="E738" s="58" t="s">
        <v>2212</v>
      </c>
      <c r="F738" s="57" t="s">
        <v>2489</v>
      </c>
      <c r="G738" s="57" t="s">
        <v>2106</v>
      </c>
      <c r="H738" s="58" t="s">
        <v>2065</v>
      </c>
      <c r="J738" s="59" t="str">
        <f t="shared" si="116"/>
        <v>PA.CV.240105</v>
      </c>
      <c r="K738" s="58" t="s">
        <v>2212</v>
      </c>
      <c r="L738" s="57" t="str">
        <f t="shared" si="120"/>
        <v>Not palpable</v>
      </c>
      <c r="M738" s="59" t="str">
        <f t="shared" si="117"/>
        <v>PI.PA.CV.240105.01</v>
      </c>
      <c r="N738" s="59"/>
      <c r="O738" s="59" t="str">
        <f t="shared" si="118"/>
        <v>PH.PA.CV.240105.01</v>
      </c>
      <c r="Q738" s="59" t="str">
        <f t="shared" si="119"/>
        <v>CL.PA.CV.240105.01</v>
      </c>
      <c r="R738" s="59"/>
      <c r="S738" s="59" t="str">
        <f t="shared" si="121"/>
        <v>DR.PA.CV.240105.01</v>
      </c>
      <c r="T738" s="59"/>
      <c r="U738" s="60" t="str">
        <f t="shared" si="114"/>
        <v>IM.PA.CV.240105.01</v>
      </c>
      <c r="V738" s="59"/>
      <c r="W738" s="60" t="str">
        <f t="shared" si="115"/>
        <v>GE.PA.CV.240105.01</v>
      </c>
    </row>
    <row r="739" spans="1:23" s="57" customFormat="1" ht="14" customHeight="1">
      <c r="A739" s="57" t="s">
        <v>2186</v>
      </c>
      <c r="C739" s="58" t="s">
        <v>2627</v>
      </c>
      <c r="E739" s="58" t="s">
        <v>2212</v>
      </c>
      <c r="F739" s="57" t="s">
        <v>2489</v>
      </c>
      <c r="G739" s="57" t="s">
        <v>2107</v>
      </c>
      <c r="H739" s="58" t="s">
        <v>2222</v>
      </c>
      <c r="J739" s="59" t="str">
        <f t="shared" si="116"/>
        <v>PA.CV.240106</v>
      </c>
      <c r="K739" s="58" t="s">
        <v>2212</v>
      </c>
      <c r="L739" s="57" t="str">
        <f t="shared" si="120"/>
        <v>Doppler - present</v>
      </c>
      <c r="M739" s="59" t="str">
        <f t="shared" si="117"/>
        <v>PI.PA.CV.240106.01</v>
      </c>
      <c r="N739" s="59"/>
      <c r="O739" s="59" t="str">
        <f t="shared" si="118"/>
        <v>PH.PA.CV.240106.01</v>
      </c>
      <c r="Q739" s="59" t="str">
        <f t="shared" si="119"/>
        <v>CL.PA.CV.240106.01</v>
      </c>
      <c r="R739" s="59"/>
      <c r="S739" s="59" t="str">
        <f t="shared" si="121"/>
        <v>DR.PA.CV.240106.01</v>
      </c>
      <c r="T739" s="59"/>
      <c r="U739" s="60" t="str">
        <f t="shared" si="114"/>
        <v>IM.PA.CV.240106.01</v>
      </c>
      <c r="V739" s="59"/>
      <c r="W739" s="60" t="str">
        <f t="shared" si="115"/>
        <v>GE.PA.CV.240106.01</v>
      </c>
    </row>
    <row r="740" spans="1:23" s="57" customFormat="1" ht="14" customHeight="1">
      <c r="A740" s="57" t="s">
        <v>2186</v>
      </c>
      <c r="C740" s="58" t="s">
        <v>2627</v>
      </c>
      <c r="E740" s="58" t="s">
        <v>2212</v>
      </c>
      <c r="F740" s="57" t="s">
        <v>2489</v>
      </c>
      <c r="G740" s="57" t="s">
        <v>2108</v>
      </c>
      <c r="H740" s="58" t="s">
        <v>2376</v>
      </c>
      <c r="J740" s="59" t="str">
        <f t="shared" si="116"/>
        <v>PA.CV.240107</v>
      </c>
      <c r="K740" s="58" t="s">
        <v>2212</v>
      </c>
      <c r="L740" s="57" t="str">
        <f t="shared" si="120"/>
        <v>Doppler - absent</v>
      </c>
      <c r="M740" s="59" t="str">
        <f t="shared" si="117"/>
        <v>PI.PA.CV.240107.01</v>
      </c>
      <c r="N740" s="59"/>
      <c r="O740" s="59" t="str">
        <f t="shared" si="118"/>
        <v>PH.PA.CV.240107.01</v>
      </c>
      <c r="Q740" s="59" t="str">
        <f t="shared" si="119"/>
        <v>CL.PA.CV.240107.01</v>
      </c>
      <c r="R740" s="59"/>
      <c r="S740" s="59" t="str">
        <f t="shared" si="121"/>
        <v>DR.PA.CV.240107.01</v>
      </c>
      <c r="T740" s="59"/>
      <c r="U740" s="60" t="str">
        <f t="shared" si="114"/>
        <v>IM.PA.CV.240107.01</v>
      </c>
      <c r="V740" s="59"/>
      <c r="W740" s="60" t="str">
        <f t="shared" si="115"/>
        <v>GE.PA.CV.240107.01</v>
      </c>
    </row>
    <row r="741" spans="1:23" s="57" customFormat="1" ht="14" customHeight="1">
      <c r="A741" s="57" t="s">
        <v>2186</v>
      </c>
      <c r="C741" s="58" t="s">
        <v>2627</v>
      </c>
      <c r="E741" s="58" t="s">
        <v>2212</v>
      </c>
      <c r="F741" s="57" t="s">
        <v>2489</v>
      </c>
      <c r="G741" s="57" t="s">
        <v>2109</v>
      </c>
      <c r="H741" s="58" t="s">
        <v>2378</v>
      </c>
      <c r="J741" s="59" t="str">
        <f t="shared" si="116"/>
        <v>PA.CV.240108</v>
      </c>
      <c r="K741" s="58" t="s">
        <v>2212</v>
      </c>
      <c r="L741" s="57" t="str">
        <f t="shared" si="120"/>
        <v>Unable to assess</v>
      </c>
      <c r="M741" s="59" t="str">
        <f t="shared" si="117"/>
        <v>PI.PA.CV.240108.01</v>
      </c>
      <c r="N741" s="59"/>
      <c r="O741" s="59" t="str">
        <f t="shared" si="118"/>
        <v>PH.PA.CV.240108.01</v>
      </c>
      <c r="Q741" s="59" t="str">
        <f t="shared" si="119"/>
        <v>CL.PA.CV.240108.01</v>
      </c>
      <c r="R741" s="59"/>
      <c r="S741" s="59" t="str">
        <f t="shared" si="121"/>
        <v>DR.PA.CV.240108.01</v>
      </c>
      <c r="T741" s="59"/>
      <c r="U741" s="60" t="str">
        <f t="shared" si="114"/>
        <v>IM.PA.CV.240108.01</v>
      </c>
      <c r="V741" s="59"/>
      <c r="W741" s="60" t="str">
        <f t="shared" si="115"/>
        <v>GE.PA.CV.240108.01</v>
      </c>
    </row>
    <row r="742" spans="1:23" s="57" customFormat="1" ht="14" customHeight="1">
      <c r="A742" s="57" t="s">
        <v>2186</v>
      </c>
      <c r="C742" s="58" t="s">
        <v>2627</v>
      </c>
      <c r="D742" s="57" t="s">
        <v>2029</v>
      </c>
      <c r="E742" s="58" t="s">
        <v>2217</v>
      </c>
      <c r="F742" s="57" t="s">
        <v>2329</v>
      </c>
      <c r="G742" s="57" t="s">
        <v>2102</v>
      </c>
      <c r="H742" s="58" t="s">
        <v>2212</v>
      </c>
      <c r="J742" s="59" t="str">
        <f t="shared" si="116"/>
        <v>PA.CV.240201</v>
      </c>
      <c r="K742" s="58" t="s">
        <v>2212</v>
      </c>
      <c r="L742" s="57" t="str">
        <f t="shared" si="120"/>
        <v>Palpable - bounding 4+</v>
      </c>
      <c r="M742" s="59" t="str">
        <f t="shared" si="117"/>
        <v>PI.PA.CV.240201.01</v>
      </c>
      <c r="N742" s="59"/>
      <c r="O742" s="59" t="str">
        <f t="shared" si="118"/>
        <v>PH.PA.CV.240201.01</v>
      </c>
      <c r="Q742" s="59" t="str">
        <f t="shared" si="119"/>
        <v>CL.PA.CV.240201.01</v>
      </c>
      <c r="R742" s="59"/>
      <c r="S742" s="59" t="str">
        <f t="shared" si="121"/>
        <v>DR.PA.CV.240201.01</v>
      </c>
      <c r="T742" s="59"/>
      <c r="U742" s="60" t="str">
        <f t="shared" si="114"/>
        <v>IM.PA.CV.240201.01</v>
      </c>
      <c r="V742" s="59"/>
      <c r="W742" s="60" t="str">
        <f t="shared" si="115"/>
        <v>GE.PA.CV.240201.01</v>
      </c>
    </row>
    <row r="743" spans="1:23" s="57" customFormat="1" ht="14" customHeight="1">
      <c r="A743" s="57" t="s">
        <v>2186</v>
      </c>
      <c r="C743" s="58" t="s">
        <v>2627</v>
      </c>
      <c r="E743" s="58" t="s">
        <v>2217</v>
      </c>
      <c r="F743" s="57" t="s">
        <v>2329</v>
      </c>
      <c r="G743" s="57" t="s">
        <v>2103</v>
      </c>
      <c r="H743" s="58" t="s">
        <v>2217</v>
      </c>
      <c r="J743" s="59" t="str">
        <f t="shared" si="116"/>
        <v>PA.CV.240202</v>
      </c>
      <c r="K743" s="58" t="s">
        <v>2212</v>
      </c>
      <c r="L743" s="57" t="str">
        <f t="shared" si="120"/>
        <v>Palpable - strong 3+</v>
      </c>
      <c r="M743" s="59" t="str">
        <f t="shared" si="117"/>
        <v>PI.PA.CV.240202.01</v>
      </c>
      <c r="N743" s="59"/>
      <c r="O743" s="59" t="str">
        <f t="shared" si="118"/>
        <v>PH.PA.CV.240202.01</v>
      </c>
      <c r="Q743" s="59" t="str">
        <f t="shared" si="119"/>
        <v>CL.PA.CV.240202.01</v>
      </c>
      <c r="R743" s="59"/>
      <c r="S743" s="59" t="str">
        <f t="shared" si="121"/>
        <v>DR.PA.CV.240202.01</v>
      </c>
      <c r="T743" s="59"/>
      <c r="U743" s="60" t="str">
        <f t="shared" si="114"/>
        <v>IM.PA.CV.240202.01</v>
      </c>
      <c r="V743" s="59"/>
      <c r="W743" s="60" t="str">
        <f t="shared" si="115"/>
        <v>GE.PA.CV.240202.01</v>
      </c>
    </row>
    <row r="744" spans="1:23" s="57" customFormat="1" ht="14" customHeight="1">
      <c r="A744" s="57" t="s">
        <v>2186</v>
      </c>
      <c r="C744" s="58" t="s">
        <v>2627</v>
      </c>
      <c r="E744" s="58" t="s">
        <v>2217</v>
      </c>
      <c r="F744" s="57" t="s">
        <v>2329</v>
      </c>
      <c r="G744" s="57" t="s">
        <v>2490</v>
      </c>
      <c r="H744" s="58" t="s">
        <v>2219</v>
      </c>
      <c r="J744" s="59" t="str">
        <f t="shared" si="116"/>
        <v>PA.CV.240203</v>
      </c>
      <c r="K744" s="58" t="s">
        <v>2212</v>
      </c>
      <c r="L744" s="57" t="str">
        <f t="shared" si="120"/>
        <v>Palpable - average 2+</v>
      </c>
      <c r="M744" s="59" t="str">
        <f t="shared" si="117"/>
        <v>PI.PA.CV.240203.01</v>
      </c>
      <c r="N744" s="59"/>
      <c r="O744" s="59" t="str">
        <f t="shared" si="118"/>
        <v>PH.PA.CV.240203.01</v>
      </c>
      <c r="Q744" s="59" t="str">
        <f t="shared" si="119"/>
        <v>CL.PA.CV.240203.01</v>
      </c>
      <c r="R744" s="59"/>
      <c r="S744" s="59" t="str">
        <f t="shared" si="121"/>
        <v>DR.PA.CV.240203.01</v>
      </c>
      <c r="T744" s="59"/>
      <c r="U744" s="60" t="str">
        <f t="shared" si="114"/>
        <v>IM.PA.CV.240203.01</v>
      </c>
      <c r="V744" s="59"/>
      <c r="W744" s="60" t="str">
        <f t="shared" si="115"/>
        <v>GE.PA.CV.240203.01</v>
      </c>
    </row>
    <row r="745" spans="1:23" s="57" customFormat="1" ht="14" customHeight="1">
      <c r="A745" s="57" t="s">
        <v>2186</v>
      </c>
      <c r="C745" s="58" t="s">
        <v>2627</v>
      </c>
      <c r="E745" s="58" t="s">
        <v>2217</v>
      </c>
      <c r="F745" s="57" t="s">
        <v>2329</v>
      </c>
      <c r="G745" s="57" t="s">
        <v>2105</v>
      </c>
      <c r="H745" s="58" t="s">
        <v>2063</v>
      </c>
      <c r="J745" s="59" t="str">
        <f t="shared" si="116"/>
        <v>PA.CV.240204</v>
      </c>
      <c r="K745" s="58" t="s">
        <v>2212</v>
      </c>
      <c r="L745" s="57" t="str">
        <f t="shared" si="120"/>
        <v>Palpable - weak 1+</v>
      </c>
      <c r="M745" s="59" t="str">
        <f t="shared" si="117"/>
        <v>PI.PA.CV.240204.01</v>
      </c>
      <c r="N745" s="59"/>
      <c r="O745" s="59" t="str">
        <f t="shared" si="118"/>
        <v>PH.PA.CV.240204.01</v>
      </c>
      <c r="Q745" s="59" t="str">
        <f t="shared" si="119"/>
        <v>CL.PA.CV.240204.01</v>
      </c>
      <c r="R745" s="59"/>
      <c r="S745" s="59" t="str">
        <f t="shared" si="121"/>
        <v>DR.PA.CV.240204.01</v>
      </c>
      <c r="T745" s="59"/>
      <c r="U745" s="60" t="str">
        <f t="shared" si="114"/>
        <v>IM.PA.CV.240204.01</v>
      </c>
      <c r="V745" s="59"/>
      <c r="W745" s="60" t="str">
        <f t="shared" si="115"/>
        <v>GE.PA.CV.240204.01</v>
      </c>
    </row>
    <row r="746" spans="1:23" s="57" customFormat="1" ht="14" customHeight="1">
      <c r="A746" s="57" t="s">
        <v>2186</v>
      </c>
      <c r="C746" s="58" t="s">
        <v>2627</v>
      </c>
      <c r="E746" s="58" t="s">
        <v>2217</v>
      </c>
      <c r="F746" s="57" t="s">
        <v>2329</v>
      </c>
      <c r="G746" s="57" t="s">
        <v>2106</v>
      </c>
      <c r="H746" s="58" t="s">
        <v>2065</v>
      </c>
      <c r="J746" s="59" t="str">
        <f t="shared" si="116"/>
        <v>PA.CV.240205</v>
      </c>
      <c r="K746" s="58" t="s">
        <v>2212</v>
      </c>
      <c r="L746" s="57" t="str">
        <f t="shared" si="120"/>
        <v>Not palpable</v>
      </c>
      <c r="M746" s="59" t="str">
        <f t="shared" si="117"/>
        <v>PI.PA.CV.240205.01</v>
      </c>
      <c r="N746" s="59"/>
      <c r="O746" s="59" t="str">
        <f t="shared" si="118"/>
        <v>PH.PA.CV.240205.01</v>
      </c>
      <c r="Q746" s="59" t="str">
        <f t="shared" si="119"/>
        <v>CL.PA.CV.240205.01</v>
      </c>
      <c r="R746" s="59"/>
      <c r="S746" s="59" t="str">
        <f t="shared" si="121"/>
        <v>DR.PA.CV.240205.01</v>
      </c>
      <c r="T746" s="59"/>
      <c r="U746" s="60" t="str">
        <f t="shared" si="114"/>
        <v>IM.PA.CV.240205.01</v>
      </c>
      <c r="V746" s="59"/>
      <c r="W746" s="60" t="str">
        <f t="shared" si="115"/>
        <v>GE.PA.CV.240205.01</v>
      </c>
    </row>
    <row r="747" spans="1:23" s="57" customFormat="1" ht="14" customHeight="1">
      <c r="A747" s="57" t="s">
        <v>2186</v>
      </c>
      <c r="C747" s="58" t="s">
        <v>2627</v>
      </c>
      <c r="E747" s="58" t="s">
        <v>2217</v>
      </c>
      <c r="F747" s="57" t="s">
        <v>2329</v>
      </c>
      <c r="G747" s="57" t="s">
        <v>2107</v>
      </c>
      <c r="H747" s="58" t="s">
        <v>2222</v>
      </c>
      <c r="J747" s="59" t="str">
        <f t="shared" si="116"/>
        <v>PA.CV.240206</v>
      </c>
      <c r="K747" s="58" t="s">
        <v>2212</v>
      </c>
      <c r="L747" s="57" t="str">
        <f t="shared" si="120"/>
        <v>Doppler - present</v>
      </c>
      <c r="M747" s="59" t="str">
        <f t="shared" si="117"/>
        <v>PI.PA.CV.240206.01</v>
      </c>
      <c r="N747" s="59"/>
      <c r="O747" s="59" t="str">
        <f t="shared" si="118"/>
        <v>PH.PA.CV.240206.01</v>
      </c>
      <c r="Q747" s="59" t="str">
        <f t="shared" si="119"/>
        <v>CL.PA.CV.240206.01</v>
      </c>
      <c r="R747" s="59"/>
      <c r="S747" s="59" t="str">
        <f t="shared" si="121"/>
        <v>DR.PA.CV.240206.01</v>
      </c>
      <c r="T747" s="59"/>
      <c r="U747" s="60" t="str">
        <f t="shared" si="114"/>
        <v>IM.PA.CV.240206.01</v>
      </c>
      <c r="V747" s="59"/>
      <c r="W747" s="60" t="str">
        <f t="shared" si="115"/>
        <v>GE.PA.CV.240206.01</v>
      </c>
    </row>
    <row r="748" spans="1:23" s="57" customFormat="1" ht="14" customHeight="1">
      <c r="A748" s="57" t="s">
        <v>2186</v>
      </c>
      <c r="C748" s="58" t="s">
        <v>2627</v>
      </c>
      <c r="E748" s="58" t="s">
        <v>2217</v>
      </c>
      <c r="F748" s="57" t="s">
        <v>2329</v>
      </c>
      <c r="G748" s="57" t="s">
        <v>2108</v>
      </c>
      <c r="H748" s="58" t="s">
        <v>2376</v>
      </c>
      <c r="J748" s="59" t="str">
        <f t="shared" si="116"/>
        <v>PA.CV.240207</v>
      </c>
      <c r="K748" s="58" t="s">
        <v>2212</v>
      </c>
      <c r="L748" s="57" t="str">
        <f t="shared" si="120"/>
        <v>Doppler - absent</v>
      </c>
      <c r="M748" s="59" t="str">
        <f t="shared" si="117"/>
        <v>PI.PA.CV.240207.01</v>
      </c>
      <c r="N748" s="59"/>
      <c r="O748" s="59" t="str">
        <f t="shared" si="118"/>
        <v>PH.PA.CV.240207.01</v>
      </c>
      <c r="Q748" s="59" t="str">
        <f t="shared" si="119"/>
        <v>CL.PA.CV.240207.01</v>
      </c>
      <c r="R748" s="59"/>
      <c r="S748" s="59" t="str">
        <f t="shared" si="121"/>
        <v>DR.PA.CV.240207.01</v>
      </c>
      <c r="T748" s="59"/>
      <c r="U748" s="60" t="str">
        <f t="shared" si="114"/>
        <v>IM.PA.CV.240207.01</v>
      </c>
      <c r="V748" s="59"/>
      <c r="W748" s="60" t="str">
        <f t="shared" si="115"/>
        <v>GE.PA.CV.240207.01</v>
      </c>
    </row>
    <row r="749" spans="1:23" s="57" customFormat="1" ht="14" customHeight="1">
      <c r="A749" s="57" t="s">
        <v>2186</v>
      </c>
      <c r="C749" s="58" t="s">
        <v>2627</v>
      </c>
      <c r="E749" s="58" t="s">
        <v>2217</v>
      </c>
      <c r="F749" s="57" t="s">
        <v>2329</v>
      </c>
      <c r="G749" s="57" t="s">
        <v>2109</v>
      </c>
      <c r="H749" s="58" t="s">
        <v>2378</v>
      </c>
      <c r="J749" s="59" t="str">
        <f t="shared" si="116"/>
        <v>PA.CV.240208</v>
      </c>
      <c r="K749" s="58" t="s">
        <v>2212</v>
      </c>
      <c r="L749" s="57" t="str">
        <f t="shared" si="120"/>
        <v>Unable to assess</v>
      </c>
      <c r="M749" s="59" t="str">
        <f t="shared" si="117"/>
        <v>PI.PA.CV.240208.01</v>
      </c>
      <c r="N749" s="59"/>
      <c r="O749" s="59" t="str">
        <f t="shared" si="118"/>
        <v>PH.PA.CV.240208.01</v>
      </c>
      <c r="Q749" s="59" t="str">
        <f t="shared" si="119"/>
        <v>CL.PA.CV.240208.01</v>
      </c>
      <c r="R749" s="59"/>
      <c r="S749" s="59" t="str">
        <f t="shared" si="121"/>
        <v>DR.PA.CV.240208.01</v>
      </c>
      <c r="T749" s="59"/>
      <c r="U749" s="60" t="str">
        <f t="shared" si="114"/>
        <v>IM.PA.CV.240208.01</v>
      </c>
      <c r="V749" s="59"/>
      <c r="W749" s="60" t="str">
        <f t="shared" si="115"/>
        <v>GE.PA.CV.240208.01</v>
      </c>
    </row>
    <row r="750" spans="1:23" s="57" customFormat="1" ht="14" customHeight="1">
      <c r="A750" s="57" t="s">
        <v>2186</v>
      </c>
      <c r="B750" s="57" t="s">
        <v>2330</v>
      </c>
      <c r="C750" s="58" t="s">
        <v>2331</v>
      </c>
      <c r="D750" s="57" t="s">
        <v>2027</v>
      </c>
      <c r="E750" s="58" t="s">
        <v>2212</v>
      </c>
      <c r="F750" s="57" t="s">
        <v>2173</v>
      </c>
      <c r="G750" s="57" t="s">
        <v>2102</v>
      </c>
      <c r="H750" s="58" t="s">
        <v>2212</v>
      </c>
      <c r="J750" s="59" t="str">
        <f t="shared" si="116"/>
        <v>PA.CV.250101</v>
      </c>
      <c r="K750" s="58" t="s">
        <v>2212</v>
      </c>
      <c r="L750" s="57" t="str">
        <f t="shared" si="120"/>
        <v>Palpable - bounding 4+</v>
      </c>
      <c r="M750" s="59" t="str">
        <f t="shared" si="117"/>
        <v>PI.PA.CV.250101.01</v>
      </c>
      <c r="N750" s="59"/>
      <c r="O750" s="59" t="str">
        <f t="shared" si="118"/>
        <v>PH.PA.CV.250101.01</v>
      </c>
      <c r="Q750" s="59" t="str">
        <f t="shared" si="119"/>
        <v>CL.PA.CV.250101.01</v>
      </c>
      <c r="R750" s="59"/>
      <c r="S750" s="59" t="str">
        <f t="shared" si="121"/>
        <v>DR.PA.CV.250101.01</v>
      </c>
      <c r="T750" s="59"/>
      <c r="U750" s="60" t="str">
        <f t="shared" si="114"/>
        <v>IM.PA.CV.250101.01</v>
      </c>
      <c r="V750" s="59"/>
      <c r="W750" s="60" t="str">
        <f t="shared" si="115"/>
        <v>GE.PA.CV.250101.01</v>
      </c>
    </row>
    <row r="751" spans="1:23" s="57" customFormat="1" ht="14" customHeight="1">
      <c r="A751" s="57" t="s">
        <v>2186</v>
      </c>
      <c r="C751" s="58" t="s">
        <v>2331</v>
      </c>
      <c r="E751" s="58" t="s">
        <v>2212</v>
      </c>
      <c r="F751" s="57" t="s">
        <v>2173</v>
      </c>
      <c r="G751" s="57" t="s">
        <v>2103</v>
      </c>
      <c r="H751" s="58" t="s">
        <v>2217</v>
      </c>
      <c r="J751" s="59" t="str">
        <f t="shared" si="116"/>
        <v>PA.CV.250102</v>
      </c>
      <c r="K751" s="58" t="s">
        <v>2212</v>
      </c>
      <c r="L751" s="57" t="str">
        <f t="shared" si="120"/>
        <v>Palpable - strong 3+</v>
      </c>
      <c r="M751" s="59" t="str">
        <f t="shared" si="117"/>
        <v>PI.PA.CV.250102.01</v>
      </c>
      <c r="N751" s="59"/>
      <c r="O751" s="59" t="str">
        <f t="shared" si="118"/>
        <v>PH.PA.CV.250102.01</v>
      </c>
      <c r="Q751" s="59" t="str">
        <f t="shared" si="119"/>
        <v>CL.PA.CV.250102.01</v>
      </c>
      <c r="R751" s="59"/>
      <c r="S751" s="59" t="str">
        <f t="shared" si="121"/>
        <v>DR.PA.CV.250102.01</v>
      </c>
      <c r="T751" s="59"/>
      <c r="U751" s="60" t="str">
        <f t="shared" si="114"/>
        <v>IM.PA.CV.250102.01</v>
      </c>
      <c r="V751" s="59"/>
      <c r="W751" s="60" t="str">
        <f t="shared" si="115"/>
        <v>GE.PA.CV.250102.01</v>
      </c>
    </row>
    <row r="752" spans="1:23" s="57" customFormat="1" ht="14" customHeight="1">
      <c r="A752" s="57" t="s">
        <v>2186</v>
      </c>
      <c r="C752" s="58" t="s">
        <v>2331</v>
      </c>
      <c r="E752" s="58" t="s">
        <v>2212</v>
      </c>
      <c r="F752" s="57" t="s">
        <v>2173</v>
      </c>
      <c r="G752" s="57" t="s">
        <v>2104</v>
      </c>
      <c r="H752" s="58" t="s">
        <v>2219</v>
      </c>
      <c r="J752" s="59" t="str">
        <f t="shared" si="116"/>
        <v>PA.CV.250103</v>
      </c>
      <c r="K752" s="58" t="s">
        <v>2212</v>
      </c>
      <c r="L752" s="57" t="str">
        <f t="shared" si="120"/>
        <v>Palpable - normal 2+</v>
      </c>
      <c r="M752" s="59" t="str">
        <f t="shared" si="117"/>
        <v>PI.PA.CV.250103.01</v>
      </c>
      <c r="N752" s="59"/>
      <c r="O752" s="59" t="str">
        <f t="shared" si="118"/>
        <v>PH.PA.CV.250103.01</v>
      </c>
      <c r="Q752" s="59" t="str">
        <f t="shared" si="119"/>
        <v>CL.PA.CV.250103.01</v>
      </c>
      <c r="R752" s="59"/>
      <c r="S752" s="59" t="str">
        <f t="shared" si="121"/>
        <v>DR.PA.CV.250103.01</v>
      </c>
      <c r="T752" s="59"/>
      <c r="U752" s="60" t="str">
        <f t="shared" si="114"/>
        <v>IM.PA.CV.250103.01</v>
      </c>
      <c r="V752" s="59"/>
      <c r="W752" s="60" t="str">
        <f t="shared" si="115"/>
        <v>GE.PA.CV.250103.01</v>
      </c>
    </row>
    <row r="753" spans="1:23" s="57" customFormat="1" ht="14" customHeight="1">
      <c r="A753" s="57" t="s">
        <v>2186</v>
      </c>
      <c r="C753" s="58" t="s">
        <v>2331</v>
      </c>
      <c r="E753" s="58" t="s">
        <v>2212</v>
      </c>
      <c r="F753" s="57" t="s">
        <v>2173</v>
      </c>
      <c r="G753" s="57" t="s">
        <v>2105</v>
      </c>
      <c r="H753" s="58" t="s">
        <v>2063</v>
      </c>
      <c r="J753" s="59" t="str">
        <f t="shared" si="116"/>
        <v>PA.CV.250104</v>
      </c>
      <c r="K753" s="58" t="s">
        <v>2212</v>
      </c>
      <c r="L753" s="57" t="str">
        <f t="shared" si="120"/>
        <v>Palpable - weak 1+</v>
      </c>
      <c r="M753" s="59" t="str">
        <f t="shared" si="117"/>
        <v>PI.PA.CV.250104.01</v>
      </c>
      <c r="N753" s="59"/>
      <c r="O753" s="59" t="str">
        <f t="shared" si="118"/>
        <v>PH.PA.CV.250104.01</v>
      </c>
      <c r="Q753" s="59" t="str">
        <f t="shared" si="119"/>
        <v>CL.PA.CV.250104.01</v>
      </c>
      <c r="R753" s="59"/>
      <c r="S753" s="59" t="str">
        <f t="shared" si="121"/>
        <v>DR.PA.CV.250104.01</v>
      </c>
      <c r="T753" s="59"/>
      <c r="U753" s="60" t="str">
        <f t="shared" si="114"/>
        <v>IM.PA.CV.250104.01</v>
      </c>
      <c r="V753" s="59"/>
      <c r="W753" s="60" t="str">
        <f t="shared" si="115"/>
        <v>GE.PA.CV.250104.01</v>
      </c>
    </row>
    <row r="754" spans="1:23" s="57" customFormat="1" ht="14" customHeight="1">
      <c r="A754" s="57" t="s">
        <v>2186</v>
      </c>
      <c r="C754" s="58" t="s">
        <v>2331</v>
      </c>
      <c r="E754" s="58" t="s">
        <v>2212</v>
      </c>
      <c r="F754" s="57" t="s">
        <v>2173</v>
      </c>
      <c r="G754" s="57" t="s">
        <v>2106</v>
      </c>
      <c r="H754" s="58" t="s">
        <v>2065</v>
      </c>
      <c r="J754" s="59" t="str">
        <f t="shared" si="116"/>
        <v>PA.CV.250105</v>
      </c>
      <c r="K754" s="58" t="s">
        <v>2212</v>
      </c>
      <c r="L754" s="57" t="str">
        <f t="shared" si="120"/>
        <v>Not palpable</v>
      </c>
      <c r="M754" s="59" t="str">
        <f t="shared" si="117"/>
        <v>PI.PA.CV.250105.01</v>
      </c>
      <c r="N754" s="59"/>
      <c r="O754" s="59" t="str">
        <f t="shared" si="118"/>
        <v>PH.PA.CV.250105.01</v>
      </c>
      <c r="Q754" s="59" t="str">
        <f t="shared" si="119"/>
        <v>CL.PA.CV.250105.01</v>
      </c>
      <c r="R754" s="59"/>
      <c r="S754" s="59" t="str">
        <f t="shared" si="121"/>
        <v>DR.PA.CV.250105.01</v>
      </c>
      <c r="T754" s="59"/>
      <c r="U754" s="60" t="str">
        <f t="shared" si="114"/>
        <v>IM.PA.CV.250105.01</v>
      </c>
      <c r="V754" s="59"/>
      <c r="W754" s="60" t="str">
        <f t="shared" si="115"/>
        <v>GE.PA.CV.250105.01</v>
      </c>
    </row>
    <row r="755" spans="1:23" s="57" customFormat="1" ht="14" customHeight="1">
      <c r="A755" s="57" t="s">
        <v>2186</v>
      </c>
      <c r="C755" s="58" t="s">
        <v>2331</v>
      </c>
      <c r="E755" s="58" t="s">
        <v>2212</v>
      </c>
      <c r="F755" s="57" t="s">
        <v>2173</v>
      </c>
      <c r="G755" s="57" t="s">
        <v>2107</v>
      </c>
      <c r="H755" s="58" t="s">
        <v>2222</v>
      </c>
      <c r="J755" s="59" t="str">
        <f t="shared" si="116"/>
        <v>PA.CV.250106</v>
      </c>
      <c r="K755" s="58" t="s">
        <v>2212</v>
      </c>
      <c r="L755" s="57" t="str">
        <f t="shared" si="120"/>
        <v>Doppler - present</v>
      </c>
      <c r="M755" s="59" t="str">
        <f t="shared" si="117"/>
        <v>PI.PA.CV.250106.01</v>
      </c>
      <c r="N755" s="59"/>
      <c r="O755" s="59" t="str">
        <f t="shared" si="118"/>
        <v>PH.PA.CV.250106.01</v>
      </c>
      <c r="Q755" s="59" t="str">
        <f t="shared" si="119"/>
        <v>CL.PA.CV.250106.01</v>
      </c>
      <c r="R755" s="59"/>
      <c r="S755" s="59" t="str">
        <f t="shared" si="121"/>
        <v>DR.PA.CV.250106.01</v>
      </c>
      <c r="T755" s="59"/>
      <c r="U755" s="60" t="str">
        <f t="shared" si="114"/>
        <v>IM.PA.CV.250106.01</v>
      </c>
      <c r="V755" s="59"/>
      <c r="W755" s="60" t="str">
        <f t="shared" si="115"/>
        <v>GE.PA.CV.250106.01</v>
      </c>
    </row>
    <row r="756" spans="1:23" s="57" customFormat="1" ht="14" customHeight="1">
      <c r="A756" s="57" t="s">
        <v>2186</v>
      </c>
      <c r="C756" s="58" t="s">
        <v>2331</v>
      </c>
      <c r="E756" s="58" t="s">
        <v>2212</v>
      </c>
      <c r="F756" s="57" t="s">
        <v>2173</v>
      </c>
      <c r="G756" s="57" t="s">
        <v>2108</v>
      </c>
      <c r="H756" s="58" t="s">
        <v>2376</v>
      </c>
      <c r="J756" s="59" t="str">
        <f t="shared" si="116"/>
        <v>PA.CV.250107</v>
      </c>
      <c r="K756" s="58" t="s">
        <v>2212</v>
      </c>
      <c r="L756" s="57" t="str">
        <f t="shared" si="120"/>
        <v>Doppler - absent</v>
      </c>
      <c r="M756" s="59" t="str">
        <f t="shared" si="117"/>
        <v>PI.PA.CV.250107.01</v>
      </c>
      <c r="N756" s="59"/>
      <c r="O756" s="59" t="str">
        <f t="shared" si="118"/>
        <v>PH.PA.CV.250107.01</v>
      </c>
      <c r="Q756" s="59" t="str">
        <f t="shared" si="119"/>
        <v>CL.PA.CV.250107.01</v>
      </c>
      <c r="R756" s="59"/>
      <c r="S756" s="59" t="str">
        <f t="shared" si="121"/>
        <v>DR.PA.CV.250107.01</v>
      </c>
      <c r="T756" s="59"/>
      <c r="U756" s="60" t="str">
        <f t="shared" si="114"/>
        <v>IM.PA.CV.250107.01</v>
      </c>
      <c r="V756" s="59"/>
      <c r="W756" s="60" t="str">
        <f t="shared" si="115"/>
        <v>GE.PA.CV.250107.01</v>
      </c>
    </row>
    <row r="757" spans="1:23" s="57" customFormat="1" ht="14" customHeight="1">
      <c r="A757" s="57" t="s">
        <v>2186</v>
      </c>
      <c r="C757" s="58" t="s">
        <v>2331</v>
      </c>
      <c r="E757" s="58" t="s">
        <v>2212</v>
      </c>
      <c r="F757" s="57" t="s">
        <v>2173</v>
      </c>
      <c r="G757" s="57" t="s">
        <v>2109</v>
      </c>
      <c r="H757" s="58" t="s">
        <v>2378</v>
      </c>
      <c r="J757" s="59" t="str">
        <f t="shared" si="116"/>
        <v>PA.CV.250108</v>
      </c>
      <c r="K757" s="58" t="s">
        <v>2212</v>
      </c>
      <c r="L757" s="57" t="str">
        <f t="shared" si="120"/>
        <v>Unable to assess</v>
      </c>
      <c r="M757" s="59" t="str">
        <f t="shared" si="117"/>
        <v>PI.PA.CV.250108.01</v>
      </c>
      <c r="N757" s="59"/>
      <c r="O757" s="59" t="str">
        <f t="shared" si="118"/>
        <v>PH.PA.CV.250108.01</v>
      </c>
      <c r="Q757" s="59" t="str">
        <f t="shared" si="119"/>
        <v>CL.PA.CV.250108.01</v>
      </c>
      <c r="R757" s="59"/>
      <c r="S757" s="59" t="str">
        <f t="shared" si="121"/>
        <v>DR.PA.CV.250108.01</v>
      </c>
      <c r="T757" s="59"/>
      <c r="U757" s="60" t="str">
        <f t="shared" si="114"/>
        <v>IM.PA.CV.250108.01</v>
      </c>
      <c r="V757" s="59"/>
      <c r="W757" s="60" t="str">
        <f t="shared" si="115"/>
        <v>GE.PA.CV.250108.01</v>
      </c>
    </row>
    <row r="758" spans="1:23" s="57" customFormat="1" ht="14" customHeight="1">
      <c r="A758" s="57" t="s">
        <v>2186</v>
      </c>
      <c r="C758" s="58" t="s">
        <v>2331</v>
      </c>
      <c r="D758" s="57" t="s">
        <v>2029</v>
      </c>
      <c r="E758" s="58" t="s">
        <v>2217</v>
      </c>
      <c r="F758" s="57" t="s">
        <v>1667</v>
      </c>
      <c r="G758" s="57" t="s">
        <v>2102</v>
      </c>
      <c r="H758" s="58" t="s">
        <v>2212</v>
      </c>
      <c r="J758" s="59" t="str">
        <f t="shared" si="116"/>
        <v>PA.CV.250201</v>
      </c>
      <c r="K758" s="58" t="s">
        <v>2212</v>
      </c>
      <c r="L758" s="57" t="str">
        <f t="shared" si="120"/>
        <v>Palpable - bounding 4+</v>
      </c>
      <c r="M758" s="59" t="str">
        <f t="shared" si="117"/>
        <v>PI.PA.CV.250201.01</v>
      </c>
      <c r="N758" s="59"/>
      <c r="O758" s="59" t="str">
        <f t="shared" si="118"/>
        <v>PH.PA.CV.250201.01</v>
      </c>
      <c r="Q758" s="59" t="str">
        <f t="shared" si="119"/>
        <v>CL.PA.CV.250201.01</v>
      </c>
      <c r="R758" s="59"/>
      <c r="S758" s="59" t="str">
        <f t="shared" si="121"/>
        <v>DR.PA.CV.250201.01</v>
      </c>
      <c r="T758" s="59"/>
      <c r="U758" s="60" t="str">
        <f t="shared" si="114"/>
        <v>IM.PA.CV.250201.01</v>
      </c>
      <c r="V758" s="59"/>
      <c r="W758" s="60" t="str">
        <f t="shared" si="115"/>
        <v>GE.PA.CV.250201.01</v>
      </c>
    </row>
    <row r="759" spans="1:23" s="57" customFormat="1" ht="14" customHeight="1">
      <c r="A759" s="57" t="s">
        <v>2186</v>
      </c>
      <c r="C759" s="58" t="s">
        <v>2331</v>
      </c>
      <c r="E759" s="58" t="s">
        <v>2217</v>
      </c>
      <c r="F759" s="57" t="s">
        <v>1667</v>
      </c>
      <c r="G759" s="57" t="s">
        <v>2103</v>
      </c>
      <c r="H759" s="58" t="s">
        <v>2217</v>
      </c>
      <c r="J759" s="59" t="str">
        <f t="shared" si="116"/>
        <v>PA.CV.250202</v>
      </c>
      <c r="K759" s="58" t="s">
        <v>2212</v>
      </c>
      <c r="L759" s="57" t="str">
        <f t="shared" si="120"/>
        <v>Palpable - strong 3+</v>
      </c>
      <c r="M759" s="59" t="str">
        <f t="shared" si="117"/>
        <v>PI.PA.CV.250202.01</v>
      </c>
      <c r="N759" s="59"/>
      <c r="O759" s="59" t="str">
        <f t="shared" si="118"/>
        <v>PH.PA.CV.250202.01</v>
      </c>
      <c r="Q759" s="59" t="str">
        <f t="shared" si="119"/>
        <v>CL.PA.CV.250202.01</v>
      </c>
      <c r="R759" s="59"/>
      <c r="S759" s="59" t="str">
        <f t="shared" si="121"/>
        <v>DR.PA.CV.250202.01</v>
      </c>
      <c r="T759" s="59"/>
      <c r="U759" s="60" t="str">
        <f t="shared" si="114"/>
        <v>IM.PA.CV.250202.01</v>
      </c>
      <c r="V759" s="59"/>
      <c r="W759" s="60" t="str">
        <f t="shared" si="115"/>
        <v>GE.PA.CV.250202.01</v>
      </c>
    </row>
    <row r="760" spans="1:23" s="57" customFormat="1" ht="14" customHeight="1">
      <c r="A760" s="57" t="s">
        <v>2186</v>
      </c>
      <c r="C760" s="58" t="s">
        <v>2331</v>
      </c>
      <c r="E760" s="58" t="s">
        <v>2217</v>
      </c>
      <c r="F760" s="57" t="s">
        <v>1667</v>
      </c>
      <c r="G760" s="57" t="s">
        <v>2104</v>
      </c>
      <c r="H760" s="58" t="s">
        <v>2219</v>
      </c>
      <c r="J760" s="59" t="str">
        <f t="shared" si="116"/>
        <v>PA.CV.250203</v>
      </c>
      <c r="K760" s="58" t="s">
        <v>2212</v>
      </c>
      <c r="L760" s="57" t="str">
        <f t="shared" si="120"/>
        <v>Palpable - normal 2+</v>
      </c>
      <c r="M760" s="59" t="str">
        <f t="shared" si="117"/>
        <v>PI.PA.CV.250203.01</v>
      </c>
      <c r="N760" s="59"/>
      <c r="O760" s="59" t="str">
        <f t="shared" si="118"/>
        <v>PH.PA.CV.250203.01</v>
      </c>
      <c r="Q760" s="59" t="str">
        <f t="shared" si="119"/>
        <v>CL.PA.CV.250203.01</v>
      </c>
      <c r="R760" s="59"/>
      <c r="S760" s="59" t="str">
        <f t="shared" si="121"/>
        <v>DR.PA.CV.250203.01</v>
      </c>
      <c r="T760" s="59"/>
      <c r="U760" s="60" t="str">
        <f t="shared" si="114"/>
        <v>IM.PA.CV.250203.01</v>
      </c>
      <c r="V760" s="59"/>
      <c r="W760" s="60" t="str">
        <f t="shared" si="115"/>
        <v>GE.PA.CV.250203.01</v>
      </c>
    </row>
    <row r="761" spans="1:23" s="57" customFormat="1" ht="14" customHeight="1">
      <c r="A761" s="57" t="s">
        <v>2186</v>
      </c>
      <c r="C761" s="58" t="s">
        <v>2331</v>
      </c>
      <c r="E761" s="58" t="s">
        <v>2217</v>
      </c>
      <c r="F761" s="57" t="s">
        <v>1667</v>
      </c>
      <c r="G761" s="57" t="s">
        <v>2105</v>
      </c>
      <c r="H761" s="58" t="s">
        <v>2063</v>
      </c>
      <c r="J761" s="59" t="str">
        <f t="shared" si="116"/>
        <v>PA.CV.250204</v>
      </c>
      <c r="K761" s="58" t="s">
        <v>2212</v>
      </c>
      <c r="L761" s="57" t="str">
        <f t="shared" si="120"/>
        <v>Palpable - weak 1+</v>
      </c>
      <c r="M761" s="59" t="str">
        <f t="shared" si="117"/>
        <v>PI.PA.CV.250204.01</v>
      </c>
      <c r="N761" s="59"/>
      <c r="O761" s="59" t="str">
        <f t="shared" si="118"/>
        <v>PH.PA.CV.250204.01</v>
      </c>
      <c r="Q761" s="59" t="str">
        <f t="shared" si="119"/>
        <v>CL.PA.CV.250204.01</v>
      </c>
      <c r="R761" s="59"/>
      <c r="S761" s="59" t="str">
        <f t="shared" si="121"/>
        <v>DR.PA.CV.250204.01</v>
      </c>
      <c r="T761" s="59"/>
      <c r="U761" s="60" t="str">
        <f t="shared" si="114"/>
        <v>IM.PA.CV.250204.01</v>
      </c>
      <c r="V761" s="59"/>
      <c r="W761" s="60" t="str">
        <f t="shared" si="115"/>
        <v>GE.PA.CV.250204.01</v>
      </c>
    </row>
    <row r="762" spans="1:23" s="57" customFormat="1" ht="14" customHeight="1">
      <c r="A762" s="57" t="s">
        <v>2186</v>
      </c>
      <c r="C762" s="58" t="s">
        <v>2331</v>
      </c>
      <c r="E762" s="58" t="s">
        <v>2217</v>
      </c>
      <c r="F762" s="57" t="s">
        <v>1667</v>
      </c>
      <c r="G762" s="57" t="s">
        <v>2106</v>
      </c>
      <c r="H762" s="58" t="s">
        <v>2065</v>
      </c>
      <c r="J762" s="59" t="str">
        <f t="shared" si="116"/>
        <v>PA.CV.250205</v>
      </c>
      <c r="K762" s="58" t="s">
        <v>2212</v>
      </c>
      <c r="L762" s="57" t="str">
        <f t="shared" si="120"/>
        <v>Not palpable</v>
      </c>
      <c r="M762" s="59" t="str">
        <f t="shared" si="117"/>
        <v>PI.PA.CV.250205.01</v>
      </c>
      <c r="N762" s="59"/>
      <c r="O762" s="59" t="str">
        <f t="shared" si="118"/>
        <v>PH.PA.CV.250205.01</v>
      </c>
      <c r="Q762" s="59" t="str">
        <f t="shared" si="119"/>
        <v>CL.PA.CV.250205.01</v>
      </c>
      <c r="R762" s="59"/>
      <c r="S762" s="59" t="str">
        <f t="shared" si="121"/>
        <v>DR.PA.CV.250205.01</v>
      </c>
      <c r="T762" s="59"/>
      <c r="U762" s="60" t="str">
        <f t="shared" si="114"/>
        <v>IM.PA.CV.250205.01</v>
      </c>
      <c r="V762" s="59"/>
      <c r="W762" s="60" t="str">
        <f t="shared" si="115"/>
        <v>GE.PA.CV.250205.01</v>
      </c>
    </row>
    <row r="763" spans="1:23" s="57" customFormat="1" ht="14" customHeight="1">
      <c r="A763" s="57" t="s">
        <v>2186</v>
      </c>
      <c r="C763" s="58" t="s">
        <v>2331</v>
      </c>
      <c r="E763" s="58" t="s">
        <v>2217</v>
      </c>
      <c r="F763" s="57" t="s">
        <v>1667</v>
      </c>
      <c r="G763" s="57" t="s">
        <v>2107</v>
      </c>
      <c r="H763" s="58" t="s">
        <v>2222</v>
      </c>
      <c r="J763" s="59" t="str">
        <f t="shared" si="116"/>
        <v>PA.CV.250206</v>
      </c>
      <c r="K763" s="58" t="s">
        <v>2212</v>
      </c>
      <c r="L763" s="57" t="str">
        <f t="shared" si="120"/>
        <v>Doppler - present</v>
      </c>
      <c r="M763" s="59" t="str">
        <f t="shared" si="117"/>
        <v>PI.PA.CV.250206.01</v>
      </c>
      <c r="N763" s="59"/>
      <c r="O763" s="59" t="str">
        <f t="shared" si="118"/>
        <v>PH.PA.CV.250206.01</v>
      </c>
      <c r="Q763" s="59" t="str">
        <f t="shared" si="119"/>
        <v>CL.PA.CV.250206.01</v>
      </c>
      <c r="R763" s="59"/>
      <c r="S763" s="59" t="str">
        <f t="shared" si="121"/>
        <v>DR.PA.CV.250206.01</v>
      </c>
      <c r="T763" s="59"/>
      <c r="U763" s="60" t="str">
        <f t="shared" si="114"/>
        <v>IM.PA.CV.250206.01</v>
      </c>
      <c r="V763" s="59"/>
      <c r="W763" s="60" t="str">
        <f t="shared" si="115"/>
        <v>GE.PA.CV.250206.01</v>
      </c>
    </row>
    <row r="764" spans="1:23" s="57" customFormat="1" ht="14" customHeight="1">
      <c r="A764" s="57" t="s">
        <v>2186</v>
      </c>
      <c r="C764" s="58" t="s">
        <v>2331</v>
      </c>
      <c r="E764" s="58" t="s">
        <v>2217</v>
      </c>
      <c r="F764" s="57" t="s">
        <v>1667</v>
      </c>
      <c r="G764" s="57" t="s">
        <v>2108</v>
      </c>
      <c r="H764" s="58" t="s">
        <v>2376</v>
      </c>
      <c r="J764" s="59" t="str">
        <f t="shared" si="116"/>
        <v>PA.CV.250207</v>
      </c>
      <c r="K764" s="58" t="s">
        <v>2212</v>
      </c>
      <c r="L764" s="57" t="str">
        <f t="shared" si="120"/>
        <v>Doppler - absent</v>
      </c>
      <c r="M764" s="59" t="str">
        <f t="shared" si="117"/>
        <v>PI.PA.CV.250207.01</v>
      </c>
      <c r="N764" s="59"/>
      <c r="O764" s="59" t="str">
        <f t="shared" si="118"/>
        <v>PH.PA.CV.250207.01</v>
      </c>
      <c r="Q764" s="59" t="str">
        <f t="shared" si="119"/>
        <v>CL.PA.CV.250207.01</v>
      </c>
      <c r="R764" s="59"/>
      <c r="S764" s="59" t="str">
        <f t="shared" si="121"/>
        <v>DR.PA.CV.250207.01</v>
      </c>
      <c r="T764" s="59"/>
      <c r="U764" s="60" t="str">
        <f t="shared" si="114"/>
        <v>IM.PA.CV.250207.01</v>
      </c>
      <c r="V764" s="59"/>
      <c r="W764" s="60" t="str">
        <f t="shared" si="115"/>
        <v>GE.PA.CV.250207.01</v>
      </c>
    </row>
    <row r="765" spans="1:23" s="57" customFormat="1" ht="14" customHeight="1">
      <c r="A765" s="57" t="s">
        <v>2186</v>
      </c>
      <c r="C765" s="58" t="s">
        <v>2331</v>
      </c>
      <c r="E765" s="58" t="s">
        <v>2217</v>
      </c>
      <c r="F765" s="57" t="s">
        <v>1667</v>
      </c>
      <c r="G765" s="57" t="s">
        <v>2109</v>
      </c>
      <c r="H765" s="58" t="s">
        <v>2378</v>
      </c>
      <c r="J765" s="59" t="str">
        <f t="shared" si="116"/>
        <v>PA.CV.250208</v>
      </c>
      <c r="K765" s="58" t="s">
        <v>2212</v>
      </c>
      <c r="L765" s="57" t="str">
        <f t="shared" si="120"/>
        <v>Unable to assess</v>
      </c>
      <c r="M765" s="59" t="str">
        <f t="shared" si="117"/>
        <v>PI.PA.CV.250208.01</v>
      </c>
      <c r="N765" s="59"/>
      <c r="O765" s="59" t="str">
        <f t="shared" si="118"/>
        <v>PH.PA.CV.250208.01</v>
      </c>
      <c r="Q765" s="59" t="str">
        <f t="shared" si="119"/>
        <v>CL.PA.CV.250208.01</v>
      </c>
      <c r="R765" s="59"/>
      <c r="S765" s="59" t="str">
        <f t="shared" si="121"/>
        <v>DR.PA.CV.250208.01</v>
      </c>
      <c r="T765" s="59"/>
      <c r="U765" s="60" t="str">
        <f t="shared" si="114"/>
        <v>IM.PA.CV.250208.01</v>
      </c>
      <c r="V765" s="59"/>
      <c r="W765" s="60" t="str">
        <f t="shared" si="115"/>
        <v>GE.PA.CV.250208.01</v>
      </c>
    </row>
    <row r="766" spans="1:23" s="57" customFormat="1" ht="14" customHeight="1">
      <c r="A766" s="57" t="s">
        <v>2186</v>
      </c>
      <c r="B766" s="57" t="s">
        <v>1668</v>
      </c>
      <c r="C766" s="58" t="s">
        <v>1669</v>
      </c>
      <c r="D766" s="57" t="s">
        <v>1876</v>
      </c>
      <c r="E766" s="58" t="s">
        <v>2212</v>
      </c>
      <c r="F766" s="57" t="s">
        <v>1697</v>
      </c>
      <c r="G766" s="57" t="s">
        <v>654</v>
      </c>
      <c r="H766" s="58" t="s">
        <v>2212</v>
      </c>
      <c r="J766" s="59" t="str">
        <f t="shared" si="116"/>
        <v>PA.CV.260101</v>
      </c>
      <c r="K766" s="58" t="s">
        <v>2212</v>
      </c>
      <c r="L766" s="57" t="str">
        <f t="shared" si="120"/>
        <v>Bloody drainage</v>
      </c>
      <c r="M766" s="59" t="str">
        <f t="shared" si="117"/>
        <v>PI.PA.CV.260101.01</v>
      </c>
      <c r="N766" s="59"/>
      <c r="O766" s="59" t="str">
        <f t="shared" si="118"/>
        <v>PH.PA.CV.260101.01</v>
      </c>
      <c r="Q766" s="59" t="str">
        <f t="shared" si="119"/>
        <v>CL.PA.CV.260101.01</v>
      </c>
      <c r="R766" s="59"/>
      <c r="S766" s="59" t="str">
        <f t="shared" si="121"/>
        <v>DR.PA.CV.260101.01</v>
      </c>
      <c r="T766" s="59"/>
      <c r="U766" s="60" t="str">
        <f t="shared" si="114"/>
        <v>IM.PA.CV.260101.01</v>
      </c>
      <c r="V766" s="59"/>
      <c r="W766" s="60" t="str">
        <f t="shared" si="115"/>
        <v>GE.PA.CV.260101.01</v>
      </c>
    </row>
    <row r="767" spans="1:23" s="57" customFormat="1" ht="14" customHeight="1">
      <c r="A767" s="57" t="s">
        <v>2186</v>
      </c>
      <c r="C767" s="58" t="s">
        <v>1669</v>
      </c>
      <c r="E767" s="58" t="s">
        <v>2212</v>
      </c>
      <c r="F767" s="57" t="s">
        <v>1697</v>
      </c>
      <c r="G767" s="57" t="s">
        <v>983</v>
      </c>
      <c r="H767" s="58" t="s">
        <v>2217</v>
      </c>
      <c r="J767" s="59" t="str">
        <f t="shared" si="116"/>
        <v>PA.CV.260102</v>
      </c>
      <c r="K767" s="58" t="s">
        <v>2212</v>
      </c>
      <c r="L767" s="57" t="str">
        <f t="shared" si="120"/>
        <v>Brown drainage</v>
      </c>
      <c r="M767" s="59" t="str">
        <f t="shared" si="117"/>
        <v>PI.PA.CV.260102.01</v>
      </c>
      <c r="N767" s="59"/>
      <c r="O767" s="59" t="str">
        <f t="shared" si="118"/>
        <v>PH.PA.CV.260102.01</v>
      </c>
      <c r="Q767" s="59" t="str">
        <f t="shared" si="119"/>
        <v>CL.PA.CV.260102.01</v>
      </c>
      <c r="R767" s="59"/>
      <c r="S767" s="59" t="str">
        <f t="shared" si="121"/>
        <v>DR.PA.CV.260102.01</v>
      </c>
      <c r="T767" s="59"/>
      <c r="U767" s="60" t="str">
        <f t="shared" si="114"/>
        <v>IM.PA.CV.260102.01</v>
      </c>
      <c r="V767" s="59"/>
      <c r="W767" s="60" t="str">
        <f t="shared" si="115"/>
        <v>GE.PA.CV.260102.01</v>
      </c>
    </row>
    <row r="768" spans="1:23" s="57" customFormat="1" ht="14" customHeight="1">
      <c r="A768" s="57" t="s">
        <v>2186</v>
      </c>
      <c r="C768" s="58" t="s">
        <v>1669</v>
      </c>
      <c r="E768" s="58" t="s">
        <v>2212</v>
      </c>
      <c r="F768" s="57" t="s">
        <v>1697</v>
      </c>
      <c r="G768" s="57" t="s">
        <v>984</v>
      </c>
      <c r="H768" s="58" t="s">
        <v>2219</v>
      </c>
      <c r="J768" s="59" t="str">
        <f t="shared" si="116"/>
        <v>PA.CV.260103</v>
      </c>
      <c r="K768" s="58" t="s">
        <v>2212</v>
      </c>
      <c r="L768" s="57" t="str">
        <f t="shared" si="120"/>
        <v>Clear drainage</v>
      </c>
      <c r="M768" s="59" t="str">
        <f t="shared" si="117"/>
        <v>PI.PA.CV.260103.01</v>
      </c>
      <c r="N768" s="59"/>
      <c r="O768" s="59" t="str">
        <f t="shared" si="118"/>
        <v>PH.PA.CV.260103.01</v>
      </c>
      <c r="Q768" s="59" t="str">
        <f t="shared" si="119"/>
        <v>CL.PA.CV.260103.01</v>
      </c>
      <c r="R768" s="59"/>
      <c r="S768" s="59" t="str">
        <f t="shared" si="121"/>
        <v>DR.PA.CV.260103.01</v>
      </c>
      <c r="T768" s="59"/>
      <c r="U768" s="60" t="str">
        <f t="shared" si="114"/>
        <v>IM.PA.CV.260103.01</v>
      </c>
      <c r="V768" s="59"/>
      <c r="W768" s="60" t="str">
        <f t="shared" si="115"/>
        <v>GE.PA.CV.260103.01</v>
      </c>
    </row>
    <row r="769" spans="1:23" s="57" customFormat="1" ht="14" customHeight="1">
      <c r="A769" s="57" t="s">
        <v>2186</v>
      </c>
      <c r="C769" s="58" t="s">
        <v>1669</v>
      </c>
      <c r="E769" s="58" t="s">
        <v>2212</v>
      </c>
      <c r="F769" s="57" t="s">
        <v>1697</v>
      </c>
      <c r="G769" s="57" t="s">
        <v>982</v>
      </c>
      <c r="H769" s="58" t="s">
        <v>2063</v>
      </c>
      <c r="J769" s="59" t="str">
        <f t="shared" si="116"/>
        <v>PA.CV.260104</v>
      </c>
      <c r="K769" s="58" t="s">
        <v>2212</v>
      </c>
      <c r="L769" s="57" t="str">
        <f t="shared" si="120"/>
        <v>Green drainage</v>
      </c>
      <c r="M769" s="59" t="str">
        <f t="shared" si="117"/>
        <v>PI.PA.CV.260104.01</v>
      </c>
      <c r="N769" s="59"/>
      <c r="O769" s="59" t="str">
        <f t="shared" si="118"/>
        <v>PH.PA.CV.260104.01</v>
      </c>
      <c r="Q769" s="59" t="str">
        <f t="shared" si="119"/>
        <v>CL.PA.CV.260104.01</v>
      </c>
      <c r="R769" s="59"/>
      <c r="S769" s="59" t="str">
        <f t="shared" si="121"/>
        <v>DR.PA.CV.260104.01</v>
      </c>
      <c r="T769" s="59"/>
      <c r="U769" s="60" t="str">
        <f t="shared" si="114"/>
        <v>IM.PA.CV.260104.01</v>
      </c>
      <c r="V769" s="59"/>
      <c r="W769" s="60" t="str">
        <f t="shared" si="115"/>
        <v>GE.PA.CV.260104.01</v>
      </c>
    </row>
    <row r="770" spans="1:23" s="57" customFormat="1" ht="14" customHeight="1">
      <c r="A770" s="57" t="s">
        <v>2186</v>
      </c>
      <c r="C770" s="58" t="s">
        <v>1669</v>
      </c>
      <c r="E770" s="58" t="s">
        <v>2212</v>
      </c>
      <c r="F770" s="57" t="s">
        <v>1697</v>
      </c>
      <c r="G770" s="57" t="s">
        <v>805</v>
      </c>
      <c r="H770" s="58" t="s">
        <v>2065</v>
      </c>
      <c r="J770" s="59" t="str">
        <f t="shared" si="116"/>
        <v>PA.CV.260105</v>
      </c>
      <c r="K770" s="58" t="s">
        <v>2212</v>
      </c>
      <c r="L770" s="57" t="str">
        <f t="shared" si="120"/>
        <v>Large amount</v>
      </c>
      <c r="M770" s="59" t="str">
        <f t="shared" si="117"/>
        <v>PI.PA.CV.260105.01</v>
      </c>
      <c r="N770" s="59"/>
      <c r="O770" s="59" t="str">
        <f t="shared" si="118"/>
        <v>PH.PA.CV.260105.01</v>
      </c>
      <c r="Q770" s="59" t="str">
        <f t="shared" si="119"/>
        <v>CL.PA.CV.260105.01</v>
      </c>
      <c r="R770" s="59"/>
      <c r="S770" s="59" t="str">
        <f t="shared" si="121"/>
        <v>DR.PA.CV.260105.01</v>
      </c>
      <c r="T770" s="59"/>
      <c r="U770" s="60" t="str">
        <f t="shared" si="114"/>
        <v>IM.PA.CV.260105.01</v>
      </c>
      <c r="V770" s="59"/>
      <c r="W770" s="60" t="str">
        <f t="shared" si="115"/>
        <v>GE.PA.CV.260105.01</v>
      </c>
    </row>
    <row r="771" spans="1:23" s="57" customFormat="1" ht="14" customHeight="1">
      <c r="A771" s="57" t="s">
        <v>2186</v>
      </c>
      <c r="C771" s="58" t="s">
        <v>1669</v>
      </c>
      <c r="E771" s="58" t="s">
        <v>2212</v>
      </c>
      <c r="F771" s="57" t="s">
        <v>1697</v>
      </c>
      <c r="G771" s="57" t="s">
        <v>1693</v>
      </c>
      <c r="H771" s="58" t="s">
        <v>2222</v>
      </c>
      <c r="J771" s="59" t="str">
        <f t="shared" si="116"/>
        <v>PA.CV.260106</v>
      </c>
      <c r="K771" s="58" t="s">
        <v>2212</v>
      </c>
      <c r="L771" s="57" t="str">
        <f t="shared" si="120"/>
        <v>Leaking</v>
      </c>
      <c r="M771" s="59" t="str">
        <f t="shared" si="117"/>
        <v>PI.PA.CV.260106.01</v>
      </c>
      <c r="N771" s="59"/>
      <c r="O771" s="59" t="str">
        <f t="shared" si="118"/>
        <v>PH.PA.CV.260106.01</v>
      </c>
      <c r="Q771" s="59" t="str">
        <f t="shared" si="119"/>
        <v>CL.PA.CV.260106.01</v>
      </c>
      <c r="R771" s="59"/>
      <c r="S771" s="59" t="str">
        <f t="shared" si="121"/>
        <v>DR.PA.CV.260106.01</v>
      </c>
      <c r="T771" s="59"/>
      <c r="U771" s="60" t="str">
        <f t="shared" ref="U771:U835" si="122">CONCATENATE("IM.",J771, ".",K771)</f>
        <v>IM.PA.CV.260106.01</v>
      </c>
      <c r="V771" s="59"/>
      <c r="W771" s="60" t="str">
        <f t="shared" ref="W771:W835" si="123">CONCATENATE("GE.",J771, ".",K771)</f>
        <v>GE.PA.CV.260106.01</v>
      </c>
    </row>
    <row r="772" spans="1:23" s="57" customFormat="1" ht="14" customHeight="1">
      <c r="A772" s="57" t="s">
        <v>2186</v>
      </c>
      <c r="C772" s="58" t="s">
        <v>1669</v>
      </c>
      <c r="E772" s="58" t="s">
        <v>2212</v>
      </c>
      <c r="F772" s="57" t="s">
        <v>1697</v>
      </c>
      <c r="G772" s="57" t="s">
        <v>803</v>
      </c>
      <c r="H772" s="58" t="s">
        <v>2376</v>
      </c>
      <c r="J772" s="59" t="str">
        <f t="shared" si="116"/>
        <v>PA.CV.260107</v>
      </c>
      <c r="K772" s="58" t="s">
        <v>2212</v>
      </c>
      <c r="L772" s="57" t="str">
        <f t="shared" si="120"/>
        <v>Maroon drainage</v>
      </c>
      <c r="M772" s="59" t="str">
        <f t="shared" si="117"/>
        <v>PI.PA.CV.260107.01</v>
      </c>
      <c r="N772" s="59"/>
      <c r="O772" s="59" t="str">
        <f t="shared" si="118"/>
        <v>PH.PA.CV.260107.01</v>
      </c>
      <c r="Q772" s="59" t="str">
        <f t="shared" si="119"/>
        <v>CL.PA.CV.260107.01</v>
      </c>
      <c r="R772" s="59"/>
      <c r="S772" s="59" t="str">
        <f t="shared" si="121"/>
        <v>DR.PA.CV.260107.01</v>
      </c>
      <c r="T772" s="59"/>
      <c r="U772" s="60" t="str">
        <f t="shared" si="122"/>
        <v>IM.PA.CV.260107.01</v>
      </c>
      <c r="V772" s="59"/>
      <c r="W772" s="60" t="str">
        <f t="shared" si="123"/>
        <v>GE.PA.CV.260107.01</v>
      </c>
    </row>
    <row r="773" spans="1:23" s="57" customFormat="1" ht="14" customHeight="1">
      <c r="A773" s="57" t="s">
        <v>2186</v>
      </c>
      <c r="C773" s="58" t="s">
        <v>1669</v>
      </c>
      <c r="E773" s="58" t="s">
        <v>2212</v>
      </c>
      <c r="F773" s="57" t="s">
        <v>1697</v>
      </c>
      <c r="G773" s="57" t="s">
        <v>804</v>
      </c>
      <c r="H773" s="58" t="s">
        <v>2378</v>
      </c>
      <c r="J773" s="59" t="str">
        <f t="shared" si="116"/>
        <v>PA.CV.260108</v>
      </c>
      <c r="K773" s="58" t="s">
        <v>2212</v>
      </c>
      <c r="L773" s="57" t="str">
        <f t="shared" si="120"/>
        <v>Moderate amount</v>
      </c>
      <c r="M773" s="59" t="str">
        <f t="shared" si="117"/>
        <v>PI.PA.CV.260108.01</v>
      </c>
      <c r="N773" s="59"/>
      <c r="O773" s="59" t="str">
        <f t="shared" si="118"/>
        <v>PH.PA.CV.260108.01</v>
      </c>
      <c r="Q773" s="59" t="str">
        <f t="shared" si="119"/>
        <v>CL.PA.CV.260108.01</v>
      </c>
      <c r="R773" s="59"/>
      <c r="S773" s="59" t="str">
        <f t="shared" si="121"/>
        <v>DR.PA.CV.260108.01</v>
      </c>
      <c r="T773" s="59"/>
      <c r="U773" s="60" t="str">
        <f t="shared" si="122"/>
        <v>IM.PA.CV.260108.01</v>
      </c>
      <c r="V773" s="59"/>
      <c r="W773" s="60" t="str">
        <f t="shared" si="123"/>
        <v>GE.PA.CV.260108.01</v>
      </c>
    </row>
    <row r="774" spans="1:23" s="57" customFormat="1" ht="14" customHeight="1">
      <c r="A774" s="57" t="s">
        <v>2186</v>
      </c>
      <c r="C774" s="58" t="s">
        <v>1669</v>
      </c>
      <c r="E774" s="58" t="s">
        <v>2212</v>
      </c>
      <c r="F774" s="57" t="s">
        <v>1697</v>
      </c>
      <c r="G774" s="57" t="s">
        <v>802</v>
      </c>
      <c r="H774" s="58" t="s">
        <v>2380</v>
      </c>
      <c r="J774" s="59" t="str">
        <f t="shared" si="116"/>
        <v>PA.CV.260109</v>
      </c>
      <c r="K774" s="58" t="s">
        <v>2212</v>
      </c>
      <c r="L774" s="57" t="str">
        <f t="shared" si="120"/>
        <v>No drainage</v>
      </c>
      <c r="M774" s="59" t="str">
        <f t="shared" si="117"/>
        <v>PI.PA.CV.260109.01</v>
      </c>
      <c r="N774" s="59"/>
      <c r="O774" s="59" t="str">
        <f t="shared" si="118"/>
        <v>PH.PA.CV.260109.01</v>
      </c>
      <c r="Q774" s="59" t="str">
        <f t="shared" si="119"/>
        <v>CL.PA.CV.260109.01</v>
      </c>
      <c r="R774" s="59"/>
      <c r="S774" s="59" t="str">
        <f t="shared" si="121"/>
        <v>DR.PA.CV.260109.01</v>
      </c>
      <c r="T774" s="59"/>
      <c r="U774" s="60" t="str">
        <f t="shared" si="122"/>
        <v>IM.PA.CV.260109.01</v>
      </c>
      <c r="V774" s="59"/>
      <c r="W774" s="60" t="str">
        <f t="shared" si="123"/>
        <v>GE.PA.CV.260109.01</v>
      </c>
    </row>
    <row r="775" spans="1:23" s="57" customFormat="1" ht="14" customHeight="1">
      <c r="A775" s="57" t="s">
        <v>2186</v>
      </c>
      <c r="C775" s="58" t="s">
        <v>1669</v>
      </c>
      <c r="E775" s="58" t="s">
        <v>2212</v>
      </c>
      <c r="F775" s="57" t="s">
        <v>1697</v>
      </c>
      <c r="G775" s="57" t="s">
        <v>1875</v>
      </c>
      <c r="H775" s="58" t="s">
        <v>2124</v>
      </c>
      <c r="J775" s="59" t="str">
        <f t="shared" si="116"/>
        <v>PA.CV.260110</v>
      </c>
      <c r="K775" s="58" t="s">
        <v>2212</v>
      </c>
      <c r="L775" s="57" t="str">
        <f t="shared" si="120"/>
        <v>Old bloody drainage</v>
      </c>
      <c r="M775" s="59" t="str">
        <f t="shared" si="117"/>
        <v>PI.PA.CV.260110.01</v>
      </c>
      <c r="N775" s="59"/>
      <c r="O775" s="59" t="str">
        <f t="shared" si="118"/>
        <v>PH.PA.CV.260110.01</v>
      </c>
      <c r="Q775" s="59" t="str">
        <f t="shared" si="119"/>
        <v>CL.PA.CV.260110.01</v>
      </c>
      <c r="R775" s="59"/>
      <c r="S775" s="59" t="str">
        <f t="shared" si="121"/>
        <v>DR.PA.CV.260110.01</v>
      </c>
      <c r="T775" s="59"/>
      <c r="U775" s="60" t="str">
        <f t="shared" si="122"/>
        <v>IM.PA.CV.260110.01</v>
      </c>
      <c r="V775" s="59"/>
      <c r="W775" s="60" t="str">
        <f t="shared" si="123"/>
        <v>GE.PA.CV.260110.01</v>
      </c>
    </row>
    <row r="776" spans="1:23" s="57" customFormat="1" ht="14" customHeight="1">
      <c r="A776" s="57" t="s">
        <v>2186</v>
      </c>
      <c r="C776" s="58" t="s">
        <v>1669</v>
      </c>
      <c r="E776" s="58" t="s">
        <v>2212</v>
      </c>
      <c r="F776" s="57" t="s">
        <v>1697</v>
      </c>
      <c r="G776" s="57" t="s">
        <v>2690</v>
      </c>
      <c r="H776" s="58" t="s">
        <v>2126</v>
      </c>
      <c r="J776" s="59" t="str">
        <f t="shared" ref="J776:J840" si="124">CONCATENATE("PA.CV.",C776,E776,H776)</f>
        <v>PA.CV.260111</v>
      </c>
      <c r="K776" s="58" t="s">
        <v>2212</v>
      </c>
      <c r="L776" s="57" t="str">
        <f t="shared" si="120"/>
        <v>Purulent drainage</v>
      </c>
      <c r="M776" s="59" t="str">
        <f t="shared" ref="M776:M840" si="125">CONCATENATE("PI.",J776,".",K776)</f>
        <v>PI.PA.CV.260111.01</v>
      </c>
      <c r="N776" s="59"/>
      <c r="O776" s="59" t="str">
        <f t="shared" ref="O776:O840" si="126">CONCATENATE("PH.",J776,".",K776)</f>
        <v>PH.PA.CV.260111.01</v>
      </c>
      <c r="Q776" s="59" t="str">
        <f t="shared" ref="Q776:Q840" si="127">CONCATENATE("CL.",J776,".",K776)</f>
        <v>CL.PA.CV.260111.01</v>
      </c>
      <c r="R776" s="59"/>
      <c r="S776" s="59" t="str">
        <f t="shared" si="121"/>
        <v>DR.PA.CV.260111.01</v>
      </c>
      <c r="T776" s="59"/>
      <c r="U776" s="60" t="str">
        <f t="shared" si="122"/>
        <v>IM.PA.CV.260111.01</v>
      </c>
      <c r="V776" s="59"/>
      <c r="W776" s="60" t="str">
        <f t="shared" si="123"/>
        <v>GE.PA.CV.260111.01</v>
      </c>
    </row>
    <row r="777" spans="1:23" s="57" customFormat="1" ht="14" customHeight="1">
      <c r="A777" s="57" t="s">
        <v>2186</v>
      </c>
      <c r="C777" s="58" t="s">
        <v>1669</v>
      </c>
      <c r="E777" s="58" t="s">
        <v>2212</v>
      </c>
      <c r="F777" s="57" t="s">
        <v>1697</v>
      </c>
      <c r="G777" s="57" t="s">
        <v>801</v>
      </c>
      <c r="H777" s="58" t="s">
        <v>2128</v>
      </c>
      <c r="J777" s="59" t="str">
        <f t="shared" si="124"/>
        <v>PA.CV.260112</v>
      </c>
      <c r="K777" s="58" t="s">
        <v>2212</v>
      </c>
      <c r="L777" s="57" t="str">
        <f t="shared" ref="L777:L841" si="128">G777</f>
        <v>Rust drainage</v>
      </c>
      <c r="M777" s="59" t="str">
        <f t="shared" si="125"/>
        <v>PI.PA.CV.260112.01</v>
      </c>
      <c r="N777" s="59"/>
      <c r="O777" s="59" t="str">
        <f t="shared" si="126"/>
        <v>PH.PA.CV.260112.01</v>
      </c>
      <c r="Q777" s="59" t="str">
        <f t="shared" si="127"/>
        <v>CL.PA.CV.260112.01</v>
      </c>
      <c r="R777" s="59"/>
      <c r="S777" s="59" t="str">
        <f t="shared" ref="S777:S841" si="129">CONCATENATE("DR.",J777,".",K777)</f>
        <v>DR.PA.CV.260112.01</v>
      </c>
      <c r="T777" s="59"/>
      <c r="U777" s="60" t="str">
        <f t="shared" si="122"/>
        <v>IM.PA.CV.260112.01</v>
      </c>
      <c r="V777" s="59"/>
      <c r="W777" s="60" t="str">
        <f t="shared" si="123"/>
        <v>GE.PA.CV.260112.01</v>
      </c>
    </row>
    <row r="778" spans="1:23" s="57" customFormat="1" ht="14" customHeight="1">
      <c r="A778" s="57" t="s">
        <v>2186</v>
      </c>
      <c r="C778" s="58" t="s">
        <v>1669</v>
      </c>
      <c r="E778" s="58" t="s">
        <v>2212</v>
      </c>
      <c r="F778" s="57" t="s">
        <v>1697</v>
      </c>
      <c r="G778" s="57" t="s">
        <v>2537</v>
      </c>
      <c r="H778" s="58" t="s">
        <v>2130</v>
      </c>
      <c r="J778" s="59" t="str">
        <f t="shared" si="124"/>
        <v>PA.CV.260113</v>
      </c>
      <c r="K778" s="58" t="s">
        <v>2212</v>
      </c>
      <c r="L778" s="57" t="str">
        <f t="shared" si="128"/>
        <v>Saturated</v>
      </c>
      <c r="M778" s="59" t="str">
        <f t="shared" si="125"/>
        <v>PI.PA.CV.260113.01</v>
      </c>
      <c r="N778" s="59"/>
      <c r="O778" s="59" t="str">
        <f t="shared" si="126"/>
        <v>PH.PA.CV.260113.01</v>
      </c>
      <c r="Q778" s="59" t="str">
        <f t="shared" si="127"/>
        <v>CL.PA.CV.260113.01</v>
      </c>
      <c r="R778" s="59"/>
      <c r="S778" s="59" t="str">
        <f t="shared" si="129"/>
        <v>DR.PA.CV.260113.01</v>
      </c>
      <c r="T778" s="59"/>
      <c r="U778" s="60" t="str">
        <f t="shared" si="122"/>
        <v>IM.PA.CV.260113.01</v>
      </c>
      <c r="V778" s="59"/>
      <c r="W778" s="60" t="str">
        <f t="shared" si="123"/>
        <v>GE.PA.CV.260113.01</v>
      </c>
    </row>
    <row r="779" spans="1:23" s="57" customFormat="1" ht="14" customHeight="1">
      <c r="A779" s="57" t="s">
        <v>2186</v>
      </c>
      <c r="C779" s="58" t="s">
        <v>1669</v>
      </c>
      <c r="E779" s="58" t="s">
        <v>2212</v>
      </c>
      <c r="F779" s="57" t="s">
        <v>1697</v>
      </c>
      <c r="G779" s="57" t="s">
        <v>2691</v>
      </c>
      <c r="H779" s="58" t="s">
        <v>2296</v>
      </c>
      <c r="J779" s="59" t="str">
        <f t="shared" si="124"/>
        <v>PA.CV.260114</v>
      </c>
      <c r="K779" s="58" t="s">
        <v>2212</v>
      </c>
      <c r="L779" s="57" t="str">
        <f t="shared" si="128"/>
        <v>Serosanguinous drainage</v>
      </c>
      <c r="M779" s="59" t="str">
        <f t="shared" si="125"/>
        <v>PI.PA.CV.260114.01</v>
      </c>
      <c r="N779" s="59"/>
      <c r="O779" s="59" t="str">
        <f t="shared" si="126"/>
        <v>PH.PA.CV.260114.01</v>
      </c>
      <c r="Q779" s="59" t="str">
        <f t="shared" si="127"/>
        <v>CL.PA.CV.260114.01</v>
      </c>
      <c r="R779" s="59"/>
      <c r="S779" s="59" t="str">
        <f t="shared" si="129"/>
        <v>DR.PA.CV.260114.01</v>
      </c>
      <c r="T779" s="59"/>
      <c r="U779" s="60" t="str">
        <f t="shared" si="122"/>
        <v>IM.PA.CV.260114.01</v>
      </c>
      <c r="V779" s="59"/>
      <c r="W779" s="60" t="str">
        <f t="shared" si="123"/>
        <v>GE.PA.CV.260114.01</v>
      </c>
    </row>
    <row r="780" spans="1:23" s="57" customFormat="1" ht="14" customHeight="1">
      <c r="A780" s="57" t="s">
        <v>2186</v>
      </c>
      <c r="C780" s="58" t="s">
        <v>1669</v>
      </c>
      <c r="E780" s="58" t="s">
        <v>2212</v>
      </c>
      <c r="F780" s="57" t="s">
        <v>1697</v>
      </c>
      <c r="G780" s="57" t="s">
        <v>2692</v>
      </c>
      <c r="H780" s="58" t="s">
        <v>2459</v>
      </c>
      <c r="J780" s="59" t="str">
        <f t="shared" si="124"/>
        <v>PA.CV.260115</v>
      </c>
      <c r="K780" s="58" t="s">
        <v>2212</v>
      </c>
      <c r="L780" s="57" t="str">
        <f t="shared" si="128"/>
        <v>Serous drainage</v>
      </c>
      <c r="M780" s="59" t="str">
        <f t="shared" si="125"/>
        <v>PI.PA.CV.260115.01</v>
      </c>
      <c r="N780" s="59"/>
      <c r="O780" s="59" t="str">
        <f t="shared" si="126"/>
        <v>PH.PA.CV.260115.01</v>
      </c>
      <c r="Q780" s="59" t="str">
        <f t="shared" si="127"/>
        <v>CL.PA.CV.260115.01</v>
      </c>
      <c r="R780" s="59"/>
      <c r="S780" s="59" t="str">
        <f t="shared" si="129"/>
        <v>DR.PA.CV.260115.01</v>
      </c>
      <c r="T780" s="59"/>
      <c r="U780" s="60" t="str">
        <f t="shared" si="122"/>
        <v>IM.PA.CV.260115.01</v>
      </c>
      <c r="V780" s="59"/>
      <c r="W780" s="60" t="str">
        <f t="shared" si="123"/>
        <v>GE.PA.CV.260115.01</v>
      </c>
    </row>
    <row r="781" spans="1:23" s="57" customFormat="1" ht="14" customHeight="1">
      <c r="A781" s="57" t="s">
        <v>2186</v>
      </c>
      <c r="C781" s="58" t="s">
        <v>1669</v>
      </c>
      <c r="E781" s="58" t="s">
        <v>2212</v>
      </c>
      <c r="F781" s="57" t="s">
        <v>1697</v>
      </c>
      <c r="G781" s="57" t="s">
        <v>974</v>
      </c>
      <c r="H781" s="58" t="s">
        <v>2464</v>
      </c>
      <c r="J781" s="59" t="str">
        <f t="shared" si="124"/>
        <v>PA.CV.260116</v>
      </c>
      <c r="K781" s="58" t="s">
        <v>2212</v>
      </c>
      <c r="L781" s="57" t="str">
        <f t="shared" si="128"/>
        <v>Small amount</v>
      </c>
      <c r="M781" s="59" t="str">
        <f t="shared" si="125"/>
        <v>PI.PA.CV.260116.01</v>
      </c>
      <c r="N781" s="59"/>
      <c r="O781" s="59" t="str">
        <f t="shared" si="126"/>
        <v>PH.PA.CV.260116.01</v>
      </c>
      <c r="Q781" s="59" t="str">
        <f t="shared" si="127"/>
        <v>CL.PA.CV.260116.01</v>
      </c>
      <c r="R781" s="59"/>
      <c r="S781" s="59" t="str">
        <f t="shared" si="129"/>
        <v>DR.PA.CV.260116.01</v>
      </c>
      <c r="T781" s="59"/>
      <c r="U781" s="60" t="str">
        <f t="shared" si="122"/>
        <v>IM.PA.CV.260116.01</v>
      </c>
      <c r="V781" s="59"/>
      <c r="W781" s="60" t="str">
        <f t="shared" si="123"/>
        <v>GE.PA.CV.260116.01</v>
      </c>
    </row>
    <row r="782" spans="1:23" s="57" customFormat="1" ht="14" customHeight="1">
      <c r="A782" s="57" t="s">
        <v>2186</v>
      </c>
      <c r="C782" s="58" t="s">
        <v>1669</v>
      </c>
      <c r="E782" s="58" t="s">
        <v>2212</v>
      </c>
      <c r="F782" s="57" t="s">
        <v>1697</v>
      </c>
      <c r="G782" s="57" t="s">
        <v>797</v>
      </c>
      <c r="H782" s="58" t="s">
        <v>2466</v>
      </c>
      <c r="J782" s="59" t="str">
        <f t="shared" si="124"/>
        <v>PA.CV.260117</v>
      </c>
      <c r="K782" s="58" t="s">
        <v>2212</v>
      </c>
      <c r="L782" s="57" t="str">
        <f t="shared" si="128"/>
        <v>Tan drainage</v>
      </c>
      <c r="M782" s="59" t="str">
        <f t="shared" si="125"/>
        <v>PI.PA.CV.260117.01</v>
      </c>
      <c r="N782" s="59"/>
      <c r="O782" s="59" t="str">
        <f t="shared" si="126"/>
        <v>PH.PA.CV.260117.01</v>
      </c>
      <c r="Q782" s="59" t="str">
        <f t="shared" si="127"/>
        <v>CL.PA.CV.260117.01</v>
      </c>
      <c r="R782" s="59"/>
      <c r="S782" s="59" t="str">
        <f t="shared" si="129"/>
        <v>DR.PA.CV.260117.01</v>
      </c>
      <c r="T782" s="59"/>
      <c r="U782" s="60" t="str">
        <f t="shared" si="122"/>
        <v>IM.PA.CV.260117.01</v>
      </c>
      <c r="V782" s="59"/>
      <c r="W782" s="60" t="str">
        <f t="shared" si="123"/>
        <v>GE.PA.CV.260117.01</v>
      </c>
    </row>
    <row r="783" spans="1:23" s="57" customFormat="1" ht="14" customHeight="1">
      <c r="A783" s="57" t="s">
        <v>2186</v>
      </c>
      <c r="C783" s="58" t="s">
        <v>1669</v>
      </c>
      <c r="E783" s="58" t="s">
        <v>2212</v>
      </c>
      <c r="F783" s="57" t="s">
        <v>1697</v>
      </c>
      <c r="G783" s="57" t="s">
        <v>798</v>
      </c>
      <c r="H783" s="58" t="s">
        <v>2616</v>
      </c>
      <c r="J783" s="59" t="str">
        <f t="shared" si="124"/>
        <v>PA.CV.260118</v>
      </c>
      <c r="K783" s="58" t="s">
        <v>2212</v>
      </c>
      <c r="L783" s="57" t="str">
        <f t="shared" si="128"/>
        <v>White drainage</v>
      </c>
      <c r="M783" s="59" t="str">
        <f t="shared" si="125"/>
        <v>PI.PA.CV.260118.01</v>
      </c>
      <c r="N783" s="59"/>
      <c r="O783" s="59" t="str">
        <f t="shared" si="126"/>
        <v>PH.PA.CV.260118.01</v>
      </c>
      <c r="Q783" s="59" t="str">
        <f t="shared" si="127"/>
        <v>CL.PA.CV.260118.01</v>
      </c>
      <c r="R783" s="59"/>
      <c r="S783" s="59" t="str">
        <f t="shared" si="129"/>
        <v>DR.PA.CV.260118.01</v>
      </c>
      <c r="T783" s="59"/>
      <c r="U783" s="60" t="str">
        <f t="shared" si="122"/>
        <v>IM.PA.CV.260118.01</v>
      </c>
      <c r="V783" s="59"/>
      <c r="W783" s="60" t="str">
        <f t="shared" si="123"/>
        <v>GE.PA.CV.260118.01</v>
      </c>
    </row>
    <row r="784" spans="1:23" s="57" customFormat="1" ht="14" customHeight="1">
      <c r="A784" s="57" t="s">
        <v>2186</v>
      </c>
      <c r="C784" s="58" t="s">
        <v>1669</v>
      </c>
      <c r="E784" s="58" t="s">
        <v>2212</v>
      </c>
      <c r="F784" s="57" t="s">
        <v>1697</v>
      </c>
      <c r="G784" s="57" t="s">
        <v>799</v>
      </c>
      <c r="H784" s="58" t="s">
        <v>2618</v>
      </c>
      <c r="J784" s="59" t="str">
        <f t="shared" si="124"/>
        <v>PA.CV.260119</v>
      </c>
      <c r="K784" s="58" t="s">
        <v>2212</v>
      </c>
      <c r="L784" s="57" t="str">
        <f t="shared" si="128"/>
        <v>Yellow drainage</v>
      </c>
      <c r="M784" s="59" t="str">
        <f t="shared" si="125"/>
        <v>PI.PA.CV.260119.01</v>
      </c>
      <c r="N784" s="59"/>
      <c r="O784" s="59" t="str">
        <f t="shared" si="126"/>
        <v>PH.PA.CV.260119.01</v>
      </c>
      <c r="Q784" s="59" t="str">
        <f t="shared" si="127"/>
        <v>CL.PA.CV.260119.01</v>
      </c>
      <c r="R784" s="59"/>
      <c r="S784" s="59" t="str">
        <f t="shared" si="129"/>
        <v>DR.PA.CV.260119.01</v>
      </c>
      <c r="T784" s="59"/>
      <c r="U784" s="60" t="str">
        <f t="shared" si="122"/>
        <v>IM.PA.CV.260119.01</v>
      </c>
      <c r="V784" s="59"/>
      <c r="W784" s="60" t="str">
        <f t="shared" si="123"/>
        <v>GE.PA.CV.260119.01</v>
      </c>
    </row>
    <row r="785" spans="1:23" s="57" customFormat="1" ht="14" customHeight="1">
      <c r="A785" s="57" t="s">
        <v>2186</v>
      </c>
      <c r="C785" s="58" t="s">
        <v>1669</v>
      </c>
      <c r="E785" s="58" t="s">
        <v>2212</v>
      </c>
      <c r="F785" s="57" t="s">
        <v>1697</v>
      </c>
      <c r="G785" s="57" t="s">
        <v>2393</v>
      </c>
      <c r="H785" s="58" t="s">
        <v>2620</v>
      </c>
      <c r="J785" s="59" t="str">
        <f t="shared" si="124"/>
        <v>PA.CV.260120</v>
      </c>
      <c r="K785" s="58" t="s">
        <v>2212</v>
      </c>
      <c r="L785" s="57" t="str">
        <f t="shared" si="128"/>
        <v>Decreased</v>
      </c>
      <c r="M785" s="59" t="str">
        <f t="shared" si="125"/>
        <v>PI.PA.CV.260120.01</v>
      </c>
      <c r="N785" s="59"/>
      <c r="O785" s="59" t="str">
        <f t="shared" si="126"/>
        <v>PH.PA.CV.260120.01</v>
      </c>
      <c r="Q785" s="59" t="str">
        <f t="shared" si="127"/>
        <v>CL.PA.CV.260120.01</v>
      </c>
      <c r="R785" s="59"/>
      <c r="S785" s="59" t="str">
        <f t="shared" si="129"/>
        <v>DR.PA.CV.260120.01</v>
      </c>
      <c r="T785" s="59"/>
      <c r="U785" s="60" t="str">
        <f t="shared" si="122"/>
        <v>IM.PA.CV.260120.01</v>
      </c>
      <c r="V785" s="59"/>
      <c r="W785" s="60" t="str">
        <f t="shared" si="123"/>
        <v>GE.PA.CV.260120.01</v>
      </c>
    </row>
    <row r="786" spans="1:23" s="57" customFormat="1" ht="14" customHeight="1">
      <c r="A786" s="57" t="s">
        <v>2186</v>
      </c>
      <c r="C786" s="58" t="s">
        <v>1669</v>
      </c>
      <c r="D786" s="57" t="s">
        <v>2394</v>
      </c>
      <c r="E786" s="58" t="s">
        <v>2217</v>
      </c>
      <c r="F786" s="57" t="s">
        <v>1698</v>
      </c>
      <c r="G786" s="57" t="s">
        <v>2396</v>
      </c>
      <c r="H786" s="58" t="s">
        <v>2212</v>
      </c>
      <c r="J786" s="59" t="str">
        <f t="shared" si="124"/>
        <v>PA.CV.260201</v>
      </c>
      <c r="K786" s="58" t="s">
        <v>2212</v>
      </c>
      <c r="L786" s="57" t="str">
        <f t="shared" si="128"/>
        <v>Brown</v>
      </c>
      <c r="M786" s="59" t="str">
        <f t="shared" si="125"/>
        <v>PI.PA.CV.260201.01</v>
      </c>
      <c r="N786" s="59"/>
      <c r="O786" s="59" t="str">
        <f t="shared" si="126"/>
        <v>PH.PA.CV.260201.01</v>
      </c>
      <c r="Q786" s="59" t="str">
        <f t="shared" si="127"/>
        <v>CL.PA.CV.260201.01</v>
      </c>
      <c r="R786" s="59"/>
      <c r="S786" s="59" t="str">
        <f t="shared" si="129"/>
        <v>DR.PA.CV.260201.01</v>
      </c>
      <c r="T786" s="59"/>
      <c r="U786" s="60" t="str">
        <f t="shared" si="122"/>
        <v>IM.PA.CV.260201.01</v>
      </c>
      <c r="V786" s="59"/>
      <c r="W786" s="60" t="str">
        <f t="shared" si="123"/>
        <v>GE.PA.CV.260201.01</v>
      </c>
    </row>
    <row r="787" spans="1:23" s="57" customFormat="1" ht="14" customHeight="1">
      <c r="A787" s="57" t="s">
        <v>2186</v>
      </c>
      <c r="C787" s="58" t="s">
        <v>1669</v>
      </c>
      <c r="E787" s="58" t="s">
        <v>2217</v>
      </c>
      <c r="F787" s="57" t="s">
        <v>1698</v>
      </c>
      <c r="G787" s="57" t="s">
        <v>2545</v>
      </c>
      <c r="H787" s="58" t="s">
        <v>2217</v>
      </c>
      <c r="J787" s="59" t="str">
        <f t="shared" si="124"/>
        <v>PA.CV.260202</v>
      </c>
      <c r="K787" s="58" t="s">
        <v>2212</v>
      </c>
      <c r="L787" s="57" t="str">
        <f t="shared" si="128"/>
        <v>Copious</v>
      </c>
      <c r="M787" s="59" t="str">
        <f t="shared" si="125"/>
        <v>PI.PA.CV.260202.01</v>
      </c>
      <c r="N787" s="59"/>
      <c r="O787" s="59" t="str">
        <f t="shared" si="126"/>
        <v>PH.PA.CV.260202.01</v>
      </c>
      <c r="Q787" s="59" t="str">
        <f t="shared" si="127"/>
        <v>CL.PA.CV.260202.01</v>
      </c>
      <c r="R787" s="59"/>
      <c r="S787" s="59" t="str">
        <f t="shared" si="129"/>
        <v>DR.PA.CV.260202.01</v>
      </c>
      <c r="T787" s="59"/>
      <c r="U787" s="60" t="str">
        <f t="shared" si="122"/>
        <v>IM.PA.CV.260202.01</v>
      </c>
      <c r="V787" s="59"/>
      <c r="W787" s="60" t="str">
        <f t="shared" si="123"/>
        <v>GE.PA.CV.260202.01</v>
      </c>
    </row>
    <row r="788" spans="1:23" s="57" customFormat="1" ht="14" customHeight="1">
      <c r="A788" s="57" t="s">
        <v>2186</v>
      </c>
      <c r="C788" s="58" t="s">
        <v>1669</v>
      </c>
      <c r="E788" s="58" t="s">
        <v>2217</v>
      </c>
      <c r="F788" s="57" t="s">
        <v>1698</v>
      </c>
      <c r="G788" s="57" t="s">
        <v>2546</v>
      </c>
      <c r="H788" s="58" t="s">
        <v>2219</v>
      </c>
      <c r="J788" s="59" t="str">
        <f t="shared" si="124"/>
        <v>PA.CV.260203</v>
      </c>
      <c r="K788" s="58" t="s">
        <v>2212</v>
      </c>
      <c r="L788" s="57" t="str">
        <f t="shared" si="128"/>
        <v>Decreasing</v>
      </c>
      <c r="M788" s="59" t="str">
        <f t="shared" si="125"/>
        <v>PI.PA.CV.260203.01</v>
      </c>
      <c r="N788" s="59"/>
      <c r="O788" s="59" t="str">
        <f t="shared" si="126"/>
        <v>PH.PA.CV.260203.01</v>
      </c>
      <c r="Q788" s="59" t="str">
        <f t="shared" si="127"/>
        <v>CL.PA.CV.260203.01</v>
      </c>
      <c r="R788" s="59"/>
      <c r="S788" s="59" t="str">
        <f t="shared" si="129"/>
        <v>DR.PA.CV.260203.01</v>
      </c>
      <c r="T788" s="59"/>
      <c r="U788" s="60" t="str">
        <f t="shared" si="122"/>
        <v>IM.PA.CV.260203.01</v>
      </c>
      <c r="V788" s="59"/>
      <c r="W788" s="60" t="str">
        <f t="shared" si="123"/>
        <v>GE.PA.CV.260203.01</v>
      </c>
    </row>
    <row r="789" spans="1:23" s="57" customFormat="1" ht="14" customHeight="1">
      <c r="A789" s="57" t="s">
        <v>2186</v>
      </c>
      <c r="C789" s="58" t="s">
        <v>1669</v>
      </c>
      <c r="E789" s="58" t="s">
        <v>2217</v>
      </c>
      <c r="F789" s="57" t="s">
        <v>1698</v>
      </c>
      <c r="G789" s="57" t="s">
        <v>2547</v>
      </c>
      <c r="H789" s="58" t="s">
        <v>2063</v>
      </c>
      <c r="J789" s="59" t="str">
        <f t="shared" si="124"/>
        <v>PA.CV.260204</v>
      </c>
      <c r="K789" s="58" t="s">
        <v>2212</v>
      </c>
      <c r="L789" s="57" t="str">
        <f t="shared" si="128"/>
        <v>Green</v>
      </c>
      <c r="M789" s="59" t="str">
        <f t="shared" si="125"/>
        <v>PI.PA.CV.260204.01</v>
      </c>
      <c r="N789" s="59"/>
      <c r="O789" s="59" t="str">
        <f t="shared" si="126"/>
        <v>PH.PA.CV.260204.01</v>
      </c>
      <c r="Q789" s="59" t="str">
        <f t="shared" si="127"/>
        <v>CL.PA.CV.260204.01</v>
      </c>
      <c r="R789" s="59"/>
      <c r="S789" s="59" t="str">
        <f t="shared" si="129"/>
        <v>DR.PA.CV.260204.01</v>
      </c>
      <c r="T789" s="59"/>
      <c r="U789" s="60" t="str">
        <f t="shared" si="122"/>
        <v>IM.PA.CV.260204.01</v>
      </c>
      <c r="V789" s="59"/>
      <c r="W789" s="60" t="str">
        <f t="shared" si="123"/>
        <v>GE.PA.CV.260204.01</v>
      </c>
    </row>
    <row r="790" spans="1:23" s="57" customFormat="1" ht="14" customHeight="1">
      <c r="A790" s="57" t="s">
        <v>2186</v>
      </c>
      <c r="C790" s="58" t="s">
        <v>1669</v>
      </c>
      <c r="E790" s="58" t="s">
        <v>2217</v>
      </c>
      <c r="F790" s="57" t="s">
        <v>1698</v>
      </c>
      <c r="G790" s="57" t="s">
        <v>2548</v>
      </c>
      <c r="H790" s="58" t="s">
        <v>2065</v>
      </c>
      <c r="J790" s="59" t="str">
        <f t="shared" si="124"/>
        <v>PA.CV.260205</v>
      </c>
      <c r="K790" s="58" t="s">
        <v>2212</v>
      </c>
      <c r="L790" s="57" t="str">
        <f t="shared" si="128"/>
        <v>Increasing</v>
      </c>
      <c r="M790" s="59" t="str">
        <f t="shared" si="125"/>
        <v>PI.PA.CV.260205.01</v>
      </c>
      <c r="N790" s="59"/>
      <c r="O790" s="59" t="str">
        <f t="shared" si="126"/>
        <v>PH.PA.CV.260205.01</v>
      </c>
      <c r="Q790" s="59" t="str">
        <f t="shared" si="127"/>
        <v>CL.PA.CV.260205.01</v>
      </c>
      <c r="R790" s="59"/>
      <c r="S790" s="59" t="str">
        <f t="shared" si="129"/>
        <v>DR.PA.CV.260205.01</v>
      </c>
      <c r="T790" s="59"/>
      <c r="U790" s="60" t="str">
        <f t="shared" si="122"/>
        <v>IM.PA.CV.260205.01</v>
      </c>
      <c r="V790" s="59"/>
      <c r="W790" s="60" t="str">
        <f t="shared" si="123"/>
        <v>GE.PA.CV.260205.01</v>
      </c>
    </row>
    <row r="791" spans="1:23" s="57" customFormat="1" ht="14" customHeight="1">
      <c r="A791" s="57" t="s">
        <v>2186</v>
      </c>
      <c r="C791" s="58" t="s">
        <v>1669</v>
      </c>
      <c r="E791" s="58" t="s">
        <v>2217</v>
      </c>
      <c r="F791" s="57" t="s">
        <v>1698</v>
      </c>
      <c r="G791" s="57" t="s">
        <v>2549</v>
      </c>
      <c r="H791" s="58" t="s">
        <v>2222</v>
      </c>
      <c r="J791" s="59" t="str">
        <f t="shared" si="124"/>
        <v>PA.CV.260206</v>
      </c>
      <c r="K791" s="58" t="s">
        <v>2212</v>
      </c>
      <c r="L791" s="57" t="str">
        <f t="shared" si="128"/>
        <v>Moderate</v>
      </c>
      <c r="M791" s="59" t="str">
        <f t="shared" si="125"/>
        <v>PI.PA.CV.260206.01</v>
      </c>
      <c r="N791" s="59"/>
      <c r="O791" s="59" t="str">
        <f t="shared" si="126"/>
        <v>PH.PA.CV.260206.01</v>
      </c>
      <c r="Q791" s="59" t="str">
        <f t="shared" si="127"/>
        <v>CL.PA.CV.260206.01</v>
      </c>
      <c r="R791" s="59"/>
      <c r="S791" s="59" t="str">
        <f t="shared" si="129"/>
        <v>DR.PA.CV.260206.01</v>
      </c>
      <c r="T791" s="59"/>
      <c r="U791" s="60" t="str">
        <f t="shared" si="122"/>
        <v>IM.PA.CV.260206.01</v>
      </c>
      <c r="V791" s="59"/>
      <c r="W791" s="60" t="str">
        <f t="shared" si="123"/>
        <v>GE.PA.CV.260206.01</v>
      </c>
    </row>
    <row r="792" spans="1:23" s="57" customFormat="1" ht="14" customHeight="1">
      <c r="A792" s="57" t="s">
        <v>2186</v>
      </c>
      <c r="C792" s="58" t="s">
        <v>1669</v>
      </c>
      <c r="E792" s="58" t="s">
        <v>2217</v>
      </c>
      <c r="F792" s="57" t="s">
        <v>1698</v>
      </c>
      <c r="G792" s="57" t="s">
        <v>1794</v>
      </c>
      <c r="H792" s="58" t="s">
        <v>2376</v>
      </c>
      <c r="J792" s="59" t="str">
        <f t="shared" si="124"/>
        <v>PA.CV.260207</v>
      </c>
      <c r="K792" s="58" t="s">
        <v>2212</v>
      </c>
      <c r="L792" s="57" t="str">
        <f t="shared" si="128"/>
        <v>Purulent</v>
      </c>
      <c r="M792" s="59" t="str">
        <f t="shared" si="125"/>
        <v>PI.PA.CV.260207.01</v>
      </c>
      <c r="N792" s="59"/>
      <c r="O792" s="59" t="str">
        <f t="shared" si="126"/>
        <v>PH.PA.CV.260207.01</v>
      </c>
      <c r="Q792" s="59" t="str">
        <f t="shared" si="127"/>
        <v>CL.PA.CV.260207.01</v>
      </c>
      <c r="R792" s="59"/>
      <c r="S792" s="59" t="str">
        <f t="shared" si="129"/>
        <v>DR.PA.CV.260207.01</v>
      </c>
      <c r="T792" s="59"/>
      <c r="U792" s="60" t="str">
        <f t="shared" si="122"/>
        <v>IM.PA.CV.260207.01</v>
      </c>
      <c r="V792" s="59"/>
      <c r="W792" s="60" t="str">
        <f t="shared" si="123"/>
        <v>GE.PA.CV.260207.01</v>
      </c>
    </row>
    <row r="793" spans="1:23" s="57" customFormat="1" ht="14" customHeight="1">
      <c r="A793" s="57" t="s">
        <v>2186</v>
      </c>
      <c r="C793" s="58" t="s">
        <v>1669</v>
      </c>
      <c r="E793" s="58" t="s">
        <v>2217</v>
      </c>
      <c r="F793" s="57" t="s">
        <v>1698</v>
      </c>
      <c r="G793" s="57" t="s">
        <v>2550</v>
      </c>
      <c r="H793" s="58" t="s">
        <v>2378</v>
      </c>
      <c r="J793" s="59" t="str">
        <f t="shared" si="124"/>
        <v>PA.CV.260208</v>
      </c>
      <c r="K793" s="58" t="s">
        <v>2212</v>
      </c>
      <c r="L793" s="57" t="str">
        <f t="shared" si="128"/>
        <v>Sanguineous</v>
      </c>
      <c r="M793" s="59" t="str">
        <f t="shared" si="125"/>
        <v>PI.PA.CV.260208.01</v>
      </c>
      <c r="N793" s="59"/>
      <c r="O793" s="59" t="str">
        <f t="shared" si="126"/>
        <v>PH.PA.CV.260208.01</v>
      </c>
      <c r="Q793" s="59" t="str">
        <f t="shared" si="127"/>
        <v>CL.PA.CV.260208.01</v>
      </c>
      <c r="R793" s="59"/>
      <c r="S793" s="59" t="str">
        <f t="shared" si="129"/>
        <v>DR.PA.CV.260208.01</v>
      </c>
      <c r="T793" s="59"/>
      <c r="U793" s="60" t="str">
        <f t="shared" si="122"/>
        <v>IM.PA.CV.260208.01</v>
      </c>
      <c r="V793" s="59"/>
      <c r="W793" s="60" t="str">
        <f t="shared" si="123"/>
        <v>GE.PA.CV.260208.01</v>
      </c>
    </row>
    <row r="794" spans="1:23" s="57" customFormat="1" ht="14" customHeight="1">
      <c r="A794" s="57" t="s">
        <v>2186</v>
      </c>
      <c r="C794" s="58" t="s">
        <v>1669</v>
      </c>
      <c r="E794" s="58" t="s">
        <v>2217</v>
      </c>
      <c r="F794" s="57" t="s">
        <v>1698</v>
      </c>
      <c r="G794" s="57" t="s">
        <v>2551</v>
      </c>
      <c r="H794" s="58" t="s">
        <v>2380</v>
      </c>
      <c r="J794" s="59" t="str">
        <f t="shared" si="124"/>
        <v>PA.CV.260209</v>
      </c>
      <c r="K794" s="58" t="s">
        <v>2212</v>
      </c>
      <c r="L794" s="57" t="str">
        <f t="shared" si="128"/>
        <v>Scant</v>
      </c>
      <c r="M794" s="59" t="str">
        <f t="shared" si="125"/>
        <v>PI.PA.CV.260209.01</v>
      </c>
      <c r="N794" s="59"/>
      <c r="O794" s="59" t="str">
        <f t="shared" si="126"/>
        <v>PH.PA.CV.260209.01</v>
      </c>
      <c r="Q794" s="59" t="str">
        <f t="shared" si="127"/>
        <v>CL.PA.CV.260209.01</v>
      </c>
      <c r="R794" s="59"/>
      <c r="S794" s="59" t="str">
        <f t="shared" si="129"/>
        <v>DR.PA.CV.260209.01</v>
      </c>
      <c r="T794" s="59"/>
      <c r="U794" s="60" t="str">
        <f t="shared" si="122"/>
        <v>IM.PA.CV.260209.01</v>
      </c>
      <c r="V794" s="59"/>
      <c r="W794" s="60" t="str">
        <f t="shared" si="123"/>
        <v>GE.PA.CV.260209.01</v>
      </c>
    </row>
    <row r="795" spans="1:23" s="57" customFormat="1" ht="14" customHeight="1">
      <c r="A795" s="57" t="s">
        <v>2186</v>
      </c>
      <c r="C795" s="58" t="s">
        <v>1669</v>
      </c>
      <c r="E795" s="58" t="s">
        <v>2217</v>
      </c>
      <c r="F795" s="57" t="s">
        <v>1698</v>
      </c>
      <c r="G795" s="57" t="s">
        <v>1793</v>
      </c>
      <c r="H795" s="58" t="s">
        <v>2124</v>
      </c>
      <c r="J795" s="59" t="str">
        <f t="shared" si="124"/>
        <v>PA.CV.260210</v>
      </c>
      <c r="K795" s="58" t="s">
        <v>2212</v>
      </c>
      <c r="L795" s="57" t="str">
        <f t="shared" si="128"/>
        <v>Serosanguinous</v>
      </c>
      <c r="M795" s="59" t="str">
        <f t="shared" si="125"/>
        <v>PI.PA.CV.260210.01</v>
      </c>
      <c r="N795" s="59"/>
      <c r="O795" s="59" t="str">
        <f t="shared" si="126"/>
        <v>PH.PA.CV.260210.01</v>
      </c>
      <c r="Q795" s="59" t="str">
        <f t="shared" si="127"/>
        <v>CL.PA.CV.260210.01</v>
      </c>
      <c r="R795" s="59"/>
      <c r="S795" s="59" t="str">
        <f t="shared" si="129"/>
        <v>DR.PA.CV.260210.01</v>
      </c>
      <c r="T795" s="59"/>
      <c r="U795" s="60" t="str">
        <f t="shared" si="122"/>
        <v>IM.PA.CV.260210.01</v>
      </c>
      <c r="V795" s="59"/>
      <c r="W795" s="60" t="str">
        <f t="shared" si="123"/>
        <v>GE.PA.CV.260210.01</v>
      </c>
    </row>
    <row r="796" spans="1:23" s="57" customFormat="1" ht="14" customHeight="1">
      <c r="A796" s="57" t="s">
        <v>2186</v>
      </c>
      <c r="C796" s="58" t="s">
        <v>1669</v>
      </c>
      <c r="E796" s="58" t="s">
        <v>2217</v>
      </c>
      <c r="F796" s="57" t="s">
        <v>1698</v>
      </c>
      <c r="G796" s="57" t="s">
        <v>1792</v>
      </c>
      <c r="H796" s="58" t="s">
        <v>2126</v>
      </c>
      <c r="J796" s="59" t="str">
        <f t="shared" si="124"/>
        <v>PA.CV.260211</v>
      </c>
      <c r="K796" s="58" t="s">
        <v>2212</v>
      </c>
      <c r="L796" s="57" t="str">
        <f t="shared" si="128"/>
        <v>Serous</v>
      </c>
      <c r="M796" s="59" t="str">
        <f t="shared" si="125"/>
        <v>PI.PA.CV.260211.01</v>
      </c>
      <c r="N796" s="59"/>
      <c r="O796" s="59" t="str">
        <f t="shared" si="126"/>
        <v>PH.PA.CV.260211.01</v>
      </c>
      <c r="Q796" s="59" t="str">
        <f t="shared" si="127"/>
        <v>CL.PA.CV.260211.01</v>
      </c>
      <c r="R796" s="59"/>
      <c r="S796" s="59" t="str">
        <f t="shared" si="129"/>
        <v>DR.PA.CV.260211.01</v>
      </c>
      <c r="T796" s="59"/>
      <c r="U796" s="60" t="str">
        <f t="shared" si="122"/>
        <v>IM.PA.CV.260211.01</v>
      </c>
      <c r="V796" s="59"/>
      <c r="W796" s="60" t="str">
        <f t="shared" si="123"/>
        <v>GE.PA.CV.260211.01</v>
      </c>
    </row>
    <row r="797" spans="1:23" s="57" customFormat="1" ht="14" customHeight="1">
      <c r="A797" s="57" t="s">
        <v>2186</v>
      </c>
      <c r="C797" s="58" t="s">
        <v>1669</v>
      </c>
      <c r="E797" s="58" t="s">
        <v>2217</v>
      </c>
      <c r="F797" s="57" t="s">
        <v>1698</v>
      </c>
      <c r="G797" s="57" t="s">
        <v>2552</v>
      </c>
      <c r="H797" s="58" t="s">
        <v>2128</v>
      </c>
      <c r="J797" s="59" t="str">
        <f t="shared" si="124"/>
        <v>PA.CV.260212</v>
      </c>
      <c r="K797" s="58" t="s">
        <v>2212</v>
      </c>
      <c r="L797" s="57" t="str">
        <f t="shared" si="128"/>
        <v>Tan</v>
      </c>
      <c r="M797" s="59" t="str">
        <f t="shared" si="125"/>
        <v>PI.PA.CV.260212.01</v>
      </c>
      <c r="N797" s="59"/>
      <c r="O797" s="59" t="str">
        <f t="shared" si="126"/>
        <v>PH.PA.CV.260212.01</v>
      </c>
      <c r="Q797" s="59" t="str">
        <f t="shared" si="127"/>
        <v>CL.PA.CV.260212.01</v>
      </c>
      <c r="R797" s="59"/>
      <c r="S797" s="59" t="str">
        <f t="shared" si="129"/>
        <v>DR.PA.CV.260212.01</v>
      </c>
      <c r="T797" s="59"/>
      <c r="U797" s="60" t="str">
        <f t="shared" si="122"/>
        <v>IM.PA.CV.260212.01</v>
      </c>
      <c r="V797" s="59"/>
      <c r="W797" s="60" t="str">
        <f t="shared" si="123"/>
        <v>GE.PA.CV.260212.01</v>
      </c>
    </row>
    <row r="798" spans="1:23" s="57" customFormat="1" ht="14" customHeight="1">
      <c r="A798" s="57" t="s">
        <v>2186</v>
      </c>
      <c r="C798" s="58" t="s">
        <v>1669</v>
      </c>
      <c r="E798" s="58" t="s">
        <v>2217</v>
      </c>
      <c r="F798" s="57" t="s">
        <v>1698</v>
      </c>
      <c r="G798" s="57" t="s">
        <v>2553</v>
      </c>
      <c r="H798" s="58" t="s">
        <v>2130</v>
      </c>
      <c r="J798" s="59" t="str">
        <f t="shared" si="124"/>
        <v>PA.CV.260213</v>
      </c>
      <c r="K798" s="58" t="s">
        <v>2212</v>
      </c>
      <c r="L798" s="57" t="str">
        <f t="shared" si="128"/>
        <v>Yellow</v>
      </c>
      <c r="M798" s="59" t="str">
        <f t="shared" si="125"/>
        <v>PI.PA.CV.260213.01</v>
      </c>
      <c r="N798" s="59"/>
      <c r="O798" s="59" t="str">
        <f t="shared" si="126"/>
        <v>PH.PA.CV.260213.01</v>
      </c>
      <c r="Q798" s="59" t="str">
        <f t="shared" si="127"/>
        <v>CL.PA.CV.260213.01</v>
      </c>
      <c r="R798" s="59"/>
      <c r="S798" s="59" t="str">
        <f t="shared" si="129"/>
        <v>DR.PA.CV.260213.01</v>
      </c>
      <c r="T798" s="59"/>
      <c r="U798" s="60" t="str">
        <f t="shared" si="122"/>
        <v>IM.PA.CV.260213.01</v>
      </c>
      <c r="V798" s="59"/>
      <c r="W798" s="60" t="str">
        <f t="shared" si="123"/>
        <v>GE.PA.CV.260213.01</v>
      </c>
    </row>
    <row r="799" spans="1:23" s="57" customFormat="1" ht="14" customHeight="1">
      <c r="A799" s="57" t="s">
        <v>2186</v>
      </c>
      <c r="C799" s="58" t="s">
        <v>1669</v>
      </c>
      <c r="D799" s="57" t="s">
        <v>2554</v>
      </c>
      <c r="E799" s="58" t="s">
        <v>2219</v>
      </c>
      <c r="F799" s="57" t="s">
        <v>1699</v>
      </c>
      <c r="G799" s="57" t="s">
        <v>1889</v>
      </c>
      <c r="H799" s="58" t="s">
        <v>2212</v>
      </c>
      <c r="J799" s="59" t="str">
        <f t="shared" si="124"/>
        <v>PA.CV.260301</v>
      </c>
      <c r="K799" s="58" t="s">
        <v>2212</v>
      </c>
      <c r="L799" s="57" t="str">
        <f t="shared" si="128"/>
        <v>Fishy</v>
      </c>
      <c r="M799" s="59" t="str">
        <f t="shared" si="125"/>
        <v>PI.PA.CV.260301.01</v>
      </c>
      <c r="N799" s="59"/>
      <c r="O799" s="59" t="str">
        <f t="shared" si="126"/>
        <v>PH.PA.CV.260301.01</v>
      </c>
      <c r="Q799" s="59" t="str">
        <f t="shared" si="127"/>
        <v>CL.PA.CV.260301.01</v>
      </c>
      <c r="R799" s="59"/>
      <c r="S799" s="59" t="str">
        <f t="shared" si="129"/>
        <v>DR.PA.CV.260301.01</v>
      </c>
      <c r="T799" s="59"/>
      <c r="U799" s="60" t="str">
        <f t="shared" si="122"/>
        <v>IM.PA.CV.260301.01</v>
      </c>
      <c r="V799" s="59"/>
      <c r="W799" s="60" t="str">
        <f t="shared" si="123"/>
        <v>GE.PA.CV.260301.01</v>
      </c>
    </row>
    <row r="800" spans="1:23" s="57" customFormat="1" ht="14" customHeight="1">
      <c r="A800" s="57" t="s">
        <v>2186</v>
      </c>
      <c r="C800" s="58" t="s">
        <v>1669</v>
      </c>
      <c r="E800" s="58" t="s">
        <v>2219</v>
      </c>
      <c r="F800" s="57" t="s">
        <v>1699</v>
      </c>
      <c r="G800" s="57" t="s">
        <v>1890</v>
      </c>
      <c r="H800" s="58" t="s">
        <v>2217</v>
      </c>
      <c r="J800" s="59" t="str">
        <f t="shared" si="124"/>
        <v>PA.CV.260302</v>
      </c>
      <c r="K800" s="58" t="s">
        <v>2212</v>
      </c>
      <c r="L800" s="57" t="str">
        <f t="shared" si="128"/>
        <v>Increased</v>
      </c>
      <c r="M800" s="59" t="str">
        <f t="shared" si="125"/>
        <v>PI.PA.CV.260302.01</v>
      </c>
      <c r="N800" s="59"/>
      <c r="O800" s="59" t="str">
        <f t="shared" si="126"/>
        <v>PH.PA.CV.260302.01</v>
      </c>
      <c r="Q800" s="59" t="str">
        <f t="shared" si="127"/>
        <v>CL.PA.CV.260302.01</v>
      </c>
      <c r="R800" s="59"/>
      <c r="S800" s="59" t="str">
        <f t="shared" si="129"/>
        <v>DR.PA.CV.260302.01</v>
      </c>
      <c r="T800" s="59"/>
      <c r="U800" s="60" t="str">
        <f t="shared" si="122"/>
        <v>IM.PA.CV.260302.01</v>
      </c>
      <c r="V800" s="59"/>
      <c r="W800" s="60" t="str">
        <f t="shared" si="123"/>
        <v>GE.PA.CV.260302.01</v>
      </c>
    </row>
    <row r="801" spans="1:23" s="57" customFormat="1" ht="14" customHeight="1">
      <c r="A801" s="57" t="s">
        <v>2186</v>
      </c>
      <c r="C801" s="58" t="s">
        <v>1669</v>
      </c>
      <c r="E801" s="58" t="s">
        <v>2219</v>
      </c>
      <c r="F801" s="57" t="s">
        <v>1699</v>
      </c>
      <c r="G801" s="57" t="s">
        <v>1891</v>
      </c>
      <c r="H801" s="58" t="s">
        <v>2219</v>
      </c>
      <c r="J801" s="59" t="str">
        <f t="shared" si="124"/>
        <v>PA.CV.260303</v>
      </c>
      <c r="K801" s="58" t="s">
        <v>2212</v>
      </c>
      <c r="L801" s="57" t="str">
        <f t="shared" si="128"/>
        <v>Mild</v>
      </c>
      <c r="M801" s="59" t="str">
        <f t="shared" si="125"/>
        <v>PI.PA.CV.260303.01</v>
      </c>
      <c r="N801" s="59"/>
      <c r="O801" s="59" t="str">
        <f t="shared" si="126"/>
        <v>PH.PA.CV.260303.01</v>
      </c>
      <c r="Q801" s="59" t="str">
        <f t="shared" si="127"/>
        <v>CL.PA.CV.260303.01</v>
      </c>
      <c r="R801" s="59"/>
      <c r="S801" s="59" t="str">
        <f t="shared" si="129"/>
        <v>DR.PA.CV.260303.01</v>
      </c>
      <c r="T801" s="59"/>
      <c r="U801" s="60" t="str">
        <f t="shared" si="122"/>
        <v>IM.PA.CV.260303.01</v>
      </c>
      <c r="V801" s="59"/>
      <c r="W801" s="60" t="str">
        <f t="shared" si="123"/>
        <v>GE.PA.CV.260303.01</v>
      </c>
    </row>
    <row r="802" spans="1:23" s="57" customFormat="1" ht="14" customHeight="1">
      <c r="A802" s="57" t="s">
        <v>2186</v>
      </c>
      <c r="C802" s="58" t="s">
        <v>1669</v>
      </c>
      <c r="E802" s="58" t="s">
        <v>2219</v>
      </c>
      <c r="F802" s="57" t="s">
        <v>1699</v>
      </c>
      <c r="G802" s="57" t="s">
        <v>2549</v>
      </c>
      <c r="H802" s="58" t="s">
        <v>2063</v>
      </c>
      <c r="J802" s="59" t="str">
        <f t="shared" si="124"/>
        <v>PA.CV.260304</v>
      </c>
      <c r="K802" s="58" t="s">
        <v>2212</v>
      </c>
      <c r="L802" s="57" t="str">
        <f t="shared" si="128"/>
        <v>Moderate</v>
      </c>
      <c r="M802" s="59" t="str">
        <f t="shared" si="125"/>
        <v>PI.PA.CV.260304.01</v>
      </c>
      <c r="N802" s="59"/>
      <c r="O802" s="59" t="str">
        <f t="shared" si="126"/>
        <v>PH.PA.CV.260304.01</v>
      </c>
      <c r="Q802" s="59" t="str">
        <f t="shared" si="127"/>
        <v>CL.PA.CV.260304.01</v>
      </c>
      <c r="R802" s="59"/>
      <c r="S802" s="59" t="str">
        <f t="shared" si="129"/>
        <v>DR.PA.CV.260304.01</v>
      </c>
      <c r="T802" s="59"/>
      <c r="U802" s="60" t="str">
        <f t="shared" si="122"/>
        <v>IM.PA.CV.260304.01</v>
      </c>
      <c r="V802" s="59"/>
      <c r="W802" s="60" t="str">
        <f t="shared" si="123"/>
        <v>GE.PA.CV.260304.01</v>
      </c>
    </row>
    <row r="803" spans="1:23" s="57" customFormat="1" ht="14" customHeight="1">
      <c r="A803" s="57" t="s">
        <v>2186</v>
      </c>
      <c r="C803" s="58" t="s">
        <v>1669</v>
      </c>
      <c r="E803" s="58" t="s">
        <v>2219</v>
      </c>
      <c r="F803" s="57" t="s">
        <v>1699</v>
      </c>
      <c r="G803" s="57" t="s">
        <v>973</v>
      </c>
      <c r="H803" s="58" t="s">
        <v>2065</v>
      </c>
      <c r="J803" s="59" t="str">
        <f t="shared" si="124"/>
        <v>PA.CV.260305</v>
      </c>
      <c r="K803" s="58" t="s">
        <v>2212</v>
      </c>
      <c r="L803" s="57" t="str">
        <f t="shared" si="128"/>
        <v xml:space="preserve">Other, specify: </v>
      </c>
      <c r="M803" s="59" t="str">
        <f t="shared" si="125"/>
        <v>PI.PA.CV.260305.01</v>
      </c>
      <c r="N803" s="59"/>
      <c r="O803" s="59" t="str">
        <f t="shared" si="126"/>
        <v>PH.PA.CV.260305.01</v>
      </c>
      <c r="Q803" s="59" t="str">
        <f t="shared" si="127"/>
        <v>CL.PA.CV.260305.01</v>
      </c>
      <c r="R803" s="59"/>
      <c r="S803" s="59" t="str">
        <f t="shared" si="129"/>
        <v>DR.PA.CV.260305.01</v>
      </c>
      <c r="T803" s="59"/>
      <c r="U803" s="60" t="str">
        <f t="shared" si="122"/>
        <v>IM.PA.CV.260305.01</v>
      </c>
      <c r="V803" s="59"/>
      <c r="W803" s="60" t="str">
        <f t="shared" si="123"/>
        <v>GE.PA.CV.260305.01</v>
      </c>
    </row>
    <row r="804" spans="1:23" s="57" customFormat="1" ht="14" customHeight="1">
      <c r="A804" s="57" t="s">
        <v>2186</v>
      </c>
      <c r="C804" s="58" t="s">
        <v>1669</v>
      </c>
      <c r="E804" s="58" t="s">
        <v>2219</v>
      </c>
      <c r="F804" s="57" t="s">
        <v>1699</v>
      </c>
      <c r="G804" s="57" t="s">
        <v>2059</v>
      </c>
      <c r="H804" s="58" t="s">
        <v>2222</v>
      </c>
      <c r="J804" s="59" t="str">
        <f t="shared" si="124"/>
        <v>PA.CV.260306</v>
      </c>
      <c r="K804" s="58" t="s">
        <v>2212</v>
      </c>
      <c r="L804" s="57" t="str">
        <f t="shared" si="128"/>
        <v>Present</v>
      </c>
      <c r="M804" s="59" t="str">
        <f t="shared" si="125"/>
        <v>PI.PA.CV.260306.01</v>
      </c>
      <c r="N804" s="59"/>
      <c r="O804" s="59" t="str">
        <f t="shared" si="126"/>
        <v>PH.PA.CV.260306.01</v>
      </c>
      <c r="Q804" s="59" t="str">
        <f t="shared" si="127"/>
        <v>CL.PA.CV.260306.01</v>
      </c>
      <c r="R804" s="59"/>
      <c r="S804" s="59" t="str">
        <f t="shared" si="129"/>
        <v>DR.PA.CV.260306.01</v>
      </c>
      <c r="T804" s="59"/>
      <c r="U804" s="60" t="str">
        <f t="shared" si="122"/>
        <v>IM.PA.CV.260306.01</v>
      </c>
      <c r="V804" s="59"/>
      <c r="W804" s="60" t="str">
        <f t="shared" si="123"/>
        <v>GE.PA.CV.260306.01</v>
      </c>
    </row>
    <row r="805" spans="1:23" s="57" customFormat="1" ht="14" customHeight="1">
      <c r="A805" s="57" t="s">
        <v>2186</v>
      </c>
      <c r="C805" s="58" t="s">
        <v>1669</v>
      </c>
      <c r="E805" s="58" t="s">
        <v>2219</v>
      </c>
      <c r="F805" s="57" t="s">
        <v>1699</v>
      </c>
      <c r="G805" s="57" t="s">
        <v>1856</v>
      </c>
      <c r="H805" s="58" t="s">
        <v>2376</v>
      </c>
      <c r="J805" s="59" t="str">
        <f t="shared" ref="J805" si="130">CONCATENATE("PA.CV.",C805,E805,H805)</f>
        <v>PA.CV.260307</v>
      </c>
      <c r="K805" s="58" t="s">
        <v>2212</v>
      </c>
      <c r="L805" s="57" t="str">
        <f t="shared" ref="L805" si="131">G805</f>
        <v>Strong</v>
      </c>
      <c r="M805" s="59" t="str">
        <f t="shared" ref="M805" si="132">CONCATENATE("PI.",J805,".",K805)</f>
        <v>PI.PA.CV.260307.01</v>
      </c>
      <c r="N805" s="59"/>
      <c r="O805" s="59" t="str">
        <f t="shared" ref="O805" si="133">CONCATENATE("PH.",J805,".",K805)</f>
        <v>PH.PA.CV.260307.01</v>
      </c>
      <c r="Q805" s="59" t="str">
        <f t="shared" ref="Q805" si="134">CONCATENATE("CL.",J805,".",K805)</f>
        <v>CL.PA.CV.260307.01</v>
      </c>
      <c r="R805" s="59"/>
      <c r="S805" s="59" t="str">
        <f t="shared" ref="S805" si="135">CONCATENATE("DR.",J805,".",K805)</f>
        <v>DR.PA.CV.260307.01</v>
      </c>
      <c r="T805" s="59"/>
      <c r="U805" s="60" t="str">
        <f t="shared" ref="U805" si="136">CONCATENATE("IM.",J805, ".",K805)</f>
        <v>IM.PA.CV.260307.01</v>
      </c>
      <c r="V805" s="59"/>
      <c r="W805" s="60" t="str">
        <f t="shared" ref="W805" si="137">CONCATENATE("GE.",J805, ".",K805)</f>
        <v>GE.PA.CV.260307.01</v>
      </c>
    </row>
    <row r="806" spans="1:23" s="57" customFormat="1" ht="14" customHeight="1">
      <c r="A806" s="57" t="s">
        <v>2186</v>
      </c>
      <c r="C806" s="58" t="s">
        <v>1669</v>
      </c>
      <c r="E806" s="58" t="s">
        <v>2219</v>
      </c>
      <c r="F806" s="57" t="s">
        <v>1699</v>
      </c>
      <c r="G806" s="57" t="s">
        <v>2393</v>
      </c>
      <c r="H806" s="58" t="s">
        <v>2378</v>
      </c>
      <c r="J806" s="59" t="str">
        <f t="shared" si="124"/>
        <v>PA.CV.260308</v>
      </c>
      <c r="K806" s="58" t="s">
        <v>2212</v>
      </c>
      <c r="L806" s="57" t="str">
        <f t="shared" si="128"/>
        <v>Decreased</v>
      </c>
      <c r="M806" s="59" t="str">
        <f t="shared" si="125"/>
        <v>PI.PA.CV.260308.01</v>
      </c>
      <c r="N806" s="59"/>
      <c r="O806" s="59" t="str">
        <f t="shared" si="126"/>
        <v>PH.PA.CV.260308.01</v>
      </c>
      <c r="Q806" s="59" t="str">
        <f t="shared" si="127"/>
        <v>CL.PA.CV.260308.01</v>
      </c>
      <c r="R806" s="59"/>
      <c r="S806" s="59" t="str">
        <f t="shared" si="129"/>
        <v>DR.PA.CV.260308.01</v>
      </c>
      <c r="T806" s="59"/>
      <c r="U806" s="60" t="str">
        <f t="shared" si="122"/>
        <v>IM.PA.CV.260308.01</v>
      </c>
      <c r="V806" s="59"/>
      <c r="W806" s="60" t="str">
        <f t="shared" si="123"/>
        <v>GE.PA.CV.260308.01</v>
      </c>
    </row>
    <row r="807" spans="1:23" s="57" customFormat="1" ht="14" customHeight="1">
      <c r="A807" s="57" t="s">
        <v>2186</v>
      </c>
      <c r="C807" s="58" t="s">
        <v>1669</v>
      </c>
      <c r="D807" s="57" t="s">
        <v>1700</v>
      </c>
      <c r="E807" s="58" t="s">
        <v>2063</v>
      </c>
      <c r="F807" s="57" t="s">
        <v>1878</v>
      </c>
      <c r="G807" s="57" t="s">
        <v>2688</v>
      </c>
      <c r="H807" s="58" t="s">
        <v>2212</v>
      </c>
      <c r="J807" s="59" t="str">
        <f t="shared" si="124"/>
        <v>PA.CV.260401</v>
      </c>
      <c r="K807" s="58" t="s">
        <v>2212</v>
      </c>
      <c r="L807" s="57" t="str">
        <f t="shared" si="128"/>
        <v>Bleeding</v>
      </c>
      <c r="M807" s="59" t="str">
        <f t="shared" si="125"/>
        <v>PI.PA.CV.260401.01</v>
      </c>
      <c r="N807" s="59"/>
      <c r="O807" s="59" t="str">
        <f t="shared" si="126"/>
        <v>PH.PA.CV.260401.01</v>
      </c>
      <c r="Q807" s="59" t="str">
        <f t="shared" si="127"/>
        <v>CL.PA.CV.260401.01</v>
      </c>
      <c r="R807" s="59"/>
      <c r="S807" s="59" t="str">
        <f t="shared" si="129"/>
        <v>DR.PA.CV.260401.01</v>
      </c>
      <c r="T807" s="59"/>
      <c r="U807" s="60" t="str">
        <f t="shared" si="122"/>
        <v>IM.PA.CV.260401.01</v>
      </c>
      <c r="V807" s="59"/>
      <c r="W807" s="60" t="str">
        <f t="shared" si="123"/>
        <v>GE.PA.CV.260401.01</v>
      </c>
    </row>
    <row r="808" spans="1:23" s="57" customFormat="1" ht="14" customHeight="1">
      <c r="A808" s="57" t="s">
        <v>2186</v>
      </c>
      <c r="C808" s="58" t="s">
        <v>1669</v>
      </c>
      <c r="E808" s="58" t="s">
        <v>2063</v>
      </c>
      <c r="F808" s="57" t="s">
        <v>1878</v>
      </c>
      <c r="G808" s="57" t="s">
        <v>971</v>
      </c>
      <c r="H808" s="58" t="s">
        <v>2217</v>
      </c>
      <c r="J808" s="59" t="str">
        <f t="shared" si="124"/>
        <v>PA.CV.260402</v>
      </c>
      <c r="K808" s="58" t="s">
        <v>2212</v>
      </c>
      <c r="L808" s="57" t="str">
        <f t="shared" si="128"/>
        <v>Boggy/fluctuant</v>
      </c>
      <c r="M808" s="59" t="str">
        <f t="shared" si="125"/>
        <v>PI.PA.CV.260402.01</v>
      </c>
      <c r="N808" s="59"/>
      <c r="O808" s="59" t="str">
        <f t="shared" si="126"/>
        <v>PH.PA.CV.260402.01</v>
      </c>
      <c r="Q808" s="59" t="str">
        <f t="shared" si="127"/>
        <v>CL.PA.CV.260402.01</v>
      </c>
      <c r="R808" s="59"/>
      <c r="S808" s="59" t="str">
        <f t="shared" si="129"/>
        <v>DR.PA.CV.260402.01</v>
      </c>
      <c r="T808" s="59"/>
      <c r="U808" s="60" t="str">
        <f t="shared" si="122"/>
        <v>IM.PA.CV.260402.01</v>
      </c>
      <c r="V808" s="59"/>
      <c r="W808" s="60" t="str">
        <f t="shared" si="123"/>
        <v>GE.PA.CV.260402.01</v>
      </c>
    </row>
    <row r="809" spans="1:23" s="57" customFormat="1" ht="14" customHeight="1">
      <c r="A809" s="57" t="s">
        <v>2186</v>
      </c>
      <c r="C809" s="58" t="s">
        <v>1669</v>
      </c>
      <c r="E809" s="58" t="s">
        <v>2063</v>
      </c>
      <c r="F809" s="57" t="s">
        <v>1878</v>
      </c>
      <c r="G809" s="57" t="s">
        <v>1894</v>
      </c>
      <c r="H809" s="58" t="s">
        <v>2219</v>
      </c>
      <c r="J809" s="59" t="str">
        <f t="shared" si="124"/>
        <v>PA.CV.260403</v>
      </c>
      <c r="K809" s="58" t="s">
        <v>2212</v>
      </c>
      <c r="L809" s="57" t="str">
        <f t="shared" si="128"/>
        <v>Cracked</v>
      </c>
      <c r="M809" s="59" t="str">
        <f t="shared" si="125"/>
        <v>PI.PA.CV.260403.01</v>
      </c>
      <c r="N809" s="59"/>
      <c r="O809" s="59" t="str">
        <f t="shared" si="126"/>
        <v>PH.PA.CV.260403.01</v>
      </c>
      <c r="Q809" s="59" t="str">
        <f t="shared" si="127"/>
        <v>CL.PA.CV.260403.01</v>
      </c>
      <c r="R809" s="59"/>
      <c r="S809" s="59" t="str">
        <f t="shared" si="129"/>
        <v>DR.PA.CV.260403.01</v>
      </c>
      <c r="T809" s="59"/>
      <c r="U809" s="60" t="str">
        <f t="shared" si="122"/>
        <v>IM.PA.CV.260403.01</v>
      </c>
      <c r="V809" s="59"/>
      <c r="W809" s="60" t="str">
        <f t="shared" si="123"/>
        <v>GE.PA.CV.260403.01</v>
      </c>
    </row>
    <row r="810" spans="1:23" s="57" customFormat="1" ht="14" customHeight="1">
      <c r="A810" s="57" t="s">
        <v>2186</v>
      </c>
      <c r="C810" s="58" t="s">
        <v>1669</v>
      </c>
      <c r="E810" s="58" t="s">
        <v>2063</v>
      </c>
      <c r="F810" s="57" t="s">
        <v>1878</v>
      </c>
      <c r="G810" s="57" t="s">
        <v>1895</v>
      </c>
      <c r="H810" s="58" t="s">
        <v>2063</v>
      </c>
      <c r="J810" s="59" t="str">
        <f t="shared" si="124"/>
        <v>PA.CV.260404</v>
      </c>
      <c r="K810" s="58" t="s">
        <v>2212</v>
      </c>
      <c r="L810" s="57" t="str">
        <f t="shared" si="128"/>
        <v>Draining</v>
      </c>
      <c r="M810" s="59" t="str">
        <f t="shared" si="125"/>
        <v>PI.PA.CV.260404.01</v>
      </c>
      <c r="N810" s="59"/>
      <c r="O810" s="59" t="str">
        <f t="shared" si="126"/>
        <v>PH.PA.CV.260404.01</v>
      </c>
      <c r="Q810" s="59" t="str">
        <f t="shared" si="127"/>
        <v>CL.PA.CV.260404.01</v>
      </c>
      <c r="R810" s="59"/>
      <c r="S810" s="59" t="str">
        <f t="shared" si="129"/>
        <v>DR.PA.CV.260404.01</v>
      </c>
      <c r="T810" s="59"/>
      <c r="U810" s="60" t="str">
        <f t="shared" si="122"/>
        <v>IM.PA.CV.260404.01</v>
      </c>
      <c r="V810" s="59"/>
      <c r="W810" s="60" t="str">
        <f t="shared" si="123"/>
        <v>GE.PA.CV.260404.01</v>
      </c>
    </row>
    <row r="811" spans="1:23" s="57" customFormat="1" ht="14" customHeight="1">
      <c r="A811" s="57" t="s">
        <v>2186</v>
      </c>
      <c r="C811" s="58" t="s">
        <v>1669</v>
      </c>
      <c r="E811" s="58" t="s">
        <v>2063</v>
      </c>
      <c r="F811" s="57" t="s">
        <v>1878</v>
      </c>
      <c r="G811" s="57" t="s">
        <v>2068</v>
      </c>
      <c r="H811" s="58" t="s">
        <v>2065</v>
      </c>
      <c r="J811" s="59" t="str">
        <f t="shared" si="124"/>
        <v>PA.CV.260405</v>
      </c>
      <c r="K811" s="58" t="s">
        <v>2212</v>
      </c>
      <c r="L811" s="57" t="str">
        <f t="shared" si="128"/>
        <v>Dry</v>
      </c>
      <c r="M811" s="59" t="str">
        <f t="shared" si="125"/>
        <v>PI.PA.CV.260405.01</v>
      </c>
      <c r="N811" s="59"/>
      <c r="O811" s="59" t="str">
        <f t="shared" si="126"/>
        <v>PH.PA.CV.260405.01</v>
      </c>
      <c r="Q811" s="59" t="str">
        <f t="shared" si="127"/>
        <v>CL.PA.CV.260405.01</v>
      </c>
      <c r="R811" s="59"/>
      <c r="S811" s="59" t="str">
        <f t="shared" si="129"/>
        <v>DR.PA.CV.260405.01</v>
      </c>
      <c r="T811" s="59"/>
      <c r="U811" s="60" t="str">
        <f t="shared" si="122"/>
        <v>IM.PA.CV.260405.01</v>
      </c>
      <c r="V811" s="59"/>
      <c r="W811" s="60" t="str">
        <f t="shared" si="123"/>
        <v>GE.PA.CV.260405.01</v>
      </c>
    </row>
    <row r="812" spans="1:23" s="57" customFormat="1" ht="14" customHeight="1">
      <c r="A812" s="57" t="s">
        <v>2186</v>
      </c>
      <c r="C812" s="58" t="s">
        <v>1669</v>
      </c>
      <c r="E812" s="58" t="s">
        <v>2063</v>
      </c>
      <c r="F812" s="57" t="s">
        <v>1878</v>
      </c>
      <c r="G812" s="57" t="s">
        <v>2218</v>
      </c>
      <c r="H812" s="58" t="s">
        <v>2222</v>
      </c>
      <c r="J812" s="59" t="str">
        <f t="shared" si="124"/>
        <v>PA.CV.260406</v>
      </c>
      <c r="K812" s="58" t="s">
        <v>2212</v>
      </c>
      <c r="L812" s="57" t="str">
        <f t="shared" si="128"/>
        <v>Ecchymotic</v>
      </c>
      <c r="M812" s="59" t="str">
        <f t="shared" si="125"/>
        <v>PI.PA.CV.260406.01</v>
      </c>
      <c r="N812" s="59"/>
      <c r="O812" s="59" t="str">
        <f t="shared" si="126"/>
        <v>PH.PA.CV.260406.01</v>
      </c>
      <c r="Q812" s="59" t="str">
        <f t="shared" si="127"/>
        <v>CL.PA.CV.260406.01</v>
      </c>
      <c r="R812" s="59"/>
      <c r="S812" s="59" t="str">
        <f t="shared" si="129"/>
        <v>DR.PA.CV.260406.01</v>
      </c>
      <c r="T812" s="59"/>
      <c r="U812" s="60" t="str">
        <f t="shared" si="122"/>
        <v>IM.PA.CV.260406.01</v>
      </c>
      <c r="V812" s="59"/>
      <c r="W812" s="60" t="str">
        <f t="shared" si="123"/>
        <v>GE.PA.CV.260406.01</v>
      </c>
    </row>
    <row r="813" spans="1:23" s="57" customFormat="1" ht="14" customHeight="1">
      <c r="A813" s="57" t="s">
        <v>2186</v>
      </c>
      <c r="C813" s="58" t="s">
        <v>1669</v>
      </c>
      <c r="E813" s="58" t="s">
        <v>2063</v>
      </c>
      <c r="F813" s="57" t="s">
        <v>1878</v>
      </c>
      <c r="G813" s="57" t="s">
        <v>2069</v>
      </c>
      <c r="H813" s="58" t="s">
        <v>2376</v>
      </c>
      <c r="J813" s="59" t="str">
        <f t="shared" si="124"/>
        <v>PA.CV.260407</v>
      </c>
      <c r="K813" s="58" t="s">
        <v>2212</v>
      </c>
      <c r="L813" s="57" t="str">
        <f t="shared" si="128"/>
        <v>Edematous</v>
      </c>
      <c r="M813" s="59" t="str">
        <f t="shared" si="125"/>
        <v>PI.PA.CV.260407.01</v>
      </c>
      <c r="N813" s="59"/>
      <c r="O813" s="59" t="str">
        <f t="shared" si="126"/>
        <v>PH.PA.CV.260407.01</v>
      </c>
      <c r="Q813" s="59" t="str">
        <f t="shared" si="127"/>
        <v>CL.PA.CV.260407.01</v>
      </c>
      <c r="R813" s="59"/>
      <c r="S813" s="59" t="str">
        <f t="shared" si="129"/>
        <v>DR.PA.CV.260407.01</v>
      </c>
      <c r="T813" s="59"/>
      <c r="U813" s="60" t="str">
        <f t="shared" si="122"/>
        <v>IM.PA.CV.260407.01</v>
      </c>
      <c r="V813" s="59"/>
      <c r="W813" s="60" t="str">
        <f t="shared" si="123"/>
        <v>GE.PA.CV.260407.01</v>
      </c>
    </row>
    <row r="814" spans="1:23" s="57" customFormat="1" ht="14" customHeight="1">
      <c r="A814" s="57" t="s">
        <v>2186</v>
      </c>
      <c r="C814" s="58" t="s">
        <v>1669</v>
      </c>
      <c r="E814" s="58" t="s">
        <v>2063</v>
      </c>
      <c r="F814" s="57" t="s">
        <v>1878</v>
      </c>
      <c r="G814" s="57" t="s">
        <v>2070</v>
      </c>
      <c r="H814" s="58" t="s">
        <v>2378</v>
      </c>
      <c r="J814" s="59" t="str">
        <f t="shared" si="124"/>
        <v>PA.CV.260408</v>
      </c>
      <c r="K814" s="58" t="s">
        <v>2212</v>
      </c>
      <c r="L814" s="57" t="str">
        <f t="shared" si="128"/>
        <v>Erythematous</v>
      </c>
      <c r="M814" s="59" t="str">
        <f t="shared" si="125"/>
        <v>PI.PA.CV.260408.01</v>
      </c>
      <c r="N814" s="59"/>
      <c r="O814" s="59" t="str">
        <f t="shared" si="126"/>
        <v>PH.PA.CV.260408.01</v>
      </c>
      <c r="Q814" s="59" t="str">
        <f t="shared" si="127"/>
        <v>CL.PA.CV.260408.01</v>
      </c>
      <c r="R814" s="59"/>
      <c r="S814" s="59" t="str">
        <f t="shared" si="129"/>
        <v>DR.PA.CV.260408.01</v>
      </c>
      <c r="T814" s="59"/>
      <c r="U814" s="60" t="str">
        <f t="shared" si="122"/>
        <v>IM.PA.CV.260408.01</v>
      </c>
      <c r="V814" s="59"/>
      <c r="W814" s="60" t="str">
        <f t="shared" si="123"/>
        <v>GE.PA.CV.260408.01</v>
      </c>
    </row>
    <row r="815" spans="1:23" s="57" customFormat="1" ht="14" customHeight="1">
      <c r="A815" s="57" t="s">
        <v>2186</v>
      </c>
      <c r="C815" s="58" t="s">
        <v>1669</v>
      </c>
      <c r="E815" s="58" t="s">
        <v>2063</v>
      </c>
      <c r="F815" s="57" t="s">
        <v>1878</v>
      </c>
      <c r="G815" s="57" t="s">
        <v>2071</v>
      </c>
      <c r="H815" s="58" t="s">
        <v>2380</v>
      </c>
      <c r="J815" s="59" t="str">
        <f t="shared" si="124"/>
        <v>PA.CV.260409</v>
      </c>
      <c r="K815" s="58" t="s">
        <v>2212</v>
      </c>
      <c r="L815" s="57" t="str">
        <f t="shared" si="128"/>
        <v>Excoriated</v>
      </c>
      <c r="M815" s="59" t="str">
        <f t="shared" si="125"/>
        <v>PI.PA.CV.260409.01</v>
      </c>
      <c r="N815" s="59"/>
      <c r="O815" s="59" t="str">
        <f t="shared" si="126"/>
        <v>PH.PA.CV.260409.01</v>
      </c>
      <c r="Q815" s="59" t="str">
        <f t="shared" si="127"/>
        <v>CL.PA.CV.260409.01</v>
      </c>
      <c r="R815" s="59"/>
      <c r="S815" s="59" t="str">
        <f t="shared" si="129"/>
        <v>DR.PA.CV.260409.01</v>
      </c>
      <c r="T815" s="59"/>
      <c r="U815" s="60" t="str">
        <f t="shared" si="122"/>
        <v>IM.PA.CV.260409.01</v>
      </c>
      <c r="V815" s="59"/>
      <c r="W815" s="60" t="str">
        <f t="shared" si="123"/>
        <v>GE.PA.CV.260409.01</v>
      </c>
    </row>
    <row r="816" spans="1:23" s="57" customFormat="1" ht="14" customHeight="1">
      <c r="A816" s="57" t="s">
        <v>2186</v>
      </c>
      <c r="C816" s="58" t="s">
        <v>1669</v>
      </c>
      <c r="E816" s="58" t="s">
        <v>2063</v>
      </c>
      <c r="F816" s="57" t="s">
        <v>1878</v>
      </c>
      <c r="G816" s="57" t="s">
        <v>2226</v>
      </c>
      <c r="H816" s="58" t="s">
        <v>2124</v>
      </c>
      <c r="J816" s="59" t="str">
        <f t="shared" si="124"/>
        <v>PA.CV.260410</v>
      </c>
      <c r="K816" s="58" t="s">
        <v>2212</v>
      </c>
      <c r="L816" s="57" t="str">
        <f t="shared" si="128"/>
        <v>Healing</v>
      </c>
      <c r="M816" s="59" t="str">
        <f t="shared" si="125"/>
        <v>PI.PA.CV.260410.01</v>
      </c>
      <c r="N816" s="59"/>
      <c r="O816" s="59" t="str">
        <f t="shared" si="126"/>
        <v>PH.PA.CV.260410.01</v>
      </c>
      <c r="Q816" s="59" t="str">
        <f t="shared" si="127"/>
        <v>CL.PA.CV.260410.01</v>
      </c>
      <c r="R816" s="59"/>
      <c r="S816" s="59" t="str">
        <f t="shared" si="129"/>
        <v>DR.PA.CV.260410.01</v>
      </c>
      <c r="T816" s="59"/>
      <c r="U816" s="60" t="str">
        <f t="shared" si="122"/>
        <v>IM.PA.CV.260410.01</v>
      </c>
      <c r="V816" s="59"/>
      <c r="W816" s="60" t="str">
        <f t="shared" si="123"/>
        <v>GE.PA.CV.260410.01</v>
      </c>
    </row>
    <row r="817" spans="1:23" s="57" customFormat="1" ht="14" customHeight="1">
      <c r="A817" s="57" t="s">
        <v>2186</v>
      </c>
      <c r="C817" s="58" t="s">
        <v>1669</v>
      </c>
      <c r="E817" s="58" t="s">
        <v>2063</v>
      </c>
      <c r="F817" s="57" t="s">
        <v>1878</v>
      </c>
      <c r="G817" s="57" t="s">
        <v>2227</v>
      </c>
      <c r="H817" s="58" t="s">
        <v>2126</v>
      </c>
      <c r="J817" s="59" t="str">
        <f t="shared" si="124"/>
        <v>PA.CV.260411</v>
      </c>
      <c r="K817" s="58" t="s">
        <v>2212</v>
      </c>
      <c r="L817" s="57" t="str">
        <f t="shared" si="128"/>
        <v>Hyperkeratotic</v>
      </c>
      <c r="M817" s="59" t="str">
        <f t="shared" si="125"/>
        <v>PI.PA.CV.260411.01</v>
      </c>
      <c r="N817" s="59"/>
      <c r="O817" s="59" t="str">
        <f t="shared" si="126"/>
        <v>PH.PA.CV.260411.01</v>
      </c>
      <c r="Q817" s="59" t="str">
        <f t="shared" si="127"/>
        <v>CL.PA.CV.260411.01</v>
      </c>
      <c r="R817" s="59"/>
      <c r="S817" s="59" t="str">
        <f t="shared" si="129"/>
        <v>DR.PA.CV.260411.01</v>
      </c>
      <c r="T817" s="59"/>
      <c r="U817" s="60" t="str">
        <f t="shared" si="122"/>
        <v>IM.PA.CV.260411.01</v>
      </c>
      <c r="V817" s="59"/>
      <c r="W817" s="60" t="str">
        <f t="shared" si="123"/>
        <v>GE.PA.CV.260411.01</v>
      </c>
    </row>
    <row r="818" spans="1:23" s="57" customFormat="1" ht="14" customHeight="1">
      <c r="A818" s="57" t="s">
        <v>2186</v>
      </c>
      <c r="C818" s="58" t="s">
        <v>1669</v>
      </c>
      <c r="E818" s="58" t="s">
        <v>2063</v>
      </c>
      <c r="F818" s="57" t="s">
        <v>1878</v>
      </c>
      <c r="G818" s="57" t="s">
        <v>2390</v>
      </c>
      <c r="H818" s="58" t="s">
        <v>2128</v>
      </c>
      <c r="J818" s="59" t="str">
        <f t="shared" si="124"/>
        <v>PA.CV.260412</v>
      </c>
      <c r="K818" s="58" t="s">
        <v>2212</v>
      </c>
      <c r="L818" s="57" t="str">
        <f t="shared" si="128"/>
        <v>Inflamed</v>
      </c>
      <c r="M818" s="59" t="str">
        <f t="shared" si="125"/>
        <v>PI.PA.CV.260412.01</v>
      </c>
      <c r="N818" s="59"/>
      <c r="O818" s="59" t="str">
        <f t="shared" si="126"/>
        <v>PH.PA.CV.260412.01</v>
      </c>
      <c r="Q818" s="59" t="str">
        <f t="shared" si="127"/>
        <v>CL.PA.CV.260412.01</v>
      </c>
      <c r="R818" s="59"/>
      <c r="S818" s="59" t="str">
        <f t="shared" si="129"/>
        <v>DR.PA.CV.260412.01</v>
      </c>
      <c r="T818" s="59"/>
      <c r="U818" s="60" t="str">
        <f t="shared" si="122"/>
        <v>IM.PA.CV.260412.01</v>
      </c>
      <c r="V818" s="59"/>
      <c r="W818" s="60" t="str">
        <f t="shared" si="123"/>
        <v>GE.PA.CV.260412.01</v>
      </c>
    </row>
    <row r="819" spans="1:23" s="57" customFormat="1" ht="14" customHeight="1">
      <c r="A819" s="57" t="s">
        <v>2186</v>
      </c>
      <c r="C819" s="58" t="s">
        <v>1669</v>
      </c>
      <c r="E819" s="58" t="s">
        <v>2063</v>
      </c>
      <c r="F819" s="57" t="s">
        <v>1878</v>
      </c>
      <c r="G819" s="57" t="s">
        <v>2391</v>
      </c>
      <c r="H819" s="58" t="s">
        <v>2130</v>
      </c>
      <c r="J819" s="59" t="str">
        <f t="shared" si="124"/>
        <v>PA.CV.260413</v>
      </c>
      <c r="K819" s="58" t="s">
        <v>2212</v>
      </c>
      <c r="L819" s="57" t="str">
        <f t="shared" si="128"/>
        <v>Intact</v>
      </c>
      <c r="M819" s="59" t="str">
        <f t="shared" si="125"/>
        <v>PI.PA.CV.260413.01</v>
      </c>
      <c r="N819" s="59"/>
      <c r="O819" s="59" t="str">
        <f t="shared" si="126"/>
        <v>PH.PA.CV.260413.01</v>
      </c>
      <c r="Q819" s="59" t="str">
        <f t="shared" si="127"/>
        <v>CL.PA.CV.260413.01</v>
      </c>
      <c r="R819" s="59"/>
      <c r="S819" s="59" t="str">
        <f t="shared" si="129"/>
        <v>DR.PA.CV.260413.01</v>
      </c>
      <c r="T819" s="59"/>
      <c r="U819" s="60" t="str">
        <f t="shared" si="122"/>
        <v>IM.PA.CV.260413.01</v>
      </c>
      <c r="V819" s="59"/>
      <c r="W819" s="60" t="str">
        <f t="shared" si="123"/>
        <v>GE.PA.CV.260413.01</v>
      </c>
    </row>
    <row r="820" spans="1:23" s="57" customFormat="1" ht="14" customHeight="1">
      <c r="A820" s="57" t="s">
        <v>2186</v>
      </c>
      <c r="C820" s="58" t="s">
        <v>1669</v>
      </c>
      <c r="E820" s="58" t="s">
        <v>2063</v>
      </c>
      <c r="F820" s="57" t="s">
        <v>1878</v>
      </c>
      <c r="G820" s="57" t="s">
        <v>2392</v>
      </c>
      <c r="H820" s="58" t="s">
        <v>2296</v>
      </c>
      <c r="J820" s="59" t="str">
        <f t="shared" si="124"/>
        <v>PA.CV.260414</v>
      </c>
      <c r="K820" s="58" t="s">
        <v>2212</v>
      </c>
      <c r="L820" s="57" t="str">
        <f t="shared" si="128"/>
        <v>Itching</v>
      </c>
      <c r="M820" s="59" t="str">
        <f t="shared" si="125"/>
        <v>PI.PA.CV.260414.01</v>
      </c>
      <c r="N820" s="59"/>
      <c r="O820" s="59" t="str">
        <f t="shared" si="126"/>
        <v>PH.PA.CV.260414.01</v>
      </c>
      <c r="Q820" s="59" t="str">
        <f t="shared" si="127"/>
        <v>CL.PA.CV.260414.01</v>
      </c>
      <c r="R820" s="59"/>
      <c r="S820" s="59" t="str">
        <f t="shared" si="129"/>
        <v>DR.PA.CV.260414.01</v>
      </c>
      <c r="T820" s="59"/>
      <c r="U820" s="60" t="str">
        <f t="shared" si="122"/>
        <v>IM.PA.CV.260414.01</v>
      </c>
      <c r="V820" s="59"/>
      <c r="W820" s="60" t="str">
        <f t="shared" si="123"/>
        <v>GE.PA.CV.260414.01</v>
      </c>
    </row>
    <row r="821" spans="1:23" s="57" customFormat="1" ht="14" customHeight="1">
      <c r="A821" s="57" t="s">
        <v>2186</v>
      </c>
      <c r="C821" s="58" t="s">
        <v>1669</v>
      </c>
      <c r="E821" s="58" t="s">
        <v>2063</v>
      </c>
      <c r="F821" s="57" t="s">
        <v>1878</v>
      </c>
      <c r="G821" s="57" t="s">
        <v>2228</v>
      </c>
      <c r="H821" s="58" t="s">
        <v>2459</v>
      </c>
      <c r="J821" s="59" t="str">
        <f t="shared" si="124"/>
        <v>PA.CV.260415</v>
      </c>
      <c r="K821" s="58" t="s">
        <v>2212</v>
      </c>
      <c r="L821" s="57" t="str">
        <f t="shared" si="128"/>
        <v>Macerated</v>
      </c>
      <c r="M821" s="59" t="str">
        <f t="shared" si="125"/>
        <v>PI.PA.CV.260415.01</v>
      </c>
      <c r="N821" s="59"/>
      <c r="O821" s="59" t="str">
        <f t="shared" si="126"/>
        <v>PH.PA.CV.260415.01</v>
      </c>
      <c r="Q821" s="59" t="str">
        <f t="shared" si="127"/>
        <v>CL.PA.CV.260415.01</v>
      </c>
      <c r="R821" s="59"/>
      <c r="S821" s="59" t="str">
        <f t="shared" si="129"/>
        <v>DR.PA.CV.260415.01</v>
      </c>
      <c r="T821" s="59"/>
      <c r="U821" s="60" t="str">
        <f t="shared" si="122"/>
        <v>IM.PA.CV.260415.01</v>
      </c>
      <c r="V821" s="59"/>
      <c r="W821" s="60" t="str">
        <f t="shared" si="123"/>
        <v>GE.PA.CV.260415.01</v>
      </c>
    </row>
    <row r="822" spans="1:23" s="57" customFormat="1" ht="14" customHeight="1">
      <c r="A822" s="57" t="s">
        <v>2186</v>
      </c>
      <c r="C822" s="58" t="s">
        <v>1669</v>
      </c>
      <c r="E822" s="58" t="s">
        <v>2063</v>
      </c>
      <c r="F822" s="57" t="s">
        <v>1878</v>
      </c>
      <c r="G822" s="57" t="s">
        <v>2229</v>
      </c>
      <c r="H822" s="58" t="s">
        <v>2464</v>
      </c>
      <c r="J822" s="59" t="str">
        <f t="shared" si="124"/>
        <v>PA.CV.260416</v>
      </c>
      <c r="K822" s="58" t="s">
        <v>2212</v>
      </c>
      <c r="L822" s="57" t="str">
        <f t="shared" si="128"/>
        <v>Red</v>
      </c>
      <c r="M822" s="59" t="str">
        <f t="shared" si="125"/>
        <v>PI.PA.CV.260416.01</v>
      </c>
      <c r="N822" s="59"/>
      <c r="O822" s="59" t="str">
        <f t="shared" si="126"/>
        <v>PH.PA.CV.260416.01</v>
      </c>
      <c r="Q822" s="59" t="str">
        <f t="shared" si="127"/>
        <v>CL.PA.CV.260416.01</v>
      </c>
      <c r="R822" s="59"/>
      <c r="S822" s="59" t="str">
        <f t="shared" si="129"/>
        <v>DR.PA.CV.260416.01</v>
      </c>
      <c r="T822" s="59"/>
      <c r="U822" s="60" t="str">
        <f t="shared" si="122"/>
        <v>IM.PA.CV.260416.01</v>
      </c>
      <c r="V822" s="59"/>
      <c r="W822" s="60" t="str">
        <f t="shared" si="123"/>
        <v>GE.PA.CV.260416.01</v>
      </c>
    </row>
    <row r="823" spans="1:23" s="57" customFormat="1" ht="14" customHeight="1">
      <c r="A823" s="57" t="s">
        <v>2186</v>
      </c>
      <c r="C823" s="58" t="s">
        <v>1669</v>
      </c>
      <c r="E823" s="58" t="s">
        <v>2063</v>
      </c>
      <c r="F823" s="57" t="s">
        <v>1878</v>
      </c>
      <c r="G823" s="57" t="s">
        <v>2230</v>
      </c>
      <c r="H823" s="58" t="s">
        <v>2466</v>
      </c>
      <c r="J823" s="59" t="str">
        <f t="shared" si="124"/>
        <v>PA.CV.260417</v>
      </c>
      <c r="K823" s="58" t="s">
        <v>2212</v>
      </c>
      <c r="L823" s="57" t="str">
        <f t="shared" si="128"/>
        <v>Sloughing</v>
      </c>
      <c r="M823" s="59" t="str">
        <f t="shared" si="125"/>
        <v>PI.PA.CV.260417.01</v>
      </c>
      <c r="N823" s="59"/>
      <c r="O823" s="59" t="str">
        <f t="shared" si="126"/>
        <v>PH.PA.CV.260417.01</v>
      </c>
      <c r="Q823" s="59" t="str">
        <f t="shared" si="127"/>
        <v>CL.PA.CV.260417.01</v>
      </c>
      <c r="R823" s="59"/>
      <c r="S823" s="59" t="str">
        <f t="shared" si="129"/>
        <v>DR.PA.CV.260417.01</v>
      </c>
      <c r="T823" s="59"/>
      <c r="U823" s="60" t="str">
        <f t="shared" si="122"/>
        <v>IM.PA.CV.260417.01</v>
      </c>
      <c r="V823" s="59"/>
      <c r="W823" s="60" t="str">
        <f t="shared" si="123"/>
        <v>GE.PA.CV.260417.01</v>
      </c>
    </row>
    <row r="824" spans="1:23" s="57" customFormat="1" ht="14" customHeight="1">
      <c r="A824" s="57" t="s">
        <v>2186</v>
      </c>
      <c r="C824" s="58" t="s">
        <v>1669</v>
      </c>
      <c r="E824" s="58" t="s">
        <v>2063</v>
      </c>
      <c r="F824" s="57" t="s">
        <v>1878</v>
      </c>
      <c r="G824" s="57" t="s">
        <v>1864</v>
      </c>
      <c r="H824" s="58" t="s">
        <v>2616</v>
      </c>
      <c r="J824" s="59" t="str">
        <f t="shared" si="124"/>
        <v>PA.CV.260418</v>
      </c>
      <c r="K824" s="58" t="s">
        <v>2212</v>
      </c>
      <c r="L824" s="57" t="str">
        <f t="shared" si="128"/>
        <v>Weeping</v>
      </c>
      <c r="M824" s="59" t="str">
        <f t="shared" si="125"/>
        <v>PI.PA.CV.260418.01</v>
      </c>
      <c r="N824" s="59"/>
      <c r="O824" s="59" t="str">
        <f t="shared" si="126"/>
        <v>PH.PA.CV.260418.01</v>
      </c>
      <c r="Q824" s="59" t="str">
        <f t="shared" si="127"/>
        <v>CL.PA.CV.260418.01</v>
      </c>
      <c r="R824" s="59"/>
      <c r="S824" s="59" t="str">
        <f t="shared" si="129"/>
        <v>DR.PA.CV.260418.01</v>
      </c>
      <c r="T824" s="59"/>
      <c r="U824" s="60" t="str">
        <f t="shared" si="122"/>
        <v>IM.PA.CV.260418.01</v>
      </c>
      <c r="V824" s="59"/>
      <c r="W824" s="60" t="str">
        <f t="shared" si="123"/>
        <v>GE.PA.CV.260418.01</v>
      </c>
    </row>
    <row r="825" spans="1:23" s="57" customFormat="1" ht="14" customHeight="1">
      <c r="A825" s="57" t="s">
        <v>2186</v>
      </c>
      <c r="C825" s="58" t="s">
        <v>1669</v>
      </c>
      <c r="E825" s="58" t="s">
        <v>2063</v>
      </c>
      <c r="F825" s="57" t="s">
        <v>1878</v>
      </c>
      <c r="G825" s="57" t="s">
        <v>1879</v>
      </c>
      <c r="H825" s="58" t="s">
        <v>2618</v>
      </c>
      <c r="J825" s="59" t="str">
        <f t="shared" si="124"/>
        <v>PA.CV.260419</v>
      </c>
      <c r="K825" s="58" t="s">
        <v>2212</v>
      </c>
      <c r="L825" s="57" t="str">
        <f t="shared" si="128"/>
        <v>Worsened</v>
      </c>
      <c r="M825" s="59" t="str">
        <f t="shared" si="125"/>
        <v>PI.PA.CV.260419.01</v>
      </c>
      <c r="N825" s="59"/>
      <c r="O825" s="59" t="str">
        <f t="shared" si="126"/>
        <v>PH.PA.CV.260419.01</v>
      </c>
      <c r="Q825" s="59" t="str">
        <f t="shared" si="127"/>
        <v>CL.PA.CV.260419.01</v>
      </c>
      <c r="R825" s="59"/>
      <c r="S825" s="59" t="str">
        <f t="shared" si="129"/>
        <v>DR.PA.CV.260419.01</v>
      </c>
      <c r="T825" s="59"/>
      <c r="U825" s="60" t="str">
        <f t="shared" si="122"/>
        <v>IM.PA.CV.260419.01</v>
      </c>
      <c r="V825" s="59"/>
      <c r="W825" s="60" t="str">
        <f t="shared" si="123"/>
        <v>GE.PA.CV.260419.01</v>
      </c>
    </row>
    <row r="826" spans="1:23" s="57" customFormat="1" ht="14" customHeight="1">
      <c r="A826" s="57" t="s">
        <v>2186</v>
      </c>
      <c r="C826" s="58" t="s">
        <v>1669</v>
      </c>
      <c r="D826" s="57" t="s">
        <v>2397</v>
      </c>
      <c r="E826" s="58" t="s">
        <v>2065</v>
      </c>
      <c r="F826" s="57" t="s">
        <v>1702</v>
      </c>
      <c r="G826" s="57" t="s">
        <v>800</v>
      </c>
      <c r="H826" s="58" t="s">
        <v>2212</v>
      </c>
      <c r="J826" s="59" t="str">
        <f t="shared" si="124"/>
        <v>PA.CV.260501</v>
      </c>
      <c r="K826" s="58" t="s">
        <v>2212</v>
      </c>
      <c r="L826" s="57" t="str">
        <f t="shared" si="128"/>
        <v>Tunneling enter clock position</v>
      </c>
      <c r="M826" s="59" t="str">
        <f t="shared" si="125"/>
        <v>PI.PA.CV.260501.01</v>
      </c>
      <c r="N826" s="59"/>
      <c r="O826" s="59" t="str">
        <f t="shared" si="126"/>
        <v>PH.PA.CV.260501.01</v>
      </c>
      <c r="Q826" s="59" t="str">
        <f t="shared" si="127"/>
        <v>CL.PA.CV.260501.01</v>
      </c>
      <c r="R826" s="59"/>
      <c r="S826" s="59" t="str">
        <f t="shared" si="129"/>
        <v>DR.PA.CV.260501.01</v>
      </c>
      <c r="T826" s="59"/>
      <c r="U826" s="60" t="str">
        <f t="shared" si="122"/>
        <v>IM.PA.CV.260501.01</v>
      </c>
      <c r="V826" s="59"/>
      <c r="W826" s="60" t="str">
        <f t="shared" si="123"/>
        <v>GE.PA.CV.260501.01</v>
      </c>
    </row>
    <row r="827" spans="1:23" s="57" customFormat="1" ht="14" customHeight="1">
      <c r="A827" s="57" t="s">
        <v>2186</v>
      </c>
      <c r="C827" s="58" t="s">
        <v>1669</v>
      </c>
      <c r="D827" s="57" t="s">
        <v>2399</v>
      </c>
      <c r="E827" s="58" t="s">
        <v>2222</v>
      </c>
      <c r="F827" s="57" t="s">
        <v>1703</v>
      </c>
      <c r="G827" s="57" t="s">
        <v>2396</v>
      </c>
      <c r="H827" s="58" t="s">
        <v>2212</v>
      </c>
      <c r="J827" s="59" t="str">
        <f t="shared" si="124"/>
        <v>PA.CV.260601</v>
      </c>
      <c r="K827" s="58" t="s">
        <v>2212</v>
      </c>
      <c r="L827" s="57" t="str">
        <f t="shared" si="128"/>
        <v>Brown</v>
      </c>
      <c r="M827" s="59" t="str">
        <f t="shared" si="125"/>
        <v>PI.PA.CV.260601.01</v>
      </c>
      <c r="N827" s="59"/>
      <c r="O827" s="59" t="str">
        <f t="shared" si="126"/>
        <v>PH.PA.CV.260601.01</v>
      </c>
      <c r="Q827" s="59" t="str">
        <f t="shared" si="127"/>
        <v>CL.PA.CV.260601.01</v>
      </c>
      <c r="R827" s="59"/>
      <c r="S827" s="59" t="str">
        <f t="shared" si="129"/>
        <v>DR.PA.CV.260601.01</v>
      </c>
      <c r="T827" s="59"/>
      <c r="U827" s="60" t="str">
        <f t="shared" si="122"/>
        <v>IM.PA.CV.260601.01</v>
      </c>
      <c r="V827" s="59"/>
      <c r="W827" s="60" t="str">
        <f t="shared" si="123"/>
        <v>GE.PA.CV.260601.01</v>
      </c>
    </row>
    <row r="828" spans="1:23" s="57" customFormat="1" ht="14" customHeight="1">
      <c r="A828" s="57" t="s">
        <v>2186</v>
      </c>
      <c r="C828" s="58" t="s">
        <v>1669</v>
      </c>
      <c r="E828" s="58" t="s">
        <v>2222</v>
      </c>
      <c r="F828" s="57" t="s">
        <v>1703</v>
      </c>
      <c r="G828" s="57" t="s">
        <v>2545</v>
      </c>
      <c r="H828" s="58" t="s">
        <v>2217</v>
      </c>
      <c r="J828" s="59" t="str">
        <f t="shared" si="124"/>
        <v>PA.CV.260602</v>
      </c>
      <c r="K828" s="58" t="s">
        <v>2212</v>
      </c>
      <c r="L828" s="57" t="str">
        <f t="shared" si="128"/>
        <v>Copious</v>
      </c>
      <c r="M828" s="59" t="str">
        <f t="shared" si="125"/>
        <v>PI.PA.CV.260602.01</v>
      </c>
      <c r="N828" s="59"/>
      <c r="O828" s="59" t="str">
        <f t="shared" si="126"/>
        <v>PH.PA.CV.260602.01</v>
      </c>
      <c r="Q828" s="59" t="str">
        <f t="shared" si="127"/>
        <v>CL.PA.CV.260602.01</v>
      </c>
      <c r="R828" s="59"/>
      <c r="S828" s="59" t="str">
        <f t="shared" si="129"/>
        <v>DR.PA.CV.260602.01</v>
      </c>
      <c r="T828" s="59"/>
      <c r="U828" s="60" t="str">
        <f t="shared" si="122"/>
        <v>IM.PA.CV.260602.01</v>
      </c>
      <c r="V828" s="59"/>
      <c r="W828" s="60" t="str">
        <f t="shared" si="123"/>
        <v>GE.PA.CV.260602.01</v>
      </c>
    </row>
    <row r="829" spans="1:23" s="57" customFormat="1" ht="14" customHeight="1">
      <c r="A829" s="57" t="s">
        <v>2186</v>
      </c>
      <c r="C829" s="58" t="s">
        <v>1669</v>
      </c>
      <c r="E829" s="58" t="s">
        <v>2222</v>
      </c>
      <c r="F829" s="57" t="s">
        <v>1703</v>
      </c>
      <c r="G829" s="57" t="s">
        <v>2546</v>
      </c>
      <c r="H829" s="58" t="s">
        <v>2219</v>
      </c>
      <c r="J829" s="59" t="str">
        <f t="shared" si="124"/>
        <v>PA.CV.260603</v>
      </c>
      <c r="K829" s="58" t="s">
        <v>2212</v>
      </c>
      <c r="L829" s="57" t="str">
        <f t="shared" si="128"/>
        <v>Decreasing</v>
      </c>
      <c r="M829" s="59" t="str">
        <f t="shared" si="125"/>
        <v>PI.PA.CV.260603.01</v>
      </c>
      <c r="N829" s="59"/>
      <c r="O829" s="59" t="str">
        <f t="shared" si="126"/>
        <v>PH.PA.CV.260603.01</v>
      </c>
      <c r="Q829" s="59" t="str">
        <f t="shared" si="127"/>
        <v>CL.PA.CV.260603.01</v>
      </c>
      <c r="R829" s="59"/>
      <c r="S829" s="59" t="str">
        <f t="shared" si="129"/>
        <v>DR.PA.CV.260603.01</v>
      </c>
      <c r="T829" s="59"/>
      <c r="U829" s="60" t="str">
        <f t="shared" si="122"/>
        <v>IM.PA.CV.260603.01</v>
      </c>
      <c r="V829" s="59"/>
      <c r="W829" s="60" t="str">
        <f t="shared" si="123"/>
        <v>GE.PA.CV.260603.01</v>
      </c>
    </row>
    <row r="830" spans="1:23" s="57" customFormat="1" ht="14" customHeight="1">
      <c r="A830" s="57" t="s">
        <v>2186</v>
      </c>
      <c r="C830" s="58" t="s">
        <v>1669</v>
      </c>
      <c r="E830" s="58" t="s">
        <v>2222</v>
      </c>
      <c r="F830" s="57" t="s">
        <v>1703</v>
      </c>
      <c r="G830" s="57" t="s">
        <v>2547</v>
      </c>
      <c r="H830" s="58" t="s">
        <v>2063</v>
      </c>
      <c r="J830" s="59" t="str">
        <f t="shared" si="124"/>
        <v>PA.CV.260604</v>
      </c>
      <c r="K830" s="58" t="s">
        <v>2212</v>
      </c>
      <c r="L830" s="57" t="str">
        <f t="shared" si="128"/>
        <v>Green</v>
      </c>
      <c r="M830" s="59" t="str">
        <f t="shared" si="125"/>
        <v>PI.PA.CV.260604.01</v>
      </c>
      <c r="N830" s="59"/>
      <c r="O830" s="59" t="str">
        <f t="shared" si="126"/>
        <v>PH.PA.CV.260604.01</v>
      </c>
      <c r="Q830" s="59" t="str">
        <f t="shared" si="127"/>
        <v>CL.PA.CV.260604.01</v>
      </c>
      <c r="R830" s="59"/>
      <c r="S830" s="59" t="str">
        <f t="shared" si="129"/>
        <v>DR.PA.CV.260604.01</v>
      </c>
      <c r="T830" s="59"/>
      <c r="U830" s="60" t="str">
        <f t="shared" si="122"/>
        <v>IM.PA.CV.260604.01</v>
      </c>
      <c r="V830" s="59"/>
      <c r="W830" s="60" t="str">
        <f t="shared" si="123"/>
        <v>GE.PA.CV.260604.01</v>
      </c>
    </row>
    <row r="831" spans="1:23" s="57" customFormat="1" ht="14" customHeight="1">
      <c r="A831" s="57" t="s">
        <v>2186</v>
      </c>
      <c r="C831" s="58" t="s">
        <v>1669</v>
      </c>
      <c r="E831" s="58" t="s">
        <v>2222</v>
      </c>
      <c r="F831" s="57" t="s">
        <v>1703</v>
      </c>
      <c r="G831" s="57" t="s">
        <v>2548</v>
      </c>
      <c r="H831" s="58" t="s">
        <v>2065</v>
      </c>
      <c r="J831" s="59" t="str">
        <f t="shared" si="124"/>
        <v>PA.CV.260605</v>
      </c>
      <c r="K831" s="58" t="s">
        <v>2212</v>
      </c>
      <c r="L831" s="57" t="str">
        <f t="shared" si="128"/>
        <v>Increasing</v>
      </c>
      <c r="M831" s="59" t="str">
        <f t="shared" si="125"/>
        <v>PI.PA.CV.260605.01</v>
      </c>
      <c r="N831" s="59"/>
      <c r="O831" s="59" t="str">
        <f t="shared" si="126"/>
        <v>PH.PA.CV.260605.01</v>
      </c>
      <c r="Q831" s="59" t="str">
        <f t="shared" si="127"/>
        <v>CL.PA.CV.260605.01</v>
      </c>
      <c r="R831" s="59"/>
      <c r="S831" s="59" t="str">
        <f t="shared" si="129"/>
        <v>DR.PA.CV.260605.01</v>
      </c>
      <c r="T831" s="59"/>
      <c r="U831" s="60" t="str">
        <f t="shared" si="122"/>
        <v>IM.PA.CV.260605.01</v>
      </c>
      <c r="V831" s="59"/>
      <c r="W831" s="60" t="str">
        <f t="shared" si="123"/>
        <v>GE.PA.CV.260605.01</v>
      </c>
    </row>
    <row r="832" spans="1:23" s="57" customFormat="1" ht="14" customHeight="1">
      <c r="A832" s="57" t="s">
        <v>2186</v>
      </c>
      <c r="C832" s="58" t="s">
        <v>1669</v>
      </c>
      <c r="E832" s="58" t="s">
        <v>2222</v>
      </c>
      <c r="F832" s="57" t="s">
        <v>1703</v>
      </c>
      <c r="G832" s="57" t="s">
        <v>2549</v>
      </c>
      <c r="H832" s="58" t="s">
        <v>2222</v>
      </c>
      <c r="J832" s="59" t="str">
        <f t="shared" si="124"/>
        <v>PA.CV.260606</v>
      </c>
      <c r="K832" s="58" t="s">
        <v>2212</v>
      </c>
      <c r="L832" s="57" t="str">
        <f t="shared" si="128"/>
        <v>Moderate</v>
      </c>
      <c r="M832" s="59" t="str">
        <f t="shared" si="125"/>
        <v>PI.PA.CV.260606.01</v>
      </c>
      <c r="N832" s="59"/>
      <c r="O832" s="59" t="str">
        <f t="shared" si="126"/>
        <v>PH.PA.CV.260606.01</v>
      </c>
      <c r="Q832" s="59" t="str">
        <f t="shared" si="127"/>
        <v>CL.PA.CV.260606.01</v>
      </c>
      <c r="R832" s="59"/>
      <c r="S832" s="59" t="str">
        <f t="shared" si="129"/>
        <v>DR.PA.CV.260606.01</v>
      </c>
      <c r="T832" s="59"/>
      <c r="U832" s="60" t="str">
        <f t="shared" si="122"/>
        <v>IM.PA.CV.260606.01</v>
      </c>
      <c r="V832" s="59"/>
      <c r="W832" s="60" t="str">
        <f t="shared" si="123"/>
        <v>GE.PA.CV.260606.01</v>
      </c>
    </row>
    <row r="833" spans="1:23" s="57" customFormat="1" ht="14" customHeight="1">
      <c r="A833" s="57" t="s">
        <v>2186</v>
      </c>
      <c r="C833" s="58" t="s">
        <v>1669</v>
      </c>
      <c r="E833" s="58" t="s">
        <v>2222</v>
      </c>
      <c r="F833" s="57" t="s">
        <v>1703</v>
      </c>
      <c r="G833" s="57" t="s">
        <v>1794</v>
      </c>
      <c r="H833" s="58" t="s">
        <v>2376</v>
      </c>
      <c r="J833" s="59" t="str">
        <f t="shared" si="124"/>
        <v>PA.CV.260607</v>
      </c>
      <c r="K833" s="58" t="s">
        <v>2212</v>
      </c>
      <c r="L833" s="57" t="str">
        <f t="shared" si="128"/>
        <v>Purulent</v>
      </c>
      <c r="M833" s="59" t="str">
        <f t="shared" si="125"/>
        <v>PI.PA.CV.260607.01</v>
      </c>
      <c r="N833" s="59"/>
      <c r="O833" s="59" t="str">
        <f t="shared" si="126"/>
        <v>PH.PA.CV.260607.01</v>
      </c>
      <c r="Q833" s="59" t="str">
        <f t="shared" si="127"/>
        <v>CL.PA.CV.260607.01</v>
      </c>
      <c r="R833" s="59"/>
      <c r="S833" s="59" t="str">
        <f t="shared" si="129"/>
        <v>DR.PA.CV.260607.01</v>
      </c>
      <c r="T833" s="59"/>
      <c r="U833" s="60" t="str">
        <f t="shared" si="122"/>
        <v>IM.PA.CV.260607.01</v>
      </c>
      <c r="V833" s="59"/>
      <c r="W833" s="60" t="str">
        <f t="shared" si="123"/>
        <v>GE.PA.CV.260607.01</v>
      </c>
    </row>
    <row r="834" spans="1:23" s="57" customFormat="1" ht="14" customHeight="1">
      <c r="A834" s="57" t="s">
        <v>2186</v>
      </c>
      <c r="C834" s="58" t="s">
        <v>1669</v>
      </c>
      <c r="E834" s="58" t="s">
        <v>2222</v>
      </c>
      <c r="F834" s="57" t="s">
        <v>1703</v>
      </c>
      <c r="G834" s="57" t="s">
        <v>2550</v>
      </c>
      <c r="H834" s="58" t="s">
        <v>2378</v>
      </c>
      <c r="J834" s="59" t="str">
        <f t="shared" si="124"/>
        <v>PA.CV.260608</v>
      </c>
      <c r="K834" s="58" t="s">
        <v>2212</v>
      </c>
      <c r="L834" s="57" t="str">
        <f t="shared" si="128"/>
        <v>Sanguineous</v>
      </c>
      <c r="M834" s="59" t="str">
        <f t="shared" si="125"/>
        <v>PI.PA.CV.260608.01</v>
      </c>
      <c r="N834" s="59"/>
      <c r="O834" s="59" t="str">
        <f t="shared" si="126"/>
        <v>PH.PA.CV.260608.01</v>
      </c>
      <c r="Q834" s="59" t="str">
        <f t="shared" si="127"/>
        <v>CL.PA.CV.260608.01</v>
      </c>
      <c r="R834" s="59"/>
      <c r="S834" s="59" t="str">
        <f t="shared" si="129"/>
        <v>DR.PA.CV.260608.01</v>
      </c>
      <c r="T834" s="59"/>
      <c r="U834" s="60" t="str">
        <f t="shared" si="122"/>
        <v>IM.PA.CV.260608.01</v>
      </c>
      <c r="V834" s="59"/>
      <c r="W834" s="60" t="str">
        <f t="shared" si="123"/>
        <v>GE.PA.CV.260608.01</v>
      </c>
    </row>
    <row r="835" spans="1:23" s="57" customFormat="1" ht="14" customHeight="1">
      <c r="A835" s="57" t="s">
        <v>2186</v>
      </c>
      <c r="C835" s="58" t="s">
        <v>1669</v>
      </c>
      <c r="E835" s="58" t="s">
        <v>2222</v>
      </c>
      <c r="F835" s="57" t="s">
        <v>1703</v>
      </c>
      <c r="G835" s="57" t="s">
        <v>2551</v>
      </c>
      <c r="H835" s="58" t="s">
        <v>2380</v>
      </c>
      <c r="J835" s="59" t="str">
        <f t="shared" si="124"/>
        <v>PA.CV.260609</v>
      </c>
      <c r="K835" s="58" t="s">
        <v>2212</v>
      </c>
      <c r="L835" s="57" t="str">
        <f t="shared" si="128"/>
        <v>Scant</v>
      </c>
      <c r="M835" s="59" t="str">
        <f t="shared" si="125"/>
        <v>PI.PA.CV.260609.01</v>
      </c>
      <c r="N835" s="59"/>
      <c r="O835" s="59" t="str">
        <f t="shared" si="126"/>
        <v>PH.PA.CV.260609.01</v>
      </c>
      <c r="Q835" s="59" t="str">
        <f t="shared" si="127"/>
        <v>CL.PA.CV.260609.01</v>
      </c>
      <c r="R835" s="59"/>
      <c r="S835" s="59" t="str">
        <f t="shared" si="129"/>
        <v>DR.PA.CV.260609.01</v>
      </c>
      <c r="T835" s="59"/>
      <c r="U835" s="60" t="str">
        <f t="shared" si="122"/>
        <v>IM.PA.CV.260609.01</v>
      </c>
      <c r="V835" s="59"/>
      <c r="W835" s="60" t="str">
        <f t="shared" si="123"/>
        <v>GE.PA.CV.260609.01</v>
      </c>
    </row>
    <row r="836" spans="1:23" s="57" customFormat="1" ht="14" customHeight="1">
      <c r="A836" s="57" t="s">
        <v>2186</v>
      </c>
      <c r="C836" s="58" t="s">
        <v>1669</v>
      </c>
      <c r="E836" s="58" t="s">
        <v>2222</v>
      </c>
      <c r="F836" s="57" t="s">
        <v>1703</v>
      </c>
      <c r="G836" s="57" t="s">
        <v>1793</v>
      </c>
      <c r="H836" s="58" t="s">
        <v>2124</v>
      </c>
      <c r="J836" s="59" t="str">
        <f t="shared" si="124"/>
        <v>PA.CV.260610</v>
      </c>
      <c r="K836" s="58" t="s">
        <v>2212</v>
      </c>
      <c r="L836" s="57" t="str">
        <f t="shared" si="128"/>
        <v>Serosanguinous</v>
      </c>
      <c r="M836" s="59" t="str">
        <f t="shared" si="125"/>
        <v>PI.PA.CV.260610.01</v>
      </c>
      <c r="N836" s="59"/>
      <c r="O836" s="59" t="str">
        <f t="shared" si="126"/>
        <v>PH.PA.CV.260610.01</v>
      </c>
      <c r="Q836" s="59" t="str">
        <f t="shared" si="127"/>
        <v>CL.PA.CV.260610.01</v>
      </c>
      <c r="R836" s="59"/>
      <c r="S836" s="59" t="str">
        <f t="shared" si="129"/>
        <v>DR.PA.CV.260610.01</v>
      </c>
      <c r="T836" s="59"/>
      <c r="U836" s="60" t="str">
        <f t="shared" ref="U836:U899" si="138">CONCATENATE("IM.",J836, ".",K836)</f>
        <v>IM.PA.CV.260610.01</v>
      </c>
      <c r="V836" s="59"/>
      <c r="W836" s="60" t="str">
        <f t="shared" ref="W836:W899" si="139">CONCATENATE("GE.",J836, ".",K836)</f>
        <v>GE.PA.CV.260610.01</v>
      </c>
    </row>
    <row r="837" spans="1:23" s="57" customFormat="1" ht="14" customHeight="1">
      <c r="A837" s="57" t="s">
        <v>2186</v>
      </c>
      <c r="C837" s="58" t="s">
        <v>1669</v>
      </c>
      <c r="E837" s="58" t="s">
        <v>2222</v>
      </c>
      <c r="F837" s="57" t="s">
        <v>1703</v>
      </c>
      <c r="G837" s="57" t="s">
        <v>1792</v>
      </c>
      <c r="H837" s="58" t="s">
        <v>2126</v>
      </c>
      <c r="J837" s="59" t="str">
        <f t="shared" si="124"/>
        <v>PA.CV.260611</v>
      </c>
      <c r="K837" s="58" t="s">
        <v>2212</v>
      </c>
      <c r="L837" s="57" t="str">
        <f t="shared" si="128"/>
        <v>Serous</v>
      </c>
      <c r="M837" s="59" t="str">
        <f t="shared" si="125"/>
        <v>PI.PA.CV.260611.01</v>
      </c>
      <c r="N837" s="59"/>
      <c r="O837" s="59" t="str">
        <f t="shared" si="126"/>
        <v>PH.PA.CV.260611.01</v>
      </c>
      <c r="Q837" s="59" t="str">
        <f t="shared" si="127"/>
        <v>CL.PA.CV.260611.01</v>
      </c>
      <c r="R837" s="59"/>
      <c r="S837" s="59" t="str">
        <f t="shared" si="129"/>
        <v>DR.PA.CV.260611.01</v>
      </c>
      <c r="T837" s="59"/>
      <c r="U837" s="60" t="str">
        <f t="shared" si="138"/>
        <v>IM.PA.CV.260611.01</v>
      </c>
      <c r="V837" s="59"/>
      <c r="W837" s="60" t="str">
        <f t="shared" si="139"/>
        <v>GE.PA.CV.260611.01</v>
      </c>
    </row>
    <row r="838" spans="1:23" s="57" customFormat="1" ht="14" customHeight="1">
      <c r="A838" s="57" t="s">
        <v>2186</v>
      </c>
      <c r="C838" s="58" t="s">
        <v>1669</v>
      </c>
      <c r="E838" s="58" t="s">
        <v>2222</v>
      </c>
      <c r="F838" s="57" t="s">
        <v>1703</v>
      </c>
      <c r="G838" s="57" t="s">
        <v>2552</v>
      </c>
      <c r="H838" s="58" t="s">
        <v>2128</v>
      </c>
      <c r="J838" s="59" t="str">
        <f t="shared" si="124"/>
        <v>PA.CV.260612</v>
      </c>
      <c r="K838" s="58" t="s">
        <v>2212</v>
      </c>
      <c r="L838" s="57" t="str">
        <f t="shared" si="128"/>
        <v>Tan</v>
      </c>
      <c r="M838" s="59" t="str">
        <f t="shared" si="125"/>
        <v>PI.PA.CV.260612.01</v>
      </c>
      <c r="N838" s="59"/>
      <c r="O838" s="59" t="str">
        <f t="shared" si="126"/>
        <v>PH.PA.CV.260612.01</v>
      </c>
      <c r="Q838" s="59" t="str">
        <f t="shared" si="127"/>
        <v>CL.PA.CV.260612.01</v>
      </c>
      <c r="R838" s="59"/>
      <c r="S838" s="59" t="str">
        <f t="shared" si="129"/>
        <v>DR.PA.CV.260612.01</v>
      </c>
      <c r="T838" s="59"/>
      <c r="U838" s="60" t="str">
        <f t="shared" si="138"/>
        <v>IM.PA.CV.260612.01</v>
      </c>
      <c r="V838" s="59"/>
      <c r="W838" s="60" t="str">
        <f t="shared" si="139"/>
        <v>GE.PA.CV.260612.01</v>
      </c>
    </row>
    <row r="839" spans="1:23" s="57" customFormat="1" ht="14" customHeight="1">
      <c r="A839" s="57" t="s">
        <v>2186</v>
      </c>
      <c r="C839" s="58" t="s">
        <v>1669</v>
      </c>
      <c r="E839" s="58" t="s">
        <v>2222</v>
      </c>
      <c r="F839" s="57" t="s">
        <v>1703</v>
      </c>
      <c r="G839" s="57" t="s">
        <v>2553</v>
      </c>
      <c r="H839" s="58" t="s">
        <v>2130</v>
      </c>
      <c r="J839" s="59" t="str">
        <f t="shared" si="124"/>
        <v>PA.CV.260613</v>
      </c>
      <c r="K839" s="58" t="s">
        <v>2212</v>
      </c>
      <c r="L839" s="57" t="str">
        <f t="shared" si="128"/>
        <v>Yellow</v>
      </c>
      <c r="M839" s="59" t="str">
        <f t="shared" si="125"/>
        <v>PI.PA.CV.260613.01</v>
      </c>
      <c r="N839" s="59"/>
      <c r="O839" s="59" t="str">
        <f t="shared" si="126"/>
        <v>PH.PA.CV.260613.01</v>
      </c>
      <c r="Q839" s="59" t="str">
        <f t="shared" si="127"/>
        <v>CL.PA.CV.260613.01</v>
      </c>
      <c r="R839" s="59"/>
      <c r="S839" s="59" t="str">
        <f t="shared" si="129"/>
        <v>DR.PA.CV.260613.01</v>
      </c>
      <c r="T839" s="59"/>
      <c r="U839" s="60" t="str">
        <f t="shared" si="138"/>
        <v>IM.PA.CV.260613.01</v>
      </c>
      <c r="V839" s="59"/>
      <c r="W839" s="60" t="str">
        <f t="shared" si="139"/>
        <v>GE.PA.CV.260613.01</v>
      </c>
    </row>
    <row r="840" spans="1:23" s="57" customFormat="1" ht="14" customHeight="1">
      <c r="A840" s="57" t="s">
        <v>2186</v>
      </c>
      <c r="C840" s="58" t="s">
        <v>1669</v>
      </c>
      <c r="D840" s="57" t="s">
        <v>2401</v>
      </c>
      <c r="E840" s="58" t="s">
        <v>2376</v>
      </c>
      <c r="F840" s="57" t="s">
        <v>1704</v>
      </c>
      <c r="G840" s="57" t="s">
        <v>1889</v>
      </c>
      <c r="H840" s="58" t="s">
        <v>2212</v>
      </c>
      <c r="J840" s="59" t="str">
        <f t="shared" si="124"/>
        <v>PA.CV.260701</v>
      </c>
      <c r="K840" s="58" t="s">
        <v>2212</v>
      </c>
      <c r="L840" s="57" t="str">
        <f t="shared" si="128"/>
        <v>Fishy</v>
      </c>
      <c r="M840" s="59" t="str">
        <f t="shared" si="125"/>
        <v>PI.PA.CV.260701.01</v>
      </c>
      <c r="N840" s="59"/>
      <c r="O840" s="59" t="str">
        <f t="shared" si="126"/>
        <v>PH.PA.CV.260701.01</v>
      </c>
      <c r="Q840" s="59" t="str">
        <f t="shared" si="127"/>
        <v>CL.PA.CV.260701.01</v>
      </c>
      <c r="R840" s="59"/>
      <c r="S840" s="59" t="str">
        <f t="shared" si="129"/>
        <v>DR.PA.CV.260701.01</v>
      </c>
      <c r="T840" s="59"/>
      <c r="U840" s="60" t="str">
        <f t="shared" si="138"/>
        <v>IM.PA.CV.260701.01</v>
      </c>
      <c r="V840" s="59"/>
      <c r="W840" s="60" t="str">
        <f t="shared" si="139"/>
        <v>GE.PA.CV.260701.01</v>
      </c>
    </row>
    <row r="841" spans="1:23" s="57" customFormat="1" ht="14" customHeight="1">
      <c r="A841" s="57" t="s">
        <v>2186</v>
      </c>
      <c r="C841" s="58" t="s">
        <v>1669</v>
      </c>
      <c r="E841" s="58" t="s">
        <v>2376</v>
      </c>
      <c r="F841" s="57" t="s">
        <v>1704</v>
      </c>
      <c r="G841" s="57" t="s">
        <v>1890</v>
      </c>
      <c r="H841" s="58" t="s">
        <v>2217</v>
      </c>
      <c r="J841" s="59" t="str">
        <f t="shared" ref="J841:J904" si="140">CONCATENATE("PA.CV.",C841,E841,H841)</f>
        <v>PA.CV.260702</v>
      </c>
      <c r="K841" s="58" t="s">
        <v>2212</v>
      </c>
      <c r="L841" s="57" t="str">
        <f t="shared" si="128"/>
        <v>Increased</v>
      </c>
      <c r="M841" s="59" t="str">
        <f t="shared" ref="M841:M904" si="141">CONCATENATE("PI.",J841,".",K841)</f>
        <v>PI.PA.CV.260702.01</v>
      </c>
      <c r="N841" s="59"/>
      <c r="O841" s="59" t="str">
        <f t="shared" ref="O841:O904" si="142">CONCATENATE("PH.",J841,".",K841)</f>
        <v>PH.PA.CV.260702.01</v>
      </c>
      <c r="Q841" s="59" t="str">
        <f t="shared" ref="Q841:Q904" si="143">CONCATENATE("CL.",J841,".",K841)</f>
        <v>CL.PA.CV.260702.01</v>
      </c>
      <c r="R841" s="59"/>
      <c r="S841" s="59" t="str">
        <f t="shared" si="129"/>
        <v>DR.PA.CV.260702.01</v>
      </c>
      <c r="T841" s="59"/>
      <c r="U841" s="60" t="str">
        <f t="shared" si="138"/>
        <v>IM.PA.CV.260702.01</v>
      </c>
      <c r="V841" s="59"/>
      <c r="W841" s="60" t="str">
        <f t="shared" si="139"/>
        <v>GE.PA.CV.260702.01</v>
      </c>
    </row>
    <row r="842" spans="1:23" s="57" customFormat="1" ht="14" customHeight="1">
      <c r="A842" s="57" t="s">
        <v>2186</v>
      </c>
      <c r="C842" s="58" t="s">
        <v>1669</v>
      </c>
      <c r="E842" s="58" t="s">
        <v>2376</v>
      </c>
      <c r="F842" s="57" t="s">
        <v>1704</v>
      </c>
      <c r="G842" s="57" t="s">
        <v>1891</v>
      </c>
      <c r="H842" s="58" t="s">
        <v>2219</v>
      </c>
      <c r="J842" s="59" t="str">
        <f t="shared" si="140"/>
        <v>PA.CV.260703</v>
      </c>
      <c r="K842" s="58" t="s">
        <v>2212</v>
      </c>
      <c r="L842" s="57" t="str">
        <f t="shared" ref="L842:L905" si="144">G842</f>
        <v>Mild</v>
      </c>
      <c r="M842" s="59" t="str">
        <f t="shared" si="141"/>
        <v>PI.PA.CV.260703.01</v>
      </c>
      <c r="N842" s="59"/>
      <c r="O842" s="59" t="str">
        <f t="shared" si="142"/>
        <v>PH.PA.CV.260703.01</v>
      </c>
      <c r="Q842" s="59" t="str">
        <f t="shared" si="143"/>
        <v>CL.PA.CV.260703.01</v>
      </c>
      <c r="R842" s="59"/>
      <c r="S842" s="59" t="str">
        <f t="shared" ref="S842:S905" si="145">CONCATENATE("DR.",J842,".",K842)</f>
        <v>DR.PA.CV.260703.01</v>
      </c>
      <c r="T842" s="59"/>
      <c r="U842" s="60" t="str">
        <f t="shared" si="138"/>
        <v>IM.PA.CV.260703.01</v>
      </c>
      <c r="V842" s="59"/>
      <c r="W842" s="60" t="str">
        <f t="shared" si="139"/>
        <v>GE.PA.CV.260703.01</v>
      </c>
    </row>
    <row r="843" spans="1:23" s="57" customFormat="1" ht="14" customHeight="1">
      <c r="A843" s="57" t="s">
        <v>2186</v>
      </c>
      <c r="C843" s="58" t="s">
        <v>1669</v>
      </c>
      <c r="E843" s="58" t="s">
        <v>2376</v>
      </c>
      <c r="F843" s="57" t="s">
        <v>1704</v>
      </c>
      <c r="G843" s="57" t="s">
        <v>2549</v>
      </c>
      <c r="H843" s="58" t="s">
        <v>2063</v>
      </c>
      <c r="J843" s="59" t="str">
        <f t="shared" si="140"/>
        <v>PA.CV.260704</v>
      </c>
      <c r="K843" s="58" t="s">
        <v>2212</v>
      </c>
      <c r="L843" s="57" t="str">
        <f t="shared" si="144"/>
        <v>Moderate</v>
      </c>
      <c r="M843" s="59" t="str">
        <f t="shared" si="141"/>
        <v>PI.PA.CV.260704.01</v>
      </c>
      <c r="N843" s="59"/>
      <c r="O843" s="59" t="str">
        <f t="shared" si="142"/>
        <v>PH.PA.CV.260704.01</v>
      </c>
      <c r="Q843" s="59" t="str">
        <f t="shared" si="143"/>
        <v>CL.PA.CV.260704.01</v>
      </c>
      <c r="R843" s="59"/>
      <c r="S843" s="59" t="str">
        <f t="shared" si="145"/>
        <v>DR.PA.CV.260704.01</v>
      </c>
      <c r="T843" s="59"/>
      <c r="U843" s="60" t="str">
        <f t="shared" si="138"/>
        <v>IM.PA.CV.260704.01</v>
      </c>
      <c r="V843" s="59"/>
      <c r="W843" s="60" t="str">
        <f t="shared" si="139"/>
        <v>GE.PA.CV.260704.01</v>
      </c>
    </row>
    <row r="844" spans="1:23" s="57" customFormat="1" ht="14" customHeight="1">
      <c r="A844" s="57" t="s">
        <v>2186</v>
      </c>
      <c r="C844" s="58" t="s">
        <v>1669</v>
      </c>
      <c r="E844" s="58" t="s">
        <v>2376</v>
      </c>
      <c r="F844" s="57" t="s">
        <v>1704</v>
      </c>
      <c r="G844" s="57" t="s">
        <v>972</v>
      </c>
      <c r="H844" s="58" t="s">
        <v>2065</v>
      </c>
      <c r="J844" s="59" t="str">
        <f t="shared" si="140"/>
        <v>PA.CV.260705</v>
      </c>
      <c r="K844" s="58" t="s">
        <v>2212</v>
      </c>
      <c r="L844" s="57" t="str">
        <f t="shared" si="144"/>
        <v>Other, specify:</v>
      </c>
      <c r="M844" s="59" t="str">
        <f t="shared" si="141"/>
        <v>PI.PA.CV.260705.01</v>
      </c>
      <c r="N844" s="59"/>
      <c r="O844" s="59" t="str">
        <f t="shared" si="142"/>
        <v>PH.PA.CV.260705.01</v>
      </c>
      <c r="Q844" s="59" t="str">
        <f t="shared" si="143"/>
        <v>CL.PA.CV.260705.01</v>
      </c>
      <c r="R844" s="59"/>
      <c r="S844" s="59" t="str">
        <f t="shared" si="145"/>
        <v>DR.PA.CV.260705.01</v>
      </c>
      <c r="T844" s="59"/>
      <c r="U844" s="60" t="str">
        <f t="shared" si="138"/>
        <v>IM.PA.CV.260705.01</v>
      </c>
      <c r="V844" s="59"/>
      <c r="W844" s="60" t="str">
        <f t="shared" si="139"/>
        <v>GE.PA.CV.260705.01</v>
      </c>
    </row>
    <row r="845" spans="1:23" s="57" customFormat="1" ht="14" customHeight="1">
      <c r="A845" s="57" t="s">
        <v>2186</v>
      </c>
      <c r="C845" s="58" t="s">
        <v>1669</v>
      </c>
      <c r="E845" s="58" t="s">
        <v>2376</v>
      </c>
      <c r="F845" s="57" t="s">
        <v>1704</v>
      </c>
      <c r="G845" s="57" t="s">
        <v>2059</v>
      </c>
      <c r="H845" s="58" t="s">
        <v>2222</v>
      </c>
      <c r="J845" s="59" t="str">
        <f t="shared" si="140"/>
        <v>PA.CV.260706</v>
      </c>
      <c r="K845" s="58" t="s">
        <v>2212</v>
      </c>
      <c r="L845" s="57" t="str">
        <f t="shared" si="144"/>
        <v>Present</v>
      </c>
      <c r="M845" s="59" t="str">
        <f t="shared" si="141"/>
        <v>PI.PA.CV.260706.01</v>
      </c>
      <c r="N845" s="59"/>
      <c r="O845" s="59" t="str">
        <f t="shared" si="142"/>
        <v>PH.PA.CV.260706.01</v>
      </c>
      <c r="Q845" s="59" t="str">
        <f t="shared" si="143"/>
        <v>CL.PA.CV.260706.01</v>
      </c>
      <c r="R845" s="59"/>
      <c r="S845" s="59" t="str">
        <f t="shared" si="145"/>
        <v>DR.PA.CV.260706.01</v>
      </c>
      <c r="T845" s="59"/>
      <c r="U845" s="60" t="str">
        <f t="shared" si="138"/>
        <v>IM.PA.CV.260706.01</v>
      </c>
      <c r="V845" s="59"/>
      <c r="W845" s="60" t="str">
        <f t="shared" si="139"/>
        <v>GE.PA.CV.260706.01</v>
      </c>
    </row>
    <row r="846" spans="1:23" s="57" customFormat="1" ht="14" customHeight="1">
      <c r="A846" s="57" t="s">
        <v>2186</v>
      </c>
      <c r="C846" s="58" t="s">
        <v>1669</v>
      </c>
      <c r="E846" s="58" t="s">
        <v>2376</v>
      </c>
      <c r="F846" s="57" t="s">
        <v>1704</v>
      </c>
      <c r="G846" s="57" t="s">
        <v>1856</v>
      </c>
      <c r="H846" s="58" t="s">
        <v>2376</v>
      </c>
      <c r="J846" s="59" t="str">
        <f t="shared" si="140"/>
        <v>PA.CV.260707</v>
      </c>
      <c r="K846" s="58" t="s">
        <v>2212</v>
      </c>
      <c r="L846" s="57" t="str">
        <f t="shared" si="144"/>
        <v>Strong</v>
      </c>
      <c r="M846" s="59" t="str">
        <f t="shared" si="141"/>
        <v>PI.PA.CV.260707.01</v>
      </c>
      <c r="N846" s="59"/>
      <c r="O846" s="59" t="str">
        <f t="shared" si="142"/>
        <v>PH.PA.CV.260707.01</v>
      </c>
      <c r="Q846" s="59" t="str">
        <f t="shared" si="143"/>
        <v>CL.PA.CV.260707.01</v>
      </c>
      <c r="R846" s="59"/>
      <c r="S846" s="59" t="str">
        <f t="shared" si="145"/>
        <v>DR.PA.CV.260707.01</v>
      </c>
      <c r="T846" s="59"/>
      <c r="U846" s="60" t="str">
        <f t="shared" si="138"/>
        <v>IM.PA.CV.260707.01</v>
      </c>
      <c r="V846" s="59"/>
      <c r="W846" s="60" t="str">
        <f t="shared" si="139"/>
        <v>GE.PA.CV.260707.01</v>
      </c>
    </row>
    <row r="847" spans="1:23" s="57" customFormat="1" ht="14" customHeight="1">
      <c r="A847" s="57" t="s">
        <v>2186</v>
      </c>
      <c r="C847" s="58" t="s">
        <v>1669</v>
      </c>
      <c r="E847" s="58" t="s">
        <v>2376</v>
      </c>
      <c r="F847" s="57" t="s">
        <v>1704</v>
      </c>
      <c r="G847" s="57" t="s">
        <v>2393</v>
      </c>
      <c r="H847" s="58" t="s">
        <v>2378</v>
      </c>
      <c r="J847" s="59" t="str">
        <f t="shared" si="140"/>
        <v>PA.CV.260708</v>
      </c>
      <c r="K847" s="58" t="s">
        <v>2212</v>
      </c>
      <c r="L847" s="57" t="str">
        <f t="shared" si="144"/>
        <v>Decreased</v>
      </c>
      <c r="M847" s="59" t="str">
        <f t="shared" si="141"/>
        <v>PI.PA.CV.260708.01</v>
      </c>
      <c r="N847" s="59"/>
      <c r="O847" s="59" t="str">
        <f t="shared" si="142"/>
        <v>PH.PA.CV.260708.01</v>
      </c>
      <c r="Q847" s="59" t="str">
        <f t="shared" si="143"/>
        <v>CL.PA.CV.260708.01</v>
      </c>
      <c r="R847" s="59"/>
      <c r="S847" s="59" t="str">
        <f t="shared" si="145"/>
        <v>DR.PA.CV.260708.01</v>
      </c>
      <c r="T847" s="59"/>
      <c r="U847" s="60" t="str">
        <f t="shared" si="138"/>
        <v>IM.PA.CV.260708.01</v>
      </c>
      <c r="V847" s="59"/>
      <c r="W847" s="60" t="str">
        <f t="shared" si="139"/>
        <v>GE.PA.CV.260708.01</v>
      </c>
    </row>
    <row r="848" spans="1:23" s="57" customFormat="1" ht="14" customHeight="1">
      <c r="A848" s="57" t="s">
        <v>2186</v>
      </c>
      <c r="C848" s="58" t="s">
        <v>1669</v>
      </c>
      <c r="D848" s="57" t="s">
        <v>1887</v>
      </c>
      <c r="E848" s="58" t="s">
        <v>2378</v>
      </c>
      <c r="F848" s="57" t="s">
        <v>1501</v>
      </c>
      <c r="G848" s="57" t="s">
        <v>2688</v>
      </c>
      <c r="H848" s="58" t="s">
        <v>2212</v>
      </c>
      <c r="J848" s="59" t="str">
        <f t="shared" si="140"/>
        <v>PA.CV.260801</v>
      </c>
      <c r="K848" s="58" t="s">
        <v>2212</v>
      </c>
      <c r="L848" s="57" t="str">
        <f t="shared" si="144"/>
        <v>Bleeding</v>
      </c>
      <c r="M848" s="59" t="str">
        <f t="shared" si="141"/>
        <v>PI.PA.CV.260801.01</v>
      </c>
      <c r="N848" s="59"/>
      <c r="O848" s="59" t="str">
        <f t="shared" si="142"/>
        <v>PH.PA.CV.260801.01</v>
      </c>
      <c r="Q848" s="59" t="str">
        <f t="shared" si="143"/>
        <v>CL.PA.CV.260801.01</v>
      </c>
      <c r="R848" s="59"/>
      <c r="S848" s="59" t="str">
        <f t="shared" si="145"/>
        <v>DR.PA.CV.260801.01</v>
      </c>
      <c r="T848" s="59"/>
      <c r="U848" s="60" t="str">
        <f t="shared" si="138"/>
        <v>IM.PA.CV.260801.01</v>
      </c>
      <c r="V848" s="59"/>
      <c r="W848" s="60" t="str">
        <f t="shared" si="139"/>
        <v>GE.PA.CV.260801.01</v>
      </c>
    </row>
    <row r="849" spans="1:23" s="57" customFormat="1" ht="14" customHeight="1">
      <c r="A849" s="57" t="s">
        <v>2186</v>
      </c>
      <c r="C849" s="58" t="s">
        <v>1669</v>
      </c>
      <c r="E849" s="58" t="s">
        <v>2378</v>
      </c>
      <c r="F849" s="57" t="s">
        <v>1501</v>
      </c>
      <c r="G849" s="57" t="s">
        <v>971</v>
      </c>
      <c r="H849" s="58" t="s">
        <v>2217</v>
      </c>
      <c r="J849" s="59" t="str">
        <f t="shared" si="140"/>
        <v>PA.CV.260802</v>
      </c>
      <c r="K849" s="58" t="s">
        <v>2212</v>
      </c>
      <c r="L849" s="57" t="str">
        <f t="shared" si="144"/>
        <v>Boggy/fluctuant</v>
      </c>
      <c r="M849" s="59" t="str">
        <f t="shared" si="141"/>
        <v>PI.PA.CV.260802.01</v>
      </c>
      <c r="N849" s="59"/>
      <c r="O849" s="59" t="str">
        <f t="shared" si="142"/>
        <v>PH.PA.CV.260802.01</v>
      </c>
      <c r="Q849" s="59" t="str">
        <f t="shared" si="143"/>
        <v>CL.PA.CV.260802.01</v>
      </c>
      <c r="R849" s="59"/>
      <c r="S849" s="59" t="str">
        <f t="shared" si="145"/>
        <v>DR.PA.CV.260802.01</v>
      </c>
      <c r="T849" s="59"/>
      <c r="U849" s="60" t="str">
        <f t="shared" si="138"/>
        <v>IM.PA.CV.260802.01</v>
      </c>
      <c r="V849" s="59"/>
      <c r="W849" s="60" t="str">
        <f t="shared" si="139"/>
        <v>GE.PA.CV.260802.01</v>
      </c>
    </row>
    <row r="850" spans="1:23" s="57" customFormat="1" ht="14" customHeight="1">
      <c r="A850" s="57" t="s">
        <v>2186</v>
      </c>
      <c r="C850" s="58" t="s">
        <v>1669</v>
      </c>
      <c r="E850" s="58" t="s">
        <v>2378</v>
      </c>
      <c r="F850" s="57" t="s">
        <v>1501</v>
      </c>
      <c r="G850" s="57" t="s">
        <v>1894</v>
      </c>
      <c r="H850" s="58" t="s">
        <v>2219</v>
      </c>
      <c r="J850" s="59" t="str">
        <f t="shared" si="140"/>
        <v>PA.CV.260803</v>
      </c>
      <c r="K850" s="58" t="s">
        <v>2212</v>
      </c>
      <c r="L850" s="57" t="str">
        <f t="shared" si="144"/>
        <v>Cracked</v>
      </c>
      <c r="M850" s="59" t="str">
        <f t="shared" si="141"/>
        <v>PI.PA.CV.260803.01</v>
      </c>
      <c r="N850" s="59"/>
      <c r="O850" s="59" t="str">
        <f t="shared" si="142"/>
        <v>PH.PA.CV.260803.01</v>
      </c>
      <c r="Q850" s="59" t="str">
        <f t="shared" si="143"/>
        <v>CL.PA.CV.260803.01</v>
      </c>
      <c r="R850" s="59"/>
      <c r="S850" s="59" t="str">
        <f t="shared" si="145"/>
        <v>DR.PA.CV.260803.01</v>
      </c>
      <c r="T850" s="59"/>
      <c r="U850" s="60" t="str">
        <f t="shared" si="138"/>
        <v>IM.PA.CV.260803.01</v>
      </c>
      <c r="V850" s="59"/>
      <c r="W850" s="60" t="str">
        <f t="shared" si="139"/>
        <v>GE.PA.CV.260803.01</v>
      </c>
    </row>
    <row r="851" spans="1:23" s="57" customFormat="1" ht="14" customHeight="1">
      <c r="A851" s="57" t="s">
        <v>2186</v>
      </c>
      <c r="C851" s="58" t="s">
        <v>1669</v>
      </c>
      <c r="E851" s="58" t="s">
        <v>2378</v>
      </c>
      <c r="F851" s="57" t="s">
        <v>1501</v>
      </c>
      <c r="G851" s="57" t="s">
        <v>1895</v>
      </c>
      <c r="H851" s="58" t="s">
        <v>2063</v>
      </c>
      <c r="J851" s="59" t="str">
        <f t="shared" si="140"/>
        <v>PA.CV.260804</v>
      </c>
      <c r="K851" s="58" t="s">
        <v>2212</v>
      </c>
      <c r="L851" s="57" t="str">
        <f t="shared" si="144"/>
        <v>Draining</v>
      </c>
      <c r="M851" s="59" t="str">
        <f t="shared" si="141"/>
        <v>PI.PA.CV.260804.01</v>
      </c>
      <c r="N851" s="59"/>
      <c r="O851" s="59" t="str">
        <f t="shared" si="142"/>
        <v>PH.PA.CV.260804.01</v>
      </c>
      <c r="Q851" s="59" t="str">
        <f t="shared" si="143"/>
        <v>CL.PA.CV.260804.01</v>
      </c>
      <c r="R851" s="59"/>
      <c r="S851" s="59" t="str">
        <f t="shared" si="145"/>
        <v>DR.PA.CV.260804.01</v>
      </c>
      <c r="T851" s="59"/>
      <c r="U851" s="60" t="str">
        <f t="shared" si="138"/>
        <v>IM.PA.CV.260804.01</v>
      </c>
      <c r="V851" s="59"/>
      <c r="W851" s="60" t="str">
        <f t="shared" si="139"/>
        <v>GE.PA.CV.260804.01</v>
      </c>
    </row>
    <row r="852" spans="1:23" s="57" customFormat="1" ht="14" customHeight="1">
      <c r="A852" s="57" t="s">
        <v>2186</v>
      </c>
      <c r="C852" s="58" t="s">
        <v>1669</v>
      </c>
      <c r="E852" s="58" t="s">
        <v>2378</v>
      </c>
      <c r="F852" s="57" t="s">
        <v>1501</v>
      </c>
      <c r="G852" s="57" t="s">
        <v>2068</v>
      </c>
      <c r="H852" s="58" t="s">
        <v>2065</v>
      </c>
      <c r="J852" s="59" t="str">
        <f t="shared" si="140"/>
        <v>PA.CV.260805</v>
      </c>
      <c r="K852" s="58" t="s">
        <v>2212</v>
      </c>
      <c r="L852" s="57" t="str">
        <f t="shared" si="144"/>
        <v>Dry</v>
      </c>
      <c r="M852" s="59" t="str">
        <f t="shared" si="141"/>
        <v>PI.PA.CV.260805.01</v>
      </c>
      <c r="N852" s="59"/>
      <c r="O852" s="59" t="str">
        <f t="shared" si="142"/>
        <v>PH.PA.CV.260805.01</v>
      </c>
      <c r="Q852" s="59" t="str">
        <f t="shared" si="143"/>
        <v>CL.PA.CV.260805.01</v>
      </c>
      <c r="R852" s="59"/>
      <c r="S852" s="59" t="str">
        <f t="shared" si="145"/>
        <v>DR.PA.CV.260805.01</v>
      </c>
      <c r="T852" s="59"/>
      <c r="U852" s="60" t="str">
        <f t="shared" si="138"/>
        <v>IM.PA.CV.260805.01</v>
      </c>
      <c r="V852" s="59"/>
      <c r="W852" s="60" t="str">
        <f t="shared" si="139"/>
        <v>GE.PA.CV.260805.01</v>
      </c>
    </row>
    <row r="853" spans="1:23" s="57" customFormat="1" ht="14" customHeight="1">
      <c r="A853" s="57" t="s">
        <v>2186</v>
      </c>
      <c r="C853" s="58" t="s">
        <v>1669</v>
      </c>
      <c r="E853" s="58" t="s">
        <v>2378</v>
      </c>
      <c r="F853" s="57" t="s">
        <v>1501</v>
      </c>
      <c r="G853" s="57" t="s">
        <v>2218</v>
      </c>
      <c r="H853" s="58" t="s">
        <v>2222</v>
      </c>
      <c r="J853" s="59" t="str">
        <f t="shared" si="140"/>
        <v>PA.CV.260806</v>
      </c>
      <c r="K853" s="58" t="s">
        <v>2212</v>
      </c>
      <c r="L853" s="57" t="str">
        <f t="shared" si="144"/>
        <v>Ecchymotic</v>
      </c>
      <c r="M853" s="59" t="str">
        <f t="shared" si="141"/>
        <v>PI.PA.CV.260806.01</v>
      </c>
      <c r="N853" s="59"/>
      <c r="O853" s="59" t="str">
        <f t="shared" si="142"/>
        <v>PH.PA.CV.260806.01</v>
      </c>
      <c r="Q853" s="59" t="str">
        <f t="shared" si="143"/>
        <v>CL.PA.CV.260806.01</v>
      </c>
      <c r="R853" s="59"/>
      <c r="S853" s="59" t="str">
        <f t="shared" si="145"/>
        <v>DR.PA.CV.260806.01</v>
      </c>
      <c r="T853" s="59"/>
      <c r="U853" s="60" t="str">
        <f t="shared" si="138"/>
        <v>IM.PA.CV.260806.01</v>
      </c>
      <c r="V853" s="59"/>
      <c r="W853" s="60" t="str">
        <f t="shared" si="139"/>
        <v>GE.PA.CV.260806.01</v>
      </c>
    </row>
    <row r="854" spans="1:23" s="57" customFormat="1" ht="14" customHeight="1">
      <c r="A854" s="57" t="s">
        <v>2186</v>
      </c>
      <c r="C854" s="58" t="s">
        <v>1669</v>
      </c>
      <c r="E854" s="58" t="s">
        <v>2378</v>
      </c>
      <c r="F854" s="57" t="s">
        <v>1501</v>
      </c>
      <c r="G854" s="57" t="s">
        <v>2069</v>
      </c>
      <c r="H854" s="58" t="s">
        <v>2376</v>
      </c>
      <c r="J854" s="59" t="str">
        <f t="shared" si="140"/>
        <v>PA.CV.260807</v>
      </c>
      <c r="K854" s="58" t="s">
        <v>2212</v>
      </c>
      <c r="L854" s="57" t="str">
        <f t="shared" si="144"/>
        <v>Edematous</v>
      </c>
      <c r="M854" s="59" t="str">
        <f t="shared" si="141"/>
        <v>PI.PA.CV.260807.01</v>
      </c>
      <c r="N854" s="59"/>
      <c r="O854" s="59" t="str">
        <f t="shared" si="142"/>
        <v>PH.PA.CV.260807.01</v>
      </c>
      <c r="Q854" s="59" t="str">
        <f t="shared" si="143"/>
        <v>CL.PA.CV.260807.01</v>
      </c>
      <c r="R854" s="59"/>
      <c r="S854" s="59" t="str">
        <f t="shared" si="145"/>
        <v>DR.PA.CV.260807.01</v>
      </c>
      <c r="T854" s="59"/>
      <c r="U854" s="60" t="str">
        <f t="shared" si="138"/>
        <v>IM.PA.CV.260807.01</v>
      </c>
      <c r="V854" s="59"/>
      <c r="W854" s="60" t="str">
        <f t="shared" si="139"/>
        <v>GE.PA.CV.260807.01</v>
      </c>
    </row>
    <row r="855" spans="1:23" s="57" customFormat="1" ht="14" customHeight="1">
      <c r="A855" s="57" t="s">
        <v>2186</v>
      </c>
      <c r="C855" s="58" t="s">
        <v>1669</v>
      </c>
      <c r="E855" s="58" t="s">
        <v>2378</v>
      </c>
      <c r="F855" s="57" t="s">
        <v>1501</v>
      </c>
      <c r="G855" s="57" t="s">
        <v>2070</v>
      </c>
      <c r="H855" s="58" t="s">
        <v>2378</v>
      </c>
      <c r="J855" s="59" t="str">
        <f t="shared" si="140"/>
        <v>PA.CV.260808</v>
      </c>
      <c r="K855" s="58" t="s">
        <v>2212</v>
      </c>
      <c r="L855" s="57" t="str">
        <f t="shared" si="144"/>
        <v>Erythematous</v>
      </c>
      <c r="M855" s="59" t="str">
        <f t="shared" si="141"/>
        <v>PI.PA.CV.260808.01</v>
      </c>
      <c r="N855" s="59"/>
      <c r="O855" s="59" t="str">
        <f t="shared" si="142"/>
        <v>PH.PA.CV.260808.01</v>
      </c>
      <c r="Q855" s="59" t="str">
        <f t="shared" si="143"/>
        <v>CL.PA.CV.260808.01</v>
      </c>
      <c r="R855" s="59"/>
      <c r="S855" s="59" t="str">
        <f t="shared" si="145"/>
        <v>DR.PA.CV.260808.01</v>
      </c>
      <c r="T855" s="59"/>
      <c r="U855" s="60" t="str">
        <f t="shared" si="138"/>
        <v>IM.PA.CV.260808.01</v>
      </c>
      <c r="V855" s="59"/>
      <c r="W855" s="60" t="str">
        <f t="shared" si="139"/>
        <v>GE.PA.CV.260808.01</v>
      </c>
    </row>
    <row r="856" spans="1:23" s="57" customFormat="1" ht="14" customHeight="1">
      <c r="A856" s="57" t="s">
        <v>2186</v>
      </c>
      <c r="C856" s="58" t="s">
        <v>1669</v>
      </c>
      <c r="E856" s="58" t="s">
        <v>2378</v>
      </c>
      <c r="F856" s="57" t="s">
        <v>1501</v>
      </c>
      <c r="G856" s="57" t="s">
        <v>2071</v>
      </c>
      <c r="H856" s="58" t="s">
        <v>2380</v>
      </c>
      <c r="J856" s="59" t="str">
        <f t="shared" si="140"/>
        <v>PA.CV.260809</v>
      </c>
      <c r="K856" s="58" t="s">
        <v>2212</v>
      </c>
      <c r="L856" s="57" t="str">
        <f t="shared" si="144"/>
        <v>Excoriated</v>
      </c>
      <c r="M856" s="59" t="str">
        <f t="shared" si="141"/>
        <v>PI.PA.CV.260809.01</v>
      </c>
      <c r="N856" s="59"/>
      <c r="O856" s="59" t="str">
        <f t="shared" si="142"/>
        <v>PH.PA.CV.260809.01</v>
      </c>
      <c r="Q856" s="59" t="str">
        <f t="shared" si="143"/>
        <v>CL.PA.CV.260809.01</v>
      </c>
      <c r="R856" s="59"/>
      <c r="S856" s="59" t="str">
        <f t="shared" si="145"/>
        <v>DR.PA.CV.260809.01</v>
      </c>
      <c r="T856" s="59"/>
      <c r="U856" s="60" t="str">
        <f t="shared" si="138"/>
        <v>IM.PA.CV.260809.01</v>
      </c>
      <c r="V856" s="59"/>
      <c r="W856" s="60" t="str">
        <f t="shared" si="139"/>
        <v>GE.PA.CV.260809.01</v>
      </c>
    </row>
    <row r="857" spans="1:23" s="57" customFormat="1" ht="14" customHeight="1">
      <c r="A857" s="57" t="s">
        <v>2186</v>
      </c>
      <c r="C857" s="58" t="s">
        <v>1669</v>
      </c>
      <c r="E857" s="58" t="s">
        <v>2378</v>
      </c>
      <c r="F857" s="57" t="s">
        <v>1501</v>
      </c>
      <c r="G857" s="57" t="s">
        <v>2226</v>
      </c>
      <c r="H857" s="58" t="s">
        <v>2124</v>
      </c>
      <c r="J857" s="59" t="str">
        <f t="shared" si="140"/>
        <v>PA.CV.260810</v>
      </c>
      <c r="K857" s="58" t="s">
        <v>2212</v>
      </c>
      <c r="L857" s="57" t="str">
        <f t="shared" si="144"/>
        <v>Healing</v>
      </c>
      <c r="M857" s="59" t="str">
        <f t="shared" si="141"/>
        <v>PI.PA.CV.260810.01</v>
      </c>
      <c r="N857" s="59"/>
      <c r="O857" s="59" t="str">
        <f t="shared" si="142"/>
        <v>PH.PA.CV.260810.01</v>
      </c>
      <c r="Q857" s="59" t="str">
        <f t="shared" si="143"/>
        <v>CL.PA.CV.260810.01</v>
      </c>
      <c r="R857" s="59"/>
      <c r="S857" s="59" t="str">
        <f t="shared" si="145"/>
        <v>DR.PA.CV.260810.01</v>
      </c>
      <c r="T857" s="59"/>
      <c r="U857" s="60" t="str">
        <f t="shared" si="138"/>
        <v>IM.PA.CV.260810.01</v>
      </c>
      <c r="V857" s="59"/>
      <c r="W857" s="60" t="str">
        <f t="shared" si="139"/>
        <v>GE.PA.CV.260810.01</v>
      </c>
    </row>
    <row r="858" spans="1:23" s="57" customFormat="1" ht="14" customHeight="1">
      <c r="A858" s="57" t="s">
        <v>2186</v>
      </c>
      <c r="C858" s="58" t="s">
        <v>1669</v>
      </c>
      <c r="E858" s="58" t="s">
        <v>2378</v>
      </c>
      <c r="F858" s="57" t="s">
        <v>1501</v>
      </c>
      <c r="G858" s="57" t="s">
        <v>2227</v>
      </c>
      <c r="H858" s="58" t="s">
        <v>2126</v>
      </c>
      <c r="J858" s="59" t="str">
        <f t="shared" si="140"/>
        <v>PA.CV.260811</v>
      </c>
      <c r="K858" s="58" t="s">
        <v>2212</v>
      </c>
      <c r="L858" s="57" t="str">
        <f t="shared" si="144"/>
        <v>Hyperkeratotic</v>
      </c>
      <c r="M858" s="59" t="str">
        <f t="shared" si="141"/>
        <v>PI.PA.CV.260811.01</v>
      </c>
      <c r="N858" s="59"/>
      <c r="O858" s="59" t="str">
        <f t="shared" si="142"/>
        <v>PH.PA.CV.260811.01</v>
      </c>
      <c r="Q858" s="59" t="str">
        <f t="shared" si="143"/>
        <v>CL.PA.CV.260811.01</v>
      </c>
      <c r="R858" s="59"/>
      <c r="S858" s="59" t="str">
        <f t="shared" si="145"/>
        <v>DR.PA.CV.260811.01</v>
      </c>
      <c r="T858" s="59"/>
      <c r="U858" s="60" t="str">
        <f t="shared" si="138"/>
        <v>IM.PA.CV.260811.01</v>
      </c>
      <c r="V858" s="59"/>
      <c r="W858" s="60" t="str">
        <f t="shared" si="139"/>
        <v>GE.PA.CV.260811.01</v>
      </c>
    </row>
    <row r="859" spans="1:23" s="57" customFormat="1" ht="14" customHeight="1">
      <c r="A859" s="57" t="s">
        <v>2186</v>
      </c>
      <c r="C859" s="58" t="s">
        <v>1669</v>
      </c>
      <c r="E859" s="58" t="s">
        <v>2378</v>
      </c>
      <c r="F859" s="57" t="s">
        <v>1501</v>
      </c>
      <c r="G859" s="57" t="s">
        <v>2390</v>
      </c>
      <c r="H859" s="58" t="s">
        <v>2128</v>
      </c>
      <c r="J859" s="59" t="str">
        <f t="shared" si="140"/>
        <v>PA.CV.260812</v>
      </c>
      <c r="K859" s="58" t="s">
        <v>2212</v>
      </c>
      <c r="L859" s="57" t="str">
        <f t="shared" si="144"/>
        <v>Inflamed</v>
      </c>
      <c r="M859" s="59" t="str">
        <f t="shared" si="141"/>
        <v>PI.PA.CV.260812.01</v>
      </c>
      <c r="N859" s="59"/>
      <c r="O859" s="59" t="str">
        <f t="shared" si="142"/>
        <v>PH.PA.CV.260812.01</v>
      </c>
      <c r="Q859" s="59" t="str">
        <f t="shared" si="143"/>
        <v>CL.PA.CV.260812.01</v>
      </c>
      <c r="R859" s="59"/>
      <c r="S859" s="59" t="str">
        <f t="shared" si="145"/>
        <v>DR.PA.CV.260812.01</v>
      </c>
      <c r="T859" s="59"/>
      <c r="U859" s="60" t="str">
        <f t="shared" si="138"/>
        <v>IM.PA.CV.260812.01</v>
      </c>
      <c r="V859" s="59"/>
      <c r="W859" s="60" t="str">
        <f t="shared" si="139"/>
        <v>GE.PA.CV.260812.01</v>
      </c>
    </row>
    <row r="860" spans="1:23" s="57" customFormat="1" ht="14" customHeight="1">
      <c r="A860" s="57" t="s">
        <v>2186</v>
      </c>
      <c r="C860" s="58" t="s">
        <v>1669</v>
      </c>
      <c r="E860" s="58" t="s">
        <v>2378</v>
      </c>
      <c r="F860" s="57" t="s">
        <v>1501</v>
      </c>
      <c r="G860" s="57" t="s">
        <v>2391</v>
      </c>
      <c r="H860" s="58" t="s">
        <v>2130</v>
      </c>
      <c r="J860" s="59" t="str">
        <f t="shared" si="140"/>
        <v>PA.CV.260813</v>
      </c>
      <c r="K860" s="58" t="s">
        <v>2212</v>
      </c>
      <c r="L860" s="57" t="str">
        <f t="shared" si="144"/>
        <v>Intact</v>
      </c>
      <c r="M860" s="59" t="str">
        <f t="shared" si="141"/>
        <v>PI.PA.CV.260813.01</v>
      </c>
      <c r="N860" s="59"/>
      <c r="O860" s="59" t="str">
        <f t="shared" si="142"/>
        <v>PH.PA.CV.260813.01</v>
      </c>
      <c r="Q860" s="59" t="str">
        <f t="shared" si="143"/>
        <v>CL.PA.CV.260813.01</v>
      </c>
      <c r="R860" s="59"/>
      <c r="S860" s="59" t="str">
        <f t="shared" si="145"/>
        <v>DR.PA.CV.260813.01</v>
      </c>
      <c r="T860" s="59"/>
      <c r="U860" s="60" t="str">
        <f t="shared" si="138"/>
        <v>IM.PA.CV.260813.01</v>
      </c>
      <c r="V860" s="59"/>
      <c r="W860" s="60" t="str">
        <f t="shared" si="139"/>
        <v>GE.PA.CV.260813.01</v>
      </c>
    </row>
    <row r="861" spans="1:23" s="57" customFormat="1" ht="14" customHeight="1">
      <c r="A861" s="57" t="s">
        <v>2186</v>
      </c>
      <c r="C861" s="58" t="s">
        <v>1669</v>
      </c>
      <c r="E861" s="58" t="s">
        <v>2378</v>
      </c>
      <c r="F861" s="57" t="s">
        <v>1501</v>
      </c>
      <c r="G861" s="57" t="s">
        <v>2392</v>
      </c>
      <c r="H861" s="58" t="s">
        <v>2296</v>
      </c>
      <c r="J861" s="59" t="str">
        <f t="shared" si="140"/>
        <v>PA.CV.260814</v>
      </c>
      <c r="K861" s="58" t="s">
        <v>2212</v>
      </c>
      <c r="L861" s="57" t="str">
        <f t="shared" si="144"/>
        <v>Itching</v>
      </c>
      <c r="M861" s="59" t="str">
        <f t="shared" si="141"/>
        <v>PI.PA.CV.260814.01</v>
      </c>
      <c r="N861" s="59"/>
      <c r="O861" s="59" t="str">
        <f t="shared" si="142"/>
        <v>PH.PA.CV.260814.01</v>
      </c>
      <c r="Q861" s="59" t="str">
        <f t="shared" si="143"/>
        <v>CL.PA.CV.260814.01</v>
      </c>
      <c r="R861" s="59"/>
      <c r="S861" s="59" t="str">
        <f t="shared" si="145"/>
        <v>DR.PA.CV.260814.01</v>
      </c>
      <c r="T861" s="59"/>
      <c r="U861" s="60" t="str">
        <f t="shared" si="138"/>
        <v>IM.PA.CV.260814.01</v>
      </c>
      <c r="V861" s="59"/>
      <c r="W861" s="60" t="str">
        <f t="shared" si="139"/>
        <v>GE.PA.CV.260814.01</v>
      </c>
    </row>
    <row r="862" spans="1:23" s="57" customFormat="1" ht="14" customHeight="1">
      <c r="A862" s="57" t="s">
        <v>2186</v>
      </c>
      <c r="C862" s="58" t="s">
        <v>1669</v>
      </c>
      <c r="E862" s="58" t="s">
        <v>2378</v>
      </c>
      <c r="F862" s="57" t="s">
        <v>1501</v>
      </c>
      <c r="G862" s="57" t="s">
        <v>2228</v>
      </c>
      <c r="H862" s="58" t="s">
        <v>2459</v>
      </c>
      <c r="J862" s="59" t="str">
        <f t="shared" si="140"/>
        <v>PA.CV.260815</v>
      </c>
      <c r="K862" s="58" t="s">
        <v>2212</v>
      </c>
      <c r="L862" s="57" t="str">
        <f t="shared" si="144"/>
        <v>Macerated</v>
      </c>
      <c r="M862" s="59" t="str">
        <f t="shared" si="141"/>
        <v>PI.PA.CV.260815.01</v>
      </c>
      <c r="N862" s="59"/>
      <c r="O862" s="59" t="str">
        <f t="shared" si="142"/>
        <v>PH.PA.CV.260815.01</v>
      </c>
      <c r="Q862" s="59" t="str">
        <f t="shared" si="143"/>
        <v>CL.PA.CV.260815.01</v>
      </c>
      <c r="R862" s="59"/>
      <c r="S862" s="59" t="str">
        <f t="shared" si="145"/>
        <v>DR.PA.CV.260815.01</v>
      </c>
      <c r="T862" s="59"/>
      <c r="U862" s="60" t="str">
        <f t="shared" si="138"/>
        <v>IM.PA.CV.260815.01</v>
      </c>
      <c r="V862" s="59"/>
      <c r="W862" s="60" t="str">
        <f t="shared" si="139"/>
        <v>GE.PA.CV.260815.01</v>
      </c>
    </row>
    <row r="863" spans="1:23" s="57" customFormat="1" ht="14" customHeight="1">
      <c r="A863" s="57" t="s">
        <v>2186</v>
      </c>
      <c r="C863" s="58" t="s">
        <v>1669</v>
      </c>
      <c r="E863" s="58" t="s">
        <v>2378</v>
      </c>
      <c r="F863" s="57" t="s">
        <v>1501</v>
      </c>
      <c r="G863" s="57" t="s">
        <v>2229</v>
      </c>
      <c r="H863" s="58" t="s">
        <v>2464</v>
      </c>
      <c r="J863" s="59" t="str">
        <f t="shared" si="140"/>
        <v>PA.CV.260816</v>
      </c>
      <c r="K863" s="58" t="s">
        <v>2212</v>
      </c>
      <c r="L863" s="57" t="str">
        <f t="shared" si="144"/>
        <v>Red</v>
      </c>
      <c r="M863" s="59" t="str">
        <f t="shared" si="141"/>
        <v>PI.PA.CV.260816.01</v>
      </c>
      <c r="N863" s="59"/>
      <c r="O863" s="59" t="str">
        <f t="shared" si="142"/>
        <v>PH.PA.CV.260816.01</v>
      </c>
      <c r="Q863" s="59" t="str">
        <f t="shared" si="143"/>
        <v>CL.PA.CV.260816.01</v>
      </c>
      <c r="R863" s="59"/>
      <c r="S863" s="59" t="str">
        <f t="shared" si="145"/>
        <v>DR.PA.CV.260816.01</v>
      </c>
      <c r="T863" s="59"/>
      <c r="U863" s="60" t="str">
        <f t="shared" si="138"/>
        <v>IM.PA.CV.260816.01</v>
      </c>
      <c r="V863" s="59"/>
      <c r="W863" s="60" t="str">
        <f t="shared" si="139"/>
        <v>GE.PA.CV.260816.01</v>
      </c>
    </row>
    <row r="864" spans="1:23" s="57" customFormat="1" ht="14" customHeight="1">
      <c r="A864" s="57" t="s">
        <v>2186</v>
      </c>
      <c r="C864" s="58" t="s">
        <v>1669</v>
      </c>
      <c r="E864" s="58" t="s">
        <v>2378</v>
      </c>
      <c r="F864" s="57" t="s">
        <v>1501</v>
      </c>
      <c r="G864" s="57" t="s">
        <v>2230</v>
      </c>
      <c r="H864" s="58" t="s">
        <v>2466</v>
      </c>
      <c r="J864" s="59" t="str">
        <f t="shared" si="140"/>
        <v>PA.CV.260817</v>
      </c>
      <c r="K864" s="58" t="s">
        <v>2212</v>
      </c>
      <c r="L864" s="57" t="str">
        <f t="shared" si="144"/>
        <v>Sloughing</v>
      </c>
      <c r="M864" s="59" t="str">
        <f t="shared" si="141"/>
        <v>PI.PA.CV.260817.01</v>
      </c>
      <c r="N864" s="59"/>
      <c r="O864" s="59" t="str">
        <f t="shared" si="142"/>
        <v>PH.PA.CV.260817.01</v>
      </c>
      <c r="Q864" s="59" t="str">
        <f t="shared" si="143"/>
        <v>CL.PA.CV.260817.01</v>
      </c>
      <c r="R864" s="59"/>
      <c r="S864" s="59" t="str">
        <f t="shared" si="145"/>
        <v>DR.PA.CV.260817.01</v>
      </c>
      <c r="T864" s="59"/>
      <c r="U864" s="60" t="str">
        <f t="shared" si="138"/>
        <v>IM.PA.CV.260817.01</v>
      </c>
      <c r="V864" s="59"/>
      <c r="W864" s="60" t="str">
        <f t="shared" si="139"/>
        <v>GE.PA.CV.260817.01</v>
      </c>
    </row>
    <row r="865" spans="1:23" s="57" customFormat="1" ht="14" customHeight="1">
      <c r="A865" s="57" t="s">
        <v>2186</v>
      </c>
      <c r="C865" s="58" t="s">
        <v>1669</v>
      </c>
      <c r="E865" s="58" t="s">
        <v>2378</v>
      </c>
      <c r="F865" s="57" t="s">
        <v>1501</v>
      </c>
      <c r="G865" s="57" t="s">
        <v>1864</v>
      </c>
      <c r="H865" s="58" t="s">
        <v>2616</v>
      </c>
      <c r="J865" s="59" t="str">
        <f t="shared" si="140"/>
        <v>PA.CV.260818</v>
      </c>
      <c r="K865" s="58" t="s">
        <v>2212</v>
      </c>
      <c r="L865" s="57" t="str">
        <f t="shared" si="144"/>
        <v>Weeping</v>
      </c>
      <c r="M865" s="59" t="str">
        <f t="shared" si="141"/>
        <v>PI.PA.CV.260818.01</v>
      </c>
      <c r="N865" s="59"/>
      <c r="O865" s="59" t="str">
        <f t="shared" si="142"/>
        <v>PH.PA.CV.260818.01</v>
      </c>
      <c r="Q865" s="59" t="str">
        <f t="shared" si="143"/>
        <v>CL.PA.CV.260818.01</v>
      </c>
      <c r="R865" s="59"/>
      <c r="S865" s="59" t="str">
        <f t="shared" si="145"/>
        <v>DR.PA.CV.260818.01</v>
      </c>
      <c r="T865" s="59"/>
      <c r="U865" s="60" t="str">
        <f t="shared" si="138"/>
        <v>IM.PA.CV.260818.01</v>
      </c>
      <c r="V865" s="59"/>
      <c r="W865" s="60" t="str">
        <f t="shared" si="139"/>
        <v>GE.PA.CV.260818.01</v>
      </c>
    </row>
    <row r="866" spans="1:23" s="57" customFormat="1" ht="14" customHeight="1">
      <c r="A866" s="57" t="s">
        <v>2186</v>
      </c>
      <c r="C866" s="58" t="s">
        <v>1669</v>
      </c>
      <c r="E866" s="58" t="s">
        <v>2378</v>
      </c>
      <c r="F866" s="57" t="s">
        <v>1501</v>
      </c>
      <c r="G866" s="57" t="s">
        <v>2231</v>
      </c>
      <c r="H866" s="58" t="s">
        <v>2618</v>
      </c>
      <c r="J866" s="59" t="str">
        <f t="shared" si="140"/>
        <v>PA.CV.260819</v>
      </c>
      <c r="K866" s="58" t="s">
        <v>2212</v>
      </c>
      <c r="L866" s="57" t="str">
        <f t="shared" si="144"/>
        <v>Worsening</v>
      </c>
      <c r="M866" s="59" t="str">
        <f t="shared" si="141"/>
        <v>PI.PA.CV.260819.01</v>
      </c>
      <c r="N866" s="59"/>
      <c r="O866" s="59" t="str">
        <f t="shared" si="142"/>
        <v>PH.PA.CV.260819.01</v>
      </c>
      <c r="Q866" s="59" t="str">
        <f t="shared" si="143"/>
        <v>CL.PA.CV.260819.01</v>
      </c>
      <c r="R866" s="59"/>
      <c r="S866" s="59" t="str">
        <f t="shared" si="145"/>
        <v>DR.PA.CV.260819.01</v>
      </c>
      <c r="T866" s="59"/>
      <c r="U866" s="60" t="str">
        <f t="shared" si="138"/>
        <v>IM.PA.CV.260819.01</v>
      </c>
      <c r="V866" s="59"/>
      <c r="W866" s="60" t="str">
        <f t="shared" si="139"/>
        <v>GE.PA.CV.260819.01</v>
      </c>
    </row>
    <row r="867" spans="1:23" s="57" customFormat="1" ht="14" customHeight="1">
      <c r="A867" s="57" t="s">
        <v>2186</v>
      </c>
      <c r="C867" s="58" t="s">
        <v>1669</v>
      </c>
      <c r="D867" s="57" t="s">
        <v>2407</v>
      </c>
      <c r="E867" s="58" t="s">
        <v>2380</v>
      </c>
      <c r="F867" s="57" t="s">
        <v>1502</v>
      </c>
      <c r="G867" s="57" t="s">
        <v>800</v>
      </c>
      <c r="H867" s="58" t="s">
        <v>2212</v>
      </c>
      <c r="J867" s="59" t="str">
        <f t="shared" si="140"/>
        <v>PA.CV.260901</v>
      </c>
      <c r="K867" s="58" t="s">
        <v>2212</v>
      </c>
      <c r="L867" s="57" t="str">
        <f t="shared" si="144"/>
        <v>Tunneling enter clock position</v>
      </c>
      <c r="M867" s="59" t="str">
        <f t="shared" si="141"/>
        <v>PI.PA.CV.260901.01</v>
      </c>
      <c r="N867" s="59"/>
      <c r="O867" s="59" t="str">
        <f t="shared" si="142"/>
        <v>PH.PA.CV.260901.01</v>
      </c>
      <c r="Q867" s="59" t="str">
        <f t="shared" si="143"/>
        <v>CL.PA.CV.260901.01</v>
      </c>
      <c r="R867" s="59"/>
      <c r="S867" s="59" t="str">
        <f t="shared" si="145"/>
        <v>DR.PA.CV.260901.01</v>
      </c>
      <c r="T867" s="59"/>
      <c r="U867" s="60" t="str">
        <f t="shared" si="138"/>
        <v>IM.PA.CV.260901.01</v>
      </c>
      <c r="V867" s="59"/>
      <c r="W867" s="60" t="str">
        <f t="shared" si="139"/>
        <v>GE.PA.CV.260901.01</v>
      </c>
    </row>
    <row r="868" spans="1:23" s="57" customFormat="1" ht="14" customHeight="1">
      <c r="A868" s="57" t="s">
        <v>2186</v>
      </c>
      <c r="B868" s="57" t="s">
        <v>1503</v>
      </c>
      <c r="C868" s="58" t="s">
        <v>1504</v>
      </c>
      <c r="D868" s="57" t="s">
        <v>1505</v>
      </c>
      <c r="E868" s="58" t="s">
        <v>2212</v>
      </c>
      <c r="F868" s="57" t="s">
        <v>1506</v>
      </c>
      <c r="G868" s="57" t="s">
        <v>969</v>
      </c>
      <c r="H868" s="58" t="s">
        <v>2212</v>
      </c>
      <c r="J868" s="59" t="str">
        <f t="shared" si="140"/>
        <v>PA.CV.270101</v>
      </c>
      <c r="K868" s="58" t="s">
        <v>2212</v>
      </c>
      <c r="L868" s="57" t="str">
        <f t="shared" si="144"/>
        <v xml:space="preserve">Specify:  </v>
      </c>
      <c r="M868" s="59" t="str">
        <f t="shared" si="141"/>
        <v>PI.PA.CV.270101.01</v>
      </c>
      <c r="N868" s="59"/>
      <c r="O868" s="59" t="str">
        <f t="shared" si="142"/>
        <v>PH.PA.CV.270101.01</v>
      </c>
      <c r="Q868" s="59" t="str">
        <f t="shared" si="143"/>
        <v>CL.PA.CV.270101.01</v>
      </c>
      <c r="R868" s="59"/>
      <c r="S868" s="59" t="str">
        <f t="shared" si="145"/>
        <v>DR.PA.CV.270101.01</v>
      </c>
      <c r="T868" s="59"/>
      <c r="U868" s="60" t="str">
        <f t="shared" si="138"/>
        <v>IM.PA.CV.270101.01</v>
      </c>
      <c r="V868" s="59"/>
      <c r="W868" s="60" t="str">
        <f t="shared" si="139"/>
        <v>GE.PA.CV.270101.01</v>
      </c>
    </row>
    <row r="869" spans="1:23" s="57" customFormat="1" ht="14" customHeight="1">
      <c r="A869" s="57" t="s">
        <v>2186</v>
      </c>
      <c r="C869" s="58" t="s">
        <v>1504</v>
      </c>
      <c r="D869" s="57" t="s">
        <v>1694</v>
      </c>
      <c r="E869" s="58" t="s">
        <v>2217</v>
      </c>
      <c r="F869" s="57" t="s">
        <v>1695</v>
      </c>
      <c r="G869" s="57" t="s">
        <v>969</v>
      </c>
      <c r="H869" s="58" t="s">
        <v>2212</v>
      </c>
      <c r="J869" s="59" t="str">
        <f t="shared" si="140"/>
        <v>PA.CV.270201</v>
      </c>
      <c r="K869" s="58" t="s">
        <v>2212</v>
      </c>
      <c r="L869" s="57" t="str">
        <f t="shared" si="144"/>
        <v xml:space="preserve">Specify:  </v>
      </c>
      <c r="M869" s="59" t="str">
        <f t="shared" si="141"/>
        <v>PI.PA.CV.270201.01</v>
      </c>
      <c r="N869" s="59"/>
      <c r="O869" s="59" t="str">
        <f t="shared" si="142"/>
        <v>PH.PA.CV.270201.01</v>
      </c>
      <c r="Q869" s="59" t="str">
        <f t="shared" si="143"/>
        <v>CL.PA.CV.270201.01</v>
      </c>
      <c r="R869" s="59"/>
      <c r="S869" s="59" t="str">
        <f t="shared" si="145"/>
        <v>DR.PA.CV.270201.01</v>
      </c>
      <c r="T869" s="59"/>
      <c r="U869" s="60" t="str">
        <f t="shared" si="138"/>
        <v>IM.PA.CV.270201.01</v>
      </c>
      <c r="V869" s="59"/>
      <c r="W869" s="60" t="str">
        <f t="shared" si="139"/>
        <v>GE.PA.CV.270201.01</v>
      </c>
    </row>
    <row r="870" spans="1:23" s="57" customFormat="1" ht="14" customHeight="1">
      <c r="A870" s="57" t="s">
        <v>2186</v>
      </c>
      <c r="C870" s="58" t="s">
        <v>1504</v>
      </c>
      <c r="D870" s="57" t="s">
        <v>1696</v>
      </c>
      <c r="E870" s="58" t="s">
        <v>2219</v>
      </c>
      <c r="F870" s="57" t="s">
        <v>1511</v>
      </c>
      <c r="G870" s="57" t="s">
        <v>969</v>
      </c>
      <c r="H870" s="58" t="s">
        <v>2212</v>
      </c>
      <c r="J870" s="59" t="str">
        <f t="shared" si="140"/>
        <v>PA.CV.270301</v>
      </c>
      <c r="K870" s="58" t="s">
        <v>2212</v>
      </c>
      <c r="L870" s="57" t="str">
        <f t="shared" si="144"/>
        <v xml:space="preserve">Specify:  </v>
      </c>
      <c r="M870" s="59" t="str">
        <f t="shared" si="141"/>
        <v>PI.PA.CV.270301.01</v>
      </c>
      <c r="N870" s="59"/>
      <c r="O870" s="59" t="str">
        <f t="shared" si="142"/>
        <v>PH.PA.CV.270301.01</v>
      </c>
      <c r="Q870" s="59" t="str">
        <f t="shared" si="143"/>
        <v>CL.PA.CV.270301.01</v>
      </c>
      <c r="R870" s="59"/>
      <c r="S870" s="59" t="str">
        <f t="shared" si="145"/>
        <v>DR.PA.CV.270301.01</v>
      </c>
      <c r="T870" s="59"/>
      <c r="U870" s="60" t="str">
        <f t="shared" si="138"/>
        <v>IM.PA.CV.270301.01</v>
      </c>
      <c r="V870" s="59"/>
      <c r="W870" s="60" t="str">
        <f t="shared" si="139"/>
        <v>GE.PA.CV.270301.01</v>
      </c>
    </row>
    <row r="871" spans="1:23" s="57" customFormat="1" ht="14" customHeight="1">
      <c r="A871" s="57" t="s">
        <v>2186</v>
      </c>
      <c r="C871" s="58" t="s">
        <v>1504</v>
      </c>
      <c r="D871" s="57" t="s">
        <v>1800</v>
      </c>
      <c r="E871" s="58" t="s">
        <v>2063</v>
      </c>
      <c r="F871" s="57" t="s">
        <v>1512</v>
      </c>
      <c r="G871" s="57" t="s">
        <v>969</v>
      </c>
      <c r="H871" s="58" t="s">
        <v>2212</v>
      </c>
      <c r="J871" s="59" t="str">
        <f t="shared" si="140"/>
        <v>PA.CV.270401</v>
      </c>
      <c r="K871" s="58" t="s">
        <v>2212</v>
      </c>
      <c r="L871" s="57" t="str">
        <f t="shared" si="144"/>
        <v xml:space="preserve">Specify:  </v>
      </c>
      <c r="M871" s="59" t="str">
        <f t="shared" si="141"/>
        <v>PI.PA.CV.270401.01</v>
      </c>
      <c r="N871" s="59"/>
      <c r="O871" s="59" t="str">
        <f t="shared" si="142"/>
        <v>PH.PA.CV.270401.01</v>
      </c>
      <c r="Q871" s="59" t="str">
        <f t="shared" si="143"/>
        <v>CL.PA.CV.270401.01</v>
      </c>
      <c r="R871" s="59"/>
      <c r="S871" s="59" t="str">
        <f t="shared" si="145"/>
        <v>DR.PA.CV.270401.01</v>
      </c>
      <c r="T871" s="59"/>
      <c r="U871" s="60" t="str">
        <f t="shared" si="138"/>
        <v>IM.PA.CV.270401.01</v>
      </c>
      <c r="V871" s="59"/>
      <c r="W871" s="60" t="str">
        <f t="shared" si="139"/>
        <v>GE.PA.CV.270401.01</v>
      </c>
    </row>
    <row r="872" spans="1:23" s="57" customFormat="1" ht="14" customHeight="1">
      <c r="A872" s="57" t="s">
        <v>2186</v>
      </c>
      <c r="B872" s="57" t="s">
        <v>1513</v>
      </c>
      <c r="C872" s="58" t="s">
        <v>1514</v>
      </c>
      <c r="D872" s="57" t="s">
        <v>1515</v>
      </c>
      <c r="E872" s="58" t="s">
        <v>2212</v>
      </c>
      <c r="F872" s="57" t="s">
        <v>1516</v>
      </c>
      <c r="G872" s="57" t="s">
        <v>968</v>
      </c>
      <c r="H872" s="58" t="s">
        <v>2212</v>
      </c>
      <c r="J872" s="59" t="str">
        <f t="shared" si="140"/>
        <v>PA.CV.280101</v>
      </c>
      <c r="K872" s="58" t="s">
        <v>2212</v>
      </c>
      <c r="L872" s="57" t="str">
        <f t="shared" si="144"/>
        <v>Left and right</v>
      </c>
      <c r="M872" s="59" t="str">
        <f t="shared" si="141"/>
        <v>PI.PA.CV.280101.01</v>
      </c>
      <c r="N872" s="59"/>
      <c r="O872" s="59" t="str">
        <f t="shared" si="142"/>
        <v>PH.PA.CV.280101.01</v>
      </c>
      <c r="Q872" s="59" t="str">
        <f t="shared" si="143"/>
        <v>CL.PA.CV.280101.01</v>
      </c>
      <c r="R872" s="59"/>
      <c r="S872" s="59" t="str">
        <f t="shared" si="145"/>
        <v>DR.PA.CV.280101.01</v>
      </c>
      <c r="T872" s="59"/>
      <c r="U872" s="60" t="str">
        <f t="shared" si="138"/>
        <v>IM.PA.CV.280101.01</v>
      </c>
      <c r="V872" s="59"/>
      <c r="W872" s="60" t="str">
        <f t="shared" si="139"/>
        <v>GE.PA.CV.280101.01</v>
      </c>
    </row>
    <row r="873" spans="1:23" s="57" customFormat="1" ht="14" customHeight="1">
      <c r="A873" s="57" t="s">
        <v>2186</v>
      </c>
      <c r="C873" s="58" t="s">
        <v>1514</v>
      </c>
      <c r="D873" s="57" t="s">
        <v>1701</v>
      </c>
      <c r="E873" s="58" t="s">
        <v>2217</v>
      </c>
      <c r="F873" s="57" t="s">
        <v>1518</v>
      </c>
      <c r="G873" s="57" t="s">
        <v>970</v>
      </c>
      <c r="H873" s="58" t="s">
        <v>2212</v>
      </c>
      <c r="J873" s="59" t="str">
        <f t="shared" si="140"/>
        <v>PA.CV.280201</v>
      </c>
      <c r="K873" s="58" t="s">
        <v>2212</v>
      </c>
      <c r="L873" s="57" t="str">
        <f t="shared" si="144"/>
        <v>0.5 Strength peroxide/NSS</v>
      </c>
      <c r="M873" s="59" t="str">
        <f t="shared" si="141"/>
        <v>PI.PA.CV.280201.01</v>
      </c>
      <c r="N873" s="59"/>
      <c r="O873" s="59" t="str">
        <f t="shared" si="142"/>
        <v>PH.PA.CV.280201.01</v>
      </c>
      <c r="Q873" s="59" t="str">
        <f t="shared" si="143"/>
        <v>CL.PA.CV.280201.01</v>
      </c>
      <c r="R873" s="59"/>
      <c r="S873" s="59" t="str">
        <f t="shared" si="145"/>
        <v>DR.PA.CV.280201.01</v>
      </c>
      <c r="T873" s="59"/>
      <c r="U873" s="60" t="str">
        <f t="shared" si="138"/>
        <v>IM.PA.CV.280201.01</v>
      </c>
      <c r="V873" s="59"/>
      <c r="W873" s="60" t="str">
        <f t="shared" si="139"/>
        <v>GE.PA.CV.280201.01</v>
      </c>
    </row>
    <row r="874" spans="1:23" s="57" customFormat="1" ht="14" customHeight="1">
      <c r="A874" s="57" t="s">
        <v>2186</v>
      </c>
      <c r="C874" s="58" t="s">
        <v>1514</v>
      </c>
      <c r="E874" s="58" t="s">
        <v>2217</v>
      </c>
      <c r="F874" s="57" t="s">
        <v>1518</v>
      </c>
      <c r="G874" s="57" t="s">
        <v>1519</v>
      </c>
      <c r="H874" s="58" t="s">
        <v>2217</v>
      </c>
      <c r="J874" s="59" t="str">
        <f t="shared" si="140"/>
        <v>PA.CV.280202</v>
      </c>
      <c r="K874" s="58" t="s">
        <v>2212</v>
      </c>
      <c r="L874" s="57" t="str">
        <f t="shared" si="144"/>
        <v>4x4's</v>
      </c>
      <c r="M874" s="59" t="str">
        <f t="shared" si="141"/>
        <v>PI.PA.CV.280202.01</v>
      </c>
      <c r="N874" s="59"/>
      <c r="O874" s="59" t="str">
        <f t="shared" si="142"/>
        <v>PH.PA.CV.280202.01</v>
      </c>
      <c r="Q874" s="59" t="str">
        <f t="shared" si="143"/>
        <v>CL.PA.CV.280202.01</v>
      </c>
      <c r="R874" s="59"/>
      <c r="S874" s="59" t="str">
        <f t="shared" si="145"/>
        <v>DR.PA.CV.280202.01</v>
      </c>
      <c r="T874" s="59"/>
      <c r="U874" s="60" t="str">
        <f t="shared" si="138"/>
        <v>IM.PA.CV.280202.01</v>
      </c>
      <c r="V874" s="59"/>
      <c r="W874" s="60" t="str">
        <f t="shared" si="139"/>
        <v>GE.PA.CV.280202.01</v>
      </c>
    </row>
    <row r="875" spans="1:23" s="57" customFormat="1" ht="14" customHeight="1">
      <c r="A875" s="57" t="s">
        <v>2186</v>
      </c>
      <c r="C875" s="58" t="s">
        <v>1514</v>
      </c>
      <c r="E875" s="58" t="s">
        <v>2217</v>
      </c>
      <c r="F875" s="57" t="s">
        <v>1518</v>
      </c>
      <c r="G875" s="57" t="s">
        <v>1520</v>
      </c>
      <c r="H875" s="58" t="s">
        <v>2219</v>
      </c>
      <c r="J875" s="59" t="str">
        <f t="shared" si="140"/>
        <v>PA.CV.280203</v>
      </c>
      <c r="K875" s="58" t="s">
        <v>2212</v>
      </c>
      <c r="L875" s="57" t="str">
        <f t="shared" si="144"/>
        <v>Betadine</v>
      </c>
      <c r="M875" s="59" t="str">
        <f t="shared" si="141"/>
        <v>PI.PA.CV.280203.01</v>
      </c>
      <c r="N875" s="59"/>
      <c r="O875" s="59" t="str">
        <f t="shared" si="142"/>
        <v>PH.PA.CV.280203.01</v>
      </c>
      <c r="Q875" s="59" t="str">
        <f t="shared" si="143"/>
        <v>CL.PA.CV.280203.01</v>
      </c>
      <c r="R875" s="59"/>
      <c r="S875" s="59" t="str">
        <f t="shared" si="145"/>
        <v>DR.PA.CV.280203.01</v>
      </c>
      <c r="T875" s="59"/>
      <c r="U875" s="60" t="str">
        <f t="shared" si="138"/>
        <v>IM.PA.CV.280203.01</v>
      </c>
      <c r="V875" s="59"/>
      <c r="W875" s="60" t="str">
        <f t="shared" si="139"/>
        <v>GE.PA.CV.280203.01</v>
      </c>
    </row>
    <row r="876" spans="1:23" s="57" customFormat="1" ht="14" customHeight="1">
      <c r="A876" s="57" t="s">
        <v>2186</v>
      </c>
      <c r="C876" s="58" t="s">
        <v>1514</v>
      </c>
      <c r="E876" s="58" t="s">
        <v>2217</v>
      </c>
      <c r="F876" s="57" t="s">
        <v>1518</v>
      </c>
      <c r="G876" s="57" t="s">
        <v>966</v>
      </c>
      <c r="H876" s="58" t="s">
        <v>2063</v>
      </c>
      <c r="J876" s="59" t="str">
        <f t="shared" si="140"/>
        <v>PA.CV.280204</v>
      </c>
      <c r="K876" s="58" t="s">
        <v>2212</v>
      </c>
      <c r="L876" s="57" t="str">
        <f t="shared" si="144"/>
        <v>Dakin's solution</v>
      </c>
      <c r="M876" s="59" t="str">
        <f t="shared" si="141"/>
        <v>PI.PA.CV.280204.01</v>
      </c>
      <c r="N876" s="59"/>
      <c r="O876" s="59" t="str">
        <f t="shared" si="142"/>
        <v>PH.PA.CV.280204.01</v>
      </c>
      <c r="Q876" s="59" t="str">
        <f t="shared" si="143"/>
        <v>CL.PA.CV.280204.01</v>
      </c>
      <c r="R876" s="59"/>
      <c r="S876" s="59" t="str">
        <f t="shared" si="145"/>
        <v>DR.PA.CV.280204.01</v>
      </c>
      <c r="T876" s="59"/>
      <c r="U876" s="60" t="str">
        <f t="shared" si="138"/>
        <v>IM.PA.CV.280204.01</v>
      </c>
      <c r="V876" s="59"/>
      <c r="W876" s="60" t="str">
        <f t="shared" si="139"/>
        <v>GE.PA.CV.280204.01</v>
      </c>
    </row>
    <row r="877" spans="1:23" s="57" customFormat="1" ht="14" customHeight="1">
      <c r="A877" s="57" t="s">
        <v>2186</v>
      </c>
      <c r="C877" s="58" t="s">
        <v>1514</v>
      </c>
      <c r="E877" s="58" t="s">
        <v>2217</v>
      </c>
      <c r="F877" s="57" t="s">
        <v>1518</v>
      </c>
      <c r="G877" s="57" t="s">
        <v>967</v>
      </c>
      <c r="H877" s="58" t="s">
        <v>2065</v>
      </c>
      <c r="J877" s="59" t="str">
        <f t="shared" si="140"/>
        <v>PA.CV.280205</v>
      </c>
      <c r="K877" s="58" t="s">
        <v>2212</v>
      </c>
      <c r="L877" s="57" t="str">
        <f t="shared" si="144"/>
        <v>Dry sterile</v>
      </c>
      <c r="M877" s="59" t="str">
        <f t="shared" si="141"/>
        <v>PI.PA.CV.280205.01</v>
      </c>
      <c r="N877" s="59"/>
      <c r="O877" s="59" t="str">
        <f t="shared" si="142"/>
        <v>PH.PA.CV.280205.01</v>
      </c>
      <c r="Q877" s="59" t="str">
        <f t="shared" si="143"/>
        <v>CL.PA.CV.280205.01</v>
      </c>
      <c r="R877" s="59"/>
      <c r="S877" s="59" t="str">
        <f t="shared" si="145"/>
        <v>DR.PA.CV.280205.01</v>
      </c>
      <c r="T877" s="59"/>
      <c r="U877" s="60" t="str">
        <f t="shared" si="138"/>
        <v>IM.PA.CV.280205.01</v>
      </c>
      <c r="V877" s="59"/>
      <c r="W877" s="60" t="str">
        <f t="shared" si="139"/>
        <v>GE.PA.CV.280205.01</v>
      </c>
    </row>
    <row r="878" spans="1:23" s="57" customFormat="1" ht="14" customHeight="1">
      <c r="A878" s="57" t="s">
        <v>2186</v>
      </c>
      <c r="C878" s="58" t="s">
        <v>1514</v>
      </c>
      <c r="E878" s="58" t="s">
        <v>2217</v>
      </c>
      <c r="F878" s="57" t="s">
        <v>1518</v>
      </c>
      <c r="G878" s="57" t="s">
        <v>1131</v>
      </c>
      <c r="H878" s="58" t="s">
        <v>2222</v>
      </c>
      <c r="J878" s="59" t="str">
        <f t="shared" si="140"/>
        <v>PA.CV.280206</v>
      </c>
      <c r="K878" s="58" t="s">
        <v>2212</v>
      </c>
      <c r="L878" s="57" t="str">
        <f t="shared" si="144"/>
        <v>Normal saline</v>
      </c>
      <c r="M878" s="59" t="str">
        <f t="shared" si="141"/>
        <v>PI.PA.CV.280206.01</v>
      </c>
      <c r="N878" s="59"/>
      <c r="O878" s="59" t="str">
        <f t="shared" si="142"/>
        <v>PH.PA.CV.280206.01</v>
      </c>
      <c r="Q878" s="59" t="str">
        <f t="shared" si="143"/>
        <v>CL.PA.CV.280206.01</v>
      </c>
      <c r="R878" s="59"/>
      <c r="S878" s="59" t="str">
        <f t="shared" si="145"/>
        <v>DR.PA.CV.280206.01</v>
      </c>
      <c r="T878" s="59"/>
      <c r="U878" s="60" t="str">
        <f t="shared" si="138"/>
        <v>IM.PA.CV.280206.01</v>
      </c>
      <c r="V878" s="59"/>
      <c r="W878" s="60" t="str">
        <f t="shared" si="139"/>
        <v>GE.PA.CV.280206.01</v>
      </c>
    </row>
    <row r="879" spans="1:23" s="57" customFormat="1" ht="14" customHeight="1">
      <c r="A879" s="57" t="s">
        <v>2186</v>
      </c>
      <c r="C879" s="58" t="s">
        <v>1514</v>
      </c>
      <c r="D879" s="57" t="s">
        <v>1756</v>
      </c>
      <c r="E879" s="58" t="s">
        <v>2219</v>
      </c>
      <c r="F879" s="57" t="s">
        <v>1521</v>
      </c>
      <c r="G879" s="57" t="s">
        <v>1705</v>
      </c>
      <c r="H879" s="58" t="s">
        <v>2212</v>
      </c>
      <c r="J879" s="59" t="str">
        <f t="shared" si="140"/>
        <v>PA.CV.280301</v>
      </c>
      <c r="K879" s="58" t="s">
        <v>2212</v>
      </c>
      <c r="L879" s="57" t="str">
        <f t="shared" si="144"/>
        <v>Auto</v>
      </c>
      <c r="M879" s="59" t="str">
        <f t="shared" si="141"/>
        <v>PI.PA.CV.280301.01</v>
      </c>
      <c r="N879" s="59"/>
      <c r="O879" s="59" t="str">
        <f t="shared" si="142"/>
        <v>PH.PA.CV.280301.01</v>
      </c>
      <c r="Q879" s="59" t="str">
        <f t="shared" si="143"/>
        <v>CL.PA.CV.280301.01</v>
      </c>
      <c r="R879" s="59"/>
      <c r="S879" s="59" t="str">
        <f t="shared" si="145"/>
        <v>DR.PA.CV.280301.01</v>
      </c>
      <c r="T879" s="59"/>
      <c r="U879" s="60" t="str">
        <f t="shared" si="138"/>
        <v>IM.PA.CV.280301.01</v>
      </c>
      <c r="V879" s="59"/>
      <c r="W879" s="60" t="str">
        <f t="shared" si="139"/>
        <v>GE.PA.CV.280301.01</v>
      </c>
    </row>
    <row r="880" spans="1:23" s="57" customFormat="1" ht="14" customHeight="1">
      <c r="A880" s="57" t="s">
        <v>2186</v>
      </c>
      <c r="C880" s="58" t="s">
        <v>1514</v>
      </c>
      <c r="E880" s="58" t="s">
        <v>2219</v>
      </c>
      <c r="F880" s="57" t="s">
        <v>1521</v>
      </c>
      <c r="G880" s="57" t="s">
        <v>1706</v>
      </c>
      <c r="H880" s="58" t="s">
        <v>2217</v>
      </c>
      <c r="J880" s="59" t="str">
        <f t="shared" si="140"/>
        <v>PA.CV.280302</v>
      </c>
      <c r="K880" s="58" t="s">
        <v>2212</v>
      </c>
      <c r="L880" s="57" t="str">
        <f t="shared" si="144"/>
        <v>Fixed</v>
      </c>
      <c r="M880" s="59" t="str">
        <f t="shared" si="141"/>
        <v>PI.PA.CV.280302.01</v>
      </c>
      <c r="N880" s="59"/>
      <c r="O880" s="59" t="str">
        <f t="shared" si="142"/>
        <v>PH.PA.CV.280302.01</v>
      </c>
      <c r="Q880" s="59" t="str">
        <f t="shared" si="143"/>
        <v>CL.PA.CV.280302.01</v>
      </c>
      <c r="R880" s="59"/>
      <c r="S880" s="59" t="str">
        <f t="shared" si="145"/>
        <v>DR.PA.CV.280302.01</v>
      </c>
      <c r="T880" s="59"/>
      <c r="U880" s="60" t="str">
        <f t="shared" si="138"/>
        <v>IM.PA.CV.280302.01</v>
      </c>
      <c r="V880" s="59"/>
      <c r="W880" s="60" t="str">
        <f t="shared" si="139"/>
        <v>GE.PA.CV.280302.01</v>
      </c>
    </row>
    <row r="881" spans="1:23" s="57" customFormat="1" ht="14" customHeight="1">
      <c r="A881" s="57" t="s">
        <v>2186</v>
      </c>
      <c r="C881" s="58" t="s">
        <v>1514</v>
      </c>
      <c r="E881" s="58" t="s">
        <v>2219</v>
      </c>
      <c r="F881" s="57" t="s">
        <v>1521</v>
      </c>
      <c r="G881" s="57" t="s">
        <v>1707</v>
      </c>
      <c r="H881" s="58" t="s">
        <v>2219</v>
      </c>
      <c r="J881" s="59" t="str">
        <f t="shared" si="140"/>
        <v>PA.CV.280303</v>
      </c>
      <c r="K881" s="58" t="s">
        <v>2212</v>
      </c>
      <c r="L881" s="57" t="str">
        <f t="shared" si="144"/>
        <v>External</v>
      </c>
      <c r="M881" s="59" t="str">
        <f t="shared" si="141"/>
        <v>PI.PA.CV.280303.01</v>
      </c>
      <c r="N881" s="59"/>
      <c r="O881" s="59" t="str">
        <f t="shared" si="142"/>
        <v>PH.PA.CV.280303.01</v>
      </c>
      <c r="Q881" s="59" t="str">
        <f t="shared" si="143"/>
        <v>CL.PA.CV.280303.01</v>
      </c>
      <c r="R881" s="59"/>
      <c r="S881" s="59" t="str">
        <f t="shared" si="145"/>
        <v>DR.PA.CV.280303.01</v>
      </c>
      <c r="T881" s="59"/>
      <c r="U881" s="60" t="str">
        <f t="shared" si="138"/>
        <v>IM.PA.CV.280303.01</v>
      </c>
      <c r="V881" s="59"/>
      <c r="W881" s="60" t="str">
        <f t="shared" si="139"/>
        <v>GE.PA.CV.280303.01</v>
      </c>
    </row>
    <row r="882" spans="1:23" s="57" customFormat="1" ht="14" customHeight="1">
      <c r="A882" s="57" t="s">
        <v>2186</v>
      </c>
      <c r="C882" s="58" t="s">
        <v>1514</v>
      </c>
      <c r="E882" s="58" t="s">
        <v>2219</v>
      </c>
      <c r="F882" s="57" t="s">
        <v>1521</v>
      </c>
      <c r="G882" s="57" t="s">
        <v>1708</v>
      </c>
      <c r="H882" s="58" t="s">
        <v>2063</v>
      </c>
      <c r="J882" s="59" t="str">
        <f t="shared" si="140"/>
        <v>PA.CV.280304</v>
      </c>
      <c r="K882" s="58" t="s">
        <v>2212</v>
      </c>
      <c r="L882" s="57" t="str">
        <f t="shared" si="144"/>
        <v>Hand crank</v>
      </c>
      <c r="M882" s="59" t="str">
        <f t="shared" si="141"/>
        <v>PI.PA.CV.280304.01</v>
      </c>
      <c r="N882" s="59"/>
      <c r="O882" s="59" t="str">
        <f t="shared" si="142"/>
        <v>PH.PA.CV.280304.01</v>
      </c>
      <c r="Q882" s="59" t="str">
        <f t="shared" si="143"/>
        <v>CL.PA.CV.280304.01</v>
      </c>
      <c r="R882" s="59"/>
      <c r="S882" s="59" t="str">
        <f t="shared" si="145"/>
        <v>DR.PA.CV.280304.01</v>
      </c>
      <c r="T882" s="59"/>
      <c r="U882" s="60" t="str">
        <f t="shared" si="138"/>
        <v>IM.PA.CV.280304.01</v>
      </c>
      <c r="V882" s="59"/>
      <c r="W882" s="60" t="str">
        <f t="shared" si="139"/>
        <v>GE.PA.CV.280304.01</v>
      </c>
    </row>
    <row r="883" spans="1:23" s="57" customFormat="1" ht="14" customHeight="1">
      <c r="A883" s="57" t="s">
        <v>2186</v>
      </c>
      <c r="C883" s="58" t="s">
        <v>1514</v>
      </c>
      <c r="E883" s="58" t="s">
        <v>2219</v>
      </c>
      <c r="F883" s="57" t="s">
        <v>1521</v>
      </c>
      <c r="G883" s="57" t="s">
        <v>1709</v>
      </c>
      <c r="H883" s="58" t="s">
        <v>2065</v>
      </c>
      <c r="J883" s="59" t="str">
        <f t="shared" si="140"/>
        <v>PA.CV.280305</v>
      </c>
      <c r="K883" s="58" t="s">
        <v>2212</v>
      </c>
      <c r="L883" s="57" t="str">
        <f t="shared" si="144"/>
        <v>Hand pump</v>
      </c>
      <c r="M883" s="59" t="str">
        <f t="shared" si="141"/>
        <v>PI.PA.CV.280305.01</v>
      </c>
      <c r="N883" s="59"/>
      <c r="O883" s="59" t="str">
        <f t="shared" si="142"/>
        <v>PH.PA.CV.280305.01</v>
      </c>
      <c r="Q883" s="59" t="str">
        <f t="shared" si="143"/>
        <v>CL.PA.CV.280305.01</v>
      </c>
      <c r="R883" s="59"/>
      <c r="S883" s="59" t="str">
        <f t="shared" si="145"/>
        <v>DR.PA.CV.280305.01</v>
      </c>
      <c r="T883" s="59"/>
      <c r="U883" s="60" t="str">
        <f t="shared" si="138"/>
        <v>IM.PA.CV.280305.01</v>
      </c>
      <c r="V883" s="59"/>
      <c r="W883" s="60" t="str">
        <f t="shared" si="139"/>
        <v>GE.PA.CV.280305.01</v>
      </c>
    </row>
    <row r="884" spans="1:23" s="57" customFormat="1" ht="14" customHeight="1">
      <c r="A884" s="57" t="s">
        <v>2186</v>
      </c>
      <c r="C884" s="58" t="s">
        <v>1514</v>
      </c>
      <c r="E884" s="58" t="s">
        <v>2219</v>
      </c>
      <c r="F884" s="57" t="s">
        <v>1521</v>
      </c>
      <c r="G884" s="57" t="s">
        <v>1710</v>
      </c>
      <c r="H884" s="58" t="s">
        <v>2222</v>
      </c>
      <c r="J884" s="59" t="str">
        <f t="shared" si="140"/>
        <v>PA.CV.280306</v>
      </c>
      <c r="K884" s="58" t="s">
        <v>2212</v>
      </c>
      <c r="L884" s="57" t="str">
        <f t="shared" si="144"/>
        <v>Basal</v>
      </c>
      <c r="M884" s="59" t="str">
        <f t="shared" si="141"/>
        <v>PI.PA.CV.280306.01</v>
      </c>
      <c r="N884" s="59"/>
      <c r="O884" s="59" t="str">
        <f t="shared" si="142"/>
        <v>PH.PA.CV.280306.01</v>
      </c>
      <c r="Q884" s="59" t="str">
        <f t="shared" si="143"/>
        <v>CL.PA.CV.280306.01</v>
      </c>
      <c r="R884" s="59"/>
      <c r="S884" s="59" t="str">
        <f t="shared" si="145"/>
        <v>DR.PA.CV.280306.01</v>
      </c>
      <c r="T884" s="59"/>
      <c r="U884" s="60" t="str">
        <f t="shared" si="138"/>
        <v>IM.PA.CV.280306.01</v>
      </c>
      <c r="V884" s="59"/>
      <c r="W884" s="60" t="str">
        <f t="shared" si="139"/>
        <v>GE.PA.CV.280306.01</v>
      </c>
    </row>
    <row r="885" spans="1:23" s="57" customFormat="1" ht="14" customHeight="1">
      <c r="A885" s="57" t="s">
        <v>2186</v>
      </c>
      <c r="C885" s="58" t="s">
        <v>1514</v>
      </c>
      <c r="E885" s="58" t="s">
        <v>2219</v>
      </c>
      <c r="F885" s="57" t="s">
        <v>1521</v>
      </c>
      <c r="G885" s="57" t="s">
        <v>1711</v>
      </c>
      <c r="H885" s="58" t="s">
        <v>2376</v>
      </c>
      <c r="J885" s="59" t="str">
        <f t="shared" si="140"/>
        <v>PA.CV.280307</v>
      </c>
      <c r="K885" s="58" t="s">
        <v>2212</v>
      </c>
      <c r="L885" s="57" t="str">
        <f t="shared" si="144"/>
        <v>Power saver</v>
      </c>
      <c r="M885" s="59" t="str">
        <f t="shared" si="141"/>
        <v>PI.PA.CV.280307.01</v>
      </c>
      <c r="N885" s="59"/>
      <c r="O885" s="59" t="str">
        <f t="shared" si="142"/>
        <v>PH.PA.CV.280307.01</v>
      </c>
      <c r="Q885" s="59" t="str">
        <f t="shared" si="143"/>
        <v>CL.PA.CV.280307.01</v>
      </c>
      <c r="R885" s="59"/>
      <c r="S885" s="59" t="str">
        <f t="shared" si="145"/>
        <v>DR.PA.CV.280307.01</v>
      </c>
      <c r="T885" s="59"/>
      <c r="U885" s="60" t="str">
        <f t="shared" si="138"/>
        <v>IM.PA.CV.280307.01</v>
      </c>
      <c r="V885" s="59"/>
      <c r="W885" s="60" t="str">
        <f t="shared" si="139"/>
        <v>GE.PA.CV.280307.01</v>
      </c>
    </row>
    <row r="886" spans="1:23" s="57" customFormat="1" ht="14" customHeight="1">
      <c r="A886" s="57" t="s">
        <v>2186</v>
      </c>
      <c r="C886" s="58" t="s">
        <v>1514</v>
      </c>
      <c r="E886" s="58" t="s">
        <v>2219</v>
      </c>
      <c r="F886" s="57" t="s">
        <v>1521</v>
      </c>
      <c r="G886" s="57" t="s">
        <v>1712</v>
      </c>
      <c r="H886" s="58" t="s">
        <v>2378</v>
      </c>
      <c r="J886" s="59" t="str">
        <f t="shared" si="140"/>
        <v>PA.CV.280308</v>
      </c>
      <c r="K886" s="58" t="s">
        <v>2212</v>
      </c>
      <c r="L886" s="57" t="str">
        <f t="shared" si="144"/>
        <v>Async</v>
      </c>
      <c r="M886" s="59" t="str">
        <f t="shared" si="141"/>
        <v>PI.PA.CV.280308.01</v>
      </c>
      <c r="N886" s="59"/>
      <c r="O886" s="59" t="str">
        <f t="shared" si="142"/>
        <v>PH.PA.CV.280308.01</v>
      </c>
      <c r="Q886" s="59" t="str">
        <f t="shared" si="143"/>
        <v>CL.PA.CV.280308.01</v>
      </c>
      <c r="R886" s="59"/>
      <c r="S886" s="59" t="str">
        <f t="shared" si="145"/>
        <v>DR.PA.CV.280308.01</v>
      </c>
      <c r="T886" s="59"/>
      <c r="U886" s="60" t="str">
        <f t="shared" si="138"/>
        <v>IM.PA.CV.280308.01</v>
      </c>
      <c r="V886" s="59"/>
      <c r="W886" s="60" t="str">
        <f t="shared" si="139"/>
        <v>GE.PA.CV.280308.01</v>
      </c>
    </row>
    <row r="887" spans="1:23" s="57" customFormat="1" ht="14" customHeight="1">
      <c r="A887" s="57" t="s">
        <v>2186</v>
      </c>
      <c r="C887" s="58" t="s">
        <v>1514</v>
      </c>
      <c r="D887" s="57" t="s">
        <v>1713</v>
      </c>
      <c r="E887" s="58" t="s">
        <v>2063</v>
      </c>
      <c r="F887" s="57" t="s">
        <v>1714</v>
      </c>
      <c r="G887" s="57" t="s">
        <v>1715</v>
      </c>
      <c r="H887" s="58" t="s">
        <v>2212</v>
      </c>
      <c r="J887" s="59" t="str">
        <f t="shared" si="140"/>
        <v>PA.CV.280401</v>
      </c>
      <c r="K887" s="58" t="s">
        <v>2212</v>
      </c>
      <c r="L887" s="57" t="str">
        <f t="shared" si="144"/>
        <v>Bi-VAD</v>
      </c>
      <c r="M887" s="59" t="str">
        <f t="shared" si="141"/>
        <v>PI.PA.CV.280401.01</v>
      </c>
      <c r="N887" s="59"/>
      <c r="O887" s="59" t="str">
        <f t="shared" si="142"/>
        <v>PH.PA.CV.280401.01</v>
      </c>
      <c r="Q887" s="59" t="str">
        <f t="shared" si="143"/>
        <v>CL.PA.CV.280401.01</v>
      </c>
      <c r="R887" s="59"/>
      <c r="S887" s="59" t="str">
        <f t="shared" si="145"/>
        <v>DR.PA.CV.280401.01</v>
      </c>
      <c r="T887" s="59"/>
      <c r="U887" s="60" t="str">
        <f t="shared" si="138"/>
        <v>IM.PA.CV.280401.01</v>
      </c>
      <c r="V887" s="59"/>
      <c r="W887" s="60" t="str">
        <f t="shared" si="139"/>
        <v>GE.PA.CV.280401.01</v>
      </c>
    </row>
    <row r="888" spans="1:23" s="57" customFormat="1" ht="14" customHeight="1">
      <c r="A888" s="57" t="s">
        <v>2186</v>
      </c>
      <c r="C888" s="58" t="s">
        <v>1514</v>
      </c>
      <c r="E888" s="58" t="s">
        <v>2063</v>
      </c>
      <c r="F888" s="57" t="s">
        <v>1714</v>
      </c>
      <c r="G888" s="57" t="s">
        <v>1716</v>
      </c>
      <c r="H888" s="58" t="s">
        <v>2217</v>
      </c>
      <c r="J888" s="59" t="str">
        <f t="shared" si="140"/>
        <v>PA.CV.280402</v>
      </c>
      <c r="K888" s="58" t="s">
        <v>2212</v>
      </c>
      <c r="L888" s="57" t="str">
        <f t="shared" si="144"/>
        <v>Thoratec TLC II</v>
      </c>
      <c r="M888" s="59" t="str">
        <f t="shared" si="141"/>
        <v>PI.PA.CV.280402.01</v>
      </c>
      <c r="N888" s="59"/>
      <c r="O888" s="59" t="str">
        <f t="shared" si="142"/>
        <v>PH.PA.CV.280402.01</v>
      </c>
      <c r="Q888" s="59" t="str">
        <f t="shared" si="143"/>
        <v>CL.PA.CV.280402.01</v>
      </c>
      <c r="R888" s="59"/>
      <c r="S888" s="59" t="str">
        <f t="shared" si="145"/>
        <v>DR.PA.CV.280402.01</v>
      </c>
      <c r="T888" s="59"/>
      <c r="U888" s="60" t="str">
        <f t="shared" si="138"/>
        <v>IM.PA.CV.280402.01</v>
      </c>
      <c r="V888" s="59"/>
      <c r="W888" s="60" t="str">
        <f t="shared" si="139"/>
        <v>GE.PA.CV.280402.01</v>
      </c>
    </row>
    <row r="889" spans="1:23" s="57" customFormat="1" ht="14" customHeight="1">
      <c r="A889" s="57" t="s">
        <v>2186</v>
      </c>
      <c r="C889" s="58" t="s">
        <v>1514</v>
      </c>
      <c r="E889" s="58" t="s">
        <v>2063</v>
      </c>
      <c r="F889" s="57" t="s">
        <v>1714</v>
      </c>
      <c r="G889" s="57" t="s">
        <v>1717</v>
      </c>
      <c r="H889" s="58" t="s">
        <v>2219</v>
      </c>
      <c r="J889" s="59" t="str">
        <f t="shared" si="140"/>
        <v>PA.CV.280403</v>
      </c>
      <c r="K889" s="58" t="s">
        <v>2212</v>
      </c>
      <c r="L889" s="57" t="str">
        <f t="shared" si="144"/>
        <v>Thoratec dual drive console</v>
      </c>
      <c r="M889" s="59" t="str">
        <f t="shared" si="141"/>
        <v>PI.PA.CV.280403.01</v>
      </c>
      <c r="N889" s="59"/>
      <c r="O889" s="59" t="str">
        <f t="shared" si="142"/>
        <v>PH.PA.CV.280403.01</v>
      </c>
      <c r="Q889" s="59" t="str">
        <f t="shared" si="143"/>
        <v>CL.PA.CV.280403.01</v>
      </c>
      <c r="R889" s="59"/>
      <c r="S889" s="59" t="str">
        <f t="shared" si="145"/>
        <v>DR.PA.CV.280403.01</v>
      </c>
      <c r="T889" s="59"/>
      <c r="U889" s="60" t="str">
        <f t="shared" si="138"/>
        <v>IM.PA.CV.280403.01</v>
      </c>
      <c r="V889" s="59"/>
      <c r="W889" s="60" t="str">
        <f t="shared" si="139"/>
        <v>GE.PA.CV.280403.01</v>
      </c>
    </row>
    <row r="890" spans="1:23" s="57" customFormat="1" ht="14" customHeight="1">
      <c r="A890" s="57" t="s">
        <v>2186</v>
      </c>
      <c r="C890" s="58" t="s">
        <v>1514</v>
      </c>
      <c r="E890" s="58" t="s">
        <v>2063</v>
      </c>
      <c r="F890" s="57" t="s">
        <v>1714</v>
      </c>
      <c r="G890" s="57" t="s">
        <v>1718</v>
      </c>
      <c r="H890" s="58" t="s">
        <v>2063</v>
      </c>
      <c r="J890" s="59" t="str">
        <f t="shared" si="140"/>
        <v>PA.CV.280404</v>
      </c>
      <c r="K890" s="58" t="s">
        <v>2212</v>
      </c>
      <c r="L890" s="57" t="str">
        <f t="shared" si="144"/>
        <v>External LVAD</v>
      </c>
      <c r="M890" s="59" t="str">
        <f t="shared" si="141"/>
        <v>PI.PA.CV.280404.01</v>
      </c>
      <c r="N890" s="59"/>
      <c r="O890" s="59" t="str">
        <f t="shared" si="142"/>
        <v>PH.PA.CV.280404.01</v>
      </c>
      <c r="Q890" s="59" t="str">
        <f t="shared" si="143"/>
        <v>CL.PA.CV.280404.01</v>
      </c>
      <c r="R890" s="59"/>
      <c r="S890" s="59" t="str">
        <f t="shared" si="145"/>
        <v>DR.PA.CV.280404.01</v>
      </c>
      <c r="T890" s="59"/>
      <c r="U890" s="60" t="str">
        <f t="shared" si="138"/>
        <v>IM.PA.CV.280404.01</v>
      </c>
      <c r="V890" s="59"/>
      <c r="W890" s="60" t="str">
        <f t="shared" si="139"/>
        <v>GE.PA.CV.280404.01</v>
      </c>
    </row>
    <row r="891" spans="1:23" s="57" customFormat="1" ht="14" customHeight="1">
      <c r="A891" s="57" t="s">
        <v>2186</v>
      </c>
      <c r="C891" s="58" t="s">
        <v>1514</v>
      </c>
      <c r="E891" s="58" t="s">
        <v>2063</v>
      </c>
      <c r="F891" s="57" t="s">
        <v>1714</v>
      </c>
      <c r="G891" s="57" t="s">
        <v>1896</v>
      </c>
      <c r="H891" s="58" t="s">
        <v>2065</v>
      </c>
      <c r="J891" s="59" t="str">
        <f t="shared" si="140"/>
        <v>PA.CV.280405</v>
      </c>
      <c r="K891" s="58" t="s">
        <v>2212</v>
      </c>
      <c r="L891" s="57" t="str">
        <f t="shared" si="144"/>
        <v>XVE vented LVAD</v>
      </c>
      <c r="M891" s="59" t="str">
        <f t="shared" si="141"/>
        <v>PI.PA.CV.280405.01</v>
      </c>
      <c r="N891" s="59"/>
      <c r="O891" s="59" t="str">
        <f t="shared" si="142"/>
        <v>PH.PA.CV.280405.01</v>
      </c>
      <c r="Q891" s="59" t="str">
        <f t="shared" si="143"/>
        <v>CL.PA.CV.280405.01</v>
      </c>
      <c r="R891" s="59"/>
      <c r="S891" s="59" t="str">
        <f t="shared" si="145"/>
        <v>DR.PA.CV.280405.01</v>
      </c>
      <c r="T891" s="59"/>
      <c r="U891" s="60" t="str">
        <f t="shared" si="138"/>
        <v>IM.PA.CV.280405.01</v>
      </c>
      <c r="V891" s="59"/>
      <c r="W891" s="60" t="str">
        <f t="shared" si="139"/>
        <v>GE.PA.CV.280405.01</v>
      </c>
    </row>
    <row r="892" spans="1:23" s="57" customFormat="1" ht="14" customHeight="1">
      <c r="A892" s="57" t="s">
        <v>2186</v>
      </c>
      <c r="C892" s="58" t="s">
        <v>1514</v>
      </c>
      <c r="E892" s="58" t="s">
        <v>2063</v>
      </c>
      <c r="F892" s="57" t="s">
        <v>1714</v>
      </c>
      <c r="G892" s="57" t="s">
        <v>1897</v>
      </c>
      <c r="H892" s="58" t="s">
        <v>2222</v>
      </c>
      <c r="J892" s="59" t="str">
        <f t="shared" si="140"/>
        <v>PA.CV.280406</v>
      </c>
      <c r="K892" s="58" t="s">
        <v>2212</v>
      </c>
      <c r="L892" s="57" t="str">
        <f t="shared" si="144"/>
        <v>Heart mate II LVAD</v>
      </c>
      <c r="M892" s="59" t="str">
        <f t="shared" si="141"/>
        <v>PI.PA.CV.280406.01</v>
      </c>
      <c r="N892" s="59"/>
      <c r="O892" s="59" t="str">
        <f t="shared" si="142"/>
        <v>PH.PA.CV.280406.01</v>
      </c>
      <c r="Q892" s="59" t="str">
        <f t="shared" si="143"/>
        <v>CL.PA.CV.280406.01</v>
      </c>
      <c r="R892" s="59"/>
      <c r="S892" s="59" t="str">
        <f t="shared" si="145"/>
        <v>DR.PA.CV.280406.01</v>
      </c>
      <c r="T892" s="59"/>
      <c r="U892" s="60" t="str">
        <f t="shared" si="138"/>
        <v>IM.PA.CV.280406.01</v>
      </c>
      <c r="V892" s="59"/>
      <c r="W892" s="60" t="str">
        <f t="shared" si="139"/>
        <v>GE.PA.CV.280406.01</v>
      </c>
    </row>
    <row r="893" spans="1:23" s="57" customFormat="1" ht="14" customHeight="1">
      <c r="A893" s="57" t="s">
        <v>2186</v>
      </c>
      <c r="C893" s="58" t="s">
        <v>1514</v>
      </c>
      <c r="E893" s="58" t="s">
        <v>2063</v>
      </c>
      <c r="F893" s="57" t="s">
        <v>1714</v>
      </c>
      <c r="G893" s="57" t="s">
        <v>1898</v>
      </c>
      <c r="H893" s="58" t="s">
        <v>2376</v>
      </c>
      <c r="J893" s="59" t="str">
        <f t="shared" si="140"/>
        <v>PA.CV.280407</v>
      </c>
      <c r="K893" s="58" t="s">
        <v>2212</v>
      </c>
      <c r="L893" s="57" t="str">
        <f t="shared" si="144"/>
        <v>Heart ware HVAD</v>
      </c>
      <c r="M893" s="59" t="str">
        <f t="shared" si="141"/>
        <v>PI.PA.CV.280407.01</v>
      </c>
      <c r="N893" s="59"/>
      <c r="O893" s="59" t="str">
        <f t="shared" si="142"/>
        <v>PH.PA.CV.280407.01</v>
      </c>
      <c r="Q893" s="59" t="str">
        <f t="shared" si="143"/>
        <v>CL.PA.CV.280407.01</v>
      </c>
      <c r="R893" s="59"/>
      <c r="S893" s="59" t="str">
        <f t="shared" si="145"/>
        <v>DR.PA.CV.280407.01</v>
      </c>
      <c r="T893" s="59"/>
      <c r="U893" s="60" t="str">
        <f t="shared" si="138"/>
        <v>IM.PA.CV.280407.01</v>
      </c>
      <c r="V893" s="59"/>
      <c r="W893" s="60" t="str">
        <f t="shared" si="139"/>
        <v>GE.PA.CV.280407.01</v>
      </c>
    </row>
    <row r="894" spans="1:23" s="57" customFormat="1" ht="14" customHeight="1">
      <c r="A894" s="57" t="s">
        <v>2186</v>
      </c>
      <c r="C894" s="58" t="s">
        <v>1514</v>
      </c>
      <c r="E894" s="58" t="s">
        <v>2063</v>
      </c>
      <c r="F894" s="57" t="s">
        <v>1714</v>
      </c>
      <c r="G894" s="57" t="s">
        <v>1899</v>
      </c>
      <c r="H894" s="58" t="s">
        <v>2378</v>
      </c>
      <c r="J894" s="59" t="str">
        <f t="shared" si="140"/>
        <v>PA.CV.280408</v>
      </c>
      <c r="K894" s="58" t="s">
        <v>2212</v>
      </c>
      <c r="L894" s="57" t="str">
        <f t="shared" si="144"/>
        <v>Impella 2.5</v>
      </c>
      <c r="M894" s="59" t="str">
        <f t="shared" si="141"/>
        <v>PI.PA.CV.280408.01</v>
      </c>
      <c r="N894" s="59"/>
      <c r="O894" s="59" t="str">
        <f t="shared" si="142"/>
        <v>PH.PA.CV.280408.01</v>
      </c>
      <c r="Q894" s="59" t="str">
        <f t="shared" si="143"/>
        <v>CL.PA.CV.280408.01</v>
      </c>
      <c r="R894" s="59"/>
      <c r="S894" s="59" t="str">
        <f t="shared" si="145"/>
        <v>DR.PA.CV.280408.01</v>
      </c>
      <c r="T894" s="59"/>
      <c r="U894" s="60" t="str">
        <f t="shared" si="138"/>
        <v>IM.PA.CV.280408.01</v>
      </c>
      <c r="V894" s="59"/>
      <c r="W894" s="60" t="str">
        <f t="shared" si="139"/>
        <v>GE.PA.CV.280408.01</v>
      </c>
    </row>
    <row r="895" spans="1:23" s="57" customFormat="1" ht="14" customHeight="1">
      <c r="A895" s="57" t="s">
        <v>2186</v>
      </c>
      <c r="C895" s="58" t="s">
        <v>1514</v>
      </c>
      <c r="D895" s="57" t="s">
        <v>1900</v>
      </c>
      <c r="E895" s="58" t="s">
        <v>2065</v>
      </c>
      <c r="F895" s="57" t="s">
        <v>2072</v>
      </c>
      <c r="G895" s="57" t="s">
        <v>2638</v>
      </c>
      <c r="H895" s="58" t="s">
        <v>2212</v>
      </c>
      <c r="J895" s="59" t="str">
        <f t="shared" si="140"/>
        <v>PA.CV.280501</v>
      </c>
      <c r="K895" s="58" t="s">
        <v>2212</v>
      </c>
      <c r="L895" s="57" t="str">
        <f t="shared" si="144"/>
        <v>Clean, Dry and Intact</v>
      </c>
      <c r="M895" s="59" t="str">
        <f t="shared" si="141"/>
        <v>PI.PA.CV.280501.01</v>
      </c>
      <c r="N895" s="59"/>
      <c r="O895" s="59" t="str">
        <f t="shared" si="142"/>
        <v>PH.PA.CV.280501.01</v>
      </c>
      <c r="Q895" s="59" t="str">
        <f t="shared" si="143"/>
        <v>CL.PA.CV.280501.01</v>
      </c>
      <c r="R895" s="59"/>
      <c r="S895" s="59" t="str">
        <f t="shared" si="145"/>
        <v>DR.PA.CV.280501.01</v>
      </c>
      <c r="T895" s="59"/>
      <c r="U895" s="60" t="str">
        <f t="shared" si="138"/>
        <v>IM.PA.CV.280501.01</v>
      </c>
      <c r="V895" s="59"/>
      <c r="W895" s="60" t="str">
        <f t="shared" si="139"/>
        <v>GE.PA.CV.280501.01</v>
      </c>
    </row>
    <row r="896" spans="1:23" s="57" customFormat="1" ht="14" customHeight="1">
      <c r="A896" s="57" t="s">
        <v>2186</v>
      </c>
      <c r="C896" s="58" t="s">
        <v>1514</v>
      </c>
      <c r="E896" s="58" t="s">
        <v>2065</v>
      </c>
      <c r="F896" s="57" t="s">
        <v>2072</v>
      </c>
      <c r="G896" s="57" t="s">
        <v>2639</v>
      </c>
      <c r="H896" s="58" t="s">
        <v>2217</v>
      </c>
      <c r="J896" s="59" t="str">
        <f t="shared" si="140"/>
        <v>PA.CV.280502</v>
      </c>
      <c r="K896" s="58" t="s">
        <v>2212</v>
      </c>
      <c r="L896" s="57" t="str">
        <f t="shared" si="144"/>
        <v>Large amount drainage</v>
      </c>
      <c r="M896" s="59" t="str">
        <f t="shared" si="141"/>
        <v>PI.PA.CV.280502.01</v>
      </c>
      <c r="N896" s="59"/>
      <c r="O896" s="59" t="str">
        <f t="shared" si="142"/>
        <v>PH.PA.CV.280502.01</v>
      </c>
      <c r="Q896" s="59" t="str">
        <f t="shared" si="143"/>
        <v>CL.PA.CV.280502.01</v>
      </c>
      <c r="R896" s="59"/>
      <c r="S896" s="59" t="str">
        <f t="shared" si="145"/>
        <v>DR.PA.CV.280502.01</v>
      </c>
      <c r="T896" s="59"/>
      <c r="U896" s="60" t="str">
        <f t="shared" si="138"/>
        <v>IM.PA.CV.280502.01</v>
      </c>
      <c r="V896" s="59"/>
      <c r="W896" s="60" t="str">
        <f t="shared" si="139"/>
        <v>GE.PA.CV.280502.01</v>
      </c>
    </row>
    <row r="897" spans="1:23" s="57" customFormat="1" ht="14" customHeight="1">
      <c r="A897" s="57" t="s">
        <v>2186</v>
      </c>
      <c r="C897" s="58" t="s">
        <v>1514</v>
      </c>
      <c r="E897" s="58" t="s">
        <v>2065</v>
      </c>
      <c r="F897" s="57" t="s">
        <v>2072</v>
      </c>
      <c r="G897" s="57" t="s">
        <v>2640</v>
      </c>
      <c r="H897" s="58" t="s">
        <v>2219</v>
      </c>
      <c r="J897" s="59" t="str">
        <f t="shared" si="140"/>
        <v>PA.CV.280503</v>
      </c>
      <c r="K897" s="58" t="s">
        <v>2212</v>
      </c>
      <c r="L897" s="57" t="str">
        <f t="shared" si="144"/>
        <v>Moderate amount drainage</v>
      </c>
      <c r="M897" s="59" t="str">
        <f t="shared" si="141"/>
        <v>PI.PA.CV.280503.01</v>
      </c>
      <c r="N897" s="59"/>
      <c r="O897" s="59" t="str">
        <f t="shared" si="142"/>
        <v>PH.PA.CV.280503.01</v>
      </c>
      <c r="Q897" s="59" t="str">
        <f t="shared" si="143"/>
        <v>CL.PA.CV.280503.01</v>
      </c>
      <c r="R897" s="59"/>
      <c r="S897" s="59" t="str">
        <f t="shared" si="145"/>
        <v>DR.PA.CV.280503.01</v>
      </c>
      <c r="T897" s="59"/>
      <c r="U897" s="60" t="str">
        <f t="shared" si="138"/>
        <v>IM.PA.CV.280503.01</v>
      </c>
      <c r="V897" s="59"/>
      <c r="W897" s="60" t="str">
        <f t="shared" si="139"/>
        <v>GE.PA.CV.280503.01</v>
      </c>
    </row>
    <row r="898" spans="1:23" s="57" customFormat="1" ht="14" customHeight="1">
      <c r="A898" s="57" t="s">
        <v>2186</v>
      </c>
      <c r="C898" s="58" t="s">
        <v>1514</v>
      </c>
      <c r="E898" s="58" t="s">
        <v>2065</v>
      </c>
      <c r="F898" s="57" t="s">
        <v>2072</v>
      </c>
      <c r="G898" s="57" t="s">
        <v>1130</v>
      </c>
      <c r="H898" s="58" t="s">
        <v>2063</v>
      </c>
      <c r="J898" s="59" t="str">
        <f t="shared" si="140"/>
        <v>PA.CV.280504</v>
      </c>
      <c r="K898" s="58" t="s">
        <v>2212</v>
      </c>
      <c r="L898" s="57" t="str">
        <f t="shared" si="144"/>
        <v>Non-occlusive</v>
      </c>
      <c r="M898" s="59" t="str">
        <f t="shared" si="141"/>
        <v>PI.PA.CV.280504.01</v>
      </c>
      <c r="N898" s="59"/>
      <c r="O898" s="59" t="str">
        <f t="shared" si="142"/>
        <v>PH.PA.CV.280504.01</v>
      </c>
      <c r="Q898" s="59" t="str">
        <f t="shared" si="143"/>
        <v>CL.PA.CV.280504.01</v>
      </c>
      <c r="R898" s="59"/>
      <c r="S898" s="59" t="str">
        <f t="shared" si="145"/>
        <v>DR.PA.CV.280504.01</v>
      </c>
      <c r="T898" s="59"/>
      <c r="U898" s="60" t="str">
        <f t="shared" si="138"/>
        <v>IM.PA.CV.280504.01</v>
      </c>
      <c r="V898" s="59"/>
      <c r="W898" s="60" t="str">
        <f t="shared" si="139"/>
        <v>GE.PA.CV.280504.01</v>
      </c>
    </row>
    <row r="899" spans="1:23" s="57" customFormat="1" ht="14" customHeight="1">
      <c r="A899" s="57" t="s">
        <v>2186</v>
      </c>
      <c r="C899" s="58" t="s">
        <v>1514</v>
      </c>
      <c r="E899" s="58" t="s">
        <v>2065</v>
      </c>
      <c r="F899" s="57" t="s">
        <v>2072</v>
      </c>
      <c r="G899" s="57" t="s">
        <v>2492</v>
      </c>
      <c r="H899" s="58" t="s">
        <v>2065</v>
      </c>
      <c r="J899" s="59" t="str">
        <f t="shared" si="140"/>
        <v>PA.CV.280505</v>
      </c>
      <c r="K899" s="58" t="s">
        <v>2212</v>
      </c>
      <c r="L899" s="57" t="str">
        <f t="shared" si="144"/>
        <v>Occlusive</v>
      </c>
      <c r="M899" s="59" t="str">
        <f t="shared" si="141"/>
        <v>PI.PA.CV.280505.01</v>
      </c>
      <c r="N899" s="59"/>
      <c r="O899" s="59" t="str">
        <f t="shared" si="142"/>
        <v>PH.PA.CV.280505.01</v>
      </c>
      <c r="Q899" s="59" t="str">
        <f t="shared" si="143"/>
        <v>CL.PA.CV.280505.01</v>
      </c>
      <c r="R899" s="59"/>
      <c r="S899" s="59" t="str">
        <f t="shared" si="145"/>
        <v>DR.PA.CV.280505.01</v>
      </c>
      <c r="T899" s="59"/>
      <c r="U899" s="60" t="str">
        <f t="shared" si="138"/>
        <v>IM.PA.CV.280505.01</v>
      </c>
      <c r="V899" s="59"/>
      <c r="W899" s="60" t="str">
        <f t="shared" si="139"/>
        <v>GE.PA.CV.280505.01</v>
      </c>
    </row>
    <row r="900" spans="1:23" s="57" customFormat="1" ht="14" customHeight="1">
      <c r="A900" s="57" t="s">
        <v>2186</v>
      </c>
      <c r="C900" s="58" t="s">
        <v>1514</v>
      </c>
      <c r="E900" s="58" t="s">
        <v>2065</v>
      </c>
      <c r="F900" s="57" t="s">
        <v>2072</v>
      </c>
      <c r="G900" s="57" t="s">
        <v>2332</v>
      </c>
      <c r="H900" s="58" t="s">
        <v>2222</v>
      </c>
      <c r="J900" s="59" t="str">
        <f t="shared" si="140"/>
        <v>PA.CV.280506</v>
      </c>
      <c r="K900" s="58" t="s">
        <v>2212</v>
      </c>
      <c r="L900" s="57" t="str">
        <f t="shared" si="144"/>
        <v>Small amount drainage</v>
      </c>
      <c r="M900" s="59" t="str">
        <f t="shared" si="141"/>
        <v>PI.PA.CV.280506.01</v>
      </c>
      <c r="N900" s="59"/>
      <c r="O900" s="59" t="str">
        <f t="shared" si="142"/>
        <v>PH.PA.CV.280506.01</v>
      </c>
      <c r="Q900" s="59" t="str">
        <f t="shared" si="143"/>
        <v>CL.PA.CV.280506.01</v>
      </c>
      <c r="R900" s="59"/>
      <c r="S900" s="59" t="str">
        <f t="shared" si="145"/>
        <v>DR.PA.CV.280506.01</v>
      </c>
      <c r="T900" s="59"/>
      <c r="U900" s="60" t="str">
        <f t="shared" ref="U900:U944" si="146">CONCATENATE("IM.",J900, ".",K900)</f>
        <v>IM.PA.CV.280506.01</v>
      </c>
      <c r="V900" s="59"/>
      <c r="W900" s="60" t="str">
        <f t="shared" ref="W900:W944" si="147">CONCATENATE("GE.",J900, ".",K900)</f>
        <v>GE.PA.CV.280506.01</v>
      </c>
    </row>
    <row r="901" spans="1:23" s="57" customFormat="1" ht="14" customHeight="1">
      <c r="A901" s="57" t="s">
        <v>2186</v>
      </c>
      <c r="C901" s="58" t="s">
        <v>1514</v>
      </c>
      <c r="E901" s="58" t="s">
        <v>2065</v>
      </c>
      <c r="F901" s="57" t="s">
        <v>2072</v>
      </c>
      <c r="G901" s="57" t="s">
        <v>2109</v>
      </c>
      <c r="H901" s="58" t="s">
        <v>2376</v>
      </c>
      <c r="J901" s="59" t="str">
        <f t="shared" si="140"/>
        <v>PA.CV.280507</v>
      </c>
      <c r="K901" s="58" t="s">
        <v>2212</v>
      </c>
      <c r="L901" s="57" t="str">
        <f t="shared" si="144"/>
        <v>Unable to assess</v>
      </c>
      <c r="M901" s="59" t="str">
        <f t="shared" si="141"/>
        <v>PI.PA.CV.280507.01</v>
      </c>
      <c r="N901" s="59"/>
      <c r="O901" s="59" t="str">
        <f t="shared" si="142"/>
        <v>PH.PA.CV.280507.01</v>
      </c>
      <c r="Q901" s="59" t="str">
        <f t="shared" si="143"/>
        <v>CL.PA.CV.280507.01</v>
      </c>
      <c r="R901" s="59"/>
      <c r="S901" s="59" t="str">
        <f t="shared" si="145"/>
        <v>DR.PA.CV.280507.01</v>
      </c>
      <c r="T901" s="59"/>
      <c r="U901" s="60" t="str">
        <f t="shared" si="146"/>
        <v>IM.PA.CV.280507.01</v>
      </c>
      <c r="V901" s="59"/>
      <c r="W901" s="60" t="str">
        <f t="shared" si="147"/>
        <v>GE.PA.CV.280507.01</v>
      </c>
    </row>
    <row r="902" spans="1:23" s="57" customFormat="1" ht="14" customHeight="1">
      <c r="A902" s="57" t="s">
        <v>2186</v>
      </c>
      <c r="B902" s="57" t="s">
        <v>2073</v>
      </c>
      <c r="C902" s="58" t="s">
        <v>2074</v>
      </c>
      <c r="D902" s="57" t="s">
        <v>2075</v>
      </c>
      <c r="E902" s="58" t="s">
        <v>2212</v>
      </c>
      <c r="F902" s="57" t="s">
        <v>2076</v>
      </c>
      <c r="G902" s="57" t="s">
        <v>2232</v>
      </c>
      <c r="H902" s="58" t="s">
        <v>2212</v>
      </c>
      <c r="J902" s="59" t="str">
        <f t="shared" si="140"/>
        <v>PA.CV.290101</v>
      </c>
      <c r="K902" s="58" t="s">
        <v>2212</v>
      </c>
      <c r="L902" s="57" t="str">
        <f t="shared" si="144"/>
        <v>Mechanical compression device</v>
      </c>
      <c r="M902" s="59" t="str">
        <f t="shared" si="141"/>
        <v>PI.PA.CV.290101.01</v>
      </c>
      <c r="N902" s="59"/>
      <c r="O902" s="59" t="str">
        <f t="shared" si="142"/>
        <v>PH.PA.CV.290101.01</v>
      </c>
      <c r="Q902" s="59" t="str">
        <f t="shared" si="143"/>
        <v>CL.PA.CV.290101.01</v>
      </c>
      <c r="R902" s="59"/>
      <c r="S902" s="59" t="str">
        <f t="shared" si="145"/>
        <v>DR.PA.CV.290101.01</v>
      </c>
      <c r="T902" s="59"/>
      <c r="U902" s="60" t="str">
        <f t="shared" si="146"/>
        <v>IM.PA.CV.290101.01</v>
      </c>
      <c r="V902" s="59"/>
      <c r="W902" s="60" t="str">
        <f t="shared" si="147"/>
        <v>GE.PA.CV.290101.01</v>
      </c>
    </row>
    <row r="903" spans="1:23" s="57" customFormat="1" ht="14" customHeight="1">
      <c r="A903" s="57" t="s">
        <v>2186</v>
      </c>
      <c r="C903" s="58" t="s">
        <v>2074</v>
      </c>
      <c r="E903" s="58" t="s">
        <v>2212</v>
      </c>
      <c r="F903" s="57" t="s">
        <v>2076</v>
      </c>
      <c r="G903" s="57" t="s">
        <v>2233</v>
      </c>
      <c r="H903" s="58" t="s">
        <v>2217</v>
      </c>
      <c r="J903" s="59" t="str">
        <f t="shared" si="140"/>
        <v>PA.CV.290102</v>
      </c>
      <c r="K903" s="58" t="s">
        <v>2212</v>
      </c>
      <c r="L903" s="57" t="str">
        <f t="shared" si="144"/>
        <v>Percutaneous suture</v>
      </c>
      <c r="M903" s="59" t="str">
        <f t="shared" si="141"/>
        <v>PI.PA.CV.290102.01</v>
      </c>
      <c r="N903" s="59"/>
      <c r="O903" s="59" t="str">
        <f t="shared" si="142"/>
        <v>PH.PA.CV.290102.01</v>
      </c>
      <c r="Q903" s="59" t="str">
        <f t="shared" si="143"/>
        <v>CL.PA.CV.290102.01</v>
      </c>
      <c r="R903" s="59"/>
      <c r="S903" s="59" t="str">
        <f t="shared" si="145"/>
        <v>DR.PA.CV.290102.01</v>
      </c>
      <c r="T903" s="59"/>
      <c r="U903" s="60" t="str">
        <f t="shared" si="146"/>
        <v>IM.PA.CV.290102.01</v>
      </c>
      <c r="V903" s="59"/>
      <c r="W903" s="60" t="str">
        <f t="shared" si="147"/>
        <v>GE.PA.CV.290102.01</v>
      </c>
    </row>
    <row r="904" spans="1:23" s="57" customFormat="1" ht="14" customHeight="1">
      <c r="A904" s="57" t="s">
        <v>2186</v>
      </c>
      <c r="C904" s="58" t="s">
        <v>2074</v>
      </c>
      <c r="E904" s="58" t="s">
        <v>2212</v>
      </c>
      <c r="F904" s="57" t="s">
        <v>2076</v>
      </c>
      <c r="G904" s="57" t="s">
        <v>2234</v>
      </c>
      <c r="H904" s="58" t="s">
        <v>2219</v>
      </c>
      <c r="J904" s="59" t="str">
        <f t="shared" si="140"/>
        <v>PA.CV.290103</v>
      </c>
      <c r="K904" s="58" t="s">
        <v>2212</v>
      </c>
      <c r="L904" s="57" t="str">
        <f t="shared" si="144"/>
        <v>Collagen plug</v>
      </c>
      <c r="M904" s="59" t="str">
        <f t="shared" si="141"/>
        <v>PI.PA.CV.290103.01</v>
      </c>
      <c r="N904" s="59"/>
      <c r="O904" s="59" t="str">
        <f t="shared" si="142"/>
        <v>PH.PA.CV.290103.01</v>
      </c>
      <c r="Q904" s="59" t="str">
        <f t="shared" si="143"/>
        <v>CL.PA.CV.290103.01</v>
      </c>
      <c r="R904" s="59"/>
      <c r="S904" s="59" t="str">
        <f t="shared" si="145"/>
        <v>DR.PA.CV.290103.01</v>
      </c>
      <c r="T904" s="59"/>
      <c r="U904" s="60" t="str">
        <f t="shared" si="146"/>
        <v>IM.PA.CV.290103.01</v>
      </c>
      <c r="V904" s="59"/>
      <c r="W904" s="60" t="str">
        <f t="shared" si="147"/>
        <v>GE.PA.CV.290103.01</v>
      </c>
    </row>
    <row r="905" spans="1:23" s="57" customFormat="1" ht="14" customHeight="1">
      <c r="A905" s="57" t="s">
        <v>2186</v>
      </c>
      <c r="C905" s="58" t="s">
        <v>2074</v>
      </c>
      <c r="E905" s="58" t="s">
        <v>2212</v>
      </c>
      <c r="F905" s="57" t="s">
        <v>2076</v>
      </c>
      <c r="G905" s="57" t="s">
        <v>2235</v>
      </c>
      <c r="H905" s="58" t="s">
        <v>2063</v>
      </c>
      <c r="J905" s="59" t="str">
        <f t="shared" ref="J905:J944" si="148">CONCATENATE("PA.CV.",C905,E905,H905)</f>
        <v>PA.CV.290104</v>
      </c>
      <c r="K905" s="58" t="s">
        <v>2212</v>
      </c>
      <c r="L905" s="57" t="str">
        <f t="shared" si="144"/>
        <v>Hemostatic pads</v>
      </c>
      <c r="M905" s="59" t="str">
        <f t="shared" ref="M905:M936" si="149">CONCATENATE("PI.",J905,".",K905)</f>
        <v>PI.PA.CV.290104.01</v>
      </c>
      <c r="N905" s="59"/>
      <c r="O905" s="59" t="str">
        <f t="shared" ref="O905:O936" si="150">CONCATENATE("PH.",J905,".",K905)</f>
        <v>PH.PA.CV.290104.01</v>
      </c>
      <c r="Q905" s="59" t="str">
        <f t="shared" ref="Q905:Q936" si="151">CONCATENATE("CL.",J905,".",K905)</f>
        <v>CL.PA.CV.290104.01</v>
      </c>
      <c r="R905" s="59"/>
      <c r="S905" s="59" t="str">
        <f t="shared" si="145"/>
        <v>DR.PA.CV.290104.01</v>
      </c>
      <c r="T905" s="59"/>
      <c r="U905" s="60" t="str">
        <f t="shared" si="146"/>
        <v>IM.PA.CV.290104.01</v>
      </c>
      <c r="V905" s="59"/>
      <c r="W905" s="60" t="str">
        <f t="shared" si="147"/>
        <v>GE.PA.CV.290104.01</v>
      </c>
    </row>
    <row r="906" spans="1:23" s="57" customFormat="1" ht="14" customHeight="1">
      <c r="A906" s="57" t="s">
        <v>2186</v>
      </c>
      <c r="C906" s="58" t="s">
        <v>2074</v>
      </c>
      <c r="E906" s="58" t="s">
        <v>2212</v>
      </c>
      <c r="F906" s="57" t="s">
        <v>2076</v>
      </c>
      <c r="G906" s="57" t="s">
        <v>2236</v>
      </c>
      <c r="H906" s="58" t="s">
        <v>2065</v>
      </c>
      <c r="J906" s="59" t="str">
        <f t="shared" si="148"/>
        <v>PA.CV.290105</v>
      </c>
      <c r="K906" s="58" t="s">
        <v>2212</v>
      </c>
      <c r="L906" s="57" t="str">
        <f t="shared" ref="L906:L944" si="152">G906</f>
        <v>Manual pressure</v>
      </c>
      <c r="M906" s="59" t="str">
        <f t="shared" si="149"/>
        <v>PI.PA.CV.290105.01</v>
      </c>
      <c r="N906" s="59"/>
      <c r="O906" s="59" t="str">
        <f t="shared" si="150"/>
        <v>PH.PA.CV.290105.01</v>
      </c>
      <c r="Q906" s="59" t="str">
        <f t="shared" si="151"/>
        <v>CL.PA.CV.290105.01</v>
      </c>
      <c r="R906" s="59"/>
      <c r="S906" s="59" t="str">
        <f t="shared" ref="S906:S936" si="153">CONCATENATE("DR.",J906,".",K906)</f>
        <v>DR.PA.CV.290105.01</v>
      </c>
      <c r="T906" s="59"/>
      <c r="U906" s="60" t="str">
        <f t="shared" si="146"/>
        <v>IM.PA.CV.290105.01</v>
      </c>
      <c r="V906" s="59"/>
      <c r="W906" s="60" t="str">
        <f t="shared" si="147"/>
        <v>GE.PA.CV.290105.01</v>
      </c>
    </row>
    <row r="907" spans="1:23" s="57" customFormat="1" ht="14" customHeight="1">
      <c r="A907" s="57" t="s">
        <v>2186</v>
      </c>
      <c r="C907" s="58" t="s">
        <v>2074</v>
      </c>
      <c r="D907" s="57" t="s">
        <v>2150</v>
      </c>
      <c r="E907" s="58" t="s">
        <v>2217</v>
      </c>
      <c r="F907" s="57" t="s">
        <v>2403</v>
      </c>
      <c r="G907" s="57" t="s">
        <v>1129</v>
      </c>
      <c r="H907" s="58" t="s">
        <v>2212</v>
      </c>
      <c r="J907" s="59" t="str">
        <f t="shared" si="148"/>
        <v>PA.CV.290201</v>
      </c>
      <c r="K907" s="58" t="s">
        <v>2212</v>
      </c>
      <c r="L907" s="57" t="str">
        <f t="shared" si="152"/>
        <v>Within normal limits</v>
      </c>
      <c r="M907" s="59" t="str">
        <f t="shared" si="149"/>
        <v>PI.PA.CV.290201.01</v>
      </c>
      <c r="N907" s="59"/>
      <c r="O907" s="59" t="str">
        <f t="shared" si="150"/>
        <v>PH.PA.CV.290201.01</v>
      </c>
      <c r="Q907" s="59" t="str">
        <f t="shared" si="151"/>
        <v>CL.PA.CV.290201.01</v>
      </c>
      <c r="R907" s="59"/>
      <c r="S907" s="59" t="str">
        <f t="shared" si="153"/>
        <v>DR.PA.CV.290201.01</v>
      </c>
      <c r="T907" s="59"/>
      <c r="U907" s="60" t="str">
        <f t="shared" si="146"/>
        <v>IM.PA.CV.290201.01</v>
      </c>
      <c r="V907" s="59"/>
      <c r="W907" s="60" t="str">
        <f t="shared" si="147"/>
        <v>GE.PA.CV.290201.01</v>
      </c>
    </row>
    <row r="908" spans="1:23" s="57" customFormat="1" ht="14" customHeight="1">
      <c r="A908" s="57" t="s">
        <v>2186</v>
      </c>
      <c r="C908" s="58" t="s">
        <v>2074</v>
      </c>
      <c r="E908" s="58" t="s">
        <v>2217</v>
      </c>
      <c r="F908" s="57" t="s">
        <v>2403</v>
      </c>
      <c r="G908" s="57" t="s">
        <v>2688</v>
      </c>
      <c r="H908" s="58" t="s">
        <v>2217</v>
      </c>
      <c r="J908" s="59" t="str">
        <f t="shared" si="148"/>
        <v>PA.CV.290202</v>
      </c>
      <c r="K908" s="58" t="s">
        <v>2212</v>
      </c>
      <c r="L908" s="57" t="str">
        <f t="shared" si="152"/>
        <v>Bleeding</v>
      </c>
      <c r="M908" s="59" t="str">
        <f t="shared" si="149"/>
        <v>PI.PA.CV.290202.01</v>
      </c>
      <c r="N908" s="59"/>
      <c r="O908" s="59" t="str">
        <f t="shared" si="150"/>
        <v>PH.PA.CV.290202.01</v>
      </c>
      <c r="Q908" s="59" t="str">
        <f t="shared" si="151"/>
        <v>CL.PA.CV.290202.01</v>
      </c>
      <c r="R908" s="59"/>
      <c r="S908" s="59" t="str">
        <f t="shared" si="153"/>
        <v>DR.PA.CV.290202.01</v>
      </c>
      <c r="T908" s="59"/>
      <c r="U908" s="60" t="str">
        <f t="shared" si="146"/>
        <v>IM.PA.CV.290202.01</v>
      </c>
      <c r="V908" s="59"/>
      <c r="W908" s="60" t="str">
        <f t="shared" si="147"/>
        <v>GE.PA.CV.290202.01</v>
      </c>
    </row>
    <row r="909" spans="1:23" s="57" customFormat="1" ht="14" customHeight="1">
      <c r="A909" s="57" t="s">
        <v>2186</v>
      </c>
      <c r="C909" s="58" t="s">
        <v>2074</v>
      </c>
      <c r="E909" s="58" t="s">
        <v>2217</v>
      </c>
      <c r="F909" s="57" t="s">
        <v>2403</v>
      </c>
      <c r="G909" s="57" t="s">
        <v>2689</v>
      </c>
      <c r="H909" s="58" t="s">
        <v>2219</v>
      </c>
      <c r="J909" s="59" t="str">
        <f t="shared" si="148"/>
        <v>PA.CV.290203</v>
      </c>
      <c r="K909" s="58" t="s">
        <v>2212</v>
      </c>
      <c r="L909" s="57" t="str">
        <f t="shared" si="152"/>
        <v>Hematoma</v>
      </c>
      <c r="M909" s="59" t="str">
        <f t="shared" si="149"/>
        <v>PI.PA.CV.290203.01</v>
      </c>
      <c r="N909" s="59"/>
      <c r="O909" s="59" t="str">
        <f t="shared" si="150"/>
        <v>PH.PA.CV.290203.01</v>
      </c>
      <c r="Q909" s="59" t="str">
        <f t="shared" si="151"/>
        <v>CL.PA.CV.290203.01</v>
      </c>
      <c r="R909" s="59"/>
      <c r="S909" s="59" t="str">
        <f t="shared" si="153"/>
        <v>DR.PA.CV.290203.01</v>
      </c>
      <c r="T909" s="59"/>
      <c r="U909" s="60" t="str">
        <f t="shared" si="146"/>
        <v>IM.PA.CV.290203.01</v>
      </c>
      <c r="V909" s="59"/>
      <c r="W909" s="60" t="str">
        <f t="shared" si="147"/>
        <v>GE.PA.CV.290203.01</v>
      </c>
    </row>
    <row r="910" spans="1:23" s="57" customFormat="1" ht="14" customHeight="1">
      <c r="A910" s="57" t="s">
        <v>2186</v>
      </c>
      <c r="C910" s="58" t="s">
        <v>2074</v>
      </c>
      <c r="E910" s="58" t="s">
        <v>2217</v>
      </c>
      <c r="F910" s="57" t="s">
        <v>2403</v>
      </c>
      <c r="G910" s="57" t="s">
        <v>2218</v>
      </c>
      <c r="H910" s="58" t="s">
        <v>2063</v>
      </c>
      <c r="J910" s="59" t="str">
        <f t="shared" si="148"/>
        <v>PA.CV.290204</v>
      </c>
      <c r="K910" s="58" t="s">
        <v>2212</v>
      </c>
      <c r="L910" s="57" t="str">
        <f t="shared" si="152"/>
        <v>Ecchymotic</v>
      </c>
      <c r="M910" s="59" t="str">
        <f t="shared" si="149"/>
        <v>PI.PA.CV.290204.01</v>
      </c>
      <c r="N910" s="59"/>
      <c r="O910" s="59" t="str">
        <f t="shared" si="150"/>
        <v>PH.PA.CV.290204.01</v>
      </c>
      <c r="Q910" s="59" t="str">
        <f t="shared" si="151"/>
        <v>CL.PA.CV.290204.01</v>
      </c>
      <c r="R910" s="59"/>
      <c r="S910" s="59" t="str">
        <f t="shared" si="153"/>
        <v>DR.PA.CV.290204.01</v>
      </c>
      <c r="T910" s="59"/>
      <c r="U910" s="60" t="str">
        <f t="shared" si="146"/>
        <v>IM.PA.CV.290204.01</v>
      </c>
      <c r="V910" s="59"/>
      <c r="W910" s="60" t="str">
        <f t="shared" si="147"/>
        <v>GE.PA.CV.290204.01</v>
      </c>
    </row>
    <row r="911" spans="1:23" s="57" customFormat="1" ht="14" customHeight="1">
      <c r="A911" s="57" t="s">
        <v>2186</v>
      </c>
      <c r="C911" s="58" t="s">
        <v>2074</v>
      </c>
      <c r="E911" s="58" t="s">
        <v>2217</v>
      </c>
      <c r="F911" s="57" t="s">
        <v>2403</v>
      </c>
      <c r="G911" s="57" t="s">
        <v>1693</v>
      </c>
      <c r="H911" s="58" t="s">
        <v>2065</v>
      </c>
      <c r="J911" s="59" t="str">
        <f t="shared" si="148"/>
        <v>PA.CV.290205</v>
      </c>
      <c r="K911" s="58" t="s">
        <v>2212</v>
      </c>
      <c r="L911" s="57" t="str">
        <f t="shared" si="152"/>
        <v>Leaking</v>
      </c>
      <c r="M911" s="59" t="str">
        <f t="shared" si="149"/>
        <v>PI.PA.CV.290205.01</v>
      </c>
      <c r="N911" s="59"/>
      <c r="O911" s="59" t="str">
        <f t="shared" si="150"/>
        <v>PH.PA.CV.290205.01</v>
      </c>
      <c r="Q911" s="59" t="str">
        <f t="shared" si="151"/>
        <v>CL.PA.CV.290205.01</v>
      </c>
      <c r="R911" s="59"/>
      <c r="S911" s="59" t="str">
        <f t="shared" si="153"/>
        <v>DR.PA.CV.290205.01</v>
      </c>
      <c r="T911" s="59"/>
      <c r="U911" s="60" t="str">
        <f t="shared" si="146"/>
        <v>IM.PA.CV.290205.01</v>
      </c>
      <c r="V911" s="59"/>
      <c r="W911" s="60" t="str">
        <f t="shared" si="147"/>
        <v>GE.PA.CV.290205.01</v>
      </c>
    </row>
    <row r="912" spans="1:23" s="57" customFormat="1" ht="14" customHeight="1">
      <c r="A912" s="57" t="s">
        <v>2186</v>
      </c>
      <c r="C912" s="58" t="s">
        <v>2074</v>
      </c>
      <c r="E912" s="58" t="s">
        <v>2217</v>
      </c>
      <c r="F912" s="57" t="s">
        <v>2403</v>
      </c>
      <c r="G912" s="57" t="s">
        <v>2240</v>
      </c>
      <c r="H912" s="58" t="s">
        <v>2222</v>
      </c>
      <c r="J912" s="59" t="str">
        <f t="shared" si="148"/>
        <v>PA.CV.290206</v>
      </c>
      <c r="K912" s="58" t="s">
        <v>2212</v>
      </c>
      <c r="L912" s="57" t="str">
        <f t="shared" si="152"/>
        <v>Occlusive dressing</v>
      </c>
      <c r="M912" s="59" t="str">
        <f t="shared" si="149"/>
        <v>PI.PA.CV.290206.01</v>
      </c>
      <c r="N912" s="59"/>
      <c r="O912" s="59" t="str">
        <f t="shared" si="150"/>
        <v>PH.PA.CV.290206.01</v>
      </c>
      <c r="Q912" s="59" t="str">
        <f t="shared" si="151"/>
        <v>CL.PA.CV.290206.01</v>
      </c>
      <c r="R912" s="59"/>
      <c r="S912" s="59" t="str">
        <f t="shared" si="153"/>
        <v>DR.PA.CV.290206.01</v>
      </c>
      <c r="T912" s="59"/>
      <c r="U912" s="60" t="str">
        <f t="shared" si="146"/>
        <v>IM.PA.CV.290206.01</v>
      </c>
      <c r="V912" s="59"/>
      <c r="W912" s="60" t="str">
        <f t="shared" si="147"/>
        <v>GE.PA.CV.290206.01</v>
      </c>
    </row>
    <row r="913" spans="1:23" s="57" customFormat="1" ht="14" customHeight="1">
      <c r="A913" s="57" t="s">
        <v>2186</v>
      </c>
      <c r="C913" s="58" t="s">
        <v>2074</v>
      </c>
      <c r="E913" s="58" t="s">
        <v>2217</v>
      </c>
      <c r="F913" s="57" t="s">
        <v>2403</v>
      </c>
      <c r="G913" s="57" t="s">
        <v>2390</v>
      </c>
      <c r="H913" s="58" t="s">
        <v>2376</v>
      </c>
      <c r="J913" s="59" t="str">
        <f t="shared" si="148"/>
        <v>PA.CV.290207</v>
      </c>
      <c r="K913" s="58" t="s">
        <v>2212</v>
      </c>
      <c r="L913" s="57" t="str">
        <f t="shared" si="152"/>
        <v>Inflamed</v>
      </c>
      <c r="M913" s="59" t="str">
        <f t="shared" si="149"/>
        <v>PI.PA.CV.290207.01</v>
      </c>
      <c r="N913" s="59"/>
      <c r="O913" s="59" t="str">
        <f t="shared" si="150"/>
        <v>PH.PA.CV.290207.01</v>
      </c>
      <c r="Q913" s="59" t="str">
        <f t="shared" si="151"/>
        <v>CL.PA.CV.290207.01</v>
      </c>
      <c r="R913" s="59"/>
      <c r="S913" s="59" t="str">
        <f t="shared" si="153"/>
        <v>DR.PA.CV.290207.01</v>
      </c>
      <c r="T913" s="59"/>
      <c r="U913" s="60" t="str">
        <f t="shared" si="146"/>
        <v>IM.PA.CV.290207.01</v>
      </c>
      <c r="V913" s="59"/>
      <c r="W913" s="60" t="str">
        <f t="shared" si="147"/>
        <v>GE.PA.CV.290207.01</v>
      </c>
    </row>
    <row r="914" spans="1:23" s="57" customFormat="1" ht="14" customHeight="1">
      <c r="A914" s="57" t="s">
        <v>2186</v>
      </c>
      <c r="C914" s="58" t="s">
        <v>2074</v>
      </c>
      <c r="D914" s="57" t="s">
        <v>2241</v>
      </c>
      <c r="E914" s="58" t="s">
        <v>2219</v>
      </c>
      <c r="F914" s="57" t="s">
        <v>2242</v>
      </c>
      <c r="G914" s="57" t="s">
        <v>2117</v>
      </c>
      <c r="H914" s="58" t="s">
        <v>2212</v>
      </c>
      <c r="J914" s="59" t="str">
        <f t="shared" si="148"/>
        <v>PA.CV.290301</v>
      </c>
      <c r="K914" s="58" t="s">
        <v>2212</v>
      </c>
      <c r="L914" s="57" t="str">
        <f t="shared" si="152"/>
        <v>None</v>
      </c>
      <c r="M914" s="59" t="str">
        <f t="shared" si="149"/>
        <v>PI.PA.CV.290301.01</v>
      </c>
      <c r="N914" s="59"/>
      <c r="O914" s="59" t="str">
        <f t="shared" si="150"/>
        <v>PH.PA.CV.290301.01</v>
      </c>
      <c r="Q914" s="59" t="str">
        <f t="shared" si="151"/>
        <v>CL.PA.CV.290301.01</v>
      </c>
      <c r="R914" s="59"/>
      <c r="S914" s="59" t="str">
        <f t="shared" si="153"/>
        <v>DR.PA.CV.290301.01</v>
      </c>
      <c r="T914" s="59"/>
      <c r="U914" s="60" t="str">
        <f t="shared" si="146"/>
        <v>IM.PA.CV.290301.01</v>
      </c>
      <c r="V914" s="59"/>
      <c r="W914" s="60" t="str">
        <f t="shared" si="147"/>
        <v>GE.PA.CV.290301.01</v>
      </c>
    </row>
    <row r="915" spans="1:23" s="57" customFormat="1" ht="14" customHeight="1">
      <c r="A915" s="57" t="s">
        <v>2186</v>
      </c>
      <c r="C915" s="58" t="s">
        <v>2074</v>
      </c>
      <c r="E915" s="58" t="s">
        <v>2219</v>
      </c>
      <c r="F915" s="57" t="s">
        <v>2242</v>
      </c>
      <c r="G915" s="57" t="s">
        <v>1792</v>
      </c>
      <c r="H915" s="58" t="s">
        <v>2217</v>
      </c>
      <c r="J915" s="59" t="str">
        <f t="shared" si="148"/>
        <v>PA.CV.290302</v>
      </c>
      <c r="K915" s="58" t="s">
        <v>2212</v>
      </c>
      <c r="L915" s="57" t="str">
        <f t="shared" si="152"/>
        <v>Serous</v>
      </c>
      <c r="M915" s="59" t="str">
        <f t="shared" si="149"/>
        <v>PI.PA.CV.290302.01</v>
      </c>
      <c r="N915" s="59"/>
      <c r="O915" s="59" t="str">
        <f t="shared" si="150"/>
        <v>PH.PA.CV.290302.01</v>
      </c>
      <c r="Q915" s="59" t="str">
        <f t="shared" si="151"/>
        <v>CL.PA.CV.290302.01</v>
      </c>
      <c r="R915" s="59"/>
      <c r="S915" s="59" t="str">
        <f t="shared" si="153"/>
        <v>DR.PA.CV.290302.01</v>
      </c>
      <c r="T915" s="59"/>
      <c r="U915" s="60" t="str">
        <f t="shared" si="146"/>
        <v>IM.PA.CV.290302.01</v>
      </c>
      <c r="V915" s="59"/>
      <c r="W915" s="60" t="str">
        <f t="shared" si="147"/>
        <v>GE.PA.CV.290302.01</v>
      </c>
    </row>
    <row r="916" spans="1:23" s="57" customFormat="1" ht="14" customHeight="1">
      <c r="A916" s="57" t="s">
        <v>2186</v>
      </c>
      <c r="C916" s="58" t="s">
        <v>2074</v>
      </c>
      <c r="E916" s="58" t="s">
        <v>2219</v>
      </c>
      <c r="F916" s="57" t="s">
        <v>2242</v>
      </c>
      <c r="G916" s="57" t="s">
        <v>1793</v>
      </c>
      <c r="H916" s="58" t="s">
        <v>2219</v>
      </c>
      <c r="J916" s="59" t="str">
        <f t="shared" si="148"/>
        <v>PA.CV.290303</v>
      </c>
      <c r="K916" s="58" t="s">
        <v>2212</v>
      </c>
      <c r="L916" s="57" t="str">
        <f t="shared" si="152"/>
        <v>Serosanguinous</v>
      </c>
      <c r="M916" s="59" t="str">
        <f t="shared" si="149"/>
        <v>PI.PA.CV.290303.01</v>
      </c>
      <c r="N916" s="59"/>
      <c r="O916" s="59" t="str">
        <f t="shared" si="150"/>
        <v>PH.PA.CV.290303.01</v>
      </c>
      <c r="Q916" s="59" t="str">
        <f t="shared" si="151"/>
        <v>CL.PA.CV.290303.01</v>
      </c>
      <c r="R916" s="59"/>
      <c r="S916" s="59" t="str">
        <f t="shared" si="153"/>
        <v>DR.PA.CV.290303.01</v>
      </c>
      <c r="T916" s="59"/>
      <c r="U916" s="60" t="str">
        <f t="shared" si="146"/>
        <v>IM.PA.CV.290303.01</v>
      </c>
      <c r="V916" s="59"/>
      <c r="W916" s="60" t="str">
        <f t="shared" si="147"/>
        <v>GE.PA.CV.290303.01</v>
      </c>
    </row>
    <row r="917" spans="1:23" s="57" customFormat="1" ht="14" customHeight="1">
      <c r="A917" s="57" t="s">
        <v>2186</v>
      </c>
      <c r="C917" s="58" t="s">
        <v>2074</v>
      </c>
      <c r="E917" s="58" t="s">
        <v>2219</v>
      </c>
      <c r="F917" s="57" t="s">
        <v>2242</v>
      </c>
      <c r="G917" s="57" t="s">
        <v>1791</v>
      </c>
      <c r="H917" s="58" t="s">
        <v>2063</v>
      </c>
      <c r="J917" s="59" t="str">
        <f t="shared" si="148"/>
        <v>PA.CV.290304</v>
      </c>
      <c r="K917" s="58" t="s">
        <v>2212</v>
      </c>
      <c r="L917" s="57" t="str">
        <f t="shared" si="152"/>
        <v>Bloody</v>
      </c>
      <c r="M917" s="59" t="str">
        <f t="shared" si="149"/>
        <v>PI.PA.CV.290304.01</v>
      </c>
      <c r="N917" s="59"/>
      <c r="O917" s="59" t="str">
        <f t="shared" si="150"/>
        <v>PH.PA.CV.290304.01</v>
      </c>
      <c r="Q917" s="59" t="str">
        <f t="shared" si="151"/>
        <v>CL.PA.CV.290304.01</v>
      </c>
      <c r="R917" s="59"/>
      <c r="S917" s="59" t="str">
        <f t="shared" si="153"/>
        <v>DR.PA.CV.290304.01</v>
      </c>
      <c r="T917" s="59"/>
      <c r="U917" s="60" t="str">
        <f t="shared" si="146"/>
        <v>IM.PA.CV.290304.01</v>
      </c>
      <c r="V917" s="59"/>
      <c r="W917" s="60" t="str">
        <f t="shared" si="147"/>
        <v>GE.PA.CV.290304.01</v>
      </c>
    </row>
    <row r="918" spans="1:23" s="57" customFormat="1" ht="14" customHeight="1">
      <c r="A918" s="57" t="s">
        <v>2186</v>
      </c>
      <c r="C918" s="58" t="s">
        <v>2074</v>
      </c>
      <c r="E918" s="58" t="s">
        <v>2219</v>
      </c>
      <c r="F918" s="57" t="s">
        <v>2242</v>
      </c>
      <c r="G918" s="57" t="s">
        <v>1794</v>
      </c>
      <c r="H918" s="58" t="s">
        <v>2065</v>
      </c>
      <c r="J918" s="59" t="str">
        <f t="shared" si="148"/>
        <v>PA.CV.290305</v>
      </c>
      <c r="K918" s="58" t="s">
        <v>2212</v>
      </c>
      <c r="L918" s="57" t="str">
        <f t="shared" si="152"/>
        <v>Purulent</v>
      </c>
      <c r="M918" s="59" t="str">
        <f t="shared" si="149"/>
        <v>PI.PA.CV.290305.01</v>
      </c>
      <c r="N918" s="59"/>
      <c r="O918" s="59" t="str">
        <f t="shared" si="150"/>
        <v>PH.PA.CV.290305.01</v>
      </c>
      <c r="Q918" s="59" t="str">
        <f t="shared" si="151"/>
        <v>CL.PA.CV.290305.01</v>
      </c>
      <c r="R918" s="59"/>
      <c r="S918" s="59" t="str">
        <f t="shared" si="153"/>
        <v>DR.PA.CV.290305.01</v>
      </c>
      <c r="T918" s="59"/>
      <c r="U918" s="60" t="str">
        <f t="shared" si="146"/>
        <v>IM.PA.CV.290305.01</v>
      </c>
      <c r="V918" s="59"/>
      <c r="W918" s="60" t="str">
        <f t="shared" si="147"/>
        <v>GE.PA.CV.290305.01</v>
      </c>
    </row>
    <row r="919" spans="1:23" s="57" customFormat="1" ht="14" customHeight="1">
      <c r="A919" s="57" t="s">
        <v>2186</v>
      </c>
      <c r="C919" s="58" t="s">
        <v>2074</v>
      </c>
      <c r="D919" s="57" t="s">
        <v>2243</v>
      </c>
      <c r="E919" s="58" t="s">
        <v>2063</v>
      </c>
      <c r="F919" s="57" t="s">
        <v>2244</v>
      </c>
      <c r="G919" s="57" t="s">
        <v>2245</v>
      </c>
      <c r="H919" s="58" t="s">
        <v>2212</v>
      </c>
      <c r="J919" s="59" t="str">
        <f t="shared" si="148"/>
        <v>PA.CV.290401</v>
      </c>
      <c r="K919" s="58" t="s">
        <v>2212</v>
      </c>
      <c r="L919" s="57" t="str">
        <f t="shared" si="152"/>
        <v>Right femoral</v>
      </c>
      <c r="M919" s="59" t="str">
        <f t="shared" si="149"/>
        <v>PI.PA.CV.290401.01</v>
      </c>
      <c r="N919" s="59"/>
      <c r="O919" s="59" t="str">
        <f t="shared" si="150"/>
        <v>PH.PA.CV.290401.01</v>
      </c>
      <c r="Q919" s="59" t="str">
        <f t="shared" si="151"/>
        <v>CL.PA.CV.290401.01</v>
      </c>
      <c r="R919" s="59"/>
      <c r="S919" s="59" t="str">
        <f t="shared" si="153"/>
        <v>DR.PA.CV.290401.01</v>
      </c>
      <c r="T919" s="59"/>
      <c r="U919" s="60" t="str">
        <f t="shared" si="146"/>
        <v>IM.PA.CV.290401.01</v>
      </c>
      <c r="V919" s="59"/>
      <c r="W919" s="60" t="str">
        <f t="shared" si="147"/>
        <v>GE.PA.CV.290401.01</v>
      </c>
    </row>
    <row r="920" spans="1:23" s="57" customFormat="1" ht="14" customHeight="1">
      <c r="A920" s="57" t="s">
        <v>2186</v>
      </c>
      <c r="C920" s="58" t="s">
        <v>2074</v>
      </c>
      <c r="E920" s="58" t="s">
        <v>2063</v>
      </c>
      <c r="F920" s="57" t="s">
        <v>2244</v>
      </c>
      <c r="G920" s="57" t="s">
        <v>959</v>
      </c>
      <c r="H920" s="58" t="s">
        <v>2217</v>
      </c>
      <c r="J920" s="59" t="str">
        <f t="shared" si="148"/>
        <v>PA.CV.290402</v>
      </c>
      <c r="K920" s="58" t="s">
        <v>2212</v>
      </c>
      <c r="L920" s="57" t="str">
        <f t="shared" si="152"/>
        <v>Femoral left</v>
      </c>
      <c r="M920" s="59" t="str">
        <f t="shared" si="149"/>
        <v>PI.PA.CV.290402.01</v>
      </c>
      <c r="N920" s="59"/>
      <c r="O920" s="59" t="str">
        <f t="shared" si="150"/>
        <v>PH.PA.CV.290402.01</v>
      </c>
      <c r="Q920" s="59" t="str">
        <f t="shared" si="151"/>
        <v>CL.PA.CV.290402.01</v>
      </c>
      <c r="R920" s="59"/>
      <c r="S920" s="59" t="str">
        <f t="shared" si="153"/>
        <v>DR.PA.CV.290402.01</v>
      </c>
      <c r="T920" s="59"/>
      <c r="U920" s="60" t="str">
        <f t="shared" si="146"/>
        <v>IM.PA.CV.290402.01</v>
      </c>
      <c r="V920" s="59"/>
      <c r="W920" s="60" t="str">
        <f t="shared" si="147"/>
        <v>GE.PA.CV.290402.01</v>
      </c>
    </row>
    <row r="921" spans="1:23" s="57" customFormat="1" ht="14" customHeight="1">
      <c r="A921" s="57" t="s">
        <v>2186</v>
      </c>
      <c r="C921" s="58" t="s">
        <v>2074</v>
      </c>
      <c r="E921" s="58" t="s">
        <v>2063</v>
      </c>
      <c r="F921" s="57" t="s">
        <v>2244</v>
      </c>
      <c r="G921" s="57" t="s">
        <v>2246</v>
      </c>
      <c r="H921" s="58" t="s">
        <v>2219</v>
      </c>
      <c r="J921" s="59" t="str">
        <f t="shared" si="148"/>
        <v>PA.CV.290403</v>
      </c>
      <c r="K921" s="58" t="s">
        <v>2212</v>
      </c>
      <c r="L921" s="57" t="str">
        <f t="shared" si="152"/>
        <v>Right brachial</v>
      </c>
      <c r="M921" s="59" t="str">
        <f t="shared" si="149"/>
        <v>PI.PA.CV.290403.01</v>
      </c>
      <c r="N921" s="59"/>
      <c r="O921" s="59" t="str">
        <f t="shared" si="150"/>
        <v>PH.PA.CV.290403.01</v>
      </c>
      <c r="Q921" s="59" t="str">
        <f t="shared" si="151"/>
        <v>CL.PA.CV.290403.01</v>
      </c>
      <c r="R921" s="59"/>
      <c r="S921" s="59" t="str">
        <f t="shared" si="153"/>
        <v>DR.PA.CV.290403.01</v>
      </c>
      <c r="T921" s="59"/>
      <c r="U921" s="60" t="str">
        <f t="shared" si="146"/>
        <v>IM.PA.CV.290403.01</v>
      </c>
      <c r="V921" s="59"/>
      <c r="W921" s="60" t="str">
        <f t="shared" si="147"/>
        <v>GE.PA.CV.290403.01</v>
      </c>
    </row>
    <row r="922" spans="1:23" s="57" customFormat="1" ht="14" customHeight="1">
      <c r="A922" s="57" t="s">
        <v>2186</v>
      </c>
      <c r="C922" s="58" t="s">
        <v>2074</v>
      </c>
      <c r="E922" s="58" t="s">
        <v>2063</v>
      </c>
      <c r="F922" s="57" t="s">
        <v>2244</v>
      </c>
      <c r="G922" s="57" t="s">
        <v>787</v>
      </c>
      <c r="H922" s="58" t="s">
        <v>2063</v>
      </c>
      <c r="J922" s="59" t="str">
        <f t="shared" si="148"/>
        <v>PA.CV.290404</v>
      </c>
      <c r="K922" s="58" t="s">
        <v>2212</v>
      </c>
      <c r="L922" s="57" t="str">
        <f t="shared" si="152"/>
        <v>Brachial left</v>
      </c>
      <c r="M922" s="59" t="str">
        <f t="shared" si="149"/>
        <v>PI.PA.CV.290404.01</v>
      </c>
      <c r="N922" s="59"/>
      <c r="O922" s="59" t="str">
        <f t="shared" si="150"/>
        <v>PH.PA.CV.290404.01</v>
      </c>
      <c r="Q922" s="59" t="str">
        <f t="shared" si="151"/>
        <v>CL.PA.CV.290404.01</v>
      </c>
      <c r="R922" s="59"/>
      <c r="S922" s="59" t="str">
        <f t="shared" si="153"/>
        <v>DR.PA.CV.290404.01</v>
      </c>
      <c r="T922" s="59"/>
      <c r="U922" s="60" t="str">
        <f t="shared" si="146"/>
        <v>IM.PA.CV.290404.01</v>
      </c>
      <c r="V922" s="59"/>
      <c r="W922" s="60" t="str">
        <f t="shared" si="147"/>
        <v>GE.PA.CV.290404.01</v>
      </c>
    </row>
    <row r="923" spans="1:23" s="57" customFormat="1" ht="14" customHeight="1">
      <c r="A923" s="57" t="s">
        <v>2186</v>
      </c>
      <c r="C923" s="58" t="s">
        <v>2074</v>
      </c>
      <c r="E923" s="58" t="s">
        <v>2063</v>
      </c>
      <c r="F923" s="57" t="s">
        <v>2244</v>
      </c>
      <c r="G923" s="57" t="s">
        <v>2247</v>
      </c>
      <c r="H923" s="58" t="s">
        <v>2065</v>
      </c>
      <c r="J923" s="59" t="str">
        <f t="shared" si="148"/>
        <v>PA.CV.290405</v>
      </c>
      <c r="K923" s="58" t="s">
        <v>2212</v>
      </c>
      <c r="L923" s="57" t="str">
        <f t="shared" si="152"/>
        <v>Right radial</v>
      </c>
      <c r="M923" s="59" t="str">
        <f t="shared" si="149"/>
        <v>PI.PA.CV.290405.01</v>
      </c>
      <c r="N923" s="59"/>
      <c r="O923" s="59" t="str">
        <f t="shared" si="150"/>
        <v>PH.PA.CV.290405.01</v>
      </c>
      <c r="Q923" s="59" t="str">
        <f t="shared" si="151"/>
        <v>CL.PA.CV.290405.01</v>
      </c>
      <c r="R923" s="59"/>
      <c r="S923" s="59" t="str">
        <f t="shared" si="153"/>
        <v>DR.PA.CV.290405.01</v>
      </c>
      <c r="T923" s="59"/>
      <c r="U923" s="60" t="str">
        <f t="shared" si="146"/>
        <v>IM.PA.CV.290405.01</v>
      </c>
      <c r="V923" s="59"/>
      <c r="W923" s="60" t="str">
        <f t="shared" si="147"/>
        <v>GE.PA.CV.290405.01</v>
      </c>
    </row>
    <row r="924" spans="1:23" s="57" customFormat="1" ht="14" customHeight="1">
      <c r="A924" s="57" t="s">
        <v>2186</v>
      </c>
      <c r="C924" s="58" t="s">
        <v>2074</v>
      </c>
      <c r="E924" s="58" t="s">
        <v>2063</v>
      </c>
      <c r="F924" s="57" t="s">
        <v>2244</v>
      </c>
      <c r="G924" s="57" t="s">
        <v>786</v>
      </c>
      <c r="H924" s="58" t="s">
        <v>2222</v>
      </c>
      <c r="J924" s="59" t="str">
        <f t="shared" si="148"/>
        <v>PA.CV.290406</v>
      </c>
      <c r="K924" s="58" t="s">
        <v>2212</v>
      </c>
      <c r="L924" s="57" t="str">
        <f t="shared" si="152"/>
        <v>Radial left</v>
      </c>
      <c r="M924" s="59" t="str">
        <f t="shared" si="149"/>
        <v>PI.PA.CV.290406.01</v>
      </c>
      <c r="N924" s="59"/>
      <c r="O924" s="59" t="str">
        <f t="shared" si="150"/>
        <v>PH.PA.CV.290406.01</v>
      </c>
      <c r="Q924" s="59" t="str">
        <f t="shared" si="151"/>
        <v>CL.PA.CV.290406.01</v>
      </c>
      <c r="R924" s="59"/>
      <c r="S924" s="59" t="str">
        <f t="shared" si="153"/>
        <v>DR.PA.CV.290406.01</v>
      </c>
      <c r="T924" s="59"/>
      <c r="U924" s="60" t="str">
        <f t="shared" si="146"/>
        <v>IM.PA.CV.290406.01</v>
      </c>
      <c r="V924" s="59"/>
      <c r="W924" s="60" t="str">
        <f t="shared" si="147"/>
        <v>GE.PA.CV.290406.01</v>
      </c>
    </row>
    <row r="925" spans="1:23" s="57" customFormat="1" ht="14" customHeight="1">
      <c r="A925" s="57" t="s">
        <v>2186</v>
      </c>
      <c r="C925" s="58" t="s">
        <v>2074</v>
      </c>
      <c r="E925" s="58" t="s">
        <v>2063</v>
      </c>
      <c r="F925" s="57" t="s">
        <v>2244</v>
      </c>
      <c r="G925" s="57" t="s">
        <v>2337</v>
      </c>
      <c r="H925" s="58" t="s">
        <v>2376</v>
      </c>
      <c r="J925" s="59" t="str">
        <f t="shared" si="148"/>
        <v>PA.CV.290407</v>
      </c>
      <c r="K925" s="58" t="s">
        <v>2212</v>
      </c>
      <c r="L925" s="57" t="str">
        <f t="shared" si="152"/>
        <v>Other: specify</v>
      </c>
      <c r="M925" s="59" t="str">
        <f t="shared" si="149"/>
        <v>PI.PA.CV.290407.01</v>
      </c>
      <c r="N925" s="59"/>
      <c r="O925" s="59" t="str">
        <f t="shared" si="150"/>
        <v>PH.PA.CV.290407.01</v>
      </c>
      <c r="Q925" s="59" t="str">
        <f t="shared" si="151"/>
        <v>CL.PA.CV.290407.01</v>
      </c>
      <c r="R925" s="59"/>
      <c r="S925" s="59" t="str">
        <f t="shared" si="153"/>
        <v>DR.PA.CV.290407.01</v>
      </c>
      <c r="T925" s="59"/>
      <c r="U925" s="60" t="str">
        <f t="shared" si="146"/>
        <v>IM.PA.CV.290407.01</v>
      </c>
      <c r="V925" s="59"/>
      <c r="W925" s="60" t="str">
        <f t="shared" si="147"/>
        <v>GE.PA.CV.290407.01</v>
      </c>
    </row>
    <row r="926" spans="1:23" s="57" customFormat="1" ht="14" customHeight="1">
      <c r="A926" s="57" t="s">
        <v>2186</v>
      </c>
      <c r="B926" s="57" t="s">
        <v>1758</v>
      </c>
      <c r="C926" s="58" t="s">
        <v>2248</v>
      </c>
      <c r="D926" s="57" t="s">
        <v>2544</v>
      </c>
      <c r="E926" s="58" t="s">
        <v>2212</v>
      </c>
      <c r="F926" s="57" t="s">
        <v>2249</v>
      </c>
      <c r="G926" s="57" t="s">
        <v>341</v>
      </c>
      <c r="H926" s="58" t="s">
        <v>2212</v>
      </c>
      <c r="J926" s="59" t="str">
        <f t="shared" si="148"/>
        <v>PA.CV.300101</v>
      </c>
      <c r="K926" s="58" t="s">
        <v>2212</v>
      </c>
      <c r="L926" s="57" t="str">
        <f t="shared" si="152"/>
        <v>Clean, dry, intact</v>
      </c>
      <c r="M926" s="59" t="str">
        <f t="shared" si="149"/>
        <v>PI.PA.CV.300101.01</v>
      </c>
      <c r="N926" s="59"/>
      <c r="O926" s="59" t="str">
        <f t="shared" si="150"/>
        <v>PH.PA.CV.300101.01</v>
      </c>
      <c r="Q926" s="59" t="str">
        <f t="shared" si="151"/>
        <v>CL.PA.CV.300101.01</v>
      </c>
      <c r="R926" s="59"/>
      <c r="S926" s="59" t="str">
        <f t="shared" si="153"/>
        <v>DR.PA.CV.300101.01</v>
      </c>
      <c r="T926" s="59"/>
      <c r="U926" s="60" t="str">
        <f t="shared" si="146"/>
        <v>IM.PA.CV.300101.01</v>
      </c>
      <c r="V926" s="59"/>
      <c r="W926" s="60" t="str">
        <f t="shared" si="147"/>
        <v>GE.PA.CV.300101.01</v>
      </c>
    </row>
    <row r="927" spans="1:23" s="57" customFormat="1" ht="14" customHeight="1">
      <c r="A927" s="57" t="s">
        <v>2186</v>
      </c>
      <c r="C927" s="58" t="s">
        <v>2248</v>
      </c>
      <c r="E927" s="58" t="s">
        <v>2212</v>
      </c>
      <c r="F927" s="57" t="s">
        <v>2249</v>
      </c>
      <c r="G927" s="57" t="s">
        <v>2687</v>
      </c>
      <c r="H927" s="58" t="s">
        <v>2217</v>
      </c>
      <c r="J927" s="59" t="str">
        <f t="shared" si="148"/>
        <v>PA.CV.300102</v>
      </c>
      <c r="K927" s="58" t="s">
        <v>2212</v>
      </c>
      <c r="L927" s="57" t="str">
        <f t="shared" si="152"/>
        <v>Redness</v>
      </c>
      <c r="M927" s="59" t="str">
        <f t="shared" si="149"/>
        <v>PI.PA.CV.300102.01</v>
      </c>
      <c r="N927" s="59"/>
      <c r="O927" s="59" t="str">
        <f t="shared" si="150"/>
        <v>PH.PA.CV.300102.01</v>
      </c>
      <c r="Q927" s="59" t="str">
        <f t="shared" si="151"/>
        <v>CL.PA.CV.300102.01</v>
      </c>
      <c r="R927" s="59"/>
      <c r="S927" s="59" t="str">
        <f t="shared" si="153"/>
        <v>DR.PA.CV.300102.01</v>
      </c>
      <c r="T927" s="59"/>
      <c r="U927" s="60" t="str">
        <f t="shared" si="146"/>
        <v>IM.PA.CV.300102.01</v>
      </c>
      <c r="V927" s="59"/>
      <c r="W927" s="60" t="str">
        <f t="shared" si="147"/>
        <v>GE.PA.CV.300102.01</v>
      </c>
    </row>
    <row r="928" spans="1:23" s="57" customFormat="1" ht="14" customHeight="1">
      <c r="A928" s="57" t="s">
        <v>2186</v>
      </c>
      <c r="C928" s="58" t="s">
        <v>2248</v>
      </c>
      <c r="E928" s="58" t="s">
        <v>2212</v>
      </c>
      <c r="F928" s="57" t="s">
        <v>2249</v>
      </c>
      <c r="G928" s="57" t="s">
        <v>2688</v>
      </c>
      <c r="H928" s="58" t="s">
        <v>2219</v>
      </c>
      <c r="J928" s="59" t="str">
        <f t="shared" si="148"/>
        <v>PA.CV.300103</v>
      </c>
      <c r="K928" s="58" t="s">
        <v>2212</v>
      </c>
      <c r="L928" s="57" t="str">
        <f t="shared" si="152"/>
        <v>Bleeding</v>
      </c>
      <c r="M928" s="59" t="str">
        <f t="shared" si="149"/>
        <v>PI.PA.CV.300103.01</v>
      </c>
      <c r="N928" s="59"/>
      <c r="O928" s="59" t="str">
        <f t="shared" si="150"/>
        <v>PH.PA.CV.300103.01</v>
      </c>
      <c r="Q928" s="59" t="str">
        <f t="shared" si="151"/>
        <v>CL.PA.CV.300103.01</v>
      </c>
      <c r="R928" s="59"/>
      <c r="S928" s="59" t="str">
        <f t="shared" si="153"/>
        <v>DR.PA.CV.300103.01</v>
      </c>
      <c r="T928" s="59"/>
      <c r="U928" s="60" t="str">
        <f t="shared" si="146"/>
        <v>IM.PA.CV.300103.01</v>
      </c>
      <c r="V928" s="59"/>
      <c r="W928" s="60" t="str">
        <f t="shared" si="147"/>
        <v>GE.PA.CV.300103.01</v>
      </c>
    </row>
    <row r="929" spans="1:31" s="57" customFormat="1" ht="14" customHeight="1">
      <c r="A929" s="57" t="s">
        <v>2186</v>
      </c>
      <c r="C929" s="58" t="s">
        <v>2248</v>
      </c>
      <c r="E929" s="58" t="s">
        <v>2212</v>
      </c>
      <c r="F929" s="57" t="s">
        <v>2249</v>
      </c>
      <c r="G929" s="57" t="s">
        <v>2689</v>
      </c>
      <c r="H929" s="58" t="s">
        <v>2063</v>
      </c>
      <c r="J929" s="59" t="str">
        <f t="shared" si="148"/>
        <v>PA.CV.300104</v>
      </c>
      <c r="K929" s="58" t="s">
        <v>2212</v>
      </c>
      <c r="L929" s="57" t="str">
        <f t="shared" si="152"/>
        <v>Hematoma</v>
      </c>
      <c r="M929" s="59" t="str">
        <f t="shared" si="149"/>
        <v>PI.PA.CV.300104.01</v>
      </c>
      <c r="N929" s="59"/>
      <c r="O929" s="59" t="str">
        <f t="shared" si="150"/>
        <v>PH.PA.CV.300104.01</v>
      </c>
      <c r="Q929" s="59" t="str">
        <f t="shared" si="151"/>
        <v>CL.PA.CV.300104.01</v>
      </c>
      <c r="R929" s="59"/>
      <c r="S929" s="59" t="str">
        <f t="shared" si="153"/>
        <v>DR.PA.CV.300104.01</v>
      </c>
      <c r="T929" s="59"/>
      <c r="U929" s="60" t="str">
        <f t="shared" si="146"/>
        <v>IM.PA.CV.300104.01</v>
      </c>
      <c r="V929" s="59"/>
      <c r="W929" s="60" t="str">
        <f t="shared" si="147"/>
        <v>GE.PA.CV.300104.01</v>
      </c>
    </row>
    <row r="930" spans="1:31" s="57" customFormat="1" ht="14" customHeight="1">
      <c r="A930" s="57" t="s">
        <v>2186</v>
      </c>
      <c r="C930" s="58" t="s">
        <v>2248</v>
      </c>
      <c r="E930" s="58" t="s">
        <v>2212</v>
      </c>
      <c r="F930" s="57" t="s">
        <v>2249</v>
      </c>
      <c r="G930" s="57" t="s">
        <v>2690</v>
      </c>
      <c r="H930" s="58" t="s">
        <v>2065</v>
      </c>
      <c r="J930" s="59" t="str">
        <f t="shared" si="148"/>
        <v>PA.CV.300105</v>
      </c>
      <c r="K930" s="58" t="s">
        <v>2212</v>
      </c>
      <c r="L930" s="57" t="str">
        <f t="shared" si="152"/>
        <v>Purulent drainage</v>
      </c>
      <c r="M930" s="59" t="str">
        <f t="shared" si="149"/>
        <v>PI.PA.CV.300105.01</v>
      </c>
      <c r="N930" s="59"/>
      <c r="O930" s="59" t="str">
        <f t="shared" si="150"/>
        <v>PH.PA.CV.300105.01</v>
      </c>
      <c r="Q930" s="59" t="str">
        <f t="shared" si="151"/>
        <v>CL.PA.CV.300105.01</v>
      </c>
      <c r="R930" s="59"/>
      <c r="S930" s="59" t="str">
        <f t="shared" si="153"/>
        <v>DR.PA.CV.300105.01</v>
      </c>
      <c r="T930" s="59"/>
      <c r="U930" s="60" t="str">
        <f t="shared" si="146"/>
        <v>IM.PA.CV.300105.01</v>
      </c>
      <c r="V930" s="59"/>
      <c r="W930" s="60" t="str">
        <f t="shared" si="147"/>
        <v>GE.PA.CV.300105.01</v>
      </c>
    </row>
    <row r="931" spans="1:31" s="57" customFormat="1" ht="14" customHeight="1">
      <c r="A931" s="57" t="s">
        <v>2186</v>
      </c>
      <c r="C931" s="58" t="s">
        <v>2248</v>
      </c>
      <c r="E931" s="58" t="s">
        <v>2212</v>
      </c>
      <c r="F931" s="57" t="s">
        <v>2249</v>
      </c>
      <c r="G931" s="57" t="s">
        <v>2691</v>
      </c>
      <c r="H931" s="58" t="s">
        <v>2222</v>
      </c>
      <c r="J931" s="59" t="str">
        <f t="shared" si="148"/>
        <v>PA.CV.300106</v>
      </c>
      <c r="K931" s="58" t="s">
        <v>2212</v>
      </c>
      <c r="L931" s="57" t="str">
        <f t="shared" si="152"/>
        <v>Serosanguinous drainage</v>
      </c>
      <c r="M931" s="59" t="str">
        <f t="shared" si="149"/>
        <v>PI.PA.CV.300106.01</v>
      </c>
      <c r="N931" s="59"/>
      <c r="O931" s="59" t="str">
        <f t="shared" si="150"/>
        <v>PH.PA.CV.300106.01</v>
      </c>
      <c r="Q931" s="59" t="str">
        <f t="shared" si="151"/>
        <v>CL.PA.CV.300106.01</v>
      </c>
      <c r="R931" s="59"/>
      <c r="S931" s="59" t="str">
        <f t="shared" si="153"/>
        <v>DR.PA.CV.300106.01</v>
      </c>
      <c r="T931" s="59"/>
      <c r="U931" s="60" t="str">
        <f t="shared" si="146"/>
        <v>IM.PA.CV.300106.01</v>
      </c>
      <c r="V931" s="59"/>
      <c r="W931" s="60" t="str">
        <f t="shared" si="147"/>
        <v>GE.PA.CV.300106.01</v>
      </c>
    </row>
    <row r="932" spans="1:31" s="57" customFormat="1" ht="14" customHeight="1">
      <c r="A932" s="57" t="s">
        <v>2186</v>
      </c>
      <c r="C932" s="58" t="s">
        <v>2248</v>
      </c>
      <c r="E932" s="58" t="s">
        <v>2212</v>
      </c>
      <c r="F932" s="57" t="s">
        <v>2249</v>
      </c>
      <c r="G932" s="57" t="s">
        <v>2692</v>
      </c>
      <c r="H932" s="58" t="s">
        <v>2376</v>
      </c>
      <c r="J932" s="59" t="str">
        <f t="shared" si="148"/>
        <v>PA.CV.300107</v>
      </c>
      <c r="K932" s="58" t="s">
        <v>2212</v>
      </c>
      <c r="L932" s="57" t="str">
        <f t="shared" si="152"/>
        <v>Serous drainage</v>
      </c>
      <c r="M932" s="59" t="str">
        <f t="shared" si="149"/>
        <v>PI.PA.CV.300107.01</v>
      </c>
      <c r="N932" s="59"/>
      <c r="O932" s="59" t="str">
        <f t="shared" si="150"/>
        <v>PH.PA.CV.300107.01</v>
      </c>
      <c r="Q932" s="59" t="str">
        <f t="shared" si="151"/>
        <v>CL.PA.CV.300107.01</v>
      </c>
      <c r="R932" s="59"/>
      <c r="S932" s="59" t="str">
        <f t="shared" si="153"/>
        <v>DR.PA.CV.300107.01</v>
      </c>
      <c r="T932" s="59"/>
      <c r="U932" s="60" t="str">
        <f t="shared" si="146"/>
        <v>IM.PA.CV.300107.01</v>
      </c>
      <c r="V932" s="59"/>
      <c r="W932" s="60" t="str">
        <f t="shared" si="147"/>
        <v>GE.PA.CV.300107.01</v>
      </c>
    </row>
    <row r="933" spans="1:31" s="57" customFormat="1" ht="14" customHeight="1">
      <c r="A933" s="57" t="s">
        <v>2186</v>
      </c>
      <c r="C933" s="58" t="s">
        <v>2248</v>
      </c>
      <c r="D933" s="57" t="s">
        <v>2693</v>
      </c>
      <c r="E933" s="58" t="s">
        <v>2217</v>
      </c>
      <c r="F933" s="57" t="s">
        <v>2458</v>
      </c>
      <c r="G933" s="57" t="s">
        <v>1128</v>
      </c>
      <c r="H933" s="58" t="s">
        <v>2212</v>
      </c>
      <c r="J933" s="59" t="str">
        <f t="shared" si="148"/>
        <v>PA.CV.300201</v>
      </c>
      <c r="K933" s="58" t="s">
        <v>2212</v>
      </c>
      <c r="L933" s="57" t="str">
        <f t="shared" si="152"/>
        <v>1 Vent + 1 ground</v>
      </c>
      <c r="M933" s="59" t="str">
        <f t="shared" si="149"/>
        <v>PI.PA.CV.300201.01</v>
      </c>
      <c r="N933" s="59"/>
      <c r="O933" s="59" t="str">
        <f t="shared" si="150"/>
        <v>PH.PA.CV.300201.01</v>
      </c>
      <c r="Q933" s="59" t="str">
        <f t="shared" si="151"/>
        <v>CL.PA.CV.300201.01</v>
      </c>
      <c r="R933" s="59"/>
      <c r="S933" s="59" t="str">
        <f t="shared" si="153"/>
        <v>DR.PA.CV.300201.01</v>
      </c>
      <c r="T933" s="59"/>
      <c r="U933" s="60" t="str">
        <f t="shared" si="146"/>
        <v>IM.PA.CV.300201.01</v>
      </c>
      <c r="V933" s="59"/>
      <c r="W933" s="60" t="str">
        <f t="shared" si="147"/>
        <v>GE.PA.CV.300201.01</v>
      </c>
    </row>
    <row r="934" spans="1:31" s="57" customFormat="1" ht="14" customHeight="1">
      <c r="A934" s="57" t="s">
        <v>2186</v>
      </c>
      <c r="C934" s="58" t="s">
        <v>2248</v>
      </c>
      <c r="E934" s="58" t="s">
        <v>2217</v>
      </c>
      <c r="F934" s="57" t="s">
        <v>2458</v>
      </c>
      <c r="G934" s="57" t="s">
        <v>2250</v>
      </c>
      <c r="H934" s="58" t="s">
        <v>2217</v>
      </c>
      <c r="J934" s="59" t="str">
        <f t="shared" si="148"/>
        <v>PA.CV.300202</v>
      </c>
      <c r="K934" s="58" t="s">
        <v>2212</v>
      </c>
      <c r="L934" s="57" t="str">
        <f t="shared" si="152"/>
        <v>2 Ventricular</v>
      </c>
      <c r="M934" s="59" t="str">
        <f t="shared" si="149"/>
        <v>PI.PA.CV.300202.01</v>
      </c>
      <c r="N934" s="59"/>
      <c r="O934" s="59" t="str">
        <f t="shared" si="150"/>
        <v>PH.PA.CV.300202.01</v>
      </c>
      <c r="Q934" s="59" t="str">
        <f t="shared" si="151"/>
        <v>CL.PA.CV.300202.01</v>
      </c>
      <c r="R934" s="59"/>
      <c r="S934" s="59" t="str">
        <f t="shared" si="153"/>
        <v>DR.PA.CV.300202.01</v>
      </c>
      <c r="T934" s="59"/>
      <c r="U934" s="60" t="str">
        <f t="shared" si="146"/>
        <v>IM.PA.CV.300202.01</v>
      </c>
      <c r="V934" s="59"/>
      <c r="W934" s="60" t="str">
        <f t="shared" si="147"/>
        <v>GE.PA.CV.300202.01</v>
      </c>
    </row>
    <row r="935" spans="1:31" s="57" customFormat="1" ht="14" customHeight="1">
      <c r="A935" s="57" t="s">
        <v>2186</v>
      </c>
      <c r="C935" s="58" t="s">
        <v>2248</v>
      </c>
      <c r="D935" s="57" t="s">
        <v>2695</v>
      </c>
      <c r="E935" s="58" t="s">
        <v>2219</v>
      </c>
      <c r="F935" s="57" t="s">
        <v>1578</v>
      </c>
      <c r="G935" s="57">
        <v>2</v>
      </c>
      <c r="H935" s="58" t="s">
        <v>2212</v>
      </c>
      <c r="J935" s="59" t="str">
        <f t="shared" si="148"/>
        <v>PA.CV.300301</v>
      </c>
      <c r="K935" s="58" t="s">
        <v>2212</v>
      </c>
      <c r="L935" s="57">
        <f t="shared" si="152"/>
        <v>2</v>
      </c>
      <c r="M935" s="59" t="str">
        <f t="shared" si="149"/>
        <v>PI.PA.CV.300301.01</v>
      </c>
      <c r="N935" s="59"/>
      <c r="O935" s="59" t="str">
        <f t="shared" si="150"/>
        <v>PH.PA.CV.300301.01</v>
      </c>
      <c r="Q935" s="59" t="str">
        <f t="shared" si="151"/>
        <v>CL.PA.CV.300301.01</v>
      </c>
      <c r="R935" s="59"/>
      <c r="S935" s="59" t="str">
        <f t="shared" si="153"/>
        <v>DR.PA.CV.300301.01</v>
      </c>
      <c r="T935" s="59"/>
      <c r="U935" s="60" t="str">
        <f t="shared" si="146"/>
        <v>IM.PA.CV.300301.01</v>
      </c>
      <c r="V935" s="59"/>
      <c r="W935" s="60" t="str">
        <f t="shared" si="147"/>
        <v>GE.PA.CV.300301.01</v>
      </c>
    </row>
    <row r="936" spans="1:31" s="57" customFormat="1" ht="14" customHeight="1">
      <c r="A936" s="57" t="s">
        <v>2186</v>
      </c>
      <c r="C936" s="58" t="s">
        <v>2248</v>
      </c>
      <c r="E936" s="58" t="s">
        <v>2219</v>
      </c>
      <c r="F936" s="57" t="s">
        <v>1578</v>
      </c>
      <c r="G936" s="57" t="s">
        <v>2697</v>
      </c>
      <c r="H936" s="58" t="s">
        <v>2217</v>
      </c>
      <c r="J936" s="59" t="str">
        <f t="shared" si="148"/>
        <v>PA.CV.300302</v>
      </c>
      <c r="K936" s="58" t="s">
        <v>2212</v>
      </c>
      <c r="L936" s="57" t="str">
        <f t="shared" si="152"/>
        <v>Enter other amt:</v>
      </c>
      <c r="M936" s="59" t="str">
        <f t="shared" si="149"/>
        <v>PI.PA.CV.300302.01</v>
      </c>
      <c r="N936" s="59"/>
      <c r="O936" s="59" t="str">
        <f t="shared" si="150"/>
        <v>PH.PA.CV.300302.01</v>
      </c>
      <c r="Q936" s="59" t="str">
        <f t="shared" si="151"/>
        <v>CL.PA.CV.300302.01</v>
      </c>
      <c r="R936" s="59"/>
      <c r="S936" s="59" t="str">
        <f t="shared" si="153"/>
        <v>DR.PA.CV.300302.01</v>
      </c>
      <c r="T936" s="59"/>
      <c r="U936" s="60" t="str">
        <f t="shared" si="146"/>
        <v>IM.PA.CV.300302.01</v>
      </c>
      <c r="V936" s="59"/>
      <c r="W936" s="60" t="str">
        <f t="shared" si="147"/>
        <v>GE.PA.CV.300302.01</v>
      </c>
    </row>
    <row r="937" spans="1:31" s="57" customFormat="1" ht="14" customHeight="1">
      <c r="A937" s="57" t="s">
        <v>2186</v>
      </c>
      <c r="B937" s="57" t="s">
        <v>98</v>
      </c>
      <c r="C937" s="58" t="s">
        <v>99</v>
      </c>
      <c r="D937" s="57" t="s">
        <v>3022</v>
      </c>
      <c r="E937" s="58" t="s">
        <v>101</v>
      </c>
      <c r="F937" s="57" t="s">
        <v>100</v>
      </c>
      <c r="G937" s="57" t="s">
        <v>2102</v>
      </c>
      <c r="H937" s="58" t="s">
        <v>95</v>
      </c>
      <c r="J937" s="58" t="str">
        <f t="shared" si="148"/>
        <v>PA.CV.310101</v>
      </c>
      <c r="K937" s="58" t="s">
        <v>2212</v>
      </c>
      <c r="L937" s="57" t="str">
        <f t="shared" si="152"/>
        <v>Palpable - bounding 4+</v>
      </c>
      <c r="M937" s="59" t="str">
        <f t="shared" ref="M937:M944" si="154">CONCATENATE("PI.",J937,".",K937)</f>
        <v>PI.PA.CV.310101.01</v>
      </c>
      <c r="N937" s="59"/>
      <c r="O937" s="59" t="str">
        <f t="shared" ref="O937:O944" si="155">CONCATENATE("PH.",J937,".",K937)</f>
        <v>PH.PA.CV.310101.01</v>
      </c>
      <c r="Q937" s="59" t="str">
        <f t="shared" ref="Q937:Q944" si="156">CONCATENATE("CL.",J937,".",K937)</f>
        <v>CL.PA.CV.310101.01</v>
      </c>
      <c r="R937" s="59"/>
      <c r="S937" s="59" t="str">
        <f t="shared" ref="S937:S944" si="157">CONCATENATE("DR.",J937,".",K937)</f>
        <v>DR.PA.CV.310101.01</v>
      </c>
      <c r="T937" s="59"/>
      <c r="U937" s="60" t="str">
        <f t="shared" si="146"/>
        <v>IM.PA.CV.310101.01</v>
      </c>
      <c r="V937" s="59"/>
      <c r="W937" s="60" t="str">
        <f t="shared" si="147"/>
        <v>GE.PA.CV.310101.01</v>
      </c>
      <c r="AD937" s="57" t="s">
        <v>97</v>
      </c>
      <c r="AE937" s="57">
        <v>1215</v>
      </c>
    </row>
    <row r="938" spans="1:31" s="57" customFormat="1" ht="14" customHeight="1">
      <c r="A938" s="57" t="s">
        <v>2186</v>
      </c>
      <c r="C938" s="58" t="s">
        <v>99</v>
      </c>
      <c r="E938" s="58" t="s">
        <v>101</v>
      </c>
      <c r="F938" s="57" t="s">
        <v>100</v>
      </c>
      <c r="G938" s="57" t="s">
        <v>2103</v>
      </c>
      <c r="H938" s="58" t="s">
        <v>102</v>
      </c>
      <c r="J938" s="58" t="str">
        <f t="shared" si="148"/>
        <v>PA.CV.310102</v>
      </c>
      <c r="K938" s="58" t="s">
        <v>2212</v>
      </c>
      <c r="L938" s="57" t="str">
        <f t="shared" si="152"/>
        <v>Palpable - strong 3+</v>
      </c>
      <c r="M938" s="59" t="str">
        <f t="shared" si="154"/>
        <v>PI.PA.CV.310102.01</v>
      </c>
      <c r="N938" s="59"/>
      <c r="O938" s="59" t="str">
        <f t="shared" si="155"/>
        <v>PH.PA.CV.310102.01</v>
      </c>
      <c r="Q938" s="59" t="str">
        <f t="shared" si="156"/>
        <v>CL.PA.CV.310102.01</v>
      </c>
      <c r="R938" s="59"/>
      <c r="S938" s="59" t="str">
        <f t="shared" si="157"/>
        <v>DR.PA.CV.310102.01</v>
      </c>
      <c r="T938" s="59"/>
      <c r="U938" s="60" t="str">
        <f t="shared" si="146"/>
        <v>IM.PA.CV.310102.01</v>
      </c>
      <c r="V938" s="59"/>
      <c r="W938" s="60" t="str">
        <f t="shared" si="147"/>
        <v>GE.PA.CV.310102.01</v>
      </c>
      <c r="AD938" s="57" t="s">
        <v>97</v>
      </c>
      <c r="AE938" s="57">
        <v>1215</v>
      </c>
    </row>
    <row r="939" spans="1:31" s="57" customFormat="1" ht="14" customHeight="1">
      <c r="A939" s="57" t="s">
        <v>2186</v>
      </c>
      <c r="C939" s="58" t="s">
        <v>99</v>
      </c>
      <c r="E939" s="58" t="s">
        <v>101</v>
      </c>
      <c r="F939" s="57" t="s">
        <v>100</v>
      </c>
      <c r="G939" s="57" t="s">
        <v>2104</v>
      </c>
      <c r="H939" s="58" t="s">
        <v>103</v>
      </c>
      <c r="J939" s="58" t="str">
        <f t="shared" si="148"/>
        <v>PA.CV.310103</v>
      </c>
      <c r="K939" s="58" t="s">
        <v>2212</v>
      </c>
      <c r="L939" s="57" t="str">
        <f t="shared" si="152"/>
        <v>Palpable - normal 2+</v>
      </c>
      <c r="M939" s="59" t="str">
        <f t="shared" si="154"/>
        <v>PI.PA.CV.310103.01</v>
      </c>
      <c r="N939" s="59"/>
      <c r="O939" s="59" t="str">
        <f t="shared" si="155"/>
        <v>PH.PA.CV.310103.01</v>
      </c>
      <c r="Q939" s="59" t="str">
        <f t="shared" si="156"/>
        <v>CL.PA.CV.310103.01</v>
      </c>
      <c r="R939" s="59"/>
      <c r="S939" s="59" t="str">
        <f t="shared" si="157"/>
        <v>DR.PA.CV.310103.01</v>
      </c>
      <c r="T939" s="59"/>
      <c r="U939" s="60" t="str">
        <f t="shared" si="146"/>
        <v>IM.PA.CV.310103.01</v>
      </c>
      <c r="V939" s="59"/>
      <c r="W939" s="60" t="str">
        <f t="shared" si="147"/>
        <v>GE.PA.CV.310103.01</v>
      </c>
      <c r="AD939" s="57" t="s">
        <v>97</v>
      </c>
      <c r="AE939" s="57">
        <v>1215</v>
      </c>
    </row>
    <row r="940" spans="1:31" s="57" customFormat="1" ht="14" customHeight="1">
      <c r="A940" s="57" t="s">
        <v>2186</v>
      </c>
      <c r="C940" s="58" t="s">
        <v>99</v>
      </c>
      <c r="E940" s="58" t="s">
        <v>101</v>
      </c>
      <c r="F940" s="57" t="s">
        <v>100</v>
      </c>
      <c r="G940" s="57" t="s">
        <v>2105</v>
      </c>
      <c r="H940" s="58" t="s">
        <v>104</v>
      </c>
      <c r="J940" s="58" t="str">
        <f t="shared" si="148"/>
        <v>PA.CV.310104</v>
      </c>
      <c r="K940" s="58" t="s">
        <v>2212</v>
      </c>
      <c r="L940" s="57" t="str">
        <f t="shared" si="152"/>
        <v>Palpable - weak 1+</v>
      </c>
      <c r="M940" s="59" t="str">
        <f t="shared" si="154"/>
        <v>PI.PA.CV.310104.01</v>
      </c>
      <c r="N940" s="59"/>
      <c r="O940" s="59" t="str">
        <f t="shared" si="155"/>
        <v>PH.PA.CV.310104.01</v>
      </c>
      <c r="Q940" s="59" t="str">
        <f t="shared" si="156"/>
        <v>CL.PA.CV.310104.01</v>
      </c>
      <c r="R940" s="59"/>
      <c r="S940" s="59" t="str">
        <f t="shared" si="157"/>
        <v>DR.PA.CV.310104.01</v>
      </c>
      <c r="T940" s="59"/>
      <c r="U940" s="60" t="str">
        <f t="shared" si="146"/>
        <v>IM.PA.CV.310104.01</v>
      </c>
      <c r="V940" s="59"/>
      <c r="W940" s="60" t="str">
        <f t="shared" si="147"/>
        <v>GE.PA.CV.310104.01</v>
      </c>
      <c r="AD940" s="57" t="s">
        <v>97</v>
      </c>
      <c r="AE940" s="57">
        <v>1215</v>
      </c>
    </row>
    <row r="941" spans="1:31" s="57" customFormat="1" ht="14" customHeight="1">
      <c r="A941" s="57" t="s">
        <v>2186</v>
      </c>
      <c r="C941" s="58" t="s">
        <v>99</v>
      </c>
      <c r="E941" s="58" t="s">
        <v>101</v>
      </c>
      <c r="F941" s="57" t="s">
        <v>100</v>
      </c>
      <c r="G941" s="57" t="s">
        <v>2106</v>
      </c>
      <c r="H941" s="58" t="s">
        <v>105</v>
      </c>
      <c r="J941" s="58" t="str">
        <f t="shared" si="148"/>
        <v>PA.CV.310105</v>
      </c>
      <c r="K941" s="58" t="s">
        <v>2212</v>
      </c>
      <c r="L941" s="57" t="str">
        <f t="shared" si="152"/>
        <v>Not palpable</v>
      </c>
      <c r="M941" s="59" t="str">
        <f t="shared" si="154"/>
        <v>PI.PA.CV.310105.01</v>
      </c>
      <c r="N941" s="59"/>
      <c r="O941" s="59" t="str">
        <f t="shared" si="155"/>
        <v>PH.PA.CV.310105.01</v>
      </c>
      <c r="Q941" s="59" t="str">
        <f t="shared" si="156"/>
        <v>CL.PA.CV.310105.01</v>
      </c>
      <c r="R941" s="59"/>
      <c r="S941" s="59" t="str">
        <f t="shared" si="157"/>
        <v>DR.PA.CV.310105.01</v>
      </c>
      <c r="T941" s="59"/>
      <c r="U941" s="60" t="str">
        <f t="shared" si="146"/>
        <v>IM.PA.CV.310105.01</v>
      </c>
      <c r="V941" s="59"/>
      <c r="W941" s="60" t="str">
        <f t="shared" si="147"/>
        <v>GE.PA.CV.310105.01</v>
      </c>
      <c r="AD941" s="57" t="s">
        <v>97</v>
      </c>
      <c r="AE941" s="57">
        <v>1215</v>
      </c>
    </row>
    <row r="942" spans="1:31" s="57" customFormat="1" ht="14" customHeight="1">
      <c r="A942" s="57" t="s">
        <v>2186</v>
      </c>
      <c r="C942" s="58" t="s">
        <v>99</v>
      </c>
      <c r="E942" s="58" t="s">
        <v>101</v>
      </c>
      <c r="F942" s="57" t="s">
        <v>100</v>
      </c>
      <c r="G942" s="57" t="s">
        <v>2107</v>
      </c>
      <c r="H942" s="58" t="s">
        <v>94</v>
      </c>
      <c r="J942" s="58" t="str">
        <f t="shared" si="148"/>
        <v>PA.CV.310106</v>
      </c>
      <c r="K942" s="58" t="s">
        <v>2212</v>
      </c>
      <c r="L942" s="57" t="str">
        <f t="shared" si="152"/>
        <v>Doppler - present</v>
      </c>
      <c r="M942" s="59" t="str">
        <f t="shared" si="154"/>
        <v>PI.PA.CV.310106.01</v>
      </c>
      <c r="N942" s="59"/>
      <c r="O942" s="59" t="str">
        <f t="shared" si="155"/>
        <v>PH.PA.CV.310106.01</v>
      </c>
      <c r="Q942" s="59" t="str">
        <f t="shared" si="156"/>
        <v>CL.PA.CV.310106.01</v>
      </c>
      <c r="R942" s="59"/>
      <c r="S942" s="59" t="str">
        <f t="shared" si="157"/>
        <v>DR.PA.CV.310106.01</v>
      </c>
      <c r="T942" s="59"/>
      <c r="U942" s="60" t="str">
        <f t="shared" si="146"/>
        <v>IM.PA.CV.310106.01</v>
      </c>
      <c r="V942" s="59"/>
      <c r="W942" s="60" t="str">
        <f t="shared" si="147"/>
        <v>GE.PA.CV.310106.01</v>
      </c>
      <c r="AD942" s="57" t="s">
        <v>97</v>
      </c>
      <c r="AE942" s="57">
        <v>1215</v>
      </c>
    </row>
    <row r="943" spans="1:31" s="57" customFormat="1" ht="14" customHeight="1">
      <c r="A943" s="57" t="s">
        <v>2186</v>
      </c>
      <c r="C943" s="58" t="s">
        <v>99</v>
      </c>
      <c r="E943" s="58" t="s">
        <v>101</v>
      </c>
      <c r="F943" s="57" t="s">
        <v>100</v>
      </c>
      <c r="G943" s="57" t="s">
        <v>2108</v>
      </c>
      <c r="H943" s="58" t="s">
        <v>106</v>
      </c>
      <c r="J943" s="58" t="str">
        <f t="shared" si="148"/>
        <v>PA.CV.310107</v>
      </c>
      <c r="K943" s="58" t="s">
        <v>2212</v>
      </c>
      <c r="L943" s="57" t="str">
        <f t="shared" si="152"/>
        <v>Doppler - absent</v>
      </c>
      <c r="M943" s="59" t="str">
        <f t="shared" si="154"/>
        <v>PI.PA.CV.310107.01</v>
      </c>
      <c r="N943" s="59"/>
      <c r="O943" s="59" t="str">
        <f t="shared" si="155"/>
        <v>PH.PA.CV.310107.01</v>
      </c>
      <c r="Q943" s="59" t="str">
        <f t="shared" si="156"/>
        <v>CL.PA.CV.310107.01</v>
      </c>
      <c r="R943" s="59"/>
      <c r="S943" s="59" t="str">
        <f t="shared" si="157"/>
        <v>DR.PA.CV.310107.01</v>
      </c>
      <c r="T943" s="59"/>
      <c r="U943" s="60" t="str">
        <f t="shared" si="146"/>
        <v>IM.PA.CV.310107.01</v>
      </c>
      <c r="V943" s="59"/>
      <c r="W943" s="60" t="str">
        <f t="shared" si="147"/>
        <v>GE.PA.CV.310107.01</v>
      </c>
      <c r="AD943" s="57" t="s">
        <v>97</v>
      </c>
      <c r="AE943" s="57">
        <v>1215</v>
      </c>
    </row>
    <row r="944" spans="1:31" s="57" customFormat="1" ht="14" customHeight="1">
      <c r="A944" s="57" t="s">
        <v>2186</v>
      </c>
      <c r="C944" s="58" t="s">
        <v>99</v>
      </c>
      <c r="E944" s="58" t="s">
        <v>101</v>
      </c>
      <c r="F944" s="57" t="s">
        <v>100</v>
      </c>
      <c r="G944" s="57" t="s">
        <v>2109</v>
      </c>
      <c r="H944" s="58" t="s">
        <v>107</v>
      </c>
      <c r="J944" s="58" t="str">
        <f t="shared" si="148"/>
        <v>PA.CV.310108</v>
      </c>
      <c r="K944" s="58" t="s">
        <v>2212</v>
      </c>
      <c r="L944" s="57" t="str">
        <f t="shared" si="152"/>
        <v>Unable to assess</v>
      </c>
      <c r="M944" s="59" t="str">
        <f t="shared" si="154"/>
        <v>PI.PA.CV.310108.01</v>
      </c>
      <c r="N944" s="59"/>
      <c r="O944" s="59" t="str">
        <f t="shared" si="155"/>
        <v>PH.PA.CV.310108.01</v>
      </c>
      <c r="Q944" s="59" t="str">
        <f t="shared" si="156"/>
        <v>CL.PA.CV.310108.01</v>
      </c>
      <c r="R944" s="59"/>
      <c r="S944" s="59" t="str">
        <f t="shared" si="157"/>
        <v>DR.PA.CV.310108.01</v>
      </c>
      <c r="T944" s="59"/>
      <c r="U944" s="60" t="str">
        <f t="shared" si="146"/>
        <v>IM.PA.CV.310108.01</v>
      </c>
      <c r="V944" s="59"/>
      <c r="W944" s="60" t="str">
        <f t="shared" si="147"/>
        <v>GE.PA.CV.310108.01</v>
      </c>
      <c r="AD944" s="57" t="s">
        <v>97</v>
      </c>
      <c r="AE944" s="57">
        <v>1215</v>
      </c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43"/>
  <sheetViews>
    <sheetView zoomScale="125" workbookViewId="0">
      <pane ySplit="1460" activePane="bottomLeft"/>
      <selection sqref="A1:XFD1"/>
      <selection pane="bottomLeft" activeCell="A2" sqref="A2:XFD164"/>
    </sheetView>
  </sheetViews>
  <sheetFormatPr baseColWidth="10" defaultColWidth="8.875" defaultRowHeight="14" customHeight="1" x14ac:dyDescent="0"/>
  <cols>
    <col min="1" max="2" width="15.25" bestFit="1" customWidth="1"/>
    <col min="3" max="3" width="5.125" style="5" customWidth="1"/>
    <col min="4" max="4" width="23.125" customWidth="1"/>
    <col min="5" max="5" width="4.875" style="5" customWidth="1"/>
    <col min="6" max="6" width="34.375" bestFit="1" customWidth="1"/>
    <col min="7" max="7" width="26" bestFit="1" customWidth="1"/>
    <col min="8" max="8" width="5" style="5" customWidth="1"/>
    <col min="9" max="9" width="10.75" customWidth="1"/>
    <col min="10" max="10" width="15.25" style="5" customWidth="1"/>
    <col min="11" max="11" width="5.75" style="5" customWidth="1"/>
    <col min="12" max="12" width="15" customWidth="1"/>
    <col min="13" max="16" width="8.875" customWidth="1"/>
    <col min="17" max="21" width="15.2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2187</v>
      </c>
      <c r="B2" s="57" t="s">
        <v>1579</v>
      </c>
      <c r="C2" s="58" t="s">
        <v>2212</v>
      </c>
      <c r="D2" s="57" t="s">
        <v>1765</v>
      </c>
      <c r="E2" s="58" t="s">
        <v>2212</v>
      </c>
      <c r="F2" s="57" t="s">
        <v>1766</v>
      </c>
      <c r="G2" s="57" t="s">
        <v>1767</v>
      </c>
      <c r="H2" s="58" t="s">
        <v>2212</v>
      </c>
      <c r="J2" s="59" t="str">
        <f t="shared" ref="J2:J33" si="0">CONCATENATE("PA.GA.",C2,E2,H2)</f>
        <v>PA.GA.010101</v>
      </c>
      <c r="K2" s="58" t="s">
        <v>2212</v>
      </c>
      <c r="L2" s="57" t="str">
        <f t="shared" ref="L2:L33" si="1">G2</f>
        <v>Active</v>
      </c>
      <c r="M2" s="59" t="str">
        <f t="shared" ref="M2:M33" si="2">CONCATENATE("PI.",J2,".",K2)</f>
        <v>PI.PA.GA.010101.01</v>
      </c>
      <c r="N2" s="59"/>
      <c r="O2" s="59" t="str">
        <f t="shared" ref="O2:O33" si="3">CONCATENATE("PH.",J2,".",K2)</f>
        <v>PH.PA.GA.010101.01</v>
      </c>
      <c r="Q2" s="59" t="str">
        <f t="shared" ref="Q2:Q33" si="4">CONCATENATE("CL.",J2,".",K2)</f>
        <v>CL.PA.GA.010101.01</v>
      </c>
      <c r="R2" s="59"/>
      <c r="S2" s="59" t="str">
        <f>CONCATENATE("DR.",J2,".",K2)</f>
        <v>DR.PA.GA.010101.01</v>
      </c>
      <c r="T2" s="59"/>
      <c r="U2" s="60" t="str">
        <f>CONCATENATE("IM.",J2, ".",K2)</f>
        <v>IM.PA.GA.010101.01</v>
      </c>
      <c r="V2" s="59"/>
      <c r="W2" s="60" t="str">
        <f>CONCATENATE("GE.",J2, ".",K2)</f>
        <v>GE.PA.GA.010101.01</v>
      </c>
    </row>
    <row r="3" spans="1:37" s="57" customFormat="1" ht="14" customHeight="1">
      <c r="A3" s="57" t="s">
        <v>2187</v>
      </c>
      <c r="C3" s="58" t="s">
        <v>2212</v>
      </c>
      <c r="E3" s="58" t="s">
        <v>2212</v>
      </c>
      <c r="F3" s="57" t="s">
        <v>1766</v>
      </c>
      <c r="G3" s="57" t="s">
        <v>1585</v>
      </c>
      <c r="H3" s="58" t="s">
        <v>2217</v>
      </c>
      <c r="J3" s="59" t="str">
        <f t="shared" si="0"/>
        <v>PA.GA.010102</v>
      </c>
      <c r="K3" s="58" t="s">
        <v>2212</v>
      </c>
      <c r="L3" s="57" t="str">
        <f t="shared" si="1"/>
        <v>Hypoactive</v>
      </c>
      <c r="M3" s="59" t="str">
        <f t="shared" si="2"/>
        <v>PI.PA.GA.010102.01</v>
      </c>
      <c r="N3" s="59"/>
      <c r="O3" s="59" t="str">
        <f t="shared" si="3"/>
        <v>PH.PA.GA.010102.01</v>
      </c>
      <c r="Q3" s="59" t="str">
        <f t="shared" si="4"/>
        <v>CL.PA.GA.010102.01</v>
      </c>
      <c r="R3" s="59"/>
      <c r="S3" s="59" t="str">
        <f t="shared" ref="S3:S68" si="5">CONCATENATE("DR.",J3,".",K3)</f>
        <v>DR.PA.GA.010102.01</v>
      </c>
      <c r="T3" s="59"/>
      <c r="U3" s="60" t="str">
        <f t="shared" ref="U3:U66" si="6">CONCATENATE("IM.",J3, ".",K3)</f>
        <v>IM.PA.GA.010102.01</v>
      </c>
      <c r="V3" s="59"/>
      <c r="W3" s="60" t="str">
        <f t="shared" ref="W3:W66" si="7">CONCATENATE("GE.",J3, ".",K3)</f>
        <v>GE.PA.GA.010102.01</v>
      </c>
    </row>
    <row r="4" spans="1:37" s="57" customFormat="1" ht="14" customHeight="1">
      <c r="A4" s="57" t="s">
        <v>2187</v>
      </c>
      <c r="C4" s="58" t="s">
        <v>2212</v>
      </c>
      <c r="E4" s="58" t="s">
        <v>2212</v>
      </c>
      <c r="F4" s="57" t="s">
        <v>1766</v>
      </c>
      <c r="G4" s="57" t="s">
        <v>1586</v>
      </c>
      <c r="H4" s="58" t="s">
        <v>2219</v>
      </c>
      <c r="J4" s="59" t="str">
        <f t="shared" si="0"/>
        <v>PA.GA.010103</v>
      </c>
      <c r="K4" s="58" t="s">
        <v>2212</v>
      </c>
      <c r="L4" s="57" t="str">
        <f t="shared" si="1"/>
        <v>Hyperactive</v>
      </c>
      <c r="M4" s="59" t="str">
        <f t="shared" si="2"/>
        <v>PI.PA.GA.010103.01</v>
      </c>
      <c r="N4" s="59"/>
      <c r="O4" s="59" t="str">
        <f t="shared" si="3"/>
        <v>PH.PA.GA.010103.01</v>
      </c>
      <c r="Q4" s="59" t="str">
        <f t="shared" si="4"/>
        <v>CL.PA.GA.010103.01</v>
      </c>
      <c r="R4" s="59"/>
      <c r="S4" s="59" t="str">
        <f t="shared" si="5"/>
        <v>DR.PA.GA.010103.01</v>
      </c>
      <c r="T4" s="59"/>
      <c r="U4" s="60" t="str">
        <f t="shared" si="6"/>
        <v>IM.PA.GA.010103.01</v>
      </c>
      <c r="V4" s="59"/>
      <c r="W4" s="60" t="str">
        <f t="shared" si="7"/>
        <v>GE.PA.GA.010103.01</v>
      </c>
    </row>
    <row r="5" spans="1:37" s="57" customFormat="1" ht="14" customHeight="1">
      <c r="A5" s="57" t="s">
        <v>2187</v>
      </c>
      <c r="C5" s="58" t="s">
        <v>2212</v>
      </c>
      <c r="E5" s="58" t="s">
        <v>2212</v>
      </c>
      <c r="F5" s="57" t="s">
        <v>1766</v>
      </c>
      <c r="G5" s="57" t="s">
        <v>1676</v>
      </c>
      <c r="H5" s="58" t="s">
        <v>2063</v>
      </c>
      <c r="J5" s="59" t="str">
        <f t="shared" si="0"/>
        <v>PA.GA.010104</v>
      </c>
      <c r="K5" s="58" t="s">
        <v>2212</v>
      </c>
      <c r="L5" s="57" t="str">
        <f t="shared" si="1"/>
        <v>Absent</v>
      </c>
      <c r="M5" s="59" t="str">
        <f t="shared" si="2"/>
        <v>PI.PA.GA.010104.01</v>
      </c>
      <c r="N5" s="59"/>
      <c r="O5" s="59" t="str">
        <f t="shared" si="3"/>
        <v>PH.PA.GA.010104.01</v>
      </c>
      <c r="Q5" s="59" t="str">
        <f t="shared" si="4"/>
        <v>CL.PA.GA.010104.01</v>
      </c>
      <c r="R5" s="59"/>
      <c r="S5" s="59" t="str">
        <f t="shared" si="5"/>
        <v>DR.PA.GA.010104.01</v>
      </c>
      <c r="T5" s="59"/>
      <c r="U5" s="60" t="str">
        <f t="shared" si="6"/>
        <v>IM.PA.GA.010104.01</v>
      </c>
      <c r="V5" s="59"/>
      <c r="W5" s="60" t="str">
        <f t="shared" si="7"/>
        <v>GE.PA.GA.010104.01</v>
      </c>
    </row>
    <row r="6" spans="1:37" s="57" customFormat="1" ht="14" customHeight="1">
      <c r="A6" s="57" t="s">
        <v>2187</v>
      </c>
      <c r="C6" s="58" t="s">
        <v>2212</v>
      </c>
      <c r="D6" s="57" t="s">
        <v>3023</v>
      </c>
      <c r="E6" s="58" t="s">
        <v>2217</v>
      </c>
      <c r="F6" s="57" t="s">
        <v>1587</v>
      </c>
      <c r="G6" s="57" t="s">
        <v>1588</v>
      </c>
      <c r="H6" s="58" t="s">
        <v>2212</v>
      </c>
      <c r="J6" s="59" t="str">
        <f t="shared" si="0"/>
        <v>PA.GA.010201</v>
      </c>
      <c r="K6" s="58" t="s">
        <v>2212</v>
      </c>
      <c r="L6" s="57" t="str">
        <f t="shared" si="1"/>
        <v>Active bowel sounds</v>
      </c>
      <c r="M6" s="59" t="str">
        <f t="shared" si="2"/>
        <v>PI.PA.GA.010201.01</v>
      </c>
      <c r="N6" s="59"/>
      <c r="O6" s="59" t="str">
        <f t="shared" si="3"/>
        <v>PH.PA.GA.010201.01</v>
      </c>
      <c r="Q6" s="59" t="str">
        <f t="shared" si="4"/>
        <v>CL.PA.GA.010201.01</v>
      </c>
      <c r="R6" s="59"/>
      <c r="S6" s="59" t="str">
        <f t="shared" si="5"/>
        <v>DR.PA.GA.010201.01</v>
      </c>
      <c r="T6" s="59"/>
      <c r="U6" s="60" t="str">
        <f t="shared" si="6"/>
        <v>IM.PA.GA.010201.01</v>
      </c>
      <c r="V6" s="59"/>
      <c r="W6" s="60" t="str">
        <f t="shared" si="7"/>
        <v>GE.PA.GA.010201.01</v>
      </c>
    </row>
    <row r="7" spans="1:37" s="57" customFormat="1" ht="14" customHeight="1">
      <c r="A7" s="57" t="s">
        <v>2187</v>
      </c>
      <c r="C7" s="58" t="s">
        <v>2212</v>
      </c>
      <c r="E7" s="58" t="s">
        <v>2217</v>
      </c>
      <c r="F7" s="57" t="s">
        <v>1587</v>
      </c>
      <c r="G7" s="57" t="s">
        <v>1589</v>
      </c>
      <c r="H7" s="58" t="s">
        <v>2217</v>
      </c>
      <c r="J7" s="59" t="str">
        <f t="shared" si="0"/>
        <v>PA.GA.010202</v>
      </c>
      <c r="K7" s="58" t="s">
        <v>2212</v>
      </c>
      <c r="L7" s="57" t="str">
        <f t="shared" si="1"/>
        <v>Hypoactive bowel sounds</v>
      </c>
      <c r="M7" s="59" t="str">
        <f t="shared" si="2"/>
        <v>PI.PA.GA.010202.01</v>
      </c>
      <c r="N7" s="59"/>
      <c r="O7" s="59" t="str">
        <f t="shared" si="3"/>
        <v>PH.PA.GA.010202.01</v>
      </c>
      <c r="Q7" s="59" t="str">
        <f t="shared" si="4"/>
        <v>CL.PA.GA.010202.01</v>
      </c>
      <c r="R7" s="59"/>
      <c r="S7" s="59" t="str">
        <f t="shared" si="5"/>
        <v>DR.PA.GA.010202.01</v>
      </c>
      <c r="T7" s="59"/>
      <c r="U7" s="60" t="str">
        <f t="shared" si="6"/>
        <v>IM.PA.GA.010202.01</v>
      </c>
      <c r="V7" s="59"/>
      <c r="W7" s="60" t="str">
        <f t="shared" si="7"/>
        <v>GE.PA.GA.010202.01</v>
      </c>
    </row>
    <row r="8" spans="1:37" s="57" customFormat="1" ht="14" customHeight="1">
      <c r="A8" s="57" t="s">
        <v>2187</v>
      </c>
      <c r="C8" s="58" t="s">
        <v>2212</v>
      </c>
      <c r="E8" s="58" t="s">
        <v>2217</v>
      </c>
      <c r="F8" s="57" t="s">
        <v>1587</v>
      </c>
      <c r="G8" s="57" t="s">
        <v>1590</v>
      </c>
      <c r="H8" s="58" t="s">
        <v>2219</v>
      </c>
      <c r="J8" s="59" t="str">
        <f t="shared" si="0"/>
        <v>PA.GA.010203</v>
      </c>
      <c r="K8" s="58" t="s">
        <v>2212</v>
      </c>
      <c r="L8" s="57" t="str">
        <f t="shared" si="1"/>
        <v>Hyperactive bowel sounds</v>
      </c>
      <c r="M8" s="59" t="str">
        <f t="shared" si="2"/>
        <v>PI.PA.GA.010203.01</v>
      </c>
      <c r="N8" s="59"/>
      <c r="O8" s="59" t="str">
        <f t="shared" si="3"/>
        <v>PH.PA.GA.010203.01</v>
      </c>
      <c r="Q8" s="59" t="str">
        <f t="shared" si="4"/>
        <v>CL.PA.GA.010203.01</v>
      </c>
      <c r="R8" s="59"/>
      <c r="S8" s="59" t="str">
        <f t="shared" si="5"/>
        <v>DR.PA.GA.010203.01</v>
      </c>
      <c r="T8" s="59"/>
      <c r="U8" s="60" t="str">
        <f t="shared" si="6"/>
        <v>IM.PA.GA.010203.01</v>
      </c>
      <c r="V8" s="59"/>
      <c r="W8" s="60" t="str">
        <f t="shared" si="7"/>
        <v>GE.PA.GA.010203.01</v>
      </c>
    </row>
    <row r="9" spans="1:37" s="57" customFormat="1" ht="14" customHeight="1">
      <c r="A9" s="57" t="s">
        <v>2187</v>
      </c>
      <c r="C9" s="58" t="s">
        <v>2212</v>
      </c>
      <c r="E9" s="58" t="s">
        <v>2217</v>
      </c>
      <c r="F9" s="57" t="s">
        <v>1587</v>
      </c>
      <c r="G9" s="57" t="s">
        <v>1591</v>
      </c>
      <c r="H9" s="58" t="s">
        <v>2063</v>
      </c>
      <c r="J9" s="59" t="str">
        <f t="shared" si="0"/>
        <v>PA.GA.010204</v>
      </c>
      <c r="K9" s="58" t="s">
        <v>2212</v>
      </c>
      <c r="L9" s="57" t="str">
        <f t="shared" si="1"/>
        <v>Absent bowel sounds</v>
      </c>
      <c r="M9" s="59" t="str">
        <f t="shared" si="2"/>
        <v>PI.PA.GA.010204.01</v>
      </c>
      <c r="N9" s="59"/>
      <c r="O9" s="59" t="str">
        <f t="shared" si="3"/>
        <v>PH.PA.GA.010204.01</v>
      </c>
      <c r="Q9" s="59" t="str">
        <f t="shared" si="4"/>
        <v>CL.PA.GA.010204.01</v>
      </c>
      <c r="R9" s="59"/>
      <c r="S9" s="59" t="str">
        <f t="shared" si="5"/>
        <v>DR.PA.GA.010204.01</v>
      </c>
      <c r="T9" s="59"/>
      <c r="U9" s="60" t="str">
        <f t="shared" si="6"/>
        <v>IM.PA.GA.010204.01</v>
      </c>
      <c r="V9" s="59"/>
      <c r="W9" s="60" t="str">
        <f t="shared" si="7"/>
        <v>GE.PA.GA.010204.01</v>
      </c>
    </row>
    <row r="10" spans="1:37" s="57" customFormat="1" ht="14" customHeight="1">
      <c r="A10" s="57" t="s">
        <v>2187</v>
      </c>
      <c r="C10" s="58" t="s">
        <v>2212</v>
      </c>
      <c r="D10" s="57" t="s">
        <v>3024</v>
      </c>
      <c r="E10" s="58" t="s">
        <v>2217</v>
      </c>
      <c r="F10" s="57" t="s">
        <v>1592</v>
      </c>
      <c r="G10" s="57" t="s">
        <v>1588</v>
      </c>
      <c r="H10" s="58" t="s">
        <v>2065</v>
      </c>
      <c r="J10" s="59" t="str">
        <f t="shared" si="0"/>
        <v>PA.GA.010205</v>
      </c>
      <c r="K10" s="58" t="s">
        <v>2212</v>
      </c>
      <c r="L10" s="57" t="str">
        <f t="shared" si="1"/>
        <v>Active bowel sounds</v>
      </c>
      <c r="M10" s="59" t="str">
        <f t="shared" si="2"/>
        <v>PI.PA.GA.010205.01</v>
      </c>
      <c r="N10" s="59"/>
      <c r="O10" s="59" t="str">
        <f t="shared" si="3"/>
        <v>PH.PA.GA.010205.01</v>
      </c>
      <c r="Q10" s="59" t="str">
        <f t="shared" si="4"/>
        <v>CL.PA.GA.010205.01</v>
      </c>
      <c r="R10" s="59"/>
      <c r="S10" s="59" t="str">
        <f t="shared" si="5"/>
        <v>DR.PA.GA.010205.01</v>
      </c>
      <c r="T10" s="59"/>
      <c r="U10" s="60" t="str">
        <f t="shared" si="6"/>
        <v>IM.PA.GA.010205.01</v>
      </c>
      <c r="V10" s="59"/>
      <c r="W10" s="60" t="str">
        <f t="shared" si="7"/>
        <v>GE.PA.GA.010205.01</v>
      </c>
    </row>
    <row r="11" spans="1:37" s="57" customFormat="1" ht="14" customHeight="1">
      <c r="A11" s="57" t="s">
        <v>2187</v>
      </c>
      <c r="C11" s="58" t="s">
        <v>2212</v>
      </c>
      <c r="E11" s="58" t="s">
        <v>2217</v>
      </c>
      <c r="F11" s="57" t="s">
        <v>1592</v>
      </c>
      <c r="G11" s="57" t="s">
        <v>1589</v>
      </c>
      <c r="H11" s="58" t="s">
        <v>2222</v>
      </c>
      <c r="J11" s="59" t="str">
        <f t="shared" si="0"/>
        <v>PA.GA.010206</v>
      </c>
      <c r="K11" s="58" t="s">
        <v>2212</v>
      </c>
      <c r="L11" s="57" t="str">
        <f t="shared" si="1"/>
        <v>Hypoactive bowel sounds</v>
      </c>
      <c r="M11" s="59" t="str">
        <f t="shared" si="2"/>
        <v>PI.PA.GA.010206.01</v>
      </c>
      <c r="N11" s="59"/>
      <c r="O11" s="59" t="str">
        <f t="shared" si="3"/>
        <v>PH.PA.GA.010206.01</v>
      </c>
      <c r="Q11" s="59" t="str">
        <f t="shared" si="4"/>
        <v>CL.PA.GA.010206.01</v>
      </c>
      <c r="R11" s="59"/>
      <c r="S11" s="59" t="str">
        <f t="shared" si="5"/>
        <v>DR.PA.GA.010206.01</v>
      </c>
      <c r="T11" s="59"/>
      <c r="U11" s="60" t="str">
        <f t="shared" si="6"/>
        <v>IM.PA.GA.010206.01</v>
      </c>
      <c r="V11" s="59"/>
      <c r="W11" s="60" t="str">
        <f t="shared" si="7"/>
        <v>GE.PA.GA.010206.01</v>
      </c>
    </row>
    <row r="12" spans="1:37" s="57" customFormat="1" ht="14" customHeight="1">
      <c r="A12" s="57" t="s">
        <v>2187</v>
      </c>
      <c r="C12" s="58" t="s">
        <v>2212</v>
      </c>
      <c r="E12" s="58" t="s">
        <v>2217</v>
      </c>
      <c r="F12" s="57" t="s">
        <v>1592</v>
      </c>
      <c r="G12" s="57" t="s">
        <v>1590</v>
      </c>
      <c r="H12" s="58" t="s">
        <v>2376</v>
      </c>
      <c r="J12" s="59" t="str">
        <f t="shared" si="0"/>
        <v>PA.GA.010207</v>
      </c>
      <c r="K12" s="58" t="s">
        <v>2212</v>
      </c>
      <c r="L12" s="57" t="str">
        <f t="shared" si="1"/>
        <v>Hyperactive bowel sounds</v>
      </c>
      <c r="M12" s="59" t="str">
        <f t="shared" si="2"/>
        <v>PI.PA.GA.010207.01</v>
      </c>
      <c r="N12" s="59"/>
      <c r="O12" s="59" t="str">
        <f t="shared" si="3"/>
        <v>PH.PA.GA.010207.01</v>
      </c>
      <c r="Q12" s="59" t="str">
        <f t="shared" si="4"/>
        <v>CL.PA.GA.010207.01</v>
      </c>
      <c r="R12" s="59"/>
      <c r="S12" s="59" t="str">
        <f t="shared" si="5"/>
        <v>DR.PA.GA.010207.01</v>
      </c>
      <c r="T12" s="59"/>
      <c r="U12" s="60" t="str">
        <f t="shared" si="6"/>
        <v>IM.PA.GA.010207.01</v>
      </c>
      <c r="V12" s="59"/>
      <c r="W12" s="60" t="str">
        <f t="shared" si="7"/>
        <v>GE.PA.GA.010207.01</v>
      </c>
    </row>
    <row r="13" spans="1:37" s="57" customFormat="1" ht="14" customHeight="1">
      <c r="A13" s="57" t="s">
        <v>2187</v>
      </c>
      <c r="C13" s="58" t="s">
        <v>2212</v>
      </c>
      <c r="E13" s="58" t="s">
        <v>2217</v>
      </c>
      <c r="F13" s="57" t="s">
        <v>1592</v>
      </c>
      <c r="G13" s="57" t="s">
        <v>1591</v>
      </c>
      <c r="H13" s="58" t="s">
        <v>2378</v>
      </c>
      <c r="J13" s="59" t="str">
        <f t="shared" si="0"/>
        <v>PA.GA.010208</v>
      </c>
      <c r="K13" s="58" t="s">
        <v>2212</v>
      </c>
      <c r="L13" s="57" t="str">
        <f t="shared" si="1"/>
        <v>Absent bowel sounds</v>
      </c>
      <c r="M13" s="59" t="str">
        <f t="shared" si="2"/>
        <v>PI.PA.GA.010208.01</v>
      </c>
      <c r="N13" s="59"/>
      <c r="O13" s="59" t="str">
        <f t="shared" si="3"/>
        <v>PH.PA.GA.010208.01</v>
      </c>
      <c r="Q13" s="59" t="str">
        <f t="shared" si="4"/>
        <v>CL.PA.GA.010208.01</v>
      </c>
      <c r="R13" s="59"/>
      <c r="S13" s="59" t="str">
        <f t="shared" si="5"/>
        <v>DR.PA.GA.010208.01</v>
      </c>
      <c r="T13" s="59"/>
      <c r="U13" s="60" t="str">
        <f t="shared" si="6"/>
        <v>IM.PA.GA.010208.01</v>
      </c>
      <c r="V13" s="59"/>
      <c r="W13" s="60" t="str">
        <f t="shared" si="7"/>
        <v>GE.PA.GA.010208.01</v>
      </c>
    </row>
    <row r="14" spans="1:37" s="57" customFormat="1" ht="14" customHeight="1">
      <c r="A14" s="57" t="s">
        <v>2187</v>
      </c>
      <c r="C14" s="58" t="s">
        <v>2212</v>
      </c>
      <c r="D14" s="57" t="s">
        <v>1593</v>
      </c>
      <c r="E14" s="58" t="s">
        <v>2219</v>
      </c>
      <c r="F14" s="57" t="s">
        <v>1594</v>
      </c>
      <c r="G14" s="57" t="s">
        <v>1595</v>
      </c>
      <c r="H14" s="58" t="s">
        <v>2212</v>
      </c>
      <c r="J14" s="59" t="str">
        <f t="shared" si="0"/>
        <v>PA.GA.010301</v>
      </c>
      <c r="K14" s="58" t="s">
        <v>2212</v>
      </c>
      <c r="L14" s="57" t="str">
        <f t="shared" si="1"/>
        <v>Soft</v>
      </c>
      <c r="M14" s="59" t="str">
        <f t="shared" si="2"/>
        <v>PI.PA.GA.010301.01</v>
      </c>
      <c r="N14" s="59"/>
      <c r="O14" s="59" t="str">
        <f t="shared" si="3"/>
        <v>PH.PA.GA.010301.01</v>
      </c>
      <c r="Q14" s="59" t="str">
        <f t="shared" si="4"/>
        <v>CL.PA.GA.010301.01</v>
      </c>
      <c r="R14" s="59"/>
      <c r="S14" s="59" t="str">
        <f t="shared" si="5"/>
        <v>DR.PA.GA.010301.01</v>
      </c>
      <c r="T14" s="59"/>
      <c r="U14" s="60" t="str">
        <f t="shared" si="6"/>
        <v>IM.PA.GA.010301.01</v>
      </c>
      <c r="V14" s="59"/>
      <c r="W14" s="60" t="str">
        <f t="shared" si="7"/>
        <v>GE.PA.GA.010301.01</v>
      </c>
    </row>
    <row r="15" spans="1:37" s="57" customFormat="1" ht="14" customHeight="1">
      <c r="A15" s="57" t="s">
        <v>2187</v>
      </c>
      <c r="C15" s="58" t="s">
        <v>2212</v>
      </c>
      <c r="E15" s="58" t="s">
        <v>2219</v>
      </c>
      <c r="F15" s="57" t="s">
        <v>1594</v>
      </c>
      <c r="G15" s="57" t="s">
        <v>1596</v>
      </c>
      <c r="H15" s="58" t="s">
        <v>2217</v>
      </c>
      <c r="J15" s="59" t="str">
        <f t="shared" si="0"/>
        <v>PA.GA.010302</v>
      </c>
      <c r="K15" s="58" t="s">
        <v>2212</v>
      </c>
      <c r="L15" s="57" t="str">
        <f t="shared" si="1"/>
        <v>Firm</v>
      </c>
      <c r="M15" s="59" t="str">
        <f t="shared" si="2"/>
        <v>PI.PA.GA.010302.01</v>
      </c>
      <c r="N15" s="59"/>
      <c r="O15" s="59" t="str">
        <f t="shared" si="3"/>
        <v>PH.PA.GA.010302.01</v>
      </c>
      <c r="Q15" s="59" t="str">
        <f t="shared" si="4"/>
        <v>CL.PA.GA.010302.01</v>
      </c>
      <c r="R15" s="59"/>
      <c r="S15" s="59" t="str">
        <f t="shared" si="5"/>
        <v>DR.PA.GA.010302.01</v>
      </c>
      <c r="T15" s="59"/>
      <c r="U15" s="60" t="str">
        <f t="shared" si="6"/>
        <v>IM.PA.GA.010302.01</v>
      </c>
      <c r="V15" s="59"/>
      <c r="W15" s="60" t="str">
        <f t="shared" si="7"/>
        <v>GE.PA.GA.010302.01</v>
      </c>
    </row>
    <row r="16" spans="1:37" s="57" customFormat="1" ht="14" customHeight="1">
      <c r="A16" s="57" t="s">
        <v>2187</v>
      </c>
      <c r="C16" s="58" t="s">
        <v>2212</v>
      </c>
      <c r="E16" s="58" t="s">
        <v>2219</v>
      </c>
      <c r="F16" s="57" t="s">
        <v>1594</v>
      </c>
      <c r="G16" s="57" t="s">
        <v>1580</v>
      </c>
      <c r="H16" s="58" t="s">
        <v>2219</v>
      </c>
      <c r="J16" s="59" t="str">
        <f t="shared" si="0"/>
        <v>PA.GA.010303</v>
      </c>
      <c r="K16" s="58" t="s">
        <v>2212</v>
      </c>
      <c r="L16" s="57" t="str">
        <f t="shared" si="1"/>
        <v>Rigid</v>
      </c>
      <c r="M16" s="59" t="str">
        <f t="shared" si="2"/>
        <v>PI.PA.GA.010303.01</v>
      </c>
      <c r="N16" s="59"/>
      <c r="O16" s="59" t="str">
        <f t="shared" si="3"/>
        <v>PH.PA.GA.010303.01</v>
      </c>
      <c r="Q16" s="59" t="str">
        <f t="shared" si="4"/>
        <v>CL.PA.GA.010303.01</v>
      </c>
      <c r="R16" s="59"/>
      <c r="S16" s="59" t="str">
        <f t="shared" si="5"/>
        <v>DR.PA.GA.010303.01</v>
      </c>
      <c r="T16" s="59"/>
      <c r="U16" s="60" t="str">
        <f t="shared" si="6"/>
        <v>IM.PA.GA.010303.01</v>
      </c>
      <c r="V16" s="59"/>
      <c r="W16" s="60" t="str">
        <f t="shared" si="7"/>
        <v>GE.PA.GA.010303.01</v>
      </c>
    </row>
    <row r="17" spans="1:23" s="57" customFormat="1" ht="14" customHeight="1">
      <c r="A17" s="57" t="s">
        <v>2187</v>
      </c>
      <c r="C17" s="58" t="s">
        <v>2212</v>
      </c>
      <c r="E17" s="58" t="s">
        <v>2219</v>
      </c>
      <c r="F17" s="57" t="s">
        <v>1594</v>
      </c>
      <c r="G17" s="57" t="s">
        <v>1581</v>
      </c>
      <c r="H17" s="58" t="s">
        <v>2063</v>
      </c>
      <c r="J17" s="59" t="str">
        <f t="shared" si="0"/>
        <v>PA.GA.010304</v>
      </c>
      <c r="K17" s="58" t="s">
        <v>2212</v>
      </c>
      <c r="L17" s="57" t="str">
        <f t="shared" si="1"/>
        <v>Tender</v>
      </c>
      <c r="M17" s="59" t="str">
        <f t="shared" si="2"/>
        <v>PI.PA.GA.010304.01</v>
      </c>
      <c r="N17" s="59"/>
      <c r="O17" s="59" t="str">
        <f t="shared" si="3"/>
        <v>PH.PA.GA.010304.01</v>
      </c>
      <c r="Q17" s="59" t="str">
        <f t="shared" si="4"/>
        <v>CL.PA.GA.010304.01</v>
      </c>
      <c r="R17" s="59"/>
      <c r="S17" s="59" t="str">
        <f t="shared" si="5"/>
        <v>DR.PA.GA.010304.01</v>
      </c>
      <c r="T17" s="59"/>
      <c r="U17" s="60" t="str">
        <f t="shared" si="6"/>
        <v>IM.PA.GA.010304.01</v>
      </c>
      <c r="V17" s="59"/>
      <c r="W17" s="60" t="str">
        <f t="shared" si="7"/>
        <v>GE.PA.GA.010304.01</v>
      </c>
    </row>
    <row r="18" spans="1:23" s="57" customFormat="1" ht="14" customHeight="1">
      <c r="A18" s="57" t="s">
        <v>2187</v>
      </c>
      <c r="C18" s="58" t="s">
        <v>2212</v>
      </c>
      <c r="E18" s="58" t="s">
        <v>2219</v>
      </c>
      <c r="F18" s="57" t="s">
        <v>1594</v>
      </c>
      <c r="G18" s="57" t="s">
        <v>1582</v>
      </c>
      <c r="H18" s="58" t="s">
        <v>2065</v>
      </c>
      <c r="J18" s="59" t="str">
        <f t="shared" si="0"/>
        <v>PA.GA.010305</v>
      </c>
      <c r="K18" s="58" t="s">
        <v>2212</v>
      </c>
      <c r="L18" s="57" t="str">
        <f t="shared" si="1"/>
        <v>Non-tender</v>
      </c>
      <c r="M18" s="59" t="str">
        <f t="shared" si="2"/>
        <v>PI.PA.GA.010305.01</v>
      </c>
      <c r="N18" s="59"/>
      <c r="O18" s="59" t="str">
        <f t="shared" si="3"/>
        <v>PH.PA.GA.010305.01</v>
      </c>
      <c r="Q18" s="59" t="str">
        <f t="shared" si="4"/>
        <v>CL.PA.GA.010305.01</v>
      </c>
      <c r="R18" s="59"/>
      <c r="S18" s="59" t="str">
        <f t="shared" si="5"/>
        <v>DR.PA.GA.010305.01</v>
      </c>
      <c r="T18" s="59"/>
      <c r="U18" s="60" t="str">
        <f t="shared" si="6"/>
        <v>IM.PA.GA.010305.01</v>
      </c>
      <c r="V18" s="59"/>
      <c r="W18" s="60" t="str">
        <f t="shared" si="7"/>
        <v>GE.PA.GA.010305.01</v>
      </c>
    </row>
    <row r="19" spans="1:23" s="57" customFormat="1" ht="14" customHeight="1">
      <c r="A19" s="57" t="s">
        <v>2187</v>
      </c>
      <c r="C19" s="58" t="s">
        <v>2212</v>
      </c>
      <c r="E19" s="58" t="s">
        <v>2219</v>
      </c>
      <c r="F19" s="57" t="s">
        <v>1594</v>
      </c>
      <c r="G19" s="57" t="s">
        <v>1583</v>
      </c>
      <c r="H19" s="58" t="s">
        <v>2222</v>
      </c>
      <c r="J19" s="59" t="str">
        <f t="shared" si="0"/>
        <v>PA.GA.010306</v>
      </c>
      <c r="K19" s="58" t="s">
        <v>2212</v>
      </c>
      <c r="L19" s="57" t="str">
        <f t="shared" si="1"/>
        <v>Round</v>
      </c>
      <c r="M19" s="59" t="str">
        <f t="shared" si="2"/>
        <v>PI.PA.GA.010306.01</v>
      </c>
      <c r="N19" s="59"/>
      <c r="O19" s="59" t="str">
        <f t="shared" si="3"/>
        <v>PH.PA.GA.010306.01</v>
      </c>
      <c r="Q19" s="59" t="str">
        <f t="shared" si="4"/>
        <v>CL.PA.GA.010306.01</v>
      </c>
      <c r="R19" s="59"/>
      <c r="S19" s="59" t="str">
        <f t="shared" si="5"/>
        <v>DR.PA.GA.010306.01</v>
      </c>
      <c r="T19" s="59"/>
      <c r="U19" s="60" t="str">
        <f t="shared" si="6"/>
        <v>IM.PA.GA.010306.01</v>
      </c>
      <c r="V19" s="59"/>
      <c r="W19" s="60" t="str">
        <f t="shared" si="7"/>
        <v>GE.PA.GA.010306.01</v>
      </c>
    </row>
    <row r="20" spans="1:23" s="57" customFormat="1" ht="14" customHeight="1">
      <c r="A20" s="57" t="s">
        <v>2187</v>
      </c>
      <c r="C20" s="58" t="s">
        <v>2212</v>
      </c>
      <c r="E20" s="58" t="s">
        <v>2219</v>
      </c>
      <c r="F20" s="57" t="s">
        <v>1594</v>
      </c>
      <c r="G20" s="57" t="s">
        <v>1780</v>
      </c>
      <c r="H20" s="58" t="s">
        <v>2376</v>
      </c>
      <c r="J20" s="59" t="str">
        <f t="shared" si="0"/>
        <v>PA.GA.010307</v>
      </c>
      <c r="K20" s="58" t="s">
        <v>2212</v>
      </c>
      <c r="L20" s="57" t="str">
        <f t="shared" si="1"/>
        <v>Flat</v>
      </c>
      <c r="M20" s="59" t="str">
        <f t="shared" si="2"/>
        <v>PI.PA.GA.010307.01</v>
      </c>
      <c r="N20" s="59"/>
      <c r="O20" s="59" t="str">
        <f t="shared" si="3"/>
        <v>PH.PA.GA.010307.01</v>
      </c>
      <c r="Q20" s="59" t="str">
        <f t="shared" si="4"/>
        <v>CL.PA.GA.010307.01</v>
      </c>
      <c r="R20" s="59"/>
      <c r="S20" s="59" t="str">
        <f t="shared" si="5"/>
        <v>DR.PA.GA.010307.01</v>
      </c>
      <c r="T20" s="59"/>
      <c r="U20" s="60" t="str">
        <f t="shared" si="6"/>
        <v>IM.PA.GA.010307.01</v>
      </c>
      <c r="V20" s="59"/>
      <c r="W20" s="60" t="str">
        <f t="shared" si="7"/>
        <v>GE.PA.GA.010307.01</v>
      </c>
    </row>
    <row r="21" spans="1:23" s="57" customFormat="1" ht="14" customHeight="1">
      <c r="A21" s="57" t="s">
        <v>2187</v>
      </c>
      <c r="C21" s="58" t="s">
        <v>2212</v>
      </c>
      <c r="E21" s="58" t="s">
        <v>2219</v>
      </c>
      <c r="F21" s="57" t="s">
        <v>1594</v>
      </c>
      <c r="G21" s="57" t="s">
        <v>1779</v>
      </c>
      <c r="H21" s="58" t="s">
        <v>2378</v>
      </c>
      <c r="J21" s="59" t="str">
        <f t="shared" si="0"/>
        <v>PA.GA.010308</v>
      </c>
      <c r="K21" s="58" t="s">
        <v>2212</v>
      </c>
      <c r="L21" s="57" t="str">
        <f t="shared" si="1"/>
        <v>Distended</v>
      </c>
      <c r="M21" s="59" t="str">
        <f t="shared" si="2"/>
        <v>PI.PA.GA.010308.01</v>
      </c>
      <c r="N21" s="59"/>
      <c r="O21" s="59" t="str">
        <f t="shared" si="3"/>
        <v>PH.PA.GA.010308.01</v>
      </c>
      <c r="Q21" s="59" t="str">
        <f t="shared" si="4"/>
        <v>CL.PA.GA.010308.01</v>
      </c>
      <c r="R21" s="59"/>
      <c r="S21" s="59" t="str">
        <f t="shared" si="5"/>
        <v>DR.PA.GA.010308.01</v>
      </c>
      <c r="T21" s="59"/>
      <c r="U21" s="60" t="str">
        <f t="shared" si="6"/>
        <v>IM.PA.GA.010308.01</v>
      </c>
      <c r="V21" s="59"/>
      <c r="W21" s="60" t="str">
        <f t="shared" si="7"/>
        <v>GE.PA.GA.010308.01</v>
      </c>
    </row>
    <row r="22" spans="1:23" s="57" customFormat="1" ht="14" customHeight="1">
      <c r="A22" s="57" t="s">
        <v>2187</v>
      </c>
      <c r="C22" s="58" t="s">
        <v>2212</v>
      </c>
      <c r="E22" s="58" t="s">
        <v>2219</v>
      </c>
      <c r="F22" s="57" t="s">
        <v>1594</v>
      </c>
      <c r="G22" s="57" t="s">
        <v>1584</v>
      </c>
      <c r="H22" s="58" t="s">
        <v>2380</v>
      </c>
      <c r="J22" s="59" t="str">
        <f t="shared" si="0"/>
        <v>PA.GA.010309</v>
      </c>
      <c r="K22" s="58" t="s">
        <v>2212</v>
      </c>
      <c r="L22" s="57" t="str">
        <f t="shared" si="1"/>
        <v>Guarding</v>
      </c>
      <c r="M22" s="59" t="str">
        <f t="shared" si="2"/>
        <v>PI.PA.GA.010309.01</v>
      </c>
      <c r="N22" s="59"/>
      <c r="O22" s="59" t="str">
        <f t="shared" si="3"/>
        <v>PH.PA.GA.010309.01</v>
      </c>
      <c r="Q22" s="59" t="str">
        <f t="shared" si="4"/>
        <v>CL.PA.GA.010309.01</v>
      </c>
      <c r="R22" s="59"/>
      <c r="S22" s="59" t="str">
        <f t="shared" si="5"/>
        <v>DR.PA.GA.010309.01</v>
      </c>
      <c r="T22" s="59"/>
      <c r="U22" s="60" t="str">
        <f t="shared" si="6"/>
        <v>IM.PA.GA.010309.01</v>
      </c>
      <c r="V22" s="59"/>
      <c r="W22" s="60" t="str">
        <f t="shared" si="7"/>
        <v>GE.PA.GA.010309.01</v>
      </c>
    </row>
    <row r="23" spans="1:23" s="57" customFormat="1" ht="14" customHeight="1">
      <c r="A23" s="57" t="s">
        <v>2187</v>
      </c>
      <c r="C23" s="58" t="s">
        <v>2212</v>
      </c>
      <c r="E23" s="58" t="s">
        <v>2219</v>
      </c>
      <c r="F23" s="57" t="s">
        <v>1594</v>
      </c>
      <c r="G23" s="57" t="s">
        <v>1405</v>
      </c>
      <c r="H23" s="58" t="s">
        <v>2124</v>
      </c>
      <c r="J23" s="59" t="str">
        <f t="shared" si="0"/>
        <v>PA.GA.010310</v>
      </c>
      <c r="K23" s="58" t="s">
        <v>2212</v>
      </c>
      <c r="L23" s="57" t="str">
        <f t="shared" si="1"/>
        <v>Obese</v>
      </c>
      <c r="M23" s="59" t="str">
        <f t="shared" si="2"/>
        <v>PI.PA.GA.010310.01</v>
      </c>
      <c r="N23" s="59"/>
      <c r="O23" s="59" t="str">
        <f t="shared" si="3"/>
        <v>PH.PA.GA.010310.01</v>
      </c>
      <c r="Q23" s="59" t="str">
        <f t="shared" si="4"/>
        <v>CL.PA.GA.010310.01</v>
      </c>
      <c r="R23" s="59"/>
      <c r="S23" s="59" t="str">
        <f t="shared" si="5"/>
        <v>DR.PA.GA.010310.01</v>
      </c>
      <c r="T23" s="59"/>
      <c r="U23" s="60" t="str">
        <f t="shared" si="6"/>
        <v>IM.PA.GA.010310.01</v>
      </c>
      <c r="V23" s="59"/>
      <c r="W23" s="60" t="str">
        <f t="shared" si="7"/>
        <v>GE.PA.GA.010310.01</v>
      </c>
    </row>
    <row r="24" spans="1:23" s="57" customFormat="1" ht="14" customHeight="1">
      <c r="A24" s="57" t="s">
        <v>2187</v>
      </c>
      <c r="C24" s="58" t="s">
        <v>2212</v>
      </c>
      <c r="E24" s="58" t="s">
        <v>2219</v>
      </c>
      <c r="F24" s="57" t="s">
        <v>1594</v>
      </c>
      <c r="G24" s="57" t="s">
        <v>2337</v>
      </c>
      <c r="H24" s="58" t="s">
        <v>2126</v>
      </c>
      <c r="J24" s="59" t="str">
        <f t="shared" si="0"/>
        <v>PA.GA.010311</v>
      </c>
      <c r="K24" s="58" t="s">
        <v>2212</v>
      </c>
      <c r="L24" s="57" t="str">
        <f t="shared" si="1"/>
        <v>Other: specify</v>
      </c>
      <c r="M24" s="59" t="str">
        <f t="shared" si="2"/>
        <v>PI.PA.GA.010311.01</v>
      </c>
      <c r="N24" s="59"/>
      <c r="O24" s="59" t="str">
        <f t="shared" si="3"/>
        <v>PH.PA.GA.010311.01</v>
      </c>
      <c r="Q24" s="59" t="str">
        <f t="shared" si="4"/>
        <v>CL.PA.GA.010311.01</v>
      </c>
      <c r="R24" s="59"/>
      <c r="S24" s="59" t="str">
        <f t="shared" si="5"/>
        <v>DR.PA.GA.010311.01</v>
      </c>
      <c r="T24" s="59"/>
      <c r="U24" s="60" t="str">
        <f t="shared" si="6"/>
        <v>IM.PA.GA.010311.01</v>
      </c>
      <c r="V24" s="59"/>
      <c r="W24" s="60" t="str">
        <f t="shared" si="7"/>
        <v>GE.PA.GA.010311.01</v>
      </c>
    </row>
    <row r="25" spans="1:23" s="57" customFormat="1" ht="14" customHeight="1">
      <c r="A25" s="57" t="s">
        <v>2187</v>
      </c>
      <c r="C25" s="58" t="s">
        <v>2212</v>
      </c>
      <c r="D25" s="57" t="s">
        <v>3025</v>
      </c>
      <c r="E25" s="58" t="s">
        <v>2063</v>
      </c>
      <c r="F25" s="57" t="s">
        <v>1406</v>
      </c>
      <c r="G25" s="57" t="s">
        <v>1588</v>
      </c>
      <c r="H25" s="58" t="s">
        <v>2212</v>
      </c>
      <c r="J25" s="59" t="str">
        <f t="shared" si="0"/>
        <v>PA.GA.010401</v>
      </c>
      <c r="K25" s="58" t="s">
        <v>2212</v>
      </c>
      <c r="L25" s="57" t="str">
        <f t="shared" si="1"/>
        <v>Active bowel sounds</v>
      </c>
      <c r="M25" s="59" t="str">
        <f t="shared" si="2"/>
        <v>PI.PA.GA.010401.01</v>
      </c>
      <c r="N25" s="59"/>
      <c r="O25" s="59" t="str">
        <f t="shared" si="3"/>
        <v>PH.PA.GA.010401.01</v>
      </c>
      <c r="Q25" s="59" t="str">
        <f t="shared" si="4"/>
        <v>CL.PA.GA.010401.01</v>
      </c>
      <c r="R25" s="59"/>
      <c r="S25" s="59" t="str">
        <f t="shared" si="5"/>
        <v>DR.PA.GA.010401.01</v>
      </c>
      <c r="T25" s="59"/>
      <c r="U25" s="60" t="str">
        <f t="shared" si="6"/>
        <v>IM.PA.GA.010401.01</v>
      </c>
      <c r="V25" s="59"/>
      <c r="W25" s="60" t="str">
        <f t="shared" si="7"/>
        <v>GE.PA.GA.010401.01</v>
      </c>
    </row>
    <row r="26" spans="1:23" s="57" customFormat="1" ht="14" customHeight="1">
      <c r="A26" s="57" t="s">
        <v>2187</v>
      </c>
      <c r="C26" s="58" t="s">
        <v>2212</v>
      </c>
      <c r="E26" s="58" t="s">
        <v>2063</v>
      </c>
      <c r="F26" s="57" t="s">
        <v>1406</v>
      </c>
      <c r="G26" s="57" t="s">
        <v>1589</v>
      </c>
      <c r="H26" s="58" t="s">
        <v>2217</v>
      </c>
      <c r="J26" s="59" t="str">
        <f t="shared" si="0"/>
        <v>PA.GA.010402</v>
      </c>
      <c r="K26" s="58" t="s">
        <v>2212</v>
      </c>
      <c r="L26" s="57" t="str">
        <f t="shared" si="1"/>
        <v>Hypoactive bowel sounds</v>
      </c>
      <c r="M26" s="59" t="str">
        <f t="shared" si="2"/>
        <v>PI.PA.GA.010402.01</v>
      </c>
      <c r="N26" s="59"/>
      <c r="O26" s="59" t="str">
        <f t="shared" si="3"/>
        <v>PH.PA.GA.010402.01</v>
      </c>
      <c r="Q26" s="59" t="str">
        <f t="shared" si="4"/>
        <v>CL.PA.GA.010402.01</v>
      </c>
      <c r="R26" s="59"/>
      <c r="S26" s="59" t="str">
        <f t="shared" si="5"/>
        <v>DR.PA.GA.010402.01</v>
      </c>
      <c r="T26" s="59"/>
      <c r="U26" s="60" t="str">
        <f t="shared" si="6"/>
        <v>IM.PA.GA.010402.01</v>
      </c>
      <c r="V26" s="59"/>
      <c r="W26" s="60" t="str">
        <f t="shared" si="7"/>
        <v>GE.PA.GA.010402.01</v>
      </c>
    </row>
    <row r="27" spans="1:23" s="57" customFormat="1" ht="14" customHeight="1">
      <c r="A27" s="57" t="s">
        <v>2187</v>
      </c>
      <c r="C27" s="58" t="s">
        <v>2212</v>
      </c>
      <c r="E27" s="58" t="s">
        <v>2063</v>
      </c>
      <c r="F27" s="57" t="s">
        <v>1406</v>
      </c>
      <c r="G27" s="57" t="s">
        <v>1590</v>
      </c>
      <c r="H27" s="58" t="s">
        <v>2219</v>
      </c>
      <c r="J27" s="59" t="str">
        <f t="shared" si="0"/>
        <v>PA.GA.010403</v>
      </c>
      <c r="K27" s="58" t="s">
        <v>2212</v>
      </c>
      <c r="L27" s="57" t="str">
        <f t="shared" si="1"/>
        <v>Hyperactive bowel sounds</v>
      </c>
      <c r="M27" s="59" t="str">
        <f t="shared" si="2"/>
        <v>PI.PA.GA.010403.01</v>
      </c>
      <c r="N27" s="59"/>
      <c r="O27" s="59" t="str">
        <f t="shared" si="3"/>
        <v>PH.PA.GA.010403.01</v>
      </c>
      <c r="Q27" s="59" t="str">
        <f t="shared" si="4"/>
        <v>CL.PA.GA.010403.01</v>
      </c>
      <c r="R27" s="59"/>
      <c r="S27" s="59" t="str">
        <f t="shared" si="5"/>
        <v>DR.PA.GA.010403.01</v>
      </c>
      <c r="T27" s="59"/>
      <c r="U27" s="60" t="str">
        <f t="shared" si="6"/>
        <v>IM.PA.GA.010403.01</v>
      </c>
      <c r="V27" s="59"/>
      <c r="W27" s="60" t="str">
        <f t="shared" si="7"/>
        <v>GE.PA.GA.010403.01</v>
      </c>
    </row>
    <row r="28" spans="1:23" s="57" customFormat="1" ht="14" customHeight="1">
      <c r="A28" s="57" t="s">
        <v>2187</v>
      </c>
      <c r="C28" s="58" t="s">
        <v>2212</v>
      </c>
      <c r="E28" s="58" t="s">
        <v>2063</v>
      </c>
      <c r="F28" s="57" t="s">
        <v>1406</v>
      </c>
      <c r="G28" s="57" t="s">
        <v>1591</v>
      </c>
      <c r="H28" s="58" t="s">
        <v>2063</v>
      </c>
      <c r="J28" s="59" t="str">
        <f t="shared" si="0"/>
        <v>PA.GA.010404</v>
      </c>
      <c r="K28" s="58" t="s">
        <v>2212</v>
      </c>
      <c r="L28" s="57" t="str">
        <f t="shared" si="1"/>
        <v>Absent bowel sounds</v>
      </c>
      <c r="M28" s="59" t="str">
        <f t="shared" si="2"/>
        <v>PI.PA.GA.010404.01</v>
      </c>
      <c r="N28" s="59"/>
      <c r="O28" s="59" t="str">
        <f t="shared" si="3"/>
        <v>PH.PA.GA.010404.01</v>
      </c>
      <c r="Q28" s="59" t="str">
        <f t="shared" si="4"/>
        <v>CL.PA.GA.010404.01</v>
      </c>
      <c r="R28" s="59"/>
      <c r="S28" s="59" t="str">
        <f t="shared" si="5"/>
        <v>DR.PA.GA.010404.01</v>
      </c>
      <c r="T28" s="59"/>
      <c r="U28" s="60" t="str">
        <f t="shared" si="6"/>
        <v>IM.PA.GA.010404.01</v>
      </c>
      <c r="V28" s="59"/>
      <c r="W28" s="60" t="str">
        <f t="shared" si="7"/>
        <v>GE.PA.GA.010404.01</v>
      </c>
    </row>
    <row r="29" spans="1:23" s="57" customFormat="1" ht="14" customHeight="1">
      <c r="A29" s="57" t="s">
        <v>2187</v>
      </c>
      <c r="C29" s="58" t="s">
        <v>2212</v>
      </c>
      <c r="D29" s="57" t="s">
        <v>3026</v>
      </c>
      <c r="E29" s="58" t="s">
        <v>2063</v>
      </c>
      <c r="F29" s="57" t="s">
        <v>1407</v>
      </c>
      <c r="G29" s="57" t="s">
        <v>1588</v>
      </c>
      <c r="H29" s="58" t="s">
        <v>2065</v>
      </c>
      <c r="J29" s="59" t="str">
        <f t="shared" si="0"/>
        <v>PA.GA.010405</v>
      </c>
      <c r="K29" s="58" t="s">
        <v>2212</v>
      </c>
      <c r="L29" s="57" t="str">
        <f t="shared" si="1"/>
        <v>Active bowel sounds</v>
      </c>
      <c r="M29" s="59" t="str">
        <f t="shared" si="2"/>
        <v>PI.PA.GA.010405.01</v>
      </c>
      <c r="N29" s="59"/>
      <c r="O29" s="59" t="str">
        <f t="shared" si="3"/>
        <v>PH.PA.GA.010405.01</v>
      </c>
      <c r="Q29" s="59" t="str">
        <f t="shared" si="4"/>
        <v>CL.PA.GA.010405.01</v>
      </c>
      <c r="R29" s="59"/>
      <c r="S29" s="59" t="str">
        <f t="shared" si="5"/>
        <v>DR.PA.GA.010405.01</v>
      </c>
      <c r="T29" s="59"/>
      <c r="U29" s="60" t="str">
        <f t="shared" si="6"/>
        <v>IM.PA.GA.010405.01</v>
      </c>
      <c r="V29" s="59"/>
      <c r="W29" s="60" t="str">
        <f t="shared" si="7"/>
        <v>GE.PA.GA.010405.01</v>
      </c>
    </row>
    <row r="30" spans="1:23" s="57" customFormat="1" ht="14" customHeight="1">
      <c r="A30" s="57" t="s">
        <v>2187</v>
      </c>
      <c r="C30" s="58" t="s">
        <v>2212</v>
      </c>
      <c r="E30" s="58" t="s">
        <v>2063</v>
      </c>
      <c r="F30" s="57" t="s">
        <v>1407</v>
      </c>
      <c r="G30" s="57" t="s">
        <v>1589</v>
      </c>
      <c r="H30" s="58" t="s">
        <v>2222</v>
      </c>
      <c r="J30" s="59" t="str">
        <f t="shared" si="0"/>
        <v>PA.GA.010406</v>
      </c>
      <c r="K30" s="58" t="s">
        <v>2212</v>
      </c>
      <c r="L30" s="57" t="str">
        <f t="shared" si="1"/>
        <v>Hypoactive bowel sounds</v>
      </c>
      <c r="M30" s="59" t="str">
        <f t="shared" si="2"/>
        <v>PI.PA.GA.010406.01</v>
      </c>
      <c r="N30" s="59"/>
      <c r="O30" s="59" t="str">
        <f t="shared" si="3"/>
        <v>PH.PA.GA.010406.01</v>
      </c>
      <c r="Q30" s="59" t="str">
        <f t="shared" si="4"/>
        <v>CL.PA.GA.010406.01</v>
      </c>
      <c r="R30" s="59"/>
      <c r="S30" s="59" t="str">
        <f t="shared" si="5"/>
        <v>DR.PA.GA.010406.01</v>
      </c>
      <c r="T30" s="59"/>
      <c r="U30" s="60" t="str">
        <f t="shared" si="6"/>
        <v>IM.PA.GA.010406.01</v>
      </c>
      <c r="V30" s="59"/>
      <c r="W30" s="60" t="str">
        <f t="shared" si="7"/>
        <v>GE.PA.GA.010406.01</v>
      </c>
    </row>
    <row r="31" spans="1:23" s="57" customFormat="1" ht="14" customHeight="1">
      <c r="A31" s="57" t="s">
        <v>2187</v>
      </c>
      <c r="C31" s="58" t="s">
        <v>2212</v>
      </c>
      <c r="E31" s="58" t="s">
        <v>2063</v>
      </c>
      <c r="F31" s="57" t="s">
        <v>1407</v>
      </c>
      <c r="G31" s="57" t="s">
        <v>1590</v>
      </c>
      <c r="H31" s="58" t="s">
        <v>2376</v>
      </c>
      <c r="J31" s="59" t="str">
        <f t="shared" si="0"/>
        <v>PA.GA.010407</v>
      </c>
      <c r="K31" s="58" t="s">
        <v>2212</v>
      </c>
      <c r="L31" s="57" t="str">
        <f t="shared" si="1"/>
        <v>Hyperactive bowel sounds</v>
      </c>
      <c r="M31" s="59" t="str">
        <f t="shared" si="2"/>
        <v>PI.PA.GA.010407.01</v>
      </c>
      <c r="N31" s="59"/>
      <c r="O31" s="59" t="str">
        <f t="shared" si="3"/>
        <v>PH.PA.GA.010407.01</v>
      </c>
      <c r="Q31" s="59" t="str">
        <f t="shared" si="4"/>
        <v>CL.PA.GA.010407.01</v>
      </c>
      <c r="R31" s="59"/>
      <c r="S31" s="59" t="str">
        <f t="shared" si="5"/>
        <v>DR.PA.GA.010407.01</v>
      </c>
      <c r="T31" s="59"/>
      <c r="U31" s="60" t="str">
        <f t="shared" si="6"/>
        <v>IM.PA.GA.010407.01</v>
      </c>
      <c r="V31" s="59"/>
      <c r="W31" s="60" t="str">
        <f t="shared" si="7"/>
        <v>GE.PA.GA.010407.01</v>
      </c>
    </row>
    <row r="32" spans="1:23" s="57" customFormat="1" ht="14" customHeight="1">
      <c r="A32" s="57" t="s">
        <v>2187</v>
      </c>
      <c r="C32" s="58" t="s">
        <v>2212</v>
      </c>
      <c r="E32" s="58" t="s">
        <v>2063</v>
      </c>
      <c r="F32" s="57" t="s">
        <v>1407</v>
      </c>
      <c r="G32" s="57" t="s">
        <v>1591</v>
      </c>
      <c r="H32" s="58" t="s">
        <v>2378</v>
      </c>
      <c r="J32" s="59" t="str">
        <f t="shared" si="0"/>
        <v>PA.GA.010408</v>
      </c>
      <c r="K32" s="58" t="s">
        <v>2212</v>
      </c>
      <c r="L32" s="57" t="str">
        <f t="shared" si="1"/>
        <v>Absent bowel sounds</v>
      </c>
      <c r="M32" s="59" t="str">
        <f t="shared" si="2"/>
        <v>PI.PA.GA.010408.01</v>
      </c>
      <c r="N32" s="59"/>
      <c r="O32" s="59" t="str">
        <f t="shared" si="3"/>
        <v>PH.PA.GA.010408.01</v>
      </c>
      <c r="Q32" s="59" t="str">
        <f t="shared" si="4"/>
        <v>CL.PA.GA.010408.01</v>
      </c>
      <c r="R32" s="59"/>
      <c r="S32" s="59" t="str">
        <f t="shared" si="5"/>
        <v>DR.PA.GA.010408.01</v>
      </c>
      <c r="T32" s="59"/>
      <c r="U32" s="60" t="str">
        <f t="shared" si="6"/>
        <v>IM.PA.GA.010408.01</v>
      </c>
      <c r="V32" s="59"/>
      <c r="W32" s="60" t="str">
        <f t="shared" si="7"/>
        <v>GE.PA.GA.010408.01</v>
      </c>
    </row>
    <row r="33" spans="1:23" s="57" customFormat="1" ht="14" customHeight="1">
      <c r="A33" s="57" t="s">
        <v>2187</v>
      </c>
      <c r="B33" s="57" t="s">
        <v>1408</v>
      </c>
      <c r="C33" s="58" t="s">
        <v>2217</v>
      </c>
      <c r="D33" s="57" t="s">
        <v>1409</v>
      </c>
      <c r="E33" s="58" t="s">
        <v>2212</v>
      </c>
      <c r="F33" s="57" t="s">
        <v>1409</v>
      </c>
      <c r="G33" s="57" t="s">
        <v>537</v>
      </c>
      <c r="H33" s="58" t="s">
        <v>2212</v>
      </c>
      <c r="J33" s="59" t="str">
        <f t="shared" si="0"/>
        <v>PA.GA.020101</v>
      </c>
      <c r="K33" s="58" t="s">
        <v>2212</v>
      </c>
      <c r="L33" s="57" t="str">
        <f t="shared" si="1"/>
        <v>Excellent: 75-100% of meal</v>
      </c>
      <c r="M33" s="59" t="str">
        <f t="shared" si="2"/>
        <v>PI.PA.GA.020101.01</v>
      </c>
      <c r="N33" s="59"/>
      <c r="O33" s="59" t="str">
        <f t="shared" si="3"/>
        <v>PH.PA.GA.020101.01</v>
      </c>
      <c r="Q33" s="59" t="str">
        <f t="shared" si="4"/>
        <v>CL.PA.GA.020101.01</v>
      </c>
      <c r="R33" s="59"/>
      <c r="S33" s="59" t="str">
        <f t="shared" si="5"/>
        <v>DR.PA.GA.020101.01</v>
      </c>
      <c r="T33" s="59"/>
      <c r="U33" s="60" t="str">
        <f t="shared" si="6"/>
        <v>IM.PA.GA.020101.01</v>
      </c>
      <c r="V33" s="59"/>
      <c r="W33" s="60" t="str">
        <f t="shared" si="7"/>
        <v>GE.PA.GA.020101.01</v>
      </c>
    </row>
    <row r="34" spans="1:23" s="57" customFormat="1" ht="14" customHeight="1">
      <c r="A34" s="57" t="s">
        <v>2187</v>
      </c>
      <c r="C34" s="58" t="s">
        <v>2217</v>
      </c>
      <c r="E34" s="58" t="s">
        <v>2212</v>
      </c>
      <c r="F34" s="57" t="s">
        <v>1409</v>
      </c>
      <c r="G34" s="57" t="s">
        <v>402</v>
      </c>
      <c r="H34" s="58" t="s">
        <v>2217</v>
      </c>
      <c r="J34" s="59" t="str">
        <f t="shared" ref="J34:J67" si="8">CONCATENATE("PA.GA.",C34,E34,H34)</f>
        <v>PA.GA.020102</v>
      </c>
      <c r="K34" s="58" t="s">
        <v>2212</v>
      </c>
      <c r="L34" s="57" t="str">
        <f t="shared" ref="L34:L67" si="9">G34</f>
        <v>Good: 50-75% of meal</v>
      </c>
      <c r="M34" s="59" t="str">
        <f t="shared" ref="M34:M67" si="10">CONCATENATE("PI.",J34,".",K34)</f>
        <v>PI.PA.GA.020102.01</v>
      </c>
      <c r="N34" s="59"/>
      <c r="O34" s="59" t="str">
        <f t="shared" ref="O34:O67" si="11">CONCATENATE("PH.",J34,".",K34)</f>
        <v>PH.PA.GA.020102.01</v>
      </c>
      <c r="Q34" s="59" t="str">
        <f t="shared" ref="Q34:Q67" si="12">CONCATENATE("CL.",J34,".",K34)</f>
        <v>CL.PA.GA.020102.01</v>
      </c>
      <c r="R34" s="59"/>
      <c r="S34" s="59" t="str">
        <f t="shared" si="5"/>
        <v>DR.PA.GA.020102.01</v>
      </c>
      <c r="T34" s="59"/>
      <c r="U34" s="60" t="str">
        <f t="shared" si="6"/>
        <v>IM.PA.GA.020102.01</v>
      </c>
      <c r="V34" s="59"/>
      <c r="W34" s="60" t="str">
        <f t="shared" si="7"/>
        <v>GE.PA.GA.020102.01</v>
      </c>
    </row>
    <row r="35" spans="1:23" s="57" customFormat="1" ht="14" customHeight="1">
      <c r="A35" s="57" t="s">
        <v>2187</v>
      </c>
      <c r="C35" s="58" t="s">
        <v>2217</v>
      </c>
      <c r="E35" s="58" t="s">
        <v>2212</v>
      </c>
      <c r="F35" s="57" t="s">
        <v>1409</v>
      </c>
      <c r="G35" s="57" t="s">
        <v>403</v>
      </c>
      <c r="H35" s="58" t="s">
        <v>2219</v>
      </c>
      <c r="J35" s="59" t="str">
        <f t="shared" si="8"/>
        <v>PA.GA.020103</v>
      </c>
      <c r="K35" s="58" t="s">
        <v>2212</v>
      </c>
      <c r="L35" s="57" t="str">
        <f t="shared" si="9"/>
        <v>Fair: 25-50% of meal</v>
      </c>
      <c r="M35" s="59" t="str">
        <f t="shared" si="10"/>
        <v>PI.PA.GA.020103.01</v>
      </c>
      <c r="N35" s="59"/>
      <c r="O35" s="59" t="str">
        <f t="shared" si="11"/>
        <v>PH.PA.GA.020103.01</v>
      </c>
      <c r="Q35" s="59" t="str">
        <f t="shared" si="12"/>
        <v>CL.PA.GA.020103.01</v>
      </c>
      <c r="R35" s="59"/>
      <c r="S35" s="59" t="str">
        <f t="shared" si="5"/>
        <v>DR.PA.GA.020103.01</v>
      </c>
      <c r="T35" s="59"/>
      <c r="U35" s="60" t="str">
        <f t="shared" si="6"/>
        <v>IM.PA.GA.020103.01</v>
      </c>
      <c r="V35" s="59"/>
      <c r="W35" s="60" t="str">
        <f t="shared" si="7"/>
        <v>GE.PA.GA.020103.01</v>
      </c>
    </row>
    <row r="36" spans="1:23" s="57" customFormat="1" ht="14" customHeight="1">
      <c r="A36" s="57" t="s">
        <v>2187</v>
      </c>
      <c r="C36" s="58" t="s">
        <v>2217</v>
      </c>
      <c r="E36" s="58" t="s">
        <v>2212</v>
      </c>
      <c r="F36" s="57" t="s">
        <v>1409</v>
      </c>
      <c r="G36" s="57" t="s">
        <v>404</v>
      </c>
      <c r="H36" s="58" t="s">
        <v>2063</v>
      </c>
      <c r="J36" s="59" t="str">
        <f t="shared" si="8"/>
        <v>PA.GA.020104</v>
      </c>
      <c r="K36" s="58" t="s">
        <v>2212</v>
      </c>
      <c r="L36" s="57" t="str">
        <f t="shared" si="9"/>
        <v>Poor: Less than 25% of meal</v>
      </c>
      <c r="M36" s="59" t="str">
        <f t="shared" si="10"/>
        <v>PI.PA.GA.020104.01</v>
      </c>
      <c r="N36" s="59"/>
      <c r="O36" s="59" t="str">
        <f t="shared" si="11"/>
        <v>PH.PA.GA.020104.01</v>
      </c>
      <c r="Q36" s="59" t="str">
        <f t="shared" si="12"/>
        <v>CL.PA.GA.020104.01</v>
      </c>
      <c r="R36" s="59"/>
      <c r="S36" s="59" t="str">
        <f t="shared" si="5"/>
        <v>DR.PA.GA.020104.01</v>
      </c>
      <c r="T36" s="59"/>
      <c r="U36" s="60" t="str">
        <f t="shared" si="6"/>
        <v>IM.PA.GA.020104.01</v>
      </c>
      <c r="V36" s="59"/>
      <c r="W36" s="60" t="str">
        <f t="shared" si="7"/>
        <v>GE.PA.GA.020104.01</v>
      </c>
    </row>
    <row r="37" spans="1:23" s="57" customFormat="1" ht="14" customHeight="1">
      <c r="A37" s="57" t="s">
        <v>2187</v>
      </c>
      <c r="C37" s="58" t="s">
        <v>2217</v>
      </c>
      <c r="E37" s="58" t="s">
        <v>2212</v>
      </c>
      <c r="F37" s="57" t="s">
        <v>1409</v>
      </c>
      <c r="G37" s="57" t="s">
        <v>405</v>
      </c>
      <c r="H37" s="58" t="s">
        <v>2065</v>
      </c>
      <c r="J37" s="59" t="str">
        <f t="shared" si="8"/>
        <v>PA.GA.020105</v>
      </c>
      <c r="K37" s="58" t="s">
        <v>2212</v>
      </c>
      <c r="L37" s="57" t="str">
        <f t="shared" si="9"/>
        <v>Refused, specify reason:</v>
      </c>
      <c r="M37" s="59" t="str">
        <f t="shared" si="10"/>
        <v>PI.PA.GA.020105.01</v>
      </c>
      <c r="N37" s="59"/>
      <c r="O37" s="59" t="str">
        <f t="shared" si="11"/>
        <v>PH.PA.GA.020105.01</v>
      </c>
      <c r="Q37" s="59" t="str">
        <f t="shared" si="12"/>
        <v>CL.PA.GA.020105.01</v>
      </c>
      <c r="R37" s="59"/>
      <c r="S37" s="59" t="str">
        <f t="shared" si="5"/>
        <v>DR.PA.GA.020105.01</v>
      </c>
      <c r="T37" s="59"/>
      <c r="U37" s="60" t="str">
        <f t="shared" si="6"/>
        <v>IM.PA.GA.020105.01</v>
      </c>
      <c r="V37" s="59"/>
      <c r="W37" s="60" t="str">
        <f t="shared" si="7"/>
        <v>GE.PA.GA.020105.01</v>
      </c>
    </row>
    <row r="38" spans="1:23" s="57" customFormat="1" ht="14" customHeight="1">
      <c r="A38" s="57" t="s">
        <v>2187</v>
      </c>
      <c r="C38" s="58" t="s">
        <v>2217</v>
      </c>
      <c r="E38" s="58" t="s">
        <v>2212</v>
      </c>
      <c r="F38" s="57" t="s">
        <v>1409</v>
      </c>
      <c r="G38" s="57" t="s">
        <v>1410</v>
      </c>
      <c r="H38" s="58" t="s">
        <v>2222</v>
      </c>
      <c r="J38" s="59" t="str">
        <f t="shared" si="8"/>
        <v>PA.GA.020106</v>
      </c>
      <c r="K38" s="58" t="s">
        <v>2212</v>
      </c>
      <c r="L38" s="57" t="str">
        <f t="shared" si="9"/>
        <v>NPO</v>
      </c>
      <c r="M38" s="59" t="str">
        <f t="shared" si="10"/>
        <v>PI.PA.GA.020106.01</v>
      </c>
      <c r="N38" s="59"/>
      <c r="O38" s="59" t="str">
        <f t="shared" si="11"/>
        <v>PH.PA.GA.020106.01</v>
      </c>
      <c r="Q38" s="59" t="str">
        <f t="shared" si="12"/>
        <v>CL.PA.GA.020106.01</v>
      </c>
      <c r="R38" s="59"/>
      <c r="S38" s="59" t="str">
        <f t="shared" si="5"/>
        <v>DR.PA.GA.020106.01</v>
      </c>
      <c r="T38" s="59"/>
      <c r="U38" s="60" t="str">
        <f t="shared" si="6"/>
        <v>IM.PA.GA.020106.01</v>
      </c>
      <c r="V38" s="59"/>
      <c r="W38" s="60" t="str">
        <f t="shared" si="7"/>
        <v>GE.PA.GA.020106.01</v>
      </c>
    </row>
    <row r="39" spans="1:23" s="57" customFormat="1" ht="14" customHeight="1">
      <c r="A39" s="57" t="s">
        <v>2187</v>
      </c>
      <c r="C39" s="58" t="s">
        <v>2217</v>
      </c>
      <c r="E39" s="58" t="s">
        <v>2212</v>
      </c>
      <c r="F39" s="57" t="s">
        <v>1409</v>
      </c>
      <c r="G39" s="57" t="s">
        <v>406</v>
      </c>
      <c r="H39" s="58" t="s">
        <v>2376</v>
      </c>
      <c r="J39" s="59" t="str">
        <f t="shared" si="8"/>
        <v>PA.GA.020107</v>
      </c>
      <c r="K39" s="58" t="s">
        <v>2212</v>
      </c>
      <c r="L39" s="57" t="str">
        <f t="shared" si="9"/>
        <v>PPN/TPN support</v>
      </c>
      <c r="M39" s="59" t="str">
        <f t="shared" si="10"/>
        <v>PI.PA.GA.020107.01</v>
      </c>
      <c r="N39" s="59"/>
      <c r="O39" s="59" t="str">
        <f t="shared" si="11"/>
        <v>PH.PA.GA.020107.01</v>
      </c>
      <c r="Q39" s="59" t="str">
        <f t="shared" si="12"/>
        <v>CL.PA.GA.020107.01</v>
      </c>
      <c r="R39" s="59"/>
      <c r="S39" s="59" t="str">
        <f t="shared" si="5"/>
        <v>DR.PA.GA.020107.01</v>
      </c>
      <c r="T39" s="59"/>
      <c r="U39" s="60" t="str">
        <f t="shared" si="6"/>
        <v>IM.PA.GA.020107.01</v>
      </c>
      <c r="V39" s="59"/>
      <c r="W39" s="60" t="str">
        <f t="shared" si="7"/>
        <v>GE.PA.GA.020107.01</v>
      </c>
    </row>
    <row r="40" spans="1:23" s="57" customFormat="1" ht="14" customHeight="1">
      <c r="A40" s="57" t="s">
        <v>2187</v>
      </c>
      <c r="C40" s="58" t="s">
        <v>2217</v>
      </c>
      <c r="E40" s="58" t="s">
        <v>2212</v>
      </c>
      <c r="F40" s="57" t="s">
        <v>1409</v>
      </c>
      <c r="G40" s="57" t="s">
        <v>407</v>
      </c>
      <c r="H40" s="58" t="s">
        <v>2378</v>
      </c>
      <c r="J40" s="59" t="str">
        <f t="shared" si="8"/>
        <v>PA.GA.020108</v>
      </c>
      <c r="K40" s="58" t="s">
        <v>2212</v>
      </c>
      <c r="L40" s="57" t="str">
        <f t="shared" si="9"/>
        <v>Tube Feed support</v>
      </c>
      <c r="M40" s="59" t="str">
        <f t="shared" si="10"/>
        <v>PI.PA.GA.020108.01</v>
      </c>
      <c r="N40" s="59"/>
      <c r="O40" s="59" t="str">
        <f t="shared" si="11"/>
        <v>PH.PA.GA.020108.01</v>
      </c>
      <c r="Q40" s="59" t="str">
        <f t="shared" si="12"/>
        <v>CL.PA.GA.020108.01</v>
      </c>
      <c r="R40" s="59"/>
      <c r="S40" s="59" t="str">
        <f t="shared" si="5"/>
        <v>DR.PA.GA.020108.01</v>
      </c>
      <c r="T40" s="59"/>
      <c r="U40" s="60" t="str">
        <f t="shared" si="6"/>
        <v>IM.PA.GA.020108.01</v>
      </c>
      <c r="V40" s="59"/>
      <c r="W40" s="60" t="str">
        <f t="shared" si="7"/>
        <v>GE.PA.GA.020108.01</v>
      </c>
    </row>
    <row r="41" spans="1:23" s="57" customFormat="1" ht="14" customHeight="1">
      <c r="A41" s="57" t="s">
        <v>2187</v>
      </c>
      <c r="B41" s="57" t="s">
        <v>2215</v>
      </c>
      <c r="C41" s="58" t="s">
        <v>2217</v>
      </c>
      <c r="D41" s="57" t="s">
        <v>1411</v>
      </c>
      <c r="E41" s="58" t="s">
        <v>2217</v>
      </c>
      <c r="F41" s="57" t="s">
        <v>1411</v>
      </c>
      <c r="G41" s="57" t="s">
        <v>2117</v>
      </c>
      <c r="H41" s="58" t="s">
        <v>2212</v>
      </c>
      <c r="J41" s="59" t="str">
        <f t="shared" si="8"/>
        <v>PA.GA.020201</v>
      </c>
      <c r="K41" s="58" t="s">
        <v>2212</v>
      </c>
      <c r="L41" s="57" t="str">
        <f t="shared" si="9"/>
        <v>None</v>
      </c>
      <c r="M41" s="59" t="str">
        <f t="shared" si="10"/>
        <v>PI.PA.GA.020201.01</v>
      </c>
      <c r="N41" s="59"/>
      <c r="O41" s="59" t="str">
        <f t="shared" si="11"/>
        <v>PH.PA.GA.020201.01</v>
      </c>
      <c r="Q41" s="59" t="str">
        <f t="shared" si="12"/>
        <v>CL.PA.GA.020201.01</v>
      </c>
      <c r="R41" s="59"/>
      <c r="S41" s="59" t="str">
        <f t="shared" si="5"/>
        <v>DR.PA.GA.020201.01</v>
      </c>
      <c r="T41" s="59"/>
      <c r="U41" s="60" t="str">
        <f t="shared" si="6"/>
        <v>IM.PA.GA.020201.01</v>
      </c>
      <c r="V41" s="59"/>
      <c r="W41" s="60" t="str">
        <f t="shared" si="7"/>
        <v>GE.PA.GA.020201.01</v>
      </c>
    </row>
    <row r="42" spans="1:23" s="57" customFormat="1" ht="14" customHeight="1">
      <c r="A42" s="57" t="s">
        <v>2187</v>
      </c>
      <c r="C42" s="58" t="s">
        <v>2217</v>
      </c>
      <c r="E42" s="58" t="s">
        <v>2217</v>
      </c>
      <c r="F42" s="57" t="s">
        <v>1411</v>
      </c>
      <c r="G42" s="57" t="s">
        <v>1412</v>
      </c>
      <c r="H42" s="58" t="s">
        <v>2217</v>
      </c>
      <c r="J42" s="59" t="str">
        <f t="shared" si="8"/>
        <v>PA.GA.020202</v>
      </c>
      <c r="K42" s="58" t="s">
        <v>2212</v>
      </c>
      <c r="L42" s="57" t="str">
        <f t="shared" si="9"/>
        <v>Dysphagia</v>
      </c>
      <c r="M42" s="59" t="str">
        <f t="shared" si="10"/>
        <v>PI.PA.GA.020202.01</v>
      </c>
      <c r="N42" s="59"/>
      <c r="O42" s="59" t="str">
        <f t="shared" si="11"/>
        <v>PH.PA.GA.020202.01</v>
      </c>
      <c r="Q42" s="59" t="str">
        <f t="shared" si="12"/>
        <v>CL.PA.GA.020202.01</v>
      </c>
      <c r="R42" s="59"/>
      <c r="S42" s="59" t="str">
        <f t="shared" si="5"/>
        <v>DR.PA.GA.020202.01</v>
      </c>
      <c r="T42" s="59"/>
      <c r="U42" s="60" t="str">
        <f t="shared" si="6"/>
        <v>IM.PA.GA.020202.01</v>
      </c>
      <c r="V42" s="59"/>
      <c r="W42" s="60" t="str">
        <f t="shared" si="7"/>
        <v>GE.PA.GA.020202.01</v>
      </c>
    </row>
    <row r="43" spans="1:23" s="57" customFormat="1" ht="14" customHeight="1">
      <c r="A43" s="57" t="s">
        <v>2187</v>
      </c>
      <c r="C43" s="58" t="s">
        <v>2217</v>
      </c>
      <c r="E43" s="58" t="s">
        <v>2217</v>
      </c>
      <c r="F43" s="57" t="s">
        <v>1411</v>
      </c>
      <c r="G43" s="57" t="s">
        <v>1413</v>
      </c>
      <c r="H43" s="58" t="s">
        <v>2219</v>
      </c>
      <c r="J43" s="59" t="str">
        <f t="shared" si="8"/>
        <v>PA.GA.020203</v>
      </c>
      <c r="K43" s="58" t="s">
        <v>2212</v>
      </c>
      <c r="L43" s="57" t="str">
        <f t="shared" si="9"/>
        <v>Indigestion</v>
      </c>
      <c r="M43" s="59" t="str">
        <f t="shared" si="10"/>
        <v>PI.PA.GA.020203.01</v>
      </c>
      <c r="N43" s="59"/>
      <c r="O43" s="59" t="str">
        <f t="shared" si="11"/>
        <v>PH.PA.GA.020203.01</v>
      </c>
      <c r="Q43" s="59" t="str">
        <f t="shared" si="12"/>
        <v>CL.PA.GA.020203.01</v>
      </c>
      <c r="R43" s="59"/>
      <c r="S43" s="59" t="str">
        <f t="shared" si="5"/>
        <v>DR.PA.GA.020203.01</v>
      </c>
      <c r="T43" s="59"/>
      <c r="U43" s="60" t="str">
        <f t="shared" si="6"/>
        <v>IM.PA.GA.020203.01</v>
      </c>
      <c r="V43" s="59"/>
      <c r="W43" s="60" t="str">
        <f t="shared" si="7"/>
        <v>GE.PA.GA.020203.01</v>
      </c>
    </row>
    <row r="44" spans="1:23" s="57" customFormat="1" ht="14" customHeight="1">
      <c r="A44" s="57" t="s">
        <v>2187</v>
      </c>
      <c r="C44" s="58" t="s">
        <v>2217</v>
      </c>
      <c r="E44" s="58" t="s">
        <v>2217</v>
      </c>
      <c r="F44" s="57" t="s">
        <v>1411</v>
      </c>
      <c r="G44" s="57" t="s">
        <v>1414</v>
      </c>
      <c r="H44" s="58" t="s">
        <v>2063</v>
      </c>
      <c r="J44" s="59" t="str">
        <f t="shared" si="8"/>
        <v>PA.GA.020204</v>
      </c>
      <c r="K44" s="58" t="s">
        <v>2212</v>
      </c>
      <c r="L44" s="57" t="str">
        <f t="shared" si="9"/>
        <v>Nausea</v>
      </c>
      <c r="M44" s="59" t="str">
        <f t="shared" si="10"/>
        <v>PI.PA.GA.020204.01</v>
      </c>
      <c r="N44" s="59"/>
      <c r="O44" s="59" t="str">
        <f t="shared" si="11"/>
        <v>PH.PA.GA.020204.01</v>
      </c>
      <c r="Q44" s="59" t="str">
        <f t="shared" si="12"/>
        <v>CL.PA.GA.020204.01</v>
      </c>
      <c r="R44" s="59"/>
      <c r="S44" s="59" t="str">
        <f t="shared" si="5"/>
        <v>DR.PA.GA.020204.01</v>
      </c>
      <c r="T44" s="59"/>
      <c r="U44" s="60" t="str">
        <f t="shared" si="6"/>
        <v>IM.PA.GA.020204.01</v>
      </c>
      <c r="V44" s="59"/>
      <c r="W44" s="60" t="str">
        <f t="shared" si="7"/>
        <v>GE.PA.GA.020204.01</v>
      </c>
    </row>
    <row r="45" spans="1:23" s="57" customFormat="1" ht="14" customHeight="1">
      <c r="A45" s="57" t="s">
        <v>2187</v>
      </c>
      <c r="C45" s="58" t="s">
        <v>2217</v>
      </c>
      <c r="E45" s="58" t="s">
        <v>2217</v>
      </c>
      <c r="F45" s="57" t="s">
        <v>1411</v>
      </c>
      <c r="G45" s="57" t="s">
        <v>1415</v>
      </c>
      <c r="H45" s="58" t="s">
        <v>2065</v>
      </c>
      <c r="J45" s="59" t="str">
        <f t="shared" si="8"/>
        <v>PA.GA.020205</v>
      </c>
      <c r="K45" s="58" t="s">
        <v>2212</v>
      </c>
      <c r="L45" s="57" t="str">
        <f t="shared" si="9"/>
        <v>Vomiting</v>
      </c>
      <c r="M45" s="59" t="str">
        <f t="shared" si="10"/>
        <v>PI.PA.GA.020205.01</v>
      </c>
      <c r="N45" s="59"/>
      <c r="O45" s="59" t="str">
        <f t="shared" si="11"/>
        <v>PH.PA.GA.020205.01</v>
      </c>
      <c r="Q45" s="59" t="str">
        <f t="shared" si="12"/>
        <v>CL.PA.GA.020205.01</v>
      </c>
      <c r="R45" s="59"/>
      <c r="S45" s="59" t="str">
        <f t="shared" si="5"/>
        <v>DR.PA.GA.020205.01</v>
      </c>
      <c r="T45" s="59"/>
      <c r="U45" s="60" t="str">
        <f t="shared" si="6"/>
        <v>IM.PA.GA.020205.01</v>
      </c>
      <c r="V45" s="59"/>
      <c r="W45" s="60" t="str">
        <f t="shared" si="7"/>
        <v>GE.PA.GA.020205.01</v>
      </c>
    </row>
    <row r="46" spans="1:23" s="57" customFormat="1" ht="14" customHeight="1">
      <c r="A46" s="57" t="s">
        <v>2187</v>
      </c>
      <c r="C46" s="58" t="s">
        <v>2217</v>
      </c>
      <c r="E46" s="58" t="s">
        <v>2217</v>
      </c>
      <c r="F46" s="57" t="s">
        <v>1411</v>
      </c>
      <c r="G46" s="57" t="s">
        <v>1416</v>
      </c>
      <c r="H46" s="58" t="s">
        <v>2222</v>
      </c>
      <c r="J46" s="59" t="str">
        <f t="shared" si="8"/>
        <v>PA.GA.020206</v>
      </c>
      <c r="K46" s="58" t="s">
        <v>2212</v>
      </c>
      <c r="L46" s="57" t="str">
        <f t="shared" si="9"/>
        <v>Constipation</v>
      </c>
      <c r="M46" s="59" t="str">
        <f t="shared" si="10"/>
        <v>PI.PA.GA.020206.01</v>
      </c>
      <c r="N46" s="59"/>
      <c r="O46" s="59" t="str">
        <f t="shared" si="11"/>
        <v>PH.PA.GA.020206.01</v>
      </c>
      <c r="Q46" s="59" t="str">
        <f t="shared" si="12"/>
        <v>CL.PA.GA.020206.01</v>
      </c>
      <c r="R46" s="59"/>
      <c r="S46" s="59" t="str">
        <f t="shared" si="5"/>
        <v>DR.PA.GA.020206.01</v>
      </c>
      <c r="T46" s="59"/>
      <c r="U46" s="60" t="str">
        <f t="shared" si="6"/>
        <v>IM.PA.GA.020206.01</v>
      </c>
      <c r="V46" s="59"/>
      <c r="W46" s="60" t="str">
        <f t="shared" si="7"/>
        <v>GE.PA.GA.020206.01</v>
      </c>
    </row>
    <row r="47" spans="1:23" s="57" customFormat="1" ht="14" customHeight="1">
      <c r="A47" s="57" t="s">
        <v>2187</v>
      </c>
      <c r="C47" s="58" t="s">
        <v>2217</v>
      </c>
      <c r="E47" s="58" t="s">
        <v>2217</v>
      </c>
      <c r="F47" s="57" t="s">
        <v>1411</v>
      </c>
      <c r="G47" s="57" t="s">
        <v>1417</v>
      </c>
      <c r="H47" s="58" t="s">
        <v>2376</v>
      </c>
      <c r="J47" s="59" t="str">
        <f t="shared" si="8"/>
        <v>PA.GA.020207</v>
      </c>
      <c r="K47" s="58" t="s">
        <v>2212</v>
      </c>
      <c r="L47" s="57" t="str">
        <f t="shared" si="9"/>
        <v>Impaction</v>
      </c>
      <c r="M47" s="59" t="str">
        <f t="shared" si="10"/>
        <v>PI.PA.GA.020207.01</v>
      </c>
      <c r="N47" s="59"/>
      <c r="O47" s="59" t="str">
        <f t="shared" si="11"/>
        <v>PH.PA.GA.020207.01</v>
      </c>
      <c r="Q47" s="59" t="str">
        <f t="shared" si="12"/>
        <v>CL.PA.GA.020207.01</v>
      </c>
      <c r="R47" s="59"/>
      <c r="S47" s="59" t="str">
        <f t="shared" si="5"/>
        <v>DR.PA.GA.020207.01</v>
      </c>
      <c r="T47" s="59"/>
      <c r="U47" s="60" t="str">
        <f t="shared" si="6"/>
        <v>IM.PA.GA.020207.01</v>
      </c>
      <c r="V47" s="59"/>
      <c r="W47" s="60" t="str">
        <f t="shared" si="7"/>
        <v>GE.PA.GA.020207.01</v>
      </c>
    </row>
    <row r="48" spans="1:23" s="57" customFormat="1" ht="14" customHeight="1">
      <c r="A48" s="57" t="s">
        <v>2187</v>
      </c>
      <c r="C48" s="58" t="s">
        <v>2217</v>
      </c>
      <c r="E48" s="58" t="s">
        <v>2217</v>
      </c>
      <c r="F48" s="57" t="s">
        <v>1411</v>
      </c>
      <c r="G48" s="57" t="s">
        <v>408</v>
      </c>
      <c r="H48" s="58" t="s">
        <v>2378</v>
      </c>
      <c r="J48" s="59" t="str">
        <f t="shared" si="8"/>
        <v>PA.GA.020208</v>
      </c>
      <c r="K48" s="58" t="s">
        <v>2212</v>
      </c>
      <c r="L48" s="57" t="str">
        <f t="shared" si="9"/>
        <v>Abdominal cramping</v>
      </c>
      <c r="M48" s="59" t="str">
        <f t="shared" si="10"/>
        <v>PI.PA.GA.020208.01</v>
      </c>
      <c r="N48" s="59"/>
      <c r="O48" s="59" t="str">
        <f t="shared" si="11"/>
        <v>PH.PA.GA.020208.01</v>
      </c>
      <c r="Q48" s="59" t="str">
        <f t="shared" si="12"/>
        <v>CL.PA.GA.020208.01</v>
      </c>
      <c r="R48" s="59"/>
      <c r="S48" s="59" t="str">
        <f t="shared" si="5"/>
        <v>DR.PA.GA.020208.01</v>
      </c>
      <c r="T48" s="59"/>
      <c r="U48" s="60" t="str">
        <f t="shared" si="6"/>
        <v>IM.PA.GA.020208.01</v>
      </c>
      <c r="V48" s="59"/>
      <c r="W48" s="60" t="str">
        <f t="shared" si="7"/>
        <v>GE.PA.GA.020208.01</v>
      </c>
    </row>
    <row r="49" spans="1:31" s="57" customFormat="1" ht="14" customHeight="1">
      <c r="A49" s="57" t="s">
        <v>2187</v>
      </c>
      <c r="C49" s="58" t="s">
        <v>2217</v>
      </c>
      <c r="E49" s="58" t="s">
        <v>2217</v>
      </c>
      <c r="F49" s="57" t="s">
        <v>1411</v>
      </c>
      <c r="G49" s="57" t="s">
        <v>1418</v>
      </c>
      <c r="H49" s="58" t="s">
        <v>2380</v>
      </c>
      <c r="J49" s="59" t="str">
        <f t="shared" si="8"/>
        <v>PA.GA.020209</v>
      </c>
      <c r="K49" s="58" t="s">
        <v>2212</v>
      </c>
      <c r="L49" s="57" t="str">
        <f t="shared" si="9"/>
        <v>Flatulence</v>
      </c>
      <c r="M49" s="59" t="str">
        <f t="shared" si="10"/>
        <v>PI.PA.GA.020209.01</v>
      </c>
      <c r="N49" s="59"/>
      <c r="O49" s="59" t="str">
        <f t="shared" si="11"/>
        <v>PH.PA.GA.020209.01</v>
      </c>
      <c r="Q49" s="59" t="str">
        <f t="shared" si="12"/>
        <v>CL.PA.GA.020209.01</v>
      </c>
      <c r="R49" s="59"/>
      <c r="S49" s="59" t="str">
        <f t="shared" si="5"/>
        <v>DR.PA.GA.020209.01</v>
      </c>
      <c r="T49" s="59"/>
      <c r="U49" s="60" t="str">
        <f t="shared" si="6"/>
        <v>IM.PA.GA.020209.01</v>
      </c>
      <c r="V49" s="59"/>
      <c r="W49" s="60" t="str">
        <f t="shared" si="7"/>
        <v>GE.PA.GA.020209.01</v>
      </c>
    </row>
    <row r="50" spans="1:31" s="57" customFormat="1" ht="14" customHeight="1">
      <c r="A50" s="57" t="s">
        <v>2187</v>
      </c>
      <c r="C50" s="58" t="s">
        <v>2217</v>
      </c>
      <c r="E50" s="58" t="s">
        <v>2217</v>
      </c>
      <c r="F50" s="57" t="s">
        <v>1411</v>
      </c>
      <c r="G50" s="57" t="s">
        <v>1419</v>
      </c>
      <c r="H50" s="58" t="s">
        <v>2124</v>
      </c>
      <c r="J50" s="59" t="str">
        <f t="shared" si="8"/>
        <v>PA.GA.020210</v>
      </c>
      <c r="K50" s="58" t="s">
        <v>2212</v>
      </c>
      <c r="L50" s="57" t="str">
        <f t="shared" si="9"/>
        <v>Diarrhea</v>
      </c>
      <c r="M50" s="59" t="str">
        <f t="shared" si="10"/>
        <v>PI.PA.GA.020210.01</v>
      </c>
      <c r="N50" s="59"/>
      <c r="O50" s="59" t="str">
        <f t="shared" si="11"/>
        <v>PH.PA.GA.020210.01</v>
      </c>
      <c r="Q50" s="59" t="str">
        <f t="shared" si="12"/>
        <v>CL.PA.GA.020210.01</v>
      </c>
      <c r="R50" s="59"/>
      <c r="S50" s="59" t="str">
        <f t="shared" si="5"/>
        <v>DR.PA.GA.020210.01</v>
      </c>
      <c r="T50" s="59"/>
      <c r="U50" s="60" t="str">
        <f t="shared" si="6"/>
        <v>IM.PA.GA.020210.01</v>
      </c>
      <c r="V50" s="59"/>
      <c r="W50" s="60" t="str">
        <f t="shared" si="7"/>
        <v>GE.PA.GA.020210.01</v>
      </c>
    </row>
    <row r="51" spans="1:31" s="57" customFormat="1" ht="14" customHeight="1">
      <c r="A51" s="57" t="s">
        <v>2187</v>
      </c>
      <c r="C51" s="58" t="s">
        <v>2217</v>
      </c>
      <c r="E51" s="58" t="s">
        <v>2217</v>
      </c>
      <c r="F51" s="57" t="s">
        <v>1411</v>
      </c>
      <c r="G51" s="57" t="s">
        <v>2337</v>
      </c>
      <c r="H51" s="58" t="s">
        <v>2126</v>
      </c>
      <c r="J51" s="59" t="str">
        <f t="shared" si="8"/>
        <v>PA.GA.020211</v>
      </c>
      <c r="K51" s="58" t="s">
        <v>2212</v>
      </c>
      <c r="L51" s="57" t="str">
        <f t="shared" si="9"/>
        <v>Other: specify</v>
      </c>
      <c r="M51" s="59" t="str">
        <f t="shared" si="10"/>
        <v>PI.PA.GA.020211.01</v>
      </c>
      <c r="N51" s="59"/>
      <c r="O51" s="59" t="str">
        <f t="shared" si="11"/>
        <v>PH.PA.GA.020211.01</v>
      </c>
      <c r="Q51" s="59" t="str">
        <f t="shared" si="12"/>
        <v>CL.PA.GA.020211.01</v>
      </c>
      <c r="R51" s="59"/>
      <c r="S51" s="59" t="str">
        <f t="shared" si="5"/>
        <v>DR.PA.GA.020211.01</v>
      </c>
      <c r="T51" s="59"/>
      <c r="U51" s="60" t="str">
        <f t="shared" si="6"/>
        <v>IM.PA.GA.020211.01</v>
      </c>
      <c r="V51" s="59"/>
      <c r="W51" s="60" t="str">
        <f t="shared" si="7"/>
        <v>GE.PA.GA.020211.01</v>
      </c>
    </row>
    <row r="52" spans="1:31" s="57" customFormat="1" ht="14" customHeight="1">
      <c r="A52" s="57" t="s">
        <v>2187</v>
      </c>
      <c r="C52" s="58" t="s">
        <v>2217</v>
      </c>
      <c r="D52" s="57" t="s">
        <v>1599</v>
      </c>
      <c r="E52" s="58" t="s">
        <v>2219</v>
      </c>
      <c r="F52" s="57" t="s">
        <v>1599</v>
      </c>
      <c r="G52" s="57" t="s">
        <v>409</v>
      </c>
      <c r="H52" s="58" t="s">
        <v>2212</v>
      </c>
      <c r="J52" s="59" t="str">
        <f t="shared" si="8"/>
        <v>PA.GA.020301</v>
      </c>
      <c r="K52" s="58" t="s">
        <v>2212</v>
      </c>
      <c r="L52" s="57" t="str">
        <f t="shared" si="9"/>
        <v>Aspiration precautions</v>
      </c>
      <c r="M52" s="59" t="str">
        <f t="shared" si="10"/>
        <v>PI.PA.GA.020301.01</v>
      </c>
      <c r="N52" s="59"/>
      <c r="O52" s="59" t="str">
        <f t="shared" si="11"/>
        <v>PH.PA.GA.020301.01</v>
      </c>
      <c r="Q52" s="59" t="str">
        <f t="shared" si="12"/>
        <v>CL.PA.GA.020301.01</v>
      </c>
      <c r="R52" s="59"/>
      <c r="S52" s="59" t="str">
        <f t="shared" si="5"/>
        <v>DR.PA.GA.020301.01</v>
      </c>
      <c r="T52" s="59"/>
      <c r="U52" s="60" t="str">
        <f t="shared" si="6"/>
        <v>IM.PA.GA.020301.01</v>
      </c>
      <c r="V52" s="59"/>
      <c r="W52" s="60" t="str">
        <f t="shared" si="7"/>
        <v>GE.PA.GA.020301.01</v>
      </c>
    </row>
    <row r="53" spans="1:31" s="57" customFormat="1" ht="14" customHeight="1">
      <c r="A53" s="57" t="s">
        <v>2187</v>
      </c>
      <c r="C53" s="58" t="s">
        <v>2217</v>
      </c>
      <c r="E53" s="58" t="s">
        <v>2219</v>
      </c>
      <c r="F53" s="57" t="s">
        <v>1599</v>
      </c>
      <c r="G53" s="57" t="s">
        <v>1410</v>
      </c>
      <c r="H53" s="58" t="s">
        <v>2217</v>
      </c>
      <c r="J53" s="59" t="str">
        <f t="shared" si="8"/>
        <v>PA.GA.020302</v>
      </c>
      <c r="K53" s="58" t="s">
        <v>2212</v>
      </c>
      <c r="L53" s="57" t="str">
        <f t="shared" si="9"/>
        <v>NPO</v>
      </c>
      <c r="M53" s="59" t="str">
        <f t="shared" si="10"/>
        <v>PI.PA.GA.020302.01</v>
      </c>
      <c r="N53" s="59"/>
      <c r="O53" s="59" t="str">
        <f t="shared" si="11"/>
        <v>PH.PA.GA.020302.01</v>
      </c>
      <c r="Q53" s="59" t="str">
        <f t="shared" si="12"/>
        <v>CL.PA.GA.020302.01</v>
      </c>
      <c r="R53" s="59"/>
      <c r="S53" s="59" t="str">
        <f t="shared" si="5"/>
        <v>DR.PA.GA.020302.01</v>
      </c>
      <c r="T53" s="59"/>
      <c r="U53" s="60" t="str">
        <f t="shared" si="6"/>
        <v>IM.PA.GA.020302.01</v>
      </c>
      <c r="V53" s="59"/>
      <c r="W53" s="60" t="str">
        <f t="shared" si="7"/>
        <v>GE.PA.GA.020302.01</v>
      </c>
    </row>
    <row r="54" spans="1:31" s="57" customFormat="1" ht="14" customHeight="1">
      <c r="A54" s="57" t="s">
        <v>2187</v>
      </c>
      <c r="C54" s="58" t="s">
        <v>2217</v>
      </c>
      <c r="E54" s="58" t="s">
        <v>2219</v>
      </c>
      <c r="F54" s="57" t="s">
        <v>1599</v>
      </c>
      <c r="G54" s="57" t="s">
        <v>534</v>
      </c>
      <c r="H54" s="58" t="s">
        <v>2219</v>
      </c>
      <c r="J54" s="59" t="str">
        <f t="shared" si="8"/>
        <v>PA.GA.020303</v>
      </c>
      <c r="K54" s="58" t="s">
        <v>2212</v>
      </c>
      <c r="L54" s="57" t="str">
        <f t="shared" si="9"/>
        <v>Fluid restriction 1000mL</v>
      </c>
      <c r="M54" s="59" t="str">
        <f t="shared" si="10"/>
        <v>PI.PA.GA.020303.01</v>
      </c>
      <c r="N54" s="59"/>
      <c r="O54" s="59" t="str">
        <f t="shared" si="11"/>
        <v>PH.PA.GA.020303.01</v>
      </c>
      <c r="Q54" s="59" t="str">
        <f t="shared" si="12"/>
        <v>CL.PA.GA.020303.01</v>
      </c>
      <c r="R54" s="59"/>
      <c r="S54" s="59" t="str">
        <f t="shared" si="5"/>
        <v>DR.PA.GA.020303.01</v>
      </c>
      <c r="T54" s="59"/>
      <c r="U54" s="60" t="str">
        <f t="shared" si="6"/>
        <v>IM.PA.GA.020303.01</v>
      </c>
      <c r="V54" s="59"/>
      <c r="W54" s="60" t="str">
        <f t="shared" si="7"/>
        <v>GE.PA.GA.020303.01</v>
      </c>
    </row>
    <row r="55" spans="1:31" s="57" customFormat="1" ht="14" customHeight="1">
      <c r="A55" s="57" t="s">
        <v>2187</v>
      </c>
      <c r="C55" s="58" t="s">
        <v>2217</v>
      </c>
      <c r="E55" s="58" t="s">
        <v>2219</v>
      </c>
      <c r="F55" s="57" t="s">
        <v>1599</v>
      </c>
      <c r="G55" s="57" t="s">
        <v>375</v>
      </c>
      <c r="H55" s="58" t="s">
        <v>2063</v>
      </c>
      <c r="J55" s="59" t="str">
        <f t="shared" si="8"/>
        <v>PA.GA.020304</v>
      </c>
      <c r="K55" s="58" t="s">
        <v>2212</v>
      </c>
      <c r="L55" s="57" t="str">
        <f t="shared" si="9"/>
        <v>Fluid restriction 1200mL</v>
      </c>
      <c r="M55" s="59" t="str">
        <f t="shared" si="10"/>
        <v>PI.PA.GA.020304.01</v>
      </c>
      <c r="N55" s="59"/>
      <c r="O55" s="59" t="str">
        <f t="shared" si="11"/>
        <v>PH.PA.GA.020304.01</v>
      </c>
      <c r="Q55" s="59" t="str">
        <f t="shared" si="12"/>
        <v>CL.PA.GA.020304.01</v>
      </c>
      <c r="R55" s="59"/>
      <c r="S55" s="59" t="str">
        <f t="shared" si="5"/>
        <v>DR.PA.GA.020304.01</v>
      </c>
      <c r="T55" s="59"/>
      <c r="U55" s="60" t="str">
        <f t="shared" si="6"/>
        <v>IM.PA.GA.020304.01</v>
      </c>
      <c r="V55" s="59"/>
      <c r="W55" s="60" t="str">
        <f t="shared" si="7"/>
        <v>GE.PA.GA.020304.01</v>
      </c>
    </row>
    <row r="56" spans="1:31" s="57" customFormat="1" ht="14" customHeight="1">
      <c r="A56" s="57" t="s">
        <v>2187</v>
      </c>
      <c r="C56" s="58" t="s">
        <v>2217</v>
      </c>
      <c r="E56" s="58" t="s">
        <v>2219</v>
      </c>
      <c r="F56" s="57" t="s">
        <v>1599</v>
      </c>
      <c r="G56" s="57" t="s">
        <v>288</v>
      </c>
      <c r="H56" s="58" t="s">
        <v>2065</v>
      </c>
      <c r="J56" s="59" t="str">
        <f t="shared" si="8"/>
        <v>PA.GA.020305</v>
      </c>
      <c r="K56" s="58" t="s">
        <v>2212</v>
      </c>
      <c r="L56" s="57" t="str">
        <f t="shared" si="9"/>
        <v>Fluid restriction 1500mL</v>
      </c>
      <c r="M56" s="59" t="str">
        <f t="shared" si="10"/>
        <v>PI.PA.GA.020305.01</v>
      </c>
      <c r="N56" s="59"/>
      <c r="O56" s="59" t="str">
        <f t="shared" si="11"/>
        <v>PH.PA.GA.020305.01</v>
      </c>
      <c r="Q56" s="59" t="str">
        <f t="shared" si="12"/>
        <v>CL.PA.GA.020305.01</v>
      </c>
      <c r="R56" s="59"/>
      <c r="S56" s="59" t="str">
        <f t="shared" si="5"/>
        <v>DR.PA.GA.020305.01</v>
      </c>
      <c r="T56" s="59"/>
      <c r="U56" s="60" t="str">
        <f t="shared" si="6"/>
        <v>IM.PA.GA.020305.01</v>
      </c>
      <c r="V56" s="59"/>
      <c r="W56" s="60" t="str">
        <f t="shared" si="7"/>
        <v>GE.PA.GA.020305.01</v>
      </c>
    </row>
    <row r="57" spans="1:31" s="57" customFormat="1" ht="14" customHeight="1">
      <c r="A57" s="57" t="s">
        <v>2187</v>
      </c>
      <c r="C57" s="58" t="s">
        <v>2217</v>
      </c>
      <c r="E57" s="58" t="s">
        <v>2219</v>
      </c>
      <c r="F57" s="57" t="s">
        <v>1599</v>
      </c>
      <c r="G57" s="57" t="s">
        <v>3206</v>
      </c>
      <c r="H57" s="58" t="s">
        <v>2222</v>
      </c>
      <c r="J57" s="59" t="str">
        <f t="shared" si="8"/>
        <v>PA.GA.020306</v>
      </c>
      <c r="K57" s="58" t="s">
        <v>2212</v>
      </c>
      <c r="L57" s="57" t="str">
        <f t="shared" si="9"/>
        <v>Enteral</v>
      </c>
      <c r="M57" s="59" t="str">
        <f t="shared" si="10"/>
        <v>PI.PA.GA.020306.01</v>
      </c>
      <c r="N57" s="59"/>
      <c r="O57" s="59" t="str">
        <f t="shared" si="11"/>
        <v>PH.PA.GA.020306.01</v>
      </c>
      <c r="Q57" s="59" t="str">
        <f t="shared" si="12"/>
        <v>CL.PA.GA.020306.01</v>
      </c>
      <c r="R57" s="59"/>
      <c r="S57" s="59" t="str">
        <f t="shared" si="5"/>
        <v>DR.PA.GA.020306.01</v>
      </c>
      <c r="T57" s="59"/>
      <c r="U57" s="60" t="str">
        <f t="shared" si="6"/>
        <v>IM.PA.GA.020306.01</v>
      </c>
      <c r="V57" s="59"/>
      <c r="W57" s="60" t="str">
        <f t="shared" si="7"/>
        <v>GE.PA.GA.020306.01</v>
      </c>
    </row>
    <row r="58" spans="1:31" s="57" customFormat="1" ht="14" customHeight="1">
      <c r="A58" s="57" t="s">
        <v>2187</v>
      </c>
      <c r="C58" s="58" t="s">
        <v>2217</v>
      </c>
      <c r="E58" s="58" t="s">
        <v>2219</v>
      </c>
      <c r="F58" s="57" t="s">
        <v>1599</v>
      </c>
      <c r="G58" s="57" t="s">
        <v>1600</v>
      </c>
      <c r="H58" s="58" t="s">
        <v>2376</v>
      </c>
      <c r="J58" s="59" t="str">
        <f t="shared" si="8"/>
        <v>PA.GA.020307</v>
      </c>
      <c r="K58" s="58" t="s">
        <v>2212</v>
      </c>
      <c r="L58" s="57" t="str">
        <f t="shared" si="9"/>
        <v>Parenteral/PPN</v>
      </c>
      <c r="M58" s="59" t="str">
        <f t="shared" si="10"/>
        <v>PI.PA.GA.020307.01</v>
      </c>
      <c r="N58" s="59"/>
      <c r="O58" s="59" t="str">
        <f t="shared" si="11"/>
        <v>PH.PA.GA.020307.01</v>
      </c>
      <c r="Q58" s="59" t="str">
        <f t="shared" si="12"/>
        <v>CL.PA.GA.020307.01</v>
      </c>
      <c r="R58" s="59"/>
      <c r="S58" s="59" t="str">
        <f t="shared" si="5"/>
        <v>DR.PA.GA.020307.01</v>
      </c>
      <c r="T58" s="59"/>
      <c r="U58" s="60" t="str">
        <f t="shared" si="6"/>
        <v>IM.PA.GA.020307.01</v>
      </c>
      <c r="V58" s="59"/>
      <c r="W58" s="60" t="str">
        <f t="shared" si="7"/>
        <v>GE.PA.GA.020307.01</v>
      </c>
    </row>
    <row r="59" spans="1:31" s="57" customFormat="1" ht="14" customHeight="1">
      <c r="A59" s="57" t="s">
        <v>2187</v>
      </c>
      <c r="C59" s="58" t="s">
        <v>2217</v>
      </c>
      <c r="E59" s="58" t="s">
        <v>2219</v>
      </c>
      <c r="F59" s="57" t="s">
        <v>1599</v>
      </c>
      <c r="G59" s="57" t="s">
        <v>1601</v>
      </c>
      <c r="H59" s="58" t="s">
        <v>2378</v>
      </c>
      <c r="J59" s="59" t="str">
        <f t="shared" si="8"/>
        <v>PA.GA.020308</v>
      </c>
      <c r="K59" s="58" t="s">
        <v>2212</v>
      </c>
      <c r="L59" s="57" t="str">
        <f t="shared" si="9"/>
        <v>Parenteral/TPN</v>
      </c>
      <c r="M59" s="59" t="str">
        <f t="shared" si="10"/>
        <v>PI.PA.GA.020308.01</v>
      </c>
      <c r="N59" s="59"/>
      <c r="O59" s="59" t="str">
        <f t="shared" si="11"/>
        <v>PH.PA.GA.020308.01</v>
      </c>
      <c r="Q59" s="59" t="str">
        <f t="shared" si="12"/>
        <v>CL.PA.GA.020308.01</v>
      </c>
      <c r="R59" s="59"/>
      <c r="S59" s="59" t="str">
        <f t="shared" si="5"/>
        <v>DR.PA.GA.020308.01</v>
      </c>
      <c r="T59" s="59"/>
      <c r="U59" s="60" t="str">
        <f t="shared" si="6"/>
        <v>IM.PA.GA.020308.01</v>
      </c>
      <c r="V59" s="59"/>
      <c r="W59" s="60" t="str">
        <f t="shared" si="7"/>
        <v>GE.PA.GA.020308.01</v>
      </c>
    </row>
    <row r="60" spans="1:31" s="57" customFormat="1" ht="14" customHeight="1">
      <c r="A60" s="57" t="s">
        <v>2187</v>
      </c>
      <c r="C60" s="58" t="s">
        <v>2217</v>
      </c>
      <c r="E60" s="58" t="s">
        <v>2219</v>
      </c>
      <c r="F60" s="57" t="s">
        <v>1599</v>
      </c>
      <c r="G60" s="57" t="s">
        <v>972</v>
      </c>
      <c r="H60" s="58" t="s">
        <v>2380</v>
      </c>
      <c r="J60" s="59" t="str">
        <f t="shared" si="8"/>
        <v>PA.GA.020309</v>
      </c>
      <c r="K60" s="58" t="s">
        <v>2212</v>
      </c>
      <c r="L60" s="57" t="str">
        <f t="shared" si="9"/>
        <v>Other, specify:</v>
      </c>
      <c r="M60" s="59" t="str">
        <f t="shared" si="10"/>
        <v>PI.PA.GA.020309.01</v>
      </c>
      <c r="N60" s="59"/>
      <c r="O60" s="59" t="str">
        <f t="shared" si="11"/>
        <v>PH.PA.GA.020309.01</v>
      </c>
      <c r="Q60" s="59" t="str">
        <f t="shared" si="12"/>
        <v>CL.PA.GA.020309.01</v>
      </c>
      <c r="R60" s="59"/>
      <c r="S60" s="59" t="str">
        <f t="shared" si="5"/>
        <v>DR.PA.GA.020309.01</v>
      </c>
      <c r="T60" s="59"/>
      <c r="U60" s="60" t="str">
        <f t="shared" si="6"/>
        <v>IM.PA.GA.020309.01</v>
      </c>
      <c r="V60" s="59"/>
      <c r="W60" s="60" t="str">
        <f t="shared" si="7"/>
        <v>GE.PA.GA.020309.01</v>
      </c>
    </row>
    <row r="61" spans="1:31" s="57" customFormat="1" ht="14" customHeight="1">
      <c r="A61" s="57" t="s">
        <v>2187</v>
      </c>
      <c r="C61" s="58" t="s">
        <v>108</v>
      </c>
      <c r="E61" s="58" t="s">
        <v>103</v>
      </c>
      <c r="F61" s="57" t="s">
        <v>132</v>
      </c>
      <c r="G61" s="57" t="s">
        <v>131</v>
      </c>
      <c r="H61" s="58" t="s">
        <v>109</v>
      </c>
      <c r="J61" s="59" t="str">
        <f t="shared" si="8"/>
        <v>PA.GA.020310</v>
      </c>
      <c r="K61" s="58" t="s">
        <v>111</v>
      </c>
      <c r="L61" s="57" t="str">
        <f t="shared" si="9"/>
        <v>Ice chips/sips water</v>
      </c>
      <c r="M61" s="59" t="str">
        <f t="shared" si="10"/>
        <v>PI.PA.GA.020310.01</v>
      </c>
      <c r="N61" s="59"/>
      <c r="O61" s="59" t="str">
        <f t="shared" si="11"/>
        <v>PH.PA.GA.020310.01</v>
      </c>
      <c r="Q61" s="59" t="str">
        <f t="shared" si="12"/>
        <v>CL.PA.GA.020310.01</v>
      </c>
      <c r="R61" s="59"/>
      <c r="S61" s="59" t="str">
        <f t="shared" si="5"/>
        <v>DR.PA.GA.020310.01</v>
      </c>
      <c r="T61" s="59"/>
      <c r="U61" s="60" t="str">
        <f t="shared" si="6"/>
        <v>IM.PA.GA.020310.01</v>
      </c>
      <c r="V61" s="59"/>
      <c r="W61" s="60" t="str">
        <f t="shared" si="7"/>
        <v>GE.PA.GA.020310.01</v>
      </c>
      <c r="AD61" s="57" t="s">
        <v>113</v>
      </c>
      <c r="AE61" s="57">
        <v>1213</v>
      </c>
    </row>
    <row r="62" spans="1:31" s="57" customFormat="1" ht="14" customHeight="1">
      <c r="A62" s="57" t="s">
        <v>2187</v>
      </c>
      <c r="C62" s="58" t="s">
        <v>102</v>
      </c>
      <c r="E62" s="58" t="s">
        <v>103</v>
      </c>
      <c r="F62" s="57" t="s">
        <v>132</v>
      </c>
      <c r="G62" s="57" t="s">
        <v>133</v>
      </c>
      <c r="H62" s="58" t="s">
        <v>110</v>
      </c>
      <c r="J62" s="59" t="str">
        <f t="shared" si="8"/>
        <v>PA.GA.020311</v>
      </c>
      <c r="K62" s="58" t="s">
        <v>112</v>
      </c>
      <c r="L62" s="57" t="str">
        <f t="shared" si="9"/>
        <v xml:space="preserve">Crackers </v>
      </c>
      <c r="M62" s="59" t="str">
        <f t="shared" si="10"/>
        <v>PI.PA.GA.020311.01</v>
      </c>
      <c r="N62" s="59"/>
      <c r="O62" s="59" t="str">
        <f t="shared" si="11"/>
        <v>PH.PA.GA.020311.01</v>
      </c>
      <c r="Q62" s="59" t="str">
        <f t="shared" si="12"/>
        <v>CL.PA.GA.020311.01</v>
      </c>
      <c r="R62" s="59"/>
      <c r="S62" s="59" t="str">
        <f t="shared" si="5"/>
        <v>DR.PA.GA.020311.01</v>
      </c>
      <c r="T62" s="59"/>
      <c r="U62" s="60" t="str">
        <f t="shared" si="6"/>
        <v>IM.PA.GA.020311.01</v>
      </c>
      <c r="V62" s="59"/>
      <c r="W62" s="60" t="str">
        <f t="shared" si="7"/>
        <v>GE.PA.GA.020311.01</v>
      </c>
      <c r="AD62" s="57" t="s">
        <v>114</v>
      </c>
      <c r="AE62" s="57">
        <v>1213</v>
      </c>
    </row>
    <row r="63" spans="1:31" s="57" customFormat="1" ht="14" customHeight="1">
      <c r="A63" s="57" t="s">
        <v>2187</v>
      </c>
      <c r="C63" s="58" t="s">
        <v>2217</v>
      </c>
      <c r="D63" s="57" t="s">
        <v>1423</v>
      </c>
      <c r="E63" s="58" t="s">
        <v>2063</v>
      </c>
      <c r="F63" s="57" t="s">
        <v>1423</v>
      </c>
      <c r="G63" s="57" t="s">
        <v>1813</v>
      </c>
      <c r="H63" s="58" t="s">
        <v>2212</v>
      </c>
      <c r="J63" s="59" t="str">
        <f t="shared" si="8"/>
        <v>PA.GA.020401</v>
      </c>
      <c r="K63" s="58" t="s">
        <v>2212</v>
      </c>
      <c r="L63" s="57" t="str">
        <f t="shared" si="9"/>
        <v>Normal for ethnicity</v>
      </c>
      <c r="M63" s="59" t="str">
        <f t="shared" si="10"/>
        <v>PI.PA.GA.020401.01</v>
      </c>
      <c r="N63" s="59"/>
      <c r="O63" s="59" t="str">
        <f t="shared" si="11"/>
        <v>PH.PA.GA.020401.01</v>
      </c>
      <c r="Q63" s="59" t="str">
        <f t="shared" si="12"/>
        <v>CL.PA.GA.020401.01</v>
      </c>
      <c r="R63" s="59"/>
      <c r="S63" s="59" t="str">
        <f t="shared" si="5"/>
        <v>DR.PA.GA.020401.01</v>
      </c>
      <c r="T63" s="59"/>
      <c r="U63" s="60" t="str">
        <f t="shared" si="6"/>
        <v>IM.PA.GA.020401.01</v>
      </c>
      <c r="V63" s="59"/>
      <c r="W63" s="60" t="str">
        <f t="shared" si="7"/>
        <v>GE.PA.GA.020401.01</v>
      </c>
    </row>
    <row r="64" spans="1:31" s="57" customFormat="1" ht="14" customHeight="1">
      <c r="A64" s="57" t="s">
        <v>2187</v>
      </c>
      <c r="C64" s="58" t="s">
        <v>2217</v>
      </c>
      <c r="E64" s="58" t="s">
        <v>2063</v>
      </c>
      <c r="F64" s="57" t="s">
        <v>1423</v>
      </c>
      <c r="G64" s="57" t="s">
        <v>2216</v>
      </c>
      <c r="H64" s="58" t="s">
        <v>2217</v>
      </c>
      <c r="J64" s="59" t="str">
        <f t="shared" si="8"/>
        <v>PA.GA.020402</v>
      </c>
      <c r="K64" s="58" t="s">
        <v>2212</v>
      </c>
      <c r="L64" s="57" t="str">
        <f t="shared" si="9"/>
        <v>Pale</v>
      </c>
      <c r="M64" s="59" t="str">
        <f t="shared" si="10"/>
        <v>PI.PA.GA.020402.01</v>
      </c>
      <c r="N64" s="59"/>
      <c r="O64" s="59" t="str">
        <f t="shared" si="11"/>
        <v>PH.PA.GA.020402.01</v>
      </c>
      <c r="Q64" s="59" t="str">
        <f t="shared" si="12"/>
        <v>CL.PA.GA.020402.01</v>
      </c>
      <c r="R64" s="59"/>
      <c r="S64" s="59" t="str">
        <f t="shared" si="5"/>
        <v>DR.PA.GA.020402.01</v>
      </c>
      <c r="T64" s="59"/>
      <c r="U64" s="60" t="str">
        <f t="shared" si="6"/>
        <v>IM.PA.GA.020402.01</v>
      </c>
      <c r="V64" s="59"/>
      <c r="W64" s="60" t="str">
        <f t="shared" si="7"/>
        <v>GE.PA.GA.020402.01</v>
      </c>
    </row>
    <row r="65" spans="1:31" s="57" customFormat="1" ht="14" customHeight="1">
      <c r="A65" s="57" t="s">
        <v>2187</v>
      </c>
      <c r="C65" s="58" t="s">
        <v>2217</v>
      </c>
      <c r="E65" s="58" t="s">
        <v>2063</v>
      </c>
      <c r="F65" s="57" t="s">
        <v>1423</v>
      </c>
      <c r="G65" s="57" t="s">
        <v>1424</v>
      </c>
      <c r="H65" s="58" t="s">
        <v>2219</v>
      </c>
      <c r="J65" s="59" t="str">
        <f t="shared" si="8"/>
        <v>PA.GA.020403</v>
      </c>
      <c r="K65" s="58" t="s">
        <v>2212</v>
      </c>
      <c r="L65" s="57" t="str">
        <f t="shared" si="9"/>
        <v>White</v>
      </c>
      <c r="M65" s="59" t="str">
        <f t="shared" si="10"/>
        <v>PI.PA.GA.020403.01</v>
      </c>
      <c r="N65" s="59"/>
      <c r="O65" s="59" t="str">
        <f t="shared" si="11"/>
        <v>PH.PA.GA.020403.01</v>
      </c>
      <c r="Q65" s="59" t="str">
        <f t="shared" si="12"/>
        <v>CL.PA.GA.020403.01</v>
      </c>
      <c r="R65" s="59"/>
      <c r="S65" s="59" t="str">
        <f t="shared" si="5"/>
        <v>DR.PA.GA.020403.01</v>
      </c>
      <c r="T65" s="59"/>
      <c r="U65" s="60" t="str">
        <f t="shared" si="6"/>
        <v>IM.PA.GA.020403.01</v>
      </c>
      <c r="V65" s="59"/>
      <c r="W65" s="60" t="str">
        <f t="shared" si="7"/>
        <v>GE.PA.GA.020403.01</v>
      </c>
    </row>
    <row r="66" spans="1:31" s="57" customFormat="1" ht="14" customHeight="1">
      <c r="A66" s="57" t="s">
        <v>2187</v>
      </c>
      <c r="C66" s="58" t="s">
        <v>2217</v>
      </c>
      <c r="E66" s="58" t="s">
        <v>2063</v>
      </c>
      <c r="F66" s="57" t="s">
        <v>1423</v>
      </c>
      <c r="G66" s="57" t="s">
        <v>2066</v>
      </c>
      <c r="H66" s="58" t="s">
        <v>2063</v>
      </c>
      <c r="J66" s="59" t="str">
        <f t="shared" si="8"/>
        <v>PA.GA.020404</v>
      </c>
      <c r="K66" s="58" t="s">
        <v>2212</v>
      </c>
      <c r="L66" s="57" t="str">
        <f t="shared" si="9"/>
        <v>Cyanotic</v>
      </c>
      <c r="M66" s="59" t="str">
        <f t="shared" si="10"/>
        <v>PI.PA.GA.020404.01</v>
      </c>
      <c r="N66" s="59"/>
      <c r="O66" s="59" t="str">
        <f t="shared" si="11"/>
        <v>PH.PA.GA.020404.01</v>
      </c>
      <c r="Q66" s="59" t="str">
        <f t="shared" si="12"/>
        <v>CL.PA.GA.020404.01</v>
      </c>
      <c r="R66" s="59"/>
      <c r="S66" s="59" t="str">
        <f t="shared" si="5"/>
        <v>DR.PA.GA.020404.01</v>
      </c>
      <c r="T66" s="59"/>
      <c r="U66" s="60" t="str">
        <f t="shared" si="6"/>
        <v>IM.PA.GA.020404.01</v>
      </c>
      <c r="V66" s="59"/>
      <c r="W66" s="60" t="str">
        <f t="shared" si="7"/>
        <v>GE.PA.GA.020404.01</v>
      </c>
    </row>
    <row r="67" spans="1:31" s="57" customFormat="1" ht="14" customHeight="1">
      <c r="A67" s="57" t="s">
        <v>2187</v>
      </c>
      <c r="C67" s="58" t="s">
        <v>2217</v>
      </c>
      <c r="E67" s="58" t="s">
        <v>2063</v>
      </c>
      <c r="F67" s="57" t="s">
        <v>1423</v>
      </c>
      <c r="G67" s="57" t="s">
        <v>2062</v>
      </c>
      <c r="H67" s="58" t="s">
        <v>2065</v>
      </c>
      <c r="J67" s="59" t="str">
        <f t="shared" si="8"/>
        <v>PA.GA.020405</v>
      </c>
      <c r="K67" s="58" t="s">
        <v>2212</v>
      </c>
      <c r="L67" s="57" t="str">
        <f t="shared" si="9"/>
        <v>Jaundiced</v>
      </c>
      <c r="M67" s="59" t="str">
        <f t="shared" si="10"/>
        <v>PI.PA.GA.020405.01</v>
      </c>
      <c r="N67" s="59"/>
      <c r="O67" s="59" t="str">
        <f t="shared" si="11"/>
        <v>PH.PA.GA.020405.01</v>
      </c>
      <c r="Q67" s="59" t="str">
        <f t="shared" si="12"/>
        <v>CL.PA.GA.020405.01</v>
      </c>
      <c r="R67" s="59"/>
      <c r="S67" s="59" t="str">
        <f t="shared" si="5"/>
        <v>DR.PA.GA.020405.01</v>
      </c>
      <c r="T67" s="59"/>
      <c r="U67" s="60" t="str">
        <f t="shared" ref="U67:U130" si="13">CONCATENATE("IM.",J67, ".",K67)</f>
        <v>IM.PA.GA.020405.01</v>
      </c>
      <c r="V67" s="59"/>
      <c r="W67" s="60" t="str">
        <f t="shared" ref="W67:W130" si="14">CONCATENATE("GE.",J67, ".",K67)</f>
        <v>GE.PA.GA.020405.01</v>
      </c>
    </row>
    <row r="68" spans="1:31" s="57" customFormat="1" ht="14" customHeight="1">
      <c r="A68" s="57" t="s">
        <v>2187</v>
      </c>
      <c r="C68" s="58" t="s">
        <v>2217</v>
      </c>
      <c r="E68" s="58" t="s">
        <v>2063</v>
      </c>
      <c r="F68" s="57" t="s">
        <v>1423</v>
      </c>
      <c r="G68" s="57" t="s">
        <v>2476</v>
      </c>
      <c r="H68" s="58" t="s">
        <v>2222</v>
      </c>
      <c r="J68" s="59" t="str">
        <f t="shared" ref="J68:J118" si="15">CONCATENATE("PA.GA.",C68,E68,H68)</f>
        <v>PA.GA.020406</v>
      </c>
      <c r="K68" s="58" t="s">
        <v>2212</v>
      </c>
      <c r="L68" s="57" t="str">
        <f t="shared" ref="L68:L118" si="16">G68</f>
        <v>Swelling</v>
      </c>
      <c r="M68" s="59" t="str">
        <f t="shared" ref="M68:M118" si="17">CONCATENATE("PI.",J68,".",K68)</f>
        <v>PI.PA.GA.020406.01</v>
      </c>
      <c r="N68" s="59"/>
      <c r="O68" s="59" t="str">
        <f t="shared" ref="O68:O118" si="18">CONCATENATE("PH.",J68,".",K68)</f>
        <v>PH.PA.GA.020406.01</v>
      </c>
      <c r="Q68" s="59" t="str">
        <f t="shared" ref="Q68:Q118" si="19">CONCATENATE("CL.",J68,".",K68)</f>
        <v>CL.PA.GA.020406.01</v>
      </c>
      <c r="R68" s="59"/>
      <c r="S68" s="59" t="str">
        <f t="shared" si="5"/>
        <v>DR.PA.GA.020406.01</v>
      </c>
      <c r="T68" s="59"/>
      <c r="U68" s="60" t="str">
        <f t="shared" si="13"/>
        <v>IM.PA.GA.020406.01</v>
      </c>
      <c r="V68" s="59"/>
      <c r="W68" s="60" t="str">
        <f t="shared" si="14"/>
        <v>GE.PA.GA.020406.01</v>
      </c>
    </row>
    <row r="69" spans="1:31" s="57" customFormat="1" ht="14" customHeight="1">
      <c r="A69" s="57" t="s">
        <v>2187</v>
      </c>
      <c r="C69" s="58" t="s">
        <v>2217</v>
      </c>
      <c r="E69" s="58" t="s">
        <v>2063</v>
      </c>
      <c r="F69" s="57" t="s">
        <v>1423</v>
      </c>
      <c r="G69" s="57" t="s">
        <v>1425</v>
      </c>
      <c r="H69" s="58" t="s">
        <v>2376</v>
      </c>
      <c r="J69" s="59" t="str">
        <f t="shared" si="15"/>
        <v>PA.GA.020407</v>
      </c>
      <c r="K69" s="58" t="s">
        <v>2212</v>
      </c>
      <c r="L69" s="57" t="str">
        <f t="shared" si="16"/>
        <v>Ulcer</v>
      </c>
      <c r="M69" s="59" t="str">
        <f t="shared" si="17"/>
        <v>PI.PA.GA.020407.01</v>
      </c>
      <c r="N69" s="59"/>
      <c r="O69" s="59" t="str">
        <f t="shared" si="18"/>
        <v>PH.PA.GA.020407.01</v>
      </c>
      <c r="Q69" s="59" t="str">
        <f t="shared" si="19"/>
        <v>CL.PA.GA.020407.01</v>
      </c>
      <c r="R69" s="59"/>
      <c r="S69" s="59" t="str">
        <f t="shared" ref="S69:S151" si="20">CONCATENATE("DR.",J69,".",K69)</f>
        <v>DR.PA.GA.020407.01</v>
      </c>
      <c r="T69" s="59"/>
      <c r="U69" s="60" t="str">
        <f t="shared" si="13"/>
        <v>IM.PA.GA.020407.01</v>
      </c>
      <c r="V69" s="59"/>
      <c r="W69" s="60" t="str">
        <f t="shared" si="14"/>
        <v>GE.PA.GA.020407.01</v>
      </c>
    </row>
    <row r="70" spans="1:31" s="57" customFormat="1" ht="14" customHeight="1">
      <c r="A70" s="57" t="s">
        <v>2187</v>
      </c>
      <c r="C70" s="58" t="s">
        <v>2217</v>
      </c>
      <c r="E70" s="58" t="s">
        <v>2063</v>
      </c>
      <c r="F70" s="57" t="s">
        <v>1423</v>
      </c>
      <c r="G70" s="57" t="s">
        <v>1426</v>
      </c>
      <c r="H70" s="58" t="s">
        <v>2378</v>
      </c>
      <c r="J70" s="59" t="str">
        <f t="shared" si="15"/>
        <v>PA.GA.020408</v>
      </c>
      <c r="K70" s="58" t="s">
        <v>2212</v>
      </c>
      <c r="L70" s="57" t="str">
        <f t="shared" si="16"/>
        <v>Plaque</v>
      </c>
      <c r="M70" s="59" t="str">
        <f t="shared" si="17"/>
        <v>PI.PA.GA.020408.01</v>
      </c>
      <c r="N70" s="59"/>
      <c r="O70" s="59" t="str">
        <f t="shared" si="18"/>
        <v>PH.PA.GA.020408.01</v>
      </c>
      <c r="Q70" s="59" t="str">
        <f t="shared" si="19"/>
        <v>CL.PA.GA.020408.01</v>
      </c>
      <c r="R70" s="59"/>
      <c r="S70" s="59" t="str">
        <f t="shared" si="20"/>
        <v>DR.PA.GA.020408.01</v>
      </c>
      <c r="T70" s="59"/>
      <c r="U70" s="60" t="str">
        <f t="shared" si="13"/>
        <v>IM.PA.GA.020408.01</v>
      </c>
      <c r="V70" s="59"/>
      <c r="W70" s="60" t="str">
        <f t="shared" si="14"/>
        <v>GE.PA.GA.020408.01</v>
      </c>
    </row>
    <row r="71" spans="1:31" s="57" customFormat="1" ht="14" customHeight="1">
      <c r="A71" s="57" t="s">
        <v>2187</v>
      </c>
      <c r="C71" s="58" t="s">
        <v>2217</v>
      </c>
      <c r="E71" s="58" t="s">
        <v>2063</v>
      </c>
      <c r="F71" s="57" t="s">
        <v>1423</v>
      </c>
      <c r="G71" s="57" t="s">
        <v>1427</v>
      </c>
      <c r="H71" s="58" t="s">
        <v>2380</v>
      </c>
      <c r="J71" s="59" t="str">
        <f t="shared" si="15"/>
        <v>PA.GA.020409</v>
      </c>
      <c r="K71" s="58" t="s">
        <v>2212</v>
      </c>
      <c r="L71" s="57" t="str">
        <f t="shared" si="16"/>
        <v>Dark macular patch</v>
      </c>
      <c r="M71" s="59" t="str">
        <f t="shared" si="17"/>
        <v>PI.PA.GA.020409.01</v>
      </c>
      <c r="N71" s="59"/>
      <c r="O71" s="59" t="str">
        <f t="shared" si="18"/>
        <v>PH.PA.GA.020409.01</v>
      </c>
      <c r="Q71" s="59" t="str">
        <f t="shared" si="19"/>
        <v>CL.PA.GA.020409.01</v>
      </c>
      <c r="R71" s="59"/>
      <c r="S71" s="59" t="str">
        <f t="shared" si="20"/>
        <v>DR.PA.GA.020409.01</v>
      </c>
      <c r="T71" s="59"/>
      <c r="U71" s="60" t="str">
        <f t="shared" si="13"/>
        <v>IM.PA.GA.020409.01</v>
      </c>
      <c r="V71" s="59"/>
      <c r="W71" s="60" t="str">
        <f t="shared" si="14"/>
        <v>GE.PA.GA.020409.01</v>
      </c>
    </row>
    <row r="72" spans="1:31" s="57" customFormat="1" ht="14" customHeight="1">
      <c r="A72" s="57" t="s">
        <v>2187</v>
      </c>
      <c r="C72" s="58" t="s">
        <v>2217</v>
      </c>
      <c r="E72" s="58" t="s">
        <v>2063</v>
      </c>
      <c r="F72" s="57" t="s">
        <v>1423</v>
      </c>
      <c r="G72" s="23" t="s">
        <v>2839</v>
      </c>
      <c r="H72" s="58" t="s">
        <v>109</v>
      </c>
      <c r="J72" s="59" t="str">
        <f t="shared" si="15"/>
        <v>PA.GA.020410</v>
      </c>
      <c r="K72" s="58" t="s">
        <v>111</v>
      </c>
      <c r="L72" s="57" t="str">
        <f t="shared" si="16"/>
        <v>Tongue normal</v>
      </c>
      <c r="M72" s="59" t="str">
        <f t="shared" si="17"/>
        <v>PI.PA.GA.020410.01</v>
      </c>
      <c r="N72" s="59"/>
      <c r="O72" s="59" t="str">
        <f t="shared" si="18"/>
        <v>PH.PA.GA.020410.01</v>
      </c>
      <c r="Q72" s="59" t="str">
        <f t="shared" si="19"/>
        <v>CL.PA.GA.020410.01</v>
      </c>
      <c r="R72" s="59"/>
      <c r="S72" s="59" t="str">
        <f t="shared" si="20"/>
        <v>DR.PA.GA.020410.01</v>
      </c>
      <c r="T72" s="59"/>
      <c r="U72" s="60" t="str">
        <f t="shared" si="13"/>
        <v>IM.PA.GA.020410.01</v>
      </c>
      <c r="V72" s="59"/>
      <c r="W72" s="60" t="str">
        <f t="shared" si="14"/>
        <v>GE.PA.GA.020410.01</v>
      </c>
      <c r="AD72" s="57" t="s">
        <v>115</v>
      </c>
      <c r="AE72" s="57">
        <v>1248</v>
      </c>
    </row>
    <row r="73" spans="1:31" s="57" customFormat="1" ht="14" customHeight="1">
      <c r="A73" s="57" t="s">
        <v>2187</v>
      </c>
      <c r="C73" s="58" t="s">
        <v>2217</v>
      </c>
      <c r="E73" s="58" t="s">
        <v>2063</v>
      </c>
      <c r="F73" s="57" t="s">
        <v>1423</v>
      </c>
      <c r="G73" s="23" t="s">
        <v>2840</v>
      </c>
      <c r="H73" s="58" t="s">
        <v>65</v>
      </c>
      <c r="J73" s="59" t="str">
        <f t="shared" si="15"/>
        <v>PA.GA.020411</v>
      </c>
      <c r="K73" s="58" t="s">
        <v>111</v>
      </c>
      <c r="L73" s="57" t="str">
        <f t="shared" si="16"/>
        <v>Tongue dry/cracked</v>
      </c>
      <c r="M73" s="59" t="str">
        <f t="shared" si="17"/>
        <v>PI.PA.GA.020411.01</v>
      </c>
      <c r="N73" s="59"/>
      <c r="O73" s="59" t="str">
        <f t="shared" si="18"/>
        <v>PH.PA.GA.020411.01</v>
      </c>
      <c r="Q73" s="59" t="str">
        <f t="shared" si="19"/>
        <v>CL.PA.GA.020411.01</v>
      </c>
      <c r="R73" s="59"/>
      <c r="S73" s="59" t="str">
        <f t="shared" si="20"/>
        <v>DR.PA.GA.020411.01</v>
      </c>
      <c r="T73" s="59"/>
      <c r="U73" s="60" t="str">
        <f t="shared" si="13"/>
        <v>IM.PA.GA.020411.01</v>
      </c>
      <c r="V73" s="59"/>
      <c r="W73" s="60" t="str">
        <f t="shared" si="14"/>
        <v>GE.PA.GA.020411.01</v>
      </c>
      <c r="AD73" s="57" t="s">
        <v>115</v>
      </c>
      <c r="AE73" s="57">
        <v>1248</v>
      </c>
    </row>
    <row r="74" spans="1:31" s="57" customFormat="1" ht="14" customHeight="1">
      <c r="A74" s="57" t="s">
        <v>2187</v>
      </c>
      <c r="C74" s="58" t="s">
        <v>2217</v>
      </c>
      <c r="E74" s="58" t="s">
        <v>2063</v>
      </c>
      <c r="F74" s="57" t="s">
        <v>1423</v>
      </c>
      <c r="G74" s="23" t="s">
        <v>64</v>
      </c>
      <c r="H74" s="58" t="s">
        <v>66</v>
      </c>
      <c r="J74" s="59" t="str">
        <f t="shared" si="15"/>
        <v>PA.GA.020412</v>
      </c>
      <c r="K74" s="58" t="s">
        <v>95</v>
      </c>
      <c r="L74" s="57" t="str">
        <f t="shared" si="16"/>
        <v>Tongue lesions/lacerations</v>
      </c>
      <c r="M74" s="59" t="str">
        <f t="shared" si="17"/>
        <v>PI.PA.GA.020412.01</v>
      </c>
      <c r="N74" s="59"/>
      <c r="O74" s="59" t="str">
        <f t="shared" si="18"/>
        <v>PH.PA.GA.020412.01</v>
      </c>
      <c r="Q74" s="59" t="str">
        <f t="shared" si="19"/>
        <v>CL.PA.GA.020412.01</v>
      </c>
      <c r="R74" s="59"/>
      <c r="S74" s="59" t="str">
        <f t="shared" si="20"/>
        <v>DR.PA.GA.020412.01</v>
      </c>
      <c r="T74" s="59"/>
      <c r="U74" s="60" t="str">
        <f t="shared" si="13"/>
        <v>IM.PA.GA.020412.01</v>
      </c>
      <c r="V74" s="59"/>
      <c r="W74" s="60" t="str">
        <f t="shared" si="14"/>
        <v>GE.PA.GA.020412.01</v>
      </c>
      <c r="AD74" s="57" t="s">
        <v>115</v>
      </c>
      <c r="AE74" s="57">
        <v>1248</v>
      </c>
    </row>
    <row r="75" spans="1:31" s="57" customFormat="1" ht="15">
      <c r="A75" s="57" t="s">
        <v>2187</v>
      </c>
      <c r="C75" s="58" t="s">
        <v>2217</v>
      </c>
      <c r="D75" s="57" t="s">
        <v>67</v>
      </c>
      <c r="E75" s="58" t="s">
        <v>26</v>
      </c>
      <c r="F75" s="57" t="s">
        <v>1415</v>
      </c>
      <c r="G75" s="57" t="s">
        <v>2117</v>
      </c>
      <c r="H75" s="58" t="s">
        <v>2212</v>
      </c>
      <c r="I75" s="57" t="s">
        <v>2117</v>
      </c>
      <c r="J75" s="59" t="str">
        <f t="shared" si="15"/>
        <v>PA.GA.020501</v>
      </c>
      <c r="K75" s="58" t="s">
        <v>2816</v>
      </c>
      <c r="L75" s="57" t="str">
        <f t="shared" si="16"/>
        <v>None</v>
      </c>
      <c r="M75" s="59" t="str">
        <f t="shared" si="17"/>
        <v>PI.PA.GA.020501.01</v>
      </c>
      <c r="N75" s="59"/>
      <c r="O75" s="59" t="str">
        <f t="shared" si="18"/>
        <v>PH.PA.GA.020501.01</v>
      </c>
      <c r="Q75" s="59" t="str">
        <f t="shared" si="19"/>
        <v>CL.PA.GA.020501.01</v>
      </c>
      <c r="S75" s="59" t="str">
        <f t="shared" si="20"/>
        <v>DR.PA.GA.020501.01</v>
      </c>
      <c r="T75" s="59"/>
      <c r="U75" s="60" t="str">
        <f t="shared" si="13"/>
        <v>IM.PA.GA.020501.01</v>
      </c>
      <c r="V75" s="59"/>
      <c r="W75" s="60" t="str">
        <f t="shared" si="14"/>
        <v>GE.PA.GA.020501.01</v>
      </c>
      <c r="AD75" s="57" t="s">
        <v>115</v>
      </c>
      <c r="AE75" s="57">
        <v>1177</v>
      </c>
    </row>
    <row r="76" spans="1:31" s="57" customFormat="1" ht="15">
      <c r="A76" s="57" t="s">
        <v>2187</v>
      </c>
      <c r="C76" s="58" t="s">
        <v>2217</v>
      </c>
      <c r="E76" s="58" t="s">
        <v>26</v>
      </c>
      <c r="F76" s="57" t="s">
        <v>1415</v>
      </c>
      <c r="G76" s="57" t="s">
        <v>68</v>
      </c>
      <c r="H76" s="58" t="s">
        <v>2217</v>
      </c>
      <c r="I76" s="57" t="s">
        <v>68</v>
      </c>
      <c r="J76" s="59" t="str">
        <f t="shared" si="15"/>
        <v>PA.GA.020502</v>
      </c>
      <c r="K76" s="58" t="s">
        <v>2816</v>
      </c>
      <c r="L76" s="57" t="str">
        <f t="shared" si="16"/>
        <v>Bile</v>
      </c>
      <c r="M76" s="59" t="str">
        <f t="shared" si="17"/>
        <v>PI.PA.GA.020502.01</v>
      </c>
      <c r="N76" s="59"/>
      <c r="O76" s="59" t="str">
        <f t="shared" si="18"/>
        <v>PH.PA.GA.020502.01</v>
      </c>
      <c r="Q76" s="59" t="str">
        <f t="shared" si="19"/>
        <v>CL.PA.GA.020502.01</v>
      </c>
      <c r="S76" s="59" t="str">
        <f t="shared" si="20"/>
        <v>DR.PA.GA.020502.01</v>
      </c>
      <c r="T76" s="59"/>
      <c r="U76" s="60" t="str">
        <f t="shared" si="13"/>
        <v>IM.PA.GA.020502.01</v>
      </c>
      <c r="V76" s="59"/>
      <c r="W76" s="60" t="str">
        <f t="shared" si="14"/>
        <v>GE.PA.GA.020502.01</v>
      </c>
      <c r="AD76" s="57" t="s">
        <v>115</v>
      </c>
      <c r="AE76" s="57">
        <v>1177</v>
      </c>
    </row>
    <row r="77" spans="1:31" s="57" customFormat="1" ht="15">
      <c r="A77" s="57" t="s">
        <v>2187</v>
      </c>
      <c r="C77" s="58" t="s">
        <v>2217</v>
      </c>
      <c r="E77" s="58" t="s">
        <v>26</v>
      </c>
      <c r="F77" s="57" t="s">
        <v>1415</v>
      </c>
      <c r="G77" s="57" t="s">
        <v>1324</v>
      </c>
      <c r="H77" s="58" t="s">
        <v>2219</v>
      </c>
      <c r="I77" s="57" t="s">
        <v>1324</v>
      </c>
      <c r="J77" s="59" t="str">
        <f t="shared" si="15"/>
        <v>PA.GA.020503</v>
      </c>
      <c r="K77" s="58" t="s">
        <v>2816</v>
      </c>
      <c r="L77" s="57" t="str">
        <f t="shared" si="16"/>
        <v>Clear</v>
      </c>
      <c r="M77" s="59" t="str">
        <f t="shared" si="17"/>
        <v>PI.PA.GA.020503.01</v>
      </c>
      <c r="N77" s="59"/>
      <c r="O77" s="59" t="str">
        <f t="shared" si="18"/>
        <v>PH.PA.GA.020503.01</v>
      </c>
      <c r="Q77" s="59" t="str">
        <f t="shared" si="19"/>
        <v>CL.PA.GA.020503.01</v>
      </c>
      <c r="S77" s="59" t="str">
        <f t="shared" si="20"/>
        <v>DR.PA.GA.020503.01</v>
      </c>
      <c r="T77" s="59"/>
      <c r="U77" s="60" t="str">
        <f t="shared" si="13"/>
        <v>IM.PA.GA.020503.01</v>
      </c>
      <c r="V77" s="59"/>
      <c r="W77" s="60" t="str">
        <f t="shared" si="14"/>
        <v>GE.PA.GA.020503.01</v>
      </c>
      <c r="AD77" s="57" t="s">
        <v>115</v>
      </c>
      <c r="AE77" s="57">
        <v>1177</v>
      </c>
    </row>
    <row r="78" spans="1:31" s="57" customFormat="1" ht="15">
      <c r="A78" s="57" t="s">
        <v>2187</v>
      </c>
      <c r="C78" s="58" t="s">
        <v>2217</v>
      </c>
      <c r="E78" s="58" t="s">
        <v>26</v>
      </c>
      <c r="F78" s="57" t="s">
        <v>1415</v>
      </c>
      <c r="G78" s="57" t="s">
        <v>69</v>
      </c>
      <c r="H78" s="58" t="s">
        <v>2063</v>
      </c>
      <c r="I78" s="57" t="s">
        <v>70</v>
      </c>
      <c r="J78" s="59" t="str">
        <f t="shared" si="15"/>
        <v>PA.GA.020504</v>
      </c>
      <c r="K78" s="58" t="s">
        <v>2816</v>
      </c>
      <c r="L78" s="57" t="str">
        <f t="shared" si="16"/>
        <v>Undigested food</v>
      </c>
      <c r="M78" s="59" t="str">
        <f t="shared" si="17"/>
        <v>PI.PA.GA.020504.01</v>
      </c>
      <c r="N78" s="59"/>
      <c r="O78" s="59" t="str">
        <f t="shared" si="18"/>
        <v>PH.PA.GA.020504.01</v>
      </c>
      <c r="Q78" s="59" t="str">
        <f t="shared" si="19"/>
        <v>CL.PA.GA.020504.01</v>
      </c>
      <c r="S78" s="59" t="str">
        <f t="shared" si="20"/>
        <v>DR.PA.GA.020504.01</v>
      </c>
      <c r="T78" s="59"/>
      <c r="U78" s="60" t="str">
        <f t="shared" si="13"/>
        <v>IM.PA.GA.020504.01</v>
      </c>
      <c r="V78" s="59"/>
      <c r="W78" s="60" t="str">
        <f t="shared" si="14"/>
        <v>GE.PA.GA.020504.01</v>
      </c>
      <c r="AD78" s="57" t="s">
        <v>115</v>
      </c>
      <c r="AE78" s="57">
        <v>1177</v>
      </c>
    </row>
    <row r="79" spans="1:31" s="57" customFormat="1" ht="15">
      <c r="A79" s="57" t="s">
        <v>2187</v>
      </c>
      <c r="C79" s="58" t="s">
        <v>2217</v>
      </c>
      <c r="E79" s="58" t="s">
        <v>26</v>
      </c>
      <c r="F79" s="57" t="s">
        <v>1415</v>
      </c>
      <c r="G79" s="57" t="s">
        <v>71</v>
      </c>
      <c r="H79" s="58" t="s">
        <v>2065</v>
      </c>
      <c r="I79" s="57" t="s">
        <v>72</v>
      </c>
      <c r="J79" s="59" t="str">
        <f t="shared" si="15"/>
        <v>PA.GA.020505</v>
      </c>
      <c r="K79" s="58" t="s">
        <v>2816</v>
      </c>
      <c r="L79" s="57" t="str">
        <f t="shared" si="16"/>
        <v>Medications</v>
      </c>
      <c r="M79" s="59" t="str">
        <f t="shared" si="17"/>
        <v>PI.PA.GA.020505.01</v>
      </c>
      <c r="N79" s="59"/>
      <c r="O79" s="59" t="str">
        <f t="shared" si="18"/>
        <v>PH.PA.GA.020505.01</v>
      </c>
      <c r="Q79" s="59" t="str">
        <f t="shared" si="19"/>
        <v>CL.PA.GA.020505.01</v>
      </c>
      <c r="S79" s="59" t="str">
        <f t="shared" si="20"/>
        <v>DR.PA.GA.020505.01</v>
      </c>
      <c r="T79" s="59"/>
      <c r="U79" s="60" t="str">
        <f t="shared" si="13"/>
        <v>IM.PA.GA.020505.01</v>
      </c>
      <c r="V79" s="59"/>
      <c r="W79" s="60" t="str">
        <f t="shared" si="14"/>
        <v>GE.PA.GA.020505.01</v>
      </c>
      <c r="AD79" s="57" t="s">
        <v>115</v>
      </c>
      <c r="AE79" s="57">
        <v>1177</v>
      </c>
    </row>
    <row r="80" spans="1:31" s="57" customFormat="1" ht="15">
      <c r="A80" s="57" t="s">
        <v>2187</v>
      </c>
      <c r="C80" s="58" t="s">
        <v>2217</v>
      </c>
      <c r="E80" s="58" t="s">
        <v>26</v>
      </c>
      <c r="F80" s="57" t="s">
        <v>1415</v>
      </c>
      <c r="G80" s="57" t="s">
        <v>1481</v>
      </c>
      <c r="H80" s="58" t="s">
        <v>2222</v>
      </c>
      <c r="I80" s="57" t="s">
        <v>1481</v>
      </c>
      <c r="J80" s="59" t="str">
        <f t="shared" si="15"/>
        <v>PA.GA.020506</v>
      </c>
      <c r="K80" s="58" t="s">
        <v>2816</v>
      </c>
      <c r="L80" s="57" t="str">
        <f t="shared" si="16"/>
        <v>Mucous</v>
      </c>
      <c r="M80" s="59" t="str">
        <f t="shared" si="17"/>
        <v>PI.PA.GA.020506.01</v>
      </c>
      <c r="N80" s="59"/>
      <c r="O80" s="59" t="str">
        <f t="shared" si="18"/>
        <v>PH.PA.GA.020506.01</v>
      </c>
      <c r="Q80" s="59" t="str">
        <f t="shared" si="19"/>
        <v>CL.PA.GA.020506.01</v>
      </c>
      <c r="S80" s="59" t="str">
        <f t="shared" si="20"/>
        <v>DR.PA.GA.020506.01</v>
      </c>
      <c r="T80" s="59"/>
      <c r="U80" s="60" t="str">
        <f t="shared" si="13"/>
        <v>IM.PA.GA.020506.01</v>
      </c>
      <c r="V80" s="59"/>
      <c r="W80" s="60" t="str">
        <f t="shared" si="14"/>
        <v>GE.PA.GA.020506.01</v>
      </c>
      <c r="AD80" s="57" t="s">
        <v>115</v>
      </c>
      <c r="AE80" s="57">
        <v>1177</v>
      </c>
    </row>
    <row r="81" spans="1:31" s="57" customFormat="1" ht="15">
      <c r="A81" s="57" t="s">
        <v>2187</v>
      </c>
      <c r="C81" s="58" t="s">
        <v>2217</v>
      </c>
      <c r="E81" s="58" t="s">
        <v>26</v>
      </c>
      <c r="F81" s="57" t="s">
        <v>1415</v>
      </c>
      <c r="G81" s="57" t="s">
        <v>74</v>
      </c>
      <c r="H81" s="58" t="s">
        <v>2376</v>
      </c>
      <c r="I81" s="57" t="s">
        <v>75</v>
      </c>
      <c r="J81" s="59" t="str">
        <f t="shared" si="15"/>
        <v>PA.GA.020507</v>
      </c>
      <c r="K81" s="58" t="s">
        <v>73</v>
      </c>
      <c r="L81" s="57" t="str">
        <f t="shared" si="16"/>
        <v>Fresh blood</v>
      </c>
      <c r="M81" s="59" t="str">
        <f t="shared" si="17"/>
        <v>PI.PA.GA.020507.01</v>
      </c>
      <c r="N81" s="59"/>
      <c r="O81" s="59" t="str">
        <f t="shared" si="18"/>
        <v>PH.PA.GA.020507.01</v>
      </c>
      <c r="Q81" s="59" t="str">
        <f t="shared" si="19"/>
        <v>CL.PA.GA.020507.01</v>
      </c>
      <c r="S81" s="59" t="str">
        <f t="shared" si="20"/>
        <v>DR.PA.GA.020507.01</v>
      </c>
      <c r="T81" s="59"/>
      <c r="U81" s="60" t="str">
        <f t="shared" si="13"/>
        <v>IM.PA.GA.020507.01</v>
      </c>
      <c r="V81" s="59"/>
      <c r="W81" s="60" t="str">
        <f t="shared" si="14"/>
        <v>GE.PA.GA.020507.01</v>
      </c>
      <c r="AD81" s="57" t="s">
        <v>115</v>
      </c>
      <c r="AE81" s="57">
        <v>1177</v>
      </c>
    </row>
    <row r="82" spans="1:31" s="57" customFormat="1" ht="15">
      <c r="A82" s="57" t="s">
        <v>2187</v>
      </c>
      <c r="C82" s="58" t="s">
        <v>2217</v>
      </c>
      <c r="E82" s="58" t="s">
        <v>26</v>
      </c>
      <c r="F82" s="57" t="s">
        <v>1415</v>
      </c>
      <c r="G82" s="57" t="s">
        <v>76</v>
      </c>
      <c r="H82" s="58" t="s">
        <v>2378</v>
      </c>
      <c r="I82" s="57" t="s">
        <v>77</v>
      </c>
      <c r="J82" s="59" t="str">
        <f t="shared" si="15"/>
        <v>PA.GA.020508</v>
      </c>
      <c r="K82" s="58" t="s">
        <v>2816</v>
      </c>
      <c r="L82" s="57" t="str">
        <f t="shared" si="16"/>
        <v>Old blood</v>
      </c>
      <c r="M82" s="59" t="str">
        <f t="shared" si="17"/>
        <v>PI.PA.GA.020508.01</v>
      </c>
      <c r="N82" s="59"/>
      <c r="O82" s="59" t="str">
        <f t="shared" si="18"/>
        <v>PH.PA.GA.020508.01</v>
      </c>
      <c r="Q82" s="59" t="str">
        <f t="shared" si="19"/>
        <v>CL.PA.GA.020508.01</v>
      </c>
      <c r="S82" s="59" t="str">
        <f t="shared" si="20"/>
        <v>DR.PA.GA.020508.01</v>
      </c>
      <c r="T82" s="59"/>
      <c r="U82" s="60" t="str">
        <f t="shared" si="13"/>
        <v>IM.PA.GA.020508.01</v>
      </c>
      <c r="V82" s="59"/>
      <c r="W82" s="60" t="str">
        <f t="shared" si="14"/>
        <v>GE.PA.GA.020508.01</v>
      </c>
      <c r="AD82" s="57" t="s">
        <v>115</v>
      </c>
      <c r="AE82" s="57">
        <v>1177</v>
      </c>
    </row>
    <row r="83" spans="1:31" s="57" customFormat="1" ht="15">
      <c r="A83" s="57" t="s">
        <v>2187</v>
      </c>
      <c r="C83" s="58" t="s">
        <v>2217</v>
      </c>
      <c r="E83" s="58" t="s">
        <v>26</v>
      </c>
      <c r="F83" s="57" t="s">
        <v>1415</v>
      </c>
      <c r="G83" s="57" t="s">
        <v>78</v>
      </c>
      <c r="H83" s="58" t="s">
        <v>2380</v>
      </c>
      <c r="I83" s="57" t="s">
        <v>79</v>
      </c>
      <c r="J83" s="59" t="str">
        <f t="shared" si="15"/>
        <v>PA.GA.020509</v>
      </c>
      <c r="K83" s="58" t="s">
        <v>2816</v>
      </c>
      <c r="L83" s="57" t="str">
        <f t="shared" si="16"/>
        <v>Coffee grounds</v>
      </c>
      <c r="M83" s="59" t="str">
        <f t="shared" si="17"/>
        <v>PI.PA.GA.020509.01</v>
      </c>
      <c r="N83" s="59"/>
      <c r="O83" s="59" t="str">
        <f t="shared" si="18"/>
        <v>PH.PA.GA.020509.01</v>
      </c>
      <c r="Q83" s="59" t="str">
        <f t="shared" si="19"/>
        <v>CL.PA.GA.020509.01</v>
      </c>
      <c r="S83" s="59" t="str">
        <f t="shared" si="20"/>
        <v>DR.PA.GA.020509.01</v>
      </c>
      <c r="T83" s="59"/>
      <c r="U83" s="60" t="str">
        <f t="shared" si="13"/>
        <v>IM.PA.GA.020509.01</v>
      </c>
      <c r="V83" s="59"/>
      <c r="W83" s="60" t="str">
        <f t="shared" si="14"/>
        <v>GE.PA.GA.020509.01</v>
      </c>
      <c r="AD83" s="57" t="s">
        <v>115</v>
      </c>
      <c r="AE83" s="57">
        <v>1177</v>
      </c>
    </row>
    <row r="84" spans="1:31" s="57" customFormat="1" ht="15">
      <c r="A84" s="57" t="s">
        <v>2187</v>
      </c>
      <c r="C84" s="58" t="s">
        <v>2217</v>
      </c>
      <c r="E84" s="58" t="s">
        <v>26</v>
      </c>
      <c r="F84" s="57" t="s">
        <v>1415</v>
      </c>
      <c r="G84" s="57" t="s">
        <v>1499</v>
      </c>
      <c r="H84" s="58" t="s">
        <v>2124</v>
      </c>
      <c r="I84" s="57" t="s">
        <v>1499</v>
      </c>
      <c r="J84" s="59" t="str">
        <f t="shared" si="15"/>
        <v>PA.GA.020510</v>
      </c>
      <c r="K84" s="58" t="s">
        <v>80</v>
      </c>
      <c r="L84" s="57" t="str">
        <f t="shared" si="16"/>
        <v>Black</v>
      </c>
      <c r="M84" s="59" t="str">
        <f t="shared" si="17"/>
        <v>PI.PA.GA.020510.01</v>
      </c>
      <c r="N84" s="59"/>
      <c r="O84" s="59" t="str">
        <f t="shared" si="18"/>
        <v>PH.PA.GA.020510.01</v>
      </c>
      <c r="Q84" s="59" t="str">
        <f t="shared" si="19"/>
        <v>CL.PA.GA.020510.01</v>
      </c>
      <c r="S84" s="59" t="str">
        <f t="shared" si="20"/>
        <v>DR.PA.GA.020510.01</v>
      </c>
      <c r="T84" s="59"/>
      <c r="U84" s="60" t="str">
        <f t="shared" si="13"/>
        <v>IM.PA.GA.020510.01</v>
      </c>
      <c r="V84" s="59"/>
      <c r="W84" s="60" t="str">
        <f t="shared" si="14"/>
        <v>GE.PA.GA.020510.01</v>
      </c>
      <c r="AD84" s="57" t="s">
        <v>115</v>
      </c>
      <c r="AE84" s="57">
        <v>1177</v>
      </c>
    </row>
    <row r="85" spans="1:31" s="57" customFormat="1" ht="15">
      <c r="A85" s="57" t="s">
        <v>2187</v>
      </c>
      <c r="C85" s="58" t="s">
        <v>2217</v>
      </c>
      <c r="E85" s="58" t="s">
        <v>26</v>
      </c>
      <c r="F85" s="57" t="s">
        <v>1415</v>
      </c>
      <c r="G85" s="57" t="s">
        <v>81</v>
      </c>
      <c r="H85" s="58" t="s">
        <v>2453</v>
      </c>
      <c r="I85" s="57" t="s">
        <v>195</v>
      </c>
      <c r="J85" s="59" t="str">
        <f t="shared" si="15"/>
        <v>PA.GA.020511</v>
      </c>
      <c r="K85" s="58" t="s">
        <v>2816</v>
      </c>
      <c r="L85" s="57" t="str">
        <f t="shared" si="16"/>
        <v>Fecal material</v>
      </c>
      <c r="M85" s="59" t="str">
        <f t="shared" si="17"/>
        <v>PI.PA.GA.020511.01</v>
      </c>
      <c r="N85" s="59"/>
      <c r="O85" s="59" t="str">
        <f t="shared" si="18"/>
        <v>PH.PA.GA.020511.01</v>
      </c>
      <c r="Q85" s="59" t="str">
        <f t="shared" si="19"/>
        <v>CL.PA.GA.020511.01</v>
      </c>
      <c r="S85" s="59" t="str">
        <f t="shared" si="20"/>
        <v>DR.PA.GA.020511.01</v>
      </c>
      <c r="T85" s="59"/>
      <c r="U85" s="60" t="str">
        <f t="shared" si="13"/>
        <v>IM.PA.GA.020511.01</v>
      </c>
      <c r="V85" s="59"/>
      <c r="W85" s="60" t="str">
        <f t="shared" si="14"/>
        <v>GE.PA.GA.020511.01</v>
      </c>
      <c r="AD85" s="57" t="s">
        <v>115</v>
      </c>
      <c r="AE85" s="57">
        <v>1177</v>
      </c>
    </row>
    <row r="86" spans="1:31" s="57" customFormat="1" ht="15">
      <c r="A86" s="57" t="s">
        <v>196</v>
      </c>
      <c r="C86" s="58" t="s">
        <v>2217</v>
      </c>
      <c r="E86" s="58" t="s">
        <v>26</v>
      </c>
      <c r="F86" s="57" t="s">
        <v>67</v>
      </c>
      <c r="G86" s="58" t="s">
        <v>25</v>
      </c>
      <c r="H86" s="58" t="s">
        <v>2524</v>
      </c>
      <c r="I86" s="58" t="s">
        <v>25</v>
      </c>
      <c r="J86" s="59" t="str">
        <f t="shared" si="15"/>
        <v>PA.GA.020512</v>
      </c>
      <c r="K86" s="58" t="s">
        <v>2816</v>
      </c>
      <c r="L86" s="57" t="str">
        <f t="shared" si="16"/>
        <v>Projectile</v>
      </c>
      <c r="M86" s="59" t="str">
        <f t="shared" si="17"/>
        <v>PI.PA.GA.020512.01</v>
      </c>
      <c r="N86" s="59"/>
      <c r="O86" s="59" t="str">
        <f t="shared" si="18"/>
        <v>PH.PA.GA.020512.01</v>
      </c>
      <c r="Q86" s="59" t="str">
        <f t="shared" si="19"/>
        <v>CL.PA.GA.020512.01</v>
      </c>
      <c r="S86" s="59" t="str">
        <f t="shared" si="20"/>
        <v>DR.PA.GA.020512.01</v>
      </c>
      <c r="T86" s="59"/>
      <c r="U86" s="60" t="str">
        <f t="shared" si="13"/>
        <v>IM.PA.GA.020512.01</v>
      </c>
      <c r="V86" s="59"/>
      <c r="W86" s="60" t="str">
        <f t="shared" si="14"/>
        <v>GE.PA.GA.020512.01</v>
      </c>
      <c r="AD86" s="57" t="s">
        <v>115</v>
      </c>
      <c r="AE86" s="57">
        <v>1177</v>
      </c>
    </row>
    <row r="87" spans="1:31" s="57" customFormat="1" ht="14" customHeight="1">
      <c r="A87" s="57" t="s">
        <v>2187</v>
      </c>
      <c r="B87" s="57" t="s">
        <v>1428</v>
      </c>
      <c r="C87" s="58" t="s">
        <v>2219</v>
      </c>
      <c r="D87" s="57" t="s">
        <v>2629</v>
      </c>
      <c r="E87" s="58" t="s">
        <v>2212</v>
      </c>
      <c r="F87" s="57" t="s">
        <v>1429</v>
      </c>
      <c r="G87" s="57" t="s">
        <v>1430</v>
      </c>
      <c r="H87" s="58" t="s">
        <v>2212</v>
      </c>
      <c r="J87" s="59" t="str">
        <f t="shared" si="15"/>
        <v>PA.GA.030101</v>
      </c>
      <c r="K87" s="58" t="s">
        <v>2212</v>
      </c>
      <c r="L87" s="57" t="str">
        <f t="shared" si="16"/>
        <v>Nare Left</v>
      </c>
      <c r="M87" s="59" t="str">
        <f t="shared" si="17"/>
        <v>PI.PA.GA.030101.01</v>
      </c>
      <c r="N87" s="59"/>
      <c r="O87" s="59" t="str">
        <f t="shared" si="18"/>
        <v>PH.PA.GA.030101.01</v>
      </c>
      <c r="Q87" s="59" t="str">
        <f t="shared" si="19"/>
        <v>CL.PA.GA.030101.01</v>
      </c>
      <c r="R87" s="59"/>
      <c r="S87" s="59" t="str">
        <f t="shared" si="20"/>
        <v>DR.PA.GA.030101.01</v>
      </c>
      <c r="T87" s="59"/>
      <c r="U87" s="60" t="str">
        <f t="shared" si="13"/>
        <v>IM.PA.GA.030101.01</v>
      </c>
      <c r="V87" s="59"/>
      <c r="W87" s="60" t="str">
        <f t="shared" si="14"/>
        <v>GE.PA.GA.030101.01</v>
      </c>
    </row>
    <row r="88" spans="1:31" s="57" customFormat="1" ht="14" customHeight="1">
      <c r="A88" s="57" t="s">
        <v>2187</v>
      </c>
      <c r="C88" s="58" t="s">
        <v>2219</v>
      </c>
      <c r="E88" s="58" t="s">
        <v>2212</v>
      </c>
      <c r="F88" s="57" t="s">
        <v>1429</v>
      </c>
      <c r="G88" s="57" t="s">
        <v>1431</v>
      </c>
      <c r="H88" s="58" t="s">
        <v>2217</v>
      </c>
      <c r="J88" s="59" t="str">
        <f t="shared" si="15"/>
        <v>PA.GA.030102</v>
      </c>
      <c r="K88" s="58" t="s">
        <v>2212</v>
      </c>
      <c r="L88" s="57" t="str">
        <f t="shared" si="16"/>
        <v>Oral</v>
      </c>
      <c r="M88" s="59" t="str">
        <f t="shared" si="17"/>
        <v>PI.PA.GA.030102.01</v>
      </c>
      <c r="N88" s="59"/>
      <c r="O88" s="59" t="str">
        <f t="shared" si="18"/>
        <v>PH.PA.GA.030102.01</v>
      </c>
      <c r="Q88" s="59" t="str">
        <f t="shared" si="19"/>
        <v>CL.PA.GA.030102.01</v>
      </c>
      <c r="R88" s="59"/>
      <c r="S88" s="59" t="str">
        <f t="shared" si="20"/>
        <v>DR.PA.GA.030102.01</v>
      </c>
      <c r="T88" s="59"/>
      <c r="U88" s="60" t="str">
        <f t="shared" si="13"/>
        <v>IM.PA.GA.030102.01</v>
      </c>
      <c r="V88" s="59"/>
      <c r="W88" s="60" t="str">
        <f t="shared" si="14"/>
        <v>GE.PA.GA.030102.01</v>
      </c>
    </row>
    <row r="89" spans="1:31" s="57" customFormat="1" ht="14" customHeight="1">
      <c r="A89" s="57" t="s">
        <v>2187</v>
      </c>
      <c r="C89" s="58" t="s">
        <v>2219</v>
      </c>
      <c r="E89" s="58" t="s">
        <v>2212</v>
      </c>
      <c r="F89" s="57" t="s">
        <v>1429</v>
      </c>
      <c r="G89" s="57" t="s">
        <v>1432</v>
      </c>
      <c r="H89" s="58" t="s">
        <v>2219</v>
      </c>
      <c r="J89" s="59" t="str">
        <f t="shared" si="15"/>
        <v>PA.GA.030103</v>
      </c>
      <c r="K89" s="58" t="s">
        <v>2212</v>
      </c>
      <c r="L89" s="57" t="str">
        <f t="shared" si="16"/>
        <v>Nare Right</v>
      </c>
      <c r="M89" s="59" t="str">
        <f t="shared" si="17"/>
        <v>PI.PA.GA.030103.01</v>
      </c>
      <c r="N89" s="59"/>
      <c r="O89" s="59" t="str">
        <f t="shared" si="18"/>
        <v>PH.PA.GA.030103.01</v>
      </c>
      <c r="Q89" s="59" t="str">
        <f t="shared" si="19"/>
        <v>CL.PA.GA.030103.01</v>
      </c>
      <c r="R89" s="59"/>
      <c r="S89" s="59" t="str">
        <f t="shared" si="20"/>
        <v>DR.PA.GA.030103.01</v>
      </c>
      <c r="T89" s="59"/>
      <c r="U89" s="60" t="str">
        <f t="shared" si="13"/>
        <v>IM.PA.GA.030103.01</v>
      </c>
      <c r="V89" s="59"/>
      <c r="W89" s="60" t="str">
        <f t="shared" si="14"/>
        <v>GE.PA.GA.030103.01</v>
      </c>
    </row>
    <row r="90" spans="1:31" s="57" customFormat="1" ht="14" customHeight="1">
      <c r="A90" s="57" t="s">
        <v>2187</v>
      </c>
      <c r="C90" s="58" t="s">
        <v>2219</v>
      </c>
      <c r="D90" s="57" t="s">
        <v>2305</v>
      </c>
      <c r="E90" s="58" t="s">
        <v>2217</v>
      </c>
      <c r="F90" s="57" t="s">
        <v>1609</v>
      </c>
      <c r="G90" s="57" t="s">
        <v>1610</v>
      </c>
      <c r="H90" s="58" t="s">
        <v>2212</v>
      </c>
      <c r="J90" s="59" t="str">
        <f t="shared" si="15"/>
        <v>PA.GA.030201</v>
      </c>
      <c r="K90" s="58" t="s">
        <v>2212</v>
      </c>
      <c r="L90" s="57" t="str">
        <f t="shared" si="16"/>
        <v>Clamped</v>
      </c>
      <c r="M90" s="59" t="str">
        <f t="shared" si="17"/>
        <v>PI.PA.GA.030201.01</v>
      </c>
      <c r="N90" s="59"/>
      <c r="O90" s="59" t="str">
        <f t="shared" si="18"/>
        <v>PH.PA.GA.030201.01</v>
      </c>
      <c r="Q90" s="59" t="str">
        <f t="shared" si="19"/>
        <v>CL.PA.GA.030201.01</v>
      </c>
      <c r="R90" s="59"/>
      <c r="S90" s="59" t="str">
        <f t="shared" si="20"/>
        <v>DR.PA.GA.030201.01</v>
      </c>
      <c r="T90" s="59"/>
      <c r="U90" s="60" t="str">
        <f t="shared" si="13"/>
        <v>IM.PA.GA.030201.01</v>
      </c>
      <c r="V90" s="59"/>
      <c r="W90" s="60" t="str">
        <f t="shared" si="14"/>
        <v>GE.PA.GA.030201.01</v>
      </c>
    </row>
    <row r="91" spans="1:31" s="57" customFormat="1" ht="14" customHeight="1">
      <c r="A91" s="57" t="s">
        <v>2187</v>
      </c>
      <c r="C91" s="58" t="s">
        <v>2219</v>
      </c>
      <c r="E91" s="58" t="s">
        <v>2217</v>
      </c>
      <c r="F91" s="57" t="s">
        <v>1609</v>
      </c>
      <c r="G91" s="57" t="s">
        <v>1611</v>
      </c>
      <c r="H91" s="58" t="s">
        <v>2217</v>
      </c>
      <c r="J91" s="59" t="str">
        <f t="shared" si="15"/>
        <v>PA.GA.030202</v>
      </c>
      <c r="K91" s="58" t="s">
        <v>2212</v>
      </c>
      <c r="L91" s="57" t="str">
        <f t="shared" si="16"/>
        <v>Clogged</v>
      </c>
      <c r="M91" s="59" t="str">
        <f t="shared" si="17"/>
        <v>PI.PA.GA.030202.01</v>
      </c>
      <c r="N91" s="59"/>
      <c r="O91" s="59" t="str">
        <f t="shared" si="18"/>
        <v>PH.PA.GA.030202.01</v>
      </c>
      <c r="Q91" s="59" t="str">
        <f t="shared" si="19"/>
        <v>CL.PA.GA.030202.01</v>
      </c>
      <c r="R91" s="59"/>
      <c r="S91" s="59" t="str">
        <f t="shared" si="20"/>
        <v>DR.PA.GA.030202.01</v>
      </c>
      <c r="T91" s="59"/>
      <c r="U91" s="60" t="str">
        <f t="shared" si="13"/>
        <v>IM.PA.GA.030202.01</v>
      </c>
      <c r="V91" s="59"/>
      <c r="W91" s="60" t="str">
        <f t="shared" si="14"/>
        <v>GE.PA.GA.030202.01</v>
      </c>
    </row>
    <row r="92" spans="1:31" s="57" customFormat="1" ht="14" customHeight="1">
      <c r="A92" s="57" t="s">
        <v>2187</v>
      </c>
      <c r="C92" s="58" t="s">
        <v>2219</v>
      </c>
      <c r="E92" s="58" t="s">
        <v>2217</v>
      </c>
      <c r="F92" s="57" t="s">
        <v>1609</v>
      </c>
      <c r="G92" s="57" t="s">
        <v>289</v>
      </c>
      <c r="H92" s="58" t="s">
        <v>2219</v>
      </c>
      <c r="J92" s="59" t="str">
        <f t="shared" si="15"/>
        <v>PA.GA.030203</v>
      </c>
      <c r="K92" s="58" t="s">
        <v>2212</v>
      </c>
      <c r="L92" s="57" t="str">
        <f t="shared" si="16"/>
        <v>Gravity drainage</v>
      </c>
      <c r="M92" s="59" t="str">
        <f t="shared" si="17"/>
        <v>PI.PA.GA.030203.01</v>
      </c>
      <c r="N92" s="59"/>
      <c r="O92" s="59" t="str">
        <f t="shared" si="18"/>
        <v>PH.PA.GA.030203.01</v>
      </c>
      <c r="Q92" s="59" t="str">
        <f t="shared" si="19"/>
        <v>CL.PA.GA.030203.01</v>
      </c>
      <c r="R92" s="59"/>
      <c r="S92" s="59" t="str">
        <f t="shared" si="20"/>
        <v>DR.PA.GA.030203.01</v>
      </c>
      <c r="T92" s="59"/>
      <c r="U92" s="60" t="str">
        <f t="shared" si="13"/>
        <v>IM.PA.GA.030203.01</v>
      </c>
      <c r="V92" s="59"/>
      <c r="W92" s="60" t="str">
        <f t="shared" si="14"/>
        <v>GE.PA.GA.030203.01</v>
      </c>
    </row>
    <row r="93" spans="1:31" s="57" customFormat="1" ht="14" customHeight="1">
      <c r="A93" s="57" t="s">
        <v>2187</v>
      </c>
      <c r="C93" s="58" t="s">
        <v>2219</v>
      </c>
      <c r="E93" s="58" t="s">
        <v>2217</v>
      </c>
      <c r="F93" s="57" t="s">
        <v>1609</v>
      </c>
      <c r="G93" s="57" t="s">
        <v>1433</v>
      </c>
      <c r="H93" s="58" t="s">
        <v>2063</v>
      </c>
      <c r="J93" s="59" t="str">
        <f t="shared" si="15"/>
        <v>PA.GA.030204</v>
      </c>
      <c r="K93" s="58" t="s">
        <v>2212</v>
      </c>
      <c r="L93" s="57" t="str">
        <f t="shared" si="16"/>
        <v>Patent</v>
      </c>
      <c r="M93" s="59" t="str">
        <f t="shared" si="17"/>
        <v>PI.PA.GA.030204.01</v>
      </c>
      <c r="N93" s="59"/>
      <c r="O93" s="59" t="str">
        <f t="shared" si="18"/>
        <v>PH.PA.GA.030204.01</v>
      </c>
      <c r="Q93" s="59" t="str">
        <f t="shared" si="19"/>
        <v>CL.PA.GA.030204.01</v>
      </c>
      <c r="R93" s="59"/>
      <c r="S93" s="59" t="str">
        <f t="shared" si="20"/>
        <v>DR.PA.GA.030204.01</v>
      </c>
      <c r="T93" s="59"/>
      <c r="U93" s="60" t="str">
        <f t="shared" si="13"/>
        <v>IM.PA.GA.030204.01</v>
      </c>
      <c r="V93" s="59"/>
      <c r="W93" s="60" t="str">
        <f t="shared" si="14"/>
        <v>GE.PA.GA.030204.01</v>
      </c>
    </row>
    <row r="94" spans="1:31" s="57" customFormat="1" ht="14" customHeight="1">
      <c r="A94" s="57" t="s">
        <v>2187</v>
      </c>
      <c r="C94" s="58" t="s">
        <v>2219</v>
      </c>
      <c r="E94" s="58" t="s">
        <v>2217</v>
      </c>
      <c r="F94" s="57" t="s">
        <v>1609</v>
      </c>
      <c r="G94" s="57" t="s">
        <v>1434</v>
      </c>
      <c r="H94" s="58" t="s">
        <v>2065</v>
      </c>
      <c r="J94" s="59" t="str">
        <f t="shared" si="15"/>
        <v>PA.GA.030205</v>
      </c>
      <c r="K94" s="58" t="s">
        <v>2212</v>
      </c>
      <c r="L94" s="57" t="str">
        <f t="shared" si="16"/>
        <v>Placement checked</v>
      </c>
      <c r="M94" s="59" t="str">
        <f t="shared" si="17"/>
        <v>PI.PA.GA.030205.01</v>
      </c>
      <c r="N94" s="59"/>
      <c r="O94" s="59" t="str">
        <f t="shared" si="18"/>
        <v>PH.PA.GA.030205.01</v>
      </c>
      <c r="Q94" s="59" t="str">
        <f t="shared" si="19"/>
        <v>CL.PA.GA.030205.01</v>
      </c>
      <c r="R94" s="59"/>
      <c r="S94" s="59" t="str">
        <f t="shared" si="20"/>
        <v>DR.PA.GA.030205.01</v>
      </c>
      <c r="T94" s="59"/>
      <c r="U94" s="60" t="str">
        <f t="shared" si="13"/>
        <v>IM.PA.GA.030205.01</v>
      </c>
      <c r="V94" s="59"/>
      <c r="W94" s="60" t="str">
        <f t="shared" si="14"/>
        <v>GE.PA.GA.030205.01</v>
      </c>
    </row>
    <row r="95" spans="1:31" s="57" customFormat="1" ht="14" customHeight="1">
      <c r="A95" s="57" t="s">
        <v>2187</v>
      </c>
      <c r="C95" s="58" t="s">
        <v>2219</v>
      </c>
      <c r="D95" s="57" t="s">
        <v>1435</v>
      </c>
      <c r="E95" s="58" t="s">
        <v>2219</v>
      </c>
      <c r="F95" s="57" t="s">
        <v>1436</v>
      </c>
      <c r="G95" s="57" t="s">
        <v>1854</v>
      </c>
      <c r="H95" s="58" t="s">
        <v>2212</v>
      </c>
      <c r="J95" s="59" t="str">
        <f t="shared" si="15"/>
        <v>PA.GA.030301</v>
      </c>
      <c r="K95" s="58" t="s">
        <v>2212</v>
      </c>
      <c r="L95" s="57" t="str">
        <f t="shared" si="16"/>
        <v>Intermittent</v>
      </c>
      <c r="M95" s="59" t="str">
        <f t="shared" si="17"/>
        <v>PI.PA.GA.030301.01</v>
      </c>
      <c r="N95" s="59"/>
      <c r="O95" s="59" t="str">
        <f t="shared" si="18"/>
        <v>PH.PA.GA.030301.01</v>
      </c>
      <c r="Q95" s="59" t="str">
        <f t="shared" si="19"/>
        <v>CL.PA.GA.030301.01</v>
      </c>
      <c r="R95" s="59"/>
      <c r="S95" s="59" t="str">
        <f t="shared" si="20"/>
        <v>DR.PA.GA.030301.01</v>
      </c>
      <c r="T95" s="59"/>
      <c r="U95" s="60" t="str">
        <f t="shared" si="13"/>
        <v>IM.PA.GA.030301.01</v>
      </c>
      <c r="V95" s="59"/>
      <c r="W95" s="60" t="str">
        <f t="shared" si="14"/>
        <v>GE.PA.GA.030301.01</v>
      </c>
    </row>
    <row r="96" spans="1:31" s="57" customFormat="1" ht="14" customHeight="1">
      <c r="A96" s="57" t="s">
        <v>2187</v>
      </c>
      <c r="C96" s="58" t="s">
        <v>2219</v>
      </c>
      <c r="E96" s="58" t="s">
        <v>2219</v>
      </c>
      <c r="F96" s="57" t="s">
        <v>1436</v>
      </c>
      <c r="G96" s="57" t="s">
        <v>290</v>
      </c>
      <c r="H96" s="58" t="s">
        <v>2217</v>
      </c>
      <c r="J96" s="59" t="str">
        <f t="shared" si="15"/>
        <v>PA.GA.030302</v>
      </c>
      <c r="K96" s="58" t="s">
        <v>2212</v>
      </c>
      <c r="L96" s="57" t="str">
        <f t="shared" si="16"/>
        <v>Low continuous</v>
      </c>
      <c r="M96" s="59" t="str">
        <f t="shared" si="17"/>
        <v>PI.PA.GA.030302.01</v>
      </c>
      <c r="N96" s="59"/>
      <c r="O96" s="59" t="str">
        <f t="shared" si="18"/>
        <v>PH.PA.GA.030302.01</v>
      </c>
      <c r="Q96" s="59" t="str">
        <f t="shared" si="19"/>
        <v>CL.PA.GA.030302.01</v>
      </c>
      <c r="R96" s="59"/>
      <c r="S96" s="59" t="str">
        <f t="shared" si="20"/>
        <v>DR.PA.GA.030302.01</v>
      </c>
      <c r="T96" s="59"/>
      <c r="U96" s="60" t="str">
        <f t="shared" si="13"/>
        <v>IM.PA.GA.030302.01</v>
      </c>
      <c r="V96" s="59"/>
      <c r="W96" s="60" t="str">
        <f t="shared" si="14"/>
        <v>GE.PA.GA.030302.01</v>
      </c>
    </row>
    <row r="97" spans="1:35" s="57" customFormat="1" ht="14" customHeight="1">
      <c r="A97" s="57" t="s">
        <v>2187</v>
      </c>
      <c r="C97" s="58" t="s">
        <v>2219</v>
      </c>
      <c r="D97" s="57" t="s">
        <v>2198</v>
      </c>
      <c r="E97" s="58" t="s">
        <v>2063</v>
      </c>
      <c r="F97" s="57" t="s">
        <v>1616</v>
      </c>
      <c r="G97" s="57" t="s">
        <v>1617</v>
      </c>
      <c r="H97" s="58" t="s">
        <v>2212</v>
      </c>
      <c r="J97" s="59" t="str">
        <f t="shared" si="15"/>
        <v>PA.GA.030401</v>
      </c>
      <c r="K97" s="58" t="s">
        <v>2212</v>
      </c>
      <c r="L97" s="57" t="str">
        <f t="shared" si="16"/>
        <v>NG</v>
      </c>
      <c r="M97" s="59" t="str">
        <f t="shared" si="17"/>
        <v>PI.PA.GA.030401.01</v>
      </c>
      <c r="N97" s="59"/>
      <c r="O97" s="59" t="str">
        <f t="shared" si="18"/>
        <v>PH.PA.GA.030401.01</v>
      </c>
      <c r="Q97" s="59" t="str">
        <f t="shared" si="19"/>
        <v>CL.PA.GA.030401.01</v>
      </c>
      <c r="R97" s="59"/>
      <c r="S97" s="59" t="str">
        <f t="shared" si="20"/>
        <v>DR.PA.GA.030401.01</v>
      </c>
      <c r="T97" s="59"/>
      <c r="U97" s="60" t="str">
        <f t="shared" si="13"/>
        <v>IM.PA.GA.030401.01</v>
      </c>
      <c r="V97" s="59"/>
      <c r="W97" s="60" t="str">
        <f t="shared" si="14"/>
        <v>GE.PA.GA.030401.01</v>
      </c>
    </row>
    <row r="98" spans="1:35" s="57" customFormat="1" ht="14" customHeight="1">
      <c r="A98" s="57" t="s">
        <v>2187</v>
      </c>
      <c r="C98" s="58" t="s">
        <v>2219</v>
      </c>
      <c r="E98" s="58" t="s">
        <v>2063</v>
      </c>
      <c r="F98" s="57" t="s">
        <v>1616</v>
      </c>
      <c r="G98" s="57" t="s">
        <v>1618</v>
      </c>
      <c r="H98" s="58" t="s">
        <v>2217</v>
      </c>
      <c r="J98" s="59" t="str">
        <f t="shared" si="15"/>
        <v>PA.GA.030402</v>
      </c>
      <c r="K98" s="58" t="s">
        <v>2212</v>
      </c>
      <c r="L98" s="57" t="str">
        <f t="shared" si="16"/>
        <v>OG</v>
      </c>
      <c r="M98" s="59" t="str">
        <f t="shared" si="17"/>
        <v>PI.PA.GA.030402.01</v>
      </c>
      <c r="N98" s="59"/>
      <c r="O98" s="59" t="str">
        <f t="shared" si="18"/>
        <v>PH.PA.GA.030402.01</v>
      </c>
      <c r="Q98" s="59" t="str">
        <f t="shared" si="19"/>
        <v>CL.PA.GA.030402.01</v>
      </c>
      <c r="R98" s="59"/>
      <c r="S98" s="59" t="str">
        <f t="shared" si="20"/>
        <v>DR.PA.GA.030402.01</v>
      </c>
      <c r="T98" s="59"/>
      <c r="U98" s="60" t="str">
        <f t="shared" si="13"/>
        <v>IM.PA.GA.030402.01</v>
      </c>
      <c r="V98" s="59"/>
      <c r="W98" s="60" t="str">
        <f t="shared" si="14"/>
        <v>GE.PA.GA.030402.01</v>
      </c>
    </row>
    <row r="99" spans="1:35" s="57" customFormat="1" ht="14" customHeight="1">
      <c r="A99" s="57" t="s">
        <v>2187</v>
      </c>
      <c r="C99" s="58" t="s">
        <v>2219</v>
      </c>
      <c r="E99" s="58" t="s">
        <v>2063</v>
      </c>
      <c r="F99" s="57" t="s">
        <v>1616</v>
      </c>
      <c r="G99" s="57" t="s">
        <v>1619</v>
      </c>
      <c r="H99" s="58" t="s">
        <v>2219</v>
      </c>
      <c r="J99" s="59" t="str">
        <f t="shared" si="15"/>
        <v>PA.GA.030403</v>
      </c>
      <c r="K99" s="58" t="s">
        <v>2212</v>
      </c>
      <c r="L99" s="57" t="str">
        <f t="shared" si="16"/>
        <v>PEG</v>
      </c>
      <c r="M99" s="59" t="str">
        <f t="shared" si="17"/>
        <v>PI.PA.GA.030403.01</v>
      </c>
      <c r="N99" s="59"/>
      <c r="O99" s="59" t="str">
        <f t="shared" si="18"/>
        <v>PH.PA.GA.030403.01</v>
      </c>
      <c r="Q99" s="59" t="str">
        <f t="shared" si="19"/>
        <v>CL.PA.GA.030403.01</v>
      </c>
      <c r="R99" s="59"/>
      <c r="S99" s="59" t="str">
        <f t="shared" si="20"/>
        <v>DR.PA.GA.030403.01</v>
      </c>
      <c r="T99" s="59"/>
      <c r="U99" s="60" t="str">
        <f t="shared" si="13"/>
        <v>IM.PA.GA.030403.01</v>
      </c>
      <c r="V99" s="59"/>
      <c r="W99" s="60" t="str">
        <f t="shared" si="14"/>
        <v>GE.PA.GA.030403.01</v>
      </c>
    </row>
    <row r="100" spans="1:35" s="57" customFormat="1" ht="14" customHeight="1">
      <c r="A100" s="57" t="s">
        <v>2187</v>
      </c>
      <c r="C100" s="58" t="s">
        <v>2219</v>
      </c>
      <c r="E100" s="58" t="s">
        <v>2063</v>
      </c>
      <c r="F100" s="57" t="s">
        <v>1616</v>
      </c>
      <c r="G100" s="57" t="s">
        <v>1620</v>
      </c>
      <c r="H100" s="58" t="s">
        <v>2063</v>
      </c>
      <c r="J100" s="59" t="str">
        <f t="shared" si="15"/>
        <v>PA.GA.030404</v>
      </c>
      <c r="K100" s="58" t="s">
        <v>2212</v>
      </c>
      <c r="L100" s="57" t="str">
        <f t="shared" si="16"/>
        <v>J tube</v>
      </c>
      <c r="M100" s="59" t="str">
        <f t="shared" si="17"/>
        <v>PI.PA.GA.030404.01</v>
      </c>
      <c r="N100" s="59"/>
      <c r="O100" s="59" t="str">
        <f t="shared" si="18"/>
        <v>PH.PA.GA.030404.01</v>
      </c>
      <c r="Q100" s="59" t="str">
        <f t="shared" si="19"/>
        <v>CL.PA.GA.030404.01</v>
      </c>
      <c r="R100" s="59"/>
      <c r="S100" s="59" t="str">
        <f t="shared" si="20"/>
        <v>DR.PA.GA.030404.01</v>
      </c>
      <c r="T100" s="59"/>
      <c r="U100" s="60" t="str">
        <f t="shared" si="13"/>
        <v>IM.PA.GA.030404.01</v>
      </c>
      <c r="V100" s="59"/>
      <c r="W100" s="60" t="str">
        <f t="shared" si="14"/>
        <v>GE.PA.GA.030404.01</v>
      </c>
    </row>
    <row r="101" spans="1:35" s="57" customFormat="1" ht="14" customHeight="1">
      <c r="A101" s="57" t="s">
        <v>2187</v>
      </c>
      <c r="C101" s="58" t="s">
        <v>2219</v>
      </c>
      <c r="E101" s="58" t="s">
        <v>2063</v>
      </c>
      <c r="F101" s="57" t="s">
        <v>1616</v>
      </c>
      <c r="G101" s="57" t="s">
        <v>972</v>
      </c>
      <c r="H101" s="58" t="s">
        <v>2065</v>
      </c>
      <c r="J101" s="59" t="str">
        <f t="shared" si="15"/>
        <v>PA.GA.030405</v>
      </c>
      <c r="K101" s="58" t="s">
        <v>2212</v>
      </c>
      <c r="L101" s="57" t="str">
        <f t="shared" si="16"/>
        <v>Other, specify:</v>
      </c>
      <c r="M101" s="59" t="str">
        <f t="shared" si="17"/>
        <v>PI.PA.GA.030405.01</v>
      </c>
      <c r="N101" s="59"/>
      <c r="O101" s="59" t="str">
        <f t="shared" si="18"/>
        <v>PH.PA.GA.030405.01</v>
      </c>
      <c r="Q101" s="59" t="str">
        <f t="shared" si="19"/>
        <v>CL.PA.GA.030405.01</v>
      </c>
      <c r="R101" s="59"/>
      <c r="S101" s="59" t="str">
        <f t="shared" si="20"/>
        <v>DR.PA.GA.030405.01</v>
      </c>
      <c r="T101" s="59"/>
      <c r="U101" s="60" t="str">
        <f t="shared" si="13"/>
        <v>IM.PA.GA.030405.01</v>
      </c>
      <c r="V101" s="59"/>
      <c r="W101" s="60" t="str">
        <f t="shared" si="14"/>
        <v>GE.PA.GA.030405.01</v>
      </c>
    </row>
    <row r="102" spans="1:35" s="57" customFormat="1" ht="15">
      <c r="A102" s="57" t="s">
        <v>2187</v>
      </c>
      <c r="C102" s="58" t="s">
        <v>3312</v>
      </c>
      <c r="D102" s="57" t="s">
        <v>3330</v>
      </c>
      <c r="E102" s="58" t="s">
        <v>3331</v>
      </c>
      <c r="F102" s="57" t="s">
        <v>3332</v>
      </c>
      <c r="G102" s="57" t="s">
        <v>3333</v>
      </c>
      <c r="H102" s="58" t="s">
        <v>2212</v>
      </c>
      <c r="I102" s="57" t="s">
        <v>952</v>
      </c>
      <c r="J102" s="59" t="str">
        <f t="shared" ref="J102:J105" si="21">CONCATENATE("IC.GA.",C102,E102,H102)</f>
        <v>IC.GA.091001</v>
      </c>
      <c r="K102" s="58" t="s">
        <v>3289</v>
      </c>
      <c r="L102" s="57" t="str">
        <f>G102</f>
        <v xml:space="preserve">     Taped</v>
      </c>
      <c r="M102" s="62" t="str">
        <f>CONCATENATE("PI.",J102,".",K102)</f>
        <v>PI.IC.GA.091001.01</v>
      </c>
      <c r="N102" s="62"/>
      <c r="O102" s="62" t="str">
        <f>CONCATENATE("PH.",J102,".",K102)</f>
        <v>PH.IC.GA.091001.01</v>
      </c>
      <c r="P102" s="63"/>
      <c r="Q102" s="62" t="str">
        <f>CONCATENATE("CL.",J102,".",K102)</f>
        <v>CL.IC.GA.091001.01</v>
      </c>
      <c r="R102" s="62"/>
      <c r="S102" s="59" t="str">
        <f>CONCATENATE("DR.",J102,".",K102)</f>
        <v>DR.IC.GA.091001.01</v>
      </c>
      <c r="T102" s="59"/>
      <c r="U102" s="60" t="str">
        <f t="shared" si="13"/>
        <v>IM.IC.GA.091001.01</v>
      </c>
      <c r="V102" s="59"/>
      <c r="W102" s="60" t="str">
        <f t="shared" si="14"/>
        <v>GE.IC.GA.091001.01</v>
      </c>
      <c r="X102" s="63"/>
      <c r="Y102" s="63"/>
      <c r="AH102" s="57" t="s">
        <v>3207</v>
      </c>
      <c r="AI102" s="57">
        <v>1500</v>
      </c>
    </row>
    <row r="103" spans="1:35" s="57" customFormat="1" ht="15">
      <c r="A103" s="57" t="s">
        <v>2187</v>
      </c>
      <c r="C103" s="58" t="s">
        <v>3312</v>
      </c>
      <c r="E103" s="58" t="s">
        <v>3331</v>
      </c>
      <c r="F103" s="57" t="s">
        <v>3332</v>
      </c>
      <c r="G103" s="57" t="s">
        <v>3334</v>
      </c>
      <c r="H103" s="58" t="s">
        <v>2217</v>
      </c>
      <c r="I103" s="57" t="s">
        <v>1161</v>
      </c>
      <c r="J103" s="59" t="str">
        <f t="shared" si="21"/>
        <v>IC.GA.091002</v>
      </c>
      <c r="K103" s="58" t="s">
        <v>3289</v>
      </c>
      <c r="L103" s="57" t="str">
        <f>G103</f>
        <v xml:space="preserve">     Sutures</v>
      </c>
      <c r="M103" s="62" t="str">
        <f>CONCATENATE("PI.",J103,".",K103)</f>
        <v>PI.IC.GA.091002.01</v>
      </c>
      <c r="N103" s="62"/>
      <c r="O103" s="62" t="str">
        <f>CONCATENATE("PH.",J103,".",K103)</f>
        <v>PH.IC.GA.091002.01</v>
      </c>
      <c r="P103" s="63"/>
      <c r="Q103" s="62" t="str">
        <f>CONCATENATE("CL.",J103,".",K103)</f>
        <v>CL.IC.GA.091002.01</v>
      </c>
      <c r="R103" s="62"/>
      <c r="S103" s="59" t="str">
        <f>CONCATENATE("DR.",J103,".",K103)</f>
        <v>DR.IC.GA.091002.01</v>
      </c>
      <c r="T103" s="59"/>
      <c r="U103" s="60" t="str">
        <f t="shared" si="13"/>
        <v>IM.IC.GA.091002.01</v>
      </c>
      <c r="V103" s="59"/>
      <c r="W103" s="60" t="str">
        <f t="shared" si="14"/>
        <v>GE.IC.GA.091002.01</v>
      </c>
      <c r="X103" s="63"/>
      <c r="Y103" s="63"/>
      <c r="AH103" s="57" t="s">
        <v>3207</v>
      </c>
      <c r="AI103" s="57">
        <v>1500</v>
      </c>
    </row>
    <row r="104" spans="1:35" s="57" customFormat="1" ht="15">
      <c r="A104" s="57" t="s">
        <v>2187</v>
      </c>
      <c r="C104" s="58" t="s">
        <v>3312</v>
      </c>
      <c r="E104" s="58" t="s">
        <v>3331</v>
      </c>
      <c r="F104" s="57" t="s">
        <v>3332</v>
      </c>
      <c r="G104" s="57" t="s">
        <v>3335</v>
      </c>
      <c r="H104" s="58" t="s">
        <v>2219</v>
      </c>
      <c r="I104" s="57" t="s">
        <v>3336</v>
      </c>
      <c r="J104" s="59" t="str">
        <f t="shared" si="21"/>
        <v>IC.GA.091003</v>
      </c>
      <c r="K104" s="58" t="s">
        <v>3289</v>
      </c>
      <c r="L104" s="57" t="str">
        <f>G104</f>
        <v xml:space="preserve">     Bridle</v>
      </c>
      <c r="M104" s="62" t="str">
        <f>CONCATENATE("PI.",J104,".",K104)</f>
        <v>PI.IC.GA.091003.01</v>
      </c>
      <c r="N104" s="62"/>
      <c r="O104" s="62" t="str">
        <f>CONCATENATE("PH.",J104,".",K104)</f>
        <v>PH.IC.GA.091003.01</v>
      </c>
      <c r="P104" s="63"/>
      <c r="Q104" s="62" t="str">
        <f>CONCATENATE("CL.",J104,".",K104)</f>
        <v>CL.IC.GA.091003.01</v>
      </c>
      <c r="R104" s="62"/>
      <c r="S104" s="59" t="str">
        <f>CONCATENATE("DR.",J104,".",K104)</f>
        <v>DR.IC.GA.091003.01</v>
      </c>
      <c r="T104" s="59"/>
      <c r="U104" s="60" t="str">
        <f t="shared" si="13"/>
        <v>IM.IC.GA.091003.01</v>
      </c>
      <c r="V104" s="59"/>
      <c r="W104" s="60" t="str">
        <f t="shared" si="14"/>
        <v>GE.IC.GA.091003.01</v>
      </c>
      <c r="X104" s="63"/>
      <c r="Y104" s="63"/>
      <c r="AH104" s="57" t="s">
        <v>3207</v>
      </c>
      <c r="AI104" s="57">
        <v>1500</v>
      </c>
    </row>
    <row r="105" spans="1:35" s="57" customFormat="1" ht="15">
      <c r="A105" s="57" t="s">
        <v>2187</v>
      </c>
      <c r="C105" s="58" t="s">
        <v>3312</v>
      </c>
      <c r="E105" s="58" t="s">
        <v>3331</v>
      </c>
      <c r="F105" s="57" t="s">
        <v>3332</v>
      </c>
      <c r="G105" s="57" t="s">
        <v>3337</v>
      </c>
      <c r="H105" s="58" t="s">
        <v>2063</v>
      </c>
      <c r="I105" s="57" t="s">
        <v>3338</v>
      </c>
      <c r="J105" s="59" t="str">
        <f t="shared" si="21"/>
        <v>IC.GA.091004</v>
      </c>
      <c r="K105" s="58" t="s">
        <v>3289</v>
      </c>
      <c r="L105" s="57" t="str">
        <f>G105</f>
        <v xml:space="preserve">     Stabilization other:  specify</v>
      </c>
      <c r="M105" s="62" t="str">
        <f>CONCATENATE("PI.",J105,".",K105)</f>
        <v>PI.IC.GA.091004.01</v>
      </c>
      <c r="N105" s="62"/>
      <c r="O105" s="62" t="str">
        <f>CONCATENATE("PH.",J105,".",K105)</f>
        <v>PH.IC.GA.091004.01</v>
      </c>
      <c r="P105" s="63"/>
      <c r="Q105" s="62" t="str">
        <f>CONCATENATE("CL.",J105,".",K105)</f>
        <v>CL.IC.GA.091004.01</v>
      </c>
      <c r="R105" s="62"/>
      <c r="S105" s="59" t="str">
        <f>CONCATENATE("DR.",J105,".",K105)</f>
        <v>DR.IC.GA.091004.01</v>
      </c>
      <c r="T105" s="59"/>
      <c r="U105" s="60" t="str">
        <f t="shared" si="13"/>
        <v>IM.IC.GA.091004.01</v>
      </c>
      <c r="V105" s="59"/>
      <c r="W105" s="60" t="str">
        <f t="shared" si="14"/>
        <v>GE.IC.GA.091004.01</v>
      </c>
      <c r="X105" s="63"/>
      <c r="Y105" s="63"/>
      <c r="AH105" s="57" t="s">
        <v>3207</v>
      </c>
      <c r="AI105" s="57">
        <v>1500</v>
      </c>
    </row>
    <row r="106" spans="1:35" s="57" customFormat="1" ht="14" customHeight="1">
      <c r="A106" s="57" t="s">
        <v>2187</v>
      </c>
      <c r="B106" s="57" t="s">
        <v>1621</v>
      </c>
      <c r="C106" s="58" t="s">
        <v>2063</v>
      </c>
      <c r="D106" s="57" t="s">
        <v>1622</v>
      </c>
      <c r="E106" s="58" t="s">
        <v>2212</v>
      </c>
      <c r="F106" s="57" t="s">
        <v>1623</v>
      </c>
      <c r="G106" s="57" t="s">
        <v>2391</v>
      </c>
      <c r="H106" s="58" t="s">
        <v>2212</v>
      </c>
      <c r="J106" s="59" t="str">
        <f t="shared" si="15"/>
        <v>PA.GA.040101</v>
      </c>
      <c r="K106" s="58" t="s">
        <v>2212</v>
      </c>
      <c r="L106" s="57" t="str">
        <f t="shared" si="16"/>
        <v>Intact</v>
      </c>
      <c r="M106" s="59" t="str">
        <f t="shared" si="17"/>
        <v>PI.PA.GA.040101.01</v>
      </c>
      <c r="N106" s="59"/>
      <c r="O106" s="59" t="str">
        <f t="shared" si="18"/>
        <v>PH.PA.GA.040101.01</v>
      </c>
      <c r="Q106" s="59" t="str">
        <f t="shared" si="19"/>
        <v>CL.PA.GA.040101.01</v>
      </c>
      <c r="R106" s="59"/>
      <c r="S106" s="59" t="str">
        <f t="shared" si="20"/>
        <v>DR.PA.GA.040101.01</v>
      </c>
      <c r="T106" s="59"/>
      <c r="U106" s="60" t="str">
        <f t="shared" si="13"/>
        <v>IM.PA.GA.040101.01</v>
      </c>
      <c r="V106" s="59"/>
      <c r="W106" s="60" t="str">
        <f t="shared" si="14"/>
        <v>GE.PA.GA.040101.01</v>
      </c>
    </row>
    <row r="107" spans="1:35" s="57" customFormat="1" ht="14" customHeight="1">
      <c r="A107" s="57" t="s">
        <v>2187</v>
      </c>
      <c r="C107" s="58" t="s">
        <v>2063</v>
      </c>
      <c r="E107" s="58" t="s">
        <v>2212</v>
      </c>
      <c r="F107" s="57" t="s">
        <v>1623</v>
      </c>
      <c r="G107" s="57" t="s">
        <v>1624</v>
      </c>
      <c r="H107" s="58" t="s">
        <v>2217</v>
      </c>
      <c r="J107" s="59" t="str">
        <f t="shared" si="15"/>
        <v>PA.GA.040102</v>
      </c>
      <c r="K107" s="58" t="s">
        <v>2212</v>
      </c>
      <c r="L107" s="57" t="str">
        <f t="shared" si="16"/>
        <v>Moist</v>
      </c>
      <c r="M107" s="59" t="str">
        <f t="shared" si="17"/>
        <v>PI.PA.GA.040102.01</v>
      </c>
      <c r="N107" s="59"/>
      <c r="O107" s="59" t="str">
        <f t="shared" si="18"/>
        <v>PH.PA.GA.040102.01</v>
      </c>
      <c r="Q107" s="59" t="str">
        <f t="shared" si="19"/>
        <v>CL.PA.GA.040102.01</v>
      </c>
      <c r="R107" s="59"/>
      <c r="S107" s="59" t="str">
        <f t="shared" si="20"/>
        <v>DR.PA.GA.040102.01</v>
      </c>
      <c r="T107" s="59"/>
      <c r="U107" s="60" t="str">
        <f t="shared" si="13"/>
        <v>IM.PA.GA.040102.01</v>
      </c>
      <c r="V107" s="59"/>
      <c r="W107" s="60" t="str">
        <f t="shared" si="14"/>
        <v>GE.PA.GA.040102.01</v>
      </c>
    </row>
    <row r="108" spans="1:35" s="57" customFormat="1" ht="14" customHeight="1">
      <c r="A108" s="57" t="s">
        <v>2187</v>
      </c>
      <c r="C108" s="58" t="s">
        <v>2063</v>
      </c>
      <c r="E108" s="58" t="s">
        <v>2212</v>
      </c>
      <c r="F108" s="57" t="s">
        <v>1623</v>
      </c>
      <c r="G108" s="57" t="s">
        <v>2068</v>
      </c>
      <c r="H108" s="58" t="s">
        <v>2219</v>
      </c>
      <c r="J108" s="59" t="str">
        <f t="shared" si="15"/>
        <v>PA.GA.040103</v>
      </c>
      <c r="K108" s="58" t="s">
        <v>2212</v>
      </c>
      <c r="L108" s="57" t="str">
        <f t="shared" si="16"/>
        <v>Dry</v>
      </c>
      <c r="M108" s="59" t="str">
        <f t="shared" si="17"/>
        <v>PI.PA.GA.040103.01</v>
      </c>
      <c r="N108" s="59"/>
      <c r="O108" s="59" t="str">
        <f t="shared" si="18"/>
        <v>PH.PA.GA.040103.01</v>
      </c>
      <c r="Q108" s="59" t="str">
        <f t="shared" si="19"/>
        <v>CL.PA.GA.040103.01</v>
      </c>
      <c r="R108" s="59"/>
      <c r="S108" s="59" t="str">
        <f t="shared" si="20"/>
        <v>DR.PA.GA.040103.01</v>
      </c>
      <c r="T108" s="59"/>
      <c r="U108" s="60" t="str">
        <f t="shared" si="13"/>
        <v>IM.PA.GA.040103.01</v>
      </c>
      <c r="V108" s="59"/>
      <c r="W108" s="60" t="str">
        <f t="shared" si="14"/>
        <v>GE.PA.GA.040103.01</v>
      </c>
    </row>
    <row r="109" spans="1:35" s="57" customFormat="1" ht="14" customHeight="1">
      <c r="A109" s="57" t="s">
        <v>2187</v>
      </c>
      <c r="C109" s="58" t="s">
        <v>2063</v>
      </c>
      <c r="E109" s="58" t="s">
        <v>2212</v>
      </c>
      <c r="F109" s="57" t="s">
        <v>1623</v>
      </c>
      <c r="G109" s="57" t="s">
        <v>2688</v>
      </c>
      <c r="H109" s="58" t="s">
        <v>2063</v>
      </c>
      <c r="J109" s="59" t="str">
        <f t="shared" si="15"/>
        <v>PA.GA.040104</v>
      </c>
      <c r="K109" s="58" t="s">
        <v>2212</v>
      </c>
      <c r="L109" s="57" t="str">
        <f t="shared" si="16"/>
        <v>Bleeding</v>
      </c>
      <c r="M109" s="59" t="str">
        <f t="shared" si="17"/>
        <v>PI.PA.GA.040104.01</v>
      </c>
      <c r="N109" s="59"/>
      <c r="O109" s="59" t="str">
        <f t="shared" si="18"/>
        <v>PH.PA.GA.040104.01</v>
      </c>
      <c r="Q109" s="59" t="str">
        <f t="shared" si="19"/>
        <v>CL.PA.GA.040104.01</v>
      </c>
      <c r="R109" s="59"/>
      <c r="S109" s="59" t="str">
        <f t="shared" si="20"/>
        <v>DR.PA.GA.040104.01</v>
      </c>
      <c r="T109" s="59"/>
      <c r="U109" s="60" t="str">
        <f t="shared" si="13"/>
        <v>IM.PA.GA.040104.01</v>
      </c>
      <c r="V109" s="59"/>
      <c r="W109" s="60" t="str">
        <f t="shared" si="14"/>
        <v>GE.PA.GA.040104.01</v>
      </c>
    </row>
    <row r="110" spans="1:35" s="57" customFormat="1" ht="14" customHeight="1">
      <c r="A110" s="57" t="s">
        <v>2187</v>
      </c>
      <c r="C110" s="58" t="s">
        <v>2063</v>
      </c>
      <c r="E110" s="58" t="s">
        <v>2212</v>
      </c>
      <c r="F110" s="57" t="s">
        <v>1623</v>
      </c>
      <c r="G110" s="57" t="s">
        <v>1625</v>
      </c>
      <c r="H110" s="58" t="s">
        <v>2065</v>
      </c>
      <c r="J110" s="59" t="str">
        <f t="shared" si="15"/>
        <v>PA.GA.040105</v>
      </c>
      <c r="K110" s="58" t="s">
        <v>2212</v>
      </c>
      <c r="L110" s="57" t="str">
        <f t="shared" si="16"/>
        <v>Lesion ulcerated</v>
      </c>
      <c r="M110" s="59" t="str">
        <f t="shared" si="17"/>
        <v>PI.PA.GA.040105.01</v>
      </c>
      <c r="N110" s="59"/>
      <c r="O110" s="59" t="str">
        <f t="shared" si="18"/>
        <v>PH.PA.GA.040105.01</v>
      </c>
      <c r="Q110" s="59" t="str">
        <f t="shared" si="19"/>
        <v>CL.PA.GA.040105.01</v>
      </c>
      <c r="R110" s="59"/>
      <c r="S110" s="59" t="str">
        <f t="shared" si="20"/>
        <v>DR.PA.GA.040105.01</v>
      </c>
      <c r="T110" s="59"/>
      <c r="U110" s="60" t="str">
        <f t="shared" si="13"/>
        <v>IM.PA.GA.040105.01</v>
      </c>
      <c r="V110" s="59"/>
      <c r="W110" s="60" t="str">
        <f t="shared" si="14"/>
        <v>GE.PA.GA.040105.01</v>
      </c>
    </row>
    <row r="111" spans="1:35" s="57" customFormat="1" ht="14" customHeight="1">
      <c r="A111" s="57" t="s">
        <v>2187</v>
      </c>
      <c r="C111" s="58" t="s">
        <v>2063</v>
      </c>
      <c r="E111" s="58" t="s">
        <v>2212</v>
      </c>
      <c r="F111" s="57" t="s">
        <v>1623</v>
      </c>
      <c r="G111" s="57" t="s">
        <v>1626</v>
      </c>
      <c r="H111" s="58" t="s">
        <v>2222</v>
      </c>
      <c r="J111" s="59" t="str">
        <f t="shared" si="15"/>
        <v>PA.GA.040106</v>
      </c>
      <c r="K111" s="58" t="s">
        <v>2212</v>
      </c>
      <c r="L111" s="57" t="str">
        <f t="shared" si="16"/>
        <v>Lesion plaque</v>
      </c>
      <c r="M111" s="59" t="str">
        <f t="shared" si="17"/>
        <v>PI.PA.GA.040106.01</v>
      </c>
      <c r="N111" s="59"/>
      <c r="O111" s="59" t="str">
        <f t="shared" si="18"/>
        <v>PH.PA.GA.040106.01</v>
      </c>
      <c r="Q111" s="59" t="str">
        <f t="shared" si="19"/>
        <v>CL.PA.GA.040106.01</v>
      </c>
      <c r="R111" s="59"/>
      <c r="S111" s="59" t="str">
        <f t="shared" si="20"/>
        <v>DR.PA.GA.040106.01</v>
      </c>
      <c r="T111" s="59"/>
      <c r="U111" s="60" t="str">
        <f t="shared" si="13"/>
        <v>IM.PA.GA.040106.01</v>
      </c>
      <c r="V111" s="59"/>
      <c r="W111" s="60" t="str">
        <f t="shared" si="14"/>
        <v>GE.PA.GA.040106.01</v>
      </c>
    </row>
    <row r="112" spans="1:35" s="57" customFormat="1" ht="14" customHeight="1">
      <c r="A112" s="57" t="s">
        <v>2187</v>
      </c>
      <c r="C112" s="58" t="s">
        <v>2063</v>
      </c>
      <c r="D112" s="57" t="s">
        <v>1627</v>
      </c>
      <c r="E112" s="58" t="s">
        <v>2217</v>
      </c>
      <c r="F112" s="57" t="s">
        <v>1812</v>
      </c>
      <c r="G112" s="57" t="s">
        <v>1813</v>
      </c>
      <c r="H112" s="58" t="s">
        <v>2212</v>
      </c>
      <c r="J112" s="59" t="str">
        <f t="shared" si="15"/>
        <v>PA.GA.040201</v>
      </c>
      <c r="K112" s="58" t="s">
        <v>2212</v>
      </c>
      <c r="L112" s="57" t="str">
        <f t="shared" si="16"/>
        <v>Normal for ethnicity</v>
      </c>
      <c r="M112" s="59" t="str">
        <f t="shared" si="17"/>
        <v>PI.PA.GA.040201.01</v>
      </c>
      <c r="N112" s="59"/>
      <c r="O112" s="59" t="str">
        <f t="shared" si="18"/>
        <v>PH.PA.GA.040201.01</v>
      </c>
      <c r="Q112" s="59" t="str">
        <f t="shared" si="19"/>
        <v>CL.PA.GA.040201.01</v>
      </c>
      <c r="R112" s="59"/>
      <c r="S112" s="59" t="str">
        <f t="shared" si="20"/>
        <v>DR.PA.GA.040201.01</v>
      </c>
      <c r="T112" s="59"/>
      <c r="U112" s="60" t="str">
        <f t="shared" si="13"/>
        <v>IM.PA.GA.040201.01</v>
      </c>
      <c r="V112" s="59"/>
      <c r="W112" s="60" t="str">
        <f t="shared" si="14"/>
        <v>GE.PA.GA.040201.01</v>
      </c>
    </row>
    <row r="113" spans="1:23" s="57" customFormat="1" ht="14" customHeight="1">
      <c r="A113" s="57" t="s">
        <v>2187</v>
      </c>
      <c r="C113" s="58" t="s">
        <v>2063</v>
      </c>
      <c r="E113" s="58" t="s">
        <v>2217</v>
      </c>
      <c r="F113" s="57" t="s">
        <v>1812</v>
      </c>
      <c r="G113" s="57" t="s">
        <v>1814</v>
      </c>
      <c r="H113" s="58" t="s">
        <v>2217</v>
      </c>
      <c r="J113" s="59" t="str">
        <f t="shared" si="15"/>
        <v>PA.GA.040202</v>
      </c>
      <c r="K113" s="58" t="s">
        <v>2212</v>
      </c>
      <c r="L113" s="57" t="str">
        <f t="shared" si="16"/>
        <v>Pink</v>
      </c>
      <c r="M113" s="59" t="str">
        <f t="shared" si="17"/>
        <v>PI.PA.GA.040202.01</v>
      </c>
      <c r="N113" s="59"/>
      <c r="O113" s="59" t="str">
        <f t="shared" si="18"/>
        <v>PH.PA.GA.040202.01</v>
      </c>
      <c r="Q113" s="59" t="str">
        <f t="shared" si="19"/>
        <v>CL.PA.GA.040202.01</v>
      </c>
      <c r="R113" s="59"/>
      <c r="S113" s="59" t="str">
        <f t="shared" si="20"/>
        <v>DR.PA.GA.040202.01</v>
      </c>
      <c r="T113" s="59"/>
      <c r="U113" s="60" t="str">
        <f t="shared" si="13"/>
        <v>IM.PA.GA.040202.01</v>
      </c>
      <c r="V113" s="59"/>
      <c r="W113" s="60" t="str">
        <f t="shared" si="14"/>
        <v>GE.PA.GA.040202.01</v>
      </c>
    </row>
    <row r="114" spans="1:23" s="57" customFormat="1" ht="14" customHeight="1">
      <c r="A114" s="57" t="s">
        <v>2187</v>
      </c>
      <c r="C114" s="58" t="s">
        <v>2063</v>
      </c>
      <c r="E114" s="58" t="s">
        <v>2217</v>
      </c>
      <c r="F114" s="57" t="s">
        <v>1812</v>
      </c>
      <c r="G114" s="57" t="s">
        <v>2216</v>
      </c>
      <c r="H114" s="58" t="s">
        <v>2219</v>
      </c>
      <c r="J114" s="59" t="str">
        <f t="shared" si="15"/>
        <v>PA.GA.040203</v>
      </c>
      <c r="K114" s="58" t="s">
        <v>2212</v>
      </c>
      <c r="L114" s="57" t="str">
        <f t="shared" si="16"/>
        <v>Pale</v>
      </c>
      <c r="M114" s="59" t="str">
        <f t="shared" si="17"/>
        <v>PI.PA.GA.040203.01</v>
      </c>
      <c r="N114" s="59"/>
      <c r="O114" s="59" t="str">
        <f t="shared" si="18"/>
        <v>PH.PA.GA.040203.01</v>
      </c>
      <c r="Q114" s="59" t="str">
        <f t="shared" si="19"/>
        <v>CL.PA.GA.040203.01</v>
      </c>
      <c r="R114" s="59"/>
      <c r="S114" s="59" t="str">
        <f t="shared" si="20"/>
        <v>DR.PA.GA.040203.01</v>
      </c>
      <c r="T114" s="59"/>
      <c r="U114" s="60" t="str">
        <f t="shared" si="13"/>
        <v>IM.PA.GA.040203.01</v>
      </c>
      <c r="V114" s="59"/>
      <c r="W114" s="60" t="str">
        <f t="shared" si="14"/>
        <v>GE.PA.GA.040203.01</v>
      </c>
    </row>
    <row r="115" spans="1:23" s="57" customFormat="1" ht="14" customHeight="1">
      <c r="A115" s="57" t="s">
        <v>2187</v>
      </c>
      <c r="C115" s="58" t="s">
        <v>2063</v>
      </c>
      <c r="E115" s="58" t="s">
        <v>2217</v>
      </c>
      <c r="F115" s="57" t="s">
        <v>1812</v>
      </c>
      <c r="G115" s="57" t="s">
        <v>2066</v>
      </c>
      <c r="H115" s="58" t="s">
        <v>2063</v>
      </c>
      <c r="J115" s="59" t="str">
        <f t="shared" si="15"/>
        <v>PA.GA.040204</v>
      </c>
      <c r="K115" s="58" t="s">
        <v>2212</v>
      </c>
      <c r="L115" s="57" t="str">
        <f t="shared" si="16"/>
        <v>Cyanotic</v>
      </c>
      <c r="M115" s="59" t="str">
        <f t="shared" si="17"/>
        <v>PI.PA.GA.040204.01</v>
      </c>
      <c r="N115" s="59"/>
      <c r="O115" s="59" t="str">
        <f t="shared" si="18"/>
        <v>PH.PA.GA.040204.01</v>
      </c>
      <c r="Q115" s="59" t="str">
        <f t="shared" si="19"/>
        <v>CL.PA.GA.040204.01</v>
      </c>
      <c r="R115" s="59"/>
      <c r="S115" s="59" t="str">
        <f t="shared" si="20"/>
        <v>DR.PA.GA.040204.01</v>
      </c>
      <c r="T115" s="59"/>
      <c r="U115" s="60" t="str">
        <f t="shared" si="13"/>
        <v>IM.PA.GA.040204.01</v>
      </c>
      <c r="V115" s="59"/>
      <c r="W115" s="60" t="str">
        <f t="shared" si="14"/>
        <v>GE.PA.GA.040204.01</v>
      </c>
    </row>
    <row r="116" spans="1:23" s="57" customFormat="1" ht="14" customHeight="1">
      <c r="A116" s="57" t="s">
        <v>2187</v>
      </c>
      <c r="C116" s="58" t="s">
        <v>2063</v>
      </c>
      <c r="E116" s="58" t="s">
        <v>2217</v>
      </c>
      <c r="F116" s="57" t="s">
        <v>1812</v>
      </c>
      <c r="G116" s="57" t="s">
        <v>2062</v>
      </c>
      <c r="H116" s="58" t="s">
        <v>2065</v>
      </c>
      <c r="J116" s="59" t="str">
        <f t="shared" si="15"/>
        <v>PA.GA.040205</v>
      </c>
      <c r="K116" s="58" t="s">
        <v>2212</v>
      </c>
      <c r="L116" s="57" t="str">
        <f t="shared" si="16"/>
        <v>Jaundiced</v>
      </c>
      <c r="M116" s="59" t="str">
        <f t="shared" si="17"/>
        <v>PI.PA.GA.040205.01</v>
      </c>
      <c r="N116" s="59"/>
      <c r="O116" s="59" t="str">
        <f t="shared" si="18"/>
        <v>PH.PA.GA.040205.01</v>
      </c>
      <c r="Q116" s="59" t="str">
        <f t="shared" si="19"/>
        <v>CL.PA.GA.040205.01</v>
      </c>
      <c r="R116" s="59"/>
      <c r="S116" s="59" t="str">
        <f t="shared" si="20"/>
        <v>DR.PA.GA.040205.01</v>
      </c>
      <c r="T116" s="59"/>
      <c r="U116" s="60" t="str">
        <f t="shared" si="13"/>
        <v>IM.PA.GA.040205.01</v>
      </c>
      <c r="V116" s="59"/>
      <c r="W116" s="60" t="str">
        <f t="shared" si="14"/>
        <v>GE.PA.GA.040205.01</v>
      </c>
    </row>
    <row r="117" spans="1:23" s="57" customFormat="1" ht="14" customHeight="1">
      <c r="A117" s="57" t="s">
        <v>2187</v>
      </c>
      <c r="C117" s="58" t="s">
        <v>2063</v>
      </c>
      <c r="E117" s="58" t="s">
        <v>2217</v>
      </c>
      <c r="F117" s="57" t="s">
        <v>1812</v>
      </c>
      <c r="G117" s="57" t="s">
        <v>2070</v>
      </c>
      <c r="H117" s="58" t="s">
        <v>2222</v>
      </c>
      <c r="J117" s="59" t="str">
        <f t="shared" si="15"/>
        <v>PA.GA.040206</v>
      </c>
      <c r="K117" s="58" t="s">
        <v>2212</v>
      </c>
      <c r="L117" s="57" t="str">
        <f t="shared" si="16"/>
        <v>Erythematous</v>
      </c>
      <c r="M117" s="59" t="str">
        <f t="shared" si="17"/>
        <v>PI.PA.GA.040206.01</v>
      </c>
      <c r="N117" s="59"/>
      <c r="O117" s="59" t="str">
        <f t="shared" si="18"/>
        <v>PH.PA.GA.040206.01</v>
      </c>
      <c r="Q117" s="59" t="str">
        <f t="shared" si="19"/>
        <v>CL.PA.GA.040206.01</v>
      </c>
      <c r="R117" s="59"/>
      <c r="S117" s="59" t="str">
        <f t="shared" si="20"/>
        <v>DR.PA.GA.040206.01</v>
      </c>
      <c r="T117" s="59"/>
      <c r="U117" s="60" t="str">
        <f t="shared" si="13"/>
        <v>IM.PA.GA.040206.01</v>
      </c>
      <c r="V117" s="59"/>
      <c r="W117" s="60" t="str">
        <f t="shared" si="14"/>
        <v>GE.PA.GA.040206.01</v>
      </c>
    </row>
    <row r="118" spans="1:23" s="57" customFormat="1" ht="14" customHeight="1">
      <c r="A118" s="57" t="s">
        <v>2187</v>
      </c>
      <c r="C118" s="58" t="s">
        <v>2063</v>
      </c>
      <c r="E118" s="58" t="s">
        <v>2217</v>
      </c>
      <c r="F118" s="57" t="s">
        <v>1812</v>
      </c>
      <c r="G118" s="57" t="s">
        <v>1424</v>
      </c>
      <c r="H118" s="58" t="s">
        <v>2376</v>
      </c>
      <c r="J118" s="59" t="str">
        <f t="shared" si="15"/>
        <v>PA.GA.040207</v>
      </c>
      <c r="K118" s="58" t="s">
        <v>2212</v>
      </c>
      <c r="L118" s="57" t="str">
        <f t="shared" si="16"/>
        <v>White</v>
      </c>
      <c r="M118" s="59" t="str">
        <f t="shared" si="17"/>
        <v>PI.PA.GA.040207.01</v>
      </c>
      <c r="N118" s="59"/>
      <c r="O118" s="59" t="str">
        <f t="shared" si="18"/>
        <v>PH.PA.GA.040207.01</v>
      </c>
      <c r="Q118" s="59" t="str">
        <f t="shared" si="19"/>
        <v>CL.PA.GA.040207.01</v>
      </c>
      <c r="R118" s="59"/>
      <c r="S118" s="59" t="str">
        <f t="shared" si="20"/>
        <v>DR.PA.GA.040207.01</v>
      </c>
      <c r="T118" s="59"/>
      <c r="U118" s="60" t="str">
        <f t="shared" si="13"/>
        <v>IM.PA.GA.040207.01</v>
      </c>
      <c r="V118" s="59"/>
      <c r="W118" s="60" t="str">
        <f t="shared" si="14"/>
        <v>GE.PA.GA.040207.01</v>
      </c>
    </row>
    <row r="119" spans="1:23" s="57" customFormat="1" ht="14" customHeight="1">
      <c r="A119" s="57" t="s">
        <v>2187</v>
      </c>
      <c r="C119" s="58" t="s">
        <v>2063</v>
      </c>
      <c r="E119" s="58" t="s">
        <v>2217</v>
      </c>
      <c r="F119" s="57" t="s">
        <v>1812</v>
      </c>
      <c r="G119" s="57" t="s">
        <v>2396</v>
      </c>
      <c r="H119" s="58" t="s">
        <v>2378</v>
      </c>
      <c r="J119" s="59" t="str">
        <f t="shared" ref="J119:J150" si="22">CONCATENATE("PA.GA.",C119,E119,H119)</f>
        <v>PA.GA.040208</v>
      </c>
      <c r="K119" s="58" t="s">
        <v>2212</v>
      </c>
      <c r="L119" s="57" t="str">
        <f t="shared" ref="L119:L150" si="23">G119</f>
        <v>Brown</v>
      </c>
      <c r="M119" s="59" t="str">
        <f t="shared" ref="M119:M150" si="24">CONCATENATE("PI.",J119,".",K119)</f>
        <v>PI.PA.GA.040208.01</v>
      </c>
      <c r="N119" s="59"/>
      <c r="O119" s="59" t="str">
        <f t="shared" ref="O119:O150" si="25">CONCATENATE("PH.",J119,".",K119)</f>
        <v>PH.PA.GA.040208.01</v>
      </c>
      <c r="Q119" s="59" t="str">
        <f t="shared" ref="Q119:Q150" si="26">CONCATENATE("CL.",J119,".",K119)</f>
        <v>CL.PA.GA.040208.01</v>
      </c>
      <c r="R119" s="59"/>
      <c r="S119" s="59" t="str">
        <f t="shared" si="20"/>
        <v>DR.PA.GA.040208.01</v>
      </c>
      <c r="T119" s="59"/>
      <c r="U119" s="60" t="str">
        <f t="shared" si="13"/>
        <v>IM.PA.GA.040208.01</v>
      </c>
      <c r="V119" s="59"/>
      <c r="W119" s="60" t="str">
        <f t="shared" si="14"/>
        <v>GE.PA.GA.040208.01</v>
      </c>
    </row>
    <row r="120" spans="1:23" s="57" customFormat="1" ht="14" customHeight="1">
      <c r="A120" s="57" t="s">
        <v>2187</v>
      </c>
      <c r="C120" s="58" t="s">
        <v>2063</v>
      </c>
      <c r="D120" s="57" t="s">
        <v>1815</v>
      </c>
      <c r="E120" s="58" t="s">
        <v>2219</v>
      </c>
      <c r="F120" s="57" t="s">
        <v>1816</v>
      </c>
      <c r="G120" s="57" t="s">
        <v>1985</v>
      </c>
      <c r="H120" s="58" t="s">
        <v>2212</v>
      </c>
      <c r="J120" s="59" t="str">
        <f t="shared" si="22"/>
        <v>PA.GA.040301</v>
      </c>
      <c r="K120" s="58" t="s">
        <v>2212</v>
      </c>
      <c r="L120" s="57" t="str">
        <f t="shared" si="23"/>
        <v>Teeth intact</v>
      </c>
      <c r="M120" s="59" t="str">
        <f t="shared" si="24"/>
        <v>PI.PA.GA.040301.01</v>
      </c>
      <c r="N120" s="59"/>
      <c r="O120" s="59" t="str">
        <f t="shared" si="25"/>
        <v>PH.PA.GA.040301.01</v>
      </c>
      <c r="Q120" s="59" t="str">
        <f t="shared" si="26"/>
        <v>CL.PA.GA.040301.01</v>
      </c>
      <c r="R120" s="59"/>
      <c r="S120" s="59" t="str">
        <f t="shared" si="20"/>
        <v>DR.PA.GA.040301.01</v>
      </c>
      <c r="T120" s="59"/>
      <c r="U120" s="60" t="str">
        <f t="shared" si="13"/>
        <v>IM.PA.GA.040301.01</v>
      </c>
      <c r="V120" s="59"/>
      <c r="W120" s="60" t="str">
        <f t="shared" si="14"/>
        <v>GE.PA.GA.040301.01</v>
      </c>
    </row>
    <row r="121" spans="1:23" s="57" customFormat="1" ht="14" customHeight="1">
      <c r="A121" s="57" t="s">
        <v>2187</v>
      </c>
      <c r="C121" s="58" t="s">
        <v>2063</v>
      </c>
      <c r="E121" s="58" t="s">
        <v>2219</v>
      </c>
      <c r="F121" s="57" t="s">
        <v>1816</v>
      </c>
      <c r="G121" s="57" t="s">
        <v>1989</v>
      </c>
      <c r="H121" s="58" t="s">
        <v>2217</v>
      </c>
      <c r="J121" s="59" t="str">
        <f t="shared" si="22"/>
        <v>PA.GA.040302</v>
      </c>
      <c r="K121" s="58" t="s">
        <v>2212</v>
      </c>
      <c r="L121" s="57" t="str">
        <f t="shared" si="23"/>
        <v>Full dentures</v>
      </c>
      <c r="M121" s="59" t="str">
        <f t="shared" si="24"/>
        <v>PI.PA.GA.040302.01</v>
      </c>
      <c r="N121" s="59"/>
      <c r="O121" s="59" t="str">
        <f t="shared" si="25"/>
        <v>PH.PA.GA.040302.01</v>
      </c>
      <c r="Q121" s="59" t="str">
        <f t="shared" si="26"/>
        <v>CL.PA.GA.040302.01</v>
      </c>
      <c r="R121" s="59"/>
      <c r="S121" s="59" t="str">
        <f t="shared" si="20"/>
        <v>DR.PA.GA.040302.01</v>
      </c>
      <c r="T121" s="59"/>
      <c r="U121" s="60" t="str">
        <f t="shared" si="13"/>
        <v>IM.PA.GA.040302.01</v>
      </c>
      <c r="V121" s="59"/>
      <c r="W121" s="60" t="str">
        <f t="shared" si="14"/>
        <v>GE.PA.GA.040302.01</v>
      </c>
    </row>
    <row r="122" spans="1:23" s="57" customFormat="1" ht="14" customHeight="1">
      <c r="A122" s="57" t="s">
        <v>2187</v>
      </c>
      <c r="C122" s="58" t="s">
        <v>2063</v>
      </c>
      <c r="E122" s="58" t="s">
        <v>2219</v>
      </c>
      <c r="F122" s="57" t="s">
        <v>1816</v>
      </c>
      <c r="G122" s="57" t="s">
        <v>1670</v>
      </c>
      <c r="H122" s="58" t="s">
        <v>2219</v>
      </c>
      <c r="J122" s="59" t="str">
        <f t="shared" si="22"/>
        <v>PA.GA.040303</v>
      </c>
      <c r="K122" s="58" t="s">
        <v>2212</v>
      </c>
      <c r="L122" s="57" t="str">
        <f t="shared" si="23"/>
        <v>Dentures upper</v>
      </c>
      <c r="M122" s="59" t="str">
        <f t="shared" si="24"/>
        <v>PI.PA.GA.040303.01</v>
      </c>
      <c r="N122" s="59"/>
      <c r="O122" s="59" t="str">
        <f t="shared" si="25"/>
        <v>PH.PA.GA.040303.01</v>
      </c>
      <c r="Q122" s="59" t="str">
        <f t="shared" si="26"/>
        <v>CL.PA.GA.040303.01</v>
      </c>
      <c r="R122" s="59"/>
      <c r="S122" s="59" t="str">
        <f t="shared" si="20"/>
        <v>DR.PA.GA.040303.01</v>
      </c>
      <c r="T122" s="59"/>
      <c r="U122" s="60" t="str">
        <f t="shared" si="13"/>
        <v>IM.PA.GA.040303.01</v>
      </c>
      <c r="V122" s="59"/>
      <c r="W122" s="60" t="str">
        <f t="shared" si="14"/>
        <v>GE.PA.GA.040303.01</v>
      </c>
    </row>
    <row r="123" spans="1:23" s="57" customFormat="1" ht="14" customHeight="1">
      <c r="A123" s="57" t="s">
        <v>2187</v>
      </c>
      <c r="C123" s="58" t="s">
        <v>2063</v>
      </c>
      <c r="E123" s="58" t="s">
        <v>2219</v>
      </c>
      <c r="F123" s="57" t="s">
        <v>1816</v>
      </c>
      <c r="G123" s="57" t="s">
        <v>1671</v>
      </c>
      <c r="H123" s="58" t="s">
        <v>2063</v>
      </c>
      <c r="J123" s="59" t="str">
        <f t="shared" si="22"/>
        <v>PA.GA.040304</v>
      </c>
      <c r="K123" s="58" t="s">
        <v>2212</v>
      </c>
      <c r="L123" s="57" t="str">
        <f t="shared" si="23"/>
        <v>Dentures lower</v>
      </c>
      <c r="M123" s="59" t="str">
        <f t="shared" si="24"/>
        <v>PI.PA.GA.040304.01</v>
      </c>
      <c r="N123" s="59"/>
      <c r="O123" s="59" t="str">
        <f t="shared" si="25"/>
        <v>PH.PA.GA.040304.01</v>
      </c>
      <c r="Q123" s="59" t="str">
        <f t="shared" si="26"/>
        <v>CL.PA.GA.040304.01</v>
      </c>
      <c r="R123" s="59"/>
      <c r="S123" s="59" t="str">
        <f t="shared" si="20"/>
        <v>DR.PA.GA.040304.01</v>
      </c>
      <c r="T123" s="59"/>
      <c r="U123" s="60" t="str">
        <f t="shared" si="13"/>
        <v>IM.PA.GA.040304.01</v>
      </c>
      <c r="V123" s="59"/>
      <c r="W123" s="60" t="str">
        <f t="shared" si="14"/>
        <v>GE.PA.GA.040304.01</v>
      </c>
    </row>
    <row r="124" spans="1:23" s="57" customFormat="1" ht="14" customHeight="1">
      <c r="A124" s="57" t="s">
        <v>2187</v>
      </c>
      <c r="C124" s="58" t="s">
        <v>2063</v>
      </c>
      <c r="E124" s="58" t="s">
        <v>2219</v>
      </c>
      <c r="F124" s="57" t="s">
        <v>1816</v>
      </c>
      <c r="G124" s="57" t="s">
        <v>1672</v>
      </c>
      <c r="H124" s="58" t="s">
        <v>2065</v>
      </c>
      <c r="J124" s="59" t="str">
        <f t="shared" si="22"/>
        <v>PA.GA.040305</v>
      </c>
      <c r="K124" s="58" t="s">
        <v>2212</v>
      </c>
      <c r="L124" s="57" t="str">
        <f t="shared" si="23"/>
        <v>Partial plate lower</v>
      </c>
      <c r="M124" s="59" t="str">
        <f t="shared" si="24"/>
        <v>PI.PA.GA.040305.01</v>
      </c>
      <c r="N124" s="59"/>
      <c r="O124" s="59" t="str">
        <f t="shared" si="25"/>
        <v>PH.PA.GA.040305.01</v>
      </c>
      <c r="Q124" s="59" t="str">
        <f t="shared" si="26"/>
        <v>CL.PA.GA.040305.01</v>
      </c>
      <c r="R124" s="59"/>
      <c r="S124" s="59" t="str">
        <f t="shared" si="20"/>
        <v>DR.PA.GA.040305.01</v>
      </c>
      <c r="T124" s="59"/>
      <c r="U124" s="60" t="str">
        <f t="shared" si="13"/>
        <v>IM.PA.GA.040305.01</v>
      </c>
      <c r="V124" s="59"/>
      <c r="W124" s="60" t="str">
        <f t="shared" si="14"/>
        <v>GE.PA.GA.040305.01</v>
      </c>
    </row>
    <row r="125" spans="1:23" s="57" customFormat="1" ht="14" customHeight="1">
      <c r="A125" s="57" t="s">
        <v>2187</v>
      </c>
      <c r="C125" s="58" t="s">
        <v>2063</v>
      </c>
      <c r="E125" s="58" t="s">
        <v>2219</v>
      </c>
      <c r="F125" s="57" t="s">
        <v>1816</v>
      </c>
      <c r="G125" s="57" t="s">
        <v>1673</v>
      </c>
      <c r="H125" s="58" t="s">
        <v>2222</v>
      </c>
      <c r="J125" s="59" t="str">
        <f t="shared" si="22"/>
        <v>PA.GA.040306</v>
      </c>
      <c r="K125" s="58" t="s">
        <v>2212</v>
      </c>
      <c r="L125" s="57" t="str">
        <f t="shared" si="23"/>
        <v>Partial plate upper</v>
      </c>
      <c r="M125" s="59" t="str">
        <f t="shared" si="24"/>
        <v>PI.PA.GA.040306.01</v>
      </c>
      <c r="N125" s="59"/>
      <c r="O125" s="59" t="str">
        <f t="shared" si="25"/>
        <v>PH.PA.GA.040306.01</v>
      </c>
      <c r="Q125" s="59" t="str">
        <f t="shared" si="26"/>
        <v>CL.PA.GA.040306.01</v>
      </c>
      <c r="R125" s="59"/>
      <c r="S125" s="59" t="str">
        <f t="shared" si="20"/>
        <v>DR.PA.GA.040306.01</v>
      </c>
      <c r="T125" s="59"/>
      <c r="U125" s="60" t="str">
        <f t="shared" si="13"/>
        <v>IM.PA.GA.040306.01</v>
      </c>
      <c r="V125" s="59"/>
      <c r="W125" s="60" t="str">
        <f t="shared" si="14"/>
        <v>GE.PA.GA.040306.01</v>
      </c>
    </row>
    <row r="126" spans="1:23" s="57" customFormat="1" ht="14" customHeight="1">
      <c r="A126" s="57" t="s">
        <v>2187</v>
      </c>
      <c r="C126" s="58" t="s">
        <v>2063</v>
      </c>
      <c r="E126" s="58" t="s">
        <v>2219</v>
      </c>
      <c r="F126" s="57" t="s">
        <v>1816</v>
      </c>
      <c r="G126" s="57" t="s">
        <v>1483</v>
      </c>
      <c r="H126" s="58" t="s">
        <v>2376</v>
      </c>
      <c r="J126" s="59" t="str">
        <f t="shared" si="22"/>
        <v>PA.GA.040307</v>
      </c>
      <c r="K126" s="58" t="s">
        <v>2212</v>
      </c>
      <c r="L126" s="57" t="str">
        <f t="shared" si="23"/>
        <v>Dental caries visible</v>
      </c>
      <c r="M126" s="59" t="str">
        <f t="shared" si="24"/>
        <v>PI.PA.GA.040307.01</v>
      </c>
      <c r="N126" s="59"/>
      <c r="O126" s="59" t="str">
        <f t="shared" si="25"/>
        <v>PH.PA.GA.040307.01</v>
      </c>
      <c r="Q126" s="59" t="str">
        <f t="shared" si="26"/>
        <v>CL.PA.GA.040307.01</v>
      </c>
      <c r="R126" s="59"/>
      <c r="S126" s="59" t="str">
        <f t="shared" si="20"/>
        <v>DR.PA.GA.040307.01</v>
      </c>
      <c r="T126" s="59"/>
      <c r="U126" s="60" t="str">
        <f t="shared" si="13"/>
        <v>IM.PA.GA.040307.01</v>
      </c>
      <c r="V126" s="59"/>
      <c r="W126" s="60" t="str">
        <f t="shared" si="14"/>
        <v>GE.PA.GA.040307.01</v>
      </c>
    </row>
    <row r="127" spans="1:23" s="57" customFormat="1" ht="14" customHeight="1">
      <c r="A127" s="57" t="s">
        <v>2187</v>
      </c>
      <c r="C127" s="58" t="s">
        <v>2063</v>
      </c>
      <c r="E127" s="58" t="s">
        <v>2219</v>
      </c>
      <c r="F127" s="57" t="s">
        <v>1816</v>
      </c>
      <c r="G127" s="57" t="s">
        <v>1484</v>
      </c>
      <c r="H127" s="58" t="s">
        <v>2378</v>
      </c>
      <c r="J127" s="59" t="str">
        <f t="shared" si="22"/>
        <v>PA.GA.040308</v>
      </c>
      <c r="K127" s="58" t="s">
        <v>2212</v>
      </c>
      <c r="L127" s="57" t="str">
        <f t="shared" si="23"/>
        <v>Loose teeth</v>
      </c>
      <c r="M127" s="59" t="str">
        <f t="shared" si="24"/>
        <v>PI.PA.GA.040308.01</v>
      </c>
      <c r="N127" s="59"/>
      <c r="O127" s="59" t="str">
        <f t="shared" si="25"/>
        <v>PH.PA.GA.040308.01</v>
      </c>
      <c r="Q127" s="59" t="str">
        <f t="shared" si="26"/>
        <v>CL.PA.GA.040308.01</v>
      </c>
      <c r="R127" s="59"/>
      <c r="S127" s="59" t="str">
        <f t="shared" si="20"/>
        <v>DR.PA.GA.040308.01</v>
      </c>
      <c r="T127" s="59"/>
      <c r="U127" s="60" t="str">
        <f t="shared" si="13"/>
        <v>IM.PA.GA.040308.01</v>
      </c>
      <c r="V127" s="59"/>
      <c r="W127" s="60" t="str">
        <f t="shared" si="14"/>
        <v>GE.PA.GA.040308.01</v>
      </c>
    </row>
    <row r="128" spans="1:23" s="57" customFormat="1" ht="14" customHeight="1">
      <c r="A128" s="57" t="s">
        <v>2187</v>
      </c>
      <c r="C128" s="58" t="s">
        <v>2063</v>
      </c>
      <c r="E128" s="58" t="s">
        <v>2219</v>
      </c>
      <c r="F128" s="57" t="s">
        <v>1816</v>
      </c>
      <c r="G128" s="57" t="s">
        <v>1485</v>
      </c>
      <c r="H128" s="58" t="s">
        <v>2380</v>
      </c>
      <c r="J128" s="59" t="str">
        <f t="shared" si="22"/>
        <v>PA.GA.040309</v>
      </c>
      <c r="K128" s="58" t="s">
        <v>2212</v>
      </c>
      <c r="L128" s="57" t="str">
        <f t="shared" si="23"/>
        <v>No dentition</v>
      </c>
      <c r="M128" s="59" t="str">
        <f t="shared" si="24"/>
        <v>PI.PA.GA.040309.01</v>
      </c>
      <c r="N128" s="59"/>
      <c r="O128" s="59" t="str">
        <f t="shared" si="25"/>
        <v>PH.PA.GA.040309.01</v>
      </c>
      <c r="Q128" s="59" t="str">
        <f t="shared" si="26"/>
        <v>CL.PA.GA.040309.01</v>
      </c>
      <c r="R128" s="59"/>
      <c r="S128" s="59" t="str">
        <f t="shared" si="20"/>
        <v>DR.PA.GA.040309.01</v>
      </c>
      <c r="T128" s="59"/>
      <c r="U128" s="60" t="str">
        <f t="shared" si="13"/>
        <v>IM.PA.GA.040309.01</v>
      </c>
      <c r="V128" s="59"/>
      <c r="W128" s="60" t="str">
        <f t="shared" si="14"/>
        <v>GE.PA.GA.040309.01</v>
      </c>
    </row>
    <row r="129" spans="1:23" s="57" customFormat="1" ht="14" customHeight="1">
      <c r="A129" s="57" t="s">
        <v>2187</v>
      </c>
      <c r="C129" s="58" t="s">
        <v>2063</v>
      </c>
      <c r="E129" s="58" t="s">
        <v>2219</v>
      </c>
      <c r="F129" s="57" t="s">
        <v>1816</v>
      </c>
      <c r="G129" s="57" t="s">
        <v>1677</v>
      </c>
      <c r="H129" s="58" t="s">
        <v>2124</v>
      </c>
      <c r="J129" s="59" t="str">
        <f t="shared" si="22"/>
        <v>PA.GA.040310</v>
      </c>
      <c r="K129" s="58" t="s">
        <v>2212</v>
      </c>
      <c r="L129" s="57" t="str">
        <f t="shared" si="23"/>
        <v>Poorly fitting dentures</v>
      </c>
      <c r="M129" s="59" t="str">
        <f t="shared" si="24"/>
        <v>PI.PA.GA.040310.01</v>
      </c>
      <c r="N129" s="59"/>
      <c r="O129" s="59" t="str">
        <f t="shared" si="25"/>
        <v>PH.PA.GA.040310.01</v>
      </c>
      <c r="Q129" s="59" t="str">
        <f t="shared" si="26"/>
        <v>CL.PA.GA.040310.01</v>
      </c>
      <c r="R129" s="59"/>
      <c r="S129" s="59" t="str">
        <f t="shared" si="20"/>
        <v>DR.PA.GA.040310.01</v>
      </c>
      <c r="T129" s="59"/>
      <c r="U129" s="60" t="str">
        <f t="shared" si="13"/>
        <v>IM.PA.GA.040310.01</v>
      </c>
      <c r="V129" s="59"/>
      <c r="W129" s="60" t="str">
        <f t="shared" si="14"/>
        <v>GE.PA.GA.040310.01</v>
      </c>
    </row>
    <row r="130" spans="1:23" s="57" customFormat="1" ht="14" customHeight="1">
      <c r="A130" s="57" t="s">
        <v>2187</v>
      </c>
      <c r="B130" s="57" t="s">
        <v>1678</v>
      </c>
      <c r="C130" s="58" t="s">
        <v>2065</v>
      </c>
      <c r="D130" s="57" t="s">
        <v>2629</v>
      </c>
      <c r="E130" s="58" t="s">
        <v>2212</v>
      </c>
      <c r="F130" s="57" t="s">
        <v>1679</v>
      </c>
      <c r="G130" s="57" t="s">
        <v>1490</v>
      </c>
      <c r="H130" s="58" t="s">
        <v>2212</v>
      </c>
      <c r="J130" s="59" t="str">
        <f t="shared" si="22"/>
        <v>PA.GA.050101</v>
      </c>
      <c r="K130" s="58" t="s">
        <v>2212</v>
      </c>
      <c r="L130" s="57" t="str">
        <f t="shared" si="23"/>
        <v>LLQ</v>
      </c>
      <c r="M130" s="59" t="str">
        <f t="shared" si="24"/>
        <v>PI.PA.GA.050101.01</v>
      </c>
      <c r="N130" s="59"/>
      <c r="O130" s="59" t="str">
        <f t="shared" si="25"/>
        <v>PH.PA.GA.050101.01</v>
      </c>
      <c r="Q130" s="59" t="str">
        <f t="shared" si="26"/>
        <v>CL.PA.GA.050101.01</v>
      </c>
      <c r="R130" s="59"/>
      <c r="S130" s="59" t="str">
        <f t="shared" si="20"/>
        <v>DR.PA.GA.050101.01</v>
      </c>
      <c r="T130" s="59"/>
      <c r="U130" s="60" t="str">
        <f t="shared" si="13"/>
        <v>IM.PA.GA.050101.01</v>
      </c>
      <c r="V130" s="59"/>
      <c r="W130" s="60" t="str">
        <f t="shared" si="14"/>
        <v>GE.PA.GA.050101.01</v>
      </c>
    </row>
    <row r="131" spans="1:23" s="57" customFormat="1" ht="14" customHeight="1">
      <c r="A131" s="57" t="s">
        <v>2187</v>
      </c>
      <c r="C131" s="58" t="s">
        <v>2065</v>
      </c>
      <c r="E131" s="58" t="s">
        <v>2212</v>
      </c>
      <c r="F131" s="57" t="s">
        <v>1679</v>
      </c>
      <c r="G131" s="57" t="s">
        <v>1491</v>
      </c>
      <c r="H131" s="58" t="s">
        <v>2217</v>
      </c>
      <c r="J131" s="59" t="str">
        <f t="shared" si="22"/>
        <v>PA.GA.050102</v>
      </c>
      <c r="K131" s="58" t="s">
        <v>2212</v>
      </c>
      <c r="L131" s="57" t="str">
        <f t="shared" si="23"/>
        <v>LUQ</v>
      </c>
      <c r="M131" s="59" t="str">
        <f t="shared" si="24"/>
        <v>PI.PA.GA.050102.01</v>
      </c>
      <c r="N131" s="59"/>
      <c r="O131" s="59" t="str">
        <f t="shared" si="25"/>
        <v>PH.PA.GA.050102.01</v>
      </c>
      <c r="Q131" s="59" t="str">
        <f t="shared" si="26"/>
        <v>CL.PA.GA.050102.01</v>
      </c>
      <c r="R131" s="59"/>
      <c r="S131" s="59" t="str">
        <f t="shared" si="20"/>
        <v>DR.PA.GA.050102.01</v>
      </c>
      <c r="T131" s="59"/>
      <c r="U131" s="60" t="str">
        <f t="shared" ref="U131:U164" si="27">CONCATENATE("IM.",J131, ".",K131)</f>
        <v>IM.PA.GA.050102.01</v>
      </c>
      <c r="V131" s="59"/>
      <c r="W131" s="60" t="str">
        <f t="shared" ref="W131:W164" si="28">CONCATENATE("GE.",J131, ".",K131)</f>
        <v>GE.PA.GA.050102.01</v>
      </c>
    </row>
    <row r="132" spans="1:23" s="57" customFormat="1" ht="14" customHeight="1">
      <c r="A132" s="57" t="s">
        <v>2187</v>
      </c>
      <c r="C132" s="58" t="s">
        <v>2065</v>
      </c>
      <c r="E132" s="58" t="s">
        <v>2212</v>
      </c>
      <c r="F132" s="57" t="s">
        <v>1679</v>
      </c>
      <c r="G132" s="57" t="s">
        <v>1492</v>
      </c>
      <c r="H132" s="58" t="s">
        <v>2219</v>
      </c>
      <c r="J132" s="59" t="str">
        <f t="shared" si="22"/>
        <v>PA.GA.050103</v>
      </c>
      <c r="K132" s="58" t="s">
        <v>2212</v>
      </c>
      <c r="L132" s="57" t="str">
        <f t="shared" si="23"/>
        <v>RLQ</v>
      </c>
      <c r="M132" s="59" t="str">
        <f t="shared" si="24"/>
        <v>PI.PA.GA.050103.01</v>
      </c>
      <c r="N132" s="59"/>
      <c r="O132" s="59" t="str">
        <f t="shared" si="25"/>
        <v>PH.PA.GA.050103.01</v>
      </c>
      <c r="Q132" s="59" t="str">
        <f t="shared" si="26"/>
        <v>CL.PA.GA.050103.01</v>
      </c>
      <c r="R132" s="59"/>
      <c r="S132" s="59" t="str">
        <f t="shared" si="20"/>
        <v>DR.PA.GA.050103.01</v>
      </c>
      <c r="T132" s="59"/>
      <c r="U132" s="60" t="str">
        <f t="shared" si="27"/>
        <v>IM.PA.GA.050103.01</v>
      </c>
      <c r="V132" s="59"/>
      <c r="W132" s="60" t="str">
        <f t="shared" si="28"/>
        <v>GE.PA.GA.050103.01</v>
      </c>
    </row>
    <row r="133" spans="1:23" s="57" customFormat="1" ht="14" customHeight="1">
      <c r="A133" s="57" t="s">
        <v>2187</v>
      </c>
      <c r="C133" s="58" t="s">
        <v>2065</v>
      </c>
      <c r="E133" s="58" t="s">
        <v>2212</v>
      </c>
      <c r="F133" s="57" t="s">
        <v>1679</v>
      </c>
      <c r="G133" s="57" t="s">
        <v>1493</v>
      </c>
      <c r="H133" s="58" t="s">
        <v>2063</v>
      </c>
      <c r="J133" s="59" t="str">
        <f t="shared" si="22"/>
        <v>PA.GA.050104</v>
      </c>
      <c r="K133" s="58" t="s">
        <v>2212</v>
      </c>
      <c r="L133" s="57" t="str">
        <f t="shared" si="23"/>
        <v>RUQ</v>
      </c>
      <c r="M133" s="59" t="str">
        <f t="shared" si="24"/>
        <v>PI.PA.GA.050104.01</v>
      </c>
      <c r="N133" s="59"/>
      <c r="O133" s="59" t="str">
        <f t="shared" si="25"/>
        <v>PH.PA.GA.050104.01</v>
      </c>
      <c r="Q133" s="59" t="str">
        <f t="shared" si="26"/>
        <v>CL.PA.GA.050104.01</v>
      </c>
      <c r="R133" s="59"/>
      <c r="S133" s="59" t="str">
        <f t="shared" si="20"/>
        <v>DR.PA.GA.050104.01</v>
      </c>
      <c r="T133" s="59"/>
      <c r="U133" s="60" t="str">
        <f t="shared" si="27"/>
        <v>IM.PA.GA.050104.01</v>
      </c>
      <c r="V133" s="59"/>
      <c r="W133" s="60" t="str">
        <f t="shared" si="28"/>
        <v>GE.PA.GA.050104.01</v>
      </c>
    </row>
    <row r="134" spans="1:23" s="57" customFormat="1" ht="14" customHeight="1">
      <c r="A134" s="57" t="s">
        <v>2187</v>
      </c>
      <c r="C134" s="58" t="s">
        <v>2065</v>
      </c>
      <c r="D134" s="57" t="s">
        <v>2198</v>
      </c>
      <c r="E134" s="58" t="s">
        <v>2217</v>
      </c>
      <c r="F134" s="57" t="s">
        <v>1494</v>
      </c>
      <c r="G134" s="57" t="s">
        <v>1495</v>
      </c>
      <c r="H134" s="58" t="s">
        <v>2212</v>
      </c>
      <c r="J134" s="59" t="str">
        <f t="shared" si="22"/>
        <v>PA.GA.050201</v>
      </c>
      <c r="K134" s="58" t="s">
        <v>2212</v>
      </c>
      <c r="L134" s="57" t="str">
        <f t="shared" si="23"/>
        <v>Colostomy</v>
      </c>
      <c r="M134" s="59" t="str">
        <f t="shared" si="24"/>
        <v>PI.PA.GA.050201.01</v>
      </c>
      <c r="N134" s="59"/>
      <c r="O134" s="59" t="str">
        <f t="shared" si="25"/>
        <v>PH.PA.GA.050201.01</v>
      </c>
      <c r="Q134" s="59" t="str">
        <f t="shared" si="26"/>
        <v>CL.PA.GA.050201.01</v>
      </c>
      <c r="R134" s="59"/>
      <c r="S134" s="59" t="str">
        <f t="shared" si="20"/>
        <v>DR.PA.GA.050201.01</v>
      </c>
      <c r="T134" s="59"/>
      <c r="U134" s="60" t="str">
        <f t="shared" si="27"/>
        <v>IM.PA.GA.050201.01</v>
      </c>
      <c r="V134" s="59"/>
      <c r="W134" s="60" t="str">
        <f t="shared" si="28"/>
        <v>GE.PA.GA.050201.01</v>
      </c>
    </row>
    <row r="135" spans="1:23" s="57" customFormat="1" ht="14" customHeight="1">
      <c r="A135" s="57" t="s">
        <v>2187</v>
      </c>
      <c r="C135" s="58" t="s">
        <v>2065</v>
      </c>
      <c r="E135" s="58" t="s">
        <v>2217</v>
      </c>
      <c r="F135" s="57" t="s">
        <v>1494</v>
      </c>
      <c r="G135" s="57" t="s">
        <v>1496</v>
      </c>
      <c r="H135" s="58" t="s">
        <v>2217</v>
      </c>
      <c r="J135" s="59" t="str">
        <f t="shared" si="22"/>
        <v>PA.GA.050202</v>
      </c>
      <c r="K135" s="58" t="s">
        <v>2212</v>
      </c>
      <c r="L135" s="57" t="str">
        <f t="shared" si="23"/>
        <v>Ileostomy</v>
      </c>
      <c r="M135" s="59" t="str">
        <f t="shared" si="24"/>
        <v>PI.PA.GA.050202.01</v>
      </c>
      <c r="N135" s="59"/>
      <c r="O135" s="59" t="str">
        <f t="shared" si="25"/>
        <v>PH.PA.GA.050202.01</v>
      </c>
      <c r="Q135" s="59" t="str">
        <f t="shared" si="26"/>
        <v>CL.PA.GA.050202.01</v>
      </c>
      <c r="R135" s="59"/>
      <c r="S135" s="59" t="str">
        <f t="shared" si="20"/>
        <v>DR.PA.GA.050202.01</v>
      </c>
      <c r="T135" s="59"/>
      <c r="U135" s="60" t="str">
        <f t="shared" si="27"/>
        <v>IM.PA.GA.050202.01</v>
      </c>
      <c r="V135" s="59"/>
      <c r="W135" s="60" t="str">
        <f t="shared" si="28"/>
        <v>GE.PA.GA.050202.01</v>
      </c>
    </row>
    <row r="136" spans="1:23" s="57" customFormat="1" ht="14" customHeight="1">
      <c r="A136" s="57" t="s">
        <v>2187</v>
      </c>
      <c r="C136" s="58" t="s">
        <v>2065</v>
      </c>
      <c r="E136" s="58" t="s">
        <v>2217</v>
      </c>
      <c r="F136" s="57" t="s">
        <v>1494</v>
      </c>
      <c r="G136" s="57" t="s">
        <v>291</v>
      </c>
      <c r="H136" s="58" t="s">
        <v>2219</v>
      </c>
      <c r="J136" s="59" t="str">
        <f t="shared" si="22"/>
        <v>PA.GA.050203</v>
      </c>
      <c r="K136" s="58" t="s">
        <v>2212</v>
      </c>
      <c r="L136" s="57" t="str">
        <f t="shared" si="23"/>
        <v>Mucous fistula</v>
      </c>
      <c r="M136" s="59" t="str">
        <f t="shared" si="24"/>
        <v>PI.PA.GA.050203.01</v>
      </c>
      <c r="N136" s="59"/>
      <c r="O136" s="59" t="str">
        <f t="shared" si="25"/>
        <v>PH.PA.GA.050203.01</v>
      </c>
      <c r="Q136" s="59" t="str">
        <f t="shared" si="26"/>
        <v>CL.PA.GA.050203.01</v>
      </c>
      <c r="R136" s="59"/>
      <c r="S136" s="59" t="str">
        <f t="shared" si="20"/>
        <v>DR.PA.GA.050203.01</v>
      </c>
      <c r="T136" s="59"/>
      <c r="U136" s="60" t="str">
        <f t="shared" si="27"/>
        <v>IM.PA.GA.050203.01</v>
      </c>
      <c r="V136" s="59"/>
      <c r="W136" s="60" t="str">
        <f t="shared" si="28"/>
        <v>GE.PA.GA.050203.01</v>
      </c>
    </row>
    <row r="137" spans="1:23" s="57" customFormat="1" ht="14" customHeight="1">
      <c r="A137" s="57" t="s">
        <v>2187</v>
      </c>
      <c r="C137" s="58" t="s">
        <v>2065</v>
      </c>
      <c r="D137" s="57" t="s">
        <v>1497</v>
      </c>
      <c r="E137" s="58" t="s">
        <v>2219</v>
      </c>
      <c r="F137" s="57" t="s">
        <v>1498</v>
      </c>
      <c r="G137" s="57" t="s">
        <v>1499</v>
      </c>
      <c r="H137" s="58" t="s">
        <v>2212</v>
      </c>
      <c r="J137" s="59" t="str">
        <f t="shared" si="22"/>
        <v>PA.GA.050301</v>
      </c>
      <c r="K137" s="58" t="s">
        <v>2212</v>
      </c>
      <c r="L137" s="57" t="str">
        <f t="shared" si="23"/>
        <v>Black</v>
      </c>
      <c r="M137" s="59" t="str">
        <f t="shared" si="24"/>
        <v>PI.PA.GA.050301.01</v>
      </c>
      <c r="N137" s="59"/>
      <c r="O137" s="59" t="str">
        <f t="shared" si="25"/>
        <v>PH.PA.GA.050301.01</v>
      </c>
      <c r="Q137" s="59" t="str">
        <f t="shared" si="26"/>
        <v>CL.PA.GA.050301.01</v>
      </c>
      <c r="R137" s="59"/>
      <c r="S137" s="59" t="str">
        <f t="shared" si="20"/>
        <v>DR.PA.GA.050301.01</v>
      </c>
      <c r="T137" s="59"/>
      <c r="U137" s="60" t="str">
        <f t="shared" si="27"/>
        <v>IM.PA.GA.050301.01</v>
      </c>
      <c r="V137" s="59"/>
      <c r="W137" s="60" t="str">
        <f t="shared" si="28"/>
        <v>GE.PA.GA.050301.01</v>
      </c>
    </row>
    <row r="138" spans="1:23" s="57" customFormat="1" ht="14" customHeight="1">
      <c r="A138" s="57" t="s">
        <v>2187</v>
      </c>
      <c r="C138" s="58" t="s">
        <v>2065</v>
      </c>
      <c r="E138" s="58" t="s">
        <v>2219</v>
      </c>
      <c r="F138" s="57" t="s">
        <v>1498</v>
      </c>
      <c r="G138" s="57" t="s">
        <v>2064</v>
      </c>
      <c r="H138" s="58" t="s">
        <v>2217</v>
      </c>
      <c r="J138" s="59" t="str">
        <f t="shared" si="22"/>
        <v>PA.GA.050302</v>
      </c>
      <c r="K138" s="58" t="s">
        <v>2212</v>
      </c>
      <c r="L138" s="57" t="str">
        <f t="shared" si="23"/>
        <v>Dusky</v>
      </c>
      <c r="M138" s="59" t="str">
        <f t="shared" si="24"/>
        <v>PI.PA.GA.050302.01</v>
      </c>
      <c r="N138" s="59"/>
      <c r="O138" s="59" t="str">
        <f t="shared" si="25"/>
        <v>PH.PA.GA.050302.01</v>
      </c>
      <c r="Q138" s="59" t="str">
        <f t="shared" si="26"/>
        <v>CL.PA.GA.050302.01</v>
      </c>
      <c r="R138" s="59"/>
      <c r="S138" s="59" t="str">
        <f t="shared" si="20"/>
        <v>DR.PA.GA.050302.01</v>
      </c>
      <c r="T138" s="59"/>
      <c r="U138" s="60" t="str">
        <f t="shared" si="27"/>
        <v>IM.PA.GA.050302.01</v>
      </c>
      <c r="V138" s="59"/>
      <c r="W138" s="60" t="str">
        <f t="shared" si="28"/>
        <v>GE.PA.GA.050302.01</v>
      </c>
    </row>
    <row r="139" spans="1:23" s="57" customFormat="1" ht="14" customHeight="1">
      <c r="A139" s="57" t="s">
        <v>2187</v>
      </c>
      <c r="C139" s="58" t="s">
        <v>2065</v>
      </c>
      <c r="E139" s="58" t="s">
        <v>2219</v>
      </c>
      <c r="F139" s="57" t="s">
        <v>1498</v>
      </c>
      <c r="G139" s="57" t="s">
        <v>2216</v>
      </c>
      <c r="H139" s="58" t="s">
        <v>2219</v>
      </c>
      <c r="J139" s="59" t="str">
        <f t="shared" si="22"/>
        <v>PA.GA.050303</v>
      </c>
      <c r="K139" s="58" t="s">
        <v>2212</v>
      </c>
      <c r="L139" s="57" t="str">
        <f t="shared" si="23"/>
        <v>Pale</v>
      </c>
      <c r="M139" s="59" t="str">
        <f t="shared" si="24"/>
        <v>PI.PA.GA.050303.01</v>
      </c>
      <c r="N139" s="59"/>
      <c r="O139" s="59" t="str">
        <f t="shared" si="25"/>
        <v>PH.PA.GA.050303.01</v>
      </c>
      <c r="Q139" s="59" t="str">
        <f t="shared" si="26"/>
        <v>CL.PA.GA.050303.01</v>
      </c>
      <c r="R139" s="59"/>
      <c r="S139" s="59" t="str">
        <f t="shared" si="20"/>
        <v>DR.PA.GA.050303.01</v>
      </c>
      <c r="T139" s="59"/>
      <c r="U139" s="60" t="str">
        <f t="shared" si="27"/>
        <v>IM.PA.GA.050303.01</v>
      </c>
      <c r="V139" s="59"/>
      <c r="W139" s="60" t="str">
        <f t="shared" si="28"/>
        <v>GE.PA.GA.050303.01</v>
      </c>
    </row>
    <row r="140" spans="1:23" s="57" customFormat="1" ht="14" customHeight="1">
      <c r="A140" s="57" t="s">
        <v>2187</v>
      </c>
      <c r="C140" s="58" t="s">
        <v>2065</v>
      </c>
      <c r="E140" s="58" t="s">
        <v>2219</v>
      </c>
      <c r="F140" s="57" t="s">
        <v>1498</v>
      </c>
      <c r="G140" s="57" t="s">
        <v>1814</v>
      </c>
      <c r="H140" s="58" t="s">
        <v>2063</v>
      </c>
      <c r="J140" s="59" t="str">
        <f t="shared" si="22"/>
        <v>PA.GA.050304</v>
      </c>
      <c r="K140" s="58" t="s">
        <v>2212</v>
      </c>
      <c r="L140" s="57" t="str">
        <f t="shared" si="23"/>
        <v>Pink</v>
      </c>
      <c r="M140" s="59" t="str">
        <f t="shared" si="24"/>
        <v>PI.PA.GA.050304.01</v>
      </c>
      <c r="N140" s="59"/>
      <c r="O140" s="59" t="str">
        <f t="shared" si="25"/>
        <v>PH.PA.GA.050304.01</v>
      </c>
      <c r="Q140" s="59" t="str">
        <f t="shared" si="26"/>
        <v>CL.PA.GA.050304.01</v>
      </c>
      <c r="R140" s="59"/>
      <c r="S140" s="59" t="str">
        <f t="shared" si="20"/>
        <v>DR.PA.GA.050304.01</v>
      </c>
      <c r="T140" s="59"/>
      <c r="U140" s="60" t="str">
        <f t="shared" si="27"/>
        <v>IM.PA.GA.050304.01</v>
      </c>
      <c r="V140" s="59"/>
      <c r="W140" s="60" t="str">
        <f t="shared" si="28"/>
        <v>GE.PA.GA.050304.01</v>
      </c>
    </row>
    <row r="141" spans="1:23" s="57" customFormat="1" ht="14" customHeight="1">
      <c r="A141" s="57" t="s">
        <v>2187</v>
      </c>
      <c r="C141" s="58" t="s">
        <v>2065</v>
      </c>
      <c r="E141" s="58" t="s">
        <v>2219</v>
      </c>
      <c r="F141" s="57" t="s">
        <v>1498</v>
      </c>
      <c r="G141" s="57" t="s">
        <v>2229</v>
      </c>
      <c r="H141" s="58" t="s">
        <v>2065</v>
      </c>
      <c r="J141" s="59" t="str">
        <f t="shared" si="22"/>
        <v>PA.GA.050305</v>
      </c>
      <c r="K141" s="58" t="s">
        <v>2212</v>
      </c>
      <c r="L141" s="57" t="str">
        <f t="shared" si="23"/>
        <v>Red</v>
      </c>
      <c r="M141" s="59" t="str">
        <f t="shared" si="24"/>
        <v>PI.PA.GA.050305.01</v>
      </c>
      <c r="N141" s="59"/>
      <c r="O141" s="59" t="str">
        <f t="shared" si="25"/>
        <v>PH.PA.GA.050305.01</v>
      </c>
      <c r="Q141" s="59" t="str">
        <f t="shared" si="26"/>
        <v>CL.PA.GA.050305.01</v>
      </c>
      <c r="R141" s="59"/>
      <c r="S141" s="59" t="str">
        <f t="shared" si="20"/>
        <v>DR.PA.GA.050305.01</v>
      </c>
      <c r="T141" s="59"/>
      <c r="U141" s="60" t="str">
        <f t="shared" si="27"/>
        <v>IM.PA.GA.050305.01</v>
      </c>
      <c r="V141" s="59"/>
      <c r="W141" s="60" t="str">
        <f t="shared" si="28"/>
        <v>GE.PA.GA.050305.01</v>
      </c>
    </row>
    <row r="142" spans="1:23" s="57" customFormat="1" ht="14" customHeight="1">
      <c r="A142" s="57" t="s">
        <v>2187</v>
      </c>
      <c r="C142" s="58" t="s">
        <v>2065</v>
      </c>
      <c r="D142" s="57" t="s">
        <v>1500</v>
      </c>
      <c r="E142" s="58" t="s">
        <v>2063</v>
      </c>
      <c r="F142" s="57" t="s">
        <v>2161</v>
      </c>
      <c r="G142" s="57" t="s">
        <v>2162</v>
      </c>
      <c r="H142" s="58" t="s">
        <v>2212</v>
      </c>
      <c r="J142" s="59" t="str">
        <f t="shared" si="22"/>
        <v>PA.GA.050401</v>
      </c>
      <c r="K142" s="58" t="s">
        <v>2212</v>
      </c>
      <c r="L142" s="57" t="str">
        <f t="shared" si="23"/>
        <v>1.5 to 2.5 inches</v>
      </c>
      <c r="M142" s="59" t="str">
        <f t="shared" si="24"/>
        <v>PI.PA.GA.050401.01</v>
      </c>
      <c r="N142" s="59"/>
      <c r="O142" s="59" t="str">
        <f t="shared" si="25"/>
        <v>PH.PA.GA.050401.01</v>
      </c>
      <c r="Q142" s="59" t="str">
        <f t="shared" si="26"/>
        <v>CL.PA.GA.050401.01</v>
      </c>
      <c r="R142" s="59"/>
      <c r="S142" s="59" t="str">
        <f t="shared" si="20"/>
        <v>DR.PA.GA.050401.01</v>
      </c>
      <c r="T142" s="59"/>
      <c r="U142" s="60" t="str">
        <f t="shared" si="27"/>
        <v>IM.PA.GA.050401.01</v>
      </c>
      <c r="V142" s="59"/>
      <c r="W142" s="60" t="str">
        <f t="shared" si="28"/>
        <v>GE.PA.GA.050401.01</v>
      </c>
    </row>
    <row r="143" spans="1:23" s="57" customFormat="1" ht="14" customHeight="1">
      <c r="A143" s="57" t="s">
        <v>2187</v>
      </c>
      <c r="C143" s="58" t="s">
        <v>2065</v>
      </c>
      <c r="E143" s="58" t="s">
        <v>2063</v>
      </c>
      <c r="F143" s="57" t="s">
        <v>2161</v>
      </c>
      <c r="G143" s="57" t="s">
        <v>2163</v>
      </c>
      <c r="H143" s="58" t="s">
        <v>2217</v>
      </c>
      <c r="J143" s="59" t="str">
        <f t="shared" si="22"/>
        <v>PA.GA.050402</v>
      </c>
      <c r="K143" s="58" t="s">
        <v>2212</v>
      </c>
      <c r="L143" s="57" t="str">
        <f t="shared" si="23"/>
        <v>2.5 to 4 inches</v>
      </c>
      <c r="M143" s="59" t="str">
        <f t="shared" si="24"/>
        <v>PI.PA.GA.050402.01</v>
      </c>
      <c r="N143" s="59"/>
      <c r="O143" s="59" t="str">
        <f t="shared" si="25"/>
        <v>PH.PA.GA.050402.01</v>
      </c>
      <c r="Q143" s="59" t="str">
        <f t="shared" si="26"/>
        <v>CL.PA.GA.050402.01</v>
      </c>
      <c r="R143" s="59"/>
      <c r="S143" s="59" t="str">
        <f t="shared" si="20"/>
        <v>DR.PA.GA.050402.01</v>
      </c>
      <c r="T143" s="59"/>
      <c r="U143" s="60" t="str">
        <f t="shared" si="27"/>
        <v>IM.PA.GA.050402.01</v>
      </c>
      <c r="V143" s="59"/>
      <c r="W143" s="60" t="str">
        <f t="shared" si="28"/>
        <v>GE.PA.GA.050402.01</v>
      </c>
    </row>
    <row r="144" spans="1:23" s="57" customFormat="1" ht="14" customHeight="1">
      <c r="A144" s="57" t="s">
        <v>2187</v>
      </c>
      <c r="C144" s="58" t="s">
        <v>2065</v>
      </c>
      <c r="E144" s="58" t="s">
        <v>2063</v>
      </c>
      <c r="F144" s="57" t="s">
        <v>2161</v>
      </c>
      <c r="G144" s="57" t="s">
        <v>2164</v>
      </c>
      <c r="H144" s="58" t="s">
        <v>2219</v>
      </c>
      <c r="J144" s="59" t="str">
        <f t="shared" si="22"/>
        <v>PA.GA.050403</v>
      </c>
      <c r="K144" s="58" t="s">
        <v>2212</v>
      </c>
      <c r="L144" s="57" t="str">
        <f t="shared" si="23"/>
        <v>Under 1 to 1.5 inches</v>
      </c>
      <c r="M144" s="59" t="str">
        <f t="shared" si="24"/>
        <v>PI.PA.GA.050403.01</v>
      </c>
      <c r="N144" s="59"/>
      <c r="O144" s="59" t="str">
        <f t="shared" si="25"/>
        <v>PH.PA.GA.050403.01</v>
      </c>
      <c r="Q144" s="59" t="str">
        <f t="shared" si="26"/>
        <v>CL.PA.GA.050403.01</v>
      </c>
      <c r="R144" s="59"/>
      <c r="S144" s="59" t="str">
        <f t="shared" si="20"/>
        <v>DR.PA.GA.050403.01</v>
      </c>
      <c r="T144" s="59"/>
      <c r="U144" s="60" t="str">
        <f t="shared" si="27"/>
        <v>IM.PA.GA.050403.01</v>
      </c>
      <c r="V144" s="59"/>
      <c r="W144" s="60" t="str">
        <f t="shared" si="28"/>
        <v>GE.PA.GA.050403.01</v>
      </c>
    </row>
    <row r="145" spans="1:23" s="57" customFormat="1" ht="14" customHeight="1">
      <c r="A145" s="57" t="s">
        <v>2187</v>
      </c>
      <c r="C145" s="58" t="s">
        <v>2065</v>
      </c>
      <c r="E145" s="58" t="s">
        <v>2063</v>
      </c>
      <c r="F145" s="57" t="s">
        <v>2161</v>
      </c>
      <c r="G145" s="57" t="s">
        <v>2165</v>
      </c>
      <c r="H145" s="58" t="s">
        <v>2063</v>
      </c>
      <c r="J145" s="59" t="str">
        <f t="shared" si="22"/>
        <v>PA.GA.050404</v>
      </c>
      <c r="K145" s="58" t="s">
        <v>2212</v>
      </c>
      <c r="L145" s="57" t="str">
        <f t="shared" si="23"/>
        <v>Over 4 inches</v>
      </c>
      <c r="M145" s="59" t="str">
        <f t="shared" si="24"/>
        <v>PI.PA.GA.050404.01</v>
      </c>
      <c r="N145" s="59"/>
      <c r="O145" s="59" t="str">
        <f t="shared" si="25"/>
        <v>PH.PA.GA.050404.01</v>
      </c>
      <c r="Q145" s="59" t="str">
        <f t="shared" si="26"/>
        <v>CL.PA.GA.050404.01</v>
      </c>
      <c r="R145" s="59"/>
      <c r="S145" s="59" t="str">
        <f t="shared" si="20"/>
        <v>DR.PA.GA.050404.01</v>
      </c>
      <c r="T145" s="59"/>
      <c r="U145" s="60" t="str">
        <f t="shared" si="27"/>
        <v>IM.PA.GA.050404.01</v>
      </c>
      <c r="V145" s="59"/>
      <c r="W145" s="60" t="str">
        <f t="shared" si="28"/>
        <v>GE.PA.GA.050404.01</v>
      </c>
    </row>
    <row r="146" spans="1:23" s="57" customFormat="1" ht="14" customHeight="1">
      <c r="A146" s="57" t="s">
        <v>2187</v>
      </c>
      <c r="C146" s="58" t="s">
        <v>2065</v>
      </c>
      <c r="E146" s="58" t="s">
        <v>2063</v>
      </c>
      <c r="F146" s="57" t="s">
        <v>2161</v>
      </c>
      <c r="G146" s="57" t="s">
        <v>2166</v>
      </c>
      <c r="H146" s="58" t="s">
        <v>2065</v>
      </c>
      <c r="J146" s="59" t="str">
        <f t="shared" si="22"/>
        <v>PA.GA.050405</v>
      </c>
      <c r="K146" s="58" t="s">
        <v>2212</v>
      </c>
      <c r="L146" s="57" t="str">
        <f t="shared" si="23"/>
        <v>Enter free text</v>
      </c>
      <c r="M146" s="59" t="str">
        <f t="shared" si="24"/>
        <v>PI.PA.GA.050405.01</v>
      </c>
      <c r="N146" s="59"/>
      <c r="O146" s="59" t="str">
        <f t="shared" si="25"/>
        <v>PH.PA.GA.050405.01</v>
      </c>
      <c r="Q146" s="59" t="str">
        <f t="shared" si="26"/>
        <v>CL.PA.GA.050405.01</v>
      </c>
      <c r="R146" s="59"/>
      <c r="S146" s="59" t="str">
        <f t="shared" si="20"/>
        <v>DR.PA.GA.050405.01</v>
      </c>
      <c r="T146" s="59"/>
      <c r="U146" s="60" t="str">
        <f t="shared" si="27"/>
        <v>IM.PA.GA.050405.01</v>
      </c>
      <c r="V146" s="59"/>
      <c r="W146" s="60" t="str">
        <f t="shared" si="28"/>
        <v>GE.PA.GA.050405.01</v>
      </c>
    </row>
    <row r="147" spans="1:23" s="57" customFormat="1" ht="14" customHeight="1">
      <c r="A147" s="57" t="s">
        <v>2187</v>
      </c>
      <c r="C147" s="58" t="s">
        <v>2065</v>
      </c>
      <c r="D147" s="57" t="s">
        <v>2167</v>
      </c>
      <c r="E147" s="58" t="s">
        <v>2065</v>
      </c>
      <c r="F147" s="57" t="s">
        <v>2168</v>
      </c>
      <c r="G147" s="57" t="s">
        <v>2169</v>
      </c>
      <c r="H147" s="58" t="s">
        <v>2212</v>
      </c>
      <c r="J147" s="59" t="str">
        <f t="shared" si="22"/>
        <v>PA.GA.050501</v>
      </c>
      <c r="K147" s="58" t="s">
        <v>2212</v>
      </c>
      <c r="L147" s="57" t="str">
        <f t="shared" si="23"/>
        <v>Flush</v>
      </c>
      <c r="M147" s="59" t="str">
        <f t="shared" si="24"/>
        <v>PI.PA.GA.050501.01</v>
      </c>
      <c r="N147" s="59"/>
      <c r="O147" s="59" t="str">
        <f t="shared" si="25"/>
        <v>PH.PA.GA.050501.01</v>
      </c>
      <c r="Q147" s="59" t="str">
        <f t="shared" si="26"/>
        <v>CL.PA.GA.050501.01</v>
      </c>
      <c r="R147" s="59"/>
      <c r="S147" s="59" t="str">
        <f t="shared" si="20"/>
        <v>DR.PA.GA.050501.01</v>
      </c>
      <c r="T147" s="59"/>
      <c r="U147" s="60" t="str">
        <f t="shared" si="27"/>
        <v>IM.PA.GA.050501.01</v>
      </c>
      <c r="V147" s="59"/>
      <c r="W147" s="60" t="str">
        <f t="shared" si="28"/>
        <v>GE.PA.GA.050501.01</v>
      </c>
    </row>
    <row r="148" spans="1:23" s="57" customFormat="1" ht="14" customHeight="1">
      <c r="A148" s="57" t="s">
        <v>2187</v>
      </c>
      <c r="C148" s="58" t="s">
        <v>2065</v>
      </c>
      <c r="E148" s="58" t="s">
        <v>2065</v>
      </c>
      <c r="F148" s="57" t="s">
        <v>2168</v>
      </c>
      <c r="G148" s="57" t="s">
        <v>2171</v>
      </c>
      <c r="H148" s="58" t="s">
        <v>2217</v>
      </c>
      <c r="J148" s="59" t="str">
        <f t="shared" si="22"/>
        <v>PA.GA.050502</v>
      </c>
      <c r="K148" s="58" t="s">
        <v>2212</v>
      </c>
      <c r="L148" s="57" t="str">
        <f t="shared" si="23"/>
        <v>Level to skin</v>
      </c>
      <c r="M148" s="59" t="str">
        <f t="shared" si="24"/>
        <v>PI.PA.GA.050502.01</v>
      </c>
      <c r="N148" s="59"/>
      <c r="O148" s="59" t="str">
        <f t="shared" si="25"/>
        <v>PH.PA.GA.050502.01</v>
      </c>
      <c r="Q148" s="59" t="str">
        <f t="shared" si="26"/>
        <v>CL.PA.GA.050502.01</v>
      </c>
      <c r="R148" s="59"/>
      <c r="S148" s="59" t="str">
        <f t="shared" si="20"/>
        <v>DR.PA.GA.050502.01</v>
      </c>
      <c r="T148" s="59"/>
      <c r="U148" s="60" t="str">
        <f t="shared" si="27"/>
        <v>IM.PA.GA.050502.01</v>
      </c>
      <c r="V148" s="59"/>
      <c r="W148" s="60" t="str">
        <f t="shared" si="28"/>
        <v>GE.PA.GA.050502.01</v>
      </c>
    </row>
    <row r="149" spans="1:23" s="57" customFormat="1" ht="14" customHeight="1">
      <c r="A149" s="57" t="s">
        <v>2187</v>
      </c>
      <c r="C149" s="58" t="s">
        <v>2065</v>
      </c>
      <c r="E149" s="58" t="s">
        <v>2065</v>
      </c>
      <c r="F149" s="57" t="s">
        <v>2168</v>
      </c>
      <c r="G149" s="57" t="s">
        <v>2172</v>
      </c>
      <c r="H149" s="58" t="s">
        <v>2219</v>
      </c>
      <c r="J149" s="59" t="str">
        <f t="shared" si="22"/>
        <v>PA.GA.050503</v>
      </c>
      <c r="K149" s="58" t="s">
        <v>2212</v>
      </c>
      <c r="L149" s="57" t="str">
        <f t="shared" si="23"/>
        <v>Protruding</v>
      </c>
      <c r="M149" s="59" t="str">
        <f t="shared" si="24"/>
        <v>PI.PA.GA.050503.01</v>
      </c>
      <c r="N149" s="59"/>
      <c r="O149" s="59" t="str">
        <f t="shared" si="25"/>
        <v>PH.PA.GA.050503.01</v>
      </c>
      <c r="Q149" s="59" t="str">
        <f t="shared" si="26"/>
        <v>CL.PA.GA.050503.01</v>
      </c>
      <c r="R149" s="59"/>
      <c r="S149" s="59" t="str">
        <f t="shared" si="20"/>
        <v>DR.PA.GA.050503.01</v>
      </c>
      <c r="T149" s="59"/>
      <c r="U149" s="60" t="str">
        <f t="shared" si="27"/>
        <v>IM.PA.GA.050503.01</v>
      </c>
      <c r="V149" s="59"/>
      <c r="W149" s="60" t="str">
        <f t="shared" si="28"/>
        <v>GE.PA.GA.050503.01</v>
      </c>
    </row>
    <row r="150" spans="1:23" s="57" customFormat="1" ht="14" customHeight="1">
      <c r="A150" s="57" t="s">
        <v>2187</v>
      </c>
      <c r="C150" s="58" t="s">
        <v>2065</v>
      </c>
      <c r="E150" s="58" t="s">
        <v>2065</v>
      </c>
      <c r="F150" s="57" t="s">
        <v>2168</v>
      </c>
      <c r="G150" s="57" t="s">
        <v>1841</v>
      </c>
      <c r="H150" s="58" t="s">
        <v>2063</v>
      </c>
      <c r="J150" s="59" t="str">
        <f t="shared" si="22"/>
        <v>PA.GA.050504</v>
      </c>
      <c r="K150" s="58" t="s">
        <v>2212</v>
      </c>
      <c r="L150" s="57" t="str">
        <f t="shared" si="23"/>
        <v>Retracted</v>
      </c>
      <c r="M150" s="59" t="str">
        <f t="shared" si="24"/>
        <v>PI.PA.GA.050504.01</v>
      </c>
      <c r="N150" s="59"/>
      <c r="O150" s="59" t="str">
        <f t="shared" si="25"/>
        <v>PH.PA.GA.050504.01</v>
      </c>
      <c r="Q150" s="59" t="str">
        <f t="shared" si="26"/>
        <v>CL.PA.GA.050504.01</v>
      </c>
      <c r="R150" s="59"/>
      <c r="S150" s="59" t="str">
        <f t="shared" si="20"/>
        <v>DR.PA.GA.050504.01</v>
      </c>
      <c r="T150" s="59"/>
      <c r="U150" s="60" t="str">
        <f t="shared" si="27"/>
        <v>IM.PA.GA.050504.01</v>
      </c>
      <c r="V150" s="59"/>
      <c r="W150" s="60" t="str">
        <f t="shared" si="28"/>
        <v>GE.PA.GA.050504.01</v>
      </c>
    </row>
    <row r="151" spans="1:23" s="57" customFormat="1" ht="14" customHeight="1">
      <c r="A151" s="57" t="s">
        <v>2187</v>
      </c>
      <c r="B151" s="57" t="s">
        <v>1666</v>
      </c>
      <c r="C151" s="58" t="s">
        <v>2222</v>
      </c>
      <c r="D151" s="57" t="s">
        <v>1477</v>
      </c>
      <c r="E151" s="58" t="s">
        <v>2212</v>
      </c>
      <c r="F151" s="57" t="s">
        <v>1478</v>
      </c>
      <c r="G151" s="57" t="s">
        <v>1479</v>
      </c>
      <c r="H151" s="58" t="s">
        <v>2212</v>
      </c>
      <c r="J151" s="59" t="str">
        <f t="shared" ref="J151:J164" si="29">CONCATENATE("PA.GA.",C151,E151,H151)</f>
        <v>PA.GA.060101</v>
      </c>
      <c r="K151" s="58" t="s">
        <v>2212</v>
      </c>
      <c r="L151" s="57" t="str">
        <f t="shared" ref="L151:L164" si="30">G151</f>
        <v>Liquid</v>
      </c>
      <c r="M151" s="59" t="str">
        <f t="shared" ref="M151:M164" si="31">CONCATENATE("PI.",J151,".",K151)</f>
        <v>PI.PA.GA.060101.01</v>
      </c>
      <c r="N151" s="59"/>
      <c r="O151" s="59" t="str">
        <f t="shared" ref="O151:O164" si="32">CONCATENATE("PH.",J151,".",K151)</f>
        <v>PH.PA.GA.060101.01</v>
      </c>
      <c r="Q151" s="59" t="str">
        <f t="shared" ref="Q151:Q164" si="33">CONCATENATE("CL.",J151,".",K151)</f>
        <v>CL.PA.GA.060101.01</v>
      </c>
      <c r="R151" s="59"/>
      <c r="S151" s="59" t="str">
        <f t="shared" si="20"/>
        <v>DR.PA.GA.060101.01</v>
      </c>
      <c r="T151" s="59"/>
      <c r="U151" s="60" t="str">
        <f t="shared" si="27"/>
        <v>IM.PA.GA.060101.01</v>
      </c>
      <c r="V151" s="59"/>
      <c r="W151" s="60" t="str">
        <f t="shared" si="28"/>
        <v>GE.PA.GA.060101.01</v>
      </c>
    </row>
    <row r="152" spans="1:23" s="57" customFormat="1" ht="14" customHeight="1">
      <c r="A152" s="57" t="s">
        <v>2187</v>
      </c>
      <c r="C152" s="58" t="s">
        <v>2222</v>
      </c>
      <c r="E152" s="58" t="s">
        <v>2212</v>
      </c>
      <c r="F152" s="57" t="s">
        <v>1478</v>
      </c>
      <c r="G152" s="57" t="s">
        <v>1480</v>
      </c>
      <c r="H152" s="58" t="s">
        <v>2217</v>
      </c>
      <c r="J152" s="59" t="str">
        <f t="shared" si="29"/>
        <v>PA.GA.060102</v>
      </c>
      <c r="K152" s="58" t="s">
        <v>2212</v>
      </c>
      <c r="L152" s="57" t="str">
        <f t="shared" si="30"/>
        <v>Loose</v>
      </c>
      <c r="M152" s="59" t="str">
        <f t="shared" si="31"/>
        <v>PI.PA.GA.060102.01</v>
      </c>
      <c r="N152" s="59"/>
      <c r="O152" s="59" t="str">
        <f t="shared" si="32"/>
        <v>PH.PA.GA.060102.01</v>
      </c>
      <c r="Q152" s="59" t="str">
        <f t="shared" si="33"/>
        <v>CL.PA.GA.060102.01</v>
      </c>
      <c r="R152" s="59"/>
      <c r="S152" s="59" t="str">
        <f t="shared" ref="S152:S164" si="34">CONCATENATE("DR.",J152,".",K152)</f>
        <v>DR.PA.GA.060102.01</v>
      </c>
      <c r="T152" s="59"/>
      <c r="U152" s="60" t="str">
        <f t="shared" si="27"/>
        <v>IM.PA.GA.060102.01</v>
      </c>
      <c r="V152" s="59"/>
      <c r="W152" s="60" t="str">
        <f t="shared" si="28"/>
        <v>GE.PA.GA.060102.01</v>
      </c>
    </row>
    <row r="153" spans="1:23" s="57" customFormat="1" ht="14" customHeight="1">
      <c r="A153" s="57" t="s">
        <v>2187</v>
      </c>
      <c r="C153" s="58" t="s">
        <v>2222</v>
      </c>
      <c r="E153" s="58" t="s">
        <v>2212</v>
      </c>
      <c r="F153" s="57" t="s">
        <v>1478</v>
      </c>
      <c r="G153" s="57" t="s">
        <v>1481</v>
      </c>
      <c r="H153" s="58" t="s">
        <v>2219</v>
      </c>
      <c r="J153" s="59" t="str">
        <f t="shared" si="29"/>
        <v>PA.GA.060103</v>
      </c>
      <c r="K153" s="58" t="s">
        <v>2212</v>
      </c>
      <c r="L153" s="57" t="str">
        <f t="shared" si="30"/>
        <v>Mucous</v>
      </c>
      <c r="M153" s="59" t="str">
        <f t="shared" si="31"/>
        <v>PI.PA.GA.060103.01</v>
      </c>
      <c r="N153" s="59"/>
      <c r="O153" s="59" t="str">
        <f t="shared" si="32"/>
        <v>PH.PA.GA.060103.01</v>
      </c>
      <c r="Q153" s="59" t="str">
        <f t="shared" si="33"/>
        <v>CL.PA.GA.060103.01</v>
      </c>
      <c r="R153" s="59"/>
      <c r="S153" s="59" t="str">
        <f t="shared" si="34"/>
        <v>DR.PA.GA.060103.01</v>
      </c>
      <c r="T153" s="59"/>
      <c r="U153" s="60" t="str">
        <f t="shared" si="27"/>
        <v>IM.PA.GA.060103.01</v>
      </c>
      <c r="V153" s="59"/>
      <c r="W153" s="60" t="str">
        <f t="shared" si="28"/>
        <v>GE.PA.GA.060103.01</v>
      </c>
    </row>
    <row r="154" spans="1:23" s="57" customFormat="1" ht="14" customHeight="1">
      <c r="A154" s="57" t="s">
        <v>2187</v>
      </c>
      <c r="C154" s="58" t="s">
        <v>2222</v>
      </c>
      <c r="E154" s="58" t="s">
        <v>2212</v>
      </c>
      <c r="F154" s="57" t="s">
        <v>1478</v>
      </c>
      <c r="G154" s="57" t="s">
        <v>1482</v>
      </c>
      <c r="H154" s="58" t="s">
        <v>2063</v>
      </c>
      <c r="J154" s="59" t="str">
        <f t="shared" si="29"/>
        <v>PA.GA.060104</v>
      </c>
      <c r="K154" s="58" t="s">
        <v>2212</v>
      </c>
      <c r="L154" s="57" t="str">
        <f t="shared" si="30"/>
        <v>Tarry</v>
      </c>
      <c r="M154" s="59" t="str">
        <f t="shared" si="31"/>
        <v>PI.PA.GA.060104.01</v>
      </c>
      <c r="N154" s="59"/>
      <c r="O154" s="59" t="str">
        <f t="shared" si="32"/>
        <v>PH.PA.GA.060104.01</v>
      </c>
      <c r="Q154" s="59" t="str">
        <f t="shared" si="33"/>
        <v>CL.PA.GA.060104.01</v>
      </c>
      <c r="R154" s="59"/>
      <c r="S154" s="59" t="str">
        <f t="shared" si="34"/>
        <v>DR.PA.GA.060104.01</v>
      </c>
      <c r="T154" s="59"/>
      <c r="U154" s="60" t="str">
        <f t="shared" si="27"/>
        <v>IM.PA.GA.060104.01</v>
      </c>
      <c r="V154" s="59"/>
      <c r="W154" s="60" t="str">
        <f t="shared" si="28"/>
        <v>GE.PA.GA.060104.01</v>
      </c>
    </row>
    <row r="155" spans="1:23" s="57" customFormat="1" ht="14" customHeight="1">
      <c r="A155" s="57" t="s">
        <v>2187</v>
      </c>
      <c r="C155" s="58" t="s">
        <v>2222</v>
      </c>
      <c r="E155" s="58" t="s">
        <v>2212</v>
      </c>
      <c r="F155" s="57" t="s">
        <v>1478</v>
      </c>
      <c r="G155" s="57" t="s">
        <v>1310</v>
      </c>
      <c r="H155" s="58" t="s">
        <v>2065</v>
      </c>
      <c r="J155" s="59" t="str">
        <f t="shared" si="29"/>
        <v>PA.GA.060105</v>
      </c>
      <c r="K155" s="58" t="s">
        <v>2212</v>
      </c>
      <c r="L155" s="57" t="str">
        <f t="shared" si="30"/>
        <v>Foamy</v>
      </c>
      <c r="M155" s="59" t="str">
        <f t="shared" si="31"/>
        <v>PI.PA.GA.060105.01</v>
      </c>
      <c r="N155" s="59"/>
      <c r="O155" s="59" t="str">
        <f t="shared" si="32"/>
        <v>PH.PA.GA.060105.01</v>
      </c>
      <c r="Q155" s="59" t="str">
        <f t="shared" si="33"/>
        <v>CL.PA.GA.060105.01</v>
      </c>
      <c r="R155" s="59"/>
      <c r="S155" s="59" t="str">
        <f t="shared" si="34"/>
        <v>DR.PA.GA.060105.01</v>
      </c>
      <c r="T155" s="59"/>
      <c r="U155" s="60" t="str">
        <f t="shared" si="27"/>
        <v>IM.PA.GA.060105.01</v>
      </c>
      <c r="V155" s="59"/>
      <c r="W155" s="60" t="str">
        <f t="shared" si="28"/>
        <v>GE.PA.GA.060105.01</v>
      </c>
    </row>
    <row r="156" spans="1:23" s="57" customFormat="1" ht="14" customHeight="1">
      <c r="A156" s="57" t="s">
        <v>2187</v>
      </c>
      <c r="C156" s="58" t="s">
        <v>2222</v>
      </c>
      <c r="D156" s="57" t="s">
        <v>1311</v>
      </c>
      <c r="E156" s="58" t="s">
        <v>2217</v>
      </c>
      <c r="F156" s="57" t="s">
        <v>1312</v>
      </c>
      <c r="G156" s="57" t="s">
        <v>2396</v>
      </c>
      <c r="H156" s="58" t="s">
        <v>2212</v>
      </c>
      <c r="J156" s="59" t="str">
        <f t="shared" si="29"/>
        <v>PA.GA.060201</v>
      </c>
      <c r="K156" s="58" t="s">
        <v>2212</v>
      </c>
      <c r="L156" s="57" t="str">
        <f t="shared" si="30"/>
        <v>Brown</v>
      </c>
      <c r="M156" s="59" t="str">
        <f t="shared" si="31"/>
        <v>PI.PA.GA.060201.01</v>
      </c>
      <c r="N156" s="59"/>
      <c r="O156" s="59" t="str">
        <f t="shared" si="32"/>
        <v>PH.PA.GA.060201.01</v>
      </c>
      <c r="Q156" s="59" t="str">
        <f t="shared" si="33"/>
        <v>CL.PA.GA.060201.01</v>
      </c>
      <c r="R156" s="59"/>
      <c r="S156" s="59" t="str">
        <f t="shared" si="34"/>
        <v>DR.PA.GA.060201.01</v>
      </c>
      <c r="T156" s="59"/>
      <c r="U156" s="60" t="str">
        <f t="shared" si="27"/>
        <v>IM.PA.GA.060201.01</v>
      </c>
      <c r="V156" s="59"/>
      <c r="W156" s="60" t="str">
        <f t="shared" si="28"/>
        <v>GE.PA.GA.060201.01</v>
      </c>
    </row>
    <row r="157" spans="1:23" s="57" customFormat="1" ht="14" customHeight="1">
      <c r="A157" s="57" t="s">
        <v>2187</v>
      </c>
      <c r="C157" s="58" t="s">
        <v>2222</v>
      </c>
      <c r="E157" s="58" t="s">
        <v>2217</v>
      </c>
      <c r="F157" s="57" t="s">
        <v>1312</v>
      </c>
      <c r="G157" s="57" t="s">
        <v>2547</v>
      </c>
      <c r="H157" s="58" t="s">
        <v>2217</v>
      </c>
      <c r="J157" s="59" t="str">
        <f t="shared" si="29"/>
        <v>PA.GA.060202</v>
      </c>
      <c r="K157" s="58" t="s">
        <v>2212</v>
      </c>
      <c r="L157" s="57" t="str">
        <f t="shared" si="30"/>
        <v>Green</v>
      </c>
      <c r="M157" s="59" t="str">
        <f t="shared" si="31"/>
        <v>PI.PA.GA.060202.01</v>
      </c>
      <c r="N157" s="59"/>
      <c r="O157" s="59" t="str">
        <f t="shared" si="32"/>
        <v>PH.PA.GA.060202.01</v>
      </c>
      <c r="Q157" s="59" t="str">
        <f t="shared" si="33"/>
        <v>CL.PA.GA.060202.01</v>
      </c>
      <c r="R157" s="59"/>
      <c r="S157" s="59" t="str">
        <f t="shared" si="34"/>
        <v>DR.PA.GA.060202.01</v>
      </c>
      <c r="T157" s="59"/>
      <c r="U157" s="60" t="str">
        <f t="shared" si="27"/>
        <v>IM.PA.GA.060202.01</v>
      </c>
      <c r="V157" s="59"/>
      <c r="W157" s="60" t="str">
        <f t="shared" si="28"/>
        <v>GE.PA.GA.060202.01</v>
      </c>
    </row>
    <row r="158" spans="1:23" s="57" customFormat="1" ht="14" customHeight="1">
      <c r="A158" s="57" t="s">
        <v>2187</v>
      </c>
      <c r="C158" s="58" t="s">
        <v>2222</v>
      </c>
      <c r="E158" s="58" t="s">
        <v>2217</v>
      </c>
      <c r="F158" s="57" t="s">
        <v>1312</v>
      </c>
      <c r="G158" s="57" t="s">
        <v>2553</v>
      </c>
      <c r="H158" s="58" t="s">
        <v>2219</v>
      </c>
      <c r="J158" s="59" t="str">
        <f t="shared" si="29"/>
        <v>PA.GA.060203</v>
      </c>
      <c r="K158" s="58" t="s">
        <v>2212</v>
      </c>
      <c r="L158" s="57" t="str">
        <f t="shared" si="30"/>
        <v>Yellow</v>
      </c>
      <c r="M158" s="59" t="str">
        <f t="shared" si="31"/>
        <v>PI.PA.GA.060203.01</v>
      </c>
      <c r="N158" s="59"/>
      <c r="O158" s="59" t="str">
        <f t="shared" si="32"/>
        <v>PH.PA.GA.060203.01</v>
      </c>
      <c r="Q158" s="59" t="str">
        <f t="shared" si="33"/>
        <v>CL.PA.GA.060203.01</v>
      </c>
      <c r="R158" s="59"/>
      <c r="S158" s="59" t="str">
        <f t="shared" si="34"/>
        <v>DR.PA.GA.060203.01</v>
      </c>
      <c r="T158" s="59"/>
      <c r="U158" s="60" t="str">
        <f t="shared" si="27"/>
        <v>IM.PA.GA.060203.01</v>
      </c>
      <c r="V158" s="59"/>
      <c r="W158" s="60" t="str">
        <f t="shared" si="28"/>
        <v>GE.PA.GA.060203.01</v>
      </c>
    </row>
    <row r="159" spans="1:23" s="57" customFormat="1" ht="14" customHeight="1">
      <c r="A159" s="57" t="s">
        <v>2187</v>
      </c>
      <c r="C159" s="58" t="s">
        <v>2222</v>
      </c>
      <c r="E159" s="58" t="s">
        <v>2217</v>
      </c>
      <c r="F159" s="57" t="s">
        <v>1312</v>
      </c>
      <c r="G159" s="57" t="s">
        <v>1486</v>
      </c>
      <c r="H159" s="58" t="s">
        <v>2063</v>
      </c>
      <c r="J159" s="59" t="str">
        <f t="shared" si="29"/>
        <v>PA.GA.060204</v>
      </c>
      <c r="K159" s="58" t="s">
        <v>2212</v>
      </c>
      <c r="L159" s="57" t="str">
        <f t="shared" si="30"/>
        <v>Clay</v>
      </c>
      <c r="M159" s="59" t="str">
        <f t="shared" si="31"/>
        <v>PI.PA.GA.060204.01</v>
      </c>
      <c r="N159" s="59"/>
      <c r="O159" s="59" t="str">
        <f t="shared" si="32"/>
        <v>PH.PA.GA.060204.01</v>
      </c>
      <c r="Q159" s="59" t="str">
        <f t="shared" si="33"/>
        <v>CL.PA.GA.060204.01</v>
      </c>
      <c r="R159" s="59"/>
      <c r="S159" s="59" t="str">
        <f t="shared" si="34"/>
        <v>DR.PA.GA.060204.01</v>
      </c>
      <c r="T159" s="59"/>
      <c r="U159" s="60" t="str">
        <f t="shared" si="27"/>
        <v>IM.PA.GA.060204.01</v>
      </c>
      <c r="V159" s="59"/>
      <c r="W159" s="60" t="str">
        <f t="shared" si="28"/>
        <v>GE.PA.GA.060204.01</v>
      </c>
    </row>
    <row r="160" spans="1:23" s="57" customFormat="1" ht="14" customHeight="1">
      <c r="A160" s="57" t="s">
        <v>2187</v>
      </c>
      <c r="C160" s="58" t="s">
        <v>2222</v>
      </c>
      <c r="E160" s="58" t="s">
        <v>2217</v>
      </c>
      <c r="F160" s="57" t="s">
        <v>1312</v>
      </c>
      <c r="G160" s="57" t="s">
        <v>2229</v>
      </c>
      <c r="H160" s="58" t="s">
        <v>2065</v>
      </c>
      <c r="J160" s="59" t="str">
        <f t="shared" si="29"/>
        <v>PA.GA.060205</v>
      </c>
      <c r="K160" s="58" t="s">
        <v>2212</v>
      </c>
      <c r="L160" s="57" t="str">
        <f t="shared" si="30"/>
        <v>Red</v>
      </c>
      <c r="M160" s="59" t="str">
        <f t="shared" si="31"/>
        <v>PI.PA.GA.060205.01</v>
      </c>
      <c r="N160" s="59"/>
      <c r="O160" s="59" t="str">
        <f t="shared" si="32"/>
        <v>PH.PA.GA.060205.01</v>
      </c>
      <c r="Q160" s="59" t="str">
        <f t="shared" si="33"/>
        <v>CL.PA.GA.060205.01</v>
      </c>
      <c r="R160" s="59"/>
      <c r="S160" s="59" t="str">
        <f t="shared" si="34"/>
        <v>DR.PA.GA.060205.01</v>
      </c>
      <c r="T160" s="59"/>
      <c r="U160" s="60" t="str">
        <f t="shared" si="27"/>
        <v>IM.PA.GA.060205.01</v>
      </c>
      <c r="V160" s="59"/>
      <c r="W160" s="60" t="str">
        <f t="shared" si="28"/>
        <v>GE.PA.GA.060205.01</v>
      </c>
    </row>
    <row r="161" spans="1:23" s="57" customFormat="1" ht="14" customHeight="1">
      <c r="A161" s="57" t="s">
        <v>2187</v>
      </c>
      <c r="C161" s="58" t="s">
        <v>2222</v>
      </c>
      <c r="E161" s="58" t="s">
        <v>2217</v>
      </c>
      <c r="F161" s="57" t="s">
        <v>1312</v>
      </c>
      <c r="G161" s="57" t="s">
        <v>1499</v>
      </c>
      <c r="H161" s="58" t="s">
        <v>2222</v>
      </c>
      <c r="J161" s="59" t="str">
        <f t="shared" si="29"/>
        <v>PA.GA.060206</v>
      </c>
      <c r="K161" s="58" t="s">
        <v>2212</v>
      </c>
      <c r="L161" s="57" t="str">
        <f t="shared" si="30"/>
        <v>Black</v>
      </c>
      <c r="M161" s="59" t="str">
        <f t="shared" si="31"/>
        <v>PI.PA.GA.060206.01</v>
      </c>
      <c r="N161" s="59"/>
      <c r="O161" s="59" t="str">
        <f t="shared" si="32"/>
        <v>PH.PA.GA.060206.01</v>
      </c>
      <c r="Q161" s="59" t="str">
        <f t="shared" si="33"/>
        <v>CL.PA.GA.060206.01</v>
      </c>
      <c r="R161" s="59"/>
      <c r="S161" s="59" t="str">
        <f t="shared" si="34"/>
        <v>DR.PA.GA.060206.01</v>
      </c>
      <c r="T161" s="59"/>
      <c r="U161" s="60" t="str">
        <f t="shared" si="27"/>
        <v>IM.PA.GA.060206.01</v>
      </c>
      <c r="V161" s="59"/>
      <c r="W161" s="60" t="str">
        <f t="shared" si="28"/>
        <v>GE.PA.GA.060206.01</v>
      </c>
    </row>
    <row r="162" spans="1:23" s="57" customFormat="1" ht="14" customHeight="1">
      <c r="A162" s="57" t="s">
        <v>2187</v>
      </c>
      <c r="C162" s="58" t="s">
        <v>2222</v>
      </c>
      <c r="D162" s="57" t="s">
        <v>1487</v>
      </c>
      <c r="E162" s="58" t="s">
        <v>2219</v>
      </c>
      <c r="F162" s="57" t="s">
        <v>1488</v>
      </c>
      <c r="G162" s="57" t="s">
        <v>1433</v>
      </c>
      <c r="H162" s="58" t="s">
        <v>2376</v>
      </c>
      <c r="J162" s="59" t="str">
        <f t="shared" si="29"/>
        <v>PA.GA.060307</v>
      </c>
      <c r="K162" s="58" t="s">
        <v>2212</v>
      </c>
      <c r="L162" s="57" t="str">
        <f t="shared" si="30"/>
        <v>Patent</v>
      </c>
      <c r="M162" s="59" t="str">
        <f t="shared" si="31"/>
        <v>PI.PA.GA.060307.01</v>
      </c>
      <c r="N162" s="59"/>
      <c r="O162" s="59" t="str">
        <f t="shared" si="32"/>
        <v>PH.PA.GA.060307.01</v>
      </c>
      <c r="Q162" s="59" t="str">
        <f t="shared" si="33"/>
        <v>CL.PA.GA.060307.01</v>
      </c>
      <c r="R162" s="59"/>
      <c r="S162" s="59" t="str">
        <f t="shared" si="34"/>
        <v>DR.PA.GA.060307.01</v>
      </c>
      <c r="T162" s="59"/>
      <c r="U162" s="60" t="str">
        <f t="shared" si="27"/>
        <v>IM.PA.GA.060307.01</v>
      </c>
      <c r="V162" s="59"/>
      <c r="W162" s="60" t="str">
        <f t="shared" si="28"/>
        <v>GE.PA.GA.060307.01</v>
      </c>
    </row>
    <row r="163" spans="1:23" s="57" customFormat="1" ht="14" customHeight="1">
      <c r="A163" s="57" t="s">
        <v>2187</v>
      </c>
      <c r="C163" s="58" t="s">
        <v>2222</v>
      </c>
      <c r="E163" s="58" t="s">
        <v>2219</v>
      </c>
      <c r="F163" s="57" t="s">
        <v>1488</v>
      </c>
      <c r="G163" s="57" t="s">
        <v>1610</v>
      </c>
      <c r="H163" s="58" t="s">
        <v>2378</v>
      </c>
      <c r="J163" s="59" t="str">
        <f t="shared" si="29"/>
        <v>PA.GA.060308</v>
      </c>
      <c r="K163" s="58" t="s">
        <v>2212</v>
      </c>
      <c r="L163" s="57" t="str">
        <f t="shared" si="30"/>
        <v>Clamped</v>
      </c>
      <c r="M163" s="59" t="str">
        <f t="shared" si="31"/>
        <v>PI.PA.GA.060308.01</v>
      </c>
      <c r="N163" s="59"/>
      <c r="O163" s="59" t="str">
        <f t="shared" si="32"/>
        <v>PH.PA.GA.060308.01</v>
      </c>
      <c r="Q163" s="59" t="str">
        <f t="shared" si="33"/>
        <v>CL.PA.GA.060308.01</v>
      </c>
      <c r="R163" s="59"/>
      <c r="S163" s="59" t="str">
        <f t="shared" si="34"/>
        <v>DR.PA.GA.060308.01</v>
      </c>
      <c r="T163" s="59"/>
      <c r="U163" s="60" t="str">
        <f t="shared" si="27"/>
        <v>IM.PA.GA.060308.01</v>
      </c>
      <c r="V163" s="59"/>
      <c r="W163" s="60" t="str">
        <f t="shared" si="28"/>
        <v>GE.PA.GA.060308.01</v>
      </c>
    </row>
    <row r="164" spans="1:23" s="57" customFormat="1" ht="14" customHeight="1">
      <c r="A164" s="57" t="s">
        <v>2187</v>
      </c>
      <c r="C164" s="58" t="s">
        <v>2222</v>
      </c>
      <c r="E164" s="58" t="s">
        <v>2219</v>
      </c>
      <c r="F164" s="57" t="s">
        <v>1488</v>
      </c>
      <c r="G164" s="57" t="s">
        <v>1611</v>
      </c>
      <c r="H164" s="58" t="s">
        <v>2380</v>
      </c>
      <c r="J164" s="59" t="str">
        <f t="shared" si="29"/>
        <v>PA.GA.060309</v>
      </c>
      <c r="K164" s="58" t="s">
        <v>2212</v>
      </c>
      <c r="L164" s="57" t="str">
        <f t="shared" si="30"/>
        <v>Clogged</v>
      </c>
      <c r="M164" s="59" t="str">
        <f t="shared" si="31"/>
        <v>PI.PA.GA.060309.01</v>
      </c>
      <c r="N164" s="59"/>
      <c r="O164" s="59" t="str">
        <f t="shared" si="32"/>
        <v>PH.PA.GA.060309.01</v>
      </c>
      <c r="Q164" s="59" t="str">
        <f t="shared" si="33"/>
        <v>CL.PA.GA.060309.01</v>
      </c>
      <c r="R164" s="59"/>
      <c r="S164" s="59" t="str">
        <f t="shared" si="34"/>
        <v>DR.PA.GA.060309.01</v>
      </c>
      <c r="T164" s="59"/>
      <c r="U164" s="60" t="str">
        <f t="shared" si="27"/>
        <v>IM.PA.GA.060309.01</v>
      </c>
      <c r="V164" s="59"/>
      <c r="W164" s="60" t="str">
        <f t="shared" si="28"/>
        <v>GE.PA.GA.060309.01</v>
      </c>
    </row>
    <row r="165" spans="1:23" ht="14" customHeight="1">
      <c r="H165" s="14"/>
      <c r="V165" s="17"/>
      <c r="W165" s="45"/>
    </row>
    <row r="166" spans="1:23" ht="14" customHeight="1">
      <c r="H166" s="14"/>
      <c r="V166" s="17"/>
      <c r="W166" s="45"/>
    </row>
    <row r="167" spans="1:23" ht="14" customHeight="1">
      <c r="H167" s="14"/>
      <c r="V167" s="17"/>
      <c r="W167" s="45"/>
    </row>
    <row r="168" spans="1:23" ht="14" customHeight="1">
      <c r="H168" s="14"/>
      <c r="V168" s="17"/>
      <c r="W168" s="45"/>
    </row>
    <row r="169" spans="1:23" ht="14" customHeight="1">
      <c r="H169" s="7"/>
      <c r="V169" s="17"/>
      <c r="W169" s="45"/>
    </row>
    <row r="170" spans="1:23" ht="14" customHeight="1">
      <c r="H170" s="7"/>
      <c r="V170" s="17"/>
      <c r="W170" s="45"/>
    </row>
    <row r="171" spans="1:23" ht="14" customHeight="1">
      <c r="H171" s="7"/>
      <c r="V171" s="17"/>
      <c r="W171" s="45"/>
    </row>
    <row r="172" spans="1:23" ht="14" customHeight="1">
      <c r="H172" s="7"/>
      <c r="V172" s="17"/>
      <c r="W172" s="45"/>
    </row>
    <row r="173" spans="1:23" ht="14" customHeight="1">
      <c r="H173" s="7"/>
      <c r="V173" s="17"/>
      <c r="W173" s="45"/>
    </row>
    <row r="174" spans="1:23" ht="14" customHeight="1">
      <c r="H174" s="7"/>
      <c r="V174" s="17"/>
      <c r="W174" s="45"/>
    </row>
    <row r="175" spans="1:23" ht="14" customHeight="1">
      <c r="H175" s="7"/>
      <c r="V175" s="17"/>
      <c r="W175" s="45"/>
    </row>
    <row r="176" spans="1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zoomScale="125" workbookViewId="0">
      <pane ySplit="1100" activePane="bottomLeft"/>
      <selection sqref="A1:XFD1"/>
      <selection pane="bottomLeft" activeCell="F139" sqref="F139"/>
    </sheetView>
  </sheetViews>
  <sheetFormatPr baseColWidth="10" defaultColWidth="8.875" defaultRowHeight="14" customHeight="1" x14ac:dyDescent="0"/>
  <cols>
    <col min="1" max="1" width="13.375" bestFit="1" customWidth="1"/>
    <col min="2" max="2" width="20.25" customWidth="1"/>
    <col min="3" max="3" width="5.25" style="5" customWidth="1"/>
    <col min="4" max="4" width="16.875" customWidth="1"/>
    <col min="5" max="5" width="5.25" style="5" customWidth="1"/>
    <col min="6" max="6" width="40.125" customWidth="1"/>
    <col min="7" max="7" width="26.75" bestFit="1" customWidth="1"/>
    <col min="8" max="8" width="4.75" style="5" customWidth="1"/>
    <col min="9" max="9" width="9.875" customWidth="1"/>
    <col min="10" max="10" width="11.25" style="5" customWidth="1"/>
    <col min="11" max="11" width="8.875" style="5" customWidth="1"/>
    <col min="12" max="12" width="15.375" customWidth="1"/>
    <col min="13" max="16" width="8.875" customWidth="1"/>
    <col min="17" max="21" width="19.87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2188</v>
      </c>
      <c r="B2" s="57" t="s">
        <v>1489</v>
      </c>
      <c r="C2" s="58" t="s">
        <v>2212</v>
      </c>
      <c r="D2" s="57" t="s">
        <v>1957</v>
      </c>
      <c r="E2" s="58" t="s">
        <v>2212</v>
      </c>
      <c r="F2" s="57" t="s">
        <v>1316</v>
      </c>
      <c r="G2" s="57" t="s">
        <v>1791</v>
      </c>
      <c r="H2" s="58" t="s">
        <v>2212</v>
      </c>
      <c r="J2" s="59" t="str">
        <f t="shared" ref="J2:J33" si="0">CONCATENATE("PA.GI.",C2,E2,H2)</f>
        <v>PA.GI.010101</v>
      </c>
      <c r="K2" s="58" t="s">
        <v>2212</v>
      </c>
      <c r="L2" s="57" t="str">
        <f t="shared" ref="L2:L34" si="1">G2</f>
        <v>Bloody</v>
      </c>
      <c r="M2" s="59" t="str">
        <f t="shared" ref="M2:M33" si="2">CONCATENATE("PI.",J2,".",K2)</f>
        <v>PI.PA.GI.010101.01</v>
      </c>
      <c r="N2" s="59"/>
      <c r="O2" s="59" t="str">
        <f t="shared" ref="O2:O33" si="3">CONCATENATE("PH.",J2,".",K2)</f>
        <v>PH.PA.GI.010101.01</v>
      </c>
      <c r="Q2" s="59" t="str">
        <f t="shared" ref="Q2:Q33" si="4">CONCATENATE("CL.",J2,".",K2)</f>
        <v>CL.PA.GI.010101.01</v>
      </c>
      <c r="R2" s="59"/>
      <c r="S2" s="59" t="str">
        <f>CONCATENATE("DR.",J2,".",K2)</f>
        <v>DR.PA.GI.010101.01</v>
      </c>
      <c r="T2" s="59"/>
      <c r="U2" s="60" t="str">
        <f>CONCATENATE("IM.",J2, ".",K2)</f>
        <v>IM.PA.GI.010101.01</v>
      </c>
      <c r="V2" s="59"/>
      <c r="W2" s="60" t="str">
        <f>CONCATENATE("GE.",J2, ".",K2)</f>
        <v>GE.PA.GI.010101.01</v>
      </c>
    </row>
    <row r="3" spans="1:37" s="57" customFormat="1" ht="14" customHeight="1">
      <c r="A3" s="57" t="s">
        <v>2188</v>
      </c>
      <c r="C3" s="58" t="s">
        <v>2212</v>
      </c>
      <c r="E3" s="58" t="s">
        <v>2212</v>
      </c>
      <c r="F3" s="57" t="s">
        <v>1316</v>
      </c>
      <c r="G3" s="57" t="s">
        <v>1792</v>
      </c>
      <c r="H3" s="58" t="s">
        <v>2217</v>
      </c>
      <c r="J3" s="59" t="str">
        <f t="shared" si="0"/>
        <v>PA.GI.010102</v>
      </c>
      <c r="K3" s="58" t="s">
        <v>2212</v>
      </c>
      <c r="L3" s="57" t="str">
        <f t="shared" si="1"/>
        <v>Serous</v>
      </c>
      <c r="M3" s="59" t="str">
        <f t="shared" si="2"/>
        <v>PI.PA.GI.010102.01</v>
      </c>
      <c r="N3" s="59"/>
      <c r="O3" s="59" t="str">
        <f t="shared" si="3"/>
        <v>PH.PA.GI.010102.01</v>
      </c>
      <c r="Q3" s="59" t="str">
        <f t="shared" si="4"/>
        <v>CL.PA.GI.010102.01</v>
      </c>
      <c r="R3" s="59"/>
      <c r="S3" s="59" t="str">
        <f t="shared" ref="S3:S68" si="5">CONCATENATE("DR.",J3,".",K3)</f>
        <v>DR.PA.GI.010102.01</v>
      </c>
      <c r="T3" s="59"/>
      <c r="U3" s="60" t="str">
        <f t="shared" ref="U3:U66" si="6">CONCATENATE("IM.",J3, ".",K3)</f>
        <v>IM.PA.GI.010102.01</v>
      </c>
      <c r="V3" s="59"/>
      <c r="W3" s="60" t="str">
        <f t="shared" ref="W3:W66" si="7">CONCATENATE("GE.",J3, ".",K3)</f>
        <v>GE.PA.GI.010102.01</v>
      </c>
    </row>
    <row r="4" spans="1:37" s="57" customFormat="1" ht="14" customHeight="1">
      <c r="A4" s="57" t="s">
        <v>2188</v>
      </c>
      <c r="C4" s="58" t="s">
        <v>2212</v>
      </c>
      <c r="E4" s="58" t="s">
        <v>2212</v>
      </c>
      <c r="F4" s="57" t="s">
        <v>1316</v>
      </c>
      <c r="G4" s="57" t="s">
        <v>1793</v>
      </c>
      <c r="H4" s="58" t="s">
        <v>2219</v>
      </c>
      <c r="J4" s="59" t="str">
        <f t="shared" si="0"/>
        <v>PA.GI.010103</v>
      </c>
      <c r="K4" s="58" t="s">
        <v>2212</v>
      </c>
      <c r="L4" s="57" t="str">
        <f t="shared" si="1"/>
        <v>Serosanguinous</v>
      </c>
      <c r="M4" s="59" t="str">
        <f t="shared" si="2"/>
        <v>PI.PA.GI.010103.01</v>
      </c>
      <c r="N4" s="59"/>
      <c r="O4" s="59" t="str">
        <f t="shared" si="3"/>
        <v>PH.PA.GI.010103.01</v>
      </c>
      <c r="Q4" s="59" t="str">
        <f t="shared" si="4"/>
        <v>CL.PA.GI.010103.01</v>
      </c>
      <c r="R4" s="59"/>
      <c r="S4" s="59" t="str">
        <f t="shared" si="5"/>
        <v>DR.PA.GI.010103.01</v>
      </c>
      <c r="T4" s="59"/>
      <c r="U4" s="60" t="str">
        <f t="shared" si="6"/>
        <v>IM.PA.GI.010103.01</v>
      </c>
      <c r="V4" s="59"/>
      <c r="W4" s="60" t="str">
        <f t="shared" si="7"/>
        <v>GE.PA.GI.010103.01</v>
      </c>
    </row>
    <row r="5" spans="1:37" s="57" customFormat="1" ht="14" customHeight="1">
      <c r="A5" s="57" t="s">
        <v>2188</v>
      </c>
      <c r="C5" s="58" t="s">
        <v>2212</v>
      </c>
      <c r="E5" s="58" t="s">
        <v>2212</v>
      </c>
      <c r="F5" s="57" t="s">
        <v>1316</v>
      </c>
      <c r="G5" s="57" t="s">
        <v>1794</v>
      </c>
      <c r="H5" s="58" t="s">
        <v>2063</v>
      </c>
      <c r="J5" s="59" t="str">
        <f t="shared" si="0"/>
        <v>PA.GI.010104</v>
      </c>
      <c r="K5" s="58" t="s">
        <v>2212</v>
      </c>
      <c r="L5" s="57" t="str">
        <f t="shared" si="1"/>
        <v>Purulent</v>
      </c>
      <c r="M5" s="59" t="str">
        <f t="shared" si="2"/>
        <v>PI.PA.GI.010104.01</v>
      </c>
      <c r="N5" s="59"/>
      <c r="O5" s="59" t="str">
        <f t="shared" si="3"/>
        <v>PH.PA.GI.010104.01</v>
      </c>
      <c r="Q5" s="59" t="str">
        <f t="shared" si="4"/>
        <v>CL.PA.GI.010104.01</v>
      </c>
      <c r="R5" s="59"/>
      <c r="S5" s="59" t="str">
        <f t="shared" si="5"/>
        <v>DR.PA.GI.010104.01</v>
      </c>
      <c r="T5" s="59"/>
      <c r="U5" s="60" t="str">
        <f t="shared" si="6"/>
        <v>IM.PA.GI.010104.01</v>
      </c>
      <c r="V5" s="59"/>
      <c r="W5" s="60" t="str">
        <f t="shared" si="7"/>
        <v>GE.PA.GI.010104.01</v>
      </c>
    </row>
    <row r="6" spans="1:37" s="57" customFormat="1" ht="14" customHeight="1">
      <c r="A6" s="57" t="s">
        <v>2188</v>
      </c>
      <c r="C6" s="58" t="s">
        <v>2212</v>
      </c>
      <c r="E6" s="58" t="s">
        <v>2212</v>
      </c>
      <c r="F6" s="57" t="s">
        <v>1316</v>
      </c>
      <c r="G6" s="57" t="s">
        <v>1317</v>
      </c>
      <c r="H6" s="58" t="s">
        <v>2065</v>
      </c>
      <c r="J6" s="59" t="str">
        <f t="shared" si="0"/>
        <v>PA.GI.010105</v>
      </c>
      <c r="K6" s="58" t="s">
        <v>2212</v>
      </c>
      <c r="L6" s="57" t="str">
        <f t="shared" si="1"/>
        <v>Open to air</v>
      </c>
      <c r="M6" s="59" t="str">
        <f t="shared" si="2"/>
        <v>PI.PA.GI.010105.01</v>
      </c>
      <c r="N6" s="59"/>
      <c r="O6" s="59" t="str">
        <f t="shared" si="3"/>
        <v>PH.PA.GI.010105.01</v>
      </c>
      <c r="Q6" s="59" t="str">
        <f t="shared" si="4"/>
        <v>CL.PA.GI.010105.01</v>
      </c>
      <c r="R6" s="59"/>
      <c r="S6" s="59" t="str">
        <f t="shared" si="5"/>
        <v>DR.PA.GI.010105.01</v>
      </c>
      <c r="T6" s="59"/>
      <c r="U6" s="60" t="str">
        <f t="shared" si="6"/>
        <v>IM.PA.GI.010105.01</v>
      </c>
      <c r="V6" s="59"/>
      <c r="W6" s="60" t="str">
        <f t="shared" si="7"/>
        <v>GE.PA.GI.010105.01</v>
      </c>
    </row>
    <row r="7" spans="1:37" s="57" customFormat="1" ht="14" customHeight="1">
      <c r="A7" s="57" t="s">
        <v>2188</v>
      </c>
      <c r="C7" s="58" t="s">
        <v>2212</v>
      </c>
      <c r="D7" s="57" t="s">
        <v>1795</v>
      </c>
      <c r="E7" s="58" t="s">
        <v>2217</v>
      </c>
      <c r="F7" s="57" t="s">
        <v>1318</v>
      </c>
      <c r="G7" s="57" t="s">
        <v>341</v>
      </c>
      <c r="H7" s="58" t="s">
        <v>2212</v>
      </c>
      <c r="J7" s="59" t="str">
        <f t="shared" si="0"/>
        <v>PA.GI.010201</v>
      </c>
      <c r="K7" s="58" t="s">
        <v>2212</v>
      </c>
      <c r="L7" s="57" t="str">
        <f t="shared" si="1"/>
        <v>Clean, dry, intact</v>
      </c>
      <c r="M7" s="59" t="str">
        <f t="shared" si="2"/>
        <v>PI.PA.GI.010201.01</v>
      </c>
      <c r="N7" s="59"/>
      <c r="O7" s="59" t="str">
        <f t="shared" si="3"/>
        <v>PH.PA.GI.010201.01</v>
      </c>
      <c r="Q7" s="59" t="str">
        <f t="shared" si="4"/>
        <v>CL.PA.GI.010201.01</v>
      </c>
      <c r="R7" s="59"/>
      <c r="S7" s="59" t="str">
        <f t="shared" si="5"/>
        <v>DR.PA.GI.010201.01</v>
      </c>
      <c r="T7" s="59"/>
      <c r="U7" s="60" t="str">
        <f t="shared" si="6"/>
        <v>IM.PA.GI.010201.01</v>
      </c>
      <c r="V7" s="59"/>
      <c r="W7" s="60" t="str">
        <f t="shared" si="7"/>
        <v>GE.PA.GI.010201.01</v>
      </c>
    </row>
    <row r="8" spans="1:37" s="57" customFormat="1" ht="14" customHeight="1">
      <c r="A8" s="57" t="s">
        <v>2188</v>
      </c>
      <c r="C8" s="58" t="s">
        <v>2212</v>
      </c>
      <c r="E8" s="58" t="s">
        <v>2217</v>
      </c>
      <c r="F8" s="57" t="s">
        <v>1318</v>
      </c>
      <c r="G8" s="57" t="s">
        <v>2633</v>
      </c>
      <c r="H8" s="58" t="s">
        <v>2217</v>
      </c>
      <c r="J8" s="59" t="str">
        <f t="shared" si="0"/>
        <v>PA.GI.010202</v>
      </c>
      <c r="K8" s="58" t="s">
        <v>2212</v>
      </c>
      <c r="L8" s="57" t="str">
        <f t="shared" si="1"/>
        <v>Scant discharge</v>
      </c>
      <c r="M8" s="59" t="str">
        <f t="shared" si="2"/>
        <v>PI.PA.GI.010202.01</v>
      </c>
      <c r="N8" s="59"/>
      <c r="O8" s="59" t="str">
        <f t="shared" si="3"/>
        <v>PH.PA.GI.010202.01</v>
      </c>
      <c r="Q8" s="59" t="str">
        <f t="shared" si="4"/>
        <v>CL.PA.GI.010202.01</v>
      </c>
      <c r="R8" s="59"/>
      <c r="S8" s="59" t="str">
        <f t="shared" si="5"/>
        <v>DR.PA.GI.010202.01</v>
      </c>
      <c r="T8" s="59"/>
      <c r="U8" s="60" t="str">
        <f t="shared" si="6"/>
        <v>IM.PA.GI.010202.01</v>
      </c>
      <c r="V8" s="59"/>
      <c r="W8" s="60" t="str">
        <f t="shared" si="7"/>
        <v>GE.PA.GI.010202.01</v>
      </c>
    </row>
    <row r="9" spans="1:37" s="57" customFormat="1" ht="14" customHeight="1">
      <c r="A9" s="57" t="s">
        <v>2188</v>
      </c>
      <c r="C9" s="58" t="s">
        <v>2212</v>
      </c>
      <c r="E9" s="58" t="s">
        <v>2217</v>
      </c>
      <c r="F9" s="57" t="s">
        <v>1318</v>
      </c>
      <c r="G9" s="57" t="s">
        <v>2634</v>
      </c>
      <c r="H9" s="58" t="s">
        <v>2219</v>
      </c>
      <c r="J9" s="59" t="str">
        <f t="shared" si="0"/>
        <v>PA.GI.010203</v>
      </c>
      <c r="K9" s="58" t="s">
        <v>2212</v>
      </c>
      <c r="L9" s="57" t="str">
        <f t="shared" si="1"/>
        <v>Small discharge</v>
      </c>
      <c r="M9" s="59" t="str">
        <f t="shared" si="2"/>
        <v>PI.PA.GI.010203.01</v>
      </c>
      <c r="N9" s="59"/>
      <c r="O9" s="59" t="str">
        <f t="shared" si="3"/>
        <v>PH.PA.GI.010203.01</v>
      </c>
      <c r="Q9" s="59" t="str">
        <f t="shared" si="4"/>
        <v>CL.PA.GI.010203.01</v>
      </c>
      <c r="R9" s="59"/>
      <c r="S9" s="59" t="str">
        <f t="shared" si="5"/>
        <v>DR.PA.GI.010203.01</v>
      </c>
      <c r="T9" s="59"/>
      <c r="U9" s="60" t="str">
        <f t="shared" si="6"/>
        <v>IM.PA.GI.010203.01</v>
      </c>
      <c r="V9" s="59"/>
      <c r="W9" s="60" t="str">
        <f t="shared" si="7"/>
        <v>GE.PA.GI.010203.01</v>
      </c>
    </row>
    <row r="10" spans="1:37" s="57" customFormat="1" ht="14" customHeight="1">
      <c r="A10" s="57" t="s">
        <v>2188</v>
      </c>
      <c r="C10" s="58" t="s">
        <v>2212</v>
      </c>
      <c r="E10" s="58" t="s">
        <v>2217</v>
      </c>
      <c r="F10" s="57" t="s">
        <v>1318</v>
      </c>
      <c r="G10" s="57" t="s">
        <v>2635</v>
      </c>
      <c r="H10" s="58" t="s">
        <v>2063</v>
      </c>
      <c r="J10" s="59" t="str">
        <f t="shared" si="0"/>
        <v>PA.GI.010204</v>
      </c>
      <c r="K10" s="58" t="s">
        <v>2212</v>
      </c>
      <c r="L10" s="57" t="str">
        <f t="shared" si="1"/>
        <v>Moderate discharge</v>
      </c>
      <c r="M10" s="59" t="str">
        <f t="shared" si="2"/>
        <v>PI.PA.GI.010204.01</v>
      </c>
      <c r="N10" s="59"/>
      <c r="O10" s="59" t="str">
        <f t="shared" si="3"/>
        <v>PH.PA.GI.010204.01</v>
      </c>
      <c r="Q10" s="59" t="str">
        <f t="shared" si="4"/>
        <v>CL.PA.GI.010204.01</v>
      </c>
      <c r="R10" s="59"/>
      <c r="S10" s="59" t="str">
        <f t="shared" si="5"/>
        <v>DR.PA.GI.010204.01</v>
      </c>
      <c r="T10" s="59"/>
      <c r="U10" s="60" t="str">
        <f t="shared" si="6"/>
        <v>IM.PA.GI.010204.01</v>
      </c>
      <c r="V10" s="59"/>
      <c r="W10" s="60" t="str">
        <f t="shared" si="7"/>
        <v>GE.PA.GI.010204.01</v>
      </c>
    </row>
    <row r="11" spans="1:37" s="57" customFormat="1" ht="14" customHeight="1">
      <c r="A11" s="57" t="s">
        <v>2188</v>
      </c>
      <c r="C11" s="58" t="s">
        <v>2212</v>
      </c>
      <c r="E11" s="58" t="s">
        <v>2217</v>
      </c>
      <c r="F11" s="57" t="s">
        <v>1318</v>
      </c>
      <c r="G11" s="57" t="s">
        <v>2775</v>
      </c>
      <c r="H11" s="58" t="s">
        <v>2065</v>
      </c>
      <c r="J11" s="59" t="str">
        <f t="shared" si="0"/>
        <v>PA.GI.010205</v>
      </c>
      <c r="K11" s="58" t="s">
        <v>2212</v>
      </c>
      <c r="L11" s="57" t="str">
        <f t="shared" si="1"/>
        <v>Heavy discharge</v>
      </c>
      <c r="M11" s="59" t="str">
        <f t="shared" si="2"/>
        <v>PI.PA.GI.010205.01</v>
      </c>
      <c r="N11" s="59"/>
      <c r="O11" s="59" t="str">
        <f t="shared" si="3"/>
        <v>PH.PA.GI.010205.01</v>
      </c>
      <c r="Q11" s="59" t="str">
        <f t="shared" si="4"/>
        <v>CL.PA.GI.010205.01</v>
      </c>
      <c r="R11" s="59"/>
      <c r="S11" s="59" t="str">
        <f t="shared" si="5"/>
        <v>DR.PA.GI.010205.01</v>
      </c>
      <c r="T11" s="59"/>
      <c r="U11" s="60" t="str">
        <f t="shared" si="6"/>
        <v>IM.PA.GI.010205.01</v>
      </c>
      <c r="V11" s="59"/>
      <c r="W11" s="60" t="str">
        <f t="shared" si="7"/>
        <v>GE.PA.GI.010205.01</v>
      </c>
    </row>
    <row r="12" spans="1:37" s="57" customFormat="1" ht="14" customHeight="1">
      <c r="A12" s="57" t="s">
        <v>2188</v>
      </c>
      <c r="C12" s="58" t="s">
        <v>2212</v>
      </c>
      <c r="D12" s="57" t="s">
        <v>2776</v>
      </c>
      <c r="E12" s="58" t="s">
        <v>2219</v>
      </c>
      <c r="F12" s="57" t="s">
        <v>1319</v>
      </c>
      <c r="G12" s="57" t="s">
        <v>2642</v>
      </c>
      <c r="H12" s="58" t="s">
        <v>2212</v>
      </c>
      <c r="J12" s="59" t="str">
        <f t="shared" si="0"/>
        <v>PA.GI.010301</v>
      </c>
      <c r="K12" s="58" t="s">
        <v>2212</v>
      </c>
      <c r="L12" s="57" t="str">
        <f t="shared" si="1"/>
        <v>Antimicrobial disk</v>
      </c>
      <c r="M12" s="59" t="str">
        <f t="shared" si="2"/>
        <v>PI.PA.GI.010301.01</v>
      </c>
      <c r="N12" s="59"/>
      <c r="O12" s="59" t="str">
        <f t="shared" si="3"/>
        <v>PH.PA.GI.010301.01</v>
      </c>
      <c r="Q12" s="59" t="str">
        <f t="shared" si="4"/>
        <v>CL.PA.GI.010301.01</v>
      </c>
      <c r="R12" s="59"/>
      <c r="S12" s="59" t="str">
        <f t="shared" si="5"/>
        <v>DR.PA.GI.010301.01</v>
      </c>
      <c r="T12" s="59"/>
      <c r="U12" s="60" t="str">
        <f t="shared" si="6"/>
        <v>IM.PA.GI.010301.01</v>
      </c>
      <c r="V12" s="59"/>
      <c r="W12" s="60" t="str">
        <f t="shared" si="7"/>
        <v>GE.PA.GI.010301.01</v>
      </c>
    </row>
    <row r="13" spans="1:37" s="57" customFormat="1" ht="14" customHeight="1">
      <c r="A13" s="57" t="s">
        <v>2188</v>
      </c>
      <c r="C13" s="58" t="s">
        <v>2212</v>
      </c>
      <c r="E13" s="58" t="s">
        <v>2219</v>
      </c>
      <c r="F13" s="57" t="s">
        <v>1319</v>
      </c>
      <c r="G13" s="57" t="s">
        <v>2643</v>
      </c>
      <c r="H13" s="58" t="s">
        <v>2217</v>
      </c>
      <c r="J13" s="59" t="str">
        <f t="shared" si="0"/>
        <v>PA.GI.010302</v>
      </c>
      <c r="K13" s="58" t="s">
        <v>2212</v>
      </c>
      <c r="L13" s="57" t="str">
        <f t="shared" si="1"/>
        <v>Transparent</v>
      </c>
      <c r="M13" s="59" t="str">
        <f t="shared" si="2"/>
        <v>PI.PA.GI.010302.01</v>
      </c>
      <c r="N13" s="59"/>
      <c r="O13" s="59" t="str">
        <f t="shared" si="3"/>
        <v>PH.PA.GI.010302.01</v>
      </c>
      <c r="Q13" s="59" t="str">
        <f t="shared" si="4"/>
        <v>CL.PA.GI.010302.01</v>
      </c>
      <c r="R13" s="59"/>
      <c r="S13" s="59" t="str">
        <f t="shared" si="5"/>
        <v>DR.PA.GI.010302.01</v>
      </c>
      <c r="T13" s="59"/>
      <c r="U13" s="60" t="str">
        <f t="shared" si="6"/>
        <v>IM.PA.GI.010302.01</v>
      </c>
      <c r="V13" s="59"/>
      <c r="W13" s="60" t="str">
        <f t="shared" si="7"/>
        <v>GE.PA.GI.010302.01</v>
      </c>
    </row>
    <row r="14" spans="1:37" s="57" customFormat="1" ht="14" customHeight="1">
      <c r="A14" s="57" t="s">
        <v>2188</v>
      </c>
      <c r="C14" s="58" t="s">
        <v>2212</v>
      </c>
      <c r="E14" s="58" t="s">
        <v>2219</v>
      </c>
      <c r="F14" s="57" t="s">
        <v>1319</v>
      </c>
      <c r="G14" s="57" t="s">
        <v>2644</v>
      </c>
      <c r="H14" s="58" t="s">
        <v>2219</v>
      </c>
      <c r="J14" s="59" t="str">
        <f t="shared" si="0"/>
        <v>PA.GI.010303</v>
      </c>
      <c r="K14" s="58" t="s">
        <v>2212</v>
      </c>
      <c r="L14" s="57" t="str">
        <f t="shared" si="1"/>
        <v>Gauze</v>
      </c>
      <c r="M14" s="59" t="str">
        <f t="shared" si="2"/>
        <v>PI.PA.GI.010303.01</v>
      </c>
      <c r="N14" s="59"/>
      <c r="O14" s="59" t="str">
        <f t="shared" si="3"/>
        <v>PH.PA.GI.010303.01</v>
      </c>
      <c r="Q14" s="59" t="str">
        <f t="shared" si="4"/>
        <v>CL.PA.GI.010303.01</v>
      </c>
      <c r="R14" s="59"/>
      <c r="S14" s="59" t="str">
        <f t="shared" si="5"/>
        <v>DR.PA.GI.010303.01</v>
      </c>
      <c r="T14" s="59"/>
      <c r="U14" s="60" t="str">
        <f t="shared" si="6"/>
        <v>IM.PA.GI.010303.01</v>
      </c>
      <c r="V14" s="59"/>
      <c r="W14" s="60" t="str">
        <f t="shared" si="7"/>
        <v>GE.PA.GI.010303.01</v>
      </c>
    </row>
    <row r="15" spans="1:37" s="57" customFormat="1" ht="14" customHeight="1">
      <c r="A15" s="57" t="s">
        <v>2188</v>
      </c>
      <c r="C15" s="58" t="s">
        <v>2212</v>
      </c>
      <c r="E15" s="58" t="s">
        <v>2219</v>
      </c>
      <c r="F15" s="57" t="s">
        <v>1319</v>
      </c>
      <c r="G15" s="57" t="s">
        <v>2109</v>
      </c>
      <c r="H15" s="58" t="s">
        <v>2063</v>
      </c>
      <c r="J15" s="59" t="str">
        <f t="shared" si="0"/>
        <v>PA.GI.010304</v>
      </c>
      <c r="K15" s="58" t="s">
        <v>2212</v>
      </c>
      <c r="L15" s="57" t="str">
        <f t="shared" si="1"/>
        <v>Unable to assess</v>
      </c>
      <c r="M15" s="59" t="str">
        <f t="shared" si="2"/>
        <v>PI.PA.GI.010304.01</v>
      </c>
      <c r="N15" s="59"/>
      <c r="O15" s="59" t="str">
        <f t="shared" si="3"/>
        <v>PH.PA.GI.010304.01</v>
      </c>
      <c r="Q15" s="59" t="str">
        <f t="shared" si="4"/>
        <v>CL.PA.GI.010304.01</v>
      </c>
      <c r="R15" s="59"/>
      <c r="S15" s="59" t="str">
        <f t="shared" si="5"/>
        <v>DR.PA.GI.010304.01</v>
      </c>
      <c r="T15" s="59"/>
      <c r="U15" s="60" t="str">
        <f t="shared" si="6"/>
        <v>IM.PA.GI.010304.01</v>
      </c>
      <c r="V15" s="59"/>
      <c r="W15" s="60" t="str">
        <f t="shared" si="7"/>
        <v>GE.PA.GI.010304.01</v>
      </c>
    </row>
    <row r="16" spans="1:37" s="57" customFormat="1" ht="14" customHeight="1">
      <c r="A16" s="57" t="s">
        <v>2188</v>
      </c>
      <c r="C16" s="58" t="s">
        <v>2212</v>
      </c>
      <c r="D16" s="57" t="s">
        <v>2470</v>
      </c>
      <c r="E16" s="58" t="s">
        <v>2063</v>
      </c>
      <c r="F16" s="57" t="s">
        <v>1320</v>
      </c>
      <c r="G16" s="57" t="s">
        <v>2472</v>
      </c>
      <c r="H16" s="58" t="s">
        <v>2212</v>
      </c>
      <c r="J16" s="59" t="str">
        <f t="shared" si="0"/>
        <v>PA.GI.010401</v>
      </c>
      <c r="K16" s="58" t="s">
        <v>2212</v>
      </c>
      <c r="L16" s="57" t="str">
        <f t="shared" si="1"/>
        <v>No redness, pain or swelling</v>
      </c>
      <c r="M16" s="59" t="str">
        <f t="shared" si="2"/>
        <v>PI.PA.GI.010401.01</v>
      </c>
      <c r="N16" s="59"/>
      <c r="O16" s="59" t="str">
        <f t="shared" si="3"/>
        <v>PH.PA.GI.010401.01</v>
      </c>
      <c r="Q16" s="59" t="str">
        <f t="shared" si="4"/>
        <v>CL.PA.GI.010401.01</v>
      </c>
      <c r="R16" s="59"/>
      <c r="S16" s="59" t="str">
        <f t="shared" si="5"/>
        <v>DR.PA.GI.010401.01</v>
      </c>
      <c r="T16" s="59"/>
      <c r="U16" s="60" t="str">
        <f t="shared" si="6"/>
        <v>IM.PA.GI.010401.01</v>
      </c>
      <c r="V16" s="59"/>
      <c r="W16" s="60" t="str">
        <f t="shared" si="7"/>
        <v>GE.PA.GI.010401.01</v>
      </c>
    </row>
    <row r="17" spans="1:23" s="57" customFormat="1" ht="14" customHeight="1">
      <c r="A17" s="57" t="s">
        <v>2188</v>
      </c>
      <c r="C17" s="58" t="s">
        <v>2212</v>
      </c>
      <c r="E17" s="58" t="s">
        <v>2063</v>
      </c>
      <c r="F17" s="57" t="s">
        <v>1320</v>
      </c>
      <c r="G17" s="57" t="s">
        <v>2473</v>
      </c>
      <c r="H17" s="58" t="s">
        <v>2217</v>
      </c>
      <c r="J17" s="59" t="str">
        <f t="shared" si="0"/>
        <v>PA.GI.010402</v>
      </c>
      <c r="K17" s="58" t="s">
        <v>2212</v>
      </c>
      <c r="L17" s="57" t="str">
        <f t="shared" si="1"/>
        <v>Erythema</v>
      </c>
      <c r="M17" s="59" t="str">
        <f t="shared" si="2"/>
        <v>PI.PA.GI.010402.01</v>
      </c>
      <c r="N17" s="59"/>
      <c r="O17" s="59" t="str">
        <f t="shared" si="3"/>
        <v>PH.PA.GI.010402.01</v>
      </c>
      <c r="Q17" s="59" t="str">
        <f t="shared" si="4"/>
        <v>CL.PA.GI.010402.01</v>
      </c>
      <c r="R17" s="59"/>
      <c r="S17" s="59" t="str">
        <f t="shared" si="5"/>
        <v>DR.PA.GI.010402.01</v>
      </c>
      <c r="T17" s="59"/>
      <c r="U17" s="60" t="str">
        <f t="shared" si="6"/>
        <v>IM.PA.GI.010402.01</v>
      </c>
      <c r="V17" s="59"/>
      <c r="W17" s="60" t="str">
        <f t="shared" si="7"/>
        <v>GE.PA.GI.010402.01</v>
      </c>
    </row>
    <row r="18" spans="1:23" s="57" customFormat="1" ht="14" customHeight="1">
      <c r="A18" s="57" t="s">
        <v>2188</v>
      </c>
      <c r="C18" s="58" t="s">
        <v>2212</v>
      </c>
      <c r="E18" s="58" t="s">
        <v>2063</v>
      </c>
      <c r="F18" s="57" t="s">
        <v>1320</v>
      </c>
      <c r="G18" s="57" t="s">
        <v>2313</v>
      </c>
      <c r="H18" s="58" t="s">
        <v>2219</v>
      </c>
      <c r="J18" s="59" t="str">
        <f t="shared" si="0"/>
        <v>PA.GI.010403</v>
      </c>
      <c r="K18" s="58" t="s">
        <v>2212</v>
      </c>
      <c r="L18" s="57" t="str">
        <f t="shared" si="1"/>
        <v>Ecchymosis</v>
      </c>
      <c r="M18" s="59" t="str">
        <f t="shared" si="2"/>
        <v>PI.PA.GI.010403.01</v>
      </c>
      <c r="N18" s="59"/>
      <c r="O18" s="59" t="str">
        <f t="shared" si="3"/>
        <v>PH.PA.GI.010403.01</v>
      </c>
      <c r="Q18" s="59" t="str">
        <f t="shared" si="4"/>
        <v>CL.PA.GI.010403.01</v>
      </c>
      <c r="R18" s="59"/>
      <c r="S18" s="59" t="str">
        <f t="shared" si="5"/>
        <v>DR.PA.GI.010403.01</v>
      </c>
      <c r="T18" s="59"/>
      <c r="U18" s="60" t="str">
        <f t="shared" si="6"/>
        <v>IM.PA.GI.010403.01</v>
      </c>
      <c r="V18" s="59"/>
      <c r="W18" s="60" t="str">
        <f t="shared" si="7"/>
        <v>GE.PA.GI.010403.01</v>
      </c>
    </row>
    <row r="19" spans="1:23" s="57" customFormat="1" ht="14" customHeight="1">
      <c r="A19" s="57" t="s">
        <v>2188</v>
      </c>
      <c r="C19" s="58" t="s">
        <v>2212</v>
      </c>
      <c r="E19" s="58" t="s">
        <v>2063</v>
      </c>
      <c r="F19" s="57" t="s">
        <v>1320</v>
      </c>
      <c r="G19" s="57" t="s">
        <v>2475</v>
      </c>
      <c r="H19" s="58" t="s">
        <v>2063</v>
      </c>
      <c r="J19" s="59" t="str">
        <f t="shared" si="0"/>
        <v>PA.GI.010404</v>
      </c>
      <c r="K19" s="58" t="s">
        <v>2212</v>
      </c>
      <c r="L19" s="57" t="str">
        <f t="shared" si="1"/>
        <v>Tenderness</v>
      </c>
      <c r="M19" s="59" t="str">
        <f t="shared" si="2"/>
        <v>PI.PA.GI.010404.01</v>
      </c>
      <c r="N19" s="59"/>
      <c r="O19" s="59" t="str">
        <f t="shared" si="3"/>
        <v>PH.PA.GI.010404.01</v>
      </c>
      <c r="Q19" s="59" t="str">
        <f t="shared" si="4"/>
        <v>CL.PA.GI.010404.01</v>
      </c>
      <c r="R19" s="59"/>
      <c r="S19" s="59" t="str">
        <f t="shared" si="5"/>
        <v>DR.PA.GI.010404.01</v>
      </c>
      <c r="T19" s="59"/>
      <c r="U19" s="60" t="str">
        <f t="shared" si="6"/>
        <v>IM.PA.GI.010404.01</v>
      </c>
      <c r="V19" s="59"/>
      <c r="W19" s="60" t="str">
        <f t="shared" si="7"/>
        <v>GE.PA.GI.010404.01</v>
      </c>
    </row>
    <row r="20" spans="1:23" s="57" customFormat="1" ht="14" customHeight="1">
      <c r="A20" s="57" t="s">
        <v>2188</v>
      </c>
      <c r="C20" s="58" t="s">
        <v>2212</v>
      </c>
      <c r="E20" s="58" t="s">
        <v>2063</v>
      </c>
      <c r="F20" s="57" t="s">
        <v>1320</v>
      </c>
      <c r="G20" s="57" t="s">
        <v>2476</v>
      </c>
      <c r="H20" s="58" t="s">
        <v>2065</v>
      </c>
      <c r="J20" s="59" t="str">
        <f t="shared" si="0"/>
        <v>PA.GI.010405</v>
      </c>
      <c r="K20" s="58" t="s">
        <v>2212</v>
      </c>
      <c r="L20" s="57" t="str">
        <f t="shared" si="1"/>
        <v>Swelling</v>
      </c>
      <c r="M20" s="59" t="str">
        <f t="shared" si="2"/>
        <v>PI.PA.GI.010405.01</v>
      </c>
      <c r="N20" s="59"/>
      <c r="O20" s="59" t="str">
        <f t="shared" si="3"/>
        <v>PH.PA.GI.010405.01</v>
      </c>
      <c r="Q20" s="59" t="str">
        <f t="shared" si="4"/>
        <v>CL.PA.GI.010405.01</v>
      </c>
      <c r="R20" s="59"/>
      <c r="S20" s="59" t="str">
        <f t="shared" si="5"/>
        <v>DR.PA.GI.010405.01</v>
      </c>
      <c r="T20" s="59"/>
      <c r="U20" s="60" t="str">
        <f t="shared" si="6"/>
        <v>IM.PA.GI.010405.01</v>
      </c>
      <c r="V20" s="59"/>
      <c r="W20" s="60" t="str">
        <f t="shared" si="7"/>
        <v>GE.PA.GI.010405.01</v>
      </c>
    </row>
    <row r="21" spans="1:23" s="57" customFormat="1" ht="14" customHeight="1">
      <c r="A21" s="57" t="s">
        <v>2188</v>
      </c>
      <c r="C21" s="58" t="s">
        <v>2212</v>
      </c>
      <c r="E21" s="58" t="s">
        <v>2063</v>
      </c>
      <c r="F21" s="57" t="s">
        <v>1320</v>
      </c>
      <c r="G21" s="57" t="s">
        <v>2689</v>
      </c>
      <c r="H21" s="58" t="s">
        <v>2222</v>
      </c>
      <c r="J21" s="59" t="str">
        <f t="shared" si="0"/>
        <v>PA.GI.010406</v>
      </c>
      <c r="K21" s="58" t="s">
        <v>2212</v>
      </c>
      <c r="L21" s="57" t="str">
        <f t="shared" si="1"/>
        <v>Hematoma</v>
      </c>
      <c r="M21" s="59" t="str">
        <f t="shared" si="2"/>
        <v>PI.PA.GI.010406.01</v>
      </c>
      <c r="N21" s="59"/>
      <c r="O21" s="59" t="str">
        <f t="shared" si="3"/>
        <v>PH.PA.GI.010406.01</v>
      </c>
      <c r="Q21" s="59" t="str">
        <f t="shared" si="4"/>
        <v>CL.PA.GI.010406.01</v>
      </c>
      <c r="R21" s="59"/>
      <c r="S21" s="59" t="str">
        <f t="shared" si="5"/>
        <v>DR.PA.GI.010406.01</v>
      </c>
      <c r="T21" s="59"/>
      <c r="U21" s="60" t="str">
        <f t="shared" si="6"/>
        <v>IM.PA.GI.010406.01</v>
      </c>
      <c r="V21" s="59"/>
      <c r="W21" s="60" t="str">
        <f t="shared" si="7"/>
        <v>GE.PA.GI.010406.01</v>
      </c>
    </row>
    <row r="22" spans="1:23" s="57" customFormat="1" ht="14" customHeight="1">
      <c r="A22" s="57" t="s">
        <v>2188</v>
      </c>
      <c r="C22" s="58" t="s">
        <v>2212</v>
      </c>
      <c r="E22" s="58" t="s">
        <v>2063</v>
      </c>
      <c r="F22" s="57" t="s">
        <v>1320</v>
      </c>
      <c r="G22" s="57" t="s">
        <v>2477</v>
      </c>
      <c r="H22" s="58" t="s">
        <v>2376</v>
      </c>
      <c r="J22" s="59" t="str">
        <f t="shared" si="0"/>
        <v>PA.GI.010407</v>
      </c>
      <c r="K22" s="58" t="s">
        <v>2212</v>
      </c>
      <c r="L22" s="57" t="str">
        <f t="shared" si="1"/>
        <v>Warmth</v>
      </c>
      <c r="M22" s="59" t="str">
        <f t="shared" si="2"/>
        <v>PI.PA.GI.010407.01</v>
      </c>
      <c r="N22" s="59"/>
      <c r="O22" s="59" t="str">
        <f t="shared" si="3"/>
        <v>PH.PA.GI.010407.01</v>
      </c>
      <c r="Q22" s="59" t="str">
        <f t="shared" si="4"/>
        <v>CL.PA.GI.010407.01</v>
      </c>
      <c r="R22" s="59"/>
      <c r="S22" s="59" t="str">
        <f t="shared" si="5"/>
        <v>DR.PA.GI.010407.01</v>
      </c>
      <c r="T22" s="59"/>
      <c r="U22" s="60" t="str">
        <f t="shared" si="6"/>
        <v>IM.PA.GI.010407.01</v>
      </c>
      <c r="V22" s="59"/>
      <c r="W22" s="60" t="str">
        <f t="shared" si="7"/>
        <v>GE.PA.GI.010407.01</v>
      </c>
    </row>
    <row r="23" spans="1:23" s="57" customFormat="1" ht="14" customHeight="1">
      <c r="A23" s="57" t="s">
        <v>2188</v>
      </c>
      <c r="C23" s="58" t="s">
        <v>2212</v>
      </c>
      <c r="E23" s="58" t="s">
        <v>2063</v>
      </c>
      <c r="F23" s="57" t="s">
        <v>1320</v>
      </c>
      <c r="G23" s="57" t="s">
        <v>2688</v>
      </c>
      <c r="H23" s="58" t="s">
        <v>2378</v>
      </c>
      <c r="J23" s="59" t="str">
        <f t="shared" si="0"/>
        <v>PA.GI.010408</v>
      </c>
      <c r="K23" s="58" t="s">
        <v>2212</v>
      </c>
      <c r="L23" s="57" t="str">
        <f t="shared" si="1"/>
        <v>Bleeding</v>
      </c>
      <c r="M23" s="59" t="str">
        <f t="shared" si="2"/>
        <v>PI.PA.GI.010408.01</v>
      </c>
      <c r="N23" s="59"/>
      <c r="O23" s="59" t="str">
        <f t="shared" si="3"/>
        <v>PH.PA.GI.010408.01</v>
      </c>
      <c r="Q23" s="59" t="str">
        <f t="shared" si="4"/>
        <v>CL.PA.GI.010408.01</v>
      </c>
      <c r="R23" s="59"/>
      <c r="S23" s="59" t="str">
        <f t="shared" si="5"/>
        <v>DR.PA.GI.010408.01</v>
      </c>
      <c r="T23" s="59"/>
      <c r="U23" s="60" t="str">
        <f t="shared" si="6"/>
        <v>IM.PA.GI.010408.01</v>
      </c>
      <c r="V23" s="59"/>
      <c r="W23" s="60" t="str">
        <f t="shared" si="7"/>
        <v>GE.PA.GI.010408.01</v>
      </c>
    </row>
    <row r="24" spans="1:23" s="57" customFormat="1" ht="14" customHeight="1">
      <c r="A24" s="57" t="s">
        <v>2188</v>
      </c>
      <c r="C24" s="58" t="s">
        <v>2212</v>
      </c>
      <c r="E24" s="58" t="s">
        <v>2063</v>
      </c>
      <c r="F24" s="57" t="s">
        <v>1320</v>
      </c>
      <c r="G24" s="57" t="s">
        <v>2478</v>
      </c>
      <c r="H24" s="58" t="s">
        <v>2380</v>
      </c>
      <c r="J24" s="59" t="str">
        <f t="shared" si="0"/>
        <v>PA.GI.010409</v>
      </c>
      <c r="K24" s="58" t="s">
        <v>2212</v>
      </c>
      <c r="L24" s="57" t="str">
        <f t="shared" si="1"/>
        <v>Unable to assess r/t dressing</v>
      </c>
      <c r="M24" s="59" t="str">
        <f t="shared" si="2"/>
        <v>PI.PA.GI.010409.01</v>
      </c>
      <c r="N24" s="59"/>
      <c r="O24" s="59" t="str">
        <f t="shared" si="3"/>
        <v>PH.PA.GI.010409.01</v>
      </c>
      <c r="Q24" s="59" t="str">
        <f t="shared" si="4"/>
        <v>CL.PA.GI.010409.01</v>
      </c>
      <c r="R24" s="59"/>
      <c r="S24" s="59" t="str">
        <f t="shared" si="5"/>
        <v>DR.PA.GI.010409.01</v>
      </c>
      <c r="T24" s="59"/>
      <c r="U24" s="60" t="str">
        <f t="shared" si="6"/>
        <v>IM.PA.GI.010409.01</v>
      </c>
      <c r="V24" s="59"/>
      <c r="W24" s="60" t="str">
        <f t="shared" si="7"/>
        <v>GE.PA.GI.010409.01</v>
      </c>
    </row>
    <row r="25" spans="1:23" s="57" customFormat="1" ht="14" customHeight="1">
      <c r="A25" s="57" t="s">
        <v>2188</v>
      </c>
      <c r="B25" s="57" t="s">
        <v>1321</v>
      </c>
      <c r="C25" s="58" t="s">
        <v>2217</v>
      </c>
      <c r="D25" s="57" t="s">
        <v>1322</v>
      </c>
      <c r="E25" s="58" t="s">
        <v>2212</v>
      </c>
      <c r="F25" s="57" t="s">
        <v>1323</v>
      </c>
      <c r="G25" s="57" t="s">
        <v>1791</v>
      </c>
      <c r="H25" s="58" t="s">
        <v>2212</v>
      </c>
      <c r="J25" s="59" t="str">
        <f t="shared" si="0"/>
        <v>PA.GI.020101</v>
      </c>
      <c r="K25" s="58" t="s">
        <v>2212</v>
      </c>
      <c r="L25" s="57" t="str">
        <f t="shared" si="1"/>
        <v>Bloody</v>
      </c>
      <c r="M25" s="59" t="str">
        <f t="shared" si="2"/>
        <v>PI.PA.GI.020101.01</v>
      </c>
      <c r="N25" s="59"/>
      <c r="O25" s="59" t="str">
        <f t="shared" si="3"/>
        <v>PH.PA.GI.020101.01</v>
      </c>
      <c r="Q25" s="59" t="str">
        <f t="shared" si="4"/>
        <v>CL.PA.GI.020101.01</v>
      </c>
      <c r="R25" s="59"/>
      <c r="S25" s="59" t="str">
        <f t="shared" si="5"/>
        <v>DR.PA.GI.020101.01</v>
      </c>
      <c r="T25" s="59"/>
      <c r="U25" s="60" t="str">
        <f t="shared" si="6"/>
        <v>IM.PA.GI.020101.01</v>
      </c>
      <c r="V25" s="59"/>
      <c r="W25" s="60" t="str">
        <f t="shared" si="7"/>
        <v>GE.PA.GI.020101.01</v>
      </c>
    </row>
    <row r="26" spans="1:23" s="57" customFormat="1" ht="14" customHeight="1">
      <c r="A26" s="57" t="s">
        <v>2188</v>
      </c>
      <c r="C26" s="58" t="s">
        <v>2217</v>
      </c>
      <c r="E26" s="58" t="s">
        <v>2212</v>
      </c>
      <c r="F26" s="57" t="s">
        <v>1323</v>
      </c>
      <c r="G26" s="57" t="s">
        <v>1324</v>
      </c>
      <c r="H26" s="58" t="s">
        <v>2217</v>
      </c>
      <c r="J26" s="59" t="str">
        <f t="shared" si="0"/>
        <v>PA.GI.020102</v>
      </c>
      <c r="K26" s="58" t="s">
        <v>2212</v>
      </c>
      <c r="L26" s="57" t="str">
        <f t="shared" si="1"/>
        <v>Clear</v>
      </c>
      <c r="M26" s="59" t="str">
        <f t="shared" si="2"/>
        <v>PI.PA.GI.020102.01</v>
      </c>
      <c r="N26" s="59"/>
      <c r="O26" s="59" t="str">
        <f t="shared" si="3"/>
        <v>PH.PA.GI.020102.01</v>
      </c>
      <c r="Q26" s="59" t="str">
        <f t="shared" si="4"/>
        <v>CL.PA.GI.020102.01</v>
      </c>
      <c r="R26" s="59"/>
      <c r="S26" s="59" t="str">
        <f t="shared" si="5"/>
        <v>DR.PA.GI.020102.01</v>
      </c>
      <c r="T26" s="59"/>
      <c r="U26" s="60" t="str">
        <f t="shared" si="6"/>
        <v>IM.PA.GI.020102.01</v>
      </c>
      <c r="V26" s="59"/>
      <c r="W26" s="60" t="str">
        <f t="shared" si="7"/>
        <v>GE.PA.GI.020102.01</v>
      </c>
    </row>
    <row r="27" spans="1:23" s="57" customFormat="1" ht="14" customHeight="1">
      <c r="A27" s="57" t="s">
        <v>2188</v>
      </c>
      <c r="C27" s="58" t="s">
        <v>2217</v>
      </c>
      <c r="E27" s="58" t="s">
        <v>2212</v>
      </c>
      <c r="F27" s="57" t="s">
        <v>1323</v>
      </c>
      <c r="G27" s="57" t="s">
        <v>1325</v>
      </c>
      <c r="H27" s="58" t="s">
        <v>2219</v>
      </c>
      <c r="J27" s="59" t="str">
        <f t="shared" si="0"/>
        <v>PA.GI.020103</v>
      </c>
      <c r="K27" s="58" t="s">
        <v>2212</v>
      </c>
      <c r="L27" s="57" t="str">
        <f t="shared" si="1"/>
        <v>Clots</v>
      </c>
      <c r="M27" s="59" t="str">
        <f t="shared" si="2"/>
        <v>PI.PA.GI.020103.01</v>
      </c>
      <c r="N27" s="59"/>
      <c r="O27" s="59" t="str">
        <f t="shared" si="3"/>
        <v>PH.PA.GI.020103.01</v>
      </c>
      <c r="Q27" s="59" t="str">
        <f t="shared" si="4"/>
        <v>CL.PA.GI.020103.01</v>
      </c>
      <c r="R27" s="59"/>
      <c r="S27" s="59" t="str">
        <f t="shared" si="5"/>
        <v>DR.PA.GI.020103.01</v>
      </c>
      <c r="T27" s="59"/>
      <c r="U27" s="60" t="str">
        <f t="shared" si="6"/>
        <v>IM.PA.GI.020103.01</v>
      </c>
      <c r="V27" s="59"/>
      <c r="W27" s="60" t="str">
        <f t="shared" si="7"/>
        <v>GE.PA.GI.020103.01</v>
      </c>
    </row>
    <row r="28" spans="1:23" s="57" customFormat="1" ht="14" customHeight="1">
      <c r="A28" s="57" t="s">
        <v>2188</v>
      </c>
      <c r="C28" s="58" t="s">
        <v>2217</v>
      </c>
      <c r="E28" s="58" t="s">
        <v>2212</v>
      </c>
      <c r="F28" s="57" t="s">
        <v>1323</v>
      </c>
      <c r="G28" s="57" t="s">
        <v>2547</v>
      </c>
      <c r="H28" s="58" t="s">
        <v>2063</v>
      </c>
      <c r="J28" s="59" t="str">
        <f t="shared" si="0"/>
        <v>PA.GI.020104</v>
      </c>
      <c r="K28" s="58" t="s">
        <v>2212</v>
      </c>
      <c r="L28" s="57" t="str">
        <f t="shared" si="1"/>
        <v>Green</v>
      </c>
      <c r="M28" s="59" t="str">
        <f t="shared" si="2"/>
        <v>PI.PA.GI.020104.01</v>
      </c>
      <c r="N28" s="59"/>
      <c r="O28" s="59" t="str">
        <f t="shared" si="3"/>
        <v>PH.PA.GI.020104.01</v>
      </c>
      <c r="Q28" s="59" t="str">
        <f t="shared" si="4"/>
        <v>CL.PA.GI.020104.01</v>
      </c>
      <c r="R28" s="59"/>
      <c r="S28" s="59" t="str">
        <f t="shared" si="5"/>
        <v>DR.PA.GI.020104.01</v>
      </c>
      <c r="T28" s="59"/>
      <c r="U28" s="60" t="str">
        <f t="shared" si="6"/>
        <v>IM.PA.GI.020104.01</v>
      </c>
      <c r="V28" s="59"/>
      <c r="W28" s="60" t="str">
        <f t="shared" si="7"/>
        <v>GE.PA.GI.020104.01</v>
      </c>
    </row>
    <row r="29" spans="1:23" s="57" customFormat="1" ht="14" customHeight="1">
      <c r="A29" s="57" t="s">
        <v>2188</v>
      </c>
      <c r="C29" s="58" t="s">
        <v>2217</v>
      </c>
      <c r="E29" s="58" t="s">
        <v>2212</v>
      </c>
      <c r="F29" s="57" t="s">
        <v>1323</v>
      </c>
      <c r="G29" s="57" t="s">
        <v>1794</v>
      </c>
      <c r="H29" s="58" t="s">
        <v>2065</v>
      </c>
      <c r="J29" s="59" t="str">
        <f t="shared" si="0"/>
        <v>PA.GI.020105</v>
      </c>
      <c r="K29" s="58" t="s">
        <v>2212</v>
      </c>
      <c r="L29" s="57" t="str">
        <f t="shared" si="1"/>
        <v>Purulent</v>
      </c>
      <c r="M29" s="59" t="str">
        <f t="shared" si="2"/>
        <v>PI.PA.GI.020105.01</v>
      </c>
      <c r="N29" s="59"/>
      <c r="O29" s="59" t="str">
        <f t="shared" si="3"/>
        <v>PH.PA.GI.020105.01</v>
      </c>
      <c r="Q29" s="59" t="str">
        <f t="shared" si="4"/>
        <v>CL.PA.GI.020105.01</v>
      </c>
      <c r="R29" s="59"/>
      <c r="S29" s="59" t="str">
        <f t="shared" si="5"/>
        <v>DR.PA.GI.020105.01</v>
      </c>
      <c r="T29" s="59"/>
      <c r="U29" s="60" t="str">
        <f t="shared" si="6"/>
        <v>IM.PA.GI.020105.01</v>
      </c>
      <c r="V29" s="59"/>
      <c r="W29" s="60" t="str">
        <f t="shared" si="7"/>
        <v>GE.PA.GI.020105.01</v>
      </c>
    </row>
    <row r="30" spans="1:23" s="57" customFormat="1" ht="14" customHeight="1">
      <c r="A30" s="57" t="s">
        <v>2188</v>
      </c>
      <c r="C30" s="58" t="s">
        <v>2217</v>
      </c>
      <c r="E30" s="58" t="s">
        <v>2212</v>
      </c>
      <c r="F30" s="57" t="s">
        <v>1323</v>
      </c>
      <c r="G30" s="57" t="s">
        <v>1424</v>
      </c>
      <c r="H30" s="58" t="s">
        <v>2222</v>
      </c>
      <c r="J30" s="59" t="str">
        <f t="shared" si="0"/>
        <v>PA.GI.020106</v>
      </c>
      <c r="K30" s="58" t="s">
        <v>2212</v>
      </c>
      <c r="L30" s="57" t="str">
        <f t="shared" si="1"/>
        <v>White</v>
      </c>
      <c r="M30" s="59" t="str">
        <f t="shared" si="2"/>
        <v>PI.PA.GI.020106.01</v>
      </c>
      <c r="N30" s="59"/>
      <c r="O30" s="59" t="str">
        <f t="shared" si="3"/>
        <v>PH.PA.GI.020106.01</v>
      </c>
      <c r="Q30" s="59" t="str">
        <f t="shared" si="4"/>
        <v>CL.PA.GI.020106.01</v>
      </c>
      <c r="R30" s="59"/>
      <c r="S30" s="59" t="str">
        <f t="shared" si="5"/>
        <v>DR.PA.GI.020106.01</v>
      </c>
      <c r="T30" s="59"/>
      <c r="U30" s="60" t="str">
        <f t="shared" si="6"/>
        <v>IM.PA.GI.020106.01</v>
      </c>
      <c r="V30" s="59"/>
      <c r="W30" s="60" t="str">
        <f t="shared" si="7"/>
        <v>GE.PA.GI.020106.01</v>
      </c>
    </row>
    <row r="31" spans="1:23" s="57" customFormat="1" ht="14" customHeight="1">
      <c r="A31" s="57" t="s">
        <v>2188</v>
      </c>
      <c r="C31" s="58" t="s">
        <v>2217</v>
      </c>
      <c r="E31" s="58" t="s">
        <v>2212</v>
      </c>
      <c r="F31" s="57" t="s">
        <v>1323</v>
      </c>
      <c r="G31" s="57" t="s">
        <v>292</v>
      </c>
      <c r="H31" s="58" t="s">
        <v>2376</v>
      </c>
      <c r="J31" s="59" t="str">
        <f t="shared" si="0"/>
        <v>PA.GI.020107</v>
      </c>
      <c r="K31" s="58" t="s">
        <v>2212</v>
      </c>
      <c r="L31" s="57" t="str">
        <f t="shared" si="1"/>
        <v xml:space="preserve">Discharge, other: </v>
      </c>
      <c r="M31" s="59" t="str">
        <f t="shared" si="2"/>
        <v>PI.PA.GI.020107.01</v>
      </c>
      <c r="N31" s="59"/>
      <c r="O31" s="59" t="str">
        <f t="shared" si="3"/>
        <v>PH.PA.GI.020107.01</v>
      </c>
      <c r="Q31" s="59" t="str">
        <f t="shared" si="4"/>
        <v>CL.PA.GI.020107.01</v>
      </c>
      <c r="R31" s="59"/>
      <c r="S31" s="59" t="str">
        <f t="shared" si="5"/>
        <v>DR.PA.GI.020107.01</v>
      </c>
      <c r="T31" s="59"/>
      <c r="U31" s="60" t="str">
        <f t="shared" si="6"/>
        <v>IM.PA.GI.020107.01</v>
      </c>
      <c r="V31" s="59"/>
      <c r="W31" s="60" t="str">
        <f t="shared" si="7"/>
        <v>GE.PA.GI.020107.01</v>
      </c>
    </row>
    <row r="32" spans="1:23" s="57" customFormat="1" ht="14" customHeight="1">
      <c r="A32" s="57" t="s">
        <v>2188</v>
      </c>
      <c r="B32" s="57" t="s">
        <v>1326</v>
      </c>
      <c r="C32" s="58" t="s">
        <v>2219</v>
      </c>
      <c r="D32" s="57" t="s">
        <v>1507</v>
      </c>
      <c r="E32" s="58" t="s">
        <v>2212</v>
      </c>
      <c r="F32" s="57" t="s">
        <v>1508</v>
      </c>
      <c r="G32" s="57" t="s">
        <v>1433</v>
      </c>
      <c r="H32" s="58" t="s">
        <v>2212</v>
      </c>
      <c r="J32" s="59" t="str">
        <f t="shared" si="0"/>
        <v>PA.GI.030101</v>
      </c>
      <c r="K32" s="58" t="s">
        <v>2212</v>
      </c>
      <c r="L32" s="57" t="str">
        <f t="shared" si="1"/>
        <v>Patent</v>
      </c>
      <c r="M32" s="59" t="str">
        <f t="shared" si="2"/>
        <v>PI.PA.GI.030101.01</v>
      </c>
      <c r="N32" s="59"/>
      <c r="O32" s="59" t="str">
        <f t="shared" si="3"/>
        <v>PH.PA.GI.030101.01</v>
      </c>
      <c r="Q32" s="59" t="str">
        <f t="shared" si="4"/>
        <v>CL.PA.GI.030101.01</v>
      </c>
      <c r="R32" s="59"/>
      <c r="S32" s="59" t="str">
        <f t="shared" si="5"/>
        <v>DR.PA.GI.030101.01</v>
      </c>
      <c r="T32" s="59"/>
      <c r="U32" s="60" t="str">
        <f t="shared" si="6"/>
        <v>IM.PA.GI.030101.01</v>
      </c>
      <c r="V32" s="59"/>
      <c r="W32" s="60" t="str">
        <f t="shared" si="7"/>
        <v>GE.PA.GI.030101.01</v>
      </c>
    </row>
    <row r="33" spans="1:31" s="57" customFormat="1" ht="14" customHeight="1">
      <c r="A33" s="57" t="s">
        <v>2188</v>
      </c>
      <c r="C33" s="58" t="s">
        <v>2219</v>
      </c>
      <c r="E33" s="58" t="s">
        <v>2212</v>
      </c>
      <c r="F33" s="57" t="s">
        <v>1508</v>
      </c>
      <c r="G33" s="57" t="s">
        <v>1509</v>
      </c>
      <c r="H33" s="58" t="s">
        <v>2217</v>
      </c>
      <c r="J33" s="59" t="str">
        <f t="shared" si="0"/>
        <v>PA.GI.030102</v>
      </c>
      <c r="K33" s="58" t="s">
        <v>2212</v>
      </c>
      <c r="L33" s="57" t="str">
        <f t="shared" si="1"/>
        <v>Occluded</v>
      </c>
      <c r="M33" s="59" t="str">
        <f t="shared" si="2"/>
        <v>PI.PA.GI.030102.01</v>
      </c>
      <c r="N33" s="59"/>
      <c r="O33" s="59" t="str">
        <f t="shared" si="3"/>
        <v>PH.PA.GI.030102.01</v>
      </c>
      <c r="Q33" s="59" t="str">
        <f t="shared" si="4"/>
        <v>CL.PA.GI.030102.01</v>
      </c>
      <c r="R33" s="59"/>
      <c r="S33" s="59" t="str">
        <f t="shared" si="5"/>
        <v>DR.PA.GI.030102.01</v>
      </c>
      <c r="T33" s="59"/>
      <c r="U33" s="60" t="str">
        <f t="shared" si="6"/>
        <v>IM.PA.GI.030102.01</v>
      </c>
      <c r="V33" s="59"/>
      <c r="W33" s="60" t="str">
        <f t="shared" si="7"/>
        <v>GE.PA.GI.030102.01</v>
      </c>
    </row>
    <row r="34" spans="1:31" s="57" customFormat="1" ht="14" customHeight="1">
      <c r="A34" s="57" t="s">
        <v>2188</v>
      </c>
      <c r="C34" s="58" t="s">
        <v>2219</v>
      </c>
      <c r="E34" s="58" t="s">
        <v>2212</v>
      </c>
      <c r="F34" s="57" t="s">
        <v>1508</v>
      </c>
      <c r="G34" s="57" t="s">
        <v>134</v>
      </c>
      <c r="H34" s="58" t="s">
        <v>27</v>
      </c>
      <c r="J34" s="59" t="str">
        <f t="shared" ref="J34" si="8">CONCATENATE("PA.GI.",C34,E34,H34)</f>
        <v>PA.GI.030103</v>
      </c>
      <c r="K34" s="58" t="s">
        <v>2212</v>
      </c>
      <c r="L34" s="57" t="str">
        <f t="shared" si="1"/>
        <v>Clamped</v>
      </c>
      <c r="M34" s="59" t="str">
        <f t="shared" ref="M34" si="9">CONCATENATE("PI.",J34,".",K34)</f>
        <v>PI.PA.GI.030103.01</v>
      </c>
      <c r="N34" s="59"/>
      <c r="O34" s="59" t="str">
        <f t="shared" ref="O34" si="10">CONCATENATE("PH.",J34,".",K34)</f>
        <v>PH.PA.GI.030103.01</v>
      </c>
      <c r="Q34" s="59" t="str">
        <f t="shared" ref="Q34" si="11">CONCATENATE("CL.",J34,".",K34)</f>
        <v>CL.PA.GI.030103.01</v>
      </c>
      <c r="R34" s="59"/>
      <c r="S34" s="59" t="str">
        <f t="shared" ref="S34" si="12">CONCATENATE("DR.",J34,".",K34)</f>
        <v>DR.PA.GI.030103.01</v>
      </c>
      <c r="T34" s="59"/>
      <c r="U34" s="60" t="str">
        <f t="shared" si="6"/>
        <v>IM.PA.GI.030103.01</v>
      </c>
      <c r="V34" s="59"/>
      <c r="W34" s="60" t="str">
        <f t="shared" si="7"/>
        <v>GE.PA.GI.030103.01</v>
      </c>
      <c r="AD34" s="57" t="s">
        <v>113</v>
      </c>
      <c r="AE34" s="57">
        <v>1216</v>
      </c>
    </row>
    <row r="35" spans="1:31" s="57" customFormat="1" ht="14" customHeight="1">
      <c r="A35" s="57" t="s">
        <v>2188</v>
      </c>
      <c r="C35" s="58" t="s">
        <v>2219</v>
      </c>
      <c r="E35" s="58" t="s">
        <v>2212</v>
      </c>
      <c r="F35" s="57" t="s">
        <v>1508</v>
      </c>
      <c r="G35" s="57" t="s">
        <v>1332</v>
      </c>
      <c r="H35" s="58" t="s">
        <v>2063</v>
      </c>
      <c r="J35" s="59" t="str">
        <f t="shared" ref="J35:J67" si="13">CONCATENATE("PA.GI.",C35,E35,H35)</f>
        <v>PA.GI.030104</v>
      </c>
      <c r="K35" s="58" t="s">
        <v>2212</v>
      </c>
      <c r="L35" s="57" t="str">
        <f t="shared" ref="L35:L67" si="14">G35</f>
        <v>Urostomy</v>
      </c>
      <c r="M35" s="59" t="str">
        <f t="shared" ref="M35:M67" si="15">CONCATENATE("PI.",J35,".",K35)</f>
        <v>PI.PA.GI.030104.01</v>
      </c>
      <c r="N35" s="59"/>
      <c r="O35" s="59" t="str">
        <f t="shared" ref="O35:O67" si="16">CONCATENATE("PH.",J35,".",K35)</f>
        <v>PH.PA.GI.030104.01</v>
      </c>
      <c r="Q35" s="59" t="str">
        <f t="shared" ref="Q35:Q67" si="17">CONCATENATE("CL.",J35,".",K35)</f>
        <v>CL.PA.GI.030104.01</v>
      </c>
      <c r="R35" s="59"/>
      <c r="S35" s="59" t="str">
        <f t="shared" si="5"/>
        <v>DR.PA.GI.030104.01</v>
      </c>
      <c r="T35" s="59"/>
      <c r="U35" s="60" t="str">
        <f t="shared" si="6"/>
        <v>IM.PA.GI.030104.01</v>
      </c>
      <c r="V35" s="59"/>
      <c r="W35" s="60" t="str">
        <f t="shared" si="7"/>
        <v>GE.PA.GI.030104.01</v>
      </c>
    </row>
    <row r="36" spans="1:31" s="57" customFormat="1" ht="14" customHeight="1">
      <c r="A36" s="57" t="s">
        <v>2188</v>
      </c>
      <c r="C36" s="58" t="s">
        <v>2219</v>
      </c>
      <c r="D36" s="57" t="s">
        <v>1510</v>
      </c>
      <c r="E36" s="58" t="s">
        <v>2217</v>
      </c>
      <c r="F36" s="57" t="s">
        <v>1331</v>
      </c>
      <c r="G36" s="57" t="s">
        <v>1333</v>
      </c>
      <c r="H36" s="58" t="s">
        <v>2217</v>
      </c>
      <c r="J36" s="59" t="str">
        <f t="shared" si="13"/>
        <v>PA.GI.030202</v>
      </c>
      <c r="K36" s="58" t="s">
        <v>2212</v>
      </c>
      <c r="L36" s="57" t="str">
        <f t="shared" si="14"/>
        <v>Nephrostomy</v>
      </c>
      <c r="M36" s="59" t="str">
        <f t="shared" si="15"/>
        <v>PI.PA.GI.030202.01</v>
      </c>
      <c r="N36" s="59"/>
      <c r="O36" s="59" t="str">
        <f t="shared" si="16"/>
        <v>PH.PA.GI.030202.01</v>
      </c>
      <c r="Q36" s="59" t="str">
        <f t="shared" si="17"/>
        <v>CL.PA.GI.030202.01</v>
      </c>
      <c r="R36" s="59"/>
      <c r="S36" s="59" t="str">
        <f t="shared" si="5"/>
        <v>DR.PA.GI.030202.01</v>
      </c>
      <c r="T36" s="59"/>
      <c r="U36" s="60" t="str">
        <f t="shared" si="6"/>
        <v>IM.PA.GI.030202.01</v>
      </c>
      <c r="V36" s="59"/>
      <c r="W36" s="60" t="str">
        <f t="shared" si="7"/>
        <v>GE.PA.GI.030202.01</v>
      </c>
    </row>
    <row r="37" spans="1:31" s="57" customFormat="1" ht="14" customHeight="1">
      <c r="A37" s="57" t="s">
        <v>2188</v>
      </c>
      <c r="C37" s="58" t="s">
        <v>2219</v>
      </c>
      <c r="E37" s="58" t="s">
        <v>2217</v>
      </c>
      <c r="F37" s="57" t="s">
        <v>1331</v>
      </c>
      <c r="G37" s="57" t="s">
        <v>1334</v>
      </c>
      <c r="H37" s="58" t="s">
        <v>2219</v>
      </c>
      <c r="J37" s="59" t="str">
        <f t="shared" si="13"/>
        <v>PA.GI.030203</v>
      </c>
      <c r="K37" s="58" t="s">
        <v>2212</v>
      </c>
      <c r="L37" s="57" t="str">
        <f t="shared" si="14"/>
        <v>Ileal Conduit</v>
      </c>
      <c r="M37" s="59" t="str">
        <f t="shared" si="15"/>
        <v>PI.PA.GI.030203.01</v>
      </c>
      <c r="N37" s="59"/>
      <c r="O37" s="59" t="str">
        <f t="shared" si="16"/>
        <v>PH.PA.GI.030203.01</v>
      </c>
      <c r="Q37" s="59" t="str">
        <f t="shared" si="17"/>
        <v>CL.PA.GI.030203.01</v>
      </c>
      <c r="R37" s="59"/>
      <c r="S37" s="59" t="str">
        <f t="shared" si="5"/>
        <v>DR.PA.GI.030203.01</v>
      </c>
      <c r="T37" s="59"/>
      <c r="U37" s="60" t="str">
        <f t="shared" si="6"/>
        <v>IM.PA.GI.030203.01</v>
      </c>
      <c r="V37" s="59"/>
      <c r="W37" s="60" t="str">
        <f t="shared" si="7"/>
        <v>GE.PA.GI.030203.01</v>
      </c>
    </row>
    <row r="38" spans="1:31" s="57" customFormat="1" ht="14" customHeight="1">
      <c r="A38" s="57" t="s">
        <v>2188</v>
      </c>
      <c r="C38" s="58" t="s">
        <v>2219</v>
      </c>
      <c r="E38" s="58" t="s">
        <v>2217</v>
      </c>
      <c r="F38" s="57" t="s">
        <v>1331</v>
      </c>
      <c r="G38" s="57" t="s">
        <v>1335</v>
      </c>
      <c r="H38" s="58" t="s">
        <v>2063</v>
      </c>
      <c r="J38" s="59" t="str">
        <f t="shared" si="13"/>
        <v>PA.GI.030204</v>
      </c>
      <c r="K38" s="58" t="s">
        <v>2212</v>
      </c>
      <c r="L38" s="57" t="str">
        <f t="shared" si="14"/>
        <v>Continent diversion</v>
      </c>
      <c r="M38" s="59" t="str">
        <f t="shared" si="15"/>
        <v>PI.PA.GI.030204.01</v>
      </c>
      <c r="N38" s="59"/>
      <c r="O38" s="59" t="str">
        <f t="shared" si="16"/>
        <v>PH.PA.GI.030204.01</v>
      </c>
      <c r="Q38" s="59" t="str">
        <f t="shared" si="17"/>
        <v>CL.PA.GI.030204.01</v>
      </c>
      <c r="R38" s="59"/>
      <c r="S38" s="59" t="str">
        <f t="shared" si="5"/>
        <v>DR.PA.GI.030204.01</v>
      </c>
      <c r="T38" s="59"/>
      <c r="U38" s="60" t="str">
        <f t="shared" si="6"/>
        <v>IM.PA.GI.030204.01</v>
      </c>
      <c r="V38" s="59"/>
      <c r="W38" s="60" t="str">
        <f t="shared" si="7"/>
        <v>GE.PA.GI.030204.01</v>
      </c>
    </row>
    <row r="39" spans="1:31" s="57" customFormat="1" ht="14" customHeight="1">
      <c r="A39" s="57" t="s">
        <v>2188</v>
      </c>
      <c r="C39" s="58" t="s">
        <v>2219</v>
      </c>
      <c r="D39" s="57" t="s">
        <v>1336</v>
      </c>
      <c r="E39" s="58" t="s">
        <v>2219</v>
      </c>
      <c r="F39" s="57" t="s">
        <v>1517</v>
      </c>
      <c r="G39" s="57" t="s">
        <v>1338</v>
      </c>
      <c r="H39" s="58" t="s">
        <v>2212</v>
      </c>
      <c r="J39" s="59" t="str">
        <f t="shared" si="13"/>
        <v>PA.GI.030301</v>
      </c>
      <c r="K39" s="58" t="s">
        <v>2212</v>
      </c>
      <c r="L39" s="57" t="str">
        <f t="shared" si="14"/>
        <v>Condom cath</v>
      </c>
      <c r="M39" s="59" t="str">
        <f t="shared" si="15"/>
        <v>PI.PA.GI.030301.01</v>
      </c>
      <c r="N39" s="59"/>
      <c r="O39" s="59" t="str">
        <f t="shared" si="16"/>
        <v>PH.PA.GI.030301.01</v>
      </c>
      <c r="Q39" s="59" t="str">
        <f t="shared" si="17"/>
        <v>CL.PA.GI.030301.01</v>
      </c>
      <c r="R39" s="59"/>
      <c r="S39" s="59" t="str">
        <f t="shared" si="5"/>
        <v>DR.PA.GI.030301.01</v>
      </c>
      <c r="T39" s="59"/>
      <c r="U39" s="60" t="str">
        <f t="shared" si="6"/>
        <v>IM.PA.GI.030301.01</v>
      </c>
      <c r="V39" s="59"/>
      <c r="W39" s="60" t="str">
        <f t="shared" si="7"/>
        <v>GE.PA.GI.030301.01</v>
      </c>
    </row>
    <row r="40" spans="1:31" s="57" customFormat="1" ht="14" customHeight="1">
      <c r="A40" s="57" t="s">
        <v>2188</v>
      </c>
      <c r="C40" s="58" t="s">
        <v>2219</v>
      </c>
      <c r="E40" s="58" t="s">
        <v>2219</v>
      </c>
      <c r="F40" s="57" t="s">
        <v>1517</v>
      </c>
      <c r="G40" s="57" t="s">
        <v>1339</v>
      </c>
      <c r="H40" s="58" t="s">
        <v>2217</v>
      </c>
      <c r="J40" s="59" t="str">
        <f t="shared" si="13"/>
        <v>PA.GI.030302</v>
      </c>
      <c r="K40" s="58" t="s">
        <v>2212</v>
      </c>
      <c r="L40" s="57" t="str">
        <f t="shared" si="14"/>
        <v>Foley</v>
      </c>
      <c r="M40" s="59" t="str">
        <f t="shared" si="15"/>
        <v>PI.PA.GI.030302.01</v>
      </c>
      <c r="N40" s="59"/>
      <c r="O40" s="59" t="str">
        <f t="shared" si="16"/>
        <v>PH.PA.GI.030302.01</v>
      </c>
      <c r="Q40" s="59" t="str">
        <f t="shared" si="17"/>
        <v>CL.PA.GI.030302.01</v>
      </c>
      <c r="R40" s="59"/>
      <c r="S40" s="59" t="str">
        <f t="shared" si="5"/>
        <v>DR.PA.GI.030302.01</v>
      </c>
      <c r="T40" s="59"/>
      <c r="U40" s="60" t="str">
        <f t="shared" si="6"/>
        <v>IM.PA.GI.030302.01</v>
      </c>
      <c r="V40" s="59"/>
      <c r="W40" s="60" t="str">
        <f t="shared" si="7"/>
        <v>GE.PA.GI.030302.01</v>
      </c>
    </row>
    <row r="41" spans="1:31" s="57" customFormat="1" ht="14" customHeight="1">
      <c r="A41" s="57" t="s">
        <v>2188</v>
      </c>
      <c r="C41" s="58" t="s">
        <v>2219</v>
      </c>
      <c r="E41" s="58" t="s">
        <v>2219</v>
      </c>
      <c r="F41" s="57" t="s">
        <v>1517</v>
      </c>
      <c r="G41" s="57" t="s">
        <v>1340</v>
      </c>
      <c r="H41" s="58" t="s">
        <v>2219</v>
      </c>
      <c r="J41" s="59" t="str">
        <f t="shared" si="13"/>
        <v>PA.GI.030303</v>
      </c>
      <c r="K41" s="58" t="s">
        <v>2212</v>
      </c>
      <c r="L41" s="57" t="str">
        <f t="shared" si="14"/>
        <v>Coude catheter</v>
      </c>
      <c r="M41" s="59" t="str">
        <f t="shared" si="15"/>
        <v>PI.PA.GI.030303.01</v>
      </c>
      <c r="N41" s="59"/>
      <c r="O41" s="59" t="str">
        <f t="shared" si="16"/>
        <v>PH.PA.GI.030303.01</v>
      </c>
      <c r="Q41" s="59" t="str">
        <f t="shared" si="17"/>
        <v>CL.PA.GI.030303.01</v>
      </c>
      <c r="R41" s="59"/>
      <c r="S41" s="59" t="str">
        <f t="shared" si="5"/>
        <v>DR.PA.GI.030303.01</v>
      </c>
      <c r="T41" s="59"/>
      <c r="U41" s="60" t="str">
        <f t="shared" si="6"/>
        <v>IM.PA.GI.030303.01</v>
      </c>
      <c r="V41" s="59"/>
      <c r="W41" s="60" t="str">
        <f t="shared" si="7"/>
        <v>GE.PA.GI.030303.01</v>
      </c>
    </row>
    <row r="42" spans="1:31" s="57" customFormat="1" ht="14" customHeight="1">
      <c r="A42" s="57" t="s">
        <v>2188</v>
      </c>
      <c r="C42" s="58" t="s">
        <v>2219</v>
      </c>
      <c r="E42" s="58" t="s">
        <v>2219</v>
      </c>
      <c r="F42" s="57" t="s">
        <v>1517</v>
      </c>
      <c r="G42" s="57" t="s">
        <v>1341</v>
      </c>
      <c r="H42" s="58" t="s">
        <v>2063</v>
      </c>
      <c r="J42" s="59" t="str">
        <f t="shared" si="13"/>
        <v>PA.GI.030304</v>
      </c>
      <c r="K42" s="58" t="s">
        <v>2212</v>
      </c>
      <c r="L42" s="57" t="str">
        <f t="shared" si="14"/>
        <v>Straight catheter</v>
      </c>
      <c r="M42" s="59" t="str">
        <f t="shared" si="15"/>
        <v>PI.PA.GI.030304.01</v>
      </c>
      <c r="N42" s="59"/>
      <c r="O42" s="59" t="str">
        <f t="shared" si="16"/>
        <v>PH.PA.GI.030304.01</v>
      </c>
      <c r="Q42" s="59" t="str">
        <f t="shared" si="17"/>
        <v>CL.PA.GI.030304.01</v>
      </c>
      <c r="R42" s="59"/>
      <c r="S42" s="59" t="str">
        <f t="shared" si="5"/>
        <v>DR.PA.GI.030304.01</v>
      </c>
      <c r="T42" s="59"/>
      <c r="U42" s="60" t="str">
        <f t="shared" si="6"/>
        <v>IM.PA.GI.030304.01</v>
      </c>
      <c r="V42" s="59"/>
      <c r="W42" s="60" t="str">
        <f t="shared" si="7"/>
        <v>GE.PA.GI.030304.01</v>
      </c>
    </row>
    <row r="43" spans="1:31" s="57" customFormat="1" ht="14" customHeight="1">
      <c r="A43" s="57" t="s">
        <v>2188</v>
      </c>
      <c r="C43" s="58" t="s">
        <v>2219</v>
      </c>
      <c r="E43" s="58" t="s">
        <v>2219</v>
      </c>
      <c r="F43" s="57" t="s">
        <v>1517</v>
      </c>
      <c r="G43" s="57" t="s">
        <v>1342</v>
      </c>
      <c r="H43" s="58" t="s">
        <v>2065</v>
      </c>
      <c r="J43" s="59" t="str">
        <f t="shared" si="13"/>
        <v>PA.GI.030305</v>
      </c>
      <c r="K43" s="58" t="s">
        <v>2212</v>
      </c>
      <c r="L43" s="57" t="str">
        <f t="shared" si="14"/>
        <v>3-way catheter</v>
      </c>
      <c r="M43" s="59" t="str">
        <f t="shared" si="15"/>
        <v>PI.PA.GI.030305.01</v>
      </c>
      <c r="N43" s="59"/>
      <c r="O43" s="59" t="str">
        <f t="shared" si="16"/>
        <v>PH.PA.GI.030305.01</v>
      </c>
      <c r="Q43" s="59" t="str">
        <f t="shared" si="17"/>
        <v>CL.PA.GI.030305.01</v>
      </c>
      <c r="R43" s="59"/>
      <c r="S43" s="59" t="str">
        <f t="shared" si="5"/>
        <v>DR.PA.GI.030305.01</v>
      </c>
      <c r="T43" s="59"/>
      <c r="U43" s="60" t="str">
        <f t="shared" si="6"/>
        <v>IM.PA.GI.030305.01</v>
      </c>
      <c r="V43" s="59"/>
      <c r="W43" s="60" t="str">
        <f t="shared" si="7"/>
        <v>GE.PA.GI.030305.01</v>
      </c>
    </row>
    <row r="44" spans="1:31" s="57" customFormat="1" ht="14" customHeight="1">
      <c r="A44" s="57" t="s">
        <v>2188</v>
      </c>
      <c r="C44" s="58" t="s">
        <v>2219</v>
      </c>
      <c r="E44" s="58" t="s">
        <v>2219</v>
      </c>
      <c r="F44" s="57" t="s">
        <v>1517</v>
      </c>
      <c r="G44" s="57" t="s">
        <v>1343</v>
      </c>
      <c r="H44" s="58" t="s">
        <v>2222</v>
      </c>
      <c r="J44" s="59" t="str">
        <f t="shared" si="13"/>
        <v>PA.GI.030306</v>
      </c>
      <c r="K44" s="58" t="s">
        <v>2212</v>
      </c>
      <c r="L44" s="57" t="str">
        <f t="shared" si="14"/>
        <v>Suprapubic catheter</v>
      </c>
      <c r="M44" s="59" t="str">
        <f t="shared" si="15"/>
        <v>PI.PA.GI.030306.01</v>
      </c>
      <c r="N44" s="59"/>
      <c r="O44" s="59" t="str">
        <f t="shared" si="16"/>
        <v>PH.PA.GI.030306.01</v>
      </c>
      <c r="Q44" s="59" t="str">
        <f t="shared" si="17"/>
        <v>CL.PA.GI.030306.01</v>
      </c>
      <c r="R44" s="59"/>
      <c r="S44" s="59" t="str">
        <f t="shared" si="5"/>
        <v>DR.PA.GI.030306.01</v>
      </c>
      <c r="T44" s="59"/>
      <c r="U44" s="60" t="str">
        <f t="shared" si="6"/>
        <v>IM.PA.GI.030306.01</v>
      </c>
      <c r="V44" s="59"/>
      <c r="W44" s="60" t="str">
        <f t="shared" si="7"/>
        <v>GE.PA.GI.030306.01</v>
      </c>
    </row>
    <row r="45" spans="1:31" s="57" customFormat="1" ht="14" customHeight="1">
      <c r="A45" s="57" t="s">
        <v>2188</v>
      </c>
      <c r="C45" s="58" t="s">
        <v>2219</v>
      </c>
      <c r="E45" s="58" t="s">
        <v>2219</v>
      </c>
      <c r="F45" s="57" t="s">
        <v>1517</v>
      </c>
      <c r="G45" s="57" t="s">
        <v>1344</v>
      </c>
      <c r="H45" s="58" t="s">
        <v>2376</v>
      </c>
      <c r="J45" s="59" t="str">
        <f t="shared" si="13"/>
        <v>PA.GI.030307</v>
      </c>
      <c r="K45" s="58" t="s">
        <v>2212</v>
      </c>
      <c r="L45" s="57" t="str">
        <f t="shared" si="14"/>
        <v>Ureteral Stent</v>
      </c>
      <c r="M45" s="59" t="str">
        <f t="shared" si="15"/>
        <v>PI.PA.GI.030307.01</v>
      </c>
      <c r="N45" s="59"/>
      <c r="O45" s="59" t="str">
        <f t="shared" si="16"/>
        <v>PH.PA.GI.030307.01</v>
      </c>
      <c r="Q45" s="59" t="str">
        <f t="shared" si="17"/>
        <v>CL.PA.GI.030307.01</v>
      </c>
      <c r="R45" s="59"/>
      <c r="S45" s="59" t="str">
        <f t="shared" si="5"/>
        <v>DR.PA.GI.030307.01</v>
      </c>
      <c r="T45" s="59"/>
      <c r="U45" s="60" t="str">
        <f t="shared" si="6"/>
        <v>IM.PA.GI.030307.01</v>
      </c>
      <c r="V45" s="59"/>
      <c r="W45" s="60" t="str">
        <f t="shared" si="7"/>
        <v>GE.PA.GI.030307.01</v>
      </c>
    </row>
    <row r="46" spans="1:31" s="57" customFormat="1" ht="14" customHeight="1">
      <c r="A46" s="57" t="s">
        <v>2188</v>
      </c>
      <c r="C46" s="58" t="s">
        <v>2219</v>
      </c>
      <c r="E46" s="58" t="s">
        <v>2219</v>
      </c>
      <c r="F46" s="57" t="s">
        <v>1517</v>
      </c>
      <c r="G46" s="57" t="s">
        <v>135</v>
      </c>
      <c r="H46" s="58" t="s">
        <v>28</v>
      </c>
      <c r="J46" s="59" t="str">
        <f t="shared" si="13"/>
        <v>PA.GI.030308</v>
      </c>
      <c r="K46" s="58" t="s">
        <v>30</v>
      </c>
      <c r="L46" s="57" t="str">
        <f t="shared" si="14"/>
        <v>Leg Bag</v>
      </c>
      <c r="M46" s="59" t="str">
        <f t="shared" ref="M46" si="18">CONCATENATE("PI.",J46,".",K46)</f>
        <v>PI.PA.GI.030308.01</v>
      </c>
      <c r="N46" s="59"/>
      <c r="O46" s="59" t="str">
        <f t="shared" ref="O46" si="19">CONCATENATE("PH.",J46,".",K46)</f>
        <v>PH.PA.GI.030308.01</v>
      </c>
      <c r="Q46" s="59" t="str">
        <f t="shared" ref="Q46" si="20">CONCATENATE("CL.",J46,".",K46)</f>
        <v>CL.PA.GI.030308.01</v>
      </c>
      <c r="R46" s="59"/>
      <c r="S46" s="59" t="str">
        <f t="shared" ref="S46" si="21">CONCATENATE("DR.",J46,".",K46)</f>
        <v>DR.PA.GI.030308.01</v>
      </c>
      <c r="T46" s="59"/>
      <c r="U46" s="60" t="str">
        <f t="shared" si="6"/>
        <v>IM.PA.GI.030308.01</v>
      </c>
      <c r="V46" s="59"/>
      <c r="W46" s="60" t="str">
        <f t="shared" si="7"/>
        <v>GE.PA.GI.030308.01</v>
      </c>
      <c r="AD46" s="57" t="s">
        <v>29</v>
      </c>
      <c r="AE46" s="57">
        <v>1216</v>
      </c>
    </row>
    <row r="47" spans="1:31" s="57" customFormat="1" ht="14" customHeight="1">
      <c r="A47" s="57" t="s">
        <v>2188</v>
      </c>
      <c r="C47" s="58" t="s">
        <v>2219</v>
      </c>
      <c r="D47" s="57" t="s">
        <v>1522</v>
      </c>
      <c r="E47" s="58" t="s">
        <v>2063</v>
      </c>
      <c r="F47" s="57" t="s">
        <v>1523</v>
      </c>
      <c r="G47" s="57" t="s">
        <v>1524</v>
      </c>
      <c r="H47" s="58" t="s">
        <v>2212</v>
      </c>
      <c r="J47" s="59" t="str">
        <f t="shared" si="13"/>
        <v>PA.GI.030401</v>
      </c>
      <c r="K47" s="58" t="s">
        <v>2212</v>
      </c>
      <c r="L47" s="57" t="str">
        <f t="shared" si="14"/>
        <v>Frequency</v>
      </c>
      <c r="M47" s="59" t="str">
        <f t="shared" si="15"/>
        <v>PI.PA.GI.030401.01</v>
      </c>
      <c r="N47" s="59"/>
      <c r="O47" s="59" t="str">
        <f t="shared" si="16"/>
        <v>PH.PA.GI.030401.01</v>
      </c>
      <c r="Q47" s="59" t="str">
        <f t="shared" si="17"/>
        <v>CL.PA.GI.030401.01</v>
      </c>
      <c r="R47" s="59"/>
      <c r="S47" s="59" t="str">
        <f t="shared" si="5"/>
        <v>DR.PA.GI.030401.01</v>
      </c>
      <c r="T47" s="59"/>
      <c r="U47" s="60" t="str">
        <f t="shared" si="6"/>
        <v>IM.PA.GI.030401.01</v>
      </c>
      <c r="V47" s="59"/>
      <c r="W47" s="60" t="str">
        <f t="shared" si="7"/>
        <v>GE.PA.GI.030401.01</v>
      </c>
    </row>
    <row r="48" spans="1:31" s="57" customFormat="1" ht="14" customHeight="1">
      <c r="A48" s="57" t="s">
        <v>2188</v>
      </c>
      <c r="C48" s="58" t="s">
        <v>2219</v>
      </c>
      <c r="E48" s="58" t="s">
        <v>2063</v>
      </c>
      <c r="F48" s="57" t="s">
        <v>1523</v>
      </c>
      <c r="G48" s="57" t="s">
        <v>2018</v>
      </c>
      <c r="H48" s="58" t="s">
        <v>2217</v>
      </c>
      <c r="J48" s="59" t="str">
        <f t="shared" si="13"/>
        <v>PA.GI.030402</v>
      </c>
      <c r="K48" s="58" t="s">
        <v>2212</v>
      </c>
      <c r="L48" s="57" t="str">
        <f t="shared" si="14"/>
        <v>Burning</v>
      </c>
      <c r="M48" s="59" t="str">
        <f t="shared" si="15"/>
        <v>PI.PA.GI.030402.01</v>
      </c>
      <c r="N48" s="59"/>
      <c r="O48" s="59" t="str">
        <f t="shared" si="16"/>
        <v>PH.PA.GI.030402.01</v>
      </c>
      <c r="Q48" s="59" t="str">
        <f t="shared" si="17"/>
        <v>CL.PA.GI.030402.01</v>
      </c>
      <c r="R48" s="59"/>
      <c r="S48" s="59" t="str">
        <f t="shared" si="5"/>
        <v>DR.PA.GI.030402.01</v>
      </c>
      <c r="T48" s="59"/>
      <c r="U48" s="60" t="str">
        <f t="shared" si="6"/>
        <v>IM.PA.GI.030402.01</v>
      </c>
      <c r="V48" s="59"/>
      <c r="W48" s="60" t="str">
        <f t="shared" si="7"/>
        <v>GE.PA.GI.030402.01</v>
      </c>
    </row>
    <row r="49" spans="1:23" s="57" customFormat="1" ht="14" customHeight="1">
      <c r="A49" s="57" t="s">
        <v>2188</v>
      </c>
      <c r="C49" s="58" t="s">
        <v>2219</v>
      </c>
      <c r="E49" s="58" t="s">
        <v>2063</v>
      </c>
      <c r="F49" s="57" t="s">
        <v>1523</v>
      </c>
      <c r="G49" s="57" t="s">
        <v>1525</v>
      </c>
      <c r="H49" s="58" t="s">
        <v>2219</v>
      </c>
      <c r="J49" s="59" t="str">
        <f t="shared" si="13"/>
        <v>PA.GI.030403</v>
      </c>
      <c r="K49" s="58" t="s">
        <v>2212</v>
      </c>
      <c r="L49" s="57" t="str">
        <f t="shared" si="14"/>
        <v>Urgency</v>
      </c>
      <c r="M49" s="59" t="str">
        <f t="shared" si="15"/>
        <v>PI.PA.GI.030403.01</v>
      </c>
      <c r="N49" s="59"/>
      <c r="O49" s="59" t="str">
        <f t="shared" si="16"/>
        <v>PH.PA.GI.030403.01</v>
      </c>
      <c r="Q49" s="59" t="str">
        <f t="shared" si="17"/>
        <v>CL.PA.GI.030403.01</v>
      </c>
      <c r="R49" s="59"/>
      <c r="S49" s="59" t="str">
        <f t="shared" si="5"/>
        <v>DR.PA.GI.030403.01</v>
      </c>
      <c r="T49" s="59"/>
      <c r="U49" s="60" t="str">
        <f t="shared" si="6"/>
        <v>IM.PA.GI.030403.01</v>
      </c>
      <c r="V49" s="59"/>
      <c r="W49" s="60" t="str">
        <f t="shared" si="7"/>
        <v>GE.PA.GI.030403.01</v>
      </c>
    </row>
    <row r="50" spans="1:23" s="57" customFormat="1" ht="14" customHeight="1">
      <c r="A50" s="57" t="s">
        <v>2188</v>
      </c>
      <c r="C50" s="58" t="s">
        <v>2219</v>
      </c>
      <c r="E50" s="58" t="s">
        <v>2063</v>
      </c>
      <c r="F50" s="57" t="s">
        <v>1523</v>
      </c>
      <c r="G50" s="57" t="s">
        <v>1526</v>
      </c>
      <c r="H50" s="58" t="s">
        <v>2063</v>
      </c>
      <c r="J50" s="59" t="str">
        <f t="shared" si="13"/>
        <v>PA.GI.030404</v>
      </c>
      <c r="K50" s="58" t="s">
        <v>2212</v>
      </c>
      <c r="L50" s="57" t="str">
        <f t="shared" si="14"/>
        <v>Hesitancy</v>
      </c>
      <c r="M50" s="59" t="str">
        <f t="shared" si="15"/>
        <v>PI.PA.GI.030404.01</v>
      </c>
      <c r="N50" s="59"/>
      <c r="O50" s="59" t="str">
        <f t="shared" si="16"/>
        <v>PH.PA.GI.030404.01</v>
      </c>
      <c r="Q50" s="59" t="str">
        <f t="shared" si="17"/>
        <v>CL.PA.GI.030404.01</v>
      </c>
      <c r="R50" s="59"/>
      <c r="S50" s="59" t="str">
        <f t="shared" si="5"/>
        <v>DR.PA.GI.030404.01</v>
      </c>
      <c r="T50" s="59"/>
      <c r="U50" s="60" t="str">
        <f t="shared" si="6"/>
        <v>IM.PA.GI.030404.01</v>
      </c>
      <c r="V50" s="59"/>
      <c r="W50" s="60" t="str">
        <f t="shared" si="7"/>
        <v>GE.PA.GI.030404.01</v>
      </c>
    </row>
    <row r="51" spans="1:23" s="57" customFormat="1" ht="14" customHeight="1">
      <c r="A51" s="57" t="s">
        <v>2188</v>
      </c>
      <c r="C51" s="58" t="s">
        <v>2219</v>
      </c>
      <c r="E51" s="58" t="s">
        <v>2063</v>
      </c>
      <c r="F51" s="57" t="s">
        <v>1523</v>
      </c>
      <c r="G51" s="57" t="s">
        <v>1527</v>
      </c>
      <c r="H51" s="58" t="s">
        <v>2065</v>
      </c>
      <c r="J51" s="59" t="str">
        <f t="shared" si="13"/>
        <v>PA.GI.030405</v>
      </c>
      <c r="K51" s="58" t="s">
        <v>2212</v>
      </c>
      <c r="L51" s="57" t="str">
        <f t="shared" si="14"/>
        <v>Retention</v>
      </c>
      <c r="M51" s="59" t="str">
        <f t="shared" si="15"/>
        <v>PI.PA.GI.030405.01</v>
      </c>
      <c r="N51" s="59"/>
      <c r="O51" s="59" t="str">
        <f t="shared" si="16"/>
        <v>PH.PA.GI.030405.01</v>
      </c>
      <c r="Q51" s="59" t="str">
        <f t="shared" si="17"/>
        <v>CL.PA.GI.030405.01</v>
      </c>
      <c r="R51" s="59"/>
      <c r="S51" s="59" t="str">
        <f t="shared" si="5"/>
        <v>DR.PA.GI.030405.01</v>
      </c>
      <c r="T51" s="59"/>
      <c r="U51" s="60" t="str">
        <f t="shared" si="6"/>
        <v>IM.PA.GI.030405.01</v>
      </c>
      <c r="V51" s="59"/>
      <c r="W51" s="60" t="str">
        <f t="shared" si="7"/>
        <v>GE.PA.GI.030405.01</v>
      </c>
    </row>
    <row r="52" spans="1:23" s="57" customFormat="1" ht="14" customHeight="1">
      <c r="A52" s="57" t="s">
        <v>2188</v>
      </c>
      <c r="C52" s="58" t="s">
        <v>2219</v>
      </c>
      <c r="E52" s="58" t="s">
        <v>2063</v>
      </c>
      <c r="F52" s="57" t="s">
        <v>1523</v>
      </c>
      <c r="G52" s="57" t="s">
        <v>1528</v>
      </c>
      <c r="H52" s="58" t="s">
        <v>2222</v>
      </c>
      <c r="J52" s="59" t="str">
        <f t="shared" si="13"/>
        <v>PA.GI.030406</v>
      </c>
      <c r="K52" s="58" t="s">
        <v>2212</v>
      </c>
      <c r="L52" s="57" t="str">
        <f t="shared" si="14"/>
        <v>Bladder Distention</v>
      </c>
      <c r="M52" s="59" t="str">
        <f t="shared" si="15"/>
        <v>PI.PA.GI.030406.01</v>
      </c>
      <c r="N52" s="59"/>
      <c r="O52" s="59" t="str">
        <f t="shared" si="16"/>
        <v>PH.PA.GI.030406.01</v>
      </c>
      <c r="Q52" s="59" t="str">
        <f t="shared" si="17"/>
        <v>CL.PA.GI.030406.01</v>
      </c>
      <c r="R52" s="59"/>
      <c r="S52" s="59" t="str">
        <f t="shared" si="5"/>
        <v>DR.PA.GI.030406.01</v>
      </c>
      <c r="T52" s="59"/>
      <c r="U52" s="60" t="str">
        <f t="shared" si="6"/>
        <v>IM.PA.GI.030406.01</v>
      </c>
      <c r="V52" s="59"/>
      <c r="W52" s="60" t="str">
        <f t="shared" si="7"/>
        <v>GE.PA.GI.030406.01</v>
      </c>
    </row>
    <row r="53" spans="1:23" s="57" customFormat="1" ht="14" customHeight="1">
      <c r="A53" s="57" t="s">
        <v>2188</v>
      </c>
      <c r="C53" s="58" t="s">
        <v>2219</v>
      </c>
      <c r="E53" s="58" t="s">
        <v>2063</v>
      </c>
      <c r="F53" s="57" t="s">
        <v>1523</v>
      </c>
      <c r="G53" s="57" t="s">
        <v>1529</v>
      </c>
      <c r="H53" s="58" t="s">
        <v>2376</v>
      </c>
      <c r="J53" s="59" t="str">
        <f t="shared" si="13"/>
        <v>PA.GI.030407</v>
      </c>
      <c r="K53" s="58" t="s">
        <v>2212</v>
      </c>
      <c r="L53" s="57" t="str">
        <f t="shared" si="14"/>
        <v>Bladder Spasms</v>
      </c>
      <c r="M53" s="59" t="str">
        <f t="shared" si="15"/>
        <v>PI.PA.GI.030407.01</v>
      </c>
      <c r="N53" s="59"/>
      <c r="O53" s="59" t="str">
        <f t="shared" si="16"/>
        <v>PH.PA.GI.030407.01</v>
      </c>
      <c r="Q53" s="59" t="str">
        <f t="shared" si="17"/>
        <v>CL.PA.GI.030407.01</v>
      </c>
      <c r="R53" s="59"/>
      <c r="S53" s="59" t="str">
        <f t="shared" si="5"/>
        <v>DR.PA.GI.030407.01</v>
      </c>
      <c r="T53" s="59"/>
      <c r="U53" s="60" t="str">
        <f t="shared" si="6"/>
        <v>IM.PA.GI.030407.01</v>
      </c>
      <c r="V53" s="59"/>
      <c r="W53" s="60" t="str">
        <f t="shared" si="7"/>
        <v>GE.PA.GI.030407.01</v>
      </c>
    </row>
    <row r="54" spans="1:23" s="57" customFormat="1" ht="14" customHeight="1">
      <c r="A54" s="57" t="s">
        <v>2188</v>
      </c>
      <c r="C54" s="58" t="s">
        <v>2219</v>
      </c>
      <c r="E54" s="58" t="s">
        <v>2063</v>
      </c>
      <c r="F54" s="57" t="s">
        <v>1523</v>
      </c>
      <c r="G54" s="57" t="s">
        <v>1530</v>
      </c>
      <c r="H54" s="58" t="s">
        <v>2378</v>
      </c>
      <c r="J54" s="59" t="str">
        <f t="shared" si="13"/>
        <v>PA.GI.030408</v>
      </c>
      <c r="K54" s="58" t="s">
        <v>2212</v>
      </c>
      <c r="L54" s="57" t="str">
        <f t="shared" si="14"/>
        <v>Incontinence</v>
      </c>
      <c r="M54" s="59" t="str">
        <f t="shared" si="15"/>
        <v>PI.PA.GI.030408.01</v>
      </c>
      <c r="N54" s="59"/>
      <c r="O54" s="59" t="str">
        <f t="shared" si="16"/>
        <v>PH.PA.GI.030408.01</v>
      </c>
      <c r="Q54" s="59" t="str">
        <f t="shared" si="17"/>
        <v>CL.PA.GI.030408.01</v>
      </c>
      <c r="R54" s="59"/>
      <c r="S54" s="59" t="str">
        <f t="shared" si="5"/>
        <v>DR.PA.GI.030408.01</v>
      </c>
      <c r="T54" s="59"/>
      <c r="U54" s="60" t="str">
        <f t="shared" si="6"/>
        <v>IM.PA.GI.030408.01</v>
      </c>
      <c r="V54" s="59"/>
      <c r="W54" s="60" t="str">
        <f t="shared" si="7"/>
        <v>GE.PA.GI.030408.01</v>
      </c>
    </row>
    <row r="55" spans="1:23" s="57" customFormat="1" ht="14" customHeight="1">
      <c r="A55" s="57" t="s">
        <v>2188</v>
      </c>
      <c r="C55" s="58" t="s">
        <v>2219</v>
      </c>
      <c r="E55" s="58" t="s">
        <v>2063</v>
      </c>
      <c r="F55" s="57" t="s">
        <v>1523</v>
      </c>
      <c r="G55" s="57" t="s">
        <v>1531</v>
      </c>
      <c r="H55" s="58" t="s">
        <v>2380</v>
      </c>
      <c r="J55" s="59" t="str">
        <f t="shared" si="13"/>
        <v>PA.GI.030409</v>
      </c>
      <c r="K55" s="58" t="s">
        <v>2212</v>
      </c>
      <c r="L55" s="57" t="str">
        <f t="shared" si="14"/>
        <v>Oliguria</v>
      </c>
      <c r="M55" s="59" t="str">
        <f t="shared" si="15"/>
        <v>PI.PA.GI.030409.01</v>
      </c>
      <c r="N55" s="59"/>
      <c r="O55" s="59" t="str">
        <f t="shared" si="16"/>
        <v>PH.PA.GI.030409.01</v>
      </c>
      <c r="Q55" s="59" t="str">
        <f t="shared" si="17"/>
        <v>CL.PA.GI.030409.01</v>
      </c>
      <c r="R55" s="59"/>
      <c r="S55" s="59" t="str">
        <f t="shared" si="5"/>
        <v>DR.PA.GI.030409.01</v>
      </c>
      <c r="T55" s="59"/>
      <c r="U55" s="60" t="str">
        <f t="shared" si="6"/>
        <v>IM.PA.GI.030409.01</v>
      </c>
      <c r="V55" s="59"/>
      <c r="W55" s="60" t="str">
        <f t="shared" si="7"/>
        <v>GE.PA.GI.030409.01</v>
      </c>
    </row>
    <row r="56" spans="1:23" s="57" customFormat="1" ht="14" customHeight="1">
      <c r="A56" s="57" t="s">
        <v>2188</v>
      </c>
      <c r="C56" s="58" t="s">
        <v>2219</v>
      </c>
      <c r="E56" s="58" t="s">
        <v>2063</v>
      </c>
      <c r="F56" s="57" t="s">
        <v>1523</v>
      </c>
      <c r="G56" s="57" t="s">
        <v>1533</v>
      </c>
      <c r="H56" s="58" t="s">
        <v>2124</v>
      </c>
      <c r="J56" s="59" t="str">
        <f t="shared" si="13"/>
        <v>PA.GI.030410</v>
      </c>
      <c r="K56" s="58" t="s">
        <v>2212</v>
      </c>
      <c r="L56" s="57" t="str">
        <f t="shared" si="14"/>
        <v>Dysuria</v>
      </c>
      <c r="M56" s="59" t="str">
        <f t="shared" si="15"/>
        <v>PI.PA.GI.030410.01</v>
      </c>
      <c r="N56" s="59"/>
      <c r="O56" s="59" t="str">
        <f t="shared" si="16"/>
        <v>PH.PA.GI.030410.01</v>
      </c>
      <c r="Q56" s="59" t="str">
        <f t="shared" si="17"/>
        <v>CL.PA.GI.030410.01</v>
      </c>
      <c r="R56" s="59"/>
      <c r="S56" s="59" t="str">
        <f t="shared" si="5"/>
        <v>DR.PA.GI.030410.01</v>
      </c>
      <c r="T56" s="59"/>
      <c r="U56" s="60" t="str">
        <f t="shared" si="6"/>
        <v>IM.PA.GI.030410.01</v>
      </c>
      <c r="V56" s="59"/>
      <c r="W56" s="60" t="str">
        <f t="shared" si="7"/>
        <v>GE.PA.GI.030410.01</v>
      </c>
    </row>
    <row r="57" spans="1:23" s="57" customFormat="1" ht="14" customHeight="1">
      <c r="A57" s="57" t="s">
        <v>2188</v>
      </c>
      <c r="C57" s="58" t="s">
        <v>2219</v>
      </c>
      <c r="E57" s="58" t="s">
        <v>2063</v>
      </c>
      <c r="F57" s="57" t="s">
        <v>1523</v>
      </c>
      <c r="G57" s="57" t="s">
        <v>1534</v>
      </c>
      <c r="H57" s="58" t="s">
        <v>2126</v>
      </c>
      <c r="J57" s="59" t="str">
        <f t="shared" si="13"/>
        <v>PA.GI.030411</v>
      </c>
      <c r="K57" s="58" t="s">
        <v>2212</v>
      </c>
      <c r="L57" s="57" t="str">
        <f t="shared" si="14"/>
        <v>Polyuria</v>
      </c>
      <c r="M57" s="59" t="str">
        <f t="shared" si="15"/>
        <v>PI.PA.GI.030411.01</v>
      </c>
      <c r="N57" s="59"/>
      <c r="O57" s="59" t="str">
        <f t="shared" si="16"/>
        <v>PH.PA.GI.030411.01</v>
      </c>
      <c r="Q57" s="59" t="str">
        <f t="shared" si="17"/>
        <v>CL.PA.GI.030411.01</v>
      </c>
      <c r="R57" s="59"/>
      <c r="S57" s="59" t="str">
        <f t="shared" si="5"/>
        <v>DR.PA.GI.030411.01</v>
      </c>
      <c r="T57" s="59"/>
      <c r="U57" s="60" t="str">
        <f t="shared" si="6"/>
        <v>IM.PA.GI.030411.01</v>
      </c>
      <c r="V57" s="59"/>
      <c r="W57" s="60" t="str">
        <f t="shared" si="7"/>
        <v>GE.PA.GI.030411.01</v>
      </c>
    </row>
    <row r="58" spans="1:23" s="57" customFormat="1" ht="14" customHeight="1">
      <c r="A58" s="57" t="s">
        <v>2188</v>
      </c>
      <c r="C58" s="58" t="s">
        <v>2219</v>
      </c>
      <c r="E58" s="58" t="s">
        <v>2063</v>
      </c>
      <c r="F58" s="57" t="s">
        <v>1523</v>
      </c>
      <c r="G58" s="57" t="s">
        <v>1535</v>
      </c>
      <c r="H58" s="58" t="s">
        <v>2128</v>
      </c>
      <c r="J58" s="59" t="str">
        <f t="shared" si="13"/>
        <v>PA.GI.030412</v>
      </c>
      <c r="K58" s="58" t="s">
        <v>2212</v>
      </c>
      <c r="L58" s="57" t="str">
        <f t="shared" si="14"/>
        <v>Nocturia</v>
      </c>
      <c r="M58" s="59" t="str">
        <f t="shared" si="15"/>
        <v>PI.PA.GI.030412.01</v>
      </c>
      <c r="N58" s="59"/>
      <c r="O58" s="59" t="str">
        <f t="shared" si="16"/>
        <v>PH.PA.GI.030412.01</v>
      </c>
      <c r="Q58" s="59" t="str">
        <f t="shared" si="17"/>
        <v>CL.PA.GI.030412.01</v>
      </c>
      <c r="R58" s="59"/>
      <c r="S58" s="59" t="str">
        <f t="shared" si="5"/>
        <v>DR.PA.GI.030412.01</v>
      </c>
      <c r="T58" s="59"/>
      <c r="U58" s="60" t="str">
        <f t="shared" si="6"/>
        <v>IM.PA.GI.030412.01</v>
      </c>
      <c r="V58" s="59"/>
      <c r="W58" s="60" t="str">
        <f t="shared" si="7"/>
        <v>GE.PA.GI.030412.01</v>
      </c>
    </row>
    <row r="59" spans="1:23" s="57" customFormat="1" ht="14" customHeight="1">
      <c r="A59" s="57" t="s">
        <v>2188</v>
      </c>
      <c r="C59" s="58" t="s">
        <v>2219</v>
      </c>
      <c r="E59" s="58" t="s">
        <v>2063</v>
      </c>
      <c r="F59" s="57" t="s">
        <v>1523</v>
      </c>
      <c r="G59" s="57" t="s">
        <v>1536</v>
      </c>
      <c r="H59" s="58" t="s">
        <v>2130</v>
      </c>
      <c r="J59" s="59" t="str">
        <f t="shared" si="13"/>
        <v>PA.GI.030413</v>
      </c>
      <c r="K59" s="58" t="s">
        <v>2212</v>
      </c>
      <c r="L59" s="57" t="str">
        <f t="shared" si="14"/>
        <v>Anuria</v>
      </c>
      <c r="M59" s="59" t="str">
        <f t="shared" si="15"/>
        <v>PI.PA.GI.030413.01</v>
      </c>
      <c r="N59" s="59"/>
      <c r="O59" s="59" t="str">
        <f t="shared" si="16"/>
        <v>PH.PA.GI.030413.01</v>
      </c>
      <c r="Q59" s="59" t="str">
        <f t="shared" si="17"/>
        <v>CL.PA.GI.030413.01</v>
      </c>
      <c r="R59" s="59"/>
      <c r="S59" s="59" t="str">
        <f t="shared" si="5"/>
        <v>DR.PA.GI.030413.01</v>
      </c>
      <c r="T59" s="59"/>
      <c r="U59" s="60" t="str">
        <f t="shared" si="6"/>
        <v>IM.PA.GI.030413.01</v>
      </c>
      <c r="V59" s="59"/>
      <c r="W59" s="60" t="str">
        <f t="shared" si="7"/>
        <v>GE.PA.GI.030413.01</v>
      </c>
    </row>
    <row r="60" spans="1:23" s="57" customFormat="1" ht="14" customHeight="1">
      <c r="A60" s="57" t="s">
        <v>2188</v>
      </c>
      <c r="C60" s="58" t="s">
        <v>2219</v>
      </c>
      <c r="E60" s="58" t="s">
        <v>2063</v>
      </c>
      <c r="F60" s="57" t="s">
        <v>1523</v>
      </c>
      <c r="G60" s="57" t="s">
        <v>1537</v>
      </c>
      <c r="H60" s="58" t="s">
        <v>2296</v>
      </c>
      <c r="J60" s="59" t="str">
        <f t="shared" si="13"/>
        <v>PA.GI.030414</v>
      </c>
      <c r="K60" s="58" t="s">
        <v>2212</v>
      </c>
      <c r="L60" s="57" t="str">
        <f t="shared" si="14"/>
        <v>Dribbling</v>
      </c>
      <c r="M60" s="59" t="str">
        <f t="shared" si="15"/>
        <v>PI.PA.GI.030414.01</v>
      </c>
      <c r="N60" s="59"/>
      <c r="O60" s="59" t="str">
        <f t="shared" si="16"/>
        <v>PH.PA.GI.030414.01</v>
      </c>
      <c r="Q60" s="59" t="str">
        <f t="shared" si="17"/>
        <v>CL.PA.GI.030414.01</v>
      </c>
      <c r="R60" s="59"/>
      <c r="S60" s="59" t="str">
        <f t="shared" si="5"/>
        <v>DR.PA.GI.030414.01</v>
      </c>
      <c r="T60" s="59"/>
      <c r="U60" s="60" t="str">
        <f t="shared" si="6"/>
        <v>IM.PA.GI.030414.01</v>
      </c>
      <c r="V60" s="59"/>
      <c r="W60" s="60" t="str">
        <f t="shared" si="7"/>
        <v>GE.PA.GI.030414.01</v>
      </c>
    </row>
    <row r="61" spans="1:23" s="57" customFormat="1" ht="14" customHeight="1">
      <c r="A61" s="57" t="s">
        <v>2188</v>
      </c>
      <c r="B61" s="57" t="s">
        <v>1538</v>
      </c>
      <c r="C61" s="58" t="s">
        <v>2063</v>
      </c>
      <c r="D61" s="57" t="s">
        <v>1860</v>
      </c>
      <c r="E61" s="58" t="s">
        <v>2212</v>
      </c>
      <c r="F61" s="57" t="s">
        <v>1719</v>
      </c>
      <c r="G61" s="57" t="s">
        <v>1720</v>
      </c>
      <c r="H61" s="58" t="s">
        <v>2212</v>
      </c>
      <c r="J61" s="59" t="str">
        <f t="shared" si="13"/>
        <v>PA.GI.040101</v>
      </c>
      <c r="K61" s="58" t="s">
        <v>2212</v>
      </c>
      <c r="L61" s="57" t="str">
        <f t="shared" si="14"/>
        <v>Cloudy</v>
      </c>
      <c r="M61" s="59" t="str">
        <f t="shared" si="15"/>
        <v>PI.PA.GI.040101.01</v>
      </c>
      <c r="N61" s="59"/>
      <c r="O61" s="59" t="str">
        <f t="shared" si="16"/>
        <v>PH.PA.GI.040101.01</v>
      </c>
      <c r="Q61" s="59" t="str">
        <f t="shared" si="17"/>
        <v>CL.PA.GI.040101.01</v>
      </c>
      <c r="R61" s="59"/>
      <c r="S61" s="59" t="str">
        <f t="shared" si="5"/>
        <v>DR.PA.GI.040101.01</v>
      </c>
      <c r="T61" s="59"/>
      <c r="U61" s="60" t="str">
        <f t="shared" si="6"/>
        <v>IM.PA.GI.040101.01</v>
      </c>
      <c r="V61" s="59"/>
      <c r="W61" s="60" t="str">
        <f t="shared" si="7"/>
        <v>GE.PA.GI.040101.01</v>
      </c>
    </row>
    <row r="62" spans="1:23" s="57" customFormat="1" ht="14" customHeight="1">
      <c r="A62" s="57" t="s">
        <v>2188</v>
      </c>
      <c r="C62" s="58" t="s">
        <v>2063</v>
      </c>
      <c r="E62" s="58" t="s">
        <v>2212</v>
      </c>
      <c r="F62" s="57" t="s">
        <v>1719</v>
      </c>
      <c r="G62" s="57" t="s">
        <v>1791</v>
      </c>
      <c r="H62" s="58" t="s">
        <v>2217</v>
      </c>
      <c r="J62" s="59" t="str">
        <f t="shared" si="13"/>
        <v>PA.GI.040102</v>
      </c>
      <c r="K62" s="58" t="s">
        <v>2212</v>
      </c>
      <c r="L62" s="57" t="str">
        <f t="shared" si="14"/>
        <v>Bloody</v>
      </c>
      <c r="M62" s="59" t="str">
        <f t="shared" si="15"/>
        <v>PI.PA.GI.040102.01</v>
      </c>
      <c r="N62" s="59"/>
      <c r="O62" s="59" t="str">
        <f t="shared" si="16"/>
        <v>PH.PA.GI.040102.01</v>
      </c>
      <c r="Q62" s="59" t="str">
        <f t="shared" si="17"/>
        <v>CL.PA.GI.040102.01</v>
      </c>
      <c r="R62" s="59"/>
      <c r="S62" s="59" t="str">
        <f t="shared" si="5"/>
        <v>DR.PA.GI.040102.01</v>
      </c>
      <c r="T62" s="59"/>
      <c r="U62" s="60" t="str">
        <f t="shared" si="6"/>
        <v>IM.PA.GI.040102.01</v>
      </c>
      <c r="V62" s="59"/>
      <c r="W62" s="60" t="str">
        <f t="shared" si="7"/>
        <v>GE.PA.GI.040102.01</v>
      </c>
    </row>
    <row r="63" spans="1:23" s="57" customFormat="1" ht="14" customHeight="1">
      <c r="A63" s="57" t="s">
        <v>2188</v>
      </c>
      <c r="C63" s="58" t="s">
        <v>2063</v>
      </c>
      <c r="E63" s="58" t="s">
        <v>2212</v>
      </c>
      <c r="F63" s="57" t="s">
        <v>1719</v>
      </c>
      <c r="G63" s="57" t="s">
        <v>1721</v>
      </c>
      <c r="H63" s="58" t="s">
        <v>2219</v>
      </c>
      <c r="J63" s="59" t="str">
        <f t="shared" si="13"/>
        <v>PA.GI.040103</v>
      </c>
      <c r="K63" s="58" t="s">
        <v>2212</v>
      </c>
      <c r="L63" s="57" t="str">
        <f t="shared" si="14"/>
        <v>Sediment</v>
      </c>
      <c r="M63" s="59" t="str">
        <f t="shared" si="15"/>
        <v>PI.PA.GI.040103.01</v>
      </c>
      <c r="N63" s="59"/>
      <c r="O63" s="59" t="str">
        <f t="shared" si="16"/>
        <v>PH.PA.GI.040103.01</v>
      </c>
      <c r="Q63" s="59" t="str">
        <f t="shared" si="17"/>
        <v>CL.PA.GI.040103.01</v>
      </c>
      <c r="R63" s="59"/>
      <c r="S63" s="59" t="str">
        <f t="shared" si="5"/>
        <v>DR.PA.GI.040103.01</v>
      </c>
      <c r="T63" s="59"/>
      <c r="U63" s="60" t="str">
        <f t="shared" si="6"/>
        <v>IM.PA.GI.040103.01</v>
      </c>
      <c r="V63" s="59"/>
      <c r="W63" s="60" t="str">
        <f t="shared" si="7"/>
        <v>GE.PA.GI.040103.01</v>
      </c>
    </row>
    <row r="64" spans="1:23" s="57" customFormat="1" ht="14" customHeight="1">
      <c r="A64" s="57" t="s">
        <v>2188</v>
      </c>
      <c r="C64" s="58" t="s">
        <v>2063</v>
      </c>
      <c r="E64" s="58" t="s">
        <v>2212</v>
      </c>
      <c r="F64" s="57" t="s">
        <v>1719</v>
      </c>
      <c r="G64" s="57" t="s">
        <v>1325</v>
      </c>
      <c r="H64" s="58" t="s">
        <v>2063</v>
      </c>
      <c r="J64" s="59" t="str">
        <f t="shared" si="13"/>
        <v>PA.GI.040104</v>
      </c>
      <c r="K64" s="58" t="s">
        <v>2212</v>
      </c>
      <c r="L64" s="57" t="str">
        <f t="shared" si="14"/>
        <v>Clots</v>
      </c>
      <c r="M64" s="59" t="str">
        <f t="shared" si="15"/>
        <v>PI.PA.GI.040104.01</v>
      </c>
      <c r="N64" s="59"/>
      <c r="O64" s="59" t="str">
        <f t="shared" si="16"/>
        <v>PH.PA.GI.040104.01</v>
      </c>
      <c r="Q64" s="59" t="str">
        <f t="shared" si="17"/>
        <v>CL.PA.GI.040104.01</v>
      </c>
      <c r="R64" s="59"/>
      <c r="S64" s="59" t="str">
        <f t="shared" si="5"/>
        <v>DR.PA.GI.040104.01</v>
      </c>
      <c r="T64" s="59"/>
      <c r="U64" s="60" t="str">
        <f t="shared" si="6"/>
        <v>IM.PA.GI.040104.01</v>
      </c>
      <c r="V64" s="59"/>
      <c r="W64" s="60" t="str">
        <f t="shared" si="7"/>
        <v>GE.PA.GI.040104.01</v>
      </c>
    </row>
    <row r="65" spans="1:31" s="57" customFormat="1" ht="14" customHeight="1">
      <c r="A65" s="57" t="s">
        <v>2188</v>
      </c>
      <c r="C65" s="58" t="s">
        <v>2063</v>
      </c>
      <c r="E65" s="58" t="s">
        <v>2212</v>
      </c>
      <c r="F65" s="57" t="s">
        <v>1719</v>
      </c>
      <c r="G65" s="57" t="s">
        <v>1324</v>
      </c>
      <c r="H65" s="58" t="s">
        <v>2065</v>
      </c>
      <c r="J65" s="59" t="str">
        <f t="shared" si="13"/>
        <v>PA.GI.040105</v>
      </c>
      <c r="K65" s="58" t="s">
        <v>2212</v>
      </c>
      <c r="L65" s="57" t="str">
        <f t="shared" si="14"/>
        <v>Clear</v>
      </c>
      <c r="M65" s="59" t="str">
        <f t="shared" si="15"/>
        <v>PI.PA.GI.040105.01</v>
      </c>
      <c r="N65" s="59"/>
      <c r="O65" s="59" t="str">
        <f t="shared" si="16"/>
        <v>PH.PA.GI.040105.01</v>
      </c>
      <c r="Q65" s="59" t="str">
        <f t="shared" si="17"/>
        <v>CL.PA.GI.040105.01</v>
      </c>
      <c r="R65" s="59"/>
      <c r="S65" s="59" t="str">
        <f t="shared" si="5"/>
        <v>DR.PA.GI.040105.01</v>
      </c>
      <c r="T65" s="59"/>
      <c r="U65" s="60" t="str">
        <f t="shared" si="6"/>
        <v>IM.PA.GI.040105.01</v>
      </c>
      <c r="V65" s="59"/>
      <c r="W65" s="60" t="str">
        <f t="shared" si="7"/>
        <v>GE.PA.GI.040105.01</v>
      </c>
    </row>
    <row r="66" spans="1:31" s="57" customFormat="1" ht="14" customHeight="1">
      <c r="A66" s="57" t="s">
        <v>2188</v>
      </c>
      <c r="C66" s="58" t="s">
        <v>2063</v>
      </c>
      <c r="D66" s="57" t="s">
        <v>1497</v>
      </c>
      <c r="E66" s="58" t="s">
        <v>2217</v>
      </c>
      <c r="F66" s="57" t="s">
        <v>1902</v>
      </c>
      <c r="G66" s="57" t="s">
        <v>2746</v>
      </c>
      <c r="H66" s="58" t="s">
        <v>2212</v>
      </c>
      <c r="J66" s="59" t="str">
        <f t="shared" si="13"/>
        <v>PA.GI.040201</v>
      </c>
      <c r="K66" s="58" t="s">
        <v>2747</v>
      </c>
      <c r="L66" s="57" t="str">
        <f t="shared" si="14"/>
        <v>Colorless</v>
      </c>
      <c r="M66" s="59" t="str">
        <f t="shared" si="15"/>
        <v>PI.PA.GI.040201.02</v>
      </c>
      <c r="N66" s="59"/>
      <c r="O66" s="59" t="str">
        <f t="shared" si="16"/>
        <v>PH.PA.GI.040201.02</v>
      </c>
      <c r="Q66" s="59" t="str">
        <f t="shared" si="17"/>
        <v>CL.PA.GI.040201.02</v>
      </c>
      <c r="R66" s="59"/>
      <c r="S66" s="59" t="str">
        <f t="shared" si="5"/>
        <v>DR.PA.GI.040201.02</v>
      </c>
      <c r="T66" s="59"/>
      <c r="U66" s="60" t="str">
        <f t="shared" si="6"/>
        <v>IM.PA.GI.040201.02</v>
      </c>
      <c r="V66" s="59"/>
      <c r="W66" s="60" t="str">
        <f t="shared" si="7"/>
        <v>GE.PA.GI.040201.02</v>
      </c>
      <c r="AD66" s="57" t="s">
        <v>2748</v>
      </c>
      <c r="AE66" s="57">
        <v>1216</v>
      </c>
    </row>
    <row r="67" spans="1:31" s="57" customFormat="1" ht="14" customHeight="1">
      <c r="A67" s="57" t="s">
        <v>2188</v>
      </c>
      <c r="C67" s="58" t="s">
        <v>2063</v>
      </c>
      <c r="E67" s="58" t="s">
        <v>2217</v>
      </c>
      <c r="F67" s="57" t="s">
        <v>1902</v>
      </c>
      <c r="G67" s="57" t="s">
        <v>2553</v>
      </c>
      <c r="H67" s="58" t="s">
        <v>2217</v>
      </c>
      <c r="J67" s="59" t="str">
        <f t="shared" si="13"/>
        <v>PA.GI.040202</v>
      </c>
      <c r="K67" s="58" t="s">
        <v>2212</v>
      </c>
      <c r="L67" s="57" t="str">
        <f t="shared" si="14"/>
        <v>Yellow</v>
      </c>
      <c r="M67" s="59" t="str">
        <f t="shared" si="15"/>
        <v>PI.PA.GI.040202.01</v>
      </c>
      <c r="N67" s="59"/>
      <c r="O67" s="59" t="str">
        <f t="shared" si="16"/>
        <v>PH.PA.GI.040202.01</v>
      </c>
      <c r="Q67" s="59" t="str">
        <f t="shared" si="17"/>
        <v>CL.PA.GI.040202.01</v>
      </c>
      <c r="R67" s="59"/>
      <c r="S67" s="59" t="str">
        <f t="shared" si="5"/>
        <v>DR.PA.GI.040202.01</v>
      </c>
      <c r="T67" s="59"/>
      <c r="U67" s="60" t="str">
        <f t="shared" ref="U67:U115" si="22">CONCATENATE("IM.",J67, ".",K67)</f>
        <v>IM.PA.GI.040202.01</v>
      </c>
      <c r="V67" s="59"/>
      <c r="W67" s="60" t="str">
        <f t="shared" ref="W67:W115" si="23">CONCATENATE("GE.",J67, ".",K67)</f>
        <v>GE.PA.GI.040202.01</v>
      </c>
    </row>
    <row r="68" spans="1:31" s="57" customFormat="1" ht="14" customHeight="1">
      <c r="A68" s="57" t="s">
        <v>2188</v>
      </c>
      <c r="C68" s="58" t="s">
        <v>2063</v>
      </c>
      <c r="E68" s="58" t="s">
        <v>2217</v>
      </c>
      <c r="F68" s="57" t="s">
        <v>1902</v>
      </c>
      <c r="G68" s="57" t="s">
        <v>1903</v>
      </c>
      <c r="H68" s="58" t="s">
        <v>2219</v>
      </c>
      <c r="J68" s="59" t="str">
        <f t="shared" ref="J68:J85" si="24">CONCATENATE("PA.GI.",C68,E68,H68)</f>
        <v>PA.GI.040203</v>
      </c>
      <c r="K68" s="58" t="s">
        <v>2212</v>
      </c>
      <c r="L68" s="57" t="str">
        <f t="shared" ref="L68:L115" si="25">G68</f>
        <v>Amber</v>
      </c>
      <c r="M68" s="59" t="str">
        <f t="shared" ref="M68:M115" si="26">CONCATENATE("PI.",J68,".",K68)</f>
        <v>PI.PA.GI.040203.01</v>
      </c>
      <c r="N68" s="59"/>
      <c r="O68" s="59" t="str">
        <f t="shared" ref="O68:O115" si="27">CONCATENATE("PH.",J68,".",K68)</f>
        <v>PH.PA.GI.040203.01</v>
      </c>
      <c r="Q68" s="59" t="str">
        <f t="shared" ref="Q68:Q115" si="28">CONCATENATE("CL.",J68,".",K68)</f>
        <v>CL.PA.GI.040203.01</v>
      </c>
      <c r="R68" s="59"/>
      <c r="S68" s="59" t="str">
        <f t="shared" si="5"/>
        <v>DR.PA.GI.040203.01</v>
      </c>
      <c r="T68" s="59"/>
      <c r="U68" s="60" t="str">
        <f t="shared" si="22"/>
        <v>IM.PA.GI.040203.01</v>
      </c>
      <c r="V68" s="59"/>
      <c r="W68" s="60" t="str">
        <f t="shared" si="23"/>
        <v>GE.PA.GI.040203.01</v>
      </c>
    </row>
    <row r="69" spans="1:31" s="57" customFormat="1" ht="14" customHeight="1">
      <c r="A69" s="57" t="s">
        <v>2188</v>
      </c>
      <c r="C69" s="58" t="s">
        <v>2063</v>
      </c>
      <c r="E69" s="58" t="s">
        <v>2217</v>
      </c>
      <c r="F69" s="57" t="s">
        <v>1902</v>
      </c>
      <c r="G69" s="57" t="s">
        <v>1814</v>
      </c>
      <c r="H69" s="58" t="s">
        <v>2063</v>
      </c>
      <c r="J69" s="59" t="str">
        <f t="shared" si="24"/>
        <v>PA.GI.040204</v>
      </c>
      <c r="K69" s="58" t="s">
        <v>2212</v>
      </c>
      <c r="L69" s="57" t="str">
        <f t="shared" si="25"/>
        <v>Pink</v>
      </c>
      <c r="M69" s="59" t="str">
        <f t="shared" si="26"/>
        <v>PI.PA.GI.040204.01</v>
      </c>
      <c r="N69" s="59"/>
      <c r="O69" s="59" t="str">
        <f t="shared" si="27"/>
        <v>PH.PA.GI.040204.01</v>
      </c>
      <c r="Q69" s="59" t="str">
        <f t="shared" si="28"/>
        <v>CL.PA.GI.040204.01</v>
      </c>
      <c r="R69" s="59"/>
      <c r="S69" s="59" t="str">
        <f t="shared" ref="S69:S115" si="29">CONCATENATE("DR.",J69,".",K69)</f>
        <v>DR.PA.GI.040204.01</v>
      </c>
      <c r="T69" s="59"/>
      <c r="U69" s="60" t="str">
        <f t="shared" si="22"/>
        <v>IM.PA.GI.040204.01</v>
      </c>
      <c r="V69" s="59"/>
      <c r="W69" s="60" t="str">
        <f t="shared" si="23"/>
        <v>GE.PA.GI.040204.01</v>
      </c>
    </row>
    <row r="70" spans="1:31" s="57" customFormat="1" ht="14" customHeight="1">
      <c r="A70" s="57" t="s">
        <v>2188</v>
      </c>
      <c r="C70" s="58" t="s">
        <v>2063</v>
      </c>
      <c r="E70" s="58" t="s">
        <v>2217</v>
      </c>
      <c r="F70" s="57" t="s">
        <v>1902</v>
      </c>
      <c r="G70" s="57" t="s">
        <v>2229</v>
      </c>
      <c r="H70" s="58" t="s">
        <v>2065</v>
      </c>
      <c r="J70" s="59" t="str">
        <f t="shared" si="24"/>
        <v>PA.GI.040205</v>
      </c>
      <c r="K70" s="58" t="s">
        <v>2212</v>
      </c>
      <c r="L70" s="57" t="str">
        <f t="shared" si="25"/>
        <v>Red</v>
      </c>
      <c r="M70" s="59" t="str">
        <f t="shared" si="26"/>
        <v>PI.PA.GI.040205.01</v>
      </c>
      <c r="N70" s="59"/>
      <c r="O70" s="59" t="str">
        <f t="shared" si="27"/>
        <v>PH.PA.GI.040205.01</v>
      </c>
      <c r="Q70" s="59" t="str">
        <f t="shared" si="28"/>
        <v>CL.PA.GI.040205.01</v>
      </c>
      <c r="R70" s="59"/>
      <c r="S70" s="59" t="str">
        <f t="shared" si="29"/>
        <v>DR.PA.GI.040205.01</v>
      </c>
      <c r="T70" s="59"/>
      <c r="U70" s="60" t="str">
        <f t="shared" si="22"/>
        <v>IM.PA.GI.040205.01</v>
      </c>
      <c r="V70" s="59"/>
      <c r="W70" s="60" t="str">
        <f t="shared" si="23"/>
        <v>GE.PA.GI.040205.01</v>
      </c>
    </row>
    <row r="71" spans="1:31" s="57" customFormat="1" ht="14" customHeight="1">
      <c r="A71" s="57" t="s">
        <v>2188</v>
      </c>
      <c r="C71" s="58" t="s">
        <v>2063</v>
      </c>
      <c r="E71" s="58" t="s">
        <v>2217</v>
      </c>
      <c r="F71" s="57" t="s">
        <v>1902</v>
      </c>
      <c r="G71" s="57" t="s">
        <v>1904</v>
      </c>
      <c r="H71" s="58" t="s">
        <v>2222</v>
      </c>
      <c r="J71" s="59" t="str">
        <f t="shared" si="24"/>
        <v>PA.GI.040206</v>
      </c>
      <c r="K71" s="58" t="s">
        <v>2212</v>
      </c>
      <c r="L71" s="57" t="str">
        <f t="shared" si="25"/>
        <v>Orange</v>
      </c>
      <c r="M71" s="59" t="str">
        <f t="shared" si="26"/>
        <v>PI.PA.GI.040206.01</v>
      </c>
      <c r="N71" s="59"/>
      <c r="O71" s="59" t="str">
        <f t="shared" si="27"/>
        <v>PH.PA.GI.040206.01</v>
      </c>
      <c r="Q71" s="59" t="str">
        <f t="shared" si="28"/>
        <v>CL.PA.GI.040206.01</v>
      </c>
      <c r="R71" s="59"/>
      <c r="S71" s="59" t="str">
        <f t="shared" si="29"/>
        <v>DR.PA.GI.040206.01</v>
      </c>
      <c r="T71" s="59"/>
      <c r="U71" s="60" t="str">
        <f t="shared" si="22"/>
        <v>IM.PA.GI.040206.01</v>
      </c>
      <c r="V71" s="59"/>
      <c r="W71" s="60" t="str">
        <f t="shared" si="23"/>
        <v>GE.PA.GI.040206.01</v>
      </c>
    </row>
    <row r="72" spans="1:31" s="57" customFormat="1" ht="14" customHeight="1">
      <c r="A72" s="57" t="s">
        <v>2188</v>
      </c>
      <c r="C72" s="58" t="s">
        <v>2063</v>
      </c>
      <c r="E72" s="58" t="s">
        <v>2217</v>
      </c>
      <c r="F72" s="57" t="s">
        <v>1902</v>
      </c>
      <c r="G72" s="57" t="s">
        <v>2547</v>
      </c>
      <c r="H72" s="58" t="s">
        <v>2376</v>
      </c>
      <c r="J72" s="59" t="str">
        <f t="shared" si="24"/>
        <v>PA.GI.040207</v>
      </c>
      <c r="K72" s="58" t="s">
        <v>2212</v>
      </c>
      <c r="L72" s="57" t="str">
        <f t="shared" si="25"/>
        <v>Green</v>
      </c>
      <c r="M72" s="59" t="str">
        <f t="shared" si="26"/>
        <v>PI.PA.GI.040207.01</v>
      </c>
      <c r="N72" s="59"/>
      <c r="O72" s="59" t="str">
        <f t="shared" si="27"/>
        <v>PH.PA.GI.040207.01</v>
      </c>
      <c r="Q72" s="59" t="str">
        <f t="shared" si="28"/>
        <v>CL.PA.GI.040207.01</v>
      </c>
      <c r="R72" s="59"/>
      <c r="S72" s="59" t="str">
        <f t="shared" si="29"/>
        <v>DR.PA.GI.040207.01</v>
      </c>
      <c r="T72" s="59"/>
      <c r="U72" s="60" t="str">
        <f t="shared" si="22"/>
        <v>IM.PA.GI.040207.01</v>
      </c>
      <c r="V72" s="59"/>
      <c r="W72" s="60" t="str">
        <f t="shared" si="23"/>
        <v>GE.PA.GI.040207.01</v>
      </c>
    </row>
    <row r="73" spans="1:31" s="57" customFormat="1" ht="14" customHeight="1">
      <c r="A73" s="57" t="s">
        <v>2188</v>
      </c>
      <c r="C73" s="58" t="s">
        <v>2063</v>
      </c>
      <c r="E73" s="58" t="s">
        <v>2217</v>
      </c>
      <c r="F73" s="57" t="s">
        <v>1902</v>
      </c>
      <c r="G73" s="57" t="s">
        <v>2396</v>
      </c>
      <c r="H73" s="58" t="s">
        <v>2378</v>
      </c>
      <c r="J73" s="59" t="str">
        <f t="shared" si="24"/>
        <v>PA.GI.040208</v>
      </c>
      <c r="K73" s="58" t="s">
        <v>2212</v>
      </c>
      <c r="L73" s="57" t="str">
        <f t="shared" si="25"/>
        <v>Brown</v>
      </c>
      <c r="M73" s="59" t="str">
        <f t="shared" si="26"/>
        <v>PI.PA.GI.040208.01</v>
      </c>
      <c r="N73" s="59"/>
      <c r="O73" s="59" t="str">
        <f t="shared" si="27"/>
        <v>PH.PA.GI.040208.01</v>
      </c>
      <c r="Q73" s="59" t="str">
        <f t="shared" si="28"/>
        <v>CL.PA.GI.040208.01</v>
      </c>
      <c r="R73" s="59"/>
      <c r="S73" s="59" t="str">
        <f t="shared" si="29"/>
        <v>DR.PA.GI.040208.01</v>
      </c>
      <c r="T73" s="59"/>
      <c r="U73" s="60" t="str">
        <f t="shared" si="22"/>
        <v>IM.PA.GI.040208.01</v>
      </c>
      <c r="V73" s="59"/>
      <c r="W73" s="60" t="str">
        <f t="shared" si="23"/>
        <v>GE.PA.GI.040208.01</v>
      </c>
    </row>
    <row r="74" spans="1:31" s="57" customFormat="1" ht="14" customHeight="1">
      <c r="A74" s="57" t="s">
        <v>2188</v>
      </c>
      <c r="C74" s="58" t="s">
        <v>2063</v>
      </c>
      <c r="E74" s="58" t="s">
        <v>102</v>
      </c>
      <c r="F74" s="57" t="s">
        <v>1902</v>
      </c>
      <c r="G74" s="57" t="s">
        <v>119</v>
      </c>
      <c r="H74" s="58" t="s">
        <v>32</v>
      </c>
      <c r="J74" s="59" t="str">
        <f t="shared" si="24"/>
        <v>PA.GI.040209</v>
      </c>
      <c r="K74" s="58" t="s">
        <v>2212</v>
      </c>
      <c r="L74" s="57" t="str">
        <f t="shared" si="25"/>
        <v>Blue</v>
      </c>
      <c r="M74" s="59" t="str">
        <f t="shared" ref="M74:M80" si="30">CONCATENATE("PI.",J74,".",K74)</f>
        <v>PI.PA.GI.040209.01</v>
      </c>
      <c r="N74" s="59"/>
      <c r="O74" s="59" t="str">
        <f t="shared" ref="O74:O80" si="31">CONCATENATE("PH.",J74,".",K74)</f>
        <v>PH.PA.GI.040209.01</v>
      </c>
      <c r="Q74" s="59" t="str">
        <f t="shared" ref="Q74:Q80" si="32">CONCATENATE("CL.",J74,".",K74)</f>
        <v>CL.PA.GI.040209.01</v>
      </c>
      <c r="R74" s="59"/>
      <c r="S74" s="59" t="str">
        <f t="shared" ref="S74:S80" si="33">CONCATENATE("DR.",J74,".",K74)</f>
        <v>DR.PA.GI.040209.01</v>
      </c>
      <c r="T74" s="59"/>
      <c r="U74" s="60" t="str">
        <f t="shared" si="22"/>
        <v>IM.PA.GI.040209.01</v>
      </c>
      <c r="V74" s="59"/>
      <c r="W74" s="60" t="str">
        <f t="shared" si="23"/>
        <v>GE.PA.GI.040209.01</v>
      </c>
      <c r="AD74" s="57" t="s">
        <v>34</v>
      </c>
      <c r="AE74" s="57">
        <v>1217</v>
      </c>
    </row>
    <row r="75" spans="1:31" s="57" customFormat="1" ht="14" customHeight="1">
      <c r="A75" s="57" t="s">
        <v>2188</v>
      </c>
      <c r="C75" s="58" t="s">
        <v>2063</v>
      </c>
      <c r="D75" s="57" t="s">
        <v>120</v>
      </c>
      <c r="E75" s="58" t="s">
        <v>31</v>
      </c>
      <c r="F75" s="57" t="s">
        <v>120</v>
      </c>
      <c r="G75" s="57" t="s">
        <v>121</v>
      </c>
      <c r="H75" s="58" t="s">
        <v>95</v>
      </c>
      <c r="J75" s="59" t="str">
        <f t="shared" si="24"/>
        <v>PA.GI.040301</v>
      </c>
      <c r="K75" s="58" t="s">
        <v>2212</v>
      </c>
      <c r="L75" s="57" t="str">
        <f t="shared" si="25"/>
        <v>Void</v>
      </c>
      <c r="M75" s="59" t="str">
        <f t="shared" si="30"/>
        <v>PI.PA.GI.040301.01</v>
      </c>
      <c r="N75" s="59"/>
      <c r="O75" s="59" t="str">
        <f t="shared" si="31"/>
        <v>PH.PA.GI.040301.01</v>
      </c>
      <c r="Q75" s="59" t="str">
        <f t="shared" si="32"/>
        <v>CL.PA.GI.040301.01</v>
      </c>
      <c r="R75" s="59"/>
      <c r="S75" s="59" t="str">
        <f t="shared" si="33"/>
        <v>DR.PA.GI.040301.01</v>
      </c>
      <c r="T75" s="59"/>
      <c r="U75" s="60" t="str">
        <f t="shared" si="22"/>
        <v>IM.PA.GI.040301.01</v>
      </c>
      <c r="V75" s="59"/>
      <c r="W75" s="60" t="str">
        <f t="shared" si="23"/>
        <v>GE.PA.GI.040301.01</v>
      </c>
      <c r="AD75" s="57" t="s">
        <v>34</v>
      </c>
      <c r="AE75" s="57">
        <v>1217</v>
      </c>
    </row>
    <row r="76" spans="1:31" s="57" customFormat="1" ht="14" customHeight="1">
      <c r="A76" s="57" t="s">
        <v>2188</v>
      </c>
      <c r="C76" s="58" t="s">
        <v>2063</v>
      </c>
      <c r="E76" s="58" t="s">
        <v>31</v>
      </c>
      <c r="F76" s="57" t="s">
        <v>120</v>
      </c>
      <c r="G76" s="64" t="s">
        <v>2842</v>
      </c>
      <c r="H76" s="58" t="s">
        <v>102</v>
      </c>
      <c r="J76" s="59" t="str">
        <f t="shared" si="24"/>
        <v>PA.GI.040302</v>
      </c>
      <c r="K76" s="58" t="s">
        <v>2212</v>
      </c>
      <c r="L76" s="57" t="str">
        <f t="shared" si="25"/>
        <v>Catheter indwelling</v>
      </c>
      <c r="M76" s="59" t="str">
        <f t="shared" si="30"/>
        <v>PI.PA.GI.040302.01</v>
      </c>
      <c r="N76" s="59"/>
      <c r="O76" s="59" t="str">
        <f t="shared" si="31"/>
        <v>PH.PA.GI.040302.01</v>
      </c>
      <c r="Q76" s="59" t="str">
        <f t="shared" si="32"/>
        <v>CL.PA.GI.040302.01</v>
      </c>
      <c r="R76" s="59"/>
      <c r="S76" s="59" t="str">
        <f t="shared" si="33"/>
        <v>DR.PA.GI.040302.01</v>
      </c>
      <c r="T76" s="59"/>
      <c r="U76" s="60" t="str">
        <f t="shared" si="22"/>
        <v>IM.PA.GI.040302.01</v>
      </c>
      <c r="V76" s="59"/>
      <c r="W76" s="60" t="str">
        <f t="shared" si="23"/>
        <v>GE.PA.GI.040302.01</v>
      </c>
      <c r="AD76" s="57" t="s">
        <v>34</v>
      </c>
      <c r="AE76" s="57">
        <v>1217</v>
      </c>
    </row>
    <row r="77" spans="1:31" s="57" customFormat="1" ht="14" customHeight="1">
      <c r="A77" s="57" t="s">
        <v>2188</v>
      </c>
      <c r="C77" s="58" t="s">
        <v>2063</v>
      </c>
      <c r="E77" s="58" t="s">
        <v>31</v>
      </c>
      <c r="F77" s="57" t="s">
        <v>120</v>
      </c>
      <c r="G77" s="64" t="s">
        <v>2843</v>
      </c>
      <c r="H77" s="58" t="s">
        <v>103</v>
      </c>
      <c r="J77" s="59" t="str">
        <f t="shared" si="24"/>
        <v>PA.GI.040303</v>
      </c>
      <c r="K77" s="58" t="s">
        <v>2212</v>
      </c>
      <c r="L77" s="57" t="str">
        <f t="shared" si="25"/>
        <v>Diversion</v>
      </c>
      <c r="M77" s="59" t="str">
        <f t="shared" si="30"/>
        <v>PI.PA.GI.040303.01</v>
      </c>
      <c r="N77" s="59"/>
      <c r="O77" s="59" t="str">
        <f t="shared" si="31"/>
        <v>PH.PA.GI.040303.01</v>
      </c>
      <c r="Q77" s="59" t="str">
        <f t="shared" si="32"/>
        <v>CL.PA.GI.040303.01</v>
      </c>
      <c r="R77" s="59"/>
      <c r="S77" s="59" t="str">
        <f t="shared" si="33"/>
        <v>DR.PA.GI.040303.01</v>
      </c>
      <c r="T77" s="59"/>
      <c r="U77" s="60" t="str">
        <f t="shared" si="22"/>
        <v>IM.PA.GI.040303.01</v>
      </c>
      <c r="V77" s="59"/>
      <c r="W77" s="60" t="str">
        <f t="shared" si="23"/>
        <v>GE.PA.GI.040303.01</v>
      </c>
      <c r="AD77" s="57" t="s">
        <v>34</v>
      </c>
      <c r="AE77" s="57">
        <v>1217</v>
      </c>
    </row>
    <row r="78" spans="1:31" s="57" customFormat="1" ht="14" customHeight="1">
      <c r="A78" s="57" t="s">
        <v>2188</v>
      </c>
      <c r="C78" s="58" t="s">
        <v>2063</v>
      </c>
      <c r="E78" s="58" t="s">
        <v>31</v>
      </c>
      <c r="F78" s="57" t="s">
        <v>120</v>
      </c>
      <c r="G78" s="64" t="s">
        <v>137</v>
      </c>
      <c r="H78" s="58" t="s">
        <v>104</v>
      </c>
      <c r="J78" s="59" t="str">
        <f t="shared" si="24"/>
        <v>PA.GI.040304</v>
      </c>
      <c r="K78" s="58" t="s">
        <v>2212</v>
      </c>
      <c r="L78" s="57" t="str">
        <f t="shared" si="25"/>
        <v>Intermittent catheterization</v>
      </c>
      <c r="M78" s="59" t="str">
        <f t="shared" si="30"/>
        <v>PI.PA.GI.040304.01</v>
      </c>
      <c r="N78" s="59"/>
      <c r="O78" s="59" t="str">
        <f t="shared" si="31"/>
        <v>PH.PA.GI.040304.01</v>
      </c>
      <c r="Q78" s="59" t="str">
        <f t="shared" si="32"/>
        <v>CL.PA.GI.040304.01</v>
      </c>
      <c r="R78" s="59"/>
      <c r="S78" s="59" t="str">
        <f t="shared" si="33"/>
        <v>DR.PA.GI.040304.01</v>
      </c>
      <c r="T78" s="59"/>
      <c r="U78" s="60" t="str">
        <f t="shared" si="22"/>
        <v>IM.PA.GI.040304.01</v>
      </c>
      <c r="V78" s="59"/>
      <c r="W78" s="60" t="str">
        <f t="shared" si="23"/>
        <v>GE.PA.GI.040304.01</v>
      </c>
      <c r="AD78" s="57" t="s">
        <v>34</v>
      </c>
      <c r="AE78" s="57">
        <v>1217</v>
      </c>
    </row>
    <row r="79" spans="1:31" s="57" customFormat="1" ht="14" customHeight="1">
      <c r="A79" s="57" t="s">
        <v>2188</v>
      </c>
      <c r="C79" s="58" t="s">
        <v>2063</v>
      </c>
      <c r="E79" s="58" t="s">
        <v>31</v>
      </c>
      <c r="F79" s="57" t="s">
        <v>120</v>
      </c>
      <c r="G79" s="64" t="s">
        <v>138</v>
      </c>
      <c r="H79" s="58" t="s">
        <v>33</v>
      </c>
      <c r="J79" s="59" t="str">
        <f t="shared" si="24"/>
        <v>PA.GI.040305</v>
      </c>
      <c r="K79" s="58" t="s">
        <v>2212</v>
      </c>
      <c r="L79" s="57" t="str">
        <f t="shared" si="25"/>
        <v>Continuous bladder irrigation</v>
      </c>
      <c r="M79" s="59" t="str">
        <f t="shared" si="30"/>
        <v>PI.PA.GI.040305.01</v>
      </c>
      <c r="N79" s="59"/>
      <c r="O79" s="59" t="str">
        <f t="shared" si="31"/>
        <v>PH.PA.GI.040305.01</v>
      </c>
      <c r="Q79" s="59" t="str">
        <f t="shared" si="32"/>
        <v>CL.PA.GI.040305.01</v>
      </c>
      <c r="R79" s="59"/>
      <c r="S79" s="59" t="str">
        <f t="shared" si="33"/>
        <v>DR.PA.GI.040305.01</v>
      </c>
      <c r="T79" s="59"/>
      <c r="U79" s="60" t="str">
        <f t="shared" si="22"/>
        <v>IM.PA.GI.040305.01</v>
      </c>
      <c r="V79" s="59"/>
      <c r="W79" s="60" t="str">
        <f t="shared" si="23"/>
        <v>GE.PA.GI.040305.01</v>
      </c>
      <c r="AD79" s="57" t="s">
        <v>34</v>
      </c>
      <c r="AE79" s="57">
        <v>1217</v>
      </c>
    </row>
    <row r="80" spans="1:31" s="57" customFormat="1" ht="14" customHeight="1">
      <c r="A80" s="57" t="s">
        <v>2188</v>
      </c>
      <c r="C80" s="58" t="s">
        <v>2063</v>
      </c>
      <c r="E80" s="58" t="s">
        <v>31</v>
      </c>
      <c r="F80" s="57" t="s">
        <v>120</v>
      </c>
      <c r="G80" s="64" t="s">
        <v>2844</v>
      </c>
      <c r="H80" s="58" t="s">
        <v>94</v>
      </c>
      <c r="J80" s="59" t="str">
        <f t="shared" si="24"/>
        <v>PA.GI.040306</v>
      </c>
      <c r="K80" s="58" t="s">
        <v>2212</v>
      </c>
      <c r="L80" s="57" t="str">
        <f t="shared" si="25"/>
        <v>No urination uses dialysis</v>
      </c>
      <c r="M80" s="59" t="str">
        <f t="shared" si="30"/>
        <v>PI.PA.GI.040306.01</v>
      </c>
      <c r="N80" s="59"/>
      <c r="O80" s="59" t="str">
        <f t="shared" si="31"/>
        <v>PH.PA.GI.040306.01</v>
      </c>
      <c r="Q80" s="59" t="str">
        <f t="shared" si="32"/>
        <v>CL.PA.GI.040306.01</v>
      </c>
      <c r="R80" s="59"/>
      <c r="S80" s="59" t="str">
        <f t="shared" si="33"/>
        <v>DR.PA.GI.040306.01</v>
      </c>
      <c r="T80" s="59"/>
      <c r="U80" s="60" t="str">
        <f t="shared" si="22"/>
        <v>IM.PA.GI.040306.01</v>
      </c>
      <c r="V80" s="59"/>
      <c r="W80" s="60" t="str">
        <f t="shared" si="23"/>
        <v>GE.PA.GI.040306.01</v>
      </c>
      <c r="AD80" s="57" t="s">
        <v>34</v>
      </c>
      <c r="AE80" s="57">
        <v>1217</v>
      </c>
    </row>
    <row r="81" spans="1:35" s="57" customFormat="1" ht="14" customHeight="1">
      <c r="A81" s="57" t="s">
        <v>2188</v>
      </c>
      <c r="C81" s="58" t="s">
        <v>2063</v>
      </c>
      <c r="E81" s="58" t="s">
        <v>31</v>
      </c>
      <c r="F81" s="57" t="s">
        <v>120</v>
      </c>
      <c r="G81" s="64" t="s">
        <v>2841</v>
      </c>
      <c r="H81" s="58" t="s">
        <v>2906</v>
      </c>
      <c r="J81" s="59" t="str">
        <f t="shared" si="24"/>
        <v>PA.GI.040307</v>
      </c>
      <c r="K81" s="58" t="s">
        <v>46</v>
      </c>
      <c r="L81" s="57" t="str">
        <f t="shared" si="25"/>
        <v>Self Catheterization</v>
      </c>
      <c r="M81" s="59" t="str">
        <f t="shared" ref="M81" si="34">CONCATENATE("PI.",J81,".",K81)</f>
        <v>PI.PA.GI.040307.01</v>
      </c>
      <c r="N81" s="59"/>
      <c r="O81" s="59" t="str">
        <f t="shared" ref="O81" si="35">CONCATENATE("PH.",J81,".",K81)</f>
        <v>PH.PA.GI.040307.01</v>
      </c>
      <c r="Q81" s="59" t="str">
        <f t="shared" ref="Q81" si="36">CONCATENATE("CL.",J81,".",K81)</f>
        <v>CL.PA.GI.040307.01</v>
      </c>
      <c r="R81" s="59"/>
      <c r="S81" s="59" t="str">
        <f t="shared" ref="S81" si="37">CONCATENATE("DR.",J81,".",K81)</f>
        <v>DR.PA.GI.040307.01</v>
      </c>
      <c r="T81" s="59"/>
      <c r="U81" s="60" t="str">
        <f t="shared" si="22"/>
        <v>IM.PA.GI.040307.01</v>
      </c>
      <c r="V81" s="59"/>
      <c r="W81" s="60" t="str">
        <f t="shared" si="23"/>
        <v>GE.PA.GI.040307.01</v>
      </c>
      <c r="AD81" s="57" t="s">
        <v>2905</v>
      </c>
      <c r="AE81" s="57">
        <v>1217</v>
      </c>
    </row>
    <row r="82" spans="1:35" s="57" customFormat="1" ht="14" customHeight="1">
      <c r="A82" s="57" t="s">
        <v>2188</v>
      </c>
      <c r="B82" s="57" t="s">
        <v>1905</v>
      </c>
      <c r="C82" s="58" t="s">
        <v>2065</v>
      </c>
      <c r="D82" s="57" t="s">
        <v>1322</v>
      </c>
      <c r="E82" s="58" t="s">
        <v>2212</v>
      </c>
      <c r="F82" s="57" t="s">
        <v>1906</v>
      </c>
      <c r="G82" s="57" t="s">
        <v>1791</v>
      </c>
      <c r="H82" s="58" t="s">
        <v>2212</v>
      </c>
      <c r="J82" s="59" t="str">
        <f t="shared" si="24"/>
        <v>PA.GI.050101</v>
      </c>
      <c r="K82" s="58" t="s">
        <v>2212</v>
      </c>
      <c r="L82" s="57" t="str">
        <f t="shared" si="25"/>
        <v>Bloody</v>
      </c>
      <c r="M82" s="59" t="str">
        <f t="shared" si="26"/>
        <v>PI.PA.GI.050101.01</v>
      </c>
      <c r="N82" s="59"/>
      <c r="O82" s="59" t="str">
        <f t="shared" si="27"/>
        <v>PH.PA.GI.050101.01</v>
      </c>
      <c r="Q82" s="59" t="str">
        <f t="shared" si="28"/>
        <v>CL.PA.GI.050101.01</v>
      </c>
      <c r="R82" s="59"/>
      <c r="S82" s="59" t="str">
        <f t="shared" si="29"/>
        <v>DR.PA.GI.050101.01</v>
      </c>
      <c r="T82" s="59"/>
      <c r="U82" s="60" t="str">
        <f t="shared" si="22"/>
        <v>IM.PA.GI.050101.01</v>
      </c>
      <c r="V82" s="59"/>
      <c r="W82" s="60" t="str">
        <f t="shared" si="23"/>
        <v>GE.PA.GI.050101.01</v>
      </c>
    </row>
    <row r="83" spans="1:35" s="57" customFormat="1" ht="14" customHeight="1">
      <c r="A83" s="57" t="s">
        <v>2188</v>
      </c>
      <c r="C83" s="58" t="s">
        <v>2065</v>
      </c>
      <c r="E83" s="58" t="s">
        <v>2212</v>
      </c>
      <c r="F83" s="57" t="s">
        <v>1906</v>
      </c>
      <c r="G83" s="57" t="s">
        <v>1324</v>
      </c>
      <c r="H83" s="58" t="s">
        <v>2217</v>
      </c>
      <c r="J83" s="59" t="str">
        <f t="shared" si="24"/>
        <v>PA.GI.050102</v>
      </c>
      <c r="K83" s="58" t="s">
        <v>2212</v>
      </c>
      <c r="L83" s="57" t="str">
        <f t="shared" si="25"/>
        <v>Clear</v>
      </c>
      <c r="M83" s="59" t="str">
        <f t="shared" si="26"/>
        <v>PI.PA.GI.050102.01</v>
      </c>
      <c r="N83" s="59"/>
      <c r="O83" s="59" t="str">
        <f t="shared" si="27"/>
        <v>PH.PA.GI.050102.01</v>
      </c>
      <c r="Q83" s="59" t="str">
        <f t="shared" si="28"/>
        <v>CL.PA.GI.050102.01</v>
      </c>
      <c r="R83" s="59"/>
      <c r="S83" s="59" t="str">
        <f t="shared" si="29"/>
        <v>DR.PA.GI.050102.01</v>
      </c>
      <c r="T83" s="59"/>
      <c r="U83" s="60" t="str">
        <f t="shared" si="22"/>
        <v>IM.PA.GI.050102.01</v>
      </c>
      <c r="V83" s="59"/>
      <c r="W83" s="60" t="str">
        <f t="shared" si="23"/>
        <v>GE.PA.GI.050102.01</v>
      </c>
    </row>
    <row r="84" spans="1:35" s="57" customFormat="1" ht="14" customHeight="1">
      <c r="A84" s="57" t="s">
        <v>2188</v>
      </c>
      <c r="C84" s="58" t="s">
        <v>2065</v>
      </c>
      <c r="E84" s="58" t="s">
        <v>2212</v>
      </c>
      <c r="F84" s="57" t="s">
        <v>1906</v>
      </c>
      <c r="G84" s="57" t="s">
        <v>1325</v>
      </c>
      <c r="H84" s="58" t="s">
        <v>2219</v>
      </c>
      <c r="J84" s="59" t="str">
        <f t="shared" si="24"/>
        <v>PA.GI.050103</v>
      </c>
      <c r="K84" s="58" t="s">
        <v>2212</v>
      </c>
      <c r="L84" s="57" t="str">
        <f t="shared" si="25"/>
        <v>Clots</v>
      </c>
      <c r="M84" s="59" t="str">
        <f t="shared" si="26"/>
        <v>PI.PA.GI.050103.01</v>
      </c>
      <c r="N84" s="59"/>
      <c r="O84" s="59" t="str">
        <f t="shared" si="27"/>
        <v>PH.PA.GI.050103.01</v>
      </c>
      <c r="Q84" s="59" t="str">
        <f t="shared" si="28"/>
        <v>CL.PA.GI.050103.01</v>
      </c>
      <c r="R84" s="59"/>
      <c r="S84" s="59" t="str">
        <f t="shared" si="29"/>
        <v>DR.PA.GI.050103.01</v>
      </c>
      <c r="T84" s="59"/>
      <c r="U84" s="60" t="str">
        <f t="shared" si="22"/>
        <v>IM.PA.GI.050103.01</v>
      </c>
      <c r="V84" s="59"/>
      <c r="W84" s="60" t="str">
        <f t="shared" si="23"/>
        <v>GE.PA.GI.050103.01</v>
      </c>
    </row>
    <row r="85" spans="1:35" s="57" customFormat="1" ht="14" customHeight="1">
      <c r="A85" s="57" t="s">
        <v>2188</v>
      </c>
      <c r="C85" s="58" t="s">
        <v>2065</v>
      </c>
      <c r="E85" s="58" t="s">
        <v>2212</v>
      </c>
      <c r="F85" s="57" t="s">
        <v>1906</v>
      </c>
      <c r="G85" s="57" t="s">
        <v>1794</v>
      </c>
      <c r="H85" s="58" t="s">
        <v>2063</v>
      </c>
      <c r="J85" s="59" t="str">
        <f t="shared" si="24"/>
        <v>PA.GI.050104</v>
      </c>
      <c r="K85" s="58" t="s">
        <v>2212</v>
      </c>
      <c r="L85" s="57" t="str">
        <f t="shared" si="25"/>
        <v>Purulent</v>
      </c>
      <c r="M85" s="59" t="str">
        <f t="shared" si="26"/>
        <v>PI.PA.GI.050104.01</v>
      </c>
      <c r="N85" s="59"/>
      <c r="O85" s="59" t="str">
        <f t="shared" si="27"/>
        <v>PH.PA.GI.050104.01</v>
      </c>
      <c r="Q85" s="59" t="str">
        <f t="shared" si="28"/>
        <v>CL.PA.GI.050104.01</v>
      </c>
      <c r="R85" s="59"/>
      <c r="S85" s="59" t="str">
        <f t="shared" si="29"/>
        <v>DR.PA.GI.050104.01</v>
      </c>
      <c r="T85" s="59"/>
      <c r="U85" s="60" t="str">
        <f t="shared" si="22"/>
        <v>IM.PA.GI.050104.01</v>
      </c>
      <c r="V85" s="59"/>
      <c r="W85" s="60" t="str">
        <f t="shared" si="23"/>
        <v>GE.PA.GI.050104.01</v>
      </c>
    </row>
    <row r="86" spans="1:35" s="57" customFormat="1" ht="15">
      <c r="A86" s="57" t="s">
        <v>2188</v>
      </c>
      <c r="B86" s="57" t="s">
        <v>4215</v>
      </c>
      <c r="C86" s="58" t="s">
        <v>3422</v>
      </c>
      <c r="D86" s="57" t="s">
        <v>3705</v>
      </c>
      <c r="E86" s="58" t="s">
        <v>3561</v>
      </c>
      <c r="F86" s="57" t="s">
        <v>3341</v>
      </c>
      <c r="G86" s="57" t="s">
        <v>3342</v>
      </c>
      <c r="H86" s="58" t="s">
        <v>2212</v>
      </c>
      <c r="I86" s="57" t="s">
        <v>3343</v>
      </c>
      <c r="J86" s="59" t="str">
        <f t="shared" ref="J86:J115" si="38">CONCATENATE("IC.GI.",C86,E86,H86)</f>
        <v>IC.GI.080101</v>
      </c>
      <c r="K86" s="58" t="s">
        <v>3561</v>
      </c>
      <c r="L86" s="57" t="str">
        <f t="shared" si="25"/>
        <v xml:space="preserve">     Catheter condom </v>
      </c>
      <c r="M86" s="59" t="str">
        <f t="shared" si="26"/>
        <v>PI.IC.GI.080101.01</v>
      </c>
      <c r="N86" s="59"/>
      <c r="O86" s="59" t="str">
        <f t="shared" si="27"/>
        <v>PH.IC.GI.080101.01</v>
      </c>
      <c r="Q86" s="59" t="str">
        <f t="shared" si="28"/>
        <v>CL.IC.GI.080101.01</v>
      </c>
      <c r="R86" s="59"/>
      <c r="S86" s="59" t="str">
        <f t="shared" si="29"/>
        <v>DR.IC.GI.080101.01</v>
      </c>
      <c r="T86" s="59"/>
      <c r="U86" s="60" t="str">
        <f t="shared" si="22"/>
        <v>IM.IC.GI.080101.01</v>
      </c>
      <c r="V86" s="59"/>
      <c r="W86" s="60" t="str">
        <f t="shared" si="23"/>
        <v>GE.IC.GI.080101.01</v>
      </c>
      <c r="X86" s="63"/>
      <c r="Y86" s="63"/>
      <c r="AH86" s="57" t="s">
        <v>3207</v>
      </c>
      <c r="AI86" s="57">
        <v>1500</v>
      </c>
    </row>
    <row r="87" spans="1:35" s="57" customFormat="1" ht="15">
      <c r="A87" s="57" t="s">
        <v>2188</v>
      </c>
      <c r="C87" s="58" t="s">
        <v>3422</v>
      </c>
      <c r="E87" s="58" t="s">
        <v>3561</v>
      </c>
      <c r="F87" s="57" t="s">
        <v>3341</v>
      </c>
      <c r="G87" s="57" t="s">
        <v>3344</v>
      </c>
      <c r="H87" s="58" t="s">
        <v>2217</v>
      </c>
      <c r="I87" s="57" t="s">
        <v>1339</v>
      </c>
      <c r="J87" s="59" t="str">
        <f t="shared" si="38"/>
        <v>IC.GI.080102</v>
      </c>
      <c r="K87" s="58" t="s">
        <v>3561</v>
      </c>
      <c r="L87" s="57" t="str">
        <f t="shared" si="25"/>
        <v xml:space="preserve">     Catheter foley</v>
      </c>
      <c r="M87" s="59" t="str">
        <f t="shared" si="26"/>
        <v>PI.IC.GI.080102.01</v>
      </c>
      <c r="N87" s="59"/>
      <c r="O87" s="59" t="str">
        <f t="shared" si="27"/>
        <v>PH.IC.GI.080102.01</v>
      </c>
      <c r="Q87" s="59" t="str">
        <f t="shared" si="28"/>
        <v>CL.IC.GI.080102.01</v>
      </c>
      <c r="R87" s="59"/>
      <c r="S87" s="59" t="str">
        <f t="shared" si="29"/>
        <v>DR.IC.GI.080102.01</v>
      </c>
      <c r="T87" s="59"/>
      <c r="U87" s="60" t="str">
        <f t="shared" si="22"/>
        <v>IM.IC.GI.080102.01</v>
      </c>
      <c r="V87" s="59"/>
      <c r="W87" s="60" t="str">
        <f t="shared" si="23"/>
        <v>GE.IC.GI.080102.01</v>
      </c>
      <c r="X87" s="63"/>
      <c r="Y87" s="63"/>
      <c r="AH87" s="57" t="s">
        <v>3207</v>
      </c>
      <c r="AI87" s="57">
        <v>1500</v>
      </c>
    </row>
    <row r="88" spans="1:35" s="57" customFormat="1" ht="15">
      <c r="A88" s="57" t="s">
        <v>2188</v>
      </c>
      <c r="C88" s="58" t="s">
        <v>3422</v>
      </c>
      <c r="E88" s="58" t="s">
        <v>3561</v>
      </c>
      <c r="F88" s="57" t="s">
        <v>3341</v>
      </c>
      <c r="G88" s="57" t="s">
        <v>3345</v>
      </c>
      <c r="H88" s="58" t="s">
        <v>2219</v>
      </c>
      <c r="I88" s="57" t="s">
        <v>3346</v>
      </c>
      <c r="J88" s="59" t="str">
        <f t="shared" si="38"/>
        <v>IC.GI.080103</v>
      </c>
      <c r="K88" s="58" t="s">
        <v>3561</v>
      </c>
      <c r="L88" s="57" t="str">
        <f t="shared" si="25"/>
        <v xml:space="preserve">     Catheter coude </v>
      </c>
      <c r="M88" s="59" t="str">
        <f t="shared" si="26"/>
        <v>PI.IC.GI.080103.01</v>
      </c>
      <c r="N88" s="59"/>
      <c r="O88" s="59" t="str">
        <f t="shared" si="27"/>
        <v>PH.IC.GI.080103.01</v>
      </c>
      <c r="Q88" s="59" t="str">
        <f t="shared" si="28"/>
        <v>CL.IC.GI.080103.01</v>
      </c>
      <c r="R88" s="59"/>
      <c r="S88" s="59" t="str">
        <f t="shared" si="29"/>
        <v>DR.IC.GI.080103.01</v>
      </c>
      <c r="T88" s="59"/>
      <c r="U88" s="60" t="str">
        <f t="shared" si="22"/>
        <v>IM.IC.GI.080103.01</v>
      </c>
      <c r="V88" s="59"/>
      <c r="W88" s="60" t="str">
        <f t="shared" si="23"/>
        <v>GE.IC.GI.080103.01</v>
      </c>
      <c r="X88" s="63"/>
      <c r="Y88" s="63"/>
      <c r="AH88" s="57" t="s">
        <v>3207</v>
      </c>
      <c r="AI88" s="57">
        <v>1500</v>
      </c>
    </row>
    <row r="89" spans="1:35" s="57" customFormat="1" ht="15">
      <c r="A89" s="57" t="s">
        <v>2188</v>
      </c>
      <c r="C89" s="58" t="s">
        <v>3422</v>
      </c>
      <c r="E89" s="58" t="s">
        <v>3561</v>
      </c>
      <c r="F89" s="57" t="s">
        <v>3341</v>
      </c>
      <c r="G89" s="57" t="s">
        <v>3347</v>
      </c>
      <c r="H89" s="58" t="s">
        <v>2063</v>
      </c>
      <c r="I89" s="57" t="s">
        <v>3348</v>
      </c>
      <c r="J89" s="59" t="str">
        <f t="shared" si="38"/>
        <v>IC.GI.080104</v>
      </c>
      <c r="K89" s="58" t="s">
        <v>3561</v>
      </c>
      <c r="L89" s="57" t="str">
        <f t="shared" si="25"/>
        <v xml:space="preserve">     Catheter straight</v>
      </c>
      <c r="M89" s="59" t="str">
        <f t="shared" si="26"/>
        <v>PI.IC.GI.080104.01</v>
      </c>
      <c r="N89" s="59"/>
      <c r="O89" s="59" t="str">
        <f t="shared" si="27"/>
        <v>PH.IC.GI.080104.01</v>
      </c>
      <c r="Q89" s="59" t="str">
        <f t="shared" si="28"/>
        <v>CL.IC.GI.080104.01</v>
      </c>
      <c r="R89" s="59"/>
      <c r="S89" s="59" t="str">
        <f t="shared" si="29"/>
        <v>DR.IC.GI.080104.01</v>
      </c>
      <c r="T89" s="59"/>
      <c r="U89" s="60" t="str">
        <f t="shared" si="22"/>
        <v>IM.IC.GI.080104.01</v>
      </c>
      <c r="V89" s="59"/>
      <c r="W89" s="60" t="str">
        <f t="shared" si="23"/>
        <v>GE.IC.GI.080104.01</v>
      </c>
      <c r="X89" s="63"/>
      <c r="Y89" s="63"/>
      <c r="AH89" s="57" t="s">
        <v>3207</v>
      </c>
      <c r="AI89" s="57">
        <v>1500</v>
      </c>
    </row>
    <row r="90" spans="1:35" s="57" customFormat="1" ht="15">
      <c r="A90" s="57" t="s">
        <v>2188</v>
      </c>
      <c r="C90" s="58" t="s">
        <v>3422</v>
      </c>
      <c r="E90" s="58" t="s">
        <v>3561</v>
      </c>
      <c r="F90" s="57" t="s">
        <v>3341</v>
      </c>
      <c r="G90" s="57" t="s">
        <v>3349</v>
      </c>
      <c r="H90" s="58" t="s">
        <v>2065</v>
      </c>
      <c r="I90" s="57" t="s">
        <v>3350</v>
      </c>
      <c r="J90" s="59" t="str">
        <f t="shared" si="38"/>
        <v>IC.GI.080105</v>
      </c>
      <c r="K90" s="58" t="s">
        <v>3561</v>
      </c>
      <c r="L90" s="57" t="str">
        <f t="shared" si="25"/>
        <v xml:space="preserve">     Catheter 3 way</v>
      </c>
      <c r="M90" s="59" t="str">
        <f t="shared" si="26"/>
        <v>PI.IC.GI.080105.01</v>
      </c>
      <c r="N90" s="59"/>
      <c r="O90" s="59" t="str">
        <f t="shared" si="27"/>
        <v>PH.IC.GI.080105.01</v>
      </c>
      <c r="Q90" s="59" t="str">
        <f t="shared" si="28"/>
        <v>CL.IC.GI.080105.01</v>
      </c>
      <c r="R90" s="59"/>
      <c r="S90" s="59" t="str">
        <f t="shared" si="29"/>
        <v>DR.IC.GI.080105.01</v>
      </c>
      <c r="T90" s="59"/>
      <c r="U90" s="60" t="str">
        <f t="shared" si="22"/>
        <v>IM.IC.GI.080105.01</v>
      </c>
      <c r="V90" s="59"/>
      <c r="W90" s="60" t="str">
        <f t="shared" si="23"/>
        <v>GE.IC.GI.080105.01</v>
      </c>
      <c r="X90" s="63"/>
      <c r="Y90" s="63"/>
      <c r="AH90" s="57" t="s">
        <v>3207</v>
      </c>
      <c r="AI90" s="57">
        <v>1500</v>
      </c>
    </row>
    <row r="91" spans="1:35" s="57" customFormat="1" ht="15">
      <c r="A91" s="57" t="s">
        <v>2188</v>
      </c>
      <c r="C91" s="58" t="s">
        <v>3422</v>
      </c>
      <c r="E91" s="58" t="s">
        <v>3561</v>
      </c>
      <c r="F91" s="57" t="s">
        <v>3341</v>
      </c>
      <c r="G91" s="57" t="s">
        <v>3351</v>
      </c>
      <c r="H91" s="58" t="s">
        <v>2222</v>
      </c>
      <c r="I91" s="57" t="s">
        <v>3352</v>
      </c>
      <c r="J91" s="59" t="str">
        <f t="shared" si="38"/>
        <v>IC.GI.080106</v>
      </c>
      <c r="K91" s="58" t="s">
        <v>3561</v>
      </c>
      <c r="L91" s="57" t="str">
        <f t="shared" si="25"/>
        <v xml:space="preserve">     Catheter suprapubic </v>
      </c>
      <c r="M91" s="59" t="str">
        <f t="shared" si="26"/>
        <v>PI.IC.GI.080106.01</v>
      </c>
      <c r="N91" s="59"/>
      <c r="O91" s="59" t="str">
        <f t="shared" si="27"/>
        <v>PH.IC.GI.080106.01</v>
      </c>
      <c r="Q91" s="59" t="str">
        <f t="shared" si="28"/>
        <v>CL.IC.GI.080106.01</v>
      </c>
      <c r="R91" s="59"/>
      <c r="S91" s="59" t="str">
        <f t="shared" si="29"/>
        <v>DR.IC.GI.080106.01</v>
      </c>
      <c r="T91" s="59"/>
      <c r="U91" s="60" t="str">
        <f t="shared" si="22"/>
        <v>IM.IC.GI.080106.01</v>
      </c>
      <c r="V91" s="59"/>
      <c r="W91" s="60" t="str">
        <f t="shared" si="23"/>
        <v>GE.IC.GI.080106.01</v>
      </c>
      <c r="X91" s="63"/>
      <c r="Y91" s="63"/>
      <c r="AH91" s="57" t="s">
        <v>3207</v>
      </c>
      <c r="AI91" s="57">
        <v>1500</v>
      </c>
    </row>
    <row r="92" spans="1:35" s="57" customFormat="1" ht="15">
      <c r="A92" s="57" t="s">
        <v>2188</v>
      </c>
      <c r="C92" s="58" t="s">
        <v>3422</v>
      </c>
      <c r="E92" s="58" t="s">
        <v>3561</v>
      </c>
      <c r="F92" s="57" t="s">
        <v>3341</v>
      </c>
      <c r="G92" s="57" t="s">
        <v>3353</v>
      </c>
      <c r="H92" s="58" t="s">
        <v>2376</v>
      </c>
      <c r="I92" s="57" t="s">
        <v>3354</v>
      </c>
      <c r="J92" s="59" t="str">
        <f t="shared" si="38"/>
        <v>IC.GI.080107</v>
      </c>
      <c r="K92" s="58" t="s">
        <v>3561</v>
      </c>
      <c r="L92" s="57" t="str">
        <f t="shared" si="25"/>
        <v xml:space="preserve">     Ureteral stent</v>
      </c>
      <c r="M92" s="59" t="str">
        <f t="shared" si="26"/>
        <v>PI.IC.GI.080107.01</v>
      </c>
      <c r="N92" s="59"/>
      <c r="O92" s="59" t="str">
        <f t="shared" si="27"/>
        <v>PH.IC.GI.080107.01</v>
      </c>
      <c r="Q92" s="59" t="str">
        <f t="shared" si="28"/>
        <v>CL.IC.GI.080107.01</v>
      </c>
      <c r="R92" s="59"/>
      <c r="S92" s="59" t="str">
        <f t="shared" si="29"/>
        <v>DR.IC.GI.080107.01</v>
      </c>
      <c r="T92" s="59"/>
      <c r="U92" s="60" t="str">
        <f t="shared" si="22"/>
        <v>IM.IC.GI.080107.01</v>
      </c>
      <c r="V92" s="59"/>
      <c r="W92" s="60" t="str">
        <f t="shared" si="23"/>
        <v>GE.IC.GI.080107.01</v>
      </c>
      <c r="X92" s="63"/>
      <c r="Y92" s="63"/>
      <c r="AH92" s="57" t="s">
        <v>3207</v>
      </c>
      <c r="AI92" s="57">
        <v>1500</v>
      </c>
    </row>
    <row r="93" spans="1:35" s="57" customFormat="1" ht="15">
      <c r="A93" s="57" t="s">
        <v>2188</v>
      </c>
      <c r="C93" s="58" t="s">
        <v>3422</v>
      </c>
      <c r="E93" s="58" t="s">
        <v>3561</v>
      </c>
      <c r="F93" s="57" t="s">
        <v>3341</v>
      </c>
      <c r="G93" s="58" t="s">
        <v>4216</v>
      </c>
      <c r="H93" s="58" t="s">
        <v>3422</v>
      </c>
      <c r="I93" s="58" t="s">
        <v>3459</v>
      </c>
      <c r="J93" s="59" t="str">
        <f t="shared" si="38"/>
        <v>IC.GI.080108</v>
      </c>
      <c r="K93" s="58" t="s">
        <v>3561</v>
      </c>
      <c r="L93" s="57" t="str">
        <f t="shared" si="25"/>
        <v>Foley Type: other</v>
      </c>
      <c r="M93" s="59" t="str">
        <f t="shared" si="26"/>
        <v>PI.IC.GI.080108.01</v>
      </c>
      <c r="N93" s="59"/>
      <c r="O93" s="59" t="str">
        <f t="shared" si="27"/>
        <v>PH.IC.GI.080108.01</v>
      </c>
      <c r="Q93" s="59" t="str">
        <f t="shared" si="28"/>
        <v>CL.IC.GI.080108.01</v>
      </c>
      <c r="R93" s="59"/>
      <c r="S93" s="59" t="str">
        <f t="shared" si="29"/>
        <v>DR.IC.GI.080108.01</v>
      </c>
      <c r="T93" s="59"/>
      <c r="U93" s="60" t="str">
        <f t="shared" si="22"/>
        <v>IM.IC.GI.080108.01</v>
      </c>
      <c r="V93" s="59"/>
      <c r="W93" s="60" t="str">
        <f t="shared" si="23"/>
        <v>GE.IC.GI.080108.01</v>
      </c>
      <c r="X93" s="63" t="s">
        <v>3326</v>
      </c>
      <c r="Y93" s="63">
        <v>18</v>
      </c>
      <c r="AH93" s="57" t="s">
        <v>3207</v>
      </c>
      <c r="AI93" s="57">
        <v>1500</v>
      </c>
    </row>
    <row r="94" spans="1:35" s="57" customFormat="1" ht="15">
      <c r="A94" s="57" t="s">
        <v>2188</v>
      </c>
      <c r="C94" s="58" t="s">
        <v>3422</v>
      </c>
      <c r="D94" s="57" t="s">
        <v>4217</v>
      </c>
      <c r="E94" s="58" t="s">
        <v>3440</v>
      </c>
      <c r="F94" s="57" t="s">
        <v>3341</v>
      </c>
      <c r="G94" s="57" t="s">
        <v>3356</v>
      </c>
      <c r="H94" s="58" t="s">
        <v>2212</v>
      </c>
      <c r="I94" s="57" t="s">
        <v>1500</v>
      </c>
      <c r="J94" s="59" t="str">
        <f t="shared" si="38"/>
        <v>IC.GI.080201</v>
      </c>
      <c r="K94" s="58" t="s">
        <v>3561</v>
      </c>
      <c r="L94" s="57" t="str">
        <f t="shared" si="25"/>
        <v xml:space="preserve">     Catheter size Fr: specify</v>
      </c>
      <c r="M94" s="59" t="str">
        <f t="shared" si="26"/>
        <v>PI.IC.GI.080201.01</v>
      </c>
      <c r="N94" s="59"/>
      <c r="O94" s="59" t="str">
        <f t="shared" si="27"/>
        <v>PH.IC.GI.080201.01</v>
      </c>
      <c r="Q94" s="59" t="str">
        <f t="shared" si="28"/>
        <v>CL.IC.GI.080201.01</v>
      </c>
      <c r="R94" s="59"/>
      <c r="S94" s="59" t="str">
        <f t="shared" si="29"/>
        <v>DR.IC.GI.080201.01</v>
      </c>
      <c r="T94" s="59"/>
      <c r="U94" s="60" t="str">
        <f t="shared" si="22"/>
        <v>IM.IC.GI.080201.01</v>
      </c>
      <c r="V94" s="59"/>
      <c r="W94" s="60" t="str">
        <f t="shared" si="23"/>
        <v>GE.IC.GI.080201.01</v>
      </c>
      <c r="X94" s="63"/>
      <c r="Y94" s="63"/>
      <c r="AH94" s="57" t="s">
        <v>3207</v>
      </c>
      <c r="AI94" s="57">
        <v>1500</v>
      </c>
    </row>
    <row r="95" spans="1:35" s="57" customFormat="1" ht="15">
      <c r="A95" s="57" t="s">
        <v>2188</v>
      </c>
      <c r="C95" s="58" t="s">
        <v>3422</v>
      </c>
      <c r="E95" s="58" t="s">
        <v>3440</v>
      </c>
      <c r="F95" s="57" t="s">
        <v>3341</v>
      </c>
      <c r="G95" s="57" t="s">
        <v>3357</v>
      </c>
      <c r="H95" s="58" t="s">
        <v>2217</v>
      </c>
      <c r="I95" s="57" t="s">
        <v>1509</v>
      </c>
      <c r="J95" s="59" t="str">
        <f t="shared" si="38"/>
        <v>IC.GI.080202</v>
      </c>
      <c r="K95" s="58" t="s">
        <v>3561</v>
      </c>
      <c r="L95" s="57" t="str">
        <f t="shared" si="25"/>
        <v xml:space="preserve">     Occluded</v>
      </c>
      <c r="M95" s="59" t="str">
        <f t="shared" si="26"/>
        <v>PI.IC.GI.080202.01</v>
      </c>
      <c r="N95" s="59"/>
      <c r="O95" s="59" t="str">
        <f t="shared" si="27"/>
        <v>PH.IC.GI.080202.01</v>
      </c>
      <c r="Q95" s="59" t="str">
        <f t="shared" si="28"/>
        <v>CL.IC.GI.080202.01</v>
      </c>
      <c r="R95" s="59"/>
      <c r="S95" s="59" t="str">
        <f t="shared" si="29"/>
        <v>DR.IC.GI.080202.01</v>
      </c>
      <c r="T95" s="59"/>
      <c r="U95" s="60" t="str">
        <f t="shared" si="22"/>
        <v>IM.IC.GI.080202.01</v>
      </c>
      <c r="V95" s="59"/>
      <c r="W95" s="60" t="str">
        <f t="shared" si="23"/>
        <v>GE.IC.GI.080202.01</v>
      </c>
      <c r="X95" s="63"/>
      <c r="Y95" s="63"/>
      <c r="AH95" s="57" t="s">
        <v>3207</v>
      </c>
      <c r="AI95" s="57">
        <v>1500</v>
      </c>
    </row>
    <row r="96" spans="1:35" s="57" customFormat="1" ht="15">
      <c r="A96" s="57" t="s">
        <v>2188</v>
      </c>
      <c r="C96" s="58" t="s">
        <v>3422</v>
      </c>
      <c r="E96" s="58" t="s">
        <v>3440</v>
      </c>
      <c r="F96" s="57" t="s">
        <v>3341</v>
      </c>
      <c r="G96" s="57" t="s">
        <v>3358</v>
      </c>
      <c r="H96" s="58" t="s">
        <v>2219</v>
      </c>
      <c r="I96" s="57" t="s">
        <v>3359</v>
      </c>
      <c r="J96" s="59" t="str">
        <f t="shared" si="38"/>
        <v>IC.GI.080203</v>
      </c>
      <c r="K96" s="58" t="s">
        <v>3561</v>
      </c>
      <c r="L96" s="57" t="str">
        <f t="shared" si="25"/>
        <v xml:space="preserve">     Irrigated:  specify amount</v>
      </c>
      <c r="M96" s="59" t="str">
        <f t="shared" si="26"/>
        <v>PI.IC.GI.080203.01</v>
      </c>
      <c r="N96" s="59"/>
      <c r="O96" s="59" t="str">
        <f t="shared" si="27"/>
        <v>PH.IC.GI.080203.01</v>
      </c>
      <c r="Q96" s="59" t="str">
        <f t="shared" si="28"/>
        <v>CL.IC.GI.080203.01</v>
      </c>
      <c r="R96" s="59"/>
      <c r="S96" s="59" t="str">
        <f t="shared" si="29"/>
        <v>DR.IC.GI.080203.01</v>
      </c>
      <c r="T96" s="59"/>
      <c r="U96" s="60" t="str">
        <f t="shared" si="22"/>
        <v>IM.IC.GI.080203.01</v>
      </c>
      <c r="V96" s="59"/>
      <c r="W96" s="60" t="str">
        <f t="shared" si="23"/>
        <v>GE.IC.GI.080203.01</v>
      </c>
      <c r="X96" s="63"/>
      <c r="Y96" s="63"/>
      <c r="AH96" s="57" t="s">
        <v>3207</v>
      </c>
      <c r="AI96" s="57">
        <v>1500</v>
      </c>
    </row>
    <row r="97" spans="1:35" s="57" customFormat="1" ht="15">
      <c r="A97" s="57" t="s">
        <v>2188</v>
      </c>
      <c r="C97" s="58" t="s">
        <v>3422</v>
      </c>
      <c r="E97" s="58" t="s">
        <v>3440</v>
      </c>
      <c r="F97" s="57" t="s">
        <v>3341</v>
      </c>
      <c r="G97" s="57" t="s">
        <v>4218</v>
      </c>
      <c r="H97" s="58" t="s">
        <v>2063</v>
      </c>
      <c r="I97" s="57" t="s">
        <v>3360</v>
      </c>
      <c r="J97" s="59" t="str">
        <f t="shared" si="38"/>
        <v>IC.GI.080204</v>
      </c>
      <c r="K97" s="58" t="s">
        <v>3561</v>
      </c>
      <c r="L97" s="57" t="str">
        <f t="shared" si="25"/>
        <v xml:space="preserve">     Continuous bladder irrigation</v>
      </c>
      <c r="M97" s="59" t="str">
        <f t="shared" si="26"/>
        <v>PI.IC.GI.080204.01</v>
      </c>
      <c r="N97" s="59"/>
      <c r="O97" s="59" t="str">
        <f t="shared" si="27"/>
        <v>PH.IC.GI.080204.01</v>
      </c>
      <c r="Q97" s="59" t="str">
        <f t="shared" si="28"/>
        <v>CL.IC.GI.080204.01</v>
      </c>
      <c r="R97" s="59"/>
      <c r="S97" s="59" t="str">
        <f t="shared" si="29"/>
        <v>DR.IC.GI.080204.01</v>
      </c>
      <c r="T97" s="59"/>
      <c r="U97" s="60" t="str">
        <f t="shared" si="22"/>
        <v>IM.IC.GI.080204.01</v>
      </c>
      <c r="V97" s="59"/>
      <c r="W97" s="60" t="str">
        <f t="shared" si="23"/>
        <v>GE.IC.GI.080204.01</v>
      </c>
      <c r="X97" s="63"/>
      <c r="Y97" s="63"/>
      <c r="AH97" s="57" t="s">
        <v>3207</v>
      </c>
      <c r="AI97" s="57">
        <v>1500</v>
      </c>
    </row>
    <row r="98" spans="1:35" s="57" customFormat="1" ht="15">
      <c r="A98" s="57" t="s">
        <v>2188</v>
      </c>
      <c r="C98" s="58" t="s">
        <v>3422</v>
      </c>
      <c r="E98" s="58" t="s">
        <v>3440</v>
      </c>
      <c r="F98" s="57" t="s">
        <v>3341</v>
      </c>
      <c r="G98" s="57" t="s">
        <v>4219</v>
      </c>
      <c r="H98" s="58" t="s">
        <v>3527</v>
      </c>
      <c r="I98" s="57" t="s">
        <v>4220</v>
      </c>
      <c r="J98" s="59" t="str">
        <f t="shared" si="38"/>
        <v>IC.GI.080205</v>
      </c>
      <c r="K98" s="58" t="s">
        <v>3561</v>
      </c>
      <c r="L98" s="57" t="str">
        <f t="shared" si="25"/>
        <v>Foley size 12 French</v>
      </c>
      <c r="M98" s="59" t="str">
        <f t="shared" si="26"/>
        <v>PI.IC.GI.080205.01</v>
      </c>
      <c r="N98" s="59"/>
      <c r="O98" s="59" t="str">
        <f t="shared" si="27"/>
        <v>PH.IC.GI.080205.01</v>
      </c>
      <c r="Q98" s="59" t="str">
        <f t="shared" si="28"/>
        <v>CL.IC.GI.080205.01</v>
      </c>
      <c r="R98" s="59"/>
      <c r="S98" s="59" t="str">
        <f t="shared" si="29"/>
        <v>DR.IC.GI.080205.01</v>
      </c>
      <c r="T98" s="59"/>
      <c r="U98" s="60" t="str">
        <f t="shared" si="22"/>
        <v>IM.IC.GI.080205.01</v>
      </c>
      <c r="V98" s="59"/>
      <c r="W98" s="60" t="str">
        <f t="shared" si="23"/>
        <v>GE.IC.GI.080205.01</v>
      </c>
      <c r="X98" s="63" t="s">
        <v>3326</v>
      </c>
      <c r="Y98" s="63">
        <v>15</v>
      </c>
      <c r="AH98" s="57" t="s">
        <v>3207</v>
      </c>
      <c r="AI98" s="57">
        <v>1500</v>
      </c>
    </row>
    <row r="99" spans="1:35" s="57" customFormat="1" ht="15">
      <c r="A99" s="57" t="s">
        <v>2188</v>
      </c>
      <c r="C99" s="58" t="s">
        <v>3422</v>
      </c>
      <c r="E99" s="58" t="s">
        <v>3440</v>
      </c>
      <c r="F99" s="57" t="s">
        <v>3341</v>
      </c>
      <c r="G99" s="57" t="s">
        <v>4221</v>
      </c>
      <c r="H99" s="58" t="s">
        <v>3419</v>
      </c>
      <c r="I99" s="57" t="s">
        <v>4222</v>
      </c>
      <c r="J99" s="59" t="str">
        <f t="shared" si="38"/>
        <v>IC.GI.080206</v>
      </c>
      <c r="K99" s="58" t="s">
        <v>3561</v>
      </c>
      <c r="L99" s="57" t="str">
        <f t="shared" si="25"/>
        <v>Foley size 14 French</v>
      </c>
      <c r="M99" s="59" t="str">
        <f t="shared" si="26"/>
        <v>PI.IC.GI.080206.01</v>
      </c>
      <c r="N99" s="59"/>
      <c r="O99" s="59" t="str">
        <f t="shared" si="27"/>
        <v>PH.IC.GI.080206.01</v>
      </c>
      <c r="Q99" s="59" t="str">
        <f t="shared" si="28"/>
        <v>CL.IC.GI.080206.01</v>
      </c>
      <c r="R99" s="59"/>
      <c r="S99" s="59" t="str">
        <f t="shared" si="29"/>
        <v>DR.IC.GI.080206.01</v>
      </c>
      <c r="T99" s="59"/>
      <c r="U99" s="60" t="str">
        <f t="shared" si="22"/>
        <v>IM.IC.GI.080206.01</v>
      </c>
      <c r="V99" s="59"/>
      <c r="W99" s="60" t="str">
        <f t="shared" si="23"/>
        <v>GE.IC.GI.080206.01</v>
      </c>
      <c r="X99" s="63" t="s">
        <v>3326</v>
      </c>
      <c r="Y99" s="63">
        <v>15</v>
      </c>
      <c r="AH99" s="57" t="s">
        <v>3207</v>
      </c>
      <c r="AI99" s="57">
        <v>1500</v>
      </c>
    </row>
    <row r="100" spans="1:35" s="57" customFormat="1" ht="15">
      <c r="A100" s="57" t="s">
        <v>2188</v>
      </c>
      <c r="C100" s="58" t="s">
        <v>3422</v>
      </c>
      <c r="E100" s="58" t="s">
        <v>3440</v>
      </c>
      <c r="F100" s="57" t="s">
        <v>3341</v>
      </c>
      <c r="G100" s="57" t="s">
        <v>4223</v>
      </c>
      <c r="H100" s="58" t="s">
        <v>3051</v>
      </c>
      <c r="I100" s="57" t="s">
        <v>4224</v>
      </c>
      <c r="J100" s="59" t="str">
        <f t="shared" si="38"/>
        <v>IC.GI.080207</v>
      </c>
      <c r="K100" s="58" t="s">
        <v>3561</v>
      </c>
      <c r="L100" s="57" t="str">
        <f t="shared" si="25"/>
        <v>Foley size 16 French</v>
      </c>
      <c r="M100" s="59" t="str">
        <f t="shared" si="26"/>
        <v>PI.IC.GI.080207.01</v>
      </c>
      <c r="N100" s="59"/>
      <c r="O100" s="59" t="str">
        <f t="shared" si="27"/>
        <v>PH.IC.GI.080207.01</v>
      </c>
      <c r="Q100" s="59" t="str">
        <f t="shared" si="28"/>
        <v>CL.IC.GI.080207.01</v>
      </c>
      <c r="R100" s="59"/>
      <c r="S100" s="59" t="str">
        <f t="shared" si="29"/>
        <v>DR.IC.GI.080207.01</v>
      </c>
      <c r="T100" s="59"/>
      <c r="U100" s="60" t="str">
        <f t="shared" si="22"/>
        <v>IM.IC.GI.080207.01</v>
      </c>
      <c r="V100" s="59"/>
      <c r="W100" s="60" t="str">
        <f t="shared" si="23"/>
        <v>GE.IC.GI.080207.01</v>
      </c>
      <c r="X100" s="63" t="s">
        <v>3326</v>
      </c>
      <c r="Y100" s="63">
        <v>15</v>
      </c>
      <c r="AH100" s="57" t="s">
        <v>3207</v>
      </c>
      <c r="AI100" s="57">
        <v>1500</v>
      </c>
    </row>
    <row r="101" spans="1:35" s="57" customFormat="1" ht="15">
      <c r="A101" s="57" t="s">
        <v>2188</v>
      </c>
      <c r="C101" s="58" t="s">
        <v>3422</v>
      </c>
      <c r="E101" s="58" t="s">
        <v>4225</v>
      </c>
      <c r="F101" s="57" t="s">
        <v>3341</v>
      </c>
      <c r="G101" s="57" t="s">
        <v>4226</v>
      </c>
      <c r="H101" s="58" t="s">
        <v>3422</v>
      </c>
      <c r="I101" s="57" t="s">
        <v>4227</v>
      </c>
      <c r="J101" s="59" t="str">
        <f t="shared" si="38"/>
        <v>IC.GI.080208</v>
      </c>
      <c r="K101" s="58" t="s">
        <v>3561</v>
      </c>
      <c r="L101" s="57" t="str">
        <f t="shared" si="25"/>
        <v>Foley size 18 French</v>
      </c>
      <c r="M101" s="59" t="str">
        <f t="shared" si="26"/>
        <v>PI.IC.GI.080208.01</v>
      </c>
      <c r="N101" s="59"/>
      <c r="O101" s="59" t="str">
        <f t="shared" si="27"/>
        <v>PH.IC.GI.080208.01</v>
      </c>
      <c r="Q101" s="59" t="str">
        <f t="shared" si="28"/>
        <v>CL.IC.GI.080208.01</v>
      </c>
      <c r="R101" s="59"/>
      <c r="S101" s="59" t="str">
        <f t="shared" si="29"/>
        <v>DR.IC.GI.080208.01</v>
      </c>
      <c r="T101" s="59"/>
      <c r="U101" s="60" t="str">
        <f t="shared" si="22"/>
        <v>IM.IC.GI.080208.01</v>
      </c>
      <c r="V101" s="59"/>
      <c r="W101" s="60" t="str">
        <f t="shared" si="23"/>
        <v>GE.IC.GI.080208.01</v>
      </c>
      <c r="X101" s="63" t="s">
        <v>3326</v>
      </c>
      <c r="Y101" s="63">
        <v>15</v>
      </c>
      <c r="AH101" s="57" t="s">
        <v>3207</v>
      </c>
      <c r="AI101" s="57">
        <v>1500</v>
      </c>
    </row>
    <row r="102" spans="1:35" s="57" customFormat="1" ht="15">
      <c r="A102" s="57" t="s">
        <v>2188</v>
      </c>
      <c r="C102" s="58" t="s">
        <v>3422</v>
      </c>
      <c r="E102" s="58" t="s">
        <v>3440</v>
      </c>
      <c r="F102" s="57" t="s">
        <v>3341</v>
      </c>
      <c r="G102" s="57" t="s">
        <v>4228</v>
      </c>
      <c r="H102" s="58" t="s">
        <v>4229</v>
      </c>
      <c r="I102" s="57" t="s">
        <v>4230</v>
      </c>
      <c r="J102" s="59" t="str">
        <f t="shared" si="38"/>
        <v>IC.GI.080209</v>
      </c>
      <c r="K102" s="58" t="s">
        <v>3561</v>
      </c>
      <c r="L102" s="57" t="str">
        <f t="shared" si="25"/>
        <v>Foley size 20 French</v>
      </c>
      <c r="M102" s="59" t="str">
        <f t="shared" si="26"/>
        <v>PI.IC.GI.080209.01</v>
      </c>
      <c r="N102" s="59"/>
      <c r="O102" s="59" t="str">
        <f t="shared" si="27"/>
        <v>PH.IC.GI.080209.01</v>
      </c>
      <c r="Q102" s="59" t="str">
        <f t="shared" si="28"/>
        <v>CL.IC.GI.080209.01</v>
      </c>
      <c r="R102" s="59"/>
      <c r="S102" s="59" t="str">
        <f t="shared" si="29"/>
        <v>DR.IC.GI.080209.01</v>
      </c>
      <c r="T102" s="59"/>
      <c r="U102" s="60" t="str">
        <f t="shared" si="22"/>
        <v>IM.IC.GI.080209.01</v>
      </c>
      <c r="V102" s="59"/>
      <c r="W102" s="60" t="str">
        <f t="shared" si="23"/>
        <v>GE.IC.GI.080209.01</v>
      </c>
      <c r="X102" s="63" t="s">
        <v>3326</v>
      </c>
      <c r="Y102" s="63">
        <v>15</v>
      </c>
      <c r="AH102" s="57" t="s">
        <v>3207</v>
      </c>
      <c r="AI102" s="57">
        <v>1500</v>
      </c>
    </row>
    <row r="103" spans="1:35" s="57" customFormat="1" ht="15">
      <c r="A103" s="57" t="s">
        <v>2188</v>
      </c>
      <c r="C103" s="58" t="s">
        <v>3422</v>
      </c>
      <c r="E103" s="58" t="s">
        <v>3440</v>
      </c>
      <c r="F103" s="57" t="s">
        <v>3341</v>
      </c>
      <c r="G103" s="57" t="s">
        <v>4231</v>
      </c>
      <c r="H103" s="58" t="s">
        <v>3124</v>
      </c>
      <c r="I103" s="57" t="s">
        <v>4232</v>
      </c>
      <c r="J103" s="59" t="str">
        <f t="shared" si="38"/>
        <v>IC.GI.080210</v>
      </c>
      <c r="K103" s="58" t="s">
        <v>3561</v>
      </c>
      <c r="L103" s="57" t="str">
        <f t="shared" si="25"/>
        <v>Foley size 22 French</v>
      </c>
      <c r="M103" s="59" t="str">
        <f t="shared" si="26"/>
        <v>PI.IC.GI.080210.01</v>
      </c>
      <c r="N103" s="59"/>
      <c r="O103" s="59" t="str">
        <f t="shared" si="27"/>
        <v>PH.IC.GI.080210.01</v>
      </c>
      <c r="Q103" s="59" t="str">
        <f t="shared" si="28"/>
        <v>CL.IC.GI.080210.01</v>
      </c>
      <c r="R103" s="59"/>
      <c r="S103" s="59" t="str">
        <f t="shared" si="29"/>
        <v>DR.IC.GI.080210.01</v>
      </c>
      <c r="T103" s="59"/>
      <c r="U103" s="60" t="str">
        <f t="shared" si="22"/>
        <v>IM.IC.GI.080210.01</v>
      </c>
      <c r="V103" s="59"/>
      <c r="W103" s="60" t="str">
        <f t="shared" si="23"/>
        <v>GE.IC.GI.080210.01</v>
      </c>
      <c r="X103" s="63" t="s">
        <v>3326</v>
      </c>
      <c r="Y103" s="63">
        <v>15</v>
      </c>
      <c r="AH103" s="57" t="s">
        <v>3207</v>
      </c>
      <c r="AI103" s="57">
        <v>1500</v>
      </c>
    </row>
    <row r="104" spans="1:35" s="57" customFormat="1" ht="15">
      <c r="A104" s="57" t="s">
        <v>2188</v>
      </c>
      <c r="C104" s="58" t="s">
        <v>3422</v>
      </c>
      <c r="E104" s="58" t="s">
        <v>4233</v>
      </c>
      <c r="F104" s="57" t="s">
        <v>3341</v>
      </c>
      <c r="G104" s="57" t="s">
        <v>4234</v>
      </c>
      <c r="H104" s="58" t="s">
        <v>3059</v>
      </c>
      <c r="I104" s="57" t="s">
        <v>4235</v>
      </c>
      <c r="J104" s="59" t="str">
        <f t="shared" si="38"/>
        <v>IC.GI.080211</v>
      </c>
      <c r="K104" s="58" t="s">
        <v>3561</v>
      </c>
      <c r="L104" s="57" t="str">
        <f t="shared" si="25"/>
        <v>Foley size 24 French</v>
      </c>
      <c r="M104" s="59" t="str">
        <f t="shared" si="26"/>
        <v>PI.IC.GI.080211.01</v>
      </c>
      <c r="N104" s="59"/>
      <c r="O104" s="59" t="str">
        <f t="shared" si="27"/>
        <v>PH.IC.GI.080211.01</v>
      </c>
      <c r="Q104" s="59" t="str">
        <f t="shared" si="28"/>
        <v>CL.IC.GI.080211.01</v>
      </c>
      <c r="R104" s="59"/>
      <c r="S104" s="59" t="str">
        <f t="shared" si="29"/>
        <v>DR.IC.GI.080211.01</v>
      </c>
      <c r="T104" s="59"/>
      <c r="U104" s="60" t="str">
        <f t="shared" si="22"/>
        <v>IM.IC.GI.080211.01</v>
      </c>
      <c r="V104" s="59"/>
      <c r="W104" s="60" t="str">
        <f t="shared" si="23"/>
        <v>GE.IC.GI.080211.01</v>
      </c>
      <c r="X104" s="63" t="s">
        <v>3326</v>
      </c>
      <c r="Y104" s="63">
        <v>15</v>
      </c>
      <c r="AH104" s="57" t="s">
        <v>3207</v>
      </c>
      <c r="AI104" s="57">
        <v>1500</v>
      </c>
    </row>
    <row r="105" spans="1:35" s="57" customFormat="1" ht="15">
      <c r="A105" s="57" t="s">
        <v>2188</v>
      </c>
      <c r="C105" s="58" t="s">
        <v>3422</v>
      </c>
      <c r="D105" s="57" t="s">
        <v>4236</v>
      </c>
      <c r="E105" s="58" t="s">
        <v>3444</v>
      </c>
      <c r="F105" s="57" t="s">
        <v>3341</v>
      </c>
      <c r="G105" s="57" t="s">
        <v>3362</v>
      </c>
      <c r="H105" s="58" t="s">
        <v>2212</v>
      </c>
      <c r="I105" s="57" t="s">
        <v>1159</v>
      </c>
      <c r="J105" s="59" t="str">
        <f t="shared" si="38"/>
        <v>IC.GI.080301</v>
      </c>
      <c r="K105" s="58" t="s">
        <v>3561</v>
      </c>
      <c r="L105" s="57" t="str">
        <f t="shared" si="25"/>
        <v xml:space="preserve">     Securement device</v>
      </c>
      <c r="M105" s="59" t="str">
        <f t="shared" si="26"/>
        <v>PI.IC.GI.080301.01</v>
      </c>
      <c r="N105" s="59"/>
      <c r="O105" s="59" t="str">
        <f t="shared" si="27"/>
        <v>PH.IC.GI.080301.01</v>
      </c>
      <c r="Q105" s="59" t="str">
        <f t="shared" si="28"/>
        <v>CL.IC.GI.080301.01</v>
      </c>
      <c r="R105" s="59"/>
      <c r="S105" s="59" t="str">
        <f t="shared" si="29"/>
        <v>DR.IC.GI.080301.01</v>
      </c>
      <c r="T105" s="59"/>
      <c r="U105" s="60" t="str">
        <f t="shared" si="22"/>
        <v>IM.IC.GI.080301.01</v>
      </c>
      <c r="V105" s="59"/>
      <c r="W105" s="60" t="str">
        <f t="shared" si="23"/>
        <v>GE.IC.GI.080301.01</v>
      </c>
      <c r="X105" s="63"/>
      <c r="Y105" s="63"/>
      <c r="AH105" s="57" t="s">
        <v>3207</v>
      </c>
      <c r="AI105" s="57">
        <v>1500</v>
      </c>
    </row>
    <row r="106" spans="1:35" s="57" customFormat="1" ht="15">
      <c r="A106" s="57" t="s">
        <v>2188</v>
      </c>
      <c r="C106" s="58" t="s">
        <v>3422</v>
      </c>
      <c r="E106" s="58" t="s">
        <v>3444</v>
      </c>
      <c r="F106" s="57" t="s">
        <v>3341</v>
      </c>
      <c r="G106" s="57" t="s">
        <v>3363</v>
      </c>
      <c r="H106" s="58" t="s">
        <v>2217</v>
      </c>
      <c r="I106" s="57" t="s">
        <v>952</v>
      </c>
      <c r="J106" s="59" t="str">
        <f t="shared" si="38"/>
        <v>IC.GI.080302</v>
      </c>
      <c r="K106" s="58" t="s">
        <v>3561</v>
      </c>
      <c r="L106" s="57" t="str">
        <f t="shared" si="25"/>
        <v xml:space="preserve">     Securement taped</v>
      </c>
      <c r="M106" s="59" t="str">
        <f t="shared" si="26"/>
        <v>PI.IC.GI.080302.01</v>
      </c>
      <c r="N106" s="59"/>
      <c r="O106" s="59" t="str">
        <f t="shared" si="27"/>
        <v>PH.IC.GI.080302.01</v>
      </c>
      <c r="Q106" s="59" t="str">
        <f t="shared" si="28"/>
        <v>CL.IC.GI.080302.01</v>
      </c>
      <c r="R106" s="59"/>
      <c r="S106" s="59" t="str">
        <f t="shared" si="29"/>
        <v>DR.IC.GI.080302.01</v>
      </c>
      <c r="T106" s="59"/>
      <c r="U106" s="60" t="str">
        <f t="shared" si="22"/>
        <v>IM.IC.GI.080302.01</v>
      </c>
      <c r="V106" s="59"/>
      <c r="W106" s="60" t="str">
        <f t="shared" si="23"/>
        <v>GE.IC.GI.080302.01</v>
      </c>
      <c r="X106" s="63"/>
      <c r="Y106" s="63"/>
      <c r="AH106" s="57" t="s">
        <v>3207</v>
      </c>
      <c r="AI106" s="57">
        <v>1500</v>
      </c>
    </row>
    <row r="107" spans="1:35" s="57" customFormat="1" ht="15">
      <c r="A107" s="57" t="s">
        <v>2188</v>
      </c>
      <c r="C107" s="58" t="s">
        <v>3422</v>
      </c>
      <c r="E107" s="58" t="s">
        <v>3444</v>
      </c>
      <c r="F107" s="57" t="s">
        <v>3341</v>
      </c>
      <c r="G107" s="57" t="s">
        <v>3364</v>
      </c>
      <c r="H107" s="58" t="s">
        <v>2219</v>
      </c>
      <c r="I107" s="57" t="s">
        <v>3365</v>
      </c>
      <c r="J107" s="59" t="str">
        <f t="shared" si="38"/>
        <v>IC.GI.080303</v>
      </c>
      <c r="K107" s="58" t="s">
        <v>3561</v>
      </c>
      <c r="L107" s="57" t="str">
        <f t="shared" si="25"/>
        <v xml:space="preserve">     Tubing clipped to bed</v>
      </c>
      <c r="M107" s="59" t="str">
        <f t="shared" si="26"/>
        <v>PI.IC.GI.080303.01</v>
      </c>
      <c r="N107" s="59"/>
      <c r="O107" s="59" t="str">
        <f t="shared" si="27"/>
        <v>PH.IC.GI.080303.01</v>
      </c>
      <c r="Q107" s="59" t="str">
        <f t="shared" si="28"/>
        <v>CL.IC.GI.080303.01</v>
      </c>
      <c r="R107" s="59"/>
      <c r="S107" s="59" t="str">
        <f t="shared" si="29"/>
        <v>DR.IC.GI.080303.01</v>
      </c>
      <c r="T107" s="59"/>
      <c r="U107" s="60" t="str">
        <f t="shared" si="22"/>
        <v>IM.IC.GI.080303.01</v>
      </c>
      <c r="V107" s="59"/>
      <c r="W107" s="60" t="str">
        <f t="shared" si="23"/>
        <v>GE.IC.GI.080303.01</v>
      </c>
      <c r="X107" s="63"/>
      <c r="Y107" s="63"/>
      <c r="AH107" s="57" t="s">
        <v>3207</v>
      </c>
      <c r="AI107" s="57">
        <v>1500</v>
      </c>
    </row>
    <row r="108" spans="1:35" s="57" customFormat="1" ht="14" customHeight="1">
      <c r="A108" s="57" t="s">
        <v>2188</v>
      </c>
      <c r="C108" s="58" t="s">
        <v>3422</v>
      </c>
      <c r="D108" s="57" t="s">
        <v>4237</v>
      </c>
      <c r="E108" s="58" t="s">
        <v>3415</v>
      </c>
      <c r="F108" s="57" t="s">
        <v>4238</v>
      </c>
      <c r="G108" s="57" t="s">
        <v>4239</v>
      </c>
      <c r="H108" s="58" t="s">
        <v>3561</v>
      </c>
      <c r="J108" s="59" t="str">
        <f t="shared" si="38"/>
        <v>IC.GI.080401</v>
      </c>
      <c r="K108" s="58" t="s">
        <v>3561</v>
      </c>
      <c r="L108" s="57" t="str">
        <f t="shared" si="25"/>
        <v>Insertion Date:</v>
      </c>
      <c r="M108" s="59" t="str">
        <f t="shared" si="26"/>
        <v>PI.IC.GI.080401.01</v>
      </c>
      <c r="N108" s="59"/>
      <c r="O108" s="59" t="str">
        <f t="shared" si="27"/>
        <v>PH.IC.GI.080401.01</v>
      </c>
      <c r="Q108" s="59" t="str">
        <f t="shared" si="28"/>
        <v>CL.IC.GI.080401.01</v>
      </c>
      <c r="R108" s="59"/>
      <c r="S108" s="59" t="str">
        <f t="shared" si="29"/>
        <v>DR.IC.GI.080401.01</v>
      </c>
      <c r="T108" s="59"/>
      <c r="U108" s="60" t="str">
        <f t="shared" si="22"/>
        <v>IM.IC.GI.080401.01</v>
      </c>
      <c r="V108" s="59"/>
      <c r="W108" s="60" t="str">
        <f t="shared" si="23"/>
        <v>GE.IC.GI.080401.01</v>
      </c>
      <c r="AH108" s="57" t="s">
        <v>3207</v>
      </c>
      <c r="AI108" s="57">
        <v>1500</v>
      </c>
    </row>
    <row r="109" spans="1:35" s="57" customFormat="1" ht="14" customHeight="1">
      <c r="A109" s="57" t="s">
        <v>2188</v>
      </c>
      <c r="C109" s="58" t="s">
        <v>3422</v>
      </c>
      <c r="D109" s="57" t="s">
        <v>4240</v>
      </c>
      <c r="E109" s="58" t="s">
        <v>3714</v>
      </c>
      <c r="F109" s="57" t="s">
        <v>4241</v>
      </c>
      <c r="G109" s="57" t="s">
        <v>4242</v>
      </c>
      <c r="H109" s="58" t="s">
        <v>4243</v>
      </c>
      <c r="I109" s="57" t="s">
        <v>4244</v>
      </c>
      <c r="J109" s="59" t="str">
        <f t="shared" si="38"/>
        <v>IC.GI.080501</v>
      </c>
      <c r="K109" s="58" t="s">
        <v>3620</v>
      </c>
      <c r="L109" s="57" t="str">
        <f t="shared" si="25"/>
        <v>Normal</v>
      </c>
      <c r="M109" s="59" t="str">
        <f t="shared" si="26"/>
        <v>PI.IC.GI.080501.01</v>
      </c>
      <c r="N109" s="59"/>
      <c r="O109" s="59" t="str">
        <f t="shared" si="27"/>
        <v>PH.IC.GI.080501.01</v>
      </c>
      <c r="Q109" s="59" t="str">
        <f t="shared" si="28"/>
        <v>CL.IC.GI.080501.01</v>
      </c>
      <c r="R109" s="59"/>
      <c r="S109" s="59" t="str">
        <f t="shared" si="29"/>
        <v>DR.IC.GI.080501.01</v>
      </c>
      <c r="T109" s="59"/>
      <c r="U109" s="60" t="str">
        <f t="shared" si="22"/>
        <v>IM.IC.GI.080501.01</v>
      </c>
      <c r="V109" s="59"/>
      <c r="W109" s="60" t="str">
        <f t="shared" si="23"/>
        <v>GE.IC.GI.080501.01</v>
      </c>
      <c r="AH109" s="57" t="s">
        <v>3207</v>
      </c>
      <c r="AI109" s="57">
        <v>1500</v>
      </c>
    </row>
    <row r="110" spans="1:35" s="57" customFormat="1" ht="14" customHeight="1">
      <c r="A110" s="57" t="s">
        <v>2188</v>
      </c>
      <c r="C110" s="58" t="s">
        <v>3422</v>
      </c>
      <c r="E110" s="58" t="s">
        <v>3714</v>
      </c>
      <c r="F110" s="57" t="s">
        <v>4241</v>
      </c>
      <c r="G110" s="57" t="s">
        <v>4245</v>
      </c>
      <c r="H110" s="58" t="s">
        <v>4246</v>
      </c>
      <c r="I110" s="57" t="s">
        <v>4244</v>
      </c>
      <c r="J110" s="59" t="str">
        <f t="shared" si="38"/>
        <v>IC.GI.080502</v>
      </c>
      <c r="K110" s="58" t="s">
        <v>3620</v>
      </c>
      <c r="L110" s="57" t="str">
        <f t="shared" si="25"/>
        <v>Cracked</v>
      </c>
      <c r="M110" s="59" t="str">
        <f t="shared" si="26"/>
        <v>PI.IC.GI.080502.01</v>
      </c>
      <c r="N110" s="59"/>
      <c r="O110" s="59" t="str">
        <f t="shared" si="27"/>
        <v>PH.IC.GI.080502.01</v>
      </c>
      <c r="Q110" s="59" t="str">
        <f t="shared" si="28"/>
        <v>CL.IC.GI.080502.01</v>
      </c>
      <c r="R110" s="59"/>
      <c r="S110" s="59" t="str">
        <f t="shared" si="29"/>
        <v>DR.IC.GI.080502.01</v>
      </c>
      <c r="T110" s="59"/>
      <c r="U110" s="60" t="str">
        <f t="shared" si="22"/>
        <v>IM.IC.GI.080502.01</v>
      </c>
      <c r="V110" s="59"/>
      <c r="W110" s="60" t="str">
        <f t="shared" si="23"/>
        <v>GE.IC.GI.080502.01</v>
      </c>
      <c r="AH110" s="57" t="s">
        <v>3207</v>
      </c>
      <c r="AI110" s="57">
        <v>1500</v>
      </c>
    </row>
    <row r="111" spans="1:35" s="57" customFormat="1" ht="14" customHeight="1">
      <c r="A111" s="57" t="s">
        <v>2188</v>
      </c>
      <c r="C111" s="58" t="s">
        <v>3422</v>
      </c>
      <c r="E111" s="58" t="s">
        <v>3714</v>
      </c>
      <c r="F111" s="57" t="s">
        <v>4241</v>
      </c>
      <c r="G111" s="57" t="s">
        <v>4247</v>
      </c>
      <c r="H111" s="58" t="s">
        <v>3232</v>
      </c>
      <c r="I111" s="57" t="s">
        <v>4244</v>
      </c>
      <c r="J111" s="59" t="str">
        <f t="shared" si="38"/>
        <v>IC.GI.080503</v>
      </c>
      <c r="K111" s="58" t="s">
        <v>3620</v>
      </c>
      <c r="L111" s="57" t="str">
        <f t="shared" si="25"/>
        <v>Dried</v>
      </c>
      <c r="M111" s="59" t="str">
        <f t="shared" si="26"/>
        <v>PI.IC.GI.080503.01</v>
      </c>
      <c r="N111" s="59"/>
      <c r="O111" s="59" t="str">
        <f t="shared" si="27"/>
        <v>PH.IC.GI.080503.01</v>
      </c>
      <c r="Q111" s="59" t="str">
        <f t="shared" si="28"/>
        <v>CL.IC.GI.080503.01</v>
      </c>
      <c r="R111" s="59"/>
      <c r="S111" s="59" t="str">
        <f t="shared" si="29"/>
        <v>DR.IC.GI.080503.01</v>
      </c>
      <c r="T111" s="59"/>
      <c r="U111" s="60" t="str">
        <f t="shared" si="22"/>
        <v>IM.IC.GI.080503.01</v>
      </c>
      <c r="V111" s="59"/>
      <c r="W111" s="60" t="str">
        <f t="shared" si="23"/>
        <v>GE.IC.GI.080503.01</v>
      </c>
      <c r="AH111" s="57" t="s">
        <v>3207</v>
      </c>
      <c r="AI111" s="57">
        <v>1500</v>
      </c>
    </row>
    <row r="112" spans="1:35" s="57" customFormat="1" ht="14" customHeight="1">
      <c r="A112" s="57" t="s">
        <v>2188</v>
      </c>
      <c r="C112" s="58" t="s">
        <v>3422</v>
      </c>
      <c r="E112" s="58" t="s">
        <v>3714</v>
      </c>
      <c r="F112" s="57" t="s">
        <v>4241</v>
      </c>
      <c r="G112" s="57" t="s">
        <v>4248</v>
      </c>
      <c r="H112" s="58" t="s">
        <v>4249</v>
      </c>
      <c r="I112" s="57" t="s">
        <v>4244</v>
      </c>
      <c r="J112" s="59" t="str">
        <f t="shared" si="38"/>
        <v>IC.GI.080504</v>
      </c>
      <c r="K112" s="58" t="s">
        <v>3620</v>
      </c>
      <c r="L112" s="57" t="str">
        <f t="shared" si="25"/>
        <v>Erosion</v>
      </c>
      <c r="M112" s="59" t="str">
        <f t="shared" si="26"/>
        <v>PI.IC.GI.080504.01</v>
      </c>
      <c r="N112" s="59"/>
      <c r="O112" s="59" t="str">
        <f t="shared" si="27"/>
        <v>PH.IC.GI.080504.01</v>
      </c>
      <c r="Q112" s="59" t="str">
        <f t="shared" si="28"/>
        <v>CL.IC.GI.080504.01</v>
      </c>
      <c r="R112" s="59"/>
      <c r="S112" s="59" t="str">
        <f t="shared" si="29"/>
        <v>DR.IC.GI.080504.01</v>
      </c>
      <c r="T112" s="59"/>
      <c r="U112" s="60" t="str">
        <f t="shared" si="22"/>
        <v>IM.IC.GI.080504.01</v>
      </c>
      <c r="V112" s="59"/>
      <c r="W112" s="60" t="str">
        <f t="shared" si="23"/>
        <v>GE.IC.GI.080504.01</v>
      </c>
      <c r="AH112" s="57" t="s">
        <v>3207</v>
      </c>
      <c r="AI112" s="57">
        <v>1500</v>
      </c>
    </row>
    <row r="113" spans="1:35" s="57" customFormat="1" ht="14" customHeight="1">
      <c r="A113" s="57" t="s">
        <v>2188</v>
      </c>
      <c r="C113" s="58" t="s">
        <v>3422</v>
      </c>
      <c r="E113" s="58" t="s">
        <v>3714</v>
      </c>
      <c r="F113" s="57" t="s">
        <v>4241</v>
      </c>
      <c r="G113" s="57" t="s">
        <v>4250</v>
      </c>
      <c r="H113" s="58" t="s">
        <v>3417</v>
      </c>
      <c r="I113" s="57" t="s">
        <v>4244</v>
      </c>
      <c r="J113" s="59" t="str">
        <f t="shared" si="38"/>
        <v>IC.GI.080505</v>
      </c>
      <c r="K113" s="58" t="s">
        <v>3620</v>
      </c>
      <c r="L113" s="57" t="str">
        <f t="shared" si="25"/>
        <v>Reddened</v>
      </c>
      <c r="M113" s="59" t="str">
        <f t="shared" si="26"/>
        <v>PI.IC.GI.080505.01</v>
      </c>
      <c r="N113" s="59"/>
      <c r="O113" s="59" t="str">
        <f t="shared" si="27"/>
        <v>PH.IC.GI.080505.01</v>
      </c>
      <c r="Q113" s="59" t="str">
        <f t="shared" si="28"/>
        <v>CL.IC.GI.080505.01</v>
      </c>
      <c r="R113" s="59"/>
      <c r="S113" s="59" t="str">
        <f t="shared" si="29"/>
        <v>DR.IC.GI.080505.01</v>
      </c>
      <c r="T113" s="59"/>
      <c r="U113" s="60" t="str">
        <f t="shared" si="22"/>
        <v>IM.IC.GI.080505.01</v>
      </c>
      <c r="V113" s="59"/>
      <c r="W113" s="60" t="str">
        <f t="shared" si="23"/>
        <v>GE.IC.GI.080505.01</v>
      </c>
      <c r="AH113" s="57" t="s">
        <v>3207</v>
      </c>
      <c r="AI113" s="57">
        <v>1500</v>
      </c>
    </row>
    <row r="114" spans="1:35" s="57" customFormat="1" ht="14" customHeight="1">
      <c r="A114" s="57" t="s">
        <v>2188</v>
      </c>
      <c r="C114" s="58" t="s">
        <v>3422</v>
      </c>
      <c r="E114" s="58" t="s">
        <v>3714</v>
      </c>
      <c r="F114" s="57" t="s">
        <v>4241</v>
      </c>
      <c r="G114" s="57" t="s">
        <v>4251</v>
      </c>
      <c r="H114" s="58" t="s">
        <v>4252</v>
      </c>
      <c r="I114" s="57" t="s">
        <v>4244</v>
      </c>
      <c r="J114" s="59" t="str">
        <f t="shared" si="38"/>
        <v>IC.GI.080506</v>
      </c>
      <c r="K114" s="58" t="s">
        <v>3620</v>
      </c>
      <c r="L114" s="57" t="str">
        <f t="shared" si="25"/>
        <v>Swollen</v>
      </c>
      <c r="M114" s="59" t="str">
        <f t="shared" si="26"/>
        <v>PI.IC.GI.080506.01</v>
      </c>
      <c r="N114" s="59"/>
      <c r="O114" s="59" t="str">
        <f t="shared" si="27"/>
        <v>PH.IC.GI.080506.01</v>
      </c>
      <c r="Q114" s="59" t="str">
        <f t="shared" si="28"/>
        <v>CL.IC.GI.080506.01</v>
      </c>
      <c r="R114" s="59"/>
      <c r="S114" s="59" t="str">
        <f t="shared" si="29"/>
        <v>DR.IC.GI.080506.01</v>
      </c>
      <c r="T114" s="59"/>
      <c r="U114" s="60" t="str">
        <f t="shared" si="22"/>
        <v>IM.IC.GI.080506.01</v>
      </c>
      <c r="V114" s="59"/>
      <c r="W114" s="60" t="str">
        <f t="shared" si="23"/>
        <v>GE.IC.GI.080506.01</v>
      </c>
      <c r="AH114" s="57" t="s">
        <v>3207</v>
      </c>
      <c r="AI114" s="57">
        <v>1500</v>
      </c>
    </row>
    <row r="115" spans="1:35" s="57" customFormat="1" ht="14" customHeight="1">
      <c r="A115" s="57" t="s">
        <v>2188</v>
      </c>
      <c r="C115" s="58" t="s">
        <v>3422</v>
      </c>
      <c r="D115" s="57" t="s">
        <v>4253</v>
      </c>
      <c r="E115" s="58" t="s">
        <v>4254</v>
      </c>
      <c r="F115" s="57" t="s">
        <v>4255</v>
      </c>
      <c r="G115" s="57" t="s">
        <v>4256</v>
      </c>
      <c r="H115" s="58" t="s">
        <v>4243</v>
      </c>
      <c r="I115" s="57" t="s">
        <v>4256</v>
      </c>
      <c r="J115" s="59" t="str">
        <f t="shared" si="38"/>
        <v>IC.GI.080601</v>
      </c>
      <c r="K115" s="58" t="s">
        <v>3620</v>
      </c>
      <c r="L115" s="57" t="str">
        <f t="shared" si="25"/>
        <v>Patent</v>
      </c>
      <c r="M115" s="59" t="str">
        <f t="shared" si="26"/>
        <v>PI.IC.GI.080601.01</v>
      </c>
      <c r="N115" s="59"/>
      <c r="O115" s="59" t="str">
        <f t="shared" si="27"/>
        <v>PH.IC.GI.080601.01</v>
      </c>
      <c r="Q115" s="59" t="str">
        <f t="shared" si="28"/>
        <v>CL.IC.GI.080601.01</v>
      </c>
      <c r="R115" s="59"/>
      <c r="S115" s="59" t="str">
        <f t="shared" si="29"/>
        <v>DR.IC.GI.080601.01</v>
      </c>
      <c r="T115" s="59"/>
      <c r="U115" s="60" t="str">
        <f t="shared" si="22"/>
        <v>IM.IC.GI.080601.01</v>
      </c>
      <c r="V115" s="59"/>
      <c r="W115" s="60" t="str">
        <f t="shared" si="23"/>
        <v>GE.IC.GI.080601.01</v>
      </c>
      <c r="AH115" s="57" t="s">
        <v>3207</v>
      </c>
      <c r="AI115" s="57">
        <v>1500</v>
      </c>
    </row>
    <row r="116" spans="1:35" s="57" customFormat="1" ht="14" customHeight="1">
      <c r="C116" s="58"/>
      <c r="E116" s="58"/>
      <c r="H116" s="58"/>
      <c r="J116" s="58"/>
      <c r="K116" s="58"/>
      <c r="V116" s="59"/>
      <c r="W116" s="60"/>
    </row>
    <row r="117" spans="1:35" s="57" customFormat="1" ht="14" customHeight="1">
      <c r="C117" s="58"/>
      <c r="E117" s="58"/>
      <c r="H117" s="58"/>
      <c r="J117" s="58"/>
      <c r="K117" s="58"/>
      <c r="V117" s="59"/>
      <c r="W117" s="60"/>
    </row>
    <row r="118" spans="1:35" s="57" customFormat="1" ht="14" customHeight="1">
      <c r="C118" s="58"/>
      <c r="E118" s="58"/>
      <c r="H118" s="58"/>
      <c r="J118" s="58"/>
      <c r="K118" s="58"/>
      <c r="V118" s="59"/>
      <c r="W118" s="60"/>
    </row>
    <row r="119" spans="1:35" s="57" customFormat="1" ht="14" customHeight="1">
      <c r="C119" s="58"/>
      <c r="E119" s="58"/>
      <c r="H119" s="58"/>
      <c r="J119" s="58"/>
      <c r="K119" s="58"/>
      <c r="V119" s="59"/>
      <c r="W119" s="60"/>
    </row>
    <row r="120" spans="1:35" s="57" customFormat="1" ht="14" customHeight="1">
      <c r="C120" s="58"/>
      <c r="E120" s="58"/>
      <c r="H120" s="58"/>
      <c r="J120" s="58"/>
      <c r="K120" s="58"/>
      <c r="V120" s="59"/>
      <c r="W120" s="60"/>
    </row>
    <row r="121" spans="1:35" s="57" customFormat="1" ht="14" customHeight="1">
      <c r="C121" s="58"/>
      <c r="E121" s="58"/>
      <c r="H121" s="58"/>
      <c r="J121" s="58"/>
      <c r="K121" s="58"/>
      <c r="V121" s="59"/>
      <c r="W121" s="60"/>
    </row>
    <row r="122" spans="1:35" s="57" customFormat="1" ht="14" customHeight="1">
      <c r="C122" s="58"/>
      <c r="E122" s="58"/>
      <c r="H122" s="58"/>
      <c r="J122" s="58"/>
      <c r="K122" s="58"/>
      <c r="V122" s="59"/>
      <c r="W122" s="60"/>
    </row>
    <row r="123" spans="1:35" s="57" customFormat="1" ht="14" customHeight="1">
      <c r="C123" s="58"/>
      <c r="E123" s="58"/>
      <c r="H123" s="58"/>
      <c r="J123" s="58"/>
      <c r="K123" s="58"/>
      <c r="V123" s="59"/>
      <c r="W123" s="60"/>
    </row>
    <row r="124" spans="1:35" s="57" customFormat="1" ht="14" customHeight="1">
      <c r="C124" s="58"/>
      <c r="E124" s="58"/>
      <c r="H124" s="58"/>
      <c r="J124" s="58"/>
      <c r="K124" s="58"/>
      <c r="V124" s="59"/>
      <c r="W124" s="60"/>
    </row>
    <row r="125" spans="1:35" s="57" customFormat="1" ht="14" customHeight="1">
      <c r="C125" s="58"/>
      <c r="E125" s="58"/>
      <c r="H125" s="58"/>
      <c r="J125" s="58"/>
      <c r="K125" s="58"/>
      <c r="V125" s="59"/>
      <c r="W125" s="60"/>
    </row>
    <row r="126" spans="1:35" s="57" customFormat="1" ht="14" customHeight="1">
      <c r="C126" s="58"/>
      <c r="E126" s="58"/>
      <c r="H126" s="58"/>
      <c r="J126" s="58"/>
      <c r="K126" s="58"/>
      <c r="V126" s="59"/>
      <c r="W126" s="60"/>
    </row>
    <row r="127" spans="1:35" s="57" customFormat="1" ht="14" customHeight="1">
      <c r="C127" s="58"/>
      <c r="E127" s="58"/>
      <c r="H127" s="58"/>
      <c r="J127" s="58"/>
      <c r="K127" s="58"/>
      <c r="V127" s="59"/>
      <c r="W127" s="60"/>
    </row>
    <row r="128" spans="1:35" s="57" customFormat="1" ht="14" customHeight="1">
      <c r="C128" s="58"/>
      <c r="E128" s="58"/>
      <c r="H128" s="58"/>
      <c r="J128" s="58"/>
      <c r="K128" s="58"/>
      <c r="V128" s="59"/>
      <c r="W128" s="60"/>
    </row>
    <row r="129" spans="3:23" s="57" customFormat="1" ht="14" customHeight="1">
      <c r="C129" s="58"/>
      <c r="E129" s="58"/>
      <c r="H129" s="58"/>
      <c r="J129" s="58"/>
      <c r="K129" s="58"/>
      <c r="V129" s="59"/>
      <c r="W129" s="60"/>
    </row>
    <row r="130" spans="3:23" s="57" customFormat="1" ht="14" customHeight="1">
      <c r="C130" s="58"/>
      <c r="E130" s="58"/>
      <c r="H130" s="58"/>
      <c r="J130" s="58"/>
      <c r="K130" s="58"/>
      <c r="V130" s="59"/>
      <c r="W130" s="60"/>
    </row>
    <row r="131" spans="3:23" s="57" customFormat="1" ht="14" customHeight="1">
      <c r="C131" s="58"/>
      <c r="E131" s="58"/>
      <c r="H131" s="58"/>
      <c r="J131" s="58"/>
      <c r="K131" s="58"/>
      <c r="V131" s="59"/>
      <c r="W131" s="60"/>
    </row>
    <row r="132" spans="3:23" s="57" customFormat="1" ht="14" customHeight="1">
      <c r="C132" s="58"/>
      <c r="E132" s="58"/>
      <c r="H132" s="58"/>
      <c r="J132" s="58"/>
      <c r="K132" s="58"/>
      <c r="V132" s="59"/>
      <c r="W132" s="60"/>
    </row>
    <row r="133" spans="3:23" s="57" customFormat="1" ht="14" customHeight="1">
      <c r="C133" s="58"/>
      <c r="E133" s="58"/>
      <c r="H133" s="58"/>
      <c r="J133" s="58"/>
      <c r="K133" s="58"/>
      <c r="V133" s="59"/>
      <c r="W133" s="60"/>
    </row>
    <row r="134" spans="3:23" s="57" customFormat="1" ht="14" customHeight="1">
      <c r="C134" s="58"/>
      <c r="E134" s="58"/>
      <c r="H134" s="58"/>
      <c r="J134" s="58"/>
      <c r="K134" s="58"/>
      <c r="V134" s="59"/>
      <c r="W134" s="60"/>
    </row>
    <row r="135" spans="3:23" s="57" customFormat="1" ht="14" customHeight="1">
      <c r="C135" s="58"/>
      <c r="E135" s="58"/>
      <c r="H135" s="58"/>
      <c r="J135" s="58"/>
      <c r="K135" s="58"/>
      <c r="V135" s="59"/>
      <c r="W135" s="60"/>
    </row>
    <row r="136" spans="3:23" s="57" customFormat="1" ht="14" customHeight="1">
      <c r="C136" s="58"/>
      <c r="E136" s="58"/>
      <c r="H136" s="58"/>
      <c r="J136" s="58"/>
      <c r="K136" s="58"/>
      <c r="V136" s="59"/>
      <c r="W136" s="60"/>
    </row>
    <row r="137" spans="3:23" s="57" customFormat="1" ht="14" customHeight="1">
      <c r="C137" s="58"/>
      <c r="E137" s="58"/>
      <c r="H137" s="58"/>
      <c r="J137" s="58"/>
      <c r="K137" s="58"/>
      <c r="V137" s="59"/>
      <c r="W137" s="60"/>
    </row>
    <row r="138" spans="3:23" s="57" customFormat="1" ht="14" customHeight="1">
      <c r="C138" s="58"/>
      <c r="E138" s="58"/>
      <c r="H138" s="58"/>
      <c r="J138" s="58"/>
      <c r="K138" s="58"/>
      <c r="V138" s="59"/>
      <c r="W138" s="60"/>
    </row>
    <row r="139" spans="3:23" s="57" customFormat="1" ht="14" customHeight="1">
      <c r="C139" s="58"/>
      <c r="E139" s="58"/>
      <c r="H139" s="58"/>
      <c r="J139" s="58"/>
      <c r="K139" s="58"/>
      <c r="V139" s="59"/>
      <c r="W139" s="60"/>
    </row>
    <row r="140" spans="3:23" s="57" customFormat="1" ht="14" customHeight="1">
      <c r="C140" s="58"/>
      <c r="E140" s="58"/>
      <c r="H140" s="58"/>
      <c r="J140" s="58"/>
      <c r="K140" s="58"/>
      <c r="V140" s="59"/>
      <c r="W140" s="60"/>
    </row>
    <row r="141" spans="3:23" ht="14" customHeight="1">
      <c r="V141" s="17"/>
      <c r="W141" s="45"/>
    </row>
    <row r="142" spans="3:23" ht="14" customHeight="1">
      <c r="V142" s="17"/>
      <c r="W142" s="45"/>
    </row>
    <row r="143" spans="3:23" ht="14" customHeight="1">
      <c r="V143" s="17"/>
      <c r="W143" s="45"/>
    </row>
    <row r="144" spans="3:23" ht="14" customHeight="1">
      <c r="V144" s="17"/>
      <c r="W144" s="45"/>
    </row>
    <row r="145" spans="22:23" ht="14" customHeight="1">
      <c r="V145" s="17"/>
      <c r="W145" s="45"/>
    </row>
    <row r="146" spans="22:23" ht="14" customHeight="1">
      <c r="V146" s="17"/>
      <c r="W146" s="45"/>
    </row>
    <row r="147" spans="22:23" ht="14" customHeight="1">
      <c r="V147" s="17"/>
      <c r="W147" s="45"/>
    </row>
    <row r="148" spans="22:23" ht="14" customHeight="1">
      <c r="V148" s="17"/>
      <c r="W148" s="45"/>
    </row>
    <row r="149" spans="22:23" ht="14" customHeight="1">
      <c r="V149" s="17"/>
      <c r="W149" s="45"/>
    </row>
    <row r="150" spans="22:23" ht="14" customHeight="1">
      <c r="V150" s="17"/>
      <c r="W150" s="45"/>
    </row>
    <row r="151" spans="22:23" ht="14" customHeight="1">
      <c r="V151" s="17"/>
      <c r="W151" s="45"/>
    </row>
    <row r="152" spans="22:23" ht="14" customHeight="1">
      <c r="V152" s="17"/>
      <c r="W152" s="45"/>
    </row>
    <row r="153" spans="22:23" ht="14" customHeight="1">
      <c r="V153" s="17"/>
      <c r="W153" s="45"/>
    </row>
    <row r="154" spans="22:23" ht="14" customHeight="1">
      <c r="V154" s="17"/>
      <c r="W154" s="45"/>
    </row>
    <row r="155" spans="22:23" ht="14" customHeight="1">
      <c r="V155" s="17"/>
      <c r="W155" s="45"/>
    </row>
    <row r="156" spans="22:23" ht="14" customHeight="1">
      <c r="V156" s="17"/>
      <c r="W156" s="45"/>
    </row>
    <row r="157" spans="22:23" ht="14" customHeight="1">
      <c r="V157" s="17"/>
      <c r="W157" s="45"/>
    </row>
    <row r="158" spans="22:23" ht="14" customHeight="1">
      <c r="V158" s="17"/>
      <c r="W158" s="45"/>
    </row>
    <row r="159" spans="22:23" ht="14" customHeight="1">
      <c r="V159" s="17"/>
      <c r="W159" s="45"/>
    </row>
    <row r="160" spans="22:23" ht="14" customHeight="1">
      <c r="V160" s="17"/>
      <c r="W160" s="45"/>
    </row>
    <row r="161" spans="22:23" ht="14" customHeight="1">
      <c r="V161" s="17"/>
      <c r="W161" s="45"/>
    </row>
    <row r="162" spans="22:23" ht="14" customHeight="1">
      <c r="V162" s="17"/>
      <c r="W162" s="45"/>
    </row>
    <row r="163" spans="22:23" ht="14" customHeight="1">
      <c r="V163" s="17"/>
      <c r="W163" s="45"/>
    </row>
    <row r="164" spans="22:23" ht="14" customHeight="1">
      <c r="V164" s="17"/>
      <c r="W164" s="45"/>
    </row>
    <row r="165" spans="22:23" ht="14" customHeight="1">
      <c r="V165" s="17"/>
      <c r="W165" s="45"/>
    </row>
    <row r="166" spans="22:23" ht="14" customHeight="1">
      <c r="V166" s="17"/>
      <c r="W166" s="45"/>
    </row>
    <row r="167" spans="22:23" ht="14" customHeight="1">
      <c r="V167" s="17"/>
      <c r="W167" s="45"/>
    </row>
    <row r="168" spans="22:23" ht="14" customHeight="1">
      <c r="V168" s="17"/>
      <c r="W168" s="45"/>
    </row>
    <row r="169" spans="22:23" ht="14" customHeight="1">
      <c r="V169" s="17"/>
      <c r="W169" s="45"/>
    </row>
    <row r="170" spans="22:23" ht="14" customHeight="1">
      <c r="V170" s="17"/>
      <c r="W170" s="45"/>
    </row>
    <row r="171" spans="22:23" ht="14" customHeight="1">
      <c r="V171" s="17"/>
      <c r="W171" s="45"/>
    </row>
    <row r="172" spans="22:23" ht="14" customHeight="1">
      <c r="V172" s="17"/>
      <c r="W172" s="45"/>
    </row>
    <row r="173" spans="22:23" ht="14" customHeight="1">
      <c r="V173" s="17"/>
      <c r="W173" s="45"/>
    </row>
    <row r="174" spans="22:23" ht="14" customHeight="1">
      <c r="V174" s="17"/>
      <c r="W174" s="45"/>
    </row>
    <row r="175" spans="22:23" ht="14" customHeight="1">
      <c r="V175" s="17"/>
      <c r="W175" s="45"/>
    </row>
    <row r="176" spans="22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376"/>
  <sheetViews>
    <sheetView zoomScale="125" workbookViewId="0">
      <pane ySplit="1460" topLeftCell="A282" activePane="bottomLeft"/>
      <selection activeCell="S1" sqref="A1:XFD1"/>
      <selection pane="bottomLeft" activeCell="F4361" sqref="F4361"/>
    </sheetView>
  </sheetViews>
  <sheetFormatPr baseColWidth="10" defaultColWidth="8.875" defaultRowHeight="14" customHeight="1" x14ac:dyDescent="0"/>
  <cols>
    <col min="1" max="1" width="14.25" style="28" bestFit="1" customWidth="1"/>
    <col min="2" max="2" width="16.375" style="28" customWidth="1"/>
    <col min="3" max="3" width="4.875" style="32" customWidth="1"/>
    <col min="4" max="4" width="20.375" style="28" customWidth="1"/>
    <col min="5" max="5" width="4.875" style="32" customWidth="1"/>
    <col min="6" max="6" width="44.875" style="28" customWidth="1"/>
    <col min="7" max="7" width="32.25" style="28" customWidth="1"/>
    <col min="8" max="8" width="4.375" style="32" customWidth="1"/>
    <col min="9" max="9" width="8.875" style="28"/>
    <col min="10" max="10" width="14.25" style="32" customWidth="1"/>
    <col min="11" max="11" width="8.875" style="32" customWidth="1"/>
    <col min="12" max="16" width="8.875" style="28" customWidth="1"/>
    <col min="17" max="21" width="16.25" style="28" customWidth="1"/>
    <col min="22" max="23" width="15" customWidth="1"/>
    <col min="24" max="16384" width="8.875" style="28"/>
  </cols>
  <sheetData>
    <row r="1" spans="1:37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35" customFormat="1" ht="14" customHeight="1">
      <c r="A2" s="35" t="s">
        <v>2189</v>
      </c>
      <c r="B2" s="35" t="s">
        <v>1907</v>
      </c>
      <c r="C2" s="38" t="s">
        <v>2212</v>
      </c>
      <c r="D2" s="35" t="s">
        <v>2251</v>
      </c>
      <c r="E2" s="38" t="s">
        <v>2212</v>
      </c>
      <c r="F2" s="35" t="s">
        <v>2414</v>
      </c>
      <c r="G2" s="35" t="s">
        <v>1685</v>
      </c>
      <c r="H2" s="38" t="s">
        <v>2212</v>
      </c>
      <c r="J2" s="39" t="str">
        <f t="shared" ref="J2:J61" si="0">CONCATENATE("PA.IT.",C2,E2,H2)</f>
        <v>PA.IT.010101</v>
      </c>
      <c r="K2" s="38" t="s">
        <v>2212</v>
      </c>
      <c r="L2" s="35" t="str">
        <f t="shared" ref="L2:L65" si="1">G2</f>
        <v>Normal for ethnic group</v>
      </c>
      <c r="M2" s="39" t="str">
        <f t="shared" ref="M2:M65" si="2">CONCATENATE("PI.",J2,".",K2)</f>
        <v>PI.PA.IT.010101.01</v>
      </c>
      <c r="N2" s="39"/>
      <c r="O2" s="39" t="str">
        <f t="shared" ref="O2:O65" si="3">CONCATENATE("PH.",J2,".",K2)</f>
        <v>PH.PA.IT.010101.01</v>
      </c>
      <c r="Q2" s="39" t="str">
        <f t="shared" ref="Q2:Q65" si="4">CONCATENATE("CL.",J2,".",K2)</f>
        <v>CL.PA.IT.010101.01</v>
      </c>
      <c r="R2" s="39"/>
      <c r="S2" s="39" t="str">
        <f>CONCATENATE("DR.",J2,".",K2)</f>
        <v>DR.PA.IT.010101.01</v>
      </c>
      <c r="T2" s="39"/>
      <c r="U2" s="60" t="str">
        <f>CONCATENATE("IM.",J2, ".",K2)</f>
        <v>IM.PA.IT.010101.01</v>
      </c>
      <c r="V2" s="59"/>
      <c r="W2" s="60" t="str">
        <f>CONCATENATE("GE.",J2, ".",K2)</f>
        <v>GE.PA.IT.010101.01</v>
      </c>
    </row>
    <row r="3" spans="1:37" s="35" customFormat="1" ht="14" customHeight="1">
      <c r="A3" s="35" t="s">
        <v>2189</v>
      </c>
      <c r="C3" s="38" t="s">
        <v>2212</v>
      </c>
      <c r="E3" s="38" t="s">
        <v>2212</v>
      </c>
      <c r="F3" s="35" t="s">
        <v>2414</v>
      </c>
      <c r="G3" s="35" t="s">
        <v>2216</v>
      </c>
      <c r="H3" s="38" t="s">
        <v>2217</v>
      </c>
      <c r="J3" s="39" t="str">
        <f t="shared" si="0"/>
        <v>PA.IT.010102</v>
      </c>
      <c r="K3" s="38" t="s">
        <v>2212</v>
      </c>
      <c r="L3" s="35" t="str">
        <f t="shared" si="1"/>
        <v>Pale</v>
      </c>
      <c r="M3" s="39" t="str">
        <f t="shared" si="2"/>
        <v>PI.PA.IT.010102.01</v>
      </c>
      <c r="N3" s="39"/>
      <c r="O3" s="39" t="str">
        <f t="shared" si="3"/>
        <v>PH.PA.IT.010102.01</v>
      </c>
      <c r="Q3" s="39" t="str">
        <f t="shared" si="4"/>
        <v>CL.PA.IT.010102.01</v>
      </c>
      <c r="R3" s="39"/>
      <c r="S3" s="39" t="str">
        <f t="shared" ref="S3:S66" si="5">CONCATENATE("DR.",J3,".",K3)</f>
        <v>DR.PA.IT.010102.01</v>
      </c>
      <c r="T3" s="39"/>
      <c r="U3" s="60" t="str">
        <f t="shared" ref="U3:U66" si="6">CONCATENATE("IM.",J3, ".",K3)</f>
        <v>IM.PA.IT.010102.01</v>
      </c>
      <c r="V3" s="59"/>
      <c r="W3" s="60" t="str">
        <f t="shared" ref="W3:W66" si="7">CONCATENATE("GE.",J3, ".",K3)</f>
        <v>GE.PA.IT.010102.01</v>
      </c>
    </row>
    <row r="4" spans="1:37" s="35" customFormat="1" ht="14" customHeight="1">
      <c r="A4" s="35" t="s">
        <v>2189</v>
      </c>
      <c r="C4" s="38" t="s">
        <v>2212</v>
      </c>
      <c r="E4" s="38" t="s">
        <v>2212</v>
      </c>
      <c r="F4" s="35" t="s">
        <v>2414</v>
      </c>
      <c r="G4" s="35" t="s">
        <v>2218</v>
      </c>
      <c r="H4" s="38" t="s">
        <v>2219</v>
      </c>
      <c r="J4" s="39" t="str">
        <f t="shared" si="0"/>
        <v>PA.IT.010103</v>
      </c>
      <c r="K4" s="38" t="s">
        <v>2212</v>
      </c>
      <c r="L4" s="35" t="str">
        <f t="shared" si="1"/>
        <v>Ecchymotic</v>
      </c>
      <c r="M4" s="39" t="str">
        <f t="shared" si="2"/>
        <v>PI.PA.IT.010103.01</v>
      </c>
      <c r="N4" s="39"/>
      <c r="O4" s="39" t="str">
        <f t="shared" si="3"/>
        <v>PH.PA.IT.010103.01</v>
      </c>
      <c r="Q4" s="39" t="str">
        <f t="shared" si="4"/>
        <v>CL.PA.IT.010103.01</v>
      </c>
      <c r="R4" s="39"/>
      <c r="S4" s="39" t="str">
        <f t="shared" si="5"/>
        <v>DR.PA.IT.010103.01</v>
      </c>
      <c r="T4" s="39"/>
      <c r="U4" s="60" t="str">
        <f t="shared" si="6"/>
        <v>IM.PA.IT.010103.01</v>
      </c>
      <c r="V4" s="59"/>
      <c r="W4" s="60" t="str">
        <f t="shared" si="7"/>
        <v>GE.PA.IT.010103.01</v>
      </c>
    </row>
    <row r="5" spans="1:37" s="35" customFormat="1" ht="14" customHeight="1">
      <c r="A5" s="35" t="s">
        <v>2189</v>
      </c>
      <c r="C5" s="38" t="s">
        <v>2212</v>
      </c>
      <c r="E5" s="38" t="s">
        <v>2212</v>
      </c>
      <c r="F5" s="35" t="s">
        <v>2414</v>
      </c>
      <c r="G5" s="35" t="s">
        <v>2062</v>
      </c>
      <c r="H5" s="38" t="s">
        <v>2063</v>
      </c>
      <c r="J5" s="39" t="str">
        <f t="shared" si="0"/>
        <v>PA.IT.010104</v>
      </c>
      <c r="K5" s="38" t="s">
        <v>2212</v>
      </c>
      <c r="L5" s="35" t="str">
        <f t="shared" si="1"/>
        <v>Jaundiced</v>
      </c>
      <c r="M5" s="39" t="str">
        <f t="shared" si="2"/>
        <v>PI.PA.IT.010104.01</v>
      </c>
      <c r="N5" s="39"/>
      <c r="O5" s="39" t="str">
        <f t="shared" si="3"/>
        <v>PH.PA.IT.010104.01</v>
      </c>
      <c r="Q5" s="39" t="str">
        <f t="shared" si="4"/>
        <v>CL.PA.IT.010104.01</v>
      </c>
      <c r="R5" s="39"/>
      <c r="S5" s="39" t="str">
        <f t="shared" si="5"/>
        <v>DR.PA.IT.010104.01</v>
      </c>
      <c r="T5" s="39"/>
      <c r="U5" s="60" t="str">
        <f t="shared" si="6"/>
        <v>IM.PA.IT.010104.01</v>
      </c>
      <c r="V5" s="59"/>
      <c r="W5" s="60" t="str">
        <f t="shared" si="7"/>
        <v>GE.PA.IT.010104.01</v>
      </c>
    </row>
    <row r="6" spans="1:37" s="35" customFormat="1" ht="14" customHeight="1">
      <c r="A6" s="35" t="s">
        <v>2189</v>
      </c>
      <c r="C6" s="38" t="s">
        <v>2212</v>
      </c>
      <c r="E6" s="38" t="s">
        <v>2212</v>
      </c>
      <c r="F6" s="35" t="s">
        <v>2414</v>
      </c>
      <c r="G6" s="35" t="s">
        <v>2064</v>
      </c>
      <c r="H6" s="38" t="s">
        <v>2065</v>
      </c>
      <c r="J6" s="39" t="str">
        <f t="shared" si="0"/>
        <v>PA.IT.010105</v>
      </c>
      <c r="K6" s="38" t="s">
        <v>2212</v>
      </c>
      <c r="L6" s="35" t="str">
        <f t="shared" si="1"/>
        <v>Dusky</v>
      </c>
      <c r="M6" s="39" t="str">
        <f t="shared" si="2"/>
        <v>PI.PA.IT.010105.01</v>
      </c>
      <c r="N6" s="39"/>
      <c r="O6" s="39" t="str">
        <f t="shared" si="3"/>
        <v>PH.PA.IT.010105.01</v>
      </c>
      <c r="Q6" s="39" t="str">
        <f t="shared" si="4"/>
        <v>CL.PA.IT.010105.01</v>
      </c>
      <c r="R6" s="39"/>
      <c r="S6" s="39" t="str">
        <f t="shared" si="5"/>
        <v>DR.PA.IT.010105.01</v>
      </c>
      <c r="T6" s="39"/>
      <c r="U6" s="60" t="str">
        <f t="shared" si="6"/>
        <v>IM.PA.IT.010105.01</v>
      </c>
      <c r="V6" s="59"/>
      <c r="W6" s="60" t="str">
        <f t="shared" si="7"/>
        <v>GE.PA.IT.010105.01</v>
      </c>
    </row>
    <row r="7" spans="1:37" s="35" customFormat="1" ht="14" customHeight="1">
      <c r="A7" s="35" t="s">
        <v>2189</v>
      </c>
      <c r="C7" s="38" t="s">
        <v>2212</v>
      </c>
      <c r="E7" s="38" t="s">
        <v>2212</v>
      </c>
      <c r="F7" s="35" t="s">
        <v>2414</v>
      </c>
      <c r="G7" s="35" t="s">
        <v>2066</v>
      </c>
      <c r="H7" s="38" t="s">
        <v>2222</v>
      </c>
      <c r="J7" s="39" t="str">
        <f t="shared" si="0"/>
        <v>PA.IT.010106</v>
      </c>
      <c r="K7" s="38" t="s">
        <v>2212</v>
      </c>
      <c r="L7" s="35" t="str">
        <f t="shared" si="1"/>
        <v>Cyanotic</v>
      </c>
      <c r="M7" s="39" t="str">
        <f t="shared" si="2"/>
        <v>PI.PA.IT.010106.01</v>
      </c>
      <c r="N7" s="39"/>
      <c r="O7" s="39" t="str">
        <f t="shared" si="3"/>
        <v>PH.PA.IT.010106.01</v>
      </c>
      <c r="Q7" s="39" t="str">
        <f t="shared" si="4"/>
        <v>CL.PA.IT.010106.01</v>
      </c>
      <c r="R7" s="39"/>
      <c r="S7" s="39" t="str">
        <f t="shared" si="5"/>
        <v>DR.PA.IT.010106.01</v>
      </c>
      <c r="T7" s="39"/>
      <c r="U7" s="60" t="str">
        <f t="shared" si="6"/>
        <v>IM.PA.IT.010106.01</v>
      </c>
      <c r="V7" s="59"/>
      <c r="W7" s="60" t="str">
        <f t="shared" si="7"/>
        <v>GE.PA.IT.010106.01</v>
      </c>
    </row>
    <row r="8" spans="1:37" s="35" customFormat="1" ht="14" customHeight="1">
      <c r="A8" s="35" t="s">
        <v>2189</v>
      </c>
      <c r="C8" s="38" t="s">
        <v>2212</v>
      </c>
      <c r="E8" s="38" t="s">
        <v>2212</v>
      </c>
      <c r="F8" s="35" t="s">
        <v>2414</v>
      </c>
      <c r="G8" s="35" t="s">
        <v>2223</v>
      </c>
      <c r="H8" s="38" t="s">
        <v>2376</v>
      </c>
      <c r="J8" s="39" t="str">
        <f t="shared" si="0"/>
        <v>PA.IT.010107</v>
      </c>
      <c r="K8" s="38" t="s">
        <v>2212</v>
      </c>
      <c r="L8" s="35" t="str">
        <f t="shared" si="1"/>
        <v>Mottled</v>
      </c>
      <c r="M8" s="39" t="str">
        <f t="shared" si="2"/>
        <v>PI.PA.IT.010107.01</v>
      </c>
      <c r="N8" s="39"/>
      <c r="O8" s="39" t="str">
        <f t="shared" si="3"/>
        <v>PH.PA.IT.010107.01</v>
      </c>
      <c r="Q8" s="39" t="str">
        <f t="shared" si="4"/>
        <v>CL.PA.IT.010107.01</v>
      </c>
      <c r="R8" s="39"/>
      <c r="S8" s="39" t="str">
        <f t="shared" si="5"/>
        <v>DR.PA.IT.010107.01</v>
      </c>
      <c r="T8" s="39"/>
      <c r="U8" s="60" t="str">
        <f t="shared" si="6"/>
        <v>IM.PA.IT.010107.01</v>
      </c>
      <c r="V8" s="59"/>
      <c r="W8" s="60" t="str">
        <f t="shared" si="7"/>
        <v>GE.PA.IT.010107.01</v>
      </c>
    </row>
    <row r="9" spans="1:37" s="35" customFormat="1" ht="14" customHeight="1">
      <c r="A9" s="35" t="s">
        <v>2189</v>
      </c>
      <c r="C9" s="38" t="s">
        <v>2212</v>
      </c>
      <c r="E9" s="38" t="s">
        <v>2212</v>
      </c>
      <c r="F9" s="35" t="s">
        <v>2414</v>
      </c>
      <c r="G9" s="35" t="s">
        <v>2377</v>
      </c>
      <c r="H9" s="38" t="s">
        <v>2378</v>
      </c>
      <c r="J9" s="39" t="str">
        <f t="shared" si="0"/>
        <v>PA.IT.010108</v>
      </c>
      <c r="K9" s="38" t="s">
        <v>2212</v>
      </c>
      <c r="L9" s="35" t="str">
        <f t="shared" si="1"/>
        <v>Flushed</v>
      </c>
      <c r="M9" s="39" t="str">
        <f t="shared" si="2"/>
        <v>PI.PA.IT.010108.01</v>
      </c>
      <c r="N9" s="39"/>
      <c r="O9" s="39" t="str">
        <f t="shared" si="3"/>
        <v>PH.PA.IT.010108.01</v>
      </c>
      <c r="Q9" s="39" t="str">
        <f t="shared" si="4"/>
        <v>CL.PA.IT.010108.01</v>
      </c>
      <c r="R9" s="39"/>
      <c r="S9" s="39" t="str">
        <f t="shared" si="5"/>
        <v>DR.PA.IT.010108.01</v>
      </c>
      <c r="T9" s="39"/>
      <c r="U9" s="60" t="str">
        <f t="shared" si="6"/>
        <v>IM.PA.IT.010108.01</v>
      </c>
      <c r="V9" s="59"/>
      <c r="W9" s="60" t="str">
        <f t="shared" si="7"/>
        <v>GE.PA.IT.010108.01</v>
      </c>
    </row>
    <row r="10" spans="1:37" s="35" customFormat="1" ht="14" customHeight="1">
      <c r="A10" s="35" t="s">
        <v>2189</v>
      </c>
      <c r="C10" s="38" t="s">
        <v>2212</v>
      </c>
      <c r="E10" s="38" t="s">
        <v>2212</v>
      </c>
      <c r="F10" s="35" t="s">
        <v>2414</v>
      </c>
      <c r="G10" s="35" t="s">
        <v>2379</v>
      </c>
      <c r="H10" s="38" t="s">
        <v>2380</v>
      </c>
      <c r="J10" s="39" t="str">
        <f t="shared" si="0"/>
        <v>PA.IT.010109</v>
      </c>
      <c r="K10" s="38" t="s">
        <v>2212</v>
      </c>
      <c r="L10" s="35" t="str">
        <f t="shared" si="1"/>
        <v>Ashen</v>
      </c>
      <c r="M10" s="39" t="str">
        <f t="shared" si="2"/>
        <v>PI.PA.IT.010109.01</v>
      </c>
      <c r="N10" s="39"/>
      <c r="O10" s="39" t="str">
        <f t="shared" si="3"/>
        <v>PH.PA.IT.010109.01</v>
      </c>
      <c r="Q10" s="39" t="str">
        <f t="shared" si="4"/>
        <v>CL.PA.IT.010109.01</v>
      </c>
      <c r="R10" s="39"/>
      <c r="S10" s="39" t="str">
        <f t="shared" si="5"/>
        <v>DR.PA.IT.010109.01</v>
      </c>
      <c r="T10" s="39"/>
      <c r="U10" s="60" t="str">
        <f t="shared" si="6"/>
        <v>IM.PA.IT.010109.01</v>
      </c>
      <c r="V10" s="59"/>
      <c r="W10" s="60" t="str">
        <f t="shared" si="7"/>
        <v>GE.PA.IT.010109.01</v>
      </c>
    </row>
    <row r="11" spans="1:37" s="35" customFormat="1" ht="14" customHeight="1">
      <c r="A11" s="35" t="s">
        <v>2189</v>
      </c>
      <c r="C11" s="38" t="s">
        <v>2212</v>
      </c>
      <c r="D11" s="35" t="s">
        <v>2415</v>
      </c>
      <c r="E11" s="38" t="s">
        <v>2217</v>
      </c>
      <c r="F11" s="35" t="s">
        <v>2416</v>
      </c>
      <c r="G11" s="35" t="s">
        <v>1931</v>
      </c>
      <c r="H11" s="38" t="s">
        <v>2212</v>
      </c>
      <c r="J11" s="39" t="str">
        <f t="shared" si="0"/>
        <v>PA.IT.010201</v>
      </c>
      <c r="K11" s="38" t="s">
        <v>2212</v>
      </c>
      <c r="L11" s="35" t="str">
        <f t="shared" si="1"/>
        <v>Normal</v>
      </c>
      <c r="M11" s="39" t="str">
        <f t="shared" si="2"/>
        <v>PI.PA.IT.010201.01</v>
      </c>
      <c r="N11" s="39"/>
      <c r="O11" s="39" t="str">
        <f t="shared" si="3"/>
        <v>PH.PA.IT.010201.01</v>
      </c>
      <c r="Q11" s="39" t="str">
        <f t="shared" si="4"/>
        <v>CL.PA.IT.010201.01</v>
      </c>
      <c r="R11" s="39"/>
      <c r="S11" s="39" t="str">
        <f t="shared" si="5"/>
        <v>DR.PA.IT.010201.01</v>
      </c>
      <c r="T11" s="39"/>
      <c r="U11" s="60" t="str">
        <f t="shared" si="6"/>
        <v>IM.PA.IT.010201.01</v>
      </c>
      <c r="V11" s="59"/>
      <c r="W11" s="60" t="str">
        <f t="shared" si="7"/>
        <v>GE.PA.IT.010201.01</v>
      </c>
    </row>
    <row r="12" spans="1:37" s="35" customFormat="1" ht="14" customHeight="1">
      <c r="A12" s="35" t="s">
        <v>2189</v>
      </c>
      <c r="C12" s="38" t="s">
        <v>2212</v>
      </c>
      <c r="E12" s="38" t="s">
        <v>2217</v>
      </c>
      <c r="F12" s="35" t="s">
        <v>2416</v>
      </c>
      <c r="G12" s="35" t="s">
        <v>2393</v>
      </c>
      <c r="H12" s="38" t="s">
        <v>2217</v>
      </c>
      <c r="J12" s="39" t="str">
        <f t="shared" si="0"/>
        <v>PA.IT.010202</v>
      </c>
      <c r="K12" s="38" t="s">
        <v>2212</v>
      </c>
      <c r="L12" s="35" t="str">
        <f t="shared" si="1"/>
        <v>Decreased</v>
      </c>
      <c r="M12" s="39" t="str">
        <f t="shared" si="2"/>
        <v>PI.PA.IT.010202.01</v>
      </c>
      <c r="N12" s="39"/>
      <c r="O12" s="39" t="str">
        <f t="shared" si="3"/>
        <v>PH.PA.IT.010202.01</v>
      </c>
      <c r="Q12" s="39" t="str">
        <f t="shared" si="4"/>
        <v>CL.PA.IT.010202.01</v>
      </c>
      <c r="R12" s="39"/>
      <c r="S12" s="39" t="str">
        <f t="shared" si="5"/>
        <v>DR.PA.IT.010202.01</v>
      </c>
      <c r="T12" s="39"/>
      <c r="U12" s="60" t="str">
        <f t="shared" si="6"/>
        <v>IM.PA.IT.010202.01</v>
      </c>
      <c r="V12" s="59"/>
      <c r="W12" s="60" t="str">
        <f t="shared" si="7"/>
        <v>GE.PA.IT.010202.01</v>
      </c>
    </row>
    <row r="13" spans="1:37" s="35" customFormat="1" ht="14" customHeight="1">
      <c r="A13" s="35" t="s">
        <v>2189</v>
      </c>
      <c r="C13" s="38" t="s">
        <v>2212</v>
      </c>
      <c r="E13" s="38" t="s">
        <v>2217</v>
      </c>
      <c r="F13" s="35" t="s">
        <v>2416</v>
      </c>
      <c r="G13" s="35" t="s">
        <v>2417</v>
      </c>
      <c r="H13" s="38" t="s">
        <v>2219</v>
      </c>
      <c r="J13" s="39" t="str">
        <f t="shared" si="0"/>
        <v>PA.IT.010203</v>
      </c>
      <c r="K13" s="38" t="s">
        <v>2212</v>
      </c>
      <c r="L13" s="35" t="str">
        <f t="shared" si="1"/>
        <v>Tenting</v>
      </c>
      <c r="M13" s="39" t="str">
        <f t="shared" si="2"/>
        <v>PI.PA.IT.010203.01</v>
      </c>
      <c r="N13" s="39"/>
      <c r="O13" s="39" t="str">
        <f t="shared" si="3"/>
        <v>PH.PA.IT.010203.01</v>
      </c>
      <c r="Q13" s="39" t="str">
        <f t="shared" si="4"/>
        <v>CL.PA.IT.010203.01</v>
      </c>
      <c r="R13" s="39"/>
      <c r="S13" s="39" t="str">
        <f t="shared" si="5"/>
        <v>DR.PA.IT.010203.01</v>
      </c>
      <c r="T13" s="39"/>
      <c r="U13" s="60" t="str">
        <f t="shared" si="6"/>
        <v>IM.PA.IT.010203.01</v>
      </c>
      <c r="V13" s="59"/>
      <c r="W13" s="60" t="str">
        <f t="shared" si="7"/>
        <v>GE.PA.IT.010203.01</v>
      </c>
    </row>
    <row r="14" spans="1:37" s="35" customFormat="1" ht="14" customHeight="1">
      <c r="A14" s="35" t="s">
        <v>2189</v>
      </c>
      <c r="C14" s="38" t="s">
        <v>2212</v>
      </c>
      <c r="E14" s="38" t="s">
        <v>2217</v>
      </c>
      <c r="F14" s="35" t="s">
        <v>2416</v>
      </c>
      <c r="G14" s="35" t="s">
        <v>4273</v>
      </c>
      <c r="H14" s="38" t="s">
        <v>4263</v>
      </c>
      <c r="J14" s="39" t="str">
        <f t="shared" si="0"/>
        <v>PA.IT.010204</v>
      </c>
      <c r="K14" s="38" t="s">
        <v>3298</v>
      </c>
      <c r="L14" s="35" t="str">
        <f t="shared" si="1"/>
        <v>Taut</v>
      </c>
      <c r="M14" s="39" t="str">
        <f t="shared" si="2"/>
        <v>PI.PA.IT.010204.01</v>
      </c>
      <c r="N14" s="39"/>
      <c r="O14" s="39" t="str">
        <f t="shared" si="3"/>
        <v>PH.PA.IT.010204.01</v>
      </c>
      <c r="Q14" s="39" t="str">
        <f t="shared" si="4"/>
        <v>CL.PA.IT.010204.01</v>
      </c>
      <c r="R14" s="39"/>
      <c r="S14" s="39" t="str">
        <f t="shared" si="5"/>
        <v>DR.PA.IT.010204.01</v>
      </c>
      <c r="T14" s="39"/>
      <c r="U14" s="60" t="str">
        <f t="shared" si="6"/>
        <v>IM.PA.IT.010204.01</v>
      </c>
      <c r="V14" s="59"/>
      <c r="W14" s="60" t="str">
        <f t="shared" si="7"/>
        <v>GE.PA.IT.010204.01</v>
      </c>
      <c r="AD14" s="35" t="s">
        <v>3326</v>
      </c>
      <c r="AE14" s="35">
        <v>1250</v>
      </c>
    </row>
    <row r="15" spans="1:37" s="35" customFormat="1" ht="15">
      <c r="A15" s="35" t="s">
        <v>2189</v>
      </c>
      <c r="C15" s="38" t="s">
        <v>4274</v>
      </c>
      <c r="D15" s="35" t="s">
        <v>4275</v>
      </c>
      <c r="E15" s="38" t="s">
        <v>4265</v>
      </c>
      <c r="F15" s="35" t="s">
        <v>4210</v>
      </c>
      <c r="G15" s="35" t="s">
        <v>1931</v>
      </c>
      <c r="H15" s="38" t="s">
        <v>2212</v>
      </c>
      <c r="I15" s="35" t="s">
        <v>1931</v>
      </c>
      <c r="J15" s="39" t="str">
        <f t="shared" si="0"/>
        <v>PA.IT.150501</v>
      </c>
      <c r="K15" s="38" t="s">
        <v>3298</v>
      </c>
      <c r="L15" s="35" t="str">
        <f t="shared" si="1"/>
        <v>Normal</v>
      </c>
      <c r="M15" s="60" t="str">
        <f t="shared" si="2"/>
        <v>PI.PA.IT.150501.01</v>
      </c>
      <c r="N15" s="60"/>
      <c r="O15" s="60" t="str">
        <f t="shared" si="3"/>
        <v>PH.PA.IT.150501.01</v>
      </c>
      <c r="P15" s="65"/>
      <c r="Q15" s="60" t="str">
        <f t="shared" si="4"/>
        <v>CL.PA.IT.150501.01</v>
      </c>
      <c r="R15" s="65"/>
      <c r="S15" s="39" t="str">
        <f t="shared" si="5"/>
        <v>DR.PA.IT.150501.01</v>
      </c>
      <c r="T15" s="39"/>
      <c r="U15" s="60" t="str">
        <f t="shared" si="6"/>
        <v>IM.PA.IT.150501.01</v>
      </c>
      <c r="V15" s="59"/>
      <c r="W15" s="60" t="str">
        <f t="shared" si="7"/>
        <v>GE.PA.IT.150501.01</v>
      </c>
      <c r="AH15" s="35" t="s">
        <v>3207</v>
      </c>
      <c r="AI15" s="35">
        <v>1500</v>
      </c>
    </row>
    <row r="16" spans="1:37" s="35" customFormat="1" ht="15">
      <c r="A16" s="35" t="s">
        <v>2189</v>
      </c>
      <c r="C16" s="38" t="s">
        <v>4274</v>
      </c>
      <c r="E16" s="38" t="s">
        <v>4265</v>
      </c>
      <c r="F16" s="35" t="s">
        <v>4210</v>
      </c>
      <c r="G16" s="35" t="s">
        <v>2009</v>
      </c>
      <c r="H16" s="38" t="s">
        <v>2217</v>
      </c>
      <c r="I16" s="35" t="s">
        <v>4211</v>
      </c>
      <c r="J16" s="39" t="str">
        <f t="shared" si="0"/>
        <v>PA.IT.150502</v>
      </c>
      <c r="K16" s="38" t="s">
        <v>3298</v>
      </c>
      <c r="L16" s="35" t="str">
        <f t="shared" si="1"/>
        <v>Diaphoretic</v>
      </c>
      <c r="M16" s="60" t="str">
        <f t="shared" si="2"/>
        <v>PI.PA.IT.150502.01</v>
      </c>
      <c r="N16" s="60"/>
      <c r="O16" s="60" t="str">
        <f t="shared" si="3"/>
        <v>PH.PA.IT.150502.01</v>
      </c>
      <c r="P16" s="65"/>
      <c r="Q16" s="60" t="str">
        <f t="shared" si="4"/>
        <v>CL.PA.IT.150502.01</v>
      </c>
      <c r="R16" s="65"/>
      <c r="S16" s="39" t="str">
        <f t="shared" si="5"/>
        <v>DR.PA.IT.150502.01</v>
      </c>
      <c r="T16" s="39"/>
      <c r="U16" s="60" t="str">
        <f t="shared" si="6"/>
        <v>IM.PA.IT.150502.01</v>
      </c>
      <c r="V16" s="59"/>
      <c r="W16" s="60" t="str">
        <f t="shared" si="7"/>
        <v>GE.PA.IT.150502.01</v>
      </c>
      <c r="AH16" s="35" t="s">
        <v>3207</v>
      </c>
      <c r="AI16" s="35">
        <v>1500</v>
      </c>
    </row>
    <row r="17" spans="1:35" s="35" customFormat="1" ht="15">
      <c r="A17" s="35" t="s">
        <v>2189</v>
      </c>
      <c r="C17" s="38" t="s">
        <v>4274</v>
      </c>
      <c r="E17" s="38" t="s">
        <v>4265</v>
      </c>
      <c r="F17" s="35" t="s">
        <v>4210</v>
      </c>
      <c r="G17" s="35" t="s">
        <v>1624</v>
      </c>
      <c r="H17" s="38" t="s">
        <v>2219</v>
      </c>
      <c r="I17" s="35" t="s">
        <v>1624</v>
      </c>
      <c r="J17" s="39" t="str">
        <f t="shared" si="0"/>
        <v>PA.IT.150503</v>
      </c>
      <c r="K17" s="38" t="s">
        <v>3298</v>
      </c>
      <c r="L17" s="35" t="str">
        <f t="shared" si="1"/>
        <v>Moist</v>
      </c>
      <c r="M17" s="60" t="str">
        <f t="shared" si="2"/>
        <v>PI.PA.IT.150503.01</v>
      </c>
      <c r="N17" s="60"/>
      <c r="O17" s="60" t="str">
        <f t="shared" si="3"/>
        <v>PH.PA.IT.150503.01</v>
      </c>
      <c r="P17" s="65"/>
      <c r="Q17" s="60" t="str">
        <f t="shared" si="4"/>
        <v>CL.PA.IT.150503.01</v>
      </c>
      <c r="R17" s="65"/>
      <c r="S17" s="39" t="str">
        <f t="shared" si="5"/>
        <v>DR.PA.IT.150503.01</v>
      </c>
      <c r="T17" s="39"/>
      <c r="U17" s="60" t="str">
        <f t="shared" si="6"/>
        <v>IM.PA.IT.150503.01</v>
      </c>
      <c r="V17" s="59"/>
      <c r="W17" s="60" t="str">
        <f t="shared" si="7"/>
        <v>GE.PA.IT.150503.01</v>
      </c>
      <c r="AH17" s="35" t="s">
        <v>3207</v>
      </c>
      <c r="AI17" s="35">
        <v>1500</v>
      </c>
    </row>
    <row r="18" spans="1:35" s="35" customFormat="1" ht="15">
      <c r="A18" s="35" t="s">
        <v>2189</v>
      </c>
      <c r="C18" s="38" t="s">
        <v>4274</v>
      </c>
      <c r="E18" s="38" t="s">
        <v>4265</v>
      </c>
      <c r="F18" s="35" t="s">
        <v>4210</v>
      </c>
      <c r="G18" s="35" t="s">
        <v>4212</v>
      </c>
      <c r="H18" s="38" t="s">
        <v>2063</v>
      </c>
      <c r="I18" s="35" t="s">
        <v>4213</v>
      </c>
      <c r="J18" s="39" t="str">
        <f t="shared" si="0"/>
        <v>PA.IT.150504</v>
      </c>
      <c r="K18" s="38" t="s">
        <v>3298</v>
      </c>
      <c r="L18" s="35" t="str">
        <f t="shared" si="1"/>
        <v>Extremely dry</v>
      </c>
      <c r="M18" s="60" t="str">
        <f t="shared" si="2"/>
        <v>PI.PA.IT.150504.01</v>
      </c>
      <c r="N18" s="60"/>
      <c r="O18" s="60" t="str">
        <f t="shared" si="3"/>
        <v>PH.PA.IT.150504.01</v>
      </c>
      <c r="P18" s="65"/>
      <c r="Q18" s="60" t="str">
        <f t="shared" si="4"/>
        <v>CL.PA.IT.150504.01</v>
      </c>
      <c r="R18" s="65"/>
      <c r="S18" s="39" t="str">
        <f t="shared" si="5"/>
        <v>DR.PA.IT.150504.01</v>
      </c>
      <c r="T18" s="39"/>
      <c r="U18" s="60" t="str">
        <f t="shared" si="6"/>
        <v>IM.PA.IT.150504.01</v>
      </c>
      <c r="V18" s="59"/>
      <c r="W18" s="60" t="str">
        <f t="shared" si="7"/>
        <v>GE.PA.IT.150504.01</v>
      </c>
      <c r="AH18" s="35" t="s">
        <v>3207</v>
      </c>
      <c r="AI18" s="35">
        <v>1500</v>
      </c>
    </row>
    <row r="19" spans="1:35" s="35" customFormat="1" ht="15">
      <c r="A19" s="35" t="s">
        <v>2189</v>
      </c>
      <c r="C19" s="38" t="s">
        <v>4274</v>
      </c>
      <c r="E19" s="38" t="s">
        <v>4265</v>
      </c>
      <c r="F19" s="35" t="s">
        <v>4210</v>
      </c>
      <c r="G19" s="35" t="s">
        <v>1851</v>
      </c>
      <c r="H19" s="38" t="s">
        <v>2065</v>
      </c>
      <c r="I19" s="35" t="s">
        <v>1851</v>
      </c>
      <c r="J19" s="39" t="str">
        <f t="shared" si="0"/>
        <v>PA.IT.150505</v>
      </c>
      <c r="K19" s="38" t="s">
        <v>3298</v>
      </c>
      <c r="L19" s="35" t="str">
        <f t="shared" si="1"/>
        <v>Clammy</v>
      </c>
      <c r="M19" s="60" t="str">
        <f t="shared" si="2"/>
        <v>PI.PA.IT.150505.01</v>
      </c>
      <c r="N19" s="60"/>
      <c r="O19" s="60" t="str">
        <f t="shared" si="3"/>
        <v>PH.PA.IT.150505.01</v>
      </c>
      <c r="P19" s="65"/>
      <c r="Q19" s="60" t="str">
        <f t="shared" si="4"/>
        <v>CL.PA.IT.150505.01</v>
      </c>
      <c r="R19" s="65"/>
      <c r="S19" s="39" t="str">
        <f t="shared" si="5"/>
        <v>DR.PA.IT.150505.01</v>
      </c>
      <c r="T19" s="39"/>
      <c r="U19" s="60" t="str">
        <f t="shared" si="6"/>
        <v>IM.PA.IT.150505.01</v>
      </c>
      <c r="V19" s="59"/>
      <c r="W19" s="60" t="str">
        <f t="shared" si="7"/>
        <v>GE.PA.IT.150505.01</v>
      </c>
      <c r="AH19" s="35" t="s">
        <v>3207</v>
      </c>
      <c r="AI19" s="35">
        <v>1500</v>
      </c>
    </row>
    <row r="20" spans="1:35" s="35" customFormat="1" ht="15">
      <c r="A20" s="35" t="s">
        <v>2189</v>
      </c>
      <c r="C20" s="38" t="s">
        <v>4274</v>
      </c>
      <c r="D20" s="35" t="s">
        <v>4276</v>
      </c>
      <c r="E20" s="38" t="s">
        <v>3361</v>
      </c>
      <c r="F20" s="35" t="s">
        <v>4214</v>
      </c>
      <c r="G20" s="35" t="s">
        <v>2538</v>
      </c>
      <c r="H20" s="38" t="s">
        <v>2212</v>
      </c>
      <c r="I20" s="35" t="s">
        <v>2538</v>
      </c>
      <c r="J20" s="39" t="str">
        <f t="shared" si="0"/>
        <v>PA.IT.150601</v>
      </c>
      <c r="K20" s="38" t="s">
        <v>3298</v>
      </c>
      <c r="L20" s="35" t="str">
        <f t="shared" si="1"/>
        <v>Warm</v>
      </c>
      <c r="M20" s="60" t="str">
        <f t="shared" si="2"/>
        <v>PI.PA.IT.150601.01</v>
      </c>
      <c r="N20" s="60"/>
      <c r="O20" s="60" t="str">
        <f t="shared" si="3"/>
        <v>PH.PA.IT.150601.01</v>
      </c>
      <c r="P20" s="65"/>
      <c r="Q20" s="60" t="str">
        <f t="shared" si="4"/>
        <v>CL.PA.IT.150601.01</v>
      </c>
      <c r="R20" s="65"/>
      <c r="S20" s="39" t="str">
        <f t="shared" si="5"/>
        <v>DR.PA.IT.150601.01</v>
      </c>
      <c r="T20" s="39"/>
      <c r="U20" s="60" t="str">
        <f t="shared" si="6"/>
        <v>IM.PA.IT.150601.01</v>
      </c>
      <c r="V20" s="59"/>
      <c r="W20" s="60" t="str">
        <f t="shared" si="7"/>
        <v>GE.PA.IT.150601.01</v>
      </c>
      <c r="AH20" s="35" t="s">
        <v>3207</v>
      </c>
      <c r="AI20" s="35">
        <v>1500</v>
      </c>
    </row>
    <row r="21" spans="1:35" s="35" customFormat="1" ht="15">
      <c r="A21" s="35" t="s">
        <v>2189</v>
      </c>
      <c r="C21" s="38" t="s">
        <v>4274</v>
      </c>
      <c r="E21" s="38" t="s">
        <v>3361</v>
      </c>
      <c r="F21" s="35" t="s">
        <v>4214</v>
      </c>
      <c r="G21" s="35" t="s">
        <v>2540</v>
      </c>
      <c r="H21" s="38" t="s">
        <v>2217</v>
      </c>
      <c r="I21" s="35" t="s">
        <v>2540</v>
      </c>
      <c r="J21" s="39" t="str">
        <f t="shared" si="0"/>
        <v>PA.IT.150602</v>
      </c>
      <c r="K21" s="38" t="s">
        <v>3298</v>
      </c>
      <c r="L21" s="35" t="str">
        <f t="shared" si="1"/>
        <v>Cool</v>
      </c>
      <c r="M21" s="60" t="str">
        <f t="shared" si="2"/>
        <v>PI.PA.IT.150602.01</v>
      </c>
      <c r="N21" s="60"/>
      <c r="O21" s="60" t="str">
        <f t="shared" si="3"/>
        <v>PH.PA.IT.150602.01</v>
      </c>
      <c r="P21" s="65"/>
      <c r="Q21" s="60" t="str">
        <f t="shared" si="4"/>
        <v>CL.PA.IT.150602.01</v>
      </c>
      <c r="R21" s="65"/>
      <c r="S21" s="39" t="str">
        <f t="shared" si="5"/>
        <v>DR.PA.IT.150602.01</v>
      </c>
      <c r="T21" s="39"/>
      <c r="U21" s="60" t="str">
        <f t="shared" si="6"/>
        <v>IM.PA.IT.150602.01</v>
      </c>
      <c r="V21" s="59"/>
      <c r="W21" s="60" t="str">
        <f t="shared" si="7"/>
        <v>GE.PA.IT.150602.01</v>
      </c>
      <c r="AH21" s="35" t="s">
        <v>3207</v>
      </c>
      <c r="AI21" s="35">
        <v>1500</v>
      </c>
    </row>
    <row r="22" spans="1:35" s="35" customFormat="1" ht="15">
      <c r="A22" s="35" t="s">
        <v>2189</v>
      </c>
      <c r="C22" s="38" t="s">
        <v>4274</v>
      </c>
      <c r="E22" s="38" t="s">
        <v>3361</v>
      </c>
      <c r="F22" s="35" t="s">
        <v>4214</v>
      </c>
      <c r="G22" s="35" t="s">
        <v>2541</v>
      </c>
      <c r="H22" s="38" t="s">
        <v>2219</v>
      </c>
      <c r="I22" s="35" t="s">
        <v>2541</v>
      </c>
      <c r="J22" s="39" t="str">
        <f t="shared" si="0"/>
        <v>PA.IT.150603</v>
      </c>
      <c r="K22" s="38" t="s">
        <v>3298</v>
      </c>
      <c r="L22" s="35" t="str">
        <f t="shared" si="1"/>
        <v>Cold</v>
      </c>
      <c r="M22" s="60" t="str">
        <f t="shared" si="2"/>
        <v>PI.PA.IT.150603.01</v>
      </c>
      <c r="N22" s="60"/>
      <c r="O22" s="60" t="str">
        <f t="shared" si="3"/>
        <v>PH.PA.IT.150603.01</v>
      </c>
      <c r="P22" s="65"/>
      <c r="Q22" s="60" t="str">
        <f t="shared" si="4"/>
        <v>CL.PA.IT.150603.01</v>
      </c>
      <c r="R22" s="65"/>
      <c r="S22" s="39" t="str">
        <f t="shared" si="5"/>
        <v>DR.PA.IT.150603.01</v>
      </c>
      <c r="T22" s="39"/>
      <c r="U22" s="60" t="str">
        <f t="shared" si="6"/>
        <v>IM.PA.IT.150603.01</v>
      </c>
      <c r="V22" s="59"/>
      <c r="W22" s="60" t="str">
        <f t="shared" si="7"/>
        <v>GE.PA.IT.150603.01</v>
      </c>
      <c r="AH22" s="35" t="s">
        <v>3207</v>
      </c>
      <c r="AI22" s="35">
        <v>1500</v>
      </c>
    </row>
    <row r="23" spans="1:35" s="35" customFormat="1" ht="15">
      <c r="A23" s="35" t="s">
        <v>2189</v>
      </c>
      <c r="C23" s="38" t="s">
        <v>4274</v>
      </c>
      <c r="E23" s="38" t="s">
        <v>3361</v>
      </c>
      <c r="F23" s="35" t="s">
        <v>4214</v>
      </c>
      <c r="G23" s="35" t="s">
        <v>2539</v>
      </c>
      <c r="H23" s="38" t="s">
        <v>2063</v>
      </c>
      <c r="I23" s="35" t="s">
        <v>2539</v>
      </c>
      <c r="J23" s="39" t="str">
        <f t="shared" si="0"/>
        <v>PA.IT.150604</v>
      </c>
      <c r="K23" s="38" t="s">
        <v>3298</v>
      </c>
      <c r="L23" s="35" t="str">
        <f t="shared" si="1"/>
        <v>Hot</v>
      </c>
      <c r="M23" s="60" t="str">
        <f t="shared" si="2"/>
        <v>PI.PA.IT.150604.01</v>
      </c>
      <c r="N23" s="60"/>
      <c r="O23" s="60" t="str">
        <f t="shared" si="3"/>
        <v>PH.PA.IT.150604.01</v>
      </c>
      <c r="P23" s="65"/>
      <c r="Q23" s="60" t="str">
        <f t="shared" si="4"/>
        <v>CL.PA.IT.150604.01</v>
      </c>
      <c r="R23" s="65"/>
      <c r="S23" s="39" t="str">
        <f t="shared" si="5"/>
        <v>DR.PA.IT.150604.01</v>
      </c>
      <c r="T23" s="39"/>
      <c r="U23" s="60" t="str">
        <f t="shared" si="6"/>
        <v>IM.PA.IT.150604.01</v>
      </c>
      <c r="V23" s="59"/>
      <c r="W23" s="60" t="str">
        <f t="shared" si="7"/>
        <v>GE.PA.IT.150604.01</v>
      </c>
      <c r="AH23" s="35" t="s">
        <v>3207</v>
      </c>
      <c r="AI23" s="35">
        <v>1500</v>
      </c>
    </row>
    <row r="24" spans="1:35" s="35" customFormat="1" ht="14" customHeight="1">
      <c r="A24" s="35" t="s">
        <v>2189</v>
      </c>
      <c r="B24" s="35" t="s">
        <v>4277</v>
      </c>
      <c r="C24" s="38" t="s">
        <v>4278</v>
      </c>
      <c r="D24" s="35" t="s">
        <v>4279</v>
      </c>
      <c r="E24" s="38" t="s">
        <v>3298</v>
      </c>
      <c r="F24" s="35" t="s">
        <v>2535</v>
      </c>
      <c r="G24" s="35" t="s">
        <v>2536</v>
      </c>
      <c r="H24" s="38" t="s">
        <v>2212</v>
      </c>
      <c r="J24" s="39" t="str">
        <f t="shared" si="0"/>
        <v>PA.IT.070101</v>
      </c>
      <c r="K24" s="38" t="s">
        <v>2212</v>
      </c>
      <c r="L24" s="35" t="str">
        <f t="shared" si="1"/>
        <v>Breakdown</v>
      </c>
      <c r="M24" s="39" t="str">
        <f t="shared" si="2"/>
        <v>PI.PA.IT.070101.01</v>
      </c>
      <c r="N24" s="39"/>
      <c r="O24" s="39" t="str">
        <f t="shared" si="3"/>
        <v>PH.PA.IT.070101.01</v>
      </c>
      <c r="Q24" s="39" t="str">
        <f t="shared" si="4"/>
        <v>CL.PA.IT.070101.01</v>
      </c>
      <c r="R24" s="39"/>
      <c r="S24" s="39" t="str">
        <f t="shared" si="5"/>
        <v>DR.PA.IT.070101.01</v>
      </c>
      <c r="T24" s="39"/>
      <c r="U24" s="60" t="str">
        <f t="shared" si="6"/>
        <v>IM.PA.IT.070101.01</v>
      </c>
      <c r="V24" s="59"/>
      <c r="W24" s="60" t="str">
        <f t="shared" si="7"/>
        <v>GE.PA.IT.070101.01</v>
      </c>
      <c r="AD24" s="35" t="s">
        <v>3326</v>
      </c>
      <c r="AE24" s="35">
        <v>1245</v>
      </c>
    </row>
    <row r="25" spans="1:35" s="35" customFormat="1" ht="14" customHeight="1">
      <c r="A25" s="35" t="s">
        <v>2189</v>
      </c>
      <c r="C25" s="38" t="s">
        <v>4278</v>
      </c>
      <c r="E25" s="38" t="s">
        <v>3298</v>
      </c>
      <c r="F25" s="35" t="s">
        <v>2535</v>
      </c>
      <c r="G25" s="35" t="s">
        <v>584</v>
      </c>
      <c r="H25" s="38" t="s">
        <v>2217</v>
      </c>
      <c r="J25" s="39" t="str">
        <f t="shared" si="0"/>
        <v>PA.IT.070102</v>
      </c>
      <c r="K25" s="38" t="s">
        <v>2212</v>
      </c>
      <c r="L25" s="35" t="str">
        <f t="shared" si="1"/>
        <v>Bruising</v>
      </c>
      <c r="M25" s="39" t="str">
        <f t="shared" si="2"/>
        <v>PI.PA.IT.070102.01</v>
      </c>
      <c r="N25" s="39"/>
      <c r="O25" s="39" t="str">
        <f t="shared" si="3"/>
        <v>PH.PA.IT.070102.01</v>
      </c>
      <c r="Q25" s="39" t="str">
        <f t="shared" si="4"/>
        <v>CL.PA.IT.070102.01</v>
      </c>
      <c r="R25" s="39"/>
      <c r="S25" s="39" t="str">
        <f t="shared" si="5"/>
        <v>DR.PA.IT.070102.01</v>
      </c>
      <c r="T25" s="39"/>
      <c r="U25" s="60" t="str">
        <f t="shared" si="6"/>
        <v>IM.PA.IT.070102.01</v>
      </c>
      <c r="V25" s="59"/>
      <c r="W25" s="60" t="str">
        <f t="shared" si="7"/>
        <v>GE.PA.IT.070102.01</v>
      </c>
      <c r="AD25" s="35" t="s">
        <v>3326</v>
      </c>
      <c r="AE25" s="35">
        <v>1245</v>
      </c>
    </row>
    <row r="26" spans="1:35" s="35" customFormat="1" ht="14" customHeight="1">
      <c r="A26" s="35" t="s">
        <v>2189</v>
      </c>
      <c r="C26" s="38" t="s">
        <v>4278</v>
      </c>
      <c r="E26" s="38" t="s">
        <v>3298</v>
      </c>
      <c r="F26" s="35" t="s">
        <v>2535</v>
      </c>
      <c r="G26" s="35" t="s">
        <v>2817</v>
      </c>
      <c r="H26" s="38" t="s">
        <v>2219</v>
      </c>
      <c r="J26" s="39" t="str">
        <f t="shared" si="0"/>
        <v>PA.IT.070103</v>
      </c>
      <c r="K26" s="38" t="s">
        <v>2212</v>
      </c>
      <c r="L26" s="35" t="str">
        <f t="shared" si="1"/>
        <v>Burns</v>
      </c>
      <c r="M26" s="39" t="str">
        <f t="shared" si="2"/>
        <v>PI.PA.IT.070103.01</v>
      </c>
      <c r="N26" s="39"/>
      <c r="O26" s="39" t="str">
        <f t="shared" si="3"/>
        <v>PH.PA.IT.070103.01</v>
      </c>
      <c r="Q26" s="39" t="str">
        <f t="shared" si="4"/>
        <v>CL.PA.IT.070103.01</v>
      </c>
      <c r="R26" s="39"/>
      <c r="S26" s="39" t="str">
        <f t="shared" si="5"/>
        <v>DR.PA.IT.070103.01</v>
      </c>
      <c r="T26" s="39"/>
      <c r="U26" s="60" t="str">
        <f t="shared" si="6"/>
        <v>IM.PA.IT.070103.01</v>
      </c>
      <c r="V26" s="59"/>
      <c r="W26" s="60" t="str">
        <f t="shared" si="7"/>
        <v>GE.PA.IT.070103.01</v>
      </c>
      <c r="AD26" s="35" t="s">
        <v>3326</v>
      </c>
      <c r="AE26" s="35">
        <v>1245</v>
      </c>
    </row>
    <row r="27" spans="1:35" s="35" customFormat="1" ht="14" customHeight="1">
      <c r="A27" s="35" t="s">
        <v>2189</v>
      </c>
      <c r="C27" s="38" t="s">
        <v>4278</v>
      </c>
      <c r="E27" s="38" t="s">
        <v>3298</v>
      </c>
      <c r="F27" s="35" t="s">
        <v>2535</v>
      </c>
      <c r="G27" s="35" t="s">
        <v>2818</v>
      </c>
      <c r="H27" s="38" t="s">
        <v>2063</v>
      </c>
      <c r="J27" s="39" t="str">
        <f t="shared" si="0"/>
        <v>PA.IT.070104</v>
      </c>
      <c r="K27" s="38" t="s">
        <v>2212</v>
      </c>
      <c r="L27" s="35" t="str">
        <f t="shared" si="1"/>
        <v>Cuts</v>
      </c>
      <c r="M27" s="39" t="str">
        <f t="shared" si="2"/>
        <v>PI.PA.IT.070104.01</v>
      </c>
      <c r="N27" s="39"/>
      <c r="O27" s="39" t="str">
        <f t="shared" si="3"/>
        <v>PH.PA.IT.070104.01</v>
      </c>
      <c r="Q27" s="39" t="str">
        <f t="shared" si="4"/>
        <v>CL.PA.IT.070104.01</v>
      </c>
      <c r="R27" s="39"/>
      <c r="S27" s="39" t="str">
        <f t="shared" si="5"/>
        <v>DR.PA.IT.070104.01</v>
      </c>
      <c r="T27" s="39"/>
      <c r="U27" s="60" t="str">
        <f t="shared" si="6"/>
        <v>IM.PA.IT.070104.01</v>
      </c>
      <c r="V27" s="59"/>
      <c r="W27" s="60" t="str">
        <f t="shared" si="7"/>
        <v>GE.PA.IT.070104.01</v>
      </c>
      <c r="AD27" s="35" t="s">
        <v>3326</v>
      </c>
      <c r="AE27" s="35">
        <v>1245</v>
      </c>
    </row>
    <row r="28" spans="1:35" s="35" customFormat="1" ht="14" customHeight="1">
      <c r="A28" s="35" t="s">
        <v>2189</v>
      </c>
      <c r="C28" s="38" t="s">
        <v>4278</v>
      </c>
      <c r="E28" s="38" t="s">
        <v>3298</v>
      </c>
      <c r="F28" s="35" t="s">
        <v>2535</v>
      </c>
      <c r="G28" s="35" t="s">
        <v>2820</v>
      </c>
      <c r="H28" s="38" t="s">
        <v>2376</v>
      </c>
      <c r="J28" s="39" t="str">
        <f t="shared" si="0"/>
        <v>PA.IT.070107</v>
      </c>
      <c r="K28" s="38" t="s">
        <v>2212</v>
      </c>
      <c r="L28" s="35" t="str">
        <f t="shared" si="1"/>
        <v>Oozing</v>
      </c>
      <c r="M28" s="39" t="str">
        <f t="shared" si="2"/>
        <v>PI.PA.IT.070107.01</v>
      </c>
      <c r="N28" s="39"/>
      <c r="O28" s="39" t="str">
        <f t="shared" si="3"/>
        <v>PH.PA.IT.070107.01</v>
      </c>
      <c r="Q28" s="39" t="str">
        <f t="shared" si="4"/>
        <v>CL.PA.IT.070107.01</v>
      </c>
      <c r="R28" s="39"/>
      <c r="S28" s="39" t="str">
        <f t="shared" si="5"/>
        <v>DR.PA.IT.070107.01</v>
      </c>
      <c r="T28" s="39"/>
      <c r="U28" s="60" t="str">
        <f t="shared" si="6"/>
        <v>IM.PA.IT.070107.01</v>
      </c>
      <c r="V28" s="59"/>
      <c r="W28" s="60" t="str">
        <f t="shared" si="7"/>
        <v>GE.PA.IT.070107.01</v>
      </c>
      <c r="AD28" s="35" t="s">
        <v>3326</v>
      </c>
      <c r="AE28" s="35">
        <v>1245</v>
      </c>
    </row>
    <row r="29" spans="1:35" s="35" customFormat="1" ht="14" customHeight="1">
      <c r="A29" s="35" t="s">
        <v>2189</v>
      </c>
      <c r="C29" s="38" t="s">
        <v>4278</v>
      </c>
      <c r="E29" s="38" t="s">
        <v>3298</v>
      </c>
      <c r="F29" s="35" t="s">
        <v>2535</v>
      </c>
      <c r="G29" s="35" t="s">
        <v>2821</v>
      </c>
      <c r="H29" s="38" t="s">
        <v>2378</v>
      </c>
      <c r="J29" s="39" t="str">
        <f t="shared" si="0"/>
        <v>PA.IT.070108</v>
      </c>
      <c r="K29" s="38" t="s">
        <v>2212</v>
      </c>
      <c r="L29" s="35" t="str">
        <f t="shared" si="1"/>
        <v>Petechiae</v>
      </c>
      <c r="M29" s="39" t="str">
        <f t="shared" si="2"/>
        <v>PI.PA.IT.070108.01</v>
      </c>
      <c r="N29" s="39"/>
      <c r="O29" s="39" t="str">
        <f t="shared" si="3"/>
        <v>PH.PA.IT.070108.01</v>
      </c>
      <c r="Q29" s="39" t="str">
        <f t="shared" si="4"/>
        <v>CL.PA.IT.070108.01</v>
      </c>
      <c r="R29" s="39"/>
      <c r="S29" s="39" t="str">
        <f t="shared" si="5"/>
        <v>DR.PA.IT.070108.01</v>
      </c>
      <c r="T29" s="39"/>
      <c r="U29" s="60" t="str">
        <f t="shared" si="6"/>
        <v>IM.PA.IT.070108.01</v>
      </c>
      <c r="V29" s="59"/>
      <c r="W29" s="60" t="str">
        <f t="shared" si="7"/>
        <v>GE.PA.IT.070108.01</v>
      </c>
      <c r="AD29" s="35" t="s">
        <v>3326</v>
      </c>
      <c r="AE29" s="35">
        <v>1245</v>
      </c>
    </row>
    <row r="30" spans="1:35" s="35" customFormat="1" ht="14" customHeight="1">
      <c r="A30" s="35" t="s">
        <v>2189</v>
      </c>
      <c r="C30" s="38" t="s">
        <v>4278</v>
      </c>
      <c r="E30" s="38" t="s">
        <v>3298</v>
      </c>
      <c r="F30" s="35" t="s">
        <v>2535</v>
      </c>
      <c r="G30" s="35" t="s">
        <v>2822</v>
      </c>
      <c r="H30" s="38" t="s">
        <v>2380</v>
      </c>
      <c r="J30" s="39" t="str">
        <f t="shared" si="0"/>
        <v>PA.IT.070109</v>
      </c>
      <c r="K30" s="38" t="s">
        <v>2212</v>
      </c>
      <c r="L30" s="35" t="str">
        <f t="shared" si="1"/>
        <v>Pressure areas</v>
      </c>
      <c r="M30" s="39" t="str">
        <f t="shared" si="2"/>
        <v>PI.PA.IT.070109.01</v>
      </c>
      <c r="N30" s="39"/>
      <c r="O30" s="39" t="str">
        <f t="shared" si="3"/>
        <v>PH.PA.IT.070109.01</v>
      </c>
      <c r="Q30" s="39" t="str">
        <f t="shared" si="4"/>
        <v>CL.PA.IT.070109.01</v>
      </c>
      <c r="R30" s="39"/>
      <c r="S30" s="39" t="str">
        <f t="shared" si="5"/>
        <v>DR.PA.IT.070109.01</v>
      </c>
      <c r="T30" s="39"/>
      <c r="U30" s="60" t="str">
        <f t="shared" si="6"/>
        <v>IM.PA.IT.070109.01</v>
      </c>
      <c r="V30" s="59"/>
      <c r="W30" s="60" t="str">
        <f t="shared" si="7"/>
        <v>GE.PA.IT.070109.01</v>
      </c>
      <c r="AD30" s="35" t="s">
        <v>3326</v>
      </c>
      <c r="AE30" s="35">
        <v>1245</v>
      </c>
    </row>
    <row r="31" spans="1:35" s="35" customFormat="1" ht="14" customHeight="1">
      <c r="A31" s="35" t="s">
        <v>2189</v>
      </c>
      <c r="C31" s="38" t="s">
        <v>4278</v>
      </c>
      <c r="E31" s="38" t="s">
        <v>3298</v>
      </c>
      <c r="F31" s="35" t="s">
        <v>2535</v>
      </c>
      <c r="G31" s="35" t="s">
        <v>2823</v>
      </c>
      <c r="H31" s="38" t="s">
        <v>2124</v>
      </c>
      <c r="J31" s="39" t="str">
        <f t="shared" si="0"/>
        <v>PA.IT.070110</v>
      </c>
      <c r="K31" s="38" t="s">
        <v>2212</v>
      </c>
      <c r="L31" s="35" t="str">
        <f t="shared" si="1"/>
        <v>Rash</v>
      </c>
      <c r="M31" s="39" t="str">
        <f t="shared" si="2"/>
        <v>PI.PA.IT.070110.01</v>
      </c>
      <c r="N31" s="39"/>
      <c r="O31" s="39" t="str">
        <f t="shared" si="3"/>
        <v>PH.PA.IT.070110.01</v>
      </c>
      <c r="Q31" s="39" t="str">
        <f t="shared" si="4"/>
        <v>CL.PA.IT.070110.01</v>
      </c>
      <c r="R31" s="39"/>
      <c r="S31" s="39" t="str">
        <f t="shared" si="5"/>
        <v>DR.PA.IT.070110.01</v>
      </c>
      <c r="T31" s="39"/>
      <c r="U31" s="60" t="str">
        <f t="shared" si="6"/>
        <v>IM.PA.IT.070110.01</v>
      </c>
      <c r="V31" s="59"/>
      <c r="W31" s="60" t="str">
        <f t="shared" si="7"/>
        <v>GE.PA.IT.070110.01</v>
      </c>
      <c r="AD31" s="35" t="s">
        <v>3326</v>
      </c>
      <c r="AE31" s="35">
        <v>1245</v>
      </c>
    </row>
    <row r="32" spans="1:35" s="35" customFormat="1" ht="14" customHeight="1">
      <c r="A32" s="35" t="s">
        <v>2189</v>
      </c>
      <c r="C32" s="38" t="s">
        <v>4278</v>
      </c>
      <c r="E32" s="38" t="s">
        <v>3298</v>
      </c>
      <c r="F32" s="35" t="s">
        <v>2535</v>
      </c>
      <c r="G32" s="35" t="s">
        <v>2687</v>
      </c>
      <c r="H32" s="38" t="s">
        <v>2126</v>
      </c>
      <c r="J32" s="39" t="str">
        <f t="shared" si="0"/>
        <v>PA.IT.070111</v>
      </c>
      <c r="K32" s="38" t="s">
        <v>2212</v>
      </c>
      <c r="L32" s="35" t="str">
        <f t="shared" si="1"/>
        <v>Redness</v>
      </c>
      <c r="M32" s="39" t="str">
        <f t="shared" si="2"/>
        <v>PI.PA.IT.070111.01</v>
      </c>
      <c r="N32" s="39"/>
      <c r="O32" s="39" t="str">
        <f t="shared" si="3"/>
        <v>PH.PA.IT.070111.01</v>
      </c>
      <c r="Q32" s="39" t="str">
        <f t="shared" si="4"/>
        <v>CL.PA.IT.070111.01</v>
      </c>
      <c r="R32" s="39"/>
      <c r="S32" s="39" t="str">
        <f t="shared" si="5"/>
        <v>DR.PA.IT.070111.01</v>
      </c>
      <c r="T32" s="39"/>
      <c r="U32" s="60" t="str">
        <f t="shared" si="6"/>
        <v>IM.PA.IT.070111.01</v>
      </c>
      <c r="V32" s="59"/>
      <c r="W32" s="60" t="str">
        <f t="shared" si="7"/>
        <v>GE.PA.IT.070111.01</v>
      </c>
      <c r="AD32" s="35" t="s">
        <v>3326</v>
      </c>
      <c r="AE32" s="35">
        <v>1245</v>
      </c>
    </row>
    <row r="33" spans="1:31" s="35" customFormat="1" ht="14" customHeight="1">
      <c r="A33" s="35" t="s">
        <v>2189</v>
      </c>
      <c r="C33" s="38" t="s">
        <v>4278</v>
      </c>
      <c r="E33" s="38" t="s">
        <v>3298</v>
      </c>
      <c r="F33" s="35" t="s">
        <v>2535</v>
      </c>
      <c r="G33" s="35" t="s">
        <v>2720</v>
      </c>
      <c r="H33" s="38" t="s">
        <v>2128</v>
      </c>
      <c r="J33" s="39" t="str">
        <f t="shared" si="0"/>
        <v>PA.IT.070112</v>
      </c>
      <c r="K33" s="38" t="s">
        <v>2212</v>
      </c>
      <c r="L33" s="35" t="str">
        <f t="shared" si="1"/>
        <v>Road rash</v>
      </c>
      <c r="M33" s="39" t="str">
        <f t="shared" si="2"/>
        <v>PI.PA.IT.070112.01</v>
      </c>
      <c r="N33" s="39"/>
      <c r="O33" s="39" t="str">
        <f t="shared" si="3"/>
        <v>PH.PA.IT.070112.01</v>
      </c>
      <c r="Q33" s="39" t="str">
        <f t="shared" si="4"/>
        <v>CL.PA.IT.070112.01</v>
      </c>
      <c r="R33" s="39"/>
      <c r="S33" s="39" t="str">
        <f t="shared" si="5"/>
        <v>DR.PA.IT.070112.01</v>
      </c>
      <c r="T33" s="39"/>
      <c r="U33" s="60" t="str">
        <f t="shared" si="6"/>
        <v>IM.PA.IT.070112.01</v>
      </c>
      <c r="V33" s="59"/>
      <c r="W33" s="60" t="str">
        <f t="shared" si="7"/>
        <v>GE.PA.IT.070112.01</v>
      </c>
      <c r="AD33" s="35" t="s">
        <v>3326</v>
      </c>
      <c r="AE33" s="35">
        <v>1245</v>
      </c>
    </row>
    <row r="34" spans="1:31" s="35" customFormat="1" ht="14" customHeight="1">
      <c r="A34" s="35" t="s">
        <v>2189</v>
      </c>
      <c r="C34" s="38" t="s">
        <v>4278</v>
      </c>
      <c r="E34" s="38" t="s">
        <v>3298</v>
      </c>
      <c r="F34" s="35" t="s">
        <v>2535</v>
      </c>
      <c r="G34" s="35" t="s">
        <v>2721</v>
      </c>
      <c r="H34" s="38" t="s">
        <v>2130</v>
      </c>
      <c r="J34" s="39" t="str">
        <f t="shared" si="0"/>
        <v>PA.IT.070113</v>
      </c>
      <c r="K34" s="38" t="s">
        <v>2212</v>
      </c>
      <c r="L34" s="35" t="str">
        <f t="shared" si="1"/>
        <v>Scrapes</v>
      </c>
      <c r="M34" s="39" t="str">
        <f t="shared" si="2"/>
        <v>PI.PA.IT.070113.01</v>
      </c>
      <c r="N34" s="39"/>
      <c r="O34" s="39" t="str">
        <f t="shared" si="3"/>
        <v>PH.PA.IT.070113.01</v>
      </c>
      <c r="Q34" s="39" t="str">
        <f t="shared" si="4"/>
        <v>CL.PA.IT.070113.01</v>
      </c>
      <c r="R34" s="39"/>
      <c r="S34" s="39" t="str">
        <f t="shared" si="5"/>
        <v>DR.PA.IT.070113.01</v>
      </c>
      <c r="T34" s="39"/>
      <c r="U34" s="60" t="str">
        <f t="shared" si="6"/>
        <v>IM.PA.IT.070113.01</v>
      </c>
      <c r="V34" s="59"/>
      <c r="W34" s="60" t="str">
        <f t="shared" si="7"/>
        <v>GE.PA.IT.070113.01</v>
      </c>
      <c r="AD34" s="35" t="s">
        <v>3326</v>
      </c>
      <c r="AE34" s="35">
        <v>1245</v>
      </c>
    </row>
    <row r="35" spans="1:31" s="35" customFormat="1" ht="14" customHeight="1">
      <c r="A35" s="35" t="s">
        <v>2189</v>
      </c>
      <c r="C35" s="38" t="s">
        <v>4278</v>
      </c>
      <c r="E35" s="38" t="s">
        <v>3298</v>
      </c>
      <c r="F35" s="35" t="s">
        <v>2535</v>
      </c>
      <c r="G35" s="35" t="s">
        <v>2230</v>
      </c>
      <c r="H35" s="38" t="s">
        <v>2296</v>
      </c>
      <c r="J35" s="39" t="str">
        <f t="shared" si="0"/>
        <v>PA.IT.070114</v>
      </c>
      <c r="K35" s="38" t="s">
        <v>2212</v>
      </c>
      <c r="L35" s="35" t="str">
        <f t="shared" si="1"/>
        <v>Sloughing</v>
      </c>
      <c r="M35" s="39" t="str">
        <f t="shared" si="2"/>
        <v>PI.PA.IT.070114.01</v>
      </c>
      <c r="N35" s="39"/>
      <c r="O35" s="39" t="str">
        <f t="shared" si="3"/>
        <v>PH.PA.IT.070114.01</v>
      </c>
      <c r="Q35" s="39" t="str">
        <f t="shared" si="4"/>
        <v>CL.PA.IT.070114.01</v>
      </c>
      <c r="R35" s="39"/>
      <c r="S35" s="39" t="str">
        <f t="shared" si="5"/>
        <v>DR.PA.IT.070114.01</v>
      </c>
      <c r="T35" s="39"/>
      <c r="U35" s="60" t="str">
        <f t="shared" si="6"/>
        <v>IM.PA.IT.070114.01</v>
      </c>
      <c r="V35" s="59"/>
      <c r="W35" s="60" t="str">
        <f t="shared" si="7"/>
        <v>GE.PA.IT.070114.01</v>
      </c>
      <c r="AD35" s="35" t="s">
        <v>3326</v>
      </c>
      <c r="AE35" s="35">
        <v>1245</v>
      </c>
    </row>
    <row r="36" spans="1:31" s="35" customFormat="1" ht="14" customHeight="1">
      <c r="A36" s="35" t="s">
        <v>2189</v>
      </c>
      <c r="C36" s="38" t="s">
        <v>4278</v>
      </c>
      <c r="E36" s="38" t="s">
        <v>3298</v>
      </c>
      <c r="F36" s="35" t="s">
        <v>2535</v>
      </c>
      <c r="G36" s="35" t="s">
        <v>2476</v>
      </c>
      <c r="H36" s="38" t="s">
        <v>2459</v>
      </c>
      <c r="J36" s="39" t="str">
        <f t="shared" si="0"/>
        <v>PA.IT.070115</v>
      </c>
      <c r="K36" s="38" t="s">
        <v>2212</v>
      </c>
      <c r="L36" s="35" t="str">
        <f t="shared" si="1"/>
        <v>Swelling</v>
      </c>
      <c r="M36" s="39" t="str">
        <f t="shared" si="2"/>
        <v>PI.PA.IT.070115.01</v>
      </c>
      <c r="N36" s="39"/>
      <c r="O36" s="39" t="str">
        <f t="shared" si="3"/>
        <v>PH.PA.IT.070115.01</v>
      </c>
      <c r="Q36" s="39" t="str">
        <f t="shared" si="4"/>
        <v>CL.PA.IT.070115.01</v>
      </c>
      <c r="R36" s="39"/>
      <c r="S36" s="39" t="str">
        <f t="shared" si="5"/>
        <v>DR.PA.IT.070115.01</v>
      </c>
      <c r="T36" s="39"/>
      <c r="U36" s="60" t="str">
        <f t="shared" si="6"/>
        <v>IM.PA.IT.070115.01</v>
      </c>
      <c r="V36" s="59"/>
      <c r="W36" s="60" t="str">
        <f t="shared" si="7"/>
        <v>GE.PA.IT.070115.01</v>
      </c>
      <c r="AD36" s="35" t="s">
        <v>3326</v>
      </c>
      <c r="AE36" s="35">
        <v>1245</v>
      </c>
    </row>
    <row r="37" spans="1:31" s="35" customFormat="1" ht="14" customHeight="1">
      <c r="A37" s="35" t="s">
        <v>2189</v>
      </c>
      <c r="C37" s="38" t="s">
        <v>4278</v>
      </c>
      <c r="E37" s="38" t="s">
        <v>3298</v>
      </c>
      <c r="F37" s="35" t="s">
        <v>2535</v>
      </c>
      <c r="G37" s="35" t="s">
        <v>2722</v>
      </c>
      <c r="H37" s="38" t="s">
        <v>2464</v>
      </c>
      <c r="J37" s="39" t="str">
        <f t="shared" si="0"/>
        <v>PA.IT.070116</v>
      </c>
      <c r="K37" s="38" t="s">
        <v>2212</v>
      </c>
      <c r="L37" s="35" t="str">
        <f t="shared" si="1"/>
        <v>Ulcer Stage I</v>
      </c>
      <c r="M37" s="39" t="str">
        <f t="shared" si="2"/>
        <v>PI.PA.IT.070116.01</v>
      </c>
      <c r="N37" s="39"/>
      <c r="O37" s="39" t="str">
        <f t="shared" si="3"/>
        <v>PH.PA.IT.070116.01</v>
      </c>
      <c r="Q37" s="39" t="str">
        <f t="shared" si="4"/>
        <v>CL.PA.IT.070116.01</v>
      </c>
      <c r="R37" s="39"/>
      <c r="S37" s="39" t="str">
        <f t="shared" si="5"/>
        <v>DR.PA.IT.070116.01</v>
      </c>
      <c r="T37" s="39"/>
      <c r="U37" s="60" t="str">
        <f t="shared" si="6"/>
        <v>IM.PA.IT.070116.01</v>
      </c>
      <c r="V37" s="59"/>
      <c r="W37" s="60" t="str">
        <f t="shared" si="7"/>
        <v>GE.PA.IT.070116.01</v>
      </c>
      <c r="AD37" s="35" t="s">
        <v>3326</v>
      </c>
      <c r="AE37" s="35">
        <v>1245</v>
      </c>
    </row>
    <row r="38" spans="1:31" s="35" customFormat="1" ht="14" customHeight="1">
      <c r="A38" s="35" t="s">
        <v>2189</v>
      </c>
      <c r="C38" s="38" t="s">
        <v>4278</v>
      </c>
      <c r="E38" s="38" t="s">
        <v>3298</v>
      </c>
      <c r="F38" s="35" t="s">
        <v>2535</v>
      </c>
      <c r="G38" s="35" t="s">
        <v>2723</v>
      </c>
      <c r="H38" s="38" t="s">
        <v>2466</v>
      </c>
      <c r="J38" s="39" t="str">
        <f t="shared" si="0"/>
        <v>PA.IT.070117</v>
      </c>
      <c r="K38" s="38" t="s">
        <v>2212</v>
      </c>
      <c r="L38" s="35" t="str">
        <f t="shared" si="1"/>
        <v>Ulcer Stage II</v>
      </c>
      <c r="M38" s="39" t="str">
        <f t="shared" si="2"/>
        <v>PI.PA.IT.070117.01</v>
      </c>
      <c r="N38" s="39"/>
      <c r="O38" s="39" t="str">
        <f t="shared" si="3"/>
        <v>PH.PA.IT.070117.01</v>
      </c>
      <c r="Q38" s="39" t="str">
        <f t="shared" si="4"/>
        <v>CL.PA.IT.070117.01</v>
      </c>
      <c r="R38" s="39"/>
      <c r="S38" s="39" t="str">
        <f t="shared" si="5"/>
        <v>DR.PA.IT.070117.01</v>
      </c>
      <c r="T38" s="39"/>
      <c r="U38" s="60" t="str">
        <f t="shared" si="6"/>
        <v>IM.PA.IT.070117.01</v>
      </c>
      <c r="V38" s="59"/>
      <c r="W38" s="60" t="str">
        <f t="shared" si="7"/>
        <v>GE.PA.IT.070117.01</v>
      </c>
      <c r="AD38" s="35" t="s">
        <v>3326</v>
      </c>
      <c r="AE38" s="35">
        <v>1245</v>
      </c>
    </row>
    <row r="39" spans="1:31" s="35" customFormat="1" ht="14" customHeight="1">
      <c r="A39" s="35" t="s">
        <v>2189</v>
      </c>
      <c r="C39" s="38" t="s">
        <v>4278</v>
      </c>
      <c r="E39" s="38" t="s">
        <v>3298</v>
      </c>
      <c r="F39" s="35" t="s">
        <v>2535</v>
      </c>
      <c r="G39" s="35" t="s">
        <v>2724</v>
      </c>
      <c r="H39" s="38" t="s">
        <v>2616</v>
      </c>
      <c r="J39" s="39" t="str">
        <f t="shared" si="0"/>
        <v>PA.IT.070118</v>
      </c>
      <c r="K39" s="38" t="s">
        <v>2212</v>
      </c>
      <c r="L39" s="35" t="str">
        <f t="shared" si="1"/>
        <v>Ulcer Stage III</v>
      </c>
      <c r="M39" s="39" t="str">
        <f t="shared" si="2"/>
        <v>PI.PA.IT.070118.01</v>
      </c>
      <c r="N39" s="39"/>
      <c r="O39" s="39" t="str">
        <f t="shared" si="3"/>
        <v>PH.PA.IT.070118.01</v>
      </c>
      <c r="Q39" s="39" t="str">
        <f t="shared" si="4"/>
        <v>CL.PA.IT.070118.01</v>
      </c>
      <c r="R39" s="39"/>
      <c r="S39" s="39" t="str">
        <f t="shared" si="5"/>
        <v>DR.PA.IT.070118.01</v>
      </c>
      <c r="T39" s="39"/>
      <c r="U39" s="60" t="str">
        <f t="shared" si="6"/>
        <v>IM.PA.IT.070118.01</v>
      </c>
      <c r="V39" s="59"/>
      <c r="W39" s="60" t="str">
        <f t="shared" si="7"/>
        <v>GE.PA.IT.070118.01</v>
      </c>
      <c r="AD39" s="35" t="s">
        <v>3326</v>
      </c>
      <c r="AE39" s="35">
        <v>1245</v>
      </c>
    </row>
    <row r="40" spans="1:31" s="35" customFormat="1" ht="14" customHeight="1">
      <c r="A40" s="35" t="s">
        <v>2189</v>
      </c>
      <c r="C40" s="38" t="s">
        <v>4278</v>
      </c>
      <c r="E40" s="38" t="s">
        <v>3298</v>
      </c>
      <c r="F40" s="35" t="s">
        <v>2535</v>
      </c>
      <c r="G40" s="35" t="s">
        <v>2725</v>
      </c>
      <c r="H40" s="38" t="s">
        <v>2618</v>
      </c>
      <c r="J40" s="39" t="str">
        <f t="shared" si="0"/>
        <v>PA.IT.070119</v>
      </c>
      <c r="K40" s="38" t="s">
        <v>2212</v>
      </c>
      <c r="L40" s="35" t="str">
        <f t="shared" si="1"/>
        <v>Ulcer Stage IV</v>
      </c>
      <c r="M40" s="39" t="str">
        <f t="shared" si="2"/>
        <v>PI.PA.IT.070119.01</v>
      </c>
      <c r="N40" s="39"/>
      <c r="O40" s="39" t="str">
        <f t="shared" si="3"/>
        <v>PH.PA.IT.070119.01</v>
      </c>
      <c r="Q40" s="39" t="str">
        <f t="shared" si="4"/>
        <v>CL.PA.IT.070119.01</v>
      </c>
      <c r="R40" s="39"/>
      <c r="S40" s="39" t="str">
        <f t="shared" si="5"/>
        <v>DR.PA.IT.070119.01</v>
      </c>
      <c r="T40" s="39"/>
      <c r="U40" s="60" t="str">
        <f t="shared" si="6"/>
        <v>IM.PA.IT.070119.01</v>
      </c>
      <c r="V40" s="59"/>
      <c r="W40" s="60" t="str">
        <f t="shared" si="7"/>
        <v>GE.PA.IT.070119.01</v>
      </c>
      <c r="AD40" s="35" t="s">
        <v>3326</v>
      </c>
      <c r="AE40" s="35">
        <v>1245</v>
      </c>
    </row>
    <row r="41" spans="1:31" s="35" customFormat="1" ht="14" customHeight="1">
      <c r="A41" s="35" t="s">
        <v>2189</v>
      </c>
      <c r="C41" s="38" t="s">
        <v>4278</v>
      </c>
      <c r="E41" s="38" t="s">
        <v>3298</v>
      </c>
      <c r="F41" s="35" t="s">
        <v>2535</v>
      </c>
      <c r="G41" s="38" t="s">
        <v>4280</v>
      </c>
      <c r="H41" s="38" t="s">
        <v>2620</v>
      </c>
      <c r="J41" s="39" t="str">
        <f t="shared" si="0"/>
        <v>PA.IT.070120</v>
      </c>
      <c r="K41" s="38" t="s">
        <v>2212</v>
      </c>
      <c r="L41" s="35" t="str">
        <f t="shared" si="1"/>
        <v>Intact (make this first)</v>
      </c>
      <c r="M41" s="39" t="str">
        <f t="shared" si="2"/>
        <v>PI.PA.IT.070120.01</v>
      </c>
      <c r="N41" s="39"/>
      <c r="O41" s="39" t="str">
        <f t="shared" si="3"/>
        <v>PH.PA.IT.070120.01</v>
      </c>
      <c r="Q41" s="39" t="str">
        <f t="shared" si="4"/>
        <v>CL.PA.IT.070120.01</v>
      </c>
      <c r="R41" s="39"/>
      <c r="S41" s="39" t="str">
        <f t="shared" si="5"/>
        <v>DR.PA.IT.070120.01</v>
      </c>
      <c r="T41" s="39"/>
      <c r="U41" s="60" t="str">
        <f t="shared" si="6"/>
        <v>IM.PA.IT.070120.01</v>
      </c>
      <c r="V41" s="59"/>
      <c r="W41" s="60" t="str">
        <f t="shared" si="7"/>
        <v>GE.PA.IT.070120.01</v>
      </c>
      <c r="AD41" s="35" t="s">
        <v>3326</v>
      </c>
      <c r="AE41" s="35">
        <v>1245</v>
      </c>
    </row>
    <row r="42" spans="1:31" s="35" customFormat="1" ht="14" customHeight="1">
      <c r="A42" s="35" t="s">
        <v>2189</v>
      </c>
      <c r="C42" s="38" t="s">
        <v>4278</v>
      </c>
      <c r="E42" s="38" t="s">
        <v>3298</v>
      </c>
      <c r="F42" s="35" t="s">
        <v>2535</v>
      </c>
      <c r="G42" s="38" t="s">
        <v>4281</v>
      </c>
      <c r="H42" s="38" t="s">
        <v>2622</v>
      </c>
      <c r="J42" s="39" t="str">
        <f t="shared" si="0"/>
        <v>PA.IT.070121</v>
      </c>
      <c r="K42" s="38" t="s">
        <v>2212</v>
      </c>
      <c r="L42" s="35" t="str">
        <f t="shared" si="1"/>
        <v>Impaired</v>
      </c>
      <c r="M42" s="39" t="str">
        <f t="shared" si="2"/>
        <v>PI.PA.IT.070121.01</v>
      </c>
      <c r="N42" s="39"/>
      <c r="O42" s="39" t="str">
        <f t="shared" si="3"/>
        <v>PH.PA.IT.070121.01</v>
      </c>
      <c r="Q42" s="39" t="str">
        <f t="shared" si="4"/>
        <v>CL.PA.IT.070121.01</v>
      </c>
      <c r="R42" s="39"/>
      <c r="S42" s="39" t="str">
        <f t="shared" si="5"/>
        <v>DR.PA.IT.070121.01</v>
      </c>
      <c r="T42" s="39"/>
      <c r="U42" s="60" t="str">
        <f t="shared" si="6"/>
        <v>IM.PA.IT.070121.01</v>
      </c>
      <c r="V42" s="59"/>
      <c r="W42" s="60" t="str">
        <f t="shared" si="7"/>
        <v>GE.PA.IT.070121.01</v>
      </c>
      <c r="AD42" s="35" t="s">
        <v>3326</v>
      </c>
      <c r="AE42" s="35">
        <v>1245</v>
      </c>
    </row>
    <row r="43" spans="1:31" s="35" customFormat="1" ht="14" customHeight="1">
      <c r="A43" s="35" t="s">
        <v>2189</v>
      </c>
      <c r="C43" s="38" t="s">
        <v>4278</v>
      </c>
      <c r="E43" s="38" t="s">
        <v>3298</v>
      </c>
      <c r="F43" s="35" t="s">
        <v>2535</v>
      </c>
      <c r="G43" s="38" t="s">
        <v>4282</v>
      </c>
      <c r="H43" s="38" t="s">
        <v>2474</v>
      </c>
      <c r="J43" s="39" t="str">
        <f t="shared" si="0"/>
        <v>PA.IT.070122</v>
      </c>
      <c r="K43" s="38" t="s">
        <v>2212</v>
      </c>
      <c r="L43" s="35" t="str">
        <f t="shared" si="1"/>
        <v>Alteration</v>
      </c>
      <c r="M43" s="39" t="str">
        <f t="shared" si="2"/>
        <v>PI.PA.IT.070122.01</v>
      </c>
      <c r="N43" s="39"/>
      <c r="O43" s="39" t="str">
        <f t="shared" si="3"/>
        <v>PH.PA.IT.070122.01</v>
      </c>
      <c r="Q43" s="39" t="str">
        <f t="shared" si="4"/>
        <v>CL.PA.IT.070122.01</v>
      </c>
      <c r="R43" s="39"/>
      <c r="S43" s="39" t="str">
        <f t="shared" si="5"/>
        <v>DR.PA.IT.070122.01</v>
      </c>
      <c r="T43" s="39"/>
      <c r="U43" s="60" t="str">
        <f t="shared" si="6"/>
        <v>IM.PA.IT.070122.01</v>
      </c>
      <c r="V43" s="59"/>
      <c r="W43" s="60" t="str">
        <f t="shared" si="7"/>
        <v>GE.PA.IT.070122.01</v>
      </c>
      <c r="AD43" s="35" t="s">
        <v>3326</v>
      </c>
      <c r="AE43" s="35">
        <v>1245</v>
      </c>
    </row>
    <row r="44" spans="1:31" s="35" customFormat="1" ht="14" customHeight="1">
      <c r="A44" s="35" t="s">
        <v>2189</v>
      </c>
      <c r="C44" s="38" t="s">
        <v>4278</v>
      </c>
      <c r="E44" s="38" t="s">
        <v>3298</v>
      </c>
      <c r="F44" s="35" t="s">
        <v>2535</v>
      </c>
      <c r="G44" s="38" t="s">
        <v>4283</v>
      </c>
      <c r="H44" s="38" t="s">
        <v>2625</v>
      </c>
      <c r="J44" s="39" t="str">
        <f t="shared" si="0"/>
        <v>PA.IT.070123</v>
      </c>
      <c r="K44" s="38" t="s">
        <v>2212</v>
      </c>
      <c r="L44" s="35" t="str">
        <f t="shared" si="1"/>
        <v>Frostbite</v>
      </c>
      <c r="M44" s="39" t="str">
        <f t="shared" si="2"/>
        <v>PI.PA.IT.070123.01</v>
      </c>
      <c r="N44" s="39"/>
      <c r="O44" s="39" t="str">
        <f t="shared" si="3"/>
        <v>PH.PA.IT.070123.01</v>
      </c>
      <c r="Q44" s="39" t="str">
        <f t="shared" si="4"/>
        <v>CL.PA.IT.070123.01</v>
      </c>
      <c r="R44" s="39"/>
      <c r="S44" s="39" t="str">
        <f t="shared" si="5"/>
        <v>DR.PA.IT.070123.01</v>
      </c>
      <c r="T44" s="39"/>
      <c r="U44" s="60" t="str">
        <f t="shared" si="6"/>
        <v>IM.PA.IT.070123.01</v>
      </c>
      <c r="V44" s="59"/>
      <c r="W44" s="60" t="str">
        <f t="shared" si="7"/>
        <v>GE.PA.IT.070123.01</v>
      </c>
      <c r="AD44" s="35" t="s">
        <v>3326</v>
      </c>
      <c r="AE44" s="35">
        <v>1245</v>
      </c>
    </row>
    <row r="45" spans="1:31" s="35" customFormat="1" ht="14" customHeight="1">
      <c r="A45" s="35" t="s">
        <v>2189</v>
      </c>
      <c r="C45" s="38" t="s">
        <v>4278</v>
      </c>
      <c r="E45" s="38" t="s">
        <v>3298</v>
      </c>
      <c r="F45" s="35" t="s">
        <v>2535</v>
      </c>
      <c r="G45" s="38" t="s">
        <v>4284</v>
      </c>
      <c r="H45" s="38" t="s">
        <v>2627</v>
      </c>
      <c r="J45" s="39" t="str">
        <f t="shared" si="0"/>
        <v>PA.IT.070124</v>
      </c>
      <c r="K45" s="38" t="s">
        <v>2212</v>
      </c>
      <c r="L45" s="35" t="str">
        <f t="shared" si="1"/>
        <v>Chemical Burns</v>
      </c>
      <c r="M45" s="39" t="str">
        <f t="shared" si="2"/>
        <v>PI.PA.IT.070124.01</v>
      </c>
      <c r="N45" s="39"/>
      <c r="O45" s="39" t="str">
        <f t="shared" si="3"/>
        <v>PH.PA.IT.070124.01</v>
      </c>
      <c r="Q45" s="39" t="str">
        <f t="shared" si="4"/>
        <v>CL.PA.IT.070124.01</v>
      </c>
      <c r="R45" s="39"/>
      <c r="S45" s="39" t="str">
        <f t="shared" si="5"/>
        <v>DR.PA.IT.070124.01</v>
      </c>
      <c r="T45" s="39"/>
      <c r="U45" s="60" t="str">
        <f t="shared" si="6"/>
        <v>IM.PA.IT.070124.01</v>
      </c>
      <c r="V45" s="59"/>
      <c r="W45" s="60" t="str">
        <f t="shared" si="7"/>
        <v>GE.PA.IT.070124.01</v>
      </c>
      <c r="AD45" s="35" t="s">
        <v>3326</v>
      </c>
      <c r="AE45" s="35">
        <v>1245</v>
      </c>
    </row>
    <row r="46" spans="1:31" s="35" customFormat="1" ht="14" customHeight="1">
      <c r="A46" s="35" t="s">
        <v>2189</v>
      </c>
      <c r="C46" s="38" t="s">
        <v>4278</v>
      </c>
      <c r="E46" s="38" t="s">
        <v>3298</v>
      </c>
      <c r="F46" s="35" t="s">
        <v>2535</v>
      </c>
      <c r="G46" s="38" t="s">
        <v>4285</v>
      </c>
      <c r="H46" s="38" t="s">
        <v>2331</v>
      </c>
      <c r="J46" s="39" t="str">
        <f t="shared" si="0"/>
        <v>PA.IT.070125</v>
      </c>
      <c r="K46" s="38" t="s">
        <v>2212</v>
      </c>
      <c r="L46" s="35" t="str">
        <f t="shared" si="1"/>
        <v>Excoriation</v>
      </c>
      <c r="M46" s="39" t="str">
        <f t="shared" si="2"/>
        <v>PI.PA.IT.070125.01</v>
      </c>
      <c r="N46" s="39"/>
      <c r="O46" s="39" t="str">
        <f t="shared" si="3"/>
        <v>PH.PA.IT.070125.01</v>
      </c>
      <c r="Q46" s="39" t="str">
        <f t="shared" si="4"/>
        <v>CL.PA.IT.070125.01</v>
      </c>
      <c r="R46" s="39"/>
      <c r="S46" s="39" t="str">
        <f t="shared" si="5"/>
        <v>DR.PA.IT.070125.01</v>
      </c>
      <c r="T46" s="39"/>
      <c r="U46" s="60" t="str">
        <f t="shared" si="6"/>
        <v>IM.PA.IT.070125.01</v>
      </c>
      <c r="V46" s="59"/>
      <c r="W46" s="60" t="str">
        <f t="shared" si="7"/>
        <v>GE.PA.IT.070125.01</v>
      </c>
      <c r="AD46" s="35" t="s">
        <v>3326</v>
      </c>
      <c r="AE46" s="35">
        <v>1245</v>
      </c>
    </row>
    <row r="47" spans="1:31" s="35" customFormat="1" ht="14" customHeight="1">
      <c r="A47" s="35" t="s">
        <v>2189</v>
      </c>
      <c r="C47" s="38" t="s">
        <v>4278</v>
      </c>
      <c r="E47" s="38" t="s">
        <v>3298</v>
      </c>
      <c r="F47" s="35" t="s">
        <v>2535</v>
      </c>
      <c r="G47" s="38" t="s">
        <v>4286</v>
      </c>
      <c r="H47" s="38" t="s">
        <v>1669</v>
      </c>
      <c r="J47" s="39" t="str">
        <f t="shared" si="0"/>
        <v>PA.IT.070126</v>
      </c>
      <c r="K47" s="38" t="s">
        <v>2212</v>
      </c>
      <c r="L47" s="35" t="str">
        <f t="shared" si="1"/>
        <v>Blisters</v>
      </c>
      <c r="M47" s="39" t="str">
        <f t="shared" si="2"/>
        <v>PI.PA.IT.070126.01</v>
      </c>
      <c r="N47" s="39"/>
      <c r="O47" s="39" t="str">
        <f t="shared" si="3"/>
        <v>PH.PA.IT.070126.01</v>
      </c>
      <c r="Q47" s="39" t="str">
        <f t="shared" si="4"/>
        <v>CL.PA.IT.070126.01</v>
      </c>
      <c r="R47" s="39"/>
      <c r="S47" s="39" t="str">
        <f t="shared" si="5"/>
        <v>DR.PA.IT.070126.01</v>
      </c>
      <c r="T47" s="39"/>
      <c r="U47" s="60" t="str">
        <f t="shared" si="6"/>
        <v>IM.PA.IT.070126.01</v>
      </c>
      <c r="V47" s="59"/>
      <c r="W47" s="60" t="str">
        <f t="shared" si="7"/>
        <v>GE.PA.IT.070126.01</v>
      </c>
      <c r="AD47" s="35" t="s">
        <v>3326</v>
      </c>
      <c r="AE47" s="35">
        <v>1245</v>
      </c>
    </row>
    <row r="48" spans="1:31" s="35" customFormat="1" ht="14" customHeight="1">
      <c r="A48" s="35" t="s">
        <v>2189</v>
      </c>
      <c r="C48" s="38" t="s">
        <v>4278</v>
      </c>
      <c r="E48" s="38" t="s">
        <v>3298</v>
      </c>
      <c r="F48" s="35" t="s">
        <v>2535</v>
      </c>
      <c r="G48" s="38" t="s">
        <v>4287</v>
      </c>
      <c r="H48" s="38" t="s">
        <v>1504</v>
      </c>
      <c r="J48" s="39" t="str">
        <f t="shared" si="0"/>
        <v>PA.IT.070127</v>
      </c>
      <c r="K48" s="38" t="s">
        <v>2212</v>
      </c>
      <c r="L48" s="35" t="str">
        <f t="shared" si="1"/>
        <v>Venous Stasis Ulcers</v>
      </c>
      <c r="M48" s="39" t="str">
        <f t="shared" si="2"/>
        <v>PI.PA.IT.070127.01</v>
      </c>
      <c r="N48" s="39"/>
      <c r="O48" s="39" t="str">
        <f t="shared" si="3"/>
        <v>PH.PA.IT.070127.01</v>
      </c>
      <c r="Q48" s="39" t="str">
        <f t="shared" si="4"/>
        <v>CL.PA.IT.070127.01</v>
      </c>
      <c r="R48" s="39"/>
      <c r="S48" s="39" t="str">
        <f t="shared" si="5"/>
        <v>DR.PA.IT.070127.01</v>
      </c>
      <c r="T48" s="39"/>
      <c r="U48" s="60" t="str">
        <f t="shared" si="6"/>
        <v>IM.PA.IT.070127.01</v>
      </c>
      <c r="V48" s="59"/>
      <c r="W48" s="60" t="str">
        <f t="shared" si="7"/>
        <v>GE.PA.IT.070127.01</v>
      </c>
      <c r="AD48" s="35" t="s">
        <v>3326</v>
      </c>
      <c r="AE48" s="35">
        <v>1245</v>
      </c>
    </row>
    <row r="49" spans="1:35" s="35" customFormat="1" ht="14" customHeight="1">
      <c r="A49" s="35" t="s">
        <v>2189</v>
      </c>
      <c r="C49" s="38" t="s">
        <v>4278</v>
      </c>
      <c r="E49" s="38" t="s">
        <v>3298</v>
      </c>
      <c r="F49" s="35" t="s">
        <v>2535</v>
      </c>
      <c r="G49" s="38" t="s">
        <v>4288</v>
      </c>
      <c r="H49" s="38" t="s">
        <v>4289</v>
      </c>
      <c r="J49" s="39" t="str">
        <f t="shared" si="0"/>
        <v>PA.IT.070128</v>
      </c>
      <c r="K49" s="38" t="s">
        <v>2212</v>
      </c>
      <c r="L49" s="35" t="str">
        <f t="shared" si="1"/>
        <v>Skin tear</v>
      </c>
      <c r="M49" s="39" t="str">
        <f t="shared" si="2"/>
        <v>PI.PA.IT.070128.01</v>
      </c>
      <c r="N49" s="39"/>
      <c r="O49" s="39" t="str">
        <f t="shared" si="3"/>
        <v>PH.PA.IT.070128.01</v>
      </c>
      <c r="Q49" s="39" t="str">
        <f t="shared" si="4"/>
        <v>CL.PA.IT.070128.01</v>
      </c>
      <c r="R49" s="39"/>
      <c r="S49" s="39" t="str">
        <f t="shared" si="5"/>
        <v>DR.PA.IT.070128.01</v>
      </c>
      <c r="T49" s="39"/>
      <c r="U49" s="60" t="str">
        <f t="shared" si="6"/>
        <v>IM.PA.IT.070128.01</v>
      </c>
      <c r="V49" s="59"/>
      <c r="W49" s="60" t="str">
        <f t="shared" si="7"/>
        <v>GE.PA.IT.070128.01</v>
      </c>
      <c r="AD49" s="35" t="s">
        <v>3326</v>
      </c>
      <c r="AE49" s="35">
        <v>1245</v>
      </c>
    </row>
    <row r="50" spans="1:35" s="35" customFormat="1" ht="14" customHeight="1">
      <c r="A50" s="35" t="s">
        <v>2189</v>
      </c>
      <c r="C50" s="38" t="s">
        <v>4278</v>
      </c>
      <c r="E50" s="38" t="s">
        <v>3298</v>
      </c>
      <c r="F50" s="35" t="s">
        <v>2535</v>
      </c>
      <c r="G50" s="38" t="s">
        <v>4290</v>
      </c>
      <c r="H50" s="38" t="s">
        <v>4291</v>
      </c>
      <c r="J50" s="39" t="str">
        <f t="shared" si="0"/>
        <v>PA.IT.070129</v>
      </c>
      <c r="K50" s="38" t="s">
        <v>2212</v>
      </c>
      <c r="L50" s="35" t="str">
        <f t="shared" si="1"/>
        <v>Other, specify</v>
      </c>
      <c r="M50" s="39" t="str">
        <f t="shared" si="2"/>
        <v>PI.PA.IT.070129.01</v>
      </c>
      <c r="N50" s="39"/>
      <c r="O50" s="39" t="str">
        <f t="shared" si="3"/>
        <v>PH.PA.IT.070129.01</v>
      </c>
      <c r="Q50" s="39" t="str">
        <f t="shared" si="4"/>
        <v>CL.PA.IT.070129.01</v>
      </c>
      <c r="R50" s="39"/>
      <c r="S50" s="39" t="str">
        <f t="shared" si="5"/>
        <v>DR.PA.IT.070129.01</v>
      </c>
      <c r="T50" s="39"/>
      <c r="U50" s="60" t="str">
        <f t="shared" si="6"/>
        <v>IM.PA.IT.070129.01</v>
      </c>
      <c r="V50" s="59"/>
      <c r="W50" s="60" t="str">
        <f t="shared" si="7"/>
        <v>GE.PA.IT.070129.01</v>
      </c>
      <c r="AD50" s="35" t="s">
        <v>3326</v>
      </c>
      <c r="AE50" s="35">
        <v>1245</v>
      </c>
    </row>
    <row r="51" spans="1:35" s="35" customFormat="1" ht="14" customHeight="1">
      <c r="A51" s="35" t="s">
        <v>2189</v>
      </c>
      <c r="C51" s="38" t="s">
        <v>4278</v>
      </c>
      <c r="D51" s="35" t="s">
        <v>4292</v>
      </c>
      <c r="E51" s="38" t="s">
        <v>3293</v>
      </c>
      <c r="F51" s="35" t="s">
        <v>4293</v>
      </c>
      <c r="G51" s="35" t="s">
        <v>4294</v>
      </c>
      <c r="H51" s="38" t="s">
        <v>3298</v>
      </c>
      <c r="J51" s="39" t="str">
        <f t="shared" si="0"/>
        <v>PA.IT.070201</v>
      </c>
      <c r="K51" s="38" t="s">
        <v>2212</v>
      </c>
      <c r="L51" s="35" t="str">
        <f t="shared" si="1"/>
        <v>groin, left</v>
      </c>
      <c r="M51" s="39" t="str">
        <f t="shared" si="2"/>
        <v>PI.PA.IT.070201.01</v>
      </c>
      <c r="N51" s="39"/>
      <c r="O51" s="39" t="str">
        <f t="shared" si="3"/>
        <v>PH.PA.IT.070201.01</v>
      </c>
      <c r="Q51" s="39" t="str">
        <f t="shared" si="4"/>
        <v>CL.PA.IT.070201.01</v>
      </c>
      <c r="R51" s="39"/>
      <c r="S51" s="39" t="str">
        <f t="shared" si="5"/>
        <v>DR.PA.IT.070201.01</v>
      </c>
      <c r="T51" s="39"/>
      <c r="U51" s="60" t="str">
        <f t="shared" si="6"/>
        <v>IM.PA.IT.070201.01</v>
      </c>
      <c r="V51" s="59"/>
      <c r="W51" s="60" t="str">
        <f t="shared" si="7"/>
        <v>GE.PA.IT.070201.01</v>
      </c>
      <c r="AD51" s="35" t="s">
        <v>3326</v>
      </c>
      <c r="AE51" s="35">
        <v>1255</v>
      </c>
    </row>
    <row r="52" spans="1:35" s="35" customFormat="1" ht="14" customHeight="1">
      <c r="A52" s="35" t="s">
        <v>2189</v>
      </c>
      <c r="C52" s="38" t="s">
        <v>4278</v>
      </c>
      <c r="E52" s="38" t="s">
        <v>3293</v>
      </c>
      <c r="F52" s="35" t="s">
        <v>4293</v>
      </c>
      <c r="G52" s="35" t="s">
        <v>4295</v>
      </c>
      <c r="H52" s="38" t="s">
        <v>3293</v>
      </c>
      <c r="J52" s="39" t="str">
        <f t="shared" si="0"/>
        <v>PA.IT.070202</v>
      </c>
      <c r="K52" s="38" t="s">
        <v>2212</v>
      </c>
      <c r="L52" s="35" t="str">
        <f t="shared" si="1"/>
        <v>groin, right</v>
      </c>
      <c r="M52" s="39" t="str">
        <f t="shared" si="2"/>
        <v>PI.PA.IT.070202.01</v>
      </c>
      <c r="N52" s="39"/>
      <c r="O52" s="39" t="str">
        <f t="shared" si="3"/>
        <v>PH.PA.IT.070202.01</v>
      </c>
      <c r="Q52" s="39" t="str">
        <f t="shared" si="4"/>
        <v>CL.PA.IT.070202.01</v>
      </c>
      <c r="R52" s="39"/>
      <c r="S52" s="39" t="str">
        <f t="shared" si="5"/>
        <v>DR.PA.IT.070202.01</v>
      </c>
      <c r="T52" s="39"/>
      <c r="U52" s="60" t="str">
        <f t="shared" si="6"/>
        <v>IM.PA.IT.070202.01</v>
      </c>
      <c r="V52" s="59"/>
      <c r="W52" s="60" t="str">
        <f t="shared" si="7"/>
        <v>GE.PA.IT.070202.01</v>
      </c>
      <c r="AD52" s="35" t="s">
        <v>3326</v>
      </c>
      <c r="AE52" s="35">
        <v>1255</v>
      </c>
    </row>
    <row r="53" spans="1:35" s="35" customFormat="1" ht="14" customHeight="1">
      <c r="A53" s="35" t="s">
        <v>2189</v>
      </c>
      <c r="C53" s="38" t="s">
        <v>4278</v>
      </c>
      <c r="E53" s="38" t="s">
        <v>3293</v>
      </c>
      <c r="F53" s="35" t="s">
        <v>4293</v>
      </c>
      <c r="G53" s="35" t="s">
        <v>4296</v>
      </c>
      <c r="H53" s="38" t="s">
        <v>3296</v>
      </c>
      <c r="J53" s="39" t="str">
        <f t="shared" si="0"/>
        <v>PA.IT.070203</v>
      </c>
      <c r="K53" s="38" t="s">
        <v>2212</v>
      </c>
      <c r="L53" s="35" t="str">
        <f t="shared" si="1"/>
        <v>hip, left</v>
      </c>
      <c r="M53" s="39" t="str">
        <f t="shared" si="2"/>
        <v>PI.PA.IT.070203.01</v>
      </c>
      <c r="N53" s="39"/>
      <c r="O53" s="39" t="str">
        <f t="shared" si="3"/>
        <v>PH.PA.IT.070203.01</v>
      </c>
      <c r="Q53" s="39" t="str">
        <f t="shared" si="4"/>
        <v>CL.PA.IT.070203.01</v>
      </c>
      <c r="R53" s="39"/>
      <c r="S53" s="39" t="str">
        <f t="shared" si="5"/>
        <v>DR.PA.IT.070203.01</v>
      </c>
      <c r="T53" s="39"/>
      <c r="U53" s="60" t="str">
        <f t="shared" si="6"/>
        <v>IM.PA.IT.070203.01</v>
      </c>
      <c r="V53" s="59"/>
      <c r="W53" s="60" t="str">
        <f t="shared" si="7"/>
        <v>GE.PA.IT.070203.01</v>
      </c>
      <c r="AD53" s="35" t="s">
        <v>3326</v>
      </c>
      <c r="AE53" s="35">
        <v>1255</v>
      </c>
    </row>
    <row r="54" spans="1:35" s="35" customFormat="1" ht="14" customHeight="1">
      <c r="A54" s="35" t="s">
        <v>2189</v>
      </c>
      <c r="C54" s="38" t="s">
        <v>4278</v>
      </c>
      <c r="E54" s="38" t="s">
        <v>3293</v>
      </c>
      <c r="F54" s="35" t="s">
        <v>4293</v>
      </c>
      <c r="G54" s="35" t="s">
        <v>4297</v>
      </c>
      <c r="H54" s="38" t="s">
        <v>4263</v>
      </c>
      <c r="J54" s="39" t="str">
        <f t="shared" si="0"/>
        <v>PA.IT.070204</v>
      </c>
      <c r="K54" s="38" t="s">
        <v>2212</v>
      </c>
      <c r="L54" s="35" t="str">
        <f t="shared" si="1"/>
        <v>hip, right</v>
      </c>
      <c r="M54" s="39" t="str">
        <f t="shared" si="2"/>
        <v>PI.PA.IT.070204.01</v>
      </c>
      <c r="N54" s="39"/>
      <c r="O54" s="39" t="str">
        <f t="shared" si="3"/>
        <v>PH.PA.IT.070204.01</v>
      </c>
      <c r="Q54" s="39" t="str">
        <f t="shared" si="4"/>
        <v>CL.PA.IT.070204.01</v>
      </c>
      <c r="R54" s="39"/>
      <c r="S54" s="39" t="str">
        <f t="shared" si="5"/>
        <v>DR.PA.IT.070204.01</v>
      </c>
      <c r="T54" s="39"/>
      <c r="U54" s="60" t="str">
        <f t="shared" si="6"/>
        <v>IM.PA.IT.070204.01</v>
      </c>
      <c r="V54" s="59"/>
      <c r="W54" s="60" t="str">
        <f t="shared" si="7"/>
        <v>GE.PA.IT.070204.01</v>
      </c>
      <c r="AD54" s="35" t="s">
        <v>3326</v>
      </c>
      <c r="AE54" s="35">
        <v>1255</v>
      </c>
    </row>
    <row r="55" spans="1:35" s="35" customFormat="1" ht="14" customHeight="1">
      <c r="A55" s="35" t="s">
        <v>2189</v>
      </c>
      <c r="C55" s="38" t="s">
        <v>4278</v>
      </c>
      <c r="E55" s="38" t="s">
        <v>3293</v>
      </c>
      <c r="F55" s="35" t="s">
        <v>4293</v>
      </c>
      <c r="G55" s="35" t="s">
        <v>4298</v>
      </c>
      <c r="H55" s="38" t="s">
        <v>4265</v>
      </c>
      <c r="J55" s="39" t="str">
        <f t="shared" si="0"/>
        <v>PA.IT.070205</v>
      </c>
      <c r="K55" s="38" t="s">
        <v>2212</v>
      </c>
      <c r="L55" s="35" t="str">
        <f t="shared" si="1"/>
        <v>umbilicus</v>
      </c>
      <c r="M55" s="39" t="str">
        <f t="shared" si="2"/>
        <v>PI.PA.IT.070205.01</v>
      </c>
      <c r="N55" s="39"/>
      <c r="O55" s="39" t="str">
        <f t="shared" si="3"/>
        <v>PH.PA.IT.070205.01</v>
      </c>
      <c r="Q55" s="39" t="str">
        <f t="shared" si="4"/>
        <v>CL.PA.IT.070205.01</v>
      </c>
      <c r="R55" s="39"/>
      <c r="S55" s="39" t="str">
        <f t="shared" si="5"/>
        <v>DR.PA.IT.070205.01</v>
      </c>
      <c r="T55" s="39"/>
      <c r="U55" s="60" t="str">
        <f t="shared" si="6"/>
        <v>IM.PA.IT.070205.01</v>
      </c>
      <c r="V55" s="59"/>
      <c r="W55" s="60" t="str">
        <f t="shared" si="7"/>
        <v>GE.PA.IT.070205.01</v>
      </c>
      <c r="AD55" s="35" t="s">
        <v>3326</v>
      </c>
      <c r="AE55" s="35">
        <v>1255</v>
      </c>
    </row>
    <row r="56" spans="1:35" s="35" customFormat="1" ht="14" customHeight="1">
      <c r="A56" s="35" t="s">
        <v>2189</v>
      </c>
      <c r="C56" s="38" t="s">
        <v>4278</v>
      </c>
      <c r="E56" s="38" t="s">
        <v>3293</v>
      </c>
      <c r="F56" s="35" t="s">
        <v>4293</v>
      </c>
      <c r="G56" s="35" t="s">
        <v>4299</v>
      </c>
      <c r="H56" s="38" t="s">
        <v>3361</v>
      </c>
      <c r="J56" s="39" t="str">
        <f t="shared" si="0"/>
        <v>PA.IT.070206</v>
      </c>
      <c r="K56" s="38" t="s">
        <v>2212</v>
      </c>
      <c r="L56" s="35" t="str">
        <f t="shared" si="1"/>
        <v>no external incisions</v>
      </c>
      <c r="M56" s="39" t="str">
        <f t="shared" si="2"/>
        <v>PI.PA.IT.070206.01</v>
      </c>
      <c r="N56" s="39"/>
      <c r="O56" s="39" t="str">
        <f t="shared" si="3"/>
        <v>PH.PA.IT.070206.01</v>
      </c>
      <c r="Q56" s="39" t="str">
        <f t="shared" si="4"/>
        <v>CL.PA.IT.070206.01</v>
      </c>
      <c r="R56" s="39"/>
      <c r="S56" s="39" t="str">
        <f t="shared" si="5"/>
        <v>DR.PA.IT.070206.01</v>
      </c>
      <c r="T56" s="39"/>
      <c r="U56" s="60" t="str">
        <f t="shared" si="6"/>
        <v>IM.PA.IT.070206.01</v>
      </c>
      <c r="V56" s="59"/>
      <c r="W56" s="60" t="str">
        <f t="shared" si="7"/>
        <v>GE.PA.IT.070206.01</v>
      </c>
      <c r="AD56" s="35" t="s">
        <v>3326</v>
      </c>
      <c r="AE56" s="35">
        <v>1255</v>
      </c>
    </row>
    <row r="57" spans="1:35" s="35" customFormat="1" ht="14" customHeight="1">
      <c r="A57" s="35" t="s">
        <v>2189</v>
      </c>
      <c r="C57" s="38" t="s">
        <v>4278</v>
      </c>
      <c r="E57" s="38" t="s">
        <v>3293</v>
      </c>
      <c r="F57" s="35" t="s">
        <v>4293</v>
      </c>
      <c r="G57" s="35" t="s">
        <v>4300</v>
      </c>
      <c r="H57" s="38" t="s">
        <v>3306</v>
      </c>
      <c r="J57" s="39" t="str">
        <f t="shared" si="0"/>
        <v>PA.IT.070207</v>
      </c>
      <c r="K57" s="38" t="s">
        <v>2212</v>
      </c>
      <c r="L57" s="35" t="str">
        <f t="shared" si="1"/>
        <v>oral</v>
      </c>
      <c r="M57" s="39" t="str">
        <f t="shared" si="2"/>
        <v>PI.PA.IT.070207.01</v>
      </c>
      <c r="N57" s="39"/>
      <c r="O57" s="39" t="str">
        <f t="shared" si="3"/>
        <v>PH.PA.IT.070207.01</v>
      </c>
      <c r="Q57" s="39" t="str">
        <f t="shared" si="4"/>
        <v>CL.PA.IT.070207.01</v>
      </c>
      <c r="R57" s="39"/>
      <c r="S57" s="39" t="str">
        <f t="shared" si="5"/>
        <v>DR.PA.IT.070207.01</v>
      </c>
      <c r="T57" s="39"/>
      <c r="U57" s="60" t="str">
        <f t="shared" si="6"/>
        <v>IM.PA.IT.070207.01</v>
      </c>
      <c r="V57" s="59"/>
      <c r="W57" s="60" t="str">
        <f t="shared" si="7"/>
        <v>GE.PA.IT.070207.01</v>
      </c>
      <c r="AD57" s="35" t="s">
        <v>3326</v>
      </c>
      <c r="AE57" s="35">
        <v>1255</v>
      </c>
    </row>
    <row r="58" spans="1:35" s="35" customFormat="1" ht="14" customHeight="1">
      <c r="A58" s="35" t="s">
        <v>2189</v>
      </c>
      <c r="C58" s="38" t="s">
        <v>4278</v>
      </c>
      <c r="E58" s="38" t="s">
        <v>3293</v>
      </c>
      <c r="F58" s="35" t="s">
        <v>4293</v>
      </c>
      <c r="G58" s="35" t="s">
        <v>4301</v>
      </c>
      <c r="H58" s="38" t="s">
        <v>3309</v>
      </c>
      <c r="J58" s="39" t="str">
        <f t="shared" si="0"/>
        <v>PA.IT.070208</v>
      </c>
      <c r="K58" s="38" t="s">
        <v>2212</v>
      </c>
      <c r="L58" s="35" t="str">
        <f t="shared" si="1"/>
        <v>nasal</v>
      </c>
      <c r="M58" s="39" t="str">
        <f t="shared" si="2"/>
        <v>PI.PA.IT.070208.01</v>
      </c>
      <c r="N58" s="39"/>
      <c r="O58" s="39" t="str">
        <f t="shared" si="3"/>
        <v>PH.PA.IT.070208.01</v>
      </c>
      <c r="Q58" s="39" t="str">
        <f t="shared" si="4"/>
        <v>CL.PA.IT.070208.01</v>
      </c>
      <c r="R58" s="39"/>
      <c r="S58" s="39" t="str">
        <f t="shared" si="5"/>
        <v>DR.PA.IT.070208.01</v>
      </c>
      <c r="T58" s="39"/>
      <c r="U58" s="60" t="str">
        <f t="shared" si="6"/>
        <v>IM.PA.IT.070208.01</v>
      </c>
      <c r="V58" s="59"/>
      <c r="W58" s="60" t="str">
        <f t="shared" si="7"/>
        <v>GE.PA.IT.070208.01</v>
      </c>
      <c r="AD58" s="35" t="s">
        <v>3326</v>
      </c>
      <c r="AE58" s="35">
        <v>1255</v>
      </c>
    </row>
    <row r="59" spans="1:35" s="35" customFormat="1" ht="14" customHeight="1">
      <c r="A59" s="35" t="s">
        <v>2189</v>
      </c>
      <c r="C59" s="38" t="s">
        <v>4278</v>
      </c>
      <c r="E59" s="38" t="s">
        <v>3293</v>
      </c>
      <c r="F59" s="35" t="s">
        <v>4293</v>
      </c>
      <c r="G59" s="35" t="s">
        <v>4302</v>
      </c>
      <c r="H59" s="38" t="s">
        <v>3312</v>
      </c>
      <c r="J59" s="39" t="str">
        <f t="shared" si="0"/>
        <v>PA.IT.070209</v>
      </c>
      <c r="K59" s="38" t="s">
        <v>2212</v>
      </c>
      <c r="L59" s="35" t="str">
        <f t="shared" si="1"/>
        <v>genital area</v>
      </c>
      <c r="M59" s="39" t="str">
        <f t="shared" si="2"/>
        <v>PI.PA.IT.070209.01</v>
      </c>
      <c r="N59" s="39"/>
      <c r="O59" s="39" t="str">
        <f t="shared" si="3"/>
        <v>PH.PA.IT.070209.01</v>
      </c>
      <c r="Q59" s="39" t="str">
        <f t="shared" si="4"/>
        <v>CL.PA.IT.070209.01</v>
      </c>
      <c r="R59" s="39"/>
      <c r="S59" s="39" t="str">
        <f t="shared" si="5"/>
        <v>DR.PA.IT.070209.01</v>
      </c>
      <c r="T59" s="39"/>
      <c r="U59" s="60" t="str">
        <f t="shared" si="6"/>
        <v>IM.PA.IT.070209.01</v>
      </c>
      <c r="V59" s="59"/>
      <c r="W59" s="60" t="str">
        <f t="shared" si="7"/>
        <v>GE.PA.IT.070209.01</v>
      </c>
      <c r="AD59" s="35" t="s">
        <v>3326</v>
      </c>
      <c r="AE59" s="35">
        <v>1255</v>
      </c>
    </row>
    <row r="60" spans="1:35" s="35" customFormat="1" ht="14" customHeight="1">
      <c r="A60" s="35" t="s">
        <v>2189</v>
      </c>
      <c r="C60" s="38" t="s">
        <v>4278</v>
      </c>
      <c r="E60" s="38" t="s">
        <v>3293</v>
      </c>
      <c r="F60" s="35" t="s">
        <v>4293</v>
      </c>
      <c r="G60" s="35" t="s">
        <v>4303</v>
      </c>
      <c r="H60" s="38" t="s">
        <v>3331</v>
      </c>
      <c r="J60" s="39" t="str">
        <f t="shared" si="0"/>
        <v>PA.IT.070210</v>
      </c>
      <c r="K60" s="38" t="s">
        <v>2212</v>
      </c>
      <c r="L60" s="35" t="str">
        <f t="shared" si="1"/>
        <v>Sacrum</v>
      </c>
      <c r="M60" s="39" t="str">
        <f t="shared" si="2"/>
        <v>PI.PA.IT.070210.01</v>
      </c>
      <c r="N60" s="39"/>
      <c r="O60" s="39" t="str">
        <f t="shared" si="3"/>
        <v>PH.PA.IT.070210.01</v>
      </c>
      <c r="Q60" s="39" t="str">
        <f t="shared" si="4"/>
        <v>CL.PA.IT.070210.01</v>
      </c>
      <c r="R60" s="39"/>
      <c r="S60" s="39" t="str">
        <f t="shared" si="5"/>
        <v>DR.PA.IT.070210.01</v>
      </c>
      <c r="T60" s="39"/>
      <c r="U60" s="60" t="str">
        <f t="shared" si="6"/>
        <v>IM.PA.IT.070210.01</v>
      </c>
      <c r="V60" s="59"/>
      <c r="W60" s="60" t="str">
        <f t="shared" si="7"/>
        <v>GE.PA.IT.070210.01</v>
      </c>
      <c r="AD60" s="35" t="s">
        <v>3326</v>
      </c>
      <c r="AE60" s="35">
        <v>1255</v>
      </c>
    </row>
    <row r="61" spans="1:35" s="35" customFormat="1" ht="14" customHeight="1">
      <c r="A61" s="35" t="s">
        <v>2189</v>
      </c>
      <c r="C61" s="38" t="s">
        <v>4278</v>
      </c>
      <c r="E61" s="38" t="s">
        <v>3293</v>
      </c>
      <c r="F61" s="35" t="s">
        <v>4293</v>
      </c>
      <c r="G61" s="35" t="s">
        <v>4290</v>
      </c>
      <c r="H61" s="38" t="s">
        <v>4304</v>
      </c>
      <c r="J61" s="39" t="str">
        <f t="shared" si="0"/>
        <v>PA.IT.070211</v>
      </c>
      <c r="K61" s="38" t="s">
        <v>2212</v>
      </c>
      <c r="L61" s="35" t="str">
        <f t="shared" si="1"/>
        <v>Other, specify</v>
      </c>
      <c r="M61" s="39" t="str">
        <f t="shared" si="2"/>
        <v>PI.PA.IT.070211.01</v>
      </c>
      <c r="N61" s="39"/>
      <c r="O61" s="39" t="str">
        <f t="shared" si="3"/>
        <v>PH.PA.IT.070211.01</v>
      </c>
      <c r="Q61" s="39" t="str">
        <f t="shared" si="4"/>
        <v>CL.PA.IT.070211.01</v>
      </c>
      <c r="R61" s="39"/>
      <c r="S61" s="39" t="str">
        <f t="shared" si="5"/>
        <v>DR.PA.IT.070211.01</v>
      </c>
      <c r="T61" s="39"/>
      <c r="U61" s="60" t="str">
        <f t="shared" si="6"/>
        <v>IM.PA.IT.070211.01</v>
      </c>
      <c r="V61" s="59"/>
      <c r="W61" s="60" t="str">
        <f t="shared" si="7"/>
        <v>GE.PA.IT.070211.01</v>
      </c>
      <c r="AD61" s="35" t="s">
        <v>3326</v>
      </c>
      <c r="AE61" s="35">
        <v>1255</v>
      </c>
    </row>
    <row r="62" spans="1:35" s="35" customFormat="1" ht="15">
      <c r="A62" s="35" t="s">
        <v>2189</v>
      </c>
      <c r="B62" s="35" t="s">
        <v>4305</v>
      </c>
      <c r="C62" s="38" t="s">
        <v>4306</v>
      </c>
      <c r="D62" s="35" t="s">
        <v>4307</v>
      </c>
      <c r="E62" s="38" t="s">
        <v>3298</v>
      </c>
      <c r="F62" s="35" t="s">
        <v>3408</v>
      </c>
      <c r="G62" s="35" t="s">
        <v>3409</v>
      </c>
      <c r="H62" s="38" t="s">
        <v>3298</v>
      </c>
      <c r="I62" s="35" t="s">
        <v>3410</v>
      </c>
      <c r="J62" s="39" t="str">
        <f>CONCATENATE("IC.IT.",C62,E62,H62)</f>
        <v>IC.IT.020101</v>
      </c>
      <c r="K62" s="38" t="s">
        <v>3298</v>
      </c>
      <c r="L62" s="35" t="str">
        <f t="shared" si="1"/>
        <v xml:space="preserve">      Within normal limits</v>
      </c>
      <c r="M62" s="39" t="str">
        <f t="shared" si="2"/>
        <v>PI.IC.IT.020101.01</v>
      </c>
      <c r="N62" s="39"/>
      <c r="O62" s="39" t="str">
        <f t="shared" si="3"/>
        <v>PH.IC.IT.020101.01</v>
      </c>
      <c r="Q62" s="39" t="str">
        <f t="shared" si="4"/>
        <v>CL.IC.IT.020101.01</v>
      </c>
      <c r="R62" s="39"/>
      <c r="S62" s="39" t="str">
        <f t="shared" si="5"/>
        <v>DR.IC.IT.020101.01</v>
      </c>
      <c r="T62" s="39"/>
      <c r="U62" s="60" t="str">
        <f t="shared" si="6"/>
        <v>IM.IC.IT.020101.01</v>
      </c>
      <c r="V62" s="59"/>
      <c r="W62" s="60" t="str">
        <f t="shared" si="7"/>
        <v>GE.IC.IT.020101.01</v>
      </c>
      <c r="AH62" s="35" t="s">
        <v>3207</v>
      </c>
      <c r="AI62" s="35">
        <v>1500</v>
      </c>
    </row>
    <row r="63" spans="1:35" s="35" customFormat="1" ht="15">
      <c r="A63" s="35" t="s">
        <v>2189</v>
      </c>
      <c r="C63" s="38" t="s">
        <v>4306</v>
      </c>
      <c r="E63" s="38" t="s">
        <v>3298</v>
      </c>
      <c r="F63" s="35" t="s">
        <v>3408</v>
      </c>
      <c r="G63" s="35" t="s">
        <v>3411</v>
      </c>
      <c r="H63" s="38" t="s">
        <v>4306</v>
      </c>
      <c r="I63" s="35" t="s">
        <v>1926</v>
      </c>
      <c r="J63" s="39" t="str">
        <f t="shared" ref="J63:J126" si="8">CONCATENATE("IC.IT.",C63,E63,H63)</f>
        <v>IC.IT.020102</v>
      </c>
      <c r="K63" s="38" t="s">
        <v>3298</v>
      </c>
      <c r="L63" s="35" t="str">
        <f t="shared" si="1"/>
        <v xml:space="preserve">      Approximated</v>
      </c>
      <c r="M63" s="39" t="str">
        <f t="shared" si="2"/>
        <v>PI.IC.IT.020102.01</v>
      </c>
      <c r="N63" s="39"/>
      <c r="O63" s="39" t="str">
        <f t="shared" si="3"/>
        <v>PH.IC.IT.020102.01</v>
      </c>
      <c r="Q63" s="39" t="str">
        <f t="shared" si="4"/>
        <v>CL.IC.IT.020102.01</v>
      </c>
      <c r="R63" s="39"/>
      <c r="S63" s="39" t="str">
        <f t="shared" si="5"/>
        <v>DR.IC.IT.020102.01</v>
      </c>
      <c r="T63" s="39"/>
      <c r="U63" s="60" t="str">
        <f t="shared" si="6"/>
        <v>IM.IC.IT.020102.01</v>
      </c>
      <c r="V63" s="59"/>
      <c r="W63" s="60" t="str">
        <f t="shared" si="7"/>
        <v>GE.IC.IT.020102.01</v>
      </c>
      <c r="AH63" s="35" t="s">
        <v>3207</v>
      </c>
      <c r="AI63" s="35">
        <v>1500</v>
      </c>
    </row>
    <row r="64" spans="1:35" s="35" customFormat="1" ht="15">
      <c r="A64" s="35" t="s">
        <v>2189</v>
      </c>
      <c r="C64" s="38" t="s">
        <v>4306</v>
      </c>
      <c r="E64" s="38" t="s">
        <v>3298</v>
      </c>
      <c r="F64" s="35" t="s">
        <v>3408</v>
      </c>
      <c r="G64" s="35" t="s">
        <v>3412</v>
      </c>
      <c r="H64" s="38" t="s">
        <v>3296</v>
      </c>
      <c r="I64" s="35" t="s">
        <v>3413</v>
      </c>
      <c r="J64" s="39" t="str">
        <f t="shared" si="8"/>
        <v>IC.IT.020103</v>
      </c>
      <c r="K64" s="38" t="s">
        <v>3298</v>
      </c>
      <c r="L64" s="35" t="str">
        <f t="shared" si="1"/>
        <v xml:space="preserve">      Dehiscence</v>
      </c>
      <c r="M64" s="39" t="str">
        <f t="shared" si="2"/>
        <v>PI.IC.IT.020103.01</v>
      </c>
      <c r="N64" s="39"/>
      <c r="O64" s="39" t="str">
        <f t="shared" si="3"/>
        <v>PH.IC.IT.020103.01</v>
      </c>
      <c r="Q64" s="39" t="str">
        <f t="shared" si="4"/>
        <v>CL.IC.IT.020103.01</v>
      </c>
      <c r="R64" s="39"/>
      <c r="S64" s="39" t="str">
        <f t="shared" si="5"/>
        <v>DR.IC.IT.020103.01</v>
      </c>
      <c r="T64" s="39"/>
      <c r="U64" s="60" t="str">
        <f t="shared" si="6"/>
        <v>IM.IC.IT.020103.01</v>
      </c>
      <c r="V64" s="59"/>
      <c r="W64" s="60" t="str">
        <f t="shared" si="7"/>
        <v>GE.IC.IT.020103.01</v>
      </c>
      <c r="AH64" s="35" t="s">
        <v>3207</v>
      </c>
      <c r="AI64" s="35">
        <v>1500</v>
      </c>
    </row>
    <row r="65" spans="1:35" s="35" customFormat="1" ht="15">
      <c r="A65" s="35" t="s">
        <v>2189</v>
      </c>
      <c r="C65" s="38" t="s">
        <v>4306</v>
      </c>
      <c r="E65" s="38" t="s">
        <v>3298</v>
      </c>
      <c r="F65" s="35" t="s">
        <v>3408</v>
      </c>
      <c r="G65" s="35" t="s">
        <v>3414</v>
      </c>
      <c r="H65" s="38" t="s">
        <v>4308</v>
      </c>
      <c r="I65" s="35" t="s">
        <v>2476</v>
      </c>
      <c r="J65" s="39" t="str">
        <f t="shared" si="8"/>
        <v>IC.IT.020104</v>
      </c>
      <c r="K65" s="38" t="s">
        <v>3298</v>
      </c>
      <c r="L65" s="35" t="str">
        <f t="shared" si="1"/>
        <v xml:space="preserve">      Swelling</v>
      </c>
      <c r="M65" s="39" t="str">
        <f t="shared" si="2"/>
        <v>PI.IC.IT.020104.01</v>
      </c>
      <c r="N65" s="39"/>
      <c r="O65" s="39" t="str">
        <f t="shared" si="3"/>
        <v>PH.IC.IT.020104.01</v>
      </c>
      <c r="Q65" s="39" t="str">
        <f t="shared" si="4"/>
        <v>CL.IC.IT.020104.01</v>
      </c>
      <c r="R65" s="39"/>
      <c r="S65" s="39" t="str">
        <f t="shared" si="5"/>
        <v>DR.IC.IT.020104.01</v>
      </c>
      <c r="T65" s="39"/>
      <c r="U65" s="60" t="str">
        <f t="shared" si="6"/>
        <v>IM.IC.IT.020104.01</v>
      </c>
      <c r="V65" s="59"/>
      <c r="W65" s="60" t="str">
        <f t="shared" si="7"/>
        <v>GE.IC.IT.020104.01</v>
      </c>
      <c r="AH65" s="35" t="s">
        <v>3207</v>
      </c>
      <c r="AI65" s="35">
        <v>1500</v>
      </c>
    </row>
    <row r="66" spans="1:35" s="35" customFormat="1" ht="15">
      <c r="A66" s="35" t="s">
        <v>2189</v>
      </c>
      <c r="C66" s="38" t="s">
        <v>4306</v>
      </c>
      <c r="E66" s="38" t="s">
        <v>3298</v>
      </c>
      <c r="F66" s="35" t="s">
        <v>3408</v>
      </c>
      <c r="G66" s="35" t="s">
        <v>3416</v>
      </c>
      <c r="H66" s="38" t="s">
        <v>4265</v>
      </c>
      <c r="I66" s="35" t="s">
        <v>2473</v>
      </c>
      <c r="J66" s="39" t="str">
        <f t="shared" si="8"/>
        <v>IC.IT.020105</v>
      </c>
      <c r="K66" s="38" t="s">
        <v>3298</v>
      </c>
      <c r="L66" s="35" t="str">
        <f t="shared" ref="L66:L129" si="9">G66</f>
        <v xml:space="preserve">      Erythema</v>
      </c>
      <c r="M66" s="39" t="str">
        <f t="shared" ref="M66:M129" si="10">CONCATENATE("PI.",J66,".",K66)</f>
        <v>PI.IC.IT.020105.01</v>
      </c>
      <c r="N66" s="39"/>
      <c r="O66" s="39" t="str">
        <f t="shared" ref="O66:O129" si="11">CONCATENATE("PH.",J66,".",K66)</f>
        <v>PH.IC.IT.020105.01</v>
      </c>
      <c r="Q66" s="39" t="str">
        <f t="shared" ref="Q66:Q129" si="12">CONCATENATE("CL.",J66,".",K66)</f>
        <v>CL.IC.IT.020105.01</v>
      </c>
      <c r="R66" s="39"/>
      <c r="S66" s="39" t="str">
        <f t="shared" si="5"/>
        <v>DR.IC.IT.020105.01</v>
      </c>
      <c r="T66" s="39"/>
      <c r="U66" s="60" t="str">
        <f t="shared" si="6"/>
        <v>IM.IC.IT.020105.01</v>
      </c>
      <c r="V66" s="59"/>
      <c r="W66" s="60" t="str">
        <f t="shared" si="7"/>
        <v>GE.IC.IT.020105.01</v>
      </c>
      <c r="AH66" s="35" t="s">
        <v>3207</v>
      </c>
      <c r="AI66" s="35">
        <v>1500</v>
      </c>
    </row>
    <row r="67" spans="1:35" s="35" customFormat="1" ht="15">
      <c r="A67" s="35" t="s">
        <v>2189</v>
      </c>
      <c r="C67" s="38" t="s">
        <v>4306</v>
      </c>
      <c r="E67" s="38" t="s">
        <v>3298</v>
      </c>
      <c r="F67" s="35" t="s">
        <v>3408</v>
      </c>
      <c r="G67" s="35" t="s">
        <v>3418</v>
      </c>
      <c r="H67" s="38" t="s">
        <v>4309</v>
      </c>
      <c r="I67" s="35" t="s">
        <v>584</v>
      </c>
      <c r="J67" s="39" t="str">
        <f t="shared" si="8"/>
        <v>IC.IT.020106</v>
      </c>
      <c r="K67" s="38" t="s">
        <v>3298</v>
      </c>
      <c r="L67" s="35" t="str">
        <f t="shared" si="9"/>
        <v xml:space="preserve">      Bruising</v>
      </c>
      <c r="M67" s="39" t="str">
        <f t="shared" si="10"/>
        <v>PI.IC.IT.020106.01</v>
      </c>
      <c r="N67" s="39"/>
      <c r="O67" s="39" t="str">
        <f t="shared" si="11"/>
        <v>PH.IC.IT.020106.01</v>
      </c>
      <c r="Q67" s="39" t="str">
        <f t="shared" si="12"/>
        <v>CL.IC.IT.020106.01</v>
      </c>
      <c r="R67" s="39"/>
      <c r="S67" s="39" t="str">
        <f t="shared" ref="S67:S130" si="13">CONCATENATE("DR.",J67,".",K67)</f>
        <v>DR.IC.IT.020106.01</v>
      </c>
      <c r="T67" s="39"/>
      <c r="U67" s="60" t="str">
        <f t="shared" ref="U67:U130" si="14">CONCATENATE("IM.",J67, ".",K67)</f>
        <v>IM.IC.IT.020106.01</v>
      </c>
      <c r="V67" s="59"/>
      <c r="W67" s="60" t="str">
        <f t="shared" ref="W67:W130" si="15">CONCATENATE("GE.",J67, ".",K67)</f>
        <v>GE.IC.IT.020106.01</v>
      </c>
      <c r="AH67" s="35" t="s">
        <v>3207</v>
      </c>
      <c r="AI67" s="35">
        <v>1500</v>
      </c>
    </row>
    <row r="68" spans="1:35" s="35" customFormat="1" ht="15">
      <c r="A68" s="35" t="s">
        <v>2189</v>
      </c>
      <c r="C68" s="38" t="s">
        <v>4306</v>
      </c>
      <c r="E68" s="38" t="s">
        <v>3298</v>
      </c>
      <c r="F68" s="35" t="s">
        <v>3408</v>
      </c>
      <c r="G68" s="35" t="s">
        <v>4310</v>
      </c>
      <c r="H68" s="38" t="s">
        <v>4311</v>
      </c>
      <c r="I68" s="35" t="s">
        <v>3420</v>
      </c>
      <c r="J68" s="39" t="str">
        <f t="shared" si="8"/>
        <v>IC.IT.020107</v>
      </c>
      <c r="K68" s="38" t="s">
        <v>3298</v>
      </c>
      <c r="L68" s="35" t="str">
        <f t="shared" si="9"/>
        <v xml:space="preserve">      Evisceration</v>
      </c>
      <c r="M68" s="39" t="str">
        <f t="shared" si="10"/>
        <v>PI.IC.IT.020107.01</v>
      </c>
      <c r="N68" s="39"/>
      <c r="O68" s="39" t="str">
        <f t="shared" si="11"/>
        <v>PH.IC.IT.020107.01</v>
      </c>
      <c r="Q68" s="39" t="str">
        <f t="shared" si="12"/>
        <v>CL.IC.IT.020107.01</v>
      </c>
      <c r="R68" s="39"/>
      <c r="S68" s="39" t="str">
        <f t="shared" si="13"/>
        <v>DR.IC.IT.020107.01</v>
      </c>
      <c r="T68" s="39"/>
      <c r="U68" s="60" t="str">
        <f t="shared" si="14"/>
        <v>IM.IC.IT.020107.01</v>
      </c>
      <c r="V68" s="59"/>
      <c r="W68" s="60" t="str">
        <f t="shared" si="15"/>
        <v>GE.IC.IT.020107.01</v>
      </c>
      <c r="AH68" s="35" t="s">
        <v>3207</v>
      </c>
      <c r="AI68" s="35">
        <v>1500</v>
      </c>
    </row>
    <row r="69" spans="1:35" s="35" customFormat="1" ht="15">
      <c r="A69" s="35" t="s">
        <v>2189</v>
      </c>
      <c r="C69" s="38" t="s">
        <v>4306</v>
      </c>
      <c r="E69" s="38" t="s">
        <v>3298</v>
      </c>
      <c r="F69" s="35" t="s">
        <v>3408</v>
      </c>
      <c r="G69" s="35" t="s">
        <v>3421</v>
      </c>
      <c r="H69" s="38" t="s">
        <v>4312</v>
      </c>
      <c r="I69" s="35" t="s">
        <v>3423</v>
      </c>
      <c r="J69" s="39" t="str">
        <f t="shared" si="8"/>
        <v>IC.IT.020108</v>
      </c>
      <c r="K69" s="38" t="s">
        <v>3298</v>
      </c>
      <c r="L69" s="35" t="str">
        <f t="shared" si="9"/>
        <v xml:space="preserve">      Unable to assess due to dressing</v>
      </c>
      <c r="M69" s="39" t="str">
        <f t="shared" si="10"/>
        <v>PI.IC.IT.020108.01</v>
      </c>
      <c r="N69" s="39"/>
      <c r="O69" s="39" t="str">
        <f t="shared" si="11"/>
        <v>PH.IC.IT.020108.01</v>
      </c>
      <c r="Q69" s="39" t="str">
        <f t="shared" si="12"/>
        <v>CL.IC.IT.020108.01</v>
      </c>
      <c r="R69" s="39"/>
      <c r="S69" s="39" t="str">
        <f t="shared" si="13"/>
        <v>DR.IC.IT.020108.01</v>
      </c>
      <c r="T69" s="39"/>
      <c r="U69" s="60" t="str">
        <f t="shared" si="14"/>
        <v>IM.IC.IT.020108.01</v>
      </c>
      <c r="V69" s="59"/>
      <c r="W69" s="60" t="str">
        <f t="shared" si="15"/>
        <v>GE.IC.IT.020108.01</v>
      </c>
      <c r="AH69" s="35" t="s">
        <v>3207</v>
      </c>
      <c r="AI69" s="35">
        <v>1500</v>
      </c>
    </row>
    <row r="70" spans="1:35" s="35" customFormat="1" ht="15">
      <c r="A70" s="35" t="s">
        <v>2189</v>
      </c>
      <c r="C70" s="38" t="s">
        <v>4306</v>
      </c>
      <c r="E70" s="38" t="s">
        <v>3298</v>
      </c>
      <c r="F70" s="35" t="s">
        <v>3408</v>
      </c>
      <c r="G70" s="35" t="s">
        <v>3424</v>
      </c>
      <c r="H70" s="38" t="s">
        <v>4313</v>
      </c>
      <c r="I70" s="35" t="s">
        <v>1396</v>
      </c>
      <c r="J70" s="39" t="str">
        <f t="shared" si="8"/>
        <v>IC.IT.020109</v>
      </c>
      <c r="K70" s="38" t="s">
        <v>3298</v>
      </c>
      <c r="L70" s="35" t="str">
        <f t="shared" si="9"/>
        <v xml:space="preserve">      Other: specify</v>
      </c>
      <c r="M70" s="39" t="str">
        <f t="shared" si="10"/>
        <v>PI.IC.IT.020109.01</v>
      </c>
      <c r="N70" s="39"/>
      <c r="O70" s="39" t="str">
        <f t="shared" si="11"/>
        <v>PH.IC.IT.020109.01</v>
      </c>
      <c r="Q70" s="39" t="str">
        <f t="shared" si="12"/>
        <v>CL.IC.IT.020109.01</v>
      </c>
      <c r="R70" s="39"/>
      <c r="S70" s="39" t="str">
        <f t="shared" si="13"/>
        <v>DR.IC.IT.020109.01</v>
      </c>
      <c r="T70" s="39"/>
      <c r="U70" s="60" t="str">
        <f t="shared" si="14"/>
        <v>IM.IC.IT.020109.01</v>
      </c>
      <c r="V70" s="59"/>
      <c r="W70" s="60" t="str">
        <f t="shared" si="15"/>
        <v>GE.IC.IT.020109.01</v>
      </c>
      <c r="AH70" s="35" t="s">
        <v>3207</v>
      </c>
      <c r="AI70" s="35">
        <v>1500</v>
      </c>
    </row>
    <row r="71" spans="1:35" s="35" customFormat="1" ht="15">
      <c r="A71" s="35" t="s">
        <v>2189</v>
      </c>
      <c r="C71" s="38" t="s">
        <v>4306</v>
      </c>
      <c r="E71" s="38" t="s">
        <v>3298</v>
      </c>
      <c r="F71" s="35" t="s">
        <v>3408</v>
      </c>
      <c r="G71" s="38" t="s">
        <v>4314</v>
      </c>
      <c r="H71" s="38" t="s">
        <v>3331</v>
      </c>
      <c r="I71" s="38" t="s">
        <v>4315</v>
      </c>
      <c r="J71" s="39" t="str">
        <f t="shared" si="8"/>
        <v>IC.IT.020110</v>
      </c>
      <c r="K71" s="38" t="s">
        <v>3298</v>
      </c>
      <c r="L71" s="35" t="str">
        <f t="shared" si="9"/>
        <v xml:space="preserve">  Unable to assess</v>
      </c>
      <c r="M71" s="39" t="str">
        <f t="shared" si="10"/>
        <v>PI.IC.IT.020110.01</v>
      </c>
      <c r="N71" s="39"/>
      <c r="O71" s="39" t="str">
        <f t="shared" si="11"/>
        <v>PH.IC.IT.020110.01</v>
      </c>
      <c r="Q71" s="39" t="str">
        <f t="shared" si="12"/>
        <v>CL.IC.IT.020110.01</v>
      </c>
      <c r="R71" s="39"/>
      <c r="S71" s="39" t="str">
        <f t="shared" si="13"/>
        <v>DR.IC.IT.020110.01</v>
      </c>
      <c r="T71" s="39"/>
      <c r="U71" s="60" t="str">
        <f t="shared" si="14"/>
        <v>IM.IC.IT.020110.01</v>
      </c>
      <c r="V71" s="59"/>
      <c r="W71" s="60" t="str">
        <f t="shared" si="15"/>
        <v>GE.IC.IT.020110.01</v>
      </c>
      <c r="Y71" s="35">
        <v>146</v>
      </c>
      <c r="AH71" s="35" t="s">
        <v>3207</v>
      </c>
      <c r="AI71" s="35">
        <v>1500</v>
      </c>
    </row>
    <row r="72" spans="1:35" s="35" customFormat="1" ht="15">
      <c r="A72" s="35" t="s">
        <v>2189</v>
      </c>
      <c r="C72" s="38" t="s">
        <v>3293</v>
      </c>
      <c r="E72" s="38" t="s">
        <v>3298</v>
      </c>
      <c r="F72" s="35" t="s">
        <v>3408</v>
      </c>
      <c r="G72" s="38" t="s">
        <v>4316</v>
      </c>
      <c r="H72" s="38" t="s">
        <v>4317</v>
      </c>
      <c r="I72" s="38" t="s">
        <v>4318</v>
      </c>
      <c r="J72" s="39" t="str">
        <f t="shared" si="8"/>
        <v>IC.IT.020111</v>
      </c>
      <c r="K72" s="38" t="s">
        <v>3298</v>
      </c>
      <c r="L72" s="35" t="str">
        <f t="shared" si="9"/>
        <v xml:space="preserve"> Date/Time specify</v>
      </c>
      <c r="M72" s="39" t="str">
        <f t="shared" si="10"/>
        <v>PI.IC.IT.020111.01</v>
      </c>
      <c r="N72" s="39"/>
      <c r="O72" s="39" t="str">
        <f t="shared" si="11"/>
        <v>PH.IC.IT.020111.01</v>
      </c>
      <c r="Q72" s="39" t="str">
        <f t="shared" si="12"/>
        <v>CL.IC.IT.020111.01</v>
      </c>
      <c r="R72" s="39"/>
      <c r="S72" s="39" t="str">
        <f t="shared" si="13"/>
        <v>DR.IC.IT.020111.01</v>
      </c>
      <c r="T72" s="39"/>
      <c r="U72" s="60" t="str">
        <f t="shared" si="14"/>
        <v>IM.IC.IT.020111.01</v>
      </c>
      <c r="V72" s="59"/>
      <c r="W72" s="60" t="str">
        <f t="shared" si="15"/>
        <v>GE.IC.IT.020111.01</v>
      </c>
      <c r="Y72" s="35">
        <v>798</v>
      </c>
      <c r="AH72" s="35" t="s">
        <v>3207</v>
      </c>
      <c r="AI72" s="35">
        <v>1500</v>
      </c>
    </row>
    <row r="73" spans="1:35" s="35" customFormat="1" ht="15">
      <c r="A73" s="35" t="s">
        <v>2189</v>
      </c>
      <c r="C73" s="38" t="s">
        <v>4306</v>
      </c>
      <c r="D73" s="35" t="s">
        <v>4319</v>
      </c>
      <c r="E73" s="38" t="s">
        <v>4306</v>
      </c>
      <c r="F73" s="35" t="s">
        <v>3408</v>
      </c>
      <c r="G73" s="35" t="s">
        <v>3425</v>
      </c>
      <c r="H73" s="38" t="s">
        <v>3298</v>
      </c>
      <c r="I73" s="35" t="s">
        <v>3426</v>
      </c>
      <c r="J73" s="39" t="str">
        <f t="shared" si="8"/>
        <v>IC.IT.020201</v>
      </c>
      <c r="K73" s="38" t="s">
        <v>3298</v>
      </c>
      <c r="L73" s="35" t="str">
        <f t="shared" si="9"/>
        <v xml:space="preserve">     Unchanged</v>
      </c>
      <c r="M73" s="39" t="str">
        <f t="shared" si="10"/>
        <v>PI.IC.IT.020201.01</v>
      </c>
      <c r="N73" s="39"/>
      <c r="O73" s="39" t="str">
        <f t="shared" si="11"/>
        <v>PH.IC.IT.020201.01</v>
      </c>
      <c r="Q73" s="39" t="str">
        <f t="shared" si="12"/>
        <v>CL.IC.IT.020201.01</v>
      </c>
      <c r="R73" s="39"/>
      <c r="S73" s="39" t="str">
        <f t="shared" si="13"/>
        <v>DR.IC.IT.020201.01</v>
      </c>
      <c r="T73" s="39"/>
      <c r="U73" s="60" t="str">
        <f t="shared" si="14"/>
        <v>IM.IC.IT.020201.01</v>
      </c>
      <c r="V73" s="59"/>
      <c r="W73" s="60" t="str">
        <f t="shared" si="15"/>
        <v>GE.IC.IT.020201.01</v>
      </c>
      <c r="AH73" s="35" t="s">
        <v>3207</v>
      </c>
      <c r="AI73" s="35">
        <v>1500</v>
      </c>
    </row>
    <row r="74" spans="1:35" s="35" customFormat="1" ht="15">
      <c r="A74" s="35" t="s">
        <v>2189</v>
      </c>
      <c r="C74" s="38" t="s">
        <v>4306</v>
      </c>
      <c r="E74" s="38" t="s">
        <v>4306</v>
      </c>
      <c r="F74" s="35" t="s">
        <v>3408</v>
      </c>
      <c r="G74" s="35" t="s">
        <v>3427</v>
      </c>
      <c r="H74" s="38" t="s">
        <v>4306</v>
      </c>
      <c r="I74" s="35" t="s">
        <v>2546</v>
      </c>
      <c r="J74" s="39" t="str">
        <f t="shared" si="8"/>
        <v>IC.IT.020202</v>
      </c>
      <c r="K74" s="38" t="s">
        <v>3298</v>
      </c>
      <c r="L74" s="35" t="str">
        <f t="shared" si="9"/>
        <v xml:space="preserve">      Decreasing</v>
      </c>
      <c r="M74" s="39" t="str">
        <f t="shared" si="10"/>
        <v>PI.IC.IT.020202.01</v>
      </c>
      <c r="N74" s="39"/>
      <c r="O74" s="39" t="str">
        <f t="shared" si="11"/>
        <v>PH.IC.IT.020202.01</v>
      </c>
      <c r="Q74" s="39" t="str">
        <f t="shared" si="12"/>
        <v>CL.IC.IT.020202.01</v>
      </c>
      <c r="R74" s="39"/>
      <c r="S74" s="39" t="str">
        <f t="shared" si="13"/>
        <v>DR.IC.IT.020202.01</v>
      </c>
      <c r="T74" s="39"/>
      <c r="U74" s="60" t="str">
        <f t="shared" si="14"/>
        <v>IM.IC.IT.020202.01</v>
      </c>
      <c r="V74" s="59"/>
      <c r="W74" s="60" t="str">
        <f t="shared" si="15"/>
        <v>GE.IC.IT.020202.01</v>
      </c>
      <c r="AH74" s="35" t="s">
        <v>3207</v>
      </c>
      <c r="AI74" s="35">
        <v>1500</v>
      </c>
    </row>
    <row r="75" spans="1:35" s="35" customFormat="1" ht="15">
      <c r="A75" s="35" t="s">
        <v>2189</v>
      </c>
      <c r="C75" s="38" t="s">
        <v>4306</v>
      </c>
      <c r="E75" s="38" t="s">
        <v>4306</v>
      </c>
      <c r="F75" s="35" t="s">
        <v>3408</v>
      </c>
      <c r="G75" s="35" t="s">
        <v>3428</v>
      </c>
      <c r="H75" s="38" t="s">
        <v>3296</v>
      </c>
      <c r="I75" s="35" t="s">
        <v>2548</v>
      </c>
      <c r="J75" s="39" t="str">
        <f t="shared" si="8"/>
        <v>IC.IT.020203</v>
      </c>
      <c r="K75" s="38" t="s">
        <v>3298</v>
      </c>
      <c r="L75" s="35" t="str">
        <f t="shared" si="9"/>
        <v xml:space="preserve">      Increasing</v>
      </c>
      <c r="M75" s="39" t="str">
        <f t="shared" si="10"/>
        <v>PI.IC.IT.020203.01</v>
      </c>
      <c r="N75" s="39"/>
      <c r="O75" s="39" t="str">
        <f t="shared" si="11"/>
        <v>PH.IC.IT.020203.01</v>
      </c>
      <c r="Q75" s="39" t="str">
        <f t="shared" si="12"/>
        <v>CL.IC.IT.020203.01</v>
      </c>
      <c r="R75" s="39"/>
      <c r="S75" s="39" t="str">
        <f t="shared" si="13"/>
        <v>DR.IC.IT.020203.01</v>
      </c>
      <c r="T75" s="39"/>
      <c r="U75" s="60" t="str">
        <f t="shared" si="14"/>
        <v>IM.IC.IT.020203.01</v>
      </c>
      <c r="V75" s="59"/>
      <c r="W75" s="60" t="str">
        <f t="shared" si="15"/>
        <v>GE.IC.IT.020203.01</v>
      </c>
      <c r="AH75" s="35" t="s">
        <v>3207</v>
      </c>
      <c r="AI75" s="35">
        <v>1500</v>
      </c>
    </row>
    <row r="76" spans="1:35" s="35" customFormat="1" ht="15">
      <c r="A76" s="35" t="s">
        <v>2189</v>
      </c>
      <c r="C76" s="38" t="s">
        <v>4306</v>
      </c>
      <c r="E76" s="38" t="s">
        <v>4306</v>
      </c>
      <c r="F76" s="35" t="s">
        <v>3408</v>
      </c>
      <c r="G76" s="35" t="s">
        <v>3429</v>
      </c>
      <c r="H76" s="38" t="s">
        <v>4308</v>
      </c>
      <c r="I76" s="35" t="s">
        <v>3430</v>
      </c>
      <c r="J76" s="39" t="str">
        <f t="shared" si="8"/>
        <v>IC.IT.020204</v>
      </c>
      <c r="K76" s="38" t="s">
        <v>3298</v>
      </c>
      <c r="L76" s="35" t="str">
        <f t="shared" si="9"/>
        <v xml:space="preserve">     Site marked, date/time:  specify</v>
      </c>
      <c r="M76" s="39" t="str">
        <f t="shared" si="10"/>
        <v>PI.IC.IT.020204.01</v>
      </c>
      <c r="N76" s="39"/>
      <c r="O76" s="39" t="str">
        <f t="shared" si="11"/>
        <v>PH.IC.IT.020204.01</v>
      </c>
      <c r="Q76" s="39" t="str">
        <f t="shared" si="12"/>
        <v>CL.IC.IT.020204.01</v>
      </c>
      <c r="R76" s="39"/>
      <c r="S76" s="39" t="str">
        <f t="shared" si="13"/>
        <v>DR.IC.IT.020204.01</v>
      </c>
      <c r="T76" s="39"/>
      <c r="U76" s="60" t="str">
        <f t="shared" si="14"/>
        <v>IM.IC.IT.020204.01</v>
      </c>
      <c r="V76" s="59"/>
      <c r="W76" s="60" t="str">
        <f t="shared" si="15"/>
        <v>GE.IC.IT.020204.01</v>
      </c>
      <c r="AH76" s="35" t="s">
        <v>3207</v>
      </c>
      <c r="AI76" s="35">
        <v>1500</v>
      </c>
    </row>
    <row r="77" spans="1:35" s="35" customFormat="1" ht="15">
      <c r="A77" s="35" t="s">
        <v>2189</v>
      </c>
      <c r="C77" s="38" t="s">
        <v>4306</v>
      </c>
      <c r="D77" s="35" t="s">
        <v>4320</v>
      </c>
      <c r="E77" s="38" t="s">
        <v>3296</v>
      </c>
      <c r="F77" s="35" t="s">
        <v>3408</v>
      </c>
      <c r="G77" s="35" t="s">
        <v>3431</v>
      </c>
      <c r="H77" s="38" t="s">
        <v>3298</v>
      </c>
      <c r="I77" s="35" t="s">
        <v>1931</v>
      </c>
      <c r="J77" s="39" t="str">
        <f t="shared" si="8"/>
        <v>IC.IT.020301</v>
      </c>
      <c r="K77" s="38" t="s">
        <v>3298</v>
      </c>
      <c r="L77" s="35" t="str">
        <f t="shared" si="9"/>
        <v xml:space="preserve">      Consistent with body temperature</v>
      </c>
      <c r="M77" s="39" t="str">
        <f t="shared" si="10"/>
        <v>PI.IC.IT.020301.01</v>
      </c>
      <c r="N77" s="39"/>
      <c r="O77" s="39" t="str">
        <f t="shared" si="11"/>
        <v>PH.IC.IT.020301.01</v>
      </c>
      <c r="Q77" s="39" t="str">
        <f t="shared" si="12"/>
        <v>CL.IC.IT.020301.01</v>
      </c>
      <c r="R77" s="39"/>
      <c r="S77" s="39" t="str">
        <f t="shared" si="13"/>
        <v>DR.IC.IT.020301.01</v>
      </c>
      <c r="T77" s="39"/>
      <c r="U77" s="60" t="str">
        <f t="shared" si="14"/>
        <v>IM.IC.IT.020301.01</v>
      </c>
      <c r="V77" s="59"/>
      <c r="W77" s="60" t="str">
        <f t="shared" si="15"/>
        <v>GE.IC.IT.020301.01</v>
      </c>
      <c r="AH77" s="35" t="s">
        <v>3207</v>
      </c>
      <c r="AI77" s="35">
        <v>1500</v>
      </c>
    </row>
    <row r="78" spans="1:35" s="35" customFormat="1" ht="15">
      <c r="A78" s="35" t="s">
        <v>2189</v>
      </c>
      <c r="C78" s="38" t="s">
        <v>4306</v>
      </c>
      <c r="E78" s="38" t="s">
        <v>3296</v>
      </c>
      <c r="F78" s="35" t="s">
        <v>3408</v>
      </c>
      <c r="G78" s="35" t="s">
        <v>3432</v>
      </c>
      <c r="H78" s="38" t="s">
        <v>4306</v>
      </c>
      <c r="I78" s="35" t="s">
        <v>3433</v>
      </c>
      <c r="J78" s="39" t="str">
        <f t="shared" si="8"/>
        <v>IC.IT.020302</v>
      </c>
      <c r="K78" s="38" t="s">
        <v>3298</v>
      </c>
      <c r="L78" s="35" t="str">
        <f t="shared" si="9"/>
        <v xml:space="preserve">      Warmer than general body temperature</v>
      </c>
      <c r="M78" s="39" t="str">
        <f t="shared" si="10"/>
        <v>PI.IC.IT.020302.01</v>
      </c>
      <c r="N78" s="39"/>
      <c r="O78" s="39" t="str">
        <f t="shared" si="11"/>
        <v>PH.IC.IT.020302.01</v>
      </c>
      <c r="Q78" s="39" t="str">
        <f t="shared" si="12"/>
        <v>CL.IC.IT.020302.01</v>
      </c>
      <c r="R78" s="39"/>
      <c r="S78" s="39" t="str">
        <f t="shared" si="13"/>
        <v>DR.IC.IT.020302.01</v>
      </c>
      <c r="T78" s="39"/>
      <c r="U78" s="60" t="str">
        <f t="shared" si="14"/>
        <v>IM.IC.IT.020302.01</v>
      </c>
      <c r="V78" s="59"/>
      <c r="W78" s="60" t="str">
        <f t="shared" si="15"/>
        <v>GE.IC.IT.020302.01</v>
      </c>
      <c r="AH78" s="35" t="s">
        <v>3207</v>
      </c>
      <c r="AI78" s="35">
        <v>1500</v>
      </c>
    </row>
    <row r="79" spans="1:35" s="35" customFormat="1" ht="15">
      <c r="A79" s="35" t="s">
        <v>2189</v>
      </c>
      <c r="C79" s="38" t="s">
        <v>4306</v>
      </c>
      <c r="E79" s="38" t="s">
        <v>3296</v>
      </c>
      <c r="F79" s="35" t="s">
        <v>3408</v>
      </c>
      <c r="G79" s="35" t="s">
        <v>3434</v>
      </c>
      <c r="H79" s="38" t="s">
        <v>3296</v>
      </c>
      <c r="I79" s="35" t="s">
        <v>3435</v>
      </c>
      <c r="J79" s="39" t="str">
        <f t="shared" si="8"/>
        <v>IC.IT.020303</v>
      </c>
      <c r="K79" s="38" t="s">
        <v>3298</v>
      </c>
      <c r="L79" s="35" t="str">
        <f t="shared" si="9"/>
        <v xml:space="preserve">      Warmer than opposite body part</v>
      </c>
      <c r="M79" s="39" t="str">
        <f t="shared" si="10"/>
        <v>PI.IC.IT.020303.01</v>
      </c>
      <c r="N79" s="39"/>
      <c r="O79" s="39" t="str">
        <f t="shared" si="11"/>
        <v>PH.IC.IT.020303.01</v>
      </c>
      <c r="Q79" s="39" t="str">
        <f t="shared" si="12"/>
        <v>CL.IC.IT.020303.01</v>
      </c>
      <c r="R79" s="39"/>
      <c r="S79" s="39" t="str">
        <f t="shared" si="13"/>
        <v>DR.IC.IT.020303.01</v>
      </c>
      <c r="T79" s="39"/>
      <c r="U79" s="60" t="str">
        <f t="shared" si="14"/>
        <v>IM.IC.IT.020303.01</v>
      </c>
      <c r="V79" s="59"/>
      <c r="W79" s="60" t="str">
        <f t="shared" si="15"/>
        <v>GE.IC.IT.020303.01</v>
      </c>
      <c r="AH79" s="35" t="s">
        <v>3207</v>
      </c>
      <c r="AI79" s="35">
        <v>1500</v>
      </c>
    </row>
    <row r="80" spans="1:35" s="35" customFormat="1" ht="15">
      <c r="A80" s="35" t="s">
        <v>2189</v>
      </c>
      <c r="C80" s="38" t="s">
        <v>4306</v>
      </c>
      <c r="E80" s="38" t="s">
        <v>3296</v>
      </c>
      <c r="F80" s="35" t="s">
        <v>3408</v>
      </c>
      <c r="G80" s="35" t="s">
        <v>3436</v>
      </c>
      <c r="H80" s="38" t="s">
        <v>4308</v>
      </c>
      <c r="I80" s="35" t="s">
        <v>3437</v>
      </c>
      <c r="J80" s="39" t="str">
        <f t="shared" si="8"/>
        <v>IC.IT.020304</v>
      </c>
      <c r="K80" s="38" t="s">
        <v>3298</v>
      </c>
      <c r="L80" s="35" t="str">
        <f t="shared" si="9"/>
        <v xml:space="preserve">      Cooler than general body temperature</v>
      </c>
      <c r="M80" s="39" t="str">
        <f t="shared" si="10"/>
        <v>PI.IC.IT.020304.01</v>
      </c>
      <c r="N80" s="39"/>
      <c r="O80" s="39" t="str">
        <f t="shared" si="11"/>
        <v>PH.IC.IT.020304.01</v>
      </c>
      <c r="Q80" s="39" t="str">
        <f t="shared" si="12"/>
        <v>CL.IC.IT.020304.01</v>
      </c>
      <c r="R80" s="39"/>
      <c r="S80" s="39" t="str">
        <f t="shared" si="13"/>
        <v>DR.IC.IT.020304.01</v>
      </c>
      <c r="T80" s="39"/>
      <c r="U80" s="60" t="str">
        <f t="shared" si="14"/>
        <v>IM.IC.IT.020304.01</v>
      </c>
      <c r="V80" s="59"/>
      <c r="W80" s="60" t="str">
        <f t="shared" si="15"/>
        <v>GE.IC.IT.020304.01</v>
      </c>
      <c r="AH80" s="35" t="s">
        <v>3207</v>
      </c>
      <c r="AI80" s="35">
        <v>1500</v>
      </c>
    </row>
    <row r="81" spans="1:35" s="35" customFormat="1" ht="15">
      <c r="A81" s="35" t="s">
        <v>2189</v>
      </c>
      <c r="C81" s="38" t="s">
        <v>4306</v>
      </c>
      <c r="E81" s="38" t="s">
        <v>3296</v>
      </c>
      <c r="F81" s="35" t="s">
        <v>3408</v>
      </c>
      <c r="G81" s="35" t="s">
        <v>3438</v>
      </c>
      <c r="H81" s="38" t="s">
        <v>4265</v>
      </c>
      <c r="I81" s="35" t="s">
        <v>3439</v>
      </c>
      <c r="J81" s="39" t="str">
        <f t="shared" si="8"/>
        <v>IC.IT.020305</v>
      </c>
      <c r="K81" s="38" t="s">
        <v>3298</v>
      </c>
      <c r="L81" s="35" t="str">
        <f t="shared" si="9"/>
        <v xml:space="preserve">      Cooler than opposite body part</v>
      </c>
      <c r="M81" s="39" t="str">
        <f t="shared" si="10"/>
        <v>PI.IC.IT.020305.01</v>
      </c>
      <c r="N81" s="39"/>
      <c r="O81" s="39" t="str">
        <f t="shared" si="11"/>
        <v>PH.IC.IT.020305.01</v>
      </c>
      <c r="Q81" s="39" t="str">
        <f t="shared" si="12"/>
        <v>CL.IC.IT.020305.01</v>
      </c>
      <c r="R81" s="39"/>
      <c r="S81" s="39" t="str">
        <f t="shared" si="13"/>
        <v>DR.IC.IT.020305.01</v>
      </c>
      <c r="T81" s="39"/>
      <c r="U81" s="60" t="str">
        <f t="shared" si="14"/>
        <v>IM.IC.IT.020305.01</v>
      </c>
      <c r="V81" s="59"/>
      <c r="W81" s="60" t="str">
        <f t="shared" si="15"/>
        <v>GE.IC.IT.020305.01</v>
      </c>
      <c r="AH81" s="35" t="s">
        <v>3207</v>
      </c>
      <c r="AI81" s="35">
        <v>1500</v>
      </c>
    </row>
    <row r="82" spans="1:35" s="35" customFormat="1" ht="15">
      <c r="A82" s="35" t="s">
        <v>4321</v>
      </c>
      <c r="C82" s="38" t="s">
        <v>4306</v>
      </c>
      <c r="E82" s="38" t="s">
        <v>3296</v>
      </c>
      <c r="F82" s="35" t="s">
        <v>4322</v>
      </c>
      <c r="G82" s="38" t="s">
        <v>4323</v>
      </c>
      <c r="H82" s="38" t="s">
        <v>4309</v>
      </c>
      <c r="I82" s="38" t="s">
        <v>4315</v>
      </c>
      <c r="J82" s="39" t="str">
        <f t="shared" si="8"/>
        <v>IC.IT.020306</v>
      </c>
      <c r="K82" s="38" t="s">
        <v>3298</v>
      </c>
      <c r="L82" s="35" t="str">
        <f t="shared" si="9"/>
        <v xml:space="preserve"> Unable to Assess</v>
      </c>
      <c r="M82" s="39" t="str">
        <f t="shared" si="10"/>
        <v>PI.IC.IT.020306.01</v>
      </c>
      <c r="N82" s="39"/>
      <c r="O82" s="39" t="str">
        <f t="shared" si="11"/>
        <v>PH.IC.IT.020306.01</v>
      </c>
      <c r="Q82" s="39" t="str">
        <f t="shared" si="12"/>
        <v>CL.IC.IT.020306.01</v>
      </c>
      <c r="R82" s="39"/>
      <c r="S82" s="39" t="str">
        <f t="shared" si="13"/>
        <v>DR.IC.IT.020306.01</v>
      </c>
      <c r="T82" s="39"/>
      <c r="U82" s="60" t="str">
        <f t="shared" si="14"/>
        <v>IM.IC.IT.020306.01</v>
      </c>
      <c r="V82" s="59"/>
      <c r="W82" s="60" t="str">
        <f t="shared" si="15"/>
        <v>GE.IC.IT.020306.01</v>
      </c>
      <c r="Y82" s="35">
        <v>147</v>
      </c>
      <c r="AH82" s="35" t="s">
        <v>3207</v>
      </c>
      <c r="AI82" s="35">
        <v>1500</v>
      </c>
    </row>
    <row r="83" spans="1:35" s="35" customFormat="1" ht="15">
      <c r="A83" s="35" t="s">
        <v>2189</v>
      </c>
      <c r="C83" s="38" t="s">
        <v>4306</v>
      </c>
      <c r="D83" s="35" t="s">
        <v>4324</v>
      </c>
      <c r="E83" s="38" t="s">
        <v>4263</v>
      </c>
      <c r="F83" s="35" t="s">
        <v>3408</v>
      </c>
      <c r="G83" s="35" t="s">
        <v>3441</v>
      </c>
      <c r="H83" s="38" t="s">
        <v>3298</v>
      </c>
      <c r="I83" s="35" t="s">
        <v>3442</v>
      </c>
      <c r="J83" s="39" t="str">
        <f t="shared" si="8"/>
        <v>IC.IT.020401</v>
      </c>
      <c r="K83" s="38" t="s">
        <v>3298</v>
      </c>
      <c r="L83" s="35" t="str">
        <f t="shared" si="9"/>
        <v xml:space="preserve">      Staples</v>
      </c>
      <c r="M83" s="39" t="str">
        <f t="shared" si="10"/>
        <v>PI.IC.IT.020401.01</v>
      </c>
      <c r="N83" s="39"/>
      <c r="O83" s="39" t="str">
        <f t="shared" si="11"/>
        <v>PH.IC.IT.020401.01</v>
      </c>
      <c r="Q83" s="39" t="str">
        <f t="shared" si="12"/>
        <v>CL.IC.IT.020401.01</v>
      </c>
      <c r="R83" s="39"/>
      <c r="S83" s="39" t="str">
        <f t="shared" si="13"/>
        <v>DR.IC.IT.020401.01</v>
      </c>
      <c r="T83" s="39"/>
      <c r="U83" s="60" t="str">
        <f t="shared" si="14"/>
        <v>IM.IC.IT.020401.01</v>
      </c>
      <c r="V83" s="59"/>
      <c r="W83" s="60" t="str">
        <f t="shared" si="15"/>
        <v>GE.IC.IT.020401.01</v>
      </c>
      <c r="AH83" s="35" t="s">
        <v>3207</v>
      </c>
      <c r="AI83" s="35">
        <v>1500</v>
      </c>
    </row>
    <row r="84" spans="1:35" s="35" customFormat="1" ht="15">
      <c r="A84" s="35" t="s">
        <v>2189</v>
      </c>
      <c r="C84" s="38" t="s">
        <v>4306</v>
      </c>
      <c r="E84" s="38" t="s">
        <v>4263</v>
      </c>
      <c r="F84" s="35" t="s">
        <v>3408</v>
      </c>
      <c r="G84" s="35" t="s">
        <v>3334</v>
      </c>
      <c r="H84" s="38" t="s">
        <v>4306</v>
      </c>
      <c r="I84" s="35" t="s">
        <v>360</v>
      </c>
      <c r="J84" s="39" t="str">
        <f t="shared" si="8"/>
        <v>IC.IT.020402</v>
      </c>
      <c r="K84" s="38" t="s">
        <v>3298</v>
      </c>
      <c r="L84" s="35" t="str">
        <f t="shared" si="9"/>
        <v xml:space="preserve">     Sutures</v>
      </c>
      <c r="M84" s="39" t="str">
        <f t="shared" si="10"/>
        <v>PI.IC.IT.020402.01</v>
      </c>
      <c r="N84" s="39"/>
      <c r="O84" s="39" t="str">
        <f t="shared" si="11"/>
        <v>PH.IC.IT.020402.01</v>
      </c>
      <c r="Q84" s="39" t="str">
        <f t="shared" si="12"/>
        <v>CL.IC.IT.020402.01</v>
      </c>
      <c r="R84" s="39"/>
      <c r="S84" s="39" t="str">
        <f t="shared" si="13"/>
        <v>DR.IC.IT.020402.01</v>
      </c>
      <c r="T84" s="39"/>
      <c r="U84" s="60" t="str">
        <f t="shared" si="14"/>
        <v>IM.IC.IT.020402.01</v>
      </c>
      <c r="V84" s="59"/>
      <c r="W84" s="60" t="str">
        <f t="shared" si="15"/>
        <v>GE.IC.IT.020402.01</v>
      </c>
      <c r="AH84" s="35" t="s">
        <v>3207</v>
      </c>
      <c r="AI84" s="35">
        <v>1500</v>
      </c>
    </row>
    <row r="85" spans="1:35" s="35" customFormat="1" ht="15">
      <c r="A85" s="35" t="s">
        <v>2189</v>
      </c>
      <c r="C85" s="38" t="s">
        <v>4306</v>
      </c>
      <c r="E85" s="38" t="s">
        <v>4263</v>
      </c>
      <c r="F85" s="35" t="s">
        <v>3408</v>
      </c>
      <c r="G85" s="35" t="s">
        <v>3443</v>
      </c>
      <c r="H85" s="38" t="s">
        <v>3296</v>
      </c>
      <c r="I85" s="35" t="s">
        <v>3445</v>
      </c>
      <c r="J85" s="39" t="str">
        <f t="shared" si="8"/>
        <v>IC.IT.020403</v>
      </c>
      <c r="K85" s="38" t="s">
        <v>3298</v>
      </c>
      <c r="L85" s="35" t="str">
        <f t="shared" si="9"/>
        <v xml:space="preserve">      Steri-strips</v>
      </c>
      <c r="M85" s="39" t="str">
        <f t="shared" si="10"/>
        <v>PI.IC.IT.020403.01</v>
      </c>
      <c r="N85" s="39"/>
      <c r="O85" s="39" t="str">
        <f t="shared" si="11"/>
        <v>PH.IC.IT.020403.01</v>
      </c>
      <c r="Q85" s="39" t="str">
        <f t="shared" si="12"/>
        <v>CL.IC.IT.020403.01</v>
      </c>
      <c r="R85" s="39"/>
      <c r="S85" s="39" t="str">
        <f t="shared" si="13"/>
        <v>DR.IC.IT.020403.01</v>
      </c>
      <c r="T85" s="39"/>
      <c r="U85" s="60" t="str">
        <f t="shared" si="14"/>
        <v>IM.IC.IT.020403.01</v>
      </c>
      <c r="V85" s="59"/>
      <c r="W85" s="60" t="str">
        <f t="shared" si="15"/>
        <v>GE.IC.IT.020403.01</v>
      </c>
      <c r="AH85" s="35" t="s">
        <v>3207</v>
      </c>
      <c r="AI85" s="35">
        <v>1500</v>
      </c>
    </row>
    <row r="86" spans="1:35" s="35" customFormat="1" ht="15">
      <c r="A86" s="35" t="s">
        <v>2189</v>
      </c>
      <c r="C86" s="38" t="s">
        <v>4306</v>
      </c>
      <c r="E86" s="38" t="s">
        <v>4263</v>
      </c>
      <c r="F86" s="35" t="s">
        <v>3408</v>
      </c>
      <c r="G86" s="35" t="s">
        <v>3446</v>
      </c>
      <c r="H86" s="38" t="s">
        <v>4263</v>
      </c>
      <c r="I86" s="35" t="s">
        <v>1527</v>
      </c>
      <c r="J86" s="39" t="str">
        <f t="shared" si="8"/>
        <v>IC.IT.020404</v>
      </c>
      <c r="K86" s="38" t="s">
        <v>3298</v>
      </c>
      <c r="L86" s="35" t="str">
        <f t="shared" si="9"/>
        <v xml:space="preserve">      Retention sutures</v>
      </c>
      <c r="M86" s="39" t="str">
        <f t="shared" si="10"/>
        <v>PI.IC.IT.020404.01</v>
      </c>
      <c r="N86" s="39"/>
      <c r="O86" s="39" t="str">
        <f t="shared" si="11"/>
        <v>PH.IC.IT.020404.01</v>
      </c>
      <c r="Q86" s="39" t="str">
        <f t="shared" si="12"/>
        <v>CL.IC.IT.020404.01</v>
      </c>
      <c r="R86" s="39"/>
      <c r="S86" s="39" t="str">
        <f t="shared" si="13"/>
        <v>DR.IC.IT.020404.01</v>
      </c>
      <c r="T86" s="39"/>
      <c r="U86" s="60" t="str">
        <f t="shared" si="14"/>
        <v>IM.IC.IT.020404.01</v>
      </c>
      <c r="V86" s="59"/>
      <c r="W86" s="60" t="str">
        <f t="shared" si="15"/>
        <v>GE.IC.IT.020404.01</v>
      </c>
      <c r="AH86" s="35" t="s">
        <v>3207</v>
      </c>
      <c r="AI86" s="35">
        <v>1500</v>
      </c>
    </row>
    <row r="87" spans="1:35" s="35" customFormat="1" ht="15">
      <c r="A87" s="35" t="s">
        <v>2189</v>
      </c>
      <c r="C87" s="38" t="s">
        <v>4306</v>
      </c>
      <c r="E87" s="38" t="s">
        <v>4263</v>
      </c>
      <c r="F87" s="35" t="s">
        <v>3408</v>
      </c>
      <c r="G87" s="35" t="s">
        <v>3447</v>
      </c>
      <c r="H87" s="38" t="s">
        <v>4265</v>
      </c>
      <c r="I87" s="35" t="s">
        <v>3448</v>
      </c>
      <c r="J87" s="39" t="str">
        <f t="shared" si="8"/>
        <v>IC.IT.020405</v>
      </c>
      <c r="K87" s="38" t="s">
        <v>3298</v>
      </c>
      <c r="L87" s="35" t="str">
        <f t="shared" si="9"/>
        <v xml:space="preserve">      Glue</v>
      </c>
      <c r="M87" s="39" t="str">
        <f t="shared" si="10"/>
        <v>PI.IC.IT.020405.01</v>
      </c>
      <c r="N87" s="39"/>
      <c r="O87" s="39" t="str">
        <f t="shared" si="11"/>
        <v>PH.IC.IT.020405.01</v>
      </c>
      <c r="Q87" s="39" t="str">
        <f t="shared" si="12"/>
        <v>CL.IC.IT.020405.01</v>
      </c>
      <c r="R87" s="39"/>
      <c r="S87" s="39" t="str">
        <f t="shared" si="13"/>
        <v>DR.IC.IT.020405.01</v>
      </c>
      <c r="T87" s="39"/>
      <c r="U87" s="60" t="str">
        <f t="shared" si="14"/>
        <v>IM.IC.IT.020405.01</v>
      </c>
      <c r="V87" s="59"/>
      <c r="W87" s="60" t="str">
        <f t="shared" si="15"/>
        <v>GE.IC.IT.020405.01</v>
      </c>
      <c r="AH87" s="35" t="s">
        <v>3207</v>
      </c>
      <c r="AI87" s="35">
        <v>1500</v>
      </c>
    </row>
    <row r="88" spans="1:35" s="35" customFormat="1" ht="15">
      <c r="A88" s="35" t="s">
        <v>2189</v>
      </c>
      <c r="C88" s="38" t="s">
        <v>3293</v>
      </c>
      <c r="E88" s="38" t="s">
        <v>4308</v>
      </c>
      <c r="F88" s="35" t="s">
        <v>3408</v>
      </c>
      <c r="G88" s="35" t="s">
        <v>3449</v>
      </c>
      <c r="H88" s="38" t="s">
        <v>4309</v>
      </c>
      <c r="I88" s="35" t="s">
        <v>3450</v>
      </c>
      <c r="J88" s="39" t="str">
        <f t="shared" si="8"/>
        <v>IC.IT.020406</v>
      </c>
      <c r="K88" s="38" t="s">
        <v>3298</v>
      </c>
      <c r="L88" s="35" t="str">
        <f t="shared" si="9"/>
        <v xml:space="preserve">      Not closed</v>
      </c>
      <c r="M88" s="39" t="str">
        <f t="shared" si="10"/>
        <v>PI.IC.IT.020406.01</v>
      </c>
      <c r="N88" s="39"/>
      <c r="O88" s="39" t="str">
        <f t="shared" si="11"/>
        <v>PH.IC.IT.020406.01</v>
      </c>
      <c r="Q88" s="39" t="str">
        <f t="shared" si="12"/>
        <v>CL.IC.IT.020406.01</v>
      </c>
      <c r="R88" s="39"/>
      <c r="S88" s="39" t="str">
        <f t="shared" si="13"/>
        <v>DR.IC.IT.020406.01</v>
      </c>
      <c r="T88" s="39"/>
      <c r="U88" s="60" t="str">
        <f t="shared" si="14"/>
        <v>IM.IC.IT.020406.01</v>
      </c>
      <c r="V88" s="59"/>
      <c r="W88" s="60" t="str">
        <f t="shared" si="15"/>
        <v>GE.IC.IT.020406.01</v>
      </c>
      <c r="AH88" s="35" t="s">
        <v>3207</v>
      </c>
      <c r="AI88" s="35">
        <v>1500</v>
      </c>
    </row>
    <row r="89" spans="1:35" s="35" customFormat="1" ht="15">
      <c r="A89" s="35" t="s">
        <v>2189</v>
      </c>
      <c r="C89" s="38" t="s">
        <v>3293</v>
      </c>
      <c r="E89" s="38" t="s">
        <v>4308</v>
      </c>
      <c r="F89" s="35" t="s">
        <v>3408</v>
      </c>
      <c r="G89" s="38" t="s">
        <v>4325</v>
      </c>
      <c r="H89" s="38" t="s">
        <v>4311</v>
      </c>
      <c r="I89" s="38" t="s">
        <v>4326</v>
      </c>
      <c r="J89" s="39" t="str">
        <f t="shared" si="8"/>
        <v>IC.IT.020407</v>
      </c>
      <c r="K89" s="38" t="s">
        <v>3298</v>
      </c>
      <c r="L89" s="35" t="str">
        <f t="shared" si="9"/>
        <v xml:space="preserve">  Wound vac</v>
      </c>
      <c r="M89" s="39" t="str">
        <f t="shared" si="10"/>
        <v>PI.IC.IT.020407.01</v>
      </c>
      <c r="N89" s="39"/>
      <c r="O89" s="39" t="str">
        <f t="shared" si="11"/>
        <v>PH.IC.IT.020407.01</v>
      </c>
      <c r="Q89" s="39" t="str">
        <f t="shared" si="12"/>
        <v>CL.IC.IT.020407.01</v>
      </c>
      <c r="R89" s="39"/>
      <c r="S89" s="39" t="str">
        <f t="shared" si="13"/>
        <v>DR.IC.IT.020407.01</v>
      </c>
      <c r="T89" s="39"/>
      <c r="U89" s="60" t="str">
        <f t="shared" si="14"/>
        <v>IM.IC.IT.020407.01</v>
      </c>
      <c r="V89" s="59"/>
      <c r="W89" s="60" t="str">
        <f t="shared" si="15"/>
        <v>GE.IC.IT.020407.01</v>
      </c>
      <c r="Y89" s="35">
        <v>145</v>
      </c>
      <c r="AH89" s="35" t="s">
        <v>3207</v>
      </c>
      <c r="AI89" s="35">
        <v>1500</v>
      </c>
    </row>
    <row r="90" spans="1:35" s="35" customFormat="1" ht="15">
      <c r="A90" s="35" t="s">
        <v>2189</v>
      </c>
      <c r="C90" s="38" t="s">
        <v>3293</v>
      </c>
      <c r="E90" s="38" t="s">
        <v>4308</v>
      </c>
      <c r="F90" s="35" t="s">
        <v>3408</v>
      </c>
      <c r="G90" s="38" t="s">
        <v>4327</v>
      </c>
      <c r="H90" s="38" t="s">
        <v>4312</v>
      </c>
      <c r="I90" s="38" t="s">
        <v>4315</v>
      </c>
      <c r="J90" s="39" t="str">
        <f t="shared" si="8"/>
        <v>IC.IT.020408</v>
      </c>
      <c r="K90" s="38" t="s">
        <v>3298</v>
      </c>
      <c r="L90" s="35" t="str">
        <f t="shared" si="9"/>
        <v>Unable to assess</v>
      </c>
      <c r="M90" s="39" t="str">
        <f t="shared" si="10"/>
        <v>PI.IC.IT.020408.01</v>
      </c>
      <c r="N90" s="39"/>
      <c r="O90" s="39" t="str">
        <f t="shared" si="11"/>
        <v>PH.IC.IT.020408.01</v>
      </c>
      <c r="Q90" s="39" t="str">
        <f t="shared" si="12"/>
        <v>CL.IC.IT.020408.01</v>
      </c>
      <c r="R90" s="39"/>
      <c r="S90" s="39" t="str">
        <f t="shared" si="13"/>
        <v>DR.IC.IT.020408.01</v>
      </c>
      <c r="T90" s="39"/>
      <c r="U90" s="60" t="str">
        <f t="shared" si="14"/>
        <v>IM.IC.IT.020408.01</v>
      </c>
      <c r="V90" s="59"/>
      <c r="W90" s="60" t="str">
        <f t="shared" si="15"/>
        <v>GE.IC.IT.020408.01</v>
      </c>
      <c r="Y90" s="35">
        <v>148</v>
      </c>
      <c r="AH90" s="35" t="s">
        <v>3207</v>
      </c>
      <c r="AI90" s="35">
        <v>1500</v>
      </c>
    </row>
    <row r="91" spans="1:35" s="35" customFormat="1" ht="15">
      <c r="A91" s="35" t="s">
        <v>2189</v>
      </c>
      <c r="C91" s="38" t="s">
        <v>4306</v>
      </c>
      <c r="D91" s="35" t="s">
        <v>4328</v>
      </c>
      <c r="E91" s="38" t="s">
        <v>4265</v>
      </c>
      <c r="F91" s="35" t="s">
        <v>3408</v>
      </c>
      <c r="G91" s="35" t="s">
        <v>3451</v>
      </c>
      <c r="H91" s="38" t="s">
        <v>3298</v>
      </c>
      <c r="I91" s="35" t="s">
        <v>2117</v>
      </c>
      <c r="J91" s="39" t="str">
        <f t="shared" si="8"/>
        <v>IC.IT.020501</v>
      </c>
      <c r="K91" s="38" t="s">
        <v>3298</v>
      </c>
      <c r="L91" s="35" t="str">
        <f t="shared" si="9"/>
        <v xml:space="preserve">      None</v>
      </c>
      <c r="M91" s="39" t="str">
        <f t="shared" si="10"/>
        <v>PI.IC.IT.020501.01</v>
      </c>
      <c r="N91" s="39"/>
      <c r="O91" s="39" t="str">
        <f t="shared" si="11"/>
        <v>PH.IC.IT.020501.01</v>
      </c>
      <c r="Q91" s="39" t="str">
        <f t="shared" si="12"/>
        <v>CL.IC.IT.020501.01</v>
      </c>
      <c r="R91" s="39"/>
      <c r="S91" s="39" t="str">
        <f t="shared" si="13"/>
        <v>DR.IC.IT.020501.01</v>
      </c>
      <c r="T91" s="39"/>
      <c r="U91" s="60" t="str">
        <f t="shared" si="14"/>
        <v>IM.IC.IT.020501.01</v>
      </c>
      <c r="V91" s="59"/>
      <c r="W91" s="60" t="str">
        <f t="shared" si="15"/>
        <v>GE.IC.IT.020501.01</v>
      </c>
      <c r="AH91" s="35" t="s">
        <v>3207</v>
      </c>
      <c r="AI91" s="35">
        <v>1500</v>
      </c>
    </row>
    <row r="92" spans="1:35" s="35" customFormat="1" ht="15">
      <c r="A92" s="35" t="s">
        <v>2189</v>
      </c>
      <c r="C92" s="38" t="s">
        <v>3293</v>
      </c>
      <c r="E92" s="38" t="s">
        <v>4265</v>
      </c>
      <c r="F92" s="35" t="s">
        <v>3408</v>
      </c>
      <c r="G92" s="35" t="s">
        <v>3452</v>
      </c>
      <c r="H92" s="38" t="s">
        <v>3293</v>
      </c>
      <c r="I92" s="35" t="s">
        <v>3453</v>
      </c>
      <c r="J92" s="39" t="str">
        <f t="shared" si="8"/>
        <v>IC.IT.020502</v>
      </c>
      <c r="K92" s="38" t="s">
        <v>3298</v>
      </c>
      <c r="L92" s="35" t="str">
        <f t="shared" si="9"/>
        <v xml:space="preserve">      Abdominal binder</v>
      </c>
      <c r="M92" s="39" t="str">
        <f t="shared" si="10"/>
        <v>PI.IC.IT.020502.01</v>
      </c>
      <c r="N92" s="39"/>
      <c r="O92" s="39" t="str">
        <f t="shared" si="11"/>
        <v>PH.IC.IT.020502.01</v>
      </c>
      <c r="Q92" s="39" t="str">
        <f t="shared" si="12"/>
        <v>CL.IC.IT.020502.01</v>
      </c>
      <c r="R92" s="39"/>
      <c r="S92" s="39" t="str">
        <f t="shared" si="13"/>
        <v>DR.IC.IT.020502.01</v>
      </c>
      <c r="T92" s="39"/>
      <c r="U92" s="60" t="str">
        <f t="shared" si="14"/>
        <v>IM.IC.IT.020502.01</v>
      </c>
      <c r="V92" s="59"/>
      <c r="W92" s="60" t="str">
        <f t="shared" si="15"/>
        <v>GE.IC.IT.020502.01</v>
      </c>
      <c r="AH92" s="35" t="s">
        <v>3207</v>
      </c>
      <c r="AI92" s="35">
        <v>1500</v>
      </c>
    </row>
    <row r="93" spans="1:35" s="35" customFormat="1" ht="15">
      <c r="A93" s="35" t="s">
        <v>2189</v>
      </c>
      <c r="C93" s="38" t="s">
        <v>3293</v>
      </c>
      <c r="E93" s="38" t="s">
        <v>4265</v>
      </c>
      <c r="F93" s="35" t="s">
        <v>3408</v>
      </c>
      <c r="G93" s="35" t="s">
        <v>3454</v>
      </c>
      <c r="H93" s="38" t="s">
        <v>4329</v>
      </c>
      <c r="I93" s="35" t="s">
        <v>3455</v>
      </c>
      <c r="J93" s="39" t="str">
        <f t="shared" si="8"/>
        <v>IC.IT.020503</v>
      </c>
      <c r="K93" s="38" t="s">
        <v>3298</v>
      </c>
      <c r="L93" s="35" t="str">
        <f t="shared" si="9"/>
        <v xml:space="preserve">      Ace wrap</v>
      </c>
      <c r="M93" s="39" t="str">
        <f t="shared" si="10"/>
        <v>PI.IC.IT.020503.01</v>
      </c>
      <c r="N93" s="39"/>
      <c r="O93" s="39" t="str">
        <f t="shared" si="11"/>
        <v>PH.IC.IT.020503.01</v>
      </c>
      <c r="Q93" s="39" t="str">
        <f t="shared" si="12"/>
        <v>CL.IC.IT.020503.01</v>
      </c>
      <c r="R93" s="39"/>
      <c r="S93" s="39" t="str">
        <f t="shared" si="13"/>
        <v>DR.IC.IT.020503.01</v>
      </c>
      <c r="T93" s="39"/>
      <c r="U93" s="60" t="str">
        <f t="shared" si="14"/>
        <v>IM.IC.IT.020503.01</v>
      </c>
      <c r="V93" s="59"/>
      <c r="W93" s="60" t="str">
        <f t="shared" si="15"/>
        <v>GE.IC.IT.020503.01</v>
      </c>
      <c r="AH93" s="35" t="s">
        <v>3207</v>
      </c>
      <c r="AI93" s="35">
        <v>1500</v>
      </c>
    </row>
    <row r="94" spans="1:35" s="35" customFormat="1" ht="15">
      <c r="A94" s="35" t="s">
        <v>2189</v>
      </c>
      <c r="C94" s="38" t="s">
        <v>3293</v>
      </c>
      <c r="E94" s="38" t="s">
        <v>4265</v>
      </c>
      <c r="F94" s="35" t="s">
        <v>3408</v>
      </c>
      <c r="G94" s="35" t="s">
        <v>3456</v>
      </c>
      <c r="H94" s="38" t="s">
        <v>4308</v>
      </c>
      <c r="I94" s="35" t="s">
        <v>3457</v>
      </c>
      <c r="J94" s="39" t="str">
        <f t="shared" si="8"/>
        <v>IC.IT.020504</v>
      </c>
      <c r="K94" s="38" t="s">
        <v>3298</v>
      </c>
      <c r="L94" s="35" t="str">
        <f t="shared" si="9"/>
        <v xml:space="preserve">      Montgomery Straps</v>
      </c>
      <c r="M94" s="39" t="str">
        <f t="shared" si="10"/>
        <v>PI.IC.IT.020504.01</v>
      </c>
      <c r="N94" s="39"/>
      <c r="O94" s="39" t="str">
        <f t="shared" si="11"/>
        <v>PH.IC.IT.020504.01</v>
      </c>
      <c r="Q94" s="39" t="str">
        <f t="shared" si="12"/>
        <v>CL.IC.IT.020504.01</v>
      </c>
      <c r="R94" s="39"/>
      <c r="S94" s="39" t="str">
        <f t="shared" si="13"/>
        <v>DR.IC.IT.020504.01</v>
      </c>
      <c r="T94" s="39"/>
      <c r="U94" s="60" t="str">
        <f t="shared" si="14"/>
        <v>IM.IC.IT.020504.01</v>
      </c>
      <c r="V94" s="59"/>
      <c r="W94" s="60" t="str">
        <f t="shared" si="15"/>
        <v>GE.IC.IT.020504.01</v>
      </c>
      <c r="AH94" s="35" t="s">
        <v>3207</v>
      </c>
      <c r="AI94" s="35">
        <v>1500</v>
      </c>
    </row>
    <row r="95" spans="1:35" s="35" customFormat="1" ht="15">
      <c r="A95" s="35" t="s">
        <v>2189</v>
      </c>
      <c r="C95" s="38" t="s">
        <v>3293</v>
      </c>
      <c r="E95" s="38" t="s">
        <v>4265</v>
      </c>
      <c r="F95" s="35" t="s">
        <v>3408</v>
      </c>
      <c r="G95" s="35" t="s">
        <v>3458</v>
      </c>
      <c r="H95" s="38" t="s">
        <v>4265</v>
      </c>
      <c r="I95" s="35" t="s">
        <v>1909</v>
      </c>
      <c r="J95" s="39" t="str">
        <f t="shared" si="8"/>
        <v>IC.IT.020505</v>
      </c>
      <c r="K95" s="38" t="s">
        <v>3298</v>
      </c>
      <c r="L95" s="35" t="str">
        <f t="shared" si="9"/>
        <v xml:space="preserve">      Sling</v>
      </c>
      <c r="M95" s="39" t="str">
        <f t="shared" si="10"/>
        <v>PI.IC.IT.020505.01</v>
      </c>
      <c r="N95" s="39"/>
      <c r="O95" s="39" t="str">
        <f t="shared" si="11"/>
        <v>PH.IC.IT.020505.01</v>
      </c>
      <c r="Q95" s="39" t="str">
        <f t="shared" si="12"/>
        <v>CL.IC.IT.020505.01</v>
      </c>
      <c r="R95" s="39"/>
      <c r="S95" s="39" t="str">
        <f t="shared" si="13"/>
        <v>DR.IC.IT.020505.01</v>
      </c>
      <c r="T95" s="39"/>
      <c r="U95" s="60" t="str">
        <f t="shared" si="14"/>
        <v>IM.IC.IT.020505.01</v>
      </c>
      <c r="V95" s="59"/>
      <c r="W95" s="60" t="str">
        <f t="shared" si="15"/>
        <v>GE.IC.IT.020505.01</v>
      </c>
      <c r="AH95" s="35" t="s">
        <v>3207</v>
      </c>
      <c r="AI95" s="35">
        <v>1500</v>
      </c>
    </row>
    <row r="96" spans="1:35" s="35" customFormat="1" ht="15">
      <c r="A96" s="35" t="s">
        <v>2189</v>
      </c>
      <c r="C96" s="38" t="s">
        <v>3293</v>
      </c>
      <c r="E96" s="38" t="s">
        <v>4265</v>
      </c>
      <c r="F96" s="35" t="s">
        <v>3408</v>
      </c>
      <c r="G96" s="38" t="s">
        <v>4323</v>
      </c>
      <c r="H96" s="38" t="s">
        <v>4309</v>
      </c>
      <c r="I96" s="38" t="s">
        <v>4315</v>
      </c>
      <c r="J96" s="39" t="str">
        <f t="shared" si="8"/>
        <v>IC.IT.020506</v>
      </c>
      <c r="K96" s="38" t="s">
        <v>3298</v>
      </c>
      <c r="L96" s="35" t="str">
        <f t="shared" si="9"/>
        <v xml:space="preserve"> Unable to Assess</v>
      </c>
      <c r="M96" s="39" t="str">
        <f t="shared" si="10"/>
        <v>PI.IC.IT.020506.01</v>
      </c>
      <c r="N96" s="39"/>
      <c r="O96" s="39" t="str">
        <f t="shared" si="11"/>
        <v>PH.IC.IT.020506.01</v>
      </c>
      <c r="Q96" s="39" t="str">
        <f t="shared" si="12"/>
        <v>CL.IC.IT.020506.01</v>
      </c>
      <c r="R96" s="39"/>
      <c r="S96" s="39" t="str">
        <f t="shared" si="13"/>
        <v>DR.IC.IT.020506.01</v>
      </c>
      <c r="T96" s="39"/>
      <c r="U96" s="60" t="str">
        <f t="shared" si="14"/>
        <v>IM.IC.IT.020506.01</v>
      </c>
      <c r="V96" s="59"/>
      <c r="W96" s="60" t="str">
        <f t="shared" si="15"/>
        <v>GE.IC.IT.020506.01</v>
      </c>
      <c r="Y96" s="35">
        <v>149</v>
      </c>
      <c r="AH96" s="35" t="s">
        <v>3207</v>
      </c>
      <c r="AI96" s="35">
        <v>1500</v>
      </c>
    </row>
    <row r="97" spans="1:35" s="35" customFormat="1" ht="15">
      <c r="A97" s="35" t="s">
        <v>2189</v>
      </c>
      <c r="C97" s="38" t="s">
        <v>3293</v>
      </c>
      <c r="E97" s="38" t="s">
        <v>4265</v>
      </c>
      <c r="F97" s="35" t="s">
        <v>3408</v>
      </c>
      <c r="G97" s="38" t="s">
        <v>4330</v>
      </c>
      <c r="H97" s="38" t="s">
        <v>4311</v>
      </c>
      <c r="I97" s="38" t="s">
        <v>4330</v>
      </c>
      <c r="J97" s="39" t="str">
        <f t="shared" si="8"/>
        <v>IC.IT.020507</v>
      </c>
      <c r="K97" s="38" t="s">
        <v>3298</v>
      </c>
      <c r="L97" s="35" t="str">
        <f t="shared" si="9"/>
        <v>Other</v>
      </c>
      <c r="M97" s="39" t="str">
        <f t="shared" si="10"/>
        <v>PI.IC.IT.020507.01</v>
      </c>
      <c r="N97" s="39"/>
      <c r="O97" s="39" t="str">
        <f t="shared" si="11"/>
        <v>PH.IC.IT.020507.01</v>
      </c>
      <c r="Q97" s="39" t="str">
        <f t="shared" si="12"/>
        <v>CL.IC.IT.020507.01</v>
      </c>
      <c r="R97" s="39"/>
      <c r="S97" s="39" t="str">
        <f t="shared" si="13"/>
        <v>DR.IC.IT.020507.01</v>
      </c>
      <c r="T97" s="39"/>
      <c r="U97" s="60" t="str">
        <f t="shared" si="14"/>
        <v>IM.IC.IT.020507.01</v>
      </c>
      <c r="V97" s="59"/>
      <c r="W97" s="60" t="str">
        <f t="shared" si="15"/>
        <v>GE.IC.IT.020507.01</v>
      </c>
      <c r="Y97" s="35">
        <v>153</v>
      </c>
      <c r="AH97" s="35" t="s">
        <v>3207</v>
      </c>
      <c r="AI97" s="35">
        <v>1500</v>
      </c>
    </row>
    <row r="98" spans="1:35" s="35" customFormat="1" ht="15">
      <c r="A98" s="35" t="s">
        <v>2189</v>
      </c>
      <c r="C98" s="38" t="s">
        <v>3293</v>
      </c>
      <c r="D98" s="35" t="s">
        <v>4331</v>
      </c>
      <c r="E98" s="38" t="s">
        <v>4309</v>
      </c>
      <c r="F98" s="35" t="s">
        <v>3460</v>
      </c>
      <c r="G98" s="35" t="s">
        <v>3451</v>
      </c>
      <c r="H98" s="38" t="s">
        <v>3298</v>
      </c>
      <c r="I98" s="35" t="s">
        <v>2117</v>
      </c>
      <c r="J98" s="39" t="str">
        <f t="shared" si="8"/>
        <v>IC.IT.020601</v>
      </c>
      <c r="K98" s="38" t="s">
        <v>3298</v>
      </c>
      <c r="L98" s="35" t="str">
        <f t="shared" si="9"/>
        <v xml:space="preserve">      None</v>
      </c>
      <c r="M98" s="39" t="str">
        <f t="shared" si="10"/>
        <v>PI.IC.IT.020601.01</v>
      </c>
      <c r="N98" s="39"/>
      <c r="O98" s="39" t="str">
        <f t="shared" si="11"/>
        <v>PH.IC.IT.020601.01</v>
      </c>
      <c r="Q98" s="39" t="str">
        <f t="shared" si="12"/>
        <v>CL.IC.IT.020601.01</v>
      </c>
      <c r="R98" s="39"/>
      <c r="S98" s="39" t="str">
        <f t="shared" si="13"/>
        <v>DR.IC.IT.020601.01</v>
      </c>
      <c r="T98" s="39"/>
      <c r="U98" s="60" t="str">
        <f t="shared" si="14"/>
        <v>IM.IC.IT.020601.01</v>
      </c>
      <c r="V98" s="59"/>
      <c r="W98" s="60" t="str">
        <f t="shared" si="15"/>
        <v>GE.IC.IT.020601.01</v>
      </c>
      <c r="AH98" s="35" t="s">
        <v>3207</v>
      </c>
      <c r="AI98" s="35">
        <v>1500</v>
      </c>
    </row>
    <row r="99" spans="1:35" s="35" customFormat="1" ht="15">
      <c r="A99" s="35" t="s">
        <v>2189</v>
      </c>
      <c r="C99" s="38" t="s">
        <v>3293</v>
      </c>
      <c r="E99" s="38" t="s">
        <v>4309</v>
      </c>
      <c r="F99" s="35" t="s">
        <v>3460</v>
      </c>
      <c r="G99" s="35" t="s">
        <v>3461</v>
      </c>
      <c r="H99" s="38" t="s">
        <v>3293</v>
      </c>
      <c r="I99" s="35" t="s">
        <v>2551</v>
      </c>
      <c r="J99" s="39" t="str">
        <f t="shared" si="8"/>
        <v>IC.IT.020602</v>
      </c>
      <c r="K99" s="38" t="s">
        <v>3298</v>
      </c>
      <c r="L99" s="35" t="str">
        <f t="shared" si="9"/>
        <v xml:space="preserve">      Scant</v>
      </c>
      <c r="M99" s="39" t="str">
        <f t="shared" si="10"/>
        <v>PI.IC.IT.020602.01</v>
      </c>
      <c r="N99" s="39"/>
      <c r="O99" s="39" t="str">
        <f t="shared" si="11"/>
        <v>PH.IC.IT.020602.01</v>
      </c>
      <c r="Q99" s="39" t="str">
        <f t="shared" si="12"/>
        <v>CL.IC.IT.020602.01</v>
      </c>
      <c r="R99" s="39"/>
      <c r="S99" s="39" t="str">
        <f t="shared" si="13"/>
        <v>DR.IC.IT.020602.01</v>
      </c>
      <c r="T99" s="39"/>
      <c r="U99" s="60" t="str">
        <f t="shared" si="14"/>
        <v>IM.IC.IT.020602.01</v>
      </c>
      <c r="V99" s="59"/>
      <c r="W99" s="60" t="str">
        <f t="shared" si="15"/>
        <v>GE.IC.IT.020602.01</v>
      </c>
      <c r="AH99" s="35" t="s">
        <v>3207</v>
      </c>
      <c r="AI99" s="35">
        <v>1500</v>
      </c>
    </row>
    <row r="100" spans="1:35" s="35" customFormat="1" ht="15">
      <c r="A100" s="35" t="s">
        <v>2189</v>
      </c>
      <c r="C100" s="38" t="s">
        <v>3293</v>
      </c>
      <c r="E100" s="38" t="s">
        <v>4309</v>
      </c>
      <c r="F100" s="35" t="s">
        <v>3460</v>
      </c>
      <c r="G100" s="35" t="s">
        <v>3462</v>
      </c>
      <c r="H100" s="38" t="s">
        <v>4329</v>
      </c>
      <c r="I100" s="35" t="s">
        <v>1573</v>
      </c>
      <c r="J100" s="39" t="str">
        <f t="shared" si="8"/>
        <v>IC.IT.020603</v>
      </c>
      <c r="K100" s="38" t="s">
        <v>3298</v>
      </c>
      <c r="L100" s="35" t="str">
        <f t="shared" si="9"/>
        <v xml:space="preserve">      Small</v>
      </c>
      <c r="M100" s="39" t="str">
        <f t="shared" si="10"/>
        <v>PI.IC.IT.020603.01</v>
      </c>
      <c r="N100" s="39"/>
      <c r="O100" s="39" t="str">
        <f t="shared" si="11"/>
        <v>PH.IC.IT.020603.01</v>
      </c>
      <c r="Q100" s="39" t="str">
        <f t="shared" si="12"/>
        <v>CL.IC.IT.020603.01</v>
      </c>
      <c r="R100" s="39"/>
      <c r="S100" s="39" t="str">
        <f t="shared" si="13"/>
        <v>DR.IC.IT.020603.01</v>
      </c>
      <c r="T100" s="39"/>
      <c r="U100" s="60" t="str">
        <f t="shared" si="14"/>
        <v>IM.IC.IT.020603.01</v>
      </c>
      <c r="V100" s="59"/>
      <c r="W100" s="60" t="str">
        <f t="shared" si="15"/>
        <v>GE.IC.IT.020603.01</v>
      </c>
      <c r="AH100" s="35" t="s">
        <v>3207</v>
      </c>
      <c r="AI100" s="35">
        <v>1500</v>
      </c>
    </row>
    <row r="101" spans="1:35" s="35" customFormat="1" ht="15">
      <c r="A101" s="35" t="s">
        <v>2189</v>
      </c>
      <c r="C101" s="38" t="s">
        <v>4306</v>
      </c>
      <c r="E101" s="38" t="s">
        <v>4309</v>
      </c>
      <c r="F101" s="35" t="s">
        <v>3460</v>
      </c>
      <c r="G101" s="35" t="s">
        <v>3463</v>
      </c>
      <c r="H101" s="38" t="s">
        <v>4308</v>
      </c>
      <c r="I101" s="35" t="s">
        <v>2549</v>
      </c>
      <c r="J101" s="39" t="str">
        <f t="shared" si="8"/>
        <v>IC.IT.020604</v>
      </c>
      <c r="K101" s="38" t="s">
        <v>3298</v>
      </c>
      <c r="L101" s="35" t="str">
        <f t="shared" si="9"/>
        <v xml:space="preserve">      Moderate</v>
      </c>
      <c r="M101" s="39" t="str">
        <f t="shared" si="10"/>
        <v>PI.IC.IT.020604.01</v>
      </c>
      <c r="N101" s="39"/>
      <c r="O101" s="39" t="str">
        <f t="shared" si="11"/>
        <v>PH.IC.IT.020604.01</v>
      </c>
      <c r="Q101" s="39" t="str">
        <f t="shared" si="12"/>
        <v>CL.IC.IT.020604.01</v>
      </c>
      <c r="R101" s="39"/>
      <c r="S101" s="39" t="str">
        <f t="shared" si="13"/>
        <v>DR.IC.IT.020604.01</v>
      </c>
      <c r="T101" s="39"/>
      <c r="U101" s="60" t="str">
        <f t="shared" si="14"/>
        <v>IM.IC.IT.020604.01</v>
      </c>
      <c r="V101" s="59"/>
      <c r="W101" s="60" t="str">
        <f t="shared" si="15"/>
        <v>GE.IC.IT.020604.01</v>
      </c>
      <c r="AH101" s="35" t="s">
        <v>3207</v>
      </c>
      <c r="AI101" s="35">
        <v>1500</v>
      </c>
    </row>
    <row r="102" spans="1:35" s="35" customFormat="1" ht="15">
      <c r="A102" s="35" t="s">
        <v>2189</v>
      </c>
      <c r="C102" s="38" t="s">
        <v>4306</v>
      </c>
      <c r="E102" s="38" t="s">
        <v>4309</v>
      </c>
      <c r="F102" s="35" t="s">
        <v>3460</v>
      </c>
      <c r="G102" s="35" t="s">
        <v>3464</v>
      </c>
      <c r="H102" s="38" t="s">
        <v>4265</v>
      </c>
      <c r="I102" s="35" t="s">
        <v>910</v>
      </c>
      <c r="J102" s="39" t="str">
        <f t="shared" si="8"/>
        <v>IC.IT.020605</v>
      </c>
      <c r="K102" s="38" t="s">
        <v>3298</v>
      </c>
      <c r="L102" s="35" t="str">
        <f t="shared" si="9"/>
        <v xml:space="preserve">      Large</v>
      </c>
      <c r="M102" s="39" t="str">
        <f t="shared" si="10"/>
        <v>PI.IC.IT.020605.01</v>
      </c>
      <c r="N102" s="39"/>
      <c r="O102" s="39" t="str">
        <f t="shared" si="11"/>
        <v>PH.IC.IT.020605.01</v>
      </c>
      <c r="Q102" s="39" t="str">
        <f t="shared" si="12"/>
        <v>CL.IC.IT.020605.01</v>
      </c>
      <c r="R102" s="39"/>
      <c r="S102" s="39" t="str">
        <f t="shared" si="13"/>
        <v>DR.IC.IT.020605.01</v>
      </c>
      <c r="T102" s="39"/>
      <c r="U102" s="60" t="str">
        <f t="shared" si="14"/>
        <v>IM.IC.IT.020605.01</v>
      </c>
      <c r="V102" s="59"/>
      <c r="W102" s="60" t="str">
        <f t="shared" si="15"/>
        <v>GE.IC.IT.020605.01</v>
      </c>
      <c r="AH102" s="35" t="s">
        <v>3207</v>
      </c>
      <c r="AI102" s="35">
        <v>1500</v>
      </c>
    </row>
    <row r="103" spans="1:35" s="35" customFormat="1" ht="15">
      <c r="A103" s="35" t="s">
        <v>2189</v>
      </c>
      <c r="C103" s="38" t="s">
        <v>3293</v>
      </c>
      <c r="E103" s="38" t="s">
        <v>4309</v>
      </c>
      <c r="F103" s="35" t="s">
        <v>3460</v>
      </c>
      <c r="G103" s="35" t="s">
        <v>3465</v>
      </c>
      <c r="H103" s="38" t="s">
        <v>4309</v>
      </c>
      <c r="I103" s="35" t="s">
        <v>2545</v>
      </c>
      <c r="J103" s="39" t="str">
        <f t="shared" si="8"/>
        <v>IC.IT.020606</v>
      </c>
      <c r="K103" s="38" t="s">
        <v>3298</v>
      </c>
      <c r="L103" s="35" t="str">
        <f t="shared" si="9"/>
        <v xml:space="preserve">      Copious</v>
      </c>
      <c r="M103" s="39" t="str">
        <f t="shared" si="10"/>
        <v>PI.IC.IT.020606.01</v>
      </c>
      <c r="N103" s="39"/>
      <c r="O103" s="39" t="str">
        <f t="shared" si="11"/>
        <v>PH.IC.IT.020606.01</v>
      </c>
      <c r="Q103" s="39" t="str">
        <f t="shared" si="12"/>
        <v>CL.IC.IT.020606.01</v>
      </c>
      <c r="R103" s="39"/>
      <c r="S103" s="39" t="str">
        <f t="shared" si="13"/>
        <v>DR.IC.IT.020606.01</v>
      </c>
      <c r="T103" s="39"/>
      <c r="U103" s="60" t="str">
        <f t="shared" si="14"/>
        <v>IM.IC.IT.020606.01</v>
      </c>
      <c r="V103" s="59"/>
      <c r="W103" s="60" t="str">
        <f t="shared" si="15"/>
        <v>GE.IC.IT.020606.01</v>
      </c>
      <c r="AH103" s="35" t="s">
        <v>3207</v>
      </c>
      <c r="AI103" s="35">
        <v>1500</v>
      </c>
    </row>
    <row r="104" spans="1:35" s="35" customFormat="1" ht="15">
      <c r="A104" s="35" t="s">
        <v>2189</v>
      </c>
      <c r="C104" s="38" t="s">
        <v>3293</v>
      </c>
      <c r="E104" s="38" t="s">
        <v>4309</v>
      </c>
      <c r="F104" s="35" t="s">
        <v>4332</v>
      </c>
      <c r="G104" s="38" t="s">
        <v>4323</v>
      </c>
      <c r="H104" s="38" t="s">
        <v>4311</v>
      </c>
      <c r="I104" s="38" t="s">
        <v>4315</v>
      </c>
      <c r="J104" s="39" t="str">
        <f t="shared" si="8"/>
        <v>IC.IT.020607</v>
      </c>
      <c r="K104" s="38" t="s">
        <v>3298</v>
      </c>
      <c r="L104" s="35" t="str">
        <f t="shared" si="9"/>
        <v xml:space="preserve"> Unable to Assess</v>
      </c>
      <c r="M104" s="39" t="str">
        <f t="shared" si="10"/>
        <v>PI.IC.IT.020607.01</v>
      </c>
      <c r="N104" s="39"/>
      <c r="O104" s="39" t="str">
        <f t="shared" si="11"/>
        <v>PH.IC.IT.020607.01</v>
      </c>
      <c r="Q104" s="39" t="str">
        <f t="shared" si="12"/>
        <v>CL.IC.IT.020607.01</v>
      </c>
      <c r="R104" s="39"/>
      <c r="S104" s="39" t="str">
        <f t="shared" si="13"/>
        <v>DR.IC.IT.020607.01</v>
      </c>
      <c r="T104" s="39"/>
      <c r="U104" s="60" t="str">
        <f t="shared" si="14"/>
        <v>IM.IC.IT.020607.01</v>
      </c>
      <c r="V104" s="59"/>
      <c r="W104" s="60" t="str">
        <f t="shared" si="15"/>
        <v>GE.IC.IT.020607.01</v>
      </c>
      <c r="Y104" s="35">
        <v>150</v>
      </c>
      <c r="AH104" s="35" t="s">
        <v>3207</v>
      </c>
      <c r="AI104" s="35">
        <v>1500</v>
      </c>
    </row>
    <row r="105" spans="1:35" s="35" customFormat="1" ht="15">
      <c r="A105" s="35" t="s">
        <v>2189</v>
      </c>
      <c r="C105" s="38" t="s">
        <v>4306</v>
      </c>
      <c r="D105" s="35" t="s">
        <v>4333</v>
      </c>
      <c r="E105" s="38" t="s">
        <v>4311</v>
      </c>
      <c r="F105" s="35" t="s">
        <v>3460</v>
      </c>
      <c r="G105" s="35" t="s">
        <v>3466</v>
      </c>
      <c r="H105" s="38" t="s">
        <v>3298</v>
      </c>
      <c r="I105" s="35" t="s">
        <v>3467</v>
      </c>
      <c r="J105" s="39" t="str">
        <f t="shared" si="8"/>
        <v>IC.IT.020701</v>
      </c>
      <c r="K105" s="38" t="s">
        <v>3298</v>
      </c>
      <c r="L105" s="35" t="str">
        <f t="shared" si="9"/>
        <v xml:space="preserve">      Colorless</v>
      </c>
      <c r="M105" s="39" t="str">
        <f t="shared" si="10"/>
        <v>PI.IC.IT.020701.01</v>
      </c>
      <c r="N105" s="39"/>
      <c r="O105" s="39" t="str">
        <f t="shared" si="11"/>
        <v>PH.IC.IT.020701.01</v>
      </c>
      <c r="Q105" s="39" t="str">
        <f t="shared" si="12"/>
        <v>CL.IC.IT.020701.01</v>
      </c>
      <c r="R105" s="39"/>
      <c r="S105" s="39" t="str">
        <f t="shared" si="13"/>
        <v>DR.IC.IT.020701.01</v>
      </c>
      <c r="T105" s="39"/>
      <c r="U105" s="60" t="str">
        <f t="shared" si="14"/>
        <v>IM.IC.IT.020701.01</v>
      </c>
      <c r="V105" s="59"/>
      <c r="W105" s="60" t="str">
        <f t="shared" si="15"/>
        <v>GE.IC.IT.020701.01</v>
      </c>
      <c r="AH105" s="35" t="s">
        <v>3207</v>
      </c>
      <c r="AI105" s="35">
        <v>1500</v>
      </c>
    </row>
    <row r="106" spans="1:35" s="35" customFormat="1" ht="15">
      <c r="A106" s="35" t="s">
        <v>2189</v>
      </c>
      <c r="C106" s="38" t="s">
        <v>4306</v>
      </c>
      <c r="E106" s="38" t="s">
        <v>4311</v>
      </c>
      <c r="F106" s="35" t="s">
        <v>3460</v>
      </c>
      <c r="G106" s="35" t="s">
        <v>3468</v>
      </c>
      <c r="H106" s="38" t="s">
        <v>4306</v>
      </c>
      <c r="I106" s="35" t="s">
        <v>2553</v>
      </c>
      <c r="J106" s="39" t="str">
        <f t="shared" si="8"/>
        <v>IC.IT.020702</v>
      </c>
      <c r="K106" s="38" t="s">
        <v>3298</v>
      </c>
      <c r="L106" s="35" t="str">
        <f t="shared" si="9"/>
        <v xml:space="preserve">      Yellow</v>
      </c>
      <c r="M106" s="39" t="str">
        <f t="shared" si="10"/>
        <v>PI.IC.IT.020702.01</v>
      </c>
      <c r="N106" s="39"/>
      <c r="O106" s="39" t="str">
        <f t="shared" si="11"/>
        <v>PH.IC.IT.020702.01</v>
      </c>
      <c r="Q106" s="39" t="str">
        <f t="shared" si="12"/>
        <v>CL.IC.IT.020702.01</v>
      </c>
      <c r="R106" s="39"/>
      <c r="S106" s="39" t="str">
        <f t="shared" si="13"/>
        <v>DR.IC.IT.020702.01</v>
      </c>
      <c r="T106" s="39"/>
      <c r="U106" s="60" t="str">
        <f t="shared" si="14"/>
        <v>IM.IC.IT.020702.01</v>
      </c>
      <c r="V106" s="59"/>
      <c r="W106" s="60" t="str">
        <f t="shared" si="15"/>
        <v>GE.IC.IT.020702.01</v>
      </c>
      <c r="AH106" s="35" t="s">
        <v>3207</v>
      </c>
      <c r="AI106" s="35">
        <v>1500</v>
      </c>
    </row>
    <row r="107" spans="1:35" s="35" customFormat="1" ht="15">
      <c r="A107" s="35" t="s">
        <v>2189</v>
      </c>
      <c r="C107" s="38" t="s">
        <v>4306</v>
      </c>
      <c r="E107" s="38" t="s">
        <v>4311</v>
      </c>
      <c r="F107" s="35" t="s">
        <v>3460</v>
      </c>
      <c r="G107" s="35" t="s">
        <v>3469</v>
      </c>
      <c r="H107" s="38" t="s">
        <v>3296</v>
      </c>
      <c r="I107" s="35" t="s">
        <v>1903</v>
      </c>
      <c r="J107" s="39" t="str">
        <f t="shared" si="8"/>
        <v>IC.IT.020703</v>
      </c>
      <c r="K107" s="38" t="s">
        <v>3298</v>
      </c>
      <c r="L107" s="35" t="str">
        <f t="shared" si="9"/>
        <v xml:space="preserve">      Amber</v>
      </c>
      <c r="M107" s="39" t="str">
        <f t="shared" si="10"/>
        <v>PI.IC.IT.020703.01</v>
      </c>
      <c r="N107" s="39"/>
      <c r="O107" s="39" t="str">
        <f t="shared" si="11"/>
        <v>PH.IC.IT.020703.01</v>
      </c>
      <c r="Q107" s="39" t="str">
        <f t="shared" si="12"/>
        <v>CL.IC.IT.020703.01</v>
      </c>
      <c r="R107" s="39"/>
      <c r="S107" s="39" t="str">
        <f t="shared" si="13"/>
        <v>DR.IC.IT.020703.01</v>
      </c>
      <c r="T107" s="39"/>
      <c r="U107" s="60" t="str">
        <f t="shared" si="14"/>
        <v>IM.IC.IT.020703.01</v>
      </c>
      <c r="V107" s="59"/>
      <c r="W107" s="60" t="str">
        <f t="shared" si="15"/>
        <v>GE.IC.IT.020703.01</v>
      </c>
      <c r="AH107" s="35" t="s">
        <v>3207</v>
      </c>
      <c r="AI107" s="35">
        <v>1500</v>
      </c>
    </row>
    <row r="108" spans="1:35" s="35" customFormat="1" ht="15">
      <c r="A108" s="35" t="s">
        <v>2189</v>
      </c>
      <c r="C108" s="38" t="s">
        <v>3293</v>
      </c>
      <c r="E108" s="38" t="s">
        <v>4311</v>
      </c>
      <c r="F108" s="35" t="s">
        <v>3460</v>
      </c>
      <c r="G108" s="35" t="s">
        <v>3470</v>
      </c>
      <c r="H108" s="38" t="s">
        <v>4308</v>
      </c>
      <c r="I108" s="35" t="s">
        <v>1814</v>
      </c>
      <c r="J108" s="39" t="str">
        <f t="shared" si="8"/>
        <v>IC.IT.020704</v>
      </c>
      <c r="K108" s="38" t="s">
        <v>3298</v>
      </c>
      <c r="L108" s="35" t="str">
        <f t="shared" si="9"/>
        <v xml:space="preserve">      Pink</v>
      </c>
      <c r="M108" s="39" t="str">
        <f t="shared" si="10"/>
        <v>PI.IC.IT.020704.01</v>
      </c>
      <c r="N108" s="39"/>
      <c r="O108" s="39" t="str">
        <f t="shared" si="11"/>
        <v>PH.IC.IT.020704.01</v>
      </c>
      <c r="Q108" s="39" t="str">
        <f t="shared" si="12"/>
        <v>CL.IC.IT.020704.01</v>
      </c>
      <c r="R108" s="39"/>
      <c r="S108" s="39" t="str">
        <f t="shared" si="13"/>
        <v>DR.IC.IT.020704.01</v>
      </c>
      <c r="T108" s="39"/>
      <c r="U108" s="60" t="str">
        <f t="shared" si="14"/>
        <v>IM.IC.IT.020704.01</v>
      </c>
      <c r="V108" s="59"/>
      <c r="W108" s="60" t="str">
        <f t="shared" si="15"/>
        <v>GE.IC.IT.020704.01</v>
      </c>
      <c r="AH108" s="35" t="s">
        <v>3207</v>
      </c>
      <c r="AI108" s="35">
        <v>1500</v>
      </c>
    </row>
    <row r="109" spans="1:35" s="35" customFormat="1" ht="15">
      <c r="A109" s="35" t="s">
        <v>2189</v>
      </c>
      <c r="C109" s="38" t="s">
        <v>3293</v>
      </c>
      <c r="E109" s="38" t="s">
        <v>4311</v>
      </c>
      <c r="F109" s="35" t="s">
        <v>3460</v>
      </c>
      <c r="G109" s="35" t="s">
        <v>3471</v>
      </c>
      <c r="H109" s="38" t="s">
        <v>4265</v>
      </c>
      <c r="I109" s="35" t="s">
        <v>2229</v>
      </c>
      <c r="J109" s="39" t="str">
        <f t="shared" si="8"/>
        <v>IC.IT.020705</v>
      </c>
      <c r="K109" s="38" t="s">
        <v>3298</v>
      </c>
      <c r="L109" s="35" t="str">
        <f t="shared" si="9"/>
        <v xml:space="preserve">      Red</v>
      </c>
      <c r="M109" s="39" t="str">
        <f t="shared" si="10"/>
        <v>PI.IC.IT.020705.01</v>
      </c>
      <c r="N109" s="39"/>
      <c r="O109" s="39" t="str">
        <f t="shared" si="11"/>
        <v>PH.IC.IT.020705.01</v>
      </c>
      <c r="Q109" s="39" t="str">
        <f t="shared" si="12"/>
        <v>CL.IC.IT.020705.01</v>
      </c>
      <c r="R109" s="39"/>
      <c r="S109" s="39" t="str">
        <f t="shared" si="13"/>
        <v>DR.IC.IT.020705.01</v>
      </c>
      <c r="T109" s="39"/>
      <c r="U109" s="60" t="str">
        <f t="shared" si="14"/>
        <v>IM.IC.IT.020705.01</v>
      </c>
      <c r="V109" s="59"/>
      <c r="W109" s="60" t="str">
        <f t="shared" si="15"/>
        <v>GE.IC.IT.020705.01</v>
      </c>
      <c r="AH109" s="35" t="s">
        <v>3207</v>
      </c>
      <c r="AI109" s="35">
        <v>1500</v>
      </c>
    </row>
    <row r="110" spans="1:35" s="35" customFormat="1" ht="15">
      <c r="A110" s="35" t="s">
        <v>2189</v>
      </c>
      <c r="C110" s="38" t="s">
        <v>3293</v>
      </c>
      <c r="E110" s="38" t="s">
        <v>4311</v>
      </c>
      <c r="F110" s="35" t="s">
        <v>3460</v>
      </c>
      <c r="G110" s="35" t="s">
        <v>3472</v>
      </c>
      <c r="H110" s="38" t="s">
        <v>4309</v>
      </c>
      <c r="I110" s="35" t="s">
        <v>3473</v>
      </c>
      <c r="J110" s="39" t="str">
        <f t="shared" si="8"/>
        <v>IC.IT.020706</v>
      </c>
      <c r="K110" s="38" t="s">
        <v>3298</v>
      </c>
      <c r="L110" s="35" t="str">
        <f t="shared" si="9"/>
        <v xml:space="preserve">     Bright red</v>
      </c>
      <c r="M110" s="39" t="str">
        <f t="shared" si="10"/>
        <v>PI.IC.IT.020706.01</v>
      </c>
      <c r="N110" s="39"/>
      <c r="O110" s="39" t="str">
        <f t="shared" si="11"/>
        <v>PH.IC.IT.020706.01</v>
      </c>
      <c r="Q110" s="39" t="str">
        <f t="shared" si="12"/>
        <v>CL.IC.IT.020706.01</v>
      </c>
      <c r="R110" s="39"/>
      <c r="S110" s="39" t="str">
        <f t="shared" si="13"/>
        <v>DR.IC.IT.020706.01</v>
      </c>
      <c r="T110" s="39"/>
      <c r="U110" s="60" t="str">
        <f t="shared" si="14"/>
        <v>IM.IC.IT.020706.01</v>
      </c>
      <c r="V110" s="59"/>
      <c r="W110" s="60" t="str">
        <f t="shared" si="15"/>
        <v>GE.IC.IT.020706.01</v>
      </c>
      <c r="AH110" s="35" t="s">
        <v>3207</v>
      </c>
      <c r="AI110" s="35">
        <v>1500</v>
      </c>
    </row>
    <row r="111" spans="1:35" s="35" customFormat="1" ht="15">
      <c r="A111" s="35" t="s">
        <v>2189</v>
      </c>
      <c r="C111" s="38" t="s">
        <v>3293</v>
      </c>
      <c r="E111" s="38" t="s">
        <v>4311</v>
      </c>
      <c r="F111" s="35" t="s">
        <v>3460</v>
      </c>
      <c r="G111" s="35" t="s">
        <v>3474</v>
      </c>
      <c r="H111" s="38" t="s">
        <v>4311</v>
      </c>
      <c r="I111" s="35" t="s">
        <v>3475</v>
      </c>
      <c r="J111" s="39" t="str">
        <f t="shared" si="8"/>
        <v>IC.IT.020707</v>
      </c>
      <c r="K111" s="38" t="s">
        <v>3298</v>
      </c>
      <c r="L111" s="35" t="str">
        <f t="shared" si="9"/>
        <v xml:space="preserve">      Maroon</v>
      </c>
      <c r="M111" s="39" t="str">
        <f t="shared" si="10"/>
        <v>PI.IC.IT.020707.01</v>
      </c>
      <c r="N111" s="39"/>
      <c r="O111" s="39" t="str">
        <f t="shared" si="11"/>
        <v>PH.IC.IT.020707.01</v>
      </c>
      <c r="Q111" s="39" t="str">
        <f t="shared" si="12"/>
        <v>CL.IC.IT.020707.01</v>
      </c>
      <c r="R111" s="39"/>
      <c r="S111" s="39" t="str">
        <f t="shared" si="13"/>
        <v>DR.IC.IT.020707.01</v>
      </c>
      <c r="T111" s="39"/>
      <c r="U111" s="60" t="str">
        <f t="shared" si="14"/>
        <v>IM.IC.IT.020707.01</v>
      </c>
      <c r="V111" s="59"/>
      <c r="W111" s="60" t="str">
        <f t="shared" si="15"/>
        <v>GE.IC.IT.020707.01</v>
      </c>
      <c r="AH111" s="35" t="s">
        <v>3207</v>
      </c>
      <c r="AI111" s="35">
        <v>1500</v>
      </c>
    </row>
    <row r="112" spans="1:35" s="35" customFormat="1" ht="15">
      <c r="A112" s="35" t="s">
        <v>2189</v>
      </c>
      <c r="C112" s="38" t="s">
        <v>3293</v>
      </c>
      <c r="E112" s="38" t="s">
        <v>4311</v>
      </c>
      <c r="F112" s="35" t="s">
        <v>3460</v>
      </c>
      <c r="G112" s="35" t="s">
        <v>3476</v>
      </c>
      <c r="H112" s="38" t="s">
        <v>4312</v>
      </c>
      <c r="I112" s="35" t="s">
        <v>2552</v>
      </c>
      <c r="J112" s="39" t="str">
        <f t="shared" si="8"/>
        <v>IC.IT.020708</v>
      </c>
      <c r="K112" s="38" t="s">
        <v>3298</v>
      </c>
      <c r="L112" s="35" t="str">
        <f t="shared" si="9"/>
        <v xml:space="preserve">      Tan</v>
      </c>
      <c r="M112" s="39" t="str">
        <f t="shared" si="10"/>
        <v>PI.IC.IT.020708.01</v>
      </c>
      <c r="N112" s="39"/>
      <c r="O112" s="39" t="str">
        <f t="shared" si="11"/>
        <v>PH.IC.IT.020708.01</v>
      </c>
      <c r="Q112" s="39" t="str">
        <f t="shared" si="12"/>
        <v>CL.IC.IT.020708.01</v>
      </c>
      <c r="R112" s="39"/>
      <c r="S112" s="39" t="str">
        <f t="shared" si="13"/>
        <v>DR.IC.IT.020708.01</v>
      </c>
      <c r="T112" s="39"/>
      <c r="U112" s="60" t="str">
        <f t="shared" si="14"/>
        <v>IM.IC.IT.020708.01</v>
      </c>
      <c r="V112" s="59"/>
      <c r="W112" s="60" t="str">
        <f t="shared" si="15"/>
        <v>GE.IC.IT.020708.01</v>
      </c>
      <c r="AH112" s="35" t="s">
        <v>3207</v>
      </c>
      <c r="AI112" s="35">
        <v>1500</v>
      </c>
    </row>
    <row r="113" spans="1:35" s="35" customFormat="1" ht="15">
      <c r="A113" s="35" t="s">
        <v>2189</v>
      </c>
      <c r="C113" s="38" t="s">
        <v>3293</v>
      </c>
      <c r="E113" s="38" t="s">
        <v>4311</v>
      </c>
      <c r="F113" s="35" t="s">
        <v>3460</v>
      </c>
      <c r="G113" s="35" t="s">
        <v>3477</v>
      </c>
      <c r="H113" s="38" t="s">
        <v>4313</v>
      </c>
      <c r="I113" s="35" t="s">
        <v>2396</v>
      </c>
      <c r="J113" s="39" t="str">
        <f t="shared" si="8"/>
        <v>IC.IT.020709</v>
      </c>
      <c r="K113" s="38" t="s">
        <v>3298</v>
      </c>
      <c r="L113" s="35" t="str">
        <f t="shared" si="9"/>
        <v xml:space="preserve">      Brown</v>
      </c>
      <c r="M113" s="39" t="str">
        <f t="shared" si="10"/>
        <v>PI.IC.IT.020709.01</v>
      </c>
      <c r="N113" s="39"/>
      <c r="O113" s="39" t="str">
        <f t="shared" si="11"/>
        <v>PH.IC.IT.020709.01</v>
      </c>
      <c r="Q113" s="39" t="str">
        <f t="shared" si="12"/>
        <v>CL.IC.IT.020709.01</v>
      </c>
      <c r="R113" s="39"/>
      <c r="S113" s="39" t="str">
        <f t="shared" si="13"/>
        <v>DR.IC.IT.020709.01</v>
      </c>
      <c r="T113" s="39"/>
      <c r="U113" s="60" t="str">
        <f t="shared" si="14"/>
        <v>IM.IC.IT.020709.01</v>
      </c>
      <c r="V113" s="59"/>
      <c r="W113" s="60" t="str">
        <f t="shared" si="15"/>
        <v>GE.IC.IT.020709.01</v>
      </c>
      <c r="AH113" s="35" t="s">
        <v>3207</v>
      </c>
      <c r="AI113" s="35">
        <v>1500</v>
      </c>
    </row>
    <row r="114" spans="1:35" s="35" customFormat="1" ht="15">
      <c r="A114" s="35" t="s">
        <v>2189</v>
      </c>
      <c r="C114" s="38" t="s">
        <v>3293</v>
      </c>
      <c r="E114" s="38" t="s">
        <v>4311</v>
      </c>
      <c r="F114" s="35" t="s">
        <v>3460</v>
      </c>
      <c r="G114" s="35" t="s">
        <v>3478</v>
      </c>
      <c r="H114" s="38" t="s">
        <v>3331</v>
      </c>
      <c r="I114" s="35" t="s">
        <v>2547</v>
      </c>
      <c r="J114" s="39" t="str">
        <f t="shared" si="8"/>
        <v>IC.IT.020710</v>
      </c>
      <c r="K114" s="38" t="s">
        <v>3298</v>
      </c>
      <c r="L114" s="35" t="str">
        <f t="shared" si="9"/>
        <v xml:space="preserve">      Green</v>
      </c>
      <c r="M114" s="39" t="str">
        <f t="shared" si="10"/>
        <v>PI.IC.IT.020710.01</v>
      </c>
      <c r="N114" s="39"/>
      <c r="O114" s="39" t="str">
        <f t="shared" si="11"/>
        <v>PH.IC.IT.020710.01</v>
      </c>
      <c r="Q114" s="39" t="str">
        <f t="shared" si="12"/>
        <v>CL.IC.IT.020710.01</v>
      </c>
      <c r="R114" s="39"/>
      <c r="S114" s="39" t="str">
        <f t="shared" si="13"/>
        <v>DR.IC.IT.020710.01</v>
      </c>
      <c r="T114" s="39"/>
      <c r="U114" s="60" t="str">
        <f t="shared" si="14"/>
        <v>IM.IC.IT.020710.01</v>
      </c>
      <c r="V114" s="59"/>
      <c r="W114" s="60" t="str">
        <f t="shared" si="15"/>
        <v>GE.IC.IT.020710.01</v>
      </c>
      <c r="AH114" s="35" t="s">
        <v>3207</v>
      </c>
      <c r="AI114" s="35">
        <v>1500</v>
      </c>
    </row>
    <row r="115" spans="1:35" s="35" customFormat="1" ht="15">
      <c r="A115" s="35" t="s">
        <v>2189</v>
      </c>
      <c r="C115" s="38" t="s">
        <v>3293</v>
      </c>
      <c r="E115" s="38" t="s">
        <v>4311</v>
      </c>
      <c r="F115" s="35" t="s">
        <v>3460</v>
      </c>
      <c r="G115" s="35" t="s">
        <v>3479</v>
      </c>
      <c r="H115" s="38" t="s">
        <v>4334</v>
      </c>
      <c r="I115" s="35" t="s">
        <v>1424</v>
      </c>
      <c r="J115" s="39" t="str">
        <f t="shared" si="8"/>
        <v>IC.IT.020712</v>
      </c>
      <c r="K115" s="38" t="s">
        <v>3298</v>
      </c>
      <c r="L115" s="35" t="str">
        <f t="shared" si="9"/>
        <v xml:space="preserve">     White</v>
      </c>
      <c r="M115" s="39" t="str">
        <f t="shared" si="10"/>
        <v>PI.IC.IT.020712.01</v>
      </c>
      <c r="N115" s="39"/>
      <c r="O115" s="39" t="str">
        <f t="shared" si="11"/>
        <v>PH.IC.IT.020712.01</v>
      </c>
      <c r="Q115" s="39" t="str">
        <f t="shared" si="12"/>
        <v>CL.IC.IT.020712.01</v>
      </c>
      <c r="R115" s="39"/>
      <c r="S115" s="39" t="str">
        <f t="shared" si="13"/>
        <v>DR.IC.IT.020712.01</v>
      </c>
      <c r="T115" s="39"/>
      <c r="U115" s="60" t="str">
        <f t="shared" si="14"/>
        <v>IM.IC.IT.020712.01</v>
      </c>
      <c r="V115" s="59"/>
      <c r="W115" s="60" t="str">
        <f t="shared" si="15"/>
        <v>GE.IC.IT.020712.01</v>
      </c>
      <c r="AH115" s="35" t="s">
        <v>3207</v>
      </c>
      <c r="AI115" s="35">
        <v>1500</v>
      </c>
    </row>
    <row r="116" spans="1:35" s="35" customFormat="1" ht="15">
      <c r="A116" s="35" t="s">
        <v>2189</v>
      </c>
      <c r="C116" s="38" t="s">
        <v>3293</v>
      </c>
      <c r="E116" s="38" t="s">
        <v>4311</v>
      </c>
      <c r="F116" s="35" t="s">
        <v>3460</v>
      </c>
      <c r="G116" s="35" t="s">
        <v>3480</v>
      </c>
      <c r="H116" s="38" t="s">
        <v>4335</v>
      </c>
      <c r="I116" s="35" t="s">
        <v>1499</v>
      </c>
      <c r="J116" s="39" t="str">
        <f t="shared" si="8"/>
        <v>IC.IT.020713</v>
      </c>
      <c r="K116" s="38" t="s">
        <v>3298</v>
      </c>
      <c r="L116" s="35" t="str">
        <f t="shared" si="9"/>
        <v xml:space="preserve">      Black</v>
      </c>
      <c r="M116" s="39" t="str">
        <f t="shared" si="10"/>
        <v>PI.IC.IT.020713.01</v>
      </c>
      <c r="N116" s="39"/>
      <c r="O116" s="39" t="str">
        <f t="shared" si="11"/>
        <v>PH.IC.IT.020713.01</v>
      </c>
      <c r="Q116" s="39" t="str">
        <f t="shared" si="12"/>
        <v>CL.IC.IT.020713.01</v>
      </c>
      <c r="R116" s="39"/>
      <c r="S116" s="39" t="str">
        <f t="shared" si="13"/>
        <v>DR.IC.IT.020713.01</v>
      </c>
      <c r="T116" s="39"/>
      <c r="U116" s="60" t="str">
        <f t="shared" si="14"/>
        <v>IM.IC.IT.020713.01</v>
      </c>
      <c r="V116" s="59"/>
      <c r="W116" s="60" t="str">
        <f t="shared" si="15"/>
        <v>GE.IC.IT.020713.01</v>
      </c>
      <c r="AH116" s="35" t="s">
        <v>3207</v>
      </c>
      <c r="AI116" s="35">
        <v>1500</v>
      </c>
    </row>
    <row r="117" spans="1:35" s="35" customFormat="1" ht="15">
      <c r="A117" s="35" t="s">
        <v>2189</v>
      </c>
      <c r="C117" s="38" t="s">
        <v>3293</v>
      </c>
      <c r="E117" s="38" t="s">
        <v>4311</v>
      </c>
      <c r="F117" s="35" t="s">
        <v>3460</v>
      </c>
      <c r="G117" s="38" t="s">
        <v>4314</v>
      </c>
      <c r="H117" s="38" t="s">
        <v>4336</v>
      </c>
      <c r="I117" s="38" t="s">
        <v>4315</v>
      </c>
      <c r="J117" s="39" t="str">
        <f t="shared" si="8"/>
        <v>IC.IT.020714</v>
      </c>
      <c r="K117" s="38" t="s">
        <v>3298</v>
      </c>
      <c r="L117" s="35" t="str">
        <f t="shared" si="9"/>
        <v xml:space="preserve">  Unable to assess</v>
      </c>
      <c r="M117" s="39" t="str">
        <f t="shared" si="10"/>
        <v>PI.IC.IT.020714.01</v>
      </c>
      <c r="N117" s="39"/>
      <c r="O117" s="39" t="str">
        <f t="shared" si="11"/>
        <v>PH.IC.IT.020714.01</v>
      </c>
      <c r="Q117" s="39" t="str">
        <f t="shared" si="12"/>
        <v>CL.IC.IT.020714.01</v>
      </c>
      <c r="R117" s="39"/>
      <c r="S117" s="39" t="str">
        <f t="shared" si="13"/>
        <v>DR.IC.IT.020714.01</v>
      </c>
      <c r="T117" s="39"/>
      <c r="U117" s="60" t="str">
        <f t="shared" si="14"/>
        <v>IM.IC.IT.020714.01</v>
      </c>
      <c r="V117" s="59"/>
      <c r="W117" s="60" t="str">
        <f t="shared" si="15"/>
        <v>GE.IC.IT.020714.01</v>
      </c>
      <c r="Y117" s="35">
        <v>151</v>
      </c>
      <c r="AH117" s="35" t="s">
        <v>3207</v>
      </c>
      <c r="AI117" s="35">
        <v>1500</v>
      </c>
    </row>
    <row r="118" spans="1:35" s="35" customFormat="1" ht="15">
      <c r="A118" s="35" t="s">
        <v>2189</v>
      </c>
      <c r="C118" s="38" t="s">
        <v>3293</v>
      </c>
      <c r="D118" s="35" t="s">
        <v>4337</v>
      </c>
      <c r="E118" s="38" t="s">
        <v>4312</v>
      </c>
      <c r="F118" s="35" t="s">
        <v>3460</v>
      </c>
      <c r="G118" s="35" t="s">
        <v>3481</v>
      </c>
      <c r="H118" s="38" t="s">
        <v>3298</v>
      </c>
      <c r="I118" s="35" t="s">
        <v>1324</v>
      </c>
      <c r="J118" s="39" t="str">
        <f t="shared" si="8"/>
        <v>IC.IT.020801</v>
      </c>
      <c r="K118" s="38" t="s">
        <v>3298</v>
      </c>
      <c r="L118" s="35" t="str">
        <f t="shared" si="9"/>
        <v xml:space="preserve">     Clear </v>
      </c>
      <c r="M118" s="39" t="str">
        <f t="shared" si="10"/>
        <v>PI.IC.IT.020801.01</v>
      </c>
      <c r="N118" s="39"/>
      <c r="O118" s="39" t="str">
        <f t="shared" si="11"/>
        <v>PH.IC.IT.020801.01</v>
      </c>
      <c r="Q118" s="39" t="str">
        <f t="shared" si="12"/>
        <v>CL.IC.IT.020801.01</v>
      </c>
      <c r="R118" s="39"/>
      <c r="S118" s="39" t="str">
        <f t="shared" si="13"/>
        <v>DR.IC.IT.020801.01</v>
      </c>
      <c r="T118" s="39"/>
      <c r="U118" s="60" t="str">
        <f t="shared" si="14"/>
        <v>IM.IC.IT.020801.01</v>
      </c>
      <c r="V118" s="59"/>
      <c r="W118" s="60" t="str">
        <f t="shared" si="15"/>
        <v>GE.IC.IT.020801.01</v>
      </c>
      <c r="AH118" s="35" t="s">
        <v>3207</v>
      </c>
      <c r="AI118" s="35">
        <v>1500</v>
      </c>
    </row>
    <row r="119" spans="1:35" s="35" customFormat="1" ht="15">
      <c r="A119" s="35" t="s">
        <v>2189</v>
      </c>
      <c r="C119" s="38" t="s">
        <v>3293</v>
      </c>
      <c r="E119" s="38" t="s">
        <v>4312</v>
      </c>
      <c r="F119" s="35" t="s">
        <v>3460</v>
      </c>
      <c r="G119" s="35" t="s">
        <v>3482</v>
      </c>
      <c r="H119" s="38" t="s">
        <v>3293</v>
      </c>
      <c r="I119" s="35" t="s">
        <v>1791</v>
      </c>
      <c r="J119" s="39" t="str">
        <f t="shared" si="8"/>
        <v>IC.IT.020802</v>
      </c>
      <c r="K119" s="38" t="s">
        <v>3298</v>
      </c>
      <c r="L119" s="35" t="str">
        <f t="shared" si="9"/>
        <v xml:space="preserve">      Bloody</v>
      </c>
      <c r="M119" s="39" t="str">
        <f t="shared" si="10"/>
        <v>PI.IC.IT.020802.01</v>
      </c>
      <c r="N119" s="39"/>
      <c r="O119" s="39" t="str">
        <f t="shared" si="11"/>
        <v>PH.IC.IT.020802.01</v>
      </c>
      <c r="Q119" s="39" t="str">
        <f t="shared" si="12"/>
        <v>CL.IC.IT.020802.01</v>
      </c>
      <c r="R119" s="39"/>
      <c r="S119" s="39" t="str">
        <f t="shared" si="13"/>
        <v>DR.IC.IT.020802.01</v>
      </c>
      <c r="T119" s="39"/>
      <c r="U119" s="60" t="str">
        <f t="shared" si="14"/>
        <v>IM.IC.IT.020802.01</v>
      </c>
      <c r="V119" s="59"/>
      <c r="W119" s="60" t="str">
        <f t="shared" si="15"/>
        <v>GE.IC.IT.020802.01</v>
      </c>
      <c r="AH119" s="35" t="s">
        <v>3207</v>
      </c>
      <c r="AI119" s="35">
        <v>1500</v>
      </c>
    </row>
    <row r="120" spans="1:35" s="35" customFormat="1" ht="15">
      <c r="A120" s="35" t="s">
        <v>2189</v>
      </c>
      <c r="C120" s="38" t="s">
        <v>3293</v>
      </c>
      <c r="E120" s="38" t="s">
        <v>4312</v>
      </c>
      <c r="F120" s="35" t="s">
        <v>3460</v>
      </c>
      <c r="G120" s="35" t="s">
        <v>3483</v>
      </c>
      <c r="H120" s="38" t="s">
        <v>4329</v>
      </c>
      <c r="I120" s="35" t="s">
        <v>3484</v>
      </c>
      <c r="J120" s="39" t="str">
        <f t="shared" si="8"/>
        <v>IC.IT.020803</v>
      </c>
      <c r="K120" s="38" t="s">
        <v>3298</v>
      </c>
      <c r="L120" s="35" t="str">
        <f t="shared" si="9"/>
        <v xml:space="preserve">      Serosanguinous</v>
      </c>
      <c r="M120" s="39" t="str">
        <f t="shared" si="10"/>
        <v>PI.IC.IT.020803.01</v>
      </c>
      <c r="N120" s="39"/>
      <c r="O120" s="39" t="str">
        <f t="shared" si="11"/>
        <v>PH.IC.IT.020803.01</v>
      </c>
      <c r="Q120" s="39" t="str">
        <f t="shared" si="12"/>
        <v>CL.IC.IT.020803.01</v>
      </c>
      <c r="R120" s="39"/>
      <c r="S120" s="39" t="str">
        <f t="shared" si="13"/>
        <v>DR.IC.IT.020803.01</v>
      </c>
      <c r="T120" s="39"/>
      <c r="U120" s="60" t="str">
        <f t="shared" si="14"/>
        <v>IM.IC.IT.020803.01</v>
      </c>
      <c r="V120" s="59"/>
      <c r="W120" s="60" t="str">
        <f t="shared" si="15"/>
        <v>GE.IC.IT.020803.01</v>
      </c>
      <c r="AH120" s="35" t="s">
        <v>3207</v>
      </c>
      <c r="AI120" s="35">
        <v>1500</v>
      </c>
    </row>
    <row r="121" spans="1:35" s="35" customFormat="1" ht="15">
      <c r="A121" s="35" t="s">
        <v>2189</v>
      </c>
      <c r="C121" s="38" t="s">
        <v>3293</v>
      </c>
      <c r="E121" s="38" t="s">
        <v>4312</v>
      </c>
      <c r="F121" s="35" t="s">
        <v>3460</v>
      </c>
      <c r="G121" s="35" t="s">
        <v>3485</v>
      </c>
      <c r="H121" s="38" t="s">
        <v>4308</v>
      </c>
      <c r="I121" s="35" t="s">
        <v>1792</v>
      </c>
      <c r="J121" s="39" t="str">
        <f t="shared" si="8"/>
        <v>IC.IT.020804</v>
      </c>
      <c r="K121" s="38" t="s">
        <v>3298</v>
      </c>
      <c r="L121" s="35" t="str">
        <f t="shared" si="9"/>
        <v xml:space="preserve">      Serous</v>
      </c>
      <c r="M121" s="39" t="str">
        <f t="shared" si="10"/>
        <v>PI.IC.IT.020804.01</v>
      </c>
      <c r="N121" s="39"/>
      <c r="O121" s="39" t="str">
        <f t="shared" si="11"/>
        <v>PH.IC.IT.020804.01</v>
      </c>
      <c r="Q121" s="39" t="str">
        <f t="shared" si="12"/>
        <v>CL.IC.IT.020804.01</v>
      </c>
      <c r="R121" s="39"/>
      <c r="S121" s="39" t="str">
        <f t="shared" si="13"/>
        <v>DR.IC.IT.020804.01</v>
      </c>
      <c r="T121" s="39"/>
      <c r="U121" s="60" t="str">
        <f t="shared" si="14"/>
        <v>IM.IC.IT.020804.01</v>
      </c>
      <c r="V121" s="59"/>
      <c r="W121" s="60" t="str">
        <f t="shared" si="15"/>
        <v>GE.IC.IT.020804.01</v>
      </c>
      <c r="AH121" s="35" t="s">
        <v>3207</v>
      </c>
      <c r="AI121" s="35">
        <v>1500</v>
      </c>
    </row>
    <row r="122" spans="1:35" s="35" customFormat="1" ht="15">
      <c r="A122" s="35" t="s">
        <v>2189</v>
      </c>
      <c r="C122" s="38" t="s">
        <v>3293</v>
      </c>
      <c r="E122" s="38" t="s">
        <v>4312</v>
      </c>
      <c r="F122" s="35" t="s">
        <v>3460</v>
      </c>
      <c r="G122" s="35" t="s">
        <v>3486</v>
      </c>
      <c r="H122" s="38" t="s">
        <v>4265</v>
      </c>
      <c r="I122" s="35" t="s">
        <v>1720</v>
      </c>
      <c r="J122" s="39" t="str">
        <f t="shared" si="8"/>
        <v>IC.IT.020805</v>
      </c>
      <c r="K122" s="38" t="s">
        <v>3298</v>
      </c>
      <c r="L122" s="35" t="str">
        <f t="shared" si="9"/>
        <v xml:space="preserve">      Cloudy</v>
      </c>
      <c r="M122" s="39" t="str">
        <f t="shared" si="10"/>
        <v>PI.IC.IT.020805.01</v>
      </c>
      <c r="N122" s="39"/>
      <c r="O122" s="39" t="str">
        <f t="shared" si="11"/>
        <v>PH.IC.IT.020805.01</v>
      </c>
      <c r="Q122" s="39" t="str">
        <f t="shared" si="12"/>
        <v>CL.IC.IT.020805.01</v>
      </c>
      <c r="R122" s="39"/>
      <c r="S122" s="39" t="str">
        <f t="shared" si="13"/>
        <v>DR.IC.IT.020805.01</v>
      </c>
      <c r="T122" s="39"/>
      <c r="U122" s="60" t="str">
        <f t="shared" si="14"/>
        <v>IM.IC.IT.020805.01</v>
      </c>
      <c r="V122" s="59"/>
      <c r="W122" s="60" t="str">
        <f t="shared" si="15"/>
        <v>GE.IC.IT.020805.01</v>
      </c>
      <c r="AH122" s="35" t="s">
        <v>3207</v>
      </c>
      <c r="AI122" s="35">
        <v>1500</v>
      </c>
    </row>
    <row r="123" spans="1:35" s="35" customFormat="1" ht="15">
      <c r="A123" s="35" t="s">
        <v>2189</v>
      </c>
      <c r="C123" s="38" t="s">
        <v>3293</v>
      </c>
      <c r="E123" s="38" t="s">
        <v>4312</v>
      </c>
      <c r="F123" s="35" t="s">
        <v>3460</v>
      </c>
      <c r="G123" s="35" t="s">
        <v>3487</v>
      </c>
      <c r="H123" s="38" t="s">
        <v>4309</v>
      </c>
      <c r="I123" s="35" t="s">
        <v>1794</v>
      </c>
      <c r="J123" s="39" t="str">
        <f t="shared" si="8"/>
        <v>IC.IT.020806</v>
      </c>
      <c r="K123" s="38" t="s">
        <v>3298</v>
      </c>
      <c r="L123" s="35" t="str">
        <f t="shared" si="9"/>
        <v xml:space="preserve">      Purulent</v>
      </c>
      <c r="M123" s="39" t="str">
        <f t="shared" si="10"/>
        <v>PI.IC.IT.020806.01</v>
      </c>
      <c r="N123" s="39"/>
      <c r="O123" s="39" t="str">
        <f t="shared" si="11"/>
        <v>PH.IC.IT.020806.01</v>
      </c>
      <c r="Q123" s="39" t="str">
        <f t="shared" si="12"/>
        <v>CL.IC.IT.020806.01</v>
      </c>
      <c r="R123" s="39"/>
      <c r="S123" s="39" t="str">
        <f t="shared" si="13"/>
        <v>DR.IC.IT.020806.01</v>
      </c>
      <c r="T123" s="39"/>
      <c r="U123" s="60" t="str">
        <f t="shared" si="14"/>
        <v>IM.IC.IT.020806.01</v>
      </c>
      <c r="V123" s="59"/>
      <c r="W123" s="60" t="str">
        <f t="shared" si="15"/>
        <v>GE.IC.IT.020806.01</v>
      </c>
      <c r="AH123" s="35" t="s">
        <v>3207</v>
      </c>
      <c r="AI123" s="35">
        <v>1500</v>
      </c>
    </row>
    <row r="124" spans="1:35" s="35" customFormat="1" ht="15">
      <c r="A124" s="35" t="s">
        <v>2189</v>
      </c>
      <c r="C124" s="38" t="s">
        <v>3293</v>
      </c>
      <c r="E124" s="38" t="s">
        <v>4312</v>
      </c>
      <c r="F124" s="35" t="s">
        <v>3460</v>
      </c>
      <c r="G124" s="35" t="s">
        <v>3488</v>
      </c>
      <c r="H124" s="38" t="s">
        <v>4311</v>
      </c>
      <c r="I124" s="35" t="s">
        <v>3489</v>
      </c>
      <c r="J124" s="39" t="str">
        <f t="shared" si="8"/>
        <v>IC.IT.020807</v>
      </c>
      <c r="K124" s="38" t="s">
        <v>3298</v>
      </c>
      <c r="L124" s="35" t="str">
        <f t="shared" si="9"/>
        <v xml:space="preserve">      Viscous</v>
      </c>
      <c r="M124" s="39" t="str">
        <f t="shared" si="10"/>
        <v>PI.IC.IT.020807.01</v>
      </c>
      <c r="N124" s="39"/>
      <c r="O124" s="39" t="str">
        <f t="shared" si="11"/>
        <v>PH.IC.IT.020807.01</v>
      </c>
      <c r="Q124" s="39" t="str">
        <f t="shared" si="12"/>
        <v>CL.IC.IT.020807.01</v>
      </c>
      <c r="R124" s="39"/>
      <c r="S124" s="39" t="str">
        <f t="shared" si="13"/>
        <v>DR.IC.IT.020807.01</v>
      </c>
      <c r="T124" s="39"/>
      <c r="U124" s="60" t="str">
        <f t="shared" si="14"/>
        <v>IM.IC.IT.020807.01</v>
      </c>
      <c r="V124" s="59"/>
      <c r="W124" s="60" t="str">
        <f t="shared" si="15"/>
        <v>GE.IC.IT.020807.01</v>
      </c>
      <c r="AH124" s="35" t="s">
        <v>3207</v>
      </c>
      <c r="AI124" s="35">
        <v>1500</v>
      </c>
    </row>
    <row r="125" spans="1:35" s="35" customFormat="1" ht="15">
      <c r="A125" s="35" t="s">
        <v>2189</v>
      </c>
      <c r="C125" s="38" t="s">
        <v>3293</v>
      </c>
      <c r="E125" s="38" t="s">
        <v>4312</v>
      </c>
      <c r="F125" s="35" t="s">
        <v>4332</v>
      </c>
      <c r="G125" s="38" t="s">
        <v>4323</v>
      </c>
      <c r="H125" s="38" t="s">
        <v>4312</v>
      </c>
      <c r="I125" s="38" t="s">
        <v>4315</v>
      </c>
      <c r="J125" s="39" t="str">
        <f t="shared" si="8"/>
        <v>IC.IT.020808</v>
      </c>
      <c r="K125" s="38" t="s">
        <v>3298</v>
      </c>
      <c r="L125" s="35" t="str">
        <f t="shared" si="9"/>
        <v xml:space="preserve"> Unable to Assess</v>
      </c>
      <c r="M125" s="39" t="str">
        <f t="shared" si="10"/>
        <v>PI.IC.IT.020808.01</v>
      </c>
      <c r="N125" s="39"/>
      <c r="O125" s="39" t="str">
        <f t="shared" si="11"/>
        <v>PH.IC.IT.020808.01</v>
      </c>
      <c r="Q125" s="39" t="str">
        <f t="shared" si="12"/>
        <v>CL.IC.IT.020808.01</v>
      </c>
      <c r="R125" s="39"/>
      <c r="S125" s="39" t="str">
        <f t="shared" si="13"/>
        <v>DR.IC.IT.020808.01</v>
      </c>
      <c r="T125" s="39"/>
      <c r="U125" s="60" t="str">
        <f t="shared" si="14"/>
        <v>IM.IC.IT.020808.01</v>
      </c>
      <c r="V125" s="59"/>
      <c r="W125" s="60" t="str">
        <f t="shared" si="15"/>
        <v>GE.IC.IT.020808.01</v>
      </c>
      <c r="Y125" s="35">
        <v>152</v>
      </c>
      <c r="AH125" s="35" t="s">
        <v>3207</v>
      </c>
      <c r="AI125" s="35">
        <v>1500</v>
      </c>
    </row>
    <row r="126" spans="1:35" s="35" customFormat="1" ht="15">
      <c r="A126" s="35" t="s">
        <v>2189</v>
      </c>
      <c r="C126" s="38" t="s">
        <v>4306</v>
      </c>
      <c r="D126" s="35" t="s">
        <v>4338</v>
      </c>
      <c r="E126" s="38" t="s">
        <v>4313</v>
      </c>
      <c r="F126" s="35" t="s">
        <v>3460</v>
      </c>
      <c r="G126" s="35" t="s">
        <v>3490</v>
      </c>
      <c r="H126" s="38" t="s">
        <v>3298</v>
      </c>
      <c r="I126" s="35" t="s">
        <v>3491</v>
      </c>
      <c r="J126" s="39" t="str">
        <f t="shared" si="8"/>
        <v>IC.IT.020901</v>
      </c>
      <c r="K126" s="38" t="s">
        <v>3298</v>
      </c>
      <c r="L126" s="35" t="str">
        <f t="shared" si="9"/>
        <v xml:space="preserve">     Odor none</v>
      </c>
      <c r="M126" s="39" t="str">
        <f t="shared" si="10"/>
        <v>PI.IC.IT.020901.01</v>
      </c>
      <c r="N126" s="39"/>
      <c r="O126" s="39" t="str">
        <f t="shared" si="11"/>
        <v>PH.IC.IT.020901.01</v>
      </c>
      <c r="Q126" s="39" t="str">
        <f t="shared" si="12"/>
        <v>CL.IC.IT.020901.01</v>
      </c>
      <c r="R126" s="39"/>
      <c r="S126" s="39" t="str">
        <f t="shared" si="13"/>
        <v>DR.IC.IT.020901.01</v>
      </c>
      <c r="T126" s="39"/>
      <c r="U126" s="60" t="str">
        <f t="shared" si="14"/>
        <v>IM.IC.IT.020901.01</v>
      </c>
      <c r="V126" s="59"/>
      <c r="W126" s="60" t="str">
        <f t="shared" si="15"/>
        <v>GE.IC.IT.020901.01</v>
      </c>
      <c r="AH126" s="35" t="s">
        <v>3207</v>
      </c>
      <c r="AI126" s="35">
        <v>1500</v>
      </c>
    </row>
    <row r="127" spans="1:35" s="35" customFormat="1" ht="15">
      <c r="A127" s="35" t="s">
        <v>2189</v>
      </c>
      <c r="C127" s="38" t="s">
        <v>4306</v>
      </c>
      <c r="E127" s="38" t="s">
        <v>4313</v>
      </c>
      <c r="F127" s="35" t="s">
        <v>3460</v>
      </c>
      <c r="G127" s="35" t="s">
        <v>3492</v>
      </c>
      <c r="H127" s="38" t="s">
        <v>4306</v>
      </c>
      <c r="I127" s="35" t="s">
        <v>1243</v>
      </c>
      <c r="J127" s="39" t="str">
        <f t="shared" ref="J127:J192" si="16">CONCATENATE("IC.IT.",C127,E127,H127)</f>
        <v>IC.IT.020902</v>
      </c>
      <c r="K127" s="38" t="s">
        <v>3298</v>
      </c>
      <c r="L127" s="35" t="str">
        <f t="shared" si="9"/>
        <v xml:space="preserve">     Odor foul</v>
      </c>
      <c r="M127" s="39" t="str">
        <f t="shared" si="10"/>
        <v>PI.IC.IT.020902.01</v>
      </c>
      <c r="N127" s="39"/>
      <c r="O127" s="39" t="str">
        <f t="shared" si="11"/>
        <v>PH.IC.IT.020902.01</v>
      </c>
      <c r="Q127" s="39" t="str">
        <f t="shared" si="12"/>
        <v>CL.IC.IT.020902.01</v>
      </c>
      <c r="R127" s="39"/>
      <c r="S127" s="39" t="str">
        <f t="shared" si="13"/>
        <v>DR.IC.IT.020902.01</v>
      </c>
      <c r="T127" s="39"/>
      <c r="U127" s="60" t="str">
        <f t="shared" si="14"/>
        <v>IM.IC.IT.020902.01</v>
      </c>
      <c r="V127" s="59"/>
      <c r="W127" s="60" t="str">
        <f t="shared" si="15"/>
        <v>GE.IC.IT.020902.01</v>
      </c>
      <c r="AH127" s="35" t="s">
        <v>3207</v>
      </c>
      <c r="AI127" s="35">
        <v>1500</v>
      </c>
    </row>
    <row r="128" spans="1:35" s="35" customFormat="1" ht="15">
      <c r="A128" s="35" t="s">
        <v>2189</v>
      </c>
      <c r="C128" s="38" t="s">
        <v>4306</v>
      </c>
      <c r="D128" s="35" t="s">
        <v>4339</v>
      </c>
      <c r="E128" s="38" t="s">
        <v>3331</v>
      </c>
      <c r="F128" s="35" t="s">
        <v>3493</v>
      </c>
      <c r="G128" s="35" t="s">
        <v>3494</v>
      </c>
      <c r="H128" s="38" t="s">
        <v>3298</v>
      </c>
      <c r="I128" s="35" t="s">
        <v>3495</v>
      </c>
      <c r="J128" s="39" t="str">
        <f t="shared" si="16"/>
        <v>IC.IT.021001</v>
      </c>
      <c r="K128" s="38" t="s">
        <v>3298</v>
      </c>
      <c r="L128" s="35" t="str">
        <f t="shared" si="9"/>
        <v xml:space="preserve">      None (open to air)</v>
      </c>
      <c r="M128" s="39" t="str">
        <f t="shared" si="10"/>
        <v>PI.IC.IT.021001.01</v>
      </c>
      <c r="N128" s="39"/>
      <c r="O128" s="39" t="str">
        <f t="shared" si="11"/>
        <v>PH.IC.IT.021001.01</v>
      </c>
      <c r="Q128" s="39" t="str">
        <f t="shared" si="12"/>
        <v>CL.IC.IT.021001.01</v>
      </c>
      <c r="R128" s="39"/>
      <c r="S128" s="39" t="str">
        <f t="shared" si="13"/>
        <v>DR.IC.IT.021001.01</v>
      </c>
      <c r="T128" s="39"/>
      <c r="U128" s="60" t="str">
        <f t="shared" si="14"/>
        <v>IM.IC.IT.021001.01</v>
      </c>
      <c r="V128" s="59"/>
      <c r="W128" s="60" t="str">
        <f t="shared" si="15"/>
        <v>GE.IC.IT.021001.01</v>
      </c>
      <c r="AH128" s="35" t="s">
        <v>3207</v>
      </c>
      <c r="AI128" s="35">
        <v>1500</v>
      </c>
    </row>
    <row r="129" spans="1:35" s="35" customFormat="1" ht="15">
      <c r="A129" s="35" t="s">
        <v>2189</v>
      </c>
      <c r="C129" s="38" t="s">
        <v>4306</v>
      </c>
      <c r="E129" s="38" t="s">
        <v>3331</v>
      </c>
      <c r="F129" s="35" t="s">
        <v>3493</v>
      </c>
      <c r="G129" s="35" t="s">
        <v>3496</v>
      </c>
      <c r="H129" s="38" t="s">
        <v>4306</v>
      </c>
      <c r="I129" s="35" t="s">
        <v>2175</v>
      </c>
      <c r="J129" s="39" t="str">
        <f t="shared" si="16"/>
        <v>IC.IT.021002</v>
      </c>
      <c r="K129" s="38" t="s">
        <v>3298</v>
      </c>
      <c r="L129" s="35" t="str">
        <f t="shared" si="9"/>
        <v xml:space="preserve">      Pressure</v>
      </c>
      <c r="M129" s="39" t="str">
        <f t="shared" si="10"/>
        <v>PI.IC.IT.021002.01</v>
      </c>
      <c r="N129" s="39"/>
      <c r="O129" s="39" t="str">
        <f t="shared" si="11"/>
        <v>PH.IC.IT.021002.01</v>
      </c>
      <c r="Q129" s="39" t="str">
        <f t="shared" si="12"/>
        <v>CL.IC.IT.021002.01</v>
      </c>
      <c r="R129" s="39"/>
      <c r="S129" s="39" t="str">
        <f t="shared" si="13"/>
        <v>DR.IC.IT.021002.01</v>
      </c>
      <c r="T129" s="39"/>
      <c r="U129" s="60" t="str">
        <f t="shared" si="14"/>
        <v>IM.IC.IT.021002.01</v>
      </c>
      <c r="V129" s="59"/>
      <c r="W129" s="60" t="str">
        <f t="shared" si="15"/>
        <v>GE.IC.IT.021002.01</v>
      </c>
      <c r="AH129" s="35" t="s">
        <v>3207</v>
      </c>
      <c r="AI129" s="35">
        <v>1500</v>
      </c>
    </row>
    <row r="130" spans="1:35" s="35" customFormat="1" ht="15">
      <c r="A130" s="35" t="s">
        <v>2189</v>
      </c>
      <c r="C130" s="38" t="s">
        <v>4306</v>
      </c>
      <c r="E130" s="38" t="s">
        <v>3331</v>
      </c>
      <c r="F130" s="35" t="s">
        <v>3493</v>
      </c>
      <c r="G130" s="35" t="s">
        <v>3497</v>
      </c>
      <c r="H130" s="38" t="s">
        <v>3296</v>
      </c>
      <c r="I130" s="35" t="s">
        <v>3498</v>
      </c>
      <c r="J130" s="39" t="str">
        <f t="shared" si="16"/>
        <v>IC.IT.021003</v>
      </c>
      <c r="K130" s="38" t="s">
        <v>3298</v>
      </c>
      <c r="L130" s="35" t="str">
        <f t="shared" ref="L130:L195" si="17">G130</f>
        <v xml:space="preserve">      Antimicrobial</v>
      </c>
      <c r="M130" s="39" t="str">
        <f t="shared" ref="M130:M195" si="18">CONCATENATE("PI.",J130,".",K130)</f>
        <v>PI.IC.IT.021003.01</v>
      </c>
      <c r="N130" s="39"/>
      <c r="O130" s="39" t="str">
        <f t="shared" ref="O130:O195" si="19">CONCATENATE("PH.",J130,".",K130)</f>
        <v>PH.IC.IT.021003.01</v>
      </c>
      <c r="Q130" s="39" t="str">
        <f t="shared" ref="Q130:Q195" si="20">CONCATENATE("CL.",J130,".",K130)</f>
        <v>CL.IC.IT.021003.01</v>
      </c>
      <c r="R130" s="39"/>
      <c r="S130" s="39" t="str">
        <f t="shared" si="13"/>
        <v>DR.IC.IT.021003.01</v>
      </c>
      <c r="T130" s="39"/>
      <c r="U130" s="60" t="str">
        <f t="shared" si="14"/>
        <v>IM.IC.IT.021003.01</v>
      </c>
      <c r="V130" s="59"/>
      <c r="W130" s="60" t="str">
        <f t="shared" si="15"/>
        <v>GE.IC.IT.021003.01</v>
      </c>
      <c r="AH130" s="35" t="s">
        <v>3207</v>
      </c>
      <c r="AI130" s="35">
        <v>1500</v>
      </c>
    </row>
    <row r="131" spans="1:35" s="35" customFormat="1" ht="15">
      <c r="A131" s="35" t="s">
        <v>2189</v>
      </c>
      <c r="C131" s="38" t="s">
        <v>4306</v>
      </c>
      <c r="E131" s="38" t="s">
        <v>3331</v>
      </c>
      <c r="F131" s="35" t="s">
        <v>3493</v>
      </c>
      <c r="G131" s="35" t="s">
        <v>3499</v>
      </c>
      <c r="H131" s="38" t="s">
        <v>4263</v>
      </c>
      <c r="I131" s="35" t="s">
        <v>2644</v>
      </c>
      <c r="J131" s="39" t="str">
        <f t="shared" si="16"/>
        <v>IC.IT.021004</v>
      </c>
      <c r="K131" s="38" t="s">
        <v>3298</v>
      </c>
      <c r="L131" s="35" t="str">
        <f t="shared" si="17"/>
        <v xml:space="preserve">      Gauze</v>
      </c>
      <c r="M131" s="39" t="str">
        <f t="shared" si="18"/>
        <v>PI.IC.IT.021004.01</v>
      </c>
      <c r="N131" s="39"/>
      <c r="O131" s="39" t="str">
        <f t="shared" si="19"/>
        <v>PH.IC.IT.021004.01</v>
      </c>
      <c r="Q131" s="39" t="str">
        <f t="shared" si="20"/>
        <v>CL.IC.IT.021004.01</v>
      </c>
      <c r="R131" s="39"/>
      <c r="S131" s="39" t="str">
        <f t="shared" ref="S131:S196" si="21">CONCATENATE("DR.",J131,".",K131)</f>
        <v>DR.IC.IT.021004.01</v>
      </c>
      <c r="T131" s="39"/>
      <c r="U131" s="60" t="str">
        <f t="shared" ref="U131:U196" si="22">CONCATENATE("IM.",J131, ".",K131)</f>
        <v>IM.IC.IT.021004.01</v>
      </c>
      <c r="V131" s="59"/>
      <c r="W131" s="60" t="str">
        <f t="shared" ref="W131:W196" si="23">CONCATENATE("GE.",J131, ".",K131)</f>
        <v>GE.IC.IT.021004.01</v>
      </c>
      <c r="AH131" s="35" t="s">
        <v>3207</v>
      </c>
      <c r="AI131" s="35">
        <v>1500</v>
      </c>
    </row>
    <row r="132" spans="1:35" s="35" customFormat="1" ht="15">
      <c r="A132" s="35" t="s">
        <v>2189</v>
      </c>
      <c r="C132" s="38" t="s">
        <v>3293</v>
      </c>
      <c r="E132" s="38" t="s">
        <v>3331</v>
      </c>
      <c r="F132" s="35" t="s">
        <v>3493</v>
      </c>
      <c r="G132" s="35" t="s">
        <v>3500</v>
      </c>
      <c r="H132" s="38" t="s">
        <v>4265</v>
      </c>
      <c r="I132" s="35" t="s">
        <v>2643</v>
      </c>
      <c r="J132" s="39" t="str">
        <f t="shared" si="16"/>
        <v>IC.IT.021005</v>
      </c>
      <c r="K132" s="38" t="s">
        <v>3298</v>
      </c>
      <c r="L132" s="35" t="str">
        <f t="shared" si="17"/>
        <v xml:space="preserve">      Transparent (Opsite, Tegaderm)</v>
      </c>
      <c r="M132" s="39" t="str">
        <f t="shared" si="18"/>
        <v>PI.IC.IT.021005.01</v>
      </c>
      <c r="N132" s="39"/>
      <c r="O132" s="39" t="str">
        <f t="shared" si="19"/>
        <v>PH.IC.IT.021005.01</v>
      </c>
      <c r="Q132" s="39" t="str">
        <f t="shared" si="20"/>
        <v>CL.IC.IT.021005.01</v>
      </c>
      <c r="R132" s="39"/>
      <c r="S132" s="39" t="str">
        <f t="shared" si="21"/>
        <v>DR.IC.IT.021005.01</v>
      </c>
      <c r="T132" s="39"/>
      <c r="U132" s="60" t="str">
        <f t="shared" si="22"/>
        <v>IM.IC.IT.021005.01</v>
      </c>
      <c r="V132" s="59"/>
      <c r="W132" s="60" t="str">
        <f t="shared" si="23"/>
        <v>GE.IC.IT.021005.01</v>
      </c>
      <c r="AH132" s="35" t="s">
        <v>3207</v>
      </c>
      <c r="AI132" s="35">
        <v>1500</v>
      </c>
    </row>
    <row r="133" spans="1:35" s="35" customFormat="1" ht="15">
      <c r="A133" s="35" t="s">
        <v>2189</v>
      </c>
      <c r="C133" s="38" t="s">
        <v>3293</v>
      </c>
      <c r="E133" s="38" t="s">
        <v>3331</v>
      </c>
      <c r="F133" s="35" t="s">
        <v>3493</v>
      </c>
      <c r="G133" s="35" t="s">
        <v>3501</v>
      </c>
      <c r="H133" s="38" t="s">
        <v>4309</v>
      </c>
      <c r="I133" s="35" t="s">
        <v>3502</v>
      </c>
      <c r="J133" s="39" t="str">
        <f t="shared" si="16"/>
        <v>IC.IT.021006</v>
      </c>
      <c r="K133" s="38" t="s">
        <v>3298</v>
      </c>
      <c r="L133" s="35" t="str">
        <f t="shared" si="17"/>
        <v xml:space="preserve">      Wet to Dry: specify date/time</v>
      </c>
      <c r="M133" s="39" t="str">
        <f t="shared" si="18"/>
        <v>PI.IC.IT.021006.01</v>
      </c>
      <c r="N133" s="39"/>
      <c r="O133" s="39" t="str">
        <f t="shared" si="19"/>
        <v>PH.IC.IT.021006.01</v>
      </c>
      <c r="Q133" s="39" t="str">
        <f t="shared" si="20"/>
        <v>CL.IC.IT.021006.01</v>
      </c>
      <c r="R133" s="39"/>
      <c r="S133" s="39" t="str">
        <f t="shared" si="21"/>
        <v>DR.IC.IT.021006.01</v>
      </c>
      <c r="T133" s="39"/>
      <c r="U133" s="60" t="str">
        <f t="shared" si="22"/>
        <v>IM.IC.IT.021006.01</v>
      </c>
      <c r="V133" s="59"/>
      <c r="W133" s="60" t="str">
        <f t="shared" si="23"/>
        <v>GE.IC.IT.021006.01</v>
      </c>
      <c r="AH133" s="35" t="s">
        <v>3207</v>
      </c>
      <c r="AI133" s="35">
        <v>1500</v>
      </c>
    </row>
    <row r="134" spans="1:35" s="35" customFormat="1" ht="15">
      <c r="A134" s="35" t="s">
        <v>2189</v>
      </c>
      <c r="C134" s="38" t="s">
        <v>3293</v>
      </c>
      <c r="E134" s="38" t="s">
        <v>3331</v>
      </c>
      <c r="F134" s="35" t="s">
        <v>3493</v>
      </c>
      <c r="G134" s="35" t="s">
        <v>3503</v>
      </c>
      <c r="H134" s="38" t="s">
        <v>4311</v>
      </c>
      <c r="I134" s="35" t="s">
        <v>1068</v>
      </c>
      <c r="J134" s="39" t="str">
        <f t="shared" si="16"/>
        <v>IC.IT.021007</v>
      </c>
      <c r="K134" s="38" t="s">
        <v>3298</v>
      </c>
      <c r="L134" s="35" t="str">
        <f t="shared" si="17"/>
        <v xml:space="preserve">      Gauze Wrap (Kerlix, Kling)</v>
      </c>
      <c r="M134" s="39" t="str">
        <f t="shared" si="18"/>
        <v>PI.IC.IT.021007.01</v>
      </c>
      <c r="N134" s="39"/>
      <c r="O134" s="39" t="str">
        <f t="shared" si="19"/>
        <v>PH.IC.IT.021007.01</v>
      </c>
      <c r="Q134" s="39" t="str">
        <f t="shared" si="20"/>
        <v>CL.IC.IT.021007.01</v>
      </c>
      <c r="R134" s="39"/>
      <c r="S134" s="39" t="str">
        <f t="shared" si="21"/>
        <v>DR.IC.IT.021007.01</v>
      </c>
      <c r="T134" s="39"/>
      <c r="U134" s="60" t="str">
        <f t="shared" si="22"/>
        <v>IM.IC.IT.021007.01</v>
      </c>
      <c r="V134" s="59"/>
      <c r="W134" s="60" t="str">
        <f t="shared" si="23"/>
        <v>GE.IC.IT.021007.01</v>
      </c>
      <c r="AH134" s="35" t="s">
        <v>3207</v>
      </c>
      <c r="AI134" s="35">
        <v>1500</v>
      </c>
    </row>
    <row r="135" spans="1:35" s="35" customFormat="1" ht="15">
      <c r="A135" s="35" t="s">
        <v>2189</v>
      </c>
      <c r="C135" s="38" t="s">
        <v>3293</v>
      </c>
      <c r="E135" s="38" t="s">
        <v>3331</v>
      </c>
      <c r="F135" s="35" t="s">
        <v>3493</v>
      </c>
      <c r="G135" s="35" t="s">
        <v>3504</v>
      </c>
      <c r="H135" s="38" t="s">
        <v>4312</v>
      </c>
      <c r="I135" s="35" t="s">
        <v>3505</v>
      </c>
      <c r="J135" s="39" t="str">
        <f t="shared" si="16"/>
        <v>IC.IT.021008</v>
      </c>
      <c r="K135" s="38" t="s">
        <v>3298</v>
      </c>
      <c r="L135" s="35" t="str">
        <f t="shared" si="17"/>
        <v xml:space="preserve">      Foam dressing</v>
      </c>
      <c r="M135" s="39" t="str">
        <f t="shared" si="18"/>
        <v>PI.IC.IT.021008.01</v>
      </c>
      <c r="N135" s="39"/>
      <c r="O135" s="39" t="str">
        <f t="shared" si="19"/>
        <v>PH.IC.IT.021008.01</v>
      </c>
      <c r="Q135" s="39" t="str">
        <f t="shared" si="20"/>
        <v>CL.IC.IT.021008.01</v>
      </c>
      <c r="R135" s="39"/>
      <c r="S135" s="39" t="str">
        <f t="shared" si="21"/>
        <v>DR.IC.IT.021008.01</v>
      </c>
      <c r="T135" s="39"/>
      <c r="U135" s="60" t="str">
        <f t="shared" si="22"/>
        <v>IM.IC.IT.021008.01</v>
      </c>
      <c r="V135" s="59"/>
      <c r="W135" s="60" t="str">
        <f t="shared" si="23"/>
        <v>GE.IC.IT.021008.01</v>
      </c>
      <c r="AH135" s="35" t="s">
        <v>3207</v>
      </c>
      <c r="AI135" s="35">
        <v>1500</v>
      </c>
    </row>
    <row r="136" spans="1:35" s="35" customFormat="1" ht="15">
      <c r="A136" s="35" t="s">
        <v>2189</v>
      </c>
      <c r="C136" s="38" t="s">
        <v>3293</v>
      </c>
      <c r="E136" s="38" t="s">
        <v>3331</v>
      </c>
      <c r="F136" s="35" t="s">
        <v>3493</v>
      </c>
      <c r="G136" s="35" t="s">
        <v>3506</v>
      </c>
      <c r="H136" s="38" t="s">
        <v>4313</v>
      </c>
      <c r="I136" s="35" t="s">
        <v>3507</v>
      </c>
      <c r="J136" s="39" t="str">
        <f t="shared" si="16"/>
        <v>IC.IT.021009</v>
      </c>
      <c r="K136" s="38" t="s">
        <v>3298</v>
      </c>
      <c r="L136" s="35" t="str">
        <f t="shared" si="17"/>
        <v xml:space="preserve">      Gauze Packing (Iodoform, NuGauze)</v>
      </c>
      <c r="M136" s="39" t="str">
        <f t="shared" si="18"/>
        <v>PI.IC.IT.021009.01</v>
      </c>
      <c r="N136" s="39"/>
      <c r="O136" s="39" t="str">
        <f t="shared" si="19"/>
        <v>PH.IC.IT.021009.01</v>
      </c>
      <c r="Q136" s="39" t="str">
        <f t="shared" si="20"/>
        <v>CL.IC.IT.021009.01</v>
      </c>
      <c r="R136" s="39"/>
      <c r="S136" s="39" t="str">
        <f t="shared" si="21"/>
        <v>DR.IC.IT.021009.01</v>
      </c>
      <c r="T136" s="39"/>
      <c r="U136" s="60" t="str">
        <f t="shared" si="22"/>
        <v>IM.IC.IT.021009.01</v>
      </c>
      <c r="V136" s="59"/>
      <c r="W136" s="60" t="str">
        <f t="shared" si="23"/>
        <v>GE.IC.IT.021009.01</v>
      </c>
      <c r="AH136" s="35" t="s">
        <v>3207</v>
      </c>
      <c r="AI136" s="35">
        <v>1500</v>
      </c>
    </row>
    <row r="137" spans="1:35" s="35" customFormat="1" ht="15">
      <c r="A137" s="35" t="s">
        <v>2189</v>
      </c>
      <c r="C137" s="38" t="s">
        <v>3293</v>
      </c>
      <c r="E137" s="38" t="s">
        <v>3331</v>
      </c>
      <c r="F137" s="35" t="s">
        <v>3493</v>
      </c>
      <c r="G137" s="35" t="s">
        <v>3508</v>
      </c>
      <c r="H137" s="38" t="s">
        <v>3331</v>
      </c>
      <c r="I137" s="35" t="s">
        <v>3509</v>
      </c>
      <c r="J137" s="39" t="str">
        <f t="shared" si="16"/>
        <v>IC.IT.021010</v>
      </c>
      <c r="K137" s="38" t="s">
        <v>3298</v>
      </c>
      <c r="L137" s="35" t="str">
        <f t="shared" si="17"/>
        <v xml:space="preserve">      Hydrocolloidal (Duoderm, Restore)</v>
      </c>
      <c r="M137" s="39" t="str">
        <f t="shared" si="18"/>
        <v>PI.IC.IT.021010.01</v>
      </c>
      <c r="N137" s="39"/>
      <c r="O137" s="39" t="str">
        <f t="shared" si="19"/>
        <v>PH.IC.IT.021010.01</v>
      </c>
      <c r="Q137" s="39" t="str">
        <f t="shared" si="20"/>
        <v>CL.IC.IT.021010.01</v>
      </c>
      <c r="R137" s="39"/>
      <c r="S137" s="39" t="str">
        <f t="shared" si="21"/>
        <v>DR.IC.IT.021010.01</v>
      </c>
      <c r="T137" s="39"/>
      <c r="U137" s="60" t="str">
        <f t="shared" si="22"/>
        <v>IM.IC.IT.021010.01</v>
      </c>
      <c r="V137" s="59"/>
      <c r="W137" s="60" t="str">
        <f t="shared" si="23"/>
        <v>GE.IC.IT.021010.01</v>
      </c>
      <c r="AH137" s="35" t="s">
        <v>3207</v>
      </c>
      <c r="AI137" s="35">
        <v>1500</v>
      </c>
    </row>
    <row r="138" spans="1:35" s="35" customFormat="1" ht="15">
      <c r="A138" s="35" t="s">
        <v>2189</v>
      </c>
      <c r="C138" s="38" t="s">
        <v>3293</v>
      </c>
      <c r="E138" s="38" t="s">
        <v>3331</v>
      </c>
      <c r="F138" s="35" t="s">
        <v>3493</v>
      </c>
      <c r="G138" s="35" t="s">
        <v>3510</v>
      </c>
      <c r="H138" s="38" t="s">
        <v>4334</v>
      </c>
      <c r="I138" s="35" t="s">
        <v>3511</v>
      </c>
      <c r="J138" s="39" t="str">
        <f t="shared" si="16"/>
        <v>IC.IT.021012</v>
      </c>
      <c r="K138" s="38" t="s">
        <v>3298</v>
      </c>
      <c r="L138" s="35" t="str">
        <f t="shared" si="17"/>
        <v xml:space="preserve">      Calcium Alginate (Aquacel, Calicare)</v>
      </c>
      <c r="M138" s="39" t="str">
        <f t="shared" si="18"/>
        <v>PI.IC.IT.021012.01</v>
      </c>
      <c r="N138" s="39"/>
      <c r="O138" s="39" t="str">
        <f t="shared" si="19"/>
        <v>PH.IC.IT.021012.01</v>
      </c>
      <c r="Q138" s="39" t="str">
        <f t="shared" si="20"/>
        <v>CL.IC.IT.021012.01</v>
      </c>
      <c r="R138" s="39"/>
      <c r="S138" s="39" t="str">
        <f t="shared" si="21"/>
        <v>DR.IC.IT.021012.01</v>
      </c>
      <c r="T138" s="39"/>
      <c r="U138" s="60" t="str">
        <f t="shared" si="22"/>
        <v>IM.IC.IT.021012.01</v>
      </c>
      <c r="V138" s="59"/>
      <c r="W138" s="60" t="str">
        <f t="shared" si="23"/>
        <v>GE.IC.IT.021012.01</v>
      </c>
      <c r="AH138" s="35" t="s">
        <v>3207</v>
      </c>
      <c r="AI138" s="35">
        <v>1500</v>
      </c>
    </row>
    <row r="139" spans="1:35" s="35" customFormat="1" ht="15">
      <c r="A139" s="35" t="s">
        <v>2189</v>
      </c>
      <c r="C139" s="38" t="s">
        <v>3293</v>
      </c>
      <c r="E139" s="38" t="s">
        <v>3331</v>
      </c>
      <c r="F139" s="35" t="s">
        <v>3493</v>
      </c>
      <c r="G139" s="35" t="s">
        <v>3512</v>
      </c>
      <c r="H139" s="38" t="s">
        <v>4335</v>
      </c>
      <c r="I139" s="35" t="s">
        <v>3513</v>
      </c>
      <c r="J139" s="39" t="str">
        <f t="shared" si="16"/>
        <v>IC.IT.021013</v>
      </c>
      <c r="K139" s="38" t="s">
        <v>3298</v>
      </c>
      <c r="L139" s="35" t="str">
        <f t="shared" si="17"/>
        <v xml:space="preserve">      Hypertonic Hydrogel</v>
      </c>
      <c r="M139" s="39" t="str">
        <f t="shared" si="18"/>
        <v>PI.IC.IT.021013.01</v>
      </c>
      <c r="N139" s="39"/>
      <c r="O139" s="39" t="str">
        <f t="shared" si="19"/>
        <v>PH.IC.IT.021013.01</v>
      </c>
      <c r="Q139" s="39" t="str">
        <f t="shared" si="20"/>
        <v>CL.IC.IT.021013.01</v>
      </c>
      <c r="R139" s="39"/>
      <c r="S139" s="39" t="str">
        <f t="shared" si="21"/>
        <v>DR.IC.IT.021013.01</v>
      </c>
      <c r="T139" s="39"/>
      <c r="U139" s="60" t="str">
        <f t="shared" si="22"/>
        <v>IM.IC.IT.021013.01</v>
      </c>
      <c r="V139" s="59"/>
      <c r="W139" s="60" t="str">
        <f t="shared" si="23"/>
        <v>GE.IC.IT.021013.01</v>
      </c>
      <c r="AH139" s="35" t="s">
        <v>3207</v>
      </c>
      <c r="AI139" s="35">
        <v>1500</v>
      </c>
    </row>
    <row r="140" spans="1:35" s="35" customFormat="1" ht="15">
      <c r="A140" s="35" t="s">
        <v>2189</v>
      </c>
      <c r="C140" s="38" t="s">
        <v>3293</v>
      </c>
      <c r="E140" s="38" t="s">
        <v>3331</v>
      </c>
      <c r="F140" s="35" t="s">
        <v>3493</v>
      </c>
      <c r="G140" s="35" t="s">
        <v>3514</v>
      </c>
      <c r="H140" s="38" t="s">
        <v>4336</v>
      </c>
      <c r="I140" s="35" t="s">
        <v>2095</v>
      </c>
      <c r="J140" s="39" t="str">
        <f t="shared" si="16"/>
        <v>IC.IT.021014</v>
      </c>
      <c r="K140" s="38" t="s">
        <v>3298</v>
      </c>
      <c r="L140" s="35" t="str">
        <f t="shared" si="17"/>
        <v xml:space="preserve">      Hydrogel (Duoderm-gel)</v>
      </c>
      <c r="M140" s="39" t="str">
        <f t="shared" si="18"/>
        <v>PI.IC.IT.021014.01</v>
      </c>
      <c r="N140" s="39"/>
      <c r="O140" s="39" t="str">
        <f t="shared" si="19"/>
        <v>PH.IC.IT.021014.01</v>
      </c>
      <c r="Q140" s="39" t="str">
        <f t="shared" si="20"/>
        <v>CL.IC.IT.021014.01</v>
      </c>
      <c r="R140" s="39"/>
      <c r="S140" s="39" t="str">
        <f t="shared" si="21"/>
        <v>DR.IC.IT.021014.01</v>
      </c>
      <c r="T140" s="39"/>
      <c r="U140" s="60" t="str">
        <f t="shared" si="22"/>
        <v>IM.IC.IT.021014.01</v>
      </c>
      <c r="V140" s="59"/>
      <c r="W140" s="60" t="str">
        <f t="shared" si="23"/>
        <v>GE.IC.IT.021014.01</v>
      </c>
      <c r="AH140" s="35" t="s">
        <v>3207</v>
      </c>
      <c r="AI140" s="35">
        <v>1500</v>
      </c>
    </row>
    <row r="141" spans="1:35" s="35" customFormat="1" ht="15">
      <c r="A141" s="35" t="s">
        <v>2189</v>
      </c>
      <c r="C141" s="38" t="s">
        <v>3293</v>
      </c>
      <c r="E141" s="38" t="s">
        <v>3331</v>
      </c>
      <c r="F141" s="35" t="s">
        <v>3493</v>
      </c>
      <c r="G141" s="35" t="s">
        <v>3515</v>
      </c>
      <c r="H141" s="38" t="s">
        <v>4340</v>
      </c>
      <c r="I141" s="35" t="s">
        <v>3516</v>
      </c>
      <c r="J141" s="39" t="str">
        <f t="shared" si="16"/>
        <v>IC.IT.021015</v>
      </c>
      <c r="K141" s="38" t="s">
        <v>3298</v>
      </c>
      <c r="L141" s="35" t="str">
        <f t="shared" si="17"/>
        <v xml:space="preserve">      Balsam of Peru (Xenaderm)</v>
      </c>
      <c r="M141" s="39" t="str">
        <f t="shared" si="18"/>
        <v>PI.IC.IT.021015.01</v>
      </c>
      <c r="N141" s="39"/>
      <c r="O141" s="39" t="str">
        <f t="shared" si="19"/>
        <v>PH.IC.IT.021015.01</v>
      </c>
      <c r="Q141" s="39" t="str">
        <f t="shared" si="20"/>
        <v>CL.IC.IT.021015.01</v>
      </c>
      <c r="R141" s="39"/>
      <c r="S141" s="39" t="str">
        <f t="shared" si="21"/>
        <v>DR.IC.IT.021015.01</v>
      </c>
      <c r="T141" s="39"/>
      <c r="U141" s="60" t="str">
        <f t="shared" si="22"/>
        <v>IM.IC.IT.021015.01</v>
      </c>
      <c r="V141" s="59"/>
      <c r="W141" s="60" t="str">
        <f t="shared" si="23"/>
        <v>GE.IC.IT.021015.01</v>
      </c>
      <c r="AH141" s="35" t="s">
        <v>3207</v>
      </c>
      <c r="AI141" s="35">
        <v>1500</v>
      </c>
    </row>
    <row r="142" spans="1:35" s="35" customFormat="1" ht="15">
      <c r="A142" s="35" t="s">
        <v>2189</v>
      </c>
      <c r="C142" s="38" t="s">
        <v>3293</v>
      </c>
      <c r="E142" s="38" t="s">
        <v>3331</v>
      </c>
      <c r="F142" s="35" t="s">
        <v>3493</v>
      </c>
      <c r="G142" s="35" t="s">
        <v>3517</v>
      </c>
      <c r="H142" s="38" t="s">
        <v>4341</v>
      </c>
      <c r="I142" s="35" t="s">
        <v>3518</v>
      </c>
      <c r="J142" s="39" t="str">
        <f t="shared" si="16"/>
        <v>IC.IT.021016</v>
      </c>
      <c r="K142" s="38" t="s">
        <v>3298</v>
      </c>
      <c r="L142" s="35" t="str">
        <f t="shared" si="17"/>
        <v xml:space="preserve">      Bismuth Gauze (Xeroform)</v>
      </c>
      <c r="M142" s="39" t="str">
        <f t="shared" si="18"/>
        <v>PI.IC.IT.021016.01</v>
      </c>
      <c r="N142" s="39"/>
      <c r="O142" s="39" t="str">
        <f t="shared" si="19"/>
        <v>PH.IC.IT.021016.01</v>
      </c>
      <c r="Q142" s="39" t="str">
        <f t="shared" si="20"/>
        <v>CL.IC.IT.021016.01</v>
      </c>
      <c r="R142" s="39"/>
      <c r="S142" s="39" t="str">
        <f t="shared" si="21"/>
        <v>DR.IC.IT.021016.01</v>
      </c>
      <c r="T142" s="39"/>
      <c r="U142" s="60" t="str">
        <f t="shared" si="22"/>
        <v>IM.IC.IT.021016.01</v>
      </c>
      <c r="V142" s="59"/>
      <c r="W142" s="60" t="str">
        <f t="shared" si="23"/>
        <v>GE.IC.IT.021016.01</v>
      </c>
      <c r="AH142" s="35" t="s">
        <v>3207</v>
      </c>
      <c r="AI142" s="35">
        <v>1500</v>
      </c>
    </row>
    <row r="143" spans="1:35" s="35" customFormat="1" ht="15">
      <c r="A143" s="35" t="s">
        <v>2189</v>
      </c>
      <c r="C143" s="38" t="s">
        <v>3293</v>
      </c>
      <c r="E143" s="38" t="s">
        <v>3331</v>
      </c>
      <c r="F143" s="35" t="s">
        <v>3493</v>
      </c>
      <c r="G143" s="35" t="s">
        <v>3519</v>
      </c>
      <c r="H143" s="38" t="s">
        <v>4342</v>
      </c>
      <c r="I143" s="35" t="s">
        <v>3520</v>
      </c>
      <c r="J143" s="39" t="str">
        <f t="shared" si="16"/>
        <v>IC.IT.021017</v>
      </c>
      <c r="K143" s="38" t="s">
        <v>3298</v>
      </c>
      <c r="L143" s="35" t="str">
        <f t="shared" si="17"/>
        <v xml:space="preserve">      Non-adhering (Telfa)</v>
      </c>
      <c r="M143" s="39" t="str">
        <f t="shared" si="18"/>
        <v>PI.IC.IT.021017.01</v>
      </c>
      <c r="N143" s="39"/>
      <c r="O143" s="39" t="str">
        <f t="shared" si="19"/>
        <v>PH.IC.IT.021017.01</v>
      </c>
      <c r="Q143" s="39" t="str">
        <f t="shared" si="20"/>
        <v>CL.IC.IT.021017.01</v>
      </c>
      <c r="R143" s="39"/>
      <c r="S143" s="39" t="str">
        <f t="shared" si="21"/>
        <v>DR.IC.IT.021017.01</v>
      </c>
      <c r="T143" s="39"/>
      <c r="U143" s="60" t="str">
        <f t="shared" si="22"/>
        <v>IM.IC.IT.021017.01</v>
      </c>
      <c r="V143" s="59"/>
      <c r="W143" s="60" t="str">
        <f t="shared" si="23"/>
        <v>GE.IC.IT.021017.01</v>
      </c>
      <c r="AH143" s="35" t="s">
        <v>3207</v>
      </c>
      <c r="AI143" s="35">
        <v>1500</v>
      </c>
    </row>
    <row r="144" spans="1:35" s="35" customFormat="1" ht="15">
      <c r="A144" s="35" t="s">
        <v>2189</v>
      </c>
      <c r="C144" s="38" t="s">
        <v>3293</v>
      </c>
      <c r="E144" s="38" t="s">
        <v>3331</v>
      </c>
      <c r="F144" s="35" t="s">
        <v>3493</v>
      </c>
      <c r="G144" s="35" t="s">
        <v>3424</v>
      </c>
      <c r="H144" s="38" t="s">
        <v>4343</v>
      </c>
      <c r="I144" s="35" t="s">
        <v>1396</v>
      </c>
      <c r="J144" s="39" t="str">
        <f t="shared" si="16"/>
        <v>IC.IT.021018</v>
      </c>
      <c r="K144" s="38" t="s">
        <v>3298</v>
      </c>
      <c r="L144" s="35" t="str">
        <f t="shared" si="17"/>
        <v xml:space="preserve">      Other: specify</v>
      </c>
      <c r="M144" s="39" t="str">
        <f t="shared" si="18"/>
        <v>PI.IC.IT.021018.01</v>
      </c>
      <c r="N144" s="39"/>
      <c r="O144" s="39" t="str">
        <f t="shared" si="19"/>
        <v>PH.IC.IT.021018.01</v>
      </c>
      <c r="Q144" s="39" t="str">
        <f t="shared" si="20"/>
        <v>CL.IC.IT.021018.01</v>
      </c>
      <c r="R144" s="39"/>
      <c r="S144" s="39" t="str">
        <f t="shared" si="21"/>
        <v>DR.IC.IT.021018.01</v>
      </c>
      <c r="T144" s="39"/>
      <c r="U144" s="60" t="str">
        <f t="shared" si="22"/>
        <v>IM.IC.IT.021018.01</v>
      </c>
      <c r="V144" s="59"/>
      <c r="W144" s="60" t="str">
        <f t="shared" si="23"/>
        <v>GE.IC.IT.021018.01</v>
      </c>
      <c r="AH144" s="35" t="s">
        <v>3207</v>
      </c>
      <c r="AI144" s="35">
        <v>1500</v>
      </c>
    </row>
    <row r="145" spans="1:37" s="35" customFormat="1" ht="15">
      <c r="A145" s="35" t="s">
        <v>2189</v>
      </c>
      <c r="C145" s="38" t="s">
        <v>3293</v>
      </c>
      <c r="E145" s="38" t="s">
        <v>3331</v>
      </c>
      <c r="F145" s="35" t="s">
        <v>3493</v>
      </c>
      <c r="G145" s="35" t="s">
        <v>4344</v>
      </c>
      <c r="H145" s="38" t="s">
        <v>4345</v>
      </c>
      <c r="I145" s="35" t="s">
        <v>4346</v>
      </c>
      <c r="J145" s="39" t="str">
        <f t="shared" ref="J145" si="24">CONCATENATE("IC.IT.",C145,E145,H145)</f>
        <v>IC.IT.021019</v>
      </c>
      <c r="K145" s="38" t="s">
        <v>3289</v>
      </c>
      <c r="L145" s="35" t="str">
        <f t="shared" ref="L145" si="25">G145</f>
        <v>Negative Pressure Wound Therapy</v>
      </c>
      <c r="M145" s="39" t="str">
        <f t="shared" ref="M145" si="26">CONCATENATE("PI.",J145,".",K145)</f>
        <v>PI.IC.IT.021019.01</v>
      </c>
      <c r="N145" s="39"/>
      <c r="O145" s="39" t="str">
        <f t="shared" ref="O145" si="27">CONCATENATE("PH.",J145,".",K145)</f>
        <v>PH.IC.IT.021019.01</v>
      </c>
      <c r="Q145" s="39" t="str">
        <f t="shared" ref="Q145" si="28">CONCATENATE("CL.",J145,".",K145)</f>
        <v>CL.IC.IT.021019.01</v>
      </c>
      <c r="R145" s="39"/>
      <c r="S145" s="39" t="str">
        <f t="shared" ref="S145" si="29">CONCATENATE("DR.",J145,".",K145)</f>
        <v>DR.IC.IT.021019.01</v>
      </c>
      <c r="T145" s="39"/>
      <c r="U145" s="60" t="str">
        <f t="shared" ref="U145" si="30">CONCATENATE("IM.",J145, ".",K145)</f>
        <v>IM.IC.IT.021019.01</v>
      </c>
      <c r="V145" s="59"/>
      <c r="W145" s="60" t="str">
        <f t="shared" ref="W145" si="31">CONCATENATE("GE.",J145, ".",K145)</f>
        <v>GE.IC.IT.021019.01</v>
      </c>
      <c r="AH145" s="35" t="s">
        <v>3207</v>
      </c>
      <c r="AI145" s="35">
        <v>1500</v>
      </c>
    </row>
    <row r="146" spans="1:37" s="35" customFormat="1" ht="15">
      <c r="A146" s="35" t="s">
        <v>2189</v>
      </c>
      <c r="C146" s="38" t="s">
        <v>3293</v>
      </c>
      <c r="E146" s="38" t="s">
        <v>3331</v>
      </c>
      <c r="F146" s="35" t="s">
        <v>3493</v>
      </c>
      <c r="G146" s="35" t="s">
        <v>6562</v>
      </c>
      <c r="H146" s="38" t="s">
        <v>2620</v>
      </c>
      <c r="I146" s="35" t="s">
        <v>3455</v>
      </c>
      <c r="J146" s="39" t="str">
        <f t="shared" si="16"/>
        <v>IC.IT.021020</v>
      </c>
      <c r="K146" s="38" t="s">
        <v>3298</v>
      </c>
      <c r="L146" s="35" t="str">
        <f t="shared" si="17"/>
        <v>Ace wrap</v>
      </c>
      <c r="M146" s="39" t="str">
        <f t="shared" si="18"/>
        <v>PI.IC.IT.021020.01</v>
      </c>
      <c r="N146" s="39"/>
      <c r="O146" s="39" t="str">
        <f t="shared" si="19"/>
        <v>PH.IC.IT.021020.01</v>
      </c>
      <c r="Q146" s="39" t="str">
        <f t="shared" si="20"/>
        <v>CL.IC.IT.021020.01</v>
      </c>
      <c r="R146" s="39"/>
      <c r="S146" s="39" t="str">
        <f t="shared" si="21"/>
        <v>DR.IC.IT.021020.01</v>
      </c>
      <c r="T146" s="39"/>
      <c r="U146" s="60" t="str">
        <f t="shared" si="22"/>
        <v>IM.IC.IT.021020.01</v>
      </c>
      <c r="V146" s="59"/>
      <c r="W146" s="60" t="str">
        <f t="shared" si="23"/>
        <v>GE.IC.IT.021020.01</v>
      </c>
      <c r="AJ146" s="35" t="s">
        <v>3207</v>
      </c>
      <c r="AK146" s="35">
        <v>1652</v>
      </c>
    </row>
    <row r="147" spans="1:37" s="35" customFormat="1" ht="15">
      <c r="A147" s="35" t="s">
        <v>2189</v>
      </c>
      <c r="C147" s="38" t="s">
        <v>3293</v>
      </c>
      <c r="D147" s="35" t="s">
        <v>4347</v>
      </c>
      <c r="E147" s="38" t="s">
        <v>4317</v>
      </c>
      <c r="F147" s="35" t="s">
        <v>3493</v>
      </c>
      <c r="G147" s="35" t="s">
        <v>3521</v>
      </c>
      <c r="H147" s="38" t="s">
        <v>3298</v>
      </c>
      <c r="I147" s="35" t="s">
        <v>3522</v>
      </c>
      <c r="J147" s="39" t="str">
        <f t="shared" si="16"/>
        <v>IC.IT.021101</v>
      </c>
      <c r="K147" s="38" t="s">
        <v>3298</v>
      </c>
      <c r="L147" s="35" t="str">
        <f t="shared" si="17"/>
        <v xml:space="preserve">      Clean, dry and intact</v>
      </c>
      <c r="M147" s="39" t="str">
        <f t="shared" si="18"/>
        <v>PI.IC.IT.021101.01</v>
      </c>
      <c r="N147" s="39"/>
      <c r="O147" s="39" t="str">
        <f t="shared" si="19"/>
        <v>PH.IC.IT.021101.01</v>
      </c>
      <c r="Q147" s="39" t="str">
        <f t="shared" si="20"/>
        <v>CL.IC.IT.021101.01</v>
      </c>
      <c r="R147" s="39"/>
      <c r="S147" s="39" t="str">
        <f t="shared" si="21"/>
        <v>DR.IC.IT.021101.01</v>
      </c>
      <c r="T147" s="39"/>
      <c r="U147" s="60" t="str">
        <f t="shared" si="22"/>
        <v>IM.IC.IT.021101.01</v>
      </c>
      <c r="V147" s="59"/>
      <c r="W147" s="60" t="str">
        <f t="shared" si="23"/>
        <v>GE.IC.IT.021101.01</v>
      </c>
      <c r="AH147" s="35" t="s">
        <v>3207</v>
      </c>
      <c r="AI147" s="35">
        <v>1500</v>
      </c>
    </row>
    <row r="148" spans="1:37" s="35" customFormat="1" ht="15">
      <c r="A148" s="35" t="s">
        <v>2189</v>
      </c>
      <c r="C148" s="38" t="s">
        <v>3293</v>
      </c>
      <c r="E148" s="38" t="s">
        <v>4317</v>
      </c>
      <c r="F148" s="35" t="s">
        <v>3493</v>
      </c>
      <c r="G148" s="35" t="s">
        <v>3523</v>
      </c>
      <c r="H148" s="38" t="s">
        <v>3293</v>
      </c>
      <c r="I148" s="35" t="s">
        <v>2571</v>
      </c>
      <c r="J148" s="39" t="str">
        <f t="shared" si="16"/>
        <v>IC.IT.021102</v>
      </c>
      <c r="K148" s="38" t="s">
        <v>3298</v>
      </c>
      <c r="L148" s="35" t="str">
        <f t="shared" si="17"/>
        <v xml:space="preserve">      Reinforced:  specify date/time</v>
      </c>
      <c r="M148" s="39" t="str">
        <f t="shared" si="18"/>
        <v>PI.IC.IT.021102.01</v>
      </c>
      <c r="N148" s="39"/>
      <c r="O148" s="39" t="str">
        <f t="shared" si="19"/>
        <v>PH.IC.IT.021102.01</v>
      </c>
      <c r="Q148" s="39" t="str">
        <f t="shared" si="20"/>
        <v>CL.IC.IT.021102.01</v>
      </c>
      <c r="R148" s="39"/>
      <c r="S148" s="39" t="str">
        <f t="shared" si="21"/>
        <v>DR.IC.IT.021102.01</v>
      </c>
      <c r="T148" s="39"/>
      <c r="U148" s="60" t="str">
        <f t="shared" si="22"/>
        <v>IM.IC.IT.021102.01</v>
      </c>
      <c r="V148" s="59"/>
      <c r="W148" s="60" t="str">
        <f t="shared" si="23"/>
        <v>GE.IC.IT.021102.01</v>
      </c>
      <c r="AH148" s="35" t="s">
        <v>3207</v>
      </c>
      <c r="AI148" s="35">
        <v>1500</v>
      </c>
    </row>
    <row r="149" spans="1:37" s="35" customFormat="1" ht="15">
      <c r="A149" s="35" t="s">
        <v>2189</v>
      </c>
      <c r="C149" s="38" t="s">
        <v>3293</v>
      </c>
      <c r="E149" s="38" t="s">
        <v>4317</v>
      </c>
      <c r="F149" s="35" t="s">
        <v>3493</v>
      </c>
      <c r="G149" s="35" t="s">
        <v>3524</v>
      </c>
      <c r="H149" s="38" t="s">
        <v>4329</v>
      </c>
      <c r="I149" s="35" t="s">
        <v>3525</v>
      </c>
      <c r="J149" s="39" t="str">
        <f t="shared" si="16"/>
        <v>IC.IT.021103</v>
      </c>
      <c r="K149" s="38" t="s">
        <v>3298</v>
      </c>
      <c r="L149" s="35" t="str">
        <f t="shared" si="17"/>
        <v xml:space="preserve">      Changed:  specify date/time</v>
      </c>
      <c r="M149" s="39" t="str">
        <f t="shared" si="18"/>
        <v>PI.IC.IT.021103.01</v>
      </c>
      <c r="N149" s="39"/>
      <c r="O149" s="39" t="str">
        <f t="shared" si="19"/>
        <v>PH.IC.IT.021103.01</v>
      </c>
      <c r="Q149" s="39" t="str">
        <f t="shared" si="20"/>
        <v>CL.IC.IT.021103.01</v>
      </c>
      <c r="R149" s="39"/>
      <c r="S149" s="39" t="str">
        <f t="shared" si="21"/>
        <v>DR.IC.IT.021103.01</v>
      </c>
      <c r="T149" s="39"/>
      <c r="U149" s="60" t="str">
        <f t="shared" si="22"/>
        <v>IM.IC.IT.021103.01</v>
      </c>
      <c r="V149" s="59"/>
      <c r="W149" s="60" t="str">
        <f t="shared" si="23"/>
        <v>GE.IC.IT.021103.01</v>
      </c>
      <c r="AH149" s="35" t="s">
        <v>3207</v>
      </c>
      <c r="AI149" s="35">
        <v>1500</v>
      </c>
    </row>
    <row r="150" spans="1:37" s="35" customFormat="1" ht="15">
      <c r="A150" s="35" t="s">
        <v>2189</v>
      </c>
      <c r="C150" s="38" t="s">
        <v>3293</v>
      </c>
      <c r="E150" s="38" t="s">
        <v>4317</v>
      </c>
      <c r="F150" s="35" t="s">
        <v>4348</v>
      </c>
      <c r="G150" s="35" t="s">
        <v>3526</v>
      </c>
      <c r="H150" s="38" t="s">
        <v>4308</v>
      </c>
      <c r="I150" s="35" t="s">
        <v>3502</v>
      </c>
      <c r="J150" s="39" t="str">
        <f t="shared" si="16"/>
        <v>IC.IT.021104</v>
      </c>
      <c r="K150" s="38" t="s">
        <v>3298</v>
      </c>
      <c r="L150" s="35" t="str">
        <f t="shared" si="17"/>
        <v xml:space="preserve">      Wet/Dry: specify date/time</v>
      </c>
      <c r="M150" s="39" t="str">
        <f t="shared" si="18"/>
        <v>PI.IC.IT.021104.01</v>
      </c>
      <c r="N150" s="39"/>
      <c r="O150" s="39" t="str">
        <f t="shared" si="19"/>
        <v>PH.IC.IT.021104.01</v>
      </c>
      <c r="Q150" s="39" t="str">
        <f t="shared" si="20"/>
        <v>CL.IC.IT.021104.01</v>
      </c>
      <c r="R150" s="39"/>
      <c r="S150" s="39" t="str">
        <f t="shared" si="21"/>
        <v>DR.IC.IT.021104.01</v>
      </c>
      <c r="T150" s="39"/>
      <c r="U150" s="60" t="str">
        <f t="shared" si="22"/>
        <v>IM.IC.IT.021104.01</v>
      </c>
      <c r="V150" s="59"/>
      <c r="W150" s="60" t="str">
        <f t="shared" si="23"/>
        <v>GE.IC.IT.021104.01</v>
      </c>
      <c r="AH150" s="35" t="s">
        <v>3207</v>
      </c>
      <c r="AI150" s="35">
        <v>1500</v>
      </c>
    </row>
    <row r="151" spans="1:37" s="35" customFormat="1" ht="15">
      <c r="A151" s="35" t="s">
        <v>2189</v>
      </c>
      <c r="C151" s="38" t="s">
        <v>3293</v>
      </c>
      <c r="E151" s="38" t="s">
        <v>4317</v>
      </c>
      <c r="F151" s="35" t="s">
        <v>4348</v>
      </c>
      <c r="G151" s="35" t="s">
        <v>4349</v>
      </c>
      <c r="H151" s="38" t="s">
        <v>4350</v>
      </c>
      <c r="J151" s="39" t="str">
        <f t="shared" si="16"/>
        <v>IC.IT.021105</v>
      </c>
      <c r="K151" s="38" t="s">
        <v>3298</v>
      </c>
      <c r="L151" s="35" t="str">
        <f t="shared" si="17"/>
        <v>Clean</v>
      </c>
      <c r="M151" s="39" t="str">
        <f t="shared" si="18"/>
        <v>PI.IC.IT.021105.01</v>
      </c>
      <c r="N151" s="39"/>
      <c r="O151" s="39" t="str">
        <f t="shared" si="19"/>
        <v>PH.IC.IT.021105.01</v>
      </c>
      <c r="Q151" s="39" t="str">
        <f t="shared" si="20"/>
        <v>CL.IC.IT.021105.01</v>
      </c>
      <c r="R151" s="39"/>
      <c r="S151" s="39" t="str">
        <f t="shared" si="21"/>
        <v>DR.IC.IT.021105.01</v>
      </c>
      <c r="T151" s="39"/>
      <c r="U151" s="60" t="str">
        <f t="shared" si="22"/>
        <v>IM.IC.IT.021105.01</v>
      </c>
      <c r="V151" s="59"/>
      <c r="W151" s="60" t="str">
        <f t="shared" si="23"/>
        <v>GE.IC.IT.021105.01</v>
      </c>
      <c r="AD151" s="35" t="s">
        <v>3326</v>
      </c>
      <c r="AE151" s="35">
        <v>978</v>
      </c>
      <c r="AH151" s="35" t="s">
        <v>3207</v>
      </c>
      <c r="AI151" s="35">
        <v>1500</v>
      </c>
    </row>
    <row r="152" spans="1:37" s="35" customFormat="1" ht="15">
      <c r="A152" s="35" t="s">
        <v>2189</v>
      </c>
      <c r="C152" s="38" t="s">
        <v>3293</v>
      </c>
      <c r="E152" s="38" t="s">
        <v>4317</v>
      </c>
      <c r="F152" s="35" t="s">
        <v>4348</v>
      </c>
      <c r="G152" s="35" t="s">
        <v>4351</v>
      </c>
      <c r="H152" s="38" t="s">
        <v>3361</v>
      </c>
      <c r="J152" s="39" t="str">
        <f t="shared" si="16"/>
        <v>IC.IT.021106</v>
      </c>
      <c r="K152" s="38" t="s">
        <v>3298</v>
      </c>
      <c r="L152" s="35" t="str">
        <f t="shared" si="17"/>
        <v>Dry</v>
      </c>
      <c r="M152" s="39" t="str">
        <f t="shared" si="18"/>
        <v>PI.IC.IT.021106.01</v>
      </c>
      <c r="N152" s="39"/>
      <c r="O152" s="39" t="str">
        <f t="shared" si="19"/>
        <v>PH.IC.IT.021106.01</v>
      </c>
      <c r="Q152" s="39" t="str">
        <f t="shared" si="20"/>
        <v>CL.IC.IT.021106.01</v>
      </c>
      <c r="R152" s="39"/>
      <c r="S152" s="39" t="str">
        <f t="shared" si="21"/>
        <v>DR.IC.IT.021106.01</v>
      </c>
      <c r="T152" s="39"/>
      <c r="U152" s="60" t="str">
        <f t="shared" si="22"/>
        <v>IM.IC.IT.021106.01</v>
      </c>
      <c r="V152" s="59"/>
      <c r="W152" s="60" t="str">
        <f t="shared" si="23"/>
        <v>GE.IC.IT.021106.01</v>
      </c>
      <c r="AD152" s="35" t="s">
        <v>3326</v>
      </c>
      <c r="AE152" s="35">
        <v>978</v>
      </c>
      <c r="AH152" s="35" t="s">
        <v>3207</v>
      </c>
      <c r="AI152" s="35">
        <v>1500</v>
      </c>
    </row>
    <row r="153" spans="1:37" s="35" customFormat="1" ht="15">
      <c r="A153" s="35" t="s">
        <v>2189</v>
      </c>
      <c r="C153" s="38" t="s">
        <v>3293</v>
      </c>
      <c r="E153" s="38" t="s">
        <v>4317</v>
      </c>
      <c r="F153" s="35" t="s">
        <v>4348</v>
      </c>
      <c r="G153" s="35" t="s">
        <v>4352</v>
      </c>
      <c r="H153" s="38" t="s">
        <v>4353</v>
      </c>
      <c r="J153" s="39" t="str">
        <f t="shared" si="16"/>
        <v>IC.IT.021107</v>
      </c>
      <c r="K153" s="38" t="s">
        <v>3298</v>
      </c>
      <c r="L153" s="35" t="str">
        <f t="shared" si="17"/>
        <v>Intact</v>
      </c>
      <c r="M153" s="39" t="str">
        <f t="shared" si="18"/>
        <v>PI.IC.IT.021107.01</v>
      </c>
      <c r="N153" s="39"/>
      <c r="O153" s="39" t="str">
        <f t="shared" si="19"/>
        <v>PH.IC.IT.021107.01</v>
      </c>
      <c r="Q153" s="39" t="str">
        <f t="shared" si="20"/>
        <v>CL.IC.IT.021107.01</v>
      </c>
      <c r="R153" s="39"/>
      <c r="S153" s="39" t="str">
        <f t="shared" si="21"/>
        <v>DR.IC.IT.021107.01</v>
      </c>
      <c r="T153" s="39"/>
      <c r="U153" s="60" t="str">
        <f t="shared" si="22"/>
        <v>IM.IC.IT.021107.01</v>
      </c>
      <c r="V153" s="59"/>
      <c r="W153" s="60" t="str">
        <f t="shared" si="23"/>
        <v>GE.IC.IT.021107.01</v>
      </c>
      <c r="AD153" s="35" t="s">
        <v>3326</v>
      </c>
      <c r="AE153" s="35">
        <v>978</v>
      </c>
      <c r="AH153" s="35" t="s">
        <v>3207</v>
      </c>
      <c r="AI153" s="35">
        <v>1500</v>
      </c>
    </row>
    <row r="154" spans="1:37" s="35" customFormat="1" ht="15">
      <c r="A154" s="35" t="s">
        <v>2189</v>
      </c>
      <c r="C154" s="38" t="s">
        <v>3293</v>
      </c>
      <c r="D154" s="35" t="s">
        <v>4354</v>
      </c>
      <c r="E154" s="38" t="s">
        <v>4334</v>
      </c>
      <c r="F154" s="35" t="s">
        <v>3493</v>
      </c>
      <c r="G154" s="35" t="s">
        <v>3528</v>
      </c>
      <c r="H154" s="38" t="s">
        <v>3298</v>
      </c>
      <c r="I154" s="35" t="s">
        <v>3529</v>
      </c>
      <c r="J154" s="39" t="str">
        <f t="shared" si="16"/>
        <v>IC.IT.021201</v>
      </c>
      <c r="K154" s="38" t="s">
        <v>3298</v>
      </c>
      <c r="L154" s="35" t="str">
        <f t="shared" si="17"/>
        <v xml:space="preserve">      Normal Saline</v>
      </c>
      <c r="M154" s="39" t="str">
        <f t="shared" si="18"/>
        <v>PI.IC.IT.021201.01</v>
      </c>
      <c r="N154" s="39"/>
      <c r="O154" s="39" t="str">
        <f t="shared" si="19"/>
        <v>PH.IC.IT.021201.01</v>
      </c>
      <c r="Q154" s="39" t="str">
        <f t="shared" si="20"/>
        <v>CL.IC.IT.021201.01</v>
      </c>
      <c r="R154" s="39"/>
      <c r="S154" s="39" t="str">
        <f t="shared" si="21"/>
        <v>DR.IC.IT.021201.01</v>
      </c>
      <c r="T154" s="39"/>
      <c r="U154" s="60" t="str">
        <f t="shared" si="22"/>
        <v>IM.IC.IT.021201.01</v>
      </c>
      <c r="V154" s="59"/>
      <c r="W154" s="60" t="str">
        <f t="shared" si="23"/>
        <v>GE.IC.IT.021201.01</v>
      </c>
      <c r="AH154" s="35" t="s">
        <v>3207</v>
      </c>
      <c r="AI154" s="35">
        <v>1500</v>
      </c>
    </row>
    <row r="155" spans="1:37" s="35" customFormat="1" ht="15">
      <c r="A155" s="35" t="s">
        <v>2189</v>
      </c>
      <c r="C155" s="38" t="s">
        <v>3293</v>
      </c>
      <c r="E155" s="38" t="s">
        <v>4334</v>
      </c>
      <c r="F155" s="35" t="s">
        <v>3493</v>
      </c>
      <c r="G155" s="35" t="s">
        <v>3530</v>
      </c>
      <c r="H155" s="38" t="s">
        <v>3293</v>
      </c>
      <c r="I155" s="35" t="s">
        <v>3531</v>
      </c>
      <c r="J155" s="39" t="str">
        <f t="shared" si="16"/>
        <v>IC.IT.021202</v>
      </c>
      <c r="K155" s="38" t="s">
        <v>3298</v>
      </c>
      <c r="L155" s="35" t="str">
        <f t="shared" si="17"/>
        <v xml:space="preserve">      Wound cleanser</v>
      </c>
      <c r="M155" s="39" t="str">
        <f t="shared" si="18"/>
        <v>PI.IC.IT.021202.01</v>
      </c>
      <c r="N155" s="39"/>
      <c r="O155" s="39" t="str">
        <f t="shared" si="19"/>
        <v>PH.IC.IT.021202.01</v>
      </c>
      <c r="Q155" s="39" t="str">
        <f t="shared" si="20"/>
        <v>CL.IC.IT.021202.01</v>
      </c>
      <c r="R155" s="39"/>
      <c r="S155" s="39" t="str">
        <f t="shared" si="21"/>
        <v>DR.IC.IT.021202.01</v>
      </c>
      <c r="T155" s="39"/>
      <c r="U155" s="60" t="str">
        <f t="shared" si="22"/>
        <v>IM.IC.IT.021202.01</v>
      </c>
      <c r="V155" s="59"/>
      <c r="W155" s="60" t="str">
        <f t="shared" si="23"/>
        <v>GE.IC.IT.021202.01</v>
      </c>
      <c r="AH155" s="35" t="s">
        <v>3207</v>
      </c>
      <c r="AI155" s="35">
        <v>1500</v>
      </c>
    </row>
    <row r="156" spans="1:37" s="35" customFormat="1" ht="15">
      <c r="A156" s="35" t="s">
        <v>2189</v>
      </c>
      <c r="C156" s="38" t="s">
        <v>3293</v>
      </c>
      <c r="E156" s="38" t="s">
        <v>4334</v>
      </c>
      <c r="F156" s="35" t="s">
        <v>3493</v>
      </c>
      <c r="G156" s="35" t="s">
        <v>3532</v>
      </c>
      <c r="H156" s="38" t="s">
        <v>4329</v>
      </c>
      <c r="I156" s="35" t="s">
        <v>3338</v>
      </c>
      <c r="J156" s="39" t="str">
        <f t="shared" si="16"/>
        <v>IC.IT.021203</v>
      </c>
      <c r="K156" s="38" t="s">
        <v>3298</v>
      </c>
      <c r="L156" s="35" t="str">
        <f t="shared" si="17"/>
        <v xml:space="preserve">       Other: specify</v>
      </c>
      <c r="M156" s="39" t="str">
        <f t="shared" si="18"/>
        <v>PI.IC.IT.021203.01</v>
      </c>
      <c r="N156" s="39"/>
      <c r="O156" s="39" t="str">
        <f t="shared" si="19"/>
        <v>PH.IC.IT.021203.01</v>
      </c>
      <c r="Q156" s="39" t="str">
        <f t="shared" si="20"/>
        <v>CL.IC.IT.021203.01</v>
      </c>
      <c r="R156" s="39"/>
      <c r="S156" s="39" t="str">
        <f t="shared" si="21"/>
        <v>DR.IC.IT.021203.01</v>
      </c>
      <c r="T156" s="39"/>
      <c r="U156" s="60" t="str">
        <f t="shared" si="22"/>
        <v>IM.IC.IT.021203.01</v>
      </c>
      <c r="V156" s="59"/>
      <c r="W156" s="60" t="str">
        <f t="shared" si="23"/>
        <v>GE.IC.IT.021203.01</v>
      </c>
      <c r="AH156" s="35" t="s">
        <v>3207</v>
      </c>
      <c r="AI156" s="35">
        <v>1500</v>
      </c>
    </row>
    <row r="157" spans="1:37" s="35" customFormat="1" ht="15">
      <c r="A157" s="35" t="s">
        <v>2189</v>
      </c>
      <c r="C157" s="38" t="s">
        <v>3293</v>
      </c>
      <c r="D157" s="35" t="s">
        <v>4355</v>
      </c>
      <c r="E157" s="38" t="s">
        <v>4335</v>
      </c>
      <c r="F157" s="35" t="s">
        <v>3493</v>
      </c>
      <c r="G157" s="35" t="s">
        <v>3533</v>
      </c>
      <c r="H157" s="38" t="s">
        <v>3298</v>
      </c>
      <c r="I157" s="35" t="s">
        <v>2117</v>
      </c>
      <c r="J157" s="39" t="str">
        <f t="shared" si="16"/>
        <v>IC.IT.021301</v>
      </c>
      <c r="K157" s="38" t="s">
        <v>3298</v>
      </c>
      <c r="L157" s="35" t="str">
        <f t="shared" si="17"/>
        <v xml:space="preserve">      Drsg discharge none</v>
      </c>
      <c r="M157" s="39" t="str">
        <f t="shared" si="18"/>
        <v>PI.IC.IT.021301.01</v>
      </c>
      <c r="N157" s="39"/>
      <c r="O157" s="39" t="str">
        <f t="shared" si="19"/>
        <v>PH.IC.IT.021301.01</v>
      </c>
      <c r="Q157" s="39" t="str">
        <f t="shared" si="20"/>
        <v>CL.IC.IT.021301.01</v>
      </c>
      <c r="R157" s="39"/>
      <c r="S157" s="39" t="str">
        <f t="shared" si="21"/>
        <v>DR.IC.IT.021301.01</v>
      </c>
      <c r="T157" s="39"/>
      <c r="U157" s="60" t="str">
        <f t="shared" si="22"/>
        <v>IM.IC.IT.021301.01</v>
      </c>
      <c r="V157" s="59"/>
      <c r="W157" s="60" t="str">
        <f t="shared" si="23"/>
        <v>GE.IC.IT.021301.01</v>
      </c>
      <c r="AH157" s="35" t="s">
        <v>3207</v>
      </c>
      <c r="AI157" s="35">
        <v>1500</v>
      </c>
    </row>
    <row r="158" spans="1:37" s="35" customFormat="1" ht="15">
      <c r="A158" s="35" t="s">
        <v>2189</v>
      </c>
      <c r="C158" s="38" t="s">
        <v>3293</v>
      </c>
      <c r="E158" s="38" t="s">
        <v>4335</v>
      </c>
      <c r="F158" s="35" t="s">
        <v>3493</v>
      </c>
      <c r="G158" s="35" t="s">
        <v>3534</v>
      </c>
      <c r="H158" s="38" t="s">
        <v>3293</v>
      </c>
      <c r="I158" s="35" t="s">
        <v>3535</v>
      </c>
      <c r="J158" s="39" t="str">
        <f t="shared" si="16"/>
        <v>IC.IT.021302</v>
      </c>
      <c r="K158" s="38" t="s">
        <v>3298</v>
      </c>
      <c r="L158" s="35" t="str">
        <f t="shared" si="17"/>
        <v xml:space="preserve">      Drsg scant amount discharge</v>
      </c>
      <c r="M158" s="39" t="str">
        <f t="shared" si="18"/>
        <v>PI.IC.IT.021302.01</v>
      </c>
      <c r="N158" s="39"/>
      <c r="O158" s="39" t="str">
        <f t="shared" si="19"/>
        <v>PH.IC.IT.021302.01</v>
      </c>
      <c r="Q158" s="39" t="str">
        <f t="shared" si="20"/>
        <v>CL.IC.IT.021302.01</v>
      </c>
      <c r="R158" s="39"/>
      <c r="S158" s="39" t="str">
        <f t="shared" si="21"/>
        <v>DR.IC.IT.021302.01</v>
      </c>
      <c r="T158" s="39"/>
      <c r="U158" s="60" t="str">
        <f t="shared" si="22"/>
        <v>IM.IC.IT.021302.01</v>
      </c>
      <c r="V158" s="59"/>
      <c r="W158" s="60" t="str">
        <f t="shared" si="23"/>
        <v>GE.IC.IT.021302.01</v>
      </c>
      <c r="AH158" s="35" t="s">
        <v>3207</v>
      </c>
      <c r="AI158" s="35">
        <v>1500</v>
      </c>
    </row>
    <row r="159" spans="1:37" s="35" customFormat="1" ht="15">
      <c r="A159" s="35" t="s">
        <v>2189</v>
      </c>
      <c r="C159" s="38" t="s">
        <v>3293</v>
      </c>
      <c r="E159" s="38" t="s">
        <v>4335</v>
      </c>
      <c r="F159" s="35" t="s">
        <v>3493</v>
      </c>
      <c r="G159" s="35" t="s">
        <v>3536</v>
      </c>
      <c r="H159" s="38" t="s">
        <v>4329</v>
      </c>
      <c r="I159" s="35" t="s">
        <v>3537</v>
      </c>
      <c r="J159" s="39" t="str">
        <f t="shared" si="16"/>
        <v>IC.IT.021303</v>
      </c>
      <c r="K159" s="38" t="s">
        <v>3298</v>
      </c>
      <c r="L159" s="35" t="str">
        <f t="shared" si="17"/>
        <v xml:space="preserve">      Drsg small amount discharge</v>
      </c>
      <c r="M159" s="39" t="str">
        <f t="shared" si="18"/>
        <v>PI.IC.IT.021303.01</v>
      </c>
      <c r="N159" s="39"/>
      <c r="O159" s="39" t="str">
        <f t="shared" si="19"/>
        <v>PH.IC.IT.021303.01</v>
      </c>
      <c r="Q159" s="39" t="str">
        <f t="shared" si="20"/>
        <v>CL.IC.IT.021303.01</v>
      </c>
      <c r="R159" s="39"/>
      <c r="S159" s="39" t="str">
        <f t="shared" si="21"/>
        <v>DR.IC.IT.021303.01</v>
      </c>
      <c r="T159" s="39"/>
      <c r="U159" s="60" t="str">
        <f t="shared" si="22"/>
        <v>IM.IC.IT.021303.01</v>
      </c>
      <c r="V159" s="59"/>
      <c r="W159" s="60" t="str">
        <f t="shared" si="23"/>
        <v>GE.IC.IT.021303.01</v>
      </c>
      <c r="AH159" s="35" t="s">
        <v>3207</v>
      </c>
      <c r="AI159" s="35">
        <v>1500</v>
      </c>
    </row>
    <row r="160" spans="1:37" s="35" customFormat="1" ht="15">
      <c r="A160" s="35" t="s">
        <v>2189</v>
      </c>
      <c r="C160" s="38" t="s">
        <v>3293</v>
      </c>
      <c r="E160" s="38" t="s">
        <v>4335</v>
      </c>
      <c r="F160" s="35" t="s">
        <v>3493</v>
      </c>
      <c r="G160" s="35" t="s">
        <v>3538</v>
      </c>
      <c r="H160" s="38" t="s">
        <v>4308</v>
      </c>
      <c r="I160" s="35" t="s">
        <v>3539</v>
      </c>
      <c r="J160" s="39" t="str">
        <f t="shared" si="16"/>
        <v>IC.IT.021304</v>
      </c>
      <c r="K160" s="38" t="s">
        <v>3298</v>
      </c>
      <c r="L160" s="35" t="str">
        <f t="shared" si="17"/>
        <v xml:space="preserve">      Drsg moderate amount discharge</v>
      </c>
      <c r="M160" s="39" t="str">
        <f t="shared" si="18"/>
        <v>PI.IC.IT.021304.01</v>
      </c>
      <c r="N160" s="39"/>
      <c r="O160" s="39" t="str">
        <f t="shared" si="19"/>
        <v>PH.IC.IT.021304.01</v>
      </c>
      <c r="Q160" s="39" t="str">
        <f t="shared" si="20"/>
        <v>CL.IC.IT.021304.01</v>
      </c>
      <c r="R160" s="39"/>
      <c r="S160" s="39" t="str">
        <f t="shared" si="21"/>
        <v>DR.IC.IT.021304.01</v>
      </c>
      <c r="T160" s="39"/>
      <c r="U160" s="60" t="str">
        <f t="shared" si="22"/>
        <v>IM.IC.IT.021304.01</v>
      </c>
      <c r="V160" s="59"/>
      <c r="W160" s="60" t="str">
        <f t="shared" si="23"/>
        <v>GE.IC.IT.021304.01</v>
      </c>
      <c r="AH160" s="35" t="s">
        <v>3207</v>
      </c>
      <c r="AI160" s="35">
        <v>1500</v>
      </c>
    </row>
    <row r="161" spans="1:35" s="35" customFormat="1" ht="15">
      <c r="A161" s="35" t="s">
        <v>2189</v>
      </c>
      <c r="C161" s="38" t="s">
        <v>3293</v>
      </c>
      <c r="E161" s="38" t="s">
        <v>4335</v>
      </c>
      <c r="F161" s="35" t="s">
        <v>3493</v>
      </c>
      <c r="G161" s="35" t="s">
        <v>3540</v>
      </c>
      <c r="H161" s="38" t="s">
        <v>4265</v>
      </c>
      <c r="I161" s="35" t="s">
        <v>3541</v>
      </c>
      <c r="J161" s="39" t="str">
        <f t="shared" si="16"/>
        <v>IC.IT.021305</v>
      </c>
      <c r="K161" s="38" t="s">
        <v>3298</v>
      </c>
      <c r="L161" s="35" t="str">
        <f t="shared" si="17"/>
        <v xml:space="preserve">      Drsg heavy amount discharge</v>
      </c>
      <c r="M161" s="39" t="str">
        <f t="shared" si="18"/>
        <v>PI.IC.IT.021305.01</v>
      </c>
      <c r="N161" s="39"/>
      <c r="O161" s="39" t="str">
        <f t="shared" si="19"/>
        <v>PH.IC.IT.021305.01</v>
      </c>
      <c r="Q161" s="39" t="str">
        <f t="shared" si="20"/>
        <v>CL.IC.IT.021305.01</v>
      </c>
      <c r="R161" s="39"/>
      <c r="S161" s="39" t="str">
        <f t="shared" si="21"/>
        <v>DR.IC.IT.021305.01</v>
      </c>
      <c r="T161" s="39"/>
      <c r="U161" s="60" t="str">
        <f t="shared" si="22"/>
        <v>IM.IC.IT.021305.01</v>
      </c>
      <c r="V161" s="59"/>
      <c r="W161" s="60" t="str">
        <f t="shared" si="23"/>
        <v>GE.IC.IT.021305.01</v>
      </c>
      <c r="AH161" s="35" t="s">
        <v>3207</v>
      </c>
      <c r="AI161" s="35">
        <v>1500</v>
      </c>
    </row>
    <row r="162" spans="1:35" s="35" customFormat="1" ht="15">
      <c r="A162" s="35" t="s">
        <v>2189</v>
      </c>
      <c r="C162" s="38" t="s">
        <v>3293</v>
      </c>
      <c r="D162" s="35" t="s">
        <v>4356</v>
      </c>
      <c r="E162" s="38" t="s">
        <v>4336</v>
      </c>
      <c r="F162" s="35" t="s">
        <v>3493</v>
      </c>
      <c r="G162" s="35" t="s">
        <v>3542</v>
      </c>
      <c r="H162" s="38" t="s">
        <v>3298</v>
      </c>
      <c r="I162" s="35" t="s">
        <v>3426</v>
      </c>
      <c r="J162" s="39" t="str">
        <f t="shared" si="16"/>
        <v>IC.IT.021401</v>
      </c>
      <c r="K162" s="38" t="s">
        <v>3298</v>
      </c>
      <c r="L162" s="35" t="str">
        <f t="shared" si="17"/>
        <v xml:space="preserve">      Drsg discharge unchanged</v>
      </c>
      <c r="M162" s="39" t="str">
        <f t="shared" si="18"/>
        <v>PI.IC.IT.021401.01</v>
      </c>
      <c r="N162" s="39"/>
      <c r="O162" s="39" t="str">
        <f t="shared" si="19"/>
        <v>PH.IC.IT.021401.01</v>
      </c>
      <c r="Q162" s="39" t="str">
        <f t="shared" si="20"/>
        <v>CL.IC.IT.021401.01</v>
      </c>
      <c r="R162" s="39"/>
      <c r="S162" s="39" t="str">
        <f t="shared" si="21"/>
        <v>DR.IC.IT.021401.01</v>
      </c>
      <c r="T162" s="39"/>
      <c r="U162" s="60" t="str">
        <f t="shared" si="22"/>
        <v>IM.IC.IT.021401.01</v>
      </c>
      <c r="V162" s="59"/>
      <c r="W162" s="60" t="str">
        <f t="shared" si="23"/>
        <v>GE.IC.IT.021401.01</v>
      </c>
      <c r="AH162" s="35" t="s">
        <v>3207</v>
      </c>
      <c r="AI162" s="35">
        <v>1500</v>
      </c>
    </row>
    <row r="163" spans="1:35" s="35" customFormat="1" ht="15">
      <c r="A163" s="35" t="s">
        <v>2189</v>
      </c>
      <c r="C163" s="38" t="s">
        <v>3293</v>
      </c>
      <c r="E163" s="38" t="s">
        <v>4336</v>
      </c>
      <c r="F163" s="35" t="s">
        <v>3493</v>
      </c>
      <c r="G163" s="35" t="s">
        <v>3543</v>
      </c>
      <c r="H163" s="38" t="s">
        <v>3293</v>
      </c>
      <c r="I163" s="35" t="s">
        <v>2546</v>
      </c>
      <c r="J163" s="39" t="str">
        <f t="shared" si="16"/>
        <v>IC.IT.021402</v>
      </c>
      <c r="K163" s="38" t="s">
        <v>3298</v>
      </c>
      <c r="L163" s="35" t="str">
        <f t="shared" si="17"/>
        <v xml:space="preserve">      Drsg discharge decreasing</v>
      </c>
      <c r="M163" s="39" t="str">
        <f t="shared" si="18"/>
        <v>PI.IC.IT.021402.01</v>
      </c>
      <c r="N163" s="39"/>
      <c r="O163" s="39" t="str">
        <f t="shared" si="19"/>
        <v>PH.IC.IT.021402.01</v>
      </c>
      <c r="Q163" s="39" t="str">
        <f t="shared" si="20"/>
        <v>CL.IC.IT.021402.01</v>
      </c>
      <c r="R163" s="39"/>
      <c r="S163" s="39" t="str">
        <f t="shared" si="21"/>
        <v>DR.IC.IT.021402.01</v>
      </c>
      <c r="T163" s="39"/>
      <c r="U163" s="60" t="str">
        <f t="shared" si="22"/>
        <v>IM.IC.IT.021402.01</v>
      </c>
      <c r="V163" s="59"/>
      <c r="W163" s="60" t="str">
        <f t="shared" si="23"/>
        <v>GE.IC.IT.021402.01</v>
      </c>
      <c r="AH163" s="35" t="s">
        <v>3207</v>
      </c>
      <c r="AI163" s="35">
        <v>1500</v>
      </c>
    </row>
    <row r="164" spans="1:35" s="35" customFormat="1" ht="15">
      <c r="A164" s="35" t="s">
        <v>2189</v>
      </c>
      <c r="C164" s="38" t="s">
        <v>3293</v>
      </c>
      <c r="E164" s="38" t="s">
        <v>4336</v>
      </c>
      <c r="F164" s="35" t="s">
        <v>3493</v>
      </c>
      <c r="G164" s="35" t="s">
        <v>3544</v>
      </c>
      <c r="H164" s="38" t="s">
        <v>4329</v>
      </c>
      <c r="I164" s="35" t="s">
        <v>2548</v>
      </c>
      <c r="J164" s="39" t="str">
        <f t="shared" si="16"/>
        <v>IC.IT.021403</v>
      </c>
      <c r="K164" s="38" t="s">
        <v>3298</v>
      </c>
      <c r="L164" s="35" t="str">
        <f t="shared" si="17"/>
        <v xml:space="preserve">      Drsg discharge increasing</v>
      </c>
      <c r="M164" s="39" t="str">
        <f t="shared" si="18"/>
        <v>PI.IC.IT.021403.01</v>
      </c>
      <c r="N164" s="39"/>
      <c r="O164" s="39" t="str">
        <f t="shared" si="19"/>
        <v>PH.IC.IT.021403.01</v>
      </c>
      <c r="Q164" s="39" t="str">
        <f t="shared" si="20"/>
        <v>CL.IC.IT.021403.01</v>
      </c>
      <c r="R164" s="39"/>
      <c r="S164" s="39" t="str">
        <f t="shared" si="21"/>
        <v>DR.IC.IT.021403.01</v>
      </c>
      <c r="T164" s="39"/>
      <c r="U164" s="60" t="str">
        <f t="shared" si="22"/>
        <v>IM.IC.IT.021403.01</v>
      </c>
      <c r="V164" s="59"/>
      <c r="W164" s="60" t="str">
        <f t="shared" si="23"/>
        <v>GE.IC.IT.021403.01</v>
      </c>
      <c r="AH164" s="35" t="s">
        <v>3207</v>
      </c>
      <c r="AI164" s="35">
        <v>1500</v>
      </c>
    </row>
    <row r="165" spans="1:35" s="35" customFormat="1" ht="15">
      <c r="A165" s="35" t="s">
        <v>2189</v>
      </c>
      <c r="C165" s="38" t="s">
        <v>3293</v>
      </c>
      <c r="D165" s="35" t="s">
        <v>4357</v>
      </c>
      <c r="E165" s="38" t="s">
        <v>4340</v>
      </c>
      <c r="F165" s="35" t="s">
        <v>3545</v>
      </c>
      <c r="G165" s="35" t="s">
        <v>3546</v>
      </c>
      <c r="H165" s="38" t="s">
        <v>3298</v>
      </c>
      <c r="I165" s="35" t="s">
        <v>3546</v>
      </c>
      <c r="J165" s="39" t="str">
        <f t="shared" si="16"/>
        <v>IC.IT.021501</v>
      </c>
      <c r="K165" s="38" t="s">
        <v>3298</v>
      </c>
      <c r="L165" s="35" t="str">
        <f t="shared" si="17"/>
        <v>Lateral</v>
      </c>
      <c r="M165" s="39" t="str">
        <f t="shared" si="18"/>
        <v>PI.IC.IT.021501.01</v>
      </c>
      <c r="N165" s="39"/>
      <c r="O165" s="39" t="str">
        <f t="shared" si="19"/>
        <v>PH.IC.IT.021501.01</v>
      </c>
      <c r="Q165" s="39" t="str">
        <f t="shared" si="20"/>
        <v>CL.IC.IT.021501.01</v>
      </c>
      <c r="R165" s="39"/>
      <c r="S165" s="39" t="str">
        <f t="shared" si="21"/>
        <v>DR.IC.IT.021501.01</v>
      </c>
      <c r="T165" s="39"/>
      <c r="U165" s="60" t="str">
        <f t="shared" si="22"/>
        <v>IM.IC.IT.021501.01</v>
      </c>
      <c r="V165" s="59"/>
      <c r="W165" s="60" t="str">
        <f t="shared" si="23"/>
        <v>GE.IC.IT.021501.01</v>
      </c>
      <c r="AH165" s="35" t="s">
        <v>3207</v>
      </c>
      <c r="AI165" s="35">
        <v>1500</v>
      </c>
    </row>
    <row r="166" spans="1:35" s="35" customFormat="1" ht="15">
      <c r="A166" s="35" t="s">
        <v>2189</v>
      </c>
      <c r="C166" s="38" t="s">
        <v>3293</v>
      </c>
      <c r="E166" s="38" t="s">
        <v>4340</v>
      </c>
      <c r="F166" s="35" t="s">
        <v>3545</v>
      </c>
      <c r="G166" s="35" t="s">
        <v>3547</v>
      </c>
      <c r="H166" s="38" t="s">
        <v>3293</v>
      </c>
      <c r="I166" s="35" t="s">
        <v>3547</v>
      </c>
      <c r="J166" s="39" t="str">
        <f t="shared" si="16"/>
        <v>IC.IT.021502</v>
      </c>
      <c r="K166" s="38" t="s">
        <v>3298</v>
      </c>
      <c r="L166" s="35" t="str">
        <f t="shared" si="17"/>
        <v>Medial</v>
      </c>
      <c r="M166" s="39" t="str">
        <f t="shared" si="18"/>
        <v>PI.IC.IT.021502.01</v>
      </c>
      <c r="N166" s="39"/>
      <c r="O166" s="39" t="str">
        <f t="shared" si="19"/>
        <v>PH.IC.IT.021502.01</v>
      </c>
      <c r="Q166" s="39" t="str">
        <f t="shared" si="20"/>
        <v>CL.IC.IT.021502.01</v>
      </c>
      <c r="R166" s="39"/>
      <c r="S166" s="39" t="str">
        <f t="shared" si="21"/>
        <v>DR.IC.IT.021502.01</v>
      </c>
      <c r="T166" s="39"/>
      <c r="U166" s="60" t="str">
        <f t="shared" si="22"/>
        <v>IM.IC.IT.021502.01</v>
      </c>
      <c r="V166" s="59"/>
      <c r="W166" s="60" t="str">
        <f t="shared" si="23"/>
        <v>GE.IC.IT.021502.01</v>
      </c>
      <c r="AH166" s="35" t="s">
        <v>3207</v>
      </c>
      <c r="AI166" s="35">
        <v>1500</v>
      </c>
    </row>
    <row r="167" spans="1:35" s="35" customFormat="1" ht="15">
      <c r="A167" s="35" t="s">
        <v>2189</v>
      </c>
      <c r="C167" s="38" t="s">
        <v>3293</v>
      </c>
      <c r="E167" s="38" t="s">
        <v>4340</v>
      </c>
      <c r="F167" s="35" t="s">
        <v>3545</v>
      </c>
      <c r="G167" s="35" t="s">
        <v>3548</v>
      </c>
      <c r="H167" s="38" t="s">
        <v>4329</v>
      </c>
      <c r="I167" s="35" t="s">
        <v>3548</v>
      </c>
      <c r="J167" s="39" t="str">
        <f t="shared" si="16"/>
        <v>IC.IT.021503</v>
      </c>
      <c r="K167" s="38" t="s">
        <v>3298</v>
      </c>
      <c r="L167" s="35" t="str">
        <f t="shared" si="17"/>
        <v>Anterior</v>
      </c>
      <c r="M167" s="39" t="str">
        <f t="shared" si="18"/>
        <v>PI.IC.IT.021503.01</v>
      </c>
      <c r="N167" s="39"/>
      <c r="O167" s="39" t="str">
        <f t="shared" si="19"/>
        <v>PH.IC.IT.021503.01</v>
      </c>
      <c r="Q167" s="39" t="str">
        <f t="shared" si="20"/>
        <v>CL.IC.IT.021503.01</v>
      </c>
      <c r="R167" s="39"/>
      <c r="S167" s="39" t="str">
        <f t="shared" si="21"/>
        <v>DR.IC.IT.021503.01</v>
      </c>
      <c r="T167" s="39"/>
      <c r="U167" s="60" t="str">
        <f t="shared" si="22"/>
        <v>IM.IC.IT.021503.01</v>
      </c>
      <c r="V167" s="59"/>
      <c r="W167" s="60" t="str">
        <f t="shared" si="23"/>
        <v>GE.IC.IT.021503.01</v>
      </c>
      <c r="AH167" s="35" t="s">
        <v>3207</v>
      </c>
      <c r="AI167" s="35">
        <v>1500</v>
      </c>
    </row>
    <row r="168" spans="1:35" s="35" customFormat="1" ht="15">
      <c r="A168" s="35" t="s">
        <v>2189</v>
      </c>
      <c r="C168" s="38" t="s">
        <v>3293</v>
      </c>
      <c r="E168" s="38" t="s">
        <v>4340</v>
      </c>
      <c r="F168" s="35" t="s">
        <v>3545</v>
      </c>
      <c r="G168" s="35" t="s">
        <v>3549</v>
      </c>
      <c r="H168" s="38" t="s">
        <v>4308</v>
      </c>
      <c r="I168" s="35" t="s">
        <v>3549</v>
      </c>
      <c r="J168" s="39" t="str">
        <f t="shared" si="16"/>
        <v>IC.IT.021504</v>
      </c>
      <c r="K168" s="38" t="s">
        <v>3298</v>
      </c>
      <c r="L168" s="35" t="str">
        <f t="shared" si="17"/>
        <v>Posterior</v>
      </c>
      <c r="M168" s="39" t="str">
        <f t="shared" si="18"/>
        <v>PI.IC.IT.021504.01</v>
      </c>
      <c r="N168" s="39"/>
      <c r="O168" s="39" t="str">
        <f t="shared" si="19"/>
        <v>PH.IC.IT.021504.01</v>
      </c>
      <c r="Q168" s="39" t="str">
        <f t="shared" si="20"/>
        <v>CL.IC.IT.021504.01</v>
      </c>
      <c r="R168" s="39"/>
      <c r="S168" s="39" t="str">
        <f t="shared" si="21"/>
        <v>DR.IC.IT.021504.01</v>
      </c>
      <c r="T168" s="39"/>
      <c r="U168" s="60" t="str">
        <f t="shared" si="22"/>
        <v>IM.IC.IT.021504.01</v>
      </c>
      <c r="V168" s="59"/>
      <c r="W168" s="60" t="str">
        <f t="shared" si="23"/>
        <v>GE.IC.IT.021504.01</v>
      </c>
      <c r="AH168" s="35" t="s">
        <v>3207</v>
      </c>
      <c r="AI168" s="35">
        <v>1500</v>
      </c>
    </row>
    <row r="169" spans="1:35" s="35" customFormat="1" ht="15">
      <c r="A169" s="35" t="s">
        <v>2189</v>
      </c>
      <c r="C169" s="38" t="s">
        <v>3293</v>
      </c>
      <c r="E169" s="38" t="s">
        <v>4340</v>
      </c>
      <c r="F169" s="35" t="s">
        <v>3545</v>
      </c>
      <c r="G169" s="35" t="s">
        <v>3550</v>
      </c>
      <c r="H169" s="38" t="s">
        <v>4265</v>
      </c>
      <c r="I169" s="35" t="s">
        <v>3550</v>
      </c>
      <c r="J169" s="39" t="str">
        <f t="shared" si="16"/>
        <v>IC.IT.021505</v>
      </c>
      <c r="K169" s="38" t="s">
        <v>3298</v>
      </c>
      <c r="L169" s="35" t="str">
        <f t="shared" si="17"/>
        <v>Proximal</v>
      </c>
      <c r="M169" s="39" t="str">
        <f t="shared" si="18"/>
        <v>PI.IC.IT.021505.01</v>
      </c>
      <c r="N169" s="39"/>
      <c r="O169" s="39" t="str">
        <f t="shared" si="19"/>
        <v>PH.IC.IT.021505.01</v>
      </c>
      <c r="Q169" s="39" t="str">
        <f t="shared" si="20"/>
        <v>CL.IC.IT.021505.01</v>
      </c>
      <c r="R169" s="39"/>
      <c r="S169" s="39" t="str">
        <f t="shared" si="21"/>
        <v>DR.IC.IT.021505.01</v>
      </c>
      <c r="T169" s="39"/>
      <c r="U169" s="60" t="str">
        <f t="shared" si="22"/>
        <v>IM.IC.IT.021505.01</v>
      </c>
      <c r="V169" s="59"/>
      <c r="W169" s="60" t="str">
        <f t="shared" si="23"/>
        <v>GE.IC.IT.021505.01</v>
      </c>
      <c r="AH169" s="35" t="s">
        <v>3207</v>
      </c>
      <c r="AI169" s="35">
        <v>1500</v>
      </c>
    </row>
    <row r="170" spans="1:35" s="35" customFormat="1" ht="15">
      <c r="A170" s="35" t="s">
        <v>2189</v>
      </c>
      <c r="C170" s="38" t="s">
        <v>3293</v>
      </c>
      <c r="E170" s="38" t="s">
        <v>4340</v>
      </c>
      <c r="F170" s="35" t="s">
        <v>3545</v>
      </c>
      <c r="G170" s="35" t="s">
        <v>3551</v>
      </c>
      <c r="H170" s="38" t="s">
        <v>4309</v>
      </c>
      <c r="I170" s="35" t="s">
        <v>3551</v>
      </c>
      <c r="J170" s="39" t="str">
        <f t="shared" si="16"/>
        <v>IC.IT.021506</v>
      </c>
      <c r="K170" s="38" t="s">
        <v>3298</v>
      </c>
      <c r="L170" s="35" t="str">
        <f t="shared" si="17"/>
        <v>Distal</v>
      </c>
      <c r="M170" s="39" t="str">
        <f t="shared" si="18"/>
        <v>PI.IC.IT.021506.01</v>
      </c>
      <c r="N170" s="39"/>
      <c r="O170" s="39" t="str">
        <f t="shared" si="19"/>
        <v>PH.IC.IT.021506.01</v>
      </c>
      <c r="Q170" s="39" t="str">
        <f t="shared" si="20"/>
        <v>CL.IC.IT.021506.01</v>
      </c>
      <c r="R170" s="39"/>
      <c r="S170" s="39" t="str">
        <f t="shared" si="21"/>
        <v>DR.IC.IT.021506.01</v>
      </c>
      <c r="T170" s="39"/>
      <c r="U170" s="60" t="str">
        <f t="shared" si="22"/>
        <v>IM.IC.IT.021506.01</v>
      </c>
      <c r="V170" s="59"/>
      <c r="W170" s="60" t="str">
        <f t="shared" si="23"/>
        <v>GE.IC.IT.021506.01</v>
      </c>
      <c r="AH170" s="35" t="s">
        <v>3207</v>
      </c>
      <c r="AI170" s="35">
        <v>1500</v>
      </c>
    </row>
    <row r="171" spans="1:35" s="35" customFormat="1" ht="15">
      <c r="A171" s="35" t="s">
        <v>2189</v>
      </c>
      <c r="C171" s="38" t="s">
        <v>3293</v>
      </c>
      <c r="E171" s="38" t="s">
        <v>4340</v>
      </c>
      <c r="F171" s="35" t="s">
        <v>3545</v>
      </c>
      <c r="G171" s="35" t="s">
        <v>3552</v>
      </c>
      <c r="H171" s="38" t="s">
        <v>4311</v>
      </c>
      <c r="I171" s="35" t="s">
        <v>3552</v>
      </c>
      <c r="J171" s="39" t="str">
        <f t="shared" si="16"/>
        <v>IC.IT.021507</v>
      </c>
      <c r="K171" s="38" t="s">
        <v>3298</v>
      </c>
      <c r="L171" s="35" t="str">
        <f t="shared" si="17"/>
        <v>Upper</v>
      </c>
      <c r="M171" s="39" t="str">
        <f t="shared" si="18"/>
        <v>PI.IC.IT.021507.01</v>
      </c>
      <c r="N171" s="39"/>
      <c r="O171" s="39" t="str">
        <f t="shared" si="19"/>
        <v>PH.IC.IT.021507.01</v>
      </c>
      <c r="Q171" s="39" t="str">
        <f t="shared" si="20"/>
        <v>CL.IC.IT.021507.01</v>
      </c>
      <c r="R171" s="39"/>
      <c r="S171" s="39" t="str">
        <f t="shared" si="21"/>
        <v>DR.IC.IT.021507.01</v>
      </c>
      <c r="T171" s="39"/>
      <c r="U171" s="60" t="str">
        <f t="shared" si="22"/>
        <v>IM.IC.IT.021507.01</v>
      </c>
      <c r="V171" s="59"/>
      <c r="W171" s="60" t="str">
        <f t="shared" si="23"/>
        <v>GE.IC.IT.021507.01</v>
      </c>
      <c r="AH171" s="35" t="s">
        <v>3207</v>
      </c>
      <c r="AI171" s="35">
        <v>1500</v>
      </c>
    </row>
    <row r="172" spans="1:35" s="35" customFormat="1" ht="15">
      <c r="A172" s="35" t="s">
        <v>2189</v>
      </c>
      <c r="C172" s="38" t="s">
        <v>3293</v>
      </c>
      <c r="E172" s="38" t="s">
        <v>4340</v>
      </c>
      <c r="F172" s="35" t="s">
        <v>3545</v>
      </c>
      <c r="G172" s="35" t="s">
        <v>3553</v>
      </c>
      <c r="H172" s="38" t="s">
        <v>4312</v>
      </c>
      <c r="I172" s="35" t="s">
        <v>3553</v>
      </c>
      <c r="J172" s="39" t="str">
        <f t="shared" si="16"/>
        <v>IC.IT.021508</v>
      </c>
      <c r="K172" s="38" t="s">
        <v>3298</v>
      </c>
      <c r="L172" s="35" t="str">
        <f t="shared" si="17"/>
        <v>Lower</v>
      </c>
      <c r="M172" s="39" t="str">
        <f t="shared" si="18"/>
        <v>PI.IC.IT.021508.01</v>
      </c>
      <c r="N172" s="39"/>
      <c r="O172" s="39" t="str">
        <f t="shared" si="19"/>
        <v>PH.IC.IT.021508.01</v>
      </c>
      <c r="Q172" s="39" t="str">
        <f t="shared" si="20"/>
        <v>CL.IC.IT.021508.01</v>
      </c>
      <c r="R172" s="39"/>
      <c r="S172" s="39" t="str">
        <f t="shared" si="21"/>
        <v>DR.IC.IT.021508.01</v>
      </c>
      <c r="T172" s="39"/>
      <c r="U172" s="60" t="str">
        <f t="shared" si="22"/>
        <v>IM.IC.IT.021508.01</v>
      </c>
      <c r="V172" s="59"/>
      <c r="W172" s="60" t="str">
        <f t="shared" si="23"/>
        <v>GE.IC.IT.021508.01</v>
      </c>
      <c r="AH172" s="35" t="s">
        <v>3207</v>
      </c>
      <c r="AI172" s="35">
        <v>1500</v>
      </c>
    </row>
    <row r="173" spans="1:35" s="35" customFormat="1" ht="15">
      <c r="A173" s="35" t="s">
        <v>2189</v>
      </c>
      <c r="C173" s="38" t="s">
        <v>3293</v>
      </c>
      <c r="D173" s="35" t="s">
        <v>4358</v>
      </c>
      <c r="E173" s="38" t="s">
        <v>4341</v>
      </c>
      <c r="F173" s="35" t="s">
        <v>3554</v>
      </c>
      <c r="G173" s="35" t="s">
        <v>1493</v>
      </c>
      <c r="H173" s="38" t="s">
        <v>3298</v>
      </c>
      <c r="I173" s="35" t="s">
        <v>1493</v>
      </c>
      <c r="J173" s="39" t="str">
        <f t="shared" si="16"/>
        <v>IC.IT.021601</v>
      </c>
      <c r="K173" s="38" t="s">
        <v>3298</v>
      </c>
      <c r="L173" s="35" t="str">
        <f t="shared" si="17"/>
        <v>RUQ</v>
      </c>
      <c r="M173" s="39" t="str">
        <f t="shared" si="18"/>
        <v>PI.IC.IT.021601.01</v>
      </c>
      <c r="N173" s="39"/>
      <c r="O173" s="39" t="str">
        <f t="shared" si="19"/>
        <v>PH.IC.IT.021601.01</v>
      </c>
      <c r="Q173" s="39" t="str">
        <f t="shared" si="20"/>
        <v>CL.IC.IT.021601.01</v>
      </c>
      <c r="R173" s="39"/>
      <c r="S173" s="39" t="str">
        <f t="shared" si="21"/>
        <v>DR.IC.IT.021601.01</v>
      </c>
      <c r="T173" s="39"/>
      <c r="U173" s="60" t="str">
        <f t="shared" si="22"/>
        <v>IM.IC.IT.021601.01</v>
      </c>
      <c r="V173" s="59"/>
      <c r="W173" s="60" t="str">
        <f t="shared" si="23"/>
        <v>GE.IC.IT.021601.01</v>
      </c>
      <c r="AH173" s="35" t="s">
        <v>3207</v>
      </c>
      <c r="AI173" s="35">
        <v>1500</v>
      </c>
    </row>
    <row r="174" spans="1:35" s="35" customFormat="1" ht="15">
      <c r="A174" s="35" t="s">
        <v>2189</v>
      </c>
      <c r="C174" s="38" t="s">
        <v>3293</v>
      </c>
      <c r="E174" s="38" t="s">
        <v>4341</v>
      </c>
      <c r="F174" s="35" t="s">
        <v>3554</v>
      </c>
      <c r="G174" s="35" t="s">
        <v>1492</v>
      </c>
      <c r="H174" s="38" t="s">
        <v>3293</v>
      </c>
      <c r="I174" s="35" t="s">
        <v>1492</v>
      </c>
      <c r="J174" s="39" t="str">
        <f t="shared" si="16"/>
        <v>IC.IT.021602</v>
      </c>
      <c r="K174" s="38" t="s">
        <v>3298</v>
      </c>
      <c r="L174" s="35" t="str">
        <f t="shared" si="17"/>
        <v>RLQ</v>
      </c>
      <c r="M174" s="39" t="str">
        <f t="shared" si="18"/>
        <v>PI.IC.IT.021602.01</v>
      </c>
      <c r="N174" s="39"/>
      <c r="O174" s="39" t="str">
        <f t="shared" si="19"/>
        <v>PH.IC.IT.021602.01</v>
      </c>
      <c r="Q174" s="39" t="str">
        <f t="shared" si="20"/>
        <v>CL.IC.IT.021602.01</v>
      </c>
      <c r="R174" s="39"/>
      <c r="S174" s="39" t="str">
        <f t="shared" si="21"/>
        <v>DR.IC.IT.021602.01</v>
      </c>
      <c r="T174" s="39"/>
      <c r="U174" s="60" t="str">
        <f t="shared" si="22"/>
        <v>IM.IC.IT.021602.01</v>
      </c>
      <c r="V174" s="59"/>
      <c r="W174" s="60" t="str">
        <f t="shared" si="23"/>
        <v>GE.IC.IT.021602.01</v>
      </c>
      <c r="AH174" s="35" t="s">
        <v>3207</v>
      </c>
      <c r="AI174" s="35">
        <v>1500</v>
      </c>
    </row>
    <row r="175" spans="1:35" s="35" customFormat="1" ht="15">
      <c r="A175" s="35" t="s">
        <v>2189</v>
      </c>
      <c r="C175" s="38" t="s">
        <v>3293</v>
      </c>
      <c r="E175" s="38" t="s">
        <v>4341</v>
      </c>
      <c r="F175" s="35" t="s">
        <v>3554</v>
      </c>
      <c r="G175" s="35" t="s">
        <v>1491</v>
      </c>
      <c r="H175" s="38" t="s">
        <v>4329</v>
      </c>
      <c r="I175" s="35" t="s">
        <v>1491</v>
      </c>
      <c r="J175" s="39" t="str">
        <f t="shared" si="16"/>
        <v>IC.IT.021603</v>
      </c>
      <c r="K175" s="38" t="s">
        <v>3298</v>
      </c>
      <c r="L175" s="35" t="str">
        <f t="shared" si="17"/>
        <v>LUQ</v>
      </c>
      <c r="M175" s="39" t="str">
        <f t="shared" si="18"/>
        <v>PI.IC.IT.021603.01</v>
      </c>
      <c r="N175" s="39"/>
      <c r="O175" s="39" t="str">
        <f t="shared" si="19"/>
        <v>PH.IC.IT.021603.01</v>
      </c>
      <c r="Q175" s="39" t="str">
        <f t="shared" si="20"/>
        <v>CL.IC.IT.021603.01</v>
      </c>
      <c r="R175" s="39"/>
      <c r="S175" s="39" t="str">
        <f t="shared" si="21"/>
        <v>DR.IC.IT.021603.01</v>
      </c>
      <c r="T175" s="39"/>
      <c r="U175" s="60" t="str">
        <f t="shared" si="22"/>
        <v>IM.IC.IT.021603.01</v>
      </c>
      <c r="V175" s="59"/>
      <c r="W175" s="60" t="str">
        <f t="shared" si="23"/>
        <v>GE.IC.IT.021603.01</v>
      </c>
      <c r="AH175" s="35" t="s">
        <v>3207</v>
      </c>
      <c r="AI175" s="35">
        <v>1500</v>
      </c>
    </row>
    <row r="176" spans="1:35" s="35" customFormat="1" ht="15">
      <c r="A176" s="35" t="s">
        <v>2189</v>
      </c>
      <c r="C176" s="38" t="s">
        <v>3293</v>
      </c>
      <c r="E176" s="38" t="s">
        <v>4341</v>
      </c>
      <c r="F176" s="35" t="s">
        <v>3554</v>
      </c>
      <c r="G176" s="35" t="s">
        <v>1490</v>
      </c>
      <c r="H176" s="38" t="s">
        <v>4308</v>
      </c>
      <c r="I176" s="35" t="s">
        <v>1490</v>
      </c>
      <c r="J176" s="39" t="str">
        <f t="shared" si="16"/>
        <v>IC.IT.021604</v>
      </c>
      <c r="K176" s="38" t="s">
        <v>3298</v>
      </c>
      <c r="L176" s="35" t="str">
        <f t="shared" si="17"/>
        <v>LLQ</v>
      </c>
      <c r="M176" s="39" t="str">
        <f t="shared" si="18"/>
        <v>PI.IC.IT.021604.01</v>
      </c>
      <c r="N176" s="39"/>
      <c r="O176" s="39" t="str">
        <f t="shared" si="19"/>
        <v>PH.IC.IT.021604.01</v>
      </c>
      <c r="Q176" s="39" t="str">
        <f t="shared" si="20"/>
        <v>CL.IC.IT.021604.01</v>
      </c>
      <c r="R176" s="39"/>
      <c r="S176" s="39" t="str">
        <f t="shared" si="21"/>
        <v>DR.IC.IT.021604.01</v>
      </c>
      <c r="T176" s="39"/>
      <c r="U176" s="60" t="str">
        <f t="shared" si="22"/>
        <v>IM.IC.IT.021604.01</v>
      </c>
      <c r="V176" s="59"/>
      <c r="W176" s="60" t="str">
        <f t="shared" si="23"/>
        <v>GE.IC.IT.021604.01</v>
      </c>
      <c r="AH176" s="35" t="s">
        <v>3207</v>
      </c>
      <c r="AI176" s="35">
        <v>1500</v>
      </c>
    </row>
    <row r="177" spans="1:37" s="35" customFormat="1" ht="15">
      <c r="A177" s="35" t="s">
        <v>2189</v>
      </c>
      <c r="C177" s="38" t="s">
        <v>3293</v>
      </c>
      <c r="E177" s="38" t="s">
        <v>4341</v>
      </c>
      <c r="F177" s="35" t="s">
        <v>3554</v>
      </c>
      <c r="G177" s="35" t="s">
        <v>3555</v>
      </c>
      <c r="H177" s="38" t="s">
        <v>4265</v>
      </c>
      <c r="I177" s="35" t="s">
        <v>3556</v>
      </c>
      <c r="J177" s="39" t="str">
        <f t="shared" si="16"/>
        <v>IC.IT.021605</v>
      </c>
      <c r="K177" s="38" t="s">
        <v>3298</v>
      </c>
      <c r="L177" s="35" t="str">
        <f t="shared" si="17"/>
        <v>Abdomen, general</v>
      </c>
      <c r="M177" s="39" t="str">
        <f t="shared" si="18"/>
        <v>PI.IC.IT.021605.01</v>
      </c>
      <c r="N177" s="39"/>
      <c r="O177" s="39" t="str">
        <f t="shared" si="19"/>
        <v>PH.IC.IT.021605.01</v>
      </c>
      <c r="Q177" s="39" t="str">
        <f t="shared" si="20"/>
        <v>CL.IC.IT.021605.01</v>
      </c>
      <c r="R177" s="39"/>
      <c r="S177" s="39" t="str">
        <f t="shared" si="21"/>
        <v>DR.IC.IT.021605.01</v>
      </c>
      <c r="T177" s="39"/>
      <c r="U177" s="60" t="str">
        <f t="shared" si="22"/>
        <v>IM.IC.IT.021605.01</v>
      </c>
      <c r="V177" s="59"/>
      <c r="W177" s="60" t="str">
        <f t="shared" si="23"/>
        <v>GE.IC.IT.021605.01</v>
      </c>
      <c r="AH177" s="35" t="s">
        <v>3207</v>
      </c>
      <c r="AI177" s="35">
        <v>1500</v>
      </c>
    </row>
    <row r="178" spans="1:37" s="35" customFormat="1" ht="15">
      <c r="A178" s="35" t="s">
        <v>2189</v>
      </c>
      <c r="C178" s="38" t="s">
        <v>3293</v>
      </c>
      <c r="E178" s="38" t="s">
        <v>4341</v>
      </c>
      <c r="F178" s="35" t="s">
        <v>3554</v>
      </c>
      <c r="G178" s="35" t="s">
        <v>3557</v>
      </c>
      <c r="H178" s="38" t="s">
        <v>4309</v>
      </c>
      <c r="I178" s="35" t="s">
        <v>3558</v>
      </c>
      <c r="J178" s="39" t="str">
        <f t="shared" si="16"/>
        <v>IC.IT.021606</v>
      </c>
      <c r="K178" s="38" t="s">
        <v>3298</v>
      </c>
      <c r="L178" s="35" t="str">
        <f t="shared" si="17"/>
        <v>Flank, right</v>
      </c>
      <c r="M178" s="39" t="str">
        <f t="shared" si="18"/>
        <v>PI.IC.IT.021606.01</v>
      </c>
      <c r="N178" s="39"/>
      <c r="O178" s="39" t="str">
        <f t="shared" si="19"/>
        <v>PH.IC.IT.021606.01</v>
      </c>
      <c r="Q178" s="39" t="str">
        <f t="shared" si="20"/>
        <v>CL.IC.IT.021606.01</v>
      </c>
      <c r="R178" s="39"/>
      <c r="S178" s="39" t="str">
        <f t="shared" si="21"/>
        <v>DR.IC.IT.021606.01</v>
      </c>
      <c r="T178" s="39"/>
      <c r="U178" s="60" t="str">
        <f t="shared" si="22"/>
        <v>IM.IC.IT.021606.01</v>
      </c>
      <c r="V178" s="59"/>
      <c r="W178" s="60" t="str">
        <f t="shared" si="23"/>
        <v>GE.IC.IT.021606.01</v>
      </c>
      <c r="AH178" s="35" t="s">
        <v>3207</v>
      </c>
      <c r="AI178" s="35">
        <v>1500</v>
      </c>
    </row>
    <row r="179" spans="1:37" s="35" customFormat="1" ht="15">
      <c r="A179" s="35" t="s">
        <v>2189</v>
      </c>
      <c r="C179" s="38" t="s">
        <v>3293</v>
      </c>
      <c r="E179" s="38" t="s">
        <v>4341</v>
      </c>
      <c r="F179" s="35" t="s">
        <v>3554</v>
      </c>
      <c r="G179" s="35" t="s">
        <v>3559</v>
      </c>
      <c r="H179" s="38" t="s">
        <v>4311</v>
      </c>
      <c r="I179" s="35" t="s">
        <v>3560</v>
      </c>
      <c r="J179" s="39" t="str">
        <f t="shared" si="16"/>
        <v>IC.IT.021607</v>
      </c>
      <c r="K179" s="38" t="s">
        <v>3298</v>
      </c>
      <c r="L179" s="35" t="str">
        <f t="shared" si="17"/>
        <v>Flank, left</v>
      </c>
      <c r="M179" s="39" t="str">
        <f t="shared" si="18"/>
        <v>PI.IC.IT.021607.01</v>
      </c>
      <c r="N179" s="39"/>
      <c r="O179" s="39" t="str">
        <f t="shared" si="19"/>
        <v>PH.IC.IT.021607.01</v>
      </c>
      <c r="Q179" s="39" t="str">
        <f t="shared" si="20"/>
        <v>CL.IC.IT.021607.01</v>
      </c>
      <c r="R179" s="39"/>
      <c r="S179" s="39" t="str">
        <f t="shared" si="21"/>
        <v>DR.IC.IT.021607.01</v>
      </c>
      <c r="T179" s="39"/>
      <c r="U179" s="60" t="str">
        <f t="shared" si="22"/>
        <v>IM.IC.IT.021607.01</v>
      </c>
      <c r="V179" s="59"/>
      <c r="W179" s="60" t="str">
        <f t="shared" si="23"/>
        <v>GE.IC.IT.021607.01</v>
      </c>
      <c r="AH179" s="35" t="s">
        <v>3207</v>
      </c>
      <c r="AI179" s="35">
        <v>1500</v>
      </c>
    </row>
    <row r="180" spans="1:37" s="35" customFormat="1" ht="15">
      <c r="A180" s="35" t="s">
        <v>2189</v>
      </c>
      <c r="C180" s="38" t="s">
        <v>3293</v>
      </c>
      <c r="E180" s="38" t="s">
        <v>4341</v>
      </c>
      <c r="F180" s="35" t="s">
        <v>3554</v>
      </c>
      <c r="G180" s="35" t="s">
        <v>4359</v>
      </c>
      <c r="H180" s="38" t="s">
        <v>4312</v>
      </c>
      <c r="I180" s="35" t="s">
        <v>4359</v>
      </c>
      <c r="J180" s="39" t="str">
        <f t="shared" si="16"/>
        <v>IC.IT.021608</v>
      </c>
      <c r="K180" s="38" t="s">
        <v>3298</v>
      </c>
      <c r="L180" s="35" t="str">
        <f t="shared" si="17"/>
        <v>Midline</v>
      </c>
      <c r="M180" s="39" t="str">
        <f t="shared" si="18"/>
        <v>PI.IC.IT.021608.01</v>
      </c>
      <c r="N180" s="39"/>
      <c r="O180" s="39" t="str">
        <f t="shared" si="19"/>
        <v>PH.IC.IT.021608.01</v>
      </c>
      <c r="Q180" s="39" t="str">
        <f t="shared" si="20"/>
        <v>CL.IC.IT.021608.01</v>
      </c>
      <c r="R180" s="39"/>
      <c r="S180" s="39" t="str">
        <f t="shared" si="21"/>
        <v>DR.IC.IT.021608.01</v>
      </c>
      <c r="T180" s="39"/>
      <c r="U180" s="60" t="str">
        <f t="shared" si="22"/>
        <v>IM.IC.IT.021608.01</v>
      </c>
      <c r="V180" s="59"/>
      <c r="W180" s="60" t="str">
        <f t="shared" si="23"/>
        <v>GE.IC.IT.021608.01</v>
      </c>
      <c r="Y180" s="35">
        <v>166</v>
      </c>
      <c r="AH180" s="35" t="s">
        <v>3207</v>
      </c>
      <c r="AI180" s="35">
        <v>1500</v>
      </c>
    </row>
    <row r="181" spans="1:37" s="35" customFormat="1" ht="15">
      <c r="A181" s="35" t="s">
        <v>2189</v>
      </c>
      <c r="C181" s="38" t="s">
        <v>3293</v>
      </c>
      <c r="E181" s="38" t="s">
        <v>4341</v>
      </c>
      <c r="F181" s="35" t="s">
        <v>3554</v>
      </c>
      <c r="G181" s="35" t="s">
        <v>3562</v>
      </c>
      <c r="H181" s="38" t="s">
        <v>3312</v>
      </c>
      <c r="I181" s="35" t="s">
        <v>4360</v>
      </c>
      <c r="J181" s="39" t="str">
        <f t="shared" ref="J181" si="32">CONCATENATE("IC.IT.",C181,E181,H181)</f>
        <v>IC.IT.021609</v>
      </c>
      <c r="K181" s="38" t="s">
        <v>3289</v>
      </c>
      <c r="L181" s="35" t="str">
        <f t="shared" ref="L181" si="33">G181</f>
        <v>Laparoscopic</v>
      </c>
      <c r="M181" s="39" t="str">
        <f t="shared" ref="M181" si="34">CONCATENATE("PI.",J181,".",K181)</f>
        <v>PI.IC.IT.021609.01</v>
      </c>
      <c r="N181" s="39"/>
      <c r="O181" s="39" t="str">
        <f t="shared" ref="O181" si="35">CONCATENATE("PH.",J181,".",K181)</f>
        <v>PH.IC.IT.021609.01</v>
      </c>
      <c r="Q181" s="39" t="str">
        <f t="shared" ref="Q181" si="36">CONCATENATE("CL.",J181,".",K181)</f>
        <v>CL.IC.IT.021609.01</v>
      </c>
      <c r="R181" s="39"/>
      <c r="S181" s="39" t="str">
        <f t="shared" ref="S181" si="37">CONCATENATE("DR.",J181,".",K181)</f>
        <v>DR.IC.IT.021609.01</v>
      </c>
      <c r="T181" s="39"/>
      <c r="U181" s="60" t="str">
        <f t="shared" ref="U181" si="38">CONCATENATE("IM.",J181, ".",K181)</f>
        <v>IM.IC.IT.021609.01</v>
      </c>
      <c r="V181" s="59"/>
      <c r="W181" s="60" t="str">
        <f t="shared" ref="W181" si="39">CONCATENATE("GE.",J181, ".",K181)</f>
        <v>GE.IC.IT.021609.01</v>
      </c>
      <c r="AH181" s="35" t="s">
        <v>3207</v>
      </c>
      <c r="AI181" s="35">
        <v>1500</v>
      </c>
    </row>
    <row r="182" spans="1:37" s="35" customFormat="1" ht="15">
      <c r="A182" s="35" t="s">
        <v>2189</v>
      </c>
      <c r="C182" s="38" t="s">
        <v>3293</v>
      </c>
      <c r="E182" s="38" t="s">
        <v>4341</v>
      </c>
      <c r="F182" s="35" t="s">
        <v>3554</v>
      </c>
      <c r="G182" s="35" t="s">
        <v>6564</v>
      </c>
      <c r="H182" s="38" t="s">
        <v>2124</v>
      </c>
      <c r="I182" s="35" t="s">
        <v>6564</v>
      </c>
      <c r="J182" s="39" t="str">
        <f t="shared" si="16"/>
        <v>IC.IT.021610</v>
      </c>
      <c r="K182" s="38" t="s">
        <v>3298</v>
      </c>
      <c r="L182" s="35" t="str">
        <f t="shared" si="17"/>
        <v>Umbilical</v>
      </c>
      <c r="M182" s="39" t="str">
        <f t="shared" si="18"/>
        <v>PI.IC.IT.021610.01</v>
      </c>
      <c r="N182" s="39"/>
      <c r="O182" s="39" t="str">
        <f t="shared" si="19"/>
        <v>PH.IC.IT.021610.01</v>
      </c>
      <c r="Q182" s="39" t="str">
        <f t="shared" si="20"/>
        <v>CL.IC.IT.021610.01</v>
      </c>
      <c r="R182" s="39"/>
      <c r="S182" s="39" t="str">
        <f t="shared" si="21"/>
        <v>DR.IC.IT.021610.01</v>
      </c>
      <c r="T182" s="39"/>
      <c r="U182" s="60" t="str">
        <f t="shared" si="22"/>
        <v>IM.IC.IT.021610.01</v>
      </c>
      <c r="V182" s="59"/>
      <c r="W182" s="60" t="str">
        <f t="shared" si="23"/>
        <v>GE.IC.IT.021610.01</v>
      </c>
      <c r="AJ182" s="35" t="s">
        <v>3207</v>
      </c>
      <c r="AK182" s="35">
        <v>1654</v>
      </c>
    </row>
    <row r="183" spans="1:37" s="35" customFormat="1" ht="15">
      <c r="A183" s="35" t="s">
        <v>2189</v>
      </c>
      <c r="C183" s="38" t="s">
        <v>3293</v>
      </c>
      <c r="D183" s="35" t="s">
        <v>4361</v>
      </c>
      <c r="E183" s="38" t="s">
        <v>4342</v>
      </c>
      <c r="F183" s="35" t="s">
        <v>3563</v>
      </c>
      <c r="G183" s="35" t="s">
        <v>3564</v>
      </c>
      <c r="H183" s="38" t="s">
        <v>3298</v>
      </c>
      <c r="I183" s="35" t="s">
        <v>3565</v>
      </c>
      <c r="J183" s="39" t="str">
        <f t="shared" si="16"/>
        <v>IC.IT.021701</v>
      </c>
      <c r="K183" s="38" t="s">
        <v>3298</v>
      </c>
      <c r="L183" s="35" t="str">
        <f t="shared" si="17"/>
        <v>Axilla, right</v>
      </c>
      <c r="M183" s="39" t="str">
        <f t="shared" si="18"/>
        <v>PI.IC.IT.021701.01</v>
      </c>
      <c r="N183" s="39"/>
      <c r="O183" s="39" t="str">
        <f t="shared" si="19"/>
        <v>PH.IC.IT.021701.01</v>
      </c>
      <c r="Q183" s="39" t="str">
        <f t="shared" si="20"/>
        <v>CL.IC.IT.021701.01</v>
      </c>
      <c r="R183" s="39"/>
      <c r="S183" s="39" t="str">
        <f t="shared" si="21"/>
        <v>DR.IC.IT.021701.01</v>
      </c>
      <c r="T183" s="39"/>
      <c r="U183" s="60" t="str">
        <f t="shared" si="22"/>
        <v>IM.IC.IT.021701.01</v>
      </c>
      <c r="V183" s="59"/>
      <c r="W183" s="60" t="str">
        <f t="shared" si="23"/>
        <v>GE.IC.IT.021701.01</v>
      </c>
      <c r="AH183" s="35" t="s">
        <v>3207</v>
      </c>
      <c r="AI183" s="35">
        <v>1500</v>
      </c>
    </row>
    <row r="184" spans="1:37" s="35" customFormat="1" ht="15">
      <c r="A184" s="35" t="s">
        <v>2189</v>
      </c>
      <c r="C184" s="38" t="s">
        <v>4306</v>
      </c>
      <c r="E184" s="38" t="s">
        <v>4342</v>
      </c>
      <c r="F184" s="35" t="s">
        <v>3563</v>
      </c>
      <c r="G184" s="35" t="s">
        <v>3566</v>
      </c>
      <c r="H184" s="38" t="s">
        <v>4306</v>
      </c>
      <c r="I184" s="35" t="s">
        <v>3567</v>
      </c>
      <c r="J184" s="39" t="str">
        <f t="shared" si="16"/>
        <v>IC.IT.021702</v>
      </c>
      <c r="K184" s="38" t="s">
        <v>3298</v>
      </c>
      <c r="L184" s="35" t="str">
        <f t="shared" si="17"/>
        <v>Axilla, left</v>
      </c>
      <c r="M184" s="39" t="str">
        <f t="shared" si="18"/>
        <v>PI.IC.IT.021702.01</v>
      </c>
      <c r="N184" s="39"/>
      <c r="O184" s="39" t="str">
        <f t="shared" si="19"/>
        <v>PH.IC.IT.021702.01</v>
      </c>
      <c r="Q184" s="39" t="str">
        <f t="shared" si="20"/>
        <v>CL.IC.IT.021702.01</v>
      </c>
      <c r="R184" s="39"/>
      <c r="S184" s="39" t="str">
        <f t="shared" si="21"/>
        <v>DR.IC.IT.021702.01</v>
      </c>
      <c r="T184" s="39"/>
      <c r="U184" s="60" t="str">
        <f t="shared" si="22"/>
        <v>IM.IC.IT.021702.01</v>
      </c>
      <c r="V184" s="59"/>
      <c r="W184" s="60" t="str">
        <f t="shared" si="23"/>
        <v>GE.IC.IT.021702.01</v>
      </c>
      <c r="AH184" s="35" t="s">
        <v>3207</v>
      </c>
      <c r="AI184" s="35">
        <v>1500</v>
      </c>
    </row>
    <row r="185" spans="1:37" s="35" customFormat="1" ht="15">
      <c r="A185" s="35" t="s">
        <v>2189</v>
      </c>
      <c r="C185" s="38" t="s">
        <v>4306</v>
      </c>
      <c r="E185" s="38" t="s">
        <v>4342</v>
      </c>
      <c r="F185" s="35" t="s">
        <v>3563</v>
      </c>
      <c r="G185" s="35" t="s">
        <v>3568</v>
      </c>
      <c r="H185" s="38" t="s">
        <v>3296</v>
      </c>
      <c r="I185" s="35" t="s">
        <v>3569</v>
      </c>
      <c r="J185" s="39" t="str">
        <f t="shared" si="16"/>
        <v>IC.IT.021703</v>
      </c>
      <c r="K185" s="38" t="s">
        <v>3298</v>
      </c>
      <c r="L185" s="35" t="str">
        <f t="shared" si="17"/>
        <v>Arm upper, right</v>
      </c>
      <c r="M185" s="39" t="str">
        <f t="shared" si="18"/>
        <v>PI.IC.IT.021703.01</v>
      </c>
      <c r="N185" s="39"/>
      <c r="O185" s="39" t="str">
        <f t="shared" si="19"/>
        <v>PH.IC.IT.021703.01</v>
      </c>
      <c r="Q185" s="39" t="str">
        <f t="shared" si="20"/>
        <v>CL.IC.IT.021703.01</v>
      </c>
      <c r="R185" s="39"/>
      <c r="S185" s="39" t="str">
        <f t="shared" si="21"/>
        <v>DR.IC.IT.021703.01</v>
      </c>
      <c r="T185" s="39"/>
      <c r="U185" s="60" t="str">
        <f t="shared" si="22"/>
        <v>IM.IC.IT.021703.01</v>
      </c>
      <c r="V185" s="59"/>
      <c r="W185" s="60" t="str">
        <f t="shared" si="23"/>
        <v>GE.IC.IT.021703.01</v>
      </c>
      <c r="AH185" s="35" t="s">
        <v>3207</v>
      </c>
      <c r="AI185" s="35">
        <v>1500</v>
      </c>
    </row>
    <row r="186" spans="1:37" s="35" customFormat="1" ht="15">
      <c r="A186" s="35" t="s">
        <v>2189</v>
      </c>
      <c r="C186" s="38" t="s">
        <v>4306</v>
      </c>
      <c r="E186" s="38" t="s">
        <v>4342</v>
      </c>
      <c r="F186" s="35" t="s">
        <v>3563</v>
      </c>
      <c r="G186" s="35" t="s">
        <v>3570</v>
      </c>
      <c r="H186" s="38" t="s">
        <v>4308</v>
      </c>
      <c r="I186" s="35" t="s">
        <v>3571</v>
      </c>
      <c r="J186" s="39" t="str">
        <f t="shared" si="16"/>
        <v>IC.IT.021704</v>
      </c>
      <c r="K186" s="38" t="s">
        <v>3298</v>
      </c>
      <c r="L186" s="35" t="str">
        <f t="shared" si="17"/>
        <v>Arm upper, left</v>
      </c>
      <c r="M186" s="39" t="str">
        <f t="shared" si="18"/>
        <v>PI.IC.IT.021704.01</v>
      </c>
      <c r="N186" s="39"/>
      <c r="O186" s="39" t="str">
        <f t="shared" si="19"/>
        <v>PH.IC.IT.021704.01</v>
      </c>
      <c r="Q186" s="39" t="str">
        <f t="shared" si="20"/>
        <v>CL.IC.IT.021704.01</v>
      </c>
      <c r="R186" s="39"/>
      <c r="S186" s="39" t="str">
        <f t="shared" si="21"/>
        <v>DR.IC.IT.021704.01</v>
      </c>
      <c r="T186" s="39"/>
      <c r="U186" s="60" t="str">
        <f t="shared" si="22"/>
        <v>IM.IC.IT.021704.01</v>
      </c>
      <c r="V186" s="59"/>
      <c r="W186" s="60" t="str">
        <f t="shared" si="23"/>
        <v>GE.IC.IT.021704.01</v>
      </c>
      <c r="AH186" s="35" t="s">
        <v>3207</v>
      </c>
      <c r="AI186" s="35">
        <v>1500</v>
      </c>
    </row>
    <row r="187" spans="1:37" s="35" customFormat="1" ht="15">
      <c r="A187" s="35" t="s">
        <v>2189</v>
      </c>
      <c r="C187" s="38" t="s">
        <v>4306</v>
      </c>
      <c r="E187" s="38" t="s">
        <v>4342</v>
      </c>
      <c r="F187" s="35" t="s">
        <v>3563</v>
      </c>
      <c r="G187" s="35" t="s">
        <v>3572</v>
      </c>
      <c r="H187" s="38" t="s">
        <v>4265</v>
      </c>
      <c r="I187" s="35" t="s">
        <v>3573</v>
      </c>
      <c r="J187" s="39" t="str">
        <f t="shared" si="16"/>
        <v>IC.IT.021705</v>
      </c>
      <c r="K187" s="38" t="s">
        <v>3298</v>
      </c>
      <c r="L187" s="35" t="str">
        <f t="shared" si="17"/>
        <v>Elbow, right</v>
      </c>
      <c r="M187" s="39" t="str">
        <f t="shared" si="18"/>
        <v>PI.IC.IT.021705.01</v>
      </c>
      <c r="N187" s="39"/>
      <c r="O187" s="39" t="str">
        <f t="shared" si="19"/>
        <v>PH.IC.IT.021705.01</v>
      </c>
      <c r="Q187" s="39" t="str">
        <f t="shared" si="20"/>
        <v>CL.IC.IT.021705.01</v>
      </c>
      <c r="R187" s="39"/>
      <c r="S187" s="39" t="str">
        <f t="shared" si="21"/>
        <v>DR.IC.IT.021705.01</v>
      </c>
      <c r="T187" s="39"/>
      <c r="U187" s="60" t="str">
        <f t="shared" si="22"/>
        <v>IM.IC.IT.021705.01</v>
      </c>
      <c r="V187" s="59"/>
      <c r="W187" s="60" t="str">
        <f t="shared" si="23"/>
        <v>GE.IC.IT.021705.01</v>
      </c>
      <c r="AH187" s="35" t="s">
        <v>3207</v>
      </c>
      <c r="AI187" s="35">
        <v>1500</v>
      </c>
    </row>
    <row r="188" spans="1:37" s="35" customFormat="1" ht="15">
      <c r="A188" s="35" t="s">
        <v>2189</v>
      </c>
      <c r="C188" s="38" t="s">
        <v>4306</v>
      </c>
      <c r="E188" s="38" t="s">
        <v>4342</v>
      </c>
      <c r="F188" s="35" t="s">
        <v>3563</v>
      </c>
      <c r="G188" s="35" t="s">
        <v>3574</v>
      </c>
      <c r="H188" s="38" t="s">
        <v>4309</v>
      </c>
      <c r="I188" s="35" t="s">
        <v>3575</v>
      </c>
      <c r="J188" s="39" t="str">
        <f t="shared" si="16"/>
        <v>IC.IT.021706</v>
      </c>
      <c r="K188" s="38" t="s">
        <v>3298</v>
      </c>
      <c r="L188" s="35" t="str">
        <f t="shared" si="17"/>
        <v>Elbow, left</v>
      </c>
      <c r="M188" s="39" t="str">
        <f t="shared" si="18"/>
        <v>PI.IC.IT.021706.01</v>
      </c>
      <c r="N188" s="39"/>
      <c r="O188" s="39" t="str">
        <f t="shared" si="19"/>
        <v>PH.IC.IT.021706.01</v>
      </c>
      <c r="Q188" s="39" t="str">
        <f t="shared" si="20"/>
        <v>CL.IC.IT.021706.01</v>
      </c>
      <c r="R188" s="39"/>
      <c r="S188" s="39" t="str">
        <f t="shared" si="21"/>
        <v>DR.IC.IT.021706.01</v>
      </c>
      <c r="T188" s="39"/>
      <c r="U188" s="60" t="str">
        <f t="shared" si="22"/>
        <v>IM.IC.IT.021706.01</v>
      </c>
      <c r="V188" s="59"/>
      <c r="W188" s="60" t="str">
        <f t="shared" si="23"/>
        <v>GE.IC.IT.021706.01</v>
      </c>
      <c r="AH188" s="35" t="s">
        <v>3207</v>
      </c>
      <c r="AI188" s="35">
        <v>1500</v>
      </c>
    </row>
    <row r="189" spans="1:37" s="35" customFormat="1" ht="15">
      <c r="A189" s="35" t="s">
        <v>2189</v>
      </c>
      <c r="C189" s="38" t="s">
        <v>3293</v>
      </c>
      <c r="E189" s="38" t="s">
        <v>4342</v>
      </c>
      <c r="F189" s="35" t="s">
        <v>3563</v>
      </c>
      <c r="G189" s="35" t="s">
        <v>3576</v>
      </c>
      <c r="H189" s="38" t="s">
        <v>4311</v>
      </c>
      <c r="I189" s="35" t="s">
        <v>3577</v>
      </c>
      <c r="J189" s="39" t="str">
        <f t="shared" si="16"/>
        <v>IC.IT.021707</v>
      </c>
      <c r="K189" s="38" t="s">
        <v>3298</v>
      </c>
      <c r="L189" s="35" t="str">
        <f t="shared" si="17"/>
        <v>Forearm, right</v>
      </c>
      <c r="M189" s="39" t="str">
        <f t="shared" si="18"/>
        <v>PI.IC.IT.021707.01</v>
      </c>
      <c r="N189" s="39"/>
      <c r="O189" s="39" t="str">
        <f t="shared" si="19"/>
        <v>PH.IC.IT.021707.01</v>
      </c>
      <c r="Q189" s="39" t="str">
        <f t="shared" si="20"/>
        <v>CL.IC.IT.021707.01</v>
      </c>
      <c r="R189" s="39"/>
      <c r="S189" s="39" t="str">
        <f t="shared" si="21"/>
        <v>DR.IC.IT.021707.01</v>
      </c>
      <c r="T189" s="39"/>
      <c r="U189" s="60" t="str">
        <f t="shared" si="22"/>
        <v>IM.IC.IT.021707.01</v>
      </c>
      <c r="V189" s="59"/>
      <c r="W189" s="60" t="str">
        <f t="shared" si="23"/>
        <v>GE.IC.IT.021707.01</v>
      </c>
      <c r="AH189" s="35" t="s">
        <v>3207</v>
      </c>
      <c r="AI189" s="35">
        <v>1500</v>
      </c>
    </row>
    <row r="190" spans="1:37" s="35" customFormat="1" ht="15">
      <c r="A190" s="35" t="s">
        <v>2189</v>
      </c>
      <c r="C190" s="38" t="s">
        <v>3293</v>
      </c>
      <c r="E190" s="38" t="s">
        <v>4342</v>
      </c>
      <c r="F190" s="35" t="s">
        <v>3563</v>
      </c>
      <c r="G190" s="35" t="s">
        <v>3578</v>
      </c>
      <c r="H190" s="38" t="s">
        <v>4312</v>
      </c>
      <c r="I190" s="35" t="s">
        <v>3579</v>
      </c>
      <c r="J190" s="39" t="str">
        <f t="shared" si="16"/>
        <v>IC.IT.021708</v>
      </c>
      <c r="K190" s="38" t="s">
        <v>3298</v>
      </c>
      <c r="L190" s="35" t="str">
        <f t="shared" si="17"/>
        <v>Forearm, left</v>
      </c>
      <c r="M190" s="39" t="str">
        <f t="shared" si="18"/>
        <v>PI.IC.IT.021708.01</v>
      </c>
      <c r="N190" s="39"/>
      <c r="O190" s="39" t="str">
        <f t="shared" si="19"/>
        <v>PH.IC.IT.021708.01</v>
      </c>
      <c r="Q190" s="39" t="str">
        <f t="shared" si="20"/>
        <v>CL.IC.IT.021708.01</v>
      </c>
      <c r="R190" s="39"/>
      <c r="S190" s="39" t="str">
        <f t="shared" si="21"/>
        <v>DR.IC.IT.021708.01</v>
      </c>
      <c r="T190" s="39"/>
      <c r="U190" s="60" t="str">
        <f t="shared" si="22"/>
        <v>IM.IC.IT.021708.01</v>
      </c>
      <c r="V190" s="59"/>
      <c r="W190" s="60" t="str">
        <f t="shared" si="23"/>
        <v>GE.IC.IT.021708.01</v>
      </c>
      <c r="AH190" s="35" t="s">
        <v>3207</v>
      </c>
      <c r="AI190" s="35">
        <v>1500</v>
      </c>
    </row>
    <row r="191" spans="1:37" s="35" customFormat="1" ht="15">
      <c r="A191" s="35" t="s">
        <v>2189</v>
      </c>
      <c r="C191" s="38" t="s">
        <v>3293</v>
      </c>
      <c r="E191" s="38" t="s">
        <v>4342</v>
      </c>
      <c r="F191" s="35" t="s">
        <v>3563</v>
      </c>
      <c r="G191" s="35" t="s">
        <v>3580</v>
      </c>
      <c r="H191" s="38" t="s">
        <v>4313</v>
      </c>
      <c r="I191" s="35" t="s">
        <v>3581</v>
      </c>
      <c r="J191" s="39" t="str">
        <f t="shared" si="16"/>
        <v>IC.IT.021709</v>
      </c>
      <c r="K191" s="38" t="s">
        <v>3298</v>
      </c>
      <c r="L191" s="35" t="str">
        <f t="shared" si="17"/>
        <v>Wrist, right</v>
      </c>
      <c r="M191" s="39" t="str">
        <f t="shared" si="18"/>
        <v>PI.IC.IT.021709.01</v>
      </c>
      <c r="N191" s="39"/>
      <c r="O191" s="39" t="str">
        <f t="shared" si="19"/>
        <v>PH.IC.IT.021709.01</v>
      </c>
      <c r="Q191" s="39" t="str">
        <f t="shared" si="20"/>
        <v>CL.IC.IT.021709.01</v>
      </c>
      <c r="R191" s="39"/>
      <c r="S191" s="39" t="str">
        <f t="shared" si="21"/>
        <v>DR.IC.IT.021709.01</v>
      </c>
      <c r="T191" s="39"/>
      <c r="U191" s="60" t="str">
        <f t="shared" si="22"/>
        <v>IM.IC.IT.021709.01</v>
      </c>
      <c r="V191" s="59"/>
      <c r="W191" s="60" t="str">
        <f t="shared" si="23"/>
        <v>GE.IC.IT.021709.01</v>
      </c>
      <c r="AH191" s="35" t="s">
        <v>3207</v>
      </c>
      <c r="AI191" s="35">
        <v>1500</v>
      </c>
    </row>
    <row r="192" spans="1:37" s="35" customFormat="1" ht="15">
      <c r="A192" s="35" t="s">
        <v>2189</v>
      </c>
      <c r="C192" s="38" t="s">
        <v>3293</v>
      </c>
      <c r="E192" s="38" t="s">
        <v>4342</v>
      </c>
      <c r="F192" s="35" t="s">
        <v>3563</v>
      </c>
      <c r="G192" s="35" t="s">
        <v>3582</v>
      </c>
      <c r="H192" s="38" t="s">
        <v>3331</v>
      </c>
      <c r="I192" s="35" t="s">
        <v>3583</v>
      </c>
      <c r="J192" s="39" t="str">
        <f t="shared" si="16"/>
        <v>IC.IT.021710</v>
      </c>
      <c r="K192" s="38" t="s">
        <v>3298</v>
      </c>
      <c r="L192" s="35" t="str">
        <f t="shared" si="17"/>
        <v>Wrist, left</v>
      </c>
      <c r="M192" s="39" t="str">
        <f t="shared" si="18"/>
        <v>PI.IC.IT.021710.01</v>
      </c>
      <c r="N192" s="39"/>
      <c r="O192" s="39" t="str">
        <f t="shared" si="19"/>
        <v>PH.IC.IT.021710.01</v>
      </c>
      <c r="Q192" s="39" t="str">
        <f t="shared" si="20"/>
        <v>CL.IC.IT.021710.01</v>
      </c>
      <c r="R192" s="39"/>
      <c r="S192" s="39" t="str">
        <f t="shared" si="21"/>
        <v>DR.IC.IT.021710.01</v>
      </c>
      <c r="T192" s="39"/>
      <c r="U192" s="60" t="str">
        <f t="shared" si="22"/>
        <v>IM.IC.IT.021710.01</v>
      </c>
      <c r="V192" s="59"/>
      <c r="W192" s="60" t="str">
        <f t="shared" si="23"/>
        <v>GE.IC.IT.021710.01</v>
      </c>
      <c r="AH192" s="35" t="s">
        <v>3207</v>
      </c>
      <c r="AI192" s="35">
        <v>1500</v>
      </c>
    </row>
    <row r="193" spans="1:35" s="35" customFormat="1" ht="15">
      <c r="A193" s="35" t="s">
        <v>2189</v>
      </c>
      <c r="C193" s="38" t="s">
        <v>3293</v>
      </c>
      <c r="E193" s="38" t="s">
        <v>4342</v>
      </c>
      <c r="F193" s="35" t="s">
        <v>3563</v>
      </c>
      <c r="G193" s="35" t="s">
        <v>3584</v>
      </c>
      <c r="H193" s="38" t="s">
        <v>4334</v>
      </c>
      <c r="I193" s="35" t="s">
        <v>3585</v>
      </c>
      <c r="J193" s="39" t="str">
        <f t="shared" ref="J193:J257" si="40">CONCATENATE("IC.IT.",C193,E193,H193)</f>
        <v>IC.IT.021712</v>
      </c>
      <c r="K193" s="38" t="s">
        <v>3298</v>
      </c>
      <c r="L193" s="35" t="str">
        <f t="shared" si="17"/>
        <v>Hand, right</v>
      </c>
      <c r="M193" s="39" t="str">
        <f t="shared" si="18"/>
        <v>PI.IC.IT.021712.01</v>
      </c>
      <c r="N193" s="39"/>
      <c r="O193" s="39" t="str">
        <f t="shared" si="19"/>
        <v>PH.IC.IT.021712.01</v>
      </c>
      <c r="Q193" s="39" t="str">
        <f t="shared" si="20"/>
        <v>CL.IC.IT.021712.01</v>
      </c>
      <c r="R193" s="39"/>
      <c r="S193" s="39" t="str">
        <f t="shared" si="21"/>
        <v>DR.IC.IT.021712.01</v>
      </c>
      <c r="T193" s="39"/>
      <c r="U193" s="60" t="str">
        <f t="shared" si="22"/>
        <v>IM.IC.IT.021712.01</v>
      </c>
      <c r="V193" s="59"/>
      <c r="W193" s="60" t="str">
        <f t="shared" si="23"/>
        <v>GE.IC.IT.021712.01</v>
      </c>
      <c r="AH193" s="35" t="s">
        <v>3207</v>
      </c>
      <c r="AI193" s="35">
        <v>1500</v>
      </c>
    </row>
    <row r="194" spans="1:35" s="35" customFormat="1" ht="15">
      <c r="A194" s="35" t="s">
        <v>2189</v>
      </c>
      <c r="C194" s="38" t="s">
        <v>3293</v>
      </c>
      <c r="E194" s="38" t="s">
        <v>4342</v>
      </c>
      <c r="F194" s="35" t="s">
        <v>3563</v>
      </c>
      <c r="G194" s="35" t="s">
        <v>3586</v>
      </c>
      <c r="H194" s="38" t="s">
        <v>4335</v>
      </c>
      <c r="I194" s="35" t="s">
        <v>3587</v>
      </c>
      <c r="J194" s="39" t="str">
        <f t="shared" si="40"/>
        <v>IC.IT.021713</v>
      </c>
      <c r="K194" s="38" t="s">
        <v>3298</v>
      </c>
      <c r="L194" s="35" t="str">
        <f t="shared" si="17"/>
        <v>Hand, left</v>
      </c>
      <c r="M194" s="39" t="str">
        <f t="shared" si="18"/>
        <v>PI.IC.IT.021713.01</v>
      </c>
      <c r="N194" s="39"/>
      <c r="O194" s="39" t="str">
        <f t="shared" si="19"/>
        <v>PH.IC.IT.021713.01</v>
      </c>
      <c r="Q194" s="39" t="str">
        <f t="shared" si="20"/>
        <v>CL.IC.IT.021713.01</v>
      </c>
      <c r="R194" s="39"/>
      <c r="S194" s="39" t="str">
        <f t="shared" si="21"/>
        <v>DR.IC.IT.021713.01</v>
      </c>
      <c r="T194" s="39"/>
      <c r="U194" s="60" t="str">
        <f t="shared" si="22"/>
        <v>IM.IC.IT.021713.01</v>
      </c>
      <c r="V194" s="59"/>
      <c r="W194" s="60" t="str">
        <f t="shared" si="23"/>
        <v>GE.IC.IT.021713.01</v>
      </c>
      <c r="AH194" s="35" t="s">
        <v>3207</v>
      </c>
      <c r="AI194" s="35">
        <v>1500</v>
      </c>
    </row>
    <row r="195" spans="1:35" s="35" customFormat="1" ht="15">
      <c r="A195" s="35" t="s">
        <v>2189</v>
      </c>
      <c r="C195" s="38" t="s">
        <v>3293</v>
      </c>
      <c r="E195" s="38" t="s">
        <v>4342</v>
      </c>
      <c r="F195" s="35" t="s">
        <v>3563</v>
      </c>
      <c r="G195" s="35" t="s">
        <v>3588</v>
      </c>
      <c r="H195" s="38" t="s">
        <v>4336</v>
      </c>
      <c r="I195" s="35" t="s">
        <v>3589</v>
      </c>
      <c r="J195" s="39" t="str">
        <f t="shared" si="40"/>
        <v>IC.IT.021714</v>
      </c>
      <c r="K195" s="38" t="s">
        <v>3298</v>
      </c>
      <c r="L195" s="35" t="str">
        <f t="shared" si="17"/>
        <v>Finger(s), right: specify</v>
      </c>
      <c r="M195" s="39" t="str">
        <f t="shared" si="18"/>
        <v>PI.IC.IT.021714.01</v>
      </c>
      <c r="N195" s="39"/>
      <c r="O195" s="39" t="str">
        <f t="shared" si="19"/>
        <v>PH.IC.IT.021714.01</v>
      </c>
      <c r="Q195" s="39" t="str">
        <f t="shared" si="20"/>
        <v>CL.IC.IT.021714.01</v>
      </c>
      <c r="R195" s="39"/>
      <c r="S195" s="39" t="str">
        <f t="shared" si="21"/>
        <v>DR.IC.IT.021714.01</v>
      </c>
      <c r="T195" s="39"/>
      <c r="U195" s="60" t="str">
        <f t="shared" si="22"/>
        <v>IM.IC.IT.021714.01</v>
      </c>
      <c r="V195" s="59"/>
      <c r="W195" s="60" t="str">
        <f t="shared" si="23"/>
        <v>GE.IC.IT.021714.01</v>
      </c>
      <c r="AH195" s="35" t="s">
        <v>3207</v>
      </c>
      <c r="AI195" s="35">
        <v>1500</v>
      </c>
    </row>
    <row r="196" spans="1:35" s="35" customFormat="1" ht="15">
      <c r="A196" s="35" t="s">
        <v>2189</v>
      </c>
      <c r="C196" s="38" t="s">
        <v>3293</v>
      </c>
      <c r="E196" s="38" t="s">
        <v>4342</v>
      </c>
      <c r="F196" s="35" t="s">
        <v>3563</v>
      </c>
      <c r="G196" s="35" t="s">
        <v>3590</v>
      </c>
      <c r="H196" s="38" t="s">
        <v>4340</v>
      </c>
      <c r="I196" s="35" t="s">
        <v>3591</v>
      </c>
      <c r="J196" s="39" t="str">
        <f t="shared" si="40"/>
        <v>IC.IT.021715</v>
      </c>
      <c r="K196" s="38" t="s">
        <v>3298</v>
      </c>
      <c r="L196" s="35" t="str">
        <f t="shared" ref="L196:L260" si="41">G196</f>
        <v>Finger(s), left:  specify</v>
      </c>
      <c r="M196" s="39" t="str">
        <f t="shared" ref="M196:M260" si="42">CONCATENATE("PI.",J196,".",K196)</f>
        <v>PI.IC.IT.021715.01</v>
      </c>
      <c r="N196" s="39"/>
      <c r="O196" s="39" t="str">
        <f t="shared" ref="O196:O260" si="43">CONCATENATE("PH.",J196,".",K196)</f>
        <v>PH.IC.IT.021715.01</v>
      </c>
      <c r="Q196" s="39" t="str">
        <f t="shared" ref="Q196:Q260" si="44">CONCATENATE("CL.",J196,".",K196)</f>
        <v>CL.IC.IT.021715.01</v>
      </c>
      <c r="R196" s="39"/>
      <c r="S196" s="39" t="str">
        <f t="shared" si="21"/>
        <v>DR.IC.IT.021715.01</v>
      </c>
      <c r="T196" s="39"/>
      <c r="U196" s="60" t="str">
        <f t="shared" si="22"/>
        <v>IM.IC.IT.021715.01</v>
      </c>
      <c r="V196" s="59"/>
      <c r="W196" s="60" t="str">
        <f t="shared" si="23"/>
        <v>GE.IC.IT.021715.01</v>
      </c>
      <c r="AH196" s="35" t="s">
        <v>3207</v>
      </c>
      <c r="AI196" s="35">
        <v>1500</v>
      </c>
    </row>
    <row r="197" spans="1:35" s="35" customFormat="1" ht="15">
      <c r="A197" s="35" t="s">
        <v>2189</v>
      </c>
      <c r="C197" s="38" t="s">
        <v>3293</v>
      </c>
      <c r="E197" s="38" t="s">
        <v>4342</v>
      </c>
      <c r="F197" s="35" t="s">
        <v>3563</v>
      </c>
      <c r="G197" s="35" t="s">
        <v>3592</v>
      </c>
      <c r="H197" s="38" t="s">
        <v>4341</v>
      </c>
      <c r="I197" s="35" t="s">
        <v>3593</v>
      </c>
      <c r="J197" s="39" t="str">
        <f t="shared" si="40"/>
        <v>IC.IT.021716</v>
      </c>
      <c r="K197" s="38" t="s">
        <v>3298</v>
      </c>
      <c r="L197" s="35" t="str">
        <f t="shared" si="41"/>
        <v>Thigh, right</v>
      </c>
      <c r="M197" s="39" t="str">
        <f t="shared" si="42"/>
        <v>PI.IC.IT.021716.01</v>
      </c>
      <c r="N197" s="39"/>
      <c r="O197" s="39" t="str">
        <f t="shared" si="43"/>
        <v>PH.IC.IT.021716.01</v>
      </c>
      <c r="Q197" s="39" t="str">
        <f t="shared" si="44"/>
        <v>CL.IC.IT.021716.01</v>
      </c>
      <c r="R197" s="39"/>
      <c r="S197" s="39" t="str">
        <f t="shared" ref="S197:S261" si="45">CONCATENATE("DR.",J197,".",K197)</f>
        <v>DR.IC.IT.021716.01</v>
      </c>
      <c r="T197" s="39"/>
      <c r="U197" s="60" t="str">
        <f t="shared" ref="U197:U261" si="46">CONCATENATE("IM.",J197, ".",K197)</f>
        <v>IM.IC.IT.021716.01</v>
      </c>
      <c r="V197" s="59"/>
      <c r="W197" s="60" t="str">
        <f t="shared" ref="W197:W261" si="47">CONCATENATE("GE.",J197, ".",K197)</f>
        <v>GE.IC.IT.021716.01</v>
      </c>
      <c r="AH197" s="35" t="s">
        <v>3207</v>
      </c>
      <c r="AI197" s="35">
        <v>1500</v>
      </c>
    </row>
    <row r="198" spans="1:35" s="35" customFormat="1" ht="15">
      <c r="A198" s="35" t="s">
        <v>2189</v>
      </c>
      <c r="C198" s="38" t="s">
        <v>3293</v>
      </c>
      <c r="E198" s="38" t="s">
        <v>4342</v>
      </c>
      <c r="F198" s="35" t="s">
        <v>3563</v>
      </c>
      <c r="G198" s="35" t="s">
        <v>3594</v>
      </c>
      <c r="H198" s="38" t="s">
        <v>4342</v>
      </c>
      <c r="I198" s="35" t="s">
        <v>3595</v>
      </c>
      <c r="J198" s="39" t="str">
        <f t="shared" si="40"/>
        <v>IC.IT.021717</v>
      </c>
      <c r="K198" s="38" t="s">
        <v>3298</v>
      </c>
      <c r="L198" s="35" t="str">
        <f t="shared" si="41"/>
        <v>Thigh, left</v>
      </c>
      <c r="M198" s="39" t="str">
        <f t="shared" si="42"/>
        <v>PI.IC.IT.021717.01</v>
      </c>
      <c r="N198" s="39"/>
      <c r="O198" s="39" t="str">
        <f t="shared" si="43"/>
        <v>PH.IC.IT.021717.01</v>
      </c>
      <c r="Q198" s="39" t="str">
        <f t="shared" si="44"/>
        <v>CL.IC.IT.021717.01</v>
      </c>
      <c r="R198" s="39"/>
      <c r="S198" s="39" t="str">
        <f t="shared" si="45"/>
        <v>DR.IC.IT.021717.01</v>
      </c>
      <c r="T198" s="39"/>
      <c r="U198" s="60" t="str">
        <f t="shared" si="46"/>
        <v>IM.IC.IT.021717.01</v>
      </c>
      <c r="V198" s="59"/>
      <c r="W198" s="60" t="str">
        <f t="shared" si="47"/>
        <v>GE.IC.IT.021717.01</v>
      </c>
      <c r="AH198" s="35" t="s">
        <v>3207</v>
      </c>
      <c r="AI198" s="35">
        <v>1500</v>
      </c>
    </row>
    <row r="199" spans="1:35" s="35" customFormat="1" ht="15">
      <c r="A199" s="35" t="s">
        <v>2189</v>
      </c>
      <c r="C199" s="38" t="s">
        <v>3293</v>
      </c>
      <c r="E199" s="38" t="s">
        <v>4342</v>
      </c>
      <c r="F199" s="35" t="s">
        <v>3563</v>
      </c>
      <c r="G199" s="35" t="s">
        <v>3596</v>
      </c>
      <c r="H199" s="38" t="s">
        <v>4343</v>
      </c>
      <c r="I199" s="35" t="s">
        <v>3597</v>
      </c>
      <c r="J199" s="39" t="str">
        <f t="shared" si="40"/>
        <v>IC.IT.021718</v>
      </c>
      <c r="K199" s="38" t="s">
        <v>3298</v>
      </c>
      <c r="L199" s="35" t="str">
        <f t="shared" si="41"/>
        <v>Knee, right</v>
      </c>
      <c r="M199" s="39" t="str">
        <f t="shared" si="42"/>
        <v>PI.IC.IT.021718.01</v>
      </c>
      <c r="N199" s="39"/>
      <c r="O199" s="39" t="str">
        <f t="shared" si="43"/>
        <v>PH.IC.IT.021718.01</v>
      </c>
      <c r="Q199" s="39" t="str">
        <f t="shared" si="44"/>
        <v>CL.IC.IT.021718.01</v>
      </c>
      <c r="R199" s="39"/>
      <c r="S199" s="39" t="str">
        <f t="shared" si="45"/>
        <v>DR.IC.IT.021718.01</v>
      </c>
      <c r="T199" s="39"/>
      <c r="U199" s="60" t="str">
        <f t="shared" si="46"/>
        <v>IM.IC.IT.021718.01</v>
      </c>
      <c r="V199" s="59"/>
      <c r="W199" s="60" t="str">
        <f t="shared" si="47"/>
        <v>GE.IC.IT.021718.01</v>
      </c>
      <c r="AH199" s="35" t="s">
        <v>3207</v>
      </c>
      <c r="AI199" s="35">
        <v>1500</v>
      </c>
    </row>
    <row r="200" spans="1:35" s="35" customFormat="1" ht="15">
      <c r="A200" s="35" t="s">
        <v>2189</v>
      </c>
      <c r="C200" s="38" t="s">
        <v>3293</v>
      </c>
      <c r="E200" s="38" t="s">
        <v>4342</v>
      </c>
      <c r="F200" s="35" t="s">
        <v>3563</v>
      </c>
      <c r="G200" s="35" t="s">
        <v>3598</v>
      </c>
      <c r="H200" s="38" t="s">
        <v>4345</v>
      </c>
      <c r="I200" s="35" t="s">
        <v>3599</v>
      </c>
      <c r="J200" s="39" t="str">
        <f t="shared" si="40"/>
        <v>IC.IT.021719</v>
      </c>
      <c r="K200" s="38" t="s">
        <v>3298</v>
      </c>
      <c r="L200" s="35" t="str">
        <f t="shared" si="41"/>
        <v>Knee, left</v>
      </c>
      <c r="M200" s="39" t="str">
        <f t="shared" si="42"/>
        <v>PI.IC.IT.021719.01</v>
      </c>
      <c r="N200" s="39"/>
      <c r="O200" s="39" t="str">
        <f t="shared" si="43"/>
        <v>PH.IC.IT.021719.01</v>
      </c>
      <c r="Q200" s="39" t="str">
        <f t="shared" si="44"/>
        <v>CL.IC.IT.021719.01</v>
      </c>
      <c r="R200" s="39"/>
      <c r="S200" s="39" t="str">
        <f t="shared" si="45"/>
        <v>DR.IC.IT.021719.01</v>
      </c>
      <c r="T200" s="39"/>
      <c r="U200" s="60" t="str">
        <f t="shared" si="46"/>
        <v>IM.IC.IT.021719.01</v>
      </c>
      <c r="V200" s="59"/>
      <c r="W200" s="60" t="str">
        <f t="shared" si="47"/>
        <v>GE.IC.IT.021719.01</v>
      </c>
      <c r="AH200" s="35" t="s">
        <v>3207</v>
      </c>
      <c r="AI200" s="35">
        <v>1500</v>
      </c>
    </row>
    <row r="201" spans="1:35" s="35" customFormat="1" ht="15">
      <c r="A201" s="35" t="s">
        <v>2189</v>
      </c>
      <c r="C201" s="38" t="s">
        <v>3293</v>
      </c>
      <c r="E201" s="38" t="s">
        <v>4342</v>
      </c>
      <c r="F201" s="35" t="s">
        <v>3563</v>
      </c>
      <c r="G201" s="35" t="s">
        <v>3600</v>
      </c>
      <c r="H201" s="38" t="s">
        <v>4362</v>
      </c>
      <c r="I201" s="35" t="s">
        <v>3601</v>
      </c>
      <c r="J201" s="39" t="str">
        <f t="shared" si="40"/>
        <v>IC.IT.021720</v>
      </c>
      <c r="K201" s="38" t="s">
        <v>3298</v>
      </c>
      <c r="L201" s="35" t="str">
        <f t="shared" si="41"/>
        <v>Calf, right</v>
      </c>
      <c r="M201" s="39" t="str">
        <f t="shared" si="42"/>
        <v>PI.IC.IT.021720.01</v>
      </c>
      <c r="N201" s="39"/>
      <c r="O201" s="39" t="str">
        <f t="shared" si="43"/>
        <v>PH.IC.IT.021720.01</v>
      </c>
      <c r="Q201" s="39" t="str">
        <f t="shared" si="44"/>
        <v>CL.IC.IT.021720.01</v>
      </c>
      <c r="R201" s="39"/>
      <c r="S201" s="39" t="str">
        <f t="shared" si="45"/>
        <v>DR.IC.IT.021720.01</v>
      </c>
      <c r="T201" s="39"/>
      <c r="U201" s="60" t="str">
        <f t="shared" si="46"/>
        <v>IM.IC.IT.021720.01</v>
      </c>
      <c r="V201" s="59"/>
      <c r="W201" s="60" t="str">
        <f t="shared" si="47"/>
        <v>GE.IC.IT.021720.01</v>
      </c>
      <c r="AH201" s="35" t="s">
        <v>3207</v>
      </c>
      <c r="AI201" s="35">
        <v>1500</v>
      </c>
    </row>
    <row r="202" spans="1:35" s="35" customFormat="1" ht="15">
      <c r="A202" s="35" t="s">
        <v>2189</v>
      </c>
      <c r="C202" s="38" t="s">
        <v>3293</v>
      </c>
      <c r="E202" s="38" t="s">
        <v>4342</v>
      </c>
      <c r="F202" s="35" t="s">
        <v>3563</v>
      </c>
      <c r="G202" s="35" t="s">
        <v>3602</v>
      </c>
      <c r="H202" s="38" t="s">
        <v>4363</v>
      </c>
      <c r="I202" s="35" t="s">
        <v>3603</v>
      </c>
      <c r="J202" s="39" t="str">
        <f t="shared" si="40"/>
        <v>IC.IT.021721</v>
      </c>
      <c r="K202" s="38" t="s">
        <v>3298</v>
      </c>
      <c r="L202" s="35" t="str">
        <f t="shared" si="41"/>
        <v>Calf, left</v>
      </c>
      <c r="M202" s="39" t="str">
        <f t="shared" si="42"/>
        <v>PI.IC.IT.021721.01</v>
      </c>
      <c r="N202" s="39"/>
      <c r="O202" s="39" t="str">
        <f t="shared" si="43"/>
        <v>PH.IC.IT.021721.01</v>
      </c>
      <c r="Q202" s="39" t="str">
        <f t="shared" si="44"/>
        <v>CL.IC.IT.021721.01</v>
      </c>
      <c r="R202" s="39"/>
      <c r="S202" s="39" t="str">
        <f t="shared" si="45"/>
        <v>DR.IC.IT.021721.01</v>
      </c>
      <c r="T202" s="39"/>
      <c r="U202" s="60" t="str">
        <f t="shared" si="46"/>
        <v>IM.IC.IT.021721.01</v>
      </c>
      <c r="V202" s="59"/>
      <c r="W202" s="60" t="str">
        <f t="shared" si="47"/>
        <v>GE.IC.IT.021721.01</v>
      </c>
      <c r="AH202" s="35" t="s">
        <v>3207</v>
      </c>
      <c r="AI202" s="35">
        <v>1500</v>
      </c>
    </row>
    <row r="203" spans="1:35" s="35" customFormat="1" ht="15">
      <c r="A203" s="35" t="s">
        <v>2189</v>
      </c>
      <c r="C203" s="38" t="s">
        <v>3293</v>
      </c>
      <c r="E203" s="38" t="s">
        <v>4342</v>
      </c>
      <c r="F203" s="35" t="s">
        <v>3563</v>
      </c>
      <c r="G203" s="35" t="s">
        <v>3604</v>
      </c>
      <c r="H203" s="38" t="s">
        <v>4364</v>
      </c>
      <c r="I203" s="35" t="s">
        <v>3605</v>
      </c>
      <c r="J203" s="39" t="str">
        <f t="shared" si="40"/>
        <v>IC.IT.021722</v>
      </c>
      <c r="K203" s="38" t="s">
        <v>3298</v>
      </c>
      <c r="L203" s="35" t="str">
        <f t="shared" si="41"/>
        <v>Ankle, right</v>
      </c>
      <c r="M203" s="39" t="str">
        <f t="shared" si="42"/>
        <v>PI.IC.IT.021722.01</v>
      </c>
      <c r="N203" s="39"/>
      <c r="O203" s="39" t="str">
        <f t="shared" si="43"/>
        <v>PH.IC.IT.021722.01</v>
      </c>
      <c r="Q203" s="39" t="str">
        <f t="shared" si="44"/>
        <v>CL.IC.IT.021722.01</v>
      </c>
      <c r="R203" s="39"/>
      <c r="S203" s="39" t="str">
        <f t="shared" si="45"/>
        <v>DR.IC.IT.021722.01</v>
      </c>
      <c r="T203" s="39"/>
      <c r="U203" s="60" t="str">
        <f t="shared" si="46"/>
        <v>IM.IC.IT.021722.01</v>
      </c>
      <c r="V203" s="59"/>
      <c r="W203" s="60" t="str">
        <f t="shared" si="47"/>
        <v>GE.IC.IT.021722.01</v>
      </c>
      <c r="AH203" s="35" t="s">
        <v>3207</v>
      </c>
      <c r="AI203" s="35">
        <v>1500</v>
      </c>
    </row>
    <row r="204" spans="1:35" s="35" customFormat="1" ht="15">
      <c r="A204" s="35" t="s">
        <v>2189</v>
      </c>
      <c r="C204" s="38" t="s">
        <v>3293</v>
      </c>
      <c r="E204" s="38" t="s">
        <v>4342</v>
      </c>
      <c r="F204" s="35" t="s">
        <v>3563</v>
      </c>
      <c r="G204" s="35" t="s">
        <v>3606</v>
      </c>
      <c r="H204" s="38" t="s">
        <v>4365</v>
      </c>
      <c r="I204" s="35" t="s">
        <v>3607</v>
      </c>
      <c r="J204" s="39" t="str">
        <f t="shared" si="40"/>
        <v>IC.IT.021723</v>
      </c>
      <c r="K204" s="38" t="s">
        <v>3298</v>
      </c>
      <c r="L204" s="35" t="str">
        <f t="shared" si="41"/>
        <v>Ankle, left</v>
      </c>
      <c r="M204" s="39" t="str">
        <f t="shared" si="42"/>
        <v>PI.IC.IT.021723.01</v>
      </c>
      <c r="N204" s="39"/>
      <c r="O204" s="39" t="str">
        <f t="shared" si="43"/>
        <v>PH.IC.IT.021723.01</v>
      </c>
      <c r="Q204" s="39" t="str">
        <f t="shared" si="44"/>
        <v>CL.IC.IT.021723.01</v>
      </c>
      <c r="R204" s="39"/>
      <c r="S204" s="39" t="str">
        <f t="shared" si="45"/>
        <v>DR.IC.IT.021723.01</v>
      </c>
      <c r="T204" s="39"/>
      <c r="U204" s="60" t="str">
        <f t="shared" si="46"/>
        <v>IM.IC.IT.021723.01</v>
      </c>
      <c r="V204" s="59"/>
      <c r="W204" s="60" t="str">
        <f t="shared" si="47"/>
        <v>GE.IC.IT.021723.01</v>
      </c>
      <c r="AH204" s="35" t="s">
        <v>3207</v>
      </c>
      <c r="AI204" s="35">
        <v>1500</v>
      </c>
    </row>
    <row r="205" spans="1:35" s="35" customFormat="1" ht="15">
      <c r="A205" s="35" t="s">
        <v>2189</v>
      </c>
      <c r="C205" s="38" t="s">
        <v>3293</v>
      </c>
      <c r="E205" s="38" t="s">
        <v>4342</v>
      </c>
      <c r="F205" s="35" t="s">
        <v>3563</v>
      </c>
      <c r="G205" s="35" t="s">
        <v>3608</v>
      </c>
      <c r="H205" s="38" t="s">
        <v>4366</v>
      </c>
      <c r="I205" s="35" t="s">
        <v>3609</v>
      </c>
      <c r="J205" s="39" t="str">
        <f t="shared" si="40"/>
        <v>IC.IT.021724</v>
      </c>
      <c r="K205" s="38" t="s">
        <v>3298</v>
      </c>
      <c r="L205" s="35" t="str">
        <f t="shared" si="41"/>
        <v>Heel, right</v>
      </c>
      <c r="M205" s="39" t="str">
        <f t="shared" si="42"/>
        <v>PI.IC.IT.021724.01</v>
      </c>
      <c r="N205" s="39"/>
      <c r="O205" s="39" t="str">
        <f t="shared" si="43"/>
        <v>PH.IC.IT.021724.01</v>
      </c>
      <c r="Q205" s="39" t="str">
        <f t="shared" si="44"/>
        <v>CL.IC.IT.021724.01</v>
      </c>
      <c r="R205" s="39"/>
      <c r="S205" s="39" t="str">
        <f t="shared" si="45"/>
        <v>DR.IC.IT.021724.01</v>
      </c>
      <c r="T205" s="39"/>
      <c r="U205" s="60" t="str">
        <f t="shared" si="46"/>
        <v>IM.IC.IT.021724.01</v>
      </c>
      <c r="V205" s="59"/>
      <c r="W205" s="60" t="str">
        <f t="shared" si="47"/>
        <v>GE.IC.IT.021724.01</v>
      </c>
      <c r="AH205" s="35" t="s">
        <v>3207</v>
      </c>
      <c r="AI205" s="35">
        <v>1500</v>
      </c>
    </row>
    <row r="206" spans="1:35" s="35" customFormat="1" ht="15">
      <c r="A206" s="35" t="s">
        <v>2189</v>
      </c>
      <c r="C206" s="38" t="s">
        <v>3293</v>
      </c>
      <c r="E206" s="38" t="s">
        <v>4342</v>
      </c>
      <c r="F206" s="35" t="s">
        <v>3563</v>
      </c>
      <c r="G206" s="35" t="s">
        <v>3610</v>
      </c>
      <c r="H206" s="38" t="s">
        <v>4367</v>
      </c>
      <c r="I206" s="35" t="s">
        <v>3611</v>
      </c>
      <c r="J206" s="39" t="str">
        <f t="shared" si="40"/>
        <v>IC.IT.021725</v>
      </c>
      <c r="K206" s="38" t="s">
        <v>3298</v>
      </c>
      <c r="L206" s="35" t="str">
        <f t="shared" si="41"/>
        <v>Heel, left</v>
      </c>
      <c r="M206" s="39" t="str">
        <f t="shared" si="42"/>
        <v>PI.IC.IT.021725.01</v>
      </c>
      <c r="N206" s="39"/>
      <c r="O206" s="39" t="str">
        <f t="shared" si="43"/>
        <v>PH.IC.IT.021725.01</v>
      </c>
      <c r="Q206" s="39" t="str">
        <f t="shared" si="44"/>
        <v>CL.IC.IT.021725.01</v>
      </c>
      <c r="R206" s="39"/>
      <c r="S206" s="39" t="str">
        <f t="shared" si="45"/>
        <v>DR.IC.IT.021725.01</v>
      </c>
      <c r="T206" s="39"/>
      <c r="U206" s="60" t="str">
        <f t="shared" si="46"/>
        <v>IM.IC.IT.021725.01</v>
      </c>
      <c r="V206" s="59"/>
      <c r="W206" s="60" t="str">
        <f t="shared" si="47"/>
        <v>GE.IC.IT.021725.01</v>
      </c>
      <c r="AH206" s="35" t="s">
        <v>3207</v>
      </c>
      <c r="AI206" s="35">
        <v>1500</v>
      </c>
    </row>
    <row r="207" spans="1:35" s="35" customFormat="1" ht="15">
      <c r="A207" s="35" t="s">
        <v>2189</v>
      </c>
      <c r="C207" s="38" t="s">
        <v>3293</v>
      </c>
      <c r="E207" s="38" t="s">
        <v>4342</v>
      </c>
      <c r="F207" s="35" t="s">
        <v>3563</v>
      </c>
      <c r="G207" s="35" t="s">
        <v>3612</v>
      </c>
      <c r="H207" s="38" t="s">
        <v>4368</v>
      </c>
      <c r="I207" s="35" t="s">
        <v>3613</v>
      </c>
      <c r="J207" s="39" t="str">
        <f t="shared" si="40"/>
        <v>IC.IT.021726</v>
      </c>
      <c r="K207" s="38" t="s">
        <v>3298</v>
      </c>
      <c r="L207" s="35" t="str">
        <f t="shared" si="41"/>
        <v>Foot, right</v>
      </c>
      <c r="M207" s="39" t="str">
        <f t="shared" si="42"/>
        <v>PI.IC.IT.021726.01</v>
      </c>
      <c r="N207" s="39"/>
      <c r="O207" s="39" t="str">
        <f t="shared" si="43"/>
        <v>PH.IC.IT.021726.01</v>
      </c>
      <c r="Q207" s="39" t="str">
        <f t="shared" si="44"/>
        <v>CL.IC.IT.021726.01</v>
      </c>
      <c r="R207" s="39"/>
      <c r="S207" s="39" t="str">
        <f t="shared" si="45"/>
        <v>DR.IC.IT.021726.01</v>
      </c>
      <c r="T207" s="39"/>
      <c r="U207" s="60" t="str">
        <f t="shared" si="46"/>
        <v>IM.IC.IT.021726.01</v>
      </c>
      <c r="V207" s="59"/>
      <c r="W207" s="60" t="str">
        <f t="shared" si="47"/>
        <v>GE.IC.IT.021726.01</v>
      </c>
      <c r="AH207" s="35" t="s">
        <v>3207</v>
      </c>
      <c r="AI207" s="35">
        <v>1500</v>
      </c>
    </row>
    <row r="208" spans="1:35" s="35" customFormat="1" ht="15">
      <c r="A208" s="35" t="s">
        <v>2189</v>
      </c>
      <c r="C208" s="38" t="s">
        <v>3293</v>
      </c>
      <c r="E208" s="38" t="s">
        <v>4342</v>
      </c>
      <c r="F208" s="35" t="s">
        <v>3563</v>
      </c>
      <c r="G208" s="35" t="s">
        <v>3614</v>
      </c>
      <c r="H208" s="38" t="s">
        <v>4369</v>
      </c>
      <c r="I208" s="35" t="s">
        <v>3615</v>
      </c>
      <c r="J208" s="39" t="str">
        <f t="shared" si="40"/>
        <v>IC.IT.021727</v>
      </c>
      <c r="K208" s="38" t="s">
        <v>3298</v>
      </c>
      <c r="L208" s="35" t="str">
        <f t="shared" si="41"/>
        <v>Foot, left</v>
      </c>
      <c r="M208" s="39" t="str">
        <f t="shared" si="42"/>
        <v>PI.IC.IT.021727.01</v>
      </c>
      <c r="N208" s="39"/>
      <c r="O208" s="39" t="str">
        <f t="shared" si="43"/>
        <v>PH.IC.IT.021727.01</v>
      </c>
      <c r="Q208" s="39" t="str">
        <f t="shared" si="44"/>
        <v>CL.IC.IT.021727.01</v>
      </c>
      <c r="R208" s="39"/>
      <c r="S208" s="39" t="str">
        <f t="shared" si="45"/>
        <v>DR.IC.IT.021727.01</v>
      </c>
      <c r="T208" s="39"/>
      <c r="U208" s="60" t="str">
        <f t="shared" si="46"/>
        <v>IM.IC.IT.021727.01</v>
      </c>
      <c r="V208" s="59"/>
      <c r="W208" s="60" t="str">
        <f t="shared" si="47"/>
        <v>GE.IC.IT.021727.01</v>
      </c>
      <c r="AH208" s="35" t="s">
        <v>3207</v>
      </c>
      <c r="AI208" s="35">
        <v>1500</v>
      </c>
    </row>
    <row r="209" spans="1:35" s="35" customFormat="1" ht="15">
      <c r="A209" s="35" t="s">
        <v>2189</v>
      </c>
      <c r="C209" s="38" t="s">
        <v>3293</v>
      </c>
      <c r="E209" s="38" t="s">
        <v>4342</v>
      </c>
      <c r="F209" s="35" t="s">
        <v>3563</v>
      </c>
      <c r="G209" s="35" t="s">
        <v>3616</v>
      </c>
      <c r="H209" s="38" t="s">
        <v>4370</v>
      </c>
      <c r="I209" s="35" t="s">
        <v>3617</v>
      </c>
      <c r="J209" s="39" t="str">
        <f t="shared" si="40"/>
        <v>IC.IT.021728</v>
      </c>
      <c r="K209" s="38" t="s">
        <v>3298</v>
      </c>
      <c r="L209" s="35" t="str">
        <f t="shared" si="41"/>
        <v>Toe(s), right: specify</v>
      </c>
      <c r="M209" s="39" t="str">
        <f t="shared" si="42"/>
        <v>PI.IC.IT.021728.01</v>
      </c>
      <c r="N209" s="39"/>
      <c r="O209" s="39" t="str">
        <f t="shared" si="43"/>
        <v>PH.IC.IT.021728.01</v>
      </c>
      <c r="Q209" s="39" t="str">
        <f t="shared" si="44"/>
        <v>CL.IC.IT.021728.01</v>
      </c>
      <c r="R209" s="39"/>
      <c r="S209" s="39" t="str">
        <f t="shared" si="45"/>
        <v>DR.IC.IT.021728.01</v>
      </c>
      <c r="T209" s="39"/>
      <c r="U209" s="60" t="str">
        <f t="shared" si="46"/>
        <v>IM.IC.IT.021728.01</v>
      </c>
      <c r="V209" s="59"/>
      <c r="W209" s="60" t="str">
        <f t="shared" si="47"/>
        <v>GE.IC.IT.021728.01</v>
      </c>
      <c r="AH209" s="35" t="s">
        <v>3207</v>
      </c>
      <c r="AI209" s="35">
        <v>1500</v>
      </c>
    </row>
    <row r="210" spans="1:35" s="35" customFormat="1" ht="15">
      <c r="A210" s="35" t="s">
        <v>2189</v>
      </c>
      <c r="C210" s="38" t="s">
        <v>3293</v>
      </c>
      <c r="E210" s="38" t="s">
        <v>4371</v>
      </c>
      <c r="F210" s="35" t="s">
        <v>3563</v>
      </c>
      <c r="G210" s="35" t="s">
        <v>3618</v>
      </c>
      <c r="H210" s="38" t="s">
        <v>4372</v>
      </c>
      <c r="I210" s="35" t="s">
        <v>3619</v>
      </c>
      <c r="J210" s="39" t="str">
        <f t="shared" si="40"/>
        <v>IC.IT.021729</v>
      </c>
      <c r="K210" s="38" t="s">
        <v>3298</v>
      </c>
      <c r="L210" s="35" t="str">
        <f t="shared" si="41"/>
        <v>Toe(s), left:  specify</v>
      </c>
      <c r="M210" s="39" t="str">
        <f t="shared" si="42"/>
        <v>PI.IC.IT.021729.01</v>
      </c>
      <c r="N210" s="39"/>
      <c r="O210" s="39" t="str">
        <f t="shared" si="43"/>
        <v>PH.IC.IT.021729.01</v>
      </c>
      <c r="Q210" s="39" t="str">
        <f t="shared" si="44"/>
        <v>CL.IC.IT.021729.01</v>
      </c>
      <c r="R210" s="39"/>
      <c r="S210" s="39" t="str">
        <f t="shared" si="45"/>
        <v>DR.IC.IT.021729.01</v>
      </c>
      <c r="T210" s="39"/>
      <c r="U210" s="60" t="str">
        <f t="shared" si="46"/>
        <v>IM.IC.IT.021729.01</v>
      </c>
      <c r="V210" s="59"/>
      <c r="W210" s="60" t="str">
        <f t="shared" si="47"/>
        <v>GE.IC.IT.021729.01</v>
      </c>
      <c r="AH210" s="35" t="s">
        <v>3207</v>
      </c>
      <c r="AI210" s="35">
        <v>1500</v>
      </c>
    </row>
    <row r="211" spans="1:35" s="35" customFormat="1" ht="15">
      <c r="A211" s="35" t="s">
        <v>2189</v>
      </c>
      <c r="C211" s="38" t="s">
        <v>3293</v>
      </c>
      <c r="E211" s="38" t="s">
        <v>4371</v>
      </c>
      <c r="F211" s="35" t="s">
        <v>4373</v>
      </c>
      <c r="G211" s="35" t="s">
        <v>4374</v>
      </c>
      <c r="H211" s="38" t="s">
        <v>4375</v>
      </c>
      <c r="J211" s="39" t="str">
        <f t="shared" si="40"/>
        <v>IC.IT.021730</v>
      </c>
      <c r="K211" s="38" t="s">
        <v>3298</v>
      </c>
      <c r="L211" s="35" t="str">
        <f t="shared" si="41"/>
        <v>Shin, right</v>
      </c>
      <c r="M211" s="39" t="str">
        <f t="shared" si="42"/>
        <v>PI.IC.IT.021730.01</v>
      </c>
      <c r="N211" s="39"/>
      <c r="O211" s="39" t="str">
        <f t="shared" si="43"/>
        <v>PH.IC.IT.021730.01</v>
      </c>
      <c r="Q211" s="39" t="str">
        <f t="shared" si="44"/>
        <v>CL.IC.IT.021730.01</v>
      </c>
      <c r="R211" s="39"/>
      <c r="S211" s="39" t="str">
        <f t="shared" si="45"/>
        <v>DR.IC.IT.021730.01</v>
      </c>
      <c r="T211" s="39"/>
      <c r="U211" s="60" t="str">
        <f t="shared" si="46"/>
        <v>IM.IC.IT.021730.01</v>
      </c>
      <c r="V211" s="59"/>
      <c r="W211" s="60" t="str">
        <f t="shared" si="47"/>
        <v>GE.IC.IT.021730.01</v>
      </c>
      <c r="AF211" s="35" t="s">
        <v>3326</v>
      </c>
      <c r="AG211" s="35">
        <v>1279</v>
      </c>
      <c r="AH211" s="35" t="s">
        <v>3207</v>
      </c>
      <c r="AI211" s="35">
        <v>1500</v>
      </c>
    </row>
    <row r="212" spans="1:35" s="35" customFormat="1" ht="15">
      <c r="A212" s="35" t="s">
        <v>2189</v>
      </c>
      <c r="C212" s="38" t="s">
        <v>3293</v>
      </c>
      <c r="E212" s="38" t="s">
        <v>4342</v>
      </c>
      <c r="F212" s="35" t="s">
        <v>4373</v>
      </c>
      <c r="G212" s="35" t="s">
        <v>4376</v>
      </c>
      <c r="H212" s="38" t="s">
        <v>4377</v>
      </c>
      <c r="J212" s="39" t="str">
        <f t="shared" si="40"/>
        <v>IC.IT.021731</v>
      </c>
      <c r="K212" s="38" t="s">
        <v>3298</v>
      </c>
      <c r="L212" s="35" t="str">
        <f t="shared" si="41"/>
        <v>Shin, left</v>
      </c>
      <c r="M212" s="39" t="str">
        <f t="shared" si="42"/>
        <v>PI.IC.IT.021731.01</v>
      </c>
      <c r="N212" s="39"/>
      <c r="O212" s="39" t="str">
        <f t="shared" si="43"/>
        <v>PH.IC.IT.021731.01</v>
      </c>
      <c r="Q212" s="39" t="str">
        <f t="shared" si="44"/>
        <v>CL.IC.IT.021731.01</v>
      </c>
      <c r="R212" s="39"/>
      <c r="S212" s="39" t="str">
        <f t="shared" si="45"/>
        <v>DR.IC.IT.021731.01</v>
      </c>
      <c r="T212" s="39"/>
      <c r="U212" s="60" t="str">
        <f t="shared" si="46"/>
        <v>IM.IC.IT.021731.01</v>
      </c>
      <c r="V212" s="59"/>
      <c r="W212" s="60" t="str">
        <f t="shared" si="47"/>
        <v>GE.IC.IT.021731.01</v>
      </c>
      <c r="AF212" s="35" t="s">
        <v>3326</v>
      </c>
      <c r="AG212" s="35">
        <v>1279</v>
      </c>
      <c r="AH212" s="35" t="s">
        <v>3207</v>
      </c>
      <c r="AI212" s="35">
        <v>1500</v>
      </c>
    </row>
    <row r="213" spans="1:35" s="35" customFormat="1" ht="15">
      <c r="A213" s="35" t="s">
        <v>2189</v>
      </c>
      <c r="C213" s="38" t="s">
        <v>3293</v>
      </c>
      <c r="D213" s="35" t="s">
        <v>4378</v>
      </c>
      <c r="E213" s="38" t="s">
        <v>4343</v>
      </c>
      <c r="F213" s="35" t="s">
        <v>3621</v>
      </c>
      <c r="G213" s="35" t="s">
        <v>3622</v>
      </c>
      <c r="H213" s="38" t="s">
        <v>3298</v>
      </c>
      <c r="I213" s="35" t="s">
        <v>3623</v>
      </c>
      <c r="J213" s="39" t="str">
        <f t="shared" si="40"/>
        <v>IC.IT.021801</v>
      </c>
      <c r="K213" s="38" t="s">
        <v>3298</v>
      </c>
      <c r="L213" s="35" t="str">
        <f t="shared" si="41"/>
        <v>Forehead, right side</v>
      </c>
      <c r="M213" s="39" t="str">
        <f t="shared" si="42"/>
        <v>PI.IC.IT.021801.01</v>
      </c>
      <c r="N213" s="39"/>
      <c r="O213" s="39" t="str">
        <f t="shared" si="43"/>
        <v>PH.IC.IT.021801.01</v>
      </c>
      <c r="Q213" s="39" t="str">
        <f t="shared" si="44"/>
        <v>CL.IC.IT.021801.01</v>
      </c>
      <c r="R213" s="39"/>
      <c r="S213" s="39" t="str">
        <f t="shared" si="45"/>
        <v>DR.IC.IT.021801.01</v>
      </c>
      <c r="T213" s="39"/>
      <c r="U213" s="60" t="str">
        <f t="shared" si="46"/>
        <v>IM.IC.IT.021801.01</v>
      </c>
      <c r="V213" s="59"/>
      <c r="W213" s="60" t="str">
        <f t="shared" si="47"/>
        <v>GE.IC.IT.021801.01</v>
      </c>
      <c r="AH213" s="35" t="s">
        <v>3207</v>
      </c>
      <c r="AI213" s="35">
        <v>1500</v>
      </c>
    </row>
    <row r="214" spans="1:35" s="35" customFormat="1" ht="15">
      <c r="A214" s="35" t="s">
        <v>2189</v>
      </c>
      <c r="C214" s="38" t="s">
        <v>3293</v>
      </c>
      <c r="E214" s="38" t="s">
        <v>4343</v>
      </c>
      <c r="F214" s="35" t="s">
        <v>3621</v>
      </c>
      <c r="G214" s="35" t="s">
        <v>3624</v>
      </c>
      <c r="H214" s="38" t="s">
        <v>3293</v>
      </c>
      <c r="I214" s="35" t="s">
        <v>3625</v>
      </c>
      <c r="J214" s="39" t="str">
        <f t="shared" si="40"/>
        <v>IC.IT.021802</v>
      </c>
      <c r="K214" s="38" t="s">
        <v>3298</v>
      </c>
      <c r="L214" s="35" t="str">
        <f t="shared" si="41"/>
        <v>Forehead, left side</v>
      </c>
      <c r="M214" s="39" t="str">
        <f t="shared" si="42"/>
        <v>PI.IC.IT.021802.01</v>
      </c>
      <c r="N214" s="39"/>
      <c r="O214" s="39" t="str">
        <f t="shared" si="43"/>
        <v>PH.IC.IT.021802.01</v>
      </c>
      <c r="Q214" s="39" t="str">
        <f t="shared" si="44"/>
        <v>CL.IC.IT.021802.01</v>
      </c>
      <c r="R214" s="39"/>
      <c r="S214" s="39" t="str">
        <f t="shared" si="45"/>
        <v>DR.IC.IT.021802.01</v>
      </c>
      <c r="T214" s="39"/>
      <c r="U214" s="60" t="str">
        <f t="shared" si="46"/>
        <v>IM.IC.IT.021802.01</v>
      </c>
      <c r="V214" s="59"/>
      <c r="W214" s="60" t="str">
        <f t="shared" si="47"/>
        <v>GE.IC.IT.021802.01</v>
      </c>
      <c r="AH214" s="35" t="s">
        <v>3207</v>
      </c>
      <c r="AI214" s="35">
        <v>1500</v>
      </c>
    </row>
    <row r="215" spans="1:35" s="35" customFormat="1" ht="15">
      <c r="A215" s="35" t="s">
        <v>2189</v>
      </c>
      <c r="C215" s="38" t="s">
        <v>3293</v>
      </c>
      <c r="E215" s="38" t="s">
        <v>4343</v>
      </c>
      <c r="F215" s="35" t="s">
        <v>3621</v>
      </c>
      <c r="G215" s="35" t="s">
        <v>3626</v>
      </c>
      <c r="H215" s="38" t="s">
        <v>4329</v>
      </c>
      <c r="I215" s="35" t="s">
        <v>3626</v>
      </c>
      <c r="J215" s="39" t="str">
        <f t="shared" si="40"/>
        <v>IC.IT.021803</v>
      </c>
      <c r="K215" s="38" t="s">
        <v>3298</v>
      </c>
      <c r="L215" s="35" t="str">
        <f t="shared" si="41"/>
        <v>Forehead</v>
      </c>
      <c r="M215" s="39" t="str">
        <f t="shared" si="42"/>
        <v>PI.IC.IT.021803.01</v>
      </c>
      <c r="N215" s="39"/>
      <c r="O215" s="39" t="str">
        <f t="shared" si="43"/>
        <v>PH.IC.IT.021803.01</v>
      </c>
      <c r="Q215" s="39" t="str">
        <f t="shared" si="44"/>
        <v>CL.IC.IT.021803.01</v>
      </c>
      <c r="R215" s="39"/>
      <c r="S215" s="39" t="str">
        <f t="shared" si="45"/>
        <v>DR.IC.IT.021803.01</v>
      </c>
      <c r="T215" s="39"/>
      <c r="U215" s="60" t="str">
        <f t="shared" si="46"/>
        <v>IM.IC.IT.021803.01</v>
      </c>
      <c r="V215" s="59"/>
      <c r="W215" s="60" t="str">
        <f t="shared" si="47"/>
        <v>GE.IC.IT.021803.01</v>
      </c>
      <c r="AH215" s="35" t="s">
        <v>3207</v>
      </c>
      <c r="AI215" s="35">
        <v>1500</v>
      </c>
    </row>
    <row r="216" spans="1:35" s="35" customFormat="1" ht="15">
      <c r="A216" s="35" t="s">
        <v>2189</v>
      </c>
      <c r="C216" s="38" t="s">
        <v>3293</v>
      </c>
      <c r="E216" s="38" t="s">
        <v>4343</v>
      </c>
      <c r="F216" s="35" t="s">
        <v>3621</v>
      </c>
      <c r="G216" s="35" t="s">
        <v>3627</v>
      </c>
      <c r="H216" s="38" t="s">
        <v>4308</v>
      </c>
      <c r="I216" s="35" t="s">
        <v>3628</v>
      </c>
      <c r="J216" s="39" t="str">
        <f t="shared" si="40"/>
        <v>IC.IT.021804</v>
      </c>
      <c r="K216" s="38" t="s">
        <v>3298</v>
      </c>
      <c r="L216" s="35" t="str">
        <f t="shared" si="41"/>
        <v>Temporal, right</v>
      </c>
      <c r="M216" s="39" t="str">
        <f t="shared" si="42"/>
        <v>PI.IC.IT.021804.01</v>
      </c>
      <c r="N216" s="39"/>
      <c r="O216" s="39" t="str">
        <f t="shared" si="43"/>
        <v>PH.IC.IT.021804.01</v>
      </c>
      <c r="Q216" s="39" t="str">
        <f t="shared" si="44"/>
        <v>CL.IC.IT.021804.01</v>
      </c>
      <c r="R216" s="39"/>
      <c r="S216" s="39" t="str">
        <f t="shared" si="45"/>
        <v>DR.IC.IT.021804.01</v>
      </c>
      <c r="T216" s="39"/>
      <c r="U216" s="60" t="str">
        <f t="shared" si="46"/>
        <v>IM.IC.IT.021804.01</v>
      </c>
      <c r="V216" s="59"/>
      <c r="W216" s="60" t="str">
        <f t="shared" si="47"/>
        <v>GE.IC.IT.021804.01</v>
      </c>
      <c r="AH216" s="35" t="s">
        <v>3207</v>
      </c>
      <c r="AI216" s="35">
        <v>1500</v>
      </c>
    </row>
    <row r="217" spans="1:35" s="35" customFormat="1" ht="15">
      <c r="A217" s="35" t="s">
        <v>2189</v>
      </c>
      <c r="C217" s="38" t="s">
        <v>3293</v>
      </c>
      <c r="E217" s="38" t="s">
        <v>4343</v>
      </c>
      <c r="F217" s="35" t="s">
        <v>3621</v>
      </c>
      <c r="G217" s="35" t="s">
        <v>3629</v>
      </c>
      <c r="H217" s="38" t="s">
        <v>4265</v>
      </c>
      <c r="I217" s="35" t="s">
        <v>3630</v>
      </c>
      <c r="J217" s="39" t="str">
        <f t="shared" si="40"/>
        <v>IC.IT.021805</v>
      </c>
      <c r="K217" s="38" t="s">
        <v>3298</v>
      </c>
      <c r="L217" s="35" t="str">
        <f t="shared" si="41"/>
        <v>Temporal, left</v>
      </c>
      <c r="M217" s="39" t="str">
        <f t="shared" si="42"/>
        <v>PI.IC.IT.021805.01</v>
      </c>
      <c r="N217" s="39"/>
      <c r="O217" s="39" t="str">
        <f t="shared" si="43"/>
        <v>PH.IC.IT.021805.01</v>
      </c>
      <c r="Q217" s="39" t="str">
        <f t="shared" si="44"/>
        <v>CL.IC.IT.021805.01</v>
      </c>
      <c r="R217" s="39"/>
      <c r="S217" s="39" t="str">
        <f t="shared" si="45"/>
        <v>DR.IC.IT.021805.01</v>
      </c>
      <c r="T217" s="39"/>
      <c r="U217" s="60" t="str">
        <f t="shared" si="46"/>
        <v>IM.IC.IT.021805.01</v>
      </c>
      <c r="V217" s="59"/>
      <c r="W217" s="60" t="str">
        <f t="shared" si="47"/>
        <v>GE.IC.IT.021805.01</v>
      </c>
      <c r="AH217" s="35" t="s">
        <v>3207</v>
      </c>
      <c r="AI217" s="35">
        <v>1500</v>
      </c>
    </row>
    <row r="218" spans="1:35" s="35" customFormat="1" ht="15">
      <c r="A218" s="35" t="s">
        <v>2189</v>
      </c>
      <c r="C218" s="38" t="s">
        <v>3293</v>
      </c>
      <c r="E218" s="38" t="s">
        <v>4343</v>
      </c>
      <c r="F218" s="35" t="s">
        <v>3621</v>
      </c>
      <c r="G218" s="35" t="s">
        <v>3631</v>
      </c>
      <c r="H218" s="38" t="s">
        <v>4309</v>
      </c>
      <c r="I218" s="35" t="s">
        <v>3632</v>
      </c>
      <c r="J218" s="39" t="str">
        <f t="shared" si="40"/>
        <v>IC.IT.021806</v>
      </c>
      <c r="K218" s="38" t="s">
        <v>3298</v>
      </c>
      <c r="L218" s="35" t="str">
        <f t="shared" si="41"/>
        <v>Parietal, right</v>
      </c>
      <c r="M218" s="39" t="str">
        <f t="shared" si="42"/>
        <v>PI.IC.IT.021806.01</v>
      </c>
      <c r="N218" s="39"/>
      <c r="O218" s="39" t="str">
        <f t="shared" si="43"/>
        <v>PH.IC.IT.021806.01</v>
      </c>
      <c r="Q218" s="39" t="str">
        <f t="shared" si="44"/>
        <v>CL.IC.IT.021806.01</v>
      </c>
      <c r="R218" s="39"/>
      <c r="S218" s="39" t="str">
        <f t="shared" si="45"/>
        <v>DR.IC.IT.021806.01</v>
      </c>
      <c r="T218" s="39"/>
      <c r="U218" s="60" t="str">
        <f t="shared" si="46"/>
        <v>IM.IC.IT.021806.01</v>
      </c>
      <c r="V218" s="59"/>
      <c r="W218" s="60" t="str">
        <f t="shared" si="47"/>
        <v>GE.IC.IT.021806.01</v>
      </c>
      <c r="AH218" s="35" t="s">
        <v>3207</v>
      </c>
      <c r="AI218" s="35">
        <v>1500</v>
      </c>
    </row>
    <row r="219" spans="1:35" s="35" customFormat="1" ht="15">
      <c r="A219" s="35" t="s">
        <v>2189</v>
      </c>
      <c r="C219" s="38" t="s">
        <v>3293</v>
      </c>
      <c r="E219" s="38" t="s">
        <v>4343</v>
      </c>
      <c r="F219" s="35" t="s">
        <v>3621</v>
      </c>
      <c r="G219" s="35" t="s">
        <v>3633</v>
      </c>
      <c r="H219" s="38" t="s">
        <v>4311</v>
      </c>
      <c r="I219" s="35" t="s">
        <v>3634</v>
      </c>
      <c r="J219" s="39" t="str">
        <f t="shared" si="40"/>
        <v>IC.IT.021807</v>
      </c>
      <c r="K219" s="38" t="s">
        <v>3298</v>
      </c>
      <c r="L219" s="35" t="str">
        <f t="shared" si="41"/>
        <v>Parietal, left</v>
      </c>
      <c r="M219" s="39" t="str">
        <f t="shared" si="42"/>
        <v>PI.IC.IT.021807.01</v>
      </c>
      <c r="N219" s="39"/>
      <c r="O219" s="39" t="str">
        <f t="shared" si="43"/>
        <v>PH.IC.IT.021807.01</v>
      </c>
      <c r="Q219" s="39" t="str">
        <f t="shared" si="44"/>
        <v>CL.IC.IT.021807.01</v>
      </c>
      <c r="R219" s="39"/>
      <c r="S219" s="39" t="str">
        <f t="shared" si="45"/>
        <v>DR.IC.IT.021807.01</v>
      </c>
      <c r="T219" s="39"/>
      <c r="U219" s="60" t="str">
        <f t="shared" si="46"/>
        <v>IM.IC.IT.021807.01</v>
      </c>
      <c r="V219" s="59"/>
      <c r="W219" s="60" t="str">
        <f t="shared" si="47"/>
        <v>GE.IC.IT.021807.01</v>
      </c>
      <c r="AH219" s="35" t="s">
        <v>3207</v>
      </c>
      <c r="AI219" s="35">
        <v>1500</v>
      </c>
    </row>
    <row r="220" spans="1:35" s="35" customFormat="1" ht="15">
      <c r="A220" s="35" t="s">
        <v>2189</v>
      </c>
      <c r="C220" s="38" t="s">
        <v>3293</v>
      </c>
      <c r="E220" s="38" t="s">
        <v>4343</v>
      </c>
      <c r="F220" s="35" t="s">
        <v>3621</v>
      </c>
      <c r="G220" s="35" t="s">
        <v>3635</v>
      </c>
      <c r="H220" s="38" t="s">
        <v>4312</v>
      </c>
      <c r="I220" s="35" t="s">
        <v>3635</v>
      </c>
      <c r="J220" s="39" t="str">
        <f t="shared" si="40"/>
        <v>IC.IT.021808</v>
      </c>
      <c r="K220" s="38" t="s">
        <v>3298</v>
      </c>
      <c r="L220" s="35" t="str">
        <f t="shared" si="41"/>
        <v>Occiput</v>
      </c>
      <c r="M220" s="39" t="str">
        <f t="shared" si="42"/>
        <v>PI.IC.IT.021808.01</v>
      </c>
      <c r="N220" s="39"/>
      <c r="O220" s="39" t="str">
        <f t="shared" si="43"/>
        <v>PH.IC.IT.021808.01</v>
      </c>
      <c r="Q220" s="39" t="str">
        <f t="shared" si="44"/>
        <v>CL.IC.IT.021808.01</v>
      </c>
      <c r="R220" s="39"/>
      <c r="S220" s="39" t="str">
        <f t="shared" si="45"/>
        <v>DR.IC.IT.021808.01</v>
      </c>
      <c r="T220" s="39"/>
      <c r="U220" s="60" t="str">
        <f t="shared" si="46"/>
        <v>IM.IC.IT.021808.01</v>
      </c>
      <c r="V220" s="59"/>
      <c r="W220" s="60" t="str">
        <f t="shared" si="47"/>
        <v>GE.IC.IT.021808.01</v>
      </c>
      <c r="AH220" s="35" t="s">
        <v>3207</v>
      </c>
      <c r="AI220" s="35">
        <v>1500</v>
      </c>
    </row>
    <row r="221" spans="1:35" s="35" customFormat="1" ht="15">
      <c r="A221" s="35" t="s">
        <v>2189</v>
      </c>
      <c r="C221" s="38" t="s">
        <v>3293</v>
      </c>
      <c r="E221" s="38" t="s">
        <v>4343</v>
      </c>
      <c r="F221" s="35" t="s">
        <v>3621</v>
      </c>
      <c r="G221" s="35" t="s">
        <v>3636</v>
      </c>
      <c r="H221" s="38" t="s">
        <v>4313</v>
      </c>
      <c r="I221" s="35" t="s">
        <v>3637</v>
      </c>
      <c r="J221" s="39" t="str">
        <f t="shared" si="40"/>
        <v>IC.IT.021809</v>
      </c>
      <c r="K221" s="38" t="s">
        <v>3298</v>
      </c>
      <c r="L221" s="35" t="str">
        <f t="shared" si="41"/>
        <v>Eye, right</v>
      </c>
      <c r="M221" s="39" t="str">
        <f t="shared" si="42"/>
        <v>PI.IC.IT.021809.01</v>
      </c>
      <c r="N221" s="39"/>
      <c r="O221" s="39" t="str">
        <f t="shared" si="43"/>
        <v>PH.IC.IT.021809.01</v>
      </c>
      <c r="Q221" s="39" t="str">
        <f t="shared" si="44"/>
        <v>CL.IC.IT.021809.01</v>
      </c>
      <c r="R221" s="39"/>
      <c r="S221" s="39" t="str">
        <f t="shared" si="45"/>
        <v>DR.IC.IT.021809.01</v>
      </c>
      <c r="T221" s="39"/>
      <c r="U221" s="60" t="str">
        <f t="shared" si="46"/>
        <v>IM.IC.IT.021809.01</v>
      </c>
      <c r="V221" s="59"/>
      <c r="W221" s="60" t="str">
        <f t="shared" si="47"/>
        <v>GE.IC.IT.021809.01</v>
      </c>
      <c r="AH221" s="35" t="s">
        <v>3207</v>
      </c>
      <c r="AI221" s="35">
        <v>1500</v>
      </c>
    </row>
    <row r="222" spans="1:35" s="35" customFormat="1" ht="15">
      <c r="A222" s="35" t="s">
        <v>2189</v>
      </c>
      <c r="C222" s="38" t="s">
        <v>3293</v>
      </c>
      <c r="E222" s="38" t="s">
        <v>4343</v>
      </c>
      <c r="F222" s="35" t="s">
        <v>3621</v>
      </c>
      <c r="G222" s="35" t="s">
        <v>3638</v>
      </c>
      <c r="H222" s="38" t="s">
        <v>3331</v>
      </c>
      <c r="I222" s="35" t="s">
        <v>3639</v>
      </c>
      <c r="J222" s="39" t="str">
        <f t="shared" si="40"/>
        <v>IC.IT.021810</v>
      </c>
      <c r="K222" s="38" t="s">
        <v>3298</v>
      </c>
      <c r="L222" s="35" t="str">
        <f t="shared" si="41"/>
        <v>Eye, left</v>
      </c>
      <c r="M222" s="39" t="str">
        <f t="shared" si="42"/>
        <v>PI.IC.IT.021810.01</v>
      </c>
      <c r="N222" s="39"/>
      <c r="O222" s="39" t="str">
        <f t="shared" si="43"/>
        <v>PH.IC.IT.021810.01</v>
      </c>
      <c r="Q222" s="39" t="str">
        <f t="shared" si="44"/>
        <v>CL.IC.IT.021810.01</v>
      </c>
      <c r="R222" s="39"/>
      <c r="S222" s="39" t="str">
        <f t="shared" si="45"/>
        <v>DR.IC.IT.021810.01</v>
      </c>
      <c r="T222" s="39"/>
      <c r="U222" s="60" t="str">
        <f t="shared" si="46"/>
        <v>IM.IC.IT.021810.01</v>
      </c>
      <c r="V222" s="59"/>
      <c r="W222" s="60" t="str">
        <f t="shared" si="47"/>
        <v>GE.IC.IT.021810.01</v>
      </c>
      <c r="AH222" s="35" t="s">
        <v>3207</v>
      </c>
      <c r="AI222" s="35">
        <v>1500</v>
      </c>
    </row>
    <row r="223" spans="1:35" s="35" customFormat="1" ht="15">
      <c r="A223" s="35" t="s">
        <v>2189</v>
      </c>
      <c r="C223" s="38" t="s">
        <v>3293</v>
      </c>
      <c r="E223" s="38" t="s">
        <v>4343</v>
      </c>
      <c r="F223" s="35" t="s">
        <v>3621</v>
      </c>
      <c r="G223" s="35" t="s">
        <v>3640</v>
      </c>
      <c r="H223" s="38" t="s">
        <v>4334</v>
      </c>
      <c r="I223" s="35" t="s">
        <v>3641</v>
      </c>
      <c r="J223" s="39" t="str">
        <f t="shared" si="40"/>
        <v>IC.IT.021812</v>
      </c>
      <c r="K223" s="38" t="s">
        <v>3298</v>
      </c>
      <c r="L223" s="35" t="str">
        <f t="shared" si="41"/>
        <v>Ear, right</v>
      </c>
      <c r="M223" s="39" t="str">
        <f t="shared" si="42"/>
        <v>PI.IC.IT.021812.01</v>
      </c>
      <c r="N223" s="39"/>
      <c r="O223" s="39" t="str">
        <f t="shared" si="43"/>
        <v>PH.IC.IT.021812.01</v>
      </c>
      <c r="Q223" s="39" t="str">
        <f t="shared" si="44"/>
        <v>CL.IC.IT.021812.01</v>
      </c>
      <c r="R223" s="39"/>
      <c r="S223" s="39" t="str">
        <f t="shared" si="45"/>
        <v>DR.IC.IT.021812.01</v>
      </c>
      <c r="T223" s="39"/>
      <c r="U223" s="60" t="str">
        <f t="shared" si="46"/>
        <v>IM.IC.IT.021812.01</v>
      </c>
      <c r="V223" s="59"/>
      <c r="W223" s="60" t="str">
        <f t="shared" si="47"/>
        <v>GE.IC.IT.021812.01</v>
      </c>
      <c r="AH223" s="35" t="s">
        <v>3207</v>
      </c>
      <c r="AI223" s="35">
        <v>1500</v>
      </c>
    </row>
    <row r="224" spans="1:35" s="35" customFormat="1" ht="15">
      <c r="A224" s="35" t="s">
        <v>2189</v>
      </c>
      <c r="C224" s="38" t="s">
        <v>3293</v>
      </c>
      <c r="E224" s="38" t="s">
        <v>4343</v>
      </c>
      <c r="F224" s="35" t="s">
        <v>3621</v>
      </c>
      <c r="G224" s="35" t="s">
        <v>3642</v>
      </c>
      <c r="H224" s="38" t="s">
        <v>4335</v>
      </c>
      <c r="I224" s="35" t="s">
        <v>3643</v>
      </c>
      <c r="J224" s="39" t="str">
        <f t="shared" si="40"/>
        <v>IC.IT.021813</v>
      </c>
      <c r="K224" s="38" t="s">
        <v>3298</v>
      </c>
      <c r="L224" s="35" t="str">
        <f t="shared" si="41"/>
        <v>Ear, left</v>
      </c>
      <c r="M224" s="39" t="str">
        <f t="shared" si="42"/>
        <v>PI.IC.IT.021813.01</v>
      </c>
      <c r="N224" s="39"/>
      <c r="O224" s="39" t="str">
        <f t="shared" si="43"/>
        <v>PH.IC.IT.021813.01</v>
      </c>
      <c r="Q224" s="39" t="str">
        <f t="shared" si="44"/>
        <v>CL.IC.IT.021813.01</v>
      </c>
      <c r="R224" s="39"/>
      <c r="S224" s="39" t="str">
        <f t="shared" si="45"/>
        <v>DR.IC.IT.021813.01</v>
      </c>
      <c r="T224" s="39"/>
      <c r="U224" s="60" t="str">
        <f t="shared" si="46"/>
        <v>IM.IC.IT.021813.01</v>
      </c>
      <c r="V224" s="59"/>
      <c r="W224" s="60" t="str">
        <f t="shared" si="47"/>
        <v>GE.IC.IT.021813.01</v>
      </c>
      <c r="AH224" s="35" t="s">
        <v>3207</v>
      </c>
      <c r="AI224" s="35">
        <v>1500</v>
      </c>
    </row>
    <row r="225" spans="1:37" s="35" customFormat="1" ht="15">
      <c r="A225" s="35" t="s">
        <v>2189</v>
      </c>
      <c r="C225" s="38" t="s">
        <v>3293</v>
      </c>
      <c r="E225" s="38" t="s">
        <v>4343</v>
      </c>
      <c r="F225" s="35" t="s">
        <v>3621</v>
      </c>
      <c r="G225" s="35" t="s">
        <v>3644</v>
      </c>
      <c r="H225" s="38" t="s">
        <v>4336</v>
      </c>
      <c r="I225" s="35" t="s">
        <v>3644</v>
      </c>
      <c r="J225" s="39" t="str">
        <f t="shared" si="40"/>
        <v>IC.IT.021814</v>
      </c>
      <c r="K225" s="38" t="s">
        <v>3298</v>
      </c>
      <c r="L225" s="35" t="str">
        <f t="shared" si="41"/>
        <v>Nose</v>
      </c>
      <c r="M225" s="39" t="str">
        <f t="shared" si="42"/>
        <v>PI.IC.IT.021814.01</v>
      </c>
      <c r="N225" s="39"/>
      <c r="O225" s="39" t="str">
        <f t="shared" si="43"/>
        <v>PH.IC.IT.021814.01</v>
      </c>
      <c r="Q225" s="39" t="str">
        <f t="shared" si="44"/>
        <v>CL.IC.IT.021814.01</v>
      </c>
      <c r="R225" s="39"/>
      <c r="S225" s="39" t="str">
        <f t="shared" si="45"/>
        <v>DR.IC.IT.021814.01</v>
      </c>
      <c r="T225" s="39"/>
      <c r="U225" s="60" t="str">
        <f t="shared" si="46"/>
        <v>IM.IC.IT.021814.01</v>
      </c>
      <c r="V225" s="59"/>
      <c r="W225" s="60" t="str">
        <f t="shared" si="47"/>
        <v>GE.IC.IT.021814.01</v>
      </c>
      <c r="AH225" s="35" t="s">
        <v>3207</v>
      </c>
      <c r="AI225" s="35">
        <v>1500</v>
      </c>
    </row>
    <row r="226" spans="1:37" s="35" customFormat="1" ht="15">
      <c r="A226" s="35" t="s">
        <v>2189</v>
      </c>
      <c r="C226" s="38" t="s">
        <v>3293</v>
      </c>
      <c r="E226" s="38" t="s">
        <v>4343</v>
      </c>
      <c r="F226" s="35" t="s">
        <v>3621</v>
      </c>
      <c r="G226" s="35" t="s">
        <v>3645</v>
      </c>
      <c r="H226" s="38" t="s">
        <v>4340</v>
      </c>
      <c r="I226" s="35" t="s">
        <v>3646</v>
      </c>
      <c r="J226" s="39" t="str">
        <f t="shared" si="40"/>
        <v>IC.IT.021815</v>
      </c>
      <c r="K226" s="38" t="s">
        <v>3298</v>
      </c>
      <c r="L226" s="35" t="str">
        <f t="shared" si="41"/>
        <v>Nose, right side</v>
      </c>
      <c r="M226" s="39" t="str">
        <f t="shared" si="42"/>
        <v>PI.IC.IT.021815.01</v>
      </c>
      <c r="N226" s="39"/>
      <c r="O226" s="39" t="str">
        <f t="shared" si="43"/>
        <v>PH.IC.IT.021815.01</v>
      </c>
      <c r="Q226" s="39" t="str">
        <f t="shared" si="44"/>
        <v>CL.IC.IT.021815.01</v>
      </c>
      <c r="R226" s="39"/>
      <c r="S226" s="39" t="str">
        <f t="shared" si="45"/>
        <v>DR.IC.IT.021815.01</v>
      </c>
      <c r="T226" s="39"/>
      <c r="U226" s="60" t="str">
        <f t="shared" si="46"/>
        <v>IM.IC.IT.021815.01</v>
      </c>
      <c r="V226" s="59"/>
      <c r="W226" s="60" t="str">
        <f t="shared" si="47"/>
        <v>GE.IC.IT.021815.01</v>
      </c>
      <c r="AH226" s="35" t="s">
        <v>3207</v>
      </c>
      <c r="AI226" s="35">
        <v>1500</v>
      </c>
    </row>
    <row r="227" spans="1:37" s="35" customFormat="1" ht="15">
      <c r="A227" s="35" t="s">
        <v>2189</v>
      </c>
      <c r="C227" s="38" t="s">
        <v>3293</v>
      </c>
      <c r="E227" s="38" t="s">
        <v>4343</v>
      </c>
      <c r="F227" s="35" t="s">
        <v>3621</v>
      </c>
      <c r="G227" s="35" t="s">
        <v>3647</v>
      </c>
      <c r="H227" s="38" t="s">
        <v>4341</v>
      </c>
      <c r="I227" s="35" t="s">
        <v>3648</v>
      </c>
      <c r="J227" s="39" t="str">
        <f t="shared" si="40"/>
        <v>IC.IT.021816</v>
      </c>
      <c r="K227" s="38" t="s">
        <v>3298</v>
      </c>
      <c r="L227" s="35" t="str">
        <f t="shared" si="41"/>
        <v>Nose, left side</v>
      </c>
      <c r="M227" s="39" t="str">
        <f t="shared" si="42"/>
        <v>PI.IC.IT.021816.01</v>
      </c>
      <c r="N227" s="39"/>
      <c r="O227" s="39" t="str">
        <f t="shared" si="43"/>
        <v>PH.IC.IT.021816.01</v>
      </c>
      <c r="Q227" s="39" t="str">
        <f t="shared" si="44"/>
        <v>CL.IC.IT.021816.01</v>
      </c>
      <c r="R227" s="39"/>
      <c r="S227" s="39" t="str">
        <f t="shared" si="45"/>
        <v>DR.IC.IT.021816.01</v>
      </c>
      <c r="T227" s="39"/>
      <c r="U227" s="60" t="str">
        <f t="shared" si="46"/>
        <v>IM.IC.IT.021816.01</v>
      </c>
      <c r="V227" s="59"/>
      <c r="W227" s="60" t="str">
        <f t="shared" si="47"/>
        <v>GE.IC.IT.021816.01</v>
      </c>
      <c r="AH227" s="35" t="s">
        <v>3207</v>
      </c>
      <c r="AI227" s="35">
        <v>1500</v>
      </c>
    </row>
    <row r="228" spans="1:37" s="35" customFormat="1" ht="15">
      <c r="A228" s="35" t="s">
        <v>2189</v>
      </c>
      <c r="C228" s="38" t="s">
        <v>3293</v>
      </c>
      <c r="E228" s="38" t="s">
        <v>4343</v>
      </c>
      <c r="F228" s="35" t="s">
        <v>3621</v>
      </c>
      <c r="G228" s="35" t="s">
        <v>3649</v>
      </c>
      <c r="H228" s="38" t="s">
        <v>4342</v>
      </c>
      <c r="I228" s="35" t="s">
        <v>3649</v>
      </c>
      <c r="J228" s="39" t="str">
        <f t="shared" si="40"/>
        <v>IC.IT.021817</v>
      </c>
      <c r="K228" s="38" t="s">
        <v>3298</v>
      </c>
      <c r="L228" s="35" t="str">
        <f t="shared" si="41"/>
        <v>Mouth</v>
      </c>
      <c r="M228" s="39" t="str">
        <f t="shared" si="42"/>
        <v>PI.IC.IT.021817.01</v>
      </c>
      <c r="N228" s="39"/>
      <c r="O228" s="39" t="str">
        <f t="shared" si="43"/>
        <v>PH.IC.IT.021817.01</v>
      </c>
      <c r="Q228" s="39" t="str">
        <f t="shared" si="44"/>
        <v>CL.IC.IT.021817.01</v>
      </c>
      <c r="R228" s="39"/>
      <c r="S228" s="39" t="str">
        <f t="shared" si="45"/>
        <v>DR.IC.IT.021817.01</v>
      </c>
      <c r="T228" s="39"/>
      <c r="U228" s="60" t="str">
        <f t="shared" si="46"/>
        <v>IM.IC.IT.021817.01</v>
      </c>
      <c r="V228" s="59"/>
      <c r="W228" s="60" t="str">
        <f t="shared" si="47"/>
        <v>GE.IC.IT.021817.01</v>
      </c>
      <c r="AH228" s="35" t="s">
        <v>3207</v>
      </c>
      <c r="AI228" s="35">
        <v>1500</v>
      </c>
    </row>
    <row r="229" spans="1:37" s="35" customFormat="1" ht="15">
      <c r="A229" s="35" t="s">
        <v>2189</v>
      </c>
      <c r="C229" s="38" t="s">
        <v>3293</v>
      </c>
      <c r="E229" s="38" t="s">
        <v>4343</v>
      </c>
      <c r="F229" s="35" t="s">
        <v>3621</v>
      </c>
      <c r="G229" s="35" t="s">
        <v>3650</v>
      </c>
      <c r="H229" s="38" t="s">
        <v>4343</v>
      </c>
      <c r="I229" s="35" t="s">
        <v>3651</v>
      </c>
      <c r="J229" s="39" t="str">
        <f t="shared" si="40"/>
        <v>IC.IT.021818</v>
      </c>
      <c r="K229" s="38" t="s">
        <v>3298</v>
      </c>
      <c r="L229" s="35" t="str">
        <f t="shared" si="41"/>
        <v>Lip(s)</v>
      </c>
      <c r="M229" s="39" t="str">
        <f t="shared" si="42"/>
        <v>PI.IC.IT.021818.01</v>
      </c>
      <c r="N229" s="39"/>
      <c r="O229" s="39" t="str">
        <f t="shared" si="43"/>
        <v>PH.IC.IT.021818.01</v>
      </c>
      <c r="Q229" s="39" t="str">
        <f t="shared" si="44"/>
        <v>CL.IC.IT.021818.01</v>
      </c>
      <c r="R229" s="39"/>
      <c r="S229" s="39" t="str">
        <f t="shared" si="45"/>
        <v>DR.IC.IT.021818.01</v>
      </c>
      <c r="T229" s="39"/>
      <c r="U229" s="60" t="str">
        <f t="shared" si="46"/>
        <v>IM.IC.IT.021818.01</v>
      </c>
      <c r="V229" s="59"/>
      <c r="W229" s="60" t="str">
        <f t="shared" si="47"/>
        <v>GE.IC.IT.021818.01</v>
      </c>
      <c r="AH229" s="35" t="s">
        <v>3207</v>
      </c>
      <c r="AI229" s="35">
        <v>1500</v>
      </c>
    </row>
    <row r="230" spans="1:37" s="35" customFormat="1" ht="15">
      <c r="A230" s="35" t="s">
        <v>2189</v>
      </c>
      <c r="C230" s="38" t="s">
        <v>3293</v>
      </c>
      <c r="E230" s="38" t="s">
        <v>4343</v>
      </c>
      <c r="F230" s="35" t="s">
        <v>3621</v>
      </c>
      <c r="G230" s="35" t="s">
        <v>3652</v>
      </c>
      <c r="H230" s="38" t="s">
        <v>4345</v>
      </c>
      <c r="I230" s="35" t="s">
        <v>3653</v>
      </c>
      <c r="J230" s="39" t="str">
        <f t="shared" si="40"/>
        <v>IC.IT.021819</v>
      </c>
      <c r="K230" s="38" t="s">
        <v>3298</v>
      </c>
      <c r="L230" s="35" t="str">
        <f t="shared" si="41"/>
        <v>Jaw, right</v>
      </c>
      <c r="M230" s="39" t="str">
        <f t="shared" si="42"/>
        <v>PI.IC.IT.021819.01</v>
      </c>
      <c r="N230" s="39"/>
      <c r="O230" s="39" t="str">
        <f t="shared" si="43"/>
        <v>PH.IC.IT.021819.01</v>
      </c>
      <c r="Q230" s="39" t="str">
        <f t="shared" si="44"/>
        <v>CL.IC.IT.021819.01</v>
      </c>
      <c r="R230" s="39"/>
      <c r="S230" s="39" t="str">
        <f t="shared" si="45"/>
        <v>DR.IC.IT.021819.01</v>
      </c>
      <c r="T230" s="39"/>
      <c r="U230" s="60" t="str">
        <f t="shared" si="46"/>
        <v>IM.IC.IT.021819.01</v>
      </c>
      <c r="V230" s="59"/>
      <c r="W230" s="60" t="str">
        <f t="shared" si="47"/>
        <v>GE.IC.IT.021819.01</v>
      </c>
      <c r="AH230" s="35" t="s">
        <v>3207</v>
      </c>
      <c r="AI230" s="35">
        <v>1500</v>
      </c>
    </row>
    <row r="231" spans="1:37" s="35" customFormat="1" ht="15">
      <c r="A231" s="35" t="s">
        <v>2189</v>
      </c>
      <c r="C231" s="38" t="s">
        <v>3293</v>
      </c>
      <c r="E231" s="38" t="s">
        <v>4343</v>
      </c>
      <c r="F231" s="35" t="s">
        <v>3621</v>
      </c>
      <c r="G231" s="35" t="s">
        <v>3654</v>
      </c>
      <c r="H231" s="38" t="s">
        <v>4362</v>
      </c>
      <c r="I231" s="35" t="s">
        <v>3655</v>
      </c>
      <c r="J231" s="39" t="str">
        <f t="shared" si="40"/>
        <v>IC.IT.021820</v>
      </c>
      <c r="K231" s="38" t="s">
        <v>3298</v>
      </c>
      <c r="L231" s="35" t="str">
        <f t="shared" si="41"/>
        <v>Jaw, left</v>
      </c>
      <c r="M231" s="39" t="str">
        <f t="shared" si="42"/>
        <v>PI.IC.IT.021820.01</v>
      </c>
      <c r="N231" s="39"/>
      <c r="O231" s="39" t="str">
        <f t="shared" si="43"/>
        <v>PH.IC.IT.021820.01</v>
      </c>
      <c r="Q231" s="39" t="str">
        <f t="shared" si="44"/>
        <v>CL.IC.IT.021820.01</v>
      </c>
      <c r="R231" s="39"/>
      <c r="S231" s="39" t="str">
        <f t="shared" si="45"/>
        <v>DR.IC.IT.021820.01</v>
      </c>
      <c r="T231" s="39"/>
      <c r="U231" s="60" t="str">
        <f t="shared" si="46"/>
        <v>IM.IC.IT.021820.01</v>
      </c>
      <c r="V231" s="59"/>
      <c r="W231" s="60" t="str">
        <f t="shared" si="47"/>
        <v>GE.IC.IT.021820.01</v>
      </c>
      <c r="AH231" s="35" t="s">
        <v>3207</v>
      </c>
      <c r="AI231" s="35">
        <v>1500</v>
      </c>
    </row>
    <row r="232" spans="1:37" s="35" customFormat="1" ht="15">
      <c r="A232" s="35" t="s">
        <v>2189</v>
      </c>
      <c r="C232" s="38" t="s">
        <v>3293</v>
      </c>
      <c r="E232" s="38" t="s">
        <v>4343</v>
      </c>
      <c r="F232" s="35" t="s">
        <v>3621</v>
      </c>
      <c r="G232" s="35" t="s">
        <v>3656</v>
      </c>
      <c r="H232" s="38" t="s">
        <v>4363</v>
      </c>
      <c r="I232" s="35" t="s">
        <v>3657</v>
      </c>
      <c r="J232" s="39" t="str">
        <f t="shared" si="40"/>
        <v>IC.IT.021821</v>
      </c>
      <c r="K232" s="38" t="s">
        <v>3298</v>
      </c>
      <c r="L232" s="35" t="str">
        <f t="shared" si="41"/>
        <v>Neck, right</v>
      </c>
      <c r="M232" s="39" t="str">
        <f t="shared" si="42"/>
        <v>PI.IC.IT.021821.01</v>
      </c>
      <c r="N232" s="39"/>
      <c r="O232" s="39" t="str">
        <f t="shared" si="43"/>
        <v>PH.IC.IT.021821.01</v>
      </c>
      <c r="Q232" s="39" t="str">
        <f t="shared" si="44"/>
        <v>CL.IC.IT.021821.01</v>
      </c>
      <c r="R232" s="39"/>
      <c r="S232" s="39" t="str">
        <f t="shared" si="45"/>
        <v>DR.IC.IT.021821.01</v>
      </c>
      <c r="T232" s="39"/>
      <c r="U232" s="60" t="str">
        <f t="shared" si="46"/>
        <v>IM.IC.IT.021821.01</v>
      </c>
      <c r="V232" s="59"/>
      <c r="W232" s="60" t="str">
        <f t="shared" si="47"/>
        <v>GE.IC.IT.021821.01</v>
      </c>
      <c r="AH232" s="35" t="s">
        <v>3207</v>
      </c>
      <c r="AI232" s="35">
        <v>1500</v>
      </c>
    </row>
    <row r="233" spans="1:37" s="35" customFormat="1" ht="15">
      <c r="A233" s="35" t="s">
        <v>2189</v>
      </c>
      <c r="C233" s="38" t="s">
        <v>3293</v>
      </c>
      <c r="E233" s="38" t="s">
        <v>4343</v>
      </c>
      <c r="F233" s="35" t="s">
        <v>3621</v>
      </c>
      <c r="G233" s="35" t="s">
        <v>3658</v>
      </c>
      <c r="H233" s="38" t="s">
        <v>4364</v>
      </c>
      <c r="I233" s="35" t="s">
        <v>3659</v>
      </c>
      <c r="J233" s="39" t="str">
        <f t="shared" si="40"/>
        <v>IC.IT.021822</v>
      </c>
      <c r="K233" s="38" t="s">
        <v>3298</v>
      </c>
      <c r="L233" s="35" t="str">
        <f t="shared" si="41"/>
        <v>Neck, left</v>
      </c>
      <c r="M233" s="39" t="str">
        <f t="shared" si="42"/>
        <v>PI.IC.IT.021822.01</v>
      </c>
      <c r="N233" s="39"/>
      <c r="O233" s="39" t="str">
        <f t="shared" si="43"/>
        <v>PH.IC.IT.021822.01</v>
      </c>
      <c r="Q233" s="39" t="str">
        <f t="shared" si="44"/>
        <v>CL.IC.IT.021822.01</v>
      </c>
      <c r="R233" s="39"/>
      <c r="S233" s="39" t="str">
        <f t="shared" si="45"/>
        <v>DR.IC.IT.021822.01</v>
      </c>
      <c r="T233" s="39"/>
      <c r="U233" s="60" t="str">
        <f t="shared" si="46"/>
        <v>IM.IC.IT.021822.01</v>
      </c>
      <c r="V233" s="59"/>
      <c r="W233" s="60" t="str">
        <f t="shared" si="47"/>
        <v>GE.IC.IT.021822.01</v>
      </c>
      <c r="AH233" s="35" t="s">
        <v>3207</v>
      </c>
      <c r="AI233" s="35">
        <v>1500</v>
      </c>
    </row>
    <row r="234" spans="1:37" s="35" customFormat="1" ht="15">
      <c r="A234" s="35" t="s">
        <v>2189</v>
      </c>
      <c r="C234" s="38" t="s">
        <v>3293</v>
      </c>
      <c r="E234" s="38" t="s">
        <v>4343</v>
      </c>
      <c r="F234" s="35" t="s">
        <v>3621</v>
      </c>
      <c r="G234" s="35" t="s">
        <v>2022</v>
      </c>
      <c r="H234" s="38" t="s">
        <v>4365</v>
      </c>
      <c r="I234" s="35" t="s">
        <v>2022</v>
      </c>
      <c r="J234" s="39" t="str">
        <f t="shared" si="40"/>
        <v>IC.IT.021823</v>
      </c>
      <c r="K234" s="38" t="s">
        <v>3298</v>
      </c>
      <c r="L234" s="35" t="str">
        <f t="shared" si="41"/>
        <v>Neck</v>
      </c>
      <c r="M234" s="39" t="str">
        <f t="shared" si="42"/>
        <v>PI.IC.IT.021823.01</v>
      </c>
      <c r="N234" s="39"/>
      <c r="O234" s="39" t="str">
        <f t="shared" si="43"/>
        <v>PH.IC.IT.021823.01</v>
      </c>
      <c r="Q234" s="39" t="str">
        <f t="shared" si="44"/>
        <v>CL.IC.IT.021823.01</v>
      </c>
      <c r="R234" s="39"/>
      <c r="S234" s="39" t="str">
        <f t="shared" si="45"/>
        <v>DR.IC.IT.021823.01</v>
      </c>
      <c r="T234" s="39"/>
      <c r="U234" s="60" t="str">
        <f t="shared" si="46"/>
        <v>IM.IC.IT.021823.01</v>
      </c>
      <c r="V234" s="59"/>
      <c r="W234" s="60" t="str">
        <f t="shared" si="47"/>
        <v>GE.IC.IT.021823.01</v>
      </c>
      <c r="AH234" s="35" t="s">
        <v>3207</v>
      </c>
      <c r="AI234" s="35">
        <v>1500</v>
      </c>
    </row>
    <row r="235" spans="1:37" s="35" customFormat="1" ht="15">
      <c r="A235" s="35" t="s">
        <v>2189</v>
      </c>
      <c r="C235" s="38" t="s">
        <v>3293</v>
      </c>
      <c r="E235" s="38" t="s">
        <v>4343</v>
      </c>
      <c r="F235" s="35" t="s">
        <v>3621</v>
      </c>
      <c r="G235" s="35" t="s">
        <v>3660</v>
      </c>
      <c r="H235" s="38" t="s">
        <v>4366</v>
      </c>
      <c r="I235" s="35" t="s">
        <v>504</v>
      </c>
      <c r="J235" s="39" t="str">
        <f t="shared" si="40"/>
        <v>IC.IT.021824</v>
      </c>
      <c r="K235" s="38" t="s">
        <v>3298</v>
      </c>
      <c r="L235" s="35" t="str">
        <f t="shared" si="41"/>
        <v>Tracheostomy site</v>
      </c>
      <c r="M235" s="39" t="str">
        <f t="shared" si="42"/>
        <v>PI.IC.IT.021824.01</v>
      </c>
      <c r="N235" s="39"/>
      <c r="O235" s="39" t="str">
        <f t="shared" si="43"/>
        <v>PH.IC.IT.021824.01</v>
      </c>
      <c r="Q235" s="39" t="str">
        <f t="shared" si="44"/>
        <v>CL.IC.IT.021824.01</v>
      </c>
      <c r="R235" s="39"/>
      <c r="S235" s="39" t="str">
        <f t="shared" si="45"/>
        <v>DR.IC.IT.021824.01</v>
      </c>
      <c r="T235" s="39"/>
      <c r="U235" s="60" t="str">
        <f t="shared" si="46"/>
        <v>IM.IC.IT.021824.01</v>
      </c>
      <c r="V235" s="59"/>
      <c r="W235" s="60" t="str">
        <f t="shared" si="47"/>
        <v>GE.IC.IT.021824.01</v>
      </c>
      <c r="AH235" s="35" t="s">
        <v>3207</v>
      </c>
      <c r="AI235" s="35">
        <v>1500</v>
      </c>
    </row>
    <row r="236" spans="1:37" s="35" customFormat="1" ht="15">
      <c r="A236" s="35" t="s">
        <v>2189</v>
      </c>
      <c r="C236" s="38" t="s">
        <v>3293</v>
      </c>
      <c r="E236" s="38" t="s">
        <v>4343</v>
      </c>
      <c r="F236" s="35" t="s">
        <v>3621</v>
      </c>
      <c r="G236" s="35" t="s">
        <v>3661</v>
      </c>
      <c r="H236" s="38" t="s">
        <v>4367</v>
      </c>
      <c r="I236" s="35" t="s">
        <v>3661</v>
      </c>
      <c r="J236" s="39" t="str">
        <f t="shared" ref="J236" si="48">CONCATENATE("IC.IT.",C236,E236,H236)</f>
        <v>IC.IT.021825</v>
      </c>
      <c r="K236" s="38" t="s">
        <v>3289</v>
      </c>
      <c r="L236" s="35" t="str">
        <f t="shared" ref="L236" si="49">G236</f>
        <v>Chin</v>
      </c>
      <c r="M236" s="39" t="str">
        <f t="shared" ref="M236" si="50">CONCATENATE("PI.",J236,".",K236)</f>
        <v>PI.IC.IT.021825.01</v>
      </c>
      <c r="N236" s="39"/>
      <c r="O236" s="39" t="str">
        <f t="shared" ref="O236" si="51">CONCATENATE("PH.",J236,".",K236)</f>
        <v>PH.IC.IT.021825.01</v>
      </c>
      <c r="Q236" s="39" t="str">
        <f t="shared" ref="Q236" si="52">CONCATENATE("CL.",J236,".",K236)</f>
        <v>CL.IC.IT.021825.01</v>
      </c>
      <c r="R236" s="39"/>
      <c r="S236" s="39" t="str">
        <f t="shared" ref="S236" si="53">CONCATENATE("DR.",J236,".",K236)</f>
        <v>DR.IC.IT.021825.01</v>
      </c>
      <c r="T236" s="39"/>
      <c r="U236" s="60" t="str">
        <f t="shared" ref="U236" si="54">CONCATENATE("IM.",J236, ".",K236)</f>
        <v>IM.IC.IT.021825.01</v>
      </c>
      <c r="V236" s="59"/>
      <c r="W236" s="60" t="str">
        <f t="shared" ref="W236" si="55">CONCATENATE("GE.",J236, ".",K236)</f>
        <v>GE.IC.IT.021825.01</v>
      </c>
      <c r="AH236" s="35" t="s">
        <v>3207</v>
      </c>
      <c r="AI236" s="35">
        <v>1500</v>
      </c>
    </row>
    <row r="237" spans="1:37" s="35" customFormat="1" ht="15">
      <c r="A237" s="35" t="s">
        <v>2189</v>
      </c>
      <c r="C237" s="38" t="s">
        <v>3293</v>
      </c>
      <c r="E237" s="38" t="s">
        <v>4343</v>
      </c>
      <c r="F237" s="35" t="s">
        <v>3621</v>
      </c>
      <c r="G237" s="35" t="s">
        <v>5019</v>
      </c>
      <c r="H237" s="38" t="s">
        <v>1669</v>
      </c>
      <c r="I237" s="35" t="s">
        <v>5019</v>
      </c>
      <c r="J237" s="39" t="str">
        <f t="shared" si="40"/>
        <v>IC.IT.021826</v>
      </c>
      <c r="K237" s="38" t="s">
        <v>3298</v>
      </c>
      <c r="L237" s="35" t="str">
        <f t="shared" si="41"/>
        <v>Throat</v>
      </c>
      <c r="M237" s="39" t="str">
        <f t="shared" si="42"/>
        <v>PI.IC.IT.021826.01</v>
      </c>
      <c r="N237" s="39"/>
      <c r="O237" s="39" t="str">
        <f t="shared" si="43"/>
        <v>PH.IC.IT.021826.01</v>
      </c>
      <c r="Q237" s="39" t="str">
        <f t="shared" si="44"/>
        <v>CL.IC.IT.021826.01</v>
      </c>
      <c r="R237" s="39"/>
      <c r="S237" s="39" t="str">
        <f t="shared" si="45"/>
        <v>DR.IC.IT.021826.01</v>
      </c>
      <c r="T237" s="39"/>
      <c r="U237" s="60" t="str">
        <f t="shared" si="46"/>
        <v>IM.IC.IT.021826.01</v>
      </c>
      <c r="V237" s="59"/>
      <c r="W237" s="60" t="str">
        <f t="shared" si="47"/>
        <v>GE.IC.IT.021826.01</v>
      </c>
      <c r="AJ237" s="35" t="s">
        <v>3207</v>
      </c>
      <c r="AK237" s="35">
        <v>1346</v>
      </c>
    </row>
    <row r="238" spans="1:37" s="35" customFormat="1" ht="15">
      <c r="A238" s="35" t="s">
        <v>2189</v>
      </c>
      <c r="C238" s="38" t="s">
        <v>3293</v>
      </c>
      <c r="D238" s="35" t="s">
        <v>4379</v>
      </c>
      <c r="E238" s="38" t="s">
        <v>4345</v>
      </c>
      <c r="F238" s="35" t="s">
        <v>3662</v>
      </c>
      <c r="G238" s="35" t="s">
        <v>3663</v>
      </c>
      <c r="H238" s="38" t="s">
        <v>3298</v>
      </c>
      <c r="I238" s="35" t="s">
        <v>3664</v>
      </c>
      <c r="J238" s="39" t="str">
        <f t="shared" si="40"/>
        <v>IC.IT.021901</v>
      </c>
      <c r="K238" s="38" t="s">
        <v>3298</v>
      </c>
      <c r="L238" s="35" t="str">
        <f t="shared" si="41"/>
        <v>Hip, right</v>
      </c>
      <c r="M238" s="39" t="str">
        <f t="shared" si="42"/>
        <v>PI.IC.IT.021901.01</v>
      </c>
      <c r="N238" s="39"/>
      <c r="O238" s="39" t="str">
        <f t="shared" si="43"/>
        <v>PH.IC.IT.021901.01</v>
      </c>
      <c r="Q238" s="39" t="str">
        <f t="shared" si="44"/>
        <v>CL.IC.IT.021901.01</v>
      </c>
      <c r="R238" s="39"/>
      <c r="S238" s="39" t="str">
        <f t="shared" si="45"/>
        <v>DR.IC.IT.021901.01</v>
      </c>
      <c r="T238" s="39"/>
      <c r="U238" s="60" t="str">
        <f t="shared" si="46"/>
        <v>IM.IC.IT.021901.01</v>
      </c>
      <c r="V238" s="59"/>
      <c r="W238" s="60" t="str">
        <f t="shared" si="47"/>
        <v>GE.IC.IT.021901.01</v>
      </c>
      <c r="AH238" s="35" t="s">
        <v>3207</v>
      </c>
      <c r="AI238" s="35">
        <v>1500</v>
      </c>
    </row>
    <row r="239" spans="1:37" s="35" customFormat="1" ht="15">
      <c r="A239" s="35" t="s">
        <v>2189</v>
      </c>
      <c r="C239" s="38" t="s">
        <v>3293</v>
      </c>
      <c r="D239" s="35" t="s">
        <v>4380</v>
      </c>
      <c r="E239" s="38" t="s">
        <v>4345</v>
      </c>
      <c r="F239" s="35" t="s">
        <v>3662</v>
      </c>
      <c r="G239" s="35" t="s">
        <v>3665</v>
      </c>
      <c r="H239" s="38" t="s">
        <v>4306</v>
      </c>
      <c r="I239" s="35" t="s">
        <v>3666</v>
      </c>
      <c r="J239" s="39" t="str">
        <f t="shared" si="40"/>
        <v>IC.IT.021902</v>
      </c>
      <c r="K239" s="38" t="s">
        <v>3298</v>
      </c>
      <c r="L239" s="35" t="str">
        <f t="shared" si="41"/>
        <v>Hip, left</v>
      </c>
      <c r="M239" s="39" t="str">
        <f t="shared" si="42"/>
        <v>PI.IC.IT.021902.01</v>
      </c>
      <c r="N239" s="39"/>
      <c r="O239" s="39" t="str">
        <f t="shared" si="43"/>
        <v>PH.IC.IT.021902.01</v>
      </c>
      <c r="Q239" s="39" t="str">
        <f t="shared" si="44"/>
        <v>CL.IC.IT.021902.01</v>
      </c>
      <c r="R239" s="39"/>
      <c r="S239" s="39" t="str">
        <f t="shared" si="45"/>
        <v>DR.IC.IT.021902.01</v>
      </c>
      <c r="T239" s="39"/>
      <c r="U239" s="60" t="str">
        <f t="shared" si="46"/>
        <v>IM.IC.IT.021902.01</v>
      </c>
      <c r="V239" s="59"/>
      <c r="W239" s="60" t="str">
        <f t="shared" si="47"/>
        <v>GE.IC.IT.021902.01</v>
      </c>
      <c r="AH239" s="35" t="s">
        <v>3207</v>
      </c>
      <c r="AI239" s="35">
        <v>1500</v>
      </c>
    </row>
    <row r="240" spans="1:37" s="35" customFormat="1" ht="15">
      <c r="A240" s="35" t="s">
        <v>2189</v>
      </c>
      <c r="C240" s="38" t="s">
        <v>3293</v>
      </c>
      <c r="E240" s="38" t="s">
        <v>4345</v>
      </c>
      <c r="F240" s="35" t="s">
        <v>3662</v>
      </c>
      <c r="G240" s="35" t="s">
        <v>3667</v>
      </c>
      <c r="H240" s="38" t="s">
        <v>4329</v>
      </c>
      <c r="I240" s="35" t="s">
        <v>3668</v>
      </c>
      <c r="J240" s="39" t="str">
        <f t="shared" si="40"/>
        <v>IC.IT.021903</v>
      </c>
      <c r="K240" s="38" t="s">
        <v>3298</v>
      </c>
      <c r="L240" s="35" t="str">
        <f t="shared" si="41"/>
        <v>Groin, right</v>
      </c>
      <c r="M240" s="39" t="str">
        <f t="shared" si="42"/>
        <v>PI.IC.IT.021903.01</v>
      </c>
      <c r="N240" s="39"/>
      <c r="O240" s="39" t="str">
        <f t="shared" si="43"/>
        <v>PH.IC.IT.021903.01</v>
      </c>
      <c r="Q240" s="39" t="str">
        <f t="shared" si="44"/>
        <v>CL.IC.IT.021903.01</v>
      </c>
      <c r="R240" s="39"/>
      <c r="S240" s="39" t="str">
        <f t="shared" si="45"/>
        <v>DR.IC.IT.021903.01</v>
      </c>
      <c r="T240" s="39"/>
      <c r="U240" s="60" t="str">
        <f t="shared" si="46"/>
        <v>IM.IC.IT.021903.01</v>
      </c>
      <c r="V240" s="59"/>
      <c r="W240" s="60" t="str">
        <f t="shared" si="47"/>
        <v>GE.IC.IT.021903.01</v>
      </c>
      <c r="AH240" s="35" t="s">
        <v>3207</v>
      </c>
      <c r="AI240" s="35">
        <v>1500</v>
      </c>
    </row>
    <row r="241" spans="1:35" s="35" customFormat="1" ht="15">
      <c r="A241" s="35" t="s">
        <v>2189</v>
      </c>
      <c r="C241" s="38" t="s">
        <v>3293</v>
      </c>
      <c r="E241" s="38" t="s">
        <v>4345</v>
      </c>
      <c r="F241" s="35" t="s">
        <v>3662</v>
      </c>
      <c r="G241" s="35" t="s">
        <v>3669</v>
      </c>
      <c r="H241" s="38" t="s">
        <v>4308</v>
      </c>
      <c r="I241" s="35" t="s">
        <v>3670</v>
      </c>
      <c r="J241" s="39" t="str">
        <f t="shared" si="40"/>
        <v>IC.IT.021904</v>
      </c>
      <c r="K241" s="38" t="s">
        <v>3298</v>
      </c>
      <c r="L241" s="35" t="str">
        <f t="shared" si="41"/>
        <v>Groin, left</v>
      </c>
      <c r="M241" s="39" t="str">
        <f t="shared" si="42"/>
        <v>PI.IC.IT.021904.01</v>
      </c>
      <c r="N241" s="39"/>
      <c r="O241" s="39" t="str">
        <f t="shared" si="43"/>
        <v>PH.IC.IT.021904.01</v>
      </c>
      <c r="Q241" s="39" t="str">
        <f t="shared" si="44"/>
        <v>CL.IC.IT.021904.01</v>
      </c>
      <c r="R241" s="39"/>
      <c r="S241" s="39" t="str">
        <f t="shared" si="45"/>
        <v>DR.IC.IT.021904.01</v>
      </c>
      <c r="T241" s="39"/>
      <c r="U241" s="60" t="str">
        <f t="shared" si="46"/>
        <v>IM.IC.IT.021904.01</v>
      </c>
      <c r="V241" s="59"/>
      <c r="W241" s="60" t="str">
        <f t="shared" si="47"/>
        <v>GE.IC.IT.021904.01</v>
      </c>
      <c r="AH241" s="35" t="s">
        <v>3207</v>
      </c>
      <c r="AI241" s="35">
        <v>1500</v>
      </c>
    </row>
    <row r="242" spans="1:35" s="35" customFormat="1" ht="15">
      <c r="A242" s="35" t="s">
        <v>2189</v>
      </c>
      <c r="C242" s="38" t="s">
        <v>3293</v>
      </c>
      <c r="E242" s="38" t="s">
        <v>4345</v>
      </c>
      <c r="F242" s="35" t="s">
        <v>3662</v>
      </c>
      <c r="G242" s="35" t="s">
        <v>3671</v>
      </c>
      <c r="H242" s="38" t="s">
        <v>4265</v>
      </c>
      <c r="I242" s="35" t="s">
        <v>3671</v>
      </c>
      <c r="J242" s="39" t="str">
        <f t="shared" si="40"/>
        <v>IC.IT.021905</v>
      </c>
      <c r="K242" s="38" t="s">
        <v>3298</v>
      </c>
      <c r="L242" s="35" t="str">
        <f t="shared" si="41"/>
        <v>Penis</v>
      </c>
      <c r="M242" s="39" t="str">
        <f t="shared" si="42"/>
        <v>PI.IC.IT.021905.01</v>
      </c>
      <c r="N242" s="39"/>
      <c r="O242" s="39" t="str">
        <f t="shared" si="43"/>
        <v>PH.IC.IT.021905.01</v>
      </c>
      <c r="Q242" s="39" t="str">
        <f t="shared" si="44"/>
        <v>CL.IC.IT.021905.01</v>
      </c>
      <c r="R242" s="39"/>
      <c r="S242" s="39" t="str">
        <f t="shared" si="45"/>
        <v>DR.IC.IT.021905.01</v>
      </c>
      <c r="T242" s="39"/>
      <c r="U242" s="60" t="str">
        <f t="shared" si="46"/>
        <v>IM.IC.IT.021905.01</v>
      </c>
      <c r="V242" s="59"/>
      <c r="W242" s="60" t="str">
        <f t="shared" si="47"/>
        <v>GE.IC.IT.021905.01</v>
      </c>
      <c r="AH242" s="35" t="s">
        <v>3207</v>
      </c>
      <c r="AI242" s="35">
        <v>1500</v>
      </c>
    </row>
    <row r="243" spans="1:35" s="35" customFormat="1" ht="15">
      <c r="A243" s="35" t="s">
        <v>2189</v>
      </c>
      <c r="C243" s="38" t="s">
        <v>3293</v>
      </c>
      <c r="E243" s="38" t="s">
        <v>4345</v>
      </c>
      <c r="F243" s="35" t="s">
        <v>3662</v>
      </c>
      <c r="G243" s="35" t="s">
        <v>3672</v>
      </c>
      <c r="H243" s="38" t="s">
        <v>4309</v>
      </c>
      <c r="I243" s="35" t="s">
        <v>3672</v>
      </c>
      <c r="J243" s="39" t="str">
        <f t="shared" si="40"/>
        <v>IC.IT.021906</v>
      </c>
      <c r="K243" s="38" t="s">
        <v>3298</v>
      </c>
      <c r="L243" s="35" t="str">
        <f t="shared" si="41"/>
        <v>Labia</v>
      </c>
      <c r="M243" s="39" t="str">
        <f t="shared" si="42"/>
        <v>PI.IC.IT.021906.01</v>
      </c>
      <c r="N243" s="39"/>
      <c r="O243" s="39" t="str">
        <f t="shared" si="43"/>
        <v>PH.IC.IT.021906.01</v>
      </c>
      <c r="Q243" s="39" t="str">
        <f t="shared" si="44"/>
        <v>CL.IC.IT.021906.01</v>
      </c>
      <c r="R243" s="39"/>
      <c r="S243" s="39" t="str">
        <f t="shared" si="45"/>
        <v>DR.IC.IT.021906.01</v>
      </c>
      <c r="T243" s="39"/>
      <c r="U243" s="60" t="str">
        <f t="shared" si="46"/>
        <v>IM.IC.IT.021906.01</v>
      </c>
      <c r="V243" s="59"/>
      <c r="W243" s="60" t="str">
        <f t="shared" si="47"/>
        <v>GE.IC.IT.021906.01</v>
      </c>
      <c r="AH243" s="35" t="s">
        <v>3207</v>
      </c>
      <c r="AI243" s="35">
        <v>1500</v>
      </c>
    </row>
    <row r="244" spans="1:35" s="35" customFormat="1" ht="15">
      <c r="A244" s="35" t="s">
        <v>2189</v>
      </c>
      <c r="C244" s="38" t="s">
        <v>3293</v>
      </c>
      <c r="E244" s="38" t="s">
        <v>4345</v>
      </c>
      <c r="F244" s="35" t="s">
        <v>3662</v>
      </c>
      <c r="G244" s="35" t="s">
        <v>3673</v>
      </c>
      <c r="H244" s="38" t="s">
        <v>4311</v>
      </c>
      <c r="I244" s="35" t="s">
        <v>3673</v>
      </c>
      <c r="J244" s="39" t="str">
        <f t="shared" si="40"/>
        <v>IC.IT.021907</v>
      </c>
      <c r="K244" s="38" t="s">
        <v>3298</v>
      </c>
      <c r="L244" s="35" t="str">
        <f t="shared" si="41"/>
        <v>Perineum</v>
      </c>
      <c r="M244" s="39" t="str">
        <f t="shared" si="42"/>
        <v>PI.IC.IT.021907.01</v>
      </c>
      <c r="N244" s="39"/>
      <c r="O244" s="39" t="str">
        <f t="shared" si="43"/>
        <v>PH.IC.IT.021907.01</v>
      </c>
      <c r="Q244" s="39" t="str">
        <f t="shared" si="44"/>
        <v>CL.IC.IT.021907.01</v>
      </c>
      <c r="R244" s="39"/>
      <c r="S244" s="39" t="str">
        <f t="shared" si="45"/>
        <v>DR.IC.IT.021907.01</v>
      </c>
      <c r="T244" s="39"/>
      <c r="U244" s="60" t="str">
        <f t="shared" si="46"/>
        <v>IM.IC.IT.021907.01</v>
      </c>
      <c r="V244" s="59"/>
      <c r="W244" s="60" t="str">
        <f t="shared" si="47"/>
        <v>GE.IC.IT.021907.01</v>
      </c>
      <c r="AH244" s="35" t="s">
        <v>3207</v>
      </c>
      <c r="AI244" s="35">
        <v>1500</v>
      </c>
    </row>
    <row r="245" spans="1:35" s="35" customFormat="1" ht="15">
      <c r="A245" s="35" t="s">
        <v>2189</v>
      </c>
      <c r="C245" s="38" t="s">
        <v>3293</v>
      </c>
      <c r="E245" s="38" t="s">
        <v>4345</v>
      </c>
      <c r="F245" s="35" t="s">
        <v>3662</v>
      </c>
      <c r="G245" s="35" t="s">
        <v>3674</v>
      </c>
      <c r="H245" s="38" t="s">
        <v>4312</v>
      </c>
      <c r="I245" s="35" t="s">
        <v>3675</v>
      </c>
      <c r="J245" s="39" t="str">
        <f t="shared" si="40"/>
        <v>IC.IT.021908</v>
      </c>
      <c r="K245" s="38" t="s">
        <v>3298</v>
      </c>
      <c r="L245" s="35" t="str">
        <f t="shared" si="41"/>
        <v>Buttock, right</v>
      </c>
      <c r="M245" s="39" t="str">
        <f t="shared" si="42"/>
        <v>PI.IC.IT.021908.01</v>
      </c>
      <c r="N245" s="39"/>
      <c r="O245" s="39" t="str">
        <f t="shared" si="43"/>
        <v>PH.IC.IT.021908.01</v>
      </c>
      <c r="Q245" s="39" t="str">
        <f t="shared" si="44"/>
        <v>CL.IC.IT.021908.01</v>
      </c>
      <c r="R245" s="39"/>
      <c r="S245" s="39" t="str">
        <f t="shared" si="45"/>
        <v>DR.IC.IT.021908.01</v>
      </c>
      <c r="T245" s="39"/>
      <c r="U245" s="60" t="str">
        <f t="shared" si="46"/>
        <v>IM.IC.IT.021908.01</v>
      </c>
      <c r="V245" s="59"/>
      <c r="W245" s="60" t="str">
        <f t="shared" si="47"/>
        <v>GE.IC.IT.021908.01</v>
      </c>
      <c r="AH245" s="35" t="s">
        <v>3207</v>
      </c>
      <c r="AI245" s="35">
        <v>1500</v>
      </c>
    </row>
    <row r="246" spans="1:35" s="35" customFormat="1" ht="15">
      <c r="A246" s="35" t="s">
        <v>2189</v>
      </c>
      <c r="C246" s="38" t="s">
        <v>3293</v>
      </c>
      <c r="E246" s="38" t="s">
        <v>4345</v>
      </c>
      <c r="F246" s="35" t="s">
        <v>3662</v>
      </c>
      <c r="G246" s="35" t="s">
        <v>3676</v>
      </c>
      <c r="H246" s="38" t="s">
        <v>4313</v>
      </c>
      <c r="I246" s="35" t="s">
        <v>3677</v>
      </c>
      <c r="J246" s="39" t="str">
        <f t="shared" si="40"/>
        <v>IC.IT.021909</v>
      </c>
      <c r="K246" s="38" t="s">
        <v>3298</v>
      </c>
      <c r="L246" s="35" t="str">
        <f t="shared" si="41"/>
        <v>Buttocks, left</v>
      </c>
      <c r="M246" s="39" t="str">
        <f t="shared" si="42"/>
        <v>PI.IC.IT.021909.01</v>
      </c>
      <c r="N246" s="39"/>
      <c r="O246" s="39" t="str">
        <f t="shared" si="43"/>
        <v>PH.IC.IT.021909.01</v>
      </c>
      <c r="Q246" s="39" t="str">
        <f t="shared" si="44"/>
        <v>CL.IC.IT.021909.01</v>
      </c>
      <c r="R246" s="39"/>
      <c r="S246" s="39" t="str">
        <f t="shared" si="45"/>
        <v>DR.IC.IT.021909.01</v>
      </c>
      <c r="T246" s="39"/>
      <c r="U246" s="60" t="str">
        <f t="shared" si="46"/>
        <v>IM.IC.IT.021909.01</v>
      </c>
      <c r="V246" s="59"/>
      <c r="W246" s="60" t="str">
        <f t="shared" si="47"/>
        <v>GE.IC.IT.021909.01</v>
      </c>
      <c r="AH246" s="35" t="s">
        <v>3207</v>
      </c>
      <c r="AI246" s="35">
        <v>1500</v>
      </c>
    </row>
    <row r="247" spans="1:35" s="35" customFormat="1" ht="15">
      <c r="A247" s="35" t="s">
        <v>2189</v>
      </c>
      <c r="C247" s="38" t="s">
        <v>3293</v>
      </c>
      <c r="E247" s="38" t="s">
        <v>4345</v>
      </c>
      <c r="F247" s="35" t="s">
        <v>3662</v>
      </c>
      <c r="G247" s="35" t="s">
        <v>3678</v>
      </c>
      <c r="H247" s="38" t="s">
        <v>3331</v>
      </c>
      <c r="I247" s="35" t="s">
        <v>3678</v>
      </c>
      <c r="J247" s="39" t="str">
        <f t="shared" si="40"/>
        <v>IC.IT.021910</v>
      </c>
      <c r="K247" s="38" t="s">
        <v>3298</v>
      </c>
      <c r="L247" s="35" t="str">
        <f t="shared" si="41"/>
        <v>Rectum</v>
      </c>
      <c r="M247" s="39" t="str">
        <f t="shared" si="42"/>
        <v>PI.IC.IT.021910.01</v>
      </c>
      <c r="N247" s="39"/>
      <c r="O247" s="39" t="str">
        <f t="shared" si="43"/>
        <v>PH.IC.IT.021910.01</v>
      </c>
      <c r="Q247" s="39" t="str">
        <f t="shared" si="44"/>
        <v>CL.IC.IT.021910.01</v>
      </c>
      <c r="R247" s="39"/>
      <c r="S247" s="39" t="str">
        <f t="shared" si="45"/>
        <v>DR.IC.IT.021910.01</v>
      </c>
      <c r="T247" s="39"/>
      <c r="U247" s="60" t="str">
        <f t="shared" si="46"/>
        <v>IM.IC.IT.021910.01</v>
      </c>
      <c r="V247" s="59"/>
      <c r="W247" s="60" t="str">
        <f t="shared" si="47"/>
        <v>GE.IC.IT.021910.01</v>
      </c>
      <c r="AH247" s="35" t="s">
        <v>3207</v>
      </c>
      <c r="AI247" s="35">
        <v>1500</v>
      </c>
    </row>
    <row r="248" spans="1:35" s="35" customFormat="1" ht="15">
      <c r="A248" s="35" t="s">
        <v>2189</v>
      </c>
      <c r="C248" s="38" t="s">
        <v>3293</v>
      </c>
      <c r="E248" s="38" t="s">
        <v>4345</v>
      </c>
      <c r="F248" s="35" t="s">
        <v>3662</v>
      </c>
      <c r="G248" s="35" t="s">
        <v>3679</v>
      </c>
      <c r="H248" s="38" t="s">
        <v>4334</v>
      </c>
      <c r="I248" s="35" t="s">
        <v>3679</v>
      </c>
      <c r="J248" s="39" t="str">
        <f t="shared" si="40"/>
        <v>IC.IT.021912</v>
      </c>
      <c r="K248" s="38" t="s">
        <v>3298</v>
      </c>
      <c r="L248" s="35" t="str">
        <f t="shared" si="41"/>
        <v>Sacrum</v>
      </c>
      <c r="M248" s="39" t="str">
        <f t="shared" si="42"/>
        <v>PI.IC.IT.021912.01</v>
      </c>
      <c r="N248" s="39"/>
      <c r="O248" s="39" t="str">
        <f t="shared" si="43"/>
        <v>PH.IC.IT.021912.01</v>
      </c>
      <c r="Q248" s="39" t="str">
        <f t="shared" si="44"/>
        <v>CL.IC.IT.021912.01</v>
      </c>
      <c r="R248" s="39"/>
      <c r="S248" s="39" t="str">
        <f t="shared" si="45"/>
        <v>DR.IC.IT.021912.01</v>
      </c>
      <c r="T248" s="39"/>
      <c r="U248" s="60" t="str">
        <f t="shared" si="46"/>
        <v>IM.IC.IT.021912.01</v>
      </c>
      <c r="V248" s="59"/>
      <c r="W248" s="60" t="str">
        <f t="shared" si="47"/>
        <v>GE.IC.IT.021912.01</v>
      </c>
      <c r="AH248" s="35" t="s">
        <v>3207</v>
      </c>
      <c r="AI248" s="35">
        <v>1500</v>
      </c>
    </row>
    <row r="249" spans="1:35" s="35" customFormat="1" ht="15">
      <c r="A249" s="35" t="s">
        <v>2189</v>
      </c>
      <c r="C249" s="38" t="s">
        <v>3293</v>
      </c>
      <c r="E249" s="38" t="s">
        <v>4345</v>
      </c>
      <c r="F249" s="35" t="s">
        <v>3662</v>
      </c>
      <c r="G249" s="35" t="s">
        <v>3680</v>
      </c>
      <c r="H249" s="38" t="s">
        <v>4335</v>
      </c>
      <c r="I249" s="35" t="s">
        <v>3680</v>
      </c>
      <c r="J249" s="39" t="str">
        <f t="shared" si="40"/>
        <v>IC.IT.021913</v>
      </c>
      <c r="K249" s="38" t="s">
        <v>3298</v>
      </c>
      <c r="L249" s="35" t="str">
        <f t="shared" si="41"/>
        <v>Coccyx</v>
      </c>
      <c r="M249" s="39" t="str">
        <f t="shared" si="42"/>
        <v>PI.IC.IT.021913.01</v>
      </c>
      <c r="N249" s="39"/>
      <c r="O249" s="39" t="str">
        <f t="shared" si="43"/>
        <v>PH.IC.IT.021913.01</v>
      </c>
      <c r="Q249" s="39" t="str">
        <f t="shared" si="44"/>
        <v>CL.IC.IT.021913.01</v>
      </c>
      <c r="R249" s="39"/>
      <c r="S249" s="39" t="str">
        <f t="shared" si="45"/>
        <v>DR.IC.IT.021913.01</v>
      </c>
      <c r="T249" s="39"/>
      <c r="U249" s="60" t="str">
        <f t="shared" si="46"/>
        <v>IM.IC.IT.021913.01</v>
      </c>
      <c r="V249" s="59"/>
      <c r="W249" s="60" t="str">
        <f t="shared" si="47"/>
        <v>GE.IC.IT.021913.01</v>
      </c>
      <c r="AH249" s="35" t="s">
        <v>3207</v>
      </c>
      <c r="AI249" s="35">
        <v>1500</v>
      </c>
    </row>
    <row r="250" spans="1:35" s="35" customFormat="1" ht="15">
      <c r="A250" s="35" t="s">
        <v>2189</v>
      </c>
      <c r="C250" s="38" t="s">
        <v>3293</v>
      </c>
      <c r="E250" s="38" t="s">
        <v>4345</v>
      </c>
      <c r="F250" s="35" t="s">
        <v>3662</v>
      </c>
      <c r="G250" s="35" t="s">
        <v>3681</v>
      </c>
      <c r="H250" s="38" t="s">
        <v>4336</v>
      </c>
      <c r="I250" s="35" t="s">
        <v>3681</v>
      </c>
      <c r="J250" s="39" t="str">
        <f t="shared" si="40"/>
        <v>IC.IT.021914</v>
      </c>
      <c r="K250" s="38" t="s">
        <v>3298</v>
      </c>
      <c r="L250" s="35" t="str">
        <f t="shared" si="41"/>
        <v>Scrotum</v>
      </c>
      <c r="M250" s="39" t="str">
        <f t="shared" si="42"/>
        <v>PI.IC.IT.021914.01</v>
      </c>
      <c r="N250" s="39"/>
      <c r="O250" s="39" t="str">
        <f t="shared" si="43"/>
        <v>PH.IC.IT.021914.01</v>
      </c>
      <c r="Q250" s="39" t="str">
        <f t="shared" si="44"/>
        <v>CL.IC.IT.021914.01</v>
      </c>
      <c r="R250" s="39"/>
      <c r="S250" s="39" t="str">
        <f t="shared" si="45"/>
        <v>DR.IC.IT.021914.01</v>
      </c>
      <c r="T250" s="39"/>
      <c r="U250" s="60" t="str">
        <f t="shared" si="46"/>
        <v>IM.IC.IT.021914.01</v>
      </c>
      <c r="V250" s="59"/>
      <c r="W250" s="60" t="str">
        <f t="shared" si="47"/>
        <v>GE.IC.IT.021914.01</v>
      </c>
      <c r="AH250" s="35" t="s">
        <v>3207</v>
      </c>
      <c r="AI250" s="35">
        <v>1500</v>
      </c>
    </row>
    <row r="251" spans="1:35" s="35" customFormat="1" ht="15">
      <c r="A251" s="35" t="s">
        <v>2189</v>
      </c>
      <c r="C251" s="38" t="s">
        <v>3293</v>
      </c>
      <c r="D251" s="35" t="s">
        <v>4381</v>
      </c>
      <c r="E251" s="38" t="s">
        <v>4362</v>
      </c>
      <c r="F251" s="35" t="s">
        <v>3682</v>
      </c>
      <c r="G251" s="35" t="s">
        <v>3683</v>
      </c>
      <c r="H251" s="38" t="s">
        <v>4340</v>
      </c>
      <c r="I251" s="35" t="s">
        <v>3684</v>
      </c>
      <c r="J251" s="39" t="str">
        <f t="shared" si="40"/>
        <v>IC.IT.022015</v>
      </c>
      <c r="K251" s="38" t="s">
        <v>3298</v>
      </c>
      <c r="L251" s="35" t="str">
        <f t="shared" si="41"/>
        <v>Shoulder, right</v>
      </c>
      <c r="M251" s="39" t="str">
        <f t="shared" si="42"/>
        <v>PI.IC.IT.022015.01</v>
      </c>
      <c r="N251" s="39"/>
      <c r="O251" s="39" t="str">
        <f t="shared" si="43"/>
        <v>PH.IC.IT.022015.01</v>
      </c>
      <c r="Q251" s="39" t="str">
        <f t="shared" si="44"/>
        <v>CL.IC.IT.022015.01</v>
      </c>
      <c r="R251" s="39"/>
      <c r="S251" s="39" t="str">
        <f t="shared" si="45"/>
        <v>DR.IC.IT.022015.01</v>
      </c>
      <c r="T251" s="39"/>
      <c r="U251" s="60" t="str">
        <f t="shared" si="46"/>
        <v>IM.IC.IT.022015.01</v>
      </c>
      <c r="V251" s="59"/>
      <c r="W251" s="60" t="str">
        <f t="shared" si="47"/>
        <v>GE.IC.IT.022015.01</v>
      </c>
      <c r="AH251" s="35" t="s">
        <v>3207</v>
      </c>
      <c r="AI251" s="35">
        <v>1500</v>
      </c>
    </row>
    <row r="252" spans="1:35" s="35" customFormat="1" ht="15">
      <c r="A252" s="35" t="s">
        <v>2189</v>
      </c>
      <c r="C252" s="38" t="s">
        <v>3293</v>
      </c>
      <c r="E252" s="38" t="s">
        <v>4362</v>
      </c>
      <c r="F252" s="35" t="s">
        <v>3682</v>
      </c>
      <c r="G252" s="35" t="s">
        <v>3685</v>
      </c>
      <c r="H252" s="38" t="s">
        <v>4341</v>
      </c>
      <c r="I252" s="35" t="s">
        <v>3686</v>
      </c>
      <c r="J252" s="39" t="str">
        <f t="shared" si="40"/>
        <v>IC.IT.022016</v>
      </c>
      <c r="K252" s="38" t="s">
        <v>3298</v>
      </c>
      <c r="L252" s="35" t="str">
        <f t="shared" si="41"/>
        <v>Shoulder, left</v>
      </c>
      <c r="M252" s="39" t="str">
        <f t="shared" si="42"/>
        <v>PI.IC.IT.022016.01</v>
      </c>
      <c r="N252" s="39"/>
      <c r="O252" s="39" t="str">
        <f t="shared" si="43"/>
        <v>PH.IC.IT.022016.01</v>
      </c>
      <c r="Q252" s="39" t="str">
        <f t="shared" si="44"/>
        <v>CL.IC.IT.022016.01</v>
      </c>
      <c r="R252" s="39"/>
      <c r="S252" s="39" t="str">
        <f t="shared" si="45"/>
        <v>DR.IC.IT.022016.01</v>
      </c>
      <c r="T252" s="39"/>
      <c r="U252" s="60" t="str">
        <f t="shared" si="46"/>
        <v>IM.IC.IT.022016.01</v>
      </c>
      <c r="V252" s="59"/>
      <c r="W252" s="60" t="str">
        <f t="shared" si="47"/>
        <v>GE.IC.IT.022016.01</v>
      </c>
      <c r="AH252" s="35" t="s">
        <v>3207</v>
      </c>
      <c r="AI252" s="35">
        <v>1500</v>
      </c>
    </row>
    <row r="253" spans="1:35" s="35" customFormat="1" ht="15">
      <c r="A253" s="35" t="s">
        <v>2189</v>
      </c>
      <c r="C253" s="38" t="s">
        <v>3293</v>
      </c>
      <c r="E253" s="38" t="s">
        <v>4362</v>
      </c>
      <c r="F253" s="35" t="s">
        <v>3682</v>
      </c>
      <c r="G253" s="35" t="s">
        <v>3687</v>
      </c>
      <c r="H253" s="38" t="s">
        <v>4342</v>
      </c>
      <c r="I253" s="35" t="s">
        <v>3688</v>
      </c>
      <c r="J253" s="39" t="str">
        <f t="shared" si="40"/>
        <v>IC.IT.022017</v>
      </c>
      <c r="K253" s="38" t="s">
        <v>3298</v>
      </c>
      <c r="L253" s="35" t="str">
        <f t="shared" si="41"/>
        <v>Clavicle, right</v>
      </c>
      <c r="M253" s="39" t="str">
        <f t="shared" si="42"/>
        <v>PI.IC.IT.022017.01</v>
      </c>
      <c r="N253" s="39"/>
      <c r="O253" s="39" t="str">
        <f t="shared" si="43"/>
        <v>PH.IC.IT.022017.01</v>
      </c>
      <c r="Q253" s="39" t="str">
        <f t="shared" si="44"/>
        <v>CL.IC.IT.022017.01</v>
      </c>
      <c r="R253" s="39"/>
      <c r="S253" s="39" t="str">
        <f t="shared" si="45"/>
        <v>DR.IC.IT.022017.01</v>
      </c>
      <c r="T253" s="39"/>
      <c r="U253" s="60" t="str">
        <f t="shared" si="46"/>
        <v>IM.IC.IT.022017.01</v>
      </c>
      <c r="V253" s="59"/>
      <c r="W253" s="60" t="str">
        <f t="shared" si="47"/>
        <v>GE.IC.IT.022017.01</v>
      </c>
      <c r="AH253" s="35" t="s">
        <v>3207</v>
      </c>
      <c r="AI253" s="35">
        <v>1500</v>
      </c>
    </row>
    <row r="254" spans="1:35" s="35" customFormat="1" ht="15">
      <c r="A254" s="35" t="s">
        <v>2189</v>
      </c>
      <c r="C254" s="38" t="s">
        <v>3293</v>
      </c>
      <c r="E254" s="38" t="s">
        <v>4362</v>
      </c>
      <c r="F254" s="35" t="s">
        <v>3682</v>
      </c>
      <c r="G254" s="35" t="s">
        <v>3689</v>
      </c>
      <c r="H254" s="38" t="s">
        <v>4343</v>
      </c>
      <c r="I254" s="35" t="s">
        <v>3690</v>
      </c>
      <c r="J254" s="39" t="str">
        <f t="shared" si="40"/>
        <v>IC.IT.022018</v>
      </c>
      <c r="K254" s="38" t="s">
        <v>3298</v>
      </c>
      <c r="L254" s="35" t="str">
        <f t="shared" si="41"/>
        <v>Clavicle, left</v>
      </c>
      <c r="M254" s="39" t="str">
        <f t="shared" si="42"/>
        <v>PI.IC.IT.022018.01</v>
      </c>
      <c r="N254" s="39"/>
      <c r="O254" s="39" t="str">
        <f t="shared" si="43"/>
        <v>PH.IC.IT.022018.01</v>
      </c>
      <c r="Q254" s="39" t="str">
        <f t="shared" si="44"/>
        <v>CL.IC.IT.022018.01</v>
      </c>
      <c r="R254" s="39"/>
      <c r="S254" s="39" t="str">
        <f t="shared" si="45"/>
        <v>DR.IC.IT.022018.01</v>
      </c>
      <c r="T254" s="39"/>
      <c r="U254" s="60" t="str">
        <f t="shared" si="46"/>
        <v>IM.IC.IT.022018.01</v>
      </c>
      <c r="V254" s="59"/>
      <c r="W254" s="60" t="str">
        <f t="shared" si="47"/>
        <v>GE.IC.IT.022018.01</v>
      </c>
      <c r="AH254" s="35" t="s">
        <v>3207</v>
      </c>
      <c r="AI254" s="35">
        <v>1500</v>
      </c>
    </row>
    <row r="255" spans="1:35" s="35" customFormat="1" ht="15">
      <c r="A255" s="35" t="s">
        <v>2189</v>
      </c>
      <c r="C255" s="38" t="s">
        <v>3293</v>
      </c>
      <c r="E255" s="38" t="s">
        <v>4362</v>
      </c>
      <c r="F255" s="35" t="s">
        <v>3682</v>
      </c>
      <c r="G255" s="35" t="s">
        <v>3691</v>
      </c>
      <c r="H255" s="38" t="s">
        <v>4345</v>
      </c>
      <c r="I255" s="35" t="s">
        <v>3692</v>
      </c>
      <c r="J255" s="39" t="str">
        <f t="shared" si="40"/>
        <v>IC.IT.022019</v>
      </c>
      <c r="K255" s="38" t="s">
        <v>3298</v>
      </c>
      <c r="L255" s="35" t="str">
        <f t="shared" si="41"/>
        <v>Breast, right</v>
      </c>
      <c r="M255" s="39" t="str">
        <f t="shared" si="42"/>
        <v>PI.IC.IT.022019.01</v>
      </c>
      <c r="N255" s="39"/>
      <c r="O255" s="39" t="str">
        <f t="shared" si="43"/>
        <v>PH.IC.IT.022019.01</v>
      </c>
      <c r="Q255" s="39" t="str">
        <f t="shared" si="44"/>
        <v>CL.IC.IT.022019.01</v>
      </c>
      <c r="R255" s="39"/>
      <c r="S255" s="39" t="str">
        <f t="shared" si="45"/>
        <v>DR.IC.IT.022019.01</v>
      </c>
      <c r="T255" s="39"/>
      <c r="U255" s="60" t="str">
        <f t="shared" si="46"/>
        <v>IM.IC.IT.022019.01</v>
      </c>
      <c r="V255" s="59"/>
      <c r="W255" s="60" t="str">
        <f t="shared" si="47"/>
        <v>GE.IC.IT.022019.01</v>
      </c>
      <c r="AH255" s="35" t="s">
        <v>3207</v>
      </c>
      <c r="AI255" s="35">
        <v>1500</v>
      </c>
    </row>
    <row r="256" spans="1:35" s="35" customFormat="1" ht="15">
      <c r="A256" s="35" t="s">
        <v>2189</v>
      </c>
      <c r="C256" s="38" t="s">
        <v>3293</v>
      </c>
      <c r="E256" s="38" t="s">
        <v>4362</v>
      </c>
      <c r="F256" s="35" t="s">
        <v>3682</v>
      </c>
      <c r="G256" s="35" t="s">
        <v>3693</v>
      </c>
      <c r="H256" s="38" t="s">
        <v>4362</v>
      </c>
      <c r="I256" s="35" t="s">
        <v>3694</v>
      </c>
      <c r="J256" s="39" t="str">
        <f t="shared" si="40"/>
        <v>IC.IT.022020</v>
      </c>
      <c r="K256" s="38" t="s">
        <v>3298</v>
      </c>
      <c r="L256" s="35" t="str">
        <f t="shared" si="41"/>
        <v>Breast, left</v>
      </c>
      <c r="M256" s="39" t="str">
        <f t="shared" si="42"/>
        <v>PI.IC.IT.022020.01</v>
      </c>
      <c r="N256" s="39"/>
      <c r="O256" s="39" t="str">
        <f t="shared" si="43"/>
        <v>PH.IC.IT.022020.01</v>
      </c>
      <c r="Q256" s="39" t="str">
        <f t="shared" si="44"/>
        <v>CL.IC.IT.022020.01</v>
      </c>
      <c r="R256" s="39"/>
      <c r="S256" s="39" t="str">
        <f t="shared" si="45"/>
        <v>DR.IC.IT.022020.01</v>
      </c>
      <c r="T256" s="39"/>
      <c r="U256" s="60" t="str">
        <f t="shared" si="46"/>
        <v>IM.IC.IT.022020.01</v>
      </c>
      <c r="V256" s="59"/>
      <c r="W256" s="60" t="str">
        <f t="shared" si="47"/>
        <v>GE.IC.IT.022020.01</v>
      </c>
      <c r="AH256" s="35" t="s">
        <v>3207</v>
      </c>
      <c r="AI256" s="35">
        <v>1500</v>
      </c>
    </row>
    <row r="257" spans="1:35" s="35" customFormat="1" ht="15">
      <c r="A257" s="35" t="s">
        <v>2189</v>
      </c>
      <c r="C257" s="38" t="s">
        <v>3293</v>
      </c>
      <c r="E257" s="38" t="s">
        <v>4362</v>
      </c>
      <c r="F257" s="35" t="s">
        <v>3682</v>
      </c>
      <c r="G257" s="35" t="s">
        <v>3695</v>
      </c>
      <c r="H257" s="38" t="s">
        <v>4363</v>
      </c>
      <c r="I257" s="35" t="s">
        <v>3695</v>
      </c>
      <c r="J257" s="39" t="str">
        <f t="shared" si="40"/>
        <v>IC.IT.022021</v>
      </c>
      <c r="K257" s="38" t="s">
        <v>3298</v>
      </c>
      <c r="L257" s="35" t="str">
        <f t="shared" si="41"/>
        <v>Sternum</v>
      </c>
      <c r="M257" s="39" t="str">
        <f t="shared" si="42"/>
        <v>PI.IC.IT.022021.01</v>
      </c>
      <c r="N257" s="39"/>
      <c r="O257" s="39" t="str">
        <f t="shared" si="43"/>
        <v>PH.IC.IT.022021.01</v>
      </c>
      <c r="Q257" s="39" t="str">
        <f t="shared" si="44"/>
        <v>CL.IC.IT.022021.01</v>
      </c>
      <c r="R257" s="39"/>
      <c r="S257" s="39" t="str">
        <f t="shared" si="45"/>
        <v>DR.IC.IT.022021.01</v>
      </c>
      <c r="T257" s="39"/>
      <c r="U257" s="60" t="str">
        <f t="shared" si="46"/>
        <v>IM.IC.IT.022021.01</v>
      </c>
      <c r="V257" s="59"/>
      <c r="W257" s="60" t="str">
        <f t="shared" si="47"/>
        <v>GE.IC.IT.022021.01</v>
      </c>
      <c r="AH257" s="35" t="s">
        <v>3207</v>
      </c>
      <c r="AI257" s="35">
        <v>1500</v>
      </c>
    </row>
    <row r="258" spans="1:35" s="35" customFormat="1" ht="15">
      <c r="A258" s="35" t="s">
        <v>2189</v>
      </c>
      <c r="C258" s="38" t="s">
        <v>3293</v>
      </c>
      <c r="E258" s="38" t="s">
        <v>4362</v>
      </c>
      <c r="F258" s="35" t="s">
        <v>3682</v>
      </c>
      <c r="G258" s="35" t="s">
        <v>3696</v>
      </c>
      <c r="H258" s="38" t="s">
        <v>4364</v>
      </c>
      <c r="I258" s="35" t="s">
        <v>3697</v>
      </c>
      <c r="J258" s="39" t="str">
        <f t="shared" ref="J258:J321" si="56">CONCATENATE("IC.IT.",C258,E258,H258)</f>
        <v>IC.IT.022022</v>
      </c>
      <c r="K258" s="38" t="s">
        <v>3298</v>
      </c>
      <c r="L258" s="35" t="str">
        <f t="shared" si="41"/>
        <v>Chest, right</v>
      </c>
      <c r="M258" s="39" t="str">
        <f t="shared" si="42"/>
        <v>PI.IC.IT.022022.01</v>
      </c>
      <c r="N258" s="39"/>
      <c r="O258" s="39" t="str">
        <f t="shared" si="43"/>
        <v>PH.IC.IT.022022.01</v>
      </c>
      <c r="Q258" s="39" t="str">
        <f t="shared" si="44"/>
        <v>CL.IC.IT.022022.01</v>
      </c>
      <c r="R258" s="39"/>
      <c r="S258" s="39" t="str">
        <f t="shared" si="45"/>
        <v>DR.IC.IT.022022.01</v>
      </c>
      <c r="T258" s="39"/>
      <c r="U258" s="60" t="str">
        <f t="shared" si="46"/>
        <v>IM.IC.IT.022022.01</v>
      </c>
      <c r="V258" s="59"/>
      <c r="W258" s="60" t="str">
        <f t="shared" si="47"/>
        <v>GE.IC.IT.022022.01</v>
      </c>
      <c r="AH258" s="35" t="s">
        <v>3207</v>
      </c>
      <c r="AI258" s="35">
        <v>1500</v>
      </c>
    </row>
    <row r="259" spans="1:35" s="35" customFormat="1" ht="15">
      <c r="A259" s="35" t="s">
        <v>2189</v>
      </c>
      <c r="C259" s="38" t="s">
        <v>3293</v>
      </c>
      <c r="E259" s="38" t="s">
        <v>4362</v>
      </c>
      <c r="F259" s="35" t="s">
        <v>3682</v>
      </c>
      <c r="G259" s="35" t="s">
        <v>3698</v>
      </c>
      <c r="H259" s="38" t="s">
        <v>4365</v>
      </c>
      <c r="I259" s="35" t="s">
        <v>3699</v>
      </c>
      <c r="J259" s="39" t="str">
        <f t="shared" si="56"/>
        <v>IC.IT.022023</v>
      </c>
      <c r="K259" s="38" t="s">
        <v>3298</v>
      </c>
      <c r="L259" s="35" t="str">
        <f t="shared" si="41"/>
        <v>Chest, left</v>
      </c>
      <c r="M259" s="39" t="str">
        <f t="shared" si="42"/>
        <v>PI.IC.IT.022023.01</v>
      </c>
      <c r="N259" s="39"/>
      <c r="O259" s="39" t="str">
        <f t="shared" si="43"/>
        <v>PH.IC.IT.022023.01</v>
      </c>
      <c r="Q259" s="39" t="str">
        <f t="shared" si="44"/>
        <v>CL.IC.IT.022023.01</v>
      </c>
      <c r="R259" s="39"/>
      <c r="S259" s="39" t="str">
        <f t="shared" si="45"/>
        <v>DR.IC.IT.022023.01</v>
      </c>
      <c r="T259" s="39"/>
      <c r="U259" s="60" t="str">
        <f t="shared" si="46"/>
        <v>IM.IC.IT.022023.01</v>
      </c>
      <c r="V259" s="59"/>
      <c r="W259" s="60" t="str">
        <f t="shared" si="47"/>
        <v>GE.IC.IT.022023.01</v>
      </c>
      <c r="AH259" s="35" t="s">
        <v>3207</v>
      </c>
      <c r="AI259" s="35">
        <v>1500</v>
      </c>
    </row>
    <row r="260" spans="1:35" s="35" customFormat="1" ht="15">
      <c r="A260" s="35" t="s">
        <v>2189</v>
      </c>
      <c r="C260" s="38" t="s">
        <v>3293</v>
      </c>
      <c r="E260" s="38" t="s">
        <v>4362</v>
      </c>
      <c r="F260" s="35" t="s">
        <v>3682</v>
      </c>
      <c r="G260" s="35" t="s">
        <v>739</v>
      </c>
      <c r="H260" s="38" t="s">
        <v>4366</v>
      </c>
      <c r="I260" s="35" t="s">
        <v>739</v>
      </c>
      <c r="J260" s="39" t="str">
        <f t="shared" si="56"/>
        <v>IC.IT.022024</v>
      </c>
      <c r="K260" s="38" t="s">
        <v>3298</v>
      </c>
      <c r="L260" s="35" t="str">
        <f t="shared" si="41"/>
        <v>Chest</v>
      </c>
      <c r="M260" s="39" t="str">
        <f t="shared" si="42"/>
        <v>PI.IC.IT.022024.01</v>
      </c>
      <c r="N260" s="39"/>
      <c r="O260" s="39" t="str">
        <f t="shared" si="43"/>
        <v>PH.IC.IT.022024.01</v>
      </c>
      <c r="Q260" s="39" t="str">
        <f t="shared" si="44"/>
        <v>CL.IC.IT.022024.01</v>
      </c>
      <c r="R260" s="39"/>
      <c r="S260" s="39" t="str">
        <f t="shared" si="45"/>
        <v>DR.IC.IT.022024.01</v>
      </c>
      <c r="T260" s="39"/>
      <c r="U260" s="60" t="str">
        <f t="shared" si="46"/>
        <v>IM.IC.IT.022024.01</v>
      </c>
      <c r="V260" s="59"/>
      <c r="W260" s="60" t="str">
        <f t="shared" si="47"/>
        <v>GE.IC.IT.022024.01</v>
      </c>
      <c r="AH260" s="35" t="s">
        <v>3207</v>
      </c>
      <c r="AI260" s="35">
        <v>1500</v>
      </c>
    </row>
    <row r="261" spans="1:35" s="35" customFormat="1" ht="15">
      <c r="A261" s="35" t="s">
        <v>2189</v>
      </c>
      <c r="C261" s="38" t="s">
        <v>3293</v>
      </c>
      <c r="E261" s="38" t="s">
        <v>4362</v>
      </c>
      <c r="F261" s="35" t="s">
        <v>3682</v>
      </c>
      <c r="G261" s="35" t="s">
        <v>3700</v>
      </c>
      <c r="H261" s="38" t="s">
        <v>4367</v>
      </c>
      <c r="I261" s="35" t="s">
        <v>3701</v>
      </c>
      <c r="J261" s="39" t="str">
        <f t="shared" si="56"/>
        <v>IC.IT.022025</v>
      </c>
      <c r="K261" s="38" t="s">
        <v>3298</v>
      </c>
      <c r="L261" s="35" t="str">
        <f t="shared" ref="L261:L324" si="57">G261</f>
        <v>Scapula, right</v>
      </c>
      <c r="M261" s="39" t="str">
        <f t="shared" ref="M261:M324" si="58">CONCATENATE("PI.",J261,".",K261)</f>
        <v>PI.IC.IT.022025.01</v>
      </c>
      <c r="N261" s="39"/>
      <c r="O261" s="39" t="str">
        <f t="shared" ref="O261:O324" si="59">CONCATENATE("PH.",J261,".",K261)</f>
        <v>PH.IC.IT.022025.01</v>
      </c>
      <c r="Q261" s="39" t="str">
        <f t="shared" ref="Q261:Q324" si="60">CONCATENATE("CL.",J261,".",K261)</f>
        <v>CL.IC.IT.022025.01</v>
      </c>
      <c r="R261" s="39"/>
      <c r="S261" s="39" t="str">
        <f t="shared" si="45"/>
        <v>DR.IC.IT.022025.01</v>
      </c>
      <c r="T261" s="39"/>
      <c r="U261" s="60" t="str">
        <f t="shared" si="46"/>
        <v>IM.IC.IT.022025.01</v>
      </c>
      <c r="V261" s="59"/>
      <c r="W261" s="60" t="str">
        <f t="shared" si="47"/>
        <v>GE.IC.IT.022025.01</v>
      </c>
      <c r="AH261" s="35" t="s">
        <v>3207</v>
      </c>
      <c r="AI261" s="35">
        <v>1500</v>
      </c>
    </row>
    <row r="262" spans="1:35" s="35" customFormat="1" ht="15">
      <c r="A262" s="35" t="s">
        <v>2189</v>
      </c>
      <c r="C262" s="38" t="s">
        <v>3293</v>
      </c>
      <c r="E262" s="38" t="s">
        <v>4362</v>
      </c>
      <c r="F262" s="35" t="s">
        <v>3682</v>
      </c>
      <c r="G262" s="35" t="s">
        <v>3702</v>
      </c>
      <c r="H262" s="38" t="s">
        <v>4368</v>
      </c>
      <c r="I262" s="35" t="s">
        <v>3703</v>
      </c>
      <c r="J262" s="39" t="str">
        <f t="shared" si="56"/>
        <v>IC.IT.022026</v>
      </c>
      <c r="K262" s="38" t="s">
        <v>3298</v>
      </c>
      <c r="L262" s="35" t="str">
        <f t="shared" si="57"/>
        <v>Scapula, left</v>
      </c>
      <c r="M262" s="39" t="str">
        <f t="shared" si="58"/>
        <v>PI.IC.IT.022026.01</v>
      </c>
      <c r="N262" s="39"/>
      <c r="O262" s="39" t="str">
        <f t="shared" si="59"/>
        <v>PH.IC.IT.022026.01</v>
      </c>
      <c r="Q262" s="39" t="str">
        <f t="shared" si="60"/>
        <v>CL.IC.IT.022026.01</v>
      </c>
      <c r="R262" s="39"/>
      <c r="S262" s="39" t="str">
        <f t="shared" ref="S262:S325" si="61">CONCATENATE("DR.",J262,".",K262)</f>
        <v>DR.IC.IT.022026.01</v>
      </c>
      <c r="T262" s="39"/>
      <c r="U262" s="60" t="str">
        <f t="shared" ref="U262:U325" si="62">CONCATENATE("IM.",J262, ".",K262)</f>
        <v>IM.IC.IT.022026.01</v>
      </c>
      <c r="V262" s="59"/>
      <c r="W262" s="60" t="str">
        <f t="shared" ref="W262:W325" si="63">CONCATENATE("GE.",J262, ".",K262)</f>
        <v>GE.IC.IT.022026.01</v>
      </c>
      <c r="AH262" s="35" t="s">
        <v>3207</v>
      </c>
      <c r="AI262" s="35">
        <v>1500</v>
      </c>
    </row>
    <row r="263" spans="1:35" s="35" customFormat="1" ht="15">
      <c r="A263" s="35" t="s">
        <v>2189</v>
      </c>
      <c r="C263" s="38" t="s">
        <v>3293</v>
      </c>
      <c r="E263" s="38" t="s">
        <v>4362</v>
      </c>
      <c r="F263" s="35" t="s">
        <v>3682</v>
      </c>
      <c r="G263" s="35" t="s">
        <v>1274</v>
      </c>
      <c r="H263" s="38" t="s">
        <v>4369</v>
      </c>
      <c r="I263" s="35" t="s">
        <v>1274</v>
      </c>
      <c r="J263" s="39" t="str">
        <f t="shared" si="56"/>
        <v>IC.IT.022027</v>
      </c>
      <c r="K263" s="38" t="s">
        <v>3298</v>
      </c>
      <c r="L263" s="35" t="str">
        <f t="shared" si="57"/>
        <v>Lumbar</v>
      </c>
      <c r="M263" s="39" t="str">
        <f t="shared" si="58"/>
        <v>PI.IC.IT.022027.01</v>
      </c>
      <c r="N263" s="39"/>
      <c r="O263" s="39" t="str">
        <f t="shared" si="59"/>
        <v>PH.IC.IT.022027.01</v>
      </c>
      <c r="Q263" s="39" t="str">
        <f t="shared" si="60"/>
        <v>CL.IC.IT.022027.01</v>
      </c>
      <c r="R263" s="39"/>
      <c r="S263" s="39" t="str">
        <f t="shared" si="61"/>
        <v>DR.IC.IT.022027.01</v>
      </c>
      <c r="T263" s="39"/>
      <c r="U263" s="60" t="str">
        <f t="shared" si="62"/>
        <v>IM.IC.IT.022027.01</v>
      </c>
      <c r="V263" s="59"/>
      <c r="W263" s="60" t="str">
        <f t="shared" si="63"/>
        <v>GE.IC.IT.022027.01</v>
      </c>
      <c r="AH263" s="35" t="s">
        <v>3207</v>
      </c>
      <c r="AI263" s="35">
        <v>1500</v>
      </c>
    </row>
    <row r="264" spans="1:35" s="35" customFormat="1" ht="15">
      <c r="A264" s="35" t="s">
        <v>2189</v>
      </c>
      <c r="C264" s="38" t="s">
        <v>3293</v>
      </c>
      <c r="E264" s="38" t="s">
        <v>4362</v>
      </c>
      <c r="F264" s="35" t="s">
        <v>3682</v>
      </c>
      <c r="G264" s="35" t="s">
        <v>3704</v>
      </c>
      <c r="H264" s="38" t="s">
        <v>4370</v>
      </c>
      <c r="I264" s="35" t="s">
        <v>1543</v>
      </c>
      <c r="J264" s="39" t="str">
        <f t="shared" si="56"/>
        <v>IC.IT.022028</v>
      </c>
      <c r="K264" s="38" t="s">
        <v>3298</v>
      </c>
      <c r="L264" s="35" t="str">
        <f t="shared" si="57"/>
        <v>Spine:  specify</v>
      </c>
      <c r="M264" s="39" t="str">
        <f t="shared" si="58"/>
        <v>PI.IC.IT.022028.01</v>
      </c>
      <c r="N264" s="39"/>
      <c r="O264" s="39" t="str">
        <f t="shared" si="59"/>
        <v>PH.IC.IT.022028.01</v>
      </c>
      <c r="Q264" s="39" t="str">
        <f t="shared" si="60"/>
        <v>CL.IC.IT.022028.01</v>
      </c>
      <c r="R264" s="39"/>
      <c r="S264" s="39" t="str">
        <f t="shared" si="61"/>
        <v>DR.IC.IT.022028.01</v>
      </c>
      <c r="T264" s="39"/>
      <c r="U264" s="60" t="str">
        <f t="shared" si="62"/>
        <v>IM.IC.IT.022028.01</v>
      </c>
      <c r="V264" s="59"/>
      <c r="W264" s="60" t="str">
        <f t="shared" si="63"/>
        <v>GE.IC.IT.022028.01</v>
      </c>
      <c r="AH264" s="35" t="s">
        <v>3207</v>
      </c>
      <c r="AI264" s="35">
        <v>1500</v>
      </c>
    </row>
    <row r="265" spans="1:35" s="35" customFormat="1" ht="15">
      <c r="A265" s="35" t="s">
        <v>2189</v>
      </c>
      <c r="C265" s="38" t="s">
        <v>3293</v>
      </c>
      <c r="E265" s="38" t="s">
        <v>4362</v>
      </c>
      <c r="F265" s="35" t="s">
        <v>3682</v>
      </c>
      <c r="G265" s="35" t="s">
        <v>4359</v>
      </c>
      <c r="H265" s="38" t="s">
        <v>4372</v>
      </c>
      <c r="I265" s="35" t="s">
        <v>4359</v>
      </c>
      <c r="J265" s="39" t="str">
        <f t="shared" si="56"/>
        <v>IC.IT.022029</v>
      </c>
      <c r="K265" s="38" t="s">
        <v>3298</v>
      </c>
      <c r="L265" s="35" t="str">
        <f t="shared" si="57"/>
        <v>Midline</v>
      </c>
      <c r="M265" s="39" t="str">
        <f t="shared" si="58"/>
        <v>PI.IC.IT.022029.01</v>
      </c>
      <c r="N265" s="39"/>
      <c r="O265" s="39" t="str">
        <f t="shared" si="59"/>
        <v>PH.IC.IT.022029.01</v>
      </c>
      <c r="Q265" s="39" t="str">
        <f t="shared" si="60"/>
        <v>CL.IC.IT.022029.01</v>
      </c>
      <c r="R265" s="39"/>
      <c r="S265" s="39" t="str">
        <f t="shared" si="61"/>
        <v>DR.IC.IT.022029.01</v>
      </c>
      <c r="T265" s="39"/>
      <c r="U265" s="60" t="str">
        <f t="shared" si="62"/>
        <v>IM.IC.IT.022029.01</v>
      </c>
      <c r="V265" s="59"/>
      <c r="W265" s="60" t="str">
        <f t="shared" si="63"/>
        <v>GE.IC.IT.022029.01</v>
      </c>
      <c r="Y265" s="35">
        <v>168</v>
      </c>
      <c r="AH265" s="35" t="s">
        <v>3207</v>
      </c>
      <c r="AI265" s="35">
        <v>1500</v>
      </c>
    </row>
    <row r="266" spans="1:35" s="35" customFormat="1" ht="15">
      <c r="A266" s="35" t="s">
        <v>4321</v>
      </c>
      <c r="C266" s="38" t="s">
        <v>3293</v>
      </c>
      <c r="E266" s="38" t="s">
        <v>4362</v>
      </c>
      <c r="F266" s="35" t="s">
        <v>3682</v>
      </c>
      <c r="G266" s="35" t="s">
        <v>4382</v>
      </c>
      <c r="H266" s="38" t="s">
        <v>4383</v>
      </c>
      <c r="I266" s="35" t="s">
        <v>4382</v>
      </c>
      <c r="J266" s="39" t="str">
        <f t="shared" si="56"/>
        <v>IC.IT.022030</v>
      </c>
      <c r="K266" s="38" t="s">
        <v>3298</v>
      </c>
      <c r="L266" s="35" t="str">
        <f t="shared" si="57"/>
        <v>Back</v>
      </c>
      <c r="M266" s="39" t="str">
        <f t="shared" si="58"/>
        <v>PI.IC.IT.022030.01</v>
      </c>
      <c r="N266" s="39"/>
      <c r="O266" s="39" t="str">
        <f t="shared" si="59"/>
        <v>PH.IC.IT.022030.01</v>
      </c>
      <c r="Q266" s="39" t="str">
        <f t="shared" si="60"/>
        <v>CL.IC.IT.022030.01</v>
      </c>
      <c r="R266" s="39"/>
      <c r="S266" s="39" t="str">
        <f t="shared" si="61"/>
        <v>DR.IC.IT.022030.01</v>
      </c>
      <c r="T266" s="39"/>
      <c r="U266" s="60" t="str">
        <f t="shared" si="62"/>
        <v>IM.IC.IT.022030.01</v>
      </c>
      <c r="V266" s="59"/>
      <c r="W266" s="60" t="str">
        <f t="shared" si="63"/>
        <v>GE.IC.IT.022030.01</v>
      </c>
      <c r="AH266" s="35" t="s">
        <v>3207</v>
      </c>
      <c r="AI266" s="35">
        <v>1500</v>
      </c>
    </row>
    <row r="267" spans="1:35" s="35" customFormat="1" ht="15">
      <c r="A267" s="35" t="s">
        <v>2189</v>
      </c>
      <c r="C267" s="38" t="s">
        <v>3293</v>
      </c>
      <c r="D267" s="35" t="s">
        <v>4384</v>
      </c>
      <c r="E267" s="38" t="s">
        <v>4363</v>
      </c>
      <c r="F267" s="35" t="s">
        <v>3706</v>
      </c>
      <c r="G267" s="35" t="s">
        <v>3707</v>
      </c>
      <c r="H267" s="38" t="s">
        <v>3298</v>
      </c>
      <c r="I267" s="35" t="s">
        <v>3708</v>
      </c>
      <c r="J267" s="39" t="str">
        <f t="shared" si="56"/>
        <v>IC.IT.022101</v>
      </c>
      <c r="K267" s="38" t="s">
        <v>3298</v>
      </c>
      <c r="L267" s="35" t="str">
        <f t="shared" si="57"/>
        <v>Closed surgical incision</v>
      </c>
      <c r="M267" s="39" t="str">
        <f t="shared" si="58"/>
        <v>PI.IC.IT.022101.01</v>
      </c>
      <c r="N267" s="39"/>
      <c r="O267" s="39" t="str">
        <f t="shared" si="59"/>
        <v>PH.IC.IT.022101.01</v>
      </c>
      <c r="Q267" s="39" t="str">
        <f t="shared" si="60"/>
        <v>CL.IC.IT.022101.01</v>
      </c>
      <c r="R267" s="39"/>
      <c r="S267" s="39" t="str">
        <f t="shared" si="61"/>
        <v>DR.IC.IT.022101.01</v>
      </c>
      <c r="T267" s="39"/>
      <c r="U267" s="60" t="str">
        <f t="shared" si="62"/>
        <v>IM.IC.IT.022101.01</v>
      </c>
      <c r="V267" s="59"/>
      <c r="W267" s="60" t="str">
        <f t="shared" si="63"/>
        <v>GE.IC.IT.022101.01</v>
      </c>
      <c r="AH267" s="35" t="s">
        <v>3207</v>
      </c>
      <c r="AI267" s="35">
        <v>1500</v>
      </c>
    </row>
    <row r="268" spans="1:35" s="35" customFormat="1" ht="15">
      <c r="A268" s="35" t="s">
        <v>2189</v>
      </c>
      <c r="C268" s="38" t="s">
        <v>3293</v>
      </c>
      <c r="E268" s="38" t="s">
        <v>4363</v>
      </c>
      <c r="F268" s="35" t="s">
        <v>3706</v>
      </c>
      <c r="G268" s="35" t="s">
        <v>3709</v>
      </c>
      <c r="H268" s="38" t="s">
        <v>3293</v>
      </c>
      <c r="I268" s="35" t="s">
        <v>3450</v>
      </c>
      <c r="J268" s="39" t="str">
        <f t="shared" si="56"/>
        <v>IC.IT.022102</v>
      </c>
      <c r="K268" s="38" t="s">
        <v>3298</v>
      </c>
      <c r="L268" s="35" t="str">
        <f t="shared" si="57"/>
        <v>Open surgical incision</v>
      </c>
      <c r="M268" s="39" t="str">
        <f t="shared" si="58"/>
        <v>PI.IC.IT.022102.01</v>
      </c>
      <c r="N268" s="39"/>
      <c r="O268" s="39" t="str">
        <f t="shared" si="59"/>
        <v>PH.IC.IT.022102.01</v>
      </c>
      <c r="Q268" s="39" t="str">
        <f t="shared" si="60"/>
        <v>CL.IC.IT.022102.01</v>
      </c>
      <c r="R268" s="39"/>
      <c r="S268" s="39" t="str">
        <f t="shared" si="61"/>
        <v>DR.IC.IT.022102.01</v>
      </c>
      <c r="T268" s="39"/>
      <c r="U268" s="60" t="str">
        <f t="shared" si="62"/>
        <v>IM.IC.IT.022102.01</v>
      </c>
      <c r="V268" s="59"/>
      <c r="W268" s="60" t="str">
        <f t="shared" si="63"/>
        <v>GE.IC.IT.022102.01</v>
      </c>
      <c r="AH268" s="35" t="s">
        <v>3207</v>
      </c>
      <c r="AI268" s="35">
        <v>1500</v>
      </c>
    </row>
    <row r="269" spans="1:35" s="35" customFormat="1" ht="15">
      <c r="A269" s="35" t="s">
        <v>2189</v>
      </c>
      <c r="C269" s="38" t="s">
        <v>3293</v>
      </c>
      <c r="E269" s="38" t="s">
        <v>4363</v>
      </c>
      <c r="F269" s="35" t="s">
        <v>3706</v>
      </c>
      <c r="G269" s="35" t="s">
        <v>3710</v>
      </c>
      <c r="H269" s="38" t="s">
        <v>4329</v>
      </c>
      <c r="I269" s="35" t="s">
        <v>3711</v>
      </c>
      <c r="J269" s="39" t="str">
        <f t="shared" si="56"/>
        <v>IC.IT.022103</v>
      </c>
      <c r="K269" s="38" t="s">
        <v>3298</v>
      </c>
      <c r="L269" s="35" t="str">
        <f t="shared" si="57"/>
        <v>Graft site</v>
      </c>
      <c r="M269" s="39" t="str">
        <f t="shared" si="58"/>
        <v>PI.IC.IT.022103.01</v>
      </c>
      <c r="N269" s="39"/>
      <c r="O269" s="39" t="str">
        <f t="shared" si="59"/>
        <v>PH.IC.IT.022103.01</v>
      </c>
      <c r="Q269" s="39" t="str">
        <f t="shared" si="60"/>
        <v>CL.IC.IT.022103.01</v>
      </c>
      <c r="R269" s="39"/>
      <c r="S269" s="39" t="str">
        <f t="shared" si="61"/>
        <v>DR.IC.IT.022103.01</v>
      </c>
      <c r="T269" s="39"/>
      <c r="U269" s="60" t="str">
        <f t="shared" si="62"/>
        <v>IM.IC.IT.022103.01</v>
      </c>
      <c r="V269" s="59"/>
      <c r="W269" s="60" t="str">
        <f t="shared" si="63"/>
        <v>GE.IC.IT.022103.01</v>
      </c>
      <c r="AH269" s="35" t="s">
        <v>3207</v>
      </c>
      <c r="AI269" s="35">
        <v>1500</v>
      </c>
    </row>
    <row r="270" spans="1:35" s="35" customFormat="1" ht="15">
      <c r="A270" s="35" t="s">
        <v>2189</v>
      </c>
      <c r="C270" s="38" t="s">
        <v>3293</v>
      </c>
      <c r="E270" s="38" t="s">
        <v>4363</v>
      </c>
      <c r="F270" s="35" t="s">
        <v>3706</v>
      </c>
      <c r="G270" s="35" t="s">
        <v>3712</v>
      </c>
      <c r="H270" s="38" t="s">
        <v>4308</v>
      </c>
      <c r="I270" s="35" t="s">
        <v>3713</v>
      </c>
      <c r="J270" s="39" t="str">
        <f t="shared" si="56"/>
        <v>IC.IT.022104</v>
      </c>
      <c r="K270" s="38" t="s">
        <v>3298</v>
      </c>
      <c r="L270" s="35" t="str">
        <f t="shared" si="57"/>
        <v>Donor site</v>
      </c>
      <c r="M270" s="39" t="str">
        <f t="shared" si="58"/>
        <v>PI.IC.IT.022104.01</v>
      </c>
      <c r="N270" s="39"/>
      <c r="O270" s="39" t="str">
        <f t="shared" si="59"/>
        <v>PH.IC.IT.022104.01</v>
      </c>
      <c r="Q270" s="39" t="str">
        <f t="shared" si="60"/>
        <v>CL.IC.IT.022104.01</v>
      </c>
      <c r="R270" s="39"/>
      <c r="S270" s="39" t="str">
        <f t="shared" si="61"/>
        <v>DR.IC.IT.022104.01</v>
      </c>
      <c r="T270" s="39"/>
      <c r="U270" s="60" t="str">
        <f t="shared" si="62"/>
        <v>IM.IC.IT.022104.01</v>
      </c>
      <c r="V270" s="59"/>
      <c r="W270" s="60" t="str">
        <f t="shared" si="63"/>
        <v>GE.IC.IT.022104.01</v>
      </c>
      <c r="AH270" s="35" t="s">
        <v>3207</v>
      </c>
      <c r="AI270" s="35">
        <v>1500</v>
      </c>
    </row>
    <row r="271" spans="1:35" s="35" customFormat="1" ht="15">
      <c r="A271" s="35" t="s">
        <v>2189</v>
      </c>
      <c r="C271" s="38" t="s">
        <v>3293</v>
      </c>
      <c r="D271" s="35" t="s">
        <v>4385</v>
      </c>
      <c r="E271" s="38" t="s">
        <v>4364</v>
      </c>
      <c r="F271" s="35" t="s">
        <v>4386</v>
      </c>
      <c r="G271" s="35" t="s">
        <v>4387</v>
      </c>
      <c r="H271" s="38" t="s">
        <v>3298</v>
      </c>
      <c r="I271" s="35" t="s">
        <v>4388</v>
      </c>
      <c r="J271" s="39" t="str">
        <f t="shared" si="56"/>
        <v>IC.IT.022201</v>
      </c>
      <c r="K271" s="38" t="s">
        <v>3298</v>
      </c>
      <c r="L271" s="35" t="str">
        <f t="shared" si="57"/>
        <v>Continuous</v>
      </c>
      <c r="M271" s="39" t="str">
        <f t="shared" si="58"/>
        <v>PI.IC.IT.022201.01</v>
      </c>
      <c r="N271" s="39"/>
      <c r="O271" s="39" t="str">
        <f t="shared" si="59"/>
        <v>PH.IC.IT.022201.01</v>
      </c>
      <c r="Q271" s="39" t="str">
        <f t="shared" si="60"/>
        <v>CL.IC.IT.022201.01</v>
      </c>
      <c r="R271" s="39"/>
      <c r="S271" s="39" t="str">
        <f t="shared" si="61"/>
        <v>DR.IC.IT.022201.01</v>
      </c>
      <c r="T271" s="39"/>
      <c r="U271" s="60" t="str">
        <f t="shared" si="62"/>
        <v>IM.IC.IT.022201.01</v>
      </c>
      <c r="V271" s="59"/>
      <c r="W271" s="60" t="str">
        <f t="shared" si="63"/>
        <v>GE.IC.IT.022201.01</v>
      </c>
      <c r="AF271" s="35" t="s">
        <v>3326</v>
      </c>
      <c r="AG271" s="35">
        <v>1246</v>
      </c>
      <c r="AH271" s="35" t="s">
        <v>3207</v>
      </c>
      <c r="AI271" s="35">
        <v>1500</v>
      </c>
    </row>
    <row r="272" spans="1:35" s="35" customFormat="1" ht="15">
      <c r="A272" s="35" t="s">
        <v>2189</v>
      </c>
      <c r="C272" s="38" t="s">
        <v>3293</v>
      </c>
      <c r="E272" s="38" t="s">
        <v>4364</v>
      </c>
      <c r="F272" s="35" t="s">
        <v>4386</v>
      </c>
      <c r="G272" s="35" t="s">
        <v>4389</v>
      </c>
      <c r="H272" s="38" t="s">
        <v>4306</v>
      </c>
      <c r="I272" s="35" t="s">
        <v>4390</v>
      </c>
      <c r="J272" s="39" t="str">
        <f t="shared" si="56"/>
        <v>IC.IT.022202</v>
      </c>
      <c r="K272" s="38" t="s">
        <v>3298</v>
      </c>
      <c r="L272" s="35" t="str">
        <f t="shared" si="57"/>
        <v>Intermittent</v>
      </c>
      <c r="M272" s="39" t="str">
        <f t="shared" si="58"/>
        <v>PI.IC.IT.022202.01</v>
      </c>
      <c r="N272" s="39"/>
      <c r="O272" s="39" t="str">
        <f t="shared" si="59"/>
        <v>PH.IC.IT.022202.01</v>
      </c>
      <c r="Q272" s="39" t="str">
        <f t="shared" si="60"/>
        <v>CL.IC.IT.022202.01</v>
      </c>
      <c r="R272" s="39"/>
      <c r="S272" s="39" t="str">
        <f t="shared" si="61"/>
        <v>DR.IC.IT.022202.01</v>
      </c>
      <c r="T272" s="39"/>
      <c r="U272" s="60" t="str">
        <f t="shared" si="62"/>
        <v>IM.IC.IT.022202.01</v>
      </c>
      <c r="V272" s="59"/>
      <c r="W272" s="60" t="str">
        <f t="shared" si="63"/>
        <v>GE.IC.IT.022202.01</v>
      </c>
      <c r="AF272" s="35" t="s">
        <v>3326</v>
      </c>
      <c r="AG272" s="35">
        <v>1246</v>
      </c>
      <c r="AH272" s="35" t="s">
        <v>3207</v>
      </c>
      <c r="AI272" s="35">
        <v>1500</v>
      </c>
    </row>
    <row r="273" spans="1:35" s="35" customFormat="1" ht="15">
      <c r="A273" s="35" t="s">
        <v>2189</v>
      </c>
      <c r="C273" s="38" t="s">
        <v>3293</v>
      </c>
      <c r="D273" s="35" t="s">
        <v>4391</v>
      </c>
      <c r="E273" s="38" t="s">
        <v>4392</v>
      </c>
      <c r="F273" s="35" t="s">
        <v>4386</v>
      </c>
      <c r="G273" s="35" t="s">
        <v>4393</v>
      </c>
      <c r="H273" s="38" t="s">
        <v>3298</v>
      </c>
      <c r="J273" s="39" t="str">
        <f t="shared" si="56"/>
        <v>IC.IT.022301</v>
      </c>
      <c r="K273" s="38" t="s">
        <v>3298</v>
      </c>
      <c r="L273" s="35" t="str">
        <f t="shared" si="57"/>
        <v>125 mmHg</v>
      </c>
      <c r="M273" s="39" t="str">
        <f t="shared" si="58"/>
        <v>PI.IC.IT.022301.01</v>
      </c>
      <c r="N273" s="39"/>
      <c r="O273" s="39" t="str">
        <f t="shared" si="59"/>
        <v>PH.IC.IT.022301.01</v>
      </c>
      <c r="Q273" s="39" t="str">
        <f t="shared" si="60"/>
        <v>CL.IC.IT.022301.01</v>
      </c>
      <c r="R273" s="39"/>
      <c r="S273" s="39" t="str">
        <f t="shared" si="61"/>
        <v>DR.IC.IT.022301.01</v>
      </c>
      <c r="T273" s="39"/>
      <c r="U273" s="60" t="str">
        <f t="shared" si="62"/>
        <v>IM.IC.IT.022301.01</v>
      </c>
      <c r="V273" s="59"/>
      <c r="W273" s="60" t="str">
        <f t="shared" si="63"/>
        <v>GE.IC.IT.022301.01</v>
      </c>
      <c r="AF273" s="35" t="s">
        <v>3326</v>
      </c>
      <c r="AG273" s="35">
        <v>1246</v>
      </c>
      <c r="AH273" s="35" t="s">
        <v>3207</v>
      </c>
      <c r="AI273" s="35">
        <v>1500</v>
      </c>
    </row>
    <row r="274" spans="1:35" s="35" customFormat="1" ht="15">
      <c r="A274" s="35" t="s">
        <v>2189</v>
      </c>
      <c r="C274" s="38" t="s">
        <v>3293</v>
      </c>
      <c r="E274" s="38" t="s">
        <v>4392</v>
      </c>
      <c r="F274" s="35" t="s">
        <v>4386</v>
      </c>
      <c r="G274" s="35" t="s">
        <v>4394</v>
      </c>
      <c r="H274" s="38" t="s">
        <v>4306</v>
      </c>
      <c r="J274" s="39" t="str">
        <f t="shared" si="56"/>
        <v>IC.IT.022302</v>
      </c>
      <c r="K274" s="38" t="s">
        <v>3298</v>
      </c>
      <c r="L274" s="35" t="str">
        <f t="shared" si="57"/>
        <v>75 mmHG</v>
      </c>
      <c r="M274" s="39" t="str">
        <f t="shared" si="58"/>
        <v>PI.IC.IT.022302.01</v>
      </c>
      <c r="N274" s="39"/>
      <c r="O274" s="39" t="str">
        <f t="shared" si="59"/>
        <v>PH.IC.IT.022302.01</v>
      </c>
      <c r="Q274" s="39" t="str">
        <f t="shared" si="60"/>
        <v>CL.IC.IT.022302.01</v>
      </c>
      <c r="R274" s="39"/>
      <c r="S274" s="39" t="str">
        <f t="shared" si="61"/>
        <v>DR.IC.IT.022302.01</v>
      </c>
      <c r="T274" s="39"/>
      <c r="U274" s="60" t="str">
        <f t="shared" si="62"/>
        <v>IM.IC.IT.022302.01</v>
      </c>
      <c r="V274" s="59"/>
      <c r="W274" s="60" t="str">
        <f t="shared" si="63"/>
        <v>GE.IC.IT.022302.01</v>
      </c>
      <c r="AF274" s="35" t="s">
        <v>3326</v>
      </c>
      <c r="AG274" s="35">
        <v>1246</v>
      </c>
      <c r="AH274" s="35" t="s">
        <v>3207</v>
      </c>
      <c r="AI274" s="35">
        <v>1500</v>
      </c>
    </row>
    <row r="275" spans="1:35" s="35" customFormat="1" ht="15">
      <c r="A275" s="35" t="s">
        <v>2189</v>
      </c>
      <c r="C275" s="38" t="s">
        <v>3293</v>
      </c>
      <c r="E275" s="38" t="s">
        <v>4392</v>
      </c>
      <c r="F275" s="35" t="s">
        <v>4386</v>
      </c>
      <c r="G275" s="35" t="s">
        <v>4395</v>
      </c>
      <c r="H275" s="38" t="s">
        <v>3296</v>
      </c>
      <c r="J275" s="39" t="str">
        <f t="shared" si="56"/>
        <v>IC.IT.022303</v>
      </c>
      <c r="K275" s="38" t="s">
        <v>3298</v>
      </c>
      <c r="L275" s="35" t="str">
        <f t="shared" si="57"/>
        <v>25 mmHG</v>
      </c>
      <c r="M275" s="39" t="str">
        <f t="shared" si="58"/>
        <v>PI.IC.IT.022303.01</v>
      </c>
      <c r="N275" s="39"/>
      <c r="O275" s="39" t="str">
        <f t="shared" si="59"/>
        <v>PH.IC.IT.022303.01</v>
      </c>
      <c r="Q275" s="39" t="str">
        <f t="shared" si="60"/>
        <v>CL.IC.IT.022303.01</v>
      </c>
      <c r="R275" s="39"/>
      <c r="S275" s="39" t="str">
        <f t="shared" si="61"/>
        <v>DR.IC.IT.022303.01</v>
      </c>
      <c r="T275" s="39"/>
      <c r="U275" s="60" t="str">
        <f t="shared" si="62"/>
        <v>IM.IC.IT.022303.01</v>
      </c>
      <c r="V275" s="59"/>
      <c r="W275" s="60" t="str">
        <f t="shared" si="63"/>
        <v>GE.IC.IT.022303.01</v>
      </c>
      <c r="AF275" s="35" t="s">
        <v>3326</v>
      </c>
      <c r="AG275" s="35">
        <v>1246</v>
      </c>
      <c r="AH275" s="35" t="s">
        <v>3207</v>
      </c>
      <c r="AI275" s="35">
        <v>1500</v>
      </c>
    </row>
    <row r="276" spans="1:35" s="35" customFormat="1" ht="15">
      <c r="A276" s="35" t="s">
        <v>2189</v>
      </c>
      <c r="C276" s="38" t="s">
        <v>3293</v>
      </c>
      <c r="E276" s="38" t="s">
        <v>4392</v>
      </c>
      <c r="F276" s="35" t="s">
        <v>4386</v>
      </c>
      <c r="G276" s="35" t="s">
        <v>4396</v>
      </c>
      <c r="H276" s="38" t="s">
        <v>4308</v>
      </c>
      <c r="J276" s="39" t="str">
        <f t="shared" si="56"/>
        <v>IC.IT.022304</v>
      </c>
      <c r="K276" s="38" t="s">
        <v>3298</v>
      </c>
      <c r="L276" s="35" t="str">
        <f t="shared" si="57"/>
        <v>50 mmHG</v>
      </c>
      <c r="M276" s="39" t="str">
        <f t="shared" si="58"/>
        <v>PI.IC.IT.022304.01</v>
      </c>
      <c r="N276" s="39"/>
      <c r="O276" s="39" t="str">
        <f t="shared" si="59"/>
        <v>PH.IC.IT.022304.01</v>
      </c>
      <c r="Q276" s="39" t="str">
        <f t="shared" si="60"/>
        <v>CL.IC.IT.022304.01</v>
      </c>
      <c r="R276" s="39"/>
      <c r="S276" s="39" t="str">
        <f t="shared" si="61"/>
        <v>DR.IC.IT.022304.01</v>
      </c>
      <c r="T276" s="39"/>
      <c r="U276" s="60" t="str">
        <f t="shared" si="62"/>
        <v>IM.IC.IT.022304.01</v>
      </c>
      <c r="V276" s="59"/>
      <c r="W276" s="60" t="str">
        <f t="shared" si="63"/>
        <v>GE.IC.IT.022304.01</v>
      </c>
      <c r="AF276" s="35" t="s">
        <v>3326</v>
      </c>
      <c r="AG276" s="35">
        <v>1246</v>
      </c>
      <c r="AH276" s="35" t="s">
        <v>3207</v>
      </c>
      <c r="AI276" s="35">
        <v>1500</v>
      </c>
    </row>
    <row r="277" spans="1:35" s="35" customFormat="1" ht="15">
      <c r="A277" s="35" t="s">
        <v>2189</v>
      </c>
      <c r="C277" s="38" t="s">
        <v>3293</v>
      </c>
      <c r="E277" s="38" t="s">
        <v>4392</v>
      </c>
      <c r="F277" s="35" t="s">
        <v>4386</v>
      </c>
      <c r="G277" s="35" t="s">
        <v>4397</v>
      </c>
      <c r="H277" s="38" t="s">
        <v>4398</v>
      </c>
      <c r="J277" s="39" t="str">
        <f t="shared" si="56"/>
        <v>IC.IT.022305</v>
      </c>
      <c r="K277" s="38" t="s">
        <v>3298</v>
      </c>
      <c r="L277" s="35" t="str">
        <f t="shared" si="57"/>
        <v>100 mmHG</v>
      </c>
      <c r="M277" s="39" t="str">
        <f t="shared" si="58"/>
        <v>PI.IC.IT.022305.01</v>
      </c>
      <c r="N277" s="39"/>
      <c r="O277" s="39" t="str">
        <f t="shared" si="59"/>
        <v>PH.IC.IT.022305.01</v>
      </c>
      <c r="Q277" s="39" t="str">
        <f t="shared" si="60"/>
        <v>CL.IC.IT.022305.01</v>
      </c>
      <c r="R277" s="39"/>
      <c r="S277" s="39" t="str">
        <f t="shared" si="61"/>
        <v>DR.IC.IT.022305.01</v>
      </c>
      <c r="T277" s="39"/>
      <c r="U277" s="60" t="str">
        <f t="shared" si="62"/>
        <v>IM.IC.IT.022305.01</v>
      </c>
      <c r="V277" s="59"/>
      <c r="W277" s="60" t="str">
        <f t="shared" si="63"/>
        <v>GE.IC.IT.022305.01</v>
      </c>
      <c r="AF277" s="35" t="s">
        <v>3326</v>
      </c>
      <c r="AG277" s="35">
        <v>1246</v>
      </c>
      <c r="AH277" s="35" t="s">
        <v>3207</v>
      </c>
      <c r="AI277" s="35">
        <v>1500</v>
      </c>
    </row>
    <row r="278" spans="1:35" s="35" customFormat="1" ht="15">
      <c r="A278" s="35" t="s">
        <v>2189</v>
      </c>
      <c r="C278" s="38" t="s">
        <v>3293</v>
      </c>
      <c r="E278" s="38" t="s">
        <v>4392</v>
      </c>
      <c r="F278" s="35" t="s">
        <v>4386</v>
      </c>
      <c r="G278" s="35" t="s">
        <v>4399</v>
      </c>
      <c r="H278" s="38" t="s">
        <v>3361</v>
      </c>
      <c r="J278" s="39" t="str">
        <f t="shared" si="56"/>
        <v>IC.IT.022306</v>
      </c>
      <c r="K278" s="38" t="s">
        <v>3298</v>
      </c>
      <c r="L278" s="35" t="str">
        <f t="shared" si="57"/>
        <v>150 mmHG</v>
      </c>
      <c r="M278" s="39" t="str">
        <f t="shared" si="58"/>
        <v>PI.IC.IT.022306.01</v>
      </c>
      <c r="N278" s="39"/>
      <c r="O278" s="39" t="str">
        <f t="shared" si="59"/>
        <v>PH.IC.IT.022306.01</v>
      </c>
      <c r="Q278" s="39" t="str">
        <f t="shared" si="60"/>
        <v>CL.IC.IT.022306.01</v>
      </c>
      <c r="R278" s="39"/>
      <c r="S278" s="39" t="str">
        <f t="shared" si="61"/>
        <v>DR.IC.IT.022306.01</v>
      </c>
      <c r="T278" s="39"/>
      <c r="U278" s="60" t="str">
        <f t="shared" si="62"/>
        <v>IM.IC.IT.022306.01</v>
      </c>
      <c r="V278" s="59"/>
      <c r="W278" s="60" t="str">
        <f t="shared" si="63"/>
        <v>GE.IC.IT.022306.01</v>
      </c>
      <c r="AF278" s="35" t="s">
        <v>3326</v>
      </c>
      <c r="AG278" s="35">
        <v>1246</v>
      </c>
      <c r="AH278" s="35" t="s">
        <v>3207</v>
      </c>
      <c r="AI278" s="35">
        <v>1500</v>
      </c>
    </row>
    <row r="279" spans="1:35" s="35" customFormat="1" ht="15">
      <c r="A279" s="35" t="s">
        <v>2189</v>
      </c>
      <c r="C279" s="38" t="s">
        <v>3293</v>
      </c>
      <c r="D279" s="35" t="s">
        <v>4400</v>
      </c>
      <c r="E279" s="38" t="s">
        <v>4366</v>
      </c>
      <c r="F279" s="35" t="s">
        <v>4386</v>
      </c>
      <c r="G279" s="35" t="s">
        <v>4401</v>
      </c>
      <c r="H279" s="38" t="s">
        <v>3298</v>
      </c>
      <c r="I279" s="35" t="s">
        <v>4388</v>
      </c>
      <c r="J279" s="39" t="str">
        <f t="shared" si="56"/>
        <v>IC.IT.022401</v>
      </c>
      <c r="K279" s="38" t="s">
        <v>3298</v>
      </c>
      <c r="L279" s="35" t="str">
        <f t="shared" si="57"/>
        <v>Done: specify date/time</v>
      </c>
      <c r="M279" s="39" t="str">
        <f t="shared" si="58"/>
        <v>PI.IC.IT.022401.01</v>
      </c>
      <c r="N279" s="39"/>
      <c r="O279" s="39" t="str">
        <f t="shared" si="59"/>
        <v>PH.IC.IT.022401.01</v>
      </c>
      <c r="Q279" s="39" t="str">
        <f t="shared" si="60"/>
        <v>CL.IC.IT.022401.01</v>
      </c>
      <c r="R279" s="39"/>
      <c r="S279" s="39" t="str">
        <f t="shared" si="61"/>
        <v>DR.IC.IT.022401.01</v>
      </c>
      <c r="T279" s="39"/>
      <c r="U279" s="60" t="str">
        <f t="shared" si="62"/>
        <v>IM.IC.IT.022401.01</v>
      </c>
      <c r="V279" s="59"/>
      <c r="W279" s="60" t="str">
        <f t="shared" si="63"/>
        <v>GE.IC.IT.022401.01</v>
      </c>
      <c r="AF279" s="35" t="s">
        <v>3326</v>
      </c>
      <c r="AG279" s="35">
        <v>1246</v>
      </c>
      <c r="AH279" s="35" t="s">
        <v>3207</v>
      </c>
      <c r="AI279" s="35">
        <v>1500</v>
      </c>
    </row>
    <row r="280" spans="1:35" s="35" customFormat="1" ht="12" customHeight="1">
      <c r="A280" s="35" t="s">
        <v>2189</v>
      </c>
      <c r="C280" s="38" t="s">
        <v>3293</v>
      </c>
      <c r="E280" s="38" t="s">
        <v>4366</v>
      </c>
      <c r="F280" s="35" t="s">
        <v>4386</v>
      </c>
      <c r="G280" s="35" t="s">
        <v>4402</v>
      </c>
      <c r="H280" s="38" t="s">
        <v>4306</v>
      </c>
      <c r="I280" s="35" t="s">
        <v>4390</v>
      </c>
      <c r="J280" s="39" t="str">
        <f t="shared" si="56"/>
        <v>IC.IT.022402</v>
      </c>
      <c r="K280" s="38" t="s">
        <v>3298</v>
      </c>
      <c r="L280" s="35" t="str">
        <f t="shared" si="57"/>
        <v>Not applicable</v>
      </c>
      <c r="M280" s="39" t="str">
        <f t="shared" si="58"/>
        <v>PI.IC.IT.022402.01</v>
      </c>
      <c r="N280" s="39"/>
      <c r="O280" s="39" t="str">
        <f t="shared" si="59"/>
        <v>PH.IC.IT.022402.01</v>
      </c>
      <c r="Q280" s="39" t="str">
        <f t="shared" si="60"/>
        <v>CL.IC.IT.022402.01</v>
      </c>
      <c r="R280" s="39"/>
      <c r="S280" s="39" t="str">
        <f t="shared" si="61"/>
        <v>DR.IC.IT.022402.01</v>
      </c>
      <c r="T280" s="39"/>
      <c r="U280" s="60" t="str">
        <f t="shared" si="62"/>
        <v>IM.IC.IT.022402.01</v>
      </c>
      <c r="V280" s="59"/>
      <c r="W280" s="60" t="str">
        <f t="shared" si="63"/>
        <v>GE.IC.IT.022402.01</v>
      </c>
      <c r="AF280" s="35" t="s">
        <v>3326</v>
      </c>
      <c r="AG280" s="35">
        <v>1246</v>
      </c>
      <c r="AH280" s="35" t="s">
        <v>3207</v>
      </c>
      <c r="AI280" s="35">
        <v>1500</v>
      </c>
    </row>
    <row r="281" spans="1:35" s="35" customFormat="1" ht="15">
      <c r="A281" s="35" t="s">
        <v>2189</v>
      </c>
      <c r="B281" s="35" t="s">
        <v>3715</v>
      </c>
      <c r="C281" s="38" t="s">
        <v>4329</v>
      </c>
      <c r="D281" s="35" t="s">
        <v>4307</v>
      </c>
      <c r="E281" s="38" t="s">
        <v>3298</v>
      </c>
      <c r="F281" s="35" t="s">
        <v>3716</v>
      </c>
      <c r="G281" s="35" t="s">
        <v>3409</v>
      </c>
      <c r="H281" s="38" t="s">
        <v>3298</v>
      </c>
      <c r="I281" s="35" t="s">
        <v>3410</v>
      </c>
      <c r="J281" s="39" t="str">
        <f t="shared" si="56"/>
        <v>IC.IT.030101</v>
      </c>
      <c r="K281" s="38" t="s">
        <v>3298</v>
      </c>
      <c r="L281" s="35" t="str">
        <f t="shared" si="57"/>
        <v xml:space="preserve">      Within normal limits</v>
      </c>
      <c r="M281" s="39" t="str">
        <f t="shared" si="58"/>
        <v>PI.IC.IT.030101.01</v>
      </c>
      <c r="N281" s="39"/>
      <c r="O281" s="39" t="str">
        <f t="shared" si="59"/>
        <v>PH.IC.IT.030101.01</v>
      </c>
      <c r="Q281" s="39" t="str">
        <f t="shared" si="60"/>
        <v>CL.IC.IT.030101.01</v>
      </c>
      <c r="R281" s="39"/>
      <c r="S281" s="39" t="str">
        <f t="shared" si="61"/>
        <v>DR.IC.IT.030101.01</v>
      </c>
      <c r="T281" s="39"/>
      <c r="U281" s="60" t="str">
        <f t="shared" si="62"/>
        <v>IM.IC.IT.030101.01</v>
      </c>
      <c r="V281" s="59"/>
      <c r="W281" s="60" t="str">
        <f t="shared" si="63"/>
        <v>GE.IC.IT.030101.01</v>
      </c>
      <c r="AH281" s="35" t="s">
        <v>3207</v>
      </c>
      <c r="AI281" s="35">
        <v>1500</v>
      </c>
    </row>
    <row r="282" spans="1:35" s="35" customFormat="1" ht="15">
      <c r="A282" s="35" t="s">
        <v>2189</v>
      </c>
      <c r="C282" s="38" t="s">
        <v>4329</v>
      </c>
      <c r="E282" s="38" t="s">
        <v>3298</v>
      </c>
      <c r="F282" s="35" t="s">
        <v>3716</v>
      </c>
      <c r="G282" s="35" t="s">
        <v>3411</v>
      </c>
      <c r="H282" s="38" t="s">
        <v>3293</v>
      </c>
      <c r="I282" s="35" t="s">
        <v>1926</v>
      </c>
      <c r="J282" s="39" t="str">
        <f t="shared" si="56"/>
        <v>IC.IT.030102</v>
      </c>
      <c r="K282" s="38" t="s">
        <v>3298</v>
      </c>
      <c r="L282" s="35" t="str">
        <f t="shared" si="57"/>
        <v xml:space="preserve">      Approximated</v>
      </c>
      <c r="M282" s="39" t="str">
        <f t="shared" si="58"/>
        <v>PI.IC.IT.030102.01</v>
      </c>
      <c r="N282" s="39"/>
      <c r="O282" s="39" t="str">
        <f t="shared" si="59"/>
        <v>PH.IC.IT.030102.01</v>
      </c>
      <c r="Q282" s="39" t="str">
        <f t="shared" si="60"/>
        <v>CL.IC.IT.030102.01</v>
      </c>
      <c r="R282" s="39"/>
      <c r="S282" s="39" t="str">
        <f t="shared" si="61"/>
        <v>DR.IC.IT.030102.01</v>
      </c>
      <c r="T282" s="39"/>
      <c r="U282" s="60" t="str">
        <f t="shared" si="62"/>
        <v>IM.IC.IT.030102.01</v>
      </c>
      <c r="V282" s="59"/>
      <c r="W282" s="60" t="str">
        <f t="shared" si="63"/>
        <v>GE.IC.IT.030102.01</v>
      </c>
      <c r="AH282" s="35" t="s">
        <v>3207</v>
      </c>
      <c r="AI282" s="35">
        <v>1500</v>
      </c>
    </row>
    <row r="283" spans="1:35" s="35" customFormat="1" ht="15">
      <c r="A283" s="35" t="s">
        <v>2189</v>
      </c>
      <c r="C283" s="38" t="s">
        <v>4329</v>
      </c>
      <c r="E283" s="38" t="s">
        <v>3298</v>
      </c>
      <c r="F283" s="35" t="s">
        <v>3716</v>
      </c>
      <c r="G283" s="35" t="s">
        <v>3412</v>
      </c>
      <c r="H283" s="38" t="s">
        <v>4329</v>
      </c>
      <c r="I283" s="35" t="s">
        <v>3413</v>
      </c>
      <c r="J283" s="39" t="str">
        <f t="shared" si="56"/>
        <v>IC.IT.030103</v>
      </c>
      <c r="K283" s="38" t="s">
        <v>3298</v>
      </c>
      <c r="L283" s="35" t="str">
        <f t="shared" si="57"/>
        <v xml:space="preserve">      Dehiscence</v>
      </c>
      <c r="M283" s="39" t="str">
        <f t="shared" si="58"/>
        <v>PI.IC.IT.030103.01</v>
      </c>
      <c r="N283" s="39"/>
      <c r="O283" s="39" t="str">
        <f t="shared" si="59"/>
        <v>PH.IC.IT.030103.01</v>
      </c>
      <c r="Q283" s="39" t="str">
        <f t="shared" si="60"/>
        <v>CL.IC.IT.030103.01</v>
      </c>
      <c r="R283" s="39"/>
      <c r="S283" s="39" t="str">
        <f t="shared" si="61"/>
        <v>DR.IC.IT.030103.01</v>
      </c>
      <c r="T283" s="39"/>
      <c r="U283" s="60" t="str">
        <f t="shared" si="62"/>
        <v>IM.IC.IT.030103.01</v>
      </c>
      <c r="V283" s="59"/>
      <c r="W283" s="60" t="str">
        <f t="shared" si="63"/>
        <v>GE.IC.IT.030103.01</v>
      </c>
      <c r="AH283" s="35" t="s">
        <v>3207</v>
      </c>
      <c r="AI283" s="35">
        <v>1500</v>
      </c>
    </row>
    <row r="284" spans="1:35" s="35" customFormat="1" ht="15">
      <c r="A284" s="35" t="s">
        <v>2189</v>
      </c>
      <c r="C284" s="38" t="s">
        <v>4329</v>
      </c>
      <c r="E284" s="38" t="s">
        <v>3298</v>
      </c>
      <c r="F284" s="35" t="s">
        <v>3716</v>
      </c>
      <c r="G284" s="35" t="s">
        <v>3414</v>
      </c>
      <c r="H284" s="38" t="s">
        <v>4308</v>
      </c>
      <c r="I284" s="35" t="s">
        <v>2476</v>
      </c>
      <c r="J284" s="39" t="str">
        <f t="shared" si="56"/>
        <v>IC.IT.030104</v>
      </c>
      <c r="K284" s="38" t="s">
        <v>3298</v>
      </c>
      <c r="L284" s="35" t="str">
        <f t="shared" si="57"/>
        <v xml:space="preserve">      Swelling</v>
      </c>
      <c r="M284" s="39" t="str">
        <f t="shared" si="58"/>
        <v>PI.IC.IT.030104.01</v>
      </c>
      <c r="N284" s="39"/>
      <c r="O284" s="39" t="str">
        <f t="shared" si="59"/>
        <v>PH.IC.IT.030104.01</v>
      </c>
      <c r="Q284" s="39" t="str">
        <f t="shared" si="60"/>
        <v>CL.IC.IT.030104.01</v>
      </c>
      <c r="R284" s="39"/>
      <c r="S284" s="39" t="str">
        <f t="shared" si="61"/>
        <v>DR.IC.IT.030104.01</v>
      </c>
      <c r="T284" s="39"/>
      <c r="U284" s="60" t="str">
        <f t="shared" si="62"/>
        <v>IM.IC.IT.030104.01</v>
      </c>
      <c r="V284" s="59"/>
      <c r="W284" s="60" t="str">
        <f t="shared" si="63"/>
        <v>GE.IC.IT.030104.01</v>
      </c>
      <c r="AH284" s="35" t="s">
        <v>3207</v>
      </c>
      <c r="AI284" s="35">
        <v>1500</v>
      </c>
    </row>
    <row r="285" spans="1:35" s="35" customFormat="1" ht="15">
      <c r="A285" s="35" t="s">
        <v>2189</v>
      </c>
      <c r="C285" s="38" t="s">
        <v>4329</v>
      </c>
      <c r="E285" s="38" t="s">
        <v>3298</v>
      </c>
      <c r="F285" s="35" t="s">
        <v>3716</v>
      </c>
      <c r="G285" s="35" t="s">
        <v>3416</v>
      </c>
      <c r="H285" s="38" t="s">
        <v>4265</v>
      </c>
      <c r="I285" s="35" t="s">
        <v>2473</v>
      </c>
      <c r="J285" s="39" t="str">
        <f t="shared" si="56"/>
        <v>IC.IT.030105</v>
      </c>
      <c r="K285" s="38" t="s">
        <v>3298</v>
      </c>
      <c r="L285" s="35" t="str">
        <f t="shared" si="57"/>
        <v xml:space="preserve">      Erythema</v>
      </c>
      <c r="M285" s="39" t="str">
        <f t="shared" si="58"/>
        <v>PI.IC.IT.030105.01</v>
      </c>
      <c r="N285" s="39"/>
      <c r="O285" s="39" t="str">
        <f t="shared" si="59"/>
        <v>PH.IC.IT.030105.01</v>
      </c>
      <c r="Q285" s="39" t="str">
        <f t="shared" si="60"/>
        <v>CL.IC.IT.030105.01</v>
      </c>
      <c r="R285" s="39"/>
      <c r="S285" s="39" t="str">
        <f t="shared" si="61"/>
        <v>DR.IC.IT.030105.01</v>
      </c>
      <c r="T285" s="39"/>
      <c r="U285" s="60" t="str">
        <f t="shared" si="62"/>
        <v>IM.IC.IT.030105.01</v>
      </c>
      <c r="V285" s="59"/>
      <c r="W285" s="60" t="str">
        <f t="shared" si="63"/>
        <v>GE.IC.IT.030105.01</v>
      </c>
      <c r="AH285" s="35" t="s">
        <v>3207</v>
      </c>
      <c r="AI285" s="35">
        <v>1500</v>
      </c>
    </row>
    <row r="286" spans="1:35" s="35" customFormat="1" ht="15">
      <c r="A286" s="35" t="s">
        <v>2189</v>
      </c>
      <c r="C286" s="38" t="s">
        <v>4329</v>
      </c>
      <c r="E286" s="38" t="s">
        <v>3298</v>
      </c>
      <c r="F286" s="35" t="s">
        <v>3716</v>
      </c>
      <c r="G286" s="35" t="s">
        <v>3418</v>
      </c>
      <c r="H286" s="38" t="s">
        <v>4309</v>
      </c>
      <c r="I286" s="35" t="s">
        <v>584</v>
      </c>
      <c r="J286" s="39" t="str">
        <f t="shared" si="56"/>
        <v>IC.IT.030106</v>
      </c>
      <c r="K286" s="38" t="s">
        <v>3298</v>
      </c>
      <c r="L286" s="35" t="str">
        <f t="shared" si="57"/>
        <v xml:space="preserve">      Bruising</v>
      </c>
      <c r="M286" s="39" t="str">
        <f t="shared" si="58"/>
        <v>PI.IC.IT.030106.01</v>
      </c>
      <c r="N286" s="39"/>
      <c r="O286" s="39" t="str">
        <f t="shared" si="59"/>
        <v>PH.IC.IT.030106.01</v>
      </c>
      <c r="Q286" s="39" t="str">
        <f t="shared" si="60"/>
        <v>CL.IC.IT.030106.01</v>
      </c>
      <c r="R286" s="39"/>
      <c r="S286" s="39" t="str">
        <f t="shared" si="61"/>
        <v>DR.IC.IT.030106.01</v>
      </c>
      <c r="T286" s="39"/>
      <c r="U286" s="60" t="str">
        <f t="shared" si="62"/>
        <v>IM.IC.IT.030106.01</v>
      </c>
      <c r="V286" s="59"/>
      <c r="W286" s="60" t="str">
        <f t="shared" si="63"/>
        <v>GE.IC.IT.030106.01</v>
      </c>
      <c r="AH286" s="35" t="s">
        <v>3207</v>
      </c>
      <c r="AI286" s="35">
        <v>1500</v>
      </c>
    </row>
    <row r="287" spans="1:35" s="35" customFormat="1" ht="15">
      <c r="A287" s="35" t="s">
        <v>2189</v>
      </c>
      <c r="C287" s="38" t="s">
        <v>4329</v>
      </c>
      <c r="E287" s="38" t="s">
        <v>3298</v>
      </c>
      <c r="F287" s="35" t="s">
        <v>3716</v>
      </c>
      <c r="G287" s="35" t="s">
        <v>3717</v>
      </c>
      <c r="H287" s="38" t="s">
        <v>4311</v>
      </c>
      <c r="I287" s="35" t="s">
        <v>3420</v>
      </c>
      <c r="J287" s="39" t="str">
        <f t="shared" si="56"/>
        <v>IC.IT.030107</v>
      </c>
      <c r="K287" s="38" t="s">
        <v>3298</v>
      </c>
      <c r="L287" s="35" t="str">
        <f t="shared" si="57"/>
        <v xml:space="preserve">      Evisceration</v>
      </c>
      <c r="M287" s="39" t="str">
        <f t="shared" si="58"/>
        <v>PI.IC.IT.030107.01</v>
      </c>
      <c r="N287" s="39"/>
      <c r="O287" s="39" t="str">
        <f t="shared" si="59"/>
        <v>PH.IC.IT.030107.01</v>
      </c>
      <c r="Q287" s="39" t="str">
        <f t="shared" si="60"/>
        <v>CL.IC.IT.030107.01</v>
      </c>
      <c r="R287" s="39"/>
      <c r="S287" s="39" t="str">
        <f t="shared" si="61"/>
        <v>DR.IC.IT.030107.01</v>
      </c>
      <c r="T287" s="39"/>
      <c r="U287" s="60" t="str">
        <f t="shared" si="62"/>
        <v>IM.IC.IT.030107.01</v>
      </c>
      <c r="V287" s="59"/>
      <c r="W287" s="60" t="str">
        <f t="shared" si="63"/>
        <v>GE.IC.IT.030107.01</v>
      </c>
      <c r="AH287" s="35" t="s">
        <v>3207</v>
      </c>
      <c r="AI287" s="35">
        <v>1500</v>
      </c>
    </row>
    <row r="288" spans="1:35" s="35" customFormat="1" ht="15">
      <c r="A288" s="35" t="s">
        <v>2189</v>
      </c>
      <c r="C288" s="38" t="s">
        <v>4329</v>
      </c>
      <c r="E288" s="38" t="s">
        <v>3298</v>
      </c>
      <c r="F288" s="35" t="s">
        <v>3716</v>
      </c>
      <c r="G288" s="35" t="s">
        <v>3421</v>
      </c>
      <c r="H288" s="38" t="s">
        <v>4312</v>
      </c>
      <c r="I288" s="35" t="s">
        <v>3423</v>
      </c>
      <c r="J288" s="39" t="str">
        <f t="shared" si="56"/>
        <v>IC.IT.030108</v>
      </c>
      <c r="K288" s="38" t="s">
        <v>3298</v>
      </c>
      <c r="L288" s="35" t="str">
        <f t="shared" si="57"/>
        <v xml:space="preserve">      Unable to assess due to dressing</v>
      </c>
      <c r="M288" s="39" t="str">
        <f t="shared" si="58"/>
        <v>PI.IC.IT.030108.01</v>
      </c>
      <c r="N288" s="39"/>
      <c r="O288" s="39" t="str">
        <f t="shared" si="59"/>
        <v>PH.IC.IT.030108.01</v>
      </c>
      <c r="Q288" s="39" t="str">
        <f t="shared" si="60"/>
        <v>CL.IC.IT.030108.01</v>
      </c>
      <c r="R288" s="39"/>
      <c r="S288" s="39" t="str">
        <f t="shared" si="61"/>
        <v>DR.IC.IT.030108.01</v>
      </c>
      <c r="T288" s="39"/>
      <c r="U288" s="60" t="str">
        <f t="shared" si="62"/>
        <v>IM.IC.IT.030108.01</v>
      </c>
      <c r="V288" s="59"/>
      <c r="W288" s="60" t="str">
        <f t="shared" si="63"/>
        <v>GE.IC.IT.030108.01</v>
      </c>
      <c r="AH288" s="35" t="s">
        <v>3207</v>
      </c>
      <c r="AI288" s="35">
        <v>1500</v>
      </c>
    </row>
    <row r="289" spans="1:35" s="35" customFormat="1" ht="15">
      <c r="A289" s="35" t="s">
        <v>2189</v>
      </c>
      <c r="C289" s="38" t="s">
        <v>4329</v>
      </c>
      <c r="E289" s="38" t="s">
        <v>3298</v>
      </c>
      <c r="F289" s="35" t="s">
        <v>3716</v>
      </c>
      <c r="G289" s="35" t="s">
        <v>3424</v>
      </c>
      <c r="H289" s="38" t="s">
        <v>4313</v>
      </c>
      <c r="I289" s="35" t="s">
        <v>1396</v>
      </c>
      <c r="J289" s="39" t="str">
        <f t="shared" si="56"/>
        <v>IC.IT.030109</v>
      </c>
      <c r="K289" s="38" t="s">
        <v>3298</v>
      </c>
      <c r="L289" s="35" t="str">
        <f t="shared" si="57"/>
        <v xml:space="preserve">      Other: specify</v>
      </c>
      <c r="M289" s="39" t="str">
        <f t="shared" si="58"/>
        <v>PI.IC.IT.030109.01</v>
      </c>
      <c r="N289" s="39"/>
      <c r="O289" s="39" t="str">
        <f t="shared" si="59"/>
        <v>PH.IC.IT.030109.01</v>
      </c>
      <c r="Q289" s="39" t="str">
        <f t="shared" si="60"/>
        <v>CL.IC.IT.030109.01</v>
      </c>
      <c r="R289" s="39"/>
      <c r="S289" s="39" t="str">
        <f t="shared" si="61"/>
        <v>DR.IC.IT.030109.01</v>
      </c>
      <c r="T289" s="39"/>
      <c r="U289" s="60" t="str">
        <f t="shared" si="62"/>
        <v>IM.IC.IT.030109.01</v>
      </c>
      <c r="V289" s="59"/>
      <c r="W289" s="60" t="str">
        <f t="shared" si="63"/>
        <v>GE.IC.IT.030109.01</v>
      </c>
      <c r="AH289" s="35" t="s">
        <v>3207</v>
      </c>
      <c r="AI289" s="35">
        <v>1500</v>
      </c>
    </row>
    <row r="290" spans="1:35" s="35" customFormat="1" ht="15">
      <c r="A290" s="35" t="s">
        <v>2189</v>
      </c>
      <c r="C290" s="38" t="s">
        <v>4329</v>
      </c>
      <c r="E290" s="38" t="s">
        <v>3298</v>
      </c>
      <c r="F290" s="35" t="s">
        <v>4403</v>
      </c>
      <c r="G290" s="38" t="s">
        <v>4314</v>
      </c>
      <c r="H290" s="38" t="s">
        <v>3331</v>
      </c>
      <c r="I290" s="38" t="s">
        <v>4315</v>
      </c>
      <c r="J290" s="39" t="str">
        <f t="shared" si="56"/>
        <v>IC.IT.030110</v>
      </c>
      <c r="K290" s="38" t="s">
        <v>3298</v>
      </c>
      <c r="L290" s="35" t="str">
        <f t="shared" si="57"/>
        <v xml:space="preserve">  Unable to assess</v>
      </c>
      <c r="M290" s="39" t="str">
        <f t="shared" si="58"/>
        <v>PI.IC.IT.030110.01</v>
      </c>
      <c r="N290" s="39"/>
      <c r="O290" s="39" t="str">
        <f t="shared" si="59"/>
        <v>PH.IC.IT.030110.01</v>
      </c>
      <c r="Q290" s="39" t="str">
        <f t="shared" si="60"/>
        <v>CL.IC.IT.030110.01</v>
      </c>
      <c r="R290" s="39"/>
      <c r="S290" s="39" t="str">
        <f t="shared" si="61"/>
        <v>DR.IC.IT.030110.01</v>
      </c>
      <c r="T290" s="39"/>
      <c r="U290" s="60" t="str">
        <f t="shared" si="62"/>
        <v>IM.IC.IT.030110.01</v>
      </c>
      <c r="V290" s="59"/>
      <c r="W290" s="60" t="str">
        <f t="shared" si="63"/>
        <v>GE.IC.IT.030110.01</v>
      </c>
      <c r="Y290" s="35">
        <v>146</v>
      </c>
      <c r="AH290" s="35" t="s">
        <v>3207</v>
      </c>
      <c r="AI290" s="35">
        <v>1500</v>
      </c>
    </row>
    <row r="291" spans="1:35" s="35" customFormat="1" ht="15">
      <c r="A291" s="35" t="s">
        <v>2189</v>
      </c>
      <c r="C291" s="38" t="s">
        <v>4329</v>
      </c>
      <c r="E291" s="38" t="s">
        <v>3298</v>
      </c>
      <c r="F291" s="35" t="s">
        <v>4403</v>
      </c>
      <c r="G291" s="38" t="s">
        <v>4316</v>
      </c>
      <c r="H291" s="38" t="s">
        <v>4317</v>
      </c>
      <c r="I291" s="38" t="s">
        <v>4318</v>
      </c>
      <c r="J291" s="39" t="str">
        <f t="shared" si="56"/>
        <v>IC.IT.030111</v>
      </c>
      <c r="K291" s="38" t="s">
        <v>3298</v>
      </c>
      <c r="L291" s="35" t="str">
        <f t="shared" si="57"/>
        <v xml:space="preserve"> Date/Time specify</v>
      </c>
      <c r="M291" s="39" t="str">
        <f t="shared" si="58"/>
        <v>PI.IC.IT.030111.01</v>
      </c>
      <c r="N291" s="39"/>
      <c r="O291" s="39" t="str">
        <f t="shared" si="59"/>
        <v>PH.IC.IT.030111.01</v>
      </c>
      <c r="Q291" s="39" t="str">
        <f t="shared" si="60"/>
        <v>CL.IC.IT.030111.01</v>
      </c>
      <c r="R291" s="39"/>
      <c r="S291" s="39" t="str">
        <f t="shared" si="61"/>
        <v>DR.IC.IT.030111.01</v>
      </c>
      <c r="T291" s="39"/>
      <c r="U291" s="60" t="str">
        <f t="shared" si="62"/>
        <v>IM.IC.IT.030111.01</v>
      </c>
      <c r="V291" s="59"/>
      <c r="W291" s="60" t="str">
        <f t="shared" si="63"/>
        <v>GE.IC.IT.030111.01</v>
      </c>
      <c r="Y291" s="35">
        <v>798</v>
      </c>
      <c r="AH291" s="35" t="s">
        <v>3207</v>
      </c>
      <c r="AI291" s="35">
        <v>1500</v>
      </c>
    </row>
    <row r="292" spans="1:35" s="35" customFormat="1" ht="15">
      <c r="A292" s="35" t="s">
        <v>2189</v>
      </c>
      <c r="C292" s="38" t="s">
        <v>3296</v>
      </c>
      <c r="D292" s="35" t="s">
        <v>4319</v>
      </c>
      <c r="E292" s="38" t="s">
        <v>4306</v>
      </c>
      <c r="F292" s="35" t="s">
        <v>3716</v>
      </c>
      <c r="G292" s="35" t="s">
        <v>3425</v>
      </c>
      <c r="H292" s="38" t="s">
        <v>3298</v>
      </c>
      <c r="I292" s="35" t="s">
        <v>3426</v>
      </c>
      <c r="J292" s="39" t="str">
        <f t="shared" si="56"/>
        <v>IC.IT.030201</v>
      </c>
      <c r="K292" s="38" t="s">
        <v>3298</v>
      </c>
      <c r="L292" s="35" t="str">
        <f t="shared" si="57"/>
        <v xml:space="preserve">     Unchanged</v>
      </c>
      <c r="M292" s="39" t="str">
        <f t="shared" si="58"/>
        <v>PI.IC.IT.030201.01</v>
      </c>
      <c r="N292" s="39"/>
      <c r="O292" s="39" t="str">
        <f t="shared" si="59"/>
        <v>PH.IC.IT.030201.01</v>
      </c>
      <c r="Q292" s="39" t="str">
        <f t="shared" si="60"/>
        <v>CL.IC.IT.030201.01</v>
      </c>
      <c r="R292" s="39"/>
      <c r="S292" s="39" t="str">
        <f t="shared" si="61"/>
        <v>DR.IC.IT.030201.01</v>
      </c>
      <c r="T292" s="39"/>
      <c r="U292" s="60" t="str">
        <f t="shared" si="62"/>
        <v>IM.IC.IT.030201.01</v>
      </c>
      <c r="V292" s="59"/>
      <c r="W292" s="60" t="str">
        <f t="shared" si="63"/>
        <v>GE.IC.IT.030201.01</v>
      </c>
      <c r="AH292" s="35" t="s">
        <v>3207</v>
      </c>
      <c r="AI292" s="35">
        <v>1500</v>
      </c>
    </row>
    <row r="293" spans="1:35" s="35" customFormat="1" ht="15">
      <c r="A293" s="35" t="s">
        <v>2189</v>
      </c>
      <c r="C293" s="38" t="s">
        <v>3296</v>
      </c>
      <c r="E293" s="38" t="s">
        <v>4306</v>
      </c>
      <c r="F293" s="35" t="s">
        <v>3716</v>
      </c>
      <c r="G293" s="35" t="s">
        <v>3427</v>
      </c>
      <c r="H293" s="38" t="s">
        <v>4306</v>
      </c>
      <c r="I293" s="35" t="s">
        <v>2546</v>
      </c>
      <c r="J293" s="39" t="str">
        <f t="shared" si="56"/>
        <v>IC.IT.030202</v>
      </c>
      <c r="K293" s="38" t="s">
        <v>3298</v>
      </c>
      <c r="L293" s="35" t="str">
        <f t="shared" si="57"/>
        <v xml:space="preserve">      Decreasing</v>
      </c>
      <c r="M293" s="39" t="str">
        <f t="shared" si="58"/>
        <v>PI.IC.IT.030202.01</v>
      </c>
      <c r="N293" s="39"/>
      <c r="O293" s="39" t="str">
        <f t="shared" si="59"/>
        <v>PH.IC.IT.030202.01</v>
      </c>
      <c r="Q293" s="39" t="str">
        <f t="shared" si="60"/>
        <v>CL.IC.IT.030202.01</v>
      </c>
      <c r="R293" s="39"/>
      <c r="S293" s="39" t="str">
        <f t="shared" si="61"/>
        <v>DR.IC.IT.030202.01</v>
      </c>
      <c r="T293" s="39"/>
      <c r="U293" s="60" t="str">
        <f t="shared" si="62"/>
        <v>IM.IC.IT.030202.01</v>
      </c>
      <c r="V293" s="59"/>
      <c r="W293" s="60" t="str">
        <f t="shared" si="63"/>
        <v>GE.IC.IT.030202.01</v>
      </c>
      <c r="AH293" s="35" t="s">
        <v>3207</v>
      </c>
      <c r="AI293" s="35">
        <v>1500</v>
      </c>
    </row>
    <row r="294" spans="1:35" s="35" customFormat="1" ht="15">
      <c r="A294" s="35" t="s">
        <v>2189</v>
      </c>
      <c r="C294" s="38" t="s">
        <v>3296</v>
      </c>
      <c r="E294" s="38" t="s">
        <v>4306</v>
      </c>
      <c r="F294" s="35" t="s">
        <v>3716</v>
      </c>
      <c r="G294" s="35" t="s">
        <v>3428</v>
      </c>
      <c r="H294" s="38" t="s">
        <v>3296</v>
      </c>
      <c r="I294" s="35" t="s">
        <v>2548</v>
      </c>
      <c r="J294" s="39" t="str">
        <f t="shared" si="56"/>
        <v>IC.IT.030203</v>
      </c>
      <c r="K294" s="38" t="s">
        <v>3298</v>
      </c>
      <c r="L294" s="35" t="str">
        <f t="shared" si="57"/>
        <v xml:space="preserve">      Increasing</v>
      </c>
      <c r="M294" s="39" t="str">
        <f t="shared" si="58"/>
        <v>PI.IC.IT.030203.01</v>
      </c>
      <c r="N294" s="39"/>
      <c r="O294" s="39" t="str">
        <f t="shared" si="59"/>
        <v>PH.IC.IT.030203.01</v>
      </c>
      <c r="Q294" s="39" t="str">
        <f t="shared" si="60"/>
        <v>CL.IC.IT.030203.01</v>
      </c>
      <c r="R294" s="39"/>
      <c r="S294" s="39" t="str">
        <f t="shared" si="61"/>
        <v>DR.IC.IT.030203.01</v>
      </c>
      <c r="T294" s="39"/>
      <c r="U294" s="60" t="str">
        <f t="shared" si="62"/>
        <v>IM.IC.IT.030203.01</v>
      </c>
      <c r="V294" s="59"/>
      <c r="W294" s="60" t="str">
        <f t="shared" si="63"/>
        <v>GE.IC.IT.030203.01</v>
      </c>
      <c r="AH294" s="35" t="s">
        <v>3207</v>
      </c>
      <c r="AI294" s="35">
        <v>1500</v>
      </c>
    </row>
    <row r="295" spans="1:35" s="35" customFormat="1" ht="15">
      <c r="A295" s="35" t="s">
        <v>2189</v>
      </c>
      <c r="C295" s="38" t="s">
        <v>3296</v>
      </c>
      <c r="E295" s="38" t="s">
        <v>4306</v>
      </c>
      <c r="F295" s="35" t="s">
        <v>3716</v>
      </c>
      <c r="G295" s="35" t="s">
        <v>3429</v>
      </c>
      <c r="H295" s="38" t="s">
        <v>4263</v>
      </c>
      <c r="I295" s="35" t="s">
        <v>3430</v>
      </c>
      <c r="J295" s="39" t="str">
        <f t="shared" si="56"/>
        <v>IC.IT.030204</v>
      </c>
      <c r="K295" s="38" t="s">
        <v>3298</v>
      </c>
      <c r="L295" s="35" t="str">
        <f t="shared" si="57"/>
        <v xml:space="preserve">     Site marked, date/time:  specify</v>
      </c>
      <c r="M295" s="39" t="str">
        <f t="shared" si="58"/>
        <v>PI.IC.IT.030204.01</v>
      </c>
      <c r="N295" s="39"/>
      <c r="O295" s="39" t="str">
        <f t="shared" si="59"/>
        <v>PH.IC.IT.030204.01</v>
      </c>
      <c r="Q295" s="39" t="str">
        <f t="shared" si="60"/>
        <v>CL.IC.IT.030204.01</v>
      </c>
      <c r="R295" s="39"/>
      <c r="S295" s="39" t="str">
        <f t="shared" si="61"/>
        <v>DR.IC.IT.030204.01</v>
      </c>
      <c r="T295" s="39"/>
      <c r="U295" s="60" t="str">
        <f t="shared" si="62"/>
        <v>IM.IC.IT.030204.01</v>
      </c>
      <c r="V295" s="59"/>
      <c r="W295" s="60" t="str">
        <f t="shared" si="63"/>
        <v>GE.IC.IT.030204.01</v>
      </c>
      <c r="AH295" s="35" t="s">
        <v>3207</v>
      </c>
      <c r="AI295" s="35">
        <v>1500</v>
      </c>
    </row>
    <row r="296" spans="1:35" s="35" customFormat="1" ht="15">
      <c r="A296" s="35" t="s">
        <v>2189</v>
      </c>
      <c r="C296" s="38" t="s">
        <v>3296</v>
      </c>
      <c r="D296" s="35" t="s">
        <v>4320</v>
      </c>
      <c r="E296" s="38" t="s">
        <v>3296</v>
      </c>
      <c r="F296" s="35" t="s">
        <v>3716</v>
      </c>
      <c r="G296" s="35" t="s">
        <v>3431</v>
      </c>
      <c r="H296" s="38" t="s">
        <v>3298</v>
      </c>
      <c r="I296" s="35" t="s">
        <v>1931</v>
      </c>
      <c r="J296" s="39" t="str">
        <f t="shared" si="56"/>
        <v>IC.IT.030301</v>
      </c>
      <c r="K296" s="38" t="s">
        <v>3298</v>
      </c>
      <c r="L296" s="35" t="str">
        <f t="shared" si="57"/>
        <v xml:space="preserve">      Consistent with body temperature</v>
      </c>
      <c r="M296" s="39" t="str">
        <f t="shared" si="58"/>
        <v>PI.IC.IT.030301.01</v>
      </c>
      <c r="N296" s="39"/>
      <c r="O296" s="39" t="str">
        <f t="shared" si="59"/>
        <v>PH.IC.IT.030301.01</v>
      </c>
      <c r="Q296" s="39" t="str">
        <f t="shared" si="60"/>
        <v>CL.IC.IT.030301.01</v>
      </c>
      <c r="R296" s="39"/>
      <c r="S296" s="39" t="str">
        <f t="shared" si="61"/>
        <v>DR.IC.IT.030301.01</v>
      </c>
      <c r="T296" s="39"/>
      <c r="U296" s="60" t="str">
        <f t="shared" si="62"/>
        <v>IM.IC.IT.030301.01</v>
      </c>
      <c r="V296" s="59"/>
      <c r="W296" s="60" t="str">
        <f t="shared" si="63"/>
        <v>GE.IC.IT.030301.01</v>
      </c>
      <c r="AH296" s="35" t="s">
        <v>3207</v>
      </c>
      <c r="AI296" s="35">
        <v>1500</v>
      </c>
    </row>
    <row r="297" spans="1:35" s="35" customFormat="1" ht="15">
      <c r="A297" s="35" t="s">
        <v>2189</v>
      </c>
      <c r="C297" s="38" t="s">
        <v>3296</v>
      </c>
      <c r="E297" s="38" t="s">
        <v>3296</v>
      </c>
      <c r="F297" s="35" t="s">
        <v>3716</v>
      </c>
      <c r="G297" s="35" t="s">
        <v>3432</v>
      </c>
      <c r="H297" s="38" t="s">
        <v>4306</v>
      </c>
      <c r="I297" s="35" t="s">
        <v>3433</v>
      </c>
      <c r="J297" s="39" t="str">
        <f t="shared" si="56"/>
        <v>IC.IT.030302</v>
      </c>
      <c r="K297" s="38" t="s">
        <v>3298</v>
      </c>
      <c r="L297" s="35" t="str">
        <f t="shared" si="57"/>
        <v xml:space="preserve">      Warmer than general body temperature</v>
      </c>
      <c r="M297" s="39" t="str">
        <f t="shared" si="58"/>
        <v>PI.IC.IT.030302.01</v>
      </c>
      <c r="N297" s="39"/>
      <c r="O297" s="39" t="str">
        <f t="shared" si="59"/>
        <v>PH.IC.IT.030302.01</v>
      </c>
      <c r="Q297" s="39" t="str">
        <f t="shared" si="60"/>
        <v>CL.IC.IT.030302.01</v>
      </c>
      <c r="R297" s="39"/>
      <c r="S297" s="39" t="str">
        <f t="shared" si="61"/>
        <v>DR.IC.IT.030302.01</v>
      </c>
      <c r="T297" s="39"/>
      <c r="U297" s="60" t="str">
        <f t="shared" si="62"/>
        <v>IM.IC.IT.030302.01</v>
      </c>
      <c r="V297" s="59"/>
      <c r="W297" s="60" t="str">
        <f t="shared" si="63"/>
        <v>GE.IC.IT.030302.01</v>
      </c>
      <c r="AH297" s="35" t="s">
        <v>3207</v>
      </c>
      <c r="AI297" s="35">
        <v>1500</v>
      </c>
    </row>
    <row r="298" spans="1:35" s="35" customFormat="1" ht="15">
      <c r="A298" s="35" t="s">
        <v>2189</v>
      </c>
      <c r="C298" s="38" t="s">
        <v>3296</v>
      </c>
      <c r="E298" s="38" t="s">
        <v>3296</v>
      </c>
      <c r="F298" s="35" t="s">
        <v>3716</v>
      </c>
      <c r="G298" s="35" t="s">
        <v>3434</v>
      </c>
      <c r="H298" s="38" t="s">
        <v>3296</v>
      </c>
      <c r="I298" s="35" t="s">
        <v>3435</v>
      </c>
      <c r="J298" s="39" t="str">
        <f t="shared" si="56"/>
        <v>IC.IT.030303</v>
      </c>
      <c r="K298" s="38" t="s">
        <v>3298</v>
      </c>
      <c r="L298" s="35" t="str">
        <f t="shared" si="57"/>
        <v xml:space="preserve">      Warmer than opposite body part</v>
      </c>
      <c r="M298" s="39" t="str">
        <f t="shared" si="58"/>
        <v>PI.IC.IT.030303.01</v>
      </c>
      <c r="N298" s="39"/>
      <c r="O298" s="39" t="str">
        <f t="shared" si="59"/>
        <v>PH.IC.IT.030303.01</v>
      </c>
      <c r="Q298" s="39" t="str">
        <f t="shared" si="60"/>
        <v>CL.IC.IT.030303.01</v>
      </c>
      <c r="R298" s="39"/>
      <c r="S298" s="39" t="str">
        <f t="shared" si="61"/>
        <v>DR.IC.IT.030303.01</v>
      </c>
      <c r="T298" s="39"/>
      <c r="U298" s="60" t="str">
        <f t="shared" si="62"/>
        <v>IM.IC.IT.030303.01</v>
      </c>
      <c r="V298" s="59"/>
      <c r="W298" s="60" t="str">
        <f t="shared" si="63"/>
        <v>GE.IC.IT.030303.01</v>
      </c>
      <c r="AH298" s="35" t="s">
        <v>3207</v>
      </c>
      <c r="AI298" s="35">
        <v>1500</v>
      </c>
    </row>
    <row r="299" spans="1:35" s="35" customFormat="1" ht="15">
      <c r="A299" s="35" t="s">
        <v>2189</v>
      </c>
      <c r="C299" s="38" t="s">
        <v>3296</v>
      </c>
      <c r="E299" s="38" t="s">
        <v>3296</v>
      </c>
      <c r="F299" s="35" t="s">
        <v>3716</v>
      </c>
      <c r="G299" s="35" t="s">
        <v>3436</v>
      </c>
      <c r="H299" s="38" t="s">
        <v>4263</v>
      </c>
      <c r="I299" s="35" t="s">
        <v>3437</v>
      </c>
      <c r="J299" s="39" t="str">
        <f t="shared" si="56"/>
        <v>IC.IT.030304</v>
      </c>
      <c r="K299" s="38" t="s">
        <v>3298</v>
      </c>
      <c r="L299" s="35" t="str">
        <f t="shared" si="57"/>
        <v xml:space="preserve">      Cooler than general body temperature</v>
      </c>
      <c r="M299" s="39" t="str">
        <f t="shared" si="58"/>
        <v>PI.IC.IT.030304.01</v>
      </c>
      <c r="N299" s="39"/>
      <c r="O299" s="39" t="str">
        <f t="shared" si="59"/>
        <v>PH.IC.IT.030304.01</v>
      </c>
      <c r="Q299" s="39" t="str">
        <f t="shared" si="60"/>
        <v>CL.IC.IT.030304.01</v>
      </c>
      <c r="R299" s="39"/>
      <c r="S299" s="39" t="str">
        <f t="shared" si="61"/>
        <v>DR.IC.IT.030304.01</v>
      </c>
      <c r="T299" s="39"/>
      <c r="U299" s="60" t="str">
        <f t="shared" si="62"/>
        <v>IM.IC.IT.030304.01</v>
      </c>
      <c r="V299" s="59"/>
      <c r="W299" s="60" t="str">
        <f t="shared" si="63"/>
        <v>GE.IC.IT.030304.01</v>
      </c>
      <c r="AH299" s="35" t="s">
        <v>3207</v>
      </c>
      <c r="AI299" s="35">
        <v>1500</v>
      </c>
    </row>
    <row r="300" spans="1:35" s="35" customFormat="1" ht="15">
      <c r="A300" s="35" t="s">
        <v>2189</v>
      </c>
      <c r="C300" s="38" t="s">
        <v>3296</v>
      </c>
      <c r="E300" s="38" t="s">
        <v>3296</v>
      </c>
      <c r="F300" s="35" t="s">
        <v>3716</v>
      </c>
      <c r="G300" s="35" t="s">
        <v>3438</v>
      </c>
      <c r="H300" s="38" t="s">
        <v>4265</v>
      </c>
      <c r="I300" s="35" t="s">
        <v>3439</v>
      </c>
      <c r="J300" s="39" t="str">
        <f t="shared" si="56"/>
        <v>IC.IT.030305</v>
      </c>
      <c r="K300" s="38" t="s">
        <v>3298</v>
      </c>
      <c r="L300" s="35" t="str">
        <f t="shared" si="57"/>
        <v xml:space="preserve">      Cooler than opposite body part</v>
      </c>
      <c r="M300" s="39" t="str">
        <f t="shared" si="58"/>
        <v>PI.IC.IT.030305.01</v>
      </c>
      <c r="N300" s="39"/>
      <c r="O300" s="39" t="str">
        <f t="shared" si="59"/>
        <v>PH.IC.IT.030305.01</v>
      </c>
      <c r="Q300" s="39" t="str">
        <f t="shared" si="60"/>
        <v>CL.IC.IT.030305.01</v>
      </c>
      <c r="R300" s="39"/>
      <c r="S300" s="39" t="str">
        <f t="shared" si="61"/>
        <v>DR.IC.IT.030305.01</v>
      </c>
      <c r="T300" s="39"/>
      <c r="U300" s="60" t="str">
        <f t="shared" si="62"/>
        <v>IM.IC.IT.030305.01</v>
      </c>
      <c r="V300" s="59"/>
      <c r="W300" s="60" t="str">
        <f t="shared" si="63"/>
        <v>GE.IC.IT.030305.01</v>
      </c>
      <c r="AH300" s="35" t="s">
        <v>3207</v>
      </c>
      <c r="AI300" s="35">
        <v>1500</v>
      </c>
    </row>
    <row r="301" spans="1:35" s="35" customFormat="1" ht="15">
      <c r="A301" s="35" t="s">
        <v>4321</v>
      </c>
      <c r="C301" s="38" t="s">
        <v>3296</v>
      </c>
      <c r="E301" s="38" t="s">
        <v>3296</v>
      </c>
      <c r="F301" s="35" t="s">
        <v>4403</v>
      </c>
      <c r="G301" s="38" t="s">
        <v>4323</v>
      </c>
      <c r="H301" s="38" t="s">
        <v>4309</v>
      </c>
      <c r="I301" s="38" t="s">
        <v>4315</v>
      </c>
      <c r="J301" s="39" t="str">
        <f t="shared" si="56"/>
        <v>IC.IT.030306</v>
      </c>
      <c r="K301" s="38" t="s">
        <v>3298</v>
      </c>
      <c r="L301" s="35" t="str">
        <f t="shared" si="57"/>
        <v xml:space="preserve"> Unable to Assess</v>
      </c>
      <c r="M301" s="39" t="str">
        <f t="shared" si="58"/>
        <v>PI.IC.IT.030306.01</v>
      </c>
      <c r="N301" s="39"/>
      <c r="O301" s="39" t="str">
        <f t="shared" si="59"/>
        <v>PH.IC.IT.030306.01</v>
      </c>
      <c r="Q301" s="39" t="str">
        <f t="shared" si="60"/>
        <v>CL.IC.IT.030306.01</v>
      </c>
      <c r="R301" s="39"/>
      <c r="S301" s="39" t="str">
        <f t="shared" si="61"/>
        <v>DR.IC.IT.030306.01</v>
      </c>
      <c r="T301" s="39"/>
      <c r="U301" s="60" t="str">
        <f t="shared" si="62"/>
        <v>IM.IC.IT.030306.01</v>
      </c>
      <c r="V301" s="59"/>
      <c r="W301" s="60" t="str">
        <f t="shared" si="63"/>
        <v>GE.IC.IT.030306.01</v>
      </c>
      <c r="Y301" s="35">
        <v>147</v>
      </c>
      <c r="AH301" s="35" t="s">
        <v>3207</v>
      </c>
      <c r="AI301" s="35">
        <v>1500</v>
      </c>
    </row>
    <row r="302" spans="1:35" s="35" customFormat="1" ht="15">
      <c r="A302" s="35" t="s">
        <v>2189</v>
      </c>
      <c r="C302" s="38" t="s">
        <v>3296</v>
      </c>
      <c r="D302" s="35" t="s">
        <v>4324</v>
      </c>
      <c r="E302" s="38" t="s">
        <v>4308</v>
      </c>
      <c r="F302" s="35" t="s">
        <v>3716</v>
      </c>
      <c r="G302" s="35" t="s">
        <v>3441</v>
      </c>
      <c r="H302" s="38" t="s">
        <v>3298</v>
      </c>
      <c r="I302" s="35" t="s">
        <v>3442</v>
      </c>
      <c r="J302" s="39" t="str">
        <f t="shared" si="56"/>
        <v>IC.IT.030401</v>
      </c>
      <c r="K302" s="38" t="s">
        <v>3298</v>
      </c>
      <c r="L302" s="35" t="str">
        <f t="shared" si="57"/>
        <v xml:space="preserve">      Staples</v>
      </c>
      <c r="M302" s="39" t="str">
        <f t="shared" si="58"/>
        <v>PI.IC.IT.030401.01</v>
      </c>
      <c r="N302" s="39"/>
      <c r="O302" s="39" t="str">
        <f t="shared" si="59"/>
        <v>PH.IC.IT.030401.01</v>
      </c>
      <c r="Q302" s="39" t="str">
        <f t="shared" si="60"/>
        <v>CL.IC.IT.030401.01</v>
      </c>
      <c r="R302" s="39"/>
      <c r="S302" s="39" t="str">
        <f t="shared" si="61"/>
        <v>DR.IC.IT.030401.01</v>
      </c>
      <c r="T302" s="39"/>
      <c r="U302" s="60" t="str">
        <f t="shared" si="62"/>
        <v>IM.IC.IT.030401.01</v>
      </c>
      <c r="V302" s="59"/>
      <c r="W302" s="60" t="str">
        <f t="shared" si="63"/>
        <v>GE.IC.IT.030401.01</v>
      </c>
      <c r="AH302" s="35" t="s">
        <v>3207</v>
      </c>
      <c r="AI302" s="35">
        <v>1500</v>
      </c>
    </row>
    <row r="303" spans="1:35" s="35" customFormat="1" ht="15">
      <c r="A303" s="35" t="s">
        <v>2189</v>
      </c>
      <c r="C303" s="38" t="s">
        <v>3296</v>
      </c>
      <c r="E303" s="38" t="s">
        <v>4308</v>
      </c>
      <c r="F303" s="35" t="s">
        <v>3716</v>
      </c>
      <c r="G303" s="35" t="s">
        <v>3334</v>
      </c>
      <c r="H303" s="38" t="s">
        <v>4306</v>
      </c>
      <c r="I303" s="35" t="s">
        <v>360</v>
      </c>
      <c r="J303" s="39" t="str">
        <f t="shared" si="56"/>
        <v>IC.IT.030402</v>
      </c>
      <c r="K303" s="38" t="s">
        <v>3298</v>
      </c>
      <c r="L303" s="35" t="str">
        <f t="shared" si="57"/>
        <v xml:space="preserve">     Sutures</v>
      </c>
      <c r="M303" s="39" t="str">
        <f t="shared" si="58"/>
        <v>PI.IC.IT.030402.01</v>
      </c>
      <c r="N303" s="39"/>
      <c r="O303" s="39" t="str">
        <f t="shared" si="59"/>
        <v>PH.IC.IT.030402.01</v>
      </c>
      <c r="Q303" s="39" t="str">
        <f t="shared" si="60"/>
        <v>CL.IC.IT.030402.01</v>
      </c>
      <c r="R303" s="39"/>
      <c r="S303" s="39" t="str">
        <f t="shared" si="61"/>
        <v>DR.IC.IT.030402.01</v>
      </c>
      <c r="T303" s="39"/>
      <c r="U303" s="60" t="str">
        <f t="shared" si="62"/>
        <v>IM.IC.IT.030402.01</v>
      </c>
      <c r="V303" s="59"/>
      <c r="W303" s="60" t="str">
        <f t="shared" si="63"/>
        <v>GE.IC.IT.030402.01</v>
      </c>
      <c r="AH303" s="35" t="s">
        <v>3207</v>
      </c>
      <c r="AI303" s="35">
        <v>1500</v>
      </c>
    </row>
    <row r="304" spans="1:35" s="35" customFormat="1" ht="15">
      <c r="A304" s="35" t="s">
        <v>2189</v>
      </c>
      <c r="C304" s="38" t="s">
        <v>3296</v>
      </c>
      <c r="E304" s="38" t="s">
        <v>4308</v>
      </c>
      <c r="F304" s="35" t="s">
        <v>3716</v>
      </c>
      <c r="G304" s="35" t="s">
        <v>3443</v>
      </c>
      <c r="H304" s="38" t="s">
        <v>3296</v>
      </c>
      <c r="I304" s="35" t="s">
        <v>3445</v>
      </c>
      <c r="J304" s="39" t="str">
        <f t="shared" si="56"/>
        <v>IC.IT.030403</v>
      </c>
      <c r="K304" s="38" t="s">
        <v>3298</v>
      </c>
      <c r="L304" s="35" t="str">
        <f t="shared" si="57"/>
        <v xml:space="preserve">      Steri-strips</v>
      </c>
      <c r="M304" s="39" t="str">
        <f t="shared" si="58"/>
        <v>PI.IC.IT.030403.01</v>
      </c>
      <c r="N304" s="39"/>
      <c r="O304" s="39" t="str">
        <f t="shared" si="59"/>
        <v>PH.IC.IT.030403.01</v>
      </c>
      <c r="Q304" s="39" t="str">
        <f t="shared" si="60"/>
        <v>CL.IC.IT.030403.01</v>
      </c>
      <c r="R304" s="39"/>
      <c r="S304" s="39" t="str">
        <f t="shared" si="61"/>
        <v>DR.IC.IT.030403.01</v>
      </c>
      <c r="T304" s="39"/>
      <c r="U304" s="60" t="str">
        <f t="shared" si="62"/>
        <v>IM.IC.IT.030403.01</v>
      </c>
      <c r="V304" s="59"/>
      <c r="W304" s="60" t="str">
        <f t="shared" si="63"/>
        <v>GE.IC.IT.030403.01</v>
      </c>
      <c r="AH304" s="35" t="s">
        <v>3207</v>
      </c>
      <c r="AI304" s="35">
        <v>1500</v>
      </c>
    </row>
    <row r="305" spans="1:35" s="35" customFormat="1" ht="15">
      <c r="A305" s="35" t="s">
        <v>2189</v>
      </c>
      <c r="C305" s="38" t="s">
        <v>3296</v>
      </c>
      <c r="E305" s="38" t="s">
        <v>4308</v>
      </c>
      <c r="F305" s="35" t="s">
        <v>3716</v>
      </c>
      <c r="G305" s="35" t="s">
        <v>3446</v>
      </c>
      <c r="H305" s="38" t="s">
        <v>4308</v>
      </c>
      <c r="I305" s="35" t="s">
        <v>1527</v>
      </c>
      <c r="J305" s="39" t="str">
        <f t="shared" si="56"/>
        <v>IC.IT.030404</v>
      </c>
      <c r="K305" s="38" t="s">
        <v>3298</v>
      </c>
      <c r="L305" s="35" t="str">
        <f t="shared" si="57"/>
        <v xml:space="preserve">      Retention sutures</v>
      </c>
      <c r="M305" s="39" t="str">
        <f t="shared" si="58"/>
        <v>PI.IC.IT.030404.01</v>
      </c>
      <c r="N305" s="39"/>
      <c r="O305" s="39" t="str">
        <f t="shared" si="59"/>
        <v>PH.IC.IT.030404.01</v>
      </c>
      <c r="Q305" s="39" t="str">
        <f t="shared" si="60"/>
        <v>CL.IC.IT.030404.01</v>
      </c>
      <c r="R305" s="39"/>
      <c r="S305" s="39" t="str">
        <f t="shared" si="61"/>
        <v>DR.IC.IT.030404.01</v>
      </c>
      <c r="T305" s="39"/>
      <c r="U305" s="60" t="str">
        <f t="shared" si="62"/>
        <v>IM.IC.IT.030404.01</v>
      </c>
      <c r="V305" s="59"/>
      <c r="W305" s="60" t="str">
        <f t="shared" si="63"/>
        <v>GE.IC.IT.030404.01</v>
      </c>
      <c r="AH305" s="35" t="s">
        <v>3207</v>
      </c>
      <c r="AI305" s="35">
        <v>1500</v>
      </c>
    </row>
    <row r="306" spans="1:35" s="35" customFormat="1" ht="15">
      <c r="A306" s="35" t="s">
        <v>2189</v>
      </c>
      <c r="C306" s="38" t="s">
        <v>3296</v>
      </c>
      <c r="E306" s="38" t="s">
        <v>4308</v>
      </c>
      <c r="F306" s="35" t="s">
        <v>3716</v>
      </c>
      <c r="G306" s="35" t="s">
        <v>3447</v>
      </c>
      <c r="H306" s="38" t="s">
        <v>4265</v>
      </c>
      <c r="I306" s="35" t="s">
        <v>3448</v>
      </c>
      <c r="J306" s="39" t="str">
        <f t="shared" si="56"/>
        <v>IC.IT.030405</v>
      </c>
      <c r="K306" s="38" t="s">
        <v>3298</v>
      </c>
      <c r="L306" s="35" t="str">
        <f t="shared" si="57"/>
        <v xml:space="preserve">      Glue</v>
      </c>
      <c r="M306" s="39" t="str">
        <f t="shared" si="58"/>
        <v>PI.IC.IT.030405.01</v>
      </c>
      <c r="N306" s="39"/>
      <c r="O306" s="39" t="str">
        <f t="shared" si="59"/>
        <v>PH.IC.IT.030405.01</v>
      </c>
      <c r="Q306" s="39" t="str">
        <f t="shared" si="60"/>
        <v>CL.IC.IT.030405.01</v>
      </c>
      <c r="R306" s="39"/>
      <c r="S306" s="39" t="str">
        <f t="shared" si="61"/>
        <v>DR.IC.IT.030405.01</v>
      </c>
      <c r="T306" s="39"/>
      <c r="U306" s="60" t="str">
        <f t="shared" si="62"/>
        <v>IM.IC.IT.030405.01</v>
      </c>
      <c r="V306" s="59"/>
      <c r="W306" s="60" t="str">
        <f t="shared" si="63"/>
        <v>GE.IC.IT.030405.01</v>
      </c>
      <c r="AH306" s="35" t="s">
        <v>3207</v>
      </c>
      <c r="AI306" s="35">
        <v>1500</v>
      </c>
    </row>
    <row r="307" spans="1:35" s="35" customFormat="1" ht="15">
      <c r="A307" s="35" t="s">
        <v>2189</v>
      </c>
      <c r="C307" s="38" t="s">
        <v>3296</v>
      </c>
      <c r="E307" s="38" t="s">
        <v>4263</v>
      </c>
      <c r="F307" s="35" t="s">
        <v>3716</v>
      </c>
      <c r="G307" s="35" t="s">
        <v>3449</v>
      </c>
      <c r="H307" s="38" t="s">
        <v>4309</v>
      </c>
      <c r="I307" s="35" t="s">
        <v>3450</v>
      </c>
      <c r="J307" s="39" t="str">
        <f t="shared" si="56"/>
        <v>IC.IT.030406</v>
      </c>
      <c r="K307" s="38" t="s">
        <v>3298</v>
      </c>
      <c r="L307" s="35" t="str">
        <f t="shared" si="57"/>
        <v xml:space="preserve">      Not closed</v>
      </c>
      <c r="M307" s="39" t="str">
        <f t="shared" si="58"/>
        <v>PI.IC.IT.030406.01</v>
      </c>
      <c r="N307" s="39"/>
      <c r="O307" s="39" t="str">
        <f t="shared" si="59"/>
        <v>PH.IC.IT.030406.01</v>
      </c>
      <c r="Q307" s="39" t="str">
        <f t="shared" si="60"/>
        <v>CL.IC.IT.030406.01</v>
      </c>
      <c r="R307" s="39"/>
      <c r="S307" s="39" t="str">
        <f t="shared" si="61"/>
        <v>DR.IC.IT.030406.01</v>
      </c>
      <c r="T307" s="39"/>
      <c r="U307" s="60" t="str">
        <f t="shared" si="62"/>
        <v>IM.IC.IT.030406.01</v>
      </c>
      <c r="V307" s="59"/>
      <c r="W307" s="60" t="str">
        <f t="shared" si="63"/>
        <v>GE.IC.IT.030406.01</v>
      </c>
      <c r="AH307" s="35" t="s">
        <v>3207</v>
      </c>
      <c r="AI307" s="35">
        <v>1500</v>
      </c>
    </row>
    <row r="308" spans="1:35" s="35" customFormat="1" ht="15">
      <c r="A308" s="35" t="s">
        <v>2189</v>
      </c>
      <c r="C308" s="38" t="s">
        <v>3296</v>
      </c>
      <c r="E308" s="38" t="s">
        <v>4263</v>
      </c>
      <c r="F308" s="35" t="s">
        <v>4403</v>
      </c>
      <c r="G308" s="38" t="s">
        <v>4325</v>
      </c>
      <c r="H308" s="38" t="s">
        <v>4311</v>
      </c>
      <c r="I308" s="38" t="s">
        <v>4326</v>
      </c>
      <c r="J308" s="39" t="str">
        <f t="shared" si="56"/>
        <v>IC.IT.030407</v>
      </c>
      <c r="K308" s="38" t="s">
        <v>3298</v>
      </c>
      <c r="L308" s="35" t="str">
        <f t="shared" si="57"/>
        <v xml:space="preserve">  Wound vac</v>
      </c>
      <c r="M308" s="39" t="str">
        <f t="shared" si="58"/>
        <v>PI.IC.IT.030407.01</v>
      </c>
      <c r="N308" s="39"/>
      <c r="O308" s="39" t="str">
        <f t="shared" si="59"/>
        <v>PH.IC.IT.030407.01</v>
      </c>
      <c r="Q308" s="39" t="str">
        <f t="shared" si="60"/>
        <v>CL.IC.IT.030407.01</v>
      </c>
      <c r="R308" s="39"/>
      <c r="S308" s="39" t="str">
        <f t="shared" si="61"/>
        <v>DR.IC.IT.030407.01</v>
      </c>
      <c r="T308" s="39"/>
      <c r="U308" s="60" t="str">
        <f t="shared" si="62"/>
        <v>IM.IC.IT.030407.01</v>
      </c>
      <c r="V308" s="59"/>
      <c r="W308" s="60" t="str">
        <f t="shared" si="63"/>
        <v>GE.IC.IT.030407.01</v>
      </c>
      <c r="Y308" s="35">
        <v>145</v>
      </c>
      <c r="AH308" s="35" t="s">
        <v>3207</v>
      </c>
      <c r="AI308" s="35">
        <v>1500</v>
      </c>
    </row>
    <row r="309" spans="1:35" s="35" customFormat="1" ht="15">
      <c r="A309" s="35" t="s">
        <v>2189</v>
      </c>
      <c r="C309" s="38" t="s">
        <v>3296</v>
      </c>
      <c r="E309" s="38" t="s">
        <v>4263</v>
      </c>
      <c r="F309" s="35" t="s">
        <v>4403</v>
      </c>
      <c r="G309" s="38" t="s">
        <v>4327</v>
      </c>
      <c r="H309" s="38" t="s">
        <v>4312</v>
      </c>
      <c r="I309" s="38" t="s">
        <v>4315</v>
      </c>
      <c r="J309" s="39" t="str">
        <f t="shared" si="56"/>
        <v>IC.IT.030408</v>
      </c>
      <c r="K309" s="38" t="s">
        <v>3298</v>
      </c>
      <c r="L309" s="35" t="str">
        <f t="shared" si="57"/>
        <v>Unable to assess</v>
      </c>
      <c r="M309" s="39" t="str">
        <f t="shared" si="58"/>
        <v>PI.IC.IT.030408.01</v>
      </c>
      <c r="N309" s="39"/>
      <c r="O309" s="39" t="str">
        <f t="shared" si="59"/>
        <v>PH.IC.IT.030408.01</v>
      </c>
      <c r="Q309" s="39" t="str">
        <f t="shared" si="60"/>
        <v>CL.IC.IT.030408.01</v>
      </c>
      <c r="R309" s="39"/>
      <c r="S309" s="39" t="str">
        <f t="shared" si="61"/>
        <v>DR.IC.IT.030408.01</v>
      </c>
      <c r="T309" s="39"/>
      <c r="U309" s="60" t="str">
        <f t="shared" si="62"/>
        <v>IM.IC.IT.030408.01</v>
      </c>
      <c r="V309" s="59"/>
      <c r="W309" s="60" t="str">
        <f t="shared" si="63"/>
        <v>GE.IC.IT.030408.01</v>
      </c>
      <c r="Y309" s="35">
        <v>148</v>
      </c>
      <c r="AH309" s="35" t="s">
        <v>3207</v>
      </c>
      <c r="AI309" s="35">
        <v>1500</v>
      </c>
    </row>
    <row r="310" spans="1:35" s="35" customFormat="1" ht="15">
      <c r="A310" s="35" t="s">
        <v>2189</v>
      </c>
      <c r="C310" s="38" t="s">
        <v>3296</v>
      </c>
      <c r="D310" s="35" t="s">
        <v>4328</v>
      </c>
      <c r="E310" s="38" t="s">
        <v>4265</v>
      </c>
      <c r="F310" s="35" t="s">
        <v>3716</v>
      </c>
      <c r="G310" s="35" t="s">
        <v>3451</v>
      </c>
      <c r="H310" s="38" t="s">
        <v>3298</v>
      </c>
      <c r="I310" s="35" t="s">
        <v>2117</v>
      </c>
      <c r="J310" s="39" t="str">
        <f t="shared" si="56"/>
        <v>IC.IT.030501</v>
      </c>
      <c r="K310" s="38" t="s">
        <v>3298</v>
      </c>
      <c r="L310" s="35" t="str">
        <f t="shared" si="57"/>
        <v xml:space="preserve">      None</v>
      </c>
      <c r="M310" s="39" t="str">
        <f t="shared" si="58"/>
        <v>PI.IC.IT.030501.01</v>
      </c>
      <c r="N310" s="39"/>
      <c r="O310" s="39" t="str">
        <f t="shared" si="59"/>
        <v>PH.IC.IT.030501.01</v>
      </c>
      <c r="Q310" s="39" t="str">
        <f t="shared" si="60"/>
        <v>CL.IC.IT.030501.01</v>
      </c>
      <c r="R310" s="39"/>
      <c r="S310" s="39" t="str">
        <f t="shared" si="61"/>
        <v>DR.IC.IT.030501.01</v>
      </c>
      <c r="T310" s="39"/>
      <c r="U310" s="60" t="str">
        <f t="shared" si="62"/>
        <v>IM.IC.IT.030501.01</v>
      </c>
      <c r="V310" s="59"/>
      <c r="W310" s="60" t="str">
        <f t="shared" si="63"/>
        <v>GE.IC.IT.030501.01</v>
      </c>
      <c r="AH310" s="35" t="s">
        <v>3207</v>
      </c>
      <c r="AI310" s="35">
        <v>1500</v>
      </c>
    </row>
    <row r="311" spans="1:35" s="35" customFormat="1" ht="15">
      <c r="A311" s="35" t="s">
        <v>2189</v>
      </c>
      <c r="C311" s="38" t="s">
        <v>3296</v>
      </c>
      <c r="E311" s="38" t="s">
        <v>4265</v>
      </c>
      <c r="F311" s="35" t="s">
        <v>3716</v>
      </c>
      <c r="G311" s="35" t="s">
        <v>3452</v>
      </c>
      <c r="H311" s="38" t="s">
        <v>4306</v>
      </c>
      <c r="I311" s="35" t="s">
        <v>3453</v>
      </c>
      <c r="J311" s="39" t="str">
        <f t="shared" si="56"/>
        <v>IC.IT.030502</v>
      </c>
      <c r="K311" s="38" t="s">
        <v>3298</v>
      </c>
      <c r="L311" s="35" t="str">
        <f t="shared" si="57"/>
        <v xml:space="preserve">      Abdominal binder</v>
      </c>
      <c r="M311" s="39" t="str">
        <f t="shared" si="58"/>
        <v>PI.IC.IT.030502.01</v>
      </c>
      <c r="N311" s="39"/>
      <c r="O311" s="39" t="str">
        <f t="shared" si="59"/>
        <v>PH.IC.IT.030502.01</v>
      </c>
      <c r="Q311" s="39" t="str">
        <f t="shared" si="60"/>
        <v>CL.IC.IT.030502.01</v>
      </c>
      <c r="R311" s="39"/>
      <c r="S311" s="39" t="str">
        <f t="shared" si="61"/>
        <v>DR.IC.IT.030502.01</v>
      </c>
      <c r="T311" s="39"/>
      <c r="U311" s="60" t="str">
        <f t="shared" si="62"/>
        <v>IM.IC.IT.030502.01</v>
      </c>
      <c r="V311" s="59"/>
      <c r="W311" s="60" t="str">
        <f t="shared" si="63"/>
        <v>GE.IC.IT.030502.01</v>
      </c>
      <c r="AH311" s="35" t="s">
        <v>3207</v>
      </c>
      <c r="AI311" s="35">
        <v>1500</v>
      </c>
    </row>
    <row r="312" spans="1:35" s="35" customFormat="1" ht="15">
      <c r="A312" s="35" t="s">
        <v>2189</v>
      </c>
      <c r="C312" s="38" t="s">
        <v>3296</v>
      </c>
      <c r="E312" s="38" t="s">
        <v>4265</v>
      </c>
      <c r="F312" s="35" t="s">
        <v>3716</v>
      </c>
      <c r="G312" s="35" t="s">
        <v>3454</v>
      </c>
      <c r="H312" s="38" t="s">
        <v>3296</v>
      </c>
      <c r="I312" s="35" t="s">
        <v>3455</v>
      </c>
      <c r="J312" s="39" t="str">
        <f t="shared" si="56"/>
        <v>IC.IT.030503</v>
      </c>
      <c r="K312" s="38" t="s">
        <v>3298</v>
      </c>
      <c r="L312" s="35" t="str">
        <f t="shared" si="57"/>
        <v xml:space="preserve">      Ace wrap</v>
      </c>
      <c r="M312" s="39" t="str">
        <f t="shared" si="58"/>
        <v>PI.IC.IT.030503.01</v>
      </c>
      <c r="N312" s="39"/>
      <c r="O312" s="39" t="str">
        <f t="shared" si="59"/>
        <v>PH.IC.IT.030503.01</v>
      </c>
      <c r="Q312" s="39" t="str">
        <f t="shared" si="60"/>
        <v>CL.IC.IT.030503.01</v>
      </c>
      <c r="R312" s="39"/>
      <c r="S312" s="39" t="str">
        <f t="shared" si="61"/>
        <v>DR.IC.IT.030503.01</v>
      </c>
      <c r="T312" s="39"/>
      <c r="U312" s="60" t="str">
        <f t="shared" si="62"/>
        <v>IM.IC.IT.030503.01</v>
      </c>
      <c r="V312" s="59"/>
      <c r="W312" s="60" t="str">
        <f t="shared" si="63"/>
        <v>GE.IC.IT.030503.01</v>
      </c>
      <c r="AH312" s="35" t="s">
        <v>3207</v>
      </c>
      <c r="AI312" s="35">
        <v>1500</v>
      </c>
    </row>
    <row r="313" spans="1:35" s="35" customFormat="1" ht="15">
      <c r="A313" s="35" t="s">
        <v>2189</v>
      </c>
      <c r="C313" s="38" t="s">
        <v>3296</v>
      </c>
      <c r="E313" s="38" t="s">
        <v>4265</v>
      </c>
      <c r="F313" s="35" t="s">
        <v>3716</v>
      </c>
      <c r="G313" s="35" t="s">
        <v>3456</v>
      </c>
      <c r="H313" s="38" t="s">
        <v>4263</v>
      </c>
      <c r="I313" s="35" t="s">
        <v>3457</v>
      </c>
      <c r="J313" s="39" t="str">
        <f t="shared" si="56"/>
        <v>IC.IT.030504</v>
      </c>
      <c r="K313" s="38" t="s">
        <v>3298</v>
      </c>
      <c r="L313" s="35" t="str">
        <f t="shared" si="57"/>
        <v xml:space="preserve">      Montgomery Straps</v>
      </c>
      <c r="M313" s="39" t="str">
        <f t="shared" si="58"/>
        <v>PI.IC.IT.030504.01</v>
      </c>
      <c r="N313" s="39"/>
      <c r="O313" s="39" t="str">
        <f t="shared" si="59"/>
        <v>PH.IC.IT.030504.01</v>
      </c>
      <c r="Q313" s="39" t="str">
        <f t="shared" si="60"/>
        <v>CL.IC.IT.030504.01</v>
      </c>
      <c r="R313" s="39"/>
      <c r="S313" s="39" t="str">
        <f t="shared" si="61"/>
        <v>DR.IC.IT.030504.01</v>
      </c>
      <c r="T313" s="39"/>
      <c r="U313" s="60" t="str">
        <f t="shared" si="62"/>
        <v>IM.IC.IT.030504.01</v>
      </c>
      <c r="V313" s="59"/>
      <c r="W313" s="60" t="str">
        <f t="shared" si="63"/>
        <v>GE.IC.IT.030504.01</v>
      </c>
      <c r="AH313" s="35" t="s">
        <v>3207</v>
      </c>
      <c r="AI313" s="35">
        <v>1500</v>
      </c>
    </row>
    <row r="314" spans="1:35" s="35" customFormat="1" ht="15">
      <c r="A314" s="35" t="s">
        <v>2189</v>
      </c>
      <c r="C314" s="38" t="s">
        <v>3296</v>
      </c>
      <c r="E314" s="38" t="s">
        <v>4265</v>
      </c>
      <c r="F314" s="35" t="s">
        <v>3716</v>
      </c>
      <c r="G314" s="35" t="s">
        <v>3458</v>
      </c>
      <c r="H314" s="38" t="s">
        <v>4265</v>
      </c>
      <c r="I314" s="35" t="s">
        <v>1909</v>
      </c>
      <c r="J314" s="39" t="str">
        <f t="shared" si="56"/>
        <v>IC.IT.030505</v>
      </c>
      <c r="K314" s="38" t="s">
        <v>3298</v>
      </c>
      <c r="L314" s="35" t="str">
        <f t="shared" si="57"/>
        <v xml:space="preserve">      Sling</v>
      </c>
      <c r="M314" s="39" t="str">
        <f t="shared" si="58"/>
        <v>PI.IC.IT.030505.01</v>
      </c>
      <c r="N314" s="39"/>
      <c r="O314" s="39" t="str">
        <f t="shared" si="59"/>
        <v>PH.IC.IT.030505.01</v>
      </c>
      <c r="Q314" s="39" t="str">
        <f t="shared" si="60"/>
        <v>CL.IC.IT.030505.01</v>
      </c>
      <c r="R314" s="39"/>
      <c r="S314" s="39" t="str">
        <f t="shared" si="61"/>
        <v>DR.IC.IT.030505.01</v>
      </c>
      <c r="T314" s="39"/>
      <c r="U314" s="60" t="str">
        <f t="shared" si="62"/>
        <v>IM.IC.IT.030505.01</v>
      </c>
      <c r="V314" s="59"/>
      <c r="W314" s="60" t="str">
        <f t="shared" si="63"/>
        <v>GE.IC.IT.030505.01</v>
      </c>
      <c r="AH314" s="35" t="s">
        <v>3207</v>
      </c>
      <c r="AI314" s="35">
        <v>1500</v>
      </c>
    </row>
    <row r="315" spans="1:35" s="35" customFormat="1" ht="15">
      <c r="A315" s="35" t="s">
        <v>2189</v>
      </c>
      <c r="C315" s="38" t="s">
        <v>4329</v>
      </c>
      <c r="E315" s="38" t="s">
        <v>4265</v>
      </c>
      <c r="F315" s="35" t="s">
        <v>4403</v>
      </c>
      <c r="G315" s="38" t="s">
        <v>4323</v>
      </c>
      <c r="H315" s="38" t="s">
        <v>4309</v>
      </c>
      <c r="I315" s="38" t="s">
        <v>4315</v>
      </c>
      <c r="J315" s="39" t="str">
        <f t="shared" si="56"/>
        <v>IC.IT.030506</v>
      </c>
      <c r="K315" s="38" t="s">
        <v>3298</v>
      </c>
      <c r="L315" s="35" t="str">
        <f t="shared" si="57"/>
        <v xml:space="preserve"> Unable to Assess</v>
      </c>
      <c r="M315" s="39" t="str">
        <f t="shared" si="58"/>
        <v>PI.IC.IT.030506.01</v>
      </c>
      <c r="N315" s="39"/>
      <c r="O315" s="39" t="str">
        <f t="shared" si="59"/>
        <v>PH.IC.IT.030506.01</v>
      </c>
      <c r="Q315" s="39" t="str">
        <f t="shared" si="60"/>
        <v>CL.IC.IT.030506.01</v>
      </c>
      <c r="R315" s="39"/>
      <c r="S315" s="39" t="str">
        <f t="shared" si="61"/>
        <v>DR.IC.IT.030506.01</v>
      </c>
      <c r="T315" s="39"/>
      <c r="U315" s="60" t="str">
        <f t="shared" si="62"/>
        <v>IM.IC.IT.030506.01</v>
      </c>
      <c r="V315" s="59"/>
      <c r="W315" s="60" t="str">
        <f t="shared" si="63"/>
        <v>GE.IC.IT.030506.01</v>
      </c>
      <c r="Y315" s="35">
        <v>149</v>
      </c>
      <c r="AH315" s="35" t="s">
        <v>3207</v>
      </c>
      <c r="AI315" s="35">
        <v>1500</v>
      </c>
    </row>
    <row r="316" spans="1:35" s="35" customFormat="1" ht="15">
      <c r="A316" s="35" t="s">
        <v>2189</v>
      </c>
      <c r="C316" s="38" t="s">
        <v>3296</v>
      </c>
      <c r="E316" s="38" t="s">
        <v>4265</v>
      </c>
      <c r="F316" s="35" t="s">
        <v>4403</v>
      </c>
      <c r="G316" s="38" t="s">
        <v>4330</v>
      </c>
      <c r="H316" s="38" t="s">
        <v>4311</v>
      </c>
      <c r="I316" s="38" t="s">
        <v>4330</v>
      </c>
      <c r="J316" s="39" t="str">
        <f t="shared" si="56"/>
        <v>IC.IT.030507</v>
      </c>
      <c r="K316" s="38" t="s">
        <v>3298</v>
      </c>
      <c r="L316" s="35" t="str">
        <f t="shared" si="57"/>
        <v>Other</v>
      </c>
      <c r="M316" s="39" t="str">
        <f t="shared" si="58"/>
        <v>PI.IC.IT.030507.01</v>
      </c>
      <c r="N316" s="39"/>
      <c r="O316" s="39" t="str">
        <f t="shared" si="59"/>
        <v>PH.IC.IT.030507.01</v>
      </c>
      <c r="Q316" s="39" t="str">
        <f t="shared" si="60"/>
        <v>CL.IC.IT.030507.01</v>
      </c>
      <c r="R316" s="39"/>
      <c r="S316" s="39" t="str">
        <f t="shared" si="61"/>
        <v>DR.IC.IT.030507.01</v>
      </c>
      <c r="T316" s="39"/>
      <c r="U316" s="60" t="str">
        <f t="shared" si="62"/>
        <v>IM.IC.IT.030507.01</v>
      </c>
      <c r="V316" s="59"/>
      <c r="W316" s="60" t="str">
        <f t="shared" si="63"/>
        <v>GE.IC.IT.030507.01</v>
      </c>
      <c r="Y316" s="35">
        <v>153</v>
      </c>
      <c r="AH316" s="35" t="s">
        <v>3207</v>
      </c>
      <c r="AI316" s="35">
        <v>1500</v>
      </c>
    </row>
    <row r="317" spans="1:35" s="35" customFormat="1" ht="15">
      <c r="A317" s="35" t="s">
        <v>2189</v>
      </c>
      <c r="C317" s="38" t="s">
        <v>4329</v>
      </c>
      <c r="D317" s="35" t="s">
        <v>4331</v>
      </c>
      <c r="E317" s="38" t="s">
        <v>4309</v>
      </c>
      <c r="F317" s="35" t="s">
        <v>3718</v>
      </c>
      <c r="G317" s="35" t="s">
        <v>3451</v>
      </c>
      <c r="H317" s="38" t="s">
        <v>3298</v>
      </c>
      <c r="I317" s="35" t="s">
        <v>2117</v>
      </c>
      <c r="J317" s="39" t="str">
        <f t="shared" si="56"/>
        <v>IC.IT.030601</v>
      </c>
      <c r="K317" s="38" t="s">
        <v>3298</v>
      </c>
      <c r="L317" s="35" t="str">
        <f t="shared" si="57"/>
        <v xml:space="preserve">      None</v>
      </c>
      <c r="M317" s="39" t="str">
        <f t="shared" si="58"/>
        <v>PI.IC.IT.030601.01</v>
      </c>
      <c r="N317" s="39"/>
      <c r="O317" s="39" t="str">
        <f t="shared" si="59"/>
        <v>PH.IC.IT.030601.01</v>
      </c>
      <c r="Q317" s="39" t="str">
        <f t="shared" si="60"/>
        <v>CL.IC.IT.030601.01</v>
      </c>
      <c r="R317" s="39"/>
      <c r="S317" s="39" t="str">
        <f t="shared" si="61"/>
        <v>DR.IC.IT.030601.01</v>
      </c>
      <c r="T317" s="39"/>
      <c r="U317" s="60" t="str">
        <f t="shared" si="62"/>
        <v>IM.IC.IT.030601.01</v>
      </c>
      <c r="V317" s="59"/>
      <c r="W317" s="60" t="str">
        <f t="shared" si="63"/>
        <v>GE.IC.IT.030601.01</v>
      </c>
      <c r="AH317" s="35" t="s">
        <v>3207</v>
      </c>
      <c r="AI317" s="35">
        <v>1500</v>
      </c>
    </row>
    <row r="318" spans="1:35" s="35" customFormat="1" ht="15">
      <c r="A318" s="35" t="s">
        <v>2189</v>
      </c>
      <c r="C318" s="38" t="s">
        <v>4329</v>
      </c>
      <c r="E318" s="38" t="s">
        <v>4309</v>
      </c>
      <c r="F318" s="35" t="s">
        <v>3718</v>
      </c>
      <c r="G318" s="35" t="s">
        <v>3461</v>
      </c>
      <c r="H318" s="38" t="s">
        <v>3293</v>
      </c>
      <c r="I318" s="35" t="s">
        <v>2551</v>
      </c>
      <c r="J318" s="39" t="str">
        <f t="shared" si="56"/>
        <v>IC.IT.030602</v>
      </c>
      <c r="K318" s="38" t="s">
        <v>3298</v>
      </c>
      <c r="L318" s="35" t="str">
        <f t="shared" si="57"/>
        <v xml:space="preserve">      Scant</v>
      </c>
      <c r="M318" s="39" t="str">
        <f t="shared" si="58"/>
        <v>PI.IC.IT.030602.01</v>
      </c>
      <c r="N318" s="39"/>
      <c r="O318" s="39" t="str">
        <f t="shared" si="59"/>
        <v>PH.IC.IT.030602.01</v>
      </c>
      <c r="Q318" s="39" t="str">
        <f t="shared" si="60"/>
        <v>CL.IC.IT.030602.01</v>
      </c>
      <c r="R318" s="39"/>
      <c r="S318" s="39" t="str">
        <f t="shared" si="61"/>
        <v>DR.IC.IT.030602.01</v>
      </c>
      <c r="T318" s="39"/>
      <c r="U318" s="60" t="str">
        <f t="shared" si="62"/>
        <v>IM.IC.IT.030602.01</v>
      </c>
      <c r="V318" s="59"/>
      <c r="W318" s="60" t="str">
        <f t="shared" si="63"/>
        <v>GE.IC.IT.030602.01</v>
      </c>
      <c r="AH318" s="35" t="s">
        <v>3207</v>
      </c>
      <c r="AI318" s="35">
        <v>1500</v>
      </c>
    </row>
    <row r="319" spans="1:35" s="35" customFormat="1" ht="15">
      <c r="A319" s="35" t="s">
        <v>2189</v>
      </c>
      <c r="C319" s="38" t="s">
        <v>4329</v>
      </c>
      <c r="E319" s="38" t="s">
        <v>4309</v>
      </c>
      <c r="F319" s="35" t="s">
        <v>3718</v>
      </c>
      <c r="G319" s="35" t="s">
        <v>3462</v>
      </c>
      <c r="H319" s="38" t="s">
        <v>4329</v>
      </c>
      <c r="I319" s="35" t="s">
        <v>1573</v>
      </c>
      <c r="J319" s="39" t="str">
        <f t="shared" si="56"/>
        <v>IC.IT.030603</v>
      </c>
      <c r="K319" s="38" t="s">
        <v>3298</v>
      </c>
      <c r="L319" s="35" t="str">
        <f t="shared" si="57"/>
        <v xml:space="preserve">      Small</v>
      </c>
      <c r="M319" s="39" t="str">
        <f t="shared" si="58"/>
        <v>PI.IC.IT.030603.01</v>
      </c>
      <c r="N319" s="39"/>
      <c r="O319" s="39" t="str">
        <f t="shared" si="59"/>
        <v>PH.IC.IT.030603.01</v>
      </c>
      <c r="Q319" s="39" t="str">
        <f t="shared" si="60"/>
        <v>CL.IC.IT.030603.01</v>
      </c>
      <c r="R319" s="39"/>
      <c r="S319" s="39" t="str">
        <f t="shared" si="61"/>
        <v>DR.IC.IT.030603.01</v>
      </c>
      <c r="T319" s="39"/>
      <c r="U319" s="60" t="str">
        <f t="shared" si="62"/>
        <v>IM.IC.IT.030603.01</v>
      </c>
      <c r="V319" s="59"/>
      <c r="W319" s="60" t="str">
        <f t="shared" si="63"/>
        <v>GE.IC.IT.030603.01</v>
      </c>
      <c r="AH319" s="35" t="s">
        <v>3207</v>
      </c>
      <c r="AI319" s="35">
        <v>1500</v>
      </c>
    </row>
    <row r="320" spans="1:35" s="35" customFormat="1" ht="15">
      <c r="A320" s="35" t="s">
        <v>2189</v>
      </c>
      <c r="C320" s="38" t="s">
        <v>4329</v>
      </c>
      <c r="E320" s="38" t="s">
        <v>4309</v>
      </c>
      <c r="F320" s="35" t="s">
        <v>3718</v>
      </c>
      <c r="G320" s="35" t="s">
        <v>3463</v>
      </c>
      <c r="H320" s="38" t="s">
        <v>4308</v>
      </c>
      <c r="I320" s="35" t="s">
        <v>2549</v>
      </c>
      <c r="J320" s="39" t="str">
        <f t="shared" si="56"/>
        <v>IC.IT.030604</v>
      </c>
      <c r="K320" s="38" t="s">
        <v>3298</v>
      </c>
      <c r="L320" s="35" t="str">
        <f t="shared" si="57"/>
        <v xml:space="preserve">      Moderate</v>
      </c>
      <c r="M320" s="39" t="str">
        <f t="shared" si="58"/>
        <v>PI.IC.IT.030604.01</v>
      </c>
      <c r="N320" s="39"/>
      <c r="O320" s="39" t="str">
        <f t="shared" si="59"/>
        <v>PH.IC.IT.030604.01</v>
      </c>
      <c r="Q320" s="39" t="str">
        <f t="shared" si="60"/>
        <v>CL.IC.IT.030604.01</v>
      </c>
      <c r="R320" s="39"/>
      <c r="S320" s="39" t="str">
        <f t="shared" si="61"/>
        <v>DR.IC.IT.030604.01</v>
      </c>
      <c r="T320" s="39"/>
      <c r="U320" s="60" t="str">
        <f t="shared" si="62"/>
        <v>IM.IC.IT.030604.01</v>
      </c>
      <c r="V320" s="59"/>
      <c r="W320" s="60" t="str">
        <f t="shared" si="63"/>
        <v>GE.IC.IT.030604.01</v>
      </c>
      <c r="AH320" s="35" t="s">
        <v>3207</v>
      </c>
      <c r="AI320" s="35">
        <v>1500</v>
      </c>
    </row>
    <row r="321" spans="1:35" s="35" customFormat="1" ht="15">
      <c r="A321" s="35" t="s">
        <v>2189</v>
      </c>
      <c r="C321" s="38" t="s">
        <v>4329</v>
      </c>
      <c r="E321" s="38" t="s">
        <v>4309</v>
      </c>
      <c r="F321" s="35" t="s">
        <v>3718</v>
      </c>
      <c r="G321" s="35" t="s">
        <v>3464</v>
      </c>
      <c r="H321" s="38" t="s">
        <v>4265</v>
      </c>
      <c r="I321" s="35" t="s">
        <v>910</v>
      </c>
      <c r="J321" s="39" t="str">
        <f t="shared" si="56"/>
        <v>IC.IT.030605</v>
      </c>
      <c r="K321" s="38" t="s">
        <v>3298</v>
      </c>
      <c r="L321" s="35" t="str">
        <f t="shared" si="57"/>
        <v xml:space="preserve">      Large</v>
      </c>
      <c r="M321" s="39" t="str">
        <f t="shared" si="58"/>
        <v>PI.IC.IT.030605.01</v>
      </c>
      <c r="N321" s="39"/>
      <c r="O321" s="39" t="str">
        <f t="shared" si="59"/>
        <v>PH.IC.IT.030605.01</v>
      </c>
      <c r="Q321" s="39" t="str">
        <f t="shared" si="60"/>
        <v>CL.IC.IT.030605.01</v>
      </c>
      <c r="R321" s="39"/>
      <c r="S321" s="39" t="str">
        <f t="shared" si="61"/>
        <v>DR.IC.IT.030605.01</v>
      </c>
      <c r="T321" s="39"/>
      <c r="U321" s="60" t="str">
        <f t="shared" si="62"/>
        <v>IM.IC.IT.030605.01</v>
      </c>
      <c r="V321" s="59"/>
      <c r="W321" s="60" t="str">
        <f t="shared" si="63"/>
        <v>GE.IC.IT.030605.01</v>
      </c>
      <c r="AH321" s="35" t="s">
        <v>3207</v>
      </c>
      <c r="AI321" s="35">
        <v>1500</v>
      </c>
    </row>
    <row r="322" spans="1:35" s="35" customFormat="1" ht="15">
      <c r="A322" s="35" t="s">
        <v>2189</v>
      </c>
      <c r="C322" s="38" t="s">
        <v>4329</v>
      </c>
      <c r="E322" s="38" t="s">
        <v>4309</v>
      </c>
      <c r="F322" s="35" t="s">
        <v>3718</v>
      </c>
      <c r="G322" s="35" t="s">
        <v>3465</v>
      </c>
      <c r="H322" s="38" t="s">
        <v>4309</v>
      </c>
      <c r="I322" s="35" t="s">
        <v>2545</v>
      </c>
      <c r="J322" s="39" t="str">
        <f t="shared" ref="J322:J386" si="64">CONCATENATE("IC.IT.",C322,E322,H322)</f>
        <v>IC.IT.030606</v>
      </c>
      <c r="K322" s="38" t="s">
        <v>3298</v>
      </c>
      <c r="L322" s="35" t="str">
        <f t="shared" si="57"/>
        <v xml:space="preserve">      Copious</v>
      </c>
      <c r="M322" s="39" t="str">
        <f t="shared" si="58"/>
        <v>PI.IC.IT.030606.01</v>
      </c>
      <c r="N322" s="39"/>
      <c r="O322" s="39" t="str">
        <f t="shared" si="59"/>
        <v>PH.IC.IT.030606.01</v>
      </c>
      <c r="Q322" s="39" t="str">
        <f t="shared" si="60"/>
        <v>CL.IC.IT.030606.01</v>
      </c>
      <c r="R322" s="39"/>
      <c r="S322" s="39" t="str">
        <f t="shared" si="61"/>
        <v>DR.IC.IT.030606.01</v>
      </c>
      <c r="T322" s="39"/>
      <c r="U322" s="60" t="str">
        <f t="shared" si="62"/>
        <v>IM.IC.IT.030606.01</v>
      </c>
      <c r="V322" s="59"/>
      <c r="W322" s="60" t="str">
        <f t="shared" si="63"/>
        <v>GE.IC.IT.030606.01</v>
      </c>
      <c r="AH322" s="35" t="s">
        <v>3207</v>
      </c>
      <c r="AI322" s="35">
        <v>1500</v>
      </c>
    </row>
    <row r="323" spans="1:35" s="35" customFormat="1" ht="15">
      <c r="A323" s="35" t="s">
        <v>2189</v>
      </c>
      <c r="C323" s="38" t="s">
        <v>4329</v>
      </c>
      <c r="E323" s="38" t="s">
        <v>4309</v>
      </c>
      <c r="F323" s="35" t="s">
        <v>4404</v>
      </c>
      <c r="G323" s="38" t="s">
        <v>4323</v>
      </c>
      <c r="H323" s="38" t="s">
        <v>4311</v>
      </c>
      <c r="I323" s="38" t="s">
        <v>4315</v>
      </c>
      <c r="J323" s="39" t="str">
        <f t="shared" si="64"/>
        <v>IC.IT.030607</v>
      </c>
      <c r="K323" s="38" t="s">
        <v>3298</v>
      </c>
      <c r="L323" s="35" t="str">
        <f t="shared" si="57"/>
        <v xml:space="preserve"> Unable to Assess</v>
      </c>
      <c r="M323" s="39" t="str">
        <f t="shared" si="58"/>
        <v>PI.IC.IT.030607.01</v>
      </c>
      <c r="N323" s="39"/>
      <c r="O323" s="39" t="str">
        <f t="shared" si="59"/>
        <v>PH.IC.IT.030607.01</v>
      </c>
      <c r="Q323" s="39" t="str">
        <f t="shared" si="60"/>
        <v>CL.IC.IT.030607.01</v>
      </c>
      <c r="R323" s="39"/>
      <c r="S323" s="39" t="str">
        <f t="shared" si="61"/>
        <v>DR.IC.IT.030607.01</v>
      </c>
      <c r="T323" s="39"/>
      <c r="U323" s="60" t="str">
        <f t="shared" si="62"/>
        <v>IM.IC.IT.030607.01</v>
      </c>
      <c r="V323" s="59"/>
      <c r="W323" s="60" t="str">
        <f t="shared" si="63"/>
        <v>GE.IC.IT.030607.01</v>
      </c>
      <c r="Y323" s="35">
        <v>150</v>
      </c>
      <c r="AH323" s="35" t="s">
        <v>3207</v>
      </c>
      <c r="AI323" s="35">
        <v>1500</v>
      </c>
    </row>
    <row r="324" spans="1:35" s="35" customFormat="1" ht="15">
      <c r="A324" s="35" t="s">
        <v>2189</v>
      </c>
      <c r="C324" s="38" t="s">
        <v>4329</v>
      </c>
      <c r="D324" s="35" t="s">
        <v>4333</v>
      </c>
      <c r="E324" s="38" t="s">
        <v>4311</v>
      </c>
      <c r="F324" s="35" t="s">
        <v>3718</v>
      </c>
      <c r="G324" s="35" t="s">
        <v>3466</v>
      </c>
      <c r="H324" s="38" t="s">
        <v>3298</v>
      </c>
      <c r="I324" s="35" t="s">
        <v>3467</v>
      </c>
      <c r="J324" s="39" t="str">
        <f t="shared" si="64"/>
        <v>IC.IT.030701</v>
      </c>
      <c r="K324" s="38" t="s">
        <v>3298</v>
      </c>
      <c r="L324" s="35" t="str">
        <f t="shared" si="57"/>
        <v xml:space="preserve">      Colorless</v>
      </c>
      <c r="M324" s="39" t="str">
        <f t="shared" si="58"/>
        <v>PI.IC.IT.030701.01</v>
      </c>
      <c r="N324" s="39"/>
      <c r="O324" s="39" t="str">
        <f t="shared" si="59"/>
        <v>PH.IC.IT.030701.01</v>
      </c>
      <c r="Q324" s="39" t="str">
        <f t="shared" si="60"/>
        <v>CL.IC.IT.030701.01</v>
      </c>
      <c r="R324" s="39"/>
      <c r="S324" s="39" t="str">
        <f t="shared" si="61"/>
        <v>DR.IC.IT.030701.01</v>
      </c>
      <c r="T324" s="39"/>
      <c r="U324" s="60" t="str">
        <f t="shared" si="62"/>
        <v>IM.IC.IT.030701.01</v>
      </c>
      <c r="V324" s="59"/>
      <c r="W324" s="60" t="str">
        <f t="shared" si="63"/>
        <v>GE.IC.IT.030701.01</v>
      </c>
      <c r="AH324" s="35" t="s">
        <v>3207</v>
      </c>
      <c r="AI324" s="35">
        <v>1500</v>
      </c>
    </row>
    <row r="325" spans="1:35" s="35" customFormat="1" ht="15">
      <c r="A325" s="35" t="s">
        <v>2189</v>
      </c>
      <c r="C325" s="38" t="s">
        <v>4329</v>
      </c>
      <c r="E325" s="38" t="s">
        <v>4311</v>
      </c>
      <c r="F325" s="35" t="s">
        <v>3718</v>
      </c>
      <c r="G325" s="35" t="s">
        <v>3468</v>
      </c>
      <c r="H325" s="38" t="s">
        <v>3293</v>
      </c>
      <c r="I325" s="35" t="s">
        <v>2553</v>
      </c>
      <c r="J325" s="39" t="str">
        <f t="shared" si="64"/>
        <v>IC.IT.030702</v>
      </c>
      <c r="K325" s="38" t="s">
        <v>3298</v>
      </c>
      <c r="L325" s="35" t="str">
        <f t="shared" ref="L325:L389" si="65">G325</f>
        <v xml:space="preserve">      Yellow</v>
      </c>
      <c r="M325" s="39" t="str">
        <f t="shared" ref="M325:M389" si="66">CONCATENATE("PI.",J325,".",K325)</f>
        <v>PI.IC.IT.030702.01</v>
      </c>
      <c r="N325" s="39"/>
      <c r="O325" s="39" t="str">
        <f t="shared" ref="O325:O389" si="67">CONCATENATE("PH.",J325,".",K325)</f>
        <v>PH.IC.IT.030702.01</v>
      </c>
      <c r="Q325" s="39" t="str">
        <f t="shared" ref="Q325:Q389" si="68">CONCATENATE("CL.",J325,".",K325)</f>
        <v>CL.IC.IT.030702.01</v>
      </c>
      <c r="R325" s="39"/>
      <c r="S325" s="39" t="str">
        <f t="shared" si="61"/>
        <v>DR.IC.IT.030702.01</v>
      </c>
      <c r="T325" s="39"/>
      <c r="U325" s="60" t="str">
        <f t="shared" si="62"/>
        <v>IM.IC.IT.030702.01</v>
      </c>
      <c r="V325" s="59"/>
      <c r="W325" s="60" t="str">
        <f t="shared" si="63"/>
        <v>GE.IC.IT.030702.01</v>
      </c>
      <c r="AH325" s="35" t="s">
        <v>3207</v>
      </c>
      <c r="AI325" s="35">
        <v>1500</v>
      </c>
    </row>
    <row r="326" spans="1:35" s="35" customFormat="1" ht="15">
      <c r="A326" s="35" t="s">
        <v>2189</v>
      </c>
      <c r="C326" s="38" t="s">
        <v>4329</v>
      </c>
      <c r="E326" s="38" t="s">
        <v>4311</v>
      </c>
      <c r="F326" s="35" t="s">
        <v>3718</v>
      </c>
      <c r="G326" s="35" t="s">
        <v>3469</v>
      </c>
      <c r="H326" s="38" t="s">
        <v>4329</v>
      </c>
      <c r="I326" s="35" t="s">
        <v>1903</v>
      </c>
      <c r="J326" s="39" t="str">
        <f t="shared" si="64"/>
        <v>IC.IT.030703</v>
      </c>
      <c r="K326" s="38" t="s">
        <v>3298</v>
      </c>
      <c r="L326" s="35" t="str">
        <f t="shared" si="65"/>
        <v xml:space="preserve">      Amber</v>
      </c>
      <c r="M326" s="39" t="str">
        <f t="shared" si="66"/>
        <v>PI.IC.IT.030703.01</v>
      </c>
      <c r="N326" s="39"/>
      <c r="O326" s="39" t="str">
        <f t="shared" si="67"/>
        <v>PH.IC.IT.030703.01</v>
      </c>
      <c r="Q326" s="39" t="str">
        <f t="shared" si="68"/>
        <v>CL.IC.IT.030703.01</v>
      </c>
      <c r="R326" s="39"/>
      <c r="S326" s="39" t="str">
        <f t="shared" ref="S326:S390" si="69">CONCATENATE("DR.",J326,".",K326)</f>
        <v>DR.IC.IT.030703.01</v>
      </c>
      <c r="T326" s="39"/>
      <c r="U326" s="60" t="str">
        <f t="shared" ref="U326:U390" si="70">CONCATENATE("IM.",J326, ".",K326)</f>
        <v>IM.IC.IT.030703.01</v>
      </c>
      <c r="V326" s="59"/>
      <c r="W326" s="60" t="str">
        <f t="shared" ref="W326:W390" si="71">CONCATENATE("GE.",J326, ".",K326)</f>
        <v>GE.IC.IT.030703.01</v>
      </c>
      <c r="AH326" s="35" t="s">
        <v>3207</v>
      </c>
      <c r="AI326" s="35">
        <v>1500</v>
      </c>
    </row>
    <row r="327" spans="1:35" s="35" customFormat="1" ht="15">
      <c r="A327" s="35" t="s">
        <v>2189</v>
      </c>
      <c r="C327" s="38" t="s">
        <v>4329</v>
      </c>
      <c r="E327" s="38" t="s">
        <v>4311</v>
      </c>
      <c r="F327" s="35" t="s">
        <v>3718</v>
      </c>
      <c r="G327" s="35" t="s">
        <v>3470</v>
      </c>
      <c r="H327" s="38" t="s">
        <v>4308</v>
      </c>
      <c r="I327" s="35" t="s">
        <v>1814</v>
      </c>
      <c r="J327" s="39" t="str">
        <f t="shared" si="64"/>
        <v>IC.IT.030704</v>
      </c>
      <c r="K327" s="38" t="s">
        <v>3298</v>
      </c>
      <c r="L327" s="35" t="str">
        <f t="shared" si="65"/>
        <v xml:space="preserve">      Pink</v>
      </c>
      <c r="M327" s="39" t="str">
        <f t="shared" si="66"/>
        <v>PI.IC.IT.030704.01</v>
      </c>
      <c r="N327" s="39"/>
      <c r="O327" s="39" t="str">
        <f t="shared" si="67"/>
        <v>PH.IC.IT.030704.01</v>
      </c>
      <c r="Q327" s="39" t="str">
        <f t="shared" si="68"/>
        <v>CL.IC.IT.030704.01</v>
      </c>
      <c r="R327" s="39"/>
      <c r="S327" s="39" t="str">
        <f t="shared" si="69"/>
        <v>DR.IC.IT.030704.01</v>
      </c>
      <c r="T327" s="39"/>
      <c r="U327" s="60" t="str">
        <f t="shared" si="70"/>
        <v>IM.IC.IT.030704.01</v>
      </c>
      <c r="V327" s="59"/>
      <c r="W327" s="60" t="str">
        <f t="shared" si="71"/>
        <v>GE.IC.IT.030704.01</v>
      </c>
      <c r="AH327" s="35" t="s">
        <v>3207</v>
      </c>
      <c r="AI327" s="35">
        <v>1500</v>
      </c>
    </row>
    <row r="328" spans="1:35" s="35" customFormat="1" ht="15">
      <c r="A328" s="35" t="s">
        <v>2189</v>
      </c>
      <c r="C328" s="38" t="s">
        <v>4329</v>
      </c>
      <c r="E328" s="38" t="s">
        <v>4311</v>
      </c>
      <c r="F328" s="35" t="s">
        <v>3718</v>
      </c>
      <c r="G328" s="35" t="s">
        <v>3471</v>
      </c>
      <c r="H328" s="38" t="s">
        <v>4265</v>
      </c>
      <c r="I328" s="35" t="s">
        <v>2229</v>
      </c>
      <c r="J328" s="39" t="str">
        <f t="shared" si="64"/>
        <v>IC.IT.030705</v>
      </c>
      <c r="K328" s="38" t="s">
        <v>3298</v>
      </c>
      <c r="L328" s="35" t="str">
        <f t="shared" si="65"/>
        <v xml:space="preserve">      Red</v>
      </c>
      <c r="M328" s="39" t="str">
        <f t="shared" si="66"/>
        <v>PI.IC.IT.030705.01</v>
      </c>
      <c r="N328" s="39"/>
      <c r="O328" s="39" t="str">
        <f t="shared" si="67"/>
        <v>PH.IC.IT.030705.01</v>
      </c>
      <c r="Q328" s="39" t="str">
        <f t="shared" si="68"/>
        <v>CL.IC.IT.030705.01</v>
      </c>
      <c r="R328" s="39"/>
      <c r="S328" s="39" t="str">
        <f t="shared" si="69"/>
        <v>DR.IC.IT.030705.01</v>
      </c>
      <c r="T328" s="39"/>
      <c r="U328" s="60" t="str">
        <f t="shared" si="70"/>
        <v>IM.IC.IT.030705.01</v>
      </c>
      <c r="V328" s="59"/>
      <c r="W328" s="60" t="str">
        <f t="shared" si="71"/>
        <v>GE.IC.IT.030705.01</v>
      </c>
      <c r="AH328" s="35" t="s">
        <v>3207</v>
      </c>
      <c r="AI328" s="35">
        <v>1500</v>
      </c>
    </row>
    <row r="329" spans="1:35" s="35" customFormat="1" ht="15">
      <c r="A329" s="35" t="s">
        <v>2189</v>
      </c>
      <c r="C329" s="38" t="s">
        <v>4329</v>
      </c>
      <c r="E329" s="38" t="s">
        <v>4311</v>
      </c>
      <c r="F329" s="35" t="s">
        <v>3718</v>
      </c>
      <c r="G329" s="35" t="s">
        <v>3472</v>
      </c>
      <c r="H329" s="38" t="s">
        <v>4309</v>
      </c>
      <c r="I329" s="35" t="s">
        <v>3473</v>
      </c>
      <c r="J329" s="39" t="str">
        <f t="shared" si="64"/>
        <v>IC.IT.030706</v>
      </c>
      <c r="K329" s="38" t="s">
        <v>3298</v>
      </c>
      <c r="L329" s="35" t="str">
        <f t="shared" si="65"/>
        <v xml:space="preserve">     Bright red</v>
      </c>
      <c r="M329" s="39" t="str">
        <f t="shared" si="66"/>
        <v>PI.IC.IT.030706.01</v>
      </c>
      <c r="N329" s="39"/>
      <c r="O329" s="39" t="str">
        <f t="shared" si="67"/>
        <v>PH.IC.IT.030706.01</v>
      </c>
      <c r="Q329" s="39" t="str">
        <f t="shared" si="68"/>
        <v>CL.IC.IT.030706.01</v>
      </c>
      <c r="R329" s="39"/>
      <c r="S329" s="39" t="str">
        <f t="shared" si="69"/>
        <v>DR.IC.IT.030706.01</v>
      </c>
      <c r="T329" s="39"/>
      <c r="U329" s="60" t="str">
        <f t="shared" si="70"/>
        <v>IM.IC.IT.030706.01</v>
      </c>
      <c r="V329" s="59"/>
      <c r="W329" s="60" t="str">
        <f t="shared" si="71"/>
        <v>GE.IC.IT.030706.01</v>
      </c>
      <c r="AH329" s="35" t="s">
        <v>3207</v>
      </c>
      <c r="AI329" s="35">
        <v>1500</v>
      </c>
    </row>
    <row r="330" spans="1:35" s="35" customFormat="1" ht="15">
      <c r="A330" s="35" t="s">
        <v>2189</v>
      </c>
      <c r="C330" s="38" t="s">
        <v>4329</v>
      </c>
      <c r="E330" s="38" t="s">
        <v>4311</v>
      </c>
      <c r="F330" s="35" t="s">
        <v>3718</v>
      </c>
      <c r="G330" s="35" t="s">
        <v>3474</v>
      </c>
      <c r="H330" s="38" t="s">
        <v>4311</v>
      </c>
      <c r="I330" s="35" t="s">
        <v>3475</v>
      </c>
      <c r="J330" s="39" t="str">
        <f t="shared" si="64"/>
        <v>IC.IT.030707</v>
      </c>
      <c r="K330" s="38" t="s">
        <v>3298</v>
      </c>
      <c r="L330" s="35" t="str">
        <f t="shared" si="65"/>
        <v xml:space="preserve">      Maroon</v>
      </c>
      <c r="M330" s="39" t="str">
        <f t="shared" si="66"/>
        <v>PI.IC.IT.030707.01</v>
      </c>
      <c r="N330" s="39"/>
      <c r="O330" s="39" t="str">
        <f t="shared" si="67"/>
        <v>PH.IC.IT.030707.01</v>
      </c>
      <c r="Q330" s="39" t="str">
        <f t="shared" si="68"/>
        <v>CL.IC.IT.030707.01</v>
      </c>
      <c r="R330" s="39"/>
      <c r="S330" s="39" t="str">
        <f t="shared" si="69"/>
        <v>DR.IC.IT.030707.01</v>
      </c>
      <c r="T330" s="39"/>
      <c r="U330" s="60" t="str">
        <f t="shared" si="70"/>
        <v>IM.IC.IT.030707.01</v>
      </c>
      <c r="V330" s="59"/>
      <c r="W330" s="60" t="str">
        <f t="shared" si="71"/>
        <v>GE.IC.IT.030707.01</v>
      </c>
      <c r="AH330" s="35" t="s">
        <v>3207</v>
      </c>
      <c r="AI330" s="35">
        <v>1500</v>
      </c>
    </row>
    <row r="331" spans="1:35" s="35" customFormat="1" ht="15">
      <c r="A331" s="35" t="s">
        <v>2189</v>
      </c>
      <c r="C331" s="38" t="s">
        <v>4329</v>
      </c>
      <c r="E331" s="38" t="s">
        <v>4311</v>
      </c>
      <c r="F331" s="35" t="s">
        <v>3718</v>
      </c>
      <c r="G331" s="35" t="s">
        <v>3476</v>
      </c>
      <c r="H331" s="38" t="s">
        <v>4312</v>
      </c>
      <c r="I331" s="35" t="s">
        <v>2552</v>
      </c>
      <c r="J331" s="39" t="str">
        <f t="shared" si="64"/>
        <v>IC.IT.030708</v>
      </c>
      <c r="K331" s="38" t="s">
        <v>3298</v>
      </c>
      <c r="L331" s="35" t="str">
        <f t="shared" si="65"/>
        <v xml:space="preserve">      Tan</v>
      </c>
      <c r="M331" s="39" t="str">
        <f t="shared" si="66"/>
        <v>PI.IC.IT.030708.01</v>
      </c>
      <c r="N331" s="39"/>
      <c r="O331" s="39" t="str">
        <f t="shared" si="67"/>
        <v>PH.IC.IT.030708.01</v>
      </c>
      <c r="Q331" s="39" t="str">
        <f t="shared" si="68"/>
        <v>CL.IC.IT.030708.01</v>
      </c>
      <c r="R331" s="39"/>
      <c r="S331" s="39" t="str">
        <f t="shared" si="69"/>
        <v>DR.IC.IT.030708.01</v>
      </c>
      <c r="T331" s="39"/>
      <c r="U331" s="60" t="str">
        <f t="shared" si="70"/>
        <v>IM.IC.IT.030708.01</v>
      </c>
      <c r="V331" s="59"/>
      <c r="W331" s="60" t="str">
        <f t="shared" si="71"/>
        <v>GE.IC.IT.030708.01</v>
      </c>
      <c r="AH331" s="35" t="s">
        <v>3207</v>
      </c>
      <c r="AI331" s="35">
        <v>1500</v>
      </c>
    </row>
    <row r="332" spans="1:35" s="35" customFormat="1" ht="15">
      <c r="A332" s="35" t="s">
        <v>2189</v>
      </c>
      <c r="C332" s="38" t="s">
        <v>4329</v>
      </c>
      <c r="E332" s="38" t="s">
        <v>4311</v>
      </c>
      <c r="F332" s="35" t="s">
        <v>3718</v>
      </c>
      <c r="G332" s="35" t="s">
        <v>3477</v>
      </c>
      <c r="H332" s="38" t="s">
        <v>4313</v>
      </c>
      <c r="I332" s="35" t="s">
        <v>2396</v>
      </c>
      <c r="J332" s="39" t="str">
        <f t="shared" si="64"/>
        <v>IC.IT.030709</v>
      </c>
      <c r="K332" s="38" t="s">
        <v>3298</v>
      </c>
      <c r="L332" s="35" t="str">
        <f t="shared" si="65"/>
        <v xml:space="preserve">      Brown</v>
      </c>
      <c r="M332" s="39" t="str">
        <f t="shared" si="66"/>
        <v>PI.IC.IT.030709.01</v>
      </c>
      <c r="N332" s="39"/>
      <c r="O332" s="39" t="str">
        <f t="shared" si="67"/>
        <v>PH.IC.IT.030709.01</v>
      </c>
      <c r="Q332" s="39" t="str">
        <f t="shared" si="68"/>
        <v>CL.IC.IT.030709.01</v>
      </c>
      <c r="R332" s="39"/>
      <c r="S332" s="39" t="str">
        <f t="shared" si="69"/>
        <v>DR.IC.IT.030709.01</v>
      </c>
      <c r="T332" s="39"/>
      <c r="U332" s="60" t="str">
        <f t="shared" si="70"/>
        <v>IM.IC.IT.030709.01</v>
      </c>
      <c r="V332" s="59"/>
      <c r="W332" s="60" t="str">
        <f t="shared" si="71"/>
        <v>GE.IC.IT.030709.01</v>
      </c>
      <c r="AH332" s="35" t="s">
        <v>3207</v>
      </c>
      <c r="AI332" s="35">
        <v>1500</v>
      </c>
    </row>
    <row r="333" spans="1:35" s="35" customFormat="1" ht="15">
      <c r="A333" s="35" t="s">
        <v>2189</v>
      </c>
      <c r="C333" s="38" t="s">
        <v>4329</v>
      </c>
      <c r="E333" s="38" t="s">
        <v>4311</v>
      </c>
      <c r="F333" s="35" t="s">
        <v>3718</v>
      </c>
      <c r="G333" s="35" t="s">
        <v>3478</v>
      </c>
      <c r="H333" s="38" t="s">
        <v>3331</v>
      </c>
      <c r="I333" s="35" t="s">
        <v>2547</v>
      </c>
      <c r="J333" s="39" t="str">
        <f t="shared" si="64"/>
        <v>IC.IT.030710</v>
      </c>
      <c r="K333" s="38" t="s">
        <v>3298</v>
      </c>
      <c r="L333" s="35" t="str">
        <f t="shared" si="65"/>
        <v xml:space="preserve">      Green</v>
      </c>
      <c r="M333" s="39" t="str">
        <f t="shared" si="66"/>
        <v>PI.IC.IT.030710.01</v>
      </c>
      <c r="N333" s="39"/>
      <c r="O333" s="39" t="str">
        <f t="shared" si="67"/>
        <v>PH.IC.IT.030710.01</v>
      </c>
      <c r="Q333" s="39" t="str">
        <f t="shared" si="68"/>
        <v>CL.IC.IT.030710.01</v>
      </c>
      <c r="R333" s="39"/>
      <c r="S333" s="39" t="str">
        <f t="shared" si="69"/>
        <v>DR.IC.IT.030710.01</v>
      </c>
      <c r="T333" s="39"/>
      <c r="U333" s="60" t="str">
        <f t="shared" si="70"/>
        <v>IM.IC.IT.030710.01</v>
      </c>
      <c r="V333" s="59"/>
      <c r="W333" s="60" t="str">
        <f t="shared" si="71"/>
        <v>GE.IC.IT.030710.01</v>
      </c>
      <c r="AH333" s="35" t="s">
        <v>3207</v>
      </c>
      <c r="AI333" s="35">
        <v>1500</v>
      </c>
    </row>
    <row r="334" spans="1:35" s="35" customFormat="1" ht="15">
      <c r="A334" s="35" t="s">
        <v>2189</v>
      </c>
      <c r="C334" s="38" t="s">
        <v>4329</v>
      </c>
      <c r="E334" s="38" t="s">
        <v>4311</v>
      </c>
      <c r="F334" s="35" t="s">
        <v>3718</v>
      </c>
      <c r="G334" s="35" t="s">
        <v>3479</v>
      </c>
      <c r="H334" s="38" t="s">
        <v>4334</v>
      </c>
      <c r="I334" s="35" t="s">
        <v>1424</v>
      </c>
      <c r="J334" s="39" t="str">
        <f t="shared" si="64"/>
        <v>IC.IT.030712</v>
      </c>
      <c r="K334" s="38" t="s">
        <v>3298</v>
      </c>
      <c r="L334" s="35" t="str">
        <f t="shared" si="65"/>
        <v xml:space="preserve">     White</v>
      </c>
      <c r="M334" s="39" t="str">
        <f t="shared" si="66"/>
        <v>PI.IC.IT.030712.01</v>
      </c>
      <c r="N334" s="39"/>
      <c r="O334" s="39" t="str">
        <f t="shared" si="67"/>
        <v>PH.IC.IT.030712.01</v>
      </c>
      <c r="Q334" s="39" t="str">
        <f t="shared" si="68"/>
        <v>CL.IC.IT.030712.01</v>
      </c>
      <c r="R334" s="39"/>
      <c r="S334" s="39" t="str">
        <f t="shared" si="69"/>
        <v>DR.IC.IT.030712.01</v>
      </c>
      <c r="T334" s="39"/>
      <c r="U334" s="60" t="str">
        <f t="shared" si="70"/>
        <v>IM.IC.IT.030712.01</v>
      </c>
      <c r="V334" s="59"/>
      <c r="W334" s="60" t="str">
        <f t="shared" si="71"/>
        <v>GE.IC.IT.030712.01</v>
      </c>
      <c r="AH334" s="35" t="s">
        <v>3207</v>
      </c>
      <c r="AI334" s="35">
        <v>1500</v>
      </c>
    </row>
    <row r="335" spans="1:35" s="35" customFormat="1" ht="15">
      <c r="A335" s="35" t="s">
        <v>2189</v>
      </c>
      <c r="C335" s="38" t="s">
        <v>4329</v>
      </c>
      <c r="E335" s="38" t="s">
        <v>4311</v>
      </c>
      <c r="F335" s="35" t="s">
        <v>3718</v>
      </c>
      <c r="G335" s="35" t="s">
        <v>3480</v>
      </c>
      <c r="H335" s="38" t="s">
        <v>4335</v>
      </c>
      <c r="I335" s="35" t="s">
        <v>1499</v>
      </c>
      <c r="J335" s="39" t="str">
        <f t="shared" si="64"/>
        <v>IC.IT.030713</v>
      </c>
      <c r="K335" s="38" t="s">
        <v>3298</v>
      </c>
      <c r="L335" s="35" t="str">
        <f t="shared" si="65"/>
        <v xml:space="preserve">      Black</v>
      </c>
      <c r="M335" s="39" t="str">
        <f t="shared" si="66"/>
        <v>PI.IC.IT.030713.01</v>
      </c>
      <c r="N335" s="39"/>
      <c r="O335" s="39" t="str">
        <f t="shared" si="67"/>
        <v>PH.IC.IT.030713.01</v>
      </c>
      <c r="Q335" s="39" t="str">
        <f t="shared" si="68"/>
        <v>CL.IC.IT.030713.01</v>
      </c>
      <c r="R335" s="39"/>
      <c r="S335" s="39" t="str">
        <f t="shared" si="69"/>
        <v>DR.IC.IT.030713.01</v>
      </c>
      <c r="T335" s="39"/>
      <c r="U335" s="60" t="str">
        <f t="shared" si="70"/>
        <v>IM.IC.IT.030713.01</v>
      </c>
      <c r="V335" s="59"/>
      <c r="W335" s="60" t="str">
        <f t="shared" si="71"/>
        <v>GE.IC.IT.030713.01</v>
      </c>
      <c r="AH335" s="35" t="s">
        <v>3207</v>
      </c>
      <c r="AI335" s="35">
        <v>1500</v>
      </c>
    </row>
    <row r="336" spans="1:35" s="35" customFormat="1" ht="15">
      <c r="A336" s="35" t="s">
        <v>2189</v>
      </c>
      <c r="C336" s="38" t="s">
        <v>4329</v>
      </c>
      <c r="E336" s="38" t="s">
        <v>4311</v>
      </c>
      <c r="F336" s="35" t="s">
        <v>4404</v>
      </c>
      <c r="G336" s="38" t="s">
        <v>4314</v>
      </c>
      <c r="H336" s="38" t="s">
        <v>4336</v>
      </c>
      <c r="I336" s="38" t="s">
        <v>4315</v>
      </c>
      <c r="J336" s="39" t="str">
        <f t="shared" si="64"/>
        <v>IC.IT.030714</v>
      </c>
      <c r="K336" s="38" t="s">
        <v>3298</v>
      </c>
      <c r="L336" s="35" t="str">
        <f t="shared" si="65"/>
        <v xml:space="preserve">  Unable to assess</v>
      </c>
      <c r="M336" s="39" t="str">
        <f t="shared" si="66"/>
        <v>PI.IC.IT.030714.01</v>
      </c>
      <c r="N336" s="39"/>
      <c r="O336" s="39" t="str">
        <f t="shared" si="67"/>
        <v>PH.IC.IT.030714.01</v>
      </c>
      <c r="Q336" s="39" t="str">
        <f t="shared" si="68"/>
        <v>CL.IC.IT.030714.01</v>
      </c>
      <c r="R336" s="39"/>
      <c r="S336" s="39" t="str">
        <f t="shared" si="69"/>
        <v>DR.IC.IT.030714.01</v>
      </c>
      <c r="T336" s="39"/>
      <c r="U336" s="60" t="str">
        <f t="shared" si="70"/>
        <v>IM.IC.IT.030714.01</v>
      </c>
      <c r="V336" s="59"/>
      <c r="W336" s="60" t="str">
        <f t="shared" si="71"/>
        <v>GE.IC.IT.030714.01</v>
      </c>
      <c r="Y336" s="35">
        <v>151</v>
      </c>
      <c r="AH336" s="35" t="s">
        <v>3207</v>
      </c>
      <c r="AI336" s="35">
        <v>1500</v>
      </c>
    </row>
    <row r="337" spans="1:35" s="35" customFormat="1" ht="15">
      <c r="A337" s="35" t="s">
        <v>2189</v>
      </c>
      <c r="C337" s="38" t="s">
        <v>4329</v>
      </c>
      <c r="D337" s="35" t="s">
        <v>4337</v>
      </c>
      <c r="E337" s="38" t="s">
        <v>4312</v>
      </c>
      <c r="F337" s="35" t="s">
        <v>3718</v>
      </c>
      <c r="G337" s="35" t="s">
        <v>3481</v>
      </c>
      <c r="H337" s="38" t="s">
        <v>3298</v>
      </c>
      <c r="I337" s="35" t="s">
        <v>1324</v>
      </c>
      <c r="J337" s="39" t="str">
        <f t="shared" si="64"/>
        <v>IC.IT.030801</v>
      </c>
      <c r="K337" s="38" t="s">
        <v>3298</v>
      </c>
      <c r="L337" s="35" t="str">
        <f t="shared" si="65"/>
        <v xml:space="preserve">     Clear </v>
      </c>
      <c r="M337" s="39" t="str">
        <f t="shared" si="66"/>
        <v>PI.IC.IT.030801.01</v>
      </c>
      <c r="N337" s="39"/>
      <c r="O337" s="39" t="str">
        <f t="shared" si="67"/>
        <v>PH.IC.IT.030801.01</v>
      </c>
      <c r="Q337" s="39" t="str">
        <f t="shared" si="68"/>
        <v>CL.IC.IT.030801.01</v>
      </c>
      <c r="R337" s="39"/>
      <c r="S337" s="39" t="str">
        <f t="shared" si="69"/>
        <v>DR.IC.IT.030801.01</v>
      </c>
      <c r="T337" s="39"/>
      <c r="U337" s="60" t="str">
        <f t="shared" si="70"/>
        <v>IM.IC.IT.030801.01</v>
      </c>
      <c r="V337" s="59"/>
      <c r="W337" s="60" t="str">
        <f t="shared" si="71"/>
        <v>GE.IC.IT.030801.01</v>
      </c>
      <c r="AH337" s="35" t="s">
        <v>3207</v>
      </c>
      <c r="AI337" s="35">
        <v>1500</v>
      </c>
    </row>
    <row r="338" spans="1:35" s="35" customFormat="1" ht="15">
      <c r="A338" s="35" t="s">
        <v>2189</v>
      </c>
      <c r="C338" s="38" t="s">
        <v>4329</v>
      </c>
      <c r="E338" s="38" t="s">
        <v>4312</v>
      </c>
      <c r="F338" s="35" t="s">
        <v>3718</v>
      </c>
      <c r="G338" s="35" t="s">
        <v>3482</v>
      </c>
      <c r="H338" s="38" t="s">
        <v>3293</v>
      </c>
      <c r="I338" s="35" t="s">
        <v>1791</v>
      </c>
      <c r="J338" s="39" t="str">
        <f t="shared" si="64"/>
        <v>IC.IT.030802</v>
      </c>
      <c r="K338" s="38" t="s">
        <v>3298</v>
      </c>
      <c r="L338" s="35" t="str">
        <f t="shared" si="65"/>
        <v xml:space="preserve">      Bloody</v>
      </c>
      <c r="M338" s="39" t="str">
        <f t="shared" si="66"/>
        <v>PI.IC.IT.030802.01</v>
      </c>
      <c r="N338" s="39"/>
      <c r="O338" s="39" t="str">
        <f t="shared" si="67"/>
        <v>PH.IC.IT.030802.01</v>
      </c>
      <c r="Q338" s="39" t="str">
        <f t="shared" si="68"/>
        <v>CL.IC.IT.030802.01</v>
      </c>
      <c r="R338" s="39"/>
      <c r="S338" s="39" t="str">
        <f t="shared" si="69"/>
        <v>DR.IC.IT.030802.01</v>
      </c>
      <c r="T338" s="39"/>
      <c r="U338" s="60" t="str">
        <f t="shared" si="70"/>
        <v>IM.IC.IT.030802.01</v>
      </c>
      <c r="V338" s="59"/>
      <c r="W338" s="60" t="str">
        <f t="shared" si="71"/>
        <v>GE.IC.IT.030802.01</v>
      </c>
      <c r="AH338" s="35" t="s">
        <v>3207</v>
      </c>
      <c r="AI338" s="35">
        <v>1500</v>
      </c>
    </row>
    <row r="339" spans="1:35" s="35" customFormat="1" ht="15">
      <c r="A339" s="35" t="s">
        <v>2189</v>
      </c>
      <c r="C339" s="38" t="s">
        <v>4329</v>
      </c>
      <c r="E339" s="38" t="s">
        <v>4312</v>
      </c>
      <c r="F339" s="35" t="s">
        <v>3718</v>
      </c>
      <c r="G339" s="35" t="s">
        <v>3483</v>
      </c>
      <c r="H339" s="38" t="s">
        <v>4329</v>
      </c>
      <c r="I339" s="35" t="s">
        <v>3484</v>
      </c>
      <c r="J339" s="39" t="str">
        <f t="shared" si="64"/>
        <v>IC.IT.030803</v>
      </c>
      <c r="K339" s="38" t="s">
        <v>3298</v>
      </c>
      <c r="L339" s="35" t="str">
        <f t="shared" si="65"/>
        <v xml:space="preserve">      Serosanguinous</v>
      </c>
      <c r="M339" s="39" t="str">
        <f t="shared" si="66"/>
        <v>PI.IC.IT.030803.01</v>
      </c>
      <c r="N339" s="39"/>
      <c r="O339" s="39" t="str">
        <f t="shared" si="67"/>
        <v>PH.IC.IT.030803.01</v>
      </c>
      <c r="Q339" s="39" t="str">
        <f t="shared" si="68"/>
        <v>CL.IC.IT.030803.01</v>
      </c>
      <c r="R339" s="39"/>
      <c r="S339" s="39" t="str">
        <f t="shared" si="69"/>
        <v>DR.IC.IT.030803.01</v>
      </c>
      <c r="T339" s="39"/>
      <c r="U339" s="60" t="str">
        <f t="shared" si="70"/>
        <v>IM.IC.IT.030803.01</v>
      </c>
      <c r="V339" s="59"/>
      <c r="W339" s="60" t="str">
        <f t="shared" si="71"/>
        <v>GE.IC.IT.030803.01</v>
      </c>
      <c r="AH339" s="35" t="s">
        <v>3207</v>
      </c>
      <c r="AI339" s="35">
        <v>1500</v>
      </c>
    </row>
    <row r="340" spans="1:35" s="35" customFormat="1" ht="15">
      <c r="A340" s="35" t="s">
        <v>2189</v>
      </c>
      <c r="C340" s="38" t="s">
        <v>4329</v>
      </c>
      <c r="E340" s="38" t="s">
        <v>4312</v>
      </c>
      <c r="F340" s="35" t="s">
        <v>3718</v>
      </c>
      <c r="G340" s="35" t="s">
        <v>3485</v>
      </c>
      <c r="H340" s="38" t="s">
        <v>4308</v>
      </c>
      <c r="I340" s="35" t="s">
        <v>1792</v>
      </c>
      <c r="J340" s="39" t="str">
        <f t="shared" si="64"/>
        <v>IC.IT.030804</v>
      </c>
      <c r="K340" s="38" t="s">
        <v>3298</v>
      </c>
      <c r="L340" s="35" t="str">
        <f t="shared" si="65"/>
        <v xml:space="preserve">      Serous</v>
      </c>
      <c r="M340" s="39" t="str">
        <f t="shared" si="66"/>
        <v>PI.IC.IT.030804.01</v>
      </c>
      <c r="N340" s="39"/>
      <c r="O340" s="39" t="str">
        <f t="shared" si="67"/>
        <v>PH.IC.IT.030804.01</v>
      </c>
      <c r="Q340" s="39" t="str">
        <f t="shared" si="68"/>
        <v>CL.IC.IT.030804.01</v>
      </c>
      <c r="R340" s="39"/>
      <c r="S340" s="39" t="str">
        <f t="shared" si="69"/>
        <v>DR.IC.IT.030804.01</v>
      </c>
      <c r="T340" s="39"/>
      <c r="U340" s="60" t="str">
        <f t="shared" si="70"/>
        <v>IM.IC.IT.030804.01</v>
      </c>
      <c r="V340" s="59"/>
      <c r="W340" s="60" t="str">
        <f t="shared" si="71"/>
        <v>GE.IC.IT.030804.01</v>
      </c>
      <c r="AH340" s="35" t="s">
        <v>3207</v>
      </c>
      <c r="AI340" s="35">
        <v>1500</v>
      </c>
    </row>
    <row r="341" spans="1:35" s="35" customFormat="1" ht="15">
      <c r="A341" s="35" t="s">
        <v>2189</v>
      </c>
      <c r="C341" s="38" t="s">
        <v>4329</v>
      </c>
      <c r="E341" s="38" t="s">
        <v>4312</v>
      </c>
      <c r="F341" s="35" t="s">
        <v>3718</v>
      </c>
      <c r="G341" s="35" t="s">
        <v>3486</v>
      </c>
      <c r="H341" s="38" t="s">
        <v>4265</v>
      </c>
      <c r="I341" s="35" t="s">
        <v>1720</v>
      </c>
      <c r="J341" s="39" t="str">
        <f t="shared" si="64"/>
        <v>IC.IT.030805</v>
      </c>
      <c r="K341" s="38" t="s">
        <v>3298</v>
      </c>
      <c r="L341" s="35" t="str">
        <f t="shared" si="65"/>
        <v xml:space="preserve">      Cloudy</v>
      </c>
      <c r="M341" s="39" t="str">
        <f t="shared" si="66"/>
        <v>PI.IC.IT.030805.01</v>
      </c>
      <c r="N341" s="39"/>
      <c r="O341" s="39" t="str">
        <f t="shared" si="67"/>
        <v>PH.IC.IT.030805.01</v>
      </c>
      <c r="Q341" s="39" t="str">
        <f t="shared" si="68"/>
        <v>CL.IC.IT.030805.01</v>
      </c>
      <c r="R341" s="39"/>
      <c r="S341" s="39" t="str">
        <f t="shared" si="69"/>
        <v>DR.IC.IT.030805.01</v>
      </c>
      <c r="T341" s="39"/>
      <c r="U341" s="60" t="str">
        <f t="shared" si="70"/>
        <v>IM.IC.IT.030805.01</v>
      </c>
      <c r="V341" s="59"/>
      <c r="W341" s="60" t="str">
        <f t="shared" si="71"/>
        <v>GE.IC.IT.030805.01</v>
      </c>
      <c r="AH341" s="35" t="s">
        <v>3207</v>
      </c>
      <c r="AI341" s="35">
        <v>1500</v>
      </c>
    </row>
    <row r="342" spans="1:35" s="35" customFormat="1" ht="15">
      <c r="A342" s="35" t="s">
        <v>2189</v>
      </c>
      <c r="C342" s="38" t="s">
        <v>4329</v>
      </c>
      <c r="E342" s="38" t="s">
        <v>4312</v>
      </c>
      <c r="F342" s="35" t="s">
        <v>3718</v>
      </c>
      <c r="G342" s="35" t="s">
        <v>3487</v>
      </c>
      <c r="H342" s="38" t="s">
        <v>4309</v>
      </c>
      <c r="I342" s="35" t="s">
        <v>1794</v>
      </c>
      <c r="J342" s="39" t="str">
        <f t="shared" si="64"/>
        <v>IC.IT.030806</v>
      </c>
      <c r="K342" s="38" t="s">
        <v>3298</v>
      </c>
      <c r="L342" s="35" t="str">
        <f t="shared" si="65"/>
        <v xml:space="preserve">      Purulent</v>
      </c>
      <c r="M342" s="39" t="str">
        <f t="shared" si="66"/>
        <v>PI.IC.IT.030806.01</v>
      </c>
      <c r="N342" s="39"/>
      <c r="O342" s="39" t="str">
        <f t="shared" si="67"/>
        <v>PH.IC.IT.030806.01</v>
      </c>
      <c r="Q342" s="39" t="str">
        <f t="shared" si="68"/>
        <v>CL.IC.IT.030806.01</v>
      </c>
      <c r="R342" s="39"/>
      <c r="S342" s="39" t="str">
        <f t="shared" si="69"/>
        <v>DR.IC.IT.030806.01</v>
      </c>
      <c r="T342" s="39"/>
      <c r="U342" s="60" t="str">
        <f t="shared" si="70"/>
        <v>IM.IC.IT.030806.01</v>
      </c>
      <c r="V342" s="59"/>
      <c r="W342" s="60" t="str">
        <f t="shared" si="71"/>
        <v>GE.IC.IT.030806.01</v>
      </c>
      <c r="AH342" s="35" t="s">
        <v>3207</v>
      </c>
      <c r="AI342" s="35">
        <v>1500</v>
      </c>
    </row>
    <row r="343" spans="1:35" s="35" customFormat="1" ht="15">
      <c r="A343" s="35" t="s">
        <v>2189</v>
      </c>
      <c r="C343" s="38" t="s">
        <v>4329</v>
      </c>
      <c r="E343" s="38" t="s">
        <v>4312</v>
      </c>
      <c r="F343" s="35" t="s">
        <v>3718</v>
      </c>
      <c r="G343" s="35" t="s">
        <v>3488</v>
      </c>
      <c r="H343" s="38" t="s">
        <v>4311</v>
      </c>
      <c r="I343" s="35" t="s">
        <v>3489</v>
      </c>
      <c r="J343" s="39" t="str">
        <f t="shared" si="64"/>
        <v>IC.IT.030807</v>
      </c>
      <c r="K343" s="38" t="s">
        <v>3298</v>
      </c>
      <c r="L343" s="35" t="str">
        <f t="shared" si="65"/>
        <v xml:space="preserve">      Viscous</v>
      </c>
      <c r="M343" s="39" t="str">
        <f t="shared" si="66"/>
        <v>PI.IC.IT.030807.01</v>
      </c>
      <c r="N343" s="39"/>
      <c r="O343" s="39" t="str">
        <f t="shared" si="67"/>
        <v>PH.IC.IT.030807.01</v>
      </c>
      <c r="Q343" s="39" t="str">
        <f t="shared" si="68"/>
        <v>CL.IC.IT.030807.01</v>
      </c>
      <c r="R343" s="39"/>
      <c r="S343" s="39" t="str">
        <f t="shared" si="69"/>
        <v>DR.IC.IT.030807.01</v>
      </c>
      <c r="T343" s="39"/>
      <c r="U343" s="60" t="str">
        <f t="shared" si="70"/>
        <v>IM.IC.IT.030807.01</v>
      </c>
      <c r="V343" s="59"/>
      <c r="W343" s="60" t="str">
        <f t="shared" si="71"/>
        <v>GE.IC.IT.030807.01</v>
      </c>
      <c r="AH343" s="35" t="s">
        <v>3207</v>
      </c>
      <c r="AI343" s="35">
        <v>1500</v>
      </c>
    </row>
    <row r="344" spans="1:35" s="35" customFormat="1" ht="15">
      <c r="A344" s="35" t="s">
        <v>2189</v>
      </c>
      <c r="C344" s="38" t="s">
        <v>4329</v>
      </c>
      <c r="E344" s="38" t="s">
        <v>4312</v>
      </c>
      <c r="F344" s="35" t="s">
        <v>4404</v>
      </c>
      <c r="G344" s="38" t="s">
        <v>4323</v>
      </c>
      <c r="H344" s="38" t="s">
        <v>4312</v>
      </c>
      <c r="I344" s="38" t="s">
        <v>4315</v>
      </c>
      <c r="J344" s="39" t="str">
        <f t="shared" si="64"/>
        <v>IC.IT.030808</v>
      </c>
      <c r="K344" s="38" t="s">
        <v>3298</v>
      </c>
      <c r="L344" s="35" t="str">
        <f t="shared" si="65"/>
        <v xml:space="preserve"> Unable to Assess</v>
      </c>
      <c r="M344" s="39" t="str">
        <f t="shared" si="66"/>
        <v>PI.IC.IT.030808.01</v>
      </c>
      <c r="N344" s="39"/>
      <c r="O344" s="39" t="str">
        <f t="shared" si="67"/>
        <v>PH.IC.IT.030808.01</v>
      </c>
      <c r="Q344" s="39" t="str">
        <f t="shared" si="68"/>
        <v>CL.IC.IT.030808.01</v>
      </c>
      <c r="R344" s="39"/>
      <c r="S344" s="39" t="str">
        <f t="shared" si="69"/>
        <v>DR.IC.IT.030808.01</v>
      </c>
      <c r="T344" s="39"/>
      <c r="U344" s="60" t="str">
        <f t="shared" si="70"/>
        <v>IM.IC.IT.030808.01</v>
      </c>
      <c r="V344" s="59"/>
      <c r="W344" s="60" t="str">
        <f t="shared" si="71"/>
        <v>GE.IC.IT.030808.01</v>
      </c>
      <c r="Y344" s="35">
        <v>152</v>
      </c>
      <c r="AH344" s="35" t="s">
        <v>3207</v>
      </c>
      <c r="AI344" s="35">
        <v>1500</v>
      </c>
    </row>
    <row r="345" spans="1:35" s="35" customFormat="1" ht="15">
      <c r="A345" s="35" t="s">
        <v>2189</v>
      </c>
      <c r="C345" s="38" t="s">
        <v>3296</v>
      </c>
      <c r="D345" s="35" t="s">
        <v>4338</v>
      </c>
      <c r="E345" s="38" t="s">
        <v>4313</v>
      </c>
      <c r="F345" s="35" t="s">
        <v>3718</v>
      </c>
      <c r="G345" s="35" t="s">
        <v>3490</v>
      </c>
      <c r="H345" s="38" t="s">
        <v>3298</v>
      </c>
      <c r="I345" s="35" t="s">
        <v>3491</v>
      </c>
      <c r="J345" s="39" t="str">
        <f t="shared" si="64"/>
        <v>IC.IT.030901</v>
      </c>
      <c r="K345" s="38" t="s">
        <v>3298</v>
      </c>
      <c r="L345" s="35" t="str">
        <f t="shared" si="65"/>
        <v xml:space="preserve">     Odor none</v>
      </c>
      <c r="M345" s="39" t="str">
        <f t="shared" si="66"/>
        <v>PI.IC.IT.030901.01</v>
      </c>
      <c r="N345" s="39"/>
      <c r="O345" s="39" t="str">
        <f t="shared" si="67"/>
        <v>PH.IC.IT.030901.01</v>
      </c>
      <c r="Q345" s="39" t="str">
        <f t="shared" si="68"/>
        <v>CL.IC.IT.030901.01</v>
      </c>
      <c r="R345" s="39"/>
      <c r="S345" s="39" t="str">
        <f t="shared" si="69"/>
        <v>DR.IC.IT.030901.01</v>
      </c>
      <c r="T345" s="39"/>
      <c r="U345" s="60" t="str">
        <f t="shared" si="70"/>
        <v>IM.IC.IT.030901.01</v>
      </c>
      <c r="V345" s="59"/>
      <c r="W345" s="60" t="str">
        <f t="shared" si="71"/>
        <v>GE.IC.IT.030901.01</v>
      </c>
      <c r="AH345" s="35" t="s">
        <v>3207</v>
      </c>
      <c r="AI345" s="35">
        <v>1500</v>
      </c>
    </row>
    <row r="346" spans="1:35" s="35" customFormat="1" ht="15">
      <c r="A346" s="35" t="s">
        <v>2189</v>
      </c>
      <c r="C346" s="38" t="s">
        <v>3296</v>
      </c>
      <c r="E346" s="38" t="s">
        <v>4313</v>
      </c>
      <c r="F346" s="35" t="s">
        <v>3718</v>
      </c>
      <c r="G346" s="35" t="s">
        <v>3492</v>
      </c>
      <c r="H346" s="38" t="s">
        <v>4306</v>
      </c>
      <c r="I346" s="35" t="s">
        <v>1243</v>
      </c>
      <c r="J346" s="39" t="str">
        <f t="shared" si="64"/>
        <v>IC.IT.030902</v>
      </c>
      <c r="K346" s="38" t="s">
        <v>3298</v>
      </c>
      <c r="L346" s="35" t="str">
        <f t="shared" si="65"/>
        <v xml:space="preserve">     Odor foul</v>
      </c>
      <c r="M346" s="39" t="str">
        <f t="shared" si="66"/>
        <v>PI.IC.IT.030902.01</v>
      </c>
      <c r="N346" s="39"/>
      <c r="O346" s="39" t="str">
        <f t="shared" si="67"/>
        <v>PH.IC.IT.030902.01</v>
      </c>
      <c r="Q346" s="39" t="str">
        <f t="shared" si="68"/>
        <v>CL.IC.IT.030902.01</v>
      </c>
      <c r="R346" s="39"/>
      <c r="S346" s="39" t="str">
        <f t="shared" si="69"/>
        <v>DR.IC.IT.030902.01</v>
      </c>
      <c r="T346" s="39"/>
      <c r="U346" s="60" t="str">
        <f t="shared" si="70"/>
        <v>IM.IC.IT.030902.01</v>
      </c>
      <c r="V346" s="59"/>
      <c r="W346" s="60" t="str">
        <f t="shared" si="71"/>
        <v>GE.IC.IT.030902.01</v>
      </c>
      <c r="AH346" s="35" t="s">
        <v>3207</v>
      </c>
      <c r="AI346" s="35">
        <v>1500</v>
      </c>
    </row>
    <row r="347" spans="1:35" s="35" customFormat="1" ht="15">
      <c r="A347" s="35" t="s">
        <v>2189</v>
      </c>
      <c r="C347" s="38" t="s">
        <v>3296</v>
      </c>
      <c r="D347" s="35" t="s">
        <v>4339</v>
      </c>
      <c r="E347" s="38" t="s">
        <v>3331</v>
      </c>
      <c r="F347" s="35" t="s">
        <v>3719</v>
      </c>
      <c r="G347" s="35" t="s">
        <v>3494</v>
      </c>
      <c r="H347" s="38" t="s">
        <v>3298</v>
      </c>
      <c r="I347" s="35" t="s">
        <v>3495</v>
      </c>
      <c r="J347" s="39" t="str">
        <f t="shared" si="64"/>
        <v>IC.IT.031001</v>
      </c>
      <c r="K347" s="38" t="s">
        <v>3298</v>
      </c>
      <c r="L347" s="35" t="str">
        <f t="shared" si="65"/>
        <v xml:space="preserve">      None (open to air)</v>
      </c>
      <c r="M347" s="39" t="str">
        <f t="shared" si="66"/>
        <v>PI.IC.IT.031001.01</v>
      </c>
      <c r="N347" s="39"/>
      <c r="O347" s="39" t="str">
        <f t="shared" si="67"/>
        <v>PH.IC.IT.031001.01</v>
      </c>
      <c r="Q347" s="39" t="str">
        <f t="shared" si="68"/>
        <v>CL.IC.IT.031001.01</v>
      </c>
      <c r="R347" s="39"/>
      <c r="S347" s="39" t="str">
        <f t="shared" si="69"/>
        <v>DR.IC.IT.031001.01</v>
      </c>
      <c r="T347" s="39"/>
      <c r="U347" s="60" t="str">
        <f t="shared" si="70"/>
        <v>IM.IC.IT.031001.01</v>
      </c>
      <c r="V347" s="59"/>
      <c r="W347" s="60" t="str">
        <f t="shared" si="71"/>
        <v>GE.IC.IT.031001.01</v>
      </c>
      <c r="AH347" s="35" t="s">
        <v>3207</v>
      </c>
      <c r="AI347" s="35">
        <v>1500</v>
      </c>
    </row>
    <row r="348" spans="1:35" s="35" customFormat="1" ht="15">
      <c r="A348" s="35" t="s">
        <v>2189</v>
      </c>
      <c r="C348" s="38" t="s">
        <v>3296</v>
      </c>
      <c r="E348" s="38" t="s">
        <v>3331</v>
      </c>
      <c r="F348" s="35" t="s">
        <v>3719</v>
      </c>
      <c r="G348" s="35" t="s">
        <v>3496</v>
      </c>
      <c r="H348" s="38" t="s">
        <v>4306</v>
      </c>
      <c r="I348" s="35" t="s">
        <v>2175</v>
      </c>
      <c r="J348" s="39" t="str">
        <f t="shared" si="64"/>
        <v>IC.IT.031002</v>
      </c>
      <c r="K348" s="38" t="s">
        <v>3298</v>
      </c>
      <c r="L348" s="35" t="str">
        <f t="shared" si="65"/>
        <v xml:space="preserve">      Pressure</v>
      </c>
      <c r="M348" s="39" t="str">
        <f t="shared" si="66"/>
        <v>PI.IC.IT.031002.01</v>
      </c>
      <c r="N348" s="39"/>
      <c r="O348" s="39" t="str">
        <f t="shared" si="67"/>
        <v>PH.IC.IT.031002.01</v>
      </c>
      <c r="Q348" s="39" t="str">
        <f t="shared" si="68"/>
        <v>CL.IC.IT.031002.01</v>
      </c>
      <c r="R348" s="39"/>
      <c r="S348" s="39" t="str">
        <f t="shared" si="69"/>
        <v>DR.IC.IT.031002.01</v>
      </c>
      <c r="T348" s="39"/>
      <c r="U348" s="60" t="str">
        <f t="shared" si="70"/>
        <v>IM.IC.IT.031002.01</v>
      </c>
      <c r="V348" s="59"/>
      <c r="W348" s="60" t="str">
        <f t="shared" si="71"/>
        <v>GE.IC.IT.031002.01</v>
      </c>
      <c r="AH348" s="35" t="s">
        <v>3207</v>
      </c>
      <c r="AI348" s="35">
        <v>1500</v>
      </c>
    </row>
    <row r="349" spans="1:35" s="35" customFormat="1" ht="15">
      <c r="A349" s="35" t="s">
        <v>2189</v>
      </c>
      <c r="C349" s="38" t="s">
        <v>3296</v>
      </c>
      <c r="E349" s="38" t="s">
        <v>3331</v>
      </c>
      <c r="F349" s="35" t="s">
        <v>3719</v>
      </c>
      <c r="G349" s="35" t="s">
        <v>3497</v>
      </c>
      <c r="H349" s="38" t="s">
        <v>3296</v>
      </c>
      <c r="I349" s="35" t="s">
        <v>3498</v>
      </c>
      <c r="J349" s="39" t="str">
        <f t="shared" si="64"/>
        <v>IC.IT.031003</v>
      </c>
      <c r="K349" s="38" t="s">
        <v>3298</v>
      </c>
      <c r="L349" s="35" t="str">
        <f t="shared" si="65"/>
        <v xml:space="preserve">      Antimicrobial</v>
      </c>
      <c r="M349" s="39" t="str">
        <f t="shared" si="66"/>
        <v>PI.IC.IT.031003.01</v>
      </c>
      <c r="N349" s="39"/>
      <c r="O349" s="39" t="str">
        <f t="shared" si="67"/>
        <v>PH.IC.IT.031003.01</v>
      </c>
      <c r="Q349" s="39" t="str">
        <f t="shared" si="68"/>
        <v>CL.IC.IT.031003.01</v>
      </c>
      <c r="R349" s="39"/>
      <c r="S349" s="39" t="str">
        <f t="shared" si="69"/>
        <v>DR.IC.IT.031003.01</v>
      </c>
      <c r="T349" s="39"/>
      <c r="U349" s="60" t="str">
        <f t="shared" si="70"/>
        <v>IM.IC.IT.031003.01</v>
      </c>
      <c r="V349" s="59"/>
      <c r="W349" s="60" t="str">
        <f t="shared" si="71"/>
        <v>GE.IC.IT.031003.01</v>
      </c>
      <c r="AH349" s="35" t="s">
        <v>3207</v>
      </c>
      <c r="AI349" s="35">
        <v>1500</v>
      </c>
    </row>
    <row r="350" spans="1:35" s="35" customFormat="1" ht="15">
      <c r="A350" s="35" t="s">
        <v>2189</v>
      </c>
      <c r="C350" s="38" t="s">
        <v>3296</v>
      </c>
      <c r="E350" s="38" t="s">
        <v>3331</v>
      </c>
      <c r="F350" s="35" t="s">
        <v>3719</v>
      </c>
      <c r="G350" s="35" t="s">
        <v>3499</v>
      </c>
      <c r="H350" s="38" t="s">
        <v>4263</v>
      </c>
      <c r="I350" s="35" t="s">
        <v>2644</v>
      </c>
      <c r="J350" s="39" t="str">
        <f t="shared" si="64"/>
        <v>IC.IT.031004</v>
      </c>
      <c r="K350" s="38" t="s">
        <v>3298</v>
      </c>
      <c r="L350" s="35" t="str">
        <f t="shared" si="65"/>
        <v xml:space="preserve">      Gauze</v>
      </c>
      <c r="M350" s="39" t="str">
        <f t="shared" si="66"/>
        <v>PI.IC.IT.031004.01</v>
      </c>
      <c r="N350" s="39"/>
      <c r="O350" s="39" t="str">
        <f t="shared" si="67"/>
        <v>PH.IC.IT.031004.01</v>
      </c>
      <c r="Q350" s="39" t="str">
        <f t="shared" si="68"/>
        <v>CL.IC.IT.031004.01</v>
      </c>
      <c r="R350" s="39"/>
      <c r="S350" s="39" t="str">
        <f t="shared" si="69"/>
        <v>DR.IC.IT.031004.01</v>
      </c>
      <c r="T350" s="39"/>
      <c r="U350" s="60" t="str">
        <f t="shared" si="70"/>
        <v>IM.IC.IT.031004.01</v>
      </c>
      <c r="V350" s="59"/>
      <c r="W350" s="60" t="str">
        <f t="shared" si="71"/>
        <v>GE.IC.IT.031004.01</v>
      </c>
      <c r="AH350" s="35" t="s">
        <v>3207</v>
      </c>
      <c r="AI350" s="35">
        <v>1500</v>
      </c>
    </row>
    <row r="351" spans="1:35" s="35" customFormat="1" ht="15">
      <c r="A351" s="35" t="s">
        <v>2189</v>
      </c>
      <c r="C351" s="38" t="s">
        <v>4329</v>
      </c>
      <c r="E351" s="38" t="s">
        <v>3331</v>
      </c>
      <c r="F351" s="35" t="s">
        <v>3719</v>
      </c>
      <c r="G351" s="35" t="s">
        <v>3500</v>
      </c>
      <c r="H351" s="38" t="s">
        <v>4265</v>
      </c>
      <c r="I351" s="35" t="s">
        <v>2643</v>
      </c>
      <c r="J351" s="39" t="str">
        <f t="shared" si="64"/>
        <v>IC.IT.031005</v>
      </c>
      <c r="K351" s="38" t="s">
        <v>3298</v>
      </c>
      <c r="L351" s="35" t="str">
        <f t="shared" si="65"/>
        <v xml:space="preserve">      Transparent (Opsite, Tegaderm)</v>
      </c>
      <c r="M351" s="39" t="str">
        <f t="shared" si="66"/>
        <v>PI.IC.IT.031005.01</v>
      </c>
      <c r="N351" s="39"/>
      <c r="O351" s="39" t="str">
        <f t="shared" si="67"/>
        <v>PH.IC.IT.031005.01</v>
      </c>
      <c r="Q351" s="39" t="str">
        <f t="shared" si="68"/>
        <v>CL.IC.IT.031005.01</v>
      </c>
      <c r="R351" s="39"/>
      <c r="S351" s="39" t="str">
        <f t="shared" si="69"/>
        <v>DR.IC.IT.031005.01</v>
      </c>
      <c r="T351" s="39"/>
      <c r="U351" s="60" t="str">
        <f t="shared" si="70"/>
        <v>IM.IC.IT.031005.01</v>
      </c>
      <c r="V351" s="59"/>
      <c r="W351" s="60" t="str">
        <f t="shared" si="71"/>
        <v>GE.IC.IT.031005.01</v>
      </c>
      <c r="AH351" s="35" t="s">
        <v>3207</v>
      </c>
      <c r="AI351" s="35">
        <v>1500</v>
      </c>
    </row>
    <row r="352" spans="1:35" s="35" customFormat="1" ht="15">
      <c r="A352" s="35" t="s">
        <v>2189</v>
      </c>
      <c r="C352" s="38" t="s">
        <v>4329</v>
      </c>
      <c r="E352" s="38" t="s">
        <v>3331</v>
      </c>
      <c r="F352" s="35" t="s">
        <v>3719</v>
      </c>
      <c r="G352" s="35" t="s">
        <v>3501</v>
      </c>
      <c r="H352" s="38" t="s">
        <v>4309</v>
      </c>
      <c r="I352" s="35" t="s">
        <v>3502</v>
      </c>
      <c r="J352" s="39" t="str">
        <f t="shared" si="64"/>
        <v>IC.IT.031006</v>
      </c>
      <c r="K352" s="38" t="s">
        <v>3298</v>
      </c>
      <c r="L352" s="35" t="str">
        <f t="shared" si="65"/>
        <v xml:space="preserve">      Wet to Dry: specify date/time</v>
      </c>
      <c r="M352" s="39" t="str">
        <f t="shared" si="66"/>
        <v>PI.IC.IT.031006.01</v>
      </c>
      <c r="N352" s="39"/>
      <c r="O352" s="39" t="str">
        <f t="shared" si="67"/>
        <v>PH.IC.IT.031006.01</v>
      </c>
      <c r="Q352" s="39" t="str">
        <f t="shared" si="68"/>
        <v>CL.IC.IT.031006.01</v>
      </c>
      <c r="R352" s="39"/>
      <c r="S352" s="39" t="str">
        <f t="shared" si="69"/>
        <v>DR.IC.IT.031006.01</v>
      </c>
      <c r="T352" s="39"/>
      <c r="U352" s="60" t="str">
        <f t="shared" si="70"/>
        <v>IM.IC.IT.031006.01</v>
      </c>
      <c r="V352" s="59"/>
      <c r="W352" s="60" t="str">
        <f t="shared" si="71"/>
        <v>GE.IC.IT.031006.01</v>
      </c>
      <c r="AH352" s="35" t="s">
        <v>3207</v>
      </c>
      <c r="AI352" s="35">
        <v>1500</v>
      </c>
    </row>
    <row r="353" spans="1:37" s="35" customFormat="1" ht="15">
      <c r="A353" s="35" t="s">
        <v>2189</v>
      </c>
      <c r="C353" s="38" t="s">
        <v>4329</v>
      </c>
      <c r="E353" s="38" t="s">
        <v>3331</v>
      </c>
      <c r="F353" s="35" t="s">
        <v>3719</v>
      </c>
      <c r="G353" s="35" t="s">
        <v>3503</v>
      </c>
      <c r="H353" s="38" t="s">
        <v>4311</v>
      </c>
      <c r="I353" s="35" t="s">
        <v>1068</v>
      </c>
      <c r="J353" s="39" t="str">
        <f t="shared" si="64"/>
        <v>IC.IT.031007</v>
      </c>
      <c r="K353" s="38" t="s">
        <v>3298</v>
      </c>
      <c r="L353" s="35" t="str">
        <f t="shared" si="65"/>
        <v xml:space="preserve">      Gauze Wrap (Kerlix, Kling)</v>
      </c>
      <c r="M353" s="39" t="str">
        <f t="shared" si="66"/>
        <v>PI.IC.IT.031007.01</v>
      </c>
      <c r="N353" s="39"/>
      <c r="O353" s="39" t="str">
        <f t="shared" si="67"/>
        <v>PH.IC.IT.031007.01</v>
      </c>
      <c r="Q353" s="39" t="str">
        <f t="shared" si="68"/>
        <v>CL.IC.IT.031007.01</v>
      </c>
      <c r="R353" s="39"/>
      <c r="S353" s="39" t="str">
        <f t="shared" si="69"/>
        <v>DR.IC.IT.031007.01</v>
      </c>
      <c r="T353" s="39"/>
      <c r="U353" s="60" t="str">
        <f t="shared" si="70"/>
        <v>IM.IC.IT.031007.01</v>
      </c>
      <c r="V353" s="59"/>
      <c r="W353" s="60" t="str">
        <f t="shared" si="71"/>
        <v>GE.IC.IT.031007.01</v>
      </c>
      <c r="AH353" s="35" t="s">
        <v>3207</v>
      </c>
      <c r="AI353" s="35">
        <v>1500</v>
      </c>
    </row>
    <row r="354" spans="1:37" s="35" customFormat="1" ht="15">
      <c r="A354" s="35" t="s">
        <v>2189</v>
      </c>
      <c r="C354" s="38" t="s">
        <v>4329</v>
      </c>
      <c r="E354" s="38" t="s">
        <v>3331</v>
      </c>
      <c r="F354" s="35" t="s">
        <v>3719</v>
      </c>
      <c r="G354" s="35" t="s">
        <v>3504</v>
      </c>
      <c r="H354" s="38" t="s">
        <v>4312</v>
      </c>
      <c r="I354" s="35" t="s">
        <v>3505</v>
      </c>
      <c r="J354" s="39" t="str">
        <f t="shared" si="64"/>
        <v>IC.IT.031008</v>
      </c>
      <c r="K354" s="38" t="s">
        <v>3298</v>
      </c>
      <c r="L354" s="35" t="str">
        <f t="shared" si="65"/>
        <v xml:space="preserve">      Foam dressing</v>
      </c>
      <c r="M354" s="39" t="str">
        <f t="shared" si="66"/>
        <v>PI.IC.IT.031008.01</v>
      </c>
      <c r="N354" s="39"/>
      <c r="O354" s="39" t="str">
        <f t="shared" si="67"/>
        <v>PH.IC.IT.031008.01</v>
      </c>
      <c r="Q354" s="39" t="str">
        <f t="shared" si="68"/>
        <v>CL.IC.IT.031008.01</v>
      </c>
      <c r="R354" s="39"/>
      <c r="S354" s="39" t="str">
        <f t="shared" si="69"/>
        <v>DR.IC.IT.031008.01</v>
      </c>
      <c r="T354" s="39"/>
      <c r="U354" s="60" t="str">
        <f t="shared" si="70"/>
        <v>IM.IC.IT.031008.01</v>
      </c>
      <c r="V354" s="59"/>
      <c r="W354" s="60" t="str">
        <f t="shared" si="71"/>
        <v>GE.IC.IT.031008.01</v>
      </c>
      <c r="AH354" s="35" t="s">
        <v>3207</v>
      </c>
      <c r="AI354" s="35">
        <v>1500</v>
      </c>
    </row>
    <row r="355" spans="1:37" s="35" customFormat="1" ht="15">
      <c r="A355" s="35" t="s">
        <v>2189</v>
      </c>
      <c r="C355" s="38" t="s">
        <v>4329</v>
      </c>
      <c r="E355" s="38" t="s">
        <v>3331</v>
      </c>
      <c r="F355" s="35" t="s">
        <v>3719</v>
      </c>
      <c r="G355" s="35" t="s">
        <v>3506</v>
      </c>
      <c r="H355" s="38" t="s">
        <v>4313</v>
      </c>
      <c r="I355" s="35" t="s">
        <v>3507</v>
      </c>
      <c r="J355" s="39" t="str">
        <f t="shared" si="64"/>
        <v>IC.IT.031009</v>
      </c>
      <c r="K355" s="38" t="s">
        <v>3298</v>
      </c>
      <c r="L355" s="35" t="str">
        <f t="shared" si="65"/>
        <v xml:space="preserve">      Gauze Packing (Iodoform, NuGauze)</v>
      </c>
      <c r="M355" s="39" t="str">
        <f t="shared" si="66"/>
        <v>PI.IC.IT.031009.01</v>
      </c>
      <c r="N355" s="39"/>
      <c r="O355" s="39" t="str">
        <f t="shared" si="67"/>
        <v>PH.IC.IT.031009.01</v>
      </c>
      <c r="Q355" s="39" t="str">
        <f t="shared" si="68"/>
        <v>CL.IC.IT.031009.01</v>
      </c>
      <c r="R355" s="39"/>
      <c r="S355" s="39" t="str">
        <f t="shared" si="69"/>
        <v>DR.IC.IT.031009.01</v>
      </c>
      <c r="T355" s="39"/>
      <c r="U355" s="60" t="str">
        <f t="shared" si="70"/>
        <v>IM.IC.IT.031009.01</v>
      </c>
      <c r="V355" s="59"/>
      <c r="W355" s="60" t="str">
        <f t="shared" si="71"/>
        <v>GE.IC.IT.031009.01</v>
      </c>
      <c r="AH355" s="35" t="s">
        <v>3207</v>
      </c>
      <c r="AI355" s="35">
        <v>1500</v>
      </c>
    </row>
    <row r="356" spans="1:37" s="35" customFormat="1" ht="15">
      <c r="A356" s="35" t="s">
        <v>2189</v>
      </c>
      <c r="C356" s="38" t="s">
        <v>4329</v>
      </c>
      <c r="E356" s="38" t="s">
        <v>3331</v>
      </c>
      <c r="F356" s="35" t="s">
        <v>3719</v>
      </c>
      <c r="G356" s="35" t="s">
        <v>3508</v>
      </c>
      <c r="H356" s="38" t="s">
        <v>3331</v>
      </c>
      <c r="I356" s="35" t="s">
        <v>3509</v>
      </c>
      <c r="J356" s="39" t="str">
        <f t="shared" si="64"/>
        <v>IC.IT.031010</v>
      </c>
      <c r="K356" s="38" t="s">
        <v>3298</v>
      </c>
      <c r="L356" s="35" t="str">
        <f t="shared" si="65"/>
        <v xml:space="preserve">      Hydrocolloidal (Duoderm, Restore)</v>
      </c>
      <c r="M356" s="39" t="str">
        <f t="shared" si="66"/>
        <v>PI.IC.IT.031010.01</v>
      </c>
      <c r="N356" s="39"/>
      <c r="O356" s="39" t="str">
        <f t="shared" si="67"/>
        <v>PH.IC.IT.031010.01</v>
      </c>
      <c r="Q356" s="39" t="str">
        <f t="shared" si="68"/>
        <v>CL.IC.IT.031010.01</v>
      </c>
      <c r="R356" s="39"/>
      <c r="S356" s="39" t="str">
        <f t="shared" si="69"/>
        <v>DR.IC.IT.031010.01</v>
      </c>
      <c r="T356" s="39"/>
      <c r="U356" s="60" t="str">
        <f t="shared" si="70"/>
        <v>IM.IC.IT.031010.01</v>
      </c>
      <c r="V356" s="59"/>
      <c r="W356" s="60" t="str">
        <f t="shared" si="71"/>
        <v>GE.IC.IT.031010.01</v>
      </c>
      <c r="AH356" s="35" t="s">
        <v>3207</v>
      </c>
      <c r="AI356" s="35">
        <v>1500</v>
      </c>
    </row>
    <row r="357" spans="1:37" s="35" customFormat="1" ht="15">
      <c r="A357" s="35" t="s">
        <v>2189</v>
      </c>
      <c r="C357" s="38" t="s">
        <v>4329</v>
      </c>
      <c r="E357" s="38" t="s">
        <v>3331</v>
      </c>
      <c r="F357" s="35" t="s">
        <v>3719</v>
      </c>
      <c r="G357" s="35" t="s">
        <v>3510</v>
      </c>
      <c r="H357" s="38" t="s">
        <v>4334</v>
      </c>
      <c r="I357" s="35" t="s">
        <v>3511</v>
      </c>
      <c r="J357" s="39" t="str">
        <f t="shared" si="64"/>
        <v>IC.IT.031012</v>
      </c>
      <c r="K357" s="38" t="s">
        <v>3298</v>
      </c>
      <c r="L357" s="35" t="str">
        <f t="shared" si="65"/>
        <v xml:space="preserve">      Calcium Alginate (Aquacel, Calicare)</v>
      </c>
      <c r="M357" s="39" t="str">
        <f t="shared" si="66"/>
        <v>PI.IC.IT.031012.01</v>
      </c>
      <c r="N357" s="39"/>
      <c r="O357" s="39" t="str">
        <f t="shared" si="67"/>
        <v>PH.IC.IT.031012.01</v>
      </c>
      <c r="Q357" s="39" t="str">
        <f t="shared" si="68"/>
        <v>CL.IC.IT.031012.01</v>
      </c>
      <c r="R357" s="39"/>
      <c r="S357" s="39" t="str">
        <f t="shared" si="69"/>
        <v>DR.IC.IT.031012.01</v>
      </c>
      <c r="T357" s="39"/>
      <c r="U357" s="60" t="str">
        <f t="shared" si="70"/>
        <v>IM.IC.IT.031012.01</v>
      </c>
      <c r="V357" s="59"/>
      <c r="W357" s="60" t="str">
        <f t="shared" si="71"/>
        <v>GE.IC.IT.031012.01</v>
      </c>
      <c r="AH357" s="35" t="s">
        <v>3207</v>
      </c>
      <c r="AI357" s="35">
        <v>1500</v>
      </c>
    </row>
    <row r="358" spans="1:37" s="35" customFormat="1" ht="15">
      <c r="A358" s="35" t="s">
        <v>2189</v>
      </c>
      <c r="C358" s="38" t="s">
        <v>4329</v>
      </c>
      <c r="E358" s="38" t="s">
        <v>3331</v>
      </c>
      <c r="F358" s="35" t="s">
        <v>3719</v>
      </c>
      <c r="G358" s="35" t="s">
        <v>3512</v>
      </c>
      <c r="H358" s="38" t="s">
        <v>4335</v>
      </c>
      <c r="I358" s="35" t="s">
        <v>3513</v>
      </c>
      <c r="J358" s="39" t="str">
        <f t="shared" si="64"/>
        <v>IC.IT.031013</v>
      </c>
      <c r="K358" s="38" t="s">
        <v>3298</v>
      </c>
      <c r="L358" s="35" t="str">
        <f t="shared" si="65"/>
        <v xml:space="preserve">      Hypertonic Hydrogel</v>
      </c>
      <c r="M358" s="39" t="str">
        <f t="shared" si="66"/>
        <v>PI.IC.IT.031013.01</v>
      </c>
      <c r="N358" s="39"/>
      <c r="O358" s="39" t="str">
        <f t="shared" si="67"/>
        <v>PH.IC.IT.031013.01</v>
      </c>
      <c r="Q358" s="39" t="str">
        <f t="shared" si="68"/>
        <v>CL.IC.IT.031013.01</v>
      </c>
      <c r="R358" s="39"/>
      <c r="S358" s="39" t="str">
        <f t="shared" si="69"/>
        <v>DR.IC.IT.031013.01</v>
      </c>
      <c r="T358" s="39"/>
      <c r="U358" s="60" t="str">
        <f t="shared" si="70"/>
        <v>IM.IC.IT.031013.01</v>
      </c>
      <c r="V358" s="59"/>
      <c r="W358" s="60" t="str">
        <f t="shared" si="71"/>
        <v>GE.IC.IT.031013.01</v>
      </c>
      <c r="AH358" s="35" t="s">
        <v>3207</v>
      </c>
      <c r="AI358" s="35">
        <v>1500</v>
      </c>
    </row>
    <row r="359" spans="1:37" s="35" customFormat="1" ht="15">
      <c r="A359" s="35" t="s">
        <v>2189</v>
      </c>
      <c r="C359" s="38" t="s">
        <v>4329</v>
      </c>
      <c r="E359" s="38" t="s">
        <v>3331</v>
      </c>
      <c r="F359" s="35" t="s">
        <v>3719</v>
      </c>
      <c r="G359" s="35" t="s">
        <v>3514</v>
      </c>
      <c r="H359" s="38" t="s">
        <v>4336</v>
      </c>
      <c r="I359" s="35" t="s">
        <v>2095</v>
      </c>
      <c r="J359" s="39" t="str">
        <f t="shared" si="64"/>
        <v>IC.IT.031014</v>
      </c>
      <c r="K359" s="38" t="s">
        <v>3298</v>
      </c>
      <c r="L359" s="35" t="str">
        <f t="shared" si="65"/>
        <v xml:space="preserve">      Hydrogel (Duoderm-gel)</v>
      </c>
      <c r="M359" s="39" t="str">
        <f t="shared" si="66"/>
        <v>PI.IC.IT.031014.01</v>
      </c>
      <c r="N359" s="39"/>
      <c r="O359" s="39" t="str">
        <f t="shared" si="67"/>
        <v>PH.IC.IT.031014.01</v>
      </c>
      <c r="Q359" s="39" t="str">
        <f t="shared" si="68"/>
        <v>CL.IC.IT.031014.01</v>
      </c>
      <c r="R359" s="39"/>
      <c r="S359" s="39" t="str">
        <f t="shared" si="69"/>
        <v>DR.IC.IT.031014.01</v>
      </c>
      <c r="T359" s="39"/>
      <c r="U359" s="60" t="str">
        <f t="shared" si="70"/>
        <v>IM.IC.IT.031014.01</v>
      </c>
      <c r="V359" s="59"/>
      <c r="W359" s="60" t="str">
        <f t="shared" si="71"/>
        <v>GE.IC.IT.031014.01</v>
      </c>
      <c r="AH359" s="35" t="s">
        <v>3207</v>
      </c>
      <c r="AI359" s="35">
        <v>1500</v>
      </c>
    </row>
    <row r="360" spans="1:37" s="35" customFormat="1" ht="15">
      <c r="A360" s="35" t="s">
        <v>2189</v>
      </c>
      <c r="C360" s="38" t="s">
        <v>4329</v>
      </c>
      <c r="E360" s="38" t="s">
        <v>3331</v>
      </c>
      <c r="F360" s="35" t="s">
        <v>3719</v>
      </c>
      <c r="G360" s="35" t="s">
        <v>3515</v>
      </c>
      <c r="H360" s="38" t="s">
        <v>4340</v>
      </c>
      <c r="I360" s="35" t="s">
        <v>3516</v>
      </c>
      <c r="J360" s="39" t="str">
        <f t="shared" si="64"/>
        <v>IC.IT.031015</v>
      </c>
      <c r="K360" s="38" t="s">
        <v>3298</v>
      </c>
      <c r="L360" s="35" t="str">
        <f t="shared" si="65"/>
        <v xml:space="preserve">      Balsam of Peru (Xenaderm)</v>
      </c>
      <c r="M360" s="39" t="str">
        <f t="shared" si="66"/>
        <v>PI.IC.IT.031015.01</v>
      </c>
      <c r="N360" s="39"/>
      <c r="O360" s="39" t="str">
        <f t="shared" si="67"/>
        <v>PH.IC.IT.031015.01</v>
      </c>
      <c r="Q360" s="39" t="str">
        <f t="shared" si="68"/>
        <v>CL.IC.IT.031015.01</v>
      </c>
      <c r="R360" s="39"/>
      <c r="S360" s="39" t="str">
        <f t="shared" si="69"/>
        <v>DR.IC.IT.031015.01</v>
      </c>
      <c r="T360" s="39"/>
      <c r="U360" s="60" t="str">
        <f t="shared" si="70"/>
        <v>IM.IC.IT.031015.01</v>
      </c>
      <c r="V360" s="59"/>
      <c r="W360" s="60" t="str">
        <f t="shared" si="71"/>
        <v>GE.IC.IT.031015.01</v>
      </c>
      <c r="AH360" s="35" t="s">
        <v>3207</v>
      </c>
      <c r="AI360" s="35">
        <v>1500</v>
      </c>
    </row>
    <row r="361" spans="1:37" s="35" customFormat="1" ht="15">
      <c r="A361" s="35" t="s">
        <v>2189</v>
      </c>
      <c r="C361" s="38" t="s">
        <v>4329</v>
      </c>
      <c r="E361" s="38" t="s">
        <v>3331</v>
      </c>
      <c r="F361" s="35" t="s">
        <v>3719</v>
      </c>
      <c r="G361" s="35" t="s">
        <v>3517</v>
      </c>
      <c r="H361" s="38" t="s">
        <v>4341</v>
      </c>
      <c r="I361" s="35" t="s">
        <v>3518</v>
      </c>
      <c r="J361" s="39" t="str">
        <f t="shared" si="64"/>
        <v>IC.IT.031016</v>
      </c>
      <c r="K361" s="38" t="s">
        <v>3298</v>
      </c>
      <c r="L361" s="35" t="str">
        <f t="shared" si="65"/>
        <v xml:space="preserve">      Bismuth Gauze (Xeroform)</v>
      </c>
      <c r="M361" s="39" t="str">
        <f t="shared" si="66"/>
        <v>PI.IC.IT.031016.01</v>
      </c>
      <c r="N361" s="39"/>
      <c r="O361" s="39" t="str">
        <f t="shared" si="67"/>
        <v>PH.IC.IT.031016.01</v>
      </c>
      <c r="Q361" s="39" t="str">
        <f t="shared" si="68"/>
        <v>CL.IC.IT.031016.01</v>
      </c>
      <c r="R361" s="39"/>
      <c r="S361" s="39" t="str">
        <f t="shared" si="69"/>
        <v>DR.IC.IT.031016.01</v>
      </c>
      <c r="T361" s="39"/>
      <c r="U361" s="60" t="str">
        <f t="shared" si="70"/>
        <v>IM.IC.IT.031016.01</v>
      </c>
      <c r="V361" s="59"/>
      <c r="W361" s="60" t="str">
        <f t="shared" si="71"/>
        <v>GE.IC.IT.031016.01</v>
      </c>
      <c r="AH361" s="35" t="s">
        <v>3207</v>
      </c>
      <c r="AI361" s="35">
        <v>1500</v>
      </c>
    </row>
    <row r="362" spans="1:37" s="35" customFormat="1" ht="15">
      <c r="A362" s="35" t="s">
        <v>2189</v>
      </c>
      <c r="C362" s="38" t="s">
        <v>4329</v>
      </c>
      <c r="E362" s="38" t="s">
        <v>3331</v>
      </c>
      <c r="F362" s="35" t="s">
        <v>3719</v>
      </c>
      <c r="G362" s="35" t="s">
        <v>3519</v>
      </c>
      <c r="H362" s="38" t="s">
        <v>4342</v>
      </c>
      <c r="I362" s="35" t="s">
        <v>3520</v>
      </c>
      <c r="J362" s="39" t="str">
        <f t="shared" si="64"/>
        <v>IC.IT.031017</v>
      </c>
      <c r="K362" s="38" t="s">
        <v>3298</v>
      </c>
      <c r="L362" s="35" t="str">
        <f t="shared" si="65"/>
        <v xml:space="preserve">      Non-adhering (Telfa)</v>
      </c>
      <c r="M362" s="39" t="str">
        <f t="shared" si="66"/>
        <v>PI.IC.IT.031017.01</v>
      </c>
      <c r="N362" s="39"/>
      <c r="O362" s="39" t="str">
        <f t="shared" si="67"/>
        <v>PH.IC.IT.031017.01</v>
      </c>
      <c r="Q362" s="39" t="str">
        <f t="shared" si="68"/>
        <v>CL.IC.IT.031017.01</v>
      </c>
      <c r="R362" s="39"/>
      <c r="S362" s="39" t="str">
        <f t="shared" si="69"/>
        <v>DR.IC.IT.031017.01</v>
      </c>
      <c r="T362" s="39"/>
      <c r="U362" s="60" t="str">
        <f t="shared" si="70"/>
        <v>IM.IC.IT.031017.01</v>
      </c>
      <c r="V362" s="59"/>
      <c r="W362" s="60" t="str">
        <f t="shared" si="71"/>
        <v>GE.IC.IT.031017.01</v>
      </c>
      <c r="AH362" s="35" t="s">
        <v>3207</v>
      </c>
      <c r="AI362" s="35">
        <v>1500</v>
      </c>
    </row>
    <row r="363" spans="1:37" s="35" customFormat="1" ht="15">
      <c r="A363" s="35" t="s">
        <v>2189</v>
      </c>
      <c r="C363" s="38" t="s">
        <v>4329</v>
      </c>
      <c r="E363" s="38" t="s">
        <v>3331</v>
      </c>
      <c r="F363" s="35" t="s">
        <v>3719</v>
      </c>
      <c r="G363" s="35" t="s">
        <v>3424</v>
      </c>
      <c r="H363" s="38" t="s">
        <v>4343</v>
      </c>
      <c r="I363" s="35" t="s">
        <v>1396</v>
      </c>
      <c r="J363" s="39" t="str">
        <f t="shared" si="64"/>
        <v>IC.IT.031018</v>
      </c>
      <c r="K363" s="38" t="s">
        <v>3298</v>
      </c>
      <c r="L363" s="35" t="str">
        <f t="shared" si="65"/>
        <v xml:space="preserve">      Other: specify</v>
      </c>
      <c r="M363" s="39" t="str">
        <f t="shared" si="66"/>
        <v>PI.IC.IT.031018.01</v>
      </c>
      <c r="N363" s="39"/>
      <c r="O363" s="39" t="str">
        <f t="shared" si="67"/>
        <v>PH.IC.IT.031018.01</v>
      </c>
      <c r="Q363" s="39" t="str">
        <f t="shared" si="68"/>
        <v>CL.IC.IT.031018.01</v>
      </c>
      <c r="R363" s="39"/>
      <c r="S363" s="39" t="str">
        <f t="shared" si="69"/>
        <v>DR.IC.IT.031018.01</v>
      </c>
      <c r="T363" s="39"/>
      <c r="U363" s="60" t="str">
        <f t="shared" si="70"/>
        <v>IM.IC.IT.031018.01</v>
      </c>
      <c r="V363" s="59"/>
      <c r="W363" s="60" t="str">
        <f t="shared" si="71"/>
        <v>GE.IC.IT.031018.01</v>
      </c>
      <c r="AH363" s="35" t="s">
        <v>3207</v>
      </c>
      <c r="AI363" s="35">
        <v>1500</v>
      </c>
    </row>
    <row r="364" spans="1:37" s="35" customFormat="1" ht="15">
      <c r="A364" s="35" t="s">
        <v>2189</v>
      </c>
      <c r="C364" s="38" t="s">
        <v>3296</v>
      </c>
      <c r="E364" s="38" t="s">
        <v>3331</v>
      </c>
      <c r="F364" s="35" t="s">
        <v>4405</v>
      </c>
      <c r="G364" s="35" t="s">
        <v>4344</v>
      </c>
      <c r="H364" s="38" t="s">
        <v>4345</v>
      </c>
      <c r="I364" s="35" t="s">
        <v>4346</v>
      </c>
      <c r="J364" s="39" t="str">
        <f t="shared" si="64"/>
        <v>IC.IT.031019</v>
      </c>
      <c r="K364" s="38" t="s">
        <v>3298</v>
      </c>
      <c r="L364" s="35" t="str">
        <f t="shared" si="65"/>
        <v>Negative Pressure Wound Therapy</v>
      </c>
      <c r="M364" s="39" t="str">
        <f t="shared" si="66"/>
        <v>PI.IC.IT.031019.01</v>
      </c>
      <c r="N364" s="39"/>
      <c r="O364" s="39" t="str">
        <f t="shared" si="67"/>
        <v>PH.IC.IT.031019.01</v>
      </c>
      <c r="Q364" s="39" t="str">
        <f t="shared" si="68"/>
        <v>CL.IC.IT.031019.01</v>
      </c>
      <c r="R364" s="39"/>
      <c r="S364" s="39" t="str">
        <f t="shared" si="69"/>
        <v>DR.IC.IT.031019.01</v>
      </c>
      <c r="T364" s="39"/>
      <c r="U364" s="60" t="str">
        <f t="shared" si="70"/>
        <v>IM.IC.IT.031019.01</v>
      </c>
      <c r="V364" s="59"/>
      <c r="W364" s="60" t="str">
        <f t="shared" si="71"/>
        <v>GE.IC.IT.031019.01</v>
      </c>
      <c r="AD364" s="35" t="s">
        <v>3326</v>
      </c>
      <c r="AE364" s="35">
        <v>976</v>
      </c>
      <c r="AH364" s="35" t="s">
        <v>3207</v>
      </c>
      <c r="AI364" s="35">
        <v>1500</v>
      </c>
    </row>
    <row r="365" spans="1:37" s="35" customFormat="1" ht="15">
      <c r="A365" s="35" t="s">
        <v>2189</v>
      </c>
      <c r="C365" s="38" t="s">
        <v>2219</v>
      </c>
      <c r="E365" s="38" t="s">
        <v>3331</v>
      </c>
      <c r="F365" s="35" t="s">
        <v>3719</v>
      </c>
      <c r="G365" s="35" t="s">
        <v>6562</v>
      </c>
      <c r="H365" s="38" t="s">
        <v>2620</v>
      </c>
      <c r="I365" s="35" t="s">
        <v>3455</v>
      </c>
      <c r="J365" s="39" t="str">
        <f t="shared" si="64"/>
        <v>IC.IT.031020</v>
      </c>
      <c r="K365" s="38" t="s">
        <v>3289</v>
      </c>
      <c r="L365" s="35" t="str">
        <f t="shared" si="65"/>
        <v>Ace wrap</v>
      </c>
      <c r="M365" s="39" t="str">
        <f t="shared" si="66"/>
        <v>PI.IC.IT.031020.01</v>
      </c>
      <c r="N365" s="39"/>
      <c r="O365" s="39" t="str">
        <f t="shared" si="67"/>
        <v>PH.IC.IT.031020.01</v>
      </c>
      <c r="Q365" s="39" t="str">
        <f t="shared" si="68"/>
        <v>CL.IC.IT.031020.01</v>
      </c>
      <c r="R365" s="39"/>
      <c r="S365" s="39" t="str">
        <f t="shared" si="69"/>
        <v>DR.IC.IT.031020.01</v>
      </c>
      <c r="T365" s="39"/>
      <c r="U365" s="60" t="str">
        <f t="shared" si="70"/>
        <v>IM.IC.IT.031020.01</v>
      </c>
      <c r="V365" s="59"/>
      <c r="W365" s="60" t="str">
        <f t="shared" si="71"/>
        <v>GE.IC.IT.031020.01</v>
      </c>
      <c r="AJ365" s="35" t="s">
        <v>3207</v>
      </c>
      <c r="AK365" s="35">
        <v>1652</v>
      </c>
    </row>
    <row r="366" spans="1:37" s="35" customFormat="1" ht="15">
      <c r="A366" s="35" t="s">
        <v>2189</v>
      </c>
      <c r="C366" s="38" t="s">
        <v>4329</v>
      </c>
      <c r="D366" s="35" t="s">
        <v>4347</v>
      </c>
      <c r="E366" s="38" t="s">
        <v>4317</v>
      </c>
      <c r="F366" s="35" t="s">
        <v>3719</v>
      </c>
      <c r="G366" s="35" t="s">
        <v>3521</v>
      </c>
      <c r="H366" s="38" t="s">
        <v>3298</v>
      </c>
      <c r="I366" s="35" t="s">
        <v>3522</v>
      </c>
      <c r="J366" s="39" t="str">
        <f t="shared" si="64"/>
        <v>IC.IT.031101</v>
      </c>
      <c r="K366" s="38" t="s">
        <v>3298</v>
      </c>
      <c r="L366" s="35" t="str">
        <f t="shared" si="65"/>
        <v xml:space="preserve">      Clean, dry and intact</v>
      </c>
      <c r="M366" s="39" t="str">
        <f t="shared" si="66"/>
        <v>PI.IC.IT.031101.01</v>
      </c>
      <c r="N366" s="39"/>
      <c r="O366" s="39" t="str">
        <f t="shared" si="67"/>
        <v>PH.IC.IT.031101.01</v>
      </c>
      <c r="Q366" s="39" t="str">
        <f t="shared" si="68"/>
        <v>CL.IC.IT.031101.01</v>
      </c>
      <c r="R366" s="39"/>
      <c r="S366" s="39" t="str">
        <f t="shared" si="69"/>
        <v>DR.IC.IT.031101.01</v>
      </c>
      <c r="T366" s="39"/>
      <c r="U366" s="60" t="str">
        <f t="shared" si="70"/>
        <v>IM.IC.IT.031101.01</v>
      </c>
      <c r="V366" s="59"/>
      <c r="W366" s="60" t="str">
        <f t="shared" si="71"/>
        <v>GE.IC.IT.031101.01</v>
      </c>
      <c r="AH366" s="35" t="s">
        <v>3207</v>
      </c>
      <c r="AI366" s="35">
        <v>1500</v>
      </c>
    </row>
    <row r="367" spans="1:37" s="35" customFormat="1" ht="15">
      <c r="A367" s="35" t="s">
        <v>2189</v>
      </c>
      <c r="C367" s="38" t="s">
        <v>4329</v>
      </c>
      <c r="E367" s="38" t="s">
        <v>4317</v>
      </c>
      <c r="F367" s="35" t="s">
        <v>3719</v>
      </c>
      <c r="G367" s="35" t="s">
        <v>3523</v>
      </c>
      <c r="H367" s="38" t="s">
        <v>3293</v>
      </c>
      <c r="I367" s="35" t="s">
        <v>2571</v>
      </c>
      <c r="J367" s="39" t="str">
        <f t="shared" si="64"/>
        <v>IC.IT.031102</v>
      </c>
      <c r="K367" s="38" t="s">
        <v>3298</v>
      </c>
      <c r="L367" s="35" t="str">
        <f t="shared" si="65"/>
        <v xml:space="preserve">      Reinforced:  specify date/time</v>
      </c>
      <c r="M367" s="39" t="str">
        <f t="shared" si="66"/>
        <v>PI.IC.IT.031102.01</v>
      </c>
      <c r="N367" s="39"/>
      <c r="O367" s="39" t="str">
        <f t="shared" si="67"/>
        <v>PH.IC.IT.031102.01</v>
      </c>
      <c r="Q367" s="39" t="str">
        <f t="shared" si="68"/>
        <v>CL.IC.IT.031102.01</v>
      </c>
      <c r="R367" s="39"/>
      <c r="S367" s="39" t="str">
        <f t="shared" si="69"/>
        <v>DR.IC.IT.031102.01</v>
      </c>
      <c r="T367" s="39"/>
      <c r="U367" s="60" t="str">
        <f t="shared" si="70"/>
        <v>IM.IC.IT.031102.01</v>
      </c>
      <c r="V367" s="59"/>
      <c r="W367" s="60" t="str">
        <f t="shared" si="71"/>
        <v>GE.IC.IT.031102.01</v>
      </c>
      <c r="AH367" s="35" t="s">
        <v>3207</v>
      </c>
      <c r="AI367" s="35">
        <v>1500</v>
      </c>
    </row>
    <row r="368" spans="1:37" s="35" customFormat="1" ht="15">
      <c r="A368" s="35" t="s">
        <v>2189</v>
      </c>
      <c r="C368" s="38" t="s">
        <v>4329</v>
      </c>
      <c r="E368" s="38" t="s">
        <v>4317</v>
      </c>
      <c r="F368" s="35" t="s">
        <v>3719</v>
      </c>
      <c r="G368" s="35" t="s">
        <v>3524</v>
      </c>
      <c r="H368" s="38" t="s">
        <v>4329</v>
      </c>
      <c r="I368" s="35" t="s">
        <v>3525</v>
      </c>
      <c r="J368" s="39" t="str">
        <f t="shared" si="64"/>
        <v>IC.IT.031103</v>
      </c>
      <c r="K368" s="38" t="s">
        <v>3298</v>
      </c>
      <c r="L368" s="35" t="str">
        <f t="shared" si="65"/>
        <v xml:space="preserve">      Changed:  specify date/time</v>
      </c>
      <c r="M368" s="39" t="str">
        <f t="shared" si="66"/>
        <v>PI.IC.IT.031103.01</v>
      </c>
      <c r="N368" s="39"/>
      <c r="O368" s="39" t="str">
        <f t="shared" si="67"/>
        <v>PH.IC.IT.031103.01</v>
      </c>
      <c r="Q368" s="39" t="str">
        <f t="shared" si="68"/>
        <v>CL.IC.IT.031103.01</v>
      </c>
      <c r="R368" s="39"/>
      <c r="S368" s="39" t="str">
        <f t="shared" si="69"/>
        <v>DR.IC.IT.031103.01</v>
      </c>
      <c r="T368" s="39"/>
      <c r="U368" s="60" t="str">
        <f t="shared" si="70"/>
        <v>IM.IC.IT.031103.01</v>
      </c>
      <c r="V368" s="59"/>
      <c r="W368" s="60" t="str">
        <f t="shared" si="71"/>
        <v>GE.IC.IT.031103.01</v>
      </c>
      <c r="AH368" s="35" t="s">
        <v>3207</v>
      </c>
      <c r="AI368" s="35">
        <v>1500</v>
      </c>
    </row>
    <row r="369" spans="1:35" s="35" customFormat="1" ht="15">
      <c r="A369" s="35" t="s">
        <v>2189</v>
      </c>
      <c r="C369" s="38" t="s">
        <v>4329</v>
      </c>
      <c r="E369" s="38" t="s">
        <v>4317</v>
      </c>
      <c r="F369" s="35" t="s">
        <v>3719</v>
      </c>
      <c r="G369" s="35" t="s">
        <v>3526</v>
      </c>
      <c r="H369" s="38" t="s">
        <v>4308</v>
      </c>
      <c r="I369" s="35" t="s">
        <v>3502</v>
      </c>
      <c r="J369" s="39" t="str">
        <f t="shared" si="64"/>
        <v>IC.IT.031104</v>
      </c>
      <c r="K369" s="38" t="s">
        <v>3298</v>
      </c>
      <c r="L369" s="35" t="str">
        <f t="shared" si="65"/>
        <v xml:space="preserve">      Wet/Dry: specify date/time</v>
      </c>
      <c r="M369" s="39" t="str">
        <f t="shared" si="66"/>
        <v>PI.IC.IT.031104.01</v>
      </c>
      <c r="N369" s="39"/>
      <c r="O369" s="39" t="str">
        <f t="shared" si="67"/>
        <v>PH.IC.IT.031104.01</v>
      </c>
      <c r="Q369" s="39" t="str">
        <f t="shared" si="68"/>
        <v>CL.IC.IT.031104.01</v>
      </c>
      <c r="R369" s="39"/>
      <c r="S369" s="39" t="str">
        <f t="shared" si="69"/>
        <v>DR.IC.IT.031104.01</v>
      </c>
      <c r="T369" s="39"/>
      <c r="U369" s="60" t="str">
        <f t="shared" si="70"/>
        <v>IM.IC.IT.031104.01</v>
      </c>
      <c r="V369" s="59"/>
      <c r="W369" s="60" t="str">
        <f t="shared" si="71"/>
        <v>GE.IC.IT.031104.01</v>
      </c>
      <c r="AH369" s="35" t="s">
        <v>3207</v>
      </c>
      <c r="AI369" s="35">
        <v>1500</v>
      </c>
    </row>
    <row r="370" spans="1:35" s="35" customFormat="1" ht="15">
      <c r="A370" s="35" t="s">
        <v>2189</v>
      </c>
      <c r="C370" s="38" t="s">
        <v>4329</v>
      </c>
      <c r="E370" s="38" t="s">
        <v>4317</v>
      </c>
      <c r="F370" s="35" t="s">
        <v>3719</v>
      </c>
      <c r="G370" s="35" t="s">
        <v>4349</v>
      </c>
      <c r="H370" s="38" t="s">
        <v>4350</v>
      </c>
      <c r="J370" s="39" t="str">
        <f t="shared" si="64"/>
        <v>IC.IT.031105</v>
      </c>
      <c r="K370" s="38" t="s">
        <v>3298</v>
      </c>
      <c r="L370" s="35" t="str">
        <f t="shared" si="65"/>
        <v>Clean</v>
      </c>
      <c r="M370" s="39" t="str">
        <f t="shared" si="66"/>
        <v>PI.IC.IT.031105.01</v>
      </c>
      <c r="N370" s="39"/>
      <c r="O370" s="39" t="str">
        <f t="shared" si="67"/>
        <v>PH.IC.IT.031105.01</v>
      </c>
      <c r="Q370" s="39" t="str">
        <f t="shared" si="68"/>
        <v>CL.IC.IT.031105.01</v>
      </c>
      <c r="R370" s="39"/>
      <c r="S370" s="39" t="str">
        <f t="shared" si="69"/>
        <v>DR.IC.IT.031105.01</v>
      </c>
      <c r="T370" s="39"/>
      <c r="U370" s="60" t="str">
        <f t="shared" si="70"/>
        <v>IM.IC.IT.031105.01</v>
      </c>
      <c r="V370" s="59"/>
      <c r="W370" s="60" t="str">
        <f t="shared" si="71"/>
        <v>GE.IC.IT.031105.01</v>
      </c>
      <c r="AD370" s="35" t="s">
        <v>3326</v>
      </c>
      <c r="AE370" s="35">
        <v>978</v>
      </c>
      <c r="AH370" s="35" t="s">
        <v>3207</v>
      </c>
      <c r="AI370" s="35">
        <v>1500</v>
      </c>
    </row>
    <row r="371" spans="1:35" s="35" customFormat="1" ht="15">
      <c r="A371" s="35" t="s">
        <v>2189</v>
      </c>
      <c r="C371" s="38" t="s">
        <v>4329</v>
      </c>
      <c r="E371" s="38" t="s">
        <v>4317</v>
      </c>
      <c r="F371" s="35" t="s">
        <v>3719</v>
      </c>
      <c r="G371" s="35" t="s">
        <v>4351</v>
      </c>
      <c r="H371" s="38" t="s">
        <v>3361</v>
      </c>
      <c r="J371" s="39" t="str">
        <f t="shared" si="64"/>
        <v>IC.IT.031106</v>
      </c>
      <c r="K371" s="38" t="s">
        <v>3298</v>
      </c>
      <c r="L371" s="35" t="str">
        <f t="shared" si="65"/>
        <v>Dry</v>
      </c>
      <c r="M371" s="39" t="str">
        <f t="shared" si="66"/>
        <v>PI.IC.IT.031106.01</v>
      </c>
      <c r="N371" s="39"/>
      <c r="O371" s="39" t="str">
        <f t="shared" si="67"/>
        <v>PH.IC.IT.031106.01</v>
      </c>
      <c r="Q371" s="39" t="str">
        <f t="shared" si="68"/>
        <v>CL.IC.IT.031106.01</v>
      </c>
      <c r="R371" s="39"/>
      <c r="S371" s="39" t="str">
        <f t="shared" si="69"/>
        <v>DR.IC.IT.031106.01</v>
      </c>
      <c r="T371" s="39"/>
      <c r="U371" s="60" t="str">
        <f t="shared" si="70"/>
        <v>IM.IC.IT.031106.01</v>
      </c>
      <c r="V371" s="59"/>
      <c r="W371" s="60" t="str">
        <f t="shared" si="71"/>
        <v>GE.IC.IT.031106.01</v>
      </c>
      <c r="AD371" s="35" t="s">
        <v>3326</v>
      </c>
      <c r="AE371" s="35">
        <v>978</v>
      </c>
      <c r="AH371" s="35" t="s">
        <v>3207</v>
      </c>
      <c r="AI371" s="35">
        <v>1500</v>
      </c>
    </row>
    <row r="372" spans="1:35" s="35" customFormat="1" ht="15">
      <c r="A372" s="35" t="s">
        <v>2189</v>
      </c>
      <c r="C372" s="38" t="s">
        <v>4329</v>
      </c>
      <c r="E372" s="38" t="s">
        <v>4317</v>
      </c>
      <c r="F372" s="35" t="s">
        <v>3719</v>
      </c>
      <c r="G372" s="35" t="s">
        <v>4352</v>
      </c>
      <c r="H372" s="38" t="s">
        <v>4353</v>
      </c>
      <c r="J372" s="39" t="str">
        <f t="shared" si="64"/>
        <v>IC.IT.031107</v>
      </c>
      <c r="K372" s="38" t="s">
        <v>3298</v>
      </c>
      <c r="L372" s="35" t="str">
        <f t="shared" si="65"/>
        <v>Intact</v>
      </c>
      <c r="M372" s="39" t="str">
        <f t="shared" si="66"/>
        <v>PI.IC.IT.031107.01</v>
      </c>
      <c r="N372" s="39"/>
      <c r="O372" s="39" t="str">
        <f t="shared" si="67"/>
        <v>PH.IC.IT.031107.01</v>
      </c>
      <c r="Q372" s="39" t="str">
        <f t="shared" si="68"/>
        <v>CL.IC.IT.031107.01</v>
      </c>
      <c r="R372" s="39"/>
      <c r="S372" s="39" t="str">
        <f t="shared" si="69"/>
        <v>DR.IC.IT.031107.01</v>
      </c>
      <c r="T372" s="39"/>
      <c r="U372" s="60" t="str">
        <f t="shared" si="70"/>
        <v>IM.IC.IT.031107.01</v>
      </c>
      <c r="V372" s="59"/>
      <c r="W372" s="60" t="str">
        <f t="shared" si="71"/>
        <v>GE.IC.IT.031107.01</v>
      </c>
      <c r="AD372" s="35" t="s">
        <v>3326</v>
      </c>
      <c r="AE372" s="35">
        <v>978</v>
      </c>
      <c r="AH372" s="35" t="s">
        <v>3207</v>
      </c>
      <c r="AI372" s="35">
        <v>1500</v>
      </c>
    </row>
    <row r="373" spans="1:35" s="35" customFormat="1" ht="15">
      <c r="A373" s="35" t="s">
        <v>2189</v>
      </c>
      <c r="C373" s="38" t="s">
        <v>4329</v>
      </c>
      <c r="D373" s="35" t="s">
        <v>4354</v>
      </c>
      <c r="E373" s="38" t="s">
        <v>4334</v>
      </c>
      <c r="F373" s="35" t="s">
        <v>3719</v>
      </c>
      <c r="G373" s="35" t="s">
        <v>3528</v>
      </c>
      <c r="H373" s="38" t="s">
        <v>3298</v>
      </c>
      <c r="I373" s="35" t="s">
        <v>3529</v>
      </c>
      <c r="J373" s="39" t="str">
        <f t="shared" si="64"/>
        <v>IC.IT.031201</v>
      </c>
      <c r="K373" s="38" t="s">
        <v>3298</v>
      </c>
      <c r="L373" s="35" t="str">
        <f t="shared" si="65"/>
        <v xml:space="preserve">      Normal Saline</v>
      </c>
      <c r="M373" s="39" t="str">
        <f t="shared" si="66"/>
        <v>PI.IC.IT.031201.01</v>
      </c>
      <c r="N373" s="39"/>
      <c r="O373" s="39" t="str">
        <f t="shared" si="67"/>
        <v>PH.IC.IT.031201.01</v>
      </c>
      <c r="Q373" s="39" t="str">
        <f t="shared" si="68"/>
        <v>CL.IC.IT.031201.01</v>
      </c>
      <c r="R373" s="39"/>
      <c r="S373" s="39" t="str">
        <f t="shared" si="69"/>
        <v>DR.IC.IT.031201.01</v>
      </c>
      <c r="T373" s="39"/>
      <c r="U373" s="60" t="str">
        <f t="shared" si="70"/>
        <v>IM.IC.IT.031201.01</v>
      </c>
      <c r="V373" s="59"/>
      <c r="W373" s="60" t="str">
        <f t="shared" si="71"/>
        <v>GE.IC.IT.031201.01</v>
      </c>
      <c r="AH373" s="35" t="s">
        <v>3207</v>
      </c>
      <c r="AI373" s="35">
        <v>1500</v>
      </c>
    </row>
    <row r="374" spans="1:35" s="35" customFormat="1" ht="15">
      <c r="A374" s="35" t="s">
        <v>2189</v>
      </c>
      <c r="C374" s="38" t="s">
        <v>4329</v>
      </c>
      <c r="E374" s="38" t="s">
        <v>4334</v>
      </c>
      <c r="F374" s="35" t="s">
        <v>3719</v>
      </c>
      <c r="G374" s="35" t="s">
        <v>3530</v>
      </c>
      <c r="H374" s="38" t="s">
        <v>3293</v>
      </c>
      <c r="I374" s="35" t="s">
        <v>3531</v>
      </c>
      <c r="J374" s="39" t="str">
        <f t="shared" si="64"/>
        <v>IC.IT.031202</v>
      </c>
      <c r="K374" s="38" t="s">
        <v>3298</v>
      </c>
      <c r="L374" s="35" t="str">
        <f t="shared" si="65"/>
        <v xml:space="preserve">      Wound cleanser</v>
      </c>
      <c r="M374" s="39" t="str">
        <f t="shared" si="66"/>
        <v>PI.IC.IT.031202.01</v>
      </c>
      <c r="N374" s="39"/>
      <c r="O374" s="39" t="str">
        <f t="shared" si="67"/>
        <v>PH.IC.IT.031202.01</v>
      </c>
      <c r="Q374" s="39" t="str">
        <f t="shared" si="68"/>
        <v>CL.IC.IT.031202.01</v>
      </c>
      <c r="R374" s="39"/>
      <c r="S374" s="39" t="str">
        <f t="shared" si="69"/>
        <v>DR.IC.IT.031202.01</v>
      </c>
      <c r="T374" s="39"/>
      <c r="U374" s="60" t="str">
        <f t="shared" si="70"/>
        <v>IM.IC.IT.031202.01</v>
      </c>
      <c r="V374" s="59"/>
      <c r="W374" s="60" t="str">
        <f t="shared" si="71"/>
        <v>GE.IC.IT.031202.01</v>
      </c>
      <c r="AH374" s="35" t="s">
        <v>3207</v>
      </c>
      <c r="AI374" s="35">
        <v>1500</v>
      </c>
    </row>
    <row r="375" spans="1:35" s="35" customFormat="1" ht="15">
      <c r="A375" s="35" t="s">
        <v>2189</v>
      </c>
      <c r="C375" s="38" t="s">
        <v>4329</v>
      </c>
      <c r="E375" s="38" t="s">
        <v>4334</v>
      </c>
      <c r="F375" s="35" t="s">
        <v>3719</v>
      </c>
      <c r="G375" s="35" t="s">
        <v>3532</v>
      </c>
      <c r="H375" s="38" t="s">
        <v>4329</v>
      </c>
      <c r="I375" s="35" t="s">
        <v>3338</v>
      </c>
      <c r="J375" s="39" t="str">
        <f t="shared" si="64"/>
        <v>IC.IT.031203</v>
      </c>
      <c r="K375" s="38" t="s">
        <v>3298</v>
      </c>
      <c r="L375" s="35" t="str">
        <f t="shared" si="65"/>
        <v xml:space="preserve">       Other: specify</v>
      </c>
      <c r="M375" s="39" t="str">
        <f t="shared" si="66"/>
        <v>PI.IC.IT.031203.01</v>
      </c>
      <c r="N375" s="39"/>
      <c r="O375" s="39" t="str">
        <f t="shared" si="67"/>
        <v>PH.IC.IT.031203.01</v>
      </c>
      <c r="Q375" s="39" t="str">
        <f t="shared" si="68"/>
        <v>CL.IC.IT.031203.01</v>
      </c>
      <c r="R375" s="39"/>
      <c r="S375" s="39" t="str">
        <f t="shared" si="69"/>
        <v>DR.IC.IT.031203.01</v>
      </c>
      <c r="T375" s="39"/>
      <c r="U375" s="60" t="str">
        <f t="shared" si="70"/>
        <v>IM.IC.IT.031203.01</v>
      </c>
      <c r="V375" s="59"/>
      <c r="W375" s="60" t="str">
        <f t="shared" si="71"/>
        <v>GE.IC.IT.031203.01</v>
      </c>
      <c r="AH375" s="35" t="s">
        <v>3207</v>
      </c>
      <c r="AI375" s="35">
        <v>1500</v>
      </c>
    </row>
    <row r="376" spans="1:35" s="35" customFormat="1" ht="15">
      <c r="A376" s="35" t="s">
        <v>2189</v>
      </c>
      <c r="C376" s="38" t="s">
        <v>4329</v>
      </c>
      <c r="D376" s="35" t="s">
        <v>4355</v>
      </c>
      <c r="E376" s="38" t="s">
        <v>4335</v>
      </c>
      <c r="F376" s="35" t="s">
        <v>3719</v>
      </c>
      <c r="G376" s="35" t="s">
        <v>3533</v>
      </c>
      <c r="H376" s="38" t="s">
        <v>3298</v>
      </c>
      <c r="I376" s="35" t="s">
        <v>2117</v>
      </c>
      <c r="J376" s="39" t="str">
        <f t="shared" si="64"/>
        <v>IC.IT.031301</v>
      </c>
      <c r="K376" s="38" t="s">
        <v>3298</v>
      </c>
      <c r="L376" s="35" t="str">
        <f t="shared" si="65"/>
        <v xml:space="preserve">      Drsg discharge none</v>
      </c>
      <c r="M376" s="39" t="str">
        <f t="shared" si="66"/>
        <v>PI.IC.IT.031301.01</v>
      </c>
      <c r="N376" s="39"/>
      <c r="O376" s="39" t="str">
        <f t="shared" si="67"/>
        <v>PH.IC.IT.031301.01</v>
      </c>
      <c r="Q376" s="39" t="str">
        <f t="shared" si="68"/>
        <v>CL.IC.IT.031301.01</v>
      </c>
      <c r="R376" s="39"/>
      <c r="S376" s="39" t="str">
        <f t="shared" si="69"/>
        <v>DR.IC.IT.031301.01</v>
      </c>
      <c r="T376" s="39"/>
      <c r="U376" s="60" t="str">
        <f t="shared" si="70"/>
        <v>IM.IC.IT.031301.01</v>
      </c>
      <c r="V376" s="59"/>
      <c r="W376" s="60" t="str">
        <f t="shared" si="71"/>
        <v>GE.IC.IT.031301.01</v>
      </c>
      <c r="AH376" s="35" t="s">
        <v>3207</v>
      </c>
      <c r="AI376" s="35">
        <v>1500</v>
      </c>
    </row>
    <row r="377" spans="1:35" s="35" customFormat="1" ht="15">
      <c r="A377" s="35" t="s">
        <v>2189</v>
      </c>
      <c r="C377" s="38" t="s">
        <v>4329</v>
      </c>
      <c r="E377" s="38" t="s">
        <v>4335</v>
      </c>
      <c r="F377" s="35" t="s">
        <v>3719</v>
      </c>
      <c r="G377" s="35" t="s">
        <v>3534</v>
      </c>
      <c r="H377" s="38" t="s">
        <v>3293</v>
      </c>
      <c r="I377" s="35" t="s">
        <v>3535</v>
      </c>
      <c r="J377" s="39" t="str">
        <f t="shared" si="64"/>
        <v>IC.IT.031302</v>
      </c>
      <c r="K377" s="38" t="s">
        <v>3298</v>
      </c>
      <c r="L377" s="35" t="str">
        <f t="shared" si="65"/>
        <v xml:space="preserve">      Drsg scant amount discharge</v>
      </c>
      <c r="M377" s="39" t="str">
        <f t="shared" si="66"/>
        <v>PI.IC.IT.031302.01</v>
      </c>
      <c r="N377" s="39"/>
      <c r="O377" s="39" t="str">
        <f t="shared" si="67"/>
        <v>PH.IC.IT.031302.01</v>
      </c>
      <c r="Q377" s="39" t="str">
        <f t="shared" si="68"/>
        <v>CL.IC.IT.031302.01</v>
      </c>
      <c r="R377" s="39"/>
      <c r="S377" s="39" t="str">
        <f t="shared" si="69"/>
        <v>DR.IC.IT.031302.01</v>
      </c>
      <c r="T377" s="39"/>
      <c r="U377" s="60" t="str">
        <f t="shared" si="70"/>
        <v>IM.IC.IT.031302.01</v>
      </c>
      <c r="V377" s="59"/>
      <c r="W377" s="60" t="str">
        <f t="shared" si="71"/>
        <v>GE.IC.IT.031302.01</v>
      </c>
      <c r="AH377" s="35" t="s">
        <v>3207</v>
      </c>
      <c r="AI377" s="35">
        <v>1500</v>
      </c>
    </row>
    <row r="378" spans="1:35" s="35" customFormat="1" ht="15">
      <c r="A378" s="35" t="s">
        <v>2189</v>
      </c>
      <c r="C378" s="38" t="s">
        <v>4329</v>
      </c>
      <c r="E378" s="38" t="s">
        <v>4335</v>
      </c>
      <c r="F378" s="35" t="s">
        <v>3719</v>
      </c>
      <c r="G378" s="35" t="s">
        <v>3536</v>
      </c>
      <c r="H378" s="38" t="s">
        <v>4329</v>
      </c>
      <c r="I378" s="35" t="s">
        <v>3537</v>
      </c>
      <c r="J378" s="39" t="str">
        <f t="shared" si="64"/>
        <v>IC.IT.031303</v>
      </c>
      <c r="K378" s="38" t="s">
        <v>3298</v>
      </c>
      <c r="L378" s="35" t="str">
        <f t="shared" si="65"/>
        <v xml:space="preserve">      Drsg small amount discharge</v>
      </c>
      <c r="M378" s="39" t="str">
        <f t="shared" si="66"/>
        <v>PI.IC.IT.031303.01</v>
      </c>
      <c r="N378" s="39"/>
      <c r="O378" s="39" t="str">
        <f t="shared" si="67"/>
        <v>PH.IC.IT.031303.01</v>
      </c>
      <c r="Q378" s="39" t="str">
        <f t="shared" si="68"/>
        <v>CL.IC.IT.031303.01</v>
      </c>
      <c r="R378" s="39"/>
      <c r="S378" s="39" t="str">
        <f t="shared" si="69"/>
        <v>DR.IC.IT.031303.01</v>
      </c>
      <c r="T378" s="39"/>
      <c r="U378" s="60" t="str">
        <f t="shared" si="70"/>
        <v>IM.IC.IT.031303.01</v>
      </c>
      <c r="V378" s="59"/>
      <c r="W378" s="60" t="str">
        <f t="shared" si="71"/>
        <v>GE.IC.IT.031303.01</v>
      </c>
      <c r="AH378" s="35" t="s">
        <v>3207</v>
      </c>
      <c r="AI378" s="35">
        <v>1500</v>
      </c>
    </row>
    <row r="379" spans="1:35" s="35" customFormat="1" ht="15">
      <c r="A379" s="35" t="s">
        <v>2189</v>
      </c>
      <c r="C379" s="38" t="s">
        <v>4329</v>
      </c>
      <c r="E379" s="38" t="s">
        <v>4335</v>
      </c>
      <c r="F379" s="35" t="s">
        <v>3719</v>
      </c>
      <c r="G379" s="35" t="s">
        <v>3538</v>
      </c>
      <c r="H379" s="38" t="s">
        <v>4308</v>
      </c>
      <c r="I379" s="35" t="s">
        <v>3539</v>
      </c>
      <c r="J379" s="39" t="str">
        <f t="shared" si="64"/>
        <v>IC.IT.031304</v>
      </c>
      <c r="K379" s="38" t="s">
        <v>3298</v>
      </c>
      <c r="L379" s="35" t="str">
        <f t="shared" si="65"/>
        <v xml:space="preserve">      Drsg moderate amount discharge</v>
      </c>
      <c r="M379" s="39" t="str">
        <f t="shared" si="66"/>
        <v>PI.IC.IT.031304.01</v>
      </c>
      <c r="N379" s="39"/>
      <c r="O379" s="39" t="str">
        <f t="shared" si="67"/>
        <v>PH.IC.IT.031304.01</v>
      </c>
      <c r="Q379" s="39" t="str">
        <f t="shared" si="68"/>
        <v>CL.IC.IT.031304.01</v>
      </c>
      <c r="R379" s="39"/>
      <c r="S379" s="39" t="str">
        <f t="shared" si="69"/>
        <v>DR.IC.IT.031304.01</v>
      </c>
      <c r="T379" s="39"/>
      <c r="U379" s="60" t="str">
        <f t="shared" si="70"/>
        <v>IM.IC.IT.031304.01</v>
      </c>
      <c r="V379" s="59"/>
      <c r="W379" s="60" t="str">
        <f t="shared" si="71"/>
        <v>GE.IC.IT.031304.01</v>
      </c>
      <c r="AH379" s="35" t="s">
        <v>3207</v>
      </c>
      <c r="AI379" s="35">
        <v>1500</v>
      </c>
    </row>
    <row r="380" spans="1:35" s="35" customFormat="1" ht="15">
      <c r="A380" s="35" t="s">
        <v>2189</v>
      </c>
      <c r="C380" s="38" t="s">
        <v>4329</v>
      </c>
      <c r="E380" s="38" t="s">
        <v>4335</v>
      </c>
      <c r="F380" s="35" t="s">
        <v>3719</v>
      </c>
      <c r="G380" s="35" t="s">
        <v>3540</v>
      </c>
      <c r="H380" s="38" t="s">
        <v>4265</v>
      </c>
      <c r="I380" s="35" t="s">
        <v>3541</v>
      </c>
      <c r="J380" s="39" t="str">
        <f t="shared" si="64"/>
        <v>IC.IT.031305</v>
      </c>
      <c r="K380" s="38" t="s">
        <v>3298</v>
      </c>
      <c r="L380" s="35" t="str">
        <f t="shared" si="65"/>
        <v xml:space="preserve">      Drsg heavy amount discharge</v>
      </c>
      <c r="M380" s="39" t="str">
        <f t="shared" si="66"/>
        <v>PI.IC.IT.031305.01</v>
      </c>
      <c r="N380" s="39"/>
      <c r="O380" s="39" t="str">
        <f t="shared" si="67"/>
        <v>PH.IC.IT.031305.01</v>
      </c>
      <c r="Q380" s="39" t="str">
        <f t="shared" si="68"/>
        <v>CL.IC.IT.031305.01</v>
      </c>
      <c r="R380" s="39"/>
      <c r="S380" s="39" t="str">
        <f t="shared" si="69"/>
        <v>DR.IC.IT.031305.01</v>
      </c>
      <c r="T380" s="39"/>
      <c r="U380" s="60" t="str">
        <f t="shared" si="70"/>
        <v>IM.IC.IT.031305.01</v>
      </c>
      <c r="V380" s="59"/>
      <c r="W380" s="60" t="str">
        <f t="shared" si="71"/>
        <v>GE.IC.IT.031305.01</v>
      </c>
      <c r="AH380" s="35" t="s">
        <v>3207</v>
      </c>
      <c r="AI380" s="35">
        <v>1500</v>
      </c>
    </row>
    <row r="381" spans="1:35" s="35" customFormat="1" ht="15">
      <c r="A381" s="35" t="s">
        <v>2189</v>
      </c>
      <c r="C381" s="38" t="s">
        <v>4329</v>
      </c>
      <c r="D381" s="35" t="s">
        <v>4356</v>
      </c>
      <c r="E381" s="38" t="s">
        <v>4336</v>
      </c>
      <c r="F381" s="35" t="s">
        <v>3719</v>
      </c>
      <c r="G381" s="35" t="s">
        <v>3542</v>
      </c>
      <c r="H381" s="38" t="s">
        <v>3298</v>
      </c>
      <c r="I381" s="35" t="s">
        <v>3426</v>
      </c>
      <c r="J381" s="39" t="str">
        <f t="shared" si="64"/>
        <v>IC.IT.031401</v>
      </c>
      <c r="K381" s="38" t="s">
        <v>3298</v>
      </c>
      <c r="L381" s="35" t="str">
        <f t="shared" si="65"/>
        <v xml:space="preserve">      Drsg discharge unchanged</v>
      </c>
      <c r="M381" s="39" t="str">
        <f t="shared" si="66"/>
        <v>PI.IC.IT.031401.01</v>
      </c>
      <c r="N381" s="39"/>
      <c r="O381" s="39" t="str">
        <f t="shared" si="67"/>
        <v>PH.IC.IT.031401.01</v>
      </c>
      <c r="Q381" s="39" t="str">
        <f t="shared" si="68"/>
        <v>CL.IC.IT.031401.01</v>
      </c>
      <c r="R381" s="39"/>
      <c r="S381" s="39" t="str">
        <f t="shared" si="69"/>
        <v>DR.IC.IT.031401.01</v>
      </c>
      <c r="T381" s="39"/>
      <c r="U381" s="60" t="str">
        <f t="shared" si="70"/>
        <v>IM.IC.IT.031401.01</v>
      </c>
      <c r="V381" s="59"/>
      <c r="W381" s="60" t="str">
        <f t="shared" si="71"/>
        <v>GE.IC.IT.031401.01</v>
      </c>
      <c r="AH381" s="35" t="s">
        <v>3207</v>
      </c>
      <c r="AI381" s="35">
        <v>1500</v>
      </c>
    </row>
    <row r="382" spans="1:35" s="35" customFormat="1" ht="15">
      <c r="A382" s="35" t="s">
        <v>2189</v>
      </c>
      <c r="C382" s="38" t="s">
        <v>4329</v>
      </c>
      <c r="E382" s="38" t="s">
        <v>4336</v>
      </c>
      <c r="F382" s="35" t="s">
        <v>3719</v>
      </c>
      <c r="G382" s="35" t="s">
        <v>3543</v>
      </c>
      <c r="H382" s="38" t="s">
        <v>3293</v>
      </c>
      <c r="I382" s="35" t="s">
        <v>2546</v>
      </c>
      <c r="J382" s="39" t="str">
        <f t="shared" si="64"/>
        <v>IC.IT.031402</v>
      </c>
      <c r="K382" s="38" t="s">
        <v>3298</v>
      </c>
      <c r="L382" s="35" t="str">
        <f t="shared" si="65"/>
        <v xml:space="preserve">      Drsg discharge decreasing</v>
      </c>
      <c r="M382" s="39" t="str">
        <f t="shared" si="66"/>
        <v>PI.IC.IT.031402.01</v>
      </c>
      <c r="N382" s="39"/>
      <c r="O382" s="39" t="str">
        <f t="shared" si="67"/>
        <v>PH.IC.IT.031402.01</v>
      </c>
      <c r="Q382" s="39" t="str">
        <f t="shared" si="68"/>
        <v>CL.IC.IT.031402.01</v>
      </c>
      <c r="R382" s="39"/>
      <c r="S382" s="39" t="str">
        <f t="shared" si="69"/>
        <v>DR.IC.IT.031402.01</v>
      </c>
      <c r="T382" s="39"/>
      <c r="U382" s="60" t="str">
        <f t="shared" si="70"/>
        <v>IM.IC.IT.031402.01</v>
      </c>
      <c r="V382" s="59"/>
      <c r="W382" s="60" t="str">
        <f t="shared" si="71"/>
        <v>GE.IC.IT.031402.01</v>
      </c>
      <c r="AH382" s="35" t="s">
        <v>3207</v>
      </c>
      <c r="AI382" s="35">
        <v>1500</v>
      </c>
    </row>
    <row r="383" spans="1:35" s="35" customFormat="1" ht="15">
      <c r="A383" s="35" t="s">
        <v>2189</v>
      </c>
      <c r="C383" s="38" t="s">
        <v>4329</v>
      </c>
      <c r="E383" s="38" t="s">
        <v>4336</v>
      </c>
      <c r="F383" s="35" t="s">
        <v>3719</v>
      </c>
      <c r="G383" s="35" t="s">
        <v>3544</v>
      </c>
      <c r="H383" s="38" t="s">
        <v>4329</v>
      </c>
      <c r="I383" s="35" t="s">
        <v>2548</v>
      </c>
      <c r="J383" s="39" t="str">
        <f t="shared" si="64"/>
        <v>IC.IT.031403</v>
      </c>
      <c r="K383" s="38" t="s">
        <v>3298</v>
      </c>
      <c r="L383" s="35" t="str">
        <f t="shared" si="65"/>
        <v xml:space="preserve">      Drsg discharge increasing</v>
      </c>
      <c r="M383" s="39" t="str">
        <f t="shared" si="66"/>
        <v>PI.IC.IT.031403.01</v>
      </c>
      <c r="N383" s="39"/>
      <c r="O383" s="39" t="str">
        <f t="shared" si="67"/>
        <v>PH.IC.IT.031403.01</v>
      </c>
      <c r="Q383" s="39" t="str">
        <f t="shared" si="68"/>
        <v>CL.IC.IT.031403.01</v>
      </c>
      <c r="R383" s="39"/>
      <c r="S383" s="39" t="str">
        <f t="shared" si="69"/>
        <v>DR.IC.IT.031403.01</v>
      </c>
      <c r="T383" s="39"/>
      <c r="U383" s="60" t="str">
        <f t="shared" si="70"/>
        <v>IM.IC.IT.031403.01</v>
      </c>
      <c r="V383" s="59"/>
      <c r="W383" s="60" t="str">
        <f t="shared" si="71"/>
        <v>GE.IC.IT.031403.01</v>
      </c>
      <c r="AH383" s="35" t="s">
        <v>3207</v>
      </c>
      <c r="AI383" s="35">
        <v>1500</v>
      </c>
    </row>
    <row r="384" spans="1:35" s="35" customFormat="1" ht="15">
      <c r="A384" s="35" t="s">
        <v>2189</v>
      </c>
      <c r="C384" s="38" t="s">
        <v>4329</v>
      </c>
      <c r="D384" s="35" t="s">
        <v>4357</v>
      </c>
      <c r="E384" s="38" t="s">
        <v>4340</v>
      </c>
      <c r="F384" s="35" t="s">
        <v>3720</v>
      </c>
      <c r="G384" s="35" t="s">
        <v>3546</v>
      </c>
      <c r="H384" s="38" t="s">
        <v>3298</v>
      </c>
      <c r="I384" s="35" t="s">
        <v>3546</v>
      </c>
      <c r="J384" s="39" t="str">
        <f t="shared" si="64"/>
        <v>IC.IT.031501</v>
      </c>
      <c r="K384" s="38" t="s">
        <v>3298</v>
      </c>
      <c r="L384" s="35" t="str">
        <f t="shared" si="65"/>
        <v>Lateral</v>
      </c>
      <c r="M384" s="39" t="str">
        <f t="shared" si="66"/>
        <v>PI.IC.IT.031501.01</v>
      </c>
      <c r="N384" s="39"/>
      <c r="O384" s="39" t="str">
        <f t="shared" si="67"/>
        <v>PH.IC.IT.031501.01</v>
      </c>
      <c r="Q384" s="39" t="str">
        <f t="shared" si="68"/>
        <v>CL.IC.IT.031501.01</v>
      </c>
      <c r="R384" s="39"/>
      <c r="S384" s="39" t="str">
        <f t="shared" si="69"/>
        <v>DR.IC.IT.031501.01</v>
      </c>
      <c r="T384" s="39"/>
      <c r="U384" s="60" t="str">
        <f t="shared" si="70"/>
        <v>IM.IC.IT.031501.01</v>
      </c>
      <c r="V384" s="59"/>
      <c r="W384" s="60" t="str">
        <f t="shared" si="71"/>
        <v>GE.IC.IT.031501.01</v>
      </c>
      <c r="AH384" s="35" t="s">
        <v>3207</v>
      </c>
      <c r="AI384" s="35">
        <v>1500</v>
      </c>
    </row>
    <row r="385" spans="1:35" s="35" customFormat="1" ht="15">
      <c r="A385" s="35" t="s">
        <v>2189</v>
      </c>
      <c r="C385" s="38" t="s">
        <v>4329</v>
      </c>
      <c r="E385" s="38" t="s">
        <v>4340</v>
      </c>
      <c r="F385" s="35" t="s">
        <v>3720</v>
      </c>
      <c r="G385" s="35" t="s">
        <v>3547</v>
      </c>
      <c r="H385" s="38" t="s">
        <v>3293</v>
      </c>
      <c r="I385" s="35" t="s">
        <v>3547</v>
      </c>
      <c r="J385" s="39" t="str">
        <f t="shared" si="64"/>
        <v>IC.IT.031502</v>
      </c>
      <c r="K385" s="38" t="s">
        <v>3298</v>
      </c>
      <c r="L385" s="35" t="str">
        <f t="shared" si="65"/>
        <v>Medial</v>
      </c>
      <c r="M385" s="39" t="str">
        <f t="shared" si="66"/>
        <v>PI.IC.IT.031502.01</v>
      </c>
      <c r="N385" s="39"/>
      <c r="O385" s="39" t="str">
        <f t="shared" si="67"/>
        <v>PH.IC.IT.031502.01</v>
      </c>
      <c r="Q385" s="39" t="str">
        <f t="shared" si="68"/>
        <v>CL.IC.IT.031502.01</v>
      </c>
      <c r="R385" s="39"/>
      <c r="S385" s="39" t="str">
        <f t="shared" si="69"/>
        <v>DR.IC.IT.031502.01</v>
      </c>
      <c r="T385" s="39"/>
      <c r="U385" s="60" t="str">
        <f t="shared" si="70"/>
        <v>IM.IC.IT.031502.01</v>
      </c>
      <c r="V385" s="59"/>
      <c r="W385" s="60" t="str">
        <f t="shared" si="71"/>
        <v>GE.IC.IT.031502.01</v>
      </c>
      <c r="AH385" s="35" t="s">
        <v>3207</v>
      </c>
      <c r="AI385" s="35">
        <v>1500</v>
      </c>
    </row>
    <row r="386" spans="1:35" s="35" customFormat="1" ht="15">
      <c r="A386" s="35" t="s">
        <v>2189</v>
      </c>
      <c r="C386" s="38" t="s">
        <v>4329</v>
      </c>
      <c r="E386" s="38" t="s">
        <v>4340</v>
      </c>
      <c r="F386" s="35" t="s">
        <v>3720</v>
      </c>
      <c r="G386" s="35" t="s">
        <v>3548</v>
      </c>
      <c r="H386" s="38" t="s">
        <v>4329</v>
      </c>
      <c r="I386" s="35" t="s">
        <v>3548</v>
      </c>
      <c r="J386" s="39" t="str">
        <f t="shared" si="64"/>
        <v>IC.IT.031503</v>
      </c>
      <c r="K386" s="38" t="s">
        <v>3298</v>
      </c>
      <c r="L386" s="35" t="str">
        <f t="shared" si="65"/>
        <v>Anterior</v>
      </c>
      <c r="M386" s="39" t="str">
        <f t="shared" si="66"/>
        <v>PI.IC.IT.031503.01</v>
      </c>
      <c r="N386" s="39"/>
      <c r="O386" s="39" t="str">
        <f t="shared" si="67"/>
        <v>PH.IC.IT.031503.01</v>
      </c>
      <c r="Q386" s="39" t="str">
        <f t="shared" si="68"/>
        <v>CL.IC.IT.031503.01</v>
      </c>
      <c r="R386" s="39"/>
      <c r="S386" s="39" t="str">
        <f t="shared" si="69"/>
        <v>DR.IC.IT.031503.01</v>
      </c>
      <c r="T386" s="39"/>
      <c r="U386" s="60" t="str">
        <f t="shared" si="70"/>
        <v>IM.IC.IT.031503.01</v>
      </c>
      <c r="V386" s="59"/>
      <c r="W386" s="60" t="str">
        <f t="shared" si="71"/>
        <v>GE.IC.IT.031503.01</v>
      </c>
      <c r="AH386" s="35" t="s">
        <v>3207</v>
      </c>
      <c r="AI386" s="35">
        <v>1500</v>
      </c>
    </row>
    <row r="387" spans="1:35" s="35" customFormat="1" ht="15">
      <c r="A387" s="35" t="s">
        <v>2189</v>
      </c>
      <c r="C387" s="38" t="s">
        <v>4329</v>
      </c>
      <c r="E387" s="38" t="s">
        <v>4340</v>
      </c>
      <c r="F387" s="35" t="s">
        <v>3720</v>
      </c>
      <c r="G387" s="35" t="s">
        <v>3549</v>
      </c>
      <c r="H387" s="38" t="s">
        <v>4308</v>
      </c>
      <c r="I387" s="35" t="s">
        <v>3549</v>
      </c>
      <c r="J387" s="39" t="str">
        <f t="shared" ref="J387:J451" si="72">CONCATENATE("IC.IT.",C387,E387,H387)</f>
        <v>IC.IT.031504</v>
      </c>
      <c r="K387" s="38" t="s">
        <v>3298</v>
      </c>
      <c r="L387" s="35" t="str">
        <f t="shared" si="65"/>
        <v>Posterior</v>
      </c>
      <c r="M387" s="39" t="str">
        <f t="shared" si="66"/>
        <v>PI.IC.IT.031504.01</v>
      </c>
      <c r="N387" s="39"/>
      <c r="O387" s="39" t="str">
        <f t="shared" si="67"/>
        <v>PH.IC.IT.031504.01</v>
      </c>
      <c r="Q387" s="39" t="str">
        <f t="shared" si="68"/>
        <v>CL.IC.IT.031504.01</v>
      </c>
      <c r="R387" s="39"/>
      <c r="S387" s="39" t="str">
        <f t="shared" si="69"/>
        <v>DR.IC.IT.031504.01</v>
      </c>
      <c r="T387" s="39"/>
      <c r="U387" s="60" t="str">
        <f t="shared" si="70"/>
        <v>IM.IC.IT.031504.01</v>
      </c>
      <c r="V387" s="59"/>
      <c r="W387" s="60" t="str">
        <f t="shared" si="71"/>
        <v>GE.IC.IT.031504.01</v>
      </c>
      <c r="AH387" s="35" t="s">
        <v>3207</v>
      </c>
      <c r="AI387" s="35">
        <v>1500</v>
      </c>
    </row>
    <row r="388" spans="1:35" s="35" customFormat="1" ht="15">
      <c r="A388" s="35" t="s">
        <v>2189</v>
      </c>
      <c r="C388" s="38" t="s">
        <v>4329</v>
      </c>
      <c r="E388" s="38" t="s">
        <v>4340</v>
      </c>
      <c r="F388" s="35" t="s">
        <v>3720</v>
      </c>
      <c r="G388" s="35" t="s">
        <v>3550</v>
      </c>
      <c r="H388" s="38" t="s">
        <v>4265</v>
      </c>
      <c r="I388" s="35" t="s">
        <v>3550</v>
      </c>
      <c r="J388" s="39" t="str">
        <f t="shared" si="72"/>
        <v>IC.IT.031505</v>
      </c>
      <c r="K388" s="38" t="s">
        <v>3298</v>
      </c>
      <c r="L388" s="35" t="str">
        <f t="shared" si="65"/>
        <v>Proximal</v>
      </c>
      <c r="M388" s="39" t="str">
        <f t="shared" si="66"/>
        <v>PI.IC.IT.031505.01</v>
      </c>
      <c r="N388" s="39"/>
      <c r="O388" s="39" t="str">
        <f t="shared" si="67"/>
        <v>PH.IC.IT.031505.01</v>
      </c>
      <c r="Q388" s="39" t="str">
        <f t="shared" si="68"/>
        <v>CL.IC.IT.031505.01</v>
      </c>
      <c r="R388" s="39"/>
      <c r="S388" s="39" t="str">
        <f t="shared" si="69"/>
        <v>DR.IC.IT.031505.01</v>
      </c>
      <c r="T388" s="39"/>
      <c r="U388" s="60" t="str">
        <f t="shared" si="70"/>
        <v>IM.IC.IT.031505.01</v>
      </c>
      <c r="V388" s="59"/>
      <c r="W388" s="60" t="str">
        <f t="shared" si="71"/>
        <v>GE.IC.IT.031505.01</v>
      </c>
      <c r="AH388" s="35" t="s">
        <v>3207</v>
      </c>
      <c r="AI388" s="35">
        <v>1500</v>
      </c>
    </row>
    <row r="389" spans="1:35" s="35" customFormat="1" ht="15">
      <c r="A389" s="35" t="s">
        <v>2189</v>
      </c>
      <c r="C389" s="38" t="s">
        <v>4329</v>
      </c>
      <c r="E389" s="38" t="s">
        <v>4340</v>
      </c>
      <c r="F389" s="35" t="s">
        <v>3720</v>
      </c>
      <c r="G389" s="35" t="s">
        <v>3551</v>
      </c>
      <c r="H389" s="38" t="s">
        <v>4309</v>
      </c>
      <c r="I389" s="35" t="s">
        <v>3551</v>
      </c>
      <c r="J389" s="39" t="str">
        <f t="shared" si="72"/>
        <v>IC.IT.031506</v>
      </c>
      <c r="K389" s="38" t="s">
        <v>3298</v>
      </c>
      <c r="L389" s="35" t="str">
        <f t="shared" si="65"/>
        <v>Distal</v>
      </c>
      <c r="M389" s="39" t="str">
        <f t="shared" si="66"/>
        <v>PI.IC.IT.031506.01</v>
      </c>
      <c r="N389" s="39"/>
      <c r="O389" s="39" t="str">
        <f t="shared" si="67"/>
        <v>PH.IC.IT.031506.01</v>
      </c>
      <c r="Q389" s="39" t="str">
        <f t="shared" si="68"/>
        <v>CL.IC.IT.031506.01</v>
      </c>
      <c r="R389" s="39"/>
      <c r="S389" s="39" t="str">
        <f t="shared" si="69"/>
        <v>DR.IC.IT.031506.01</v>
      </c>
      <c r="T389" s="39"/>
      <c r="U389" s="60" t="str">
        <f t="shared" si="70"/>
        <v>IM.IC.IT.031506.01</v>
      </c>
      <c r="V389" s="59"/>
      <c r="W389" s="60" t="str">
        <f t="shared" si="71"/>
        <v>GE.IC.IT.031506.01</v>
      </c>
      <c r="AH389" s="35" t="s">
        <v>3207</v>
      </c>
      <c r="AI389" s="35">
        <v>1500</v>
      </c>
    </row>
    <row r="390" spans="1:35" s="35" customFormat="1" ht="15">
      <c r="A390" s="35" t="s">
        <v>2189</v>
      </c>
      <c r="C390" s="38" t="s">
        <v>4329</v>
      </c>
      <c r="E390" s="38" t="s">
        <v>4340</v>
      </c>
      <c r="F390" s="35" t="s">
        <v>3720</v>
      </c>
      <c r="G390" s="35" t="s">
        <v>3552</v>
      </c>
      <c r="H390" s="38" t="s">
        <v>4311</v>
      </c>
      <c r="I390" s="35" t="s">
        <v>3552</v>
      </c>
      <c r="J390" s="39" t="str">
        <f t="shared" si="72"/>
        <v>IC.IT.031507</v>
      </c>
      <c r="K390" s="38" t="s">
        <v>3298</v>
      </c>
      <c r="L390" s="35" t="str">
        <f t="shared" ref="L390:L454" si="73">G390</f>
        <v>Upper</v>
      </c>
      <c r="M390" s="39" t="str">
        <f t="shared" ref="M390:M454" si="74">CONCATENATE("PI.",J390,".",K390)</f>
        <v>PI.IC.IT.031507.01</v>
      </c>
      <c r="N390" s="39"/>
      <c r="O390" s="39" t="str">
        <f t="shared" ref="O390:O454" si="75">CONCATENATE("PH.",J390,".",K390)</f>
        <v>PH.IC.IT.031507.01</v>
      </c>
      <c r="Q390" s="39" t="str">
        <f t="shared" ref="Q390:Q454" si="76">CONCATENATE("CL.",J390,".",K390)</f>
        <v>CL.IC.IT.031507.01</v>
      </c>
      <c r="R390" s="39"/>
      <c r="S390" s="39" t="str">
        <f t="shared" si="69"/>
        <v>DR.IC.IT.031507.01</v>
      </c>
      <c r="T390" s="39"/>
      <c r="U390" s="60" t="str">
        <f t="shared" si="70"/>
        <v>IM.IC.IT.031507.01</v>
      </c>
      <c r="V390" s="59"/>
      <c r="W390" s="60" t="str">
        <f t="shared" si="71"/>
        <v>GE.IC.IT.031507.01</v>
      </c>
      <c r="AH390" s="35" t="s">
        <v>3207</v>
      </c>
      <c r="AI390" s="35">
        <v>1500</v>
      </c>
    </row>
    <row r="391" spans="1:35" s="35" customFormat="1" ht="15">
      <c r="A391" s="35" t="s">
        <v>2189</v>
      </c>
      <c r="C391" s="38" t="s">
        <v>4329</v>
      </c>
      <c r="E391" s="38" t="s">
        <v>4340</v>
      </c>
      <c r="F391" s="35" t="s">
        <v>3720</v>
      </c>
      <c r="G391" s="35" t="s">
        <v>3553</v>
      </c>
      <c r="H391" s="38" t="s">
        <v>4312</v>
      </c>
      <c r="I391" s="35" t="s">
        <v>3553</v>
      </c>
      <c r="J391" s="39" t="str">
        <f t="shared" si="72"/>
        <v>IC.IT.031508</v>
      </c>
      <c r="K391" s="38" t="s">
        <v>3298</v>
      </c>
      <c r="L391" s="35" t="str">
        <f t="shared" si="73"/>
        <v>Lower</v>
      </c>
      <c r="M391" s="39" t="str">
        <f t="shared" si="74"/>
        <v>PI.IC.IT.031508.01</v>
      </c>
      <c r="N391" s="39"/>
      <c r="O391" s="39" t="str">
        <f t="shared" si="75"/>
        <v>PH.IC.IT.031508.01</v>
      </c>
      <c r="Q391" s="39" t="str">
        <f t="shared" si="76"/>
        <v>CL.IC.IT.031508.01</v>
      </c>
      <c r="R391" s="39"/>
      <c r="S391" s="39" t="str">
        <f t="shared" ref="S391:S455" si="77">CONCATENATE("DR.",J391,".",K391)</f>
        <v>DR.IC.IT.031508.01</v>
      </c>
      <c r="T391" s="39"/>
      <c r="U391" s="60" t="str">
        <f t="shared" ref="U391:U455" si="78">CONCATENATE("IM.",J391, ".",K391)</f>
        <v>IM.IC.IT.031508.01</v>
      </c>
      <c r="V391" s="59"/>
      <c r="W391" s="60" t="str">
        <f t="shared" ref="W391:W455" si="79">CONCATENATE("GE.",J391, ".",K391)</f>
        <v>GE.IC.IT.031508.01</v>
      </c>
      <c r="AH391" s="35" t="s">
        <v>3207</v>
      </c>
      <c r="AI391" s="35">
        <v>1500</v>
      </c>
    </row>
    <row r="392" spans="1:35" s="35" customFormat="1" ht="15">
      <c r="A392" s="35" t="s">
        <v>2189</v>
      </c>
      <c r="C392" s="38" t="s">
        <v>4329</v>
      </c>
      <c r="D392" s="35" t="s">
        <v>4358</v>
      </c>
      <c r="E392" s="38" t="s">
        <v>4341</v>
      </c>
      <c r="F392" s="35" t="s">
        <v>3721</v>
      </c>
      <c r="G392" s="35" t="s">
        <v>1493</v>
      </c>
      <c r="H392" s="38" t="s">
        <v>3298</v>
      </c>
      <c r="I392" s="35" t="s">
        <v>1493</v>
      </c>
      <c r="J392" s="39" t="str">
        <f t="shared" si="72"/>
        <v>IC.IT.031601</v>
      </c>
      <c r="K392" s="38" t="s">
        <v>3298</v>
      </c>
      <c r="L392" s="35" t="str">
        <f t="shared" si="73"/>
        <v>RUQ</v>
      </c>
      <c r="M392" s="39" t="str">
        <f t="shared" si="74"/>
        <v>PI.IC.IT.031601.01</v>
      </c>
      <c r="N392" s="39"/>
      <c r="O392" s="39" t="str">
        <f t="shared" si="75"/>
        <v>PH.IC.IT.031601.01</v>
      </c>
      <c r="Q392" s="39" t="str">
        <f t="shared" si="76"/>
        <v>CL.IC.IT.031601.01</v>
      </c>
      <c r="R392" s="39"/>
      <c r="S392" s="39" t="str">
        <f t="shared" si="77"/>
        <v>DR.IC.IT.031601.01</v>
      </c>
      <c r="T392" s="39"/>
      <c r="U392" s="60" t="str">
        <f t="shared" si="78"/>
        <v>IM.IC.IT.031601.01</v>
      </c>
      <c r="V392" s="59"/>
      <c r="W392" s="60" t="str">
        <f t="shared" si="79"/>
        <v>GE.IC.IT.031601.01</v>
      </c>
      <c r="AH392" s="35" t="s">
        <v>3207</v>
      </c>
      <c r="AI392" s="35">
        <v>1500</v>
      </c>
    </row>
    <row r="393" spans="1:35" s="35" customFormat="1" ht="15">
      <c r="A393" s="35" t="s">
        <v>2189</v>
      </c>
      <c r="C393" s="38" t="s">
        <v>4329</v>
      </c>
      <c r="E393" s="38" t="s">
        <v>4341</v>
      </c>
      <c r="F393" s="35" t="s">
        <v>3721</v>
      </c>
      <c r="G393" s="35" t="s">
        <v>1492</v>
      </c>
      <c r="H393" s="38" t="s">
        <v>3293</v>
      </c>
      <c r="I393" s="35" t="s">
        <v>1492</v>
      </c>
      <c r="J393" s="39" t="str">
        <f t="shared" si="72"/>
        <v>IC.IT.031602</v>
      </c>
      <c r="K393" s="38" t="s">
        <v>3298</v>
      </c>
      <c r="L393" s="35" t="str">
        <f t="shared" si="73"/>
        <v>RLQ</v>
      </c>
      <c r="M393" s="39" t="str">
        <f t="shared" si="74"/>
        <v>PI.IC.IT.031602.01</v>
      </c>
      <c r="N393" s="39"/>
      <c r="O393" s="39" t="str">
        <f t="shared" si="75"/>
        <v>PH.IC.IT.031602.01</v>
      </c>
      <c r="Q393" s="39" t="str">
        <f t="shared" si="76"/>
        <v>CL.IC.IT.031602.01</v>
      </c>
      <c r="R393" s="39"/>
      <c r="S393" s="39" t="str">
        <f t="shared" si="77"/>
        <v>DR.IC.IT.031602.01</v>
      </c>
      <c r="T393" s="39"/>
      <c r="U393" s="60" t="str">
        <f t="shared" si="78"/>
        <v>IM.IC.IT.031602.01</v>
      </c>
      <c r="V393" s="59"/>
      <c r="W393" s="60" t="str">
        <f t="shared" si="79"/>
        <v>GE.IC.IT.031602.01</v>
      </c>
      <c r="AH393" s="35" t="s">
        <v>3207</v>
      </c>
      <c r="AI393" s="35">
        <v>1500</v>
      </c>
    </row>
    <row r="394" spans="1:35" s="35" customFormat="1" ht="15">
      <c r="A394" s="35" t="s">
        <v>2189</v>
      </c>
      <c r="C394" s="38" t="s">
        <v>4329</v>
      </c>
      <c r="E394" s="38" t="s">
        <v>4341</v>
      </c>
      <c r="F394" s="35" t="s">
        <v>3721</v>
      </c>
      <c r="G394" s="35" t="s">
        <v>1491</v>
      </c>
      <c r="H394" s="38" t="s">
        <v>4329</v>
      </c>
      <c r="I394" s="35" t="s">
        <v>1491</v>
      </c>
      <c r="J394" s="39" t="str">
        <f t="shared" si="72"/>
        <v>IC.IT.031603</v>
      </c>
      <c r="K394" s="38" t="s">
        <v>3298</v>
      </c>
      <c r="L394" s="35" t="str">
        <f t="shared" si="73"/>
        <v>LUQ</v>
      </c>
      <c r="M394" s="39" t="str">
        <f t="shared" si="74"/>
        <v>PI.IC.IT.031603.01</v>
      </c>
      <c r="N394" s="39"/>
      <c r="O394" s="39" t="str">
        <f t="shared" si="75"/>
        <v>PH.IC.IT.031603.01</v>
      </c>
      <c r="Q394" s="39" t="str">
        <f t="shared" si="76"/>
        <v>CL.IC.IT.031603.01</v>
      </c>
      <c r="R394" s="39"/>
      <c r="S394" s="39" t="str">
        <f t="shared" si="77"/>
        <v>DR.IC.IT.031603.01</v>
      </c>
      <c r="T394" s="39"/>
      <c r="U394" s="60" t="str">
        <f t="shared" si="78"/>
        <v>IM.IC.IT.031603.01</v>
      </c>
      <c r="V394" s="59"/>
      <c r="W394" s="60" t="str">
        <f t="shared" si="79"/>
        <v>GE.IC.IT.031603.01</v>
      </c>
      <c r="AH394" s="35" t="s">
        <v>3207</v>
      </c>
      <c r="AI394" s="35">
        <v>1500</v>
      </c>
    </row>
    <row r="395" spans="1:35" s="35" customFormat="1" ht="15">
      <c r="A395" s="35" t="s">
        <v>2189</v>
      </c>
      <c r="C395" s="38" t="s">
        <v>4329</v>
      </c>
      <c r="E395" s="38" t="s">
        <v>4341</v>
      </c>
      <c r="F395" s="35" t="s">
        <v>3721</v>
      </c>
      <c r="G395" s="35" t="s">
        <v>1490</v>
      </c>
      <c r="H395" s="38" t="s">
        <v>4308</v>
      </c>
      <c r="I395" s="35" t="s">
        <v>1490</v>
      </c>
      <c r="J395" s="39" t="str">
        <f t="shared" si="72"/>
        <v>IC.IT.031604</v>
      </c>
      <c r="K395" s="38" t="s">
        <v>3298</v>
      </c>
      <c r="L395" s="35" t="str">
        <f t="shared" si="73"/>
        <v>LLQ</v>
      </c>
      <c r="M395" s="39" t="str">
        <f t="shared" si="74"/>
        <v>PI.IC.IT.031604.01</v>
      </c>
      <c r="N395" s="39"/>
      <c r="O395" s="39" t="str">
        <f t="shared" si="75"/>
        <v>PH.IC.IT.031604.01</v>
      </c>
      <c r="Q395" s="39" t="str">
        <f t="shared" si="76"/>
        <v>CL.IC.IT.031604.01</v>
      </c>
      <c r="R395" s="39"/>
      <c r="S395" s="39" t="str">
        <f t="shared" si="77"/>
        <v>DR.IC.IT.031604.01</v>
      </c>
      <c r="T395" s="39"/>
      <c r="U395" s="60" t="str">
        <f t="shared" si="78"/>
        <v>IM.IC.IT.031604.01</v>
      </c>
      <c r="V395" s="59"/>
      <c r="W395" s="60" t="str">
        <f t="shared" si="79"/>
        <v>GE.IC.IT.031604.01</v>
      </c>
      <c r="AH395" s="35" t="s">
        <v>3207</v>
      </c>
      <c r="AI395" s="35">
        <v>1500</v>
      </c>
    </row>
    <row r="396" spans="1:35" s="35" customFormat="1" ht="15">
      <c r="A396" s="35" t="s">
        <v>2189</v>
      </c>
      <c r="C396" s="38" t="s">
        <v>4329</v>
      </c>
      <c r="E396" s="38" t="s">
        <v>4341</v>
      </c>
      <c r="F396" s="35" t="s">
        <v>3721</v>
      </c>
      <c r="G396" s="35" t="s">
        <v>3555</v>
      </c>
      <c r="H396" s="38" t="s">
        <v>4265</v>
      </c>
      <c r="I396" s="35" t="s">
        <v>3556</v>
      </c>
      <c r="J396" s="39" t="str">
        <f t="shared" si="72"/>
        <v>IC.IT.031605</v>
      </c>
      <c r="K396" s="38" t="s">
        <v>3298</v>
      </c>
      <c r="L396" s="35" t="str">
        <f t="shared" si="73"/>
        <v>Abdomen, general</v>
      </c>
      <c r="M396" s="39" t="str">
        <f t="shared" si="74"/>
        <v>PI.IC.IT.031605.01</v>
      </c>
      <c r="N396" s="39"/>
      <c r="O396" s="39" t="str">
        <f t="shared" si="75"/>
        <v>PH.IC.IT.031605.01</v>
      </c>
      <c r="Q396" s="39" t="str">
        <f t="shared" si="76"/>
        <v>CL.IC.IT.031605.01</v>
      </c>
      <c r="R396" s="39"/>
      <c r="S396" s="39" t="str">
        <f t="shared" si="77"/>
        <v>DR.IC.IT.031605.01</v>
      </c>
      <c r="T396" s="39"/>
      <c r="U396" s="60" t="str">
        <f t="shared" si="78"/>
        <v>IM.IC.IT.031605.01</v>
      </c>
      <c r="V396" s="59"/>
      <c r="W396" s="60" t="str">
        <f t="shared" si="79"/>
        <v>GE.IC.IT.031605.01</v>
      </c>
      <c r="AH396" s="35" t="s">
        <v>3207</v>
      </c>
      <c r="AI396" s="35">
        <v>1500</v>
      </c>
    </row>
    <row r="397" spans="1:35" s="35" customFormat="1" ht="15">
      <c r="A397" s="35" t="s">
        <v>2189</v>
      </c>
      <c r="C397" s="38" t="s">
        <v>4329</v>
      </c>
      <c r="E397" s="38" t="s">
        <v>4341</v>
      </c>
      <c r="F397" s="35" t="s">
        <v>3721</v>
      </c>
      <c r="G397" s="35" t="s">
        <v>3557</v>
      </c>
      <c r="H397" s="38" t="s">
        <v>4309</v>
      </c>
      <c r="I397" s="35" t="s">
        <v>3558</v>
      </c>
      <c r="J397" s="39" t="str">
        <f t="shared" si="72"/>
        <v>IC.IT.031606</v>
      </c>
      <c r="K397" s="38" t="s">
        <v>3298</v>
      </c>
      <c r="L397" s="35" t="str">
        <f t="shared" si="73"/>
        <v>Flank, right</v>
      </c>
      <c r="M397" s="39" t="str">
        <f t="shared" si="74"/>
        <v>PI.IC.IT.031606.01</v>
      </c>
      <c r="N397" s="39"/>
      <c r="O397" s="39" t="str">
        <f t="shared" si="75"/>
        <v>PH.IC.IT.031606.01</v>
      </c>
      <c r="Q397" s="39" t="str">
        <f t="shared" si="76"/>
        <v>CL.IC.IT.031606.01</v>
      </c>
      <c r="R397" s="39"/>
      <c r="S397" s="39" t="str">
        <f t="shared" si="77"/>
        <v>DR.IC.IT.031606.01</v>
      </c>
      <c r="T397" s="39"/>
      <c r="U397" s="60" t="str">
        <f t="shared" si="78"/>
        <v>IM.IC.IT.031606.01</v>
      </c>
      <c r="V397" s="59"/>
      <c r="W397" s="60" t="str">
        <f t="shared" si="79"/>
        <v>GE.IC.IT.031606.01</v>
      </c>
      <c r="AH397" s="35" t="s">
        <v>3207</v>
      </c>
      <c r="AI397" s="35">
        <v>1500</v>
      </c>
    </row>
    <row r="398" spans="1:35" s="35" customFormat="1" ht="15">
      <c r="A398" s="35" t="s">
        <v>2189</v>
      </c>
      <c r="C398" s="38" t="s">
        <v>4329</v>
      </c>
      <c r="E398" s="38" t="s">
        <v>4341</v>
      </c>
      <c r="F398" s="35" t="s">
        <v>3721</v>
      </c>
      <c r="G398" s="35" t="s">
        <v>3559</v>
      </c>
      <c r="H398" s="38" t="s">
        <v>4311</v>
      </c>
      <c r="I398" s="35" t="s">
        <v>3560</v>
      </c>
      <c r="J398" s="39" t="str">
        <f t="shared" si="72"/>
        <v>IC.IT.031607</v>
      </c>
      <c r="K398" s="38" t="s">
        <v>3298</v>
      </c>
      <c r="L398" s="35" t="str">
        <f t="shared" si="73"/>
        <v>Flank, left</v>
      </c>
      <c r="M398" s="39" t="str">
        <f t="shared" si="74"/>
        <v>PI.IC.IT.031607.01</v>
      </c>
      <c r="N398" s="39"/>
      <c r="O398" s="39" t="str">
        <f t="shared" si="75"/>
        <v>PH.IC.IT.031607.01</v>
      </c>
      <c r="Q398" s="39" t="str">
        <f t="shared" si="76"/>
        <v>CL.IC.IT.031607.01</v>
      </c>
      <c r="R398" s="39"/>
      <c r="S398" s="39" t="str">
        <f t="shared" si="77"/>
        <v>DR.IC.IT.031607.01</v>
      </c>
      <c r="T398" s="39"/>
      <c r="U398" s="60" t="str">
        <f t="shared" si="78"/>
        <v>IM.IC.IT.031607.01</v>
      </c>
      <c r="V398" s="59"/>
      <c r="W398" s="60" t="str">
        <f t="shared" si="79"/>
        <v>GE.IC.IT.031607.01</v>
      </c>
      <c r="AH398" s="35" t="s">
        <v>3207</v>
      </c>
      <c r="AI398" s="35">
        <v>1500</v>
      </c>
    </row>
    <row r="399" spans="1:35" s="35" customFormat="1" ht="15">
      <c r="A399" s="35" t="s">
        <v>2189</v>
      </c>
      <c r="C399" s="38" t="s">
        <v>4329</v>
      </c>
      <c r="E399" s="38" t="s">
        <v>4341</v>
      </c>
      <c r="F399" s="35" t="s">
        <v>3721</v>
      </c>
      <c r="G399" s="35" t="s">
        <v>4359</v>
      </c>
      <c r="H399" s="38" t="s">
        <v>4312</v>
      </c>
      <c r="I399" s="35" t="s">
        <v>4359</v>
      </c>
      <c r="J399" s="39" t="str">
        <f t="shared" si="72"/>
        <v>IC.IT.031608</v>
      </c>
      <c r="K399" s="38" t="s">
        <v>3298</v>
      </c>
      <c r="L399" s="35" t="str">
        <f t="shared" si="73"/>
        <v>Midline</v>
      </c>
      <c r="M399" s="39" t="str">
        <f t="shared" si="74"/>
        <v>PI.IC.IT.031608.01</v>
      </c>
      <c r="N399" s="39"/>
      <c r="O399" s="39" t="str">
        <f t="shared" si="75"/>
        <v>PH.IC.IT.031608.01</v>
      </c>
      <c r="Q399" s="39" t="str">
        <f t="shared" si="76"/>
        <v>CL.IC.IT.031608.01</v>
      </c>
      <c r="R399" s="39"/>
      <c r="S399" s="39" t="str">
        <f t="shared" si="77"/>
        <v>DR.IC.IT.031608.01</v>
      </c>
      <c r="T399" s="39"/>
      <c r="U399" s="60" t="str">
        <f t="shared" si="78"/>
        <v>IM.IC.IT.031608.01</v>
      </c>
      <c r="V399" s="59"/>
      <c r="W399" s="60" t="str">
        <f t="shared" si="79"/>
        <v>GE.IC.IT.031608.01</v>
      </c>
      <c r="Y399" s="35">
        <v>166</v>
      </c>
      <c r="AH399" s="35" t="s">
        <v>3207</v>
      </c>
      <c r="AI399" s="35">
        <v>1500</v>
      </c>
    </row>
    <row r="400" spans="1:35" s="35" customFormat="1" ht="15">
      <c r="A400" s="35" t="s">
        <v>2189</v>
      </c>
      <c r="C400" s="38" t="s">
        <v>3296</v>
      </c>
      <c r="E400" s="38" t="s">
        <v>4341</v>
      </c>
      <c r="F400" s="35" t="s">
        <v>4406</v>
      </c>
      <c r="G400" s="35" t="s">
        <v>3562</v>
      </c>
      <c r="H400" s="38" t="s">
        <v>3312</v>
      </c>
      <c r="I400" s="35" t="s">
        <v>4360</v>
      </c>
      <c r="J400" s="39" t="str">
        <f t="shared" si="72"/>
        <v>IC.IT.031609</v>
      </c>
      <c r="K400" s="38" t="s">
        <v>3298</v>
      </c>
      <c r="L400" s="35" t="str">
        <f t="shared" si="73"/>
        <v>Laparoscopic</v>
      </c>
      <c r="M400" s="39" t="str">
        <f t="shared" si="74"/>
        <v>PI.IC.IT.031609.01</v>
      </c>
      <c r="N400" s="39"/>
      <c r="O400" s="39" t="str">
        <f t="shared" si="75"/>
        <v>PH.IC.IT.031609.01</v>
      </c>
      <c r="Q400" s="39" t="str">
        <f t="shared" si="76"/>
        <v>CL.IC.IT.031609.01</v>
      </c>
      <c r="R400" s="39"/>
      <c r="S400" s="39" t="str">
        <f t="shared" si="77"/>
        <v>DR.IC.IT.031609.01</v>
      </c>
      <c r="T400" s="39"/>
      <c r="U400" s="60" t="str">
        <f t="shared" si="78"/>
        <v>IM.IC.IT.031609.01</v>
      </c>
      <c r="V400" s="59"/>
      <c r="W400" s="60" t="str">
        <f t="shared" si="79"/>
        <v>GE.IC.IT.031609.01</v>
      </c>
      <c r="AH400" s="35" t="s">
        <v>3207</v>
      </c>
      <c r="AI400" s="35">
        <v>1500</v>
      </c>
    </row>
    <row r="401" spans="1:37" s="35" customFormat="1" ht="15">
      <c r="A401" s="35" t="s">
        <v>2189</v>
      </c>
      <c r="C401" s="38" t="s">
        <v>2219</v>
      </c>
      <c r="E401" s="38" t="s">
        <v>4341</v>
      </c>
      <c r="F401" s="35" t="s">
        <v>4406</v>
      </c>
      <c r="G401" s="35" t="s">
        <v>6564</v>
      </c>
      <c r="H401" s="38" t="s">
        <v>2124</v>
      </c>
      <c r="I401" s="35" t="s">
        <v>6564</v>
      </c>
      <c r="J401" s="39" t="str">
        <f t="shared" si="72"/>
        <v>IC.IT.031610</v>
      </c>
      <c r="K401" s="38" t="s">
        <v>3289</v>
      </c>
      <c r="L401" s="35" t="str">
        <f t="shared" si="73"/>
        <v>Umbilical</v>
      </c>
      <c r="M401" s="39" t="str">
        <f t="shared" si="74"/>
        <v>PI.IC.IT.031610.01</v>
      </c>
      <c r="N401" s="39"/>
      <c r="O401" s="39" t="str">
        <f t="shared" si="75"/>
        <v>PH.IC.IT.031610.01</v>
      </c>
      <c r="Q401" s="39" t="str">
        <f t="shared" si="76"/>
        <v>CL.IC.IT.031610.01</v>
      </c>
      <c r="R401" s="39"/>
      <c r="S401" s="39" t="str">
        <f t="shared" si="77"/>
        <v>DR.IC.IT.031610.01</v>
      </c>
      <c r="T401" s="39"/>
      <c r="U401" s="60" t="str">
        <f t="shared" si="78"/>
        <v>IM.IC.IT.031610.01</v>
      </c>
      <c r="V401" s="59"/>
      <c r="W401" s="60" t="str">
        <f t="shared" si="79"/>
        <v>GE.IC.IT.031610.01</v>
      </c>
      <c r="AJ401" s="35" t="s">
        <v>3207</v>
      </c>
      <c r="AK401" s="35">
        <v>1654</v>
      </c>
    </row>
    <row r="402" spans="1:37" s="35" customFormat="1" ht="15">
      <c r="A402" s="35" t="s">
        <v>2189</v>
      </c>
      <c r="C402" s="38" t="s">
        <v>4329</v>
      </c>
      <c r="D402" s="35" t="s">
        <v>4361</v>
      </c>
      <c r="E402" s="38" t="s">
        <v>4342</v>
      </c>
      <c r="F402" s="35" t="s">
        <v>3722</v>
      </c>
      <c r="G402" s="35" t="s">
        <v>3564</v>
      </c>
      <c r="H402" s="38" t="s">
        <v>3298</v>
      </c>
      <c r="I402" s="35" t="s">
        <v>3565</v>
      </c>
      <c r="J402" s="39" t="str">
        <f t="shared" si="72"/>
        <v>IC.IT.031701</v>
      </c>
      <c r="K402" s="38" t="s">
        <v>3298</v>
      </c>
      <c r="L402" s="35" t="str">
        <f t="shared" si="73"/>
        <v>Axilla, right</v>
      </c>
      <c r="M402" s="39" t="str">
        <f t="shared" si="74"/>
        <v>PI.IC.IT.031701.01</v>
      </c>
      <c r="N402" s="39"/>
      <c r="O402" s="39" t="str">
        <f t="shared" si="75"/>
        <v>PH.IC.IT.031701.01</v>
      </c>
      <c r="Q402" s="39" t="str">
        <f t="shared" si="76"/>
        <v>CL.IC.IT.031701.01</v>
      </c>
      <c r="R402" s="39"/>
      <c r="S402" s="39" t="str">
        <f t="shared" si="77"/>
        <v>DR.IC.IT.031701.01</v>
      </c>
      <c r="T402" s="39"/>
      <c r="U402" s="60" t="str">
        <f t="shared" si="78"/>
        <v>IM.IC.IT.031701.01</v>
      </c>
      <c r="V402" s="59"/>
      <c r="W402" s="60" t="str">
        <f t="shared" si="79"/>
        <v>GE.IC.IT.031701.01</v>
      </c>
      <c r="AH402" s="35" t="s">
        <v>3207</v>
      </c>
      <c r="AI402" s="35">
        <v>1500</v>
      </c>
    </row>
    <row r="403" spans="1:37" s="35" customFormat="1" ht="15">
      <c r="A403" s="35" t="s">
        <v>2189</v>
      </c>
      <c r="C403" s="38" t="s">
        <v>3296</v>
      </c>
      <c r="E403" s="38" t="s">
        <v>4342</v>
      </c>
      <c r="F403" s="35" t="s">
        <v>3722</v>
      </c>
      <c r="G403" s="35" t="s">
        <v>3566</v>
      </c>
      <c r="H403" s="38" t="s">
        <v>4306</v>
      </c>
      <c r="I403" s="35" t="s">
        <v>3567</v>
      </c>
      <c r="J403" s="39" t="str">
        <f t="shared" si="72"/>
        <v>IC.IT.031702</v>
      </c>
      <c r="K403" s="38" t="s">
        <v>3298</v>
      </c>
      <c r="L403" s="35" t="str">
        <f t="shared" si="73"/>
        <v>Axilla, left</v>
      </c>
      <c r="M403" s="39" t="str">
        <f t="shared" si="74"/>
        <v>PI.IC.IT.031702.01</v>
      </c>
      <c r="N403" s="39"/>
      <c r="O403" s="39" t="str">
        <f t="shared" si="75"/>
        <v>PH.IC.IT.031702.01</v>
      </c>
      <c r="Q403" s="39" t="str">
        <f t="shared" si="76"/>
        <v>CL.IC.IT.031702.01</v>
      </c>
      <c r="R403" s="39"/>
      <c r="S403" s="39" t="str">
        <f t="shared" si="77"/>
        <v>DR.IC.IT.031702.01</v>
      </c>
      <c r="T403" s="39"/>
      <c r="U403" s="60" t="str">
        <f t="shared" si="78"/>
        <v>IM.IC.IT.031702.01</v>
      </c>
      <c r="V403" s="59"/>
      <c r="W403" s="60" t="str">
        <f t="shared" si="79"/>
        <v>GE.IC.IT.031702.01</v>
      </c>
      <c r="AH403" s="35" t="s">
        <v>3207</v>
      </c>
      <c r="AI403" s="35">
        <v>1500</v>
      </c>
    </row>
    <row r="404" spans="1:37" s="35" customFormat="1" ht="15">
      <c r="A404" s="35" t="s">
        <v>2189</v>
      </c>
      <c r="C404" s="38" t="s">
        <v>3296</v>
      </c>
      <c r="E404" s="38" t="s">
        <v>4342</v>
      </c>
      <c r="F404" s="35" t="s">
        <v>3722</v>
      </c>
      <c r="G404" s="35" t="s">
        <v>3568</v>
      </c>
      <c r="H404" s="38" t="s">
        <v>3296</v>
      </c>
      <c r="I404" s="35" t="s">
        <v>3569</v>
      </c>
      <c r="J404" s="39" t="str">
        <f t="shared" si="72"/>
        <v>IC.IT.031703</v>
      </c>
      <c r="K404" s="38" t="s">
        <v>3298</v>
      </c>
      <c r="L404" s="35" t="str">
        <f t="shared" si="73"/>
        <v>Arm upper, right</v>
      </c>
      <c r="M404" s="39" t="str">
        <f t="shared" si="74"/>
        <v>PI.IC.IT.031703.01</v>
      </c>
      <c r="N404" s="39"/>
      <c r="O404" s="39" t="str">
        <f t="shared" si="75"/>
        <v>PH.IC.IT.031703.01</v>
      </c>
      <c r="Q404" s="39" t="str">
        <f t="shared" si="76"/>
        <v>CL.IC.IT.031703.01</v>
      </c>
      <c r="R404" s="39"/>
      <c r="S404" s="39" t="str">
        <f t="shared" si="77"/>
        <v>DR.IC.IT.031703.01</v>
      </c>
      <c r="T404" s="39"/>
      <c r="U404" s="60" t="str">
        <f t="shared" si="78"/>
        <v>IM.IC.IT.031703.01</v>
      </c>
      <c r="V404" s="59"/>
      <c r="W404" s="60" t="str">
        <f t="shared" si="79"/>
        <v>GE.IC.IT.031703.01</v>
      </c>
      <c r="AH404" s="35" t="s">
        <v>3207</v>
      </c>
      <c r="AI404" s="35">
        <v>1500</v>
      </c>
    </row>
    <row r="405" spans="1:37" s="35" customFormat="1" ht="15">
      <c r="A405" s="35" t="s">
        <v>2189</v>
      </c>
      <c r="C405" s="38" t="s">
        <v>3296</v>
      </c>
      <c r="E405" s="38" t="s">
        <v>4342</v>
      </c>
      <c r="F405" s="35" t="s">
        <v>3722</v>
      </c>
      <c r="G405" s="35" t="s">
        <v>3570</v>
      </c>
      <c r="H405" s="38" t="s">
        <v>4308</v>
      </c>
      <c r="I405" s="35" t="s">
        <v>3571</v>
      </c>
      <c r="J405" s="39" t="str">
        <f t="shared" si="72"/>
        <v>IC.IT.031704</v>
      </c>
      <c r="K405" s="38" t="s">
        <v>3298</v>
      </c>
      <c r="L405" s="35" t="str">
        <f t="shared" si="73"/>
        <v>Arm upper, left</v>
      </c>
      <c r="M405" s="39" t="str">
        <f t="shared" si="74"/>
        <v>PI.IC.IT.031704.01</v>
      </c>
      <c r="N405" s="39"/>
      <c r="O405" s="39" t="str">
        <f t="shared" si="75"/>
        <v>PH.IC.IT.031704.01</v>
      </c>
      <c r="Q405" s="39" t="str">
        <f t="shared" si="76"/>
        <v>CL.IC.IT.031704.01</v>
      </c>
      <c r="R405" s="39"/>
      <c r="S405" s="39" t="str">
        <f t="shared" si="77"/>
        <v>DR.IC.IT.031704.01</v>
      </c>
      <c r="T405" s="39"/>
      <c r="U405" s="60" t="str">
        <f t="shared" si="78"/>
        <v>IM.IC.IT.031704.01</v>
      </c>
      <c r="V405" s="59"/>
      <c r="W405" s="60" t="str">
        <f t="shared" si="79"/>
        <v>GE.IC.IT.031704.01</v>
      </c>
      <c r="AH405" s="35" t="s">
        <v>3207</v>
      </c>
      <c r="AI405" s="35">
        <v>1500</v>
      </c>
    </row>
    <row r="406" spans="1:37" s="35" customFormat="1" ht="15">
      <c r="A406" s="35" t="s">
        <v>2189</v>
      </c>
      <c r="C406" s="38" t="s">
        <v>3296</v>
      </c>
      <c r="E406" s="38" t="s">
        <v>4342</v>
      </c>
      <c r="F406" s="35" t="s">
        <v>3722</v>
      </c>
      <c r="G406" s="35" t="s">
        <v>3572</v>
      </c>
      <c r="H406" s="38" t="s">
        <v>4265</v>
      </c>
      <c r="I406" s="35" t="s">
        <v>3573</v>
      </c>
      <c r="J406" s="39" t="str">
        <f t="shared" si="72"/>
        <v>IC.IT.031705</v>
      </c>
      <c r="K406" s="38" t="s">
        <v>3298</v>
      </c>
      <c r="L406" s="35" t="str">
        <f t="shared" si="73"/>
        <v>Elbow, right</v>
      </c>
      <c r="M406" s="39" t="str">
        <f t="shared" si="74"/>
        <v>PI.IC.IT.031705.01</v>
      </c>
      <c r="N406" s="39"/>
      <c r="O406" s="39" t="str">
        <f t="shared" si="75"/>
        <v>PH.IC.IT.031705.01</v>
      </c>
      <c r="Q406" s="39" t="str">
        <f t="shared" si="76"/>
        <v>CL.IC.IT.031705.01</v>
      </c>
      <c r="R406" s="39"/>
      <c r="S406" s="39" t="str">
        <f t="shared" si="77"/>
        <v>DR.IC.IT.031705.01</v>
      </c>
      <c r="T406" s="39"/>
      <c r="U406" s="60" t="str">
        <f t="shared" si="78"/>
        <v>IM.IC.IT.031705.01</v>
      </c>
      <c r="V406" s="59"/>
      <c r="W406" s="60" t="str">
        <f t="shared" si="79"/>
        <v>GE.IC.IT.031705.01</v>
      </c>
      <c r="AH406" s="35" t="s">
        <v>3207</v>
      </c>
      <c r="AI406" s="35">
        <v>1500</v>
      </c>
    </row>
    <row r="407" spans="1:37" s="35" customFormat="1" ht="15">
      <c r="A407" s="35" t="s">
        <v>2189</v>
      </c>
      <c r="C407" s="38" t="s">
        <v>3296</v>
      </c>
      <c r="E407" s="38" t="s">
        <v>4342</v>
      </c>
      <c r="F407" s="35" t="s">
        <v>3722</v>
      </c>
      <c r="G407" s="35" t="s">
        <v>3574</v>
      </c>
      <c r="H407" s="38" t="s">
        <v>4309</v>
      </c>
      <c r="I407" s="35" t="s">
        <v>3575</v>
      </c>
      <c r="J407" s="39" t="str">
        <f t="shared" si="72"/>
        <v>IC.IT.031706</v>
      </c>
      <c r="K407" s="38" t="s">
        <v>3298</v>
      </c>
      <c r="L407" s="35" t="str">
        <f t="shared" si="73"/>
        <v>Elbow, left</v>
      </c>
      <c r="M407" s="39" t="str">
        <f t="shared" si="74"/>
        <v>PI.IC.IT.031706.01</v>
      </c>
      <c r="N407" s="39"/>
      <c r="O407" s="39" t="str">
        <f t="shared" si="75"/>
        <v>PH.IC.IT.031706.01</v>
      </c>
      <c r="Q407" s="39" t="str">
        <f t="shared" si="76"/>
        <v>CL.IC.IT.031706.01</v>
      </c>
      <c r="R407" s="39"/>
      <c r="S407" s="39" t="str">
        <f t="shared" si="77"/>
        <v>DR.IC.IT.031706.01</v>
      </c>
      <c r="T407" s="39"/>
      <c r="U407" s="60" t="str">
        <f t="shared" si="78"/>
        <v>IM.IC.IT.031706.01</v>
      </c>
      <c r="V407" s="59"/>
      <c r="W407" s="60" t="str">
        <f t="shared" si="79"/>
        <v>GE.IC.IT.031706.01</v>
      </c>
      <c r="AH407" s="35" t="s">
        <v>3207</v>
      </c>
      <c r="AI407" s="35">
        <v>1500</v>
      </c>
    </row>
    <row r="408" spans="1:37" s="35" customFormat="1" ht="15">
      <c r="A408" s="35" t="s">
        <v>2189</v>
      </c>
      <c r="C408" s="38" t="s">
        <v>4329</v>
      </c>
      <c r="E408" s="38" t="s">
        <v>4342</v>
      </c>
      <c r="F408" s="35" t="s">
        <v>3722</v>
      </c>
      <c r="G408" s="35" t="s">
        <v>3576</v>
      </c>
      <c r="H408" s="38" t="s">
        <v>4311</v>
      </c>
      <c r="I408" s="35" t="s">
        <v>3577</v>
      </c>
      <c r="J408" s="39" t="str">
        <f t="shared" si="72"/>
        <v>IC.IT.031707</v>
      </c>
      <c r="K408" s="38" t="s">
        <v>3298</v>
      </c>
      <c r="L408" s="35" t="str">
        <f t="shared" si="73"/>
        <v>Forearm, right</v>
      </c>
      <c r="M408" s="39" t="str">
        <f t="shared" si="74"/>
        <v>PI.IC.IT.031707.01</v>
      </c>
      <c r="N408" s="39"/>
      <c r="O408" s="39" t="str">
        <f t="shared" si="75"/>
        <v>PH.IC.IT.031707.01</v>
      </c>
      <c r="Q408" s="39" t="str">
        <f t="shared" si="76"/>
        <v>CL.IC.IT.031707.01</v>
      </c>
      <c r="R408" s="39"/>
      <c r="S408" s="39" t="str">
        <f t="shared" si="77"/>
        <v>DR.IC.IT.031707.01</v>
      </c>
      <c r="T408" s="39"/>
      <c r="U408" s="60" t="str">
        <f t="shared" si="78"/>
        <v>IM.IC.IT.031707.01</v>
      </c>
      <c r="V408" s="59"/>
      <c r="W408" s="60" t="str">
        <f t="shared" si="79"/>
        <v>GE.IC.IT.031707.01</v>
      </c>
      <c r="AH408" s="35" t="s">
        <v>3207</v>
      </c>
      <c r="AI408" s="35">
        <v>1500</v>
      </c>
    </row>
    <row r="409" spans="1:37" s="35" customFormat="1" ht="15">
      <c r="A409" s="35" t="s">
        <v>2189</v>
      </c>
      <c r="C409" s="38" t="s">
        <v>4329</v>
      </c>
      <c r="E409" s="38" t="s">
        <v>4342</v>
      </c>
      <c r="F409" s="35" t="s">
        <v>3722</v>
      </c>
      <c r="G409" s="35" t="s">
        <v>3578</v>
      </c>
      <c r="H409" s="38" t="s">
        <v>4312</v>
      </c>
      <c r="I409" s="35" t="s">
        <v>3579</v>
      </c>
      <c r="J409" s="39" t="str">
        <f t="shared" si="72"/>
        <v>IC.IT.031708</v>
      </c>
      <c r="K409" s="38" t="s">
        <v>3298</v>
      </c>
      <c r="L409" s="35" t="str">
        <f t="shared" si="73"/>
        <v>Forearm, left</v>
      </c>
      <c r="M409" s="39" t="str">
        <f t="shared" si="74"/>
        <v>PI.IC.IT.031708.01</v>
      </c>
      <c r="N409" s="39"/>
      <c r="O409" s="39" t="str">
        <f t="shared" si="75"/>
        <v>PH.IC.IT.031708.01</v>
      </c>
      <c r="Q409" s="39" t="str">
        <f t="shared" si="76"/>
        <v>CL.IC.IT.031708.01</v>
      </c>
      <c r="R409" s="39"/>
      <c r="S409" s="39" t="str">
        <f t="shared" si="77"/>
        <v>DR.IC.IT.031708.01</v>
      </c>
      <c r="T409" s="39"/>
      <c r="U409" s="60" t="str">
        <f t="shared" si="78"/>
        <v>IM.IC.IT.031708.01</v>
      </c>
      <c r="V409" s="59"/>
      <c r="W409" s="60" t="str">
        <f t="shared" si="79"/>
        <v>GE.IC.IT.031708.01</v>
      </c>
      <c r="AH409" s="35" t="s">
        <v>3207</v>
      </c>
      <c r="AI409" s="35">
        <v>1500</v>
      </c>
    </row>
    <row r="410" spans="1:37" s="35" customFormat="1" ht="15">
      <c r="A410" s="35" t="s">
        <v>2189</v>
      </c>
      <c r="C410" s="38" t="s">
        <v>4329</v>
      </c>
      <c r="E410" s="38" t="s">
        <v>4342</v>
      </c>
      <c r="F410" s="35" t="s">
        <v>3722</v>
      </c>
      <c r="G410" s="35" t="s">
        <v>3580</v>
      </c>
      <c r="H410" s="38" t="s">
        <v>4313</v>
      </c>
      <c r="I410" s="35" t="s">
        <v>3581</v>
      </c>
      <c r="J410" s="39" t="str">
        <f t="shared" si="72"/>
        <v>IC.IT.031709</v>
      </c>
      <c r="K410" s="38" t="s">
        <v>3298</v>
      </c>
      <c r="L410" s="35" t="str">
        <f t="shared" si="73"/>
        <v>Wrist, right</v>
      </c>
      <c r="M410" s="39" t="str">
        <f t="shared" si="74"/>
        <v>PI.IC.IT.031709.01</v>
      </c>
      <c r="N410" s="39"/>
      <c r="O410" s="39" t="str">
        <f t="shared" si="75"/>
        <v>PH.IC.IT.031709.01</v>
      </c>
      <c r="Q410" s="39" t="str">
        <f t="shared" si="76"/>
        <v>CL.IC.IT.031709.01</v>
      </c>
      <c r="R410" s="39"/>
      <c r="S410" s="39" t="str">
        <f t="shared" si="77"/>
        <v>DR.IC.IT.031709.01</v>
      </c>
      <c r="T410" s="39"/>
      <c r="U410" s="60" t="str">
        <f t="shared" si="78"/>
        <v>IM.IC.IT.031709.01</v>
      </c>
      <c r="V410" s="59"/>
      <c r="W410" s="60" t="str">
        <f t="shared" si="79"/>
        <v>GE.IC.IT.031709.01</v>
      </c>
      <c r="AH410" s="35" t="s">
        <v>3207</v>
      </c>
      <c r="AI410" s="35">
        <v>1500</v>
      </c>
    </row>
    <row r="411" spans="1:37" s="35" customFormat="1" ht="15">
      <c r="A411" s="35" t="s">
        <v>2189</v>
      </c>
      <c r="C411" s="38" t="s">
        <v>4329</v>
      </c>
      <c r="E411" s="38" t="s">
        <v>4342</v>
      </c>
      <c r="F411" s="35" t="s">
        <v>3722</v>
      </c>
      <c r="G411" s="35" t="s">
        <v>3582</v>
      </c>
      <c r="H411" s="38" t="s">
        <v>3331</v>
      </c>
      <c r="I411" s="35" t="s">
        <v>3583</v>
      </c>
      <c r="J411" s="39" t="str">
        <f t="shared" si="72"/>
        <v>IC.IT.031710</v>
      </c>
      <c r="K411" s="38" t="s">
        <v>3298</v>
      </c>
      <c r="L411" s="35" t="str">
        <f t="shared" si="73"/>
        <v>Wrist, left</v>
      </c>
      <c r="M411" s="39" t="str">
        <f t="shared" si="74"/>
        <v>PI.IC.IT.031710.01</v>
      </c>
      <c r="N411" s="39"/>
      <c r="O411" s="39" t="str">
        <f t="shared" si="75"/>
        <v>PH.IC.IT.031710.01</v>
      </c>
      <c r="Q411" s="39" t="str">
        <f t="shared" si="76"/>
        <v>CL.IC.IT.031710.01</v>
      </c>
      <c r="R411" s="39"/>
      <c r="S411" s="39" t="str">
        <f t="shared" si="77"/>
        <v>DR.IC.IT.031710.01</v>
      </c>
      <c r="T411" s="39"/>
      <c r="U411" s="60" t="str">
        <f t="shared" si="78"/>
        <v>IM.IC.IT.031710.01</v>
      </c>
      <c r="V411" s="59"/>
      <c r="W411" s="60" t="str">
        <f t="shared" si="79"/>
        <v>GE.IC.IT.031710.01</v>
      </c>
      <c r="AH411" s="35" t="s">
        <v>3207</v>
      </c>
      <c r="AI411" s="35">
        <v>1500</v>
      </c>
    </row>
    <row r="412" spans="1:37" s="35" customFormat="1" ht="15">
      <c r="A412" s="35" t="s">
        <v>2189</v>
      </c>
      <c r="C412" s="38" t="s">
        <v>4329</v>
      </c>
      <c r="E412" s="38" t="s">
        <v>4342</v>
      </c>
      <c r="F412" s="35" t="s">
        <v>3722</v>
      </c>
      <c r="G412" s="35" t="s">
        <v>3584</v>
      </c>
      <c r="H412" s="38" t="s">
        <v>4334</v>
      </c>
      <c r="I412" s="35" t="s">
        <v>3585</v>
      </c>
      <c r="J412" s="39" t="str">
        <f t="shared" si="72"/>
        <v>IC.IT.031712</v>
      </c>
      <c r="K412" s="38" t="s">
        <v>3298</v>
      </c>
      <c r="L412" s="35" t="str">
        <f t="shared" si="73"/>
        <v>Hand, right</v>
      </c>
      <c r="M412" s="39" t="str">
        <f t="shared" si="74"/>
        <v>PI.IC.IT.031712.01</v>
      </c>
      <c r="N412" s="39"/>
      <c r="O412" s="39" t="str">
        <f t="shared" si="75"/>
        <v>PH.IC.IT.031712.01</v>
      </c>
      <c r="Q412" s="39" t="str">
        <f t="shared" si="76"/>
        <v>CL.IC.IT.031712.01</v>
      </c>
      <c r="R412" s="39"/>
      <c r="S412" s="39" t="str">
        <f t="shared" si="77"/>
        <v>DR.IC.IT.031712.01</v>
      </c>
      <c r="T412" s="39"/>
      <c r="U412" s="60" t="str">
        <f t="shared" si="78"/>
        <v>IM.IC.IT.031712.01</v>
      </c>
      <c r="V412" s="59"/>
      <c r="W412" s="60" t="str">
        <f t="shared" si="79"/>
        <v>GE.IC.IT.031712.01</v>
      </c>
      <c r="AH412" s="35" t="s">
        <v>3207</v>
      </c>
      <c r="AI412" s="35">
        <v>1500</v>
      </c>
    </row>
    <row r="413" spans="1:37" s="35" customFormat="1" ht="15">
      <c r="A413" s="35" t="s">
        <v>2189</v>
      </c>
      <c r="C413" s="38" t="s">
        <v>4329</v>
      </c>
      <c r="E413" s="38" t="s">
        <v>4342</v>
      </c>
      <c r="F413" s="35" t="s">
        <v>3722</v>
      </c>
      <c r="G413" s="35" t="s">
        <v>3586</v>
      </c>
      <c r="H413" s="38" t="s">
        <v>4335</v>
      </c>
      <c r="I413" s="35" t="s">
        <v>3587</v>
      </c>
      <c r="J413" s="39" t="str">
        <f t="shared" si="72"/>
        <v>IC.IT.031713</v>
      </c>
      <c r="K413" s="38" t="s">
        <v>3298</v>
      </c>
      <c r="L413" s="35" t="str">
        <f t="shared" si="73"/>
        <v>Hand, left</v>
      </c>
      <c r="M413" s="39" t="str">
        <f t="shared" si="74"/>
        <v>PI.IC.IT.031713.01</v>
      </c>
      <c r="N413" s="39"/>
      <c r="O413" s="39" t="str">
        <f t="shared" si="75"/>
        <v>PH.IC.IT.031713.01</v>
      </c>
      <c r="Q413" s="39" t="str">
        <f t="shared" si="76"/>
        <v>CL.IC.IT.031713.01</v>
      </c>
      <c r="R413" s="39"/>
      <c r="S413" s="39" t="str">
        <f t="shared" si="77"/>
        <v>DR.IC.IT.031713.01</v>
      </c>
      <c r="T413" s="39"/>
      <c r="U413" s="60" t="str">
        <f t="shared" si="78"/>
        <v>IM.IC.IT.031713.01</v>
      </c>
      <c r="V413" s="59"/>
      <c r="W413" s="60" t="str">
        <f t="shared" si="79"/>
        <v>GE.IC.IT.031713.01</v>
      </c>
      <c r="AH413" s="35" t="s">
        <v>3207</v>
      </c>
      <c r="AI413" s="35">
        <v>1500</v>
      </c>
    </row>
    <row r="414" spans="1:37" s="35" customFormat="1" ht="15">
      <c r="A414" s="35" t="s">
        <v>2189</v>
      </c>
      <c r="C414" s="38" t="s">
        <v>4329</v>
      </c>
      <c r="E414" s="38" t="s">
        <v>4342</v>
      </c>
      <c r="F414" s="35" t="s">
        <v>3722</v>
      </c>
      <c r="G414" s="35" t="s">
        <v>3588</v>
      </c>
      <c r="H414" s="38" t="s">
        <v>4336</v>
      </c>
      <c r="I414" s="35" t="s">
        <v>3589</v>
      </c>
      <c r="J414" s="39" t="str">
        <f t="shared" si="72"/>
        <v>IC.IT.031714</v>
      </c>
      <c r="K414" s="38" t="s">
        <v>3298</v>
      </c>
      <c r="L414" s="35" t="str">
        <f t="shared" si="73"/>
        <v>Finger(s), right: specify</v>
      </c>
      <c r="M414" s="39" t="str">
        <f t="shared" si="74"/>
        <v>PI.IC.IT.031714.01</v>
      </c>
      <c r="N414" s="39"/>
      <c r="O414" s="39" t="str">
        <f t="shared" si="75"/>
        <v>PH.IC.IT.031714.01</v>
      </c>
      <c r="Q414" s="39" t="str">
        <f t="shared" si="76"/>
        <v>CL.IC.IT.031714.01</v>
      </c>
      <c r="R414" s="39"/>
      <c r="S414" s="39" t="str">
        <f t="shared" si="77"/>
        <v>DR.IC.IT.031714.01</v>
      </c>
      <c r="T414" s="39"/>
      <c r="U414" s="60" t="str">
        <f t="shared" si="78"/>
        <v>IM.IC.IT.031714.01</v>
      </c>
      <c r="V414" s="59"/>
      <c r="W414" s="60" t="str">
        <f t="shared" si="79"/>
        <v>GE.IC.IT.031714.01</v>
      </c>
      <c r="AH414" s="35" t="s">
        <v>3207</v>
      </c>
      <c r="AI414" s="35">
        <v>1500</v>
      </c>
    </row>
    <row r="415" spans="1:37" s="35" customFormat="1" ht="15">
      <c r="A415" s="35" t="s">
        <v>2189</v>
      </c>
      <c r="C415" s="38" t="s">
        <v>4329</v>
      </c>
      <c r="E415" s="38" t="s">
        <v>4342</v>
      </c>
      <c r="F415" s="35" t="s">
        <v>3722</v>
      </c>
      <c r="G415" s="35" t="s">
        <v>3590</v>
      </c>
      <c r="H415" s="38" t="s">
        <v>4340</v>
      </c>
      <c r="I415" s="35" t="s">
        <v>3591</v>
      </c>
      <c r="J415" s="39" t="str">
        <f t="shared" si="72"/>
        <v>IC.IT.031715</v>
      </c>
      <c r="K415" s="38" t="s">
        <v>3298</v>
      </c>
      <c r="L415" s="35" t="str">
        <f t="shared" si="73"/>
        <v>Finger(s), left:  specify</v>
      </c>
      <c r="M415" s="39" t="str">
        <f t="shared" si="74"/>
        <v>PI.IC.IT.031715.01</v>
      </c>
      <c r="N415" s="39"/>
      <c r="O415" s="39" t="str">
        <f t="shared" si="75"/>
        <v>PH.IC.IT.031715.01</v>
      </c>
      <c r="Q415" s="39" t="str">
        <f t="shared" si="76"/>
        <v>CL.IC.IT.031715.01</v>
      </c>
      <c r="R415" s="39"/>
      <c r="S415" s="39" t="str">
        <f t="shared" si="77"/>
        <v>DR.IC.IT.031715.01</v>
      </c>
      <c r="T415" s="39"/>
      <c r="U415" s="60" t="str">
        <f t="shared" si="78"/>
        <v>IM.IC.IT.031715.01</v>
      </c>
      <c r="V415" s="59"/>
      <c r="W415" s="60" t="str">
        <f t="shared" si="79"/>
        <v>GE.IC.IT.031715.01</v>
      </c>
      <c r="AH415" s="35" t="s">
        <v>3207</v>
      </c>
      <c r="AI415" s="35">
        <v>1500</v>
      </c>
    </row>
    <row r="416" spans="1:37" s="35" customFormat="1" ht="15">
      <c r="A416" s="35" t="s">
        <v>2189</v>
      </c>
      <c r="C416" s="38" t="s">
        <v>4329</v>
      </c>
      <c r="E416" s="38" t="s">
        <v>4342</v>
      </c>
      <c r="F416" s="35" t="s">
        <v>3722</v>
      </c>
      <c r="G416" s="35" t="s">
        <v>3592</v>
      </c>
      <c r="H416" s="38" t="s">
        <v>4341</v>
      </c>
      <c r="I416" s="35" t="s">
        <v>3593</v>
      </c>
      <c r="J416" s="39" t="str">
        <f t="shared" si="72"/>
        <v>IC.IT.031716</v>
      </c>
      <c r="K416" s="38" t="s">
        <v>3298</v>
      </c>
      <c r="L416" s="35" t="str">
        <f t="shared" si="73"/>
        <v>Thigh, right</v>
      </c>
      <c r="M416" s="39" t="str">
        <f t="shared" si="74"/>
        <v>PI.IC.IT.031716.01</v>
      </c>
      <c r="N416" s="39"/>
      <c r="O416" s="39" t="str">
        <f t="shared" si="75"/>
        <v>PH.IC.IT.031716.01</v>
      </c>
      <c r="Q416" s="39" t="str">
        <f t="shared" si="76"/>
        <v>CL.IC.IT.031716.01</v>
      </c>
      <c r="R416" s="39"/>
      <c r="S416" s="39" t="str">
        <f t="shared" si="77"/>
        <v>DR.IC.IT.031716.01</v>
      </c>
      <c r="T416" s="39"/>
      <c r="U416" s="60" t="str">
        <f t="shared" si="78"/>
        <v>IM.IC.IT.031716.01</v>
      </c>
      <c r="V416" s="59"/>
      <c r="W416" s="60" t="str">
        <f t="shared" si="79"/>
        <v>GE.IC.IT.031716.01</v>
      </c>
      <c r="AH416" s="35" t="s">
        <v>3207</v>
      </c>
      <c r="AI416" s="35">
        <v>1500</v>
      </c>
    </row>
    <row r="417" spans="1:35" s="35" customFormat="1" ht="15">
      <c r="A417" s="35" t="s">
        <v>2189</v>
      </c>
      <c r="C417" s="38" t="s">
        <v>4329</v>
      </c>
      <c r="E417" s="38" t="s">
        <v>4342</v>
      </c>
      <c r="F417" s="35" t="s">
        <v>3722</v>
      </c>
      <c r="G417" s="35" t="s">
        <v>3594</v>
      </c>
      <c r="H417" s="38" t="s">
        <v>4342</v>
      </c>
      <c r="I417" s="35" t="s">
        <v>3595</v>
      </c>
      <c r="J417" s="39" t="str">
        <f t="shared" si="72"/>
        <v>IC.IT.031717</v>
      </c>
      <c r="K417" s="38" t="s">
        <v>3298</v>
      </c>
      <c r="L417" s="35" t="str">
        <f t="shared" si="73"/>
        <v>Thigh, left</v>
      </c>
      <c r="M417" s="39" t="str">
        <f t="shared" si="74"/>
        <v>PI.IC.IT.031717.01</v>
      </c>
      <c r="N417" s="39"/>
      <c r="O417" s="39" t="str">
        <f t="shared" si="75"/>
        <v>PH.IC.IT.031717.01</v>
      </c>
      <c r="Q417" s="39" t="str">
        <f t="shared" si="76"/>
        <v>CL.IC.IT.031717.01</v>
      </c>
      <c r="R417" s="39"/>
      <c r="S417" s="39" t="str">
        <f t="shared" si="77"/>
        <v>DR.IC.IT.031717.01</v>
      </c>
      <c r="T417" s="39"/>
      <c r="U417" s="60" t="str">
        <f t="shared" si="78"/>
        <v>IM.IC.IT.031717.01</v>
      </c>
      <c r="V417" s="59"/>
      <c r="W417" s="60" t="str">
        <f t="shared" si="79"/>
        <v>GE.IC.IT.031717.01</v>
      </c>
      <c r="AH417" s="35" t="s">
        <v>3207</v>
      </c>
      <c r="AI417" s="35">
        <v>1500</v>
      </c>
    </row>
    <row r="418" spans="1:35" s="35" customFormat="1" ht="15">
      <c r="A418" s="35" t="s">
        <v>2189</v>
      </c>
      <c r="C418" s="38" t="s">
        <v>4329</v>
      </c>
      <c r="E418" s="38" t="s">
        <v>4342</v>
      </c>
      <c r="F418" s="35" t="s">
        <v>3722</v>
      </c>
      <c r="G418" s="35" t="s">
        <v>3596</v>
      </c>
      <c r="H418" s="38" t="s">
        <v>4343</v>
      </c>
      <c r="I418" s="35" t="s">
        <v>3597</v>
      </c>
      <c r="J418" s="39" t="str">
        <f t="shared" si="72"/>
        <v>IC.IT.031718</v>
      </c>
      <c r="K418" s="38" t="s">
        <v>3298</v>
      </c>
      <c r="L418" s="35" t="str">
        <f t="shared" si="73"/>
        <v>Knee, right</v>
      </c>
      <c r="M418" s="39" t="str">
        <f t="shared" si="74"/>
        <v>PI.IC.IT.031718.01</v>
      </c>
      <c r="N418" s="39"/>
      <c r="O418" s="39" t="str">
        <f t="shared" si="75"/>
        <v>PH.IC.IT.031718.01</v>
      </c>
      <c r="Q418" s="39" t="str">
        <f t="shared" si="76"/>
        <v>CL.IC.IT.031718.01</v>
      </c>
      <c r="R418" s="39"/>
      <c r="S418" s="39" t="str">
        <f t="shared" si="77"/>
        <v>DR.IC.IT.031718.01</v>
      </c>
      <c r="T418" s="39"/>
      <c r="U418" s="60" t="str">
        <f t="shared" si="78"/>
        <v>IM.IC.IT.031718.01</v>
      </c>
      <c r="V418" s="59"/>
      <c r="W418" s="60" t="str">
        <f t="shared" si="79"/>
        <v>GE.IC.IT.031718.01</v>
      </c>
      <c r="AH418" s="35" t="s">
        <v>3207</v>
      </c>
      <c r="AI418" s="35">
        <v>1500</v>
      </c>
    </row>
    <row r="419" spans="1:35" s="35" customFormat="1" ht="15">
      <c r="A419" s="35" t="s">
        <v>2189</v>
      </c>
      <c r="C419" s="38" t="s">
        <v>4329</v>
      </c>
      <c r="E419" s="38" t="s">
        <v>4342</v>
      </c>
      <c r="F419" s="35" t="s">
        <v>3722</v>
      </c>
      <c r="G419" s="35" t="s">
        <v>3598</v>
      </c>
      <c r="H419" s="38" t="s">
        <v>4345</v>
      </c>
      <c r="I419" s="35" t="s">
        <v>3599</v>
      </c>
      <c r="J419" s="39" t="str">
        <f t="shared" si="72"/>
        <v>IC.IT.031719</v>
      </c>
      <c r="K419" s="38" t="s">
        <v>3298</v>
      </c>
      <c r="L419" s="35" t="str">
        <f t="shared" si="73"/>
        <v>Knee, left</v>
      </c>
      <c r="M419" s="39" t="str">
        <f t="shared" si="74"/>
        <v>PI.IC.IT.031719.01</v>
      </c>
      <c r="N419" s="39"/>
      <c r="O419" s="39" t="str">
        <f t="shared" si="75"/>
        <v>PH.IC.IT.031719.01</v>
      </c>
      <c r="Q419" s="39" t="str">
        <f t="shared" si="76"/>
        <v>CL.IC.IT.031719.01</v>
      </c>
      <c r="R419" s="39"/>
      <c r="S419" s="39" t="str">
        <f t="shared" si="77"/>
        <v>DR.IC.IT.031719.01</v>
      </c>
      <c r="T419" s="39"/>
      <c r="U419" s="60" t="str">
        <f t="shared" si="78"/>
        <v>IM.IC.IT.031719.01</v>
      </c>
      <c r="V419" s="59"/>
      <c r="W419" s="60" t="str">
        <f t="shared" si="79"/>
        <v>GE.IC.IT.031719.01</v>
      </c>
      <c r="AH419" s="35" t="s">
        <v>3207</v>
      </c>
      <c r="AI419" s="35">
        <v>1500</v>
      </c>
    </row>
    <row r="420" spans="1:35" s="35" customFormat="1" ht="15">
      <c r="A420" s="35" t="s">
        <v>2189</v>
      </c>
      <c r="C420" s="38" t="s">
        <v>4329</v>
      </c>
      <c r="E420" s="38" t="s">
        <v>4342</v>
      </c>
      <c r="F420" s="35" t="s">
        <v>3722</v>
      </c>
      <c r="G420" s="35" t="s">
        <v>3600</v>
      </c>
      <c r="H420" s="38" t="s">
        <v>4362</v>
      </c>
      <c r="I420" s="35" t="s">
        <v>3601</v>
      </c>
      <c r="J420" s="39" t="str">
        <f t="shared" si="72"/>
        <v>IC.IT.031720</v>
      </c>
      <c r="K420" s="38" t="s">
        <v>3298</v>
      </c>
      <c r="L420" s="35" t="str">
        <f t="shared" si="73"/>
        <v>Calf, right</v>
      </c>
      <c r="M420" s="39" t="str">
        <f t="shared" si="74"/>
        <v>PI.IC.IT.031720.01</v>
      </c>
      <c r="N420" s="39"/>
      <c r="O420" s="39" t="str">
        <f t="shared" si="75"/>
        <v>PH.IC.IT.031720.01</v>
      </c>
      <c r="Q420" s="39" t="str">
        <f t="shared" si="76"/>
        <v>CL.IC.IT.031720.01</v>
      </c>
      <c r="R420" s="39"/>
      <c r="S420" s="39" t="str">
        <f t="shared" si="77"/>
        <v>DR.IC.IT.031720.01</v>
      </c>
      <c r="T420" s="39"/>
      <c r="U420" s="60" t="str">
        <f t="shared" si="78"/>
        <v>IM.IC.IT.031720.01</v>
      </c>
      <c r="V420" s="59"/>
      <c r="W420" s="60" t="str">
        <f t="shared" si="79"/>
        <v>GE.IC.IT.031720.01</v>
      </c>
      <c r="AH420" s="35" t="s">
        <v>3207</v>
      </c>
      <c r="AI420" s="35">
        <v>1500</v>
      </c>
    </row>
    <row r="421" spans="1:35" s="35" customFormat="1" ht="15">
      <c r="A421" s="35" t="s">
        <v>2189</v>
      </c>
      <c r="C421" s="38" t="s">
        <v>4329</v>
      </c>
      <c r="E421" s="38" t="s">
        <v>4342</v>
      </c>
      <c r="F421" s="35" t="s">
        <v>3722</v>
      </c>
      <c r="G421" s="35" t="s">
        <v>3602</v>
      </c>
      <c r="H421" s="38" t="s">
        <v>4363</v>
      </c>
      <c r="I421" s="35" t="s">
        <v>3603</v>
      </c>
      <c r="J421" s="39" t="str">
        <f t="shared" si="72"/>
        <v>IC.IT.031721</v>
      </c>
      <c r="K421" s="38" t="s">
        <v>3298</v>
      </c>
      <c r="L421" s="35" t="str">
        <f t="shared" si="73"/>
        <v>Calf, left</v>
      </c>
      <c r="M421" s="39" t="str">
        <f t="shared" si="74"/>
        <v>PI.IC.IT.031721.01</v>
      </c>
      <c r="N421" s="39"/>
      <c r="O421" s="39" t="str">
        <f t="shared" si="75"/>
        <v>PH.IC.IT.031721.01</v>
      </c>
      <c r="Q421" s="39" t="str">
        <f t="shared" si="76"/>
        <v>CL.IC.IT.031721.01</v>
      </c>
      <c r="R421" s="39"/>
      <c r="S421" s="39" t="str">
        <f t="shared" si="77"/>
        <v>DR.IC.IT.031721.01</v>
      </c>
      <c r="T421" s="39"/>
      <c r="U421" s="60" t="str">
        <f t="shared" si="78"/>
        <v>IM.IC.IT.031721.01</v>
      </c>
      <c r="V421" s="59"/>
      <c r="W421" s="60" t="str">
        <f t="shared" si="79"/>
        <v>GE.IC.IT.031721.01</v>
      </c>
      <c r="AH421" s="35" t="s">
        <v>3207</v>
      </c>
      <c r="AI421" s="35">
        <v>1500</v>
      </c>
    </row>
    <row r="422" spans="1:35" s="35" customFormat="1" ht="15">
      <c r="A422" s="35" t="s">
        <v>2189</v>
      </c>
      <c r="C422" s="38" t="s">
        <v>4329</v>
      </c>
      <c r="E422" s="38" t="s">
        <v>4342</v>
      </c>
      <c r="F422" s="35" t="s">
        <v>3722</v>
      </c>
      <c r="G422" s="35" t="s">
        <v>3604</v>
      </c>
      <c r="H422" s="38" t="s">
        <v>4364</v>
      </c>
      <c r="I422" s="35" t="s">
        <v>3605</v>
      </c>
      <c r="J422" s="39" t="str">
        <f t="shared" si="72"/>
        <v>IC.IT.031722</v>
      </c>
      <c r="K422" s="38" t="s">
        <v>3298</v>
      </c>
      <c r="L422" s="35" t="str">
        <f t="shared" si="73"/>
        <v>Ankle, right</v>
      </c>
      <c r="M422" s="39" t="str">
        <f t="shared" si="74"/>
        <v>PI.IC.IT.031722.01</v>
      </c>
      <c r="N422" s="39"/>
      <c r="O422" s="39" t="str">
        <f t="shared" si="75"/>
        <v>PH.IC.IT.031722.01</v>
      </c>
      <c r="Q422" s="39" t="str">
        <f t="shared" si="76"/>
        <v>CL.IC.IT.031722.01</v>
      </c>
      <c r="R422" s="39"/>
      <c r="S422" s="39" t="str">
        <f t="shared" si="77"/>
        <v>DR.IC.IT.031722.01</v>
      </c>
      <c r="T422" s="39"/>
      <c r="U422" s="60" t="str">
        <f t="shared" si="78"/>
        <v>IM.IC.IT.031722.01</v>
      </c>
      <c r="V422" s="59"/>
      <c r="W422" s="60" t="str">
        <f t="shared" si="79"/>
        <v>GE.IC.IT.031722.01</v>
      </c>
      <c r="AH422" s="35" t="s">
        <v>3207</v>
      </c>
      <c r="AI422" s="35">
        <v>1500</v>
      </c>
    </row>
    <row r="423" spans="1:35" s="35" customFormat="1" ht="15">
      <c r="A423" s="35" t="s">
        <v>2189</v>
      </c>
      <c r="C423" s="38" t="s">
        <v>4329</v>
      </c>
      <c r="E423" s="38" t="s">
        <v>4342</v>
      </c>
      <c r="F423" s="35" t="s">
        <v>3722</v>
      </c>
      <c r="G423" s="35" t="s">
        <v>3606</v>
      </c>
      <c r="H423" s="38" t="s">
        <v>4365</v>
      </c>
      <c r="I423" s="35" t="s">
        <v>3607</v>
      </c>
      <c r="J423" s="39" t="str">
        <f t="shared" si="72"/>
        <v>IC.IT.031723</v>
      </c>
      <c r="K423" s="38" t="s">
        <v>3298</v>
      </c>
      <c r="L423" s="35" t="str">
        <f t="shared" si="73"/>
        <v>Ankle, left</v>
      </c>
      <c r="M423" s="39" t="str">
        <f t="shared" si="74"/>
        <v>PI.IC.IT.031723.01</v>
      </c>
      <c r="N423" s="39"/>
      <c r="O423" s="39" t="str">
        <f t="shared" si="75"/>
        <v>PH.IC.IT.031723.01</v>
      </c>
      <c r="Q423" s="39" t="str">
        <f t="shared" si="76"/>
        <v>CL.IC.IT.031723.01</v>
      </c>
      <c r="R423" s="39"/>
      <c r="S423" s="39" t="str">
        <f t="shared" si="77"/>
        <v>DR.IC.IT.031723.01</v>
      </c>
      <c r="T423" s="39"/>
      <c r="U423" s="60" t="str">
        <f t="shared" si="78"/>
        <v>IM.IC.IT.031723.01</v>
      </c>
      <c r="V423" s="59"/>
      <c r="W423" s="60" t="str">
        <f t="shared" si="79"/>
        <v>GE.IC.IT.031723.01</v>
      </c>
      <c r="AH423" s="35" t="s">
        <v>3207</v>
      </c>
      <c r="AI423" s="35">
        <v>1500</v>
      </c>
    </row>
    <row r="424" spans="1:35" s="35" customFormat="1" ht="15">
      <c r="A424" s="35" t="s">
        <v>2189</v>
      </c>
      <c r="C424" s="38" t="s">
        <v>4329</v>
      </c>
      <c r="E424" s="38" t="s">
        <v>4342</v>
      </c>
      <c r="F424" s="35" t="s">
        <v>3722</v>
      </c>
      <c r="G424" s="35" t="s">
        <v>3608</v>
      </c>
      <c r="H424" s="38" t="s">
        <v>4366</v>
      </c>
      <c r="I424" s="35" t="s">
        <v>3609</v>
      </c>
      <c r="J424" s="39" t="str">
        <f t="shared" si="72"/>
        <v>IC.IT.031724</v>
      </c>
      <c r="K424" s="38" t="s">
        <v>3298</v>
      </c>
      <c r="L424" s="35" t="str">
        <f t="shared" si="73"/>
        <v>Heel, right</v>
      </c>
      <c r="M424" s="39" t="str">
        <f t="shared" si="74"/>
        <v>PI.IC.IT.031724.01</v>
      </c>
      <c r="N424" s="39"/>
      <c r="O424" s="39" t="str">
        <f t="shared" si="75"/>
        <v>PH.IC.IT.031724.01</v>
      </c>
      <c r="Q424" s="39" t="str">
        <f t="shared" si="76"/>
        <v>CL.IC.IT.031724.01</v>
      </c>
      <c r="R424" s="39"/>
      <c r="S424" s="39" t="str">
        <f t="shared" si="77"/>
        <v>DR.IC.IT.031724.01</v>
      </c>
      <c r="T424" s="39"/>
      <c r="U424" s="60" t="str">
        <f t="shared" si="78"/>
        <v>IM.IC.IT.031724.01</v>
      </c>
      <c r="V424" s="59"/>
      <c r="W424" s="60" t="str">
        <f t="shared" si="79"/>
        <v>GE.IC.IT.031724.01</v>
      </c>
      <c r="AH424" s="35" t="s">
        <v>3207</v>
      </c>
      <c r="AI424" s="35">
        <v>1500</v>
      </c>
    </row>
    <row r="425" spans="1:35" s="35" customFormat="1" ht="15">
      <c r="A425" s="35" t="s">
        <v>2189</v>
      </c>
      <c r="C425" s="38" t="s">
        <v>4329</v>
      </c>
      <c r="E425" s="38" t="s">
        <v>4342</v>
      </c>
      <c r="F425" s="35" t="s">
        <v>3722</v>
      </c>
      <c r="G425" s="35" t="s">
        <v>3610</v>
      </c>
      <c r="H425" s="38" t="s">
        <v>4367</v>
      </c>
      <c r="I425" s="35" t="s">
        <v>3611</v>
      </c>
      <c r="J425" s="39" t="str">
        <f t="shared" si="72"/>
        <v>IC.IT.031725</v>
      </c>
      <c r="K425" s="38" t="s">
        <v>3298</v>
      </c>
      <c r="L425" s="35" t="str">
        <f t="shared" si="73"/>
        <v>Heel, left</v>
      </c>
      <c r="M425" s="39" t="str">
        <f t="shared" si="74"/>
        <v>PI.IC.IT.031725.01</v>
      </c>
      <c r="N425" s="39"/>
      <c r="O425" s="39" t="str">
        <f t="shared" si="75"/>
        <v>PH.IC.IT.031725.01</v>
      </c>
      <c r="Q425" s="39" t="str">
        <f t="shared" si="76"/>
        <v>CL.IC.IT.031725.01</v>
      </c>
      <c r="R425" s="39"/>
      <c r="S425" s="39" t="str">
        <f t="shared" si="77"/>
        <v>DR.IC.IT.031725.01</v>
      </c>
      <c r="T425" s="39"/>
      <c r="U425" s="60" t="str">
        <f t="shared" si="78"/>
        <v>IM.IC.IT.031725.01</v>
      </c>
      <c r="V425" s="59"/>
      <c r="W425" s="60" t="str">
        <f t="shared" si="79"/>
        <v>GE.IC.IT.031725.01</v>
      </c>
      <c r="AH425" s="35" t="s">
        <v>3207</v>
      </c>
      <c r="AI425" s="35">
        <v>1500</v>
      </c>
    </row>
    <row r="426" spans="1:35" s="35" customFormat="1" ht="15">
      <c r="A426" s="35" t="s">
        <v>2189</v>
      </c>
      <c r="C426" s="38" t="s">
        <v>4329</v>
      </c>
      <c r="E426" s="38" t="s">
        <v>4342</v>
      </c>
      <c r="F426" s="35" t="s">
        <v>3722</v>
      </c>
      <c r="G426" s="35" t="s">
        <v>3612</v>
      </c>
      <c r="H426" s="38" t="s">
        <v>4368</v>
      </c>
      <c r="I426" s="35" t="s">
        <v>3613</v>
      </c>
      <c r="J426" s="39" t="str">
        <f t="shared" si="72"/>
        <v>IC.IT.031726</v>
      </c>
      <c r="K426" s="38" t="s">
        <v>3298</v>
      </c>
      <c r="L426" s="35" t="str">
        <f t="shared" si="73"/>
        <v>Foot, right</v>
      </c>
      <c r="M426" s="39" t="str">
        <f t="shared" si="74"/>
        <v>PI.IC.IT.031726.01</v>
      </c>
      <c r="N426" s="39"/>
      <c r="O426" s="39" t="str">
        <f t="shared" si="75"/>
        <v>PH.IC.IT.031726.01</v>
      </c>
      <c r="Q426" s="39" t="str">
        <f t="shared" si="76"/>
        <v>CL.IC.IT.031726.01</v>
      </c>
      <c r="R426" s="39"/>
      <c r="S426" s="39" t="str">
        <f t="shared" si="77"/>
        <v>DR.IC.IT.031726.01</v>
      </c>
      <c r="T426" s="39"/>
      <c r="U426" s="60" t="str">
        <f t="shared" si="78"/>
        <v>IM.IC.IT.031726.01</v>
      </c>
      <c r="V426" s="59"/>
      <c r="W426" s="60" t="str">
        <f t="shared" si="79"/>
        <v>GE.IC.IT.031726.01</v>
      </c>
      <c r="AH426" s="35" t="s">
        <v>3207</v>
      </c>
      <c r="AI426" s="35">
        <v>1500</v>
      </c>
    </row>
    <row r="427" spans="1:35" s="35" customFormat="1" ht="15">
      <c r="A427" s="35" t="s">
        <v>2189</v>
      </c>
      <c r="C427" s="38" t="s">
        <v>4329</v>
      </c>
      <c r="E427" s="38" t="s">
        <v>4342</v>
      </c>
      <c r="F427" s="35" t="s">
        <v>3722</v>
      </c>
      <c r="G427" s="35" t="s">
        <v>3614</v>
      </c>
      <c r="H427" s="38" t="s">
        <v>4369</v>
      </c>
      <c r="I427" s="35" t="s">
        <v>3615</v>
      </c>
      <c r="J427" s="39" t="str">
        <f t="shared" si="72"/>
        <v>IC.IT.031727</v>
      </c>
      <c r="K427" s="38" t="s">
        <v>3298</v>
      </c>
      <c r="L427" s="35" t="str">
        <f t="shared" si="73"/>
        <v>Foot, left</v>
      </c>
      <c r="M427" s="39" t="str">
        <f t="shared" si="74"/>
        <v>PI.IC.IT.031727.01</v>
      </c>
      <c r="N427" s="39"/>
      <c r="O427" s="39" t="str">
        <f t="shared" si="75"/>
        <v>PH.IC.IT.031727.01</v>
      </c>
      <c r="Q427" s="39" t="str">
        <f t="shared" si="76"/>
        <v>CL.IC.IT.031727.01</v>
      </c>
      <c r="R427" s="39"/>
      <c r="S427" s="39" t="str">
        <f t="shared" si="77"/>
        <v>DR.IC.IT.031727.01</v>
      </c>
      <c r="T427" s="39"/>
      <c r="U427" s="60" t="str">
        <f t="shared" si="78"/>
        <v>IM.IC.IT.031727.01</v>
      </c>
      <c r="V427" s="59"/>
      <c r="W427" s="60" t="str">
        <f t="shared" si="79"/>
        <v>GE.IC.IT.031727.01</v>
      </c>
      <c r="AH427" s="35" t="s">
        <v>3207</v>
      </c>
      <c r="AI427" s="35">
        <v>1500</v>
      </c>
    </row>
    <row r="428" spans="1:35" s="35" customFormat="1" ht="15">
      <c r="A428" s="35" t="s">
        <v>2189</v>
      </c>
      <c r="C428" s="38" t="s">
        <v>4329</v>
      </c>
      <c r="E428" s="38" t="s">
        <v>4342</v>
      </c>
      <c r="F428" s="35" t="s">
        <v>3722</v>
      </c>
      <c r="G428" s="35" t="s">
        <v>3616</v>
      </c>
      <c r="H428" s="38" t="s">
        <v>4370</v>
      </c>
      <c r="I428" s="35" t="s">
        <v>3617</v>
      </c>
      <c r="J428" s="39" t="str">
        <f t="shared" si="72"/>
        <v>IC.IT.031728</v>
      </c>
      <c r="K428" s="38" t="s">
        <v>3298</v>
      </c>
      <c r="L428" s="35" t="str">
        <f t="shared" si="73"/>
        <v>Toe(s), right: specify</v>
      </c>
      <c r="M428" s="39" t="str">
        <f t="shared" si="74"/>
        <v>PI.IC.IT.031728.01</v>
      </c>
      <c r="N428" s="39"/>
      <c r="O428" s="39" t="str">
        <f t="shared" si="75"/>
        <v>PH.IC.IT.031728.01</v>
      </c>
      <c r="Q428" s="39" t="str">
        <f t="shared" si="76"/>
        <v>CL.IC.IT.031728.01</v>
      </c>
      <c r="R428" s="39"/>
      <c r="S428" s="39" t="str">
        <f t="shared" si="77"/>
        <v>DR.IC.IT.031728.01</v>
      </c>
      <c r="T428" s="39"/>
      <c r="U428" s="60" t="str">
        <f t="shared" si="78"/>
        <v>IM.IC.IT.031728.01</v>
      </c>
      <c r="V428" s="59"/>
      <c r="W428" s="60" t="str">
        <f t="shared" si="79"/>
        <v>GE.IC.IT.031728.01</v>
      </c>
      <c r="AH428" s="35" t="s">
        <v>3207</v>
      </c>
      <c r="AI428" s="35">
        <v>1500</v>
      </c>
    </row>
    <row r="429" spans="1:35" s="35" customFormat="1" ht="15">
      <c r="A429" s="35" t="s">
        <v>2189</v>
      </c>
      <c r="C429" s="38" t="s">
        <v>4329</v>
      </c>
      <c r="E429" s="38" t="s">
        <v>4342</v>
      </c>
      <c r="F429" s="35" t="s">
        <v>3722</v>
      </c>
      <c r="G429" s="35" t="s">
        <v>3618</v>
      </c>
      <c r="H429" s="38" t="s">
        <v>4372</v>
      </c>
      <c r="I429" s="35" t="s">
        <v>3619</v>
      </c>
      <c r="J429" s="39" t="str">
        <f t="shared" si="72"/>
        <v>IC.IT.031729</v>
      </c>
      <c r="K429" s="38" t="s">
        <v>3298</v>
      </c>
      <c r="L429" s="35" t="str">
        <f t="shared" si="73"/>
        <v>Toe(s), left:  specify</v>
      </c>
      <c r="M429" s="39" t="str">
        <f t="shared" si="74"/>
        <v>PI.IC.IT.031729.01</v>
      </c>
      <c r="N429" s="39"/>
      <c r="O429" s="39" t="str">
        <f t="shared" si="75"/>
        <v>PH.IC.IT.031729.01</v>
      </c>
      <c r="Q429" s="39" t="str">
        <f t="shared" si="76"/>
        <v>CL.IC.IT.031729.01</v>
      </c>
      <c r="R429" s="39"/>
      <c r="S429" s="39" t="str">
        <f t="shared" si="77"/>
        <v>DR.IC.IT.031729.01</v>
      </c>
      <c r="T429" s="39"/>
      <c r="U429" s="60" t="str">
        <f t="shared" si="78"/>
        <v>IM.IC.IT.031729.01</v>
      </c>
      <c r="V429" s="59"/>
      <c r="W429" s="60" t="str">
        <f t="shared" si="79"/>
        <v>GE.IC.IT.031729.01</v>
      </c>
      <c r="AH429" s="35" t="s">
        <v>3207</v>
      </c>
      <c r="AI429" s="35">
        <v>1500</v>
      </c>
    </row>
    <row r="430" spans="1:35" s="35" customFormat="1" ht="15">
      <c r="A430" s="35" t="s">
        <v>2189</v>
      </c>
      <c r="C430" s="38" t="s">
        <v>3296</v>
      </c>
      <c r="E430" s="38" t="s">
        <v>4371</v>
      </c>
      <c r="F430" s="35" t="s">
        <v>4373</v>
      </c>
      <c r="G430" s="35" t="s">
        <v>4374</v>
      </c>
      <c r="H430" s="38" t="s">
        <v>4375</v>
      </c>
      <c r="J430" s="39" t="str">
        <f t="shared" si="72"/>
        <v>IC.IT.031730</v>
      </c>
      <c r="K430" s="38" t="s">
        <v>3298</v>
      </c>
      <c r="L430" s="35" t="str">
        <f t="shared" si="73"/>
        <v>Shin, right</v>
      </c>
      <c r="M430" s="39" t="str">
        <f t="shared" si="74"/>
        <v>PI.IC.IT.031730.01</v>
      </c>
      <c r="N430" s="39"/>
      <c r="O430" s="39" t="str">
        <f t="shared" si="75"/>
        <v>PH.IC.IT.031730.01</v>
      </c>
      <c r="Q430" s="39" t="str">
        <f t="shared" si="76"/>
        <v>CL.IC.IT.031730.01</v>
      </c>
      <c r="R430" s="39"/>
      <c r="S430" s="39" t="str">
        <f t="shared" si="77"/>
        <v>DR.IC.IT.031730.01</v>
      </c>
      <c r="T430" s="39"/>
      <c r="U430" s="60" t="str">
        <f t="shared" si="78"/>
        <v>IM.IC.IT.031730.01</v>
      </c>
      <c r="V430" s="59"/>
      <c r="W430" s="60" t="str">
        <f t="shared" si="79"/>
        <v>GE.IC.IT.031730.01</v>
      </c>
      <c r="AF430" s="35" t="s">
        <v>3326</v>
      </c>
      <c r="AG430" s="35">
        <v>1279</v>
      </c>
      <c r="AH430" s="35" t="s">
        <v>3207</v>
      </c>
      <c r="AI430" s="35">
        <v>1500</v>
      </c>
    </row>
    <row r="431" spans="1:35" s="35" customFormat="1" ht="15">
      <c r="A431" s="35" t="s">
        <v>2189</v>
      </c>
      <c r="C431" s="38" t="s">
        <v>3296</v>
      </c>
      <c r="E431" s="38" t="s">
        <v>4371</v>
      </c>
      <c r="F431" s="35" t="s">
        <v>4373</v>
      </c>
      <c r="G431" s="35" t="s">
        <v>4376</v>
      </c>
      <c r="H431" s="38" t="s">
        <v>4377</v>
      </c>
      <c r="J431" s="39" t="str">
        <f t="shared" si="72"/>
        <v>IC.IT.031731</v>
      </c>
      <c r="K431" s="38" t="s">
        <v>3298</v>
      </c>
      <c r="L431" s="35" t="str">
        <f t="shared" si="73"/>
        <v>Shin, left</v>
      </c>
      <c r="M431" s="39" t="str">
        <f t="shared" si="74"/>
        <v>PI.IC.IT.031731.01</v>
      </c>
      <c r="N431" s="39"/>
      <c r="O431" s="39" t="str">
        <f t="shared" si="75"/>
        <v>PH.IC.IT.031731.01</v>
      </c>
      <c r="Q431" s="39" t="str">
        <f t="shared" si="76"/>
        <v>CL.IC.IT.031731.01</v>
      </c>
      <c r="R431" s="39"/>
      <c r="S431" s="39" t="str">
        <f t="shared" si="77"/>
        <v>DR.IC.IT.031731.01</v>
      </c>
      <c r="T431" s="39"/>
      <c r="U431" s="60" t="str">
        <f t="shared" si="78"/>
        <v>IM.IC.IT.031731.01</v>
      </c>
      <c r="V431" s="59"/>
      <c r="W431" s="60" t="str">
        <f t="shared" si="79"/>
        <v>GE.IC.IT.031731.01</v>
      </c>
      <c r="AF431" s="35" t="s">
        <v>3326</v>
      </c>
      <c r="AG431" s="35">
        <v>1279</v>
      </c>
      <c r="AH431" s="35" t="s">
        <v>3207</v>
      </c>
      <c r="AI431" s="35">
        <v>1500</v>
      </c>
    </row>
    <row r="432" spans="1:35" s="35" customFormat="1" ht="15">
      <c r="A432" s="35" t="s">
        <v>2189</v>
      </c>
      <c r="C432" s="38" t="s">
        <v>4329</v>
      </c>
      <c r="D432" s="35" t="s">
        <v>4378</v>
      </c>
      <c r="E432" s="38" t="s">
        <v>4343</v>
      </c>
      <c r="F432" s="35" t="s">
        <v>3723</v>
      </c>
      <c r="G432" s="35" t="s">
        <v>3622</v>
      </c>
      <c r="H432" s="38" t="s">
        <v>3298</v>
      </c>
      <c r="I432" s="35" t="s">
        <v>3623</v>
      </c>
      <c r="J432" s="39" t="str">
        <f t="shared" si="72"/>
        <v>IC.IT.031801</v>
      </c>
      <c r="K432" s="38" t="s">
        <v>3298</v>
      </c>
      <c r="L432" s="35" t="str">
        <f t="shared" si="73"/>
        <v>Forehead, right side</v>
      </c>
      <c r="M432" s="39" t="str">
        <f t="shared" si="74"/>
        <v>PI.IC.IT.031801.01</v>
      </c>
      <c r="N432" s="39"/>
      <c r="O432" s="39" t="str">
        <f t="shared" si="75"/>
        <v>PH.IC.IT.031801.01</v>
      </c>
      <c r="Q432" s="39" t="str">
        <f t="shared" si="76"/>
        <v>CL.IC.IT.031801.01</v>
      </c>
      <c r="R432" s="39"/>
      <c r="S432" s="39" t="str">
        <f t="shared" si="77"/>
        <v>DR.IC.IT.031801.01</v>
      </c>
      <c r="T432" s="39"/>
      <c r="U432" s="60" t="str">
        <f t="shared" si="78"/>
        <v>IM.IC.IT.031801.01</v>
      </c>
      <c r="V432" s="59"/>
      <c r="W432" s="60" t="str">
        <f t="shared" si="79"/>
        <v>GE.IC.IT.031801.01</v>
      </c>
      <c r="AH432" s="35" t="s">
        <v>3207</v>
      </c>
      <c r="AI432" s="35">
        <v>1500</v>
      </c>
    </row>
    <row r="433" spans="1:35" s="35" customFormat="1" ht="15">
      <c r="A433" s="35" t="s">
        <v>2189</v>
      </c>
      <c r="C433" s="38" t="s">
        <v>4329</v>
      </c>
      <c r="E433" s="38" t="s">
        <v>4343</v>
      </c>
      <c r="F433" s="35" t="s">
        <v>3723</v>
      </c>
      <c r="G433" s="35" t="s">
        <v>3624</v>
      </c>
      <c r="H433" s="38" t="s">
        <v>3293</v>
      </c>
      <c r="I433" s="35" t="s">
        <v>3625</v>
      </c>
      <c r="J433" s="39" t="str">
        <f t="shared" si="72"/>
        <v>IC.IT.031802</v>
      </c>
      <c r="K433" s="38" t="s">
        <v>3298</v>
      </c>
      <c r="L433" s="35" t="str">
        <f t="shared" si="73"/>
        <v>Forehead, left side</v>
      </c>
      <c r="M433" s="39" t="str">
        <f t="shared" si="74"/>
        <v>PI.IC.IT.031802.01</v>
      </c>
      <c r="N433" s="39"/>
      <c r="O433" s="39" t="str">
        <f t="shared" si="75"/>
        <v>PH.IC.IT.031802.01</v>
      </c>
      <c r="Q433" s="39" t="str">
        <f t="shared" si="76"/>
        <v>CL.IC.IT.031802.01</v>
      </c>
      <c r="R433" s="39"/>
      <c r="S433" s="39" t="str">
        <f t="shared" si="77"/>
        <v>DR.IC.IT.031802.01</v>
      </c>
      <c r="T433" s="39"/>
      <c r="U433" s="60" t="str">
        <f t="shared" si="78"/>
        <v>IM.IC.IT.031802.01</v>
      </c>
      <c r="V433" s="59"/>
      <c r="W433" s="60" t="str">
        <f t="shared" si="79"/>
        <v>GE.IC.IT.031802.01</v>
      </c>
      <c r="AH433" s="35" t="s">
        <v>3207</v>
      </c>
      <c r="AI433" s="35">
        <v>1500</v>
      </c>
    </row>
    <row r="434" spans="1:35" s="35" customFormat="1" ht="15">
      <c r="A434" s="35" t="s">
        <v>2189</v>
      </c>
      <c r="C434" s="38" t="s">
        <v>4329</v>
      </c>
      <c r="E434" s="38" t="s">
        <v>4343</v>
      </c>
      <c r="F434" s="35" t="s">
        <v>3723</v>
      </c>
      <c r="G434" s="35" t="s">
        <v>3626</v>
      </c>
      <c r="H434" s="38" t="s">
        <v>4329</v>
      </c>
      <c r="I434" s="35" t="s">
        <v>3626</v>
      </c>
      <c r="J434" s="39" t="str">
        <f t="shared" si="72"/>
        <v>IC.IT.031803</v>
      </c>
      <c r="K434" s="38" t="s">
        <v>3298</v>
      </c>
      <c r="L434" s="35" t="str">
        <f t="shared" si="73"/>
        <v>Forehead</v>
      </c>
      <c r="M434" s="39" t="str">
        <f t="shared" si="74"/>
        <v>PI.IC.IT.031803.01</v>
      </c>
      <c r="N434" s="39"/>
      <c r="O434" s="39" t="str">
        <f t="shared" si="75"/>
        <v>PH.IC.IT.031803.01</v>
      </c>
      <c r="Q434" s="39" t="str">
        <f t="shared" si="76"/>
        <v>CL.IC.IT.031803.01</v>
      </c>
      <c r="R434" s="39"/>
      <c r="S434" s="39" t="str">
        <f t="shared" si="77"/>
        <v>DR.IC.IT.031803.01</v>
      </c>
      <c r="T434" s="39"/>
      <c r="U434" s="60" t="str">
        <f t="shared" si="78"/>
        <v>IM.IC.IT.031803.01</v>
      </c>
      <c r="V434" s="59"/>
      <c r="W434" s="60" t="str">
        <f t="shared" si="79"/>
        <v>GE.IC.IT.031803.01</v>
      </c>
      <c r="AH434" s="35" t="s">
        <v>3207</v>
      </c>
      <c r="AI434" s="35">
        <v>1500</v>
      </c>
    </row>
    <row r="435" spans="1:35" s="35" customFormat="1" ht="15">
      <c r="A435" s="35" t="s">
        <v>2189</v>
      </c>
      <c r="C435" s="38" t="s">
        <v>4329</v>
      </c>
      <c r="E435" s="38" t="s">
        <v>4343</v>
      </c>
      <c r="F435" s="35" t="s">
        <v>3723</v>
      </c>
      <c r="G435" s="35" t="s">
        <v>3627</v>
      </c>
      <c r="H435" s="38" t="s">
        <v>4308</v>
      </c>
      <c r="I435" s="35" t="s">
        <v>3628</v>
      </c>
      <c r="J435" s="39" t="str">
        <f t="shared" si="72"/>
        <v>IC.IT.031804</v>
      </c>
      <c r="K435" s="38" t="s">
        <v>3298</v>
      </c>
      <c r="L435" s="35" t="str">
        <f t="shared" si="73"/>
        <v>Temporal, right</v>
      </c>
      <c r="M435" s="39" t="str">
        <f t="shared" si="74"/>
        <v>PI.IC.IT.031804.01</v>
      </c>
      <c r="N435" s="39"/>
      <c r="O435" s="39" t="str">
        <f t="shared" si="75"/>
        <v>PH.IC.IT.031804.01</v>
      </c>
      <c r="Q435" s="39" t="str">
        <f t="shared" si="76"/>
        <v>CL.IC.IT.031804.01</v>
      </c>
      <c r="R435" s="39"/>
      <c r="S435" s="39" t="str">
        <f t="shared" si="77"/>
        <v>DR.IC.IT.031804.01</v>
      </c>
      <c r="T435" s="39"/>
      <c r="U435" s="60" t="str">
        <f t="shared" si="78"/>
        <v>IM.IC.IT.031804.01</v>
      </c>
      <c r="V435" s="59"/>
      <c r="W435" s="60" t="str">
        <f t="shared" si="79"/>
        <v>GE.IC.IT.031804.01</v>
      </c>
      <c r="AH435" s="35" t="s">
        <v>3207</v>
      </c>
      <c r="AI435" s="35">
        <v>1500</v>
      </c>
    </row>
    <row r="436" spans="1:35" s="35" customFormat="1" ht="15">
      <c r="A436" s="35" t="s">
        <v>2189</v>
      </c>
      <c r="C436" s="38" t="s">
        <v>4329</v>
      </c>
      <c r="E436" s="38" t="s">
        <v>4343</v>
      </c>
      <c r="F436" s="35" t="s">
        <v>3723</v>
      </c>
      <c r="G436" s="35" t="s">
        <v>3629</v>
      </c>
      <c r="H436" s="38" t="s">
        <v>4265</v>
      </c>
      <c r="I436" s="35" t="s">
        <v>3630</v>
      </c>
      <c r="J436" s="39" t="str">
        <f t="shared" si="72"/>
        <v>IC.IT.031805</v>
      </c>
      <c r="K436" s="38" t="s">
        <v>3298</v>
      </c>
      <c r="L436" s="35" t="str">
        <f t="shared" si="73"/>
        <v>Temporal, left</v>
      </c>
      <c r="M436" s="39" t="str">
        <f t="shared" si="74"/>
        <v>PI.IC.IT.031805.01</v>
      </c>
      <c r="N436" s="39"/>
      <c r="O436" s="39" t="str">
        <f t="shared" si="75"/>
        <v>PH.IC.IT.031805.01</v>
      </c>
      <c r="Q436" s="39" t="str">
        <f t="shared" si="76"/>
        <v>CL.IC.IT.031805.01</v>
      </c>
      <c r="R436" s="39"/>
      <c r="S436" s="39" t="str">
        <f t="shared" si="77"/>
        <v>DR.IC.IT.031805.01</v>
      </c>
      <c r="T436" s="39"/>
      <c r="U436" s="60" t="str">
        <f t="shared" si="78"/>
        <v>IM.IC.IT.031805.01</v>
      </c>
      <c r="V436" s="59"/>
      <c r="W436" s="60" t="str">
        <f t="shared" si="79"/>
        <v>GE.IC.IT.031805.01</v>
      </c>
      <c r="AH436" s="35" t="s">
        <v>3207</v>
      </c>
      <c r="AI436" s="35">
        <v>1500</v>
      </c>
    </row>
    <row r="437" spans="1:35" s="35" customFormat="1" ht="15">
      <c r="A437" s="35" t="s">
        <v>2189</v>
      </c>
      <c r="C437" s="38" t="s">
        <v>4329</v>
      </c>
      <c r="E437" s="38" t="s">
        <v>4343</v>
      </c>
      <c r="F437" s="35" t="s">
        <v>3723</v>
      </c>
      <c r="G437" s="35" t="s">
        <v>3631</v>
      </c>
      <c r="H437" s="38" t="s">
        <v>4309</v>
      </c>
      <c r="I437" s="35" t="s">
        <v>3632</v>
      </c>
      <c r="J437" s="39" t="str">
        <f t="shared" si="72"/>
        <v>IC.IT.031806</v>
      </c>
      <c r="K437" s="38" t="s">
        <v>3298</v>
      </c>
      <c r="L437" s="35" t="str">
        <f t="shared" si="73"/>
        <v>Parietal, right</v>
      </c>
      <c r="M437" s="39" t="str">
        <f t="shared" si="74"/>
        <v>PI.IC.IT.031806.01</v>
      </c>
      <c r="N437" s="39"/>
      <c r="O437" s="39" t="str">
        <f t="shared" si="75"/>
        <v>PH.IC.IT.031806.01</v>
      </c>
      <c r="Q437" s="39" t="str">
        <f t="shared" si="76"/>
        <v>CL.IC.IT.031806.01</v>
      </c>
      <c r="R437" s="39"/>
      <c r="S437" s="39" t="str">
        <f t="shared" si="77"/>
        <v>DR.IC.IT.031806.01</v>
      </c>
      <c r="T437" s="39"/>
      <c r="U437" s="60" t="str">
        <f t="shared" si="78"/>
        <v>IM.IC.IT.031806.01</v>
      </c>
      <c r="V437" s="59"/>
      <c r="W437" s="60" t="str">
        <f t="shared" si="79"/>
        <v>GE.IC.IT.031806.01</v>
      </c>
      <c r="AH437" s="35" t="s">
        <v>3207</v>
      </c>
      <c r="AI437" s="35">
        <v>1500</v>
      </c>
    </row>
    <row r="438" spans="1:35" s="35" customFormat="1" ht="15">
      <c r="A438" s="35" t="s">
        <v>2189</v>
      </c>
      <c r="C438" s="38" t="s">
        <v>4329</v>
      </c>
      <c r="E438" s="38" t="s">
        <v>4343</v>
      </c>
      <c r="F438" s="35" t="s">
        <v>3723</v>
      </c>
      <c r="G438" s="35" t="s">
        <v>3633</v>
      </c>
      <c r="H438" s="38" t="s">
        <v>4311</v>
      </c>
      <c r="I438" s="35" t="s">
        <v>3634</v>
      </c>
      <c r="J438" s="39" t="str">
        <f t="shared" si="72"/>
        <v>IC.IT.031807</v>
      </c>
      <c r="K438" s="38" t="s">
        <v>3298</v>
      </c>
      <c r="L438" s="35" t="str">
        <f t="shared" si="73"/>
        <v>Parietal, left</v>
      </c>
      <c r="M438" s="39" t="str">
        <f t="shared" si="74"/>
        <v>PI.IC.IT.031807.01</v>
      </c>
      <c r="N438" s="39"/>
      <c r="O438" s="39" t="str">
        <f t="shared" si="75"/>
        <v>PH.IC.IT.031807.01</v>
      </c>
      <c r="Q438" s="39" t="str">
        <f t="shared" si="76"/>
        <v>CL.IC.IT.031807.01</v>
      </c>
      <c r="R438" s="39"/>
      <c r="S438" s="39" t="str">
        <f t="shared" si="77"/>
        <v>DR.IC.IT.031807.01</v>
      </c>
      <c r="T438" s="39"/>
      <c r="U438" s="60" t="str">
        <f t="shared" si="78"/>
        <v>IM.IC.IT.031807.01</v>
      </c>
      <c r="V438" s="59"/>
      <c r="W438" s="60" t="str">
        <f t="shared" si="79"/>
        <v>GE.IC.IT.031807.01</v>
      </c>
      <c r="AH438" s="35" t="s">
        <v>3207</v>
      </c>
      <c r="AI438" s="35">
        <v>1500</v>
      </c>
    </row>
    <row r="439" spans="1:35" s="35" customFormat="1" ht="15">
      <c r="A439" s="35" t="s">
        <v>2189</v>
      </c>
      <c r="C439" s="38" t="s">
        <v>4329</v>
      </c>
      <c r="E439" s="38" t="s">
        <v>4343</v>
      </c>
      <c r="F439" s="35" t="s">
        <v>3723</v>
      </c>
      <c r="G439" s="35" t="s">
        <v>3635</v>
      </c>
      <c r="H439" s="38" t="s">
        <v>4312</v>
      </c>
      <c r="I439" s="35" t="s">
        <v>3635</v>
      </c>
      <c r="J439" s="39" t="str">
        <f t="shared" si="72"/>
        <v>IC.IT.031808</v>
      </c>
      <c r="K439" s="38" t="s">
        <v>3298</v>
      </c>
      <c r="L439" s="35" t="str">
        <f t="shared" si="73"/>
        <v>Occiput</v>
      </c>
      <c r="M439" s="39" t="str">
        <f t="shared" si="74"/>
        <v>PI.IC.IT.031808.01</v>
      </c>
      <c r="N439" s="39"/>
      <c r="O439" s="39" t="str">
        <f t="shared" si="75"/>
        <v>PH.IC.IT.031808.01</v>
      </c>
      <c r="Q439" s="39" t="str">
        <f t="shared" si="76"/>
        <v>CL.IC.IT.031808.01</v>
      </c>
      <c r="R439" s="39"/>
      <c r="S439" s="39" t="str">
        <f t="shared" si="77"/>
        <v>DR.IC.IT.031808.01</v>
      </c>
      <c r="T439" s="39"/>
      <c r="U439" s="60" t="str">
        <f t="shared" si="78"/>
        <v>IM.IC.IT.031808.01</v>
      </c>
      <c r="V439" s="59"/>
      <c r="W439" s="60" t="str">
        <f t="shared" si="79"/>
        <v>GE.IC.IT.031808.01</v>
      </c>
      <c r="AH439" s="35" t="s">
        <v>3207</v>
      </c>
      <c r="AI439" s="35">
        <v>1500</v>
      </c>
    </row>
    <row r="440" spans="1:35" s="35" customFormat="1" ht="15">
      <c r="A440" s="35" t="s">
        <v>2189</v>
      </c>
      <c r="C440" s="38" t="s">
        <v>4329</v>
      </c>
      <c r="E440" s="38" t="s">
        <v>4343</v>
      </c>
      <c r="F440" s="35" t="s">
        <v>3723</v>
      </c>
      <c r="G440" s="35" t="s">
        <v>3636</v>
      </c>
      <c r="H440" s="38" t="s">
        <v>4313</v>
      </c>
      <c r="I440" s="35" t="s">
        <v>3637</v>
      </c>
      <c r="J440" s="39" t="str">
        <f t="shared" si="72"/>
        <v>IC.IT.031809</v>
      </c>
      <c r="K440" s="38" t="s">
        <v>3298</v>
      </c>
      <c r="L440" s="35" t="str">
        <f t="shared" si="73"/>
        <v>Eye, right</v>
      </c>
      <c r="M440" s="39" t="str">
        <f t="shared" si="74"/>
        <v>PI.IC.IT.031809.01</v>
      </c>
      <c r="N440" s="39"/>
      <c r="O440" s="39" t="str">
        <f t="shared" si="75"/>
        <v>PH.IC.IT.031809.01</v>
      </c>
      <c r="Q440" s="39" t="str">
        <f t="shared" si="76"/>
        <v>CL.IC.IT.031809.01</v>
      </c>
      <c r="R440" s="39"/>
      <c r="S440" s="39" t="str">
        <f t="shared" si="77"/>
        <v>DR.IC.IT.031809.01</v>
      </c>
      <c r="T440" s="39"/>
      <c r="U440" s="60" t="str">
        <f t="shared" si="78"/>
        <v>IM.IC.IT.031809.01</v>
      </c>
      <c r="V440" s="59"/>
      <c r="W440" s="60" t="str">
        <f t="shared" si="79"/>
        <v>GE.IC.IT.031809.01</v>
      </c>
      <c r="AH440" s="35" t="s">
        <v>3207</v>
      </c>
      <c r="AI440" s="35">
        <v>1500</v>
      </c>
    </row>
    <row r="441" spans="1:35" s="35" customFormat="1" ht="15">
      <c r="A441" s="35" t="s">
        <v>2189</v>
      </c>
      <c r="C441" s="38" t="s">
        <v>4329</v>
      </c>
      <c r="E441" s="38" t="s">
        <v>4343</v>
      </c>
      <c r="F441" s="35" t="s">
        <v>3723</v>
      </c>
      <c r="G441" s="35" t="s">
        <v>3638</v>
      </c>
      <c r="H441" s="38" t="s">
        <v>3331</v>
      </c>
      <c r="I441" s="35" t="s">
        <v>3639</v>
      </c>
      <c r="J441" s="39" t="str">
        <f t="shared" si="72"/>
        <v>IC.IT.031810</v>
      </c>
      <c r="K441" s="38" t="s">
        <v>3298</v>
      </c>
      <c r="L441" s="35" t="str">
        <f t="shared" si="73"/>
        <v>Eye, left</v>
      </c>
      <c r="M441" s="39" t="str">
        <f t="shared" si="74"/>
        <v>PI.IC.IT.031810.01</v>
      </c>
      <c r="N441" s="39"/>
      <c r="O441" s="39" t="str">
        <f t="shared" si="75"/>
        <v>PH.IC.IT.031810.01</v>
      </c>
      <c r="Q441" s="39" t="str">
        <f t="shared" si="76"/>
        <v>CL.IC.IT.031810.01</v>
      </c>
      <c r="R441" s="39"/>
      <c r="S441" s="39" t="str">
        <f t="shared" si="77"/>
        <v>DR.IC.IT.031810.01</v>
      </c>
      <c r="T441" s="39"/>
      <c r="U441" s="60" t="str">
        <f t="shared" si="78"/>
        <v>IM.IC.IT.031810.01</v>
      </c>
      <c r="V441" s="59"/>
      <c r="W441" s="60" t="str">
        <f t="shared" si="79"/>
        <v>GE.IC.IT.031810.01</v>
      </c>
      <c r="AH441" s="35" t="s">
        <v>3207</v>
      </c>
      <c r="AI441" s="35">
        <v>1500</v>
      </c>
    </row>
    <row r="442" spans="1:35" s="35" customFormat="1" ht="15">
      <c r="A442" s="35" t="s">
        <v>2189</v>
      </c>
      <c r="C442" s="38" t="s">
        <v>4329</v>
      </c>
      <c r="E442" s="38" t="s">
        <v>4343</v>
      </c>
      <c r="F442" s="35" t="s">
        <v>3723</v>
      </c>
      <c r="G442" s="35" t="s">
        <v>3640</v>
      </c>
      <c r="H442" s="38" t="s">
        <v>4334</v>
      </c>
      <c r="I442" s="35" t="s">
        <v>3641</v>
      </c>
      <c r="J442" s="39" t="str">
        <f t="shared" si="72"/>
        <v>IC.IT.031812</v>
      </c>
      <c r="K442" s="38" t="s">
        <v>3298</v>
      </c>
      <c r="L442" s="35" t="str">
        <f t="shared" si="73"/>
        <v>Ear, right</v>
      </c>
      <c r="M442" s="39" t="str">
        <f t="shared" si="74"/>
        <v>PI.IC.IT.031812.01</v>
      </c>
      <c r="N442" s="39"/>
      <c r="O442" s="39" t="str">
        <f t="shared" si="75"/>
        <v>PH.IC.IT.031812.01</v>
      </c>
      <c r="Q442" s="39" t="str">
        <f t="shared" si="76"/>
        <v>CL.IC.IT.031812.01</v>
      </c>
      <c r="R442" s="39"/>
      <c r="S442" s="39" t="str">
        <f t="shared" si="77"/>
        <v>DR.IC.IT.031812.01</v>
      </c>
      <c r="T442" s="39"/>
      <c r="U442" s="60" t="str">
        <f t="shared" si="78"/>
        <v>IM.IC.IT.031812.01</v>
      </c>
      <c r="V442" s="59"/>
      <c r="W442" s="60" t="str">
        <f t="shared" si="79"/>
        <v>GE.IC.IT.031812.01</v>
      </c>
      <c r="AH442" s="35" t="s">
        <v>3207</v>
      </c>
      <c r="AI442" s="35">
        <v>1500</v>
      </c>
    </row>
    <row r="443" spans="1:35" s="35" customFormat="1" ht="15">
      <c r="A443" s="35" t="s">
        <v>2189</v>
      </c>
      <c r="C443" s="38" t="s">
        <v>4329</v>
      </c>
      <c r="E443" s="38" t="s">
        <v>4343</v>
      </c>
      <c r="F443" s="35" t="s">
        <v>3723</v>
      </c>
      <c r="G443" s="35" t="s">
        <v>3642</v>
      </c>
      <c r="H443" s="38" t="s">
        <v>4335</v>
      </c>
      <c r="I443" s="35" t="s">
        <v>3643</v>
      </c>
      <c r="J443" s="39" t="str">
        <f t="shared" si="72"/>
        <v>IC.IT.031813</v>
      </c>
      <c r="K443" s="38" t="s">
        <v>3298</v>
      </c>
      <c r="L443" s="35" t="str">
        <f t="shared" si="73"/>
        <v>Ear, left</v>
      </c>
      <c r="M443" s="39" t="str">
        <f t="shared" si="74"/>
        <v>PI.IC.IT.031813.01</v>
      </c>
      <c r="N443" s="39"/>
      <c r="O443" s="39" t="str">
        <f t="shared" si="75"/>
        <v>PH.IC.IT.031813.01</v>
      </c>
      <c r="Q443" s="39" t="str">
        <f t="shared" si="76"/>
        <v>CL.IC.IT.031813.01</v>
      </c>
      <c r="R443" s="39"/>
      <c r="S443" s="39" t="str">
        <f t="shared" si="77"/>
        <v>DR.IC.IT.031813.01</v>
      </c>
      <c r="T443" s="39"/>
      <c r="U443" s="60" t="str">
        <f t="shared" si="78"/>
        <v>IM.IC.IT.031813.01</v>
      </c>
      <c r="V443" s="59"/>
      <c r="W443" s="60" t="str">
        <f t="shared" si="79"/>
        <v>GE.IC.IT.031813.01</v>
      </c>
      <c r="AH443" s="35" t="s">
        <v>3207</v>
      </c>
      <c r="AI443" s="35">
        <v>1500</v>
      </c>
    </row>
    <row r="444" spans="1:35" s="35" customFormat="1" ht="15">
      <c r="A444" s="35" t="s">
        <v>2189</v>
      </c>
      <c r="C444" s="38" t="s">
        <v>4329</v>
      </c>
      <c r="E444" s="38" t="s">
        <v>4343</v>
      </c>
      <c r="F444" s="35" t="s">
        <v>3723</v>
      </c>
      <c r="G444" s="35" t="s">
        <v>3644</v>
      </c>
      <c r="H444" s="38" t="s">
        <v>4336</v>
      </c>
      <c r="I444" s="35" t="s">
        <v>3644</v>
      </c>
      <c r="J444" s="39" t="str">
        <f t="shared" si="72"/>
        <v>IC.IT.031814</v>
      </c>
      <c r="K444" s="38" t="s">
        <v>3298</v>
      </c>
      <c r="L444" s="35" t="str">
        <f t="shared" si="73"/>
        <v>Nose</v>
      </c>
      <c r="M444" s="39" t="str">
        <f t="shared" si="74"/>
        <v>PI.IC.IT.031814.01</v>
      </c>
      <c r="N444" s="39"/>
      <c r="O444" s="39" t="str">
        <f t="shared" si="75"/>
        <v>PH.IC.IT.031814.01</v>
      </c>
      <c r="Q444" s="39" t="str">
        <f t="shared" si="76"/>
        <v>CL.IC.IT.031814.01</v>
      </c>
      <c r="R444" s="39"/>
      <c r="S444" s="39" t="str">
        <f t="shared" si="77"/>
        <v>DR.IC.IT.031814.01</v>
      </c>
      <c r="T444" s="39"/>
      <c r="U444" s="60" t="str">
        <f t="shared" si="78"/>
        <v>IM.IC.IT.031814.01</v>
      </c>
      <c r="V444" s="59"/>
      <c r="W444" s="60" t="str">
        <f t="shared" si="79"/>
        <v>GE.IC.IT.031814.01</v>
      </c>
      <c r="AH444" s="35" t="s">
        <v>3207</v>
      </c>
      <c r="AI444" s="35">
        <v>1500</v>
      </c>
    </row>
    <row r="445" spans="1:35" s="35" customFormat="1" ht="15">
      <c r="A445" s="35" t="s">
        <v>2189</v>
      </c>
      <c r="C445" s="38" t="s">
        <v>4329</v>
      </c>
      <c r="E445" s="38" t="s">
        <v>4343</v>
      </c>
      <c r="F445" s="35" t="s">
        <v>3723</v>
      </c>
      <c r="G445" s="35" t="s">
        <v>3645</v>
      </c>
      <c r="H445" s="38" t="s">
        <v>4340</v>
      </c>
      <c r="I445" s="35" t="s">
        <v>3646</v>
      </c>
      <c r="J445" s="39" t="str">
        <f t="shared" si="72"/>
        <v>IC.IT.031815</v>
      </c>
      <c r="K445" s="38" t="s">
        <v>3298</v>
      </c>
      <c r="L445" s="35" t="str">
        <f t="shared" si="73"/>
        <v>Nose, right side</v>
      </c>
      <c r="M445" s="39" t="str">
        <f t="shared" si="74"/>
        <v>PI.IC.IT.031815.01</v>
      </c>
      <c r="N445" s="39"/>
      <c r="O445" s="39" t="str">
        <f t="shared" si="75"/>
        <v>PH.IC.IT.031815.01</v>
      </c>
      <c r="Q445" s="39" t="str">
        <f t="shared" si="76"/>
        <v>CL.IC.IT.031815.01</v>
      </c>
      <c r="R445" s="39"/>
      <c r="S445" s="39" t="str">
        <f t="shared" si="77"/>
        <v>DR.IC.IT.031815.01</v>
      </c>
      <c r="T445" s="39"/>
      <c r="U445" s="60" t="str">
        <f t="shared" si="78"/>
        <v>IM.IC.IT.031815.01</v>
      </c>
      <c r="V445" s="59"/>
      <c r="W445" s="60" t="str">
        <f t="shared" si="79"/>
        <v>GE.IC.IT.031815.01</v>
      </c>
      <c r="AH445" s="35" t="s">
        <v>3207</v>
      </c>
      <c r="AI445" s="35">
        <v>1500</v>
      </c>
    </row>
    <row r="446" spans="1:35" s="35" customFormat="1" ht="15">
      <c r="A446" s="35" t="s">
        <v>2189</v>
      </c>
      <c r="C446" s="38" t="s">
        <v>4329</v>
      </c>
      <c r="E446" s="38" t="s">
        <v>4343</v>
      </c>
      <c r="F446" s="35" t="s">
        <v>3723</v>
      </c>
      <c r="G446" s="35" t="s">
        <v>3647</v>
      </c>
      <c r="H446" s="38" t="s">
        <v>4341</v>
      </c>
      <c r="I446" s="35" t="s">
        <v>3648</v>
      </c>
      <c r="J446" s="39" t="str">
        <f t="shared" si="72"/>
        <v>IC.IT.031816</v>
      </c>
      <c r="K446" s="38" t="s">
        <v>3298</v>
      </c>
      <c r="L446" s="35" t="str">
        <f t="shared" si="73"/>
        <v>Nose, left side</v>
      </c>
      <c r="M446" s="39" t="str">
        <f t="shared" si="74"/>
        <v>PI.IC.IT.031816.01</v>
      </c>
      <c r="N446" s="39"/>
      <c r="O446" s="39" t="str">
        <f t="shared" si="75"/>
        <v>PH.IC.IT.031816.01</v>
      </c>
      <c r="Q446" s="39" t="str">
        <f t="shared" si="76"/>
        <v>CL.IC.IT.031816.01</v>
      </c>
      <c r="R446" s="39"/>
      <c r="S446" s="39" t="str">
        <f t="shared" si="77"/>
        <v>DR.IC.IT.031816.01</v>
      </c>
      <c r="T446" s="39"/>
      <c r="U446" s="60" t="str">
        <f t="shared" si="78"/>
        <v>IM.IC.IT.031816.01</v>
      </c>
      <c r="V446" s="59"/>
      <c r="W446" s="60" t="str">
        <f t="shared" si="79"/>
        <v>GE.IC.IT.031816.01</v>
      </c>
      <c r="AH446" s="35" t="s">
        <v>3207</v>
      </c>
      <c r="AI446" s="35">
        <v>1500</v>
      </c>
    </row>
    <row r="447" spans="1:35" s="35" customFormat="1" ht="15">
      <c r="A447" s="35" t="s">
        <v>2189</v>
      </c>
      <c r="C447" s="38" t="s">
        <v>4329</v>
      </c>
      <c r="E447" s="38" t="s">
        <v>4343</v>
      </c>
      <c r="F447" s="35" t="s">
        <v>3723</v>
      </c>
      <c r="G447" s="35" t="s">
        <v>3649</v>
      </c>
      <c r="H447" s="38" t="s">
        <v>4342</v>
      </c>
      <c r="I447" s="35" t="s">
        <v>3649</v>
      </c>
      <c r="J447" s="39" t="str">
        <f t="shared" si="72"/>
        <v>IC.IT.031817</v>
      </c>
      <c r="K447" s="38" t="s">
        <v>3298</v>
      </c>
      <c r="L447" s="35" t="str">
        <f t="shared" si="73"/>
        <v>Mouth</v>
      </c>
      <c r="M447" s="39" t="str">
        <f t="shared" si="74"/>
        <v>PI.IC.IT.031817.01</v>
      </c>
      <c r="N447" s="39"/>
      <c r="O447" s="39" t="str">
        <f t="shared" si="75"/>
        <v>PH.IC.IT.031817.01</v>
      </c>
      <c r="Q447" s="39" t="str">
        <f t="shared" si="76"/>
        <v>CL.IC.IT.031817.01</v>
      </c>
      <c r="R447" s="39"/>
      <c r="S447" s="39" t="str">
        <f t="shared" si="77"/>
        <v>DR.IC.IT.031817.01</v>
      </c>
      <c r="T447" s="39"/>
      <c r="U447" s="60" t="str">
        <f t="shared" si="78"/>
        <v>IM.IC.IT.031817.01</v>
      </c>
      <c r="V447" s="59"/>
      <c r="W447" s="60" t="str">
        <f t="shared" si="79"/>
        <v>GE.IC.IT.031817.01</v>
      </c>
      <c r="AH447" s="35" t="s">
        <v>3207</v>
      </c>
      <c r="AI447" s="35">
        <v>1500</v>
      </c>
    </row>
    <row r="448" spans="1:35" s="35" customFormat="1" ht="15">
      <c r="A448" s="35" t="s">
        <v>2189</v>
      </c>
      <c r="C448" s="38" t="s">
        <v>4329</v>
      </c>
      <c r="E448" s="38" t="s">
        <v>4343</v>
      </c>
      <c r="F448" s="35" t="s">
        <v>3723</v>
      </c>
      <c r="G448" s="35" t="s">
        <v>3650</v>
      </c>
      <c r="H448" s="38" t="s">
        <v>4343</v>
      </c>
      <c r="I448" s="35" t="s">
        <v>3651</v>
      </c>
      <c r="J448" s="39" t="str">
        <f t="shared" si="72"/>
        <v>IC.IT.031818</v>
      </c>
      <c r="K448" s="38" t="s">
        <v>3298</v>
      </c>
      <c r="L448" s="35" t="str">
        <f t="shared" si="73"/>
        <v>Lip(s)</v>
      </c>
      <c r="M448" s="39" t="str">
        <f t="shared" si="74"/>
        <v>PI.IC.IT.031818.01</v>
      </c>
      <c r="N448" s="39"/>
      <c r="O448" s="39" t="str">
        <f t="shared" si="75"/>
        <v>PH.IC.IT.031818.01</v>
      </c>
      <c r="Q448" s="39" t="str">
        <f t="shared" si="76"/>
        <v>CL.IC.IT.031818.01</v>
      </c>
      <c r="R448" s="39"/>
      <c r="S448" s="39" t="str">
        <f t="shared" si="77"/>
        <v>DR.IC.IT.031818.01</v>
      </c>
      <c r="T448" s="39"/>
      <c r="U448" s="60" t="str">
        <f t="shared" si="78"/>
        <v>IM.IC.IT.031818.01</v>
      </c>
      <c r="V448" s="59"/>
      <c r="W448" s="60" t="str">
        <f t="shared" si="79"/>
        <v>GE.IC.IT.031818.01</v>
      </c>
      <c r="AH448" s="35" t="s">
        <v>3207</v>
      </c>
      <c r="AI448" s="35">
        <v>1500</v>
      </c>
    </row>
    <row r="449" spans="1:37" s="35" customFormat="1" ht="15">
      <c r="A449" s="35" t="s">
        <v>2189</v>
      </c>
      <c r="C449" s="38" t="s">
        <v>4329</v>
      </c>
      <c r="E449" s="38" t="s">
        <v>4343</v>
      </c>
      <c r="F449" s="35" t="s">
        <v>3723</v>
      </c>
      <c r="G449" s="35" t="s">
        <v>3652</v>
      </c>
      <c r="H449" s="38" t="s">
        <v>4345</v>
      </c>
      <c r="I449" s="35" t="s">
        <v>3653</v>
      </c>
      <c r="J449" s="39" t="str">
        <f t="shared" si="72"/>
        <v>IC.IT.031819</v>
      </c>
      <c r="K449" s="38" t="s">
        <v>3298</v>
      </c>
      <c r="L449" s="35" t="str">
        <f t="shared" si="73"/>
        <v>Jaw, right</v>
      </c>
      <c r="M449" s="39" t="str">
        <f t="shared" si="74"/>
        <v>PI.IC.IT.031819.01</v>
      </c>
      <c r="N449" s="39"/>
      <c r="O449" s="39" t="str">
        <f t="shared" si="75"/>
        <v>PH.IC.IT.031819.01</v>
      </c>
      <c r="Q449" s="39" t="str">
        <f t="shared" si="76"/>
        <v>CL.IC.IT.031819.01</v>
      </c>
      <c r="R449" s="39"/>
      <c r="S449" s="39" t="str">
        <f t="shared" si="77"/>
        <v>DR.IC.IT.031819.01</v>
      </c>
      <c r="T449" s="39"/>
      <c r="U449" s="60" t="str">
        <f t="shared" si="78"/>
        <v>IM.IC.IT.031819.01</v>
      </c>
      <c r="V449" s="59"/>
      <c r="W449" s="60" t="str">
        <f t="shared" si="79"/>
        <v>GE.IC.IT.031819.01</v>
      </c>
      <c r="AH449" s="35" t="s">
        <v>3207</v>
      </c>
      <c r="AI449" s="35">
        <v>1500</v>
      </c>
    </row>
    <row r="450" spans="1:37" s="35" customFormat="1" ht="15">
      <c r="A450" s="35" t="s">
        <v>2189</v>
      </c>
      <c r="C450" s="38" t="s">
        <v>4329</v>
      </c>
      <c r="E450" s="38" t="s">
        <v>4343</v>
      </c>
      <c r="F450" s="35" t="s">
        <v>3723</v>
      </c>
      <c r="G450" s="35" t="s">
        <v>3654</v>
      </c>
      <c r="H450" s="38" t="s">
        <v>4362</v>
      </c>
      <c r="I450" s="35" t="s">
        <v>3655</v>
      </c>
      <c r="J450" s="39" t="str">
        <f t="shared" si="72"/>
        <v>IC.IT.031820</v>
      </c>
      <c r="K450" s="38" t="s">
        <v>3298</v>
      </c>
      <c r="L450" s="35" t="str">
        <f t="shared" si="73"/>
        <v>Jaw, left</v>
      </c>
      <c r="M450" s="39" t="str">
        <f t="shared" si="74"/>
        <v>PI.IC.IT.031820.01</v>
      </c>
      <c r="N450" s="39"/>
      <c r="O450" s="39" t="str">
        <f t="shared" si="75"/>
        <v>PH.IC.IT.031820.01</v>
      </c>
      <c r="Q450" s="39" t="str">
        <f t="shared" si="76"/>
        <v>CL.IC.IT.031820.01</v>
      </c>
      <c r="R450" s="39"/>
      <c r="S450" s="39" t="str">
        <f t="shared" si="77"/>
        <v>DR.IC.IT.031820.01</v>
      </c>
      <c r="T450" s="39"/>
      <c r="U450" s="60" t="str">
        <f t="shared" si="78"/>
        <v>IM.IC.IT.031820.01</v>
      </c>
      <c r="V450" s="59"/>
      <c r="W450" s="60" t="str">
        <f t="shared" si="79"/>
        <v>GE.IC.IT.031820.01</v>
      </c>
      <c r="AH450" s="35" t="s">
        <v>3207</v>
      </c>
      <c r="AI450" s="35">
        <v>1500</v>
      </c>
    </row>
    <row r="451" spans="1:37" s="35" customFormat="1" ht="15">
      <c r="A451" s="35" t="s">
        <v>2189</v>
      </c>
      <c r="C451" s="38" t="s">
        <v>4329</v>
      </c>
      <c r="E451" s="38" t="s">
        <v>4343</v>
      </c>
      <c r="F451" s="35" t="s">
        <v>3723</v>
      </c>
      <c r="G451" s="35" t="s">
        <v>3656</v>
      </c>
      <c r="H451" s="38" t="s">
        <v>4363</v>
      </c>
      <c r="I451" s="35" t="s">
        <v>3657</v>
      </c>
      <c r="J451" s="39" t="str">
        <f t="shared" si="72"/>
        <v>IC.IT.031821</v>
      </c>
      <c r="K451" s="38" t="s">
        <v>3298</v>
      </c>
      <c r="L451" s="35" t="str">
        <f t="shared" si="73"/>
        <v>Neck, right</v>
      </c>
      <c r="M451" s="39" t="str">
        <f t="shared" si="74"/>
        <v>PI.IC.IT.031821.01</v>
      </c>
      <c r="N451" s="39"/>
      <c r="O451" s="39" t="str">
        <f t="shared" si="75"/>
        <v>PH.IC.IT.031821.01</v>
      </c>
      <c r="Q451" s="39" t="str">
        <f t="shared" si="76"/>
        <v>CL.IC.IT.031821.01</v>
      </c>
      <c r="R451" s="39"/>
      <c r="S451" s="39" t="str">
        <f t="shared" si="77"/>
        <v>DR.IC.IT.031821.01</v>
      </c>
      <c r="T451" s="39"/>
      <c r="U451" s="60" t="str">
        <f t="shared" si="78"/>
        <v>IM.IC.IT.031821.01</v>
      </c>
      <c r="V451" s="59"/>
      <c r="W451" s="60" t="str">
        <f t="shared" si="79"/>
        <v>GE.IC.IT.031821.01</v>
      </c>
      <c r="AH451" s="35" t="s">
        <v>3207</v>
      </c>
      <c r="AI451" s="35">
        <v>1500</v>
      </c>
    </row>
    <row r="452" spans="1:37" s="35" customFormat="1" ht="15">
      <c r="A452" s="35" t="s">
        <v>2189</v>
      </c>
      <c r="C452" s="38" t="s">
        <v>4329</v>
      </c>
      <c r="E452" s="38" t="s">
        <v>4343</v>
      </c>
      <c r="F452" s="35" t="s">
        <v>3723</v>
      </c>
      <c r="G452" s="35" t="s">
        <v>3658</v>
      </c>
      <c r="H452" s="38" t="s">
        <v>4364</v>
      </c>
      <c r="I452" s="35" t="s">
        <v>3659</v>
      </c>
      <c r="J452" s="39" t="str">
        <f t="shared" ref="J452:J516" si="80">CONCATENATE("IC.IT.",C452,E452,H452)</f>
        <v>IC.IT.031822</v>
      </c>
      <c r="K452" s="38" t="s">
        <v>3298</v>
      </c>
      <c r="L452" s="35" t="str">
        <f t="shared" si="73"/>
        <v>Neck, left</v>
      </c>
      <c r="M452" s="39" t="str">
        <f t="shared" si="74"/>
        <v>PI.IC.IT.031822.01</v>
      </c>
      <c r="N452" s="39"/>
      <c r="O452" s="39" t="str">
        <f t="shared" si="75"/>
        <v>PH.IC.IT.031822.01</v>
      </c>
      <c r="Q452" s="39" t="str">
        <f t="shared" si="76"/>
        <v>CL.IC.IT.031822.01</v>
      </c>
      <c r="R452" s="39"/>
      <c r="S452" s="39" t="str">
        <f t="shared" si="77"/>
        <v>DR.IC.IT.031822.01</v>
      </c>
      <c r="T452" s="39"/>
      <c r="U452" s="60" t="str">
        <f t="shared" si="78"/>
        <v>IM.IC.IT.031822.01</v>
      </c>
      <c r="V452" s="59"/>
      <c r="W452" s="60" t="str">
        <f t="shared" si="79"/>
        <v>GE.IC.IT.031822.01</v>
      </c>
      <c r="AH452" s="35" t="s">
        <v>3207</v>
      </c>
      <c r="AI452" s="35">
        <v>1500</v>
      </c>
    </row>
    <row r="453" spans="1:37" s="35" customFormat="1" ht="15">
      <c r="A453" s="35" t="s">
        <v>2189</v>
      </c>
      <c r="C453" s="38" t="s">
        <v>4329</v>
      </c>
      <c r="E453" s="38" t="s">
        <v>4343</v>
      </c>
      <c r="F453" s="35" t="s">
        <v>3723</v>
      </c>
      <c r="G453" s="35" t="s">
        <v>2022</v>
      </c>
      <c r="H453" s="38" t="s">
        <v>4365</v>
      </c>
      <c r="I453" s="35" t="s">
        <v>2022</v>
      </c>
      <c r="J453" s="39" t="str">
        <f t="shared" si="80"/>
        <v>IC.IT.031823</v>
      </c>
      <c r="K453" s="38" t="s">
        <v>3298</v>
      </c>
      <c r="L453" s="35" t="str">
        <f t="shared" si="73"/>
        <v>Neck</v>
      </c>
      <c r="M453" s="39" t="str">
        <f t="shared" si="74"/>
        <v>PI.IC.IT.031823.01</v>
      </c>
      <c r="N453" s="39"/>
      <c r="O453" s="39" t="str">
        <f t="shared" si="75"/>
        <v>PH.IC.IT.031823.01</v>
      </c>
      <c r="Q453" s="39" t="str">
        <f t="shared" si="76"/>
        <v>CL.IC.IT.031823.01</v>
      </c>
      <c r="R453" s="39"/>
      <c r="S453" s="39" t="str">
        <f t="shared" si="77"/>
        <v>DR.IC.IT.031823.01</v>
      </c>
      <c r="T453" s="39"/>
      <c r="U453" s="60" t="str">
        <f t="shared" si="78"/>
        <v>IM.IC.IT.031823.01</v>
      </c>
      <c r="V453" s="59"/>
      <c r="W453" s="60" t="str">
        <f t="shared" si="79"/>
        <v>GE.IC.IT.031823.01</v>
      </c>
      <c r="AH453" s="35" t="s">
        <v>3207</v>
      </c>
      <c r="AI453" s="35">
        <v>1500</v>
      </c>
    </row>
    <row r="454" spans="1:37" s="35" customFormat="1" ht="15">
      <c r="A454" s="35" t="s">
        <v>2189</v>
      </c>
      <c r="C454" s="38" t="s">
        <v>4329</v>
      </c>
      <c r="E454" s="38" t="s">
        <v>4343</v>
      </c>
      <c r="F454" s="35" t="s">
        <v>3723</v>
      </c>
      <c r="G454" s="35" t="s">
        <v>3660</v>
      </c>
      <c r="H454" s="38" t="s">
        <v>4366</v>
      </c>
      <c r="I454" s="35" t="s">
        <v>504</v>
      </c>
      <c r="J454" s="39" t="str">
        <f t="shared" si="80"/>
        <v>IC.IT.031824</v>
      </c>
      <c r="K454" s="38" t="s">
        <v>3298</v>
      </c>
      <c r="L454" s="35" t="str">
        <f t="shared" si="73"/>
        <v>Tracheostomy site</v>
      </c>
      <c r="M454" s="39" t="str">
        <f t="shared" si="74"/>
        <v>PI.IC.IT.031824.01</v>
      </c>
      <c r="N454" s="39"/>
      <c r="O454" s="39" t="str">
        <f t="shared" si="75"/>
        <v>PH.IC.IT.031824.01</v>
      </c>
      <c r="Q454" s="39" t="str">
        <f t="shared" si="76"/>
        <v>CL.IC.IT.031824.01</v>
      </c>
      <c r="R454" s="39"/>
      <c r="S454" s="39" t="str">
        <f t="shared" si="77"/>
        <v>DR.IC.IT.031824.01</v>
      </c>
      <c r="T454" s="39"/>
      <c r="U454" s="60" t="str">
        <f t="shared" si="78"/>
        <v>IM.IC.IT.031824.01</v>
      </c>
      <c r="V454" s="59"/>
      <c r="W454" s="60" t="str">
        <f t="shared" si="79"/>
        <v>GE.IC.IT.031824.01</v>
      </c>
      <c r="AH454" s="35" t="s">
        <v>3207</v>
      </c>
      <c r="AI454" s="35">
        <v>1500</v>
      </c>
    </row>
    <row r="455" spans="1:37" s="35" customFormat="1" ht="15">
      <c r="A455" s="35" t="s">
        <v>2189</v>
      </c>
      <c r="C455" s="38" t="s">
        <v>4329</v>
      </c>
      <c r="E455" s="38" t="s">
        <v>4343</v>
      </c>
      <c r="F455" s="35" t="s">
        <v>3723</v>
      </c>
      <c r="G455" s="35" t="s">
        <v>3661</v>
      </c>
      <c r="H455" s="38" t="s">
        <v>4367</v>
      </c>
      <c r="I455" s="35" t="s">
        <v>3661</v>
      </c>
      <c r="J455" s="39" t="str">
        <f t="shared" si="80"/>
        <v>IC.IT.031825</v>
      </c>
      <c r="K455" s="38" t="s">
        <v>3298</v>
      </c>
      <c r="L455" s="35" t="str">
        <f t="shared" ref="L455:L519" si="81">G455</f>
        <v>Chin</v>
      </c>
      <c r="M455" s="39" t="str">
        <f t="shared" ref="M455:M519" si="82">CONCATENATE("PI.",J455,".",K455)</f>
        <v>PI.IC.IT.031825.01</v>
      </c>
      <c r="N455" s="39"/>
      <c r="O455" s="39" t="str">
        <f t="shared" ref="O455:O519" si="83">CONCATENATE("PH.",J455,".",K455)</f>
        <v>PH.IC.IT.031825.01</v>
      </c>
      <c r="Q455" s="39" t="str">
        <f t="shared" ref="Q455:Q519" si="84">CONCATENATE("CL.",J455,".",K455)</f>
        <v>CL.IC.IT.031825.01</v>
      </c>
      <c r="R455" s="39"/>
      <c r="S455" s="39" t="str">
        <f t="shared" si="77"/>
        <v>DR.IC.IT.031825.01</v>
      </c>
      <c r="T455" s="39"/>
      <c r="U455" s="60" t="str">
        <f t="shared" si="78"/>
        <v>IM.IC.IT.031825.01</v>
      </c>
      <c r="V455" s="59"/>
      <c r="W455" s="60" t="str">
        <f t="shared" si="79"/>
        <v>GE.IC.IT.031825.01</v>
      </c>
      <c r="AH455" s="35" t="s">
        <v>3207</v>
      </c>
      <c r="AI455" s="35">
        <v>1500</v>
      </c>
    </row>
    <row r="456" spans="1:37" s="35" customFormat="1" ht="15">
      <c r="A456" s="35" t="s">
        <v>2189</v>
      </c>
      <c r="C456" s="38" t="s">
        <v>2219</v>
      </c>
      <c r="E456" s="38" t="s">
        <v>4343</v>
      </c>
      <c r="F456" s="35" t="s">
        <v>3723</v>
      </c>
      <c r="G456" s="35" t="s">
        <v>5019</v>
      </c>
      <c r="H456" s="38" t="s">
        <v>1669</v>
      </c>
      <c r="I456" s="35" t="s">
        <v>5019</v>
      </c>
      <c r="J456" s="39" t="str">
        <f t="shared" si="80"/>
        <v>IC.IT.031826</v>
      </c>
      <c r="K456" s="38" t="s">
        <v>3289</v>
      </c>
      <c r="L456" s="35" t="str">
        <f t="shared" si="81"/>
        <v>Throat</v>
      </c>
      <c r="M456" s="39" t="str">
        <f t="shared" si="82"/>
        <v>PI.IC.IT.031826.01</v>
      </c>
      <c r="N456" s="39"/>
      <c r="O456" s="39" t="str">
        <f t="shared" si="83"/>
        <v>PH.IC.IT.031826.01</v>
      </c>
      <c r="Q456" s="39" t="str">
        <f t="shared" si="84"/>
        <v>CL.IC.IT.031826.01</v>
      </c>
      <c r="R456" s="39"/>
      <c r="S456" s="39" t="str">
        <f t="shared" ref="S456" si="85">CONCATENATE("DR.",J456,".",K456)</f>
        <v>DR.IC.IT.031826.01</v>
      </c>
      <c r="T456" s="39"/>
      <c r="U456" s="60" t="str">
        <f t="shared" ref="U456" si="86">CONCATENATE("IM.",J456, ".",K456)</f>
        <v>IM.IC.IT.031826.01</v>
      </c>
      <c r="V456" s="59"/>
      <c r="W456" s="60" t="str">
        <f t="shared" ref="W456" si="87">CONCATENATE("GE.",J456, ".",K456)</f>
        <v>GE.IC.IT.031826.01</v>
      </c>
      <c r="AJ456" s="35" t="s">
        <v>3207</v>
      </c>
      <c r="AK456" s="35">
        <v>1346</v>
      </c>
    </row>
    <row r="457" spans="1:37" s="35" customFormat="1" ht="15">
      <c r="A457" s="35" t="s">
        <v>2189</v>
      </c>
      <c r="C457" s="38" t="s">
        <v>4329</v>
      </c>
      <c r="D457" s="35" t="s">
        <v>3724</v>
      </c>
      <c r="E457" s="38" t="s">
        <v>4345</v>
      </c>
      <c r="F457" s="35" t="s">
        <v>3725</v>
      </c>
      <c r="G457" s="35" t="s">
        <v>3663</v>
      </c>
      <c r="H457" s="38" t="s">
        <v>3298</v>
      </c>
      <c r="I457" s="35" t="s">
        <v>3664</v>
      </c>
      <c r="J457" s="39" t="str">
        <f t="shared" si="80"/>
        <v>IC.IT.031901</v>
      </c>
      <c r="K457" s="38" t="s">
        <v>3298</v>
      </c>
      <c r="L457" s="35" t="str">
        <f t="shared" si="81"/>
        <v>Hip, right</v>
      </c>
      <c r="M457" s="39" t="str">
        <f t="shared" si="82"/>
        <v>PI.IC.IT.031901.01</v>
      </c>
      <c r="N457" s="39"/>
      <c r="O457" s="39" t="str">
        <f t="shared" si="83"/>
        <v>PH.IC.IT.031901.01</v>
      </c>
      <c r="Q457" s="39" t="str">
        <f t="shared" si="84"/>
        <v>CL.IC.IT.031901.01</v>
      </c>
      <c r="R457" s="39"/>
      <c r="S457" s="39" t="str">
        <f t="shared" ref="S457:S520" si="88">CONCATENATE("DR.",J457,".",K457)</f>
        <v>DR.IC.IT.031901.01</v>
      </c>
      <c r="T457" s="39"/>
      <c r="U457" s="60" t="str">
        <f t="shared" ref="U457:U520" si="89">CONCATENATE("IM.",J457, ".",K457)</f>
        <v>IM.IC.IT.031901.01</v>
      </c>
      <c r="V457" s="59"/>
      <c r="W457" s="60" t="str">
        <f t="shared" ref="W457:W520" si="90">CONCATENATE("GE.",J457, ".",K457)</f>
        <v>GE.IC.IT.031901.01</v>
      </c>
      <c r="AH457" s="35" t="s">
        <v>3207</v>
      </c>
      <c r="AI457" s="35">
        <v>1500</v>
      </c>
    </row>
    <row r="458" spans="1:37" s="35" customFormat="1" ht="15">
      <c r="A458" s="35" t="s">
        <v>2189</v>
      </c>
      <c r="C458" s="38" t="s">
        <v>4329</v>
      </c>
      <c r="D458" s="35" t="s">
        <v>4380</v>
      </c>
      <c r="E458" s="38" t="s">
        <v>4345</v>
      </c>
      <c r="F458" s="35" t="s">
        <v>3725</v>
      </c>
      <c r="G458" s="35" t="s">
        <v>3665</v>
      </c>
      <c r="H458" s="38" t="s">
        <v>4306</v>
      </c>
      <c r="I458" s="35" t="s">
        <v>3666</v>
      </c>
      <c r="J458" s="39" t="str">
        <f t="shared" si="80"/>
        <v>IC.IT.031902</v>
      </c>
      <c r="K458" s="38" t="s">
        <v>3298</v>
      </c>
      <c r="L458" s="35" t="str">
        <f t="shared" si="81"/>
        <v>Hip, left</v>
      </c>
      <c r="M458" s="39" t="str">
        <f t="shared" si="82"/>
        <v>PI.IC.IT.031902.01</v>
      </c>
      <c r="N458" s="39"/>
      <c r="O458" s="39" t="str">
        <f t="shared" si="83"/>
        <v>PH.IC.IT.031902.01</v>
      </c>
      <c r="Q458" s="39" t="str">
        <f t="shared" si="84"/>
        <v>CL.IC.IT.031902.01</v>
      </c>
      <c r="R458" s="39"/>
      <c r="S458" s="39" t="str">
        <f t="shared" si="88"/>
        <v>DR.IC.IT.031902.01</v>
      </c>
      <c r="T458" s="39"/>
      <c r="U458" s="60" t="str">
        <f t="shared" si="89"/>
        <v>IM.IC.IT.031902.01</v>
      </c>
      <c r="V458" s="59"/>
      <c r="W458" s="60" t="str">
        <f t="shared" si="90"/>
        <v>GE.IC.IT.031902.01</v>
      </c>
      <c r="AH458" s="35" t="s">
        <v>3207</v>
      </c>
      <c r="AI458" s="35">
        <v>1500</v>
      </c>
    </row>
    <row r="459" spans="1:37" s="35" customFormat="1" ht="15">
      <c r="A459" s="35" t="s">
        <v>2189</v>
      </c>
      <c r="C459" s="38" t="s">
        <v>4329</v>
      </c>
      <c r="E459" s="38" t="s">
        <v>4345</v>
      </c>
      <c r="F459" s="35" t="s">
        <v>3725</v>
      </c>
      <c r="G459" s="35" t="s">
        <v>3667</v>
      </c>
      <c r="H459" s="38" t="s">
        <v>4329</v>
      </c>
      <c r="I459" s="35" t="s">
        <v>3668</v>
      </c>
      <c r="J459" s="39" t="str">
        <f t="shared" si="80"/>
        <v>IC.IT.031903</v>
      </c>
      <c r="K459" s="38" t="s">
        <v>3298</v>
      </c>
      <c r="L459" s="35" t="str">
        <f t="shared" si="81"/>
        <v>Groin, right</v>
      </c>
      <c r="M459" s="39" t="str">
        <f t="shared" si="82"/>
        <v>PI.IC.IT.031903.01</v>
      </c>
      <c r="N459" s="39"/>
      <c r="O459" s="39" t="str">
        <f t="shared" si="83"/>
        <v>PH.IC.IT.031903.01</v>
      </c>
      <c r="Q459" s="39" t="str">
        <f t="shared" si="84"/>
        <v>CL.IC.IT.031903.01</v>
      </c>
      <c r="R459" s="39"/>
      <c r="S459" s="39" t="str">
        <f t="shared" si="88"/>
        <v>DR.IC.IT.031903.01</v>
      </c>
      <c r="T459" s="39"/>
      <c r="U459" s="60" t="str">
        <f t="shared" si="89"/>
        <v>IM.IC.IT.031903.01</v>
      </c>
      <c r="V459" s="59"/>
      <c r="W459" s="60" t="str">
        <f t="shared" si="90"/>
        <v>GE.IC.IT.031903.01</v>
      </c>
      <c r="AH459" s="35" t="s">
        <v>3207</v>
      </c>
      <c r="AI459" s="35">
        <v>1500</v>
      </c>
    </row>
    <row r="460" spans="1:37" s="35" customFormat="1" ht="15">
      <c r="A460" s="35" t="s">
        <v>2189</v>
      </c>
      <c r="C460" s="38" t="s">
        <v>4329</v>
      </c>
      <c r="E460" s="38" t="s">
        <v>4345</v>
      </c>
      <c r="F460" s="35" t="s">
        <v>3725</v>
      </c>
      <c r="G460" s="35" t="s">
        <v>3669</v>
      </c>
      <c r="H460" s="38" t="s">
        <v>4308</v>
      </c>
      <c r="I460" s="35" t="s">
        <v>3670</v>
      </c>
      <c r="J460" s="39" t="str">
        <f t="shared" si="80"/>
        <v>IC.IT.031904</v>
      </c>
      <c r="K460" s="38" t="s">
        <v>3298</v>
      </c>
      <c r="L460" s="35" t="str">
        <f t="shared" si="81"/>
        <v>Groin, left</v>
      </c>
      <c r="M460" s="39" t="str">
        <f t="shared" si="82"/>
        <v>PI.IC.IT.031904.01</v>
      </c>
      <c r="N460" s="39"/>
      <c r="O460" s="39" t="str">
        <f t="shared" si="83"/>
        <v>PH.IC.IT.031904.01</v>
      </c>
      <c r="Q460" s="39" t="str">
        <f t="shared" si="84"/>
        <v>CL.IC.IT.031904.01</v>
      </c>
      <c r="R460" s="39"/>
      <c r="S460" s="39" t="str">
        <f t="shared" si="88"/>
        <v>DR.IC.IT.031904.01</v>
      </c>
      <c r="T460" s="39"/>
      <c r="U460" s="60" t="str">
        <f t="shared" si="89"/>
        <v>IM.IC.IT.031904.01</v>
      </c>
      <c r="V460" s="59"/>
      <c r="W460" s="60" t="str">
        <f t="shared" si="90"/>
        <v>GE.IC.IT.031904.01</v>
      </c>
      <c r="AH460" s="35" t="s">
        <v>3207</v>
      </c>
      <c r="AI460" s="35">
        <v>1500</v>
      </c>
    </row>
    <row r="461" spans="1:37" s="35" customFormat="1" ht="15">
      <c r="A461" s="35" t="s">
        <v>2189</v>
      </c>
      <c r="C461" s="38" t="s">
        <v>4329</v>
      </c>
      <c r="E461" s="38" t="s">
        <v>4345</v>
      </c>
      <c r="F461" s="35" t="s">
        <v>3725</v>
      </c>
      <c r="G461" s="35" t="s">
        <v>3671</v>
      </c>
      <c r="H461" s="38" t="s">
        <v>4265</v>
      </c>
      <c r="I461" s="35" t="s">
        <v>3671</v>
      </c>
      <c r="J461" s="39" t="str">
        <f t="shared" si="80"/>
        <v>IC.IT.031905</v>
      </c>
      <c r="K461" s="38" t="s">
        <v>3298</v>
      </c>
      <c r="L461" s="35" t="str">
        <f t="shared" si="81"/>
        <v>Penis</v>
      </c>
      <c r="M461" s="39" t="str">
        <f t="shared" si="82"/>
        <v>PI.IC.IT.031905.01</v>
      </c>
      <c r="N461" s="39"/>
      <c r="O461" s="39" t="str">
        <f t="shared" si="83"/>
        <v>PH.IC.IT.031905.01</v>
      </c>
      <c r="Q461" s="39" t="str">
        <f t="shared" si="84"/>
        <v>CL.IC.IT.031905.01</v>
      </c>
      <c r="R461" s="39"/>
      <c r="S461" s="39" t="str">
        <f t="shared" si="88"/>
        <v>DR.IC.IT.031905.01</v>
      </c>
      <c r="T461" s="39"/>
      <c r="U461" s="60" t="str">
        <f t="shared" si="89"/>
        <v>IM.IC.IT.031905.01</v>
      </c>
      <c r="V461" s="59"/>
      <c r="W461" s="60" t="str">
        <f t="shared" si="90"/>
        <v>GE.IC.IT.031905.01</v>
      </c>
      <c r="AH461" s="35" t="s">
        <v>3207</v>
      </c>
      <c r="AI461" s="35">
        <v>1500</v>
      </c>
    </row>
    <row r="462" spans="1:37" s="35" customFormat="1" ht="15">
      <c r="A462" s="35" t="s">
        <v>2189</v>
      </c>
      <c r="C462" s="38" t="s">
        <v>4329</v>
      </c>
      <c r="E462" s="38" t="s">
        <v>4345</v>
      </c>
      <c r="F462" s="35" t="s">
        <v>3725</v>
      </c>
      <c r="G462" s="35" t="s">
        <v>3672</v>
      </c>
      <c r="H462" s="38" t="s">
        <v>4309</v>
      </c>
      <c r="I462" s="35" t="s">
        <v>3672</v>
      </c>
      <c r="J462" s="39" t="str">
        <f t="shared" si="80"/>
        <v>IC.IT.031906</v>
      </c>
      <c r="K462" s="38" t="s">
        <v>3298</v>
      </c>
      <c r="L462" s="35" t="str">
        <f t="shared" si="81"/>
        <v>Labia</v>
      </c>
      <c r="M462" s="39" t="str">
        <f t="shared" si="82"/>
        <v>PI.IC.IT.031906.01</v>
      </c>
      <c r="N462" s="39"/>
      <c r="O462" s="39" t="str">
        <f t="shared" si="83"/>
        <v>PH.IC.IT.031906.01</v>
      </c>
      <c r="Q462" s="39" t="str">
        <f t="shared" si="84"/>
        <v>CL.IC.IT.031906.01</v>
      </c>
      <c r="R462" s="39"/>
      <c r="S462" s="39" t="str">
        <f t="shared" si="88"/>
        <v>DR.IC.IT.031906.01</v>
      </c>
      <c r="T462" s="39"/>
      <c r="U462" s="60" t="str">
        <f t="shared" si="89"/>
        <v>IM.IC.IT.031906.01</v>
      </c>
      <c r="V462" s="59"/>
      <c r="W462" s="60" t="str">
        <f t="shared" si="90"/>
        <v>GE.IC.IT.031906.01</v>
      </c>
      <c r="AH462" s="35" t="s">
        <v>3207</v>
      </c>
      <c r="AI462" s="35">
        <v>1500</v>
      </c>
    </row>
    <row r="463" spans="1:37" s="35" customFormat="1" ht="15">
      <c r="A463" s="35" t="s">
        <v>2189</v>
      </c>
      <c r="C463" s="38" t="s">
        <v>4329</v>
      </c>
      <c r="E463" s="38" t="s">
        <v>4345</v>
      </c>
      <c r="F463" s="35" t="s">
        <v>3725</v>
      </c>
      <c r="G463" s="35" t="s">
        <v>3673</v>
      </c>
      <c r="H463" s="38" t="s">
        <v>4311</v>
      </c>
      <c r="I463" s="35" t="s">
        <v>3673</v>
      </c>
      <c r="J463" s="39" t="str">
        <f t="shared" si="80"/>
        <v>IC.IT.031907</v>
      </c>
      <c r="K463" s="38" t="s">
        <v>3298</v>
      </c>
      <c r="L463" s="35" t="str">
        <f t="shared" si="81"/>
        <v>Perineum</v>
      </c>
      <c r="M463" s="39" t="str">
        <f t="shared" si="82"/>
        <v>PI.IC.IT.031907.01</v>
      </c>
      <c r="N463" s="39"/>
      <c r="O463" s="39" t="str">
        <f t="shared" si="83"/>
        <v>PH.IC.IT.031907.01</v>
      </c>
      <c r="Q463" s="39" t="str">
        <f t="shared" si="84"/>
        <v>CL.IC.IT.031907.01</v>
      </c>
      <c r="R463" s="39"/>
      <c r="S463" s="39" t="str">
        <f t="shared" si="88"/>
        <v>DR.IC.IT.031907.01</v>
      </c>
      <c r="T463" s="39"/>
      <c r="U463" s="60" t="str">
        <f t="shared" si="89"/>
        <v>IM.IC.IT.031907.01</v>
      </c>
      <c r="V463" s="59"/>
      <c r="W463" s="60" t="str">
        <f t="shared" si="90"/>
        <v>GE.IC.IT.031907.01</v>
      </c>
      <c r="AH463" s="35" t="s">
        <v>3207</v>
      </c>
      <c r="AI463" s="35">
        <v>1500</v>
      </c>
    </row>
    <row r="464" spans="1:37" s="35" customFormat="1" ht="15">
      <c r="A464" s="35" t="s">
        <v>2189</v>
      </c>
      <c r="C464" s="38" t="s">
        <v>4329</v>
      </c>
      <c r="E464" s="38" t="s">
        <v>4345</v>
      </c>
      <c r="F464" s="35" t="s">
        <v>3725</v>
      </c>
      <c r="G464" s="35" t="s">
        <v>3674</v>
      </c>
      <c r="H464" s="38" t="s">
        <v>4312</v>
      </c>
      <c r="I464" s="35" t="s">
        <v>3675</v>
      </c>
      <c r="J464" s="39" t="str">
        <f t="shared" si="80"/>
        <v>IC.IT.031908</v>
      </c>
      <c r="K464" s="38" t="s">
        <v>3298</v>
      </c>
      <c r="L464" s="35" t="str">
        <f t="shared" si="81"/>
        <v>Buttock, right</v>
      </c>
      <c r="M464" s="39" t="str">
        <f t="shared" si="82"/>
        <v>PI.IC.IT.031908.01</v>
      </c>
      <c r="N464" s="39"/>
      <c r="O464" s="39" t="str">
        <f t="shared" si="83"/>
        <v>PH.IC.IT.031908.01</v>
      </c>
      <c r="Q464" s="39" t="str">
        <f t="shared" si="84"/>
        <v>CL.IC.IT.031908.01</v>
      </c>
      <c r="R464" s="39"/>
      <c r="S464" s="39" t="str">
        <f t="shared" si="88"/>
        <v>DR.IC.IT.031908.01</v>
      </c>
      <c r="T464" s="39"/>
      <c r="U464" s="60" t="str">
        <f t="shared" si="89"/>
        <v>IM.IC.IT.031908.01</v>
      </c>
      <c r="V464" s="59"/>
      <c r="W464" s="60" t="str">
        <f t="shared" si="90"/>
        <v>GE.IC.IT.031908.01</v>
      </c>
      <c r="AH464" s="35" t="s">
        <v>3207</v>
      </c>
      <c r="AI464" s="35">
        <v>1500</v>
      </c>
    </row>
    <row r="465" spans="1:35" s="35" customFormat="1" ht="15">
      <c r="A465" s="35" t="s">
        <v>2189</v>
      </c>
      <c r="C465" s="38" t="s">
        <v>4329</v>
      </c>
      <c r="E465" s="38" t="s">
        <v>4345</v>
      </c>
      <c r="F465" s="35" t="s">
        <v>3725</v>
      </c>
      <c r="G465" s="35" t="s">
        <v>3676</v>
      </c>
      <c r="H465" s="38" t="s">
        <v>4313</v>
      </c>
      <c r="I465" s="35" t="s">
        <v>3677</v>
      </c>
      <c r="J465" s="39" t="str">
        <f t="shared" si="80"/>
        <v>IC.IT.031909</v>
      </c>
      <c r="K465" s="38" t="s">
        <v>3298</v>
      </c>
      <c r="L465" s="35" t="str">
        <f t="shared" si="81"/>
        <v>Buttocks, left</v>
      </c>
      <c r="M465" s="39" t="str">
        <f t="shared" si="82"/>
        <v>PI.IC.IT.031909.01</v>
      </c>
      <c r="N465" s="39"/>
      <c r="O465" s="39" t="str">
        <f t="shared" si="83"/>
        <v>PH.IC.IT.031909.01</v>
      </c>
      <c r="Q465" s="39" t="str">
        <f t="shared" si="84"/>
        <v>CL.IC.IT.031909.01</v>
      </c>
      <c r="R465" s="39"/>
      <c r="S465" s="39" t="str">
        <f t="shared" si="88"/>
        <v>DR.IC.IT.031909.01</v>
      </c>
      <c r="T465" s="39"/>
      <c r="U465" s="60" t="str">
        <f t="shared" si="89"/>
        <v>IM.IC.IT.031909.01</v>
      </c>
      <c r="V465" s="59"/>
      <c r="W465" s="60" t="str">
        <f t="shared" si="90"/>
        <v>GE.IC.IT.031909.01</v>
      </c>
      <c r="AH465" s="35" t="s">
        <v>3207</v>
      </c>
      <c r="AI465" s="35">
        <v>1500</v>
      </c>
    </row>
    <row r="466" spans="1:35" s="35" customFormat="1" ht="15">
      <c r="A466" s="35" t="s">
        <v>2189</v>
      </c>
      <c r="C466" s="38" t="s">
        <v>4329</v>
      </c>
      <c r="E466" s="38" t="s">
        <v>4345</v>
      </c>
      <c r="F466" s="35" t="s">
        <v>3725</v>
      </c>
      <c r="G466" s="35" t="s">
        <v>3678</v>
      </c>
      <c r="H466" s="38" t="s">
        <v>3331</v>
      </c>
      <c r="I466" s="35" t="s">
        <v>3678</v>
      </c>
      <c r="J466" s="39" t="str">
        <f t="shared" si="80"/>
        <v>IC.IT.031910</v>
      </c>
      <c r="K466" s="38" t="s">
        <v>3298</v>
      </c>
      <c r="L466" s="35" t="str">
        <f t="shared" si="81"/>
        <v>Rectum</v>
      </c>
      <c r="M466" s="39" t="str">
        <f t="shared" si="82"/>
        <v>PI.IC.IT.031910.01</v>
      </c>
      <c r="N466" s="39"/>
      <c r="O466" s="39" t="str">
        <f t="shared" si="83"/>
        <v>PH.IC.IT.031910.01</v>
      </c>
      <c r="Q466" s="39" t="str">
        <f t="shared" si="84"/>
        <v>CL.IC.IT.031910.01</v>
      </c>
      <c r="R466" s="39"/>
      <c r="S466" s="39" t="str">
        <f t="shared" si="88"/>
        <v>DR.IC.IT.031910.01</v>
      </c>
      <c r="T466" s="39"/>
      <c r="U466" s="60" t="str">
        <f t="shared" si="89"/>
        <v>IM.IC.IT.031910.01</v>
      </c>
      <c r="V466" s="59"/>
      <c r="W466" s="60" t="str">
        <f t="shared" si="90"/>
        <v>GE.IC.IT.031910.01</v>
      </c>
      <c r="AH466" s="35" t="s">
        <v>3207</v>
      </c>
      <c r="AI466" s="35">
        <v>1500</v>
      </c>
    </row>
    <row r="467" spans="1:35" s="35" customFormat="1" ht="15">
      <c r="A467" s="35" t="s">
        <v>2189</v>
      </c>
      <c r="C467" s="38" t="s">
        <v>4329</v>
      </c>
      <c r="E467" s="38" t="s">
        <v>4345</v>
      </c>
      <c r="F467" s="35" t="s">
        <v>3725</v>
      </c>
      <c r="G467" s="35" t="s">
        <v>3679</v>
      </c>
      <c r="H467" s="38" t="s">
        <v>4334</v>
      </c>
      <c r="I467" s="35" t="s">
        <v>3679</v>
      </c>
      <c r="J467" s="39" t="str">
        <f t="shared" si="80"/>
        <v>IC.IT.031912</v>
      </c>
      <c r="K467" s="38" t="s">
        <v>3298</v>
      </c>
      <c r="L467" s="35" t="str">
        <f t="shared" si="81"/>
        <v>Sacrum</v>
      </c>
      <c r="M467" s="39" t="str">
        <f t="shared" si="82"/>
        <v>PI.IC.IT.031912.01</v>
      </c>
      <c r="N467" s="39"/>
      <c r="O467" s="39" t="str">
        <f t="shared" si="83"/>
        <v>PH.IC.IT.031912.01</v>
      </c>
      <c r="Q467" s="39" t="str">
        <f t="shared" si="84"/>
        <v>CL.IC.IT.031912.01</v>
      </c>
      <c r="R467" s="39"/>
      <c r="S467" s="39" t="str">
        <f t="shared" si="88"/>
        <v>DR.IC.IT.031912.01</v>
      </c>
      <c r="T467" s="39"/>
      <c r="U467" s="60" t="str">
        <f t="shared" si="89"/>
        <v>IM.IC.IT.031912.01</v>
      </c>
      <c r="V467" s="59"/>
      <c r="W467" s="60" t="str">
        <f t="shared" si="90"/>
        <v>GE.IC.IT.031912.01</v>
      </c>
      <c r="AH467" s="35" t="s">
        <v>3207</v>
      </c>
      <c r="AI467" s="35">
        <v>1500</v>
      </c>
    </row>
    <row r="468" spans="1:35" s="35" customFormat="1" ht="15">
      <c r="A468" s="35" t="s">
        <v>2189</v>
      </c>
      <c r="C468" s="38" t="s">
        <v>4329</v>
      </c>
      <c r="E468" s="38" t="s">
        <v>4345</v>
      </c>
      <c r="F468" s="35" t="s">
        <v>3725</v>
      </c>
      <c r="G468" s="35" t="s">
        <v>3680</v>
      </c>
      <c r="H468" s="38" t="s">
        <v>4335</v>
      </c>
      <c r="I468" s="35" t="s">
        <v>3680</v>
      </c>
      <c r="J468" s="39" t="str">
        <f t="shared" si="80"/>
        <v>IC.IT.031913</v>
      </c>
      <c r="K468" s="38" t="s">
        <v>3298</v>
      </c>
      <c r="L468" s="35" t="str">
        <f t="shared" si="81"/>
        <v>Coccyx</v>
      </c>
      <c r="M468" s="39" t="str">
        <f t="shared" si="82"/>
        <v>PI.IC.IT.031913.01</v>
      </c>
      <c r="N468" s="39"/>
      <c r="O468" s="39" t="str">
        <f t="shared" si="83"/>
        <v>PH.IC.IT.031913.01</v>
      </c>
      <c r="Q468" s="39" t="str">
        <f t="shared" si="84"/>
        <v>CL.IC.IT.031913.01</v>
      </c>
      <c r="R468" s="39"/>
      <c r="S468" s="39" t="str">
        <f t="shared" si="88"/>
        <v>DR.IC.IT.031913.01</v>
      </c>
      <c r="T468" s="39"/>
      <c r="U468" s="60" t="str">
        <f t="shared" si="89"/>
        <v>IM.IC.IT.031913.01</v>
      </c>
      <c r="V468" s="59"/>
      <c r="W468" s="60" t="str">
        <f t="shared" si="90"/>
        <v>GE.IC.IT.031913.01</v>
      </c>
      <c r="AH468" s="35" t="s">
        <v>3207</v>
      </c>
      <c r="AI468" s="35">
        <v>1500</v>
      </c>
    </row>
    <row r="469" spans="1:35" s="35" customFormat="1" ht="15">
      <c r="A469" s="35" t="s">
        <v>2189</v>
      </c>
      <c r="C469" s="38" t="s">
        <v>4329</v>
      </c>
      <c r="E469" s="38" t="s">
        <v>4345</v>
      </c>
      <c r="F469" s="35" t="s">
        <v>3725</v>
      </c>
      <c r="G469" s="35" t="s">
        <v>3681</v>
      </c>
      <c r="H469" s="38" t="s">
        <v>4336</v>
      </c>
      <c r="I469" s="35" t="s">
        <v>3681</v>
      </c>
      <c r="J469" s="39" t="str">
        <f t="shared" si="80"/>
        <v>IC.IT.031914</v>
      </c>
      <c r="K469" s="38" t="s">
        <v>3298</v>
      </c>
      <c r="L469" s="35" t="str">
        <f t="shared" si="81"/>
        <v>Scrotum</v>
      </c>
      <c r="M469" s="39" t="str">
        <f t="shared" si="82"/>
        <v>PI.IC.IT.031914.01</v>
      </c>
      <c r="N469" s="39"/>
      <c r="O469" s="39" t="str">
        <f t="shared" si="83"/>
        <v>PH.IC.IT.031914.01</v>
      </c>
      <c r="Q469" s="39" t="str">
        <f t="shared" si="84"/>
        <v>CL.IC.IT.031914.01</v>
      </c>
      <c r="R469" s="39"/>
      <c r="S469" s="39" t="str">
        <f t="shared" si="88"/>
        <v>DR.IC.IT.031914.01</v>
      </c>
      <c r="T469" s="39"/>
      <c r="U469" s="60" t="str">
        <f t="shared" si="89"/>
        <v>IM.IC.IT.031914.01</v>
      </c>
      <c r="V469" s="59"/>
      <c r="W469" s="60" t="str">
        <f t="shared" si="90"/>
        <v>GE.IC.IT.031914.01</v>
      </c>
      <c r="AH469" s="35" t="s">
        <v>3207</v>
      </c>
      <c r="AI469" s="35">
        <v>1500</v>
      </c>
    </row>
    <row r="470" spans="1:35" s="35" customFormat="1" ht="15">
      <c r="A470" s="35" t="s">
        <v>2189</v>
      </c>
      <c r="C470" s="38" t="s">
        <v>4329</v>
      </c>
      <c r="D470" s="35" t="s">
        <v>4381</v>
      </c>
      <c r="E470" s="38" t="s">
        <v>4362</v>
      </c>
      <c r="F470" s="35" t="s">
        <v>3726</v>
      </c>
      <c r="G470" s="35" t="s">
        <v>3683</v>
      </c>
      <c r="H470" s="38" t="s">
        <v>4340</v>
      </c>
      <c r="I470" s="35" t="s">
        <v>3684</v>
      </c>
      <c r="J470" s="39" t="str">
        <f t="shared" si="80"/>
        <v>IC.IT.032015</v>
      </c>
      <c r="K470" s="38" t="s">
        <v>3298</v>
      </c>
      <c r="L470" s="35" t="str">
        <f t="shared" si="81"/>
        <v>Shoulder, right</v>
      </c>
      <c r="M470" s="39" t="str">
        <f t="shared" si="82"/>
        <v>PI.IC.IT.032015.01</v>
      </c>
      <c r="N470" s="39"/>
      <c r="O470" s="39" t="str">
        <f t="shared" si="83"/>
        <v>PH.IC.IT.032015.01</v>
      </c>
      <c r="Q470" s="39" t="str">
        <f t="shared" si="84"/>
        <v>CL.IC.IT.032015.01</v>
      </c>
      <c r="R470" s="39"/>
      <c r="S470" s="39" t="str">
        <f t="shared" si="88"/>
        <v>DR.IC.IT.032015.01</v>
      </c>
      <c r="T470" s="39"/>
      <c r="U470" s="60" t="str">
        <f t="shared" si="89"/>
        <v>IM.IC.IT.032015.01</v>
      </c>
      <c r="V470" s="59"/>
      <c r="W470" s="60" t="str">
        <f t="shared" si="90"/>
        <v>GE.IC.IT.032015.01</v>
      </c>
      <c r="AH470" s="35" t="s">
        <v>3207</v>
      </c>
      <c r="AI470" s="35">
        <v>1500</v>
      </c>
    </row>
    <row r="471" spans="1:35" s="35" customFormat="1" ht="15">
      <c r="A471" s="35" t="s">
        <v>2189</v>
      </c>
      <c r="C471" s="38" t="s">
        <v>4329</v>
      </c>
      <c r="E471" s="38" t="s">
        <v>4362</v>
      </c>
      <c r="F471" s="35" t="s">
        <v>3726</v>
      </c>
      <c r="G471" s="35" t="s">
        <v>3685</v>
      </c>
      <c r="H471" s="38" t="s">
        <v>4341</v>
      </c>
      <c r="I471" s="35" t="s">
        <v>3686</v>
      </c>
      <c r="J471" s="39" t="str">
        <f t="shared" si="80"/>
        <v>IC.IT.032016</v>
      </c>
      <c r="K471" s="38" t="s">
        <v>3298</v>
      </c>
      <c r="L471" s="35" t="str">
        <f t="shared" si="81"/>
        <v>Shoulder, left</v>
      </c>
      <c r="M471" s="39" t="str">
        <f t="shared" si="82"/>
        <v>PI.IC.IT.032016.01</v>
      </c>
      <c r="N471" s="39"/>
      <c r="O471" s="39" t="str">
        <f t="shared" si="83"/>
        <v>PH.IC.IT.032016.01</v>
      </c>
      <c r="Q471" s="39" t="str">
        <f t="shared" si="84"/>
        <v>CL.IC.IT.032016.01</v>
      </c>
      <c r="R471" s="39"/>
      <c r="S471" s="39" t="str">
        <f t="shared" si="88"/>
        <v>DR.IC.IT.032016.01</v>
      </c>
      <c r="T471" s="39"/>
      <c r="U471" s="60" t="str">
        <f t="shared" si="89"/>
        <v>IM.IC.IT.032016.01</v>
      </c>
      <c r="V471" s="59"/>
      <c r="W471" s="60" t="str">
        <f t="shared" si="90"/>
        <v>GE.IC.IT.032016.01</v>
      </c>
      <c r="AH471" s="35" t="s">
        <v>3207</v>
      </c>
      <c r="AI471" s="35">
        <v>1500</v>
      </c>
    </row>
    <row r="472" spans="1:35" s="35" customFormat="1" ht="15">
      <c r="A472" s="35" t="s">
        <v>2189</v>
      </c>
      <c r="C472" s="38" t="s">
        <v>4329</v>
      </c>
      <c r="E472" s="38" t="s">
        <v>4362</v>
      </c>
      <c r="F472" s="35" t="s">
        <v>3726</v>
      </c>
      <c r="G472" s="35" t="s">
        <v>3687</v>
      </c>
      <c r="H472" s="38" t="s">
        <v>4342</v>
      </c>
      <c r="I472" s="35" t="s">
        <v>3688</v>
      </c>
      <c r="J472" s="39" t="str">
        <f t="shared" si="80"/>
        <v>IC.IT.032017</v>
      </c>
      <c r="K472" s="38" t="s">
        <v>3298</v>
      </c>
      <c r="L472" s="35" t="str">
        <f t="shared" si="81"/>
        <v>Clavicle, right</v>
      </c>
      <c r="M472" s="39" t="str">
        <f t="shared" si="82"/>
        <v>PI.IC.IT.032017.01</v>
      </c>
      <c r="N472" s="39"/>
      <c r="O472" s="39" t="str">
        <f t="shared" si="83"/>
        <v>PH.IC.IT.032017.01</v>
      </c>
      <c r="Q472" s="39" t="str">
        <f t="shared" si="84"/>
        <v>CL.IC.IT.032017.01</v>
      </c>
      <c r="R472" s="39"/>
      <c r="S472" s="39" t="str">
        <f t="shared" si="88"/>
        <v>DR.IC.IT.032017.01</v>
      </c>
      <c r="T472" s="39"/>
      <c r="U472" s="60" t="str">
        <f t="shared" si="89"/>
        <v>IM.IC.IT.032017.01</v>
      </c>
      <c r="V472" s="59"/>
      <c r="W472" s="60" t="str">
        <f t="shared" si="90"/>
        <v>GE.IC.IT.032017.01</v>
      </c>
      <c r="AH472" s="35" t="s">
        <v>3207</v>
      </c>
      <c r="AI472" s="35">
        <v>1500</v>
      </c>
    </row>
    <row r="473" spans="1:35" s="35" customFormat="1" ht="15">
      <c r="A473" s="35" t="s">
        <v>2189</v>
      </c>
      <c r="C473" s="38" t="s">
        <v>4329</v>
      </c>
      <c r="E473" s="38" t="s">
        <v>4362</v>
      </c>
      <c r="F473" s="35" t="s">
        <v>3726</v>
      </c>
      <c r="G473" s="35" t="s">
        <v>3689</v>
      </c>
      <c r="H473" s="38" t="s">
        <v>4343</v>
      </c>
      <c r="I473" s="35" t="s">
        <v>3690</v>
      </c>
      <c r="J473" s="39" t="str">
        <f t="shared" si="80"/>
        <v>IC.IT.032018</v>
      </c>
      <c r="K473" s="38" t="s">
        <v>3298</v>
      </c>
      <c r="L473" s="35" t="str">
        <f t="shared" si="81"/>
        <v>Clavicle, left</v>
      </c>
      <c r="M473" s="39" t="str">
        <f t="shared" si="82"/>
        <v>PI.IC.IT.032018.01</v>
      </c>
      <c r="N473" s="39"/>
      <c r="O473" s="39" t="str">
        <f t="shared" si="83"/>
        <v>PH.IC.IT.032018.01</v>
      </c>
      <c r="Q473" s="39" t="str">
        <f t="shared" si="84"/>
        <v>CL.IC.IT.032018.01</v>
      </c>
      <c r="R473" s="39"/>
      <c r="S473" s="39" t="str">
        <f t="shared" si="88"/>
        <v>DR.IC.IT.032018.01</v>
      </c>
      <c r="T473" s="39"/>
      <c r="U473" s="60" t="str">
        <f t="shared" si="89"/>
        <v>IM.IC.IT.032018.01</v>
      </c>
      <c r="V473" s="59"/>
      <c r="W473" s="60" t="str">
        <f t="shared" si="90"/>
        <v>GE.IC.IT.032018.01</v>
      </c>
      <c r="AH473" s="35" t="s">
        <v>3207</v>
      </c>
      <c r="AI473" s="35">
        <v>1500</v>
      </c>
    </row>
    <row r="474" spans="1:35" s="35" customFormat="1" ht="15">
      <c r="A474" s="35" t="s">
        <v>2189</v>
      </c>
      <c r="C474" s="38" t="s">
        <v>4329</v>
      </c>
      <c r="E474" s="38" t="s">
        <v>4362</v>
      </c>
      <c r="F474" s="35" t="s">
        <v>3726</v>
      </c>
      <c r="G474" s="35" t="s">
        <v>3691</v>
      </c>
      <c r="H474" s="38" t="s">
        <v>4345</v>
      </c>
      <c r="I474" s="35" t="s">
        <v>3692</v>
      </c>
      <c r="J474" s="39" t="str">
        <f t="shared" si="80"/>
        <v>IC.IT.032019</v>
      </c>
      <c r="K474" s="38" t="s">
        <v>3298</v>
      </c>
      <c r="L474" s="35" t="str">
        <f t="shared" si="81"/>
        <v>Breast, right</v>
      </c>
      <c r="M474" s="39" t="str">
        <f t="shared" si="82"/>
        <v>PI.IC.IT.032019.01</v>
      </c>
      <c r="N474" s="39"/>
      <c r="O474" s="39" t="str">
        <f t="shared" si="83"/>
        <v>PH.IC.IT.032019.01</v>
      </c>
      <c r="Q474" s="39" t="str">
        <f t="shared" si="84"/>
        <v>CL.IC.IT.032019.01</v>
      </c>
      <c r="R474" s="39"/>
      <c r="S474" s="39" t="str">
        <f t="shared" si="88"/>
        <v>DR.IC.IT.032019.01</v>
      </c>
      <c r="T474" s="39"/>
      <c r="U474" s="60" t="str">
        <f t="shared" si="89"/>
        <v>IM.IC.IT.032019.01</v>
      </c>
      <c r="V474" s="59"/>
      <c r="W474" s="60" t="str">
        <f t="shared" si="90"/>
        <v>GE.IC.IT.032019.01</v>
      </c>
      <c r="AH474" s="35" t="s">
        <v>3207</v>
      </c>
      <c r="AI474" s="35">
        <v>1500</v>
      </c>
    </row>
    <row r="475" spans="1:35" s="35" customFormat="1" ht="15">
      <c r="A475" s="35" t="s">
        <v>2189</v>
      </c>
      <c r="C475" s="38" t="s">
        <v>4329</v>
      </c>
      <c r="E475" s="38" t="s">
        <v>4362</v>
      </c>
      <c r="F475" s="35" t="s">
        <v>3726</v>
      </c>
      <c r="G475" s="35" t="s">
        <v>3693</v>
      </c>
      <c r="H475" s="38" t="s">
        <v>4362</v>
      </c>
      <c r="I475" s="35" t="s">
        <v>3694</v>
      </c>
      <c r="J475" s="39" t="str">
        <f t="shared" si="80"/>
        <v>IC.IT.032020</v>
      </c>
      <c r="K475" s="38" t="s">
        <v>3298</v>
      </c>
      <c r="L475" s="35" t="str">
        <f t="shared" si="81"/>
        <v>Breast, left</v>
      </c>
      <c r="M475" s="39" t="str">
        <f t="shared" si="82"/>
        <v>PI.IC.IT.032020.01</v>
      </c>
      <c r="N475" s="39"/>
      <c r="O475" s="39" t="str">
        <f t="shared" si="83"/>
        <v>PH.IC.IT.032020.01</v>
      </c>
      <c r="Q475" s="39" t="str">
        <f t="shared" si="84"/>
        <v>CL.IC.IT.032020.01</v>
      </c>
      <c r="R475" s="39"/>
      <c r="S475" s="39" t="str">
        <f t="shared" si="88"/>
        <v>DR.IC.IT.032020.01</v>
      </c>
      <c r="T475" s="39"/>
      <c r="U475" s="60" t="str">
        <f t="shared" si="89"/>
        <v>IM.IC.IT.032020.01</v>
      </c>
      <c r="V475" s="59"/>
      <c r="W475" s="60" t="str">
        <f t="shared" si="90"/>
        <v>GE.IC.IT.032020.01</v>
      </c>
      <c r="AH475" s="35" t="s">
        <v>3207</v>
      </c>
      <c r="AI475" s="35">
        <v>1500</v>
      </c>
    </row>
    <row r="476" spans="1:35" s="35" customFormat="1" ht="15">
      <c r="A476" s="35" t="s">
        <v>2189</v>
      </c>
      <c r="C476" s="38" t="s">
        <v>4329</v>
      </c>
      <c r="E476" s="38" t="s">
        <v>4362</v>
      </c>
      <c r="F476" s="35" t="s">
        <v>3726</v>
      </c>
      <c r="G476" s="35" t="s">
        <v>3695</v>
      </c>
      <c r="H476" s="38" t="s">
        <v>4363</v>
      </c>
      <c r="I476" s="35" t="s">
        <v>3695</v>
      </c>
      <c r="J476" s="39" t="str">
        <f t="shared" si="80"/>
        <v>IC.IT.032021</v>
      </c>
      <c r="K476" s="38" t="s">
        <v>3298</v>
      </c>
      <c r="L476" s="35" t="str">
        <f t="shared" si="81"/>
        <v>Sternum</v>
      </c>
      <c r="M476" s="39" t="str">
        <f t="shared" si="82"/>
        <v>PI.IC.IT.032021.01</v>
      </c>
      <c r="N476" s="39"/>
      <c r="O476" s="39" t="str">
        <f t="shared" si="83"/>
        <v>PH.IC.IT.032021.01</v>
      </c>
      <c r="Q476" s="39" t="str">
        <f t="shared" si="84"/>
        <v>CL.IC.IT.032021.01</v>
      </c>
      <c r="R476" s="39"/>
      <c r="S476" s="39" t="str">
        <f t="shared" si="88"/>
        <v>DR.IC.IT.032021.01</v>
      </c>
      <c r="T476" s="39"/>
      <c r="U476" s="60" t="str">
        <f t="shared" si="89"/>
        <v>IM.IC.IT.032021.01</v>
      </c>
      <c r="V476" s="59"/>
      <c r="W476" s="60" t="str">
        <f t="shared" si="90"/>
        <v>GE.IC.IT.032021.01</v>
      </c>
      <c r="AH476" s="35" t="s">
        <v>3207</v>
      </c>
      <c r="AI476" s="35">
        <v>1500</v>
      </c>
    </row>
    <row r="477" spans="1:35" s="35" customFormat="1" ht="15">
      <c r="A477" s="35" t="s">
        <v>2189</v>
      </c>
      <c r="C477" s="38" t="s">
        <v>4329</v>
      </c>
      <c r="E477" s="38" t="s">
        <v>4362</v>
      </c>
      <c r="F477" s="35" t="s">
        <v>3726</v>
      </c>
      <c r="G477" s="35" t="s">
        <v>3696</v>
      </c>
      <c r="H477" s="38" t="s">
        <v>4364</v>
      </c>
      <c r="I477" s="35" t="s">
        <v>3697</v>
      </c>
      <c r="J477" s="39" t="str">
        <f t="shared" si="80"/>
        <v>IC.IT.032022</v>
      </c>
      <c r="K477" s="38" t="s">
        <v>3298</v>
      </c>
      <c r="L477" s="35" t="str">
        <f t="shared" si="81"/>
        <v>Chest, right</v>
      </c>
      <c r="M477" s="39" t="str">
        <f t="shared" si="82"/>
        <v>PI.IC.IT.032022.01</v>
      </c>
      <c r="N477" s="39"/>
      <c r="O477" s="39" t="str">
        <f t="shared" si="83"/>
        <v>PH.IC.IT.032022.01</v>
      </c>
      <c r="Q477" s="39" t="str">
        <f t="shared" si="84"/>
        <v>CL.IC.IT.032022.01</v>
      </c>
      <c r="R477" s="39"/>
      <c r="S477" s="39" t="str">
        <f t="shared" si="88"/>
        <v>DR.IC.IT.032022.01</v>
      </c>
      <c r="T477" s="39"/>
      <c r="U477" s="60" t="str">
        <f t="shared" si="89"/>
        <v>IM.IC.IT.032022.01</v>
      </c>
      <c r="V477" s="59"/>
      <c r="W477" s="60" t="str">
        <f t="shared" si="90"/>
        <v>GE.IC.IT.032022.01</v>
      </c>
      <c r="AH477" s="35" t="s">
        <v>3207</v>
      </c>
      <c r="AI477" s="35">
        <v>1500</v>
      </c>
    </row>
    <row r="478" spans="1:35" s="35" customFormat="1" ht="15">
      <c r="A478" s="35" t="s">
        <v>2189</v>
      </c>
      <c r="C478" s="38" t="s">
        <v>4329</v>
      </c>
      <c r="E478" s="38" t="s">
        <v>4362</v>
      </c>
      <c r="F478" s="35" t="s">
        <v>3726</v>
      </c>
      <c r="G478" s="35" t="s">
        <v>3698</v>
      </c>
      <c r="H478" s="38" t="s">
        <v>4365</v>
      </c>
      <c r="I478" s="35" t="s">
        <v>3699</v>
      </c>
      <c r="J478" s="39" t="str">
        <f t="shared" si="80"/>
        <v>IC.IT.032023</v>
      </c>
      <c r="K478" s="38" t="s">
        <v>3298</v>
      </c>
      <c r="L478" s="35" t="str">
        <f t="shared" si="81"/>
        <v>Chest, left</v>
      </c>
      <c r="M478" s="39" t="str">
        <f t="shared" si="82"/>
        <v>PI.IC.IT.032023.01</v>
      </c>
      <c r="N478" s="39"/>
      <c r="O478" s="39" t="str">
        <f t="shared" si="83"/>
        <v>PH.IC.IT.032023.01</v>
      </c>
      <c r="Q478" s="39" t="str">
        <f t="shared" si="84"/>
        <v>CL.IC.IT.032023.01</v>
      </c>
      <c r="R478" s="39"/>
      <c r="S478" s="39" t="str">
        <f t="shared" si="88"/>
        <v>DR.IC.IT.032023.01</v>
      </c>
      <c r="T478" s="39"/>
      <c r="U478" s="60" t="str">
        <f t="shared" si="89"/>
        <v>IM.IC.IT.032023.01</v>
      </c>
      <c r="V478" s="59"/>
      <c r="W478" s="60" t="str">
        <f t="shared" si="90"/>
        <v>GE.IC.IT.032023.01</v>
      </c>
      <c r="AH478" s="35" t="s">
        <v>3207</v>
      </c>
      <c r="AI478" s="35">
        <v>1500</v>
      </c>
    </row>
    <row r="479" spans="1:35" s="35" customFormat="1" ht="15">
      <c r="A479" s="35" t="s">
        <v>2189</v>
      </c>
      <c r="C479" s="38" t="s">
        <v>4329</v>
      </c>
      <c r="E479" s="38" t="s">
        <v>4362</v>
      </c>
      <c r="F479" s="35" t="s">
        <v>3726</v>
      </c>
      <c r="G479" s="35" t="s">
        <v>739</v>
      </c>
      <c r="H479" s="38" t="s">
        <v>4366</v>
      </c>
      <c r="I479" s="35" t="s">
        <v>739</v>
      </c>
      <c r="J479" s="39" t="str">
        <f t="shared" si="80"/>
        <v>IC.IT.032024</v>
      </c>
      <c r="K479" s="38" t="s">
        <v>3298</v>
      </c>
      <c r="L479" s="35" t="str">
        <f t="shared" si="81"/>
        <v>Chest</v>
      </c>
      <c r="M479" s="39" t="str">
        <f t="shared" si="82"/>
        <v>PI.IC.IT.032024.01</v>
      </c>
      <c r="N479" s="39"/>
      <c r="O479" s="39" t="str">
        <f t="shared" si="83"/>
        <v>PH.IC.IT.032024.01</v>
      </c>
      <c r="Q479" s="39" t="str">
        <f t="shared" si="84"/>
        <v>CL.IC.IT.032024.01</v>
      </c>
      <c r="R479" s="39"/>
      <c r="S479" s="39" t="str">
        <f t="shared" si="88"/>
        <v>DR.IC.IT.032024.01</v>
      </c>
      <c r="T479" s="39"/>
      <c r="U479" s="60" t="str">
        <f t="shared" si="89"/>
        <v>IM.IC.IT.032024.01</v>
      </c>
      <c r="V479" s="59"/>
      <c r="W479" s="60" t="str">
        <f t="shared" si="90"/>
        <v>GE.IC.IT.032024.01</v>
      </c>
      <c r="AH479" s="35" t="s">
        <v>3207</v>
      </c>
      <c r="AI479" s="35">
        <v>1500</v>
      </c>
    </row>
    <row r="480" spans="1:35" s="35" customFormat="1" ht="15">
      <c r="A480" s="35" t="s">
        <v>2189</v>
      </c>
      <c r="C480" s="38" t="s">
        <v>4329</v>
      </c>
      <c r="E480" s="38" t="s">
        <v>4362</v>
      </c>
      <c r="F480" s="35" t="s">
        <v>3726</v>
      </c>
      <c r="G480" s="35" t="s">
        <v>3700</v>
      </c>
      <c r="H480" s="38" t="s">
        <v>4367</v>
      </c>
      <c r="I480" s="35" t="s">
        <v>3701</v>
      </c>
      <c r="J480" s="39" t="str">
        <f t="shared" si="80"/>
        <v>IC.IT.032025</v>
      </c>
      <c r="K480" s="38" t="s">
        <v>3298</v>
      </c>
      <c r="L480" s="35" t="str">
        <f t="shared" si="81"/>
        <v>Scapula, right</v>
      </c>
      <c r="M480" s="39" t="str">
        <f t="shared" si="82"/>
        <v>PI.IC.IT.032025.01</v>
      </c>
      <c r="N480" s="39"/>
      <c r="O480" s="39" t="str">
        <f t="shared" si="83"/>
        <v>PH.IC.IT.032025.01</v>
      </c>
      <c r="Q480" s="39" t="str">
        <f t="shared" si="84"/>
        <v>CL.IC.IT.032025.01</v>
      </c>
      <c r="R480" s="39"/>
      <c r="S480" s="39" t="str">
        <f t="shared" si="88"/>
        <v>DR.IC.IT.032025.01</v>
      </c>
      <c r="T480" s="39"/>
      <c r="U480" s="60" t="str">
        <f t="shared" si="89"/>
        <v>IM.IC.IT.032025.01</v>
      </c>
      <c r="V480" s="59"/>
      <c r="W480" s="60" t="str">
        <f t="shared" si="90"/>
        <v>GE.IC.IT.032025.01</v>
      </c>
      <c r="AH480" s="35" t="s">
        <v>3207</v>
      </c>
      <c r="AI480" s="35">
        <v>1500</v>
      </c>
    </row>
    <row r="481" spans="1:35" s="35" customFormat="1" ht="15">
      <c r="A481" s="35" t="s">
        <v>2189</v>
      </c>
      <c r="C481" s="38" t="s">
        <v>4329</v>
      </c>
      <c r="E481" s="38" t="s">
        <v>4362</v>
      </c>
      <c r="F481" s="35" t="s">
        <v>3726</v>
      </c>
      <c r="G481" s="35" t="s">
        <v>3702</v>
      </c>
      <c r="H481" s="38" t="s">
        <v>4368</v>
      </c>
      <c r="I481" s="35" t="s">
        <v>3703</v>
      </c>
      <c r="J481" s="39" t="str">
        <f t="shared" si="80"/>
        <v>IC.IT.032026</v>
      </c>
      <c r="K481" s="38" t="s">
        <v>3298</v>
      </c>
      <c r="L481" s="35" t="str">
        <f t="shared" si="81"/>
        <v>Scapula, left</v>
      </c>
      <c r="M481" s="39" t="str">
        <f t="shared" si="82"/>
        <v>PI.IC.IT.032026.01</v>
      </c>
      <c r="N481" s="39"/>
      <c r="O481" s="39" t="str">
        <f t="shared" si="83"/>
        <v>PH.IC.IT.032026.01</v>
      </c>
      <c r="Q481" s="39" t="str">
        <f t="shared" si="84"/>
        <v>CL.IC.IT.032026.01</v>
      </c>
      <c r="R481" s="39"/>
      <c r="S481" s="39" t="str">
        <f t="shared" si="88"/>
        <v>DR.IC.IT.032026.01</v>
      </c>
      <c r="T481" s="39"/>
      <c r="U481" s="60" t="str">
        <f t="shared" si="89"/>
        <v>IM.IC.IT.032026.01</v>
      </c>
      <c r="V481" s="59"/>
      <c r="W481" s="60" t="str">
        <f t="shared" si="90"/>
        <v>GE.IC.IT.032026.01</v>
      </c>
      <c r="AH481" s="35" t="s">
        <v>3207</v>
      </c>
      <c r="AI481" s="35">
        <v>1500</v>
      </c>
    </row>
    <row r="482" spans="1:35" s="35" customFormat="1" ht="15">
      <c r="A482" s="35" t="s">
        <v>2189</v>
      </c>
      <c r="C482" s="38" t="s">
        <v>4329</v>
      </c>
      <c r="E482" s="38" t="s">
        <v>4362</v>
      </c>
      <c r="F482" s="35" t="s">
        <v>3726</v>
      </c>
      <c r="G482" s="35" t="s">
        <v>1274</v>
      </c>
      <c r="H482" s="38" t="s">
        <v>4369</v>
      </c>
      <c r="I482" s="35" t="s">
        <v>1274</v>
      </c>
      <c r="J482" s="39" t="str">
        <f t="shared" si="80"/>
        <v>IC.IT.032027</v>
      </c>
      <c r="K482" s="38" t="s">
        <v>3298</v>
      </c>
      <c r="L482" s="35" t="str">
        <f t="shared" si="81"/>
        <v>Lumbar</v>
      </c>
      <c r="M482" s="39" t="str">
        <f t="shared" si="82"/>
        <v>PI.IC.IT.032027.01</v>
      </c>
      <c r="N482" s="39"/>
      <c r="O482" s="39" t="str">
        <f t="shared" si="83"/>
        <v>PH.IC.IT.032027.01</v>
      </c>
      <c r="Q482" s="39" t="str">
        <f t="shared" si="84"/>
        <v>CL.IC.IT.032027.01</v>
      </c>
      <c r="R482" s="39"/>
      <c r="S482" s="39" t="str">
        <f t="shared" si="88"/>
        <v>DR.IC.IT.032027.01</v>
      </c>
      <c r="T482" s="39"/>
      <c r="U482" s="60" t="str">
        <f t="shared" si="89"/>
        <v>IM.IC.IT.032027.01</v>
      </c>
      <c r="V482" s="59"/>
      <c r="W482" s="60" t="str">
        <f t="shared" si="90"/>
        <v>GE.IC.IT.032027.01</v>
      </c>
      <c r="AH482" s="35" t="s">
        <v>3207</v>
      </c>
      <c r="AI482" s="35">
        <v>1500</v>
      </c>
    </row>
    <row r="483" spans="1:35" s="35" customFormat="1" ht="15">
      <c r="A483" s="35" t="s">
        <v>2189</v>
      </c>
      <c r="C483" s="38" t="s">
        <v>4329</v>
      </c>
      <c r="E483" s="38" t="s">
        <v>4362</v>
      </c>
      <c r="F483" s="35" t="s">
        <v>3726</v>
      </c>
      <c r="G483" s="35" t="s">
        <v>3704</v>
      </c>
      <c r="H483" s="38" t="s">
        <v>4370</v>
      </c>
      <c r="I483" s="35" t="s">
        <v>1543</v>
      </c>
      <c r="J483" s="39" t="str">
        <f t="shared" si="80"/>
        <v>IC.IT.032028</v>
      </c>
      <c r="K483" s="38" t="s">
        <v>3298</v>
      </c>
      <c r="L483" s="35" t="str">
        <f t="shared" si="81"/>
        <v>Spine:  specify</v>
      </c>
      <c r="M483" s="39" t="str">
        <f t="shared" si="82"/>
        <v>PI.IC.IT.032028.01</v>
      </c>
      <c r="N483" s="39"/>
      <c r="O483" s="39" t="str">
        <f t="shared" si="83"/>
        <v>PH.IC.IT.032028.01</v>
      </c>
      <c r="Q483" s="39" t="str">
        <f t="shared" si="84"/>
        <v>CL.IC.IT.032028.01</v>
      </c>
      <c r="R483" s="39"/>
      <c r="S483" s="39" t="str">
        <f t="shared" si="88"/>
        <v>DR.IC.IT.032028.01</v>
      </c>
      <c r="T483" s="39"/>
      <c r="U483" s="60" t="str">
        <f t="shared" si="89"/>
        <v>IM.IC.IT.032028.01</v>
      </c>
      <c r="V483" s="59"/>
      <c r="W483" s="60" t="str">
        <f t="shared" si="90"/>
        <v>GE.IC.IT.032028.01</v>
      </c>
      <c r="AH483" s="35" t="s">
        <v>3207</v>
      </c>
      <c r="AI483" s="35">
        <v>1500</v>
      </c>
    </row>
    <row r="484" spans="1:35" s="35" customFormat="1" ht="15">
      <c r="A484" s="35" t="s">
        <v>2189</v>
      </c>
      <c r="C484" s="38" t="s">
        <v>4329</v>
      </c>
      <c r="E484" s="38" t="s">
        <v>4362</v>
      </c>
      <c r="F484" s="35" t="s">
        <v>3726</v>
      </c>
      <c r="G484" s="35" t="s">
        <v>4359</v>
      </c>
      <c r="H484" s="38" t="s">
        <v>4372</v>
      </c>
      <c r="I484" s="35" t="s">
        <v>4359</v>
      </c>
      <c r="J484" s="39" t="str">
        <f t="shared" si="80"/>
        <v>IC.IT.032029</v>
      </c>
      <c r="K484" s="38" t="s">
        <v>3298</v>
      </c>
      <c r="L484" s="35" t="str">
        <f t="shared" si="81"/>
        <v>Midline</v>
      </c>
      <c r="M484" s="39" t="str">
        <f t="shared" si="82"/>
        <v>PI.IC.IT.032029.01</v>
      </c>
      <c r="N484" s="39"/>
      <c r="O484" s="39" t="str">
        <f t="shared" si="83"/>
        <v>PH.IC.IT.032029.01</v>
      </c>
      <c r="Q484" s="39" t="str">
        <f t="shared" si="84"/>
        <v>CL.IC.IT.032029.01</v>
      </c>
      <c r="R484" s="39"/>
      <c r="S484" s="39" t="str">
        <f t="shared" si="88"/>
        <v>DR.IC.IT.032029.01</v>
      </c>
      <c r="T484" s="39"/>
      <c r="U484" s="60" t="str">
        <f t="shared" si="89"/>
        <v>IM.IC.IT.032029.01</v>
      </c>
      <c r="V484" s="59"/>
      <c r="W484" s="60" t="str">
        <f t="shared" si="90"/>
        <v>GE.IC.IT.032029.01</v>
      </c>
      <c r="Y484" s="35">
        <v>168</v>
      </c>
      <c r="AH484" s="35" t="s">
        <v>3207</v>
      </c>
      <c r="AI484" s="35">
        <v>1500</v>
      </c>
    </row>
    <row r="485" spans="1:35" s="35" customFormat="1" ht="15">
      <c r="A485" s="35" t="s">
        <v>4321</v>
      </c>
      <c r="C485" s="38" t="s">
        <v>3296</v>
      </c>
      <c r="E485" s="38" t="s">
        <v>4362</v>
      </c>
      <c r="F485" s="35" t="s">
        <v>4407</v>
      </c>
      <c r="G485" s="35" t="s">
        <v>4382</v>
      </c>
      <c r="H485" s="38" t="s">
        <v>4383</v>
      </c>
      <c r="I485" s="35" t="s">
        <v>4382</v>
      </c>
      <c r="J485" s="39" t="str">
        <f t="shared" si="80"/>
        <v>IC.IT.032030</v>
      </c>
      <c r="K485" s="38" t="s">
        <v>3298</v>
      </c>
      <c r="L485" s="35" t="str">
        <f t="shared" si="81"/>
        <v>Back</v>
      </c>
      <c r="M485" s="39" t="str">
        <f t="shared" si="82"/>
        <v>PI.IC.IT.032030.01</v>
      </c>
      <c r="N485" s="39"/>
      <c r="O485" s="39" t="str">
        <f t="shared" si="83"/>
        <v>PH.IC.IT.032030.01</v>
      </c>
      <c r="Q485" s="39" t="str">
        <f t="shared" si="84"/>
        <v>CL.IC.IT.032030.01</v>
      </c>
      <c r="R485" s="39"/>
      <c r="S485" s="39" t="str">
        <f t="shared" si="88"/>
        <v>DR.IC.IT.032030.01</v>
      </c>
      <c r="T485" s="39"/>
      <c r="U485" s="60" t="str">
        <f t="shared" si="89"/>
        <v>IM.IC.IT.032030.01</v>
      </c>
      <c r="V485" s="59"/>
      <c r="W485" s="60" t="str">
        <f t="shared" si="90"/>
        <v>GE.IC.IT.032030.01</v>
      </c>
      <c r="AH485" s="35" t="s">
        <v>3207</v>
      </c>
      <c r="AI485" s="35">
        <v>1500</v>
      </c>
    </row>
    <row r="486" spans="1:35" s="35" customFormat="1" ht="15">
      <c r="A486" s="35" t="s">
        <v>2189</v>
      </c>
      <c r="C486" s="38" t="s">
        <v>4329</v>
      </c>
      <c r="D486" s="35" t="s">
        <v>4384</v>
      </c>
      <c r="E486" s="38" t="s">
        <v>4363</v>
      </c>
      <c r="F486" s="35" t="s">
        <v>3727</v>
      </c>
      <c r="G486" s="35" t="s">
        <v>3707</v>
      </c>
      <c r="H486" s="38" t="s">
        <v>3298</v>
      </c>
      <c r="I486" s="35" t="s">
        <v>3708</v>
      </c>
      <c r="J486" s="39" t="str">
        <f t="shared" si="80"/>
        <v>IC.IT.032101</v>
      </c>
      <c r="K486" s="38" t="s">
        <v>3298</v>
      </c>
      <c r="L486" s="35" t="str">
        <f t="shared" si="81"/>
        <v>Closed surgical incision</v>
      </c>
      <c r="M486" s="39" t="str">
        <f t="shared" si="82"/>
        <v>PI.IC.IT.032101.01</v>
      </c>
      <c r="N486" s="39"/>
      <c r="O486" s="39" t="str">
        <f t="shared" si="83"/>
        <v>PH.IC.IT.032101.01</v>
      </c>
      <c r="Q486" s="39" t="str">
        <f t="shared" si="84"/>
        <v>CL.IC.IT.032101.01</v>
      </c>
      <c r="R486" s="39"/>
      <c r="S486" s="39" t="str">
        <f t="shared" si="88"/>
        <v>DR.IC.IT.032101.01</v>
      </c>
      <c r="T486" s="39"/>
      <c r="U486" s="60" t="str">
        <f t="shared" si="89"/>
        <v>IM.IC.IT.032101.01</v>
      </c>
      <c r="V486" s="59"/>
      <c r="W486" s="60" t="str">
        <f t="shared" si="90"/>
        <v>GE.IC.IT.032101.01</v>
      </c>
      <c r="AH486" s="35" t="s">
        <v>3207</v>
      </c>
      <c r="AI486" s="35">
        <v>1500</v>
      </c>
    </row>
    <row r="487" spans="1:35" s="35" customFormat="1" ht="15">
      <c r="A487" s="35" t="s">
        <v>2189</v>
      </c>
      <c r="C487" s="38" t="s">
        <v>4329</v>
      </c>
      <c r="E487" s="38" t="s">
        <v>4363</v>
      </c>
      <c r="F487" s="35" t="s">
        <v>3727</v>
      </c>
      <c r="G487" s="35" t="s">
        <v>3709</v>
      </c>
      <c r="H487" s="38" t="s">
        <v>3293</v>
      </c>
      <c r="I487" s="35" t="s">
        <v>3450</v>
      </c>
      <c r="J487" s="39" t="str">
        <f t="shared" si="80"/>
        <v>IC.IT.032102</v>
      </c>
      <c r="K487" s="38" t="s">
        <v>3298</v>
      </c>
      <c r="L487" s="35" t="str">
        <f t="shared" si="81"/>
        <v>Open surgical incision</v>
      </c>
      <c r="M487" s="39" t="str">
        <f t="shared" si="82"/>
        <v>PI.IC.IT.032102.01</v>
      </c>
      <c r="N487" s="39"/>
      <c r="O487" s="39" t="str">
        <f t="shared" si="83"/>
        <v>PH.IC.IT.032102.01</v>
      </c>
      <c r="Q487" s="39" t="str">
        <f t="shared" si="84"/>
        <v>CL.IC.IT.032102.01</v>
      </c>
      <c r="R487" s="39"/>
      <c r="S487" s="39" t="str">
        <f t="shared" si="88"/>
        <v>DR.IC.IT.032102.01</v>
      </c>
      <c r="T487" s="39"/>
      <c r="U487" s="60" t="str">
        <f t="shared" si="89"/>
        <v>IM.IC.IT.032102.01</v>
      </c>
      <c r="V487" s="59"/>
      <c r="W487" s="60" t="str">
        <f t="shared" si="90"/>
        <v>GE.IC.IT.032102.01</v>
      </c>
      <c r="AH487" s="35" t="s">
        <v>3207</v>
      </c>
      <c r="AI487" s="35">
        <v>1500</v>
      </c>
    </row>
    <row r="488" spans="1:35" s="35" customFormat="1" ht="15">
      <c r="A488" s="35" t="s">
        <v>2189</v>
      </c>
      <c r="C488" s="38" t="s">
        <v>4329</v>
      </c>
      <c r="E488" s="38" t="s">
        <v>4363</v>
      </c>
      <c r="F488" s="35" t="s">
        <v>3727</v>
      </c>
      <c r="G488" s="35" t="s">
        <v>3710</v>
      </c>
      <c r="H488" s="38" t="s">
        <v>4329</v>
      </c>
      <c r="I488" s="35" t="s">
        <v>3711</v>
      </c>
      <c r="J488" s="39" t="str">
        <f t="shared" si="80"/>
        <v>IC.IT.032103</v>
      </c>
      <c r="K488" s="38" t="s">
        <v>3298</v>
      </c>
      <c r="L488" s="35" t="str">
        <f t="shared" si="81"/>
        <v>Graft site</v>
      </c>
      <c r="M488" s="39" t="str">
        <f t="shared" si="82"/>
        <v>PI.IC.IT.032103.01</v>
      </c>
      <c r="N488" s="39"/>
      <c r="O488" s="39" t="str">
        <f t="shared" si="83"/>
        <v>PH.IC.IT.032103.01</v>
      </c>
      <c r="Q488" s="39" t="str">
        <f t="shared" si="84"/>
        <v>CL.IC.IT.032103.01</v>
      </c>
      <c r="R488" s="39"/>
      <c r="S488" s="39" t="str">
        <f t="shared" si="88"/>
        <v>DR.IC.IT.032103.01</v>
      </c>
      <c r="T488" s="39"/>
      <c r="U488" s="60" t="str">
        <f t="shared" si="89"/>
        <v>IM.IC.IT.032103.01</v>
      </c>
      <c r="V488" s="59"/>
      <c r="W488" s="60" t="str">
        <f t="shared" si="90"/>
        <v>GE.IC.IT.032103.01</v>
      </c>
      <c r="AH488" s="35" t="s">
        <v>3207</v>
      </c>
      <c r="AI488" s="35">
        <v>1500</v>
      </c>
    </row>
    <row r="489" spans="1:35" s="35" customFormat="1" ht="15">
      <c r="A489" s="35" t="s">
        <v>2189</v>
      </c>
      <c r="C489" s="38" t="s">
        <v>4329</v>
      </c>
      <c r="E489" s="38" t="s">
        <v>4363</v>
      </c>
      <c r="F489" s="35" t="s">
        <v>3727</v>
      </c>
      <c r="G489" s="35" t="s">
        <v>3712</v>
      </c>
      <c r="H489" s="38" t="s">
        <v>4308</v>
      </c>
      <c r="I489" s="35" t="s">
        <v>3713</v>
      </c>
      <c r="J489" s="39" t="str">
        <f t="shared" si="80"/>
        <v>IC.IT.032104</v>
      </c>
      <c r="K489" s="38" t="s">
        <v>3298</v>
      </c>
      <c r="L489" s="35" t="str">
        <f t="shared" si="81"/>
        <v>Donor site</v>
      </c>
      <c r="M489" s="39" t="str">
        <f t="shared" si="82"/>
        <v>PI.IC.IT.032104.01</v>
      </c>
      <c r="N489" s="39"/>
      <c r="O489" s="39" t="str">
        <f t="shared" si="83"/>
        <v>PH.IC.IT.032104.01</v>
      </c>
      <c r="Q489" s="39" t="str">
        <f t="shared" si="84"/>
        <v>CL.IC.IT.032104.01</v>
      </c>
      <c r="R489" s="39"/>
      <c r="S489" s="39" t="str">
        <f t="shared" si="88"/>
        <v>DR.IC.IT.032104.01</v>
      </c>
      <c r="T489" s="39"/>
      <c r="U489" s="60" t="str">
        <f t="shared" si="89"/>
        <v>IM.IC.IT.032104.01</v>
      </c>
      <c r="V489" s="59"/>
      <c r="W489" s="60" t="str">
        <f t="shared" si="90"/>
        <v>GE.IC.IT.032104.01</v>
      </c>
      <c r="AH489" s="35" t="s">
        <v>3207</v>
      </c>
      <c r="AI489" s="35">
        <v>1500</v>
      </c>
    </row>
    <row r="490" spans="1:35" s="35" customFormat="1" ht="15">
      <c r="A490" s="35" t="s">
        <v>2189</v>
      </c>
      <c r="C490" s="38" t="s">
        <v>3296</v>
      </c>
      <c r="D490" s="35" t="s">
        <v>4385</v>
      </c>
      <c r="E490" s="38" t="s">
        <v>4364</v>
      </c>
      <c r="F490" s="35" t="s">
        <v>4386</v>
      </c>
      <c r="G490" s="35" t="s">
        <v>4387</v>
      </c>
      <c r="H490" s="38" t="s">
        <v>3298</v>
      </c>
      <c r="I490" s="35" t="s">
        <v>4388</v>
      </c>
      <c r="J490" s="39" t="str">
        <f t="shared" si="80"/>
        <v>IC.IT.032201</v>
      </c>
      <c r="K490" s="38" t="s">
        <v>3298</v>
      </c>
      <c r="L490" s="35" t="str">
        <f t="shared" si="81"/>
        <v>Continuous</v>
      </c>
      <c r="M490" s="39" t="str">
        <f t="shared" si="82"/>
        <v>PI.IC.IT.032201.01</v>
      </c>
      <c r="N490" s="39"/>
      <c r="O490" s="39" t="str">
        <f t="shared" si="83"/>
        <v>PH.IC.IT.032201.01</v>
      </c>
      <c r="Q490" s="39" t="str">
        <f t="shared" si="84"/>
        <v>CL.IC.IT.032201.01</v>
      </c>
      <c r="R490" s="39"/>
      <c r="S490" s="39" t="str">
        <f t="shared" si="88"/>
        <v>DR.IC.IT.032201.01</v>
      </c>
      <c r="T490" s="39"/>
      <c r="U490" s="60" t="str">
        <f t="shared" si="89"/>
        <v>IM.IC.IT.032201.01</v>
      </c>
      <c r="V490" s="59"/>
      <c r="W490" s="60" t="str">
        <f t="shared" si="90"/>
        <v>GE.IC.IT.032201.01</v>
      </c>
      <c r="AF490" s="35" t="s">
        <v>3326</v>
      </c>
      <c r="AG490" s="35">
        <v>1246</v>
      </c>
      <c r="AH490" s="35" t="s">
        <v>3207</v>
      </c>
      <c r="AI490" s="35">
        <v>1500</v>
      </c>
    </row>
    <row r="491" spans="1:35" s="35" customFormat="1" ht="15">
      <c r="A491" s="35" t="s">
        <v>2189</v>
      </c>
      <c r="C491" s="38" t="s">
        <v>3296</v>
      </c>
      <c r="E491" s="38" t="s">
        <v>4364</v>
      </c>
      <c r="F491" s="35" t="s">
        <v>4386</v>
      </c>
      <c r="G491" s="35" t="s">
        <v>4389</v>
      </c>
      <c r="H491" s="38" t="s">
        <v>4306</v>
      </c>
      <c r="I491" s="35" t="s">
        <v>4390</v>
      </c>
      <c r="J491" s="39" t="str">
        <f t="shared" si="80"/>
        <v>IC.IT.032202</v>
      </c>
      <c r="K491" s="38" t="s">
        <v>3298</v>
      </c>
      <c r="L491" s="35" t="str">
        <f t="shared" si="81"/>
        <v>Intermittent</v>
      </c>
      <c r="M491" s="39" t="str">
        <f t="shared" si="82"/>
        <v>PI.IC.IT.032202.01</v>
      </c>
      <c r="N491" s="39"/>
      <c r="O491" s="39" t="str">
        <f t="shared" si="83"/>
        <v>PH.IC.IT.032202.01</v>
      </c>
      <c r="Q491" s="39" t="str">
        <f t="shared" si="84"/>
        <v>CL.IC.IT.032202.01</v>
      </c>
      <c r="R491" s="39"/>
      <c r="S491" s="39" t="str">
        <f t="shared" si="88"/>
        <v>DR.IC.IT.032202.01</v>
      </c>
      <c r="T491" s="39"/>
      <c r="U491" s="60" t="str">
        <f t="shared" si="89"/>
        <v>IM.IC.IT.032202.01</v>
      </c>
      <c r="V491" s="59"/>
      <c r="W491" s="60" t="str">
        <f t="shared" si="90"/>
        <v>GE.IC.IT.032202.01</v>
      </c>
      <c r="AF491" s="35" t="s">
        <v>3326</v>
      </c>
      <c r="AG491" s="35">
        <v>1246</v>
      </c>
      <c r="AH491" s="35" t="s">
        <v>3207</v>
      </c>
      <c r="AI491" s="35">
        <v>1500</v>
      </c>
    </row>
    <row r="492" spans="1:35" s="35" customFormat="1" ht="15">
      <c r="A492" s="35" t="s">
        <v>2189</v>
      </c>
      <c r="C492" s="38" t="s">
        <v>3296</v>
      </c>
      <c r="D492" s="35" t="s">
        <v>4391</v>
      </c>
      <c r="E492" s="38" t="s">
        <v>4392</v>
      </c>
      <c r="F492" s="35" t="s">
        <v>4386</v>
      </c>
      <c r="G492" s="35" t="s">
        <v>4393</v>
      </c>
      <c r="H492" s="38" t="s">
        <v>3298</v>
      </c>
      <c r="J492" s="39" t="str">
        <f t="shared" si="80"/>
        <v>IC.IT.032301</v>
      </c>
      <c r="K492" s="38" t="s">
        <v>3298</v>
      </c>
      <c r="L492" s="35" t="str">
        <f t="shared" si="81"/>
        <v>125 mmHg</v>
      </c>
      <c r="M492" s="39" t="str">
        <f t="shared" si="82"/>
        <v>PI.IC.IT.032301.01</v>
      </c>
      <c r="N492" s="39"/>
      <c r="O492" s="39" t="str">
        <f t="shared" si="83"/>
        <v>PH.IC.IT.032301.01</v>
      </c>
      <c r="Q492" s="39" t="str">
        <f t="shared" si="84"/>
        <v>CL.IC.IT.032301.01</v>
      </c>
      <c r="R492" s="39"/>
      <c r="S492" s="39" t="str">
        <f t="shared" si="88"/>
        <v>DR.IC.IT.032301.01</v>
      </c>
      <c r="T492" s="39"/>
      <c r="U492" s="60" t="str">
        <f t="shared" si="89"/>
        <v>IM.IC.IT.032301.01</v>
      </c>
      <c r="V492" s="59"/>
      <c r="W492" s="60" t="str">
        <f t="shared" si="90"/>
        <v>GE.IC.IT.032301.01</v>
      </c>
      <c r="AF492" s="35" t="s">
        <v>3326</v>
      </c>
      <c r="AG492" s="35">
        <v>1246</v>
      </c>
      <c r="AH492" s="35" t="s">
        <v>3207</v>
      </c>
      <c r="AI492" s="35">
        <v>1500</v>
      </c>
    </row>
    <row r="493" spans="1:35" s="35" customFormat="1" ht="15">
      <c r="A493" s="35" t="s">
        <v>2189</v>
      </c>
      <c r="C493" s="38" t="s">
        <v>3296</v>
      </c>
      <c r="E493" s="38" t="s">
        <v>4392</v>
      </c>
      <c r="F493" s="35" t="s">
        <v>4386</v>
      </c>
      <c r="G493" s="35" t="s">
        <v>4394</v>
      </c>
      <c r="H493" s="38" t="s">
        <v>4306</v>
      </c>
      <c r="J493" s="39" t="str">
        <f t="shared" si="80"/>
        <v>IC.IT.032302</v>
      </c>
      <c r="K493" s="38" t="s">
        <v>3298</v>
      </c>
      <c r="L493" s="35" t="str">
        <f t="shared" si="81"/>
        <v>75 mmHG</v>
      </c>
      <c r="M493" s="39" t="str">
        <f t="shared" si="82"/>
        <v>PI.IC.IT.032302.01</v>
      </c>
      <c r="N493" s="39"/>
      <c r="O493" s="39" t="str">
        <f t="shared" si="83"/>
        <v>PH.IC.IT.032302.01</v>
      </c>
      <c r="Q493" s="39" t="str">
        <f t="shared" si="84"/>
        <v>CL.IC.IT.032302.01</v>
      </c>
      <c r="R493" s="39"/>
      <c r="S493" s="39" t="str">
        <f t="shared" si="88"/>
        <v>DR.IC.IT.032302.01</v>
      </c>
      <c r="T493" s="39"/>
      <c r="U493" s="60" t="str">
        <f t="shared" si="89"/>
        <v>IM.IC.IT.032302.01</v>
      </c>
      <c r="V493" s="59"/>
      <c r="W493" s="60" t="str">
        <f t="shared" si="90"/>
        <v>GE.IC.IT.032302.01</v>
      </c>
      <c r="AF493" s="35" t="s">
        <v>3326</v>
      </c>
      <c r="AG493" s="35">
        <v>1246</v>
      </c>
      <c r="AH493" s="35" t="s">
        <v>3207</v>
      </c>
      <c r="AI493" s="35">
        <v>1500</v>
      </c>
    </row>
    <row r="494" spans="1:35" s="35" customFormat="1" ht="15">
      <c r="A494" s="35" t="s">
        <v>2189</v>
      </c>
      <c r="C494" s="38" t="s">
        <v>3296</v>
      </c>
      <c r="E494" s="38" t="s">
        <v>4392</v>
      </c>
      <c r="F494" s="35" t="s">
        <v>4386</v>
      </c>
      <c r="G494" s="35" t="s">
        <v>4395</v>
      </c>
      <c r="H494" s="38" t="s">
        <v>3296</v>
      </c>
      <c r="J494" s="39" t="str">
        <f t="shared" si="80"/>
        <v>IC.IT.032303</v>
      </c>
      <c r="K494" s="38" t="s">
        <v>3298</v>
      </c>
      <c r="L494" s="35" t="str">
        <f t="shared" si="81"/>
        <v>25 mmHG</v>
      </c>
      <c r="M494" s="39" t="str">
        <f t="shared" si="82"/>
        <v>PI.IC.IT.032303.01</v>
      </c>
      <c r="N494" s="39"/>
      <c r="O494" s="39" t="str">
        <f t="shared" si="83"/>
        <v>PH.IC.IT.032303.01</v>
      </c>
      <c r="Q494" s="39" t="str">
        <f t="shared" si="84"/>
        <v>CL.IC.IT.032303.01</v>
      </c>
      <c r="R494" s="39"/>
      <c r="S494" s="39" t="str">
        <f t="shared" si="88"/>
        <v>DR.IC.IT.032303.01</v>
      </c>
      <c r="T494" s="39"/>
      <c r="U494" s="60" t="str">
        <f t="shared" si="89"/>
        <v>IM.IC.IT.032303.01</v>
      </c>
      <c r="V494" s="59"/>
      <c r="W494" s="60" t="str">
        <f t="shared" si="90"/>
        <v>GE.IC.IT.032303.01</v>
      </c>
      <c r="AF494" s="35" t="s">
        <v>3326</v>
      </c>
      <c r="AG494" s="35">
        <v>1246</v>
      </c>
      <c r="AH494" s="35" t="s">
        <v>3207</v>
      </c>
      <c r="AI494" s="35">
        <v>1500</v>
      </c>
    </row>
    <row r="495" spans="1:35" s="35" customFormat="1" ht="15">
      <c r="A495" s="35" t="s">
        <v>2189</v>
      </c>
      <c r="C495" s="38" t="s">
        <v>3296</v>
      </c>
      <c r="E495" s="38" t="s">
        <v>4392</v>
      </c>
      <c r="F495" s="35" t="s">
        <v>4386</v>
      </c>
      <c r="G495" s="35" t="s">
        <v>4396</v>
      </c>
      <c r="H495" s="38" t="s">
        <v>4308</v>
      </c>
      <c r="J495" s="39" t="str">
        <f t="shared" si="80"/>
        <v>IC.IT.032304</v>
      </c>
      <c r="K495" s="38" t="s">
        <v>3298</v>
      </c>
      <c r="L495" s="35" t="str">
        <f t="shared" si="81"/>
        <v>50 mmHG</v>
      </c>
      <c r="M495" s="39" t="str">
        <f t="shared" si="82"/>
        <v>PI.IC.IT.032304.01</v>
      </c>
      <c r="N495" s="39"/>
      <c r="O495" s="39" t="str">
        <f t="shared" si="83"/>
        <v>PH.IC.IT.032304.01</v>
      </c>
      <c r="Q495" s="39" t="str">
        <f t="shared" si="84"/>
        <v>CL.IC.IT.032304.01</v>
      </c>
      <c r="R495" s="39"/>
      <c r="S495" s="39" t="str">
        <f t="shared" si="88"/>
        <v>DR.IC.IT.032304.01</v>
      </c>
      <c r="T495" s="39"/>
      <c r="U495" s="60" t="str">
        <f t="shared" si="89"/>
        <v>IM.IC.IT.032304.01</v>
      </c>
      <c r="V495" s="59"/>
      <c r="W495" s="60" t="str">
        <f t="shared" si="90"/>
        <v>GE.IC.IT.032304.01</v>
      </c>
      <c r="AF495" s="35" t="s">
        <v>3326</v>
      </c>
      <c r="AG495" s="35">
        <v>1246</v>
      </c>
      <c r="AH495" s="35" t="s">
        <v>3207</v>
      </c>
      <c r="AI495" s="35">
        <v>1500</v>
      </c>
    </row>
    <row r="496" spans="1:35" s="35" customFormat="1" ht="15">
      <c r="A496" s="35" t="s">
        <v>2189</v>
      </c>
      <c r="C496" s="38" t="s">
        <v>3296</v>
      </c>
      <c r="E496" s="38" t="s">
        <v>4392</v>
      </c>
      <c r="F496" s="35" t="s">
        <v>4386</v>
      </c>
      <c r="G496" s="35" t="s">
        <v>4397</v>
      </c>
      <c r="H496" s="38" t="s">
        <v>4398</v>
      </c>
      <c r="J496" s="39" t="str">
        <f t="shared" si="80"/>
        <v>IC.IT.032305</v>
      </c>
      <c r="K496" s="38" t="s">
        <v>3298</v>
      </c>
      <c r="L496" s="35" t="str">
        <f t="shared" si="81"/>
        <v>100 mmHG</v>
      </c>
      <c r="M496" s="39" t="str">
        <f t="shared" si="82"/>
        <v>PI.IC.IT.032305.01</v>
      </c>
      <c r="N496" s="39"/>
      <c r="O496" s="39" t="str">
        <f t="shared" si="83"/>
        <v>PH.IC.IT.032305.01</v>
      </c>
      <c r="Q496" s="39" t="str">
        <f t="shared" si="84"/>
        <v>CL.IC.IT.032305.01</v>
      </c>
      <c r="R496" s="39"/>
      <c r="S496" s="39" t="str">
        <f t="shared" si="88"/>
        <v>DR.IC.IT.032305.01</v>
      </c>
      <c r="T496" s="39"/>
      <c r="U496" s="60" t="str">
        <f t="shared" si="89"/>
        <v>IM.IC.IT.032305.01</v>
      </c>
      <c r="V496" s="59"/>
      <c r="W496" s="60" t="str">
        <f t="shared" si="90"/>
        <v>GE.IC.IT.032305.01</v>
      </c>
      <c r="AF496" s="35" t="s">
        <v>3326</v>
      </c>
      <c r="AG496" s="35">
        <v>1246</v>
      </c>
      <c r="AH496" s="35" t="s">
        <v>3207</v>
      </c>
      <c r="AI496" s="35">
        <v>1500</v>
      </c>
    </row>
    <row r="497" spans="1:35" s="35" customFormat="1" ht="15">
      <c r="A497" s="35" t="s">
        <v>2189</v>
      </c>
      <c r="C497" s="38" t="s">
        <v>3296</v>
      </c>
      <c r="E497" s="38" t="s">
        <v>4392</v>
      </c>
      <c r="F497" s="35" t="s">
        <v>4386</v>
      </c>
      <c r="G497" s="35" t="s">
        <v>4399</v>
      </c>
      <c r="H497" s="38" t="s">
        <v>3361</v>
      </c>
      <c r="J497" s="39" t="str">
        <f t="shared" si="80"/>
        <v>IC.IT.032306</v>
      </c>
      <c r="K497" s="38" t="s">
        <v>3298</v>
      </c>
      <c r="L497" s="35" t="str">
        <f t="shared" si="81"/>
        <v>150 mmHG</v>
      </c>
      <c r="M497" s="39" t="str">
        <f t="shared" si="82"/>
        <v>PI.IC.IT.032306.01</v>
      </c>
      <c r="N497" s="39"/>
      <c r="O497" s="39" t="str">
        <f t="shared" si="83"/>
        <v>PH.IC.IT.032306.01</v>
      </c>
      <c r="Q497" s="39" t="str">
        <f t="shared" si="84"/>
        <v>CL.IC.IT.032306.01</v>
      </c>
      <c r="R497" s="39"/>
      <c r="S497" s="39" t="str">
        <f t="shared" si="88"/>
        <v>DR.IC.IT.032306.01</v>
      </c>
      <c r="T497" s="39"/>
      <c r="U497" s="60" t="str">
        <f t="shared" si="89"/>
        <v>IM.IC.IT.032306.01</v>
      </c>
      <c r="V497" s="59"/>
      <c r="W497" s="60" t="str">
        <f t="shared" si="90"/>
        <v>GE.IC.IT.032306.01</v>
      </c>
      <c r="AF497" s="35" t="s">
        <v>3326</v>
      </c>
      <c r="AG497" s="35">
        <v>1246</v>
      </c>
      <c r="AH497" s="35" t="s">
        <v>3207</v>
      </c>
      <c r="AI497" s="35">
        <v>1500</v>
      </c>
    </row>
    <row r="498" spans="1:35" s="35" customFormat="1" ht="15">
      <c r="A498" s="35" t="s">
        <v>2189</v>
      </c>
      <c r="C498" s="38" t="s">
        <v>3296</v>
      </c>
      <c r="D498" s="35" t="s">
        <v>4400</v>
      </c>
      <c r="E498" s="38" t="s">
        <v>4366</v>
      </c>
      <c r="F498" s="35" t="s">
        <v>4386</v>
      </c>
      <c r="G498" s="35" t="s">
        <v>4401</v>
      </c>
      <c r="H498" s="38" t="s">
        <v>3298</v>
      </c>
      <c r="I498" s="35" t="s">
        <v>4388</v>
      </c>
      <c r="J498" s="39" t="str">
        <f t="shared" si="80"/>
        <v>IC.IT.032401</v>
      </c>
      <c r="K498" s="38" t="s">
        <v>3298</v>
      </c>
      <c r="L498" s="35" t="str">
        <f t="shared" si="81"/>
        <v>Done: specify date/time</v>
      </c>
      <c r="M498" s="39" t="str">
        <f t="shared" si="82"/>
        <v>PI.IC.IT.032401.01</v>
      </c>
      <c r="N498" s="39"/>
      <c r="O498" s="39" t="str">
        <f t="shared" si="83"/>
        <v>PH.IC.IT.032401.01</v>
      </c>
      <c r="Q498" s="39" t="str">
        <f t="shared" si="84"/>
        <v>CL.IC.IT.032401.01</v>
      </c>
      <c r="R498" s="39"/>
      <c r="S498" s="39" t="str">
        <f t="shared" si="88"/>
        <v>DR.IC.IT.032401.01</v>
      </c>
      <c r="T498" s="39"/>
      <c r="U498" s="60" t="str">
        <f t="shared" si="89"/>
        <v>IM.IC.IT.032401.01</v>
      </c>
      <c r="V498" s="59"/>
      <c r="W498" s="60" t="str">
        <f t="shared" si="90"/>
        <v>GE.IC.IT.032401.01</v>
      </c>
      <c r="AF498" s="35" t="s">
        <v>3326</v>
      </c>
      <c r="AG498" s="35">
        <v>1246</v>
      </c>
      <c r="AH498" s="35" t="s">
        <v>3207</v>
      </c>
      <c r="AI498" s="35">
        <v>1500</v>
      </c>
    </row>
    <row r="499" spans="1:35" s="35" customFormat="1" ht="12" customHeight="1">
      <c r="A499" s="35" t="s">
        <v>2189</v>
      </c>
      <c r="C499" s="38" t="s">
        <v>3296</v>
      </c>
      <c r="E499" s="38" t="s">
        <v>4366</v>
      </c>
      <c r="F499" s="35" t="s">
        <v>4386</v>
      </c>
      <c r="G499" s="35" t="s">
        <v>4402</v>
      </c>
      <c r="H499" s="38" t="s">
        <v>4306</v>
      </c>
      <c r="I499" s="35" t="s">
        <v>4390</v>
      </c>
      <c r="J499" s="39" t="str">
        <f t="shared" si="80"/>
        <v>IC.IT.032402</v>
      </c>
      <c r="K499" s="38" t="s">
        <v>3298</v>
      </c>
      <c r="L499" s="35" t="str">
        <f t="shared" si="81"/>
        <v>Not applicable</v>
      </c>
      <c r="M499" s="39" t="str">
        <f t="shared" si="82"/>
        <v>PI.IC.IT.032402.01</v>
      </c>
      <c r="N499" s="39"/>
      <c r="O499" s="39" t="str">
        <f t="shared" si="83"/>
        <v>PH.IC.IT.032402.01</v>
      </c>
      <c r="Q499" s="39" t="str">
        <f t="shared" si="84"/>
        <v>CL.IC.IT.032402.01</v>
      </c>
      <c r="R499" s="39"/>
      <c r="S499" s="39" t="str">
        <f t="shared" si="88"/>
        <v>DR.IC.IT.032402.01</v>
      </c>
      <c r="T499" s="39"/>
      <c r="U499" s="60" t="str">
        <f t="shared" si="89"/>
        <v>IM.IC.IT.032402.01</v>
      </c>
      <c r="V499" s="59"/>
      <c r="W499" s="60" t="str">
        <f t="shared" si="90"/>
        <v>GE.IC.IT.032402.01</v>
      </c>
      <c r="AF499" s="35" t="s">
        <v>3326</v>
      </c>
      <c r="AG499" s="35">
        <v>1246</v>
      </c>
      <c r="AH499" s="35" t="s">
        <v>3207</v>
      </c>
      <c r="AI499" s="35">
        <v>1500</v>
      </c>
    </row>
    <row r="500" spans="1:35" s="35" customFormat="1" ht="15">
      <c r="A500" s="35" t="s">
        <v>2189</v>
      </c>
      <c r="B500" s="35" t="s">
        <v>3728</v>
      </c>
      <c r="C500" s="38" t="s">
        <v>4308</v>
      </c>
      <c r="D500" s="35" t="s">
        <v>4307</v>
      </c>
      <c r="E500" s="38" t="s">
        <v>3298</v>
      </c>
      <c r="F500" s="35" t="s">
        <v>3729</v>
      </c>
      <c r="G500" s="35" t="s">
        <v>3409</v>
      </c>
      <c r="H500" s="38" t="s">
        <v>3298</v>
      </c>
      <c r="I500" s="35" t="s">
        <v>3410</v>
      </c>
      <c r="J500" s="39" t="str">
        <f t="shared" si="80"/>
        <v>IC.IT.040101</v>
      </c>
      <c r="K500" s="38" t="s">
        <v>3298</v>
      </c>
      <c r="L500" s="35" t="str">
        <f t="shared" si="81"/>
        <v xml:space="preserve">      Within normal limits</v>
      </c>
      <c r="M500" s="39" t="str">
        <f t="shared" si="82"/>
        <v>PI.IC.IT.040101.01</v>
      </c>
      <c r="N500" s="39"/>
      <c r="O500" s="39" t="str">
        <f t="shared" si="83"/>
        <v>PH.IC.IT.040101.01</v>
      </c>
      <c r="Q500" s="39" t="str">
        <f t="shared" si="84"/>
        <v>CL.IC.IT.040101.01</v>
      </c>
      <c r="R500" s="39"/>
      <c r="S500" s="39" t="str">
        <f t="shared" si="88"/>
        <v>DR.IC.IT.040101.01</v>
      </c>
      <c r="T500" s="39"/>
      <c r="U500" s="60" t="str">
        <f t="shared" si="89"/>
        <v>IM.IC.IT.040101.01</v>
      </c>
      <c r="V500" s="59"/>
      <c r="W500" s="60" t="str">
        <f t="shared" si="90"/>
        <v>GE.IC.IT.040101.01</v>
      </c>
      <c r="AH500" s="35" t="s">
        <v>3207</v>
      </c>
      <c r="AI500" s="35">
        <v>1500</v>
      </c>
    </row>
    <row r="501" spans="1:35" s="35" customFormat="1" ht="15">
      <c r="A501" s="35" t="s">
        <v>2189</v>
      </c>
      <c r="C501" s="38" t="s">
        <v>4308</v>
      </c>
      <c r="E501" s="38" t="s">
        <v>3298</v>
      </c>
      <c r="F501" s="35" t="s">
        <v>3729</v>
      </c>
      <c r="G501" s="35" t="s">
        <v>3411</v>
      </c>
      <c r="H501" s="38" t="s">
        <v>3293</v>
      </c>
      <c r="I501" s="35" t="s">
        <v>1926</v>
      </c>
      <c r="J501" s="39" t="str">
        <f t="shared" si="80"/>
        <v>IC.IT.040102</v>
      </c>
      <c r="K501" s="38" t="s">
        <v>3298</v>
      </c>
      <c r="L501" s="35" t="str">
        <f t="shared" si="81"/>
        <v xml:space="preserve">      Approximated</v>
      </c>
      <c r="M501" s="39" t="str">
        <f t="shared" si="82"/>
        <v>PI.IC.IT.040102.01</v>
      </c>
      <c r="N501" s="39"/>
      <c r="O501" s="39" t="str">
        <f t="shared" si="83"/>
        <v>PH.IC.IT.040102.01</v>
      </c>
      <c r="Q501" s="39" t="str">
        <f t="shared" si="84"/>
        <v>CL.IC.IT.040102.01</v>
      </c>
      <c r="R501" s="39"/>
      <c r="S501" s="39" t="str">
        <f t="shared" si="88"/>
        <v>DR.IC.IT.040102.01</v>
      </c>
      <c r="T501" s="39"/>
      <c r="U501" s="60" t="str">
        <f t="shared" si="89"/>
        <v>IM.IC.IT.040102.01</v>
      </c>
      <c r="V501" s="59"/>
      <c r="W501" s="60" t="str">
        <f t="shared" si="90"/>
        <v>GE.IC.IT.040102.01</v>
      </c>
      <c r="AH501" s="35" t="s">
        <v>3207</v>
      </c>
      <c r="AI501" s="35">
        <v>1500</v>
      </c>
    </row>
    <row r="502" spans="1:35" s="35" customFormat="1" ht="15">
      <c r="A502" s="35" t="s">
        <v>2189</v>
      </c>
      <c r="C502" s="38" t="s">
        <v>4308</v>
      </c>
      <c r="E502" s="38" t="s">
        <v>3298</v>
      </c>
      <c r="F502" s="35" t="s">
        <v>3729</v>
      </c>
      <c r="G502" s="35" t="s">
        <v>3412</v>
      </c>
      <c r="H502" s="38" t="s">
        <v>4329</v>
      </c>
      <c r="I502" s="35" t="s">
        <v>3413</v>
      </c>
      <c r="J502" s="39" t="str">
        <f t="shared" si="80"/>
        <v>IC.IT.040103</v>
      </c>
      <c r="K502" s="38" t="s">
        <v>3298</v>
      </c>
      <c r="L502" s="35" t="str">
        <f t="shared" si="81"/>
        <v xml:space="preserve">      Dehiscence</v>
      </c>
      <c r="M502" s="39" t="str">
        <f t="shared" si="82"/>
        <v>PI.IC.IT.040103.01</v>
      </c>
      <c r="N502" s="39"/>
      <c r="O502" s="39" t="str">
        <f t="shared" si="83"/>
        <v>PH.IC.IT.040103.01</v>
      </c>
      <c r="Q502" s="39" t="str">
        <f t="shared" si="84"/>
        <v>CL.IC.IT.040103.01</v>
      </c>
      <c r="R502" s="39"/>
      <c r="S502" s="39" t="str">
        <f t="shared" si="88"/>
        <v>DR.IC.IT.040103.01</v>
      </c>
      <c r="T502" s="39"/>
      <c r="U502" s="60" t="str">
        <f t="shared" si="89"/>
        <v>IM.IC.IT.040103.01</v>
      </c>
      <c r="V502" s="59"/>
      <c r="W502" s="60" t="str">
        <f t="shared" si="90"/>
        <v>GE.IC.IT.040103.01</v>
      </c>
      <c r="AH502" s="35" t="s">
        <v>3207</v>
      </c>
      <c r="AI502" s="35">
        <v>1500</v>
      </c>
    </row>
    <row r="503" spans="1:35" s="35" customFormat="1" ht="15">
      <c r="A503" s="35" t="s">
        <v>2189</v>
      </c>
      <c r="C503" s="38" t="s">
        <v>4308</v>
      </c>
      <c r="E503" s="38" t="s">
        <v>3298</v>
      </c>
      <c r="F503" s="35" t="s">
        <v>3729</v>
      </c>
      <c r="G503" s="35" t="s">
        <v>3414</v>
      </c>
      <c r="H503" s="38" t="s">
        <v>4308</v>
      </c>
      <c r="I503" s="35" t="s">
        <v>2476</v>
      </c>
      <c r="J503" s="39" t="str">
        <f t="shared" si="80"/>
        <v>IC.IT.040104</v>
      </c>
      <c r="K503" s="38" t="s">
        <v>3298</v>
      </c>
      <c r="L503" s="35" t="str">
        <f t="shared" si="81"/>
        <v xml:space="preserve">      Swelling</v>
      </c>
      <c r="M503" s="39" t="str">
        <f t="shared" si="82"/>
        <v>PI.IC.IT.040104.01</v>
      </c>
      <c r="N503" s="39"/>
      <c r="O503" s="39" t="str">
        <f t="shared" si="83"/>
        <v>PH.IC.IT.040104.01</v>
      </c>
      <c r="Q503" s="39" t="str">
        <f t="shared" si="84"/>
        <v>CL.IC.IT.040104.01</v>
      </c>
      <c r="R503" s="39"/>
      <c r="S503" s="39" t="str">
        <f t="shared" si="88"/>
        <v>DR.IC.IT.040104.01</v>
      </c>
      <c r="T503" s="39"/>
      <c r="U503" s="60" t="str">
        <f t="shared" si="89"/>
        <v>IM.IC.IT.040104.01</v>
      </c>
      <c r="V503" s="59"/>
      <c r="W503" s="60" t="str">
        <f t="shared" si="90"/>
        <v>GE.IC.IT.040104.01</v>
      </c>
      <c r="AH503" s="35" t="s">
        <v>3207</v>
      </c>
      <c r="AI503" s="35">
        <v>1500</v>
      </c>
    </row>
    <row r="504" spans="1:35" s="35" customFormat="1" ht="15">
      <c r="A504" s="35" t="s">
        <v>2189</v>
      </c>
      <c r="C504" s="38" t="s">
        <v>4308</v>
      </c>
      <c r="E504" s="38" t="s">
        <v>3298</v>
      </c>
      <c r="F504" s="35" t="s">
        <v>3729</v>
      </c>
      <c r="G504" s="35" t="s">
        <v>3416</v>
      </c>
      <c r="H504" s="38" t="s">
        <v>4265</v>
      </c>
      <c r="I504" s="35" t="s">
        <v>2473</v>
      </c>
      <c r="J504" s="39" t="str">
        <f t="shared" si="80"/>
        <v>IC.IT.040105</v>
      </c>
      <c r="K504" s="38" t="s">
        <v>3298</v>
      </c>
      <c r="L504" s="35" t="str">
        <f t="shared" si="81"/>
        <v xml:space="preserve">      Erythema</v>
      </c>
      <c r="M504" s="39" t="str">
        <f t="shared" si="82"/>
        <v>PI.IC.IT.040105.01</v>
      </c>
      <c r="N504" s="39"/>
      <c r="O504" s="39" t="str">
        <f t="shared" si="83"/>
        <v>PH.IC.IT.040105.01</v>
      </c>
      <c r="Q504" s="39" t="str">
        <f t="shared" si="84"/>
        <v>CL.IC.IT.040105.01</v>
      </c>
      <c r="R504" s="39"/>
      <c r="S504" s="39" t="str">
        <f t="shared" si="88"/>
        <v>DR.IC.IT.040105.01</v>
      </c>
      <c r="T504" s="39"/>
      <c r="U504" s="60" t="str">
        <f t="shared" si="89"/>
        <v>IM.IC.IT.040105.01</v>
      </c>
      <c r="V504" s="59"/>
      <c r="W504" s="60" t="str">
        <f t="shared" si="90"/>
        <v>GE.IC.IT.040105.01</v>
      </c>
      <c r="AH504" s="35" t="s">
        <v>3207</v>
      </c>
      <c r="AI504" s="35">
        <v>1500</v>
      </c>
    </row>
    <row r="505" spans="1:35" s="35" customFormat="1" ht="15">
      <c r="A505" s="35" t="s">
        <v>2189</v>
      </c>
      <c r="C505" s="38" t="s">
        <v>4308</v>
      </c>
      <c r="E505" s="38" t="s">
        <v>3298</v>
      </c>
      <c r="F505" s="35" t="s">
        <v>3729</v>
      </c>
      <c r="G505" s="35" t="s">
        <v>3418</v>
      </c>
      <c r="H505" s="38" t="s">
        <v>4309</v>
      </c>
      <c r="I505" s="35" t="s">
        <v>584</v>
      </c>
      <c r="J505" s="39" t="str">
        <f t="shared" si="80"/>
        <v>IC.IT.040106</v>
      </c>
      <c r="K505" s="38" t="s">
        <v>3298</v>
      </c>
      <c r="L505" s="35" t="str">
        <f t="shared" si="81"/>
        <v xml:space="preserve">      Bruising</v>
      </c>
      <c r="M505" s="39" t="str">
        <f t="shared" si="82"/>
        <v>PI.IC.IT.040106.01</v>
      </c>
      <c r="N505" s="39"/>
      <c r="O505" s="39" t="str">
        <f t="shared" si="83"/>
        <v>PH.IC.IT.040106.01</v>
      </c>
      <c r="Q505" s="39" t="str">
        <f t="shared" si="84"/>
        <v>CL.IC.IT.040106.01</v>
      </c>
      <c r="R505" s="39"/>
      <c r="S505" s="39" t="str">
        <f t="shared" si="88"/>
        <v>DR.IC.IT.040106.01</v>
      </c>
      <c r="T505" s="39"/>
      <c r="U505" s="60" t="str">
        <f t="shared" si="89"/>
        <v>IM.IC.IT.040106.01</v>
      </c>
      <c r="V505" s="59"/>
      <c r="W505" s="60" t="str">
        <f t="shared" si="90"/>
        <v>GE.IC.IT.040106.01</v>
      </c>
      <c r="AH505" s="35" t="s">
        <v>3207</v>
      </c>
      <c r="AI505" s="35">
        <v>1500</v>
      </c>
    </row>
    <row r="506" spans="1:35" s="35" customFormat="1" ht="15">
      <c r="A506" s="35" t="s">
        <v>2189</v>
      </c>
      <c r="C506" s="38" t="s">
        <v>4308</v>
      </c>
      <c r="E506" s="38" t="s">
        <v>3298</v>
      </c>
      <c r="F506" s="35" t="s">
        <v>3729</v>
      </c>
      <c r="G506" s="35" t="s">
        <v>3717</v>
      </c>
      <c r="H506" s="38" t="s">
        <v>4311</v>
      </c>
      <c r="I506" s="35" t="s">
        <v>3420</v>
      </c>
      <c r="J506" s="39" t="str">
        <f t="shared" si="80"/>
        <v>IC.IT.040107</v>
      </c>
      <c r="K506" s="38" t="s">
        <v>3298</v>
      </c>
      <c r="L506" s="35" t="str">
        <f t="shared" si="81"/>
        <v xml:space="preserve">      Evisceration</v>
      </c>
      <c r="M506" s="39" t="str">
        <f t="shared" si="82"/>
        <v>PI.IC.IT.040107.01</v>
      </c>
      <c r="N506" s="39"/>
      <c r="O506" s="39" t="str">
        <f t="shared" si="83"/>
        <v>PH.IC.IT.040107.01</v>
      </c>
      <c r="Q506" s="39" t="str">
        <f t="shared" si="84"/>
        <v>CL.IC.IT.040107.01</v>
      </c>
      <c r="R506" s="39"/>
      <c r="S506" s="39" t="str">
        <f t="shared" si="88"/>
        <v>DR.IC.IT.040107.01</v>
      </c>
      <c r="T506" s="39"/>
      <c r="U506" s="60" t="str">
        <f t="shared" si="89"/>
        <v>IM.IC.IT.040107.01</v>
      </c>
      <c r="V506" s="59"/>
      <c r="W506" s="60" t="str">
        <f t="shared" si="90"/>
        <v>GE.IC.IT.040107.01</v>
      </c>
      <c r="AH506" s="35" t="s">
        <v>3207</v>
      </c>
      <c r="AI506" s="35">
        <v>1500</v>
      </c>
    </row>
    <row r="507" spans="1:35" s="35" customFormat="1" ht="15">
      <c r="A507" s="35" t="s">
        <v>2189</v>
      </c>
      <c r="C507" s="38" t="s">
        <v>4308</v>
      </c>
      <c r="E507" s="38" t="s">
        <v>3298</v>
      </c>
      <c r="F507" s="35" t="s">
        <v>3729</v>
      </c>
      <c r="G507" s="35" t="s">
        <v>3421</v>
      </c>
      <c r="H507" s="38" t="s">
        <v>4312</v>
      </c>
      <c r="I507" s="35" t="s">
        <v>3423</v>
      </c>
      <c r="J507" s="39" t="str">
        <f t="shared" si="80"/>
        <v>IC.IT.040108</v>
      </c>
      <c r="K507" s="38" t="s">
        <v>3298</v>
      </c>
      <c r="L507" s="35" t="str">
        <f t="shared" si="81"/>
        <v xml:space="preserve">      Unable to assess due to dressing</v>
      </c>
      <c r="M507" s="39" t="str">
        <f t="shared" si="82"/>
        <v>PI.IC.IT.040108.01</v>
      </c>
      <c r="N507" s="39"/>
      <c r="O507" s="39" t="str">
        <f t="shared" si="83"/>
        <v>PH.IC.IT.040108.01</v>
      </c>
      <c r="Q507" s="39" t="str">
        <f t="shared" si="84"/>
        <v>CL.IC.IT.040108.01</v>
      </c>
      <c r="R507" s="39"/>
      <c r="S507" s="39" t="str">
        <f t="shared" si="88"/>
        <v>DR.IC.IT.040108.01</v>
      </c>
      <c r="T507" s="39"/>
      <c r="U507" s="60" t="str">
        <f t="shared" si="89"/>
        <v>IM.IC.IT.040108.01</v>
      </c>
      <c r="V507" s="59"/>
      <c r="W507" s="60" t="str">
        <f t="shared" si="90"/>
        <v>GE.IC.IT.040108.01</v>
      </c>
      <c r="AH507" s="35" t="s">
        <v>3207</v>
      </c>
      <c r="AI507" s="35">
        <v>1500</v>
      </c>
    </row>
    <row r="508" spans="1:35" s="35" customFormat="1" ht="15">
      <c r="A508" s="35" t="s">
        <v>2189</v>
      </c>
      <c r="C508" s="38" t="s">
        <v>4308</v>
      </c>
      <c r="E508" s="38" t="s">
        <v>3298</v>
      </c>
      <c r="F508" s="35" t="s">
        <v>3729</v>
      </c>
      <c r="G508" s="35" t="s">
        <v>3424</v>
      </c>
      <c r="H508" s="38" t="s">
        <v>4313</v>
      </c>
      <c r="I508" s="35" t="s">
        <v>1396</v>
      </c>
      <c r="J508" s="39" t="str">
        <f t="shared" si="80"/>
        <v>IC.IT.040109</v>
      </c>
      <c r="K508" s="38" t="s">
        <v>3298</v>
      </c>
      <c r="L508" s="35" t="str">
        <f t="shared" si="81"/>
        <v xml:space="preserve">      Other: specify</v>
      </c>
      <c r="M508" s="39" t="str">
        <f t="shared" si="82"/>
        <v>PI.IC.IT.040109.01</v>
      </c>
      <c r="N508" s="39"/>
      <c r="O508" s="39" t="str">
        <f t="shared" si="83"/>
        <v>PH.IC.IT.040109.01</v>
      </c>
      <c r="Q508" s="39" t="str">
        <f t="shared" si="84"/>
        <v>CL.IC.IT.040109.01</v>
      </c>
      <c r="R508" s="39"/>
      <c r="S508" s="39" t="str">
        <f t="shared" si="88"/>
        <v>DR.IC.IT.040109.01</v>
      </c>
      <c r="T508" s="39"/>
      <c r="U508" s="60" t="str">
        <f t="shared" si="89"/>
        <v>IM.IC.IT.040109.01</v>
      </c>
      <c r="V508" s="59"/>
      <c r="W508" s="60" t="str">
        <f t="shared" si="90"/>
        <v>GE.IC.IT.040109.01</v>
      </c>
      <c r="AH508" s="35" t="s">
        <v>3207</v>
      </c>
      <c r="AI508" s="35">
        <v>1500</v>
      </c>
    </row>
    <row r="509" spans="1:35" s="35" customFormat="1" ht="15">
      <c r="A509" s="35" t="s">
        <v>2189</v>
      </c>
      <c r="C509" s="38" t="s">
        <v>4308</v>
      </c>
      <c r="E509" s="38" t="s">
        <v>3298</v>
      </c>
      <c r="F509" s="35" t="s">
        <v>4408</v>
      </c>
      <c r="G509" s="38" t="s">
        <v>4314</v>
      </c>
      <c r="H509" s="38" t="s">
        <v>3331</v>
      </c>
      <c r="I509" s="38" t="s">
        <v>4315</v>
      </c>
      <c r="J509" s="39" t="str">
        <f t="shared" si="80"/>
        <v>IC.IT.040110</v>
      </c>
      <c r="K509" s="38" t="s">
        <v>3298</v>
      </c>
      <c r="L509" s="35" t="str">
        <f t="shared" si="81"/>
        <v xml:space="preserve">  Unable to assess</v>
      </c>
      <c r="M509" s="39" t="str">
        <f t="shared" si="82"/>
        <v>PI.IC.IT.040110.01</v>
      </c>
      <c r="N509" s="39"/>
      <c r="O509" s="39" t="str">
        <f t="shared" si="83"/>
        <v>PH.IC.IT.040110.01</v>
      </c>
      <c r="Q509" s="39" t="str">
        <f t="shared" si="84"/>
        <v>CL.IC.IT.040110.01</v>
      </c>
      <c r="R509" s="39"/>
      <c r="S509" s="39" t="str">
        <f t="shared" si="88"/>
        <v>DR.IC.IT.040110.01</v>
      </c>
      <c r="T509" s="39"/>
      <c r="U509" s="60" t="str">
        <f t="shared" si="89"/>
        <v>IM.IC.IT.040110.01</v>
      </c>
      <c r="V509" s="59"/>
      <c r="W509" s="60" t="str">
        <f t="shared" si="90"/>
        <v>GE.IC.IT.040110.01</v>
      </c>
      <c r="Y509" s="35">
        <v>146</v>
      </c>
      <c r="AH509" s="35" t="s">
        <v>3207</v>
      </c>
      <c r="AI509" s="35">
        <v>1500</v>
      </c>
    </row>
    <row r="510" spans="1:35" s="35" customFormat="1" ht="15">
      <c r="A510" s="35" t="s">
        <v>2189</v>
      </c>
      <c r="C510" s="38" t="s">
        <v>4308</v>
      </c>
      <c r="E510" s="38" t="s">
        <v>3298</v>
      </c>
      <c r="F510" s="35" t="s">
        <v>4408</v>
      </c>
      <c r="G510" s="38" t="s">
        <v>4316</v>
      </c>
      <c r="H510" s="38" t="s">
        <v>4317</v>
      </c>
      <c r="I510" s="38" t="s">
        <v>4318</v>
      </c>
      <c r="J510" s="39" t="str">
        <f t="shared" si="80"/>
        <v>IC.IT.040111</v>
      </c>
      <c r="K510" s="38" t="s">
        <v>3298</v>
      </c>
      <c r="L510" s="35" t="str">
        <f t="shared" si="81"/>
        <v xml:space="preserve"> Date/Time specify</v>
      </c>
      <c r="M510" s="39" t="str">
        <f t="shared" si="82"/>
        <v>PI.IC.IT.040111.01</v>
      </c>
      <c r="N510" s="39"/>
      <c r="O510" s="39" t="str">
        <f t="shared" si="83"/>
        <v>PH.IC.IT.040111.01</v>
      </c>
      <c r="Q510" s="39" t="str">
        <f t="shared" si="84"/>
        <v>CL.IC.IT.040111.01</v>
      </c>
      <c r="R510" s="39"/>
      <c r="S510" s="39" t="str">
        <f t="shared" si="88"/>
        <v>DR.IC.IT.040111.01</v>
      </c>
      <c r="T510" s="39"/>
      <c r="U510" s="60" t="str">
        <f t="shared" si="89"/>
        <v>IM.IC.IT.040111.01</v>
      </c>
      <c r="V510" s="59"/>
      <c r="W510" s="60" t="str">
        <f t="shared" si="90"/>
        <v>GE.IC.IT.040111.01</v>
      </c>
      <c r="Y510" s="35">
        <v>798</v>
      </c>
      <c r="AH510" s="35" t="s">
        <v>3207</v>
      </c>
      <c r="AI510" s="35">
        <v>1500</v>
      </c>
    </row>
    <row r="511" spans="1:35" s="35" customFormat="1" ht="15">
      <c r="A511" s="35" t="s">
        <v>2189</v>
      </c>
      <c r="C511" s="38" t="s">
        <v>4308</v>
      </c>
      <c r="D511" s="35" t="s">
        <v>4319</v>
      </c>
      <c r="E511" s="38" t="s">
        <v>3293</v>
      </c>
      <c r="F511" s="35" t="s">
        <v>3729</v>
      </c>
      <c r="G511" s="35" t="s">
        <v>3425</v>
      </c>
      <c r="H511" s="38" t="s">
        <v>3298</v>
      </c>
      <c r="I511" s="35" t="s">
        <v>3426</v>
      </c>
      <c r="J511" s="39" t="str">
        <f t="shared" si="80"/>
        <v>IC.IT.040201</v>
      </c>
      <c r="K511" s="38" t="s">
        <v>3298</v>
      </c>
      <c r="L511" s="35" t="str">
        <f t="shared" si="81"/>
        <v xml:space="preserve">     Unchanged</v>
      </c>
      <c r="M511" s="39" t="str">
        <f t="shared" si="82"/>
        <v>PI.IC.IT.040201.01</v>
      </c>
      <c r="N511" s="39"/>
      <c r="O511" s="39" t="str">
        <f t="shared" si="83"/>
        <v>PH.IC.IT.040201.01</v>
      </c>
      <c r="Q511" s="39" t="str">
        <f t="shared" si="84"/>
        <v>CL.IC.IT.040201.01</v>
      </c>
      <c r="R511" s="39"/>
      <c r="S511" s="39" t="str">
        <f t="shared" si="88"/>
        <v>DR.IC.IT.040201.01</v>
      </c>
      <c r="T511" s="39"/>
      <c r="U511" s="60" t="str">
        <f t="shared" si="89"/>
        <v>IM.IC.IT.040201.01</v>
      </c>
      <c r="V511" s="59"/>
      <c r="W511" s="60" t="str">
        <f t="shared" si="90"/>
        <v>GE.IC.IT.040201.01</v>
      </c>
      <c r="AH511" s="35" t="s">
        <v>3207</v>
      </c>
      <c r="AI511" s="35">
        <v>1500</v>
      </c>
    </row>
    <row r="512" spans="1:35" s="35" customFormat="1" ht="15">
      <c r="A512" s="35" t="s">
        <v>2189</v>
      </c>
      <c r="C512" s="38" t="s">
        <v>4308</v>
      </c>
      <c r="E512" s="38" t="s">
        <v>3293</v>
      </c>
      <c r="F512" s="35" t="s">
        <v>3729</v>
      </c>
      <c r="G512" s="35" t="s">
        <v>3427</v>
      </c>
      <c r="H512" s="38" t="s">
        <v>3293</v>
      </c>
      <c r="I512" s="35" t="s">
        <v>2546</v>
      </c>
      <c r="J512" s="39" t="str">
        <f t="shared" si="80"/>
        <v>IC.IT.040202</v>
      </c>
      <c r="K512" s="38" t="s">
        <v>3298</v>
      </c>
      <c r="L512" s="35" t="str">
        <f t="shared" si="81"/>
        <v xml:space="preserve">      Decreasing</v>
      </c>
      <c r="M512" s="39" t="str">
        <f t="shared" si="82"/>
        <v>PI.IC.IT.040202.01</v>
      </c>
      <c r="N512" s="39"/>
      <c r="O512" s="39" t="str">
        <f t="shared" si="83"/>
        <v>PH.IC.IT.040202.01</v>
      </c>
      <c r="Q512" s="39" t="str">
        <f t="shared" si="84"/>
        <v>CL.IC.IT.040202.01</v>
      </c>
      <c r="R512" s="39"/>
      <c r="S512" s="39" t="str">
        <f t="shared" si="88"/>
        <v>DR.IC.IT.040202.01</v>
      </c>
      <c r="T512" s="39"/>
      <c r="U512" s="60" t="str">
        <f t="shared" si="89"/>
        <v>IM.IC.IT.040202.01</v>
      </c>
      <c r="V512" s="59"/>
      <c r="W512" s="60" t="str">
        <f t="shared" si="90"/>
        <v>GE.IC.IT.040202.01</v>
      </c>
      <c r="AH512" s="35" t="s">
        <v>3207</v>
      </c>
      <c r="AI512" s="35">
        <v>1500</v>
      </c>
    </row>
    <row r="513" spans="1:35" s="35" customFormat="1" ht="15">
      <c r="A513" s="35" t="s">
        <v>2189</v>
      </c>
      <c r="C513" s="38" t="s">
        <v>4308</v>
      </c>
      <c r="E513" s="38" t="s">
        <v>3293</v>
      </c>
      <c r="F513" s="35" t="s">
        <v>3729</v>
      </c>
      <c r="G513" s="35" t="s">
        <v>3428</v>
      </c>
      <c r="H513" s="38" t="s">
        <v>4329</v>
      </c>
      <c r="I513" s="35" t="s">
        <v>2548</v>
      </c>
      <c r="J513" s="39" t="str">
        <f t="shared" si="80"/>
        <v>IC.IT.040203</v>
      </c>
      <c r="K513" s="38" t="s">
        <v>3298</v>
      </c>
      <c r="L513" s="35" t="str">
        <f t="shared" si="81"/>
        <v xml:space="preserve">      Increasing</v>
      </c>
      <c r="M513" s="39" t="str">
        <f t="shared" si="82"/>
        <v>PI.IC.IT.040203.01</v>
      </c>
      <c r="N513" s="39"/>
      <c r="O513" s="39" t="str">
        <f t="shared" si="83"/>
        <v>PH.IC.IT.040203.01</v>
      </c>
      <c r="Q513" s="39" t="str">
        <f t="shared" si="84"/>
        <v>CL.IC.IT.040203.01</v>
      </c>
      <c r="R513" s="39"/>
      <c r="S513" s="39" t="str">
        <f t="shared" si="88"/>
        <v>DR.IC.IT.040203.01</v>
      </c>
      <c r="T513" s="39"/>
      <c r="U513" s="60" t="str">
        <f t="shared" si="89"/>
        <v>IM.IC.IT.040203.01</v>
      </c>
      <c r="V513" s="59"/>
      <c r="W513" s="60" t="str">
        <f t="shared" si="90"/>
        <v>GE.IC.IT.040203.01</v>
      </c>
      <c r="AH513" s="35" t="s">
        <v>3207</v>
      </c>
      <c r="AI513" s="35">
        <v>1500</v>
      </c>
    </row>
    <row r="514" spans="1:35" s="35" customFormat="1" ht="15">
      <c r="A514" s="35" t="s">
        <v>2189</v>
      </c>
      <c r="C514" s="38" t="s">
        <v>4308</v>
      </c>
      <c r="E514" s="38" t="s">
        <v>3293</v>
      </c>
      <c r="F514" s="35" t="s">
        <v>3729</v>
      </c>
      <c r="G514" s="35" t="s">
        <v>3429</v>
      </c>
      <c r="H514" s="38" t="s">
        <v>4308</v>
      </c>
      <c r="I514" s="35" t="s">
        <v>3430</v>
      </c>
      <c r="J514" s="39" t="str">
        <f t="shared" si="80"/>
        <v>IC.IT.040204</v>
      </c>
      <c r="K514" s="38" t="s">
        <v>3298</v>
      </c>
      <c r="L514" s="35" t="str">
        <f t="shared" si="81"/>
        <v xml:space="preserve">     Site marked, date/time:  specify</v>
      </c>
      <c r="M514" s="39" t="str">
        <f t="shared" si="82"/>
        <v>PI.IC.IT.040204.01</v>
      </c>
      <c r="N514" s="39"/>
      <c r="O514" s="39" t="str">
        <f t="shared" si="83"/>
        <v>PH.IC.IT.040204.01</v>
      </c>
      <c r="Q514" s="39" t="str">
        <f t="shared" si="84"/>
        <v>CL.IC.IT.040204.01</v>
      </c>
      <c r="R514" s="39"/>
      <c r="S514" s="39" t="str">
        <f t="shared" si="88"/>
        <v>DR.IC.IT.040204.01</v>
      </c>
      <c r="T514" s="39"/>
      <c r="U514" s="60" t="str">
        <f t="shared" si="89"/>
        <v>IM.IC.IT.040204.01</v>
      </c>
      <c r="V514" s="59"/>
      <c r="W514" s="60" t="str">
        <f t="shared" si="90"/>
        <v>GE.IC.IT.040204.01</v>
      </c>
      <c r="AH514" s="35" t="s">
        <v>3207</v>
      </c>
      <c r="AI514" s="35">
        <v>1500</v>
      </c>
    </row>
    <row r="515" spans="1:35" s="35" customFormat="1" ht="15">
      <c r="A515" s="35" t="s">
        <v>2189</v>
      </c>
      <c r="C515" s="38" t="s">
        <v>4308</v>
      </c>
      <c r="D515" s="35" t="s">
        <v>4320</v>
      </c>
      <c r="E515" s="38" t="s">
        <v>4329</v>
      </c>
      <c r="F515" s="35" t="s">
        <v>3729</v>
      </c>
      <c r="G515" s="35" t="s">
        <v>3431</v>
      </c>
      <c r="H515" s="38" t="s">
        <v>3298</v>
      </c>
      <c r="I515" s="35" t="s">
        <v>1931</v>
      </c>
      <c r="J515" s="39" t="str">
        <f t="shared" si="80"/>
        <v>IC.IT.040301</v>
      </c>
      <c r="K515" s="38" t="s">
        <v>3298</v>
      </c>
      <c r="L515" s="35" t="str">
        <f t="shared" si="81"/>
        <v xml:space="preserve">      Consistent with body temperature</v>
      </c>
      <c r="M515" s="39" t="str">
        <f t="shared" si="82"/>
        <v>PI.IC.IT.040301.01</v>
      </c>
      <c r="N515" s="39"/>
      <c r="O515" s="39" t="str">
        <f t="shared" si="83"/>
        <v>PH.IC.IT.040301.01</v>
      </c>
      <c r="Q515" s="39" t="str">
        <f t="shared" si="84"/>
        <v>CL.IC.IT.040301.01</v>
      </c>
      <c r="R515" s="39"/>
      <c r="S515" s="39" t="str">
        <f t="shared" si="88"/>
        <v>DR.IC.IT.040301.01</v>
      </c>
      <c r="T515" s="39"/>
      <c r="U515" s="60" t="str">
        <f t="shared" si="89"/>
        <v>IM.IC.IT.040301.01</v>
      </c>
      <c r="V515" s="59"/>
      <c r="W515" s="60" t="str">
        <f t="shared" si="90"/>
        <v>GE.IC.IT.040301.01</v>
      </c>
      <c r="AH515" s="35" t="s">
        <v>3207</v>
      </c>
      <c r="AI515" s="35">
        <v>1500</v>
      </c>
    </row>
    <row r="516" spans="1:35" s="35" customFormat="1" ht="15">
      <c r="A516" s="35" t="s">
        <v>2189</v>
      </c>
      <c r="C516" s="38" t="s">
        <v>4308</v>
      </c>
      <c r="E516" s="38" t="s">
        <v>4329</v>
      </c>
      <c r="F516" s="35" t="s">
        <v>3729</v>
      </c>
      <c r="G516" s="35" t="s">
        <v>3432</v>
      </c>
      <c r="H516" s="38" t="s">
        <v>3293</v>
      </c>
      <c r="I516" s="35" t="s">
        <v>3433</v>
      </c>
      <c r="J516" s="39" t="str">
        <f t="shared" si="80"/>
        <v>IC.IT.040302</v>
      </c>
      <c r="K516" s="38" t="s">
        <v>3298</v>
      </c>
      <c r="L516" s="35" t="str">
        <f t="shared" si="81"/>
        <v xml:space="preserve">      Warmer than general body temperature</v>
      </c>
      <c r="M516" s="39" t="str">
        <f t="shared" si="82"/>
        <v>PI.IC.IT.040302.01</v>
      </c>
      <c r="N516" s="39"/>
      <c r="O516" s="39" t="str">
        <f t="shared" si="83"/>
        <v>PH.IC.IT.040302.01</v>
      </c>
      <c r="Q516" s="39" t="str">
        <f t="shared" si="84"/>
        <v>CL.IC.IT.040302.01</v>
      </c>
      <c r="R516" s="39"/>
      <c r="S516" s="39" t="str">
        <f t="shared" si="88"/>
        <v>DR.IC.IT.040302.01</v>
      </c>
      <c r="T516" s="39"/>
      <c r="U516" s="60" t="str">
        <f t="shared" si="89"/>
        <v>IM.IC.IT.040302.01</v>
      </c>
      <c r="V516" s="59"/>
      <c r="W516" s="60" t="str">
        <f t="shared" si="90"/>
        <v>GE.IC.IT.040302.01</v>
      </c>
      <c r="AH516" s="35" t="s">
        <v>3207</v>
      </c>
      <c r="AI516" s="35">
        <v>1500</v>
      </c>
    </row>
    <row r="517" spans="1:35" s="35" customFormat="1" ht="15">
      <c r="A517" s="35" t="s">
        <v>2189</v>
      </c>
      <c r="C517" s="38" t="s">
        <v>4308</v>
      </c>
      <c r="E517" s="38" t="s">
        <v>4329</v>
      </c>
      <c r="F517" s="35" t="s">
        <v>3729</v>
      </c>
      <c r="G517" s="35" t="s">
        <v>3434</v>
      </c>
      <c r="H517" s="38" t="s">
        <v>4329</v>
      </c>
      <c r="I517" s="35" t="s">
        <v>3435</v>
      </c>
      <c r="J517" s="39" t="str">
        <f t="shared" ref="J517:J580" si="91">CONCATENATE("IC.IT.",C517,E517,H517)</f>
        <v>IC.IT.040303</v>
      </c>
      <c r="K517" s="38" t="s">
        <v>3298</v>
      </c>
      <c r="L517" s="35" t="str">
        <f t="shared" si="81"/>
        <v xml:space="preserve">      Warmer than opposite body part</v>
      </c>
      <c r="M517" s="39" t="str">
        <f t="shared" si="82"/>
        <v>PI.IC.IT.040303.01</v>
      </c>
      <c r="N517" s="39"/>
      <c r="O517" s="39" t="str">
        <f t="shared" si="83"/>
        <v>PH.IC.IT.040303.01</v>
      </c>
      <c r="Q517" s="39" t="str">
        <f t="shared" si="84"/>
        <v>CL.IC.IT.040303.01</v>
      </c>
      <c r="R517" s="39"/>
      <c r="S517" s="39" t="str">
        <f t="shared" si="88"/>
        <v>DR.IC.IT.040303.01</v>
      </c>
      <c r="T517" s="39"/>
      <c r="U517" s="60" t="str">
        <f t="shared" si="89"/>
        <v>IM.IC.IT.040303.01</v>
      </c>
      <c r="V517" s="59"/>
      <c r="W517" s="60" t="str">
        <f t="shared" si="90"/>
        <v>GE.IC.IT.040303.01</v>
      </c>
      <c r="AH517" s="35" t="s">
        <v>3207</v>
      </c>
      <c r="AI517" s="35">
        <v>1500</v>
      </c>
    </row>
    <row r="518" spans="1:35" s="35" customFormat="1" ht="15">
      <c r="A518" s="35" t="s">
        <v>2189</v>
      </c>
      <c r="C518" s="38" t="s">
        <v>4308</v>
      </c>
      <c r="E518" s="38" t="s">
        <v>4329</v>
      </c>
      <c r="F518" s="35" t="s">
        <v>3729</v>
      </c>
      <c r="G518" s="35" t="s">
        <v>3436</v>
      </c>
      <c r="H518" s="38" t="s">
        <v>4308</v>
      </c>
      <c r="I518" s="35" t="s">
        <v>3437</v>
      </c>
      <c r="J518" s="39" t="str">
        <f t="shared" si="91"/>
        <v>IC.IT.040304</v>
      </c>
      <c r="K518" s="38" t="s">
        <v>3298</v>
      </c>
      <c r="L518" s="35" t="str">
        <f t="shared" si="81"/>
        <v xml:space="preserve">      Cooler than general body temperature</v>
      </c>
      <c r="M518" s="39" t="str">
        <f t="shared" si="82"/>
        <v>PI.IC.IT.040304.01</v>
      </c>
      <c r="N518" s="39"/>
      <c r="O518" s="39" t="str">
        <f t="shared" si="83"/>
        <v>PH.IC.IT.040304.01</v>
      </c>
      <c r="Q518" s="39" t="str">
        <f t="shared" si="84"/>
        <v>CL.IC.IT.040304.01</v>
      </c>
      <c r="R518" s="39"/>
      <c r="S518" s="39" t="str">
        <f t="shared" si="88"/>
        <v>DR.IC.IT.040304.01</v>
      </c>
      <c r="T518" s="39"/>
      <c r="U518" s="60" t="str">
        <f t="shared" si="89"/>
        <v>IM.IC.IT.040304.01</v>
      </c>
      <c r="V518" s="59"/>
      <c r="W518" s="60" t="str">
        <f t="shared" si="90"/>
        <v>GE.IC.IT.040304.01</v>
      </c>
      <c r="AH518" s="35" t="s">
        <v>3207</v>
      </c>
      <c r="AI518" s="35">
        <v>1500</v>
      </c>
    </row>
    <row r="519" spans="1:35" s="35" customFormat="1" ht="15">
      <c r="A519" s="35" t="s">
        <v>2189</v>
      </c>
      <c r="C519" s="38" t="s">
        <v>4308</v>
      </c>
      <c r="E519" s="38" t="s">
        <v>4329</v>
      </c>
      <c r="F519" s="35" t="s">
        <v>3729</v>
      </c>
      <c r="G519" s="35" t="s">
        <v>3438</v>
      </c>
      <c r="H519" s="38" t="s">
        <v>4265</v>
      </c>
      <c r="I519" s="35" t="s">
        <v>3439</v>
      </c>
      <c r="J519" s="39" t="str">
        <f t="shared" si="91"/>
        <v>IC.IT.040305</v>
      </c>
      <c r="K519" s="38" t="s">
        <v>3298</v>
      </c>
      <c r="L519" s="35" t="str">
        <f t="shared" si="81"/>
        <v xml:space="preserve">      Cooler than opposite body part</v>
      </c>
      <c r="M519" s="39" t="str">
        <f t="shared" si="82"/>
        <v>PI.IC.IT.040305.01</v>
      </c>
      <c r="N519" s="39"/>
      <c r="O519" s="39" t="str">
        <f t="shared" si="83"/>
        <v>PH.IC.IT.040305.01</v>
      </c>
      <c r="Q519" s="39" t="str">
        <f t="shared" si="84"/>
        <v>CL.IC.IT.040305.01</v>
      </c>
      <c r="R519" s="39"/>
      <c r="S519" s="39" t="str">
        <f t="shared" si="88"/>
        <v>DR.IC.IT.040305.01</v>
      </c>
      <c r="T519" s="39"/>
      <c r="U519" s="60" t="str">
        <f t="shared" si="89"/>
        <v>IM.IC.IT.040305.01</v>
      </c>
      <c r="V519" s="59"/>
      <c r="W519" s="60" t="str">
        <f t="shared" si="90"/>
        <v>GE.IC.IT.040305.01</v>
      </c>
      <c r="AH519" s="35" t="s">
        <v>3207</v>
      </c>
      <c r="AI519" s="35">
        <v>1500</v>
      </c>
    </row>
    <row r="520" spans="1:35" s="35" customFormat="1" ht="15">
      <c r="A520" s="35" t="s">
        <v>4321</v>
      </c>
      <c r="C520" s="38" t="s">
        <v>4308</v>
      </c>
      <c r="E520" s="38" t="s">
        <v>4329</v>
      </c>
      <c r="F520" s="35" t="s">
        <v>4408</v>
      </c>
      <c r="G520" s="38" t="s">
        <v>4323</v>
      </c>
      <c r="H520" s="38" t="s">
        <v>4309</v>
      </c>
      <c r="I520" s="38" t="s">
        <v>4315</v>
      </c>
      <c r="J520" s="39" t="str">
        <f t="shared" si="91"/>
        <v>IC.IT.040306</v>
      </c>
      <c r="K520" s="38" t="s">
        <v>3298</v>
      </c>
      <c r="L520" s="35" t="str">
        <f t="shared" ref="L520:L583" si="92">G520</f>
        <v xml:space="preserve"> Unable to Assess</v>
      </c>
      <c r="M520" s="39" t="str">
        <f t="shared" ref="M520:M583" si="93">CONCATENATE("PI.",J520,".",K520)</f>
        <v>PI.IC.IT.040306.01</v>
      </c>
      <c r="N520" s="39"/>
      <c r="O520" s="39" t="str">
        <f t="shared" ref="O520:O583" si="94">CONCATENATE("PH.",J520,".",K520)</f>
        <v>PH.IC.IT.040306.01</v>
      </c>
      <c r="Q520" s="39" t="str">
        <f t="shared" ref="Q520:Q583" si="95">CONCATENATE("CL.",J520,".",K520)</f>
        <v>CL.IC.IT.040306.01</v>
      </c>
      <c r="R520" s="39"/>
      <c r="S520" s="39" t="str">
        <f t="shared" si="88"/>
        <v>DR.IC.IT.040306.01</v>
      </c>
      <c r="T520" s="39"/>
      <c r="U520" s="60" t="str">
        <f t="shared" si="89"/>
        <v>IM.IC.IT.040306.01</v>
      </c>
      <c r="V520" s="59"/>
      <c r="W520" s="60" t="str">
        <f t="shared" si="90"/>
        <v>GE.IC.IT.040306.01</v>
      </c>
      <c r="Y520" s="35">
        <v>147</v>
      </c>
      <c r="AH520" s="35" t="s">
        <v>3207</v>
      </c>
      <c r="AI520" s="35">
        <v>1500</v>
      </c>
    </row>
    <row r="521" spans="1:35" s="35" customFormat="1" ht="15">
      <c r="A521" s="35" t="s">
        <v>2189</v>
      </c>
      <c r="C521" s="38" t="s">
        <v>4263</v>
      </c>
      <c r="D521" s="35" t="s">
        <v>4324</v>
      </c>
      <c r="E521" s="38" t="s">
        <v>4263</v>
      </c>
      <c r="F521" s="35" t="s">
        <v>3729</v>
      </c>
      <c r="G521" s="35" t="s">
        <v>3441</v>
      </c>
      <c r="H521" s="38" t="s">
        <v>3298</v>
      </c>
      <c r="I521" s="35" t="s">
        <v>3442</v>
      </c>
      <c r="J521" s="39" t="str">
        <f t="shared" si="91"/>
        <v>IC.IT.040401</v>
      </c>
      <c r="K521" s="38" t="s">
        <v>3298</v>
      </c>
      <c r="L521" s="35" t="str">
        <f t="shared" si="92"/>
        <v xml:space="preserve">      Staples</v>
      </c>
      <c r="M521" s="39" t="str">
        <f t="shared" si="93"/>
        <v>PI.IC.IT.040401.01</v>
      </c>
      <c r="N521" s="39"/>
      <c r="O521" s="39" t="str">
        <f t="shared" si="94"/>
        <v>PH.IC.IT.040401.01</v>
      </c>
      <c r="Q521" s="39" t="str">
        <f t="shared" si="95"/>
        <v>CL.IC.IT.040401.01</v>
      </c>
      <c r="R521" s="39"/>
      <c r="S521" s="39" t="str">
        <f t="shared" ref="S521:S585" si="96">CONCATENATE("DR.",J521,".",K521)</f>
        <v>DR.IC.IT.040401.01</v>
      </c>
      <c r="T521" s="39"/>
      <c r="U521" s="60" t="str">
        <f t="shared" ref="U521:U585" si="97">CONCATENATE("IM.",J521, ".",K521)</f>
        <v>IM.IC.IT.040401.01</v>
      </c>
      <c r="V521" s="59"/>
      <c r="W521" s="60" t="str">
        <f t="shared" ref="W521:W585" si="98">CONCATENATE("GE.",J521, ".",K521)</f>
        <v>GE.IC.IT.040401.01</v>
      </c>
      <c r="AH521" s="35" t="s">
        <v>3207</v>
      </c>
      <c r="AI521" s="35">
        <v>1500</v>
      </c>
    </row>
    <row r="522" spans="1:35" s="35" customFormat="1" ht="15">
      <c r="A522" s="35" t="s">
        <v>2189</v>
      </c>
      <c r="C522" s="38" t="s">
        <v>4263</v>
      </c>
      <c r="E522" s="38" t="s">
        <v>4263</v>
      </c>
      <c r="F522" s="35" t="s">
        <v>3729</v>
      </c>
      <c r="G522" s="35" t="s">
        <v>3334</v>
      </c>
      <c r="H522" s="38" t="s">
        <v>4306</v>
      </c>
      <c r="I522" s="35" t="s">
        <v>360</v>
      </c>
      <c r="J522" s="39" t="str">
        <f t="shared" si="91"/>
        <v>IC.IT.040402</v>
      </c>
      <c r="K522" s="38" t="s">
        <v>3298</v>
      </c>
      <c r="L522" s="35" t="str">
        <f t="shared" si="92"/>
        <v xml:space="preserve">     Sutures</v>
      </c>
      <c r="M522" s="39" t="str">
        <f t="shared" si="93"/>
        <v>PI.IC.IT.040402.01</v>
      </c>
      <c r="N522" s="39"/>
      <c r="O522" s="39" t="str">
        <f t="shared" si="94"/>
        <v>PH.IC.IT.040402.01</v>
      </c>
      <c r="Q522" s="39" t="str">
        <f t="shared" si="95"/>
        <v>CL.IC.IT.040402.01</v>
      </c>
      <c r="R522" s="39"/>
      <c r="S522" s="39" t="str">
        <f t="shared" si="96"/>
        <v>DR.IC.IT.040402.01</v>
      </c>
      <c r="T522" s="39"/>
      <c r="U522" s="60" t="str">
        <f t="shared" si="97"/>
        <v>IM.IC.IT.040402.01</v>
      </c>
      <c r="V522" s="59"/>
      <c r="W522" s="60" t="str">
        <f t="shared" si="98"/>
        <v>GE.IC.IT.040402.01</v>
      </c>
      <c r="AH522" s="35" t="s">
        <v>3207</v>
      </c>
      <c r="AI522" s="35">
        <v>1500</v>
      </c>
    </row>
    <row r="523" spans="1:35" s="35" customFormat="1" ht="15">
      <c r="A523" s="35" t="s">
        <v>2189</v>
      </c>
      <c r="C523" s="38" t="s">
        <v>4263</v>
      </c>
      <c r="E523" s="38" t="s">
        <v>4263</v>
      </c>
      <c r="F523" s="35" t="s">
        <v>3729</v>
      </c>
      <c r="G523" s="35" t="s">
        <v>3443</v>
      </c>
      <c r="H523" s="38" t="s">
        <v>3296</v>
      </c>
      <c r="I523" s="35" t="s">
        <v>3445</v>
      </c>
      <c r="J523" s="39" t="str">
        <f t="shared" si="91"/>
        <v>IC.IT.040403</v>
      </c>
      <c r="K523" s="38" t="s">
        <v>3298</v>
      </c>
      <c r="L523" s="35" t="str">
        <f t="shared" si="92"/>
        <v xml:space="preserve">      Steri-strips</v>
      </c>
      <c r="M523" s="39" t="str">
        <f t="shared" si="93"/>
        <v>PI.IC.IT.040403.01</v>
      </c>
      <c r="N523" s="39"/>
      <c r="O523" s="39" t="str">
        <f t="shared" si="94"/>
        <v>PH.IC.IT.040403.01</v>
      </c>
      <c r="Q523" s="39" t="str">
        <f t="shared" si="95"/>
        <v>CL.IC.IT.040403.01</v>
      </c>
      <c r="R523" s="39"/>
      <c r="S523" s="39" t="str">
        <f t="shared" si="96"/>
        <v>DR.IC.IT.040403.01</v>
      </c>
      <c r="T523" s="39"/>
      <c r="U523" s="60" t="str">
        <f t="shared" si="97"/>
        <v>IM.IC.IT.040403.01</v>
      </c>
      <c r="V523" s="59"/>
      <c r="W523" s="60" t="str">
        <f t="shared" si="98"/>
        <v>GE.IC.IT.040403.01</v>
      </c>
      <c r="AH523" s="35" t="s">
        <v>3207</v>
      </c>
      <c r="AI523" s="35">
        <v>1500</v>
      </c>
    </row>
    <row r="524" spans="1:35" s="35" customFormat="1" ht="15">
      <c r="A524" s="35" t="s">
        <v>2189</v>
      </c>
      <c r="C524" s="38" t="s">
        <v>4263</v>
      </c>
      <c r="E524" s="38" t="s">
        <v>4263</v>
      </c>
      <c r="F524" s="35" t="s">
        <v>3729</v>
      </c>
      <c r="G524" s="35" t="s">
        <v>3446</v>
      </c>
      <c r="H524" s="38" t="s">
        <v>4263</v>
      </c>
      <c r="I524" s="35" t="s">
        <v>1527</v>
      </c>
      <c r="J524" s="39" t="str">
        <f t="shared" si="91"/>
        <v>IC.IT.040404</v>
      </c>
      <c r="K524" s="38" t="s">
        <v>3298</v>
      </c>
      <c r="L524" s="35" t="str">
        <f t="shared" si="92"/>
        <v xml:space="preserve">      Retention sutures</v>
      </c>
      <c r="M524" s="39" t="str">
        <f t="shared" si="93"/>
        <v>PI.IC.IT.040404.01</v>
      </c>
      <c r="N524" s="39"/>
      <c r="O524" s="39" t="str">
        <f t="shared" si="94"/>
        <v>PH.IC.IT.040404.01</v>
      </c>
      <c r="Q524" s="39" t="str">
        <f t="shared" si="95"/>
        <v>CL.IC.IT.040404.01</v>
      </c>
      <c r="R524" s="39"/>
      <c r="S524" s="39" t="str">
        <f t="shared" si="96"/>
        <v>DR.IC.IT.040404.01</v>
      </c>
      <c r="T524" s="39"/>
      <c r="U524" s="60" t="str">
        <f t="shared" si="97"/>
        <v>IM.IC.IT.040404.01</v>
      </c>
      <c r="V524" s="59"/>
      <c r="W524" s="60" t="str">
        <f t="shared" si="98"/>
        <v>GE.IC.IT.040404.01</v>
      </c>
      <c r="AH524" s="35" t="s">
        <v>3207</v>
      </c>
      <c r="AI524" s="35">
        <v>1500</v>
      </c>
    </row>
    <row r="525" spans="1:35" s="35" customFormat="1" ht="15">
      <c r="A525" s="35" t="s">
        <v>2189</v>
      </c>
      <c r="C525" s="38" t="s">
        <v>4263</v>
      </c>
      <c r="E525" s="38" t="s">
        <v>4263</v>
      </c>
      <c r="F525" s="35" t="s">
        <v>3729</v>
      </c>
      <c r="G525" s="35" t="s">
        <v>3447</v>
      </c>
      <c r="H525" s="38" t="s">
        <v>4265</v>
      </c>
      <c r="I525" s="35" t="s">
        <v>3448</v>
      </c>
      <c r="J525" s="39" t="str">
        <f t="shared" si="91"/>
        <v>IC.IT.040405</v>
      </c>
      <c r="K525" s="38" t="s">
        <v>3298</v>
      </c>
      <c r="L525" s="35" t="str">
        <f t="shared" si="92"/>
        <v xml:space="preserve">      Glue</v>
      </c>
      <c r="M525" s="39" t="str">
        <f t="shared" si="93"/>
        <v>PI.IC.IT.040405.01</v>
      </c>
      <c r="N525" s="39"/>
      <c r="O525" s="39" t="str">
        <f t="shared" si="94"/>
        <v>PH.IC.IT.040405.01</v>
      </c>
      <c r="Q525" s="39" t="str">
        <f t="shared" si="95"/>
        <v>CL.IC.IT.040405.01</v>
      </c>
      <c r="R525" s="39"/>
      <c r="S525" s="39" t="str">
        <f t="shared" si="96"/>
        <v>DR.IC.IT.040405.01</v>
      </c>
      <c r="T525" s="39"/>
      <c r="U525" s="60" t="str">
        <f t="shared" si="97"/>
        <v>IM.IC.IT.040405.01</v>
      </c>
      <c r="V525" s="59"/>
      <c r="W525" s="60" t="str">
        <f t="shared" si="98"/>
        <v>GE.IC.IT.040405.01</v>
      </c>
      <c r="AH525" s="35" t="s">
        <v>3207</v>
      </c>
      <c r="AI525" s="35">
        <v>1500</v>
      </c>
    </row>
    <row r="526" spans="1:35" s="35" customFormat="1" ht="15">
      <c r="A526" s="35" t="s">
        <v>2189</v>
      </c>
      <c r="C526" s="38" t="s">
        <v>4308</v>
      </c>
      <c r="E526" s="38" t="s">
        <v>4308</v>
      </c>
      <c r="F526" s="35" t="s">
        <v>3729</v>
      </c>
      <c r="G526" s="35" t="s">
        <v>3449</v>
      </c>
      <c r="H526" s="38" t="s">
        <v>4309</v>
      </c>
      <c r="I526" s="35" t="s">
        <v>3450</v>
      </c>
      <c r="J526" s="39" t="str">
        <f t="shared" si="91"/>
        <v>IC.IT.040406</v>
      </c>
      <c r="K526" s="38" t="s">
        <v>3298</v>
      </c>
      <c r="L526" s="35" t="str">
        <f t="shared" si="92"/>
        <v xml:space="preserve">      Not closed</v>
      </c>
      <c r="M526" s="39" t="str">
        <f t="shared" si="93"/>
        <v>PI.IC.IT.040406.01</v>
      </c>
      <c r="N526" s="39"/>
      <c r="O526" s="39" t="str">
        <f t="shared" si="94"/>
        <v>PH.IC.IT.040406.01</v>
      </c>
      <c r="Q526" s="39" t="str">
        <f t="shared" si="95"/>
        <v>CL.IC.IT.040406.01</v>
      </c>
      <c r="R526" s="39"/>
      <c r="S526" s="39" t="str">
        <f t="shared" si="96"/>
        <v>DR.IC.IT.040406.01</v>
      </c>
      <c r="T526" s="39"/>
      <c r="U526" s="60" t="str">
        <f t="shared" si="97"/>
        <v>IM.IC.IT.040406.01</v>
      </c>
      <c r="V526" s="59"/>
      <c r="W526" s="60" t="str">
        <f t="shared" si="98"/>
        <v>GE.IC.IT.040406.01</v>
      </c>
      <c r="AH526" s="35" t="s">
        <v>3207</v>
      </c>
      <c r="AI526" s="35">
        <v>1500</v>
      </c>
    </row>
    <row r="527" spans="1:35" s="35" customFormat="1" ht="15">
      <c r="A527" s="35" t="s">
        <v>2189</v>
      </c>
      <c r="C527" s="38" t="s">
        <v>4308</v>
      </c>
      <c r="E527" s="38" t="s">
        <v>4308</v>
      </c>
      <c r="F527" s="35" t="s">
        <v>4408</v>
      </c>
      <c r="G527" s="38" t="s">
        <v>4325</v>
      </c>
      <c r="H527" s="38" t="s">
        <v>4311</v>
      </c>
      <c r="I527" s="38" t="s">
        <v>4326</v>
      </c>
      <c r="J527" s="39" t="str">
        <f t="shared" si="91"/>
        <v>IC.IT.040407</v>
      </c>
      <c r="K527" s="38" t="s">
        <v>3298</v>
      </c>
      <c r="L527" s="35" t="str">
        <f t="shared" si="92"/>
        <v xml:space="preserve">  Wound vac</v>
      </c>
      <c r="M527" s="39" t="str">
        <f t="shared" si="93"/>
        <v>PI.IC.IT.040407.01</v>
      </c>
      <c r="N527" s="39"/>
      <c r="O527" s="39" t="str">
        <f t="shared" si="94"/>
        <v>PH.IC.IT.040407.01</v>
      </c>
      <c r="Q527" s="39" t="str">
        <f t="shared" si="95"/>
        <v>CL.IC.IT.040407.01</v>
      </c>
      <c r="R527" s="39"/>
      <c r="S527" s="39" t="str">
        <f t="shared" si="96"/>
        <v>DR.IC.IT.040407.01</v>
      </c>
      <c r="T527" s="39"/>
      <c r="U527" s="60" t="str">
        <f t="shared" si="97"/>
        <v>IM.IC.IT.040407.01</v>
      </c>
      <c r="V527" s="59"/>
      <c r="W527" s="60" t="str">
        <f t="shared" si="98"/>
        <v>GE.IC.IT.040407.01</v>
      </c>
      <c r="Y527" s="35">
        <v>145</v>
      </c>
      <c r="AH527" s="35" t="s">
        <v>3207</v>
      </c>
      <c r="AI527" s="35">
        <v>1500</v>
      </c>
    </row>
    <row r="528" spans="1:35" s="35" customFormat="1" ht="15">
      <c r="A528" s="35" t="s">
        <v>2189</v>
      </c>
      <c r="C528" s="38" t="s">
        <v>4308</v>
      </c>
      <c r="E528" s="38" t="s">
        <v>4308</v>
      </c>
      <c r="F528" s="35" t="s">
        <v>4408</v>
      </c>
      <c r="G528" s="38" t="s">
        <v>4327</v>
      </c>
      <c r="H528" s="38" t="s">
        <v>4312</v>
      </c>
      <c r="I528" s="38" t="s">
        <v>4315</v>
      </c>
      <c r="J528" s="39" t="str">
        <f t="shared" si="91"/>
        <v>IC.IT.040408</v>
      </c>
      <c r="K528" s="38" t="s">
        <v>3298</v>
      </c>
      <c r="L528" s="35" t="str">
        <f t="shared" si="92"/>
        <v>Unable to assess</v>
      </c>
      <c r="M528" s="39" t="str">
        <f t="shared" si="93"/>
        <v>PI.IC.IT.040408.01</v>
      </c>
      <c r="N528" s="39"/>
      <c r="O528" s="39" t="str">
        <f t="shared" si="94"/>
        <v>PH.IC.IT.040408.01</v>
      </c>
      <c r="Q528" s="39" t="str">
        <f t="shared" si="95"/>
        <v>CL.IC.IT.040408.01</v>
      </c>
      <c r="R528" s="39"/>
      <c r="S528" s="39" t="str">
        <f t="shared" si="96"/>
        <v>DR.IC.IT.040408.01</v>
      </c>
      <c r="T528" s="39"/>
      <c r="U528" s="60" t="str">
        <f t="shared" si="97"/>
        <v>IM.IC.IT.040408.01</v>
      </c>
      <c r="V528" s="59"/>
      <c r="W528" s="60" t="str">
        <f t="shared" si="98"/>
        <v>GE.IC.IT.040408.01</v>
      </c>
      <c r="Y528" s="35">
        <v>148</v>
      </c>
      <c r="AH528" s="35" t="s">
        <v>3207</v>
      </c>
      <c r="AI528" s="35">
        <v>1500</v>
      </c>
    </row>
    <row r="529" spans="1:35" s="35" customFormat="1" ht="15">
      <c r="A529" s="35" t="s">
        <v>2189</v>
      </c>
      <c r="C529" s="38" t="s">
        <v>4263</v>
      </c>
      <c r="D529" s="35" t="s">
        <v>4328</v>
      </c>
      <c r="E529" s="38" t="s">
        <v>4265</v>
      </c>
      <c r="F529" s="35" t="s">
        <v>3729</v>
      </c>
      <c r="G529" s="35" t="s">
        <v>3451</v>
      </c>
      <c r="H529" s="38" t="s">
        <v>3298</v>
      </c>
      <c r="I529" s="35" t="s">
        <v>2117</v>
      </c>
      <c r="J529" s="39" t="str">
        <f t="shared" si="91"/>
        <v>IC.IT.040501</v>
      </c>
      <c r="K529" s="38" t="s">
        <v>3298</v>
      </c>
      <c r="L529" s="35" t="str">
        <f t="shared" si="92"/>
        <v xml:space="preserve">      None</v>
      </c>
      <c r="M529" s="39" t="str">
        <f t="shared" si="93"/>
        <v>PI.IC.IT.040501.01</v>
      </c>
      <c r="N529" s="39"/>
      <c r="O529" s="39" t="str">
        <f t="shared" si="94"/>
        <v>PH.IC.IT.040501.01</v>
      </c>
      <c r="Q529" s="39" t="str">
        <f t="shared" si="95"/>
        <v>CL.IC.IT.040501.01</v>
      </c>
      <c r="R529" s="39"/>
      <c r="S529" s="39" t="str">
        <f t="shared" si="96"/>
        <v>DR.IC.IT.040501.01</v>
      </c>
      <c r="T529" s="39"/>
      <c r="U529" s="60" t="str">
        <f t="shared" si="97"/>
        <v>IM.IC.IT.040501.01</v>
      </c>
      <c r="V529" s="59"/>
      <c r="W529" s="60" t="str">
        <f t="shared" si="98"/>
        <v>GE.IC.IT.040501.01</v>
      </c>
      <c r="AH529" s="35" t="s">
        <v>3207</v>
      </c>
      <c r="AI529" s="35">
        <v>1500</v>
      </c>
    </row>
    <row r="530" spans="1:35" s="35" customFormat="1" ht="15">
      <c r="A530" s="35" t="s">
        <v>2189</v>
      </c>
      <c r="C530" s="38" t="s">
        <v>4263</v>
      </c>
      <c r="E530" s="38" t="s">
        <v>4265</v>
      </c>
      <c r="F530" s="35" t="s">
        <v>3729</v>
      </c>
      <c r="G530" s="35" t="s">
        <v>3452</v>
      </c>
      <c r="H530" s="38" t="s">
        <v>4306</v>
      </c>
      <c r="I530" s="35" t="s">
        <v>3453</v>
      </c>
      <c r="J530" s="39" t="str">
        <f t="shared" si="91"/>
        <v>IC.IT.040502</v>
      </c>
      <c r="K530" s="38" t="s">
        <v>3298</v>
      </c>
      <c r="L530" s="35" t="str">
        <f t="shared" si="92"/>
        <v xml:space="preserve">      Abdominal binder</v>
      </c>
      <c r="M530" s="39" t="str">
        <f t="shared" si="93"/>
        <v>PI.IC.IT.040502.01</v>
      </c>
      <c r="N530" s="39"/>
      <c r="O530" s="39" t="str">
        <f t="shared" si="94"/>
        <v>PH.IC.IT.040502.01</v>
      </c>
      <c r="Q530" s="39" t="str">
        <f t="shared" si="95"/>
        <v>CL.IC.IT.040502.01</v>
      </c>
      <c r="R530" s="39"/>
      <c r="S530" s="39" t="str">
        <f t="shared" si="96"/>
        <v>DR.IC.IT.040502.01</v>
      </c>
      <c r="T530" s="39"/>
      <c r="U530" s="60" t="str">
        <f t="shared" si="97"/>
        <v>IM.IC.IT.040502.01</v>
      </c>
      <c r="V530" s="59"/>
      <c r="W530" s="60" t="str">
        <f t="shared" si="98"/>
        <v>GE.IC.IT.040502.01</v>
      </c>
      <c r="AH530" s="35" t="s">
        <v>3207</v>
      </c>
      <c r="AI530" s="35">
        <v>1500</v>
      </c>
    </row>
    <row r="531" spans="1:35" s="35" customFormat="1" ht="15">
      <c r="A531" s="35" t="s">
        <v>2189</v>
      </c>
      <c r="C531" s="38" t="s">
        <v>4263</v>
      </c>
      <c r="E531" s="38" t="s">
        <v>4265</v>
      </c>
      <c r="F531" s="35" t="s">
        <v>3729</v>
      </c>
      <c r="G531" s="35" t="s">
        <v>3454</v>
      </c>
      <c r="H531" s="38" t="s">
        <v>3296</v>
      </c>
      <c r="I531" s="35" t="s">
        <v>3455</v>
      </c>
      <c r="J531" s="39" t="str">
        <f t="shared" si="91"/>
        <v>IC.IT.040503</v>
      </c>
      <c r="K531" s="38" t="s">
        <v>3298</v>
      </c>
      <c r="L531" s="35" t="str">
        <f t="shared" si="92"/>
        <v xml:space="preserve">      Ace wrap</v>
      </c>
      <c r="M531" s="39" t="str">
        <f t="shared" si="93"/>
        <v>PI.IC.IT.040503.01</v>
      </c>
      <c r="N531" s="39"/>
      <c r="O531" s="39" t="str">
        <f t="shared" si="94"/>
        <v>PH.IC.IT.040503.01</v>
      </c>
      <c r="Q531" s="39" t="str">
        <f t="shared" si="95"/>
        <v>CL.IC.IT.040503.01</v>
      </c>
      <c r="R531" s="39"/>
      <c r="S531" s="39" t="str">
        <f t="shared" si="96"/>
        <v>DR.IC.IT.040503.01</v>
      </c>
      <c r="T531" s="39"/>
      <c r="U531" s="60" t="str">
        <f t="shared" si="97"/>
        <v>IM.IC.IT.040503.01</v>
      </c>
      <c r="V531" s="59"/>
      <c r="W531" s="60" t="str">
        <f t="shared" si="98"/>
        <v>GE.IC.IT.040503.01</v>
      </c>
      <c r="AH531" s="35" t="s">
        <v>3207</v>
      </c>
      <c r="AI531" s="35">
        <v>1500</v>
      </c>
    </row>
    <row r="532" spans="1:35" s="35" customFormat="1" ht="15">
      <c r="A532" s="35" t="s">
        <v>2189</v>
      </c>
      <c r="C532" s="38" t="s">
        <v>4263</v>
      </c>
      <c r="E532" s="38" t="s">
        <v>4265</v>
      </c>
      <c r="F532" s="35" t="s">
        <v>3729</v>
      </c>
      <c r="G532" s="35" t="s">
        <v>3456</v>
      </c>
      <c r="H532" s="38" t="s">
        <v>4263</v>
      </c>
      <c r="I532" s="35" t="s">
        <v>3457</v>
      </c>
      <c r="J532" s="39" t="str">
        <f t="shared" si="91"/>
        <v>IC.IT.040504</v>
      </c>
      <c r="K532" s="38" t="s">
        <v>3298</v>
      </c>
      <c r="L532" s="35" t="str">
        <f t="shared" si="92"/>
        <v xml:space="preserve">      Montgomery Straps</v>
      </c>
      <c r="M532" s="39" t="str">
        <f t="shared" si="93"/>
        <v>PI.IC.IT.040504.01</v>
      </c>
      <c r="N532" s="39"/>
      <c r="O532" s="39" t="str">
        <f t="shared" si="94"/>
        <v>PH.IC.IT.040504.01</v>
      </c>
      <c r="Q532" s="39" t="str">
        <f t="shared" si="95"/>
        <v>CL.IC.IT.040504.01</v>
      </c>
      <c r="R532" s="39"/>
      <c r="S532" s="39" t="str">
        <f t="shared" si="96"/>
        <v>DR.IC.IT.040504.01</v>
      </c>
      <c r="T532" s="39"/>
      <c r="U532" s="60" t="str">
        <f t="shared" si="97"/>
        <v>IM.IC.IT.040504.01</v>
      </c>
      <c r="V532" s="59"/>
      <c r="W532" s="60" t="str">
        <f t="shared" si="98"/>
        <v>GE.IC.IT.040504.01</v>
      </c>
      <c r="AH532" s="35" t="s">
        <v>3207</v>
      </c>
      <c r="AI532" s="35">
        <v>1500</v>
      </c>
    </row>
    <row r="533" spans="1:35" s="35" customFormat="1" ht="15">
      <c r="A533" s="35" t="s">
        <v>2189</v>
      </c>
      <c r="C533" s="38" t="s">
        <v>4263</v>
      </c>
      <c r="E533" s="38" t="s">
        <v>4265</v>
      </c>
      <c r="F533" s="35" t="s">
        <v>3729</v>
      </c>
      <c r="G533" s="35" t="s">
        <v>3458</v>
      </c>
      <c r="H533" s="38" t="s">
        <v>4265</v>
      </c>
      <c r="I533" s="35" t="s">
        <v>1909</v>
      </c>
      <c r="J533" s="39" t="str">
        <f t="shared" si="91"/>
        <v>IC.IT.040505</v>
      </c>
      <c r="K533" s="38" t="s">
        <v>3298</v>
      </c>
      <c r="L533" s="35" t="str">
        <f t="shared" si="92"/>
        <v xml:space="preserve">      Sling</v>
      </c>
      <c r="M533" s="39" t="str">
        <f t="shared" si="93"/>
        <v>PI.IC.IT.040505.01</v>
      </c>
      <c r="N533" s="39"/>
      <c r="O533" s="39" t="str">
        <f t="shared" si="94"/>
        <v>PH.IC.IT.040505.01</v>
      </c>
      <c r="Q533" s="39" t="str">
        <f t="shared" si="95"/>
        <v>CL.IC.IT.040505.01</v>
      </c>
      <c r="R533" s="39"/>
      <c r="S533" s="39" t="str">
        <f t="shared" si="96"/>
        <v>DR.IC.IT.040505.01</v>
      </c>
      <c r="T533" s="39"/>
      <c r="U533" s="60" t="str">
        <f t="shared" si="97"/>
        <v>IM.IC.IT.040505.01</v>
      </c>
      <c r="V533" s="59"/>
      <c r="W533" s="60" t="str">
        <f t="shared" si="98"/>
        <v>GE.IC.IT.040505.01</v>
      </c>
      <c r="AH533" s="35" t="s">
        <v>3207</v>
      </c>
      <c r="AI533" s="35">
        <v>1500</v>
      </c>
    </row>
    <row r="534" spans="1:35" s="35" customFormat="1" ht="15">
      <c r="A534" s="35" t="s">
        <v>2189</v>
      </c>
      <c r="C534" s="38" t="s">
        <v>4308</v>
      </c>
      <c r="E534" s="38" t="s">
        <v>4265</v>
      </c>
      <c r="F534" s="35" t="s">
        <v>4408</v>
      </c>
      <c r="G534" s="38" t="s">
        <v>4323</v>
      </c>
      <c r="H534" s="38" t="s">
        <v>4309</v>
      </c>
      <c r="I534" s="38" t="s">
        <v>4315</v>
      </c>
      <c r="J534" s="39" t="str">
        <f t="shared" si="91"/>
        <v>IC.IT.040506</v>
      </c>
      <c r="K534" s="38" t="s">
        <v>3298</v>
      </c>
      <c r="L534" s="35" t="str">
        <f t="shared" si="92"/>
        <v xml:space="preserve"> Unable to Assess</v>
      </c>
      <c r="M534" s="39" t="str">
        <f t="shared" si="93"/>
        <v>PI.IC.IT.040506.01</v>
      </c>
      <c r="N534" s="39"/>
      <c r="O534" s="39" t="str">
        <f t="shared" si="94"/>
        <v>PH.IC.IT.040506.01</v>
      </c>
      <c r="Q534" s="39" t="str">
        <f t="shared" si="95"/>
        <v>CL.IC.IT.040506.01</v>
      </c>
      <c r="R534" s="39"/>
      <c r="S534" s="39" t="str">
        <f t="shared" si="96"/>
        <v>DR.IC.IT.040506.01</v>
      </c>
      <c r="T534" s="39"/>
      <c r="U534" s="60" t="str">
        <f t="shared" si="97"/>
        <v>IM.IC.IT.040506.01</v>
      </c>
      <c r="V534" s="59"/>
      <c r="W534" s="60" t="str">
        <f t="shared" si="98"/>
        <v>GE.IC.IT.040506.01</v>
      </c>
      <c r="Y534" s="35">
        <v>149</v>
      </c>
      <c r="AH534" s="35" t="s">
        <v>3207</v>
      </c>
      <c r="AI534" s="35">
        <v>1500</v>
      </c>
    </row>
    <row r="535" spans="1:35" s="35" customFormat="1" ht="15">
      <c r="A535" s="35" t="s">
        <v>2189</v>
      </c>
      <c r="C535" s="38" t="s">
        <v>4263</v>
      </c>
      <c r="E535" s="38" t="s">
        <v>4265</v>
      </c>
      <c r="F535" s="35" t="s">
        <v>4408</v>
      </c>
      <c r="G535" s="38" t="s">
        <v>4330</v>
      </c>
      <c r="H535" s="38" t="s">
        <v>4311</v>
      </c>
      <c r="I535" s="38" t="s">
        <v>4330</v>
      </c>
      <c r="J535" s="39" t="str">
        <f t="shared" si="91"/>
        <v>IC.IT.040507</v>
      </c>
      <c r="K535" s="38" t="s">
        <v>3298</v>
      </c>
      <c r="L535" s="35" t="str">
        <f t="shared" si="92"/>
        <v>Other</v>
      </c>
      <c r="M535" s="39" t="str">
        <f t="shared" si="93"/>
        <v>PI.IC.IT.040507.01</v>
      </c>
      <c r="N535" s="39"/>
      <c r="O535" s="39" t="str">
        <f t="shared" si="94"/>
        <v>PH.IC.IT.040507.01</v>
      </c>
      <c r="Q535" s="39" t="str">
        <f t="shared" si="95"/>
        <v>CL.IC.IT.040507.01</v>
      </c>
      <c r="R535" s="39"/>
      <c r="S535" s="39" t="str">
        <f t="shared" si="96"/>
        <v>DR.IC.IT.040507.01</v>
      </c>
      <c r="T535" s="39"/>
      <c r="U535" s="60" t="str">
        <f t="shared" si="97"/>
        <v>IM.IC.IT.040507.01</v>
      </c>
      <c r="V535" s="59"/>
      <c r="W535" s="60" t="str">
        <f t="shared" si="98"/>
        <v>GE.IC.IT.040507.01</v>
      </c>
      <c r="Y535" s="35">
        <v>153</v>
      </c>
      <c r="AH535" s="35" t="s">
        <v>3207</v>
      </c>
      <c r="AI535" s="35">
        <v>1500</v>
      </c>
    </row>
    <row r="536" spans="1:35" s="35" customFormat="1" ht="15">
      <c r="A536" s="35" t="s">
        <v>2189</v>
      </c>
      <c r="C536" s="38" t="s">
        <v>4308</v>
      </c>
      <c r="D536" s="35" t="s">
        <v>4331</v>
      </c>
      <c r="E536" s="38" t="s">
        <v>4309</v>
      </c>
      <c r="F536" s="35" t="s">
        <v>3730</v>
      </c>
      <c r="G536" s="35" t="s">
        <v>3451</v>
      </c>
      <c r="H536" s="38" t="s">
        <v>3298</v>
      </c>
      <c r="I536" s="35" t="s">
        <v>2117</v>
      </c>
      <c r="J536" s="39" t="str">
        <f t="shared" si="91"/>
        <v>IC.IT.040601</v>
      </c>
      <c r="K536" s="38" t="s">
        <v>3298</v>
      </c>
      <c r="L536" s="35" t="str">
        <f t="shared" si="92"/>
        <v xml:space="preserve">      None</v>
      </c>
      <c r="M536" s="39" t="str">
        <f t="shared" si="93"/>
        <v>PI.IC.IT.040601.01</v>
      </c>
      <c r="N536" s="39"/>
      <c r="O536" s="39" t="str">
        <f t="shared" si="94"/>
        <v>PH.IC.IT.040601.01</v>
      </c>
      <c r="Q536" s="39" t="str">
        <f t="shared" si="95"/>
        <v>CL.IC.IT.040601.01</v>
      </c>
      <c r="R536" s="39"/>
      <c r="S536" s="39" t="str">
        <f t="shared" si="96"/>
        <v>DR.IC.IT.040601.01</v>
      </c>
      <c r="T536" s="39"/>
      <c r="U536" s="60" t="str">
        <f t="shared" si="97"/>
        <v>IM.IC.IT.040601.01</v>
      </c>
      <c r="V536" s="59"/>
      <c r="W536" s="60" t="str">
        <f t="shared" si="98"/>
        <v>GE.IC.IT.040601.01</v>
      </c>
      <c r="AH536" s="35" t="s">
        <v>3207</v>
      </c>
      <c r="AI536" s="35">
        <v>1500</v>
      </c>
    </row>
    <row r="537" spans="1:35" s="35" customFormat="1" ht="15">
      <c r="A537" s="35" t="s">
        <v>2189</v>
      </c>
      <c r="C537" s="38" t="s">
        <v>4308</v>
      </c>
      <c r="E537" s="38" t="s">
        <v>4309</v>
      </c>
      <c r="F537" s="35" t="s">
        <v>3730</v>
      </c>
      <c r="G537" s="35" t="s">
        <v>3461</v>
      </c>
      <c r="H537" s="38" t="s">
        <v>3293</v>
      </c>
      <c r="I537" s="35" t="s">
        <v>2551</v>
      </c>
      <c r="J537" s="39" t="str">
        <f t="shared" si="91"/>
        <v>IC.IT.040602</v>
      </c>
      <c r="K537" s="38" t="s">
        <v>3298</v>
      </c>
      <c r="L537" s="35" t="str">
        <f t="shared" si="92"/>
        <v xml:space="preserve">      Scant</v>
      </c>
      <c r="M537" s="39" t="str">
        <f t="shared" si="93"/>
        <v>PI.IC.IT.040602.01</v>
      </c>
      <c r="N537" s="39"/>
      <c r="O537" s="39" t="str">
        <f t="shared" si="94"/>
        <v>PH.IC.IT.040602.01</v>
      </c>
      <c r="Q537" s="39" t="str">
        <f t="shared" si="95"/>
        <v>CL.IC.IT.040602.01</v>
      </c>
      <c r="R537" s="39"/>
      <c r="S537" s="39" t="str">
        <f t="shared" si="96"/>
        <v>DR.IC.IT.040602.01</v>
      </c>
      <c r="T537" s="39"/>
      <c r="U537" s="60" t="str">
        <f t="shared" si="97"/>
        <v>IM.IC.IT.040602.01</v>
      </c>
      <c r="V537" s="59"/>
      <c r="W537" s="60" t="str">
        <f t="shared" si="98"/>
        <v>GE.IC.IT.040602.01</v>
      </c>
      <c r="AH537" s="35" t="s">
        <v>3207</v>
      </c>
      <c r="AI537" s="35">
        <v>1500</v>
      </c>
    </row>
    <row r="538" spans="1:35" s="35" customFormat="1" ht="15">
      <c r="A538" s="35" t="s">
        <v>2189</v>
      </c>
      <c r="C538" s="38" t="s">
        <v>4308</v>
      </c>
      <c r="E538" s="38" t="s">
        <v>4309</v>
      </c>
      <c r="F538" s="35" t="s">
        <v>3730</v>
      </c>
      <c r="G538" s="35" t="s">
        <v>3462</v>
      </c>
      <c r="H538" s="38" t="s">
        <v>4329</v>
      </c>
      <c r="I538" s="35" t="s">
        <v>1573</v>
      </c>
      <c r="J538" s="39" t="str">
        <f t="shared" si="91"/>
        <v>IC.IT.040603</v>
      </c>
      <c r="K538" s="38" t="s">
        <v>3298</v>
      </c>
      <c r="L538" s="35" t="str">
        <f t="shared" si="92"/>
        <v xml:space="preserve">      Small</v>
      </c>
      <c r="M538" s="39" t="str">
        <f t="shared" si="93"/>
        <v>PI.IC.IT.040603.01</v>
      </c>
      <c r="N538" s="39"/>
      <c r="O538" s="39" t="str">
        <f t="shared" si="94"/>
        <v>PH.IC.IT.040603.01</v>
      </c>
      <c r="Q538" s="39" t="str">
        <f t="shared" si="95"/>
        <v>CL.IC.IT.040603.01</v>
      </c>
      <c r="R538" s="39"/>
      <c r="S538" s="39" t="str">
        <f t="shared" si="96"/>
        <v>DR.IC.IT.040603.01</v>
      </c>
      <c r="T538" s="39"/>
      <c r="U538" s="60" t="str">
        <f t="shared" si="97"/>
        <v>IM.IC.IT.040603.01</v>
      </c>
      <c r="V538" s="59"/>
      <c r="W538" s="60" t="str">
        <f t="shared" si="98"/>
        <v>GE.IC.IT.040603.01</v>
      </c>
      <c r="AH538" s="35" t="s">
        <v>3207</v>
      </c>
      <c r="AI538" s="35">
        <v>1500</v>
      </c>
    </row>
    <row r="539" spans="1:35" s="35" customFormat="1" ht="15">
      <c r="A539" s="35" t="s">
        <v>2189</v>
      </c>
      <c r="C539" s="38" t="s">
        <v>4308</v>
      </c>
      <c r="E539" s="38" t="s">
        <v>4309</v>
      </c>
      <c r="F539" s="35" t="s">
        <v>3730</v>
      </c>
      <c r="G539" s="35" t="s">
        <v>3463</v>
      </c>
      <c r="H539" s="38" t="s">
        <v>4308</v>
      </c>
      <c r="I539" s="35" t="s">
        <v>2549</v>
      </c>
      <c r="J539" s="39" t="str">
        <f t="shared" si="91"/>
        <v>IC.IT.040604</v>
      </c>
      <c r="K539" s="38" t="s">
        <v>3298</v>
      </c>
      <c r="L539" s="35" t="str">
        <f t="shared" si="92"/>
        <v xml:space="preserve">      Moderate</v>
      </c>
      <c r="M539" s="39" t="str">
        <f t="shared" si="93"/>
        <v>PI.IC.IT.040604.01</v>
      </c>
      <c r="N539" s="39"/>
      <c r="O539" s="39" t="str">
        <f t="shared" si="94"/>
        <v>PH.IC.IT.040604.01</v>
      </c>
      <c r="Q539" s="39" t="str">
        <f t="shared" si="95"/>
        <v>CL.IC.IT.040604.01</v>
      </c>
      <c r="R539" s="39"/>
      <c r="S539" s="39" t="str">
        <f t="shared" si="96"/>
        <v>DR.IC.IT.040604.01</v>
      </c>
      <c r="T539" s="39"/>
      <c r="U539" s="60" t="str">
        <f t="shared" si="97"/>
        <v>IM.IC.IT.040604.01</v>
      </c>
      <c r="V539" s="59"/>
      <c r="W539" s="60" t="str">
        <f t="shared" si="98"/>
        <v>GE.IC.IT.040604.01</v>
      </c>
      <c r="AH539" s="35" t="s">
        <v>3207</v>
      </c>
      <c r="AI539" s="35">
        <v>1500</v>
      </c>
    </row>
    <row r="540" spans="1:35" s="35" customFormat="1" ht="15">
      <c r="A540" s="35" t="s">
        <v>2189</v>
      </c>
      <c r="C540" s="38" t="s">
        <v>4308</v>
      </c>
      <c r="E540" s="38" t="s">
        <v>4309</v>
      </c>
      <c r="F540" s="35" t="s">
        <v>3730</v>
      </c>
      <c r="G540" s="35" t="s">
        <v>3464</v>
      </c>
      <c r="H540" s="38" t="s">
        <v>4265</v>
      </c>
      <c r="I540" s="35" t="s">
        <v>910</v>
      </c>
      <c r="J540" s="39" t="str">
        <f t="shared" si="91"/>
        <v>IC.IT.040605</v>
      </c>
      <c r="K540" s="38" t="s">
        <v>3298</v>
      </c>
      <c r="L540" s="35" t="str">
        <f t="shared" si="92"/>
        <v xml:space="preserve">      Large</v>
      </c>
      <c r="M540" s="39" t="str">
        <f t="shared" si="93"/>
        <v>PI.IC.IT.040605.01</v>
      </c>
      <c r="N540" s="39"/>
      <c r="O540" s="39" t="str">
        <f t="shared" si="94"/>
        <v>PH.IC.IT.040605.01</v>
      </c>
      <c r="Q540" s="39" t="str">
        <f t="shared" si="95"/>
        <v>CL.IC.IT.040605.01</v>
      </c>
      <c r="R540" s="39"/>
      <c r="S540" s="39" t="str">
        <f t="shared" si="96"/>
        <v>DR.IC.IT.040605.01</v>
      </c>
      <c r="T540" s="39"/>
      <c r="U540" s="60" t="str">
        <f t="shared" si="97"/>
        <v>IM.IC.IT.040605.01</v>
      </c>
      <c r="V540" s="59"/>
      <c r="W540" s="60" t="str">
        <f t="shared" si="98"/>
        <v>GE.IC.IT.040605.01</v>
      </c>
      <c r="AH540" s="35" t="s">
        <v>3207</v>
      </c>
      <c r="AI540" s="35">
        <v>1500</v>
      </c>
    </row>
    <row r="541" spans="1:35" s="35" customFormat="1" ht="15">
      <c r="A541" s="35" t="s">
        <v>2189</v>
      </c>
      <c r="C541" s="38" t="s">
        <v>4308</v>
      </c>
      <c r="E541" s="38" t="s">
        <v>4309</v>
      </c>
      <c r="F541" s="35" t="s">
        <v>3730</v>
      </c>
      <c r="G541" s="35" t="s">
        <v>3465</v>
      </c>
      <c r="H541" s="38" t="s">
        <v>4309</v>
      </c>
      <c r="I541" s="35" t="s">
        <v>2545</v>
      </c>
      <c r="J541" s="39" t="str">
        <f t="shared" si="91"/>
        <v>IC.IT.040606</v>
      </c>
      <c r="K541" s="38" t="s">
        <v>3298</v>
      </c>
      <c r="L541" s="35" t="str">
        <f t="shared" si="92"/>
        <v xml:space="preserve">      Copious</v>
      </c>
      <c r="M541" s="39" t="str">
        <f t="shared" si="93"/>
        <v>PI.IC.IT.040606.01</v>
      </c>
      <c r="N541" s="39"/>
      <c r="O541" s="39" t="str">
        <f t="shared" si="94"/>
        <v>PH.IC.IT.040606.01</v>
      </c>
      <c r="Q541" s="39" t="str">
        <f t="shared" si="95"/>
        <v>CL.IC.IT.040606.01</v>
      </c>
      <c r="R541" s="39"/>
      <c r="S541" s="39" t="str">
        <f t="shared" si="96"/>
        <v>DR.IC.IT.040606.01</v>
      </c>
      <c r="T541" s="39"/>
      <c r="U541" s="60" t="str">
        <f t="shared" si="97"/>
        <v>IM.IC.IT.040606.01</v>
      </c>
      <c r="V541" s="59"/>
      <c r="W541" s="60" t="str">
        <f t="shared" si="98"/>
        <v>GE.IC.IT.040606.01</v>
      </c>
      <c r="AH541" s="35" t="s">
        <v>3207</v>
      </c>
      <c r="AI541" s="35">
        <v>1500</v>
      </c>
    </row>
    <row r="542" spans="1:35" s="35" customFormat="1" ht="15">
      <c r="A542" s="35" t="s">
        <v>2189</v>
      </c>
      <c r="C542" s="38" t="s">
        <v>4308</v>
      </c>
      <c r="E542" s="38" t="s">
        <v>4309</v>
      </c>
      <c r="F542" s="35" t="s">
        <v>4409</v>
      </c>
      <c r="G542" s="38" t="s">
        <v>4323</v>
      </c>
      <c r="H542" s="38" t="s">
        <v>4311</v>
      </c>
      <c r="I542" s="38" t="s">
        <v>4315</v>
      </c>
      <c r="J542" s="39" t="str">
        <f t="shared" si="91"/>
        <v>IC.IT.040607</v>
      </c>
      <c r="K542" s="38" t="s">
        <v>3298</v>
      </c>
      <c r="L542" s="35" t="str">
        <f t="shared" si="92"/>
        <v xml:space="preserve"> Unable to Assess</v>
      </c>
      <c r="M542" s="39" t="str">
        <f t="shared" si="93"/>
        <v>PI.IC.IT.040607.01</v>
      </c>
      <c r="N542" s="39"/>
      <c r="O542" s="39" t="str">
        <f t="shared" si="94"/>
        <v>PH.IC.IT.040607.01</v>
      </c>
      <c r="Q542" s="39" t="str">
        <f t="shared" si="95"/>
        <v>CL.IC.IT.040607.01</v>
      </c>
      <c r="R542" s="39"/>
      <c r="S542" s="39" t="str">
        <f t="shared" si="96"/>
        <v>DR.IC.IT.040607.01</v>
      </c>
      <c r="T542" s="39"/>
      <c r="U542" s="60" t="str">
        <f t="shared" si="97"/>
        <v>IM.IC.IT.040607.01</v>
      </c>
      <c r="V542" s="59"/>
      <c r="W542" s="60" t="str">
        <f t="shared" si="98"/>
        <v>GE.IC.IT.040607.01</v>
      </c>
      <c r="Y542" s="35">
        <v>150</v>
      </c>
      <c r="AH542" s="35" t="s">
        <v>3207</v>
      </c>
      <c r="AI542" s="35">
        <v>1500</v>
      </c>
    </row>
    <row r="543" spans="1:35" s="35" customFormat="1" ht="15">
      <c r="A543" s="35" t="s">
        <v>2189</v>
      </c>
      <c r="C543" s="38" t="s">
        <v>4308</v>
      </c>
      <c r="D543" s="35" t="s">
        <v>4333</v>
      </c>
      <c r="E543" s="38" t="s">
        <v>4311</v>
      </c>
      <c r="F543" s="35" t="s">
        <v>3730</v>
      </c>
      <c r="G543" s="35" t="s">
        <v>3466</v>
      </c>
      <c r="H543" s="38" t="s">
        <v>3298</v>
      </c>
      <c r="I543" s="35" t="s">
        <v>3467</v>
      </c>
      <c r="J543" s="39" t="str">
        <f t="shared" si="91"/>
        <v>IC.IT.040701</v>
      </c>
      <c r="K543" s="38" t="s">
        <v>3298</v>
      </c>
      <c r="L543" s="35" t="str">
        <f t="shared" si="92"/>
        <v xml:space="preserve">      Colorless</v>
      </c>
      <c r="M543" s="39" t="str">
        <f t="shared" si="93"/>
        <v>PI.IC.IT.040701.01</v>
      </c>
      <c r="N543" s="39"/>
      <c r="O543" s="39" t="str">
        <f t="shared" si="94"/>
        <v>PH.IC.IT.040701.01</v>
      </c>
      <c r="Q543" s="39" t="str">
        <f t="shared" si="95"/>
        <v>CL.IC.IT.040701.01</v>
      </c>
      <c r="R543" s="39"/>
      <c r="S543" s="39" t="str">
        <f t="shared" si="96"/>
        <v>DR.IC.IT.040701.01</v>
      </c>
      <c r="T543" s="39"/>
      <c r="U543" s="60" t="str">
        <f t="shared" si="97"/>
        <v>IM.IC.IT.040701.01</v>
      </c>
      <c r="V543" s="59"/>
      <c r="W543" s="60" t="str">
        <f t="shared" si="98"/>
        <v>GE.IC.IT.040701.01</v>
      </c>
      <c r="AH543" s="35" t="s">
        <v>3207</v>
      </c>
      <c r="AI543" s="35">
        <v>1500</v>
      </c>
    </row>
    <row r="544" spans="1:35" s="35" customFormat="1" ht="15">
      <c r="A544" s="35" t="s">
        <v>2189</v>
      </c>
      <c r="C544" s="38" t="s">
        <v>4308</v>
      </c>
      <c r="E544" s="38" t="s">
        <v>4311</v>
      </c>
      <c r="F544" s="35" t="s">
        <v>3730</v>
      </c>
      <c r="G544" s="35" t="s">
        <v>3468</v>
      </c>
      <c r="H544" s="38" t="s">
        <v>3293</v>
      </c>
      <c r="I544" s="35" t="s">
        <v>2553</v>
      </c>
      <c r="J544" s="39" t="str">
        <f t="shared" si="91"/>
        <v>IC.IT.040702</v>
      </c>
      <c r="K544" s="38" t="s">
        <v>3298</v>
      </c>
      <c r="L544" s="35" t="str">
        <f t="shared" si="92"/>
        <v xml:space="preserve">      Yellow</v>
      </c>
      <c r="M544" s="39" t="str">
        <f t="shared" si="93"/>
        <v>PI.IC.IT.040702.01</v>
      </c>
      <c r="N544" s="39"/>
      <c r="O544" s="39" t="str">
        <f t="shared" si="94"/>
        <v>PH.IC.IT.040702.01</v>
      </c>
      <c r="Q544" s="39" t="str">
        <f t="shared" si="95"/>
        <v>CL.IC.IT.040702.01</v>
      </c>
      <c r="R544" s="39"/>
      <c r="S544" s="39" t="str">
        <f t="shared" si="96"/>
        <v>DR.IC.IT.040702.01</v>
      </c>
      <c r="T544" s="39"/>
      <c r="U544" s="60" t="str">
        <f t="shared" si="97"/>
        <v>IM.IC.IT.040702.01</v>
      </c>
      <c r="V544" s="59"/>
      <c r="W544" s="60" t="str">
        <f t="shared" si="98"/>
        <v>GE.IC.IT.040702.01</v>
      </c>
      <c r="AH544" s="35" t="s">
        <v>3207</v>
      </c>
      <c r="AI544" s="35">
        <v>1500</v>
      </c>
    </row>
    <row r="545" spans="1:35" s="35" customFormat="1" ht="15">
      <c r="A545" s="35" t="s">
        <v>2189</v>
      </c>
      <c r="C545" s="38" t="s">
        <v>4308</v>
      </c>
      <c r="E545" s="38" t="s">
        <v>4311</v>
      </c>
      <c r="F545" s="35" t="s">
        <v>3730</v>
      </c>
      <c r="G545" s="35" t="s">
        <v>3469</v>
      </c>
      <c r="H545" s="38" t="s">
        <v>4329</v>
      </c>
      <c r="I545" s="35" t="s">
        <v>1903</v>
      </c>
      <c r="J545" s="39" t="str">
        <f t="shared" si="91"/>
        <v>IC.IT.040703</v>
      </c>
      <c r="K545" s="38" t="s">
        <v>3298</v>
      </c>
      <c r="L545" s="35" t="str">
        <f t="shared" si="92"/>
        <v xml:space="preserve">      Amber</v>
      </c>
      <c r="M545" s="39" t="str">
        <f t="shared" si="93"/>
        <v>PI.IC.IT.040703.01</v>
      </c>
      <c r="N545" s="39"/>
      <c r="O545" s="39" t="str">
        <f t="shared" si="94"/>
        <v>PH.IC.IT.040703.01</v>
      </c>
      <c r="Q545" s="39" t="str">
        <f t="shared" si="95"/>
        <v>CL.IC.IT.040703.01</v>
      </c>
      <c r="R545" s="39"/>
      <c r="S545" s="39" t="str">
        <f t="shared" si="96"/>
        <v>DR.IC.IT.040703.01</v>
      </c>
      <c r="T545" s="39"/>
      <c r="U545" s="60" t="str">
        <f t="shared" si="97"/>
        <v>IM.IC.IT.040703.01</v>
      </c>
      <c r="V545" s="59"/>
      <c r="W545" s="60" t="str">
        <f t="shared" si="98"/>
        <v>GE.IC.IT.040703.01</v>
      </c>
      <c r="AH545" s="35" t="s">
        <v>3207</v>
      </c>
      <c r="AI545" s="35">
        <v>1500</v>
      </c>
    </row>
    <row r="546" spans="1:35" s="35" customFormat="1" ht="15">
      <c r="A546" s="35" t="s">
        <v>2189</v>
      </c>
      <c r="C546" s="38" t="s">
        <v>4308</v>
      </c>
      <c r="E546" s="38" t="s">
        <v>4311</v>
      </c>
      <c r="F546" s="35" t="s">
        <v>3730</v>
      </c>
      <c r="G546" s="35" t="s">
        <v>3470</v>
      </c>
      <c r="H546" s="38" t="s">
        <v>4308</v>
      </c>
      <c r="I546" s="35" t="s">
        <v>1814</v>
      </c>
      <c r="J546" s="39" t="str">
        <f t="shared" si="91"/>
        <v>IC.IT.040704</v>
      </c>
      <c r="K546" s="38" t="s">
        <v>3298</v>
      </c>
      <c r="L546" s="35" t="str">
        <f t="shared" si="92"/>
        <v xml:space="preserve">      Pink</v>
      </c>
      <c r="M546" s="39" t="str">
        <f t="shared" si="93"/>
        <v>PI.IC.IT.040704.01</v>
      </c>
      <c r="N546" s="39"/>
      <c r="O546" s="39" t="str">
        <f t="shared" si="94"/>
        <v>PH.IC.IT.040704.01</v>
      </c>
      <c r="Q546" s="39" t="str">
        <f t="shared" si="95"/>
        <v>CL.IC.IT.040704.01</v>
      </c>
      <c r="R546" s="39"/>
      <c r="S546" s="39" t="str">
        <f t="shared" si="96"/>
        <v>DR.IC.IT.040704.01</v>
      </c>
      <c r="T546" s="39"/>
      <c r="U546" s="60" t="str">
        <f t="shared" si="97"/>
        <v>IM.IC.IT.040704.01</v>
      </c>
      <c r="V546" s="59"/>
      <c r="W546" s="60" t="str">
        <f t="shared" si="98"/>
        <v>GE.IC.IT.040704.01</v>
      </c>
      <c r="AH546" s="35" t="s">
        <v>3207</v>
      </c>
      <c r="AI546" s="35">
        <v>1500</v>
      </c>
    </row>
    <row r="547" spans="1:35" s="35" customFormat="1" ht="15">
      <c r="A547" s="35" t="s">
        <v>2189</v>
      </c>
      <c r="C547" s="38" t="s">
        <v>4308</v>
      </c>
      <c r="E547" s="38" t="s">
        <v>4311</v>
      </c>
      <c r="F547" s="35" t="s">
        <v>3730</v>
      </c>
      <c r="G547" s="35" t="s">
        <v>3471</v>
      </c>
      <c r="H547" s="38" t="s">
        <v>4265</v>
      </c>
      <c r="I547" s="35" t="s">
        <v>2229</v>
      </c>
      <c r="J547" s="39" t="str">
        <f t="shared" si="91"/>
        <v>IC.IT.040705</v>
      </c>
      <c r="K547" s="38" t="s">
        <v>3298</v>
      </c>
      <c r="L547" s="35" t="str">
        <f t="shared" si="92"/>
        <v xml:space="preserve">      Red</v>
      </c>
      <c r="M547" s="39" t="str">
        <f t="shared" si="93"/>
        <v>PI.IC.IT.040705.01</v>
      </c>
      <c r="N547" s="39"/>
      <c r="O547" s="39" t="str">
        <f t="shared" si="94"/>
        <v>PH.IC.IT.040705.01</v>
      </c>
      <c r="Q547" s="39" t="str">
        <f t="shared" si="95"/>
        <v>CL.IC.IT.040705.01</v>
      </c>
      <c r="R547" s="39"/>
      <c r="S547" s="39" t="str">
        <f t="shared" si="96"/>
        <v>DR.IC.IT.040705.01</v>
      </c>
      <c r="T547" s="39"/>
      <c r="U547" s="60" t="str">
        <f t="shared" si="97"/>
        <v>IM.IC.IT.040705.01</v>
      </c>
      <c r="V547" s="59"/>
      <c r="W547" s="60" t="str">
        <f t="shared" si="98"/>
        <v>GE.IC.IT.040705.01</v>
      </c>
      <c r="AH547" s="35" t="s">
        <v>3207</v>
      </c>
      <c r="AI547" s="35">
        <v>1500</v>
      </c>
    </row>
    <row r="548" spans="1:35" s="35" customFormat="1" ht="15">
      <c r="A548" s="35" t="s">
        <v>2189</v>
      </c>
      <c r="C548" s="38" t="s">
        <v>4308</v>
      </c>
      <c r="E548" s="38" t="s">
        <v>4311</v>
      </c>
      <c r="F548" s="35" t="s">
        <v>3730</v>
      </c>
      <c r="G548" s="35" t="s">
        <v>3472</v>
      </c>
      <c r="H548" s="38" t="s">
        <v>4309</v>
      </c>
      <c r="I548" s="35" t="s">
        <v>3473</v>
      </c>
      <c r="J548" s="39" t="str">
        <f t="shared" si="91"/>
        <v>IC.IT.040706</v>
      </c>
      <c r="K548" s="38" t="s">
        <v>3298</v>
      </c>
      <c r="L548" s="35" t="str">
        <f t="shared" si="92"/>
        <v xml:space="preserve">     Bright red</v>
      </c>
      <c r="M548" s="39" t="str">
        <f t="shared" si="93"/>
        <v>PI.IC.IT.040706.01</v>
      </c>
      <c r="N548" s="39"/>
      <c r="O548" s="39" t="str">
        <f t="shared" si="94"/>
        <v>PH.IC.IT.040706.01</v>
      </c>
      <c r="Q548" s="39" t="str">
        <f t="shared" si="95"/>
        <v>CL.IC.IT.040706.01</v>
      </c>
      <c r="R548" s="39"/>
      <c r="S548" s="39" t="str">
        <f t="shared" si="96"/>
        <v>DR.IC.IT.040706.01</v>
      </c>
      <c r="T548" s="39"/>
      <c r="U548" s="60" t="str">
        <f t="shared" si="97"/>
        <v>IM.IC.IT.040706.01</v>
      </c>
      <c r="V548" s="59"/>
      <c r="W548" s="60" t="str">
        <f t="shared" si="98"/>
        <v>GE.IC.IT.040706.01</v>
      </c>
      <c r="AH548" s="35" t="s">
        <v>3207</v>
      </c>
      <c r="AI548" s="35">
        <v>1500</v>
      </c>
    </row>
    <row r="549" spans="1:35" s="35" customFormat="1" ht="15">
      <c r="A549" s="35" t="s">
        <v>2189</v>
      </c>
      <c r="C549" s="38" t="s">
        <v>4308</v>
      </c>
      <c r="E549" s="38" t="s">
        <v>4311</v>
      </c>
      <c r="F549" s="35" t="s">
        <v>3730</v>
      </c>
      <c r="G549" s="35" t="s">
        <v>3474</v>
      </c>
      <c r="H549" s="38" t="s">
        <v>4311</v>
      </c>
      <c r="I549" s="35" t="s">
        <v>3475</v>
      </c>
      <c r="J549" s="39" t="str">
        <f t="shared" si="91"/>
        <v>IC.IT.040707</v>
      </c>
      <c r="K549" s="38" t="s">
        <v>3298</v>
      </c>
      <c r="L549" s="35" t="str">
        <f t="shared" si="92"/>
        <v xml:space="preserve">      Maroon</v>
      </c>
      <c r="M549" s="39" t="str">
        <f t="shared" si="93"/>
        <v>PI.IC.IT.040707.01</v>
      </c>
      <c r="N549" s="39"/>
      <c r="O549" s="39" t="str">
        <f t="shared" si="94"/>
        <v>PH.IC.IT.040707.01</v>
      </c>
      <c r="Q549" s="39" t="str">
        <f t="shared" si="95"/>
        <v>CL.IC.IT.040707.01</v>
      </c>
      <c r="R549" s="39"/>
      <c r="S549" s="39" t="str">
        <f t="shared" si="96"/>
        <v>DR.IC.IT.040707.01</v>
      </c>
      <c r="T549" s="39"/>
      <c r="U549" s="60" t="str">
        <f t="shared" si="97"/>
        <v>IM.IC.IT.040707.01</v>
      </c>
      <c r="V549" s="59"/>
      <c r="W549" s="60" t="str">
        <f t="shared" si="98"/>
        <v>GE.IC.IT.040707.01</v>
      </c>
      <c r="AH549" s="35" t="s">
        <v>3207</v>
      </c>
      <c r="AI549" s="35">
        <v>1500</v>
      </c>
    </row>
    <row r="550" spans="1:35" s="35" customFormat="1" ht="15">
      <c r="A550" s="35" t="s">
        <v>2189</v>
      </c>
      <c r="C550" s="38" t="s">
        <v>4308</v>
      </c>
      <c r="E550" s="38" t="s">
        <v>4311</v>
      </c>
      <c r="F550" s="35" t="s">
        <v>3730</v>
      </c>
      <c r="G550" s="35" t="s">
        <v>3476</v>
      </c>
      <c r="H550" s="38" t="s">
        <v>4312</v>
      </c>
      <c r="I550" s="35" t="s">
        <v>2552</v>
      </c>
      <c r="J550" s="39" t="str">
        <f t="shared" si="91"/>
        <v>IC.IT.040708</v>
      </c>
      <c r="K550" s="38" t="s">
        <v>3298</v>
      </c>
      <c r="L550" s="35" t="str">
        <f t="shared" si="92"/>
        <v xml:space="preserve">      Tan</v>
      </c>
      <c r="M550" s="39" t="str">
        <f t="shared" si="93"/>
        <v>PI.IC.IT.040708.01</v>
      </c>
      <c r="N550" s="39"/>
      <c r="O550" s="39" t="str">
        <f t="shared" si="94"/>
        <v>PH.IC.IT.040708.01</v>
      </c>
      <c r="Q550" s="39" t="str">
        <f t="shared" si="95"/>
        <v>CL.IC.IT.040708.01</v>
      </c>
      <c r="R550" s="39"/>
      <c r="S550" s="39" t="str">
        <f t="shared" si="96"/>
        <v>DR.IC.IT.040708.01</v>
      </c>
      <c r="T550" s="39"/>
      <c r="U550" s="60" t="str">
        <f t="shared" si="97"/>
        <v>IM.IC.IT.040708.01</v>
      </c>
      <c r="V550" s="59"/>
      <c r="W550" s="60" t="str">
        <f t="shared" si="98"/>
        <v>GE.IC.IT.040708.01</v>
      </c>
      <c r="AH550" s="35" t="s">
        <v>3207</v>
      </c>
      <c r="AI550" s="35">
        <v>1500</v>
      </c>
    </row>
    <row r="551" spans="1:35" s="35" customFormat="1" ht="15">
      <c r="A551" s="35" t="s">
        <v>2189</v>
      </c>
      <c r="C551" s="38" t="s">
        <v>4308</v>
      </c>
      <c r="E551" s="38" t="s">
        <v>4311</v>
      </c>
      <c r="F551" s="35" t="s">
        <v>3730</v>
      </c>
      <c r="G551" s="35" t="s">
        <v>3477</v>
      </c>
      <c r="H551" s="38" t="s">
        <v>4313</v>
      </c>
      <c r="I551" s="35" t="s">
        <v>2396</v>
      </c>
      <c r="J551" s="39" t="str">
        <f t="shared" si="91"/>
        <v>IC.IT.040709</v>
      </c>
      <c r="K551" s="38" t="s">
        <v>3298</v>
      </c>
      <c r="L551" s="35" t="str">
        <f t="shared" si="92"/>
        <v xml:space="preserve">      Brown</v>
      </c>
      <c r="M551" s="39" t="str">
        <f t="shared" si="93"/>
        <v>PI.IC.IT.040709.01</v>
      </c>
      <c r="N551" s="39"/>
      <c r="O551" s="39" t="str">
        <f t="shared" si="94"/>
        <v>PH.IC.IT.040709.01</v>
      </c>
      <c r="Q551" s="39" t="str">
        <f t="shared" si="95"/>
        <v>CL.IC.IT.040709.01</v>
      </c>
      <c r="R551" s="39"/>
      <c r="S551" s="39" t="str">
        <f t="shared" si="96"/>
        <v>DR.IC.IT.040709.01</v>
      </c>
      <c r="T551" s="39"/>
      <c r="U551" s="60" t="str">
        <f t="shared" si="97"/>
        <v>IM.IC.IT.040709.01</v>
      </c>
      <c r="V551" s="59"/>
      <c r="W551" s="60" t="str">
        <f t="shared" si="98"/>
        <v>GE.IC.IT.040709.01</v>
      </c>
      <c r="AH551" s="35" t="s">
        <v>3207</v>
      </c>
      <c r="AI551" s="35">
        <v>1500</v>
      </c>
    </row>
    <row r="552" spans="1:35" s="35" customFormat="1" ht="15">
      <c r="A552" s="35" t="s">
        <v>2189</v>
      </c>
      <c r="C552" s="38" t="s">
        <v>4308</v>
      </c>
      <c r="E552" s="38" t="s">
        <v>4311</v>
      </c>
      <c r="F552" s="35" t="s">
        <v>3730</v>
      </c>
      <c r="G552" s="35" t="s">
        <v>3478</v>
      </c>
      <c r="H552" s="38" t="s">
        <v>3331</v>
      </c>
      <c r="I552" s="35" t="s">
        <v>2547</v>
      </c>
      <c r="J552" s="39" t="str">
        <f t="shared" si="91"/>
        <v>IC.IT.040710</v>
      </c>
      <c r="K552" s="38" t="s">
        <v>3298</v>
      </c>
      <c r="L552" s="35" t="str">
        <f t="shared" si="92"/>
        <v xml:space="preserve">      Green</v>
      </c>
      <c r="M552" s="39" t="str">
        <f t="shared" si="93"/>
        <v>PI.IC.IT.040710.01</v>
      </c>
      <c r="N552" s="39"/>
      <c r="O552" s="39" t="str">
        <f t="shared" si="94"/>
        <v>PH.IC.IT.040710.01</v>
      </c>
      <c r="Q552" s="39" t="str">
        <f t="shared" si="95"/>
        <v>CL.IC.IT.040710.01</v>
      </c>
      <c r="R552" s="39"/>
      <c r="S552" s="39" t="str">
        <f t="shared" si="96"/>
        <v>DR.IC.IT.040710.01</v>
      </c>
      <c r="T552" s="39"/>
      <c r="U552" s="60" t="str">
        <f t="shared" si="97"/>
        <v>IM.IC.IT.040710.01</v>
      </c>
      <c r="V552" s="59"/>
      <c r="W552" s="60" t="str">
        <f t="shared" si="98"/>
        <v>GE.IC.IT.040710.01</v>
      </c>
      <c r="AH552" s="35" t="s">
        <v>3207</v>
      </c>
      <c r="AI552" s="35">
        <v>1500</v>
      </c>
    </row>
    <row r="553" spans="1:35" s="35" customFormat="1" ht="15">
      <c r="A553" s="35" t="s">
        <v>2189</v>
      </c>
      <c r="C553" s="38" t="s">
        <v>4308</v>
      </c>
      <c r="E553" s="38" t="s">
        <v>4311</v>
      </c>
      <c r="F553" s="35" t="s">
        <v>3730</v>
      </c>
      <c r="G553" s="35" t="s">
        <v>3479</v>
      </c>
      <c r="H553" s="38" t="s">
        <v>4334</v>
      </c>
      <c r="I553" s="35" t="s">
        <v>1424</v>
      </c>
      <c r="J553" s="39" t="str">
        <f t="shared" si="91"/>
        <v>IC.IT.040712</v>
      </c>
      <c r="K553" s="38" t="s">
        <v>3298</v>
      </c>
      <c r="L553" s="35" t="str">
        <f t="shared" si="92"/>
        <v xml:space="preserve">     White</v>
      </c>
      <c r="M553" s="39" t="str">
        <f t="shared" si="93"/>
        <v>PI.IC.IT.040712.01</v>
      </c>
      <c r="N553" s="39"/>
      <c r="O553" s="39" t="str">
        <f t="shared" si="94"/>
        <v>PH.IC.IT.040712.01</v>
      </c>
      <c r="Q553" s="39" t="str">
        <f t="shared" si="95"/>
        <v>CL.IC.IT.040712.01</v>
      </c>
      <c r="R553" s="39"/>
      <c r="S553" s="39" t="str">
        <f t="shared" si="96"/>
        <v>DR.IC.IT.040712.01</v>
      </c>
      <c r="T553" s="39"/>
      <c r="U553" s="60" t="str">
        <f t="shared" si="97"/>
        <v>IM.IC.IT.040712.01</v>
      </c>
      <c r="V553" s="59"/>
      <c r="W553" s="60" t="str">
        <f t="shared" si="98"/>
        <v>GE.IC.IT.040712.01</v>
      </c>
      <c r="AH553" s="35" t="s">
        <v>3207</v>
      </c>
      <c r="AI553" s="35">
        <v>1500</v>
      </c>
    </row>
    <row r="554" spans="1:35" s="35" customFormat="1" ht="13.25" customHeight="1">
      <c r="A554" s="35" t="s">
        <v>2189</v>
      </c>
      <c r="C554" s="38" t="s">
        <v>4308</v>
      </c>
      <c r="E554" s="38" t="s">
        <v>4311</v>
      </c>
      <c r="F554" s="35" t="s">
        <v>3730</v>
      </c>
      <c r="G554" s="35" t="s">
        <v>3480</v>
      </c>
      <c r="H554" s="38" t="s">
        <v>4335</v>
      </c>
      <c r="I554" s="35" t="s">
        <v>1499</v>
      </c>
      <c r="J554" s="39" t="str">
        <f t="shared" si="91"/>
        <v>IC.IT.040713</v>
      </c>
      <c r="K554" s="38" t="s">
        <v>3298</v>
      </c>
      <c r="L554" s="35" t="str">
        <f t="shared" si="92"/>
        <v xml:space="preserve">      Black</v>
      </c>
      <c r="M554" s="39" t="str">
        <f t="shared" si="93"/>
        <v>PI.IC.IT.040713.01</v>
      </c>
      <c r="N554" s="39"/>
      <c r="O554" s="39" t="str">
        <f t="shared" si="94"/>
        <v>PH.IC.IT.040713.01</v>
      </c>
      <c r="Q554" s="39" t="str">
        <f t="shared" si="95"/>
        <v>CL.IC.IT.040713.01</v>
      </c>
      <c r="R554" s="39"/>
      <c r="S554" s="39" t="str">
        <f t="shared" si="96"/>
        <v>DR.IC.IT.040713.01</v>
      </c>
      <c r="T554" s="39"/>
      <c r="U554" s="60" t="str">
        <f t="shared" si="97"/>
        <v>IM.IC.IT.040713.01</v>
      </c>
      <c r="V554" s="59"/>
      <c r="W554" s="60" t="str">
        <f t="shared" si="98"/>
        <v>GE.IC.IT.040713.01</v>
      </c>
      <c r="AH554" s="35" t="s">
        <v>3207</v>
      </c>
      <c r="AI554" s="35">
        <v>1500</v>
      </c>
    </row>
    <row r="555" spans="1:35" s="35" customFormat="1" ht="15">
      <c r="A555" s="35" t="s">
        <v>2189</v>
      </c>
      <c r="C555" s="38" t="s">
        <v>4308</v>
      </c>
      <c r="E555" s="38" t="s">
        <v>4311</v>
      </c>
      <c r="F555" s="35" t="s">
        <v>4409</v>
      </c>
      <c r="G555" s="38" t="s">
        <v>4314</v>
      </c>
      <c r="H555" s="38" t="s">
        <v>4336</v>
      </c>
      <c r="I555" s="38" t="s">
        <v>4315</v>
      </c>
      <c r="J555" s="39" t="str">
        <f t="shared" si="91"/>
        <v>IC.IT.040714</v>
      </c>
      <c r="K555" s="38" t="s">
        <v>3298</v>
      </c>
      <c r="L555" s="35" t="str">
        <f t="shared" si="92"/>
        <v xml:space="preserve">  Unable to assess</v>
      </c>
      <c r="M555" s="39" t="str">
        <f t="shared" si="93"/>
        <v>PI.IC.IT.040714.01</v>
      </c>
      <c r="N555" s="39"/>
      <c r="O555" s="39" t="str">
        <f t="shared" si="94"/>
        <v>PH.IC.IT.040714.01</v>
      </c>
      <c r="Q555" s="39" t="str">
        <f t="shared" si="95"/>
        <v>CL.IC.IT.040714.01</v>
      </c>
      <c r="R555" s="39"/>
      <c r="S555" s="39" t="str">
        <f t="shared" si="96"/>
        <v>DR.IC.IT.040714.01</v>
      </c>
      <c r="T555" s="39"/>
      <c r="U555" s="60" t="str">
        <f t="shared" si="97"/>
        <v>IM.IC.IT.040714.01</v>
      </c>
      <c r="V555" s="59"/>
      <c r="W555" s="60" t="str">
        <f t="shared" si="98"/>
        <v>GE.IC.IT.040714.01</v>
      </c>
      <c r="Y555" s="35">
        <v>151</v>
      </c>
      <c r="AH555" s="35" t="s">
        <v>3207</v>
      </c>
      <c r="AI555" s="35">
        <v>1500</v>
      </c>
    </row>
    <row r="556" spans="1:35" s="35" customFormat="1" ht="15">
      <c r="A556" s="35" t="s">
        <v>2189</v>
      </c>
      <c r="C556" s="38" t="s">
        <v>4308</v>
      </c>
      <c r="D556" s="35" t="s">
        <v>4337</v>
      </c>
      <c r="E556" s="38" t="s">
        <v>4312</v>
      </c>
      <c r="F556" s="35" t="s">
        <v>3730</v>
      </c>
      <c r="G556" s="35" t="s">
        <v>3481</v>
      </c>
      <c r="H556" s="38" t="s">
        <v>3298</v>
      </c>
      <c r="I556" s="35" t="s">
        <v>1324</v>
      </c>
      <c r="J556" s="39" t="str">
        <f t="shared" si="91"/>
        <v>IC.IT.040801</v>
      </c>
      <c r="K556" s="38" t="s">
        <v>3298</v>
      </c>
      <c r="L556" s="35" t="str">
        <f t="shared" si="92"/>
        <v xml:space="preserve">     Clear </v>
      </c>
      <c r="M556" s="39" t="str">
        <f t="shared" si="93"/>
        <v>PI.IC.IT.040801.01</v>
      </c>
      <c r="N556" s="39"/>
      <c r="O556" s="39" t="str">
        <f t="shared" si="94"/>
        <v>PH.IC.IT.040801.01</v>
      </c>
      <c r="Q556" s="39" t="str">
        <f t="shared" si="95"/>
        <v>CL.IC.IT.040801.01</v>
      </c>
      <c r="R556" s="39"/>
      <c r="S556" s="39" t="str">
        <f t="shared" si="96"/>
        <v>DR.IC.IT.040801.01</v>
      </c>
      <c r="T556" s="39"/>
      <c r="U556" s="60" t="str">
        <f t="shared" si="97"/>
        <v>IM.IC.IT.040801.01</v>
      </c>
      <c r="V556" s="59"/>
      <c r="W556" s="60" t="str">
        <f t="shared" si="98"/>
        <v>GE.IC.IT.040801.01</v>
      </c>
      <c r="AH556" s="35" t="s">
        <v>3207</v>
      </c>
      <c r="AI556" s="35">
        <v>1500</v>
      </c>
    </row>
    <row r="557" spans="1:35" s="35" customFormat="1" ht="15">
      <c r="A557" s="35" t="s">
        <v>2189</v>
      </c>
      <c r="C557" s="38" t="s">
        <v>4308</v>
      </c>
      <c r="E557" s="38" t="s">
        <v>4312</v>
      </c>
      <c r="F557" s="35" t="s">
        <v>3730</v>
      </c>
      <c r="G557" s="35" t="s">
        <v>3482</v>
      </c>
      <c r="H557" s="38" t="s">
        <v>3293</v>
      </c>
      <c r="I557" s="35" t="s">
        <v>1791</v>
      </c>
      <c r="J557" s="39" t="str">
        <f t="shared" si="91"/>
        <v>IC.IT.040802</v>
      </c>
      <c r="K557" s="38" t="s">
        <v>3298</v>
      </c>
      <c r="L557" s="35" t="str">
        <f t="shared" si="92"/>
        <v xml:space="preserve">      Bloody</v>
      </c>
      <c r="M557" s="39" t="str">
        <f t="shared" si="93"/>
        <v>PI.IC.IT.040802.01</v>
      </c>
      <c r="N557" s="39"/>
      <c r="O557" s="39" t="str">
        <f t="shared" si="94"/>
        <v>PH.IC.IT.040802.01</v>
      </c>
      <c r="Q557" s="39" t="str">
        <f t="shared" si="95"/>
        <v>CL.IC.IT.040802.01</v>
      </c>
      <c r="R557" s="39"/>
      <c r="S557" s="39" t="str">
        <f t="shared" si="96"/>
        <v>DR.IC.IT.040802.01</v>
      </c>
      <c r="T557" s="39"/>
      <c r="U557" s="60" t="str">
        <f t="shared" si="97"/>
        <v>IM.IC.IT.040802.01</v>
      </c>
      <c r="V557" s="59"/>
      <c r="W557" s="60" t="str">
        <f t="shared" si="98"/>
        <v>GE.IC.IT.040802.01</v>
      </c>
      <c r="AH557" s="35" t="s">
        <v>3207</v>
      </c>
      <c r="AI557" s="35">
        <v>1500</v>
      </c>
    </row>
    <row r="558" spans="1:35" s="35" customFormat="1" ht="15">
      <c r="A558" s="35" t="s">
        <v>2189</v>
      </c>
      <c r="C558" s="38" t="s">
        <v>4308</v>
      </c>
      <c r="E558" s="38" t="s">
        <v>4312</v>
      </c>
      <c r="F558" s="35" t="s">
        <v>3730</v>
      </c>
      <c r="G558" s="35" t="s">
        <v>3483</v>
      </c>
      <c r="H558" s="38" t="s">
        <v>4329</v>
      </c>
      <c r="I558" s="35" t="s">
        <v>3484</v>
      </c>
      <c r="J558" s="39" t="str">
        <f t="shared" si="91"/>
        <v>IC.IT.040803</v>
      </c>
      <c r="K558" s="38" t="s">
        <v>3298</v>
      </c>
      <c r="L558" s="35" t="str">
        <f t="shared" si="92"/>
        <v xml:space="preserve">      Serosanguinous</v>
      </c>
      <c r="M558" s="39" t="str">
        <f t="shared" si="93"/>
        <v>PI.IC.IT.040803.01</v>
      </c>
      <c r="N558" s="39"/>
      <c r="O558" s="39" t="str">
        <f t="shared" si="94"/>
        <v>PH.IC.IT.040803.01</v>
      </c>
      <c r="Q558" s="39" t="str">
        <f t="shared" si="95"/>
        <v>CL.IC.IT.040803.01</v>
      </c>
      <c r="R558" s="39"/>
      <c r="S558" s="39" t="str">
        <f t="shared" si="96"/>
        <v>DR.IC.IT.040803.01</v>
      </c>
      <c r="T558" s="39"/>
      <c r="U558" s="60" t="str">
        <f t="shared" si="97"/>
        <v>IM.IC.IT.040803.01</v>
      </c>
      <c r="V558" s="59"/>
      <c r="W558" s="60" t="str">
        <f t="shared" si="98"/>
        <v>GE.IC.IT.040803.01</v>
      </c>
      <c r="AH558" s="35" t="s">
        <v>3207</v>
      </c>
      <c r="AI558" s="35">
        <v>1500</v>
      </c>
    </row>
    <row r="559" spans="1:35" s="35" customFormat="1" ht="15">
      <c r="A559" s="35" t="s">
        <v>2189</v>
      </c>
      <c r="C559" s="38" t="s">
        <v>4308</v>
      </c>
      <c r="E559" s="38" t="s">
        <v>4312</v>
      </c>
      <c r="F559" s="35" t="s">
        <v>3730</v>
      </c>
      <c r="G559" s="35" t="s">
        <v>3485</v>
      </c>
      <c r="H559" s="38" t="s">
        <v>4308</v>
      </c>
      <c r="I559" s="35" t="s">
        <v>1792</v>
      </c>
      <c r="J559" s="39" t="str">
        <f t="shared" si="91"/>
        <v>IC.IT.040804</v>
      </c>
      <c r="K559" s="38" t="s">
        <v>3298</v>
      </c>
      <c r="L559" s="35" t="str">
        <f t="shared" si="92"/>
        <v xml:space="preserve">      Serous</v>
      </c>
      <c r="M559" s="39" t="str">
        <f t="shared" si="93"/>
        <v>PI.IC.IT.040804.01</v>
      </c>
      <c r="N559" s="39"/>
      <c r="O559" s="39" t="str">
        <f t="shared" si="94"/>
        <v>PH.IC.IT.040804.01</v>
      </c>
      <c r="Q559" s="39" t="str">
        <f t="shared" si="95"/>
        <v>CL.IC.IT.040804.01</v>
      </c>
      <c r="R559" s="39"/>
      <c r="S559" s="39" t="str">
        <f t="shared" si="96"/>
        <v>DR.IC.IT.040804.01</v>
      </c>
      <c r="T559" s="39"/>
      <c r="U559" s="60" t="str">
        <f t="shared" si="97"/>
        <v>IM.IC.IT.040804.01</v>
      </c>
      <c r="V559" s="59"/>
      <c r="W559" s="60" t="str">
        <f t="shared" si="98"/>
        <v>GE.IC.IT.040804.01</v>
      </c>
      <c r="AH559" s="35" t="s">
        <v>3207</v>
      </c>
      <c r="AI559" s="35">
        <v>1500</v>
      </c>
    </row>
    <row r="560" spans="1:35" s="35" customFormat="1" ht="15">
      <c r="A560" s="35" t="s">
        <v>2189</v>
      </c>
      <c r="C560" s="38" t="s">
        <v>4308</v>
      </c>
      <c r="E560" s="38" t="s">
        <v>4312</v>
      </c>
      <c r="F560" s="35" t="s">
        <v>3730</v>
      </c>
      <c r="G560" s="35" t="s">
        <v>3486</v>
      </c>
      <c r="H560" s="38" t="s">
        <v>4265</v>
      </c>
      <c r="I560" s="35" t="s">
        <v>1720</v>
      </c>
      <c r="J560" s="39" t="str">
        <f t="shared" si="91"/>
        <v>IC.IT.040805</v>
      </c>
      <c r="K560" s="38" t="s">
        <v>3298</v>
      </c>
      <c r="L560" s="35" t="str">
        <f t="shared" si="92"/>
        <v xml:space="preserve">      Cloudy</v>
      </c>
      <c r="M560" s="39" t="str">
        <f t="shared" si="93"/>
        <v>PI.IC.IT.040805.01</v>
      </c>
      <c r="N560" s="39"/>
      <c r="O560" s="39" t="str">
        <f t="shared" si="94"/>
        <v>PH.IC.IT.040805.01</v>
      </c>
      <c r="Q560" s="39" t="str">
        <f t="shared" si="95"/>
        <v>CL.IC.IT.040805.01</v>
      </c>
      <c r="R560" s="39"/>
      <c r="S560" s="39" t="str">
        <f t="shared" si="96"/>
        <v>DR.IC.IT.040805.01</v>
      </c>
      <c r="T560" s="39"/>
      <c r="U560" s="60" t="str">
        <f t="shared" si="97"/>
        <v>IM.IC.IT.040805.01</v>
      </c>
      <c r="V560" s="59"/>
      <c r="W560" s="60" t="str">
        <f t="shared" si="98"/>
        <v>GE.IC.IT.040805.01</v>
      </c>
      <c r="AH560" s="35" t="s">
        <v>3207</v>
      </c>
      <c r="AI560" s="35">
        <v>1500</v>
      </c>
    </row>
    <row r="561" spans="1:35" s="35" customFormat="1" ht="15">
      <c r="A561" s="35" t="s">
        <v>2189</v>
      </c>
      <c r="C561" s="38" t="s">
        <v>4308</v>
      </c>
      <c r="E561" s="38" t="s">
        <v>4312</v>
      </c>
      <c r="F561" s="35" t="s">
        <v>3730</v>
      </c>
      <c r="G561" s="35" t="s">
        <v>3487</v>
      </c>
      <c r="H561" s="38" t="s">
        <v>4309</v>
      </c>
      <c r="I561" s="35" t="s">
        <v>1794</v>
      </c>
      <c r="J561" s="39" t="str">
        <f t="shared" si="91"/>
        <v>IC.IT.040806</v>
      </c>
      <c r="K561" s="38" t="s">
        <v>3298</v>
      </c>
      <c r="L561" s="35" t="str">
        <f t="shared" si="92"/>
        <v xml:space="preserve">      Purulent</v>
      </c>
      <c r="M561" s="39" t="str">
        <f t="shared" si="93"/>
        <v>PI.IC.IT.040806.01</v>
      </c>
      <c r="N561" s="39"/>
      <c r="O561" s="39" t="str">
        <f t="shared" si="94"/>
        <v>PH.IC.IT.040806.01</v>
      </c>
      <c r="Q561" s="39" t="str">
        <f t="shared" si="95"/>
        <v>CL.IC.IT.040806.01</v>
      </c>
      <c r="R561" s="39"/>
      <c r="S561" s="39" t="str">
        <f t="shared" si="96"/>
        <v>DR.IC.IT.040806.01</v>
      </c>
      <c r="T561" s="39"/>
      <c r="U561" s="60" t="str">
        <f t="shared" si="97"/>
        <v>IM.IC.IT.040806.01</v>
      </c>
      <c r="V561" s="59"/>
      <c r="W561" s="60" t="str">
        <f t="shared" si="98"/>
        <v>GE.IC.IT.040806.01</v>
      </c>
      <c r="AH561" s="35" t="s">
        <v>3207</v>
      </c>
      <c r="AI561" s="35">
        <v>1500</v>
      </c>
    </row>
    <row r="562" spans="1:35" s="35" customFormat="1" ht="15">
      <c r="A562" s="35" t="s">
        <v>2189</v>
      </c>
      <c r="C562" s="38" t="s">
        <v>4308</v>
      </c>
      <c r="E562" s="38" t="s">
        <v>4312</v>
      </c>
      <c r="F562" s="35" t="s">
        <v>3730</v>
      </c>
      <c r="G562" s="35" t="s">
        <v>3488</v>
      </c>
      <c r="H562" s="38" t="s">
        <v>4311</v>
      </c>
      <c r="I562" s="35" t="s">
        <v>3489</v>
      </c>
      <c r="J562" s="39" t="str">
        <f t="shared" si="91"/>
        <v>IC.IT.040807</v>
      </c>
      <c r="K562" s="38" t="s">
        <v>3298</v>
      </c>
      <c r="L562" s="35" t="str">
        <f t="shared" si="92"/>
        <v xml:space="preserve">      Viscous</v>
      </c>
      <c r="M562" s="39" t="str">
        <f t="shared" si="93"/>
        <v>PI.IC.IT.040807.01</v>
      </c>
      <c r="N562" s="39"/>
      <c r="O562" s="39" t="str">
        <f t="shared" si="94"/>
        <v>PH.IC.IT.040807.01</v>
      </c>
      <c r="Q562" s="39" t="str">
        <f t="shared" si="95"/>
        <v>CL.IC.IT.040807.01</v>
      </c>
      <c r="R562" s="39"/>
      <c r="S562" s="39" t="str">
        <f t="shared" si="96"/>
        <v>DR.IC.IT.040807.01</v>
      </c>
      <c r="T562" s="39"/>
      <c r="U562" s="60" t="str">
        <f t="shared" si="97"/>
        <v>IM.IC.IT.040807.01</v>
      </c>
      <c r="V562" s="59"/>
      <c r="W562" s="60" t="str">
        <f t="shared" si="98"/>
        <v>GE.IC.IT.040807.01</v>
      </c>
      <c r="AH562" s="35" t="s">
        <v>3207</v>
      </c>
      <c r="AI562" s="35">
        <v>1500</v>
      </c>
    </row>
    <row r="563" spans="1:35" s="35" customFormat="1" ht="15">
      <c r="A563" s="35" t="s">
        <v>2189</v>
      </c>
      <c r="C563" s="38" t="s">
        <v>4308</v>
      </c>
      <c r="E563" s="38" t="s">
        <v>4312</v>
      </c>
      <c r="F563" s="35" t="s">
        <v>4409</v>
      </c>
      <c r="G563" s="38" t="s">
        <v>4323</v>
      </c>
      <c r="H563" s="38" t="s">
        <v>4312</v>
      </c>
      <c r="I563" s="38" t="s">
        <v>4315</v>
      </c>
      <c r="J563" s="39" t="str">
        <f t="shared" si="91"/>
        <v>IC.IT.040808</v>
      </c>
      <c r="K563" s="38" t="s">
        <v>3298</v>
      </c>
      <c r="L563" s="35" t="str">
        <f t="shared" si="92"/>
        <v xml:space="preserve"> Unable to Assess</v>
      </c>
      <c r="M563" s="39" t="str">
        <f t="shared" si="93"/>
        <v>PI.IC.IT.040808.01</v>
      </c>
      <c r="N563" s="39"/>
      <c r="O563" s="39" t="str">
        <f t="shared" si="94"/>
        <v>PH.IC.IT.040808.01</v>
      </c>
      <c r="Q563" s="39" t="str">
        <f t="shared" si="95"/>
        <v>CL.IC.IT.040808.01</v>
      </c>
      <c r="R563" s="39"/>
      <c r="S563" s="39" t="str">
        <f t="shared" si="96"/>
        <v>DR.IC.IT.040808.01</v>
      </c>
      <c r="T563" s="39"/>
      <c r="U563" s="60" t="str">
        <f t="shared" si="97"/>
        <v>IM.IC.IT.040808.01</v>
      </c>
      <c r="V563" s="59"/>
      <c r="W563" s="60" t="str">
        <f t="shared" si="98"/>
        <v>GE.IC.IT.040808.01</v>
      </c>
      <c r="Y563" s="35">
        <v>152</v>
      </c>
      <c r="AH563" s="35" t="s">
        <v>3207</v>
      </c>
      <c r="AI563" s="35">
        <v>1500</v>
      </c>
    </row>
    <row r="564" spans="1:35" s="35" customFormat="1" ht="15">
      <c r="A564" s="35" t="s">
        <v>2189</v>
      </c>
      <c r="C564" s="38" t="s">
        <v>4263</v>
      </c>
      <c r="D564" s="35" t="s">
        <v>4338</v>
      </c>
      <c r="E564" s="38" t="s">
        <v>4313</v>
      </c>
      <c r="F564" s="35" t="s">
        <v>3730</v>
      </c>
      <c r="G564" s="35" t="s">
        <v>3490</v>
      </c>
      <c r="H564" s="38" t="s">
        <v>3298</v>
      </c>
      <c r="I564" s="35" t="s">
        <v>3491</v>
      </c>
      <c r="J564" s="39" t="str">
        <f t="shared" si="91"/>
        <v>IC.IT.040901</v>
      </c>
      <c r="K564" s="38" t="s">
        <v>3298</v>
      </c>
      <c r="L564" s="35" t="str">
        <f t="shared" si="92"/>
        <v xml:space="preserve">     Odor none</v>
      </c>
      <c r="M564" s="39" t="str">
        <f t="shared" si="93"/>
        <v>PI.IC.IT.040901.01</v>
      </c>
      <c r="N564" s="39"/>
      <c r="O564" s="39" t="str">
        <f t="shared" si="94"/>
        <v>PH.IC.IT.040901.01</v>
      </c>
      <c r="Q564" s="39" t="str">
        <f t="shared" si="95"/>
        <v>CL.IC.IT.040901.01</v>
      </c>
      <c r="R564" s="39"/>
      <c r="S564" s="39" t="str">
        <f t="shared" si="96"/>
        <v>DR.IC.IT.040901.01</v>
      </c>
      <c r="T564" s="39"/>
      <c r="U564" s="60" t="str">
        <f t="shared" si="97"/>
        <v>IM.IC.IT.040901.01</v>
      </c>
      <c r="V564" s="59"/>
      <c r="W564" s="60" t="str">
        <f t="shared" si="98"/>
        <v>GE.IC.IT.040901.01</v>
      </c>
      <c r="AH564" s="35" t="s">
        <v>3207</v>
      </c>
      <c r="AI564" s="35">
        <v>1500</v>
      </c>
    </row>
    <row r="565" spans="1:35" s="35" customFormat="1" ht="15">
      <c r="A565" s="35" t="s">
        <v>2189</v>
      </c>
      <c r="C565" s="38" t="s">
        <v>4263</v>
      </c>
      <c r="E565" s="38" t="s">
        <v>4313</v>
      </c>
      <c r="F565" s="35" t="s">
        <v>3730</v>
      </c>
      <c r="G565" s="35" t="s">
        <v>3492</v>
      </c>
      <c r="H565" s="38" t="s">
        <v>4306</v>
      </c>
      <c r="I565" s="35" t="s">
        <v>1243</v>
      </c>
      <c r="J565" s="39" t="str">
        <f t="shared" si="91"/>
        <v>IC.IT.040902</v>
      </c>
      <c r="K565" s="38" t="s">
        <v>3298</v>
      </c>
      <c r="L565" s="35" t="str">
        <f t="shared" si="92"/>
        <v xml:space="preserve">     Odor foul</v>
      </c>
      <c r="M565" s="39" t="str">
        <f t="shared" si="93"/>
        <v>PI.IC.IT.040902.01</v>
      </c>
      <c r="N565" s="39"/>
      <c r="O565" s="39" t="str">
        <f t="shared" si="94"/>
        <v>PH.IC.IT.040902.01</v>
      </c>
      <c r="Q565" s="39" t="str">
        <f t="shared" si="95"/>
        <v>CL.IC.IT.040902.01</v>
      </c>
      <c r="R565" s="39"/>
      <c r="S565" s="39" t="str">
        <f t="shared" si="96"/>
        <v>DR.IC.IT.040902.01</v>
      </c>
      <c r="T565" s="39"/>
      <c r="U565" s="60" t="str">
        <f t="shared" si="97"/>
        <v>IM.IC.IT.040902.01</v>
      </c>
      <c r="V565" s="59"/>
      <c r="W565" s="60" t="str">
        <f t="shared" si="98"/>
        <v>GE.IC.IT.040902.01</v>
      </c>
      <c r="AH565" s="35" t="s">
        <v>3207</v>
      </c>
      <c r="AI565" s="35">
        <v>1500</v>
      </c>
    </row>
    <row r="566" spans="1:35" s="35" customFormat="1" ht="15">
      <c r="A566" s="35" t="s">
        <v>2189</v>
      </c>
      <c r="C566" s="38" t="s">
        <v>4263</v>
      </c>
      <c r="D566" s="35" t="s">
        <v>4339</v>
      </c>
      <c r="E566" s="38" t="s">
        <v>3331</v>
      </c>
      <c r="F566" s="35" t="s">
        <v>3731</v>
      </c>
      <c r="G566" s="35" t="s">
        <v>3494</v>
      </c>
      <c r="H566" s="38" t="s">
        <v>3298</v>
      </c>
      <c r="I566" s="35" t="s">
        <v>3495</v>
      </c>
      <c r="J566" s="39" t="str">
        <f t="shared" si="91"/>
        <v>IC.IT.041001</v>
      </c>
      <c r="K566" s="38" t="s">
        <v>3298</v>
      </c>
      <c r="L566" s="35" t="str">
        <f t="shared" si="92"/>
        <v xml:space="preserve">      None (open to air)</v>
      </c>
      <c r="M566" s="39" t="str">
        <f t="shared" si="93"/>
        <v>PI.IC.IT.041001.01</v>
      </c>
      <c r="N566" s="39"/>
      <c r="O566" s="39" t="str">
        <f t="shared" si="94"/>
        <v>PH.IC.IT.041001.01</v>
      </c>
      <c r="Q566" s="39" t="str">
        <f t="shared" si="95"/>
        <v>CL.IC.IT.041001.01</v>
      </c>
      <c r="R566" s="39"/>
      <c r="S566" s="39" t="str">
        <f t="shared" si="96"/>
        <v>DR.IC.IT.041001.01</v>
      </c>
      <c r="T566" s="39"/>
      <c r="U566" s="60" t="str">
        <f t="shared" si="97"/>
        <v>IM.IC.IT.041001.01</v>
      </c>
      <c r="V566" s="59"/>
      <c r="W566" s="60" t="str">
        <f t="shared" si="98"/>
        <v>GE.IC.IT.041001.01</v>
      </c>
      <c r="AH566" s="35" t="s">
        <v>3207</v>
      </c>
      <c r="AI566" s="35">
        <v>1500</v>
      </c>
    </row>
    <row r="567" spans="1:35" s="35" customFormat="1" ht="15">
      <c r="A567" s="35" t="s">
        <v>2189</v>
      </c>
      <c r="C567" s="38" t="s">
        <v>4263</v>
      </c>
      <c r="E567" s="38" t="s">
        <v>3331</v>
      </c>
      <c r="F567" s="35" t="s">
        <v>3731</v>
      </c>
      <c r="G567" s="35" t="s">
        <v>3496</v>
      </c>
      <c r="H567" s="38" t="s">
        <v>4306</v>
      </c>
      <c r="I567" s="35" t="s">
        <v>2175</v>
      </c>
      <c r="J567" s="39" t="str">
        <f t="shared" si="91"/>
        <v>IC.IT.041002</v>
      </c>
      <c r="K567" s="38" t="s">
        <v>3298</v>
      </c>
      <c r="L567" s="35" t="str">
        <f t="shared" si="92"/>
        <v xml:space="preserve">      Pressure</v>
      </c>
      <c r="M567" s="39" t="str">
        <f t="shared" si="93"/>
        <v>PI.IC.IT.041002.01</v>
      </c>
      <c r="N567" s="39"/>
      <c r="O567" s="39" t="str">
        <f t="shared" si="94"/>
        <v>PH.IC.IT.041002.01</v>
      </c>
      <c r="Q567" s="39" t="str">
        <f t="shared" si="95"/>
        <v>CL.IC.IT.041002.01</v>
      </c>
      <c r="R567" s="39"/>
      <c r="S567" s="39" t="str">
        <f t="shared" si="96"/>
        <v>DR.IC.IT.041002.01</v>
      </c>
      <c r="T567" s="39"/>
      <c r="U567" s="60" t="str">
        <f t="shared" si="97"/>
        <v>IM.IC.IT.041002.01</v>
      </c>
      <c r="V567" s="59"/>
      <c r="W567" s="60" t="str">
        <f t="shared" si="98"/>
        <v>GE.IC.IT.041002.01</v>
      </c>
      <c r="AH567" s="35" t="s">
        <v>3207</v>
      </c>
      <c r="AI567" s="35">
        <v>1500</v>
      </c>
    </row>
    <row r="568" spans="1:35" s="35" customFormat="1" ht="15">
      <c r="A568" s="35" t="s">
        <v>2189</v>
      </c>
      <c r="C568" s="38" t="s">
        <v>4263</v>
      </c>
      <c r="E568" s="38" t="s">
        <v>3331</v>
      </c>
      <c r="F568" s="35" t="s">
        <v>3731</v>
      </c>
      <c r="G568" s="35" t="s">
        <v>3497</v>
      </c>
      <c r="H568" s="38" t="s">
        <v>3296</v>
      </c>
      <c r="I568" s="35" t="s">
        <v>3498</v>
      </c>
      <c r="J568" s="39" t="str">
        <f t="shared" si="91"/>
        <v>IC.IT.041003</v>
      </c>
      <c r="K568" s="38" t="s">
        <v>3298</v>
      </c>
      <c r="L568" s="35" t="str">
        <f t="shared" si="92"/>
        <v xml:space="preserve">      Antimicrobial</v>
      </c>
      <c r="M568" s="39" t="str">
        <f t="shared" si="93"/>
        <v>PI.IC.IT.041003.01</v>
      </c>
      <c r="N568" s="39"/>
      <c r="O568" s="39" t="str">
        <f t="shared" si="94"/>
        <v>PH.IC.IT.041003.01</v>
      </c>
      <c r="Q568" s="39" t="str">
        <f t="shared" si="95"/>
        <v>CL.IC.IT.041003.01</v>
      </c>
      <c r="R568" s="39"/>
      <c r="S568" s="39" t="str">
        <f t="shared" si="96"/>
        <v>DR.IC.IT.041003.01</v>
      </c>
      <c r="T568" s="39"/>
      <c r="U568" s="60" t="str">
        <f t="shared" si="97"/>
        <v>IM.IC.IT.041003.01</v>
      </c>
      <c r="V568" s="59"/>
      <c r="W568" s="60" t="str">
        <f t="shared" si="98"/>
        <v>GE.IC.IT.041003.01</v>
      </c>
      <c r="AH568" s="35" t="s">
        <v>3207</v>
      </c>
      <c r="AI568" s="35">
        <v>1500</v>
      </c>
    </row>
    <row r="569" spans="1:35" s="35" customFormat="1" ht="15">
      <c r="A569" s="35" t="s">
        <v>2189</v>
      </c>
      <c r="C569" s="38" t="s">
        <v>4263</v>
      </c>
      <c r="E569" s="38" t="s">
        <v>3331</v>
      </c>
      <c r="F569" s="35" t="s">
        <v>3731</v>
      </c>
      <c r="G569" s="35" t="s">
        <v>3499</v>
      </c>
      <c r="H569" s="38" t="s">
        <v>4263</v>
      </c>
      <c r="I569" s="35" t="s">
        <v>2644</v>
      </c>
      <c r="J569" s="39" t="str">
        <f t="shared" si="91"/>
        <v>IC.IT.041004</v>
      </c>
      <c r="K569" s="38" t="s">
        <v>3298</v>
      </c>
      <c r="L569" s="35" t="str">
        <f t="shared" si="92"/>
        <v xml:space="preserve">      Gauze</v>
      </c>
      <c r="M569" s="39" t="str">
        <f t="shared" si="93"/>
        <v>PI.IC.IT.041004.01</v>
      </c>
      <c r="N569" s="39"/>
      <c r="O569" s="39" t="str">
        <f t="shared" si="94"/>
        <v>PH.IC.IT.041004.01</v>
      </c>
      <c r="Q569" s="39" t="str">
        <f t="shared" si="95"/>
        <v>CL.IC.IT.041004.01</v>
      </c>
      <c r="R569" s="39"/>
      <c r="S569" s="39" t="str">
        <f t="shared" si="96"/>
        <v>DR.IC.IT.041004.01</v>
      </c>
      <c r="T569" s="39"/>
      <c r="U569" s="60" t="str">
        <f t="shared" si="97"/>
        <v>IM.IC.IT.041004.01</v>
      </c>
      <c r="V569" s="59"/>
      <c r="W569" s="60" t="str">
        <f t="shared" si="98"/>
        <v>GE.IC.IT.041004.01</v>
      </c>
      <c r="AH569" s="35" t="s">
        <v>3207</v>
      </c>
      <c r="AI569" s="35">
        <v>1500</v>
      </c>
    </row>
    <row r="570" spans="1:35" s="35" customFormat="1" ht="15">
      <c r="A570" s="35" t="s">
        <v>2189</v>
      </c>
      <c r="C570" s="38" t="s">
        <v>4308</v>
      </c>
      <c r="E570" s="38" t="s">
        <v>3331</v>
      </c>
      <c r="F570" s="35" t="s">
        <v>3731</v>
      </c>
      <c r="G570" s="35" t="s">
        <v>3500</v>
      </c>
      <c r="H570" s="38" t="s">
        <v>4265</v>
      </c>
      <c r="I570" s="35" t="s">
        <v>2643</v>
      </c>
      <c r="J570" s="39" t="str">
        <f t="shared" si="91"/>
        <v>IC.IT.041005</v>
      </c>
      <c r="K570" s="38" t="s">
        <v>3298</v>
      </c>
      <c r="L570" s="35" t="str">
        <f t="shared" si="92"/>
        <v xml:space="preserve">      Transparent (Opsite, Tegaderm)</v>
      </c>
      <c r="M570" s="39" t="str">
        <f t="shared" si="93"/>
        <v>PI.IC.IT.041005.01</v>
      </c>
      <c r="N570" s="39"/>
      <c r="O570" s="39" t="str">
        <f t="shared" si="94"/>
        <v>PH.IC.IT.041005.01</v>
      </c>
      <c r="Q570" s="39" t="str">
        <f t="shared" si="95"/>
        <v>CL.IC.IT.041005.01</v>
      </c>
      <c r="R570" s="39"/>
      <c r="S570" s="39" t="str">
        <f t="shared" si="96"/>
        <v>DR.IC.IT.041005.01</v>
      </c>
      <c r="T570" s="39"/>
      <c r="U570" s="60" t="str">
        <f t="shared" si="97"/>
        <v>IM.IC.IT.041005.01</v>
      </c>
      <c r="V570" s="59"/>
      <c r="W570" s="60" t="str">
        <f t="shared" si="98"/>
        <v>GE.IC.IT.041005.01</v>
      </c>
      <c r="AH570" s="35" t="s">
        <v>3207</v>
      </c>
      <c r="AI570" s="35">
        <v>1500</v>
      </c>
    </row>
    <row r="571" spans="1:35" s="35" customFormat="1" ht="15">
      <c r="A571" s="35" t="s">
        <v>2189</v>
      </c>
      <c r="C571" s="38" t="s">
        <v>4308</v>
      </c>
      <c r="E571" s="38" t="s">
        <v>3331</v>
      </c>
      <c r="F571" s="35" t="s">
        <v>3731</v>
      </c>
      <c r="G571" s="35" t="s">
        <v>3501</v>
      </c>
      <c r="H571" s="38" t="s">
        <v>4309</v>
      </c>
      <c r="I571" s="35" t="s">
        <v>3502</v>
      </c>
      <c r="J571" s="39" t="str">
        <f t="shared" si="91"/>
        <v>IC.IT.041006</v>
      </c>
      <c r="K571" s="38" t="s">
        <v>3298</v>
      </c>
      <c r="L571" s="35" t="str">
        <f t="shared" si="92"/>
        <v xml:space="preserve">      Wet to Dry: specify date/time</v>
      </c>
      <c r="M571" s="39" t="str">
        <f t="shared" si="93"/>
        <v>PI.IC.IT.041006.01</v>
      </c>
      <c r="N571" s="39"/>
      <c r="O571" s="39" t="str">
        <f t="shared" si="94"/>
        <v>PH.IC.IT.041006.01</v>
      </c>
      <c r="Q571" s="39" t="str">
        <f t="shared" si="95"/>
        <v>CL.IC.IT.041006.01</v>
      </c>
      <c r="R571" s="39"/>
      <c r="S571" s="39" t="str">
        <f t="shared" si="96"/>
        <v>DR.IC.IT.041006.01</v>
      </c>
      <c r="T571" s="39"/>
      <c r="U571" s="60" t="str">
        <f t="shared" si="97"/>
        <v>IM.IC.IT.041006.01</v>
      </c>
      <c r="V571" s="59"/>
      <c r="W571" s="60" t="str">
        <f t="shared" si="98"/>
        <v>GE.IC.IT.041006.01</v>
      </c>
      <c r="AH571" s="35" t="s">
        <v>3207</v>
      </c>
      <c r="AI571" s="35">
        <v>1500</v>
      </c>
    </row>
    <row r="572" spans="1:35" s="35" customFormat="1" ht="15">
      <c r="A572" s="35" t="s">
        <v>2189</v>
      </c>
      <c r="C572" s="38" t="s">
        <v>4308</v>
      </c>
      <c r="E572" s="38" t="s">
        <v>3331</v>
      </c>
      <c r="F572" s="35" t="s">
        <v>3731</v>
      </c>
      <c r="G572" s="35" t="s">
        <v>3503</v>
      </c>
      <c r="H572" s="38" t="s">
        <v>4311</v>
      </c>
      <c r="I572" s="35" t="s">
        <v>1068</v>
      </c>
      <c r="J572" s="39" t="str">
        <f t="shared" si="91"/>
        <v>IC.IT.041007</v>
      </c>
      <c r="K572" s="38" t="s">
        <v>3298</v>
      </c>
      <c r="L572" s="35" t="str">
        <f t="shared" si="92"/>
        <v xml:space="preserve">      Gauze Wrap (Kerlix, Kling)</v>
      </c>
      <c r="M572" s="39" t="str">
        <f t="shared" si="93"/>
        <v>PI.IC.IT.041007.01</v>
      </c>
      <c r="N572" s="39"/>
      <c r="O572" s="39" t="str">
        <f t="shared" si="94"/>
        <v>PH.IC.IT.041007.01</v>
      </c>
      <c r="Q572" s="39" t="str">
        <f t="shared" si="95"/>
        <v>CL.IC.IT.041007.01</v>
      </c>
      <c r="R572" s="39"/>
      <c r="S572" s="39" t="str">
        <f t="shared" si="96"/>
        <v>DR.IC.IT.041007.01</v>
      </c>
      <c r="T572" s="39"/>
      <c r="U572" s="60" t="str">
        <f t="shared" si="97"/>
        <v>IM.IC.IT.041007.01</v>
      </c>
      <c r="V572" s="59"/>
      <c r="W572" s="60" t="str">
        <f t="shared" si="98"/>
        <v>GE.IC.IT.041007.01</v>
      </c>
      <c r="AH572" s="35" t="s">
        <v>3207</v>
      </c>
      <c r="AI572" s="35">
        <v>1500</v>
      </c>
    </row>
    <row r="573" spans="1:35" s="35" customFormat="1" ht="15">
      <c r="A573" s="35" t="s">
        <v>2189</v>
      </c>
      <c r="C573" s="38" t="s">
        <v>4308</v>
      </c>
      <c r="E573" s="38" t="s">
        <v>3331</v>
      </c>
      <c r="F573" s="35" t="s">
        <v>3731</v>
      </c>
      <c r="G573" s="35" t="s">
        <v>3504</v>
      </c>
      <c r="H573" s="38" t="s">
        <v>4312</v>
      </c>
      <c r="I573" s="35" t="s">
        <v>3505</v>
      </c>
      <c r="J573" s="39" t="str">
        <f t="shared" si="91"/>
        <v>IC.IT.041008</v>
      </c>
      <c r="K573" s="38" t="s">
        <v>3298</v>
      </c>
      <c r="L573" s="35" t="str">
        <f t="shared" si="92"/>
        <v xml:space="preserve">      Foam dressing</v>
      </c>
      <c r="M573" s="39" t="str">
        <f t="shared" si="93"/>
        <v>PI.IC.IT.041008.01</v>
      </c>
      <c r="N573" s="39"/>
      <c r="O573" s="39" t="str">
        <f t="shared" si="94"/>
        <v>PH.IC.IT.041008.01</v>
      </c>
      <c r="Q573" s="39" t="str">
        <f t="shared" si="95"/>
        <v>CL.IC.IT.041008.01</v>
      </c>
      <c r="R573" s="39"/>
      <c r="S573" s="39" t="str">
        <f t="shared" si="96"/>
        <v>DR.IC.IT.041008.01</v>
      </c>
      <c r="T573" s="39"/>
      <c r="U573" s="60" t="str">
        <f t="shared" si="97"/>
        <v>IM.IC.IT.041008.01</v>
      </c>
      <c r="V573" s="59"/>
      <c r="W573" s="60" t="str">
        <f t="shared" si="98"/>
        <v>GE.IC.IT.041008.01</v>
      </c>
      <c r="AH573" s="35" t="s">
        <v>3207</v>
      </c>
      <c r="AI573" s="35">
        <v>1500</v>
      </c>
    </row>
    <row r="574" spans="1:35" s="35" customFormat="1" ht="15">
      <c r="A574" s="35" t="s">
        <v>2189</v>
      </c>
      <c r="C574" s="38" t="s">
        <v>4308</v>
      </c>
      <c r="E574" s="38" t="s">
        <v>3331</v>
      </c>
      <c r="F574" s="35" t="s">
        <v>3731</v>
      </c>
      <c r="G574" s="35" t="s">
        <v>3506</v>
      </c>
      <c r="H574" s="38" t="s">
        <v>4313</v>
      </c>
      <c r="I574" s="35" t="s">
        <v>3507</v>
      </c>
      <c r="J574" s="39" t="str">
        <f t="shared" si="91"/>
        <v>IC.IT.041009</v>
      </c>
      <c r="K574" s="38" t="s">
        <v>3298</v>
      </c>
      <c r="L574" s="35" t="str">
        <f t="shared" si="92"/>
        <v xml:space="preserve">      Gauze Packing (Iodoform, NuGauze)</v>
      </c>
      <c r="M574" s="39" t="str">
        <f t="shared" si="93"/>
        <v>PI.IC.IT.041009.01</v>
      </c>
      <c r="N574" s="39"/>
      <c r="O574" s="39" t="str">
        <f t="shared" si="94"/>
        <v>PH.IC.IT.041009.01</v>
      </c>
      <c r="Q574" s="39" t="str">
        <f t="shared" si="95"/>
        <v>CL.IC.IT.041009.01</v>
      </c>
      <c r="R574" s="39"/>
      <c r="S574" s="39" t="str">
        <f t="shared" si="96"/>
        <v>DR.IC.IT.041009.01</v>
      </c>
      <c r="T574" s="39"/>
      <c r="U574" s="60" t="str">
        <f t="shared" si="97"/>
        <v>IM.IC.IT.041009.01</v>
      </c>
      <c r="V574" s="59"/>
      <c r="W574" s="60" t="str">
        <f t="shared" si="98"/>
        <v>GE.IC.IT.041009.01</v>
      </c>
      <c r="AH574" s="35" t="s">
        <v>3207</v>
      </c>
      <c r="AI574" s="35">
        <v>1500</v>
      </c>
    </row>
    <row r="575" spans="1:35" s="35" customFormat="1" ht="15">
      <c r="A575" s="35" t="s">
        <v>2189</v>
      </c>
      <c r="C575" s="38" t="s">
        <v>4308</v>
      </c>
      <c r="E575" s="38" t="s">
        <v>3331</v>
      </c>
      <c r="F575" s="35" t="s">
        <v>3731</v>
      </c>
      <c r="G575" s="35" t="s">
        <v>3508</v>
      </c>
      <c r="H575" s="38" t="s">
        <v>3331</v>
      </c>
      <c r="I575" s="35" t="s">
        <v>3509</v>
      </c>
      <c r="J575" s="39" t="str">
        <f t="shared" si="91"/>
        <v>IC.IT.041010</v>
      </c>
      <c r="K575" s="38" t="s">
        <v>3298</v>
      </c>
      <c r="L575" s="35" t="str">
        <f t="shared" si="92"/>
        <v xml:space="preserve">      Hydrocolloidal (Duoderm, Restore)</v>
      </c>
      <c r="M575" s="39" t="str">
        <f t="shared" si="93"/>
        <v>PI.IC.IT.041010.01</v>
      </c>
      <c r="N575" s="39"/>
      <c r="O575" s="39" t="str">
        <f t="shared" si="94"/>
        <v>PH.IC.IT.041010.01</v>
      </c>
      <c r="Q575" s="39" t="str">
        <f t="shared" si="95"/>
        <v>CL.IC.IT.041010.01</v>
      </c>
      <c r="R575" s="39"/>
      <c r="S575" s="39" t="str">
        <f t="shared" si="96"/>
        <v>DR.IC.IT.041010.01</v>
      </c>
      <c r="T575" s="39"/>
      <c r="U575" s="60" t="str">
        <f t="shared" si="97"/>
        <v>IM.IC.IT.041010.01</v>
      </c>
      <c r="V575" s="59"/>
      <c r="W575" s="60" t="str">
        <f t="shared" si="98"/>
        <v>GE.IC.IT.041010.01</v>
      </c>
      <c r="AH575" s="35" t="s">
        <v>3207</v>
      </c>
      <c r="AI575" s="35">
        <v>1500</v>
      </c>
    </row>
    <row r="576" spans="1:35" s="35" customFormat="1" ht="15">
      <c r="A576" s="35" t="s">
        <v>2189</v>
      </c>
      <c r="C576" s="38" t="s">
        <v>4308</v>
      </c>
      <c r="E576" s="38" t="s">
        <v>3331</v>
      </c>
      <c r="F576" s="35" t="s">
        <v>3731</v>
      </c>
      <c r="G576" s="35" t="s">
        <v>3510</v>
      </c>
      <c r="H576" s="38" t="s">
        <v>4334</v>
      </c>
      <c r="I576" s="35" t="s">
        <v>3511</v>
      </c>
      <c r="J576" s="39" t="str">
        <f t="shared" si="91"/>
        <v>IC.IT.041012</v>
      </c>
      <c r="K576" s="38" t="s">
        <v>3298</v>
      </c>
      <c r="L576" s="35" t="str">
        <f t="shared" si="92"/>
        <v xml:space="preserve">      Calcium Alginate (Aquacel, Calicare)</v>
      </c>
      <c r="M576" s="39" t="str">
        <f t="shared" si="93"/>
        <v>PI.IC.IT.041012.01</v>
      </c>
      <c r="N576" s="39"/>
      <c r="O576" s="39" t="str">
        <f t="shared" si="94"/>
        <v>PH.IC.IT.041012.01</v>
      </c>
      <c r="Q576" s="39" t="str">
        <f t="shared" si="95"/>
        <v>CL.IC.IT.041012.01</v>
      </c>
      <c r="R576" s="39"/>
      <c r="S576" s="39" t="str">
        <f t="shared" si="96"/>
        <v>DR.IC.IT.041012.01</v>
      </c>
      <c r="T576" s="39"/>
      <c r="U576" s="60" t="str">
        <f t="shared" si="97"/>
        <v>IM.IC.IT.041012.01</v>
      </c>
      <c r="V576" s="59"/>
      <c r="W576" s="60" t="str">
        <f t="shared" si="98"/>
        <v>GE.IC.IT.041012.01</v>
      </c>
      <c r="AH576" s="35" t="s">
        <v>3207</v>
      </c>
      <c r="AI576" s="35">
        <v>1500</v>
      </c>
    </row>
    <row r="577" spans="1:37" s="35" customFormat="1" ht="15">
      <c r="A577" s="35" t="s">
        <v>2189</v>
      </c>
      <c r="C577" s="38" t="s">
        <v>4308</v>
      </c>
      <c r="E577" s="38" t="s">
        <v>3331</v>
      </c>
      <c r="F577" s="35" t="s">
        <v>3731</v>
      </c>
      <c r="G577" s="35" t="s">
        <v>3512</v>
      </c>
      <c r="H577" s="38" t="s">
        <v>4335</v>
      </c>
      <c r="I577" s="35" t="s">
        <v>3513</v>
      </c>
      <c r="J577" s="39" t="str">
        <f t="shared" si="91"/>
        <v>IC.IT.041013</v>
      </c>
      <c r="K577" s="38" t="s">
        <v>3298</v>
      </c>
      <c r="L577" s="35" t="str">
        <f t="shared" si="92"/>
        <v xml:space="preserve">      Hypertonic Hydrogel</v>
      </c>
      <c r="M577" s="39" t="str">
        <f t="shared" si="93"/>
        <v>PI.IC.IT.041013.01</v>
      </c>
      <c r="N577" s="39"/>
      <c r="O577" s="39" t="str">
        <f t="shared" si="94"/>
        <v>PH.IC.IT.041013.01</v>
      </c>
      <c r="Q577" s="39" t="str">
        <f t="shared" si="95"/>
        <v>CL.IC.IT.041013.01</v>
      </c>
      <c r="R577" s="39"/>
      <c r="S577" s="39" t="str">
        <f t="shared" si="96"/>
        <v>DR.IC.IT.041013.01</v>
      </c>
      <c r="T577" s="39"/>
      <c r="U577" s="60" t="str">
        <f t="shared" si="97"/>
        <v>IM.IC.IT.041013.01</v>
      </c>
      <c r="V577" s="59"/>
      <c r="W577" s="60" t="str">
        <f t="shared" si="98"/>
        <v>GE.IC.IT.041013.01</v>
      </c>
      <c r="AH577" s="35" t="s">
        <v>3207</v>
      </c>
      <c r="AI577" s="35">
        <v>1500</v>
      </c>
    </row>
    <row r="578" spans="1:37" s="35" customFormat="1" ht="15">
      <c r="A578" s="35" t="s">
        <v>2189</v>
      </c>
      <c r="C578" s="38" t="s">
        <v>4308</v>
      </c>
      <c r="E578" s="38" t="s">
        <v>3331</v>
      </c>
      <c r="F578" s="35" t="s">
        <v>3731</v>
      </c>
      <c r="G578" s="35" t="s">
        <v>3514</v>
      </c>
      <c r="H578" s="38" t="s">
        <v>4336</v>
      </c>
      <c r="I578" s="35" t="s">
        <v>2095</v>
      </c>
      <c r="J578" s="39" t="str">
        <f t="shared" si="91"/>
        <v>IC.IT.041014</v>
      </c>
      <c r="K578" s="38" t="s">
        <v>3298</v>
      </c>
      <c r="L578" s="35" t="str">
        <f t="shared" si="92"/>
        <v xml:space="preserve">      Hydrogel (Duoderm-gel)</v>
      </c>
      <c r="M578" s="39" t="str">
        <f t="shared" si="93"/>
        <v>PI.IC.IT.041014.01</v>
      </c>
      <c r="N578" s="39"/>
      <c r="O578" s="39" t="str">
        <f t="shared" si="94"/>
        <v>PH.IC.IT.041014.01</v>
      </c>
      <c r="Q578" s="39" t="str">
        <f t="shared" si="95"/>
        <v>CL.IC.IT.041014.01</v>
      </c>
      <c r="R578" s="39"/>
      <c r="S578" s="39" t="str">
        <f t="shared" si="96"/>
        <v>DR.IC.IT.041014.01</v>
      </c>
      <c r="T578" s="39"/>
      <c r="U578" s="60" t="str">
        <f t="shared" si="97"/>
        <v>IM.IC.IT.041014.01</v>
      </c>
      <c r="V578" s="59"/>
      <c r="W578" s="60" t="str">
        <f t="shared" si="98"/>
        <v>GE.IC.IT.041014.01</v>
      </c>
      <c r="AH578" s="35" t="s">
        <v>3207</v>
      </c>
      <c r="AI578" s="35">
        <v>1500</v>
      </c>
    </row>
    <row r="579" spans="1:37" s="35" customFormat="1" ht="15">
      <c r="A579" s="35" t="s">
        <v>2189</v>
      </c>
      <c r="C579" s="38" t="s">
        <v>4308</v>
      </c>
      <c r="E579" s="38" t="s">
        <v>3331</v>
      </c>
      <c r="F579" s="35" t="s">
        <v>3731</v>
      </c>
      <c r="G579" s="35" t="s">
        <v>3515</v>
      </c>
      <c r="H579" s="38" t="s">
        <v>4340</v>
      </c>
      <c r="I579" s="35" t="s">
        <v>3516</v>
      </c>
      <c r="J579" s="39" t="str">
        <f t="shared" si="91"/>
        <v>IC.IT.041015</v>
      </c>
      <c r="K579" s="38" t="s">
        <v>3298</v>
      </c>
      <c r="L579" s="35" t="str">
        <f t="shared" si="92"/>
        <v xml:space="preserve">      Balsam of Peru (Xenaderm)</v>
      </c>
      <c r="M579" s="39" t="str">
        <f t="shared" si="93"/>
        <v>PI.IC.IT.041015.01</v>
      </c>
      <c r="N579" s="39"/>
      <c r="O579" s="39" t="str">
        <f t="shared" si="94"/>
        <v>PH.IC.IT.041015.01</v>
      </c>
      <c r="Q579" s="39" t="str">
        <f t="shared" si="95"/>
        <v>CL.IC.IT.041015.01</v>
      </c>
      <c r="R579" s="39"/>
      <c r="S579" s="39" t="str">
        <f t="shared" si="96"/>
        <v>DR.IC.IT.041015.01</v>
      </c>
      <c r="T579" s="39"/>
      <c r="U579" s="60" t="str">
        <f t="shared" si="97"/>
        <v>IM.IC.IT.041015.01</v>
      </c>
      <c r="V579" s="59"/>
      <c r="W579" s="60" t="str">
        <f t="shared" si="98"/>
        <v>GE.IC.IT.041015.01</v>
      </c>
      <c r="AH579" s="35" t="s">
        <v>3207</v>
      </c>
      <c r="AI579" s="35">
        <v>1500</v>
      </c>
    </row>
    <row r="580" spans="1:37" s="35" customFormat="1" ht="15">
      <c r="A580" s="35" t="s">
        <v>2189</v>
      </c>
      <c r="C580" s="38" t="s">
        <v>4308</v>
      </c>
      <c r="E580" s="38" t="s">
        <v>3331</v>
      </c>
      <c r="F580" s="35" t="s">
        <v>3731</v>
      </c>
      <c r="G580" s="35" t="s">
        <v>3517</v>
      </c>
      <c r="H580" s="38" t="s">
        <v>4341</v>
      </c>
      <c r="I580" s="35" t="s">
        <v>3518</v>
      </c>
      <c r="J580" s="39" t="str">
        <f t="shared" si="91"/>
        <v>IC.IT.041016</v>
      </c>
      <c r="K580" s="38" t="s">
        <v>3298</v>
      </c>
      <c r="L580" s="35" t="str">
        <f t="shared" si="92"/>
        <v xml:space="preserve">      Bismuth Gauze (Xeroform)</v>
      </c>
      <c r="M580" s="39" t="str">
        <f t="shared" si="93"/>
        <v>PI.IC.IT.041016.01</v>
      </c>
      <c r="N580" s="39"/>
      <c r="O580" s="39" t="str">
        <f t="shared" si="94"/>
        <v>PH.IC.IT.041016.01</v>
      </c>
      <c r="Q580" s="39" t="str">
        <f t="shared" si="95"/>
        <v>CL.IC.IT.041016.01</v>
      </c>
      <c r="R580" s="39"/>
      <c r="S580" s="39" t="str">
        <f t="shared" si="96"/>
        <v>DR.IC.IT.041016.01</v>
      </c>
      <c r="T580" s="39"/>
      <c r="U580" s="60" t="str">
        <f t="shared" si="97"/>
        <v>IM.IC.IT.041016.01</v>
      </c>
      <c r="V580" s="59"/>
      <c r="W580" s="60" t="str">
        <f t="shared" si="98"/>
        <v>GE.IC.IT.041016.01</v>
      </c>
      <c r="AH580" s="35" t="s">
        <v>3207</v>
      </c>
      <c r="AI580" s="35">
        <v>1500</v>
      </c>
    </row>
    <row r="581" spans="1:37" s="35" customFormat="1" ht="15">
      <c r="A581" s="35" t="s">
        <v>2189</v>
      </c>
      <c r="C581" s="38" t="s">
        <v>4308</v>
      </c>
      <c r="E581" s="38" t="s">
        <v>3331</v>
      </c>
      <c r="F581" s="35" t="s">
        <v>3731</v>
      </c>
      <c r="G581" s="35" t="s">
        <v>3519</v>
      </c>
      <c r="H581" s="38" t="s">
        <v>4342</v>
      </c>
      <c r="I581" s="35" t="s">
        <v>3520</v>
      </c>
      <c r="J581" s="39" t="str">
        <f t="shared" ref="J581:J646" si="99">CONCATENATE("IC.IT.",C581,E581,H581)</f>
        <v>IC.IT.041017</v>
      </c>
      <c r="K581" s="38" t="s">
        <v>3298</v>
      </c>
      <c r="L581" s="35" t="str">
        <f t="shared" si="92"/>
        <v xml:space="preserve">      Non-adhering (Telfa)</v>
      </c>
      <c r="M581" s="39" t="str">
        <f t="shared" si="93"/>
        <v>PI.IC.IT.041017.01</v>
      </c>
      <c r="N581" s="39"/>
      <c r="O581" s="39" t="str">
        <f t="shared" si="94"/>
        <v>PH.IC.IT.041017.01</v>
      </c>
      <c r="Q581" s="39" t="str">
        <f t="shared" si="95"/>
        <v>CL.IC.IT.041017.01</v>
      </c>
      <c r="R581" s="39"/>
      <c r="S581" s="39" t="str">
        <f t="shared" si="96"/>
        <v>DR.IC.IT.041017.01</v>
      </c>
      <c r="T581" s="39"/>
      <c r="U581" s="60" t="str">
        <f t="shared" si="97"/>
        <v>IM.IC.IT.041017.01</v>
      </c>
      <c r="V581" s="59"/>
      <c r="W581" s="60" t="str">
        <f t="shared" si="98"/>
        <v>GE.IC.IT.041017.01</v>
      </c>
      <c r="AH581" s="35" t="s">
        <v>3207</v>
      </c>
      <c r="AI581" s="35">
        <v>1500</v>
      </c>
    </row>
    <row r="582" spans="1:37" s="35" customFormat="1" ht="15">
      <c r="A582" s="35" t="s">
        <v>2189</v>
      </c>
      <c r="C582" s="38" t="s">
        <v>4308</v>
      </c>
      <c r="E582" s="38" t="s">
        <v>3331</v>
      </c>
      <c r="F582" s="35" t="s">
        <v>3731</v>
      </c>
      <c r="G582" s="35" t="s">
        <v>3424</v>
      </c>
      <c r="H582" s="38" t="s">
        <v>4343</v>
      </c>
      <c r="I582" s="35" t="s">
        <v>1396</v>
      </c>
      <c r="J582" s="39" t="str">
        <f t="shared" si="99"/>
        <v>IC.IT.041018</v>
      </c>
      <c r="K582" s="38" t="s">
        <v>3298</v>
      </c>
      <c r="L582" s="35" t="str">
        <f t="shared" si="92"/>
        <v xml:space="preserve">      Other: specify</v>
      </c>
      <c r="M582" s="39" t="str">
        <f t="shared" si="93"/>
        <v>PI.IC.IT.041018.01</v>
      </c>
      <c r="N582" s="39"/>
      <c r="O582" s="39" t="str">
        <f t="shared" si="94"/>
        <v>PH.IC.IT.041018.01</v>
      </c>
      <c r="Q582" s="39" t="str">
        <f t="shared" si="95"/>
        <v>CL.IC.IT.041018.01</v>
      </c>
      <c r="R582" s="39"/>
      <c r="S582" s="39" t="str">
        <f t="shared" si="96"/>
        <v>DR.IC.IT.041018.01</v>
      </c>
      <c r="T582" s="39"/>
      <c r="U582" s="60" t="str">
        <f t="shared" si="97"/>
        <v>IM.IC.IT.041018.01</v>
      </c>
      <c r="V582" s="59"/>
      <c r="W582" s="60" t="str">
        <f t="shared" si="98"/>
        <v>GE.IC.IT.041018.01</v>
      </c>
      <c r="AH582" s="35" t="s">
        <v>3207</v>
      </c>
      <c r="AI582" s="35">
        <v>1500</v>
      </c>
    </row>
    <row r="583" spans="1:37" s="35" customFormat="1" ht="15">
      <c r="A583" s="35" t="s">
        <v>2189</v>
      </c>
      <c r="C583" s="38" t="s">
        <v>4308</v>
      </c>
      <c r="E583" s="38" t="s">
        <v>3331</v>
      </c>
      <c r="F583" s="35" t="s">
        <v>4410</v>
      </c>
      <c r="G583" s="35" t="s">
        <v>4344</v>
      </c>
      <c r="H583" s="38" t="s">
        <v>4345</v>
      </c>
      <c r="I583" s="35" t="s">
        <v>4346</v>
      </c>
      <c r="J583" s="39" t="str">
        <f t="shared" si="99"/>
        <v>IC.IT.041019</v>
      </c>
      <c r="K583" s="38" t="s">
        <v>3298</v>
      </c>
      <c r="L583" s="35" t="str">
        <f t="shared" si="92"/>
        <v>Negative Pressure Wound Therapy</v>
      </c>
      <c r="M583" s="39" t="str">
        <f t="shared" si="93"/>
        <v>PI.IC.IT.041019.01</v>
      </c>
      <c r="N583" s="39"/>
      <c r="O583" s="39" t="str">
        <f t="shared" si="94"/>
        <v>PH.IC.IT.041019.01</v>
      </c>
      <c r="Q583" s="39" t="str">
        <f t="shared" si="95"/>
        <v>CL.IC.IT.041019.01</v>
      </c>
      <c r="R583" s="39"/>
      <c r="S583" s="39" t="str">
        <f t="shared" si="96"/>
        <v>DR.IC.IT.041019.01</v>
      </c>
      <c r="T583" s="39"/>
      <c r="U583" s="60" t="str">
        <f t="shared" si="97"/>
        <v>IM.IC.IT.041019.01</v>
      </c>
      <c r="V583" s="59"/>
      <c r="W583" s="60" t="str">
        <f t="shared" si="98"/>
        <v>GE.IC.IT.041019.01</v>
      </c>
      <c r="AD583" s="35" t="s">
        <v>3326</v>
      </c>
      <c r="AE583" s="35">
        <v>976</v>
      </c>
      <c r="AH583" s="35" t="s">
        <v>3207</v>
      </c>
      <c r="AI583" s="35">
        <v>1500</v>
      </c>
    </row>
    <row r="584" spans="1:37" s="35" customFormat="1" ht="15">
      <c r="A584" s="35" t="s">
        <v>2189</v>
      </c>
      <c r="C584" s="38" t="s">
        <v>2063</v>
      </c>
      <c r="E584" s="38" t="s">
        <v>3331</v>
      </c>
      <c r="F584" s="35" t="s">
        <v>3731</v>
      </c>
      <c r="G584" s="35" t="s">
        <v>6562</v>
      </c>
      <c r="H584" s="38" t="s">
        <v>2620</v>
      </c>
      <c r="I584" s="35" t="s">
        <v>3455</v>
      </c>
      <c r="J584" s="39" t="str">
        <f t="shared" si="99"/>
        <v>IC.IT.041020</v>
      </c>
      <c r="K584" s="38" t="s">
        <v>3289</v>
      </c>
      <c r="L584" s="35" t="str">
        <f t="shared" ref="L584" si="100">G584</f>
        <v>Ace wrap</v>
      </c>
      <c r="M584" s="39" t="str">
        <f t="shared" ref="M584" si="101">CONCATENATE("PI.",J584,".",K584)</f>
        <v>PI.IC.IT.041020.01</v>
      </c>
      <c r="N584" s="39"/>
      <c r="O584" s="39" t="str">
        <f t="shared" ref="O584" si="102">CONCATENATE("PH.",J584,".",K584)</f>
        <v>PH.IC.IT.041020.01</v>
      </c>
      <c r="Q584" s="39" t="str">
        <f t="shared" ref="Q584" si="103">CONCATENATE("CL.",J584,".",K584)</f>
        <v>CL.IC.IT.041020.01</v>
      </c>
      <c r="R584" s="39"/>
      <c r="S584" s="39" t="str">
        <f t="shared" si="96"/>
        <v>DR.IC.IT.041020.01</v>
      </c>
      <c r="T584" s="39"/>
      <c r="U584" s="60" t="str">
        <f t="shared" si="97"/>
        <v>IM.IC.IT.041020.01</v>
      </c>
      <c r="V584" s="59"/>
      <c r="W584" s="60" t="str">
        <f t="shared" si="98"/>
        <v>GE.IC.IT.041020.01</v>
      </c>
      <c r="AJ584" s="35" t="s">
        <v>3207</v>
      </c>
      <c r="AK584" s="35">
        <v>1652</v>
      </c>
    </row>
    <row r="585" spans="1:37" s="35" customFormat="1" ht="15">
      <c r="A585" s="35" t="s">
        <v>2189</v>
      </c>
      <c r="C585" s="38" t="s">
        <v>4308</v>
      </c>
      <c r="D585" s="35" t="s">
        <v>4347</v>
      </c>
      <c r="E585" s="38" t="s">
        <v>4317</v>
      </c>
      <c r="F585" s="35" t="s">
        <v>3731</v>
      </c>
      <c r="G585" s="35" t="s">
        <v>3521</v>
      </c>
      <c r="H585" s="38" t="s">
        <v>3298</v>
      </c>
      <c r="I585" s="35" t="s">
        <v>3522</v>
      </c>
      <c r="J585" s="39" t="str">
        <f t="shared" si="99"/>
        <v>IC.IT.041101</v>
      </c>
      <c r="K585" s="38" t="s">
        <v>3298</v>
      </c>
      <c r="L585" s="35" t="str">
        <f t="shared" ref="L585:L649" si="104">G585</f>
        <v xml:space="preserve">      Clean, dry and intact</v>
      </c>
      <c r="M585" s="39" t="str">
        <f t="shared" ref="M585:M649" si="105">CONCATENATE("PI.",J585,".",K585)</f>
        <v>PI.IC.IT.041101.01</v>
      </c>
      <c r="N585" s="39"/>
      <c r="O585" s="39" t="str">
        <f t="shared" ref="O585:O649" si="106">CONCATENATE("PH.",J585,".",K585)</f>
        <v>PH.IC.IT.041101.01</v>
      </c>
      <c r="Q585" s="39" t="str">
        <f t="shared" ref="Q585:Q649" si="107">CONCATENATE("CL.",J585,".",K585)</f>
        <v>CL.IC.IT.041101.01</v>
      </c>
      <c r="R585" s="39"/>
      <c r="S585" s="39" t="str">
        <f t="shared" si="96"/>
        <v>DR.IC.IT.041101.01</v>
      </c>
      <c r="T585" s="39"/>
      <c r="U585" s="60" t="str">
        <f t="shared" si="97"/>
        <v>IM.IC.IT.041101.01</v>
      </c>
      <c r="V585" s="59"/>
      <c r="W585" s="60" t="str">
        <f t="shared" si="98"/>
        <v>GE.IC.IT.041101.01</v>
      </c>
      <c r="AH585" s="35" t="s">
        <v>3207</v>
      </c>
      <c r="AI585" s="35">
        <v>1500</v>
      </c>
    </row>
    <row r="586" spans="1:37" s="35" customFormat="1" ht="15">
      <c r="A586" s="35" t="s">
        <v>2189</v>
      </c>
      <c r="C586" s="38" t="s">
        <v>4308</v>
      </c>
      <c r="E586" s="38" t="s">
        <v>4317</v>
      </c>
      <c r="F586" s="35" t="s">
        <v>3731</v>
      </c>
      <c r="G586" s="35" t="s">
        <v>3523</v>
      </c>
      <c r="H586" s="38" t="s">
        <v>3293</v>
      </c>
      <c r="I586" s="35" t="s">
        <v>2571</v>
      </c>
      <c r="J586" s="39" t="str">
        <f t="shared" si="99"/>
        <v>IC.IT.041102</v>
      </c>
      <c r="K586" s="38" t="s">
        <v>3298</v>
      </c>
      <c r="L586" s="35" t="str">
        <f t="shared" si="104"/>
        <v xml:space="preserve">      Reinforced:  specify date/time</v>
      </c>
      <c r="M586" s="39" t="str">
        <f t="shared" si="105"/>
        <v>PI.IC.IT.041102.01</v>
      </c>
      <c r="N586" s="39"/>
      <c r="O586" s="39" t="str">
        <f t="shared" si="106"/>
        <v>PH.IC.IT.041102.01</v>
      </c>
      <c r="Q586" s="39" t="str">
        <f t="shared" si="107"/>
        <v>CL.IC.IT.041102.01</v>
      </c>
      <c r="R586" s="39"/>
      <c r="S586" s="39" t="str">
        <f t="shared" ref="S586:S650" si="108">CONCATENATE("DR.",J586,".",K586)</f>
        <v>DR.IC.IT.041102.01</v>
      </c>
      <c r="T586" s="39"/>
      <c r="U586" s="60" t="str">
        <f t="shared" ref="U586:U650" si="109">CONCATENATE("IM.",J586, ".",K586)</f>
        <v>IM.IC.IT.041102.01</v>
      </c>
      <c r="V586" s="59"/>
      <c r="W586" s="60" t="str">
        <f t="shared" ref="W586:W650" si="110">CONCATENATE("GE.",J586, ".",K586)</f>
        <v>GE.IC.IT.041102.01</v>
      </c>
      <c r="AH586" s="35" t="s">
        <v>3207</v>
      </c>
      <c r="AI586" s="35">
        <v>1500</v>
      </c>
    </row>
    <row r="587" spans="1:37" s="35" customFormat="1" ht="15">
      <c r="A587" s="35" t="s">
        <v>2189</v>
      </c>
      <c r="C587" s="38" t="s">
        <v>4308</v>
      </c>
      <c r="E587" s="38" t="s">
        <v>4317</v>
      </c>
      <c r="F587" s="35" t="s">
        <v>3731</v>
      </c>
      <c r="G587" s="35" t="s">
        <v>3524</v>
      </c>
      <c r="H587" s="38" t="s">
        <v>4329</v>
      </c>
      <c r="I587" s="35" t="s">
        <v>3525</v>
      </c>
      <c r="J587" s="39" t="str">
        <f t="shared" si="99"/>
        <v>IC.IT.041103</v>
      </c>
      <c r="K587" s="38" t="s">
        <v>3298</v>
      </c>
      <c r="L587" s="35" t="str">
        <f t="shared" si="104"/>
        <v xml:space="preserve">      Changed:  specify date/time</v>
      </c>
      <c r="M587" s="39" t="str">
        <f t="shared" si="105"/>
        <v>PI.IC.IT.041103.01</v>
      </c>
      <c r="N587" s="39"/>
      <c r="O587" s="39" t="str">
        <f t="shared" si="106"/>
        <v>PH.IC.IT.041103.01</v>
      </c>
      <c r="Q587" s="39" t="str">
        <f t="shared" si="107"/>
        <v>CL.IC.IT.041103.01</v>
      </c>
      <c r="R587" s="39"/>
      <c r="S587" s="39" t="str">
        <f t="shared" si="108"/>
        <v>DR.IC.IT.041103.01</v>
      </c>
      <c r="T587" s="39"/>
      <c r="U587" s="60" t="str">
        <f t="shared" si="109"/>
        <v>IM.IC.IT.041103.01</v>
      </c>
      <c r="V587" s="59"/>
      <c r="W587" s="60" t="str">
        <f t="shared" si="110"/>
        <v>GE.IC.IT.041103.01</v>
      </c>
      <c r="AH587" s="35" t="s">
        <v>3207</v>
      </c>
      <c r="AI587" s="35">
        <v>1500</v>
      </c>
    </row>
    <row r="588" spans="1:37" s="35" customFormat="1" ht="15">
      <c r="A588" s="35" t="s">
        <v>2189</v>
      </c>
      <c r="C588" s="38" t="s">
        <v>4308</v>
      </c>
      <c r="E588" s="38" t="s">
        <v>4317</v>
      </c>
      <c r="F588" s="35" t="s">
        <v>3731</v>
      </c>
      <c r="G588" s="35" t="s">
        <v>3526</v>
      </c>
      <c r="H588" s="38" t="s">
        <v>4308</v>
      </c>
      <c r="I588" s="35" t="s">
        <v>3502</v>
      </c>
      <c r="J588" s="39" t="str">
        <f t="shared" si="99"/>
        <v>IC.IT.041104</v>
      </c>
      <c r="K588" s="38" t="s">
        <v>3298</v>
      </c>
      <c r="L588" s="35" t="str">
        <f t="shared" si="104"/>
        <v xml:space="preserve">      Wet/Dry: specify date/time</v>
      </c>
      <c r="M588" s="39" t="str">
        <f t="shared" si="105"/>
        <v>PI.IC.IT.041104.01</v>
      </c>
      <c r="N588" s="39"/>
      <c r="O588" s="39" t="str">
        <f t="shared" si="106"/>
        <v>PH.IC.IT.041104.01</v>
      </c>
      <c r="Q588" s="39" t="str">
        <f t="shared" si="107"/>
        <v>CL.IC.IT.041104.01</v>
      </c>
      <c r="R588" s="39"/>
      <c r="S588" s="39" t="str">
        <f t="shared" si="108"/>
        <v>DR.IC.IT.041104.01</v>
      </c>
      <c r="T588" s="39"/>
      <c r="U588" s="60" t="str">
        <f t="shared" si="109"/>
        <v>IM.IC.IT.041104.01</v>
      </c>
      <c r="V588" s="59"/>
      <c r="W588" s="60" t="str">
        <f t="shared" si="110"/>
        <v>GE.IC.IT.041104.01</v>
      </c>
      <c r="AH588" s="35" t="s">
        <v>3207</v>
      </c>
      <c r="AI588" s="35">
        <v>1500</v>
      </c>
    </row>
    <row r="589" spans="1:37" s="35" customFormat="1" ht="15">
      <c r="A589" s="35" t="s">
        <v>2189</v>
      </c>
      <c r="C589" s="38" t="s">
        <v>4308</v>
      </c>
      <c r="E589" s="38" t="s">
        <v>4317</v>
      </c>
      <c r="F589" s="35" t="s">
        <v>3731</v>
      </c>
      <c r="G589" s="35" t="s">
        <v>4349</v>
      </c>
      <c r="H589" s="38" t="s">
        <v>4350</v>
      </c>
      <c r="J589" s="39" t="str">
        <f t="shared" si="99"/>
        <v>IC.IT.041105</v>
      </c>
      <c r="K589" s="38" t="s">
        <v>3298</v>
      </c>
      <c r="L589" s="35" t="str">
        <f t="shared" si="104"/>
        <v>Clean</v>
      </c>
      <c r="M589" s="39" t="str">
        <f t="shared" si="105"/>
        <v>PI.IC.IT.041105.01</v>
      </c>
      <c r="N589" s="39"/>
      <c r="O589" s="39" t="str">
        <f t="shared" si="106"/>
        <v>PH.IC.IT.041105.01</v>
      </c>
      <c r="Q589" s="39" t="str">
        <f t="shared" si="107"/>
        <v>CL.IC.IT.041105.01</v>
      </c>
      <c r="R589" s="39"/>
      <c r="S589" s="39" t="str">
        <f t="shared" si="108"/>
        <v>DR.IC.IT.041105.01</v>
      </c>
      <c r="T589" s="39"/>
      <c r="U589" s="60" t="str">
        <f t="shared" si="109"/>
        <v>IM.IC.IT.041105.01</v>
      </c>
      <c r="V589" s="59"/>
      <c r="W589" s="60" t="str">
        <f t="shared" si="110"/>
        <v>GE.IC.IT.041105.01</v>
      </c>
      <c r="AD589" s="35" t="s">
        <v>3326</v>
      </c>
      <c r="AE589" s="35">
        <v>978</v>
      </c>
      <c r="AH589" s="35" t="s">
        <v>3207</v>
      </c>
      <c r="AI589" s="35">
        <v>1500</v>
      </c>
    </row>
    <row r="590" spans="1:37" s="35" customFormat="1" ht="15">
      <c r="A590" s="35" t="s">
        <v>2189</v>
      </c>
      <c r="C590" s="38" t="s">
        <v>4308</v>
      </c>
      <c r="E590" s="38" t="s">
        <v>4317</v>
      </c>
      <c r="F590" s="35" t="s">
        <v>3731</v>
      </c>
      <c r="G590" s="35" t="s">
        <v>4351</v>
      </c>
      <c r="H590" s="38" t="s">
        <v>3361</v>
      </c>
      <c r="J590" s="39" t="str">
        <f t="shared" si="99"/>
        <v>IC.IT.041106</v>
      </c>
      <c r="K590" s="38" t="s">
        <v>3298</v>
      </c>
      <c r="L590" s="35" t="str">
        <f t="shared" si="104"/>
        <v>Dry</v>
      </c>
      <c r="M590" s="39" t="str">
        <f t="shared" si="105"/>
        <v>PI.IC.IT.041106.01</v>
      </c>
      <c r="N590" s="39"/>
      <c r="O590" s="39" t="str">
        <f t="shared" si="106"/>
        <v>PH.IC.IT.041106.01</v>
      </c>
      <c r="Q590" s="39" t="str">
        <f t="shared" si="107"/>
        <v>CL.IC.IT.041106.01</v>
      </c>
      <c r="R590" s="39"/>
      <c r="S590" s="39" t="str">
        <f t="shared" si="108"/>
        <v>DR.IC.IT.041106.01</v>
      </c>
      <c r="T590" s="39"/>
      <c r="U590" s="60" t="str">
        <f t="shared" si="109"/>
        <v>IM.IC.IT.041106.01</v>
      </c>
      <c r="V590" s="59"/>
      <c r="W590" s="60" t="str">
        <f t="shared" si="110"/>
        <v>GE.IC.IT.041106.01</v>
      </c>
      <c r="AD590" s="35" t="s">
        <v>3326</v>
      </c>
      <c r="AE590" s="35">
        <v>978</v>
      </c>
      <c r="AH590" s="35" t="s">
        <v>3207</v>
      </c>
      <c r="AI590" s="35">
        <v>1500</v>
      </c>
    </row>
    <row r="591" spans="1:37" s="35" customFormat="1" ht="15">
      <c r="A591" s="35" t="s">
        <v>2189</v>
      </c>
      <c r="C591" s="38" t="s">
        <v>4308</v>
      </c>
      <c r="E591" s="38" t="s">
        <v>4317</v>
      </c>
      <c r="F591" s="35" t="s">
        <v>3731</v>
      </c>
      <c r="G591" s="35" t="s">
        <v>4352</v>
      </c>
      <c r="H591" s="38" t="s">
        <v>4353</v>
      </c>
      <c r="J591" s="39" t="str">
        <f t="shared" si="99"/>
        <v>IC.IT.041107</v>
      </c>
      <c r="K591" s="38" t="s">
        <v>3298</v>
      </c>
      <c r="L591" s="35" t="str">
        <f t="shared" si="104"/>
        <v>Intact</v>
      </c>
      <c r="M591" s="39" t="str">
        <f t="shared" si="105"/>
        <v>PI.IC.IT.041107.01</v>
      </c>
      <c r="N591" s="39"/>
      <c r="O591" s="39" t="str">
        <f t="shared" si="106"/>
        <v>PH.IC.IT.041107.01</v>
      </c>
      <c r="Q591" s="39" t="str">
        <f t="shared" si="107"/>
        <v>CL.IC.IT.041107.01</v>
      </c>
      <c r="R591" s="39"/>
      <c r="S591" s="39" t="str">
        <f t="shared" si="108"/>
        <v>DR.IC.IT.041107.01</v>
      </c>
      <c r="T591" s="39"/>
      <c r="U591" s="60" t="str">
        <f t="shared" si="109"/>
        <v>IM.IC.IT.041107.01</v>
      </c>
      <c r="V591" s="59"/>
      <c r="W591" s="60" t="str">
        <f t="shared" si="110"/>
        <v>GE.IC.IT.041107.01</v>
      </c>
      <c r="AD591" s="35" t="s">
        <v>3326</v>
      </c>
      <c r="AE591" s="35">
        <v>978</v>
      </c>
      <c r="AH591" s="35" t="s">
        <v>3207</v>
      </c>
      <c r="AI591" s="35">
        <v>1500</v>
      </c>
    </row>
    <row r="592" spans="1:37" s="35" customFormat="1" ht="15">
      <c r="A592" s="35" t="s">
        <v>2189</v>
      </c>
      <c r="C592" s="38" t="s">
        <v>4308</v>
      </c>
      <c r="D592" s="35" t="s">
        <v>4354</v>
      </c>
      <c r="E592" s="38" t="s">
        <v>4334</v>
      </c>
      <c r="F592" s="35" t="s">
        <v>3731</v>
      </c>
      <c r="G592" s="35" t="s">
        <v>3528</v>
      </c>
      <c r="H592" s="38" t="s">
        <v>3298</v>
      </c>
      <c r="I592" s="35" t="s">
        <v>3529</v>
      </c>
      <c r="J592" s="39" t="str">
        <f t="shared" si="99"/>
        <v>IC.IT.041201</v>
      </c>
      <c r="K592" s="38" t="s">
        <v>3298</v>
      </c>
      <c r="L592" s="35" t="str">
        <f t="shared" si="104"/>
        <v xml:space="preserve">      Normal Saline</v>
      </c>
      <c r="M592" s="39" t="str">
        <f t="shared" si="105"/>
        <v>PI.IC.IT.041201.01</v>
      </c>
      <c r="N592" s="39"/>
      <c r="O592" s="39" t="str">
        <f t="shared" si="106"/>
        <v>PH.IC.IT.041201.01</v>
      </c>
      <c r="Q592" s="39" t="str">
        <f t="shared" si="107"/>
        <v>CL.IC.IT.041201.01</v>
      </c>
      <c r="R592" s="39"/>
      <c r="S592" s="39" t="str">
        <f t="shared" si="108"/>
        <v>DR.IC.IT.041201.01</v>
      </c>
      <c r="T592" s="39"/>
      <c r="U592" s="60" t="str">
        <f t="shared" si="109"/>
        <v>IM.IC.IT.041201.01</v>
      </c>
      <c r="V592" s="59"/>
      <c r="W592" s="60" t="str">
        <f t="shared" si="110"/>
        <v>GE.IC.IT.041201.01</v>
      </c>
      <c r="AH592" s="35" t="s">
        <v>3207</v>
      </c>
      <c r="AI592" s="35">
        <v>1500</v>
      </c>
    </row>
    <row r="593" spans="1:35" s="35" customFormat="1" ht="15">
      <c r="A593" s="35" t="s">
        <v>2189</v>
      </c>
      <c r="C593" s="38" t="s">
        <v>4308</v>
      </c>
      <c r="E593" s="38" t="s">
        <v>4334</v>
      </c>
      <c r="F593" s="35" t="s">
        <v>3731</v>
      </c>
      <c r="G593" s="35" t="s">
        <v>3530</v>
      </c>
      <c r="H593" s="38" t="s">
        <v>3293</v>
      </c>
      <c r="I593" s="35" t="s">
        <v>3531</v>
      </c>
      <c r="J593" s="39" t="str">
        <f t="shared" si="99"/>
        <v>IC.IT.041202</v>
      </c>
      <c r="K593" s="38" t="s">
        <v>3298</v>
      </c>
      <c r="L593" s="35" t="str">
        <f t="shared" si="104"/>
        <v xml:space="preserve">      Wound cleanser</v>
      </c>
      <c r="M593" s="39" t="str">
        <f t="shared" si="105"/>
        <v>PI.IC.IT.041202.01</v>
      </c>
      <c r="N593" s="39"/>
      <c r="O593" s="39" t="str">
        <f t="shared" si="106"/>
        <v>PH.IC.IT.041202.01</v>
      </c>
      <c r="Q593" s="39" t="str">
        <f t="shared" si="107"/>
        <v>CL.IC.IT.041202.01</v>
      </c>
      <c r="R593" s="39"/>
      <c r="S593" s="39" t="str">
        <f t="shared" si="108"/>
        <v>DR.IC.IT.041202.01</v>
      </c>
      <c r="T593" s="39"/>
      <c r="U593" s="60" t="str">
        <f t="shared" si="109"/>
        <v>IM.IC.IT.041202.01</v>
      </c>
      <c r="V593" s="59"/>
      <c r="W593" s="60" t="str">
        <f t="shared" si="110"/>
        <v>GE.IC.IT.041202.01</v>
      </c>
      <c r="AH593" s="35" t="s">
        <v>3207</v>
      </c>
      <c r="AI593" s="35">
        <v>1500</v>
      </c>
    </row>
    <row r="594" spans="1:35" s="35" customFormat="1" ht="15">
      <c r="A594" s="35" t="s">
        <v>2189</v>
      </c>
      <c r="C594" s="38" t="s">
        <v>4308</v>
      </c>
      <c r="E594" s="38" t="s">
        <v>4334</v>
      </c>
      <c r="F594" s="35" t="s">
        <v>3731</v>
      </c>
      <c r="G594" s="35" t="s">
        <v>3532</v>
      </c>
      <c r="H594" s="38" t="s">
        <v>4329</v>
      </c>
      <c r="I594" s="35" t="s">
        <v>3338</v>
      </c>
      <c r="J594" s="39" t="str">
        <f t="shared" si="99"/>
        <v>IC.IT.041203</v>
      </c>
      <c r="K594" s="38" t="s">
        <v>3298</v>
      </c>
      <c r="L594" s="35" t="str">
        <f t="shared" si="104"/>
        <v xml:space="preserve">       Other: specify</v>
      </c>
      <c r="M594" s="39" t="str">
        <f t="shared" si="105"/>
        <v>PI.IC.IT.041203.01</v>
      </c>
      <c r="N594" s="39"/>
      <c r="O594" s="39" t="str">
        <f t="shared" si="106"/>
        <v>PH.IC.IT.041203.01</v>
      </c>
      <c r="Q594" s="39" t="str">
        <f t="shared" si="107"/>
        <v>CL.IC.IT.041203.01</v>
      </c>
      <c r="R594" s="39"/>
      <c r="S594" s="39" t="str">
        <f t="shared" si="108"/>
        <v>DR.IC.IT.041203.01</v>
      </c>
      <c r="T594" s="39"/>
      <c r="U594" s="60" t="str">
        <f t="shared" si="109"/>
        <v>IM.IC.IT.041203.01</v>
      </c>
      <c r="V594" s="59"/>
      <c r="W594" s="60" t="str">
        <f t="shared" si="110"/>
        <v>GE.IC.IT.041203.01</v>
      </c>
      <c r="AH594" s="35" t="s">
        <v>3207</v>
      </c>
      <c r="AI594" s="35">
        <v>1500</v>
      </c>
    </row>
    <row r="595" spans="1:35" s="35" customFormat="1" ht="15">
      <c r="A595" s="35" t="s">
        <v>2189</v>
      </c>
      <c r="C595" s="38" t="s">
        <v>4308</v>
      </c>
      <c r="D595" s="35" t="s">
        <v>4355</v>
      </c>
      <c r="E595" s="38" t="s">
        <v>4335</v>
      </c>
      <c r="F595" s="35" t="s">
        <v>3731</v>
      </c>
      <c r="G595" s="35" t="s">
        <v>3533</v>
      </c>
      <c r="H595" s="38" t="s">
        <v>3298</v>
      </c>
      <c r="I595" s="35" t="s">
        <v>2117</v>
      </c>
      <c r="J595" s="39" t="str">
        <f t="shared" si="99"/>
        <v>IC.IT.041301</v>
      </c>
      <c r="K595" s="38" t="s">
        <v>3298</v>
      </c>
      <c r="L595" s="35" t="str">
        <f t="shared" si="104"/>
        <v xml:space="preserve">      Drsg discharge none</v>
      </c>
      <c r="M595" s="39" t="str">
        <f t="shared" si="105"/>
        <v>PI.IC.IT.041301.01</v>
      </c>
      <c r="N595" s="39"/>
      <c r="O595" s="39" t="str">
        <f t="shared" si="106"/>
        <v>PH.IC.IT.041301.01</v>
      </c>
      <c r="Q595" s="39" t="str">
        <f t="shared" si="107"/>
        <v>CL.IC.IT.041301.01</v>
      </c>
      <c r="R595" s="39"/>
      <c r="S595" s="39" t="str">
        <f t="shared" si="108"/>
        <v>DR.IC.IT.041301.01</v>
      </c>
      <c r="T595" s="39"/>
      <c r="U595" s="60" t="str">
        <f t="shared" si="109"/>
        <v>IM.IC.IT.041301.01</v>
      </c>
      <c r="V595" s="59"/>
      <c r="W595" s="60" t="str">
        <f t="shared" si="110"/>
        <v>GE.IC.IT.041301.01</v>
      </c>
      <c r="AH595" s="35" t="s">
        <v>3207</v>
      </c>
      <c r="AI595" s="35">
        <v>1500</v>
      </c>
    </row>
    <row r="596" spans="1:35" s="35" customFormat="1" ht="15">
      <c r="A596" s="35" t="s">
        <v>2189</v>
      </c>
      <c r="C596" s="38" t="s">
        <v>4308</v>
      </c>
      <c r="E596" s="38" t="s">
        <v>4335</v>
      </c>
      <c r="F596" s="35" t="s">
        <v>3731</v>
      </c>
      <c r="G596" s="35" t="s">
        <v>3534</v>
      </c>
      <c r="H596" s="38" t="s">
        <v>3293</v>
      </c>
      <c r="I596" s="35" t="s">
        <v>3535</v>
      </c>
      <c r="J596" s="39" t="str">
        <f t="shared" si="99"/>
        <v>IC.IT.041302</v>
      </c>
      <c r="K596" s="38" t="s">
        <v>3298</v>
      </c>
      <c r="L596" s="35" t="str">
        <f t="shared" si="104"/>
        <v xml:space="preserve">      Drsg scant amount discharge</v>
      </c>
      <c r="M596" s="39" t="str">
        <f t="shared" si="105"/>
        <v>PI.IC.IT.041302.01</v>
      </c>
      <c r="N596" s="39"/>
      <c r="O596" s="39" t="str">
        <f t="shared" si="106"/>
        <v>PH.IC.IT.041302.01</v>
      </c>
      <c r="Q596" s="39" t="str">
        <f t="shared" si="107"/>
        <v>CL.IC.IT.041302.01</v>
      </c>
      <c r="R596" s="39"/>
      <c r="S596" s="39" t="str">
        <f t="shared" si="108"/>
        <v>DR.IC.IT.041302.01</v>
      </c>
      <c r="T596" s="39"/>
      <c r="U596" s="60" t="str">
        <f t="shared" si="109"/>
        <v>IM.IC.IT.041302.01</v>
      </c>
      <c r="V596" s="59"/>
      <c r="W596" s="60" t="str">
        <f t="shared" si="110"/>
        <v>GE.IC.IT.041302.01</v>
      </c>
      <c r="AH596" s="35" t="s">
        <v>3207</v>
      </c>
      <c r="AI596" s="35">
        <v>1500</v>
      </c>
    </row>
    <row r="597" spans="1:35" s="35" customFormat="1" ht="15">
      <c r="A597" s="35" t="s">
        <v>2189</v>
      </c>
      <c r="C597" s="38" t="s">
        <v>4308</v>
      </c>
      <c r="E597" s="38" t="s">
        <v>4335</v>
      </c>
      <c r="F597" s="35" t="s">
        <v>3731</v>
      </c>
      <c r="G597" s="35" t="s">
        <v>3536</v>
      </c>
      <c r="H597" s="38" t="s">
        <v>4329</v>
      </c>
      <c r="I597" s="35" t="s">
        <v>3537</v>
      </c>
      <c r="J597" s="39" t="str">
        <f t="shared" si="99"/>
        <v>IC.IT.041303</v>
      </c>
      <c r="K597" s="38" t="s">
        <v>3298</v>
      </c>
      <c r="L597" s="35" t="str">
        <f t="shared" si="104"/>
        <v xml:space="preserve">      Drsg small amount discharge</v>
      </c>
      <c r="M597" s="39" t="str">
        <f t="shared" si="105"/>
        <v>PI.IC.IT.041303.01</v>
      </c>
      <c r="N597" s="39"/>
      <c r="O597" s="39" t="str">
        <f t="shared" si="106"/>
        <v>PH.IC.IT.041303.01</v>
      </c>
      <c r="Q597" s="39" t="str">
        <f t="shared" si="107"/>
        <v>CL.IC.IT.041303.01</v>
      </c>
      <c r="R597" s="39"/>
      <c r="S597" s="39" t="str">
        <f t="shared" si="108"/>
        <v>DR.IC.IT.041303.01</v>
      </c>
      <c r="T597" s="39"/>
      <c r="U597" s="60" t="str">
        <f t="shared" si="109"/>
        <v>IM.IC.IT.041303.01</v>
      </c>
      <c r="V597" s="59"/>
      <c r="W597" s="60" t="str">
        <f t="shared" si="110"/>
        <v>GE.IC.IT.041303.01</v>
      </c>
      <c r="AH597" s="35" t="s">
        <v>3207</v>
      </c>
      <c r="AI597" s="35">
        <v>1500</v>
      </c>
    </row>
    <row r="598" spans="1:35" s="35" customFormat="1" ht="15">
      <c r="A598" s="35" t="s">
        <v>2189</v>
      </c>
      <c r="C598" s="38" t="s">
        <v>4308</v>
      </c>
      <c r="E598" s="38" t="s">
        <v>4335</v>
      </c>
      <c r="F598" s="35" t="s">
        <v>3731</v>
      </c>
      <c r="G598" s="35" t="s">
        <v>3538</v>
      </c>
      <c r="H598" s="38" t="s">
        <v>4308</v>
      </c>
      <c r="I598" s="35" t="s">
        <v>3539</v>
      </c>
      <c r="J598" s="39" t="str">
        <f t="shared" si="99"/>
        <v>IC.IT.041304</v>
      </c>
      <c r="K598" s="38" t="s">
        <v>3298</v>
      </c>
      <c r="L598" s="35" t="str">
        <f t="shared" si="104"/>
        <v xml:space="preserve">      Drsg moderate amount discharge</v>
      </c>
      <c r="M598" s="39" t="str">
        <f t="shared" si="105"/>
        <v>PI.IC.IT.041304.01</v>
      </c>
      <c r="N598" s="39"/>
      <c r="O598" s="39" t="str">
        <f t="shared" si="106"/>
        <v>PH.IC.IT.041304.01</v>
      </c>
      <c r="Q598" s="39" t="str">
        <f t="shared" si="107"/>
        <v>CL.IC.IT.041304.01</v>
      </c>
      <c r="R598" s="39"/>
      <c r="S598" s="39" t="str">
        <f t="shared" si="108"/>
        <v>DR.IC.IT.041304.01</v>
      </c>
      <c r="T598" s="39"/>
      <c r="U598" s="60" t="str">
        <f t="shared" si="109"/>
        <v>IM.IC.IT.041304.01</v>
      </c>
      <c r="V598" s="59"/>
      <c r="W598" s="60" t="str">
        <f t="shared" si="110"/>
        <v>GE.IC.IT.041304.01</v>
      </c>
      <c r="AH598" s="35" t="s">
        <v>3207</v>
      </c>
      <c r="AI598" s="35">
        <v>1500</v>
      </c>
    </row>
    <row r="599" spans="1:35" s="35" customFormat="1" ht="15">
      <c r="A599" s="35" t="s">
        <v>2189</v>
      </c>
      <c r="C599" s="38" t="s">
        <v>4308</v>
      </c>
      <c r="E599" s="38" t="s">
        <v>4335</v>
      </c>
      <c r="F599" s="35" t="s">
        <v>3731</v>
      </c>
      <c r="G599" s="35" t="s">
        <v>3540</v>
      </c>
      <c r="H599" s="38" t="s">
        <v>4265</v>
      </c>
      <c r="I599" s="35" t="s">
        <v>3541</v>
      </c>
      <c r="J599" s="39" t="str">
        <f t="shared" si="99"/>
        <v>IC.IT.041305</v>
      </c>
      <c r="K599" s="38" t="s">
        <v>3298</v>
      </c>
      <c r="L599" s="35" t="str">
        <f t="shared" si="104"/>
        <v xml:space="preserve">      Drsg heavy amount discharge</v>
      </c>
      <c r="M599" s="39" t="str">
        <f t="shared" si="105"/>
        <v>PI.IC.IT.041305.01</v>
      </c>
      <c r="N599" s="39"/>
      <c r="O599" s="39" t="str">
        <f t="shared" si="106"/>
        <v>PH.IC.IT.041305.01</v>
      </c>
      <c r="Q599" s="39" t="str">
        <f t="shared" si="107"/>
        <v>CL.IC.IT.041305.01</v>
      </c>
      <c r="R599" s="39"/>
      <c r="S599" s="39" t="str">
        <f t="shared" si="108"/>
        <v>DR.IC.IT.041305.01</v>
      </c>
      <c r="T599" s="39"/>
      <c r="U599" s="60" t="str">
        <f t="shared" si="109"/>
        <v>IM.IC.IT.041305.01</v>
      </c>
      <c r="V599" s="59"/>
      <c r="W599" s="60" t="str">
        <f t="shared" si="110"/>
        <v>GE.IC.IT.041305.01</v>
      </c>
      <c r="AH599" s="35" t="s">
        <v>3207</v>
      </c>
      <c r="AI599" s="35">
        <v>1500</v>
      </c>
    </row>
    <row r="600" spans="1:35" s="35" customFormat="1" ht="15">
      <c r="A600" s="35" t="s">
        <v>2189</v>
      </c>
      <c r="C600" s="38" t="s">
        <v>4308</v>
      </c>
      <c r="D600" s="35" t="s">
        <v>4356</v>
      </c>
      <c r="E600" s="38" t="s">
        <v>4336</v>
      </c>
      <c r="F600" s="35" t="s">
        <v>3731</v>
      </c>
      <c r="G600" s="35" t="s">
        <v>3542</v>
      </c>
      <c r="H600" s="38" t="s">
        <v>3298</v>
      </c>
      <c r="I600" s="35" t="s">
        <v>3426</v>
      </c>
      <c r="J600" s="39" t="str">
        <f t="shared" si="99"/>
        <v>IC.IT.041401</v>
      </c>
      <c r="K600" s="38" t="s">
        <v>3298</v>
      </c>
      <c r="L600" s="35" t="str">
        <f t="shared" si="104"/>
        <v xml:space="preserve">      Drsg discharge unchanged</v>
      </c>
      <c r="M600" s="39" t="str">
        <f t="shared" si="105"/>
        <v>PI.IC.IT.041401.01</v>
      </c>
      <c r="N600" s="39"/>
      <c r="O600" s="39" t="str">
        <f t="shared" si="106"/>
        <v>PH.IC.IT.041401.01</v>
      </c>
      <c r="Q600" s="39" t="str">
        <f t="shared" si="107"/>
        <v>CL.IC.IT.041401.01</v>
      </c>
      <c r="R600" s="39"/>
      <c r="S600" s="39" t="str">
        <f t="shared" si="108"/>
        <v>DR.IC.IT.041401.01</v>
      </c>
      <c r="T600" s="39"/>
      <c r="U600" s="60" t="str">
        <f t="shared" si="109"/>
        <v>IM.IC.IT.041401.01</v>
      </c>
      <c r="V600" s="59"/>
      <c r="W600" s="60" t="str">
        <f t="shared" si="110"/>
        <v>GE.IC.IT.041401.01</v>
      </c>
      <c r="AH600" s="35" t="s">
        <v>3207</v>
      </c>
      <c r="AI600" s="35">
        <v>1500</v>
      </c>
    </row>
    <row r="601" spans="1:35" s="35" customFormat="1" ht="15">
      <c r="A601" s="35" t="s">
        <v>2189</v>
      </c>
      <c r="C601" s="38" t="s">
        <v>4308</v>
      </c>
      <c r="E601" s="38" t="s">
        <v>4336</v>
      </c>
      <c r="F601" s="35" t="s">
        <v>3731</v>
      </c>
      <c r="G601" s="35" t="s">
        <v>3543</v>
      </c>
      <c r="H601" s="38" t="s">
        <v>3293</v>
      </c>
      <c r="I601" s="35" t="s">
        <v>2546</v>
      </c>
      <c r="J601" s="39" t="str">
        <f t="shared" si="99"/>
        <v>IC.IT.041402</v>
      </c>
      <c r="K601" s="38" t="s">
        <v>3298</v>
      </c>
      <c r="L601" s="35" t="str">
        <f t="shared" si="104"/>
        <v xml:space="preserve">      Drsg discharge decreasing</v>
      </c>
      <c r="M601" s="39" t="str">
        <f t="shared" si="105"/>
        <v>PI.IC.IT.041402.01</v>
      </c>
      <c r="N601" s="39"/>
      <c r="O601" s="39" t="str">
        <f t="shared" si="106"/>
        <v>PH.IC.IT.041402.01</v>
      </c>
      <c r="Q601" s="39" t="str">
        <f t="shared" si="107"/>
        <v>CL.IC.IT.041402.01</v>
      </c>
      <c r="R601" s="39"/>
      <c r="S601" s="39" t="str">
        <f t="shared" si="108"/>
        <v>DR.IC.IT.041402.01</v>
      </c>
      <c r="T601" s="39"/>
      <c r="U601" s="60" t="str">
        <f t="shared" si="109"/>
        <v>IM.IC.IT.041402.01</v>
      </c>
      <c r="V601" s="59"/>
      <c r="W601" s="60" t="str">
        <f t="shared" si="110"/>
        <v>GE.IC.IT.041402.01</v>
      </c>
      <c r="AH601" s="35" t="s">
        <v>3207</v>
      </c>
      <c r="AI601" s="35">
        <v>1500</v>
      </c>
    </row>
    <row r="602" spans="1:35" s="35" customFormat="1" ht="15">
      <c r="A602" s="35" t="s">
        <v>2189</v>
      </c>
      <c r="C602" s="38" t="s">
        <v>4308</v>
      </c>
      <c r="E602" s="38" t="s">
        <v>4336</v>
      </c>
      <c r="F602" s="35" t="s">
        <v>3731</v>
      </c>
      <c r="G602" s="35" t="s">
        <v>3544</v>
      </c>
      <c r="H602" s="38" t="s">
        <v>4329</v>
      </c>
      <c r="I602" s="35" t="s">
        <v>2548</v>
      </c>
      <c r="J602" s="39" t="str">
        <f t="shared" si="99"/>
        <v>IC.IT.041403</v>
      </c>
      <c r="K602" s="38" t="s">
        <v>3298</v>
      </c>
      <c r="L602" s="35" t="str">
        <f t="shared" si="104"/>
        <v xml:space="preserve">      Drsg discharge increasing</v>
      </c>
      <c r="M602" s="39" t="str">
        <f t="shared" si="105"/>
        <v>PI.IC.IT.041403.01</v>
      </c>
      <c r="N602" s="39"/>
      <c r="O602" s="39" t="str">
        <f t="shared" si="106"/>
        <v>PH.IC.IT.041403.01</v>
      </c>
      <c r="Q602" s="39" t="str">
        <f t="shared" si="107"/>
        <v>CL.IC.IT.041403.01</v>
      </c>
      <c r="R602" s="39"/>
      <c r="S602" s="39" t="str">
        <f t="shared" si="108"/>
        <v>DR.IC.IT.041403.01</v>
      </c>
      <c r="T602" s="39"/>
      <c r="U602" s="60" t="str">
        <f t="shared" si="109"/>
        <v>IM.IC.IT.041403.01</v>
      </c>
      <c r="V602" s="59"/>
      <c r="W602" s="60" t="str">
        <f t="shared" si="110"/>
        <v>GE.IC.IT.041403.01</v>
      </c>
      <c r="AH602" s="35" t="s">
        <v>3207</v>
      </c>
      <c r="AI602" s="35">
        <v>1500</v>
      </c>
    </row>
    <row r="603" spans="1:35" s="35" customFormat="1" ht="15">
      <c r="A603" s="35" t="s">
        <v>2189</v>
      </c>
      <c r="C603" s="38" t="s">
        <v>4308</v>
      </c>
      <c r="D603" s="35" t="s">
        <v>4357</v>
      </c>
      <c r="E603" s="38" t="s">
        <v>4340</v>
      </c>
      <c r="F603" s="35" t="s">
        <v>3732</v>
      </c>
      <c r="G603" s="35" t="s">
        <v>3546</v>
      </c>
      <c r="H603" s="38" t="s">
        <v>3298</v>
      </c>
      <c r="I603" s="35" t="s">
        <v>3546</v>
      </c>
      <c r="J603" s="39" t="str">
        <f t="shared" si="99"/>
        <v>IC.IT.041501</v>
      </c>
      <c r="K603" s="38" t="s">
        <v>3298</v>
      </c>
      <c r="L603" s="35" t="str">
        <f t="shared" si="104"/>
        <v>Lateral</v>
      </c>
      <c r="M603" s="39" t="str">
        <f t="shared" si="105"/>
        <v>PI.IC.IT.041501.01</v>
      </c>
      <c r="N603" s="39"/>
      <c r="O603" s="39" t="str">
        <f t="shared" si="106"/>
        <v>PH.IC.IT.041501.01</v>
      </c>
      <c r="Q603" s="39" t="str">
        <f t="shared" si="107"/>
        <v>CL.IC.IT.041501.01</v>
      </c>
      <c r="R603" s="39"/>
      <c r="S603" s="39" t="str">
        <f t="shared" si="108"/>
        <v>DR.IC.IT.041501.01</v>
      </c>
      <c r="T603" s="39"/>
      <c r="U603" s="60" t="str">
        <f t="shared" si="109"/>
        <v>IM.IC.IT.041501.01</v>
      </c>
      <c r="V603" s="59"/>
      <c r="W603" s="60" t="str">
        <f t="shared" si="110"/>
        <v>GE.IC.IT.041501.01</v>
      </c>
      <c r="AH603" s="35" t="s">
        <v>3207</v>
      </c>
      <c r="AI603" s="35">
        <v>1500</v>
      </c>
    </row>
    <row r="604" spans="1:35" s="35" customFormat="1" ht="15">
      <c r="A604" s="35" t="s">
        <v>2189</v>
      </c>
      <c r="C604" s="38" t="s">
        <v>4308</v>
      </c>
      <c r="E604" s="38" t="s">
        <v>4340</v>
      </c>
      <c r="F604" s="35" t="s">
        <v>3732</v>
      </c>
      <c r="G604" s="35" t="s">
        <v>3547</v>
      </c>
      <c r="H604" s="38" t="s">
        <v>3293</v>
      </c>
      <c r="I604" s="35" t="s">
        <v>3547</v>
      </c>
      <c r="J604" s="39" t="str">
        <f t="shared" si="99"/>
        <v>IC.IT.041502</v>
      </c>
      <c r="K604" s="38" t="s">
        <v>3298</v>
      </c>
      <c r="L604" s="35" t="str">
        <f t="shared" si="104"/>
        <v>Medial</v>
      </c>
      <c r="M604" s="39" t="str">
        <f t="shared" si="105"/>
        <v>PI.IC.IT.041502.01</v>
      </c>
      <c r="N604" s="39"/>
      <c r="O604" s="39" t="str">
        <f t="shared" si="106"/>
        <v>PH.IC.IT.041502.01</v>
      </c>
      <c r="Q604" s="39" t="str">
        <f t="shared" si="107"/>
        <v>CL.IC.IT.041502.01</v>
      </c>
      <c r="R604" s="39"/>
      <c r="S604" s="39" t="str">
        <f t="shared" si="108"/>
        <v>DR.IC.IT.041502.01</v>
      </c>
      <c r="T604" s="39"/>
      <c r="U604" s="60" t="str">
        <f t="shared" si="109"/>
        <v>IM.IC.IT.041502.01</v>
      </c>
      <c r="V604" s="59"/>
      <c r="W604" s="60" t="str">
        <f t="shared" si="110"/>
        <v>GE.IC.IT.041502.01</v>
      </c>
      <c r="AH604" s="35" t="s">
        <v>3207</v>
      </c>
      <c r="AI604" s="35">
        <v>1500</v>
      </c>
    </row>
    <row r="605" spans="1:35" s="35" customFormat="1" ht="15">
      <c r="A605" s="35" t="s">
        <v>2189</v>
      </c>
      <c r="C605" s="38" t="s">
        <v>4308</v>
      </c>
      <c r="E605" s="38" t="s">
        <v>4340</v>
      </c>
      <c r="F605" s="35" t="s">
        <v>3732</v>
      </c>
      <c r="G605" s="35" t="s">
        <v>3548</v>
      </c>
      <c r="H605" s="38" t="s">
        <v>4329</v>
      </c>
      <c r="I605" s="35" t="s">
        <v>3548</v>
      </c>
      <c r="J605" s="39" t="str">
        <f t="shared" si="99"/>
        <v>IC.IT.041503</v>
      </c>
      <c r="K605" s="38" t="s">
        <v>3298</v>
      </c>
      <c r="L605" s="35" t="str">
        <f t="shared" si="104"/>
        <v>Anterior</v>
      </c>
      <c r="M605" s="39" t="str">
        <f t="shared" si="105"/>
        <v>PI.IC.IT.041503.01</v>
      </c>
      <c r="N605" s="39"/>
      <c r="O605" s="39" t="str">
        <f t="shared" si="106"/>
        <v>PH.IC.IT.041503.01</v>
      </c>
      <c r="Q605" s="39" t="str">
        <f t="shared" si="107"/>
        <v>CL.IC.IT.041503.01</v>
      </c>
      <c r="R605" s="39"/>
      <c r="S605" s="39" t="str">
        <f t="shared" si="108"/>
        <v>DR.IC.IT.041503.01</v>
      </c>
      <c r="T605" s="39"/>
      <c r="U605" s="60" t="str">
        <f t="shared" si="109"/>
        <v>IM.IC.IT.041503.01</v>
      </c>
      <c r="V605" s="59"/>
      <c r="W605" s="60" t="str">
        <f t="shared" si="110"/>
        <v>GE.IC.IT.041503.01</v>
      </c>
      <c r="AH605" s="35" t="s">
        <v>3207</v>
      </c>
      <c r="AI605" s="35">
        <v>1500</v>
      </c>
    </row>
    <row r="606" spans="1:35" s="35" customFormat="1" ht="15">
      <c r="A606" s="35" t="s">
        <v>2189</v>
      </c>
      <c r="C606" s="38" t="s">
        <v>4308</v>
      </c>
      <c r="E606" s="38" t="s">
        <v>4340</v>
      </c>
      <c r="F606" s="35" t="s">
        <v>3732</v>
      </c>
      <c r="G606" s="35" t="s">
        <v>3549</v>
      </c>
      <c r="H606" s="38" t="s">
        <v>4308</v>
      </c>
      <c r="I606" s="35" t="s">
        <v>3549</v>
      </c>
      <c r="J606" s="39" t="str">
        <f t="shared" si="99"/>
        <v>IC.IT.041504</v>
      </c>
      <c r="K606" s="38" t="s">
        <v>3298</v>
      </c>
      <c r="L606" s="35" t="str">
        <f t="shared" si="104"/>
        <v>Posterior</v>
      </c>
      <c r="M606" s="39" t="str">
        <f t="shared" si="105"/>
        <v>PI.IC.IT.041504.01</v>
      </c>
      <c r="N606" s="39"/>
      <c r="O606" s="39" t="str">
        <f t="shared" si="106"/>
        <v>PH.IC.IT.041504.01</v>
      </c>
      <c r="Q606" s="39" t="str">
        <f t="shared" si="107"/>
        <v>CL.IC.IT.041504.01</v>
      </c>
      <c r="R606" s="39"/>
      <c r="S606" s="39" t="str">
        <f t="shared" si="108"/>
        <v>DR.IC.IT.041504.01</v>
      </c>
      <c r="T606" s="39"/>
      <c r="U606" s="60" t="str">
        <f t="shared" si="109"/>
        <v>IM.IC.IT.041504.01</v>
      </c>
      <c r="V606" s="59"/>
      <c r="W606" s="60" t="str">
        <f t="shared" si="110"/>
        <v>GE.IC.IT.041504.01</v>
      </c>
      <c r="AH606" s="35" t="s">
        <v>3207</v>
      </c>
      <c r="AI606" s="35">
        <v>1500</v>
      </c>
    </row>
    <row r="607" spans="1:35" s="35" customFormat="1" ht="15">
      <c r="A607" s="35" t="s">
        <v>2189</v>
      </c>
      <c r="C607" s="38" t="s">
        <v>4308</v>
      </c>
      <c r="E607" s="38" t="s">
        <v>4340</v>
      </c>
      <c r="F607" s="35" t="s">
        <v>3732</v>
      </c>
      <c r="G607" s="35" t="s">
        <v>3550</v>
      </c>
      <c r="H607" s="38" t="s">
        <v>4265</v>
      </c>
      <c r="I607" s="35" t="s">
        <v>3550</v>
      </c>
      <c r="J607" s="39" t="str">
        <f t="shared" si="99"/>
        <v>IC.IT.041505</v>
      </c>
      <c r="K607" s="38" t="s">
        <v>3298</v>
      </c>
      <c r="L607" s="35" t="str">
        <f t="shared" si="104"/>
        <v>Proximal</v>
      </c>
      <c r="M607" s="39" t="str">
        <f t="shared" si="105"/>
        <v>PI.IC.IT.041505.01</v>
      </c>
      <c r="N607" s="39"/>
      <c r="O607" s="39" t="str">
        <f t="shared" si="106"/>
        <v>PH.IC.IT.041505.01</v>
      </c>
      <c r="Q607" s="39" t="str">
        <f t="shared" si="107"/>
        <v>CL.IC.IT.041505.01</v>
      </c>
      <c r="R607" s="39"/>
      <c r="S607" s="39" t="str">
        <f t="shared" si="108"/>
        <v>DR.IC.IT.041505.01</v>
      </c>
      <c r="T607" s="39"/>
      <c r="U607" s="60" t="str">
        <f t="shared" si="109"/>
        <v>IM.IC.IT.041505.01</v>
      </c>
      <c r="V607" s="59"/>
      <c r="W607" s="60" t="str">
        <f t="shared" si="110"/>
        <v>GE.IC.IT.041505.01</v>
      </c>
      <c r="AH607" s="35" t="s">
        <v>3207</v>
      </c>
      <c r="AI607" s="35">
        <v>1500</v>
      </c>
    </row>
    <row r="608" spans="1:35" s="35" customFormat="1" ht="15">
      <c r="A608" s="35" t="s">
        <v>2189</v>
      </c>
      <c r="C608" s="38" t="s">
        <v>4308</v>
      </c>
      <c r="E608" s="38" t="s">
        <v>4340</v>
      </c>
      <c r="F608" s="35" t="s">
        <v>3732</v>
      </c>
      <c r="G608" s="35" t="s">
        <v>3551</v>
      </c>
      <c r="H608" s="38" t="s">
        <v>4309</v>
      </c>
      <c r="I608" s="35" t="s">
        <v>3551</v>
      </c>
      <c r="J608" s="39" t="str">
        <f t="shared" si="99"/>
        <v>IC.IT.041506</v>
      </c>
      <c r="K608" s="38" t="s">
        <v>3298</v>
      </c>
      <c r="L608" s="35" t="str">
        <f t="shared" si="104"/>
        <v>Distal</v>
      </c>
      <c r="M608" s="39" t="str">
        <f t="shared" si="105"/>
        <v>PI.IC.IT.041506.01</v>
      </c>
      <c r="N608" s="39"/>
      <c r="O608" s="39" t="str">
        <f t="shared" si="106"/>
        <v>PH.IC.IT.041506.01</v>
      </c>
      <c r="Q608" s="39" t="str">
        <f t="shared" si="107"/>
        <v>CL.IC.IT.041506.01</v>
      </c>
      <c r="R608" s="39"/>
      <c r="S608" s="39" t="str">
        <f t="shared" si="108"/>
        <v>DR.IC.IT.041506.01</v>
      </c>
      <c r="T608" s="39"/>
      <c r="U608" s="60" t="str">
        <f t="shared" si="109"/>
        <v>IM.IC.IT.041506.01</v>
      </c>
      <c r="V608" s="59"/>
      <c r="W608" s="60" t="str">
        <f t="shared" si="110"/>
        <v>GE.IC.IT.041506.01</v>
      </c>
      <c r="AH608" s="35" t="s">
        <v>3207</v>
      </c>
      <c r="AI608" s="35">
        <v>1500</v>
      </c>
    </row>
    <row r="609" spans="1:37" s="35" customFormat="1" ht="15">
      <c r="A609" s="35" t="s">
        <v>2189</v>
      </c>
      <c r="C609" s="38" t="s">
        <v>4308</v>
      </c>
      <c r="E609" s="38" t="s">
        <v>4340</v>
      </c>
      <c r="F609" s="35" t="s">
        <v>3732</v>
      </c>
      <c r="G609" s="35" t="s">
        <v>3552</v>
      </c>
      <c r="H609" s="38" t="s">
        <v>4311</v>
      </c>
      <c r="I609" s="35" t="s">
        <v>3552</v>
      </c>
      <c r="J609" s="39" t="str">
        <f t="shared" si="99"/>
        <v>IC.IT.041507</v>
      </c>
      <c r="K609" s="38" t="s">
        <v>3298</v>
      </c>
      <c r="L609" s="35" t="str">
        <f t="shared" si="104"/>
        <v>Upper</v>
      </c>
      <c r="M609" s="39" t="str">
        <f t="shared" si="105"/>
        <v>PI.IC.IT.041507.01</v>
      </c>
      <c r="N609" s="39"/>
      <c r="O609" s="39" t="str">
        <f t="shared" si="106"/>
        <v>PH.IC.IT.041507.01</v>
      </c>
      <c r="Q609" s="39" t="str">
        <f t="shared" si="107"/>
        <v>CL.IC.IT.041507.01</v>
      </c>
      <c r="R609" s="39"/>
      <c r="S609" s="39" t="str">
        <f t="shared" si="108"/>
        <v>DR.IC.IT.041507.01</v>
      </c>
      <c r="T609" s="39"/>
      <c r="U609" s="60" t="str">
        <f t="shared" si="109"/>
        <v>IM.IC.IT.041507.01</v>
      </c>
      <c r="V609" s="59"/>
      <c r="W609" s="60" t="str">
        <f t="shared" si="110"/>
        <v>GE.IC.IT.041507.01</v>
      </c>
      <c r="AH609" s="35" t="s">
        <v>3207</v>
      </c>
      <c r="AI609" s="35">
        <v>1500</v>
      </c>
    </row>
    <row r="610" spans="1:37" s="35" customFormat="1" ht="15">
      <c r="A610" s="35" t="s">
        <v>2189</v>
      </c>
      <c r="C610" s="38" t="s">
        <v>4308</v>
      </c>
      <c r="E610" s="38" t="s">
        <v>4340</v>
      </c>
      <c r="F610" s="35" t="s">
        <v>3732</v>
      </c>
      <c r="G610" s="35" t="s">
        <v>3553</v>
      </c>
      <c r="H610" s="38" t="s">
        <v>4312</v>
      </c>
      <c r="I610" s="35" t="s">
        <v>3553</v>
      </c>
      <c r="J610" s="39" t="str">
        <f t="shared" si="99"/>
        <v>IC.IT.041508</v>
      </c>
      <c r="K610" s="38" t="s">
        <v>3298</v>
      </c>
      <c r="L610" s="35" t="str">
        <f t="shared" si="104"/>
        <v>Lower</v>
      </c>
      <c r="M610" s="39" t="str">
        <f t="shared" si="105"/>
        <v>PI.IC.IT.041508.01</v>
      </c>
      <c r="N610" s="39"/>
      <c r="O610" s="39" t="str">
        <f t="shared" si="106"/>
        <v>PH.IC.IT.041508.01</v>
      </c>
      <c r="Q610" s="39" t="str">
        <f t="shared" si="107"/>
        <v>CL.IC.IT.041508.01</v>
      </c>
      <c r="R610" s="39"/>
      <c r="S610" s="39" t="str">
        <f t="shared" si="108"/>
        <v>DR.IC.IT.041508.01</v>
      </c>
      <c r="T610" s="39"/>
      <c r="U610" s="60" t="str">
        <f t="shared" si="109"/>
        <v>IM.IC.IT.041508.01</v>
      </c>
      <c r="V610" s="59"/>
      <c r="W610" s="60" t="str">
        <f t="shared" si="110"/>
        <v>GE.IC.IT.041508.01</v>
      </c>
      <c r="AH610" s="35" t="s">
        <v>3207</v>
      </c>
      <c r="AI610" s="35">
        <v>1500</v>
      </c>
    </row>
    <row r="611" spans="1:37" s="35" customFormat="1" ht="15">
      <c r="A611" s="35" t="s">
        <v>2189</v>
      </c>
      <c r="C611" s="38" t="s">
        <v>4308</v>
      </c>
      <c r="D611" s="35" t="s">
        <v>4358</v>
      </c>
      <c r="E611" s="38" t="s">
        <v>4341</v>
      </c>
      <c r="F611" s="35" t="s">
        <v>3733</v>
      </c>
      <c r="G611" s="35" t="s">
        <v>1493</v>
      </c>
      <c r="H611" s="38" t="s">
        <v>3298</v>
      </c>
      <c r="I611" s="35" t="s">
        <v>1493</v>
      </c>
      <c r="J611" s="39" t="str">
        <f t="shared" si="99"/>
        <v>IC.IT.041601</v>
      </c>
      <c r="K611" s="38" t="s">
        <v>3298</v>
      </c>
      <c r="L611" s="35" t="str">
        <f t="shared" si="104"/>
        <v>RUQ</v>
      </c>
      <c r="M611" s="39" t="str">
        <f t="shared" si="105"/>
        <v>PI.IC.IT.041601.01</v>
      </c>
      <c r="N611" s="39"/>
      <c r="O611" s="39" t="str">
        <f t="shared" si="106"/>
        <v>PH.IC.IT.041601.01</v>
      </c>
      <c r="Q611" s="39" t="str">
        <f t="shared" si="107"/>
        <v>CL.IC.IT.041601.01</v>
      </c>
      <c r="R611" s="39"/>
      <c r="S611" s="39" t="str">
        <f t="shared" si="108"/>
        <v>DR.IC.IT.041601.01</v>
      </c>
      <c r="T611" s="39"/>
      <c r="U611" s="60" t="str">
        <f t="shared" si="109"/>
        <v>IM.IC.IT.041601.01</v>
      </c>
      <c r="V611" s="59"/>
      <c r="W611" s="60" t="str">
        <f t="shared" si="110"/>
        <v>GE.IC.IT.041601.01</v>
      </c>
      <c r="AH611" s="35" t="s">
        <v>3207</v>
      </c>
      <c r="AI611" s="35">
        <v>1500</v>
      </c>
    </row>
    <row r="612" spans="1:37" s="35" customFormat="1" ht="15">
      <c r="A612" s="35" t="s">
        <v>2189</v>
      </c>
      <c r="C612" s="38" t="s">
        <v>4308</v>
      </c>
      <c r="E612" s="38" t="s">
        <v>4341</v>
      </c>
      <c r="F612" s="35" t="s">
        <v>3733</v>
      </c>
      <c r="G612" s="35" t="s">
        <v>1492</v>
      </c>
      <c r="H612" s="38" t="s">
        <v>3293</v>
      </c>
      <c r="I612" s="35" t="s">
        <v>1492</v>
      </c>
      <c r="J612" s="39" t="str">
        <f t="shared" si="99"/>
        <v>IC.IT.041602</v>
      </c>
      <c r="K612" s="38" t="s">
        <v>3298</v>
      </c>
      <c r="L612" s="35" t="str">
        <f t="shared" si="104"/>
        <v>RLQ</v>
      </c>
      <c r="M612" s="39" t="str">
        <f t="shared" si="105"/>
        <v>PI.IC.IT.041602.01</v>
      </c>
      <c r="N612" s="39"/>
      <c r="O612" s="39" t="str">
        <f t="shared" si="106"/>
        <v>PH.IC.IT.041602.01</v>
      </c>
      <c r="Q612" s="39" t="str">
        <f t="shared" si="107"/>
        <v>CL.IC.IT.041602.01</v>
      </c>
      <c r="R612" s="39"/>
      <c r="S612" s="39" t="str">
        <f t="shared" si="108"/>
        <v>DR.IC.IT.041602.01</v>
      </c>
      <c r="T612" s="39"/>
      <c r="U612" s="60" t="str">
        <f t="shared" si="109"/>
        <v>IM.IC.IT.041602.01</v>
      </c>
      <c r="V612" s="59"/>
      <c r="W612" s="60" t="str">
        <f t="shared" si="110"/>
        <v>GE.IC.IT.041602.01</v>
      </c>
      <c r="AH612" s="35" t="s">
        <v>3207</v>
      </c>
      <c r="AI612" s="35">
        <v>1500</v>
      </c>
    </row>
    <row r="613" spans="1:37" s="35" customFormat="1" ht="15">
      <c r="A613" s="35" t="s">
        <v>2189</v>
      </c>
      <c r="C613" s="38" t="s">
        <v>4308</v>
      </c>
      <c r="E613" s="38" t="s">
        <v>4341</v>
      </c>
      <c r="F613" s="35" t="s">
        <v>3733</v>
      </c>
      <c r="G613" s="35" t="s">
        <v>1491</v>
      </c>
      <c r="H613" s="38" t="s">
        <v>4329</v>
      </c>
      <c r="I613" s="35" t="s">
        <v>1491</v>
      </c>
      <c r="J613" s="39" t="str">
        <f t="shared" si="99"/>
        <v>IC.IT.041603</v>
      </c>
      <c r="K613" s="38" t="s">
        <v>3298</v>
      </c>
      <c r="L613" s="35" t="str">
        <f t="shared" si="104"/>
        <v>LUQ</v>
      </c>
      <c r="M613" s="39" t="str">
        <f t="shared" si="105"/>
        <v>PI.IC.IT.041603.01</v>
      </c>
      <c r="N613" s="39"/>
      <c r="O613" s="39" t="str">
        <f t="shared" si="106"/>
        <v>PH.IC.IT.041603.01</v>
      </c>
      <c r="Q613" s="39" t="str">
        <f t="shared" si="107"/>
        <v>CL.IC.IT.041603.01</v>
      </c>
      <c r="R613" s="39"/>
      <c r="S613" s="39" t="str">
        <f t="shared" si="108"/>
        <v>DR.IC.IT.041603.01</v>
      </c>
      <c r="T613" s="39"/>
      <c r="U613" s="60" t="str">
        <f t="shared" si="109"/>
        <v>IM.IC.IT.041603.01</v>
      </c>
      <c r="V613" s="59"/>
      <c r="W613" s="60" t="str">
        <f t="shared" si="110"/>
        <v>GE.IC.IT.041603.01</v>
      </c>
      <c r="AH613" s="35" t="s">
        <v>3207</v>
      </c>
      <c r="AI613" s="35">
        <v>1500</v>
      </c>
    </row>
    <row r="614" spans="1:37" s="35" customFormat="1" ht="15">
      <c r="A614" s="35" t="s">
        <v>2189</v>
      </c>
      <c r="C614" s="38" t="s">
        <v>4308</v>
      </c>
      <c r="E614" s="38" t="s">
        <v>4341</v>
      </c>
      <c r="F614" s="35" t="s">
        <v>3733</v>
      </c>
      <c r="G614" s="35" t="s">
        <v>1490</v>
      </c>
      <c r="H614" s="38" t="s">
        <v>4308</v>
      </c>
      <c r="I614" s="35" t="s">
        <v>1490</v>
      </c>
      <c r="J614" s="39" t="str">
        <f t="shared" si="99"/>
        <v>IC.IT.041604</v>
      </c>
      <c r="K614" s="38" t="s">
        <v>3298</v>
      </c>
      <c r="L614" s="35" t="str">
        <f t="shared" si="104"/>
        <v>LLQ</v>
      </c>
      <c r="M614" s="39" t="str">
        <f t="shared" si="105"/>
        <v>PI.IC.IT.041604.01</v>
      </c>
      <c r="N614" s="39"/>
      <c r="O614" s="39" t="str">
        <f t="shared" si="106"/>
        <v>PH.IC.IT.041604.01</v>
      </c>
      <c r="Q614" s="39" t="str">
        <f t="shared" si="107"/>
        <v>CL.IC.IT.041604.01</v>
      </c>
      <c r="R614" s="39"/>
      <c r="S614" s="39" t="str">
        <f t="shared" si="108"/>
        <v>DR.IC.IT.041604.01</v>
      </c>
      <c r="T614" s="39"/>
      <c r="U614" s="60" t="str">
        <f t="shared" si="109"/>
        <v>IM.IC.IT.041604.01</v>
      </c>
      <c r="V614" s="59"/>
      <c r="W614" s="60" t="str">
        <f t="shared" si="110"/>
        <v>GE.IC.IT.041604.01</v>
      </c>
      <c r="AH614" s="35" t="s">
        <v>3207</v>
      </c>
      <c r="AI614" s="35">
        <v>1500</v>
      </c>
    </row>
    <row r="615" spans="1:37" s="35" customFormat="1" ht="15">
      <c r="A615" s="35" t="s">
        <v>2189</v>
      </c>
      <c r="C615" s="38" t="s">
        <v>4308</v>
      </c>
      <c r="E615" s="38" t="s">
        <v>4341</v>
      </c>
      <c r="F615" s="35" t="s">
        <v>3733</v>
      </c>
      <c r="G615" s="35" t="s">
        <v>3555</v>
      </c>
      <c r="H615" s="38" t="s">
        <v>4265</v>
      </c>
      <c r="I615" s="35" t="s">
        <v>3556</v>
      </c>
      <c r="J615" s="39" t="str">
        <f t="shared" si="99"/>
        <v>IC.IT.041605</v>
      </c>
      <c r="K615" s="38" t="s">
        <v>3298</v>
      </c>
      <c r="L615" s="35" t="str">
        <f t="shared" si="104"/>
        <v>Abdomen, general</v>
      </c>
      <c r="M615" s="39" t="str">
        <f t="shared" si="105"/>
        <v>PI.IC.IT.041605.01</v>
      </c>
      <c r="N615" s="39"/>
      <c r="O615" s="39" t="str">
        <f t="shared" si="106"/>
        <v>PH.IC.IT.041605.01</v>
      </c>
      <c r="Q615" s="39" t="str">
        <f t="shared" si="107"/>
        <v>CL.IC.IT.041605.01</v>
      </c>
      <c r="R615" s="39"/>
      <c r="S615" s="39" t="str">
        <f t="shared" si="108"/>
        <v>DR.IC.IT.041605.01</v>
      </c>
      <c r="T615" s="39"/>
      <c r="U615" s="60" t="str">
        <f t="shared" si="109"/>
        <v>IM.IC.IT.041605.01</v>
      </c>
      <c r="V615" s="59"/>
      <c r="W615" s="60" t="str">
        <f t="shared" si="110"/>
        <v>GE.IC.IT.041605.01</v>
      </c>
      <c r="AH615" s="35" t="s">
        <v>3207</v>
      </c>
      <c r="AI615" s="35">
        <v>1500</v>
      </c>
    </row>
    <row r="616" spans="1:37" s="35" customFormat="1" ht="15">
      <c r="A616" s="35" t="s">
        <v>2189</v>
      </c>
      <c r="C616" s="38" t="s">
        <v>4308</v>
      </c>
      <c r="E616" s="38" t="s">
        <v>4341</v>
      </c>
      <c r="F616" s="35" t="s">
        <v>3733</v>
      </c>
      <c r="G616" s="35" t="s">
        <v>3557</v>
      </c>
      <c r="H616" s="38" t="s">
        <v>4309</v>
      </c>
      <c r="I616" s="35" t="s">
        <v>3558</v>
      </c>
      <c r="J616" s="39" t="str">
        <f t="shared" si="99"/>
        <v>IC.IT.041606</v>
      </c>
      <c r="K616" s="38" t="s">
        <v>3298</v>
      </c>
      <c r="L616" s="35" t="str">
        <f t="shared" si="104"/>
        <v>Flank, right</v>
      </c>
      <c r="M616" s="39" t="str">
        <f t="shared" si="105"/>
        <v>PI.IC.IT.041606.01</v>
      </c>
      <c r="N616" s="39"/>
      <c r="O616" s="39" t="str">
        <f t="shared" si="106"/>
        <v>PH.IC.IT.041606.01</v>
      </c>
      <c r="Q616" s="39" t="str">
        <f t="shared" si="107"/>
        <v>CL.IC.IT.041606.01</v>
      </c>
      <c r="R616" s="39"/>
      <c r="S616" s="39" t="str">
        <f t="shared" si="108"/>
        <v>DR.IC.IT.041606.01</v>
      </c>
      <c r="T616" s="39"/>
      <c r="U616" s="60" t="str">
        <f t="shared" si="109"/>
        <v>IM.IC.IT.041606.01</v>
      </c>
      <c r="V616" s="59"/>
      <c r="W616" s="60" t="str">
        <f t="shared" si="110"/>
        <v>GE.IC.IT.041606.01</v>
      </c>
      <c r="AH616" s="35" t="s">
        <v>3207</v>
      </c>
      <c r="AI616" s="35">
        <v>1500</v>
      </c>
    </row>
    <row r="617" spans="1:37" s="35" customFormat="1" ht="15">
      <c r="A617" s="35" t="s">
        <v>2189</v>
      </c>
      <c r="C617" s="38" t="s">
        <v>4308</v>
      </c>
      <c r="E617" s="38" t="s">
        <v>4341</v>
      </c>
      <c r="F617" s="35" t="s">
        <v>3733</v>
      </c>
      <c r="G617" s="35" t="s">
        <v>3559</v>
      </c>
      <c r="H617" s="38" t="s">
        <v>4311</v>
      </c>
      <c r="I617" s="35" t="s">
        <v>3560</v>
      </c>
      <c r="J617" s="39" t="str">
        <f t="shared" si="99"/>
        <v>IC.IT.041607</v>
      </c>
      <c r="K617" s="38" t="s">
        <v>3298</v>
      </c>
      <c r="L617" s="35" t="str">
        <f t="shared" si="104"/>
        <v>Flank, left</v>
      </c>
      <c r="M617" s="39" t="str">
        <f t="shared" si="105"/>
        <v>PI.IC.IT.041607.01</v>
      </c>
      <c r="N617" s="39"/>
      <c r="O617" s="39" t="str">
        <f t="shared" si="106"/>
        <v>PH.IC.IT.041607.01</v>
      </c>
      <c r="Q617" s="39" t="str">
        <f t="shared" si="107"/>
        <v>CL.IC.IT.041607.01</v>
      </c>
      <c r="R617" s="39"/>
      <c r="S617" s="39" t="str">
        <f t="shared" si="108"/>
        <v>DR.IC.IT.041607.01</v>
      </c>
      <c r="T617" s="39"/>
      <c r="U617" s="60" t="str">
        <f t="shared" si="109"/>
        <v>IM.IC.IT.041607.01</v>
      </c>
      <c r="V617" s="59"/>
      <c r="W617" s="60" t="str">
        <f t="shared" si="110"/>
        <v>GE.IC.IT.041607.01</v>
      </c>
      <c r="AH617" s="35" t="s">
        <v>3207</v>
      </c>
      <c r="AI617" s="35">
        <v>1500</v>
      </c>
    </row>
    <row r="618" spans="1:37" s="35" customFormat="1" ht="15">
      <c r="A618" s="35" t="s">
        <v>2189</v>
      </c>
      <c r="C618" s="38" t="s">
        <v>4308</v>
      </c>
      <c r="E618" s="38" t="s">
        <v>4341</v>
      </c>
      <c r="F618" s="35" t="s">
        <v>3733</v>
      </c>
      <c r="G618" s="35" t="s">
        <v>4359</v>
      </c>
      <c r="H618" s="38" t="s">
        <v>4312</v>
      </c>
      <c r="I618" s="35" t="s">
        <v>4359</v>
      </c>
      <c r="J618" s="39" t="str">
        <f t="shared" si="99"/>
        <v>IC.IT.041608</v>
      </c>
      <c r="K618" s="38" t="s">
        <v>3298</v>
      </c>
      <c r="L618" s="35" t="str">
        <f t="shared" si="104"/>
        <v>Midline</v>
      </c>
      <c r="M618" s="39" t="str">
        <f t="shared" si="105"/>
        <v>PI.IC.IT.041608.01</v>
      </c>
      <c r="N618" s="39"/>
      <c r="O618" s="39" t="str">
        <f t="shared" si="106"/>
        <v>PH.IC.IT.041608.01</v>
      </c>
      <c r="Q618" s="39" t="str">
        <f t="shared" si="107"/>
        <v>CL.IC.IT.041608.01</v>
      </c>
      <c r="R618" s="39"/>
      <c r="S618" s="39" t="str">
        <f t="shared" si="108"/>
        <v>DR.IC.IT.041608.01</v>
      </c>
      <c r="T618" s="39"/>
      <c r="U618" s="60" t="str">
        <f t="shared" si="109"/>
        <v>IM.IC.IT.041608.01</v>
      </c>
      <c r="V618" s="59"/>
      <c r="W618" s="60" t="str">
        <f t="shared" si="110"/>
        <v>GE.IC.IT.041608.01</v>
      </c>
      <c r="Y618" s="35">
        <v>166</v>
      </c>
      <c r="AH618" s="35" t="s">
        <v>3207</v>
      </c>
      <c r="AI618" s="35">
        <v>1500</v>
      </c>
    </row>
    <row r="619" spans="1:37" s="35" customFormat="1" ht="15">
      <c r="A619" s="35" t="s">
        <v>2189</v>
      </c>
      <c r="C619" s="38" t="s">
        <v>4308</v>
      </c>
      <c r="E619" s="38" t="s">
        <v>4341</v>
      </c>
      <c r="F619" s="35" t="s">
        <v>4411</v>
      </c>
      <c r="G619" s="35" t="s">
        <v>3562</v>
      </c>
      <c r="H619" s="38" t="s">
        <v>3312</v>
      </c>
      <c r="I619" s="35" t="s">
        <v>4360</v>
      </c>
      <c r="J619" s="39" t="str">
        <f t="shared" si="99"/>
        <v>IC.IT.041609</v>
      </c>
      <c r="K619" s="38" t="s">
        <v>3298</v>
      </c>
      <c r="L619" s="35" t="str">
        <f t="shared" si="104"/>
        <v>Laparoscopic</v>
      </c>
      <c r="M619" s="39" t="str">
        <f t="shared" si="105"/>
        <v>PI.IC.IT.041609.01</v>
      </c>
      <c r="N619" s="39"/>
      <c r="O619" s="39" t="str">
        <f t="shared" si="106"/>
        <v>PH.IC.IT.041609.01</v>
      </c>
      <c r="Q619" s="39" t="str">
        <f t="shared" si="107"/>
        <v>CL.IC.IT.041609.01</v>
      </c>
      <c r="R619" s="39"/>
      <c r="S619" s="39" t="str">
        <f t="shared" si="108"/>
        <v>DR.IC.IT.041609.01</v>
      </c>
      <c r="T619" s="39"/>
      <c r="U619" s="60" t="str">
        <f t="shared" si="109"/>
        <v>IM.IC.IT.041609.01</v>
      </c>
      <c r="V619" s="59"/>
      <c r="W619" s="60" t="str">
        <f t="shared" si="110"/>
        <v>GE.IC.IT.041609.01</v>
      </c>
      <c r="AH619" s="35" t="s">
        <v>3207</v>
      </c>
      <c r="AI619" s="35">
        <v>1500</v>
      </c>
    </row>
    <row r="620" spans="1:37" s="35" customFormat="1" ht="15">
      <c r="A620" s="35" t="s">
        <v>2189</v>
      </c>
      <c r="C620" s="38" t="s">
        <v>2063</v>
      </c>
      <c r="E620" s="38" t="s">
        <v>4341</v>
      </c>
      <c r="F620" s="35" t="s">
        <v>4411</v>
      </c>
      <c r="G620" s="35" t="s">
        <v>6564</v>
      </c>
      <c r="H620" s="38" t="s">
        <v>2124</v>
      </c>
      <c r="I620" s="35" t="s">
        <v>6564</v>
      </c>
      <c r="J620" s="39" t="str">
        <f t="shared" si="99"/>
        <v>IC.IT.041610</v>
      </c>
      <c r="K620" s="38" t="s">
        <v>3289</v>
      </c>
      <c r="L620" s="35" t="str">
        <f t="shared" si="104"/>
        <v>Umbilical</v>
      </c>
      <c r="M620" s="39" t="str">
        <f t="shared" si="105"/>
        <v>PI.IC.IT.041610.01</v>
      </c>
      <c r="N620" s="39"/>
      <c r="O620" s="39" t="str">
        <f t="shared" si="106"/>
        <v>PH.IC.IT.041610.01</v>
      </c>
      <c r="Q620" s="39" t="str">
        <f t="shared" si="107"/>
        <v>CL.IC.IT.041610.01</v>
      </c>
      <c r="R620" s="39"/>
      <c r="S620" s="39" t="str">
        <f t="shared" si="108"/>
        <v>DR.IC.IT.041610.01</v>
      </c>
      <c r="T620" s="39"/>
      <c r="U620" s="60" t="str">
        <f t="shared" si="109"/>
        <v>IM.IC.IT.041610.01</v>
      </c>
      <c r="V620" s="59"/>
      <c r="W620" s="60" t="str">
        <f t="shared" si="110"/>
        <v>GE.IC.IT.041610.01</v>
      </c>
      <c r="AJ620" s="35" t="s">
        <v>3207</v>
      </c>
      <c r="AK620" s="35">
        <v>1654</v>
      </c>
    </row>
    <row r="621" spans="1:37" s="35" customFormat="1" ht="15">
      <c r="A621" s="35" t="s">
        <v>2189</v>
      </c>
      <c r="C621" s="38" t="s">
        <v>4308</v>
      </c>
      <c r="D621" s="35" t="s">
        <v>4361</v>
      </c>
      <c r="E621" s="38" t="s">
        <v>4342</v>
      </c>
      <c r="F621" s="35" t="s">
        <v>3734</v>
      </c>
      <c r="G621" s="35" t="s">
        <v>3564</v>
      </c>
      <c r="H621" s="38" t="s">
        <v>3298</v>
      </c>
      <c r="I621" s="35" t="s">
        <v>3565</v>
      </c>
      <c r="J621" s="39" t="str">
        <f t="shared" si="99"/>
        <v>IC.IT.041701</v>
      </c>
      <c r="K621" s="38" t="s">
        <v>3298</v>
      </c>
      <c r="L621" s="35" t="str">
        <f t="shared" si="104"/>
        <v>Axilla, right</v>
      </c>
      <c r="M621" s="39" t="str">
        <f t="shared" si="105"/>
        <v>PI.IC.IT.041701.01</v>
      </c>
      <c r="N621" s="39"/>
      <c r="O621" s="39" t="str">
        <f t="shared" si="106"/>
        <v>PH.IC.IT.041701.01</v>
      </c>
      <c r="Q621" s="39" t="str">
        <f t="shared" si="107"/>
        <v>CL.IC.IT.041701.01</v>
      </c>
      <c r="R621" s="39"/>
      <c r="S621" s="39" t="str">
        <f t="shared" si="108"/>
        <v>DR.IC.IT.041701.01</v>
      </c>
      <c r="T621" s="39"/>
      <c r="U621" s="60" t="str">
        <f t="shared" si="109"/>
        <v>IM.IC.IT.041701.01</v>
      </c>
      <c r="V621" s="59"/>
      <c r="W621" s="60" t="str">
        <f t="shared" si="110"/>
        <v>GE.IC.IT.041701.01</v>
      </c>
      <c r="AH621" s="35" t="s">
        <v>3207</v>
      </c>
      <c r="AI621" s="35">
        <v>1500</v>
      </c>
    </row>
    <row r="622" spans="1:37" s="35" customFormat="1" ht="15">
      <c r="A622" s="35" t="s">
        <v>2189</v>
      </c>
      <c r="C622" s="38" t="s">
        <v>4308</v>
      </c>
      <c r="E622" s="38" t="s">
        <v>4342</v>
      </c>
      <c r="F622" s="35" t="s">
        <v>3734</v>
      </c>
      <c r="G622" s="35" t="s">
        <v>3566</v>
      </c>
      <c r="H622" s="38" t="s">
        <v>4306</v>
      </c>
      <c r="I622" s="35" t="s">
        <v>3567</v>
      </c>
      <c r="J622" s="39" t="str">
        <f t="shared" si="99"/>
        <v>IC.IT.041702</v>
      </c>
      <c r="K622" s="38" t="s">
        <v>3298</v>
      </c>
      <c r="L622" s="35" t="str">
        <f t="shared" si="104"/>
        <v>Axilla, left</v>
      </c>
      <c r="M622" s="39" t="str">
        <f t="shared" si="105"/>
        <v>PI.IC.IT.041702.01</v>
      </c>
      <c r="N622" s="39"/>
      <c r="O622" s="39" t="str">
        <f t="shared" si="106"/>
        <v>PH.IC.IT.041702.01</v>
      </c>
      <c r="Q622" s="39" t="str">
        <f t="shared" si="107"/>
        <v>CL.IC.IT.041702.01</v>
      </c>
      <c r="R622" s="39"/>
      <c r="S622" s="39" t="str">
        <f t="shared" si="108"/>
        <v>DR.IC.IT.041702.01</v>
      </c>
      <c r="T622" s="39"/>
      <c r="U622" s="60" t="str">
        <f t="shared" si="109"/>
        <v>IM.IC.IT.041702.01</v>
      </c>
      <c r="V622" s="59"/>
      <c r="W622" s="60" t="str">
        <f t="shared" si="110"/>
        <v>GE.IC.IT.041702.01</v>
      </c>
      <c r="AH622" s="35" t="s">
        <v>3207</v>
      </c>
      <c r="AI622" s="35">
        <v>1500</v>
      </c>
    </row>
    <row r="623" spans="1:37" s="35" customFormat="1" ht="15">
      <c r="A623" s="35" t="s">
        <v>2189</v>
      </c>
      <c r="C623" s="38" t="s">
        <v>4308</v>
      </c>
      <c r="E623" s="38" t="s">
        <v>4342</v>
      </c>
      <c r="F623" s="35" t="s">
        <v>3734</v>
      </c>
      <c r="G623" s="35" t="s">
        <v>3568</v>
      </c>
      <c r="H623" s="38" t="s">
        <v>3296</v>
      </c>
      <c r="I623" s="35" t="s">
        <v>3569</v>
      </c>
      <c r="J623" s="39" t="str">
        <f t="shared" si="99"/>
        <v>IC.IT.041703</v>
      </c>
      <c r="K623" s="38" t="s">
        <v>3298</v>
      </c>
      <c r="L623" s="35" t="str">
        <f t="shared" si="104"/>
        <v>Arm upper, right</v>
      </c>
      <c r="M623" s="39" t="str">
        <f t="shared" si="105"/>
        <v>PI.IC.IT.041703.01</v>
      </c>
      <c r="N623" s="39"/>
      <c r="O623" s="39" t="str">
        <f t="shared" si="106"/>
        <v>PH.IC.IT.041703.01</v>
      </c>
      <c r="Q623" s="39" t="str">
        <f t="shared" si="107"/>
        <v>CL.IC.IT.041703.01</v>
      </c>
      <c r="R623" s="39"/>
      <c r="S623" s="39" t="str">
        <f t="shared" si="108"/>
        <v>DR.IC.IT.041703.01</v>
      </c>
      <c r="T623" s="39"/>
      <c r="U623" s="60" t="str">
        <f t="shared" si="109"/>
        <v>IM.IC.IT.041703.01</v>
      </c>
      <c r="V623" s="59"/>
      <c r="W623" s="60" t="str">
        <f t="shared" si="110"/>
        <v>GE.IC.IT.041703.01</v>
      </c>
      <c r="AH623" s="35" t="s">
        <v>3207</v>
      </c>
      <c r="AI623" s="35">
        <v>1500</v>
      </c>
    </row>
    <row r="624" spans="1:37" s="35" customFormat="1" ht="15">
      <c r="A624" s="35" t="s">
        <v>2189</v>
      </c>
      <c r="C624" s="38" t="s">
        <v>4308</v>
      </c>
      <c r="E624" s="38" t="s">
        <v>4342</v>
      </c>
      <c r="F624" s="35" t="s">
        <v>3734</v>
      </c>
      <c r="G624" s="35" t="s">
        <v>3570</v>
      </c>
      <c r="H624" s="38" t="s">
        <v>4308</v>
      </c>
      <c r="I624" s="35" t="s">
        <v>3571</v>
      </c>
      <c r="J624" s="39" t="str">
        <f t="shared" si="99"/>
        <v>IC.IT.041704</v>
      </c>
      <c r="K624" s="38" t="s">
        <v>3298</v>
      </c>
      <c r="L624" s="35" t="str">
        <f t="shared" si="104"/>
        <v>Arm upper, left</v>
      </c>
      <c r="M624" s="39" t="str">
        <f t="shared" si="105"/>
        <v>PI.IC.IT.041704.01</v>
      </c>
      <c r="N624" s="39"/>
      <c r="O624" s="39" t="str">
        <f t="shared" si="106"/>
        <v>PH.IC.IT.041704.01</v>
      </c>
      <c r="Q624" s="39" t="str">
        <f t="shared" si="107"/>
        <v>CL.IC.IT.041704.01</v>
      </c>
      <c r="R624" s="39"/>
      <c r="S624" s="39" t="str">
        <f t="shared" si="108"/>
        <v>DR.IC.IT.041704.01</v>
      </c>
      <c r="T624" s="39"/>
      <c r="U624" s="60" t="str">
        <f t="shared" si="109"/>
        <v>IM.IC.IT.041704.01</v>
      </c>
      <c r="V624" s="59"/>
      <c r="W624" s="60" t="str">
        <f t="shared" si="110"/>
        <v>GE.IC.IT.041704.01</v>
      </c>
      <c r="AH624" s="35" t="s">
        <v>3207</v>
      </c>
      <c r="AI624" s="35">
        <v>1500</v>
      </c>
    </row>
    <row r="625" spans="1:35" s="35" customFormat="1" ht="15">
      <c r="A625" s="35" t="s">
        <v>2189</v>
      </c>
      <c r="C625" s="38" t="s">
        <v>4308</v>
      </c>
      <c r="E625" s="38" t="s">
        <v>4342</v>
      </c>
      <c r="F625" s="35" t="s">
        <v>3734</v>
      </c>
      <c r="G625" s="35" t="s">
        <v>3572</v>
      </c>
      <c r="H625" s="38" t="s">
        <v>4265</v>
      </c>
      <c r="I625" s="35" t="s">
        <v>3573</v>
      </c>
      <c r="J625" s="39" t="str">
        <f t="shared" si="99"/>
        <v>IC.IT.041705</v>
      </c>
      <c r="K625" s="38" t="s">
        <v>3298</v>
      </c>
      <c r="L625" s="35" t="str">
        <f t="shared" si="104"/>
        <v>Elbow, right</v>
      </c>
      <c r="M625" s="39" t="str">
        <f t="shared" si="105"/>
        <v>PI.IC.IT.041705.01</v>
      </c>
      <c r="N625" s="39"/>
      <c r="O625" s="39" t="str">
        <f t="shared" si="106"/>
        <v>PH.IC.IT.041705.01</v>
      </c>
      <c r="Q625" s="39" t="str">
        <f t="shared" si="107"/>
        <v>CL.IC.IT.041705.01</v>
      </c>
      <c r="R625" s="39"/>
      <c r="S625" s="39" t="str">
        <f t="shared" si="108"/>
        <v>DR.IC.IT.041705.01</v>
      </c>
      <c r="T625" s="39"/>
      <c r="U625" s="60" t="str">
        <f t="shared" si="109"/>
        <v>IM.IC.IT.041705.01</v>
      </c>
      <c r="V625" s="59"/>
      <c r="W625" s="60" t="str">
        <f t="shared" si="110"/>
        <v>GE.IC.IT.041705.01</v>
      </c>
      <c r="AH625" s="35" t="s">
        <v>3207</v>
      </c>
      <c r="AI625" s="35">
        <v>1500</v>
      </c>
    </row>
    <row r="626" spans="1:35" s="35" customFormat="1" ht="15">
      <c r="A626" s="35" t="s">
        <v>2189</v>
      </c>
      <c r="C626" s="38" t="s">
        <v>4308</v>
      </c>
      <c r="E626" s="38" t="s">
        <v>4342</v>
      </c>
      <c r="F626" s="35" t="s">
        <v>3734</v>
      </c>
      <c r="G626" s="35" t="s">
        <v>3574</v>
      </c>
      <c r="H626" s="38" t="s">
        <v>4309</v>
      </c>
      <c r="I626" s="35" t="s">
        <v>3575</v>
      </c>
      <c r="J626" s="39" t="str">
        <f t="shared" si="99"/>
        <v>IC.IT.041706</v>
      </c>
      <c r="K626" s="38" t="s">
        <v>3298</v>
      </c>
      <c r="L626" s="35" t="str">
        <f t="shared" si="104"/>
        <v>Elbow, left</v>
      </c>
      <c r="M626" s="39" t="str">
        <f t="shared" si="105"/>
        <v>PI.IC.IT.041706.01</v>
      </c>
      <c r="N626" s="39"/>
      <c r="O626" s="39" t="str">
        <f t="shared" si="106"/>
        <v>PH.IC.IT.041706.01</v>
      </c>
      <c r="Q626" s="39" t="str">
        <f t="shared" si="107"/>
        <v>CL.IC.IT.041706.01</v>
      </c>
      <c r="R626" s="39"/>
      <c r="S626" s="39" t="str">
        <f t="shared" si="108"/>
        <v>DR.IC.IT.041706.01</v>
      </c>
      <c r="T626" s="39"/>
      <c r="U626" s="60" t="str">
        <f t="shared" si="109"/>
        <v>IM.IC.IT.041706.01</v>
      </c>
      <c r="V626" s="59"/>
      <c r="W626" s="60" t="str">
        <f t="shared" si="110"/>
        <v>GE.IC.IT.041706.01</v>
      </c>
      <c r="AH626" s="35" t="s">
        <v>3207</v>
      </c>
      <c r="AI626" s="35">
        <v>1500</v>
      </c>
    </row>
    <row r="627" spans="1:35" s="35" customFormat="1" ht="15">
      <c r="A627" s="35" t="s">
        <v>2189</v>
      </c>
      <c r="C627" s="38" t="s">
        <v>4308</v>
      </c>
      <c r="E627" s="38" t="s">
        <v>4342</v>
      </c>
      <c r="F627" s="35" t="s">
        <v>3734</v>
      </c>
      <c r="G627" s="35" t="s">
        <v>3576</v>
      </c>
      <c r="H627" s="38" t="s">
        <v>4311</v>
      </c>
      <c r="I627" s="35" t="s">
        <v>3577</v>
      </c>
      <c r="J627" s="39" t="str">
        <f t="shared" si="99"/>
        <v>IC.IT.041707</v>
      </c>
      <c r="K627" s="38" t="s">
        <v>3298</v>
      </c>
      <c r="L627" s="35" t="str">
        <f t="shared" si="104"/>
        <v>Forearm, right</v>
      </c>
      <c r="M627" s="39" t="str">
        <f t="shared" si="105"/>
        <v>PI.IC.IT.041707.01</v>
      </c>
      <c r="N627" s="39"/>
      <c r="O627" s="39" t="str">
        <f t="shared" si="106"/>
        <v>PH.IC.IT.041707.01</v>
      </c>
      <c r="Q627" s="39" t="str">
        <f t="shared" si="107"/>
        <v>CL.IC.IT.041707.01</v>
      </c>
      <c r="R627" s="39"/>
      <c r="S627" s="39" t="str">
        <f t="shared" si="108"/>
        <v>DR.IC.IT.041707.01</v>
      </c>
      <c r="T627" s="39"/>
      <c r="U627" s="60" t="str">
        <f t="shared" si="109"/>
        <v>IM.IC.IT.041707.01</v>
      </c>
      <c r="V627" s="59"/>
      <c r="W627" s="60" t="str">
        <f t="shared" si="110"/>
        <v>GE.IC.IT.041707.01</v>
      </c>
      <c r="AH627" s="35" t="s">
        <v>3207</v>
      </c>
      <c r="AI627" s="35">
        <v>1500</v>
      </c>
    </row>
    <row r="628" spans="1:35" s="35" customFormat="1" ht="15">
      <c r="A628" s="35" t="s">
        <v>2189</v>
      </c>
      <c r="C628" s="38" t="s">
        <v>4308</v>
      </c>
      <c r="E628" s="38" t="s">
        <v>4342</v>
      </c>
      <c r="F628" s="35" t="s">
        <v>3734</v>
      </c>
      <c r="G628" s="35" t="s">
        <v>3578</v>
      </c>
      <c r="H628" s="38" t="s">
        <v>4312</v>
      </c>
      <c r="I628" s="35" t="s">
        <v>3579</v>
      </c>
      <c r="J628" s="39" t="str">
        <f t="shared" si="99"/>
        <v>IC.IT.041708</v>
      </c>
      <c r="K628" s="38" t="s">
        <v>3298</v>
      </c>
      <c r="L628" s="35" t="str">
        <f t="shared" si="104"/>
        <v>Forearm, left</v>
      </c>
      <c r="M628" s="39" t="str">
        <f t="shared" si="105"/>
        <v>PI.IC.IT.041708.01</v>
      </c>
      <c r="N628" s="39"/>
      <c r="O628" s="39" t="str">
        <f t="shared" si="106"/>
        <v>PH.IC.IT.041708.01</v>
      </c>
      <c r="Q628" s="39" t="str">
        <f t="shared" si="107"/>
        <v>CL.IC.IT.041708.01</v>
      </c>
      <c r="R628" s="39"/>
      <c r="S628" s="39" t="str">
        <f t="shared" si="108"/>
        <v>DR.IC.IT.041708.01</v>
      </c>
      <c r="T628" s="39"/>
      <c r="U628" s="60" t="str">
        <f t="shared" si="109"/>
        <v>IM.IC.IT.041708.01</v>
      </c>
      <c r="V628" s="59"/>
      <c r="W628" s="60" t="str">
        <f t="shared" si="110"/>
        <v>GE.IC.IT.041708.01</v>
      </c>
      <c r="AH628" s="35" t="s">
        <v>3207</v>
      </c>
      <c r="AI628" s="35">
        <v>1500</v>
      </c>
    </row>
    <row r="629" spans="1:35" s="35" customFormat="1" ht="15">
      <c r="A629" s="35" t="s">
        <v>2189</v>
      </c>
      <c r="C629" s="38" t="s">
        <v>4308</v>
      </c>
      <c r="E629" s="38" t="s">
        <v>4342</v>
      </c>
      <c r="F629" s="35" t="s">
        <v>3734</v>
      </c>
      <c r="G629" s="35" t="s">
        <v>3580</v>
      </c>
      <c r="H629" s="38" t="s">
        <v>4313</v>
      </c>
      <c r="I629" s="35" t="s">
        <v>3581</v>
      </c>
      <c r="J629" s="39" t="str">
        <f t="shared" si="99"/>
        <v>IC.IT.041709</v>
      </c>
      <c r="K629" s="38" t="s">
        <v>3298</v>
      </c>
      <c r="L629" s="35" t="str">
        <f t="shared" si="104"/>
        <v>Wrist, right</v>
      </c>
      <c r="M629" s="39" t="str">
        <f t="shared" si="105"/>
        <v>PI.IC.IT.041709.01</v>
      </c>
      <c r="N629" s="39"/>
      <c r="O629" s="39" t="str">
        <f t="shared" si="106"/>
        <v>PH.IC.IT.041709.01</v>
      </c>
      <c r="Q629" s="39" t="str">
        <f t="shared" si="107"/>
        <v>CL.IC.IT.041709.01</v>
      </c>
      <c r="R629" s="39"/>
      <c r="S629" s="39" t="str">
        <f t="shared" si="108"/>
        <v>DR.IC.IT.041709.01</v>
      </c>
      <c r="T629" s="39"/>
      <c r="U629" s="60" t="str">
        <f t="shared" si="109"/>
        <v>IM.IC.IT.041709.01</v>
      </c>
      <c r="V629" s="59"/>
      <c r="W629" s="60" t="str">
        <f t="shared" si="110"/>
        <v>GE.IC.IT.041709.01</v>
      </c>
      <c r="AH629" s="35" t="s">
        <v>3207</v>
      </c>
      <c r="AI629" s="35">
        <v>1500</v>
      </c>
    </row>
    <row r="630" spans="1:35" s="35" customFormat="1" ht="15">
      <c r="A630" s="35" t="s">
        <v>2189</v>
      </c>
      <c r="C630" s="38" t="s">
        <v>4308</v>
      </c>
      <c r="E630" s="38" t="s">
        <v>4342</v>
      </c>
      <c r="F630" s="35" t="s">
        <v>3734</v>
      </c>
      <c r="G630" s="35" t="s">
        <v>3582</v>
      </c>
      <c r="H630" s="38" t="s">
        <v>3331</v>
      </c>
      <c r="I630" s="35" t="s">
        <v>3583</v>
      </c>
      <c r="J630" s="39" t="str">
        <f t="shared" si="99"/>
        <v>IC.IT.041710</v>
      </c>
      <c r="K630" s="38" t="s">
        <v>3298</v>
      </c>
      <c r="L630" s="35" t="str">
        <f t="shared" si="104"/>
        <v>Wrist, left</v>
      </c>
      <c r="M630" s="39" t="str">
        <f t="shared" si="105"/>
        <v>PI.IC.IT.041710.01</v>
      </c>
      <c r="N630" s="39"/>
      <c r="O630" s="39" t="str">
        <f t="shared" si="106"/>
        <v>PH.IC.IT.041710.01</v>
      </c>
      <c r="Q630" s="39" t="str">
        <f t="shared" si="107"/>
        <v>CL.IC.IT.041710.01</v>
      </c>
      <c r="R630" s="39"/>
      <c r="S630" s="39" t="str">
        <f t="shared" si="108"/>
        <v>DR.IC.IT.041710.01</v>
      </c>
      <c r="T630" s="39"/>
      <c r="U630" s="60" t="str">
        <f t="shared" si="109"/>
        <v>IM.IC.IT.041710.01</v>
      </c>
      <c r="V630" s="59"/>
      <c r="W630" s="60" t="str">
        <f t="shared" si="110"/>
        <v>GE.IC.IT.041710.01</v>
      </c>
      <c r="AH630" s="35" t="s">
        <v>3207</v>
      </c>
      <c r="AI630" s="35">
        <v>1500</v>
      </c>
    </row>
    <row r="631" spans="1:35" s="35" customFormat="1" ht="15">
      <c r="A631" s="35" t="s">
        <v>2189</v>
      </c>
      <c r="C631" s="38" t="s">
        <v>4308</v>
      </c>
      <c r="E631" s="38" t="s">
        <v>4342</v>
      </c>
      <c r="F631" s="35" t="s">
        <v>3734</v>
      </c>
      <c r="G631" s="35" t="s">
        <v>3584</v>
      </c>
      <c r="H631" s="38" t="s">
        <v>4334</v>
      </c>
      <c r="I631" s="35" t="s">
        <v>3585</v>
      </c>
      <c r="J631" s="39" t="str">
        <f t="shared" si="99"/>
        <v>IC.IT.041712</v>
      </c>
      <c r="K631" s="38" t="s">
        <v>3298</v>
      </c>
      <c r="L631" s="35" t="str">
        <f t="shared" si="104"/>
        <v>Hand, right</v>
      </c>
      <c r="M631" s="39" t="str">
        <f t="shared" si="105"/>
        <v>PI.IC.IT.041712.01</v>
      </c>
      <c r="N631" s="39"/>
      <c r="O631" s="39" t="str">
        <f t="shared" si="106"/>
        <v>PH.IC.IT.041712.01</v>
      </c>
      <c r="Q631" s="39" t="str">
        <f t="shared" si="107"/>
        <v>CL.IC.IT.041712.01</v>
      </c>
      <c r="R631" s="39"/>
      <c r="S631" s="39" t="str">
        <f t="shared" si="108"/>
        <v>DR.IC.IT.041712.01</v>
      </c>
      <c r="T631" s="39"/>
      <c r="U631" s="60" t="str">
        <f t="shared" si="109"/>
        <v>IM.IC.IT.041712.01</v>
      </c>
      <c r="V631" s="59"/>
      <c r="W631" s="60" t="str">
        <f t="shared" si="110"/>
        <v>GE.IC.IT.041712.01</v>
      </c>
      <c r="AH631" s="35" t="s">
        <v>3207</v>
      </c>
      <c r="AI631" s="35">
        <v>1500</v>
      </c>
    </row>
    <row r="632" spans="1:35" s="35" customFormat="1" ht="15">
      <c r="A632" s="35" t="s">
        <v>2189</v>
      </c>
      <c r="C632" s="38" t="s">
        <v>4308</v>
      </c>
      <c r="E632" s="38" t="s">
        <v>4342</v>
      </c>
      <c r="F632" s="35" t="s">
        <v>3734</v>
      </c>
      <c r="G632" s="35" t="s">
        <v>3586</v>
      </c>
      <c r="H632" s="38" t="s">
        <v>4335</v>
      </c>
      <c r="I632" s="35" t="s">
        <v>3587</v>
      </c>
      <c r="J632" s="39" t="str">
        <f t="shared" si="99"/>
        <v>IC.IT.041713</v>
      </c>
      <c r="K632" s="38" t="s">
        <v>3298</v>
      </c>
      <c r="L632" s="35" t="str">
        <f t="shared" si="104"/>
        <v>Hand, left</v>
      </c>
      <c r="M632" s="39" t="str">
        <f t="shared" si="105"/>
        <v>PI.IC.IT.041713.01</v>
      </c>
      <c r="N632" s="39"/>
      <c r="O632" s="39" t="str">
        <f t="shared" si="106"/>
        <v>PH.IC.IT.041713.01</v>
      </c>
      <c r="Q632" s="39" t="str">
        <f t="shared" si="107"/>
        <v>CL.IC.IT.041713.01</v>
      </c>
      <c r="R632" s="39"/>
      <c r="S632" s="39" t="str">
        <f t="shared" si="108"/>
        <v>DR.IC.IT.041713.01</v>
      </c>
      <c r="T632" s="39"/>
      <c r="U632" s="60" t="str">
        <f t="shared" si="109"/>
        <v>IM.IC.IT.041713.01</v>
      </c>
      <c r="V632" s="59"/>
      <c r="W632" s="60" t="str">
        <f t="shared" si="110"/>
        <v>GE.IC.IT.041713.01</v>
      </c>
      <c r="AH632" s="35" t="s">
        <v>3207</v>
      </c>
      <c r="AI632" s="35">
        <v>1500</v>
      </c>
    </row>
    <row r="633" spans="1:35" s="35" customFormat="1" ht="15">
      <c r="A633" s="35" t="s">
        <v>2189</v>
      </c>
      <c r="C633" s="38" t="s">
        <v>4308</v>
      </c>
      <c r="E633" s="38" t="s">
        <v>4342</v>
      </c>
      <c r="F633" s="35" t="s">
        <v>3734</v>
      </c>
      <c r="G633" s="35" t="s">
        <v>3588</v>
      </c>
      <c r="H633" s="38" t="s">
        <v>4336</v>
      </c>
      <c r="I633" s="35" t="s">
        <v>3589</v>
      </c>
      <c r="J633" s="39" t="str">
        <f t="shared" si="99"/>
        <v>IC.IT.041714</v>
      </c>
      <c r="K633" s="38" t="s">
        <v>3298</v>
      </c>
      <c r="L633" s="35" t="str">
        <f t="shared" si="104"/>
        <v>Finger(s), right: specify</v>
      </c>
      <c r="M633" s="39" t="str">
        <f t="shared" si="105"/>
        <v>PI.IC.IT.041714.01</v>
      </c>
      <c r="N633" s="39"/>
      <c r="O633" s="39" t="str">
        <f t="shared" si="106"/>
        <v>PH.IC.IT.041714.01</v>
      </c>
      <c r="Q633" s="39" t="str">
        <f t="shared" si="107"/>
        <v>CL.IC.IT.041714.01</v>
      </c>
      <c r="R633" s="39"/>
      <c r="S633" s="39" t="str">
        <f t="shared" si="108"/>
        <v>DR.IC.IT.041714.01</v>
      </c>
      <c r="T633" s="39"/>
      <c r="U633" s="60" t="str">
        <f t="shared" si="109"/>
        <v>IM.IC.IT.041714.01</v>
      </c>
      <c r="V633" s="59"/>
      <c r="W633" s="60" t="str">
        <f t="shared" si="110"/>
        <v>GE.IC.IT.041714.01</v>
      </c>
      <c r="AH633" s="35" t="s">
        <v>3207</v>
      </c>
      <c r="AI633" s="35">
        <v>1500</v>
      </c>
    </row>
    <row r="634" spans="1:35" s="35" customFormat="1" ht="15">
      <c r="A634" s="35" t="s">
        <v>2189</v>
      </c>
      <c r="C634" s="38" t="s">
        <v>4308</v>
      </c>
      <c r="E634" s="38" t="s">
        <v>4342</v>
      </c>
      <c r="F634" s="35" t="s">
        <v>3734</v>
      </c>
      <c r="G634" s="35" t="s">
        <v>3590</v>
      </c>
      <c r="H634" s="38" t="s">
        <v>4340</v>
      </c>
      <c r="I634" s="35" t="s">
        <v>3591</v>
      </c>
      <c r="J634" s="39" t="str">
        <f t="shared" si="99"/>
        <v>IC.IT.041715</v>
      </c>
      <c r="K634" s="38" t="s">
        <v>3298</v>
      </c>
      <c r="L634" s="35" t="str">
        <f t="shared" si="104"/>
        <v>Finger(s), left:  specify</v>
      </c>
      <c r="M634" s="39" t="str">
        <f t="shared" si="105"/>
        <v>PI.IC.IT.041715.01</v>
      </c>
      <c r="N634" s="39"/>
      <c r="O634" s="39" t="str">
        <f t="shared" si="106"/>
        <v>PH.IC.IT.041715.01</v>
      </c>
      <c r="Q634" s="39" t="str">
        <f t="shared" si="107"/>
        <v>CL.IC.IT.041715.01</v>
      </c>
      <c r="R634" s="39"/>
      <c r="S634" s="39" t="str">
        <f t="shared" si="108"/>
        <v>DR.IC.IT.041715.01</v>
      </c>
      <c r="T634" s="39"/>
      <c r="U634" s="60" t="str">
        <f t="shared" si="109"/>
        <v>IM.IC.IT.041715.01</v>
      </c>
      <c r="V634" s="59"/>
      <c r="W634" s="60" t="str">
        <f t="shared" si="110"/>
        <v>GE.IC.IT.041715.01</v>
      </c>
      <c r="AH634" s="35" t="s">
        <v>3207</v>
      </c>
      <c r="AI634" s="35">
        <v>1500</v>
      </c>
    </row>
    <row r="635" spans="1:35" s="35" customFormat="1" ht="15">
      <c r="A635" s="35" t="s">
        <v>2189</v>
      </c>
      <c r="C635" s="38" t="s">
        <v>4308</v>
      </c>
      <c r="E635" s="38" t="s">
        <v>4342</v>
      </c>
      <c r="F635" s="35" t="s">
        <v>3734</v>
      </c>
      <c r="G635" s="35" t="s">
        <v>3592</v>
      </c>
      <c r="H635" s="38" t="s">
        <v>4341</v>
      </c>
      <c r="I635" s="35" t="s">
        <v>3593</v>
      </c>
      <c r="J635" s="39" t="str">
        <f t="shared" si="99"/>
        <v>IC.IT.041716</v>
      </c>
      <c r="K635" s="38" t="s">
        <v>3298</v>
      </c>
      <c r="L635" s="35" t="str">
        <f t="shared" si="104"/>
        <v>Thigh, right</v>
      </c>
      <c r="M635" s="39" t="str">
        <f t="shared" si="105"/>
        <v>PI.IC.IT.041716.01</v>
      </c>
      <c r="N635" s="39"/>
      <c r="O635" s="39" t="str">
        <f t="shared" si="106"/>
        <v>PH.IC.IT.041716.01</v>
      </c>
      <c r="Q635" s="39" t="str">
        <f t="shared" si="107"/>
        <v>CL.IC.IT.041716.01</v>
      </c>
      <c r="R635" s="39"/>
      <c r="S635" s="39" t="str">
        <f t="shared" si="108"/>
        <v>DR.IC.IT.041716.01</v>
      </c>
      <c r="T635" s="39"/>
      <c r="U635" s="60" t="str">
        <f t="shared" si="109"/>
        <v>IM.IC.IT.041716.01</v>
      </c>
      <c r="V635" s="59"/>
      <c r="W635" s="60" t="str">
        <f t="shared" si="110"/>
        <v>GE.IC.IT.041716.01</v>
      </c>
      <c r="AH635" s="35" t="s">
        <v>3207</v>
      </c>
      <c r="AI635" s="35">
        <v>1500</v>
      </c>
    </row>
    <row r="636" spans="1:35" s="35" customFormat="1" ht="15">
      <c r="A636" s="35" t="s">
        <v>2189</v>
      </c>
      <c r="C636" s="38" t="s">
        <v>4308</v>
      </c>
      <c r="E636" s="38" t="s">
        <v>4342</v>
      </c>
      <c r="F636" s="35" t="s">
        <v>3734</v>
      </c>
      <c r="G636" s="35" t="s">
        <v>3594</v>
      </c>
      <c r="H636" s="38" t="s">
        <v>4342</v>
      </c>
      <c r="I636" s="35" t="s">
        <v>3595</v>
      </c>
      <c r="J636" s="39" t="str">
        <f t="shared" si="99"/>
        <v>IC.IT.041717</v>
      </c>
      <c r="K636" s="38" t="s">
        <v>3298</v>
      </c>
      <c r="L636" s="35" t="str">
        <f t="shared" si="104"/>
        <v>Thigh, left</v>
      </c>
      <c r="M636" s="39" t="str">
        <f t="shared" si="105"/>
        <v>PI.IC.IT.041717.01</v>
      </c>
      <c r="N636" s="39"/>
      <c r="O636" s="39" t="str">
        <f t="shared" si="106"/>
        <v>PH.IC.IT.041717.01</v>
      </c>
      <c r="Q636" s="39" t="str">
        <f t="shared" si="107"/>
        <v>CL.IC.IT.041717.01</v>
      </c>
      <c r="R636" s="39"/>
      <c r="S636" s="39" t="str">
        <f t="shared" si="108"/>
        <v>DR.IC.IT.041717.01</v>
      </c>
      <c r="T636" s="39"/>
      <c r="U636" s="60" t="str">
        <f t="shared" si="109"/>
        <v>IM.IC.IT.041717.01</v>
      </c>
      <c r="V636" s="59"/>
      <c r="W636" s="60" t="str">
        <f t="shared" si="110"/>
        <v>GE.IC.IT.041717.01</v>
      </c>
      <c r="AH636" s="35" t="s">
        <v>3207</v>
      </c>
      <c r="AI636" s="35">
        <v>1500</v>
      </c>
    </row>
    <row r="637" spans="1:35" s="35" customFormat="1" ht="15">
      <c r="A637" s="35" t="s">
        <v>2189</v>
      </c>
      <c r="C637" s="38" t="s">
        <v>4308</v>
      </c>
      <c r="E637" s="38" t="s">
        <v>4342</v>
      </c>
      <c r="F637" s="35" t="s">
        <v>3734</v>
      </c>
      <c r="G637" s="35" t="s">
        <v>3596</v>
      </c>
      <c r="H637" s="38" t="s">
        <v>4343</v>
      </c>
      <c r="I637" s="35" t="s">
        <v>3597</v>
      </c>
      <c r="J637" s="39" t="str">
        <f t="shared" si="99"/>
        <v>IC.IT.041718</v>
      </c>
      <c r="K637" s="38" t="s">
        <v>3298</v>
      </c>
      <c r="L637" s="35" t="str">
        <f t="shared" si="104"/>
        <v>Knee, right</v>
      </c>
      <c r="M637" s="39" t="str">
        <f t="shared" si="105"/>
        <v>PI.IC.IT.041718.01</v>
      </c>
      <c r="N637" s="39"/>
      <c r="O637" s="39" t="str">
        <f t="shared" si="106"/>
        <v>PH.IC.IT.041718.01</v>
      </c>
      <c r="Q637" s="39" t="str">
        <f t="shared" si="107"/>
        <v>CL.IC.IT.041718.01</v>
      </c>
      <c r="R637" s="39"/>
      <c r="S637" s="39" t="str">
        <f t="shared" si="108"/>
        <v>DR.IC.IT.041718.01</v>
      </c>
      <c r="T637" s="39"/>
      <c r="U637" s="60" t="str">
        <f t="shared" si="109"/>
        <v>IM.IC.IT.041718.01</v>
      </c>
      <c r="V637" s="59"/>
      <c r="W637" s="60" t="str">
        <f t="shared" si="110"/>
        <v>GE.IC.IT.041718.01</v>
      </c>
      <c r="AH637" s="35" t="s">
        <v>3207</v>
      </c>
      <c r="AI637" s="35">
        <v>1500</v>
      </c>
    </row>
    <row r="638" spans="1:35" s="35" customFormat="1" ht="15">
      <c r="A638" s="35" t="s">
        <v>2189</v>
      </c>
      <c r="C638" s="38" t="s">
        <v>4308</v>
      </c>
      <c r="E638" s="38" t="s">
        <v>4342</v>
      </c>
      <c r="F638" s="35" t="s">
        <v>3734</v>
      </c>
      <c r="G638" s="35" t="s">
        <v>3598</v>
      </c>
      <c r="H638" s="38" t="s">
        <v>4345</v>
      </c>
      <c r="I638" s="35" t="s">
        <v>3599</v>
      </c>
      <c r="J638" s="39" t="str">
        <f t="shared" si="99"/>
        <v>IC.IT.041719</v>
      </c>
      <c r="K638" s="38" t="s">
        <v>3298</v>
      </c>
      <c r="L638" s="35" t="str">
        <f t="shared" si="104"/>
        <v>Knee, left</v>
      </c>
      <c r="M638" s="39" t="str">
        <f t="shared" si="105"/>
        <v>PI.IC.IT.041719.01</v>
      </c>
      <c r="N638" s="39"/>
      <c r="O638" s="39" t="str">
        <f t="shared" si="106"/>
        <v>PH.IC.IT.041719.01</v>
      </c>
      <c r="Q638" s="39" t="str">
        <f t="shared" si="107"/>
        <v>CL.IC.IT.041719.01</v>
      </c>
      <c r="R638" s="39"/>
      <c r="S638" s="39" t="str">
        <f t="shared" si="108"/>
        <v>DR.IC.IT.041719.01</v>
      </c>
      <c r="T638" s="39"/>
      <c r="U638" s="60" t="str">
        <f t="shared" si="109"/>
        <v>IM.IC.IT.041719.01</v>
      </c>
      <c r="V638" s="59"/>
      <c r="W638" s="60" t="str">
        <f t="shared" si="110"/>
        <v>GE.IC.IT.041719.01</v>
      </c>
      <c r="AH638" s="35" t="s">
        <v>3207</v>
      </c>
      <c r="AI638" s="35">
        <v>1500</v>
      </c>
    </row>
    <row r="639" spans="1:35" s="35" customFormat="1" ht="15">
      <c r="A639" s="35" t="s">
        <v>2189</v>
      </c>
      <c r="C639" s="38" t="s">
        <v>4308</v>
      </c>
      <c r="E639" s="38" t="s">
        <v>4342</v>
      </c>
      <c r="F639" s="35" t="s">
        <v>3734</v>
      </c>
      <c r="G639" s="35" t="s">
        <v>3600</v>
      </c>
      <c r="H639" s="38" t="s">
        <v>4362</v>
      </c>
      <c r="I639" s="35" t="s">
        <v>3601</v>
      </c>
      <c r="J639" s="39" t="str">
        <f t="shared" si="99"/>
        <v>IC.IT.041720</v>
      </c>
      <c r="K639" s="38" t="s">
        <v>3298</v>
      </c>
      <c r="L639" s="35" t="str">
        <f t="shared" si="104"/>
        <v>Calf, right</v>
      </c>
      <c r="M639" s="39" t="str">
        <f t="shared" si="105"/>
        <v>PI.IC.IT.041720.01</v>
      </c>
      <c r="N639" s="39"/>
      <c r="O639" s="39" t="str">
        <f t="shared" si="106"/>
        <v>PH.IC.IT.041720.01</v>
      </c>
      <c r="Q639" s="39" t="str">
        <f t="shared" si="107"/>
        <v>CL.IC.IT.041720.01</v>
      </c>
      <c r="R639" s="39"/>
      <c r="S639" s="39" t="str">
        <f t="shared" si="108"/>
        <v>DR.IC.IT.041720.01</v>
      </c>
      <c r="T639" s="39"/>
      <c r="U639" s="60" t="str">
        <f t="shared" si="109"/>
        <v>IM.IC.IT.041720.01</v>
      </c>
      <c r="V639" s="59"/>
      <c r="W639" s="60" t="str">
        <f t="shared" si="110"/>
        <v>GE.IC.IT.041720.01</v>
      </c>
      <c r="AH639" s="35" t="s">
        <v>3207</v>
      </c>
      <c r="AI639" s="35">
        <v>1500</v>
      </c>
    </row>
    <row r="640" spans="1:35" s="35" customFormat="1" ht="15">
      <c r="A640" s="35" t="s">
        <v>2189</v>
      </c>
      <c r="C640" s="38" t="s">
        <v>4308</v>
      </c>
      <c r="E640" s="38" t="s">
        <v>4342</v>
      </c>
      <c r="F640" s="35" t="s">
        <v>3734</v>
      </c>
      <c r="G640" s="35" t="s">
        <v>3602</v>
      </c>
      <c r="H640" s="38" t="s">
        <v>4363</v>
      </c>
      <c r="I640" s="35" t="s">
        <v>3603</v>
      </c>
      <c r="J640" s="39" t="str">
        <f t="shared" si="99"/>
        <v>IC.IT.041721</v>
      </c>
      <c r="K640" s="38" t="s">
        <v>3298</v>
      </c>
      <c r="L640" s="35" t="str">
        <f t="shared" si="104"/>
        <v>Calf, left</v>
      </c>
      <c r="M640" s="39" t="str">
        <f t="shared" si="105"/>
        <v>PI.IC.IT.041721.01</v>
      </c>
      <c r="N640" s="39"/>
      <c r="O640" s="39" t="str">
        <f t="shared" si="106"/>
        <v>PH.IC.IT.041721.01</v>
      </c>
      <c r="Q640" s="39" t="str">
        <f t="shared" si="107"/>
        <v>CL.IC.IT.041721.01</v>
      </c>
      <c r="R640" s="39"/>
      <c r="S640" s="39" t="str">
        <f t="shared" si="108"/>
        <v>DR.IC.IT.041721.01</v>
      </c>
      <c r="T640" s="39"/>
      <c r="U640" s="60" t="str">
        <f t="shared" si="109"/>
        <v>IM.IC.IT.041721.01</v>
      </c>
      <c r="V640" s="59"/>
      <c r="W640" s="60" t="str">
        <f t="shared" si="110"/>
        <v>GE.IC.IT.041721.01</v>
      </c>
      <c r="AH640" s="35" t="s">
        <v>3207</v>
      </c>
      <c r="AI640" s="35">
        <v>1500</v>
      </c>
    </row>
    <row r="641" spans="1:35" s="35" customFormat="1" ht="15">
      <c r="A641" s="35" t="s">
        <v>2189</v>
      </c>
      <c r="C641" s="38" t="s">
        <v>4308</v>
      </c>
      <c r="E641" s="38" t="s">
        <v>4342</v>
      </c>
      <c r="F641" s="35" t="s">
        <v>3734</v>
      </c>
      <c r="G641" s="35" t="s">
        <v>3604</v>
      </c>
      <c r="H641" s="38" t="s">
        <v>4364</v>
      </c>
      <c r="I641" s="35" t="s">
        <v>3605</v>
      </c>
      <c r="J641" s="39" t="str">
        <f t="shared" si="99"/>
        <v>IC.IT.041722</v>
      </c>
      <c r="K641" s="38" t="s">
        <v>3298</v>
      </c>
      <c r="L641" s="35" t="str">
        <f t="shared" si="104"/>
        <v>Ankle, right</v>
      </c>
      <c r="M641" s="39" t="str">
        <f t="shared" si="105"/>
        <v>PI.IC.IT.041722.01</v>
      </c>
      <c r="N641" s="39"/>
      <c r="O641" s="39" t="str">
        <f t="shared" si="106"/>
        <v>PH.IC.IT.041722.01</v>
      </c>
      <c r="Q641" s="39" t="str">
        <f t="shared" si="107"/>
        <v>CL.IC.IT.041722.01</v>
      </c>
      <c r="R641" s="39"/>
      <c r="S641" s="39" t="str">
        <f t="shared" si="108"/>
        <v>DR.IC.IT.041722.01</v>
      </c>
      <c r="T641" s="39"/>
      <c r="U641" s="60" t="str">
        <f t="shared" si="109"/>
        <v>IM.IC.IT.041722.01</v>
      </c>
      <c r="V641" s="59"/>
      <c r="W641" s="60" t="str">
        <f t="shared" si="110"/>
        <v>GE.IC.IT.041722.01</v>
      </c>
      <c r="AH641" s="35" t="s">
        <v>3207</v>
      </c>
      <c r="AI641" s="35">
        <v>1500</v>
      </c>
    </row>
    <row r="642" spans="1:35" s="35" customFormat="1" ht="15">
      <c r="A642" s="35" t="s">
        <v>2189</v>
      </c>
      <c r="C642" s="38" t="s">
        <v>4308</v>
      </c>
      <c r="E642" s="38" t="s">
        <v>4342</v>
      </c>
      <c r="F642" s="35" t="s">
        <v>3734</v>
      </c>
      <c r="G642" s="35" t="s">
        <v>3606</v>
      </c>
      <c r="H642" s="38" t="s">
        <v>4365</v>
      </c>
      <c r="I642" s="35" t="s">
        <v>3607</v>
      </c>
      <c r="J642" s="39" t="str">
        <f t="shared" si="99"/>
        <v>IC.IT.041723</v>
      </c>
      <c r="K642" s="38" t="s">
        <v>3298</v>
      </c>
      <c r="L642" s="35" t="str">
        <f t="shared" si="104"/>
        <v>Ankle, left</v>
      </c>
      <c r="M642" s="39" t="str">
        <f t="shared" si="105"/>
        <v>PI.IC.IT.041723.01</v>
      </c>
      <c r="N642" s="39"/>
      <c r="O642" s="39" t="str">
        <f t="shared" si="106"/>
        <v>PH.IC.IT.041723.01</v>
      </c>
      <c r="Q642" s="39" t="str">
        <f t="shared" si="107"/>
        <v>CL.IC.IT.041723.01</v>
      </c>
      <c r="R642" s="39"/>
      <c r="S642" s="39" t="str">
        <f t="shared" si="108"/>
        <v>DR.IC.IT.041723.01</v>
      </c>
      <c r="T642" s="39"/>
      <c r="U642" s="60" t="str">
        <f t="shared" si="109"/>
        <v>IM.IC.IT.041723.01</v>
      </c>
      <c r="V642" s="59"/>
      <c r="W642" s="60" t="str">
        <f t="shared" si="110"/>
        <v>GE.IC.IT.041723.01</v>
      </c>
      <c r="AH642" s="35" t="s">
        <v>3207</v>
      </c>
      <c r="AI642" s="35">
        <v>1500</v>
      </c>
    </row>
    <row r="643" spans="1:35" s="35" customFormat="1" ht="15">
      <c r="A643" s="35" t="s">
        <v>2189</v>
      </c>
      <c r="C643" s="38" t="s">
        <v>4308</v>
      </c>
      <c r="E643" s="38" t="s">
        <v>4342</v>
      </c>
      <c r="F643" s="35" t="s">
        <v>3734</v>
      </c>
      <c r="G643" s="35" t="s">
        <v>3608</v>
      </c>
      <c r="H643" s="38" t="s">
        <v>4366</v>
      </c>
      <c r="I643" s="35" t="s">
        <v>3609</v>
      </c>
      <c r="J643" s="39" t="str">
        <f t="shared" si="99"/>
        <v>IC.IT.041724</v>
      </c>
      <c r="K643" s="38" t="s">
        <v>3298</v>
      </c>
      <c r="L643" s="35" t="str">
        <f t="shared" si="104"/>
        <v>Heel, right</v>
      </c>
      <c r="M643" s="39" t="str">
        <f t="shared" si="105"/>
        <v>PI.IC.IT.041724.01</v>
      </c>
      <c r="N643" s="39"/>
      <c r="O643" s="39" t="str">
        <f t="shared" si="106"/>
        <v>PH.IC.IT.041724.01</v>
      </c>
      <c r="Q643" s="39" t="str">
        <f t="shared" si="107"/>
        <v>CL.IC.IT.041724.01</v>
      </c>
      <c r="R643" s="39"/>
      <c r="S643" s="39" t="str">
        <f t="shared" si="108"/>
        <v>DR.IC.IT.041724.01</v>
      </c>
      <c r="T643" s="39"/>
      <c r="U643" s="60" t="str">
        <f t="shared" si="109"/>
        <v>IM.IC.IT.041724.01</v>
      </c>
      <c r="V643" s="59"/>
      <c r="W643" s="60" t="str">
        <f t="shared" si="110"/>
        <v>GE.IC.IT.041724.01</v>
      </c>
      <c r="AH643" s="35" t="s">
        <v>3207</v>
      </c>
      <c r="AI643" s="35">
        <v>1500</v>
      </c>
    </row>
    <row r="644" spans="1:35" s="35" customFormat="1" ht="15">
      <c r="A644" s="35" t="s">
        <v>2189</v>
      </c>
      <c r="C644" s="38" t="s">
        <v>4308</v>
      </c>
      <c r="E644" s="38" t="s">
        <v>4342</v>
      </c>
      <c r="F644" s="35" t="s">
        <v>3734</v>
      </c>
      <c r="G644" s="35" t="s">
        <v>3610</v>
      </c>
      <c r="H644" s="38" t="s">
        <v>4367</v>
      </c>
      <c r="I644" s="35" t="s">
        <v>3611</v>
      </c>
      <c r="J644" s="39" t="str">
        <f t="shared" si="99"/>
        <v>IC.IT.041725</v>
      </c>
      <c r="K644" s="38" t="s">
        <v>3298</v>
      </c>
      <c r="L644" s="35" t="str">
        <f t="shared" si="104"/>
        <v>Heel, left</v>
      </c>
      <c r="M644" s="39" t="str">
        <f t="shared" si="105"/>
        <v>PI.IC.IT.041725.01</v>
      </c>
      <c r="N644" s="39"/>
      <c r="O644" s="39" t="str">
        <f t="shared" si="106"/>
        <v>PH.IC.IT.041725.01</v>
      </c>
      <c r="Q644" s="39" t="str">
        <f t="shared" si="107"/>
        <v>CL.IC.IT.041725.01</v>
      </c>
      <c r="R644" s="39"/>
      <c r="S644" s="39" t="str">
        <f t="shared" si="108"/>
        <v>DR.IC.IT.041725.01</v>
      </c>
      <c r="T644" s="39"/>
      <c r="U644" s="60" t="str">
        <f t="shared" si="109"/>
        <v>IM.IC.IT.041725.01</v>
      </c>
      <c r="V644" s="59"/>
      <c r="W644" s="60" t="str">
        <f t="shared" si="110"/>
        <v>GE.IC.IT.041725.01</v>
      </c>
      <c r="AH644" s="35" t="s">
        <v>3207</v>
      </c>
      <c r="AI644" s="35">
        <v>1500</v>
      </c>
    </row>
    <row r="645" spans="1:35" s="35" customFormat="1" ht="15">
      <c r="A645" s="35" t="s">
        <v>2189</v>
      </c>
      <c r="C645" s="38" t="s">
        <v>4308</v>
      </c>
      <c r="E645" s="38" t="s">
        <v>4342</v>
      </c>
      <c r="F645" s="35" t="s">
        <v>3734</v>
      </c>
      <c r="G645" s="35" t="s">
        <v>3612</v>
      </c>
      <c r="H645" s="38" t="s">
        <v>4368</v>
      </c>
      <c r="I645" s="35" t="s">
        <v>3613</v>
      </c>
      <c r="J645" s="39" t="str">
        <f t="shared" si="99"/>
        <v>IC.IT.041726</v>
      </c>
      <c r="K645" s="38" t="s">
        <v>3298</v>
      </c>
      <c r="L645" s="35" t="str">
        <f t="shared" si="104"/>
        <v>Foot, right</v>
      </c>
      <c r="M645" s="39" t="str">
        <f t="shared" si="105"/>
        <v>PI.IC.IT.041726.01</v>
      </c>
      <c r="N645" s="39"/>
      <c r="O645" s="39" t="str">
        <f t="shared" si="106"/>
        <v>PH.IC.IT.041726.01</v>
      </c>
      <c r="Q645" s="39" t="str">
        <f t="shared" si="107"/>
        <v>CL.IC.IT.041726.01</v>
      </c>
      <c r="R645" s="39"/>
      <c r="S645" s="39" t="str">
        <f t="shared" si="108"/>
        <v>DR.IC.IT.041726.01</v>
      </c>
      <c r="T645" s="39"/>
      <c r="U645" s="60" t="str">
        <f t="shared" si="109"/>
        <v>IM.IC.IT.041726.01</v>
      </c>
      <c r="V645" s="59"/>
      <c r="W645" s="60" t="str">
        <f t="shared" si="110"/>
        <v>GE.IC.IT.041726.01</v>
      </c>
      <c r="AH645" s="35" t="s">
        <v>3207</v>
      </c>
      <c r="AI645" s="35">
        <v>1500</v>
      </c>
    </row>
    <row r="646" spans="1:35" s="35" customFormat="1" ht="15">
      <c r="A646" s="35" t="s">
        <v>2189</v>
      </c>
      <c r="C646" s="38" t="s">
        <v>4308</v>
      </c>
      <c r="E646" s="38" t="s">
        <v>4342</v>
      </c>
      <c r="F646" s="35" t="s">
        <v>3734</v>
      </c>
      <c r="G646" s="35" t="s">
        <v>3614</v>
      </c>
      <c r="H646" s="38" t="s">
        <v>4369</v>
      </c>
      <c r="I646" s="35" t="s">
        <v>3615</v>
      </c>
      <c r="J646" s="39" t="str">
        <f t="shared" si="99"/>
        <v>IC.IT.041727</v>
      </c>
      <c r="K646" s="38" t="s">
        <v>3298</v>
      </c>
      <c r="L646" s="35" t="str">
        <f t="shared" si="104"/>
        <v>Foot, left</v>
      </c>
      <c r="M646" s="39" t="str">
        <f t="shared" si="105"/>
        <v>PI.IC.IT.041727.01</v>
      </c>
      <c r="N646" s="39"/>
      <c r="O646" s="39" t="str">
        <f t="shared" si="106"/>
        <v>PH.IC.IT.041727.01</v>
      </c>
      <c r="Q646" s="39" t="str">
        <f t="shared" si="107"/>
        <v>CL.IC.IT.041727.01</v>
      </c>
      <c r="R646" s="39"/>
      <c r="S646" s="39" t="str">
        <f t="shared" si="108"/>
        <v>DR.IC.IT.041727.01</v>
      </c>
      <c r="T646" s="39"/>
      <c r="U646" s="60" t="str">
        <f t="shared" si="109"/>
        <v>IM.IC.IT.041727.01</v>
      </c>
      <c r="V646" s="59"/>
      <c r="W646" s="60" t="str">
        <f t="shared" si="110"/>
        <v>GE.IC.IT.041727.01</v>
      </c>
      <c r="AH646" s="35" t="s">
        <v>3207</v>
      </c>
      <c r="AI646" s="35">
        <v>1500</v>
      </c>
    </row>
    <row r="647" spans="1:35" s="35" customFormat="1" ht="15">
      <c r="A647" s="35" t="s">
        <v>2189</v>
      </c>
      <c r="C647" s="38" t="s">
        <v>4308</v>
      </c>
      <c r="E647" s="38" t="s">
        <v>4342</v>
      </c>
      <c r="F647" s="35" t="s">
        <v>3734</v>
      </c>
      <c r="G647" s="35" t="s">
        <v>3616</v>
      </c>
      <c r="H647" s="38" t="s">
        <v>4370</v>
      </c>
      <c r="I647" s="35" t="s">
        <v>3617</v>
      </c>
      <c r="J647" s="39" t="str">
        <f t="shared" ref="J647:J711" si="111">CONCATENATE("IC.IT.",C647,E647,H647)</f>
        <v>IC.IT.041728</v>
      </c>
      <c r="K647" s="38" t="s">
        <v>3298</v>
      </c>
      <c r="L647" s="35" t="str">
        <f t="shared" si="104"/>
        <v>Toe(s), right: specify</v>
      </c>
      <c r="M647" s="39" t="str">
        <f t="shared" si="105"/>
        <v>PI.IC.IT.041728.01</v>
      </c>
      <c r="N647" s="39"/>
      <c r="O647" s="39" t="str">
        <f t="shared" si="106"/>
        <v>PH.IC.IT.041728.01</v>
      </c>
      <c r="Q647" s="39" t="str">
        <f t="shared" si="107"/>
        <v>CL.IC.IT.041728.01</v>
      </c>
      <c r="R647" s="39"/>
      <c r="S647" s="39" t="str">
        <f t="shared" si="108"/>
        <v>DR.IC.IT.041728.01</v>
      </c>
      <c r="T647" s="39"/>
      <c r="U647" s="60" t="str">
        <f t="shared" si="109"/>
        <v>IM.IC.IT.041728.01</v>
      </c>
      <c r="V647" s="59"/>
      <c r="W647" s="60" t="str">
        <f t="shared" si="110"/>
        <v>GE.IC.IT.041728.01</v>
      </c>
      <c r="AH647" s="35" t="s">
        <v>3207</v>
      </c>
      <c r="AI647" s="35">
        <v>1500</v>
      </c>
    </row>
    <row r="648" spans="1:35" s="35" customFormat="1" ht="15">
      <c r="A648" s="35" t="s">
        <v>2189</v>
      </c>
      <c r="C648" s="38" t="s">
        <v>4308</v>
      </c>
      <c r="E648" s="38" t="s">
        <v>4342</v>
      </c>
      <c r="F648" s="35" t="s">
        <v>3734</v>
      </c>
      <c r="G648" s="35" t="s">
        <v>3618</v>
      </c>
      <c r="H648" s="38" t="s">
        <v>4372</v>
      </c>
      <c r="I648" s="35" t="s">
        <v>3619</v>
      </c>
      <c r="J648" s="39" t="str">
        <f t="shared" si="111"/>
        <v>IC.IT.041729</v>
      </c>
      <c r="K648" s="38" t="s">
        <v>3298</v>
      </c>
      <c r="L648" s="35" t="str">
        <f t="shared" si="104"/>
        <v>Toe(s), left:  specify</v>
      </c>
      <c r="M648" s="39" t="str">
        <f t="shared" si="105"/>
        <v>PI.IC.IT.041729.01</v>
      </c>
      <c r="N648" s="39"/>
      <c r="O648" s="39" t="str">
        <f t="shared" si="106"/>
        <v>PH.IC.IT.041729.01</v>
      </c>
      <c r="Q648" s="39" t="str">
        <f t="shared" si="107"/>
        <v>CL.IC.IT.041729.01</v>
      </c>
      <c r="R648" s="39"/>
      <c r="S648" s="39" t="str">
        <f t="shared" si="108"/>
        <v>DR.IC.IT.041729.01</v>
      </c>
      <c r="T648" s="39"/>
      <c r="U648" s="60" t="str">
        <f t="shared" si="109"/>
        <v>IM.IC.IT.041729.01</v>
      </c>
      <c r="V648" s="59"/>
      <c r="W648" s="60" t="str">
        <f t="shared" si="110"/>
        <v>GE.IC.IT.041729.01</v>
      </c>
      <c r="AH648" s="35" t="s">
        <v>3207</v>
      </c>
      <c r="AI648" s="35">
        <v>1500</v>
      </c>
    </row>
    <row r="649" spans="1:35" s="35" customFormat="1" ht="15">
      <c r="A649" s="35" t="s">
        <v>2189</v>
      </c>
      <c r="C649" s="38" t="s">
        <v>4308</v>
      </c>
      <c r="E649" s="38" t="s">
        <v>4371</v>
      </c>
      <c r="F649" s="35" t="s">
        <v>3734</v>
      </c>
      <c r="G649" s="35" t="s">
        <v>4374</v>
      </c>
      <c r="H649" s="38" t="s">
        <v>4375</v>
      </c>
      <c r="J649" s="39" t="str">
        <f t="shared" si="111"/>
        <v>IC.IT.041730</v>
      </c>
      <c r="K649" s="38" t="s">
        <v>3298</v>
      </c>
      <c r="L649" s="35" t="str">
        <f t="shared" si="104"/>
        <v>Shin, right</v>
      </c>
      <c r="M649" s="39" t="str">
        <f t="shared" si="105"/>
        <v>PI.IC.IT.041730.01</v>
      </c>
      <c r="N649" s="39"/>
      <c r="O649" s="39" t="str">
        <f t="shared" si="106"/>
        <v>PH.IC.IT.041730.01</v>
      </c>
      <c r="Q649" s="39" t="str">
        <f t="shared" si="107"/>
        <v>CL.IC.IT.041730.01</v>
      </c>
      <c r="R649" s="39"/>
      <c r="S649" s="39" t="str">
        <f t="shared" si="108"/>
        <v>DR.IC.IT.041730.01</v>
      </c>
      <c r="T649" s="39"/>
      <c r="U649" s="60" t="str">
        <f t="shared" si="109"/>
        <v>IM.IC.IT.041730.01</v>
      </c>
      <c r="V649" s="59"/>
      <c r="W649" s="60" t="str">
        <f t="shared" si="110"/>
        <v>GE.IC.IT.041730.01</v>
      </c>
      <c r="AF649" s="35" t="s">
        <v>3326</v>
      </c>
      <c r="AG649" s="35">
        <v>1279</v>
      </c>
      <c r="AH649" s="35" t="s">
        <v>3207</v>
      </c>
      <c r="AI649" s="35">
        <v>1500</v>
      </c>
    </row>
    <row r="650" spans="1:35" s="35" customFormat="1" ht="15">
      <c r="A650" s="35" t="s">
        <v>2189</v>
      </c>
      <c r="C650" s="38" t="s">
        <v>4308</v>
      </c>
      <c r="E650" s="38" t="s">
        <v>4371</v>
      </c>
      <c r="F650" s="35" t="s">
        <v>3734</v>
      </c>
      <c r="G650" s="35" t="s">
        <v>4376</v>
      </c>
      <c r="H650" s="38" t="s">
        <v>4377</v>
      </c>
      <c r="J650" s="39" t="str">
        <f t="shared" si="111"/>
        <v>IC.IT.041731</v>
      </c>
      <c r="K650" s="38" t="s">
        <v>3298</v>
      </c>
      <c r="L650" s="35" t="str">
        <f t="shared" ref="L650:L714" si="112">G650</f>
        <v>Shin, left</v>
      </c>
      <c r="M650" s="39" t="str">
        <f t="shared" ref="M650:M714" si="113">CONCATENATE("PI.",J650,".",K650)</f>
        <v>PI.IC.IT.041731.01</v>
      </c>
      <c r="N650" s="39"/>
      <c r="O650" s="39" t="str">
        <f t="shared" ref="O650:O714" si="114">CONCATENATE("PH.",J650,".",K650)</f>
        <v>PH.IC.IT.041731.01</v>
      </c>
      <c r="Q650" s="39" t="str">
        <f t="shared" ref="Q650:Q714" si="115">CONCATENATE("CL.",J650,".",K650)</f>
        <v>CL.IC.IT.041731.01</v>
      </c>
      <c r="R650" s="39"/>
      <c r="S650" s="39" t="str">
        <f t="shared" si="108"/>
        <v>DR.IC.IT.041731.01</v>
      </c>
      <c r="T650" s="39"/>
      <c r="U650" s="60" t="str">
        <f t="shared" si="109"/>
        <v>IM.IC.IT.041731.01</v>
      </c>
      <c r="V650" s="59"/>
      <c r="W650" s="60" t="str">
        <f t="shared" si="110"/>
        <v>GE.IC.IT.041731.01</v>
      </c>
      <c r="AF650" s="35" t="s">
        <v>3326</v>
      </c>
      <c r="AG650" s="35">
        <v>1279</v>
      </c>
      <c r="AH650" s="35" t="s">
        <v>3207</v>
      </c>
      <c r="AI650" s="35">
        <v>1500</v>
      </c>
    </row>
    <row r="651" spans="1:35" s="35" customFormat="1" ht="15">
      <c r="A651" s="35" t="s">
        <v>2189</v>
      </c>
      <c r="C651" s="38" t="s">
        <v>4308</v>
      </c>
      <c r="D651" s="35" t="s">
        <v>4378</v>
      </c>
      <c r="E651" s="38" t="s">
        <v>4343</v>
      </c>
      <c r="F651" s="35" t="s">
        <v>3735</v>
      </c>
      <c r="G651" s="35" t="s">
        <v>3622</v>
      </c>
      <c r="H651" s="38" t="s">
        <v>3298</v>
      </c>
      <c r="I651" s="35" t="s">
        <v>3623</v>
      </c>
      <c r="J651" s="39" t="str">
        <f t="shared" si="111"/>
        <v>IC.IT.041801</v>
      </c>
      <c r="K651" s="38" t="s">
        <v>3298</v>
      </c>
      <c r="L651" s="35" t="str">
        <f t="shared" si="112"/>
        <v>Forehead, right side</v>
      </c>
      <c r="M651" s="39" t="str">
        <f t="shared" si="113"/>
        <v>PI.IC.IT.041801.01</v>
      </c>
      <c r="N651" s="39"/>
      <c r="O651" s="39" t="str">
        <f t="shared" si="114"/>
        <v>PH.IC.IT.041801.01</v>
      </c>
      <c r="Q651" s="39" t="str">
        <f t="shared" si="115"/>
        <v>CL.IC.IT.041801.01</v>
      </c>
      <c r="R651" s="39"/>
      <c r="S651" s="39" t="str">
        <f t="shared" ref="S651:S715" si="116">CONCATENATE("DR.",J651,".",K651)</f>
        <v>DR.IC.IT.041801.01</v>
      </c>
      <c r="T651" s="39"/>
      <c r="U651" s="60" t="str">
        <f t="shared" ref="U651:U715" si="117">CONCATENATE("IM.",J651, ".",K651)</f>
        <v>IM.IC.IT.041801.01</v>
      </c>
      <c r="V651" s="59"/>
      <c r="W651" s="60" t="str">
        <f t="shared" ref="W651:W715" si="118">CONCATENATE("GE.",J651, ".",K651)</f>
        <v>GE.IC.IT.041801.01</v>
      </c>
      <c r="AH651" s="35" t="s">
        <v>3207</v>
      </c>
      <c r="AI651" s="35">
        <v>1500</v>
      </c>
    </row>
    <row r="652" spans="1:35" s="35" customFormat="1" ht="15">
      <c r="A652" s="35" t="s">
        <v>2189</v>
      </c>
      <c r="C652" s="38" t="s">
        <v>4308</v>
      </c>
      <c r="E652" s="38" t="s">
        <v>4343</v>
      </c>
      <c r="F652" s="35" t="s">
        <v>3735</v>
      </c>
      <c r="G652" s="35" t="s">
        <v>3624</v>
      </c>
      <c r="H652" s="38" t="s">
        <v>3293</v>
      </c>
      <c r="I652" s="35" t="s">
        <v>3625</v>
      </c>
      <c r="J652" s="39" t="str">
        <f t="shared" si="111"/>
        <v>IC.IT.041802</v>
      </c>
      <c r="K652" s="38" t="s">
        <v>3298</v>
      </c>
      <c r="L652" s="35" t="str">
        <f t="shared" si="112"/>
        <v>Forehead, left side</v>
      </c>
      <c r="M652" s="39" t="str">
        <f t="shared" si="113"/>
        <v>PI.IC.IT.041802.01</v>
      </c>
      <c r="N652" s="39"/>
      <c r="O652" s="39" t="str">
        <f t="shared" si="114"/>
        <v>PH.IC.IT.041802.01</v>
      </c>
      <c r="Q652" s="39" t="str">
        <f t="shared" si="115"/>
        <v>CL.IC.IT.041802.01</v>
      </c>
      <c r="R652" s="39"/>
      <c r="S652" s="39" t="str">
        <f t="shared" si="116"/>
        <v>DR.IC.IT.041802.01</v>
      </c>
      <c r="T652" s="39"/>
      <c r="U652" s="60" t="str">
        <f t="shared" si="117"/>
        <v>IM.IC.IT.041802.01</v>
      </c>
      <c r="V652" s="59"/>
      <c r="W652" s="60" t="str">
        <f t="shared" si="118"/>
        <v>GE.IC.IT.041802.01</v>
      </c>
      <c r="AH652" s="35" t="s">
        <v>3207</v>
      </c>
      <c r="AI652" s="35">
        <v>1500</v>
      </c>
    </row>
    <row r="653" spans="1:35" s="35" customFormat="1" ht="15">
      <c r="A653" s="35" t="s">
        <v>2189</v>
      </c>
      <c r="C653" s="38" t="s">
        <v>4308</v>
      </c>
      <c r="E653" s="38" t="s">
        <v>4343</v>
      </c>
      <c r="F653" s="35" t="s">
        <v>3735</v>
      </c>
      <c r="G653" s="35" t="s">
        <v>3626</v>
      </c>
      <c r="H653" s="38" t="s">
        <v>4329</v>
      </c>
      <c r="I653" s="35" t="s">
        <v>3626</v>
      </c>
      <c r="J653" s="39" t="str">
        <f t="shared" si="111"/>
        <v>IC.IT.041803</v>
      </c>
      <c r="K653" s="38" t="s">
        <v>3298</v>
      </c>
      <c r="L653" s="35" t="str">
        <f t="shared" si="112"/>
        <v>Forehead</v>
      </c>
      <c r="M653" s="39" t="str">
        <f t="shared" si="113"/>
        <v>PI.IC.IT.041803.01</v>
      </c>
      <c r="N653" s="39"/>
      <c r="O653" s="39" t="str">
        <f t="shared" si="114"/>
        <v>PH.IC.IT.041803.01</v>
      </c>
      <c r="Q653" s="39" t="str">
        <f t="shared" si="115"/>
        <v>CL.IC.IT.041803.01</v>
      </c>
      <c r="R653" s="39"/>
      <c r="S653" s="39" t="str">
        <f t="shared" si="116"/>
        <v>DR.IC.IT.041803.01</v>
      </c>
      <c r="T653" s="39"/>
      <c r="U653" s="60" t="str">
        <f t="shared" si="117"/>
        <v>IM.IC.IT.041803.01</v>
      </c>
      <c r="V653" s="59"/>
      <c r="W653" s="60" t="str">
        <f t="shared" si="118"/>
        <v>GE.IC.IT.041803.01</v>
      </c>
      <c r="AH653" s="35" t="s">
        <v>3207</v>
      </c>
      <c r="AI653" s="35">
        <v>1500</v>
      </c>
    </row>
    <row r="654" spans="1:35" s="35" customFormat="1" ht="15">
      <c r="A654" s="35" t="s">
        <v>2189</v>
      </c>
      <c r="C654" s="38" t="s">
        <v>4308</v>
      </c>
      <c r="E654" s="38" t="s">
        <v>4343</v>
      </c>
      <c r="F654" s="35" t="s">
        <v>3735</v>
      </c>
      <c r="G654" s="35" t="s">
        <v>3627</v>
      </c>
      <c r="H654" s="38" t="s">
        <v>4308</v>
      </c>
      <c r="I654" s="35" t="s">
        <v>3628</v>
      </c>
      <c r="J654" s="39" t="str">
        <f t="shared" si="111"/>
        <v>IC.IT.041804</v>
      </c>
      <c r="K654" s="38" t="s">
        <v>3298</v>
      </c>
      <c r="L654" s="35" t="str">
        <f t="shared" si="112"/>
        <v>Temporal, right</v>
      </c>
      <c r="M654" s="39" t="str">
        <f t="shared" si="113"/>
        <v>PI.IC.IT.041804.01</v>
      </c>
      <c r="N654" s="39"/>
      <c r="O654" s="39" t="str">
        <f t="shared" si="114"/>
        <v>PH.IC.IT.041804.01</v>
      </c>
      <c r="Q654" s="39" t="str">
        <f t="shared" si="115"/>
        <v>CL.IC.IT.041804.01</v>
      </c>
      <c r="R654" s="39"/>
      <c r="S654" s="39" t="str">
        <f t="shared" si="116"/>
        <v>DR.IC.IT.041804.01</v>
      </c>
      <c r="T654" s="39"/>
      <c r="U654" s="60" t="str">
        <f t="shared" si="117"/>
        <v>IM.IC.IT.041804.01</v>
      </c>
      <c r="V654" s="59"/>
      <c r="W654" s="60" t="str">
        <f t="shared" si="118"/>
        <v>GE.IC.IT.041804.01</v>
      </c>
      <c r="AH654" s="35" t="s">
        <v>3207</v>
      </c>
      <c r="AI654" s="35">
        <v>1500</v>
      </c>
    </row>
    <row r="655" spans="1:35" s="35" customFormat="1" ht="15">
      <c r="A655" s="35" t="s">
        <v>2189</v>
      </c>
      <c r="C655" s="38" t="s">
        <v>4308</v>
      </c>
      <c r="E655" s="38" t="s">
        <v>4343</v>
      </c>
      <c r="F655" s="35" t="s">
        <v>3735</v>
      </c>
      <c r="G655" s="35" t="s">
        <v>3629</v>
      </c>
      <c r="H655" s="38" t="s">
        <v>4265</v>
      </c>
      <c r="I655" s="35" t="s">
        <v>3630</v>
      </c>
      <c r="J655" s="39" t="str">
        <f t="shared" si="111"/>
        <v>IC.IT.041805</v>
      </c>
      <c r="K655" s="38" t="s">
        <v>3298</v>
      </c>
      <c r="L655" s="35" t="str">
        <f t="shared" si="112"/>
        <v>Temporal, left</v>
      </c>
      <c r="M655" s="39" t="str">
        <f t="shared" si="113"/>
        <v>PI.IC.IT.041805.01</v>
      </c>
      <c r="N655" s="39"/>
      <c r="O655" s="39" t="str">
        <f t="shared" si="114"/>
        <v>PH.IC.IT.041805.01</v>
      </c>
      <c r="Q655" s="39" t="str">
        <f t="shared" si="115"/>
        <v>CL.IC.IT.041805.01</v>
      </c>
      <c r="R655" s="39"/>
      <c r="S655" s="39" t="str">
        <f t="shared" si="116"/>
        <v>DR.IC.IT.041805.01</v>
      </c>
      <c r="T655" s="39"/>
      <c r="U655" s="60" t="str">
        <f t="shared" si="117"/>
        <v>IM.IC.IT.041805.01</v>
      </c>
      <c r="V655" s="59"/>
      <c r="W655" s="60" t="str">
        <f t="shared" si="118"/>
        <v>GE.IC.IT.041805.01</v>
      </c>
      <c r="AH655" s="35" t="s">
        <v>3207</v>
      </c>
      <c r="AI655" s="35">
        <v>1500</v>
      </c>
    </row>
    <row r="656" spans="1:35" s="35" customFormat="1" ht="15">
      <c r="A656" s="35" t="s">
        <v>2189</v>
      </c>
      <c r="C656" s="38" t="s">
        <v>4308</v>
      </c>
      <c r="E656" s="38" t="s">
        <v>4343</v>
      </c>
      <c r="F656" s="35" t="s">
        <v>3735</v>
      </c>
      <c r="G656" s="35" t="s">
        <v>3631</v>
      </c>
      <c r="H656" s="38" t="s">
        <v>4309</v>
      </c>
      <c r="I656" s="35" t="s">
        <v>3632</v>
      </c>
      <c r="J656" s="39" t="str">
        <f t="shared" si="111"/>
        <v>IC.IT.041806</v>
      </c>
      <c r="K656" s="38" t="s">
        <v>3298</v>
      </c>
      <c r="L656" s="35" t="str">
        <f t="shared" si="112"/>
        <v>Parietal, right</v>
      </c>
      <c r="M656" s="39" t="str">
        <f t="shared" si="113"/>
        <v>PI.IC.IT.041806.01</v>
      </c>
      <c r="N656" s="39"/>
      <c r="O656" s="39" t="str">
        <f t="shared" si="114"/>
        <v>PH.IC.IT.041806.01</v>
      </c>
      <c r="Q656" s="39" t="str">
        <f t="shared" si="115"/>
        <v>CL.IC.IT.041806.01</v>
      </c>
      <c r="R656" s="39"/>
      <c r="S656" s="39" t="str">
        <f t="shared" si="116"/>
        <v>DR.IC.IT.041806.01</v>
      </c>
      <c r="T656" s="39"/>
      <c r="U656" s="60" t="str">
        <f t="shared" si="117"/>
        <v>IM.IC.IT.041806.01</v>
      </c>
      <c r="V656" s="59"/>
      <c r="W656" s="60" t="str">
        <f t="shared" si="118"/>
        <v>GE.IC.IT.041806.01</v>
      </c>
      <c r="AH656" s="35" t="s">
        <v>3207</v>
      </c>
      <c r="AI656" s="35">
        <v>1500</v>
      </c>
    </row>
    <row r="657" spans="1:35" s="35" customFormat="1" ht="15">
      <c r="A657" s="35" t="s">
        <v>2189</v>
      </c>
      <c r="C657" s="38" t="s">
        <v>4308</v>
      </c>
      <c r="E657" s="38" t="s">
        <v>4343</v>
      </c>
      <c r="F657" s="35" t="s">
        <v>3735</v>
      </c>
      <c r="G657" s="35" t="s">
        <v>3633</v>
      </c>
      <c r="H657" s="38" t="s">
        <v>4311</v>
      </c>
      <c r="I657" s="35" t="s">
        <v>3634</v>
      </c>
      <c r="J657" s="39" t="str">
        <f t="shared" si="111"/>
        <v>IC.IT.041807</v>
      </c>
      <c r="K657" s="38" t="s">
        <v>3298</v>
      </c>
      <c r="L657" s="35" t="str">
        <f t="shared" si="112"/>
        <v>Parietal, left</v>
      </c>
      <c r="M657" s="39" t="str">
        <f t="shared" si="113"/>
        <v>PI.IC.IT.041807.01</v>
      </c>
      <c r="N657" s="39"/>
      <c r="O657" s="39" t="str">
        <f t="shared" si="114"/>
        <v>PH.IC.IT.041807.01</v>
      </c>
      <c r="Q657" s="39" t="str">
        <f t="shared" si="115"/>
        <v>CL.IC.IT.041807.01</v>
      </c>
      <c r="R657" s="39"/>
      <c r="S657" s="39" t="str">
        <f t="shared" si="116"/>
        <v>DR.IC.IT.041807.01</v>
      </c>
      <c r="T657" s="39"/>
      <c r="U657" s="60" t="str">
        <f t="shared" si="117"/>
        <v>IM.IC.IT.041807.01</v>
      </c>
      <c r="V657" s="59"/>
      <c r="W657" s="60" t="str">
        <f t="shared" si="118"/>
        <v>GE.IC.IT.041807.01</v>
      </c>
      <c r="AH657" s="35" t="s">
        <v>3207</v>
      </c>
      <c r="AI657" s="35">
        <v>1500</v>
      </c>
    </row>
    <row r="658" spans="1:35" s="35" customFormat="1" ht="15">
      <c r="A658" s="35" t="s">
        <v>2189</v>
      </c>
      <c r="C658" s="38" t="s">
        <v>4308</v>
      </c>
      <c r="E658" s="38" t="s">
        <v>4343</v>
      </c>
      <c r="F658" s="35" t="s">
        <v>3735</v>
      </c>
      <c r="G658" s="35" t="s">
        <v>3635</v>
      </c>
      <c r="H658" s="38" t="s">
        <v>4312</v>
      </c>
      <c r="I658" s="35" t="s">
        <v>3635</v>
      </c>
      <c r="J658" s="39" t="str">
        <f t="shared" si="111"/>
        <v>IC.IT.041808</v>
      </c>
      <c r="K658" s="38" t="s">
        <v>3298</v>
      </c>
      <c r="L658" s="35" t="str">
        <f t="shared" si="112"/>
        <v>Occiput</v>
      </c>
      <c r="M658" s="39" t="str">
        <f t="shared" si="113"/>
        <v>PI.IC.IT.041808.01</v>
      </c>
      <c r="N658" s="39"/>
      <c r="O658" s="39" t="str">
        <f t="shared" si="114"/>
        <v>PH.IC.IT.041808.01</v>
      </c>
      <c r="Q658" s="39" t="str">
        <f t="shared" si="115"/>
        <v>CL.IC.IT.041808.01</v>
      </c>
      <c r="R658" s="39"/>
      <c r="S658" s="39" t="str">
        <f t="shared" si="116"/>
        <v>DR.IC.IT.041808.01</v>
      </c>
      <c r="T658" s="39"/>
      <c r="U658" s="60" t="str">
        <f t="shared" si="117"/>
        <v>IM.IC.IT.041808.01</v>
      </c>
      <c r="V658" s="59"/>
      <c r="W658" s="60" t="str">
        <f t="shared" si="118"/>
        <v>GE.IC.IT.041808.01</v>
      </c>
      <c r="AH658" s="35" t="s">
        <v>3207</v>
      </c>
      <c r="AI658" s="35">
        <v>1500</v>
      </c>
    </row>
    <row r="659" spans="1:35" s="35" customFormat="1" ht="15">
      <c r="A659" s="35" t="s">
        <v>2189</v>
      </c>
      <c r="C659" s="38" t="s">
        <v>4308</v>
      </c>
      <c r="E659" s="38" t="s">
        <v>4343</v>
      </c>
      <c r="F659" s="35" t="s">
        <v>3735</v>
      </c>
      <c r="G659" s="35" t="s">
        <v>3636</v>
      </c>
      <c r="H659" s="38" t="s">
        <v>4313</v>
      </c>
      <c r="I659" s="35" t="s">
        <v>3637</v>
      </c>
      <c r="J659" s="39" t="str">
        <f t="shared" si="111"/>
        <v>IC.IT.041809</v>
      </c>
      <c r="K659" s="38" t="s">
        <v>3298</v>
      </c>
      <c r="L659" s="35" t="str">
        <f t="shared" si="112"/>
        <v>Eye, right</v>
      </c>
      <c r="M659" s="39" t="str">
        <f t="shared" si="113"/>
        <v>PI.IC.IT.041809.01</v>
      </c>
      <c r="N659" s="39"/>
      <c r="O659" s="39" t="str">
        <f t="shared" si="114"/>
        <v>PH.IC.IT.041809.01</v>
      </c>
      <c r="Q659" s="39" t="str">
        <f t="shared" si="115"/>
        <v>CL.IC.IT.041809.01</v>
      </c>
      <c r="R659" s="39"/>
      <c r="S659" s="39" t="str">
        <f t="shared" si="116"/>
        <v>DR.IC.IT.041809.01</v>
      </c>
      <c r="T659" s="39"/>
      <c r="U659" s="60" t="str">
        <f t="shared" si="117"/>
        <v>IM.IC.IT.041809.01</v>
      </c>
      <c r="V659" s="59"/>
      <c r="W659" s="60" t="str">
        <f t="shared" si="118"/>
        <v>GE.IC.IT.041809.01</v>
      </c>
      <c r="AH659" s="35" t="s">
        <v>3207</v>
      </c>
      <c r="AI659" s="35">
        <v>1500</v>
      </c>
    </row>
    <row r="660" spans="1:35" s="35" customFormat="1" ht="15">
      <c r="A660" s="35" t="s">
        <v>2189</v>
      </c>
      <c r="C660" s="38" t="s">
        <v>4308</v>
      </c>
      <c r="E660" s="38" t="s">
        <v>4343</v>
      </c>
      <c r="F660" s="35" t="s">
        <v>3735</v>
      </c>
      <c r="G660" s="35" t="s">
        <v>3638</v>
      </c>
      <c r="H660" s="38" t="s">
        <v>3331</v>
      </c>
      <c r="I660" s="35" t="s">
        <v>3639</v>
      </c>
      <c r="J660" s="39" t="str">
        <f t="shared" si="111"/>
        <v>IC.IT.041810</v>
      </c>
      <c r="K660" s="38" t="s">
        <v>3298</v>
      </c>
      <c r="L660" s="35" t="str">
        <f t="shared" si="112"/>
        <v>Eye, left</v>
      </c>
      <c r="M660" s="39" t="str">
        <f t="shared" si="113"/>
        <v>PI.IC.IT.041810.01</v>
      </c>
      <c r="N660" s="39"/>
      <c r="O660" s="39" t="str">
        <f t="shared" si="114"/>
        <v>PH.IC.IT.041810.01</v>
      </c>
      <c r="Q660" s="39" t="str">
        <f t="shared" si="115"/>
        <v>CL.IC.IT.041810.01</v>
      </c>
      <c r="R660" s="39"/>
      <c r="S660" s="39" t="str">
        <f t="shared" si="116"/>
        <v>DR.IC.IT.041810.01</v>
      </c>
      <c r="T660" s="39"/>
      <c r="U660" s="60" t="str">
        <f t="shared" si="117"/>
        <v>IM.IC.IT.041810.01</v>
      </c>
      <c r="V660" s="59"/>
      <c r="W660" s="60" t="str">
        <f t="shared" si="118"/>
        <v>GE.IC.IT.041810.01</v>
      </c>
      <c r="AH660" s="35" t="s">
        <v>3207</v>
      </c>
      <c r="AI660" s="35">
        <v>1500</v>
      </c>
    </row>
    <row r="661" spans="1:35" s="35" customFormat="1" ht="15">
      <c r="A661" s="35" t="s">
        <v>2189</v>
      </c>
      <c r="C661" s="38" t="s">
        <v>4308</v>
      </c>
      <c r="E661" s="38" t="s">
        <v>4343</v>
      </c>
      <c r="F661" s="35" t="s">
        <v>3735</v>
      </c>
      <c r="G661" s="35" t="s">
        <v>3640</v>
      </c>
      <c r="H661" s="38" t="s">
        <v>4334</v>
      </c>
      <c r="I661" s="35" t="s">
        <v>3641</v>
      </c>
      <c r="J661" s="39" t="str">
        <f t="shared" si="111"/>
        <v>IC.IT.041812</v>
      </c>
      <c r="K661" s="38" t="s">
        <v>3298</v>
      </c>
      <c r="L661" s="35" t="str">
        <f t="shared" si="112"/>
        <v>Ear, right</v>
      </c>
      <c r="M661" s="39" t="str">
        <f t="shared" si="113"/>
        <v>PI.IC.IT.041812.01</v>
      </c>
      <c r="N661" s="39"/>
      <c r="O661" s="39" t="str">
        <f t="shared" si="114"/>
        <v>PH.IC.IT.041812.01</v>
      </c>
      <c r="Q661" s="39" t="str">
        <f t="shared" si="115"/>
        <v>CL.IC.IT.041812.01</v>
      </c>
      <c r="R661" s="39"/>
      <c r="S661" s="39" t="str">
        <f t="shared" si="116"/>
        <v>DR.IC.IT.041812.01</v>
      </c>
      <c r="T661" s="39"/>
      <c r="U661" s="60" t="str">
        <f t="shared" si="117"/>
        <v>IM.IC.IT.041812.01</v>
      </c>
      <c r="V661" s="59"/>
      <c r="W661" s="60" t="str">
        <f t="shared" si="118"/>
        <v>GE.IC.IT.041812.01</v>
      </c>
      <c r="AH661" s="35" t="s">
        <v>3207</v>
      </c>
      <c r="AI661" s="35">
        <v>1500</v>
      </c>
    </row>
    <row r="662" spans="1:35" s="35" customFormat="1" ht="15">
      <c r="A662" s="35" t="s">
        <v>2189</v>
      </c>
      <c r="C662" s="38" t="s">
        <v>4308</v>
      </c>
      <c r="E662" s="38" t="s">
        <v>4343</v>
      </c>
      <c r="F662" s="35" t="s">
        <v>3735</v>
      </c>
      <c r="G662" s="35" t="s">
        <v>3642</v>
      </c>
      <c r="H662" s="38" t="s">
        <v>4335</v>
      </c>
      <c r="I662" s="35" t="s">
        <v>3643</v>
      </c>
      <c r="J662" s="39" t="str">
        <f t="shared" si="111"/>
        <v>IC.IT.041813</v>
      </c>
      <c r="K662" s="38" t="s">
        <v>3298</v>
      </c>
      <c r="L662" s="35" t="str">
        <f t="shared" si="112"/>
        <v>Ear, left</v>
      </c>
      <c r="M662" s="39" t="str">
        <f t="shared" si="113"/>
        <v>PI.IC.IT.041813.01</v>
      </c>
      <c r="N662" s="39"/>
      <c r="O662" s="39" t="str">
        <f t="shared" si="114"/>
        <v>PH.IC.IT.041813.01</v>
      </c>
      <c r="Q662" s="39" t="str">
        <f t="shared" si="115"/>
        <v>CL.IC.IT.041813.01</v>
      </c>
      <c r="R662" s="39"/>
      <c r="S662" s="39" t="str">
        <f t="shared" si="116"/>
        <v>DR.IC.IT.041813.01</v>
      </c>
      <c r="T662" s="39"/>
      <c r="U662" s="60" t="str">
        <f t="shared" si="117"/>
        <v>IM.IC.IT.041813.01</v>
      </c>
      <c r="V662" s="59"/>
      <c r="W662" s="60" t="str">
        <f t="shared" si="118"/>
        <v>GE.IC.IT.041813.01</v>
      </c>
      <c r="AH662" s="35" t="s">
        <v>3207</v>
      </c>
      <c r="AI662" s="35">
        <v>1500</v>
      </c>
    </row>
    <row r="663" spans="1:35" s="35" customFormat="1" ht="15">
      <c r="A663" s="35" t="s">
        <v>2189</v>
      </c>
      <c r="C663" s="38" t="s">
        <v>4308</v>
      </c>
      <c r="E663" s="38" t="s">
        <v>4343</v>
      </c>
      <c r="F663" s="35" t="s">
        <v>3735</v>
      </c>
      <c r="G663" s="35" t="s">
        <v>3644</v>
      </c>
      <c r="H663" s="38" t="s">
        <v>4336</v>
      </c>
      <c r="I663" s="35" t="s">
        <v>3644</v>
      </c>
      <c r="J663" s="39" t="str">
        <f t="shared" si="111"/>
        <v>IC.IT.041814</v>
      </c>
      <c r="K663" s="38" t="s">
        <v>3298</v>
      </c>
      <c r="L663" s="35" t="str">
        <f t="shared" si="112"/>
        <v>Nose</v>
      </c>
      <c r="M663" s="39" t="str">
        <f t="shared" si="113"/>
        <v>PI.IC.IT.041814.01</v>
      </c>
      <c r="N663" s="39"/>
      <c r="O663" s="39" t="str">
        <f t="shared" si="114"/>
        <v>PH.IC.IT.041814.01</v>
      </c>
      <c r="Q663" s="39" t="str">
        <f t="shared" si="115"/>
        <v>CL.IC.IT.041814.01</v>
      </c>
      <c r="R663" s="39"/>
      <c r="S663" s="39" t="str">
        <f t="shared" si="116"/>
        <v>DR.IC.IT.041814.01</v>
      </c>
      <c r="T663" s="39"/>
      <c r="U663" s="60" t="str">
        <f t="shared" si="117"/>
        <v>IM.IC.IT.041814.01</v>
      </c>
      <c r="V663" s="59"/>
      <c r="W663" s="60" t="str">
        <f t="shared" si="118"/>
        <v>GE.IC.IT.041814.01</v>
      </c>
      <c r="AH663" s="35" t="s">
        <v>3207</v>
      </c>
      <c r="AI663" s="35">
        <v>1500</v>
      </c>
    </row>
    <row r="664" spans="1:35" s="35" customFormat="1" ht="15">
      <c r="A664" s="35" t="s">
        <v>2189</v>
      </c>
      <c r="C664" s="38" t="s">
        <v>4308</v>
      </c>
      <c r="E664" s="38" t="s">
        <v>4343</v>
      </c>
      <c r="F664" s="35" t="s">
        <v>3735</v>
      </c>
      <c r="G664" s="35" t="s">
        <v>3645</v>
      </c>
      <c r="H664" s="38" t="s">
        <v>4340</v>
      </c>
      <c r="I664" s="35" t="s">
        <v>3646</v>
      </c>
      <c r="J664" s="39" t="str">
        <f t="shared" si="111"/>
        <v>IC.IT.041815</v>
      </c>
      <c r="K664" s="38" t="s">
        <v>3298</v>
      </c>
      <c r="L664" s="35" t="str">
        <f t="shared" si="112"/>
        <v>Nose, right side</v>
      </c>
      <c r="M664" s="39" t="str">
        <f t="shared" si="113"/>
        <v>PI.IC.IT.041815.01</v>
      </c>
      <c r="N664" s="39"/>
      <c r="O664" s="39" t="str">
        <f t="shared" si="114"/>
        <v>PH.IC.IT.041815.01</v>
      </c>
      <c r="Q664" s="39" t="str">
        <f t="shared" si="115"/>
        <v>CL.IC.IT.041815.01</v>
      </c>
      <c r="R664" s="39"/>
      <c r="S664" s="39" t="str">
        <f t="shared" si="116"/>
        <v>DR.IC.IT.041815.01</v>
      </c>
      <c r="T664" s="39"/>
      <c r="U664" s="60" t="str">
        <f t="shared" si="117"/>
        <v>IM.IC.IT.041815.01</v>
      </c>
      <c r="V664" s="59"/>
      <c r="W664" s="60" t="str">
        <f t="shared" si="118"/>
        <v>GE.IC.IT.041815.01</v>
      </c>
      <c r="AH664" s="35" t="s">
        <v>3207</v>
      </c>
      <c r="AI664" s="35">
        <v>1500</v>
      </c>
    </row>
    <row r="665" spans="1:35" s="35" customFormat="1" ht="15">
      <c r="A665" s="35" t="s">
        <v>2189</v>
      </c>
      <c r="C665" s="38" t="s">
        <v>4308</v>
      </c>
      <c r="E665" s="38" t="s">
        <v>4343</v>
      </c>
      <c r="F665" s="35" t="s">
        <v>3735</v>
      </c>
      <c r="G665" s="35" t="s">
        <v>3647</v>
      </c>
      <c r="H665" s="38" t="s">
        <v>4341</v>
      </c>
      <c r="I665" s="35" t="s">
        <v>3648</v>
      </c>
      <c r="J665" s="39" t="str">
        <f t="shared" si="111"/>
        <v>IC.IT.041816</v>
      </c>
      <c r="K665" s="38" t="s">
        <v>3298</v>
      </c>
      <c r="L665" s="35" t="str">
        <f t="shared" si="112"/>
        <v>Nose, left side</v>
      </c>
      <c r="M665" s="39" t="str">
        <f t="shared" si="113"/>
        <v>PI.IC.IT.041816.01</v>
      </c>
      <c r="N665" s="39"/>
      <c r="O665" s="39" t="str">
        <f t="shared" si="114"/>
        <v>PH.IC.IT.041816.01</v>
      </c>
      <c r="Q665" s="39" t="str">
        <f t="shared" si="115"/>
        <v>CL.IC.IT.041816.01</v>
      </c>
      <c r="R665" s="39"/>
      <c r="S665" s="39" t="str">
        <f t="shared" si="116"/>
        <v>DR.IC.IT.041816.01</v>
      </c>
      <c r="T665" s="39"/>
      <c r="U665" s="60" t="str">
        <f t="shared" si="117"/>
        <v>IM.IC.IT.041816.01</v>
      </c>
      <c r="V665" s="59"/>
      <c r="W665" s="60" t="str">
        <f t="shared" si="118"/>
        <v>GE.IC.IT.041816.01</v>
      </c>
      <c r="AH665" s="35" t="s">
        <v>3207</v>
      </c>
      <c r="AI665" s="35">
        <v>1500</v>
      </c>
    </row>
    <row r="666" spans="1:35" s="35" customFormat="1" ht="15">
      <c r="A666" s="35" t="s">
        <v>2189</v>
      </c>
      <c r="C666" s="38" t="s">
        <v>4308</v>
      </c>
      <c r="E666" s="38" t="s">
        <v>4343</v>
      </c>
      <c r="F666" s="35" t="s">
        <v>3735</v>
      </c>
      <c r="G666" s="35" t="s">
        <v>3649</v>
      </c>
      <c r="H666" s="38" t="s">
        <v>4342</v>
      </c>
      <c r="I666" s="35" t="s">
        <v>3649</v>
      </c>
      <c r="J666" s="39" t="str">
        <f t="shared" si="111"/>
        <v>IC.IT.041817</v>
      </c>
      <c r="K666" s="38" t="s">
        <v>3298</v>
      </c>
      <c r="L666" s="35" t="str">
        <f t="shared" si="112"/>
        <v>Mouth</v>
      </c>
      <c r="M666" s="39" t="str">
        <f t="shared" si="113"/>
        <v>PI.IC.IT.041817.01</v>
      </c>
      <c r="N666" s="39"/>
      <c r="O666" s="39" t="str">
        <f t="shared" si="114"/>
        <v>PH.IC.IT.041817.01</v>
      </c>
      <c r="Q666" s="39" t="str">
        <f t="shared" si="115"/>
        <v>CL.IC.IT.041817.01</v>
      </c>
      <c r="R666" s="39"/>
      <c r="S666" s="39" t="str">
        <f t="shared" si="116"/>
        <v>DR.IC.IT.041817.01</v>
      </c>
      <c r="T666" s="39"/>
      <c r="U666" s="60" t="str">
        <f t="shared" si="117"/>
        <v>IM.IC.IT.041817.01</v>
      </c>
      <c r="V666" s="59"/>
      <c r="W666" s="60" t="str">
        <f t="shared" si="118"/>
        <v>GE.IC.IT.041817.01</v>
      </c>
      <c r="AH666" s="35" t="s">
        <v>3207</v>
      </c>
      <c r="AI666" s="35">
        <v>1500</v>
      </c>
    </row>
    <row r="667" spans="1:35" s="35" customFormat="1" ht="15">
      <c r="A667" s="35" t="s">
        <v>2189</v>
      </c>
      <c r="C667" s="38" t="s">
        <v>4308</v>
      </c>
      <c r="E667" s="38" t="s">
        <v>4343</v>
      </c>
      <c r="F667" s="35" t="s">
        <v>3735</v>
      </c>
      <c r="G667" s="35" t="s">
        <v>3650</v>
      </c>
      <c r="H667" s="38" t="s">
        <v>4343</v>
      </c>
      <c r="I667" s="35" t="s">
        <v>3651</v>
      </c>
      <c r="J667" s="39" t="str">
        <f t="shared" si="111"/>
        <v>IC.IT.041818</v>
      </c>
      <c r="K667" s="38" t="s">
        <v>3298</v>
      </c>
      <c r="L667" s="35" t="str">
        <f t="shared" si="112"/>
        <v>Lip(s)</v>
      </c>
      <c r="M667" s="39" t="str">
        <f t="shared" si="113"/>
        <v>PI.IC.IT.041818.01</v>
      </c>
      <c r="N667" s="39"/>
      <c r="O667" s="39" t="str">
        <f t="shared" si="114"/>
        <v>PH.IC.IT.041818.01</v>
      </c>
      <c r="Q667" s="39" t="str">
        <f t="shared" si="115"/>
        <v>CL.IC.IT.041818.01</v>
      </c>
      <c r="R667" s="39"/>
      <c r="S667" s="39" t="str">
        <f t="shared" si="116"/>
        <v>DR.IC.IT.041818.01</v>
      </c>
      <c r="T667" s="39"/>
      <c r="U667" s="60" t="str">
        <f t="shared" si="117"/>
        <v>IM.IC.IT.041818.01</v>
      </c>
      <c r="V667" s="59"/>
      <c r="W667" s="60" t="str">
        <f t="shared" si="118"/>
        <v>GE.IC.IT.041818.01</v>
      </c>
      <c r="AH667" s="35" t="s">
        <v>3207</v>
      </c>
      <c r="AI667" s="35">
        <v>1500</v>
      </c>
    </row>
    <row r="668" spans="1:35" s="35" customFormat="1" ht="15">
      <c r="A668" s="35" t="s">
        <v>2189</v>
      </c>
      <c r="C668" s="38" t="s">
        <v>4308</v>
      </c>
      <c r="E668" s="38" t="s">
        <v>4343</v>
      </c>
      <c r="F668" s="35" t="s">
        <v>3735</v>
      </c>
      <c r="G668" s="35" t="s">
        <v>3652</v>
      </c>
      <c r="H668" s="38" t="s">
        <v>4345</v>
      </c>
      <c r="I668" s="35" t="s">
        <v>3653</v>
      </c>
      <c r="J668" s="39" t="str">
        <f t="shared" si="111"/>
        <v>IC.IT.041819</v>
      </c>
      <c r="K668" s="38" t="s">
        <v>3298</v>
      </c>
      <c r="L668" s="35" t="str">
        <f t="shared" si="112"/>
        <v>Jaw, right</v>
      </c>
      <c r="M668" s="39" t="str">
        <f t="shared" si="113"/>
        <v>PI.IC.IT.041819.01</v>
      </c>
      <c r="N668" s="39"/>
      <c r="O668" s="39" t="str">
        <f t="shared" si="114"/>
        <v>PH.IC.IT.041819.01</v>
      </c>
      <c r="Q668" s="39" t="str">
        <f t="shared" si="115"/>
        <v>CL.IC.IT.041819.01</v>
      </c>
      <c r="R668" s="39"/>
      <c r="S668" s="39" t="str">
        <f t="shared" si="116"/>
        <v>DR.IC.IT.041819.01</v>
      </c>
      <c r="T668" s="39"/>
      <c r="U668" s="60" t="str">
        <f t="shared" si="117"/>
        <v>IM.IC.IT.041819.01</v>
      </c>
      <c r="V668" s="59"/>
      <c r="W668" s="60" t="str">
        <f t="shared" si="118"/>
        <v>GE.IC.IT.041819.01</v>
      </c>
      <c r="AH668" s="35" t="s">
        <v>3207</v>
      </c>
      <c r="AI668" s="35">
        <v>1500</v>
      </c>
    </row>
    <row r="669" spans="1:35" s="35" customFormat="1" ht="15">
      <c r="A669" s="35" t="s">
        <v>2189</v>
      </c>
      <c r="C669" s="38" t="s">
        <v>4308</v>
      </c>
      <c r="E669" s="38" t="s">
        <v>4343</v>
      </c>
      <c r="F669" s="35" t="s">
        <v>3735</v>
      </c>
      <c r="G669" s="35" t="s">
        <v>3654</v>
      </c>
      <c r="H669" s="38" t="s">
        <v>4362</v>
      </c>
      <c r="I669" s="35" t="s">
        <v>3655</v>
      </c>
      <c r="J669" s="39" t="str">
        <f t="shared" si="111"/>
        <v>IC.IT.041820</v>
      </c>
      <c r="K669" s="38" t="s">
        <v>3298</v>
      </c>
      <c r="L669" s="35" t="str">
        <f t="shared" si="112"/>
        <v>Jaw, left</v>
      </c>
      <c r="M669" s="39" t="str">
        <f t="shared" si="113"/>
        <v>PI.IC.IT.041820.01</v>
      </c>
      <c r="N669" s="39"/>
      <c r="O669" s="39" t="str">
        <f t="shared" si="114"/>
        <v>PH.IC.IT.041820.01</v>
      </c>
      <c r="Q669" s="39" t="str">
        <f t="shared" si="115"/>
        <v>CL.IC.IT.041820.01</v>
      </c>
      <c r="R669" s="39"/>
      <c r="S669" s="39" t="str">
        <f t="shared" si="116"/>
        <v>DR.IC.IT.041820.01</v>
      </c>
      <c r="T669" s="39"/>
      <c r="U669" s="60" t="str">
        <f t="shared" si="117"/>
        <v>IM.IC.IT.041820.01</v>
      </c>
      <c r="V669" s="59"/>
      <c r="W669" s="60" t="str">
        <f t="shared" si="118"/>
        <v>GE.IC.IT.041820.01</v>
      </c>
      <c r="AH669" s="35" t="s">
        <v>3207</v>
      </c>
      <c r="AI669" s="35">
        <v>1500</v>
      </c>
    </row>
    <row r="670" spans="1:35" s="35" customFormat="1" ht="15">
      <c r="A670" s="35" t="s">
        <v>2189</v>
      </c>
      <c r="C670" s="38" t="s">
        <v>4308</v>
      </c>
      <c r="E670" s="38" t="s">
        <v>4343</v>
      </c>
      <c r="F670" s="35" t="s">
        <v>3735</v>
      </c>
      <c r="G670" s="35" t="s">
        <v>3656</v>
      </c>
      <c r="H670" s="38" t="s">
        <v>4363</v>
      </c>
      <c r="I670" s="35" t="s">
        <v>3657</v>
      </c>
      <c r="J670" s="39" t="str">
        <f t="shared" si="111"/>
        <v>IC.IT.041821</v>
      </c>
      <c r="K670" s="38" t="s">
        <v>3298</v>
      </c>
      <c r="L670" s="35" t="str">
        <f t="shared" si="112"/>
        <v>Neck, right</v>
      </c>
      <c r="M670" s="39" t="str">
        <f t="shared" si="113"/>
        <v>PI.IC.IT.041821.01</v>
      </c>
      <c r="N670" s="39"/>
      <c r="O670" s="39" t="str">
        <f t="shared" si="114"/>
        <v>PH.IC.IT.041821.01</v>
      </c>
      <c r="Q670" s="39" t="str">
        <f t="shared" si="115"/>
        <v>CL.IC.IT.041821.01</v>
      </c>
      <c r="R670" s="39"/>
      <c r="S670" s="39" t="str">
        <f t="shared" si="116"/>
        <v>DR.IC.IT.041821.01</v>
      </c>
      <c r="T670" s="39"/>
      <c r="U670" s="60" t="str">
        <f t="shared" si="117"/>
        <v>IM.IC.IT.041821.01</v>
      </c>
      <c r="V670" s="59"/>
      <c r="W670" s="60" t="str">
        <f t="shared" si="118"/>
        <v>GE.IC.IT.041821.01</v>
      </c>
      <c r="AH670" s="35" t="s">
        <v>3207</v>
      </c>
      <c r="AI670" s="35">
        <v>1500</v>
      </c>
    </row>
    <row r="671" spans="1:35" s="35" customFormat="1" ht="15">
      <c r="A671" s="35" t="s">
        <v>2189</v>
      </c>
      <c r="C671" s="38" t="s">
        <v>4308</v>
      </c>
      <c r="E671" s="38" t="s">
        <v>4343</v>
      </c>
      <c r="F671" s="35" t="s">
        <v>3735</v>
      </c>
      <c r="G671" s="35" t="s">
        <v>3658</v>
      </c>
      <c r="H671" s="38" t="s">
        <v>4364</v>
      </c>
      <c r="I671" s="35" t="s">
        <v>3659</v>
      </c>
      <c r="J671" s="39" t="str">
        <f t="shared" si="111"/>
        <v>IC.IT.041822</v>
      </c>
      <c r="K671" s="38" t="s">
        <v>3298</v>
      </c>
      <c r="L671" s="35" t="str">
        <f t="shared" si="112"/>
        <v>Neck, left</v>
      </c>
      <c r="M671" s="39" t="str">
        <f t="shared" si="113"/>
        <v>PI.IC.IT.041822.01</v>
      </c>
      <c r="N671" s="39"/>
      <c r="O671" s="39" t="str">
        <f t="shared" si="114"/>
        <v>PH.IC.IT.041822.01</v>
      </c>
      <c r="Q671" s="39" t="str">
        <f t="shared" si="115"/>
        <v>CL.IC.IT.041822.01</v>
      </c>
      <c r="R671" s="39"/>
      <c r="S671" s="39" t="str">
        <f t="shared" si="116"/>
        <v>DR.IC.IT.041822.01</v>
      </c>
      <c r="T671" s="39"/>
      <c r="U671" s="60" t="str">
        <f t="shared" si="117"/>
        <v>IM.IC.IT.041822.01</v>
      </c>
      <c r="V671" s="59"/>
      <c r="W671" s="60" t="str">
        <f t="shared" si="118"/>
        <v>GE.IC.IT.041822.01</v>
      </c>
      <c r="AH671" s="35" t="s">
        <v>3207</v>
      </c>
      <c r="AI671" s="35">
        <v>1500</v>
      </c>
    </row>
    <row r="672" spans="1:35" s="35" customFormat="1" ht="15">
      <c r="A672" s="35" t="s">
        <v>2189</v>
      </c>
      <c r="C672" s="38" t="s">
        <v>4308</v>
      </c>
      <c r="E672" s="38" t="s">
        <v>4343</v>
      </c>
      <c r="F672" s="35" t="s">
        <v>3735</v>
      </c>
      <c r="G672" s="35" t="s">
        <v>2022</v>
      </c>
      <c r="H672" s="38" t="s">
        <v>4365</v>
      </c>
      <c r="I672" s="35" t="s">
        <v>2022</v>
      </c>
      <c r="J672" s="39" t="str">
        <f t="shared" si="111"/>
        <v>IC.IT.041823</v>
      </c>
      <c r="K672" s="38" t="s">
        <v>3298</v>
      </c>
      <c r="L672" s="35" t="str">
        <f t="shared" si="112"/>
        <v>Neck</v>
      </c>
      <c r="M672" s="39" t="str">
        <f t="shared" si="113"/>
        <v>PI.IC.IT.041823.01</v>
      </c>
      <c r="N672" s="39"/>
      <c r="O672" s="39" t="str">
        <f t="shared" si="114"/>
        <v>PH.IC.IT.041823.01</v>
      </c>
      <c r="Q672" s="39" t="str">
        <f t="shared" si="115"/>
        <v>CL.IC.IT.041823.01</v>
      </c>
      <c r="R672" s="39"/>
      <c r="S672" s="39" t="str">
        <f t="shared" si="116"/>
        <v>DR.IC.IT.041823.01</v>
      </c>
      <c r="T672" s="39"/>
      <c r="U672" s="60" t="str">
        <f t="shared" si="117"/>
        <v>IM.IC.IT.041823.01</v>
      </c>
      <c r="V672" s="59"/>
      <c r="W672" s="60" t="str">
        <f t="shared" si="118"/>
        <v>GE.IC.IT.041823.01</v>
      </c>
      <c r="AH672" s="35" t="s">
        <v>3207</v>
      </c>
      <c r="AI672" s="35">
        <v>1500</v>
      </c>
    </row>
    <row r="673" spans="1:37" s="35" customFormat="1" ht="15">
      <c r="A673" s="35" t="s">
        <v>2189</v>
      </c>
      <c r="C673" s="38" t="s">
        <v>4308</v>
      </c>
      <c r="E673" s="38" t="s">
        <v>4343</v>
      </c>
      <c r="F673" s="35" t="s">
        <v>3735</v>
      </c>
      <c r="G673" s="35" t="s">
        <v>3660</v>
      </c>
      <c r="H673" s="38" t="s">
        <v>4366</v>
      </c>
      <c r="I673" s="35" t="s">
        <v>504</v>
      </c>
      <c r="J673" s="39" t="str">
        <f t="shared" si="111"/>
        <v>IC.IT.041824</v>
      </c>
      <c r="K673" s="38" t="s">
        <v>3298</v>
      </c>
      <c r="L673" s="35" t="str">
        <f t="shared" si="112"/>
        <v>Tracheostomy site</v>
      </c>
      <c r="M673" s="39" t="str">
        <f t="shared" si="113"/>
        <v>PI.IC.IT.041824.01</v>
      </c>
      <c r="N673" s="39"/>
      <c r="O673" s="39" t="str">
        <f t="shared" si="114"/>
        <v>PH.IC.IT.041824.01</v>
      </c>
      <c r="Q673" s="39" t="str">
        <f t="shared" si="115"/>
        <v>CL.IC.IT.041824.01</v>
      </c>
      <c r="R673" s="39"/>
      <c r="S673" s="39" t="str">
        <f t="shared" si="116"/>
        <v>DR.IC.IT.041824.01</v>
      </c>
      <c r="T673" s="39"/>
      <c r="U673" s="60" t="str">
        <f t="shared" si="117"/>
        <v>IM.IC.IT.041824.01</v>
      </c>
      <c r="V673" s="59"/>
      <c r="W673" s="60" t="str">
        <f t="shared" si="118"/>
        <v>GE.IC.IT.041824.01</v>
      </c>
      <c r="AH673" s="35" t="s">
        <v>3207</v>
      </c>
      <c r="AI673" s="35">
        <v>1500</v>
      </c>
    </row>
    <row r="674" spans="1:37" s="35" customFormat="1" ht="15">
      <c r="A674" s="35" t="s">
        <v>2189</v>
      </c>
      <c r="C674" s="38" t="s">
        <v>4308</v>
      </c>
      <c r="E674" s="38" t="s">
        <v>4343</v>
      </c>
      <c r="F674" s="35" t="s">
        <v>3735</v>
      </c>
      <c r="G674" s="35" t="s">
        <v>3661</v>
      </c>
      <c r="H674" s="38" t="s">
        <v>4367</v>
      </c>
      <c r="I674" s="35" t="s">
        <v>3661</v>
      </c>
      <c r="J674" s="39" t="str">
        <f t="shared" si="111"/>
        <v>IC.IT.041825</v>
      </c>
      <c r="K674" s="38" t="s">
        <v>3298</v>
      </c>
      <c r="L674" s="35" t="str">
        <f t="shared" si="112"/>
        <v>Chin</v>
      </c>
      <c r="M674" s="39" t="str">
        <f t="shared" si="113"/>
        <v>PI.IC.IT.041825.01</v>
      </c>
      <c r="N674" s="39"/>
      <c r="O674" s="39" t="str">
        <f t="shared" si="114"/>
        <v>PH.IC.IT.041825.01</v>
      </c>
      <c r="Q674" s="39" t="str">
        <f t="shared" si="115"/>
        <v>CL.IC.IT.041825.01</v>
      </c>
      <c r="R674" s="39"/>
      <c r="S674" s="39" t="str">
        <f t="shared" si="116"/>
        <v>DR.IC.IT.041825.01</v>
      </c>
      <c r="T674" s="39"/>
      <c r="U674" s="60" t="str">
        <f t="shared" si="117"/>
        <v>IM.IC.IT.041825.01</v>
      </c>
      <c r="V674" s="59"/>
      <c r="W674" s="60" t="str">
        <f t="shared" si="118"/>
        <v>GE.IC.IT.041825.01</v>
      </c>
      <c r="AH674" s="35" t="s">
        <v>3207</v>
      </c>
      <c r="AI674" s="35">
        <v>1500</v>
      </c>
    </row>
    <row r="675" spans="1:37" s="35" customFormat="1" ht="15">
      <c r="A675" s="35" t="s">
        <v>2189</v>
      </c>
      <c r="C675" s="38" t="s">
        <v>2063</v>
      </c>
      <c r="E675" s="38" t="s">
        <v>4343</v>
      </c>
      <c r="F675" s="35" t="s">
        <v>3735</v>
      </c>
      <c r="G675" s="35" t="s">
        <v>5019</v>
      </c>
      <c r="H675" s="38" t="s">
        <v>1669</v>
      </c>
      <c r="I675" s="35" t="s">
        <v>5019</v>
      </c>
      <c r="J675" s="39" t="str">
        <f t="shared" si="111"/>
        <v>IC.IT.041826</v>
      </c>
      <c r="K675" s="38" t="s">
        <v>3289</v>
      </c>
      <c r="L675" s="35" t="str">
        <f t="shared" si="112"/>
        <v>Throat</v>
      </c>
      <c r="M675" s="39" t="str">
        <f t="shared" si="113"/>
        <v>PI.IC.IT.041826.01</v>
      </c>
      <c r="N675" s="39"/>
      <c r="O675" s="39" t="str">
        <f t="shared" si="114"/>
        <v>PH.IC.IT.041826.01</v>
      </c>
      <c r="Q675" s="39" t="str">
        <f t="shared" si="115"/>
        <v>CL.IC.IT.041826.01</v>
      </c>
      <c r="R675" s="39"/>
      <c r="S675" s="39" t="str">
        <f t="shared" si="116"/>
        <v>DR.IC.IT.041826.01</v>
      </c>
      <c r="T675" s="39"/>
      <c r="U675" s="60" t="str">
        <f t="shared" si="117"/>
        <v>IM.IC.IT.041826.01</v>
      </c>
      <c r="V675" s="59"/>
      <c r="W675" s="60" t="str">
        <f t="shared" si="118"/>
        <v>GE.IC.IT.041826.01</v>
      </c>
      <c r="AJ675" s="35" t="s">
        <v>3207</v>
      </c>
      <c r="AK675" s="35">
        <v>1346</v>
      </c>
    </row>
    <row r="676" spans="1:37" s="35" customFormat="1" ht="15">
      <c r="A676" s="35" t="s">
        <v>2189</v>
      </c>
      <c r="C676" s="38" t="s">
        <v>4308</v>
      </c>
      <c r="D676" s="35" t="s">
        <v>4412</v>
      </c>
      <c r="E676" s="38" t="s">
        <v>4345</v>
      </c>
      <c r="F676" s="35" t="s">
        <v>3736</v>
      </c>
      <c r="G676" s="35" t="s">
        <v>3663</v>
      </c>
      <c r="H676" s="38" t="s">
        <v>3298</v>
      </c>
      <c r="I676" s="35" t="s">
        <v>3664</v>
      </c>
      <c r="J676" s="39" t="str">
        <f t="shared" si="111"/>
        <v>IC.IT.041901</v>
      </c>
      <c r="K676" s="38" t="s">
        <v>3298</v>
      </c>
      <c r="L676" s="35" t="str">
        <f t="shared" si="112"/>
        <v>Hip, right</v>
      </c>
      <c r="M676" s="39" t="str">
        <f t="shared" si="113"/>
        <v>PI.IC.IT.041901.01</v>
      </c>
      <c r="N676" s="39"/>
      <c r="O676" s="39" t="str">
        <f t="shared" si="114"/>
        <v>PH.IC.IT.041901.01</v>
      </c>
      <c r="Q676" s="39" t="str">
        <f t="shared" si="115"/>
        <v>CL.IC.IT.041901.01</v>
      </c>
      <c r="R676" s="39"/>
      <c r="S676" s="39" t="str">
        <f t="shared" si="116"/>
        <v>DR.IC.IT.041901.01</v>
      </c>
      <c r="T676" s="39"/>
      <c r="U676" s="60" t="str">
        <f t="shared" si="117"/>
        <v>IM.IC.IT.041901.01</v>
      </c>
      <c r="V676" s="59"/>
      <c r="W676" s="60" t="str">
        <f t="shared" si="118"/>
        <v>GE.IC.IT.041901.01</v>
      </c>
      <c r="AH676" s="35" t="s">
        <v>3207</v>
      </c>
      <c r="AI676" s="35">
        <v>1500</v>
      </c>
    </row>
    <row r="677" spans="1:37" s="35" customFormat="1" ht="15">
      <c r="A677" s="35" t="s">
        <v>2189</v>
      </c>
      <c r="C677" s="38" t="s">
        <v>4308</v>
      </c>
      <c r="D677" s="35" t="s">
        <v>4380</v>
      </c>
      <c r="E677" s="38" t="s">
        <v>4345</v>
      </c>
      <c r="F677" s="35" t="s">
        <v>3736</v>
      </c>
      <c r="G677" s="35" t="s">
        <v>3665</v>
      </c>
      <c r="H677" s="38" t="s">
        <v>4306</v>
      </c>
      <c r="I677" s="35" t="s">
        <v>3666</v>
      </c>
      <c r="J677" s="39" t="str">
        <f t="shared" si="111"/>
        <v>IC.IT.041902</v>
      </c>
      <c r="K677" s="38" t="s">
        <v>3298</v>
      </c>
      <c r="L677" s="35" t="str">
        <f t="shared" si="112"/>
        <v>Hip, left</v>
      </c>
      <c r="M677" s="39" t="str">
        <f t="shared" si="113"/>
        <v>PI.IC.IT.041902.01</v>
      </c>
      <c r="N677" s="39"/>
      <c r="O677" s="39" t="str">
        <f t="shared" si="114"/>
        <v>PH.IC.IT.041902.01</v>
      </c>
      <c r="Q677" s="39" t="str">
        <f t="shared" si="115"/>
        <v>CL.IC.IT.041902.01</v>
      </c>
      <c r="R677" s="39"/>
      <c r="S677" s="39" t="str">
        <f t="shared" si="116"/>
        <v>DR.IC.IT.041902.01</v>
      </c>
      <c r="T677" s="39"/>
      <c r="U677" s="60" t="str">
        <f t="shared" si="117"/>
        <v>IM.IC.IT.041902.01</v>
      </c>
      <c r="V677" s="59"/>
      <c r="W677" s="60" t="str">
        <f t="shared" si="118"/>
        <v>GE.IC.IT.041902.01</v>
      </c>
      <c r="AH677" s="35" t="s">
        <v>3207</v>
      </c>
      <c r="AI677" s="35">
        <v>1500</v>
      </c>
    </row>
    <row r="678" spans="1:37" s="35" customFormat="1" ht="15">
      <c r="A678" s="35" t="s">
        <v>2189</v>
      </c>
      <c r="C678" s="38" t="s">
        <v>4308</v>
      </c>
      <c r="E678" s="38" t="s">
        <v>4345</v>
      </c>
      <c r="F678" s="35" t="s">
        <v>3736</v>
      </c>
      <c r="G678" s="35" t="s">
        <v>3667</v>
      </c>
      <c r="H678" s="38" t="s">
        <v>4329</v>
      </c>
      <c r="I678" s="35" t="s">
        <v>3668</v>
      </c>
      <c r="J678" s="39" t="str">
        <f t="shared" si="111"/>
        <v>IC.IT.041903</v>
      </c>
      <c r="K678" s="38" t="s">
        <v>3298</v>
      </c>
      <c r="L678" s="35" t="str">
        <f t="shared" si="112"/>
        <v>Groin, right</v>
      </c>
      <c r="M678" s="39" t="str">
        <f t="shared" si="113"/>
        <v>PI.IC.IT.041903.01</v>
      </c>
      <c r="N678" s="39"/>
      <c r="O678" s="39" t="str">
        <f t="shared" si="114"/>
        <v>PH.IC.IT.041903.01</v>
      </c>
      <c r="Q678" s="39" t="str">
        <f t="shared" si="115"/>
        <v>CL.IC.IT.041903.01</v>
      </c>
      <c r="R678" s="39"/>
      <c r="S678" s="39" t="str">
        <f t="shared" si="116"/>
        <v>DR.IC.IT.041903.01</v>
      </c>
      <c r="T678" s="39"/>
      <c r="U678" s="60" t="str">
        <f t="shared" si="117"/>
        <v>IM.IC.IT.041903.01</v>
      </c>
      <c r="V678" s="59"/>
      <c r="W678" s="60" t="str">
        <f t="shared" si="118"/>
        <v>GE.IC.IT.041903.01</v>
      </c>
      <c r="AH678" s="35" t="s">
        <v>3207</v>
      </c>
      <c r="AI678" s="35">
        <v>1500</v>
      </c>
    </row>
    <row r="679" spans="1:37" s="35" customFormat="1" ht="15">
      <c r="A679" s="35" t="s">
        <v>2189</v>
      </c>
      <c r="C679" s="38" t="s">
        <v>4308</v>
      </c>
      <c r="E679" s="38" t="s">
        <v>4345</v>
      </c>
      <c r="F679" s="35" t="s">
        <v>3736</v>
      </c>
      <c r="G679" s="35" t="s">
        <v>3669</v>
      </c>
      <c r="H679" s="38" t="s">
        <v>4308</v>
      </c>
      <c r="I679" s="35" t="s">
        <v>3670</v>
      </c>
      <c r="J679" s="39" t="str">
        <f t="shared" si="111"/>
        <v>IC.IT.041904</v>
      </c>
      <c r="K679" s="38" t="s">
        <v>3298</v>
      </c>
      <c r="L679" s="35" t="str">
        <f t="shared" si="112"/>
        <v>Groin, left</v>
      </c>
      <c r="M679" s="39" t="str">
        <f t="shared" si="113"/>
        <v>PI.IC.IT.041904.01</v>
      </c>
      <c r="N679" s="39"/>
      <c r="O679" s="39" t="str">
        <f t="shared" si="114"/>
        <v>PH.IC.IT.041904.01</v>
      </c>
      <c r="Q679" s="39" t="str">
        <f t="shared" si="115"/>
        <v>CL.IC.IT.041904.01</v>
      </c>
      <c r="R679" s="39"/>
      <c r="S679" s="39" t="str">
        <f t="shared" si="116"/>
        <v>DR.IC.IT.041904.01</v>
      </c>
      <c r="T679" s="39"/>
      <c r="U679" s="60" t="str">
        <f t="shared" si="117"/>
        <v>IM.IC.IT.041904.01</v>
      </c>
      <c r="V679" s="59"/>
      <c r="W679" s="60" t="str">
        <f t="shared" si="118"/>
        <v>GE.IC.IT.041904.01</v>
      </c>
      <c r="AH679" s="35" t="s">
        <v>3207</v>
      </c>
      <c r="AI679" s="35">
        <v>1500</v>
      </c>
    </row>
    <row r="680" spans="1:37" s="35" customFormat="1" ht="15">
      <c r="A680" s="35" t="s">
        <v>2189</v>
      </c>
      <c r="C680" s="38" t="s">
        <v>4308</v>
      </c>
      <c r="E680" s="38" t="s">
        <v>4345</v>
      </c>
      <c r="F680" s="35" t="s">
        <v>3736</v>
      </c>
      <c r="G680" s="35" t="s">
        <v>3671</v>
      </c>
      <c r="H680" s="38" t="s">
        <v>4265</v>
      </c>
      <c r="I680" s="35" t="s">
        <v>3671</v>
      </c>
      <c r="J680" s="39" t="str">
        <f t="shared" si="111"/>
        <v>IC.IT.041905</v>
      </c>
      <c r="K680" s="38" t="s">
        <v>3298</v>
      </c>
      <c r="L680" s="35" t="str">
        <f t="shared" si="112"/>
        <v>Penis</v>
      </c>
      <c r="M680" s="39" t="str">
        <f t="shared" si="113"/>
        <v>PI.IC.IT.041905.01</v>
      </c>
      <c r="N680" s="39"/>
      <c r="O680" s="39" t="str">
        <f t="shared" si="114"/>
        <v>PH.IC.IT.041905.01</v>
      </c>
      <c r="Q680" s="39" t="str">
        <f t="shared" si="115"/>
        <v>CL.IC.IT.041905.01</v>
      </c>
      <c r="R680" s="39"/>
      <c r="S680" s="39" t="str">
        <f t="shared" si="116"/>
        <v>DR.IC.IT.041905.01</v>
      </c>
      <c r="T680" s="39"/>
      <c r="U680" s="60" t="str">
        <f t="shared" si="117"/>
        <v>IM.IC.IT.041905.01</v>
      </c>
      <c r="V680" s="59"/>
      <c r="W680" s="60" t="str">
        <f t="shared" si="118"/>
        <v>GE.IC.IT.041905.01</v>
      </c>
      <c r="AH680" s="35" t="s">
        <v>3207</v>
      </c>
      <c r="AI680" s="35">
        <v>1500</v>
      </c>
    </row>
    <row r="681" spans="1:37" s="35" customFormat="1" ht="15">
      <c r="A681" s="35" t="s">
        <v>2189</v>
      </c>
      <c r="C681" s="38" t="s">
        <v>4308</v>
      </c>
      <c r="E681" s="38" t="s">
        <v>4345</v>
      </c>
      <c r="F681" s="35" t="s">
        <v>3736</v>
      </c>
      <c r="G681" s="35" t="s">
        <v>3672</v>
      </c>
      <c r="H681" s="38" t="s">
        <v>4309</v>
      </c>
      <c r="I681" s="35" t="s">
        <v>3672</v>
      </c>
      <c r="J681" s="39" t="str">
        <f t="shared" si="111"/>
        <v>IC.IT.041906</v>
      </c>
      <c r="K681" s="38" t="s">
        <v>3298</v>
      </c>
      <c r="L681" s="35" t="str">
        <f t="shared" si="112"/>
        <v>Labia</v>
      </c>
      <c r="M681" s="39" t="str">
        <f t="shared" si="113"/>
        <v>PI.IC.IT.041906.01</v>
      </c>
      <c r="N681" s="39"/>
      <c r="O681" s="39" t="str">
        <f t="shared" si="114"/>
        <v>PH.IC.IT.041906.01</v>
      </c>
      <c r="Q681" s="39" t="str">
        <f t="shared" si="115"/>
        <v>CL.IC.IT.041906.01</v>
      </c>
      <c r="R681" s="39"/>
      <c r="S681" s="39" t="str">
        <f t="shared" si="116"/>
        <v>DR.IC.IT.041906.01</v>
      </c>
      <c r="T681" s="39"/>
      <c r="U681" s="60" t="str">
        <f t="shared" si="117"/>
        <v>IM.IC.IT.041906.01</v>
      </c>
      <c r="V681" s="59"/>
      <c r="W681" s="60" t="str">
        <f t="shared" si="118"/>
        <v>GE.IC.IT.041906.01</v>
      </c>
      <c r="AH681" s="35" t="s">
        <v>3207</v>
      </c>
      <c r="AI681" s="35">
        <v>1500</v>
      </c>
    </row>
    <row r="682" spans="1:37" s="35" customFormat="1" ht="15">
      <c r="A682" s="35" t="s">
        <v>2189</v>
      </c>
      <c r="C682" s="38" t="s">
        <v>4308</v>
      </c>
      <c r="E682" s="38" t="s">
        <v>4345</v>
      </c>
      <c r="F682" s="35" t="s">
        <v>3736</v>
      </c>
      <c r="G682" s="35" t="s">
        <v>3673</v>
      </c>
      <c r="H682" s="38" t="s">
        <v>4311</v>
      </c>
      <c r="I682" s="35" t="s">
        <v>3673</v>
      </c>
      <c r="J682" s="39" t="str">
        <f t="shared" si="111"/>
        <v>IC.IT.041907</v>
      </c>
      <c r="K682" s="38" t="s">
        <v>3298</v>
      </c>
      <c r="L682" s="35" t="str">
        <f t="shared" si="112"/>
        <v>Perineum</v>
      </c>
      <c r="M682" s="39" t="str">
        <f t="shared" si="113"/>
        <v>PI.IC.IT.041907.01</v>
      </c>
      <c r="N682" s="39"/>
      <c r="O682" s="39" t="str">
        <f t="shared" si="114"/>
        <v>PH.IC.IT.041907.01</v>
      </c>
      <c r="Q682" s="39" t="str">
        <f t="shared" si="115"/>
        <v>CL.IC.IT.041907.01</v>
      </c>
      <c r="R682" s="39"/>
      <c r="S682" s="39" t="str">
        <f t="shared" si="116"/>
        <v>DR.IC.IT.041907.01</v>
      </c>
      <c r="T682" s="39"/>
      <c r="U682" s="60" t="str">
        <f t="shared" si="117"/>
        <v>IM.IC.IT.041907.01</v>
      </c>
      <c r="V682" s="59"/>
      <c r="W682" s="60" t="str">
        <f t="shared" si="118"/>
        <v>GE.IC.IT.041907.01</v>
      </c>
      <c r="AH682" s="35" t="s">
        <v>3207</v>
      </c>
      <c r="AI682" s="35">
        <v>1500</v>
      </c>
    </row>
    <row r="683" spans="1:37" s="35" customFormat="1" ht="15">
      <c r="A683" s="35" t="s">
        <v>2189</v>
      </c>
      <c r="C683" s="38" t="s">
        <v>4308</v>
      </c>
      <c r="E683" s="38" t="s">
        <v>4345</v>
      </c>
      <c r="F683" s="35" t="s">
        <v>3736</v>
      </c>
      <c r="G683" s="35" t="s">
        <v>3674</v>
      </c>
      <c r="H683" s="38" t="s">
        <v>4312</v>
      </c>
      <c r="I683" s="35" t="s">
        <v>3675</v>
      </c>
      <c r="J683" s="39" t="str">
        <f t="shared" si="111"/>
        <v>IC.IT.041908</v>
      </c>
      <c r="K683" s="38" t="s">
        <v>3298</v>
      </c>
      <c r="L683" s="35" t="str">
        <f t="shared" si="112"/>
        <v>Buttock, right</v>
      </c>
      <c r="M683" s="39" t="str">
        <f t="shared" si="113"/>
        <v>PI.IC.IT.041908.01</v>
      </c>
      <c r="N683" s="39"/>
      <c r="O683" s="39" t="str">
        <f t="shared" si="114"/>
        <v>PH.IC.IT.041908.01</v>
      </c>
      <c r="Q683" s="39" t="str">
        <f t="shared" si="115"/>
        <v>CL.IC.IT.041908.01</v>
      </c>
      <c r="R683" s="39"/>
      <c r="S683" s="39" t="str">
        <f t="shared" si="116"/>
        <v>DR.IC.IT.041908.01</v>
      </c>
      <c r="T683" s="39"/>
      <c r="U683" s="60" t="str">
        <f t="shared" si="117"/>
        <v>IM.IC.IT.041908.01</v>
      </c>
      <c r="V683" s="59"/>
      <c r="W683" s="60" t="str">
        <f t="shared" si="118"/>
        <v>GE.IC.IT.041908.01</v>
      </c>
      <c r="AH683" s="35" t="s">
        <v>3207</v>
      </c>
      <c r="AI683" s="35">
        <v>1500</v>
      </c>
    </row>
    <row r="684" spans="1:37" s="35" customFormat="1" ht="15">
      <c r="A684" s="35" t="s">
        <v>2189</v>
      </c>
      <c r="C684" s="38" t="s">
        <v>4308</v>
      </c>
      <c r="E684" s="38" t="s">
        <v>4345</v>
      </c>
      <c r="F684" s="35" t="s">
        <v>3736</v>
      </c>
      <c r="G684" s="35" t="s">
        <v>3676</v>
      </c>
      <c r="H684" s="38" t="s">
        <v>4313</v>
      </c>
      <c r="I684" s="35" t="s">
        <v>3677</v>
      </c>
      <c r="J684" s="39" t="str">
        <f t="shared" si="111"/>
        <v>IC.IT.041909</v>
      </c>
      <c r="K684" s="38" t="s">
        <v>3298</v>
      </c>
      <c r="L684" s="35" t="str">
        <f t="shared" si="112"/>
        <v>Buttocks, left</v>
      </c>
      <c r="M684" s="39" t="str">
        <f t="shared" si="113"/>
        <v>PI.IC.IT.041909.01</v>
      </c>
      <c r="N684" s="39"/>
      <c r="O684" s="39" t="str">
        <f t="shared" si="114"/>
        <v>PH.IC.IT.041909.01</v>
      </c>
      <c r="Q684" s="39" t="str">
        <f t="shared" si="115"/>
        <v>CL.IC.IT.041909.01</v>
      </c>
      <c r="R684" s="39"/>
      <c r="S684" s="39" t="str">
        <f t="shared" si="116"/>
        <v>DR.IC.IT.041909.01</v>
      </c>
      <c r="T684" s="39"/>
      <c r="U684" s="60" t="str">
        <f t="shared" si="117"/>
        <v>IM.IC.IT.041909.01</v>
      </c>
      <c r="V684" s="59"/>
      <c r="W684" s="60" t="str">
        <f t="shared" si="118"/>
        <v>GE.IC.IT.041909.01</v>
      </c>
      <c r="AH684" s="35" t="s">
        <v>3207</v>
      </c>
      <c r="AI684" s="35">
        <v>1500</v>
      </c>
    </row>
    <row r="685" spans="1:37" s="35" customFormat="1" ht="15">
      <c r="A685" s="35" t="s">
        <v>2189</v>
      </c>
      <c r="C685" s="38" t="s">
        <v>4308</v>
      </c>
      <c r="E685" s="38" t="s">
        <v>4345</v>
      </c>
      <c r="F685" s="35" t="s">
        <v>3736</v>
      </c>
      <c r="G685" s="35" t="s">
        <v>3678</v>
      </c>
      <c r="H685" s="38" t="s">
        <v>3331</v>
      </c>
      <c r="I685" s="35" t="s">
        <v>3678</v>
      </c>
      <c r="J685" s="39" t="str">
        <f t="shared" si="111"/>
        <v>IC.IT.041910</v>
      </c>
      <c r="K685" s="38" t="s">
        <v>3298</v>
      </c>
      <c r="L685" s="35" t="str">
        <f t="shared" si="112"/>
        <v>Rectum</v>
      </c>
      <c r="M685" s="39" t="str">
        <f t="shared" si="113"/>
        <v>PI.IC.IT.041910.01</v>
      </c>
      <c r="N685" s="39"/>
      <c r="O685" s="39" t="str">
        <f t="shared" si="114"/>
        <v>PH.IC.IT.041910.01</v>
      </c>
      <c r="Q685" s="39" t="str">
        <f t="shared" si="115"/>
        <v>CL.IC.IT.041910.01</v>
      </c>
      <c r="R685" s="39"/>
      <c r="S685" s="39" t="str">
        <f t="shared" si="116"/>
        <v>DR.IC.IT.041910.01</v>
      </c>
      <c r="T685" s="39"/>
      <c r="U685" s="60" t="str">
        <f t="shared" si="117"/>
        <v>IM.IC.IT.041910.01</v>
      </c>
      <c r="V685" s="59"/>
      <c r="W685" s="60" t="str">
        <f t="shared" si="118"/>
        <v>GE.IC.IT.041910.01</v>
      </c>
      <c r="AH685" s="35" t="s">
        <v>3207</v>
      </c>
      <c r="AI685" s="35">
        <v>1500</v>
      </c>
    </row>
    <row r="686" spans="1:37" s="35" customFormat="1" ht="15">
      <c r="A686" s="35" t="s">
        <v>2189</v>
      </c>
      <c r="C686" s="38" t="s">
        <v>4308</v>
      </c>
      <c r="E686" s="38" t="s">
        <v>4345</v>
      </c>
      <c r="F686" s="35" t="s">
        <v>3736</v>
      </c>
      <c r="G686" s="35" t="s">
        <v>3679</v>
      </c>
      <c r="H686" s="38" t="s">
        <v>4334</v>
      </c>
      <c r="I686" s="35" t="s">
        <v>3679</v>
      </c>
      <c r="J686" s="39" t="str">
        <f t="shared" si="111"/>
        <v>IC.IT.041912</v>
      </c>
      <c r="K686" s="38" t="s">
        <v>3298</v>
      </c>
      <c r="L686" s="35" t="str">
        <f t="shared" si="112"/>
        <v>Sacrum</v>
      </c>
      <c r="M686" s="39" t="str">
        <f t="shared" si="113"/>
        <v>PI.IC.IT.041912.01</v>
      </c>
      <c r="N686" s="39"/>
      <c r="O686" s="39" t="str">
        <f t="shared" si="114"/>
        <v>PH.IC.IT.041912.01</v>
      </c>
      <c r="Q686" s="39" t="str">
        <f t="shared" si="115"/>
        <v>CL.IC.IT.041912.01</v>
      </c>
      <c r="R686" s="39"/>
      <c r="S686" s="39" t="str">
        <f t="shared" si="116"/>
        <v>DR.IC.IT.041912.01</v>
      </c>
      <c r="T686" s="39"/>
      <c r="U686" s="60" t="str">
        <f t="shared" si="117"/>
        <v>IM.IC.IT.041912.01</v>
      </c>
      <c r="V686" s="59"/>
      <c r="W686" s="60" t="str">
        <f t="shared" si="118"/>
        <v>GE.IC.IT.041912.01</v>
      </c>
      <c r="AH686" s="35" t="s">
        <v>3207</v>
      </c>
      <c r="AI686" s="35">
        <v>1500</v>
      </c>
    </row>
    <row r="687" spans="1:37" s="35" customFormat="1" ht="15">
      <c r="A687" s="35" t="s">
        <v>2189</v>
      </c>
      <c r="C687" s="38" t="s">
        <v>4308</v>
      </c>
      <c r="E687" s="38" t="s">
        <v>4345</v>
      </c>
      <c r="F687" s="35" t="s">
        <v>3736</v>
      </c>
      <c r="G687" s="35" t="s">
        <v>3680</v>
      </c>
      <c r="H687" s="38" t="s">
        <v>4335</v>
      </c>
      <c r="I687" s="35" t="s">
        <v>3680</v>
      </c>
      <c r="J687" s="39" t="str">
        <f t="shared" si="111"/>
        <v>IC.IT.041913</v>
      </c>
      <c r="K687" s="38" t="s">
        <v>3298</v>
      </c>
      <c r="L687" s="35" t="str">
        <f t="shared" si="112"/>
        <v>Coccyx</v>
      </c>
      <c r="M687" s="39" t="str">
        <f t="shared" si="113"/>
        <v>PI.IC.IT.041913.01</v>
      </c>
      <c r="N687" s="39"/>
      <c r="O687" s="39" t="str">
        <f t="shared" si="114"/>
        <v>PH.IC.IT.041913.01</v>
      </c>
      <c r="Q687" s="39" t="str">
        <f t="shared" si="115"/>
        <v>CL.IC.IT.041913.01</v>
      </c>
      <c r="R687" s="39"/>
      <c r="S687" s="39" t="str">
        <f t="shared" si="116"/>
        <v>DR.IC.IT.041913.01</v>
      </c>
      <c r="T687" s="39"/>
      <c r="U687" s="60" t="str">
        <f t="shared" si="117"/>
        <v>IM.IC.IT.041913.01</v>
      </c>
      <c r="V687" s="59"/>
      <c r="W687" s="60" t="str">
        <f t="shared" si="118"/>
        <v>GE.IC.IT.041913.01</v>
      </c>
      <c r="AH687" s="35" t="s">
        <v>3207</v>
      </c>
      <c r="AI687" s="35">
        <v>1500</v>
      </c>
    </row>
    <row r="688" spans="1:37" s="35" customFormat="1" ht="15">
      <c r="A688" s="35" t="s">
        <v>2189</v>
      </c>
      <c r="C688" s="38" t="s">
        <v>4308</v>
      </c>
      <c r="E688" s="38" t="s">
        <v>4345</v>
      </c>
      <c r="F688" s="35" t="s">
        <v>3736</v>
      </c>
      <c r="G688" s="35" t="s">
        <v>3681</v>
      </c>
      <c r="H688" s="38" t="s">
        <v>4336</v>
      </c>
      <c r="I688" s="35" t="s">
        <v>3681</v>
      </c>
      <c r="J688" s="39" t="str">
        <f t="shared" si="111"/>
        <v>IC.IT.041914</v>
      </c>
      <c r="K688" s="38" t="s">
        <v>3298</v>
      </c>
      <c r="L688" s="35" t="str">
        <f t="shared" si="112"/>
        <v>Scrotum</v>
      </c>
      <c r="M688" s="39" t="str">
        <f t="shared" si="113"/>
        <v>PI.IC.IT.041914.01</v>
      </c>
      <c r="N688" s="39"/>
      <c r="O688" s="39" t="str">
        <f t="shared" si="114"/>
        <v>PH.IC.IT.041914.01</v>
      </c>
      <c r="Q688" s="39" t="str">
        <f t="shared" si="115"/>
        <v>CL.IC.IT.041914.01</v>
      </c>
      <c r="R688" s="39"/>
      <c r="S688" s="39" t="str">
        <f t="shared" si="116"/>
        <v>DR.IC.IT.041914.01</v>
      </c>
      <c r="T688" s="39"/>
      <c r="U688" s="60" t="str">
        <f t="shared" si="117"/>
        <v>IM.IC.IT.041914.01</v>
      </c>
      <c r="V688" s="59"/>
      <c r="W688" s="60" t="str">
        <f t="shared" si="118"/>
        <v>GE.IC.IT.041914.01</v>
      </c>
      <c r="AH688" s="35" t="s">
        <v>3207</v>
      </c>
      <c r="AI688" s="35">
        <v>1500</v>
      </c>
    </row>
    <row r="689" spans="1:35" s="35" customFormat="1" ht="15">
      <c r="A689" s="35" t="s">
        <v>2189</v>
      </c>
      <c r="C689" s="38" t="s">
        <v>4308</v>
      </c>
      <c r="D689" s="35" t="s">
        <v>4381</v>
      </c>
      <c r="E689" s="38" t="s">
        <v>4362</v>
      </c>
      <c r="F689" s="35" t="s">
        <v>3737</v>
      </c>
      <c r="G689" s="35" t="s">
        <v>3683</v>
      </c>
      <c r="H689" s="38" t="s">
        <v>4340</v>
      </c>
      <c r="I689" s="35" t="s">
        <v>3684</v>
      </c>
      <c r="J689" s="39" t="str">
        <f t="shared" si="111"/>
        <v>IC.IT.042015</v>
      </c>
      <c r="K689" s="38" t="s">
        <v>3298</v>
      </c>
      <c r="L689" s="35" t="str">
        <f t="shared" si="112"/>
        <v>Shoulder, right</v>
      </c>
      <c r="M689" s="39" t="str">
        <f t="shared" si="113"/>
        <v>PI.IC.IT.042015.01</v>
      </c>
      <c r="N689" s="39"/>
      <c r="O689" s="39" t="str">
        <f t="shared" si="114"/>
        <v>PH.IC.IT.042015.01</v>
      </c>
      <c r="Q689" s="39" t="str">
        <f t="shared" si="115"/>
        <v>CL.IC.IT.042015.01</v>
      </c>
      <c r="R689" s="39"/>
      <c r="S689" s="39" t="str">
        <f t="shared" si="116"/>
        <v>DR.IC.IT.042015.01</v>
      </c>
      <c r="T689" s="39"/>
      <c r="U689" s="60" t="str">
        <f t="shared" si="117"/>
        <v>IM.IC.IT.042015.01</v>
      </c>
      <c r="V689" s="59"/>
      <c r="W689" s="60" t="str">
        <f t="shared" si="118"/>
        <v>GE.IC.IT.042015.01</v>
      </c>
      <c r="AH689" s="35" t="s">
        <v>3207</v>
      </c>
      <c r="AI689" s="35">
        <v>1500</v>
      </c>
    </row>
    <row r="690" spans="1:35" s="35" customFormat="1" ht="15">
      <c r="A690" s="35" t="s">
        <v>2189</v>
      </c>
      <c r="C690" s="38" t="s">
        <v>4308</v>
      </c>
      <c r="E690" s="38" t="s">
        <v>4362</v>
      </c>
      <c r="F690" s="35" t="s">
        <v>3737</v>
      </c>
      <c r="G690" s="35" t="s">
        <v>3685</v>
      </c>
      <c r="H690" s="38" t="s">
        <v>4341</v>
      </c>
      <c r="I690" s="35" t="s">
        <v>3686</v>
      </c>
      <c r="J690" s="39" t="str">
        <f t="shared" si="111"/>
        <v>IC.IT.042016</v>
      </c>
      <c r="K690" s="38" t="s">
        <v>3298</v>
      </c>
      <c r="L690" s="35" t="str">
        <f t="shared" si="112"/>
        <v>Shoulder, left</v>
      </c>
      <c r="M690" s="39" t="str">
        <f t="shared" si="113"/>
        <v>PI.IC.IT.042016.01</v>
      </c>
      <c r="N690" s="39"/>
      <c r="O690" s="39" t="str">
        <f t="shared" si="114"/>
        <v>PH.IC.IT.042016.01</v>
      </c>
      <c r="Q690" s="39" t="str">
        <f t="shared" si="115"/>
        <v>CL.IC.IT.042016.01</v>
      </c>
      <c r="R690" s="39"/>
      <c r="S690" s="39" t="str">
        <f t="shared" si="116"/>
        <v>DR.IC.IT.042016.01</v>
      </c>
      <c r="T690" s="39"/>
      <c r="U690" s="60" t="str">
        <f t="shared" si="117"/>
        <v>IM.IC.IT.042016.01</v>
      </c>
      <c r="V690" s="59"/>
      <c r="W690" s="60" t="str">
        <f t="shared" si="118"/>
        <v>GE.IC.IT.042016.01</v>
      </c>
      <c r="AH690" s="35" t="s">
        <v>3207</v>
      </c>
      <c r="AI690" s="35">
        <v>1500</v>
      </c>
    </row>
    <row r="691" spans="1:35" s="35" customFormat="1" ht="15">
      <c r="A691" s="35" t="s">
        <v>2189</v>
      </c>
      <c r="C691" s="38" t="s">
        <v>4308</v>
      </c>
      <c r="E691" s="38" t="s">
        <v>4362</v>
      </c>
      <c r="F691" s="35" t="s">
        <v>3737</v>
      </c>
      <c r="G691" s="35" t="s">
        <v>3687</v>
      </c>
      <c r="H691" s="38" t="s">
        <v>4342</v>
      </c>
      <c r="I691" s="35" t="s">
        <v>3688</v>
      </c>
      <c r="J691" s="39" t="str">
        <f t="shared" si="111"/>
        <v>IC.IT.042017</v>
      </c>
      <c r="K691" s="38" t="s">
        <v>3298</v>
      </c>
      <c r="L691" s="35" t="str">
        <f t="shared" si="112"/>
        <v>Clavicle, right</v>
      </c>
      <c r="M691" s="39" t="str">
        <f t="shared" si="113"/>
        <v>PI.IC.IT.042017.01</v>
      </c>
      <c r="N691" s="39"/>
      <c r="O691" s="39" t="str">
        <f t="shared" si="114"/>
        <v>PH.IC.IT.042017.01</v>
      </c>
      <c r="Q691" s="39" t="str">
        <f t="shared" si="115"/>
        <v>CL.IC.IT.042017.01</v>
      </c>
      <c r="R691" s="39"/>
      <c r="S691" s="39" t="str">
        <f t="shared" si="116"/>
        <v>DR.IC.IT.042017.01</v>
      </c>
      <c r="T691" s="39"/>
      <c r="U691" s="60" t="str">
        <f t="shared" si="117"/>
        <v>IM.IC.IT.042017.01</v>
      </c>
      <c r="V691" s="59"/>
      <c r="W691" s="60" t="str">
        <f t="shared" si="118"/>
        <v>GE.IC.IT.042017.01</v>
      </c>
      <c r="AH691" s="35" t="s">
        <v>3207</v>
      </c>
      <c r="AI691" s="35">
        <v>1500</v>
      </c>
    </row>
    <row r="692" spans="1:35" s="35" customFormat="1" ht="15">
      <c r="A692" s="35" t="s">
        <v>2189</v>
      </c>
      <c r="C692" s="38" t="s">
        <v>4308</v>
      </c>
      <c r="E692" s="38" t="s">
        <v>4362</v>
      </c>
      <c r="F692" s="35" t="s">
        <v>3737</v>
      </c>
      <c r="G692" s="35" t="s">
        <v>3689</v>
      </c>
      <c r="H692" s="38" t="s">
        <v>4343</v>
      </c>
      <c r="I692" s="35" t="s">
        <v>3690</v>
      </c>
      <c r="J692" s="39" t="str">
        <f t="shared" si="111"/>
        <v>IC.IT.042018</v>
      </c>
      <c r="K692" s="38" t="s">
        <v>3298</v>
      </c>
      <c r="L692" s="35" t="str">
        <f t="shared" si="112"/>
        <v>Clavicle, left</v>
      </c>
      <c r="M692" s="39" t="str">
        <f t="shared" si="113"/>
        <v>PI.IC.IT.042018.01</v>
      </c>
      <c r="N692" s="39"/>
      <c r="O692" s="39" t="str">
        <f t="shared" si="114"/>
        <v>PH.IC.IT.042018.01</v>
      </c>
      <c r="Q692" s="39" t="str">
        <f t="shared" si="115"/>
        <v>CL.IC.IT.042018.01</v>
      </c>
      <c r="R692" s="39"/>
      <c r="S692" s="39" t="str">
        <f t="shared" si="116"/>
        <v>DR.IC.IT.042018.01</v>
      </c>
      <c r="T692" s="39"/>
      <c r="U692" s="60" t="str">
        <f t="shared" si="117"/>
        <v>IM.IC.IT.042018.01</v>
      </c>
      <c r="V692" s="59"/>
      <c r="W692" s="60" t="str">
        <f t="shared" si="118"/>
        <v>GE.IC.IT.042018.01</v>
      </c>
      <c r="AH692" s="35" t="s">
        <v>3207</v>
      </c>
      <c r="AI692" s="35">
        <v>1500</v>
      </c>
    </row>
    <row r="693" spans="1:35" s="35" customFormat="1" ht="15">
      <c r="A693" s="35" t="s">
        <v>2189</v>
      </c>
      <c r="C693" s="38" t="s">
        <v>4308</v>
      </c>
      <c r="E693" s="38" t="s">
        <v>4362</v>
      </c>
      <c r="F693" s="35" t="s">
        <v>3737</v>
      </c>
      <c r="G693" s="35" t="s">
        <v>3691</v>
      </c>
      <c r="H693" s="38" t="s">
        <v>4345</v>
      </c>
      <c r="I693" s="35" t="s">
        <v>3692</v>
      </c>
      <c r="J693" s="39" t="str">
        <f t="shared" si="111"/>
        <v>IC.IT.042019</v>
      </c>
      <c r="K693" s="38" t="s">
        <v>3298</v>
      </c>
      <c r="L693" s="35" t="str">
        <f t="shared" si="112"/>
        <v>Breast, right</v>
      </c>
      <c r="M693" s="39" t="str">
        <f t="shared" si="113"/>
        <v>PI.IC.IT.042019.01</v>
      </c>
      <c r="N693" s="39"/>
      <c r="O693" s="39" t="str">
        <f t="shared" si="114"/>
        <v>PH.IC.IT.042019.01</v>
      </c>
      <c r="Q693" s="39" t="str">
        <f t="shared" si="115"/>
        <v>CL.IC.IT.042019.01</v>
      </c>
      <c r="R693" s="39"/>
      <c r="S693" s="39" t="str">
        <f t="shared" si="116"/>
        <v>DR.IC.IT.042019.01</v>
      </c>
      <c r="T693" s="39"/>
      <c r="U693" s="60" t="str">
        <f t="shared" si="117"/>
        <v>IM.IC.IT.042019.01</v>
      </c>
      <c r="V693" s="59"/>
      <c r="W693" s="60" t="str">
        <f t="shared" si="118"/>
        <v>GE.IC.IT.042019.01</v>
      </c>
      <c r="AH693" s="35" t="s">
        <v>3207</v>
      </c>
      <c r="AI693" s="35">
        <v>1500</v>
      </c>
    </row>
    <row r="694" spans="1:35" s="35" customFormat="1" ht="15">
      <c r="A694" s="35" t="s">
        <v>2189</v>
      </c>
      <c r="C694" s="38" t="s">
        <v>4308</v>
      </c>
      <c r="E694" s="38" t="s">
        <v>4362</v>
      </c>
      <c r="F694" s="35" t="s">
        <v>3737</v>
      </c>
      <c r="G694" s="35" t="s">
        <v>3693</v>
      </c>
      <c r="H694" s="38" t="s">
        <v>4362</v>
      </c>
      <c r="I694" s="35" t="s">
        <v>3694</v>
      </c>
      <c r="J694" s="39" t="str">
        <f t="shared" si="111"/>
        <v>IC.IT.042020</v>
      </c>
      <c r="K694" s="38" t="s">
        <v>3298</v>
      </c>
      <c r="L694" s="35" t="str">
        <f t="shared" si="112"/>
        <v>Breast, left</v>
      </c>
      <c r="M694" s="39" t="str">
        <f t="shared" si="113"/>
        <v>PI.IC.IT.042020.01</v>
      </c>
      <c r="N694" s="39"/>
      <c r="O694" s="39" t="str">
        <f t="shared" si="114"/>
        <v>PH.IC.IT.042020.01</v>
      </c>
      <c r="Q694" s="39" t="str">
        <f t="shared" si="115"/>
        <v>CL.IC.IT.042020.01</v>
      </c>
      <c r="R694" s="39"/>
      <c r="S694" s="39" t="str">
        <f t="shared" si="116"/>
        <v>DR.IC.IT.042020.01</v>
      </c>
      <c r="T694" s="39"/>
      <c r="U694" s="60" t="str">
        <f t="shared" si="117"/>
        <v>IM.IC.IT.042020.01</v>
      </c>
      <c r="V694" s="59"/>
      <c r="W694" s="60" t="str">
        <f t="shared" si="118"/>
        <v>GE.IC.IT.042020.01</v>
      </c>
      <c r="AH694" s="35" t="s">
        <v>3207</v>
      </c>
      <c r="AI694" s="35">
        <v>1500</v>
      </c>
    </row>
    <row r="695" spans="1:35" s="35" customFormat="1" ht="15">
      <c r="A695" s="35" t="s">
        <v>2189</v>
      </c>
      <c r="C695" s="38" t="s">
        <v>4308</v>
      </c>
      <c r="E695" s="38" t="s">
        <v>4362</v>
      </c>
      <c r="F695" s="35" t="s">
        <v>3737</v>
      </c>
      <c r="G695" s="35" t="s">
        <v>3695</v>
      </c>
      <c r="H695" s="38" t="s">
        <v>4363</v>
      </c>
      <c r="I695" s="35" t="s">
        <v>3695</v>
      </c>
      <c r="J695" s="39" t="str">
        <f t="shared" si="111"/>
        <v>IC.IT.042021</v>
      </c>
      <c r="K695" s="38" t="s">
        <v>3298</v>
      </c>
      <c r="L695" s="35" t="str">
        <f t="shared" si="112"/>
        <v>Sternum</v>
      </c>
      <c r="M695" s="39" t="str">
        <f t="shared" si="113"/>
        <v>PI.IC.IT.042021.01</v>
      </c>
      <c r="N695" s="39"/>
      <c r="O695" s="39" t="str">
        <f t="shared" si="114"/>
        <v>PH.IC.IT.042021.01</v>
      </c>
      <c r="Q695" s="39" t="str">
        <f t="shared" si="115"/>
        <v>CL.IC.IT.042021.01</v>
      </c>
      <c r="R695" s="39"/>
      <c r="S695" s="39" t="str">
        <f t="shared" si="116"/>
        <v>DR.IC.IT.042021.01</v>
      </c>
      <c r="T695" s="39"/>
      <c r="U695" s="60" t="str">
        <f t="shared" si="117"/>
        <v>IM.IC.IT.042021.01</v>
      </c>
      <c r="V695" s="59"/>
      <c r="W695" s="60" t="str">
        <f t="shared" si="118"/>
        <v>GE.IC.IT.042021.01</v>
      </c>
      <c r="AH695" s="35" t="s">
        <v>3207</v>
      </c>
      <c r="AI695" s="35">
        <v>1500</v>
      </c>
    </row>
    <row r="696" spans="1:35" s="35" customFormat="1" ht="15">
      <c r="A696" s="35" t="s">
        <v>2189</v>
      </c>
      <c r="C696" s="38" t="s">
        <v>4308</v>
      </c>
      <c r="E696" s="38" t="s">
        <v>4362</v>
      </c>
      <c r="F696" s="35" t="s">
        <v>3737</v>
      </c>
      <c r="G696" s="35" t="s">
        <v>3696</v>
      </c>
      <c r="H696" s="38" t="s">
        <v>4364</v>
      </c>
      <c r="I696" s="35" t="s">
        <v>3697</v>
      </c>
      <c r="J696" s="39" t="str">
        <f t="shared" si="111"/>
        <v>IC.IT.042022</v>
      </c>
      <c r="K696" s="38" t="s">
        <v>3298</v>
      </c>
      <c r="L696" s="35" t="str">
        <f t="shared" si="112"/>
        <v>Chest, right</v>
      </c>
      <c r="M696" s="39" t="str">
        <f t="shared" si="113"/>
        <v>PI.IC.IT.042022.01</v>
      </c>
      <c r="N696" s="39"/>
      <c r="O696" s="39" t="str">
        <f t="shared" si="114"/>
        <v>PH.IC.IT.042022.01</v>
      </c>
      <c r="Q696" s="39" t="str">
        <f t="shared" si="115"/>
        <v>CL.IC.IT.042022.01</v>
      </c>
      <c r="R696" s="39"/>
      <c r="S696" s="39" t="str">
        <f t="shared" si="116"/>
        <v>DR.IC.IT.042022.01</v>
      </c>
      <c r="T696" s="39"/>
      <c r="U696" s="60" t="str">
        <f t="shared" si="117"/>
        <v>IM.IC.IT.042022.01</v>
      </c>
      <c r="V696" s="59"/>
      <c r="W696" s="60" t="str">
        <f t="shared" si="118"/>
        <v>GE.IC.IT.042022.01</v>
      </c>
      <c r="AH696" s="35" t="s">
        <v>3207</v>
      </c>
      <c r="AI696" s="35">
        <v>1500</v>
      </c>
    </row>
    <row r="697" spans="1:35" s="35" customFormat="1" ht="15">
      <c r="A697" s="35" t="s">
        <v>2189</v>
      </c>
      <c r="C697" s="38" t="s">
        <v>4308</v>
      </c>
      <c r="E697" s="38" t="s">
        <v>4362</v>
      </c>
      <c r="F697" s="35" t="s">
        <v>3737</v>
      </c>
      <c r="G697" s="35" t="s">
        <v>3698</v>
      </c>
      <c r="H697" s="38" t="s">
        <v>4365</v>
      </c>
      <c r="I697" s="35" t="s">
        <v>3699</v>
      </c>
      <c r="J697" s="39" t="str">
        <f t="shared" si="111"/>
        <v>IC.IT.042023</v>
      </c>
      <c r="K697" s="38" t="s">
        <v>3298</v>
      </c>
      <c r="L697" s="35" t="str">
        <f t="shared" si="112"/>
        <v>Chest, left</v>
      </c>
      <c r="M697" s="39" t="str">
        <f t="shared" si="113"/>
        <v>PI.IC.IT.042023.01</v>
      </c>
      <c r="N697" s="39"/>
      <c r="O697" s="39" t="str">
        <f t="shared" si="114"/>
        <v>PH.IC.IT.042023.01</v>
      </c>
      <c r="Q697" s="39" t="str">
        <f t="shared" si="115"/>
        <v>CL.IC.IT.042023.01</v>
      </c>
      <c r="R697" s="39"/>
      <c r="S697" s="39" t="str">
        <f t="shared" si="116"/>
        <v>DR.IC.IT.042023.01</v>
      </c>
      <c r="T697" s="39"/>
      <c r="U697" s="60" t="str">
        <f t="shared" si="117"/>
        <v>IM.IC.IT.042023.01</v>
      </c>
      <c r="V697" s="59"/>
      <c r="W697" s="60" t="str">
        <f t="shared" si="118"/>
        <v>GE.IC.IT.042023.01</v>
      </c>
      <c r="AH697" s="35" t="s">
        <v>3207</v>
      </c>
      <c r="AI697" s="35">
        <v>1500</v>
      </c>
    </row>
    <row r="698" spans="1:35" s="35" customFormat="1" ht="15">
      <c r="A698" s="35" t="s">
        <v>2189</v>
      </c>
      <c r="C698" s="38" t="s">
        <v>4308</v>
      </c>
      <c r="E698" s="38" t="s">
        <v>4362</v>
      </c>
      <c r="F698" s="35" t="s">
        <v>3737</v>
      </c>
      <c r="G698" s="35" t="s">
        <v>739</v>
      </c>
      <c r="H698" s="38" t="s">
        <v>4366</v>
      </c>
      <c r="I698" s="35" t="s">
        <v>739</v>
      </c>
      <c r="J698" s="39" t="str">
        <f t="shared" si="111"/>
        <v>IC.IT.042024</v>
      </c>
      <c r="K698" s="38" t="s">
        <v>3298</v>
      </c>
      <c r="L698" s="35" t="str">
        <f t="shared" si="112"/>
        <v>Chest</v>
      </c>
      <c r="M698" s="39" t="str">
        <f t="shared" si="113"/>
        <v>PI.IC.IT.042024.01</v>
      </c>
      <c r="N698" s="39"/>
      <c r="O698" s="39" t="str">
        <f t="shared" si="114"/>
        <v>PH.IC.IT.042024.01</v>
      </c>
      <c r="Q698" s="39" t="str">
        <f t="shared" si="115"/>
        <v>CL.IC.IT.042024.01</v>
      </c>
      <c r="R698" s="39"/>
      <c r="S698" s="39" t="str">
        <f t="shared" si="116"/>
        <v>DR.IC.IT.042024.01</v>
      </c>
      <c r="T698" s="39"/>
      <c r="U698" s="60" t="str">
        <f t="shared" si="117"/>
        <v>IM.IC.IT.042024.01</v>
      </c>
      <c r="V698" s="59"/>
      <c r="W698" s="60" t="str">
        <f t="shared" si="118"/>
        <v>GE.IC.IT.042024.01</v>
      </c>
      <c r="AH698" s="35" t="s">
        <v>3207</v>
      </c>
      <c r="AI698" s="35">
        <v>1500</v>
      </c>
    </row>
    <row r="699" spans="1:35" s="35" customFormat="1" ht="15">
      <c r="A699" s="35" t="s">
        <v>2189</v>
      </c>
      <c r="C699" s="38" t="s">
        <v>4308</v>
      </c>
      <c r="E699" s="38" t="s">
        <v>4362</v>
      </c>
      <c r="F699" s="35" t="s">
        <v>3737</v>
      </c>
      <c r="G699" s="35" t="s">
        <v>3700</v>
      </c>
      <c r="H699" s="38" t="s">
        <v>4367</v>
      </c>
      <c r="I699" s="35" t="s">
        <v>3701</v>
      </c>
      <c r="J699" s="39" t="str">
        <f t="shared" si="111"/>
        <v>IC.IT.042025</v>
      </c>
      <c r="K699" s="38" t="s">
        <v>3298</v>
      </c>
      <c r="L699" s="35" t="str">
        <f t="shared" si="112"/>
        <v>Scapula, right</v>
      </c>
      <c r="M699" s="39" t="str">
        <f t="shared" si="113"/>
        <v>PI.IC.IT.042025.01</v>
      </c>
      <c r="N699" s="39"/>
      <c r="O699" s="39" t="str">
        <f t="shared" si="114"/>
        <v>PH.IC.IT.042025.01</v>
      </c>
      <c r="Q699" s="39" t="str">
        <f t="shared" si="115"/>
        <v>CL.IC.IT.042025.01</v>
      </c>
      <c r="R699" s="39"/>
      <c r="S699" s="39" t="str">
        <f t="shared" si="116"/>
        <v>DR.IC.IT.042025.01</v>
      </c>
      <c r="T699" s="39"/>
      <c r="U699" s="60" t="str">
        <f t="shared" si="117"/>
        <v>IM.IC.IT.042025.01</v>
      </c>
      <c r="V699" s="59"/>
      <c r="W699" s="60" t="str">
        <f t="shared" si="118"/>
        <v>GE.IC.IT.042025.01</v>
      </c>
      <c r="AH699" s="35" t="s">
        <v>3207</v>
      </c>
      <c r="AI699" s="35">
        <v>1500</v>
      </c>
    </row>
    <row r="700" spans="1:35" s="35" customFormat="1" ht="15">
      <c r="A700" s="35" t="s">
        <v>2189</v>
      </c>
      <c r="C700" s="38" t="s">
        <v>4308</v>
      </c>
      <c r="E700" s="38" t="s">
        <v>4362</v>
      </c>
      <c r="F700" s="35" t="s">
        <v>3737</v>
      </c>
      <c r="G700" s="35" t="s">
        <v>3702</v>
      </c>
      <c r="H700" s="38" t="s">
        <v>4368</v>
      </c>
      <c r="I700" s="35" t="s">
        <v>3703</v>
      </c>
      <c r="J700" s="39" t="str">
        <f t="shared" si="111"/>
        <v>IC.IT.042026</v>
      </c>
      <c r="K700" s="38" t="s">
        <v>3298</v>
      </c>
      <c r="L700" s="35" t="str">
        <f t="shared" si="112"/>
        <v>Scapula, left</v>
      </c>
      <c r="M700" s="39" t="str">
        <f t="shared" si="113"/>
        <v>PI.IC.IT.042026.01</v>
      </c>
      <c r="N700" s="39"/>
      <c r="O700" s="39" t="str">
        <f t="shared" si="114"/>
        <v>PH.IC.IT.042026.01</v>
      </c>
      <c r="Q700" s="39" t="str">
        <f t="shared" si="115"/>
        <v>CL.IC.IT.042026.01</v>
      </c>
      <c r="R700" s="39"/>
      <c r="S700" s="39" t="str">
        <f t="shared" si="116"/>
        <v>DR.IC.IT.042026.01</v>
      </c>
      <c r="T700" s="39"/>
      <c r="U700" s="60" t="str">
        <f t="shared" si="117"/>
        <v>IM.IC.IT.042026.01</v>
      </c>
      <c r="V700" s="59"/>
      <c r="W700" s="60" t="str">
        <f t="shared" si="118"/>
        <v>GE.IC.IT.042026.01</v>
      </c>
      <c r="AH700" s="35" t="s">
        <v>3207</v>
      </c>
      <c r="AI700" s="35">
        <v>1500</v>
      </c>
    </row>
    <row r="701" spans="1:35" s="35" customFormat="1" ht="15">
      <c r="A701" s="35" t="s">
        <v>2189</v>
      </c>
      <c r="C701" s="38" t="s">
        <v>4308</v>
      </c>
      <c r="E701" s="38" t="s">
        <v>4362</v>
      </c>
      <c r="F701" s="35" t="s">
        <v>3737</v>
      </c>
      <c r="G701" s="35" t="s">
        <v>1274</v>
      </c>
      <c r="H701" s="38" t="s">
        <v>4369</v>
      </c>
      <c r="I701" s="35" t="s">
        <v>1274</v>
      </c>
      <c r="J701" s="39" t="str">
        <f t="shared" si="111"/>
        <v>IC.IT.042027</v>
      </c>
      <c r="K701" s="38" t="s">
        <v>3298</v>
      </c>
      <c r="L701" s="35" t="str">
        <f t="shared" si="112"/>
        <v>Lumbar</v>
      </c>
      <c r="M701" s="39" t="str">
        <f t="shared" si="113"/>
        <v>PI.IC.IT.042027.01</v>
      </c>
      <c r="N701" s="39"/>
      <c r="O701" s="39" t="str">
        <f t="shared" si="114"/>
        <v>PH.IC.IT.042027.01</v>
      </c>
      <c r="Q701" s="39" t="str">
        <f t="shared" si="115"/>
        <v>CL.IC.IT.042027.01</v>
      </c>
      <c r="R701" s="39"/>
      <c r="S701" s="39" t="str">
        <f t="shared" si="116"/>
        <v>DR.IC.IT.042027.01</v>
      </c>
      <c r="T701" s="39"/>
      <c r="U701" s="60" t="str">
        <f t="shared" si="117"/>
        <v>IM.IC.IT.042027.01</v>
      </c>
      <c r="V701" s="59"/>
      <c r="W701" s="60" t="str">
        <f t="shared" si="118"/>
        <v>GE.IC.IT.042027.01</v>
      </c>
      <c r="AH701" s="35" t="s">
        <v>3207</v>
      </c>
      <c r="AI701" s="35">
        <v>1500</v>
      </c>
    </row>
    <row r="702" spans="1:35" s="35" customFormat="1" ht="15">
      <c r="A702" s="35" t="s">
        <v>2189</v>
      </c>
      <c r="C702" s="38" t="s">
        <v>4308</v>
      </c>
      <c r="E702" s="38" t="s">
        <v>4362</v>
      </c>
      <c r="F702" s="35" t="s">
        <v>3737</v>
      </c>
      <c r="G702" s="35" t="s">
        <v>3704</v>
      </c>
      <c r="H702" s="38" t="s">
        <v>4370</v>
      </c>
      <c r="I702" s="35" t="s">
        <v>1543</v>
      </c>
      <c r="J702" s="39" t="str">
        <f t="shared" si="111"/>
        <v>IC.IT.042028</v>
      </c>
      <c r="K702" s="38" t="s">
        <v>3298</v>
      </c>
      <c r="L702" s="35" t="str">
        <f t="shared" si="112"/>
        <v>Spine:  specify</v>
      </c>
      <c r="M702" s="39" t="str">
        <f t="shared" si="113"/>
        <v>PI.IC.IT.042028.01</v>
      </c>
      <c r="N702" s="39"/>
      <c r="O702" s="39" t="str">
        <f t="shared" si="114"/>
        <v>PH.IC.IT.042028.01</v>
      </c>
      <c r="Q702" s="39" t="str">
        <f t="shared" si="115"/>
        <v>CL.IC.IT.042028.01</v>
      </c>
      <c r="R702" s="39"/>
      <c r="S702" s="39" t="str">
        <f t="shared" si="116"/>
        <v>DR.IC.IT.042028.01</v>
      </c>
      <c r="T702" s="39"/>
      <c r="U702" s="60" t="str">
        <f t="shared" si="117"/>
        <v>IM.IC.IT.042028.01</v>
      </c>
      <c r="V702" s="59"/>
      <c r="W702" s="60" t="str">
        <f t="shared" si="118"/>
        <v>GE.IC.IT.042028.01</v>
      </c>
      <c r="AH702" s="35" t="s">
        <v>3207</v>
      </c>
      <c r="AI702" s="35">
        <v>1500</v>
      </c>
    </row>
    <row r="703" spans="1:35" s="35" customFormat="1" ht="15">
      <c r="A703" s="35" t="s">
        <v>2189</v>
      </c>
      <c r="C703" s="38" t="s">
        <v>4308</v>
      </c>
      <c r="E703" s="38" t="s">
        <v>4362</v>
      </c>
      <c r="F703" s="35" t="s">
        <v>3737</v>
      </c>
      <c r="G703" s="35" t="s">
        <v>4359</v>
      </c>
      <c r="H703" s="38" t="s">
        <v>4372</v>
      </c>
      <c r="I703" s="35" t="s">
        <v>4359</v>
      </c>
      <c r="J703" s="39" t="str">
        <f t="shared" si="111"/>
        <v>IC.IT.042029</v>
      </c>
      <c r="K703" s="38" t="s">
        <v>3298</v>
      </c>
      <c r="L703" s="35" t="str">
        <f t="shared" si="112"/>
        <v>Midline</v>
      </c>
      <c r="M703" s="39" t="str">
        <f t="shared" si="113"/>
        <v>PI.IC.IT.042029.01</v>
      </c>
      <c r="N703" s="39"/>
      <c r="O703" s="39" t="str">
        <f t="shared" si="114"/>
        <v>PH.IC.IT.042029.01</v>
      </c>
      <c r="Q703" s="39" t="str">
        <f t="shared" si="115"/>
        <v>CL.IC.IT.042029.01</v>
      </c>
      <c r="R703" s="39"/>
      <c r="S703" s="39" t="str">
        <f t="shared" si="116"/>
        <v>DR.IC.IT.042029.01</v>
      </c>
      <c r="T703" s="39"/>
      <c r="U703" s="60" t="str">
        <f t="shared" si="117"/>
        <v>IM.IC.IT.042029.01</v>
      </c>
      <c r="V703" s="59"/>
      <c r="W703" s="60" t="str">
        <f t="shared" si="118"/>
        <v>GE.IC.IT.042029.01</v>
      </c>
      <c r="Y703" s="35">
        <v>168</v>
      </c>
      <c r="AH703" s="35" t="s">
        <v>3207</v>
      </c>
      <c r="AI703" s="35">
        <v>1500</v>
      </c>
    </row>
    <row r="704" spans="1:35" s="35" customFormat="1" ht="15">
      <c r="A704" s="35" t="s">
        <v>4321</v>
      </c>
      <c r="C704" s="38" t="s">
        <v>4308</v>
      </c>
      <c r="E704" s="38" t="s">
        <v>4362</v>
      </c>
      <c r="F704" s="35" t="s">
        <v>4413</v>
      </c>
      <c r="G704" s="35" t="s">
        <v>4382</v>
      </c>
      <c r="H704" s="38" t="s">
        <v>4383</v>
      </c>
      <c r="I704" s="35" t="s">
        <v>4382</v>
      </c>
      <c r="J704" s="39" t="str">
        <f t="shared" si="111"/>
        <v>IC.IT.042030</v>
      </c>
      <c r="K704" s="38" t="s">
        <v>3298</v>
      </c>
      <c r="L704" s="35" t="str">
        <f t="shared" si="112"/>
        <v>Back</v>
      </c>
      <c r="M704" s="39" t="str">
        <f t="shared" si="113"/>
        <v>PI.IC.IT.042030.01</v>
      </c>
      <c r="N704" s="39"/>
      <c r="O704" s="39" t="str">
        <f t="shared" si="114"/>
        <v>PH.IC.IT.042030.01</v>
      </c>
      <c r="Q704" s="39" t="str">
        <f t="shared" si="115"/>
        <v>CL.IC.IT.042030.01</v>
      </c>
      <c r="R704" s="39"/>
      <c r="S704" s="39" t="str">
        <f t="shared" si="116"/>
        <v>DR.IC.IT.042030.01</v>
      </c>
      <c r="T704" s="39"/>
      <c r="U704" s="60" t="str">
        <f t="shared" si="117"/>
        <v>IM.IC.IT.042030.01</v>
      </c>
      <c r="V704" s="59"/>
      <c r="W704" s="60" t="str">
        <f t="shared" si="118"/>
        <v>GE.IC.IT.042030.01</v>
      </c>
      <c r="AH704" s="35" t="s">
        <v>3207</v>
      </c>
      <c r="AI704" s="35">
        <v>1500</v>
      </c>
    </row>
    <row r="705" spans="1:35" s="35" customFormat="1" ht="15">
      <c r="A705" s="35" t="s">
        <v>2189</v>
      </c>
      <c r="C705" s="38" t="s">
        <v>4308</v>
      </c>
      <c r="D705" s="35" t="s">
        <v>4384</v>
      </c>
      <c r="E705" s="38" t="s">
        <v>4363</v>
      </c>
      <c r="F705" s="35" t="s">
        <v>3738</v>
      </c>
      <c r="G705" s="35" t="s">
        <v>3707</v>
      </c>
      <c r="H705" s="38" t="s">
        <v>3298</v>
      </c>
      <c r="I705" s="35" t="s">
        <v>3708</v>
      </c>
      <c r="J705" s="39" t="str">
        <f t="shared" si="111"/>
        <v>IC.IT.042101</v>
      </c>
      <c r="K705" s="38" t="s">
        <v>3298</v>
      </c>
      <c r="L705" s="35" t="str">
        <f t="shared" si="112"/>
        <v>Closed surgical incision</v>
      </c>
      <c r="M705" s="39" t="str">
        <f t="shared" si="113"/>
        <v>PI.IC.IT.042101.01</v>
      </c>
      <c r="N705" s="39"/>
      <c r="O705" s="39" t="str">
        <f t="shared" si="114"/>
        <v>PH.IC.IT.042101.01</v>
      </c>
      <c r="Q705" s="39" t="str">
        <f t="shared" si="115"/>
        <v>CL.IC.IT.042101.01</v>
      </c>
      <c r="R705" s="39"/>
      <c r="S705" s="39" t="str">
        <f t="shared" si="116"/>
        <v>DR.IC.IT.042101.01</v>
      </c>
      <c r="T705" s="39"/>
      <c r="U705" s="60" t="str">
        <f t="shared" si="117"/>
        <v>IM.IC.IT.042101.01</v>
      </c>
      <c r="V705" s="59"/>
      <c r="W705" s="60" t="str">
        <f t="shared" si="118"/>
        <v>GE.IC.IT.042101.01</v>
      </c>
      <c r="AH705" s="35" t="s">
        <v>3207</v>
      </c>
      <c r="AI705" s="35">
        <v>1500</v>
      </c>
    </row>
    <row r="706" spans="1:35" s="35" customFormat="1" ht="15">
      <c r="A706" s="35" t="s">
        <v>2189</v>
      </c>
      <c r="C706" s="38" t="s">
        <v>4308</v>
      </c>
      <c r="E706" s="38" t="s">
        <v>4363</v>
      </c>
      <c r="F706" s="35" t="s">
        <v>3738</v>
      </c>
      <c r="G706" s="35" t="s">
        <v>3709</v>
      </c>
      <c r="H706" s="38" t="s">
        <v>3293</v>
      </c>
      <c r="I706" s="35" t="s">
        <v>3450</v>
      </c>
      <c r="J706" s="39" t="str">
        <f t="shared" si="111"/>
        <v>IC.IT.042102</v>
      </c>
      <c r="K706" s="38" t="s">
        <v>3298</v>
      </c>
      <c r="L706" s="35" t="str">
        <f t="shared" si="112"/>
        <v>Open surgical incision</v>
      </c>
      <c r="M706" s="39" t="str">
        <f t="shared" si="113"/>
        <v>PI.IC.IT.042102.01</v>
      </c>
      <c r="N706" s="39"/>
      <c r="O706" s="39" t="str">
        <f t="shared" si="114"/>
        <v>PH.IC.IT.042102.01</v>
      </c>
      <c r="Q706" s="39" t="str">
        <f t="shared" si="115"/>
        <v>CL.IC.IT.042102.01</v>
      </c>
      <c r="R706" s="39"/>
      <c r="S706" s="39" t="str">
        <f t="shared" si="116"/>
        <v>DR.IC.IT.042102.01</v>
      </c>
      <c r="T706" s="39"/>
      <c r="U706" s="60" t="str">
        <f t="shared" si="117"/>
        <v>IM.IC.IT.042102.01</v>
      </c>
      <c r="V706" s="59"/>
      <c r="W706" s="60" t="str">
        <f t="shared" si="118"/>
        <v>GE.IC.IT.042102.01</v>
      </c>
      <c r="AH706" s="35" t="s">
        <v>3207</v>
      </c>
      <c r="AI706" s="35">
        <v>1500</v>
      </c>
    </row>
    <row r="707" spans="1:35" s="35" customFormat="1" ht="15">
      <c r="A707" s="35" t="s">
        <v>2189</v>
      </c>
      <c r="C707" s="38" t="s">
        <v>4308</v>
      </c>
      <c r="E707" s="38" t="s">
        <v>4363</v>
      </c>
      <c r="F707" s="35" t="s">
        <v>3738</v>
      </c>
      <c r="G707" s="35" t="s">
        <v>3710</v>
      </c>
      <c r="H707" s="38" t="s">
        <v>4329</v>
      </c>
      <c r="I707" s="35" t="s">
        <v>3711</v>
      </c>
      <c r="J707" s="39" t="str">
        <f t="shared" si="111"/>
        <v>IC.IT.042103</v>
      </c>
      <c r="K707" s="38" t="s">
        <v>3298</v>
      </c>
      <c r="L707" s="35" t="str">
        <f t="shared" si="112"/>
        <v>Graft site</v>
      </c>
      <c r="M707" s="39" t="str">
        <f t="shared" si="113"/>
        <v>PI.IC.IT.042103.01</v>
      </c>
      <c r="N707" s="39"/>
      <c r="O707" s="39" t="str">
        <f t="shared" si="114"/>
        <v>PH.IC.IT.042103.01</v>
      </c>
      <c r="Q707" s="39" t="str">
        <f t="shared" si="115"/>
        <v>CL.IC.IT.042103.01</v>
      </c>
      <c r="R707" s="39"/>
      <c r="S707" s="39" t="str">
        <f t="shared" si="116"/>
        <v>DR.IC.IT.042103.01</v>
      </c>
      <c r="T707" s="39"/>
      <c r="U707" s="60" t="str">
        <f t="shared" si="117"/>
        <v>IM.IC.IT.042103.01</v>
      </c>
      <c r="V707" s="59"/>
      <c r="W707" s="60" t="str">
        <f t="shared" si="118"/>
        <v>GE.IC.IT.042103.01</v>
      </c>
      <c r="AH707" s="35" t="s">
        <v>3207</v>
      </c>
      <c r="AI707" s="35">
        <v>1500</v>
      </c>
    </row>
    <row r="708" spans="1:35" s="35" customFormat="1" ht="15">
      <c r="A708" s="35" t="s">
        <v>2189</v>
      </c>
      <c r="C708" s="38" t="s">
        <v>4308</v>
      </c>
      <c r="E708" s="38" t="s">
        <v>4363</v>
      </c>
      <c r="F708" s="35" t="s">
        <v>3738</v>
      </c>
      <c r="G708" s="35" t="s">
        <v>3712</v>
      </c>
      <c r="H708" s="38" t="s">
        <v>4308</v>
      </c>
      <c r="I708" s="35" t="s">
        <v>3713</v>
      </c>
      <c r="J708" s="39" t="str">
        <f t="shared" si="111"/>
        <v>IC.IT.042104</v>
      </c>
      <c r="K708" s="38" t="s">
        <v>3298</v>
      </c>
      <c r="L708" s="35" t="str">
        <f t="shared" si="112"/>
        <v>Donor site</v>
      </c>
      <c r="M708" s="39" t="str">
        <f t="shared" si="113"/>
        <v>PI.IC.IT.042104.01</v>
      </c>
      <c r="N708" s="39"/>
      <c r="O708" s="39" t="str">
        <f t="shared" si="114"/>
        <v>PH.IC.IT.042104.01</v>
      </c>
      <c r="Q708" s="39" t="str">
        <f t="shared" si="115"/>
        <v>CL.IC.IT.042104.01</v>
      </c>
      <c r="R708" s="39"/>
      <c r="S708" s="39" t="str">
        <f t="shared" si="116"/>
        <v>DR.IC.IT.042104.01</v>
      </c>
      <c r="T708" s="39"/>
      <c r="U708" s="60" t="str">
        <f t="shared" si="117"/>
        <v>IM.IC.IT.042104.01</v>
      </c>
      <c r="V708" s="59"/>
      <c r="W708" s="60" t="str">
        <f t="shared" si="118"/>
        <v>GE.IC.IT.042104.01</v>
      </c>
      <c r="AH708" s="35" t="s">
        <v>3207</v>
      </c>
      <c r="AI708" s="35">
        <v>1500</v>
      </c>
    </row>
    <row r="709" spans="1:35" s="35" customFormat="1" ht="15">
      <c r="A709" s="35" t="s">
        <v>2189</v>
      </c>
      <c r="C709" s="38" t="s">
        <v>4308</v>
      </c>
      <c r="D709" s="35" t="s">
        <v>4385</v>
      </c>
      <c r="E709" s="38" t="s">
        <v>4364</v>
      </c>
      <c r="F709" s="35" t="s">
        <v>4386</v>
      </c>
      <c r="G709" s="35" t="s">
        <v>4387</v>
      </c>
      <c r="H709" s="38" t="s">
        <v>3298</v>
      </c>
      <c r="I709" s="35" t="s">
        <v>4388</v>
      </c>
      <c r="J709" s="39" t="str">
        <f t="shared" si="111"/>
        <v>IC.IT.042201</v>
      </c>
      <c r="K709" s="38" t="s">
        <v>3298</v>
      </c>
      <c r="L709" s="35" t="str">
        <f t="shared" si="112"/>
        <v>Continuous</v>
      </c>
      <c r="M709" s="39" t="str">
        <f t="shared" si="113"/>
        <v>PI.IC.IT.042201.01</v>
      </c>
      <c r="N709" s="39"/>
      <c r="O709" s="39" t="str">
        <f t="shared" si="114"/>
        <v>PH.IC.IT.042201.01</v>
      </c>
      <c r="Q709" s="39" t="str">
        <f t="shared" si="115"/>
        <v>CL.IC.IT.042201.01</v>
      </c>
      <c r="R709" s="39"/>
      <c r="S709" s="39" t="str">
        <f t="shared" si="116"/>
        <v>DR.IC.IT.042201.01</v>
      </c>
      <c r="T709" s="39"/>
      <c r="U709" s="60" t="str">
        <f t="shared" si="117"/>
        <v>IM.IC.IT.042201.01</v>
      </c>
      <c r="V709" s="59"/>
      <c r="W709" s="60" t="str">
        <f t="shared" si="118"/>
        <v>GE.IC.IT.042201.01</v>
      </c>
      <c r="AF709" s="35" t="s">
        <v>3326</v>
      </c>
      <c r="AG709" s="35">
        <v>1246</v>
      </c>
      <c r="AH709" s="35" t="s">
        <v>3207</v>
      </c>
      <c r="AI709" s="35">
        <v>1500</v>
      </c>
    </row>
    <row r="710" spans="1:35" s="35" customFormat="1" ht="15">
      <c r="A710" s="35" t="s">
        <v>2189</v>
      </c>
      <c r="C710" s="38" t="s">
        <v>4308</v>
      </c>
      <c r="E710" s="38" t="s">
        <v>4364</v>
      </c>
      <c r="F710" s="35" t="s">
        <v>4386</v>
      </c>
      <c r="G710" s="35" t="s">
        <v>4389</v>
      </c>
      <c r="H710" s="38" t="s">
        <v>4306</v>
      </c>
      <c r="I710" s="35" t="s">
        <v>4390</v>
      </c>
      <c r="J710" s="39" t="str">
        <f t="shared" si="111"/>
        <v>IC.IT.042202</v>
      </c>
      <c r="K710" s="38" t="s">
        <v>3298</v>
      </c>
      <c r="L710" s="35" t="str">
        <f t="shared" si="112"/>
        <v>Intermittent</v>
      </c>
      <c r="M710" s="39" t="str">
        <f t="shared" si="113"/>
        <v>PI.IC.IT.042202.01</v>
      </c>
      <c r="N710" s="39"/>
      <c r="O710" s="39" t="str">
        <f t="shared" si="114"/>
        <v>PH.IC.IT.042202.01</v>
      </c>
      <c r="Q710" s="39" t="str">
        <f t="shared" si="115"/>
        <v>CL.IC.IT.042202.01</v>
      </c>
      <c r="R710" s="39"/>
      <c r="S710" s="39" t="str">
        <f t="shared" si="116"/>
        <v>DR.IC.IT.042202.01</v>
      </c>
      <c r="T710" s="39"/>
      <c r="U710" s="60" t="str">
        <f t="shared" si="117"/>
        <v>IM.IC.IT.042202.01</v>
      </c>
      <c r="V710" s="59"/>
      <c r="W710" s="60" t="str">
        <f t="shared" si="118"/>
        <v>GE.IC.IT.042202.01</v>
      </c>
      <c r="AF710" s="35" t="s">
        <v>3326</v>
      </c>
      <c r="AG710" s="35">
        <v>1246</v>
      </c>
      <c r="AH710" s="35" t="s">
        <v>3207</v>
      </c>
      <c r="AI710" s="35">
        <v>1500</v>
      </c>
    </row>
    <row r="711" spans="1:35" s="35" customFormat="1" ht="15">
      <c r="A711" s="35" t="s">
        <v>2189</v>
      </c>
      <c r="C711" s="38" t="s">
        <v>4308</v>
      </c>
      <c r="D711" s="35" t="s">
        <v>4391</v>
      </c>
      <c r="E711" s="38" t="s">
        <v>4392</v>
      </c>
      <c r="F711" s="35" t="s">
        <v>4386</v>
      </c>
      <c r="G711" s="35" t="s">
        <v>4393</v>
      </c>
      <c r="H711" s="38" t="s">
        <v>3298</v>
      </c>
      <c r="J711" s="39" t="str">
        <f t="shared" si="111"/>
        <v>IC.IT.042301</v>
      </c>
      <c r="K711" s="38" t="s">
        <v>3298</v>
      </c>
      <c r="L711" s="35" t="str">
        <f t="shared" si="112"/>
        <v>125 mmHg</v>
      </c>
      <c r="M711" s="39" t="str">
        <f t="shared" si="113"/>
        <v>PI.IC.IT.042301.01</v>
      </c>
      <c r="N711" s="39"/>
      <c r="O711" s="39" t="str">
        <f t="shared" si="114"/>
        <v>PH.IC.IT.042301.01</v>
      </c>
      <c r="Q711" s="39" t="str">
        <f t="shared" si="115"/>
        <v>CL.IC.IT.042301.01</v>
      </c>
      <c r="R711" s="39"/>
      <c r="S711" s="39" t="str">
        <f t="shared" si="116"/>
        <v>DR.IC.IT.042301.01</v>
      </c>
      <c r="T711" s="39"/>
      <c r="U711" s="60" t="str">
        <f t="shared" si="117"/>
        <v>IM.IC.IT.042301.01</v>
      </c>
      <c r="V711" s="59"/>
      <c r="W711" s="60" t="str">
        <f t="shared" si="118"/>
        <v>GE.IC.IT.042301.01</v>
      </c>
      <c r="AF711" s="35" t="s">
        <v>3326</v>
      </c>
      <c r="AG711" s="35">
        <v>1246</v>
      </c>
      <c r="AH711" s="35" t="s">
        <v>3207</v>
      </c>
      <c r="AI711" s="35">
        <v>1500</v>
      </c>
    </row>
    <row r="712" spans="1:35" s="35" customFormat="1" ht="15">
      <c r="A712" s="35" t="s">
        <v>2189</v>
      </c>
      <c r="C712" s="38" t="s">
        <v>4308</v>
      </c>
      <c r="E712" s="38" t="s">
        <v>4392</v>
      </c>
      <c r="F712" s="35" t="s">
        <v>4386</v>
      </c>
      <c r="G712" s="35" t="s">
        <v>4394</v>
      </c>
      <c r="H712" s="38" t="s">
        <v>4306</v>
      </c>
      <c r="J712" s="39" t="str">
        <f t="shared" ref="J712:J775" si="119">CONCATENATE("IC.IT.",C712,E712,H712)</f>
        <v>IC.IT.042302</v>
      </c>
      <c r="K712" s="38" t="s">
        <v>3298</v>
      </c>
      <c r="L712" s="35" t="str">
        <f t="shared" si="112"/>
        <v>75 mmHG</v>
      </c>
      <c r="M712" s="39" t="str">
        <f t="shared" si="113"/>
        <v>PI.IC.IT.042302.01</v>
      </c>
      <c r="N712" s="39"/>
      <c r="O712" s="39" t="str">
        <f t="shared" si="114"/>
        <v>PH.IC.IT.042302.01</v>
      </c>
      <c r="Q712" s="39" t="str">
        <f t="shared" si="115"/>
        <v>CL.IC.IT.042302.01</v>
      </c>
      <c r="R712" s="39"/>
      <c r="S712" s="39" t="str">
        <f t="shared" si="116"/>
        <v>DR.IC.IT.042302.01</v>
      </c>
      <c r="T712" s="39"/>
      <c r="U712" s="60" t="str">
        <f t="shared" si="117"/>
        <v>IM.IC.IT.042302.01</v>
      </c>
      <c r="V712" s="59"/>
      <c r="W712" s="60" t="str">
        <f t="shared" si="118"/>
        <v>GE.IC.IT.042302.01</v>
      </c>
      <c r="AF712" s="35" t="s">
        <v>3326</v>
      </c>
      <c r="AG712" s="35">
        <v>1246</v>
      </c>
      <c r="AH712" s="35" t="s">
        <v>3207</v>
      </c>
      <c r="AI712" s="35">
        <v>1500</v>
      </c>
    </row>
    <row r="713" spans="1:35" s="35" customFormat="1" ht="15">
      <c r="A713" s="35" t="s">
        <v>2189</v>
      </c>
      <c r="C713" s="38" t="s">
        <v>4308</v>
      </c>
      <c r="E713" s="38" t="s">
        <v>4392</v>
      </c>
      <c r="F713" s="35" t="s">
        <v>4386</v>
      </c>
      <c r="G713" s="35" t="s">
        <v>4395</v>
      </c>
      <c r="H713" s="38" t="s">
        <v>3296</v>
      </c>
      <c r="J713" s="39" t="str">
        <f t="shared" si="119"/>
        <v>IC.IT.042303</v>
      </c>
      <c r="K713" s="38" t="s">
        <v>3298</v>
      </c>
      <c r="L713" s="35" t="str">
        <f t="shared" si="112"/>
        <v>25 mmHG</v>
      </c>
      <c r="M713" s="39" t="str">
        <f t="shared" si="113"/>
        <v>PI.IC.IT.042303.01</v>
      </c>
      <c r="N713" s="39"/>
      <c r="O713" s="39" t="str">
        <f t="shared" si="114"/>
        <v>PH.IC.IT.042303.01</v>
      </c>
      <c r="Q713" s="39" t="str">
        <f t="shared" si="115"/>
        <v>CL.IC.IT.042303.01</v>
      </c>
      <c r="R713" s="39"/>
      <c r="S713" s="39" t="str">
        <f t="shared" si="116"/>
        <v>DR.IC.IT.042303.01</v>
      </c>
      <c r="T713" s="39"/>
      <c r="U713" s="60" t="str">
        <f t="shared" si="117"/>
        <v>IM.IC.IT.042303.01</v>
      </c>
      <c r="V713" s="59"/>
      <c r="W713" s="60" t="str">
        <f t="shared" si="118"/>
        <v>GE.IC.IT.042303.01</v>
      </c>
      <c r="AF713" s="35" t="s">
        <v>3326</v>
      </c>
      <c r="AG713" s="35">
        <v>1246</v>
      </c>
      <c r="AH713" s="35" t="s">
        <v>3207</v>
      </c>
      <c r="AI713" s="35">
        <v>1500</v>
      </c>
    </row>
    <row r="714" spans="1:35" s="35" customFormat="1" ht="15">
      <c r="A714" s="35" t="s">
        <v>2189</v>
      </c>
      <c r="C714" s="38" t="s">
        <v>4308</v>
      </c>
      <c r="E714" s="38" t="s">
        <v>4392</v>
      </c>
      <c r="F714" s="35" t="s">
        <v>4386</v>
      </c>
      <c r="G714" s="35" t="s">
        <v>4396</v>
      </c>
      <c r="H714" s="38" t="s">
        <v>4308</v>
      </c>
      <c r="J714" s="39" t="str">
        <f t="shared" si="119"/>
        <v>IC.IT.042304</v>
      </c>
      <c r="K714" s="38" t="s">
        <v>3298</v>
      </c>
      <c r="L714" s="35" t="str">
        <f t="shared" si="112"/>
        <v>50 mmHG</v>
      </c>
      <c r="M714" s="39" t="str">
        <f t="shared" si="113"/>
        <v>PI.IC.IT.042304.01</v>
      </c>
      <c r="N714" s="39"/>
      <c r="O714" s="39" t="str">
        <f t="shared" si="114"/>
        <v>PH.IC.IT.042304.01</v>
      </c>
      <c r="Q714" s="39" t="str">
        <f t="shared" si="115"/>
        <v>CL.IC.IT.042304.01</v>
      </c>
      <c r="R714" s="39"/>
      <c r="S714" s="39" t="str">
        <f t="shared" si="116"/>
        <v>DR.IC.IT.042304.01</v>
      </c>
      <c r="T714" s="39"/>
      <c r="U714" s="60" t="str">
        <f t="shared" si="117"/>
        <v>IM.IC.IT.042304.01</v>
      </c>
      <c r="V714" s="59"/>
      <c r="W714" s="60" t="str">
        <f t="shared" si="118"/>
        <v>GE.IC.IT.042304.01</v>
      </c>
      <c r="AF714" s="35" t="s">
        <v>3326</v>
      </c>
      <c r="AG714" s="35">
        <v>1246</v>
      </c>
      <c r="AH714" s="35" t="s">
        <v>3207</v>
      </c>
      <c r="AI714" s="35">
        <v>1500</v>
      </c>
    </row>
    <row r="715" spans="1:35" s="35" customFormat="1" ht="15">
      <c r="A715" s="35" t="s">
        <v>2189</v>
      </c>
      <c r="C715" s="38" t="s">
        <v>4308</v>
      </c>
      <c r="E715" s="38" t="s">
        <v>4392</v>
      </c>
      <c r="F715" s="35" t="s">
        <v>4386</v>
      </c>
      <c r="G715" s="35" t="s">
        <v>4397</v>
      </c>
      <c r="H715" s="38" t="s">
        <v>4398</v>
      </c>
      <c r="J715" s="39" t="str">
        <f t="shared" si="119"/>
        <v>IC.IT.042305</v>
      </c>
      <c r="K715" s="38" t="s">
        <v>3298</v>
      </c>
      <c r="L715" s="35" t="str">
        <f t="shared" ref="L715:L778" si="120">G715</f>
        <v>100 mmHG</v>
      </c>
      <c r="M715" s="39" t="str">
        <f t="shared" ref="M715:M778" si="121">CONCATENATE("PI.",J715,".",K715)</f>
        <v>PI.IC.IT.042305.01</v>
      </c>
      <c r="N715" s="39"/>
      <c r="O715" s="39" t="str">
        <f t="shared" ref="O715:O778" si="122">CONCATENATE("PH.",J715,".",K715)</f>
        <v>PH.IC.IT.042305.01</v>
      </c>
      <c r="Q715" s="39" t="str">
        <f t="shared" ref="Q715:Q778" si="123">CONCATENATE("CL.",J715,".",K715)</f>
        <v>CL.IC.IT.042305.01</v>
      </c>
      <c r="R715" s="39"/>
      <c r="S715" s="39" t="str">
        <f t="shared" si="116"/>
        <v>DR.IC.IT.042305.01</v>
      </c>
      <c r="T715" s="39"/>
      <c r="U715" s="60" t="str">
        <f t="shared" si="117"/>
        <v>IM.IC.IT.042305.01</v>
      </c>
      <c r="V715" s="59"/>
      <c r="W715" s="60" t="str">
        <f t="shared" si="118"/>
        <v>GE.IC.IT.042305.01</v>
      </c>
      <c r="AF715" s="35" t="s">
        <v>3326</v>
      </c>
      <c r="AG715" s="35">
        <v>1246</v>
      </c>
      <c r="AH715" s="35" t="s">
        <v>3207</v>
      </c>
      <c r="AI715" s="35">
        <v>1500</v>
      </c>
    </row>
    <row r="716" spans="1:35" s="35" customFormat="1" ht="15">
      <c r="A716" s="35" t="s">
        <v>2189</v>
      </c>
      <c r="C716" s="38" t="s">
        <v>4308</v>
      </c>
      <c r="E716" s="38" t="s">
        <v>4392</v>
      </c>
      <c r="F716" s="35" t="s">
        <v>4386</v>
      </c>
      <c r="G716" s="35" t="s">
        <v>4399</v>
      </c>
      <c r="H716" s="38" t="s">
        <v>3361</v>
      </c>
      <c r="J716" s="39" t="str">
        <f t="shared" si="119"/>
        <v>IC.IT.042306</v>
      </c>
      <c r="K716" s="38" t="s">
        <v>3298</v>
      </c>
      <c r="L716" s="35" t="str">
        <f t="shared" si="120"/>
        <v>150 mmHG</v>
      </c>
      <c r="M716" s="39" t="str">
        <f t="shared" si="121"/>
        <v>PI.IC.IT.042306.01</v>
      </c>
      <c r="N716" s="39"/>
      <c r="O716" s="39" t="str">
        <f t="shared" si="122"/>
        <v>PH.IC.IT.042306.01</v>
      </c>
      <c r="Q716" s="39" t="str">
        <f t="shared" si="123"/>
        <v>CL.IC.IT.042306.01</v>
      </c>
      <c r="R716" s="39"/>
      <c r="S716" s="39" t="str">
        <f t="shared" ref="S716:S779" si="124">CONCATENATE("DR.",J716,".",K716)</f>
        <v>DR.IC.IT.042306.01</v>
      </c>
      <c r="T716" s="39"/>
      <c r="U716" s="60" t="str">
        <f t="shared" ref="U716:U779" si="125">CONCATENATE("IM.",J716, ".",K716)</f>
        <v>IM.IC.IT.042306.01</v>
      </c>
      <c r="V716" s="59"/>
      <c r="W716" s="60" t="str">
        <f t="shared" ref="W716:W779" si="126">CONCATENATE("GE.",J716, ".",K716)</f>
        <v>GE.IC.IT.042306.01</v>
      </c>
      <c r="AF716" s="35" t="s">
        <v>3326</v>
      </c>
      <c r="AG716" s="35">
        <v>1246</v>
      </c>
      <c r="AH716" s="35" t="s">
        <v>3207</v>
      </c>
      <c r="AI716" s="35">
        <v>1500</v>
      </c>
    </row>
    <row r="717" spans="1:35" s="35" customFormat="1" ht="15">
      <c r="A717" s="35" t="s">
        <v>2189</v>
      </c>
      <c r="C717" s="38" t="s">
        <v>4308</v>
      </c>
      <c r="D717" s="35" t="s">
        <v>4400</v>
      </c>
      <c r="E717" s="38" t="s">
        <v>4366</v>
      </c>
      <c r="F717" s="35" t="s">
        <v>4386</v>
      </c>
      <c r="G717" s="35" t="s">
        <v>4401</v>
      </c>
      <c r="H717" s="38" t="s">
        <v>3298</v>
      </c>
      <c r="I717" s="35" t="s">
        <v>4388</v>
      </c>
      <c r="J717" s="39" t="str">
        <f t="shared" si="119"/>
        <v>IC.IT.042401</v>
      </c>
      <c r="K717" s="38" t="s">
        <v>3298</v>
      </c>
      <c r="L717" s="35" t="str">
        <f t="shared" si="120"/>
        <v>Done: specify date/time</v>
      </c>
      <c r="M717" s="39" t="str">
        <f t="shared" si="121"/>
        <v>PI.IC.IT.042401.01</v>
      </c>
      <c r="N717" s="39"/>
      <c r="O717" s="39" t="str">
        <f t="shared" si="122"/>
        <v>PH.IC.IT.042401.01</v>
      </c>
      <c r="Q717" s="39" t="str">
        <f t="shared" si="123"/>
        <v>CL.IC.IT.042401.01</v>
      </c>
      <c r="R717" s="39"/>
      <c r="S717" s="39" t="str">
        <f t="shared" si="124"/>
        <v>DR.IC.IT.042401.01</v>
      </c>
      <c r="T717" s="39"/>
      <c r="U717" s="60" t="str">
        <f t="shared" si="125"/>
        <v>IM.IC.IT.042401.01</v>
      </c>
      <c r="V717" s="59"/>
      <c r="W717" s="60" t="str">
        <f t="shared" si="126"/>
        <v>GE.IC.IT.042401.01</v>
      </c>
      <c r="AF717" s="35" t="s">
        <v>3326</v>
      </c>
      <c r="AG717" s="35">
        <v>1246</v>
      </c>
      <c r="AH717" s="35" t="s">
        <v>3207</v>
      </c>
      <c r="AI717" s="35">
        <v>1500</v>
      </c>
    </row>
    <row r="718" spans="1:35" s="35" customFormat="1" ht="12" customHeight="1">
      <c r="A718" s="35" t="s">
        <v>2189</v>
      </c>
      <c r="C718" s="38" t="s">
        <v>4308</v>
      </c>
      <c r="E718" s="38" t="s">
        <v>4366</v>
      </c>
      <c r="F718" s="35" t="s">
        <v>4386</v>
      </c>
      <c r="G718" s="35" t="s">
        <v>4402</v>
      </c>
      <c r="H718" s="38" t="s">
        <v>4306</v>
      </c>
      <c r="I718" s="35" t="s">
        <v>4390</v>
      </c>
      <c r="J718" s="39" t="str">
        <f t="shared" si="119"/>
        <v>IC.IT.042402</v>
      </c>
      <c r="K718" s="38" t="s">
        <v>3298</v>
      </c>
      <c r="L718" s="35" t="str">
        <f t="shared" si="120"/>
        <v>Not applicable</v>
      </c>
      <c r="M718" s="39" t="str">
        <f t="shared" si="121"/>
        <v>PI.IC.IT.042402.01</v>
      </c>
      <c r="N718" s="39"/>
      <c r="O718" s="39" t="str">
        <f t="shared" si="122"/>
        <v>PH.IC.IT.042402.01</v>
      </c>
      <c r="Q718" s="39" t="str">
        <f t="shared" si="123"/>
        <v>CL.IC.IT.042402.01</v>
      </c>
      <c r="R718" s="39"/>
      <c r="S718" s="39" t="str">
        <f t="shared" si="124"/>
        <v>DR.IC.IT.042402.01</v>
      </c>
      <c r="T718" s="39"/>
      <c r="U718" s="60" t="str">
        <f t="shared" si="125"/>
        <v>IM.IC.IT.042402.01</v>
      </c>
      <c r="V718" s="59"/>
      <c r="W718" s="60" t="str">
        <f t="shared" si="126"/>
        <v>GE.IC.IT.042402.01</v>
      </c>
      <c r="AF718" s="35" t="s">
        <v>3326</v>
      </c>
      <c r="AG718" s="35">
        <v>1246</v>
      </c>
      <c r="AH718" s="35" t="s">
        <v>3207</v>
      </c>
      <c r="AI718" s="35">
        <v>1500</v>
      </c>
    </row>
    <row r="719" spans="1:35" s="35" customFormat="1" ht="15">
      <c r="A719" s="35" t="s">
        <v>2189</v>
      </c>
      <c r="B719" s="35" t="s">
        <v>3739</v>
      </c>
      <c r="C719" s="38" t="s">
        <v>4265</v>
      </c>
      <c r="D719" s="35" t="s">
        <v>4307</v>
      </c>
      <c r="E719" s="38" t="s">
        <v>3298</v>
      </c>
      <c r="F719" s="35" t="s">
        <v>3740</v>
      </c>
      <c r="G719" s="35" t="s">
        <v>3409</v>
      </c>
      <c r="H719" s="38" t="s">
        <v>3298</v>
      </c>
      <c r="I719" s="35" t="s">
        <v>3410</v>
      </c>
      <c r="J719" s="39" t="str">
        <f t="shared" si="119"/>
        <v>IC.IT.050101</v>
      </c>
      <c r="K719" s="38" t="s">
        <v>3298</v>
      </c>
      <c r="L719" s="35" t="str">
        <f t="shared" si="120"/>
        <v xml:space="preserve">      Within normal limits</v>
      </c>
      <c r="M719" s="39" t="str">
        <f t="shared" si="121"/>
        <v>PI.IC.IT.050101.01</v>
      </c>
      <c r="N719" s="39"/>
      <c r="O719" s="39" t="str">
        <f t="shared" si="122"/>
        <v>PH.IC.IT.050101.01</v>
      </c>
      <c r="Q719" s="39" t="str">
        <f t="shared" si="123"/>
        <v>CL.IC.IT.050101.01</v>
      </c>
      <c r="R719" s="39"/>
      <c r="S719" s="39" t="str">
        <f t="shared" si="124"/>
        <v>DR.IC.IT.050101.01</v>
      </c>
      <c r="T719" s="39"/>
      <c r="U719" s="60" t="str">
        <f t="shared" si="125"/>
        <v>IM.IC.IT.050101.01</v>
      </c>
      <c r="V719" s="59"/>
      <c r="W719" s="60" t="str">
        <f t="shared" si="126"/>
        <v>GE.IC.IT.050101.01</v>
      </c>
      <c r="AH719" s="35" t="s">
        <v>3207</v>
      </c>
      <c r="AI719" s="35">
        <v>1500</v>
      </c>
    </row>
    <row r="720" spans="1:35" s="35" customFormat="1" ht="15">
      <c r="A720" s="35" t="s">
        <v>2189</v>
      </c>
      <c r="C720" s="38" t="s">
        <v>4265</v>
      </c>
      <c r="E720" s="38" t="s">
        <v>3298</v>
      </c>
      <c r="F720" s="35" t="s">
        <v>3740</v>
      </c>
      <c r="G720" s="35" t="s">
        <v>3411</v>
      </c>
      <c r="H720" s="38" t="s">
        <v>3293</v>
      </c>
      <c r="I720" s="35" t="s">
        <v>1926</v>
      </c>
      <c r="J720" s="39" t="str">
        <f t="shared" si="119"/>
        <v>IC.IT.050102</v>
      </c>
      <c r="K720" s="38" t="s">
        <v>3298</v>
      </c>
      <c r="L720" s="35" t="str">
        <f t="shared" si="120"/>
        <v xml:space="preserve">      Approximated</v>
      </c>
      <c r="M720" s="39" t="str">
        <f t="shared" si="121"/>
        <v>PI.IC.IT.050102.01</v>
      </c>
      <c r="N720" s="39"/>
      <c r="O720" s="39" t="str">
        <f t="shared" si="122"/>
        <v>PH.IC.IT.050102.01</v>
      </c>
      <c r="Q720" s="39" t="str">
        <f t="shared" si="123"/>
        <v>CL.IC.IT.050102.01</v>
      </c>
      <c r="R720" s="39"/>
      <c r="S720" s="39" t="str">
        <f t="shared" si="124"/>
        <v>DR.IC.IT.050102.01</v>
      </c>
      <c r="T720" s="39"/>
      <c r="U720" s="60" t="str">
        <f t="shared" si="125"/>
        <v>IM.IC.IT.050102.01</v>
      </c>
      <c r="V720" s="59"/>
      <c r="W720" s="60" t="str">
        <f t="shared" si="126"/>
        <v>GE.IC.IT.050102.01</v>
      </c>
      <c r="AH720" s="35" t="s">
        <v>3207</v>
      </c>
      <c r="AI720" s="35">
        <v>1500</v>
      </c>
    </row>
    <row r="721" spans="1:35" s="35" customFormat="1" ht="15">
      <c r="A721" s="35" t="s">
        <v>2189</v>
      </c>
      <c r="C721" s="38" t="s">
        <v>4265</v>
      </c>
      <c r="E721" s="38" t="s">
        <v>3298</v>
      </c>
      <c r="F721" s="35" t="s">
        <v>3740</v>
      </c>
      <c r="G721" s="35" t="s">
        <v>3412</v>
      </c>
      <c r="H721" s="38" t="s">
        <v>4329</v>
      </c>
      <c r="I721" s="35" t="s">
        <v>3413</v>
      </c>
      <c r="J721" s="39" t="str">
        <f t="shared" si="119"/>
        <v>IC.IT.050103</v>
      </c>
      <c r="K721" s="38" t="s">
        <v>3298</v>
      </c>
      <c r="L721" s="35" t="str">
        <f t="shared" si="120"/>
        <v xml:space="preserve">      Dehiscence</v>
      </c>
      <c r="M721" s="39" t="str">
        <f t="shared" si="121"/>
        <v>PI.IC.IT.050103.01</v>
      </c>
      <c r="N721" s="39"/>
      <c r="O721" s="39" t="str">
        <f t="shared" si="122"/>
        <v>PH.IC.IT.050103.01</v>
      </c>
      <c r="Q721" s="39" t="str">
        <f t="shared" si="123"/>
        <v>CL.IC.IT.050103.01</v>
      </c>
      <c r="R721" s="39"/>
      <c r="S721" s="39" t="str">
        <f t="shared" si="124"/>
        <v>DR.IC.IT.050103.01</v>
      </c>
      <c r="T721" s="39"/>
      <c r="U721" s="60" t="str">
        <f t="shared" si="125"/>
        <v>IM.IC.IT.050103.01</v>
      </c>
      <c r="V721" s="59"/>
      <c r="W721" s="60" t="str">
        <f t="shared" si="126"/>
        <v>GE.IC.IT.050103.01</v>
      </c>
      <c r="AH721" s="35" t="s">
        <v>3207</v>
      </c>
      <c r="AI721" s="35">
        <v>1500</v>
      </c>
    </row>
    <row r="722" spans="1:35" s="35" customFormat="1" ht="15">
      <c r="A722" s="35" t="s">
        <v>2189</v>
      </c>
      <c r="C722" s="38" t="s">
        <v>4265</v>
      </c>
      <c r="E722" s="38" t="s">
        <v>3298</v>
      </c>
      <c r="F722" s="35" t="s">
        <v>3740</v>
      </c>
      <c r="G722" s="35" t="s">
        <v>3414</v>
      </c>
      <c r="H722" s="38" t="s">
        <v>4308</v>
      </c>
      <c r="I722" s="35" t="s">
        <v>2476</v>
      </c>
      <c r="J722" s="39" t="str">
        <f t="shared" si="119"/>
        <v>IC.IT.050104</v>
      </c>
      <c r="K722" s="38" t="s">
        <v>3298</v>
      </c>
      <c r="L722" s="35" t="str">
        <f t="shared" si="120"/>
        <v xml:space="preserve">      Swelling</v>
      </c>
      <c r="M722" s="39" t="str">
        <f t="shared" si="121"/>
        <v>PI.IC.IT.050104.01</v>
      </c>
      <c r="N722" s="39"/>
      <c r="O722" s="39" t="str">
        <f t="shared" si="122"/>
        <v>PH.IC.IT.050104.01</v>
      </c>
      <c r="Q722" s="39" t="str">
        <f t="shared" si="123"/>
        <v>CL.IC.IT.050104.01</v>
      </c>
      <c r="R722" s="39"/>
      <c r="S722" s="39" t="str">
        <f t="shared" si="124"/>
        <v>DR.IC.IT.050104.01</v>
      </c>
      <c r="T722" s="39"/>
      <c r="U722" s="60" t="str">
        <f t="shared" si="125"/>
        <v>IM.IC.IT.050104.01</v>
      </c>
      <c r="V722" s="59"/>
      <c r="W722" s="60" t="str">
        <f t="shared" si="126"/>
        <v>GE.IC.IT.050104.01</v>
      </c>
      <c r="AH722" s="35" t="s">
        <v>3207</v>
      </c>
      <c r="AI722" s="35">
        <v>1500</v>
      </c>
    </row>
    <row r="723" spans="1:35" s="35" customFormat="1" ht="15">
      <c r="A723" s="35" t="s">
        <v>2189</v>
      </c>
      <c r="C723" s="38" t="s">
        <v>4265</v>
      </c>
      <c r="E723" s="38" t="s">
        <v>3298</v>
      </c>
      <c r="F723" s="35" t="s">
        <v>3740</v>
      </c>
      <c r="G723" s="35" t="s">
        <v>3416</v>
      </c>
      <c r="H723" s="38" t="s">
        <v>4265</v>
      </c>
      <c r="I723" s="35" t="s">
        <v>2473</v>
      </c>
      <c r="J723" s="39" t="str">
        <f t="shared" si="119"/>
        <v>IC.IT.050105</v>
      </c>
      <c r="K723" s="38" t="s">
        <v>3298</v>
      </c>
      <c r="L723" s="35" t="str">
        <f t="shared" si="120"/>
        <v xml:space="preserve">      Erythema</v>
      </c>
      <c r="M723" s="39" t="str">
        <f t="shared" si="121"/>
        <v>PI.IC.IT.050105.01</v>
      </c>
      <c r="N723" s="39"/>
      <c r="O723" s="39" t="str">
        <f t="shared" si="122"/>
        <v>PH.IC.IT.050105.01</v>
      </c>
      <c r="Q723" s="39" t="str">
        <f t="shared" si="123"/>
        <v>CL.IC.IT.050105.01</v>
      </c>
      <c r="R723" s="39"/>
      <c r="S723" s="39" t="str">
        <f t="shared" si="124"/>
        <v>DR.IC.IT.050105.01</v>
      </c>
      <c r="T723" s="39"/>
      <c r="U723" s="60" t="str">
        <f t="shared" si="125"/>
        <v>IM.IC.IT.050105.01</v>
      </c>
      <c r="V723" s="59"/>
      <c r="W723" s="60" t="str">
        <f t="shared" si="126"/>
        <v>GE.IC.IT.050105.01</v>
      </c>
      <c r="AH723" s="35" t="s">
        <v>3207</v>
      </c>
      <c r="AI723" s="35">
        <v>1500</v>
      </c>
    </row>
    <row r="724" spans="1:35" s="35" customFormat="1" ht="15">
      <c r="A724" s="35" t="s">
        <v>2189</v>
      </c>
      <c r="C724" s="38" t="s">
        <v>4265</v>
      </c>
      <c r="E724" s="38" t="s">
        <v>3298</v>
      </c>
      <c r="F724" s="35" t="s">
        <v>3740</v>
      </c>
      <c r="G724" s="35" t="s">
        <v>3418</v>
      </c>
      <c r="H724" s="38" t="s">
        <v>4309</v>
      </c>
      <c r="I724" s="35" t="s">
        <v>584</v>
      </c>
      <c r="J724" s="39" t="str">
        <f t="shared" si="119"/>
        <v>IC.IT.050106</v>
      </c>
      <c r="K724" s="38" t="s">
        <v>3298</v>
      </c>
      <c r="L724" s="35" t="str">
        <f t="shared" si="120"/>
        <v xml:space="preserve">      Bruising</v>
      </c>
      <c r="M724" s="39" t="str">
        <f t="shared" si="121"/>
        <v>PI.IC.IT.050106.01</v>
      </c>
      <c r="N724" s="39"/>
      <c r="O724" s="39" t="str">
        <f t="shared" si="122"/>
        <v>PH.IC.IT.050106.01</v>
      </c>
      <c r="Q724" s="39" t="str">
        <f t="shared" si="123"/>
        <v>CL.IC.IT.050106.01</v>
      </c>
      <c r="R724" s="39"/>
      <c r="S724" s="39" t="str">
        <f t="shared" si="124"/>
        <v>DR.IC.IT.050106.01</v>
      </c>
      <c r="T724" s="39"/>
      <c r="U724" s="60" t="str">
        <f t="shared" si="125"/>
        <v>IM.IC.IT.050106.01</v>
      </c>
      <c r="V724" s="59"/>
      <c r="W724" s="60" t="str">
        <f t="shared" si="126"/>
        <v>GE.IC.IT.050106.01</v>
      </c>
      <c r="AH724" s="35" t="s">
        <v>3207</v>
      </c>
      <c r="AI724" s="35">
        <v>1500</v>
      </c>
    </row>
    <row r="725" spans="1:35" s="35" customFormat="1" ht="15">
      <c r="A725" s="35" t="s">
        <v>2189</v>
      </c>
      <c r="C725" s="38" t="s">
        <v>4265</v>
      </c>
      <c r="E725" s="38" t="s">
        <v>3298</v>
      </c>
      <c r="F725" s="35" t="s">
        <v>3740</v>
      </c>
      <c r="G725" s="35" t="s">
        <v>3717</v>
      </c>
      <c r="H725" s="38" t="s">
        <v>4311</v>
      </c>
      <c r="I725" s="35" t="s">
        <v>3420</v>
      </c>
      <c r="J725" s="39" t="str">
        <f t="shared" si="119"/>
        <v>IC.IT.050107</v>
      </c>
      <c r="K725" s="38" t="s">
        <v>3298</v>
      </c>
      <c r="L725" s="35" t="str">
        <f t="shared" si="120"/>
        <v xml:space="preserve">      Evisceration</v>
      </c>
      <c r="M725" s="39" t="str">
        <f t="shared" si="121"/>
        <v>PI.IC.IT.050107.01</v>
      </c>
      <c r="N725" s="39"/>
      <c r="O725" s="39" t="str">
        <f t="shared" si="122"/>
        <v>PH.IC.IT.050107.01</v>
      </c>
      <c r="Q725" s="39" t="str">
        <f t="shared" si="123"/>
        <v>CL.IC.IT.050107.01</v>
      </c>
      <c r="R725" s="39"/>
      <c r="S725" s="39" t="str">
        <f t="shared" si="124"/>
        <v>DR.IC.IT.050107.01</v>
      </c>
      <c r="T725" s="39"/>
      <c r="U725" s="60" t="str">
        <f t="shared" si="125"/>
        <v>IM.IC.IT.050107.01</v>
      </c>
      <c r="V725" s="59"/>
      <c r="W725" s="60" t="str">
        <f t="shared" si="126"/>
        <v>GE.IC.IT.050107.01</v>
      </c>
      <c r="AH725" s="35" t="s">
        <v>3207</v>
      </c>
      <c r="AI725" s="35">
        <v>1500</v>
      </c>
    </row>
    <row r="726" spans="1:35" s="35" customFormat="1" ht="15">
      <c r="A726" s="35" t="s">
        <v>2189</v>
      </c>
      <c r="C726" s="38" t="s">
        <v>4265</v>
      </c>
      <c r="E726" s="38" t="s">
        <v>3298</v>
      </c>
      <c r="F726" s="35" t="s">
        <v>3740</v>
      </c>
      <c r="G726" s="35" t="s">
        <v>3421</v>
      </c>
      <c r="H726" s="38" t="s">
        <v>4312</v>
      </c>
      <c r="I726" s="35" t="s">
        <v>3423</v>
      </c>
      <c r="J726" s="39" t="str">
        <f t="shared" si="119"/>
        <v>IC.IT.050108</v>
      </c>
      <c r="K726" s="38" t="s">
        <v>3298</v>
      </c>
      <c r="L726" s="35" t="str">
        <f t="shared" si="120"/>
        <v xml:space="preserve">      Unable to assess due to dressing</v>
      </c>
      <c r="M726" s="39" t="str">
        <f t="shared" si="121"/>
        <v>PI.IC.IT.050108.01</v>
      </c>
      <c r="N726" s="39"/>
      <c r="O726" s="39" t="str">
        <f t="shared" si="122"/>
        <v>PH.IC.IT.050108.01</v>
      </c>
      <c r="Q726" s="39" t="str">
        <f t="shared" si="123"/>
        <v>CL.IC.IT.050108.01</v>
      </c>
      <c r="R726" s="39"/>
      <c r="S726" s="39" t="str">
        <f t="shared" si="124"/>
        <v>DR.IC.IT.050108.01</v>
      </c>
      <c r="T726" s="39"/>
      <c r="U726" s="60" t="str">
        <f t="shared" si="125"/>
        <v>IM.IC.IT.050108.01</v>
      </c>
      <c r="V726" s="59"/>
      <c r="W726" s="60" t="str">
        <f t="shared" si="126"/>
        <v>GE.IC.IT.050108.01</v>
      </c>
      <c r="AH726" s="35" t="s">
        <v>3207</v>
      </c>
      <c r="AI726" s="35">
        <v>1500</v>
      </c>
    </row>
    <row r="727" spans="1:35" s="35" customFormat="1" ht="15">
      <c r="A727" s="35" t="s">
        <v>2189</v>
      </c>
      <c r="C727" s="38" t="s">
        <v>4265</v>
      </c>
      <c r="E727" s="38" t="s">
        <v>3298</v>
      </c>
      <c r="F727" s="35" t="s">
        <v>3740</v>
      </c>
      <c r="G727" s="35" t="s">
        <v>3424</v>
      </c>
      <c r="H727" s="38" t="s">
        <v>4313</v>
      </c>
      <c r="I727" s="35" t="s">
        <v>1396</v>
      </c>
      <c r="J727" s="39" t="str">
        <f t="shared" si="119"/>
        <v>IC.IT.050109</v>
      </c>
      <c r="K727" s="38" t="s">
        <v>3298</v>
      </c>
      <c r="L727" s="35" t="str">
        <f t="shared" si="120"/>
        <v xml:space="preserve">      Other: specify</v>
      </c>
      <c r="M727" s="39" t="str">
        <f t="shared" si="121"/>
        <v>PI.IC.IT.050109.01</v>
      </c>
      <c r="N727" s="39"/>
      <c r="O727" s="39" t="str">
        <f t="shared" si="122"/>
        <v>PH.IC.IT.050109.01</v>
      </c>
      <c r="Q727" s="39" t="str">
        <f t="shared" si="123"/>
        <v>CL.IC.IT.050109.01</v>
      </c>
      <c r="R727" s="39"/>
      <c r="S727" s="39" t="str">
        <f t="shared" si="124"/>
        <v>DR.IC.IT.050109.01</v>
      </c>
      <c r="T727" s="39"/>
      <c r="U727" s="60" t="str">
        <f t="shared" si="125"/>
        <v>IM.IC.IT.050109.01</v>
      </c>
      <c r="V727" s="59"/>
      <c r="W727" s="60" t="str">
        <f t="shared" si="126"/>
        <v>GE.IC.IT.050109.01</v>
      </c>
      <c r="AH727" s="35" t="s">
        <v>3207</v>
      </c>
      <c r="AI727" s="35">
        <v>1500</v>
      </c>
    </row>
    <row r="728" spans="1:35" s="35" customFormat="1" ht="15">
      <c r="A728" s="35" t="s">
        <v>2189</v>
      </c>
      <c r="C728" s="38" t="s">
        <v>4265</v>
      </c>
      <c r="E728" s="38" t="s">
        <v>3298</v>
      </c>
      <c r="F728" s="35" t="s">
        <v>4414</v>
      </c>
      <c r="G728" s="38" t="s">
        <v>4314</v>
      </c>
      <c r="H728" s="38" t="s">
        <v>3331</v>
      </c>
      <c r="I728" s="38" t="s">
        <v>4315</v>
      </c>
      <c r="J728" s="39" t="str">
        <f t="shared" si="119"/>
        <v>IC.IT.050110</v>
      </c>
      <c r="K728" s="38" t="s">
        <v>3298</v>
      </c>
      <c r="L728" s="35" t="str">
        <f t="shared" si="120"/>
        <v xml:space="preserve">  Unable to assess</v>
      </c>
      <c r="M728" s="39" t="str">
        <f t="shared" si="121"/>
        <v>PI.IC.IT.050110.01</v>
      </c>
      <c r="N728" s="39"/>
      <c r="O728" s="39" t="str">
        <f t="shared" si="122"/>
        <v>PH.IC.IT.050110.01</v>
      </c>
      <c r="Q728" s="39" t="str">
        <f t="shared" si="123"/>
        <v>CL.IC.IT.050110.01</v>
      </c>
      <c r="R728" s="39"/>
      <c r="S728" s="39" t="str">
        <f t="shared" si="124"/>
        <v>DR.IC.IT.050110.01</v>
      </c>
      <c r="T728" s="39"/>
      <c r="U728" s="60" t="str">
        <f t="shared" si="125"/>
        <v>IM.IC.IT.050110.01</v>
      </c>
      <c r="V728" s="59"/>
      <c r="W728" s="60" t="str">
        <f t="shared" si="126"/>
        <v>GE.IC.IT.050110.01</v>
      </c>
      <c r="Y728" s="35">
        <v>146</v>
      </c>
      <c r="AH728" s="35" t="s">
        <v>3207</v>
      </c>
      <c r="AI728" s="35">
        <v>1500</v>
      </c>
    </row>
    <row r="729" spans="1:35" s="35" customFormat="1" ht="15">
      <c r="A729" s="35" t="s">
        <v>2189</v>
      </c>
      <c r="C729" s="38" t="s">
        <v>4265</v>
      </c>
      <c r="E729" s="38" t="s">
        <v>3298</v>
      </c>
      <c r="F729" s="35" t="s">
        <v>4414</v>
      </c>
      <c r="G729" s="38" t="s">
        <v>4316</v>
      </c>
      <c r="H729" s="38" t="s">
        <v>4317</v>
      </c>
      <c r="I729" s="38" t="s">
        <v>4318</v>
      </c>
      <c r="J729" s="39" t="str">
        <f t="shared" si="119"/>
        <v>IC.IT.050111</v>
      </c>
      <c r="K729" s="38" t="s">
        <v>3298</v>
      </c>
      <c r="L729" s="35" t="str">
        <f t="shared" si="120"/>
        <v xml:space="preserve"> Date/Time specify</v>
      </c>
      <c r="M729" s="39" t="str">
        <f t="shared" si="121"/>
        <v>PI.IC.IT.050111.01</v>
      </c>
      <c r="N729" s="39"/>
      <c r="O729" s="39" t="str">
        <f t="shared" si="122"/>
        <v>PH.IC.IT.050111.01</v>
      </c>
      <c r="Q729" s="39" t="str">
        <f t="shared" si="123"/>
        <v>CL.IC.IT.050111.01</v>
      </c>
      <c r="R729" s="39"/>
      <c r="S729" s="39" t="str">
        <f t="shared" si="124"/>
        <v>DR.IC.IT.050111.01</v>
      </c>
      <c r="T729" s="39"/>
      <c r="U729" s="60" t="str">
        <f t="shared" si="125"/>
        <v>IM.IC.IT.050111.01</v>
      </c>
      <c r="V729" s="59"/>
      <c r="W729" s="60" t="str">
        <f t="shared" si="126"/>
        <v>GE.IC.IT.050111.01</v>
      </c>
      <c r="Y729" s="35">
        <v>798</v>
      </c>
      <c r="AH729" s="35" t="s">
        <v>3207</v>
      </c>
      <c r="AI729" s="35">
        <v>1500</v>
      </c>
    </row>
    <row r="730" spans="1:35" s="35" customFormat="1" ht="15">
      <c r="A730" s="35" t="s">
        <v>2189</v>
      </c>
      <c r="C730" s="38" t="s">
        <v>4265</v>
      </c>
      <c r="D730" s="35" t="s">
        <v>4319</v>
      </c>
      <c r="E730" s="38" t="s">
        <v>3293</v>
      </c>
      <c r="F730" s="35" t="s">
        <v>3740</v>
      </c>
      <c r="G730" s="35" t="s">
        <v>3425</v>
      </c>
      <c r="H730" s="38" t="s">
        <v>3298</v>
      </c>
      <c r="I730" s="35" t="s">
        <v>3426</v>
      </c>
      <c r="J730" s="39" t="str">
        <f t="shared" si="119"/>
        <v>IC.IT.050201</v>
      </c>
      <c r="K730" s="38" t="s">
        <v>3298</v>
      </c>
      <c r="L730" s="35" t="str">
        <f t="shared" si="120"/>
        <v xml:space="preserve">     Unchanged</v>
      </c>
      <c r="M730" s="39" t="str">
        <f t="shared" si="121"/>
        <v>PI.IC.IT.050201.01</v>
      </c>
      <c r="N730" s="39"/>
      <c r="O730" s="39" t="str">
        <f t="shared" si="122"/>
        <v>PH.IC.IT.050201.01</v>
      </c>
      <c r="Q730" s="39" t="str">
        <f t="shared" si="123"/>
        <v>CL.IC.IT.050201.01</v>
      </c>
      <c r="R730" s="39"/>
      <c r="S730" s="39" t="str">
        <f t="shared" si="124"/>
        <v>DR.IC.IT.050201.01</v>
      </c>
      <c r="T730" s="39"/>
      <c r="U730" s="60" t="str">
        <f t="shared" si="125"/>
        <v>IM.IC.IT.050201.01</v>
      </c>
      <c r="V730" s="59"/>
      <c r="W730" s="60" t="str">
        <f t="shared" si="126"/>
        <v>GE.IC.IT.050201.01</v>
      </c>
      <c r="AH730" s="35" t="s">
        <v>3207</v>
      </c>
      <c r="AI730" s="35">
        <v>1500</v>
      </c>
    </row>
    <row r="731" spans="1:35" s="35" customFormat="1" ht="15">
      <c r="A731" s="35" t="s">
        <v>2189</v>
      </c>
      <c r="C731" s="38" t="s">
        <v>4265</v>
      </c>
      <c r="E731" s="38" t="s">
        <v>3293</v>
      </c>
      <c r="F731" s="35" t="s">
        <v>3740</v>
      </c>
      <c r="G731" s="35" t="s">
        <v>3427</v>
      </c>
      <c r="H731" s="38" t="s">
        <v>3293</v>
      </c>
      <c r="I731" s="35" t="s">
        <v>2546</v>
      </c>
      <c r="J731" s="39" t="str">
        <f t="shared" si="119"/>
        <v>IC.IT.050202</v>
      </c>
      <c r="K731" s="38" t="s">
        <v>3298</v>
      </c>
      <c r="L731" s="35" t="str">
        <f t="shared" si="120"/>
        <v xml:space="preserve">      Decreasing</v>
      </c>
      <c r="M731" s="39" t="str">
        <f t="shared" si="121"/>
        <v>PI.IC.IT.050202.01</v>
      </c>
      <c r="N731" s="39"/>
      <c r="O731" s="39" t="str">
        <f t="shared" si="122"/>
        <v>PH.IC.IT.050202.01</v>
      </c>
      <c r="Q731" s="39" t="str">
        <f t="shared" si="123"/>
        <v>CL.IC.IT.050202.01</v>
      </c>
      <c r="R731" s="39"/>
      <c r="S731" s="39" t="str">
        <f t="shared" si="124"/>
        <v>DR.IC.IT.050202.01</v>
      </c>
      <c r="T731" s="39"/>
      <c r="U731" s="60" t="str">
        <f t="shared" si="125"/>
        <v>IM.IC.IT.050202.01</v>
      </c>
      <c r="V731" s="59"/>
      <c r="W731" s="60" t="str">
        <f t="shared" si="126"/>
        <v>GE.IC.IT.050202.01</v>
      </c>
      <c r="AH731" s="35" t="s">
        <v>3207</v>
      </c>
      <c r="AI731" s="35">
        <v>1500</v>
      </c>
    </row>
    <row r="732" spans="1:35" s="35" customFormat="1" ht="15">
      <c r="A732" s="35" t="s">
        <v>2189</v>
      </c>
      <c r="C732" s="38" t="s">
        <v>4265</v>
      </c>
      <c r="E732" s="38" t="s">
        <v>3293</v>
      </c>
      <c r="F732" s="35" t="s">
        <v>3740</v>
      </c>
      <c r="G732" s="35" t="s">
        <v>3428</v>
      </c>
      <c r="H732" s="38" t="s">
        <v>4329</v>
      </c>
      <c r="I732" s="35" t="s">
        <v>2548</v>
      </c>
      <c r="J732" s="39" t="str">
        <f t="shared" si="119"/>
        <v>IC.IT.050203</v>
      </c>
      <c r="K732" s="38" t="s">
        <v>3298</v>
      </c>
      <c r="L732" s="35" t="str">
        <f t="shared" si="120"/>
        <v xml:space="preserve">      Increasing</v>
      </c>
      <c r="M732" s="39" t="str">
        <f t="shared" si="121"/>
        <v>PI.IC.IT.050203.01</v>
      </c>
      <c r="N732" s="39"/>
      <c r="O732" s="39" t="str">
        <f t="shared" si="122"/>
        <v>PH.IC.IT.050203.01</v>
      </c>
      <c r="Q732" s="39" t="str">
        <f t="shared" si="123"/>
        <v>CL.IC.IT.050203.01</v>
      </c>
      <c r="R732" s="39"/>
      <c r="S732" s="39" t="str">
        <f t="shared" si="124"/>
        <v>DR.IC.IT.050203.01</v>
      </c>
      <c r="T732" s="39"/>
      <c r="U732" s="60" t="str">
        <f t="shared" si="125"/>
        <v>IM.IC.IT.050203.01</v>
      </c>
      <c r="V732" s="59"/>
      <c r="W732" s="60" t="str">
        <f t="shared" si="126"/>
        <v>GE.IC.IT.050203.01</v>
      </c>
      <c r="AH732" s="35" t="s">
        <v>3207</v>
      </c>
      <c r="AI732" s="35">
        <v>1500</v>
      </c>
    </row>
    <row r="733" spans="1:35" s="35" customFormat="1" ht="15">
      <c r="A733" s="35" t="s">
        <v>2189</v>
      </c>
      <c r="C733" s="38" t="s">
        <v>4265</v>
      </c>
      <c r="E733" s="38" t="s">
        <v>3293</v>
      </c>
      <c r="F733" s="35" t="s">
        <v>3740</v>
      </c>
      <c r="G733" s="35" t="s">
        <v>3429</v>
      </c>
      <c r="H733" s="38" t="s">
        <v>4308</v>
      </c>
      <c r="I733" s="35" t="s">
        <v>3430</v>
      </c>
      <c r="J733" s="39" t="str">
        <f t="shared" si="119"/>
        <v>IC.IT.050204</v>
      </c>
      <c r="K733" s="38" t="s">
        <v>3298</v>
      </c>
      <c r="L733" s="35" t="str">
        <f t="shared" si="120"/>
        <v xml:space="preserve">     Site marked, date/time:  specify</v>
      </c>
      <c r="M733" s="39" t="str">
        <f t="shared" si="121"/>
        <v>PI.IC.IT.050204.01</v>
      </c>
      <c r="N733" s="39"/>
      <c r="O733" s="39" t="str">
        <f t="shared" si="122"/>
        <v>PH.IC.IT.050204.01</v>
      </c>
      <c r="Q733" s="39" t="str">
        <f t="shared" si="123"/>
        <v>CL.IC.IT.050204.01</v>
      </c>
      <c r="R733" s="39"/>
      <c r="S733" s="39" t="str">
        <f t="shared" si="124"/>
        <v>DR.IC.IT.050204.01</v>
      </c>
      <c r="T733" s="39"/>
      <c r="U733" s="60" t="str">
        <f t="shared" si="125"/>
        <v>IM.IC.IT.050204.01</v>
      </c>
      <c r="V733" s="59"/>
      <c r="W733" s="60" t="str">
        <f t="shared" si="126"/>
        <v>GE.IC.IT.050204.01</v>
      </c>
      <c r="AH733" s="35" t="s">
        <v>3207</v>
      </c>
      <c r="AI733" s="35">
        <v>1500</v>
      </c>
    </row>
    <row r="734" spans="1:35" s="35" customFormat="1" ht="15">
      <c r="A734" s="35" t="s">
        <v>2189</v>
      </c>
      <c r="C734" s="38" t="s">
        <v>4265</v>
      </c>
      <c r="D734" s="35" t="s">
        <v>4320</v>
      </c>
      <c r="E734" s="38" t="s">
        <v>4329</v>
      </c>
      <c r="F734" s="35" t="s">
        <v>3740</v>
      </c>
      <c r="G734" s="35" t="s">
        <v>3431</v>
      </c>
      <c r="H734" s="38" t="s">
        <v>3298</v>
      </c>
      <c r="I734" s="35" t="s">
        <v>1931</v>
      </c>
      <c r="J734" s="39" t="str">
        <f t="shared" si="119"/>
        <v>IC.IT.050301</v>
      </c>
      <c r="K734" s="38" t="s">
        <v>3298</v>
      </c>
      <c r="L734" s="35" t="str">
        <f t="shared" si="120"/>
        <v xml:space="preserve">      Consistent with body temperature</v>
      </c>
      <c r="M734" s="39" t="str">
        <f t="shared" si="121"/>
        <v>PI.IC.IT.050301.01</v>
      </c>
      <c r="N734" s="39"/>
      <c r="O734" s="39" t="str">
        <f t="shared" si="122"/>
        <v>PH.IC.IT.050301.01</v>
      </c>
      <c r="Q734" s="39" t="str">
        <f t="shared" si="123"/>
        <v>CL.IC.IT.050301.01</v>
      </c>
      <c r="R734" s="39"/>
      <c r="S734" s="39" t="str">
        <f t="shared" si="124"/>
        <v>DR.IC.IT.050301.01</v>
      </c>
      <c r="T734" s="39"/>
      <c r="U734" s="60" t="str">
        <f t="shared" si="125"/>
        <v>IM.IC.IT.050301.01</v>
      </c>
      <c r="V734" s="59"/>
      <c r="W734" s="60" t="str">
        <f t="shared" si="126"/>
        <v>GE.IC.IT.050301.01</v>
      </c>
      <c r="AH734" s="35" t="s">
        <v>3207</v>
      </c>
      <c r="AI734" s="35">
        <v>1500</v>
      </c>
    </row>
    <row r="735" spans="1:35" s="35" customFormat="1" ht="15">
      <c r="A735" s="35" t="s">
        <v>2189</v>
      </c>
      <c r="C735" s="38" t="s">
        <v>4265</v>
      </c>
      <c r="E735" s="38" t="s">
        <v>4329</v>
      </c>
      <c r="F735" s="35" t="s">
        <v>3740</v>
      </c>
      <c r="G735" s="35" t="s">
        <v>3432</v>
      </c>
      <c r="H735" s="38" t="s">
        <v>3293</v>
      </c>
      <c r="I735" s="35" t="s">
        <v>3433</v>
      </c>
      <c r="J735" s="39" t="str">
        <f t="shared" si="119"/>
        <v>IC.IT.050302</v>
      </c>
      <c r="K735" s="38" t="s">
        <v>3298</v>
      </c>
      <c r="L735" s="35" t="str">
        <f t="shared" si="120"/>
        <v xml:space="preserve">      Warmer than general body temperature</v>
      </c>
      <c r="M735" s="39" t="str">
        <f t="shared" si="121"/>
        <v>PI.IC.IT.050302.01</v>
      </c>
      <c r="N735" s="39"/>
      <c r="O735" s="39" t="str">
        <f t="shared" si="122"/>
        <v>PH.IC.IT.050302.01</v>
      </c>
      <c r="Q735" s="39" t="str">
        <f t="shared" si="123"/>
        <v>CL.IC.IT.050302.01</v>
      </c>
      <c r="R735" s="39"/>
      <c r="S735" s="39" t="str">
        <f t="shared" si="124"/>
        <v>DR.IC.IT.050302.01</v>
      </c>
      <c r="T735" s="39"/>
      <c r="U735" s="60" t="str">
        <f t="shared" si="125"/>
        <v>IM.IC.IT.050302.01</v>
      </c>
      <c r="V735" s="59"/>
      <c r="W735" s="60" t="str">
        <f t="shared" si="126"/>
        <v>GE.IC.IT.050302.01</v>
      </c>
      <c r="AH735" s="35" t="s">
        <v>3207</v>
      </c>
      <c r="AI735" s="35">
        <v>1500</v>
      </c>
    </row>
    <row r="736" spans="1:35" s="35" customFormat="1" ht="15">
      <c r="A736" s="35" t="s">
        <v>2189</v>
      </c>
      <c r="C736" s="38" t="s">
        <v>4265</v>
      </c>
      <c r="E736" s="38" t="s">
        <v>4329</v>
      </c>
      <c r="F736" s="35" t="s">
        <v>3740</v>
      </c>
      <c r="G736" s="35" t="s">
        <v>3434</v>
      </c>
      <c r="H736" s="38" t="s">
        <v>4329</v>
      </c>
      <c r="I736" s="35" t="s">
        <v>3435</v>
      </c>
      <c r="J736" s="39" t="str">
        <f t="shared" si="119"/>
        <v>IC.IT.050303</v>
      </c>
      <c r="K736" s="38" t="s">
        <v>3298</v>
      </c>
      <c r="L736" s="35" t="str">
        <f t="shared" si="120"/>
        <v xml:space="preserve">      Warmer than opposite body part</v>
      </c>
      <c r="M736" s="39" t="str">
        <f t="shared" si="121"/>
        <v>PI.IC.IT.050303.01</v>
      </c>
      <c r="N736" s="39"/>
      <c r="O736" s="39" t="str">
        <f t="shared" si="122"/>
        <v>PH.IC.IT.050303.01</v>
      </c>
      <c r="Q736" s="39" t="str">
        <f t="shared" si="123"/>
        <v>CL.IC.IT.050303.01</v>
      </c>
      <c r="R736" s="39"/>
      <c r="S736" s="39" t="str">
        <f t="shared" si="124"/>
        <v>DR.IC.IT.050303.01</v>
      </c>
      <c r="T736" s="39"/>
      <c r="U736" s="60" t="str">
        <f t="shared" si="125"/>
        <v>IM.IC.IT.050303.01</v>
      </c>
      <c r="V736" s="59"/>
      <c r="W736" s="60" t="str">
        <f t="shared" si="126"/>
        <v>GE.IC.IT.050303.01</v>
      </c>
      <c r="AH736" s="35" t="s">
        <v>3207</v>
      </c>
      <c r="AI736" s="35">
        <v>1500</v>
      </c>
    </row>
    <row r="737" spans="1:35" s="35" customFormat="1" ht="15">
      <c r="A737" s="35" t="s">
        <v>2189</v>
      </c>
      <c r="C737" s="38" t="s">
        <v>4265</v>
      </c>
      <c r="E737" s="38" t="s">
        <v>4329</v>
      </c>
      <c r="F737" s="35" t="s">
        <v>3740</v>
      </c>
      <c r="G737" s="35" t="s">
        <v>3436</v>
      </c>
      <c r="H737" s="38" t="s">
        <v>4308</v>
      </c>
      <c r="I737" s="35" t="s">
        <v>3437</v>
      </c>
      <c r="J737" s="39" t="str">
        <f t="shared" si="119"/>
        <v>IC.IT.050304</v>
      </c>
      <c r="K737" s="38" t="s">
        <v>3298</v>
      </c>
      <c r="L737" s="35" t="str">
        <f t="shared" si="120"/>
        <v xml:space="preserve">      Cooler than general body temperature</v>
      </c>
      <c r="M737" s="39" t="str">
        <f t="shared" si="121"/>
        <v>PI.IC.IT.050304.01</v>
      </c>
      <c r="N737" s="39"/>
      <c r="O737" s="39" t="str">
        <f t="shared" si="122"/>
        <v>PH.IC.IT.050304.01</v>
      </c>
      <c r="Q737" s="39" t="str">
        <f t="shared" si="123"/>
        <v>CL.IC.IT.050304.01</v>
      </c>
      <c r="R737" s="39"/>
      <c r="S737" s="39" t="str">
        <f t="shared" si="124"/>
        <v>DR.IC.IT.050304.01</v>
      </c>
      <c r="T737" s="39"/>
      <c r="U737" s="60" t="str">
        <f t="shared" si="125"/>
        <v>IM.IC.IT.050304.01</v>
      </c>
      <c r="V737" s="59"/>
      <c r="W737" s="60" t="str">
        <f t="shared" si="126"/>
        <v>GE.IC.IT.050304.01</v>
      </c>
      <c r="AH737" s="35" t="s">
        <v>3207</v>
      </c>
      <c r="AI737" s="35">
        <v>1500</v>
      </c>
    </row>
    <row r="738" spans="1:35" s="35" customFormat="1" ht="15">
      <c r="A738" s="35" t="s">
        <v>2189</v>
      </c>
      <c r="C738" s="38" t="s">
        <v>4265</v>
      </c>
      <c r="E738" s="38" t="s">
        <v>4329</v>
      </c>
      <c r="F738" s="35" t="s">
        <v>3740</v>
      </c>
      <c r="G738" s="35" t="s">
        <v>3438</v>
      </c>
      <c r="H738" s="38" t="s">
        <v>4265</v>
      </c>
      <c r="I738" s="35" t="s">
        <v>3439</v>
      </c>
      <c r="J738" s="39" t="str">
        <f t="shared" si="119"/>
        <v>IC.IT.050305</v>
      </c>
      <c r="K738" s="38" t="s">
        <v>3298</v>
      </c>
      <c r="L738" s="35" t="str">
        <f t="shared" si="120"/>
        <v xml:space="preserve">      Cooler than opposite body part</v>
      </c>
      <c r="M738" s="39" t="str">
        <f t="shared" si="121"/>
        <v>PI.IC.IT.050305.01</v>
      </c>
      <c r="N738" s="39"/>
      <c r="O738" s="39" t="str">
        <f t="shared" si="122"/>
        <v>PH.IC.IT.050305.01</v>
      </c>
      <c r="Q738" s="39" t="str">
        <f t="shared" si="123"/>
        <v>CL.IC.IT.050305.01</v>
      </c>
      <c r="R738" s="39"/>
      <c r="S738" s="39" t="str">
        <f t="shared" si="124"/>
        <v>DR.IC.IT.050305.01</v>
      </c>
      <c r="T738" s="39"/>
      <c r="U738" s="60" t="str">
        <f t="shared" si="125"/>
        <v>IM.IC.IT.050305.01</v>
      </c>
      <c r="V738" s="59"/>
      <c r="W738" s="60" t="str">
        <f t="shared" si="126"/>
        <v>GE.IC.IT.050305.01</v>
      </c>
      <c r="AH738" s="35" t="s">
        <v>3207</v>
      </c>
      <c r="AI738" s="35">
        <v>1500</v>
      </c>
    </row>
    <row r="739" spans="1:35" s="35" customFormat="1" ht="15">
      <c r="A739" s="35" t="s">
        <v>4321</v>
      </c>
      <c r="C739" s="38" t="s">
        <v>4265</v>
      </c>
      <c r="E739" s="38" t="s">
        <v>4329</v>
      </c>
      <c r="F739" s="35" t="s">
        <v>4414</v>
      </c>
      <c r="G739" s="38" t="s">
        <v>4323</v>
      </c>
      <c r="H739" s="38" t="s">
        <v>4309</v>
      </c>
      <c r="I739" s="38" t="s">
        <v>4315</v>
      </c>
      <c r="J739" s="39" t="str">
        <f t="shared" si="119"/>
        <v>IC.IT.050306</v>
      </c>
      <c r="K739" s="38" t="s">
        <v>3298</v>
      </c>
      <c r="L739" s="35" t="str">
        <f t="shared" si="120"/>
        <v xml:space="preserve"> Unable to Assess</v>
      </c>
      <c r="M739" s="39" t="str">
        <f t="shared" si="121"/>
        <v>PI.IC.IT.050306.01</v>
      </c>
      <c r="N739" s="39"/>
      <c r="O739" s="39" t="str">
        <f t="shared" si="122"/>
        <v>PH.IC.IT.050306.01</v>
      </c>
      <c r="Q739" s="39" t="str">
        <f t="shared" si="123"/>
        <v>CL.IC.IT.050306.01</v>
      </c>
      <c r="R739" s="39"/>
      <c r="S739" s="39" t="str">
        <f t="shared" si="124"/>
        <v>DR.IC.IT.050306.01</v>
      </c>
      <c r="T739" s="39"/>
      <c r="U739" s="60" t="str">
        <f t="shared" si="125"/>
        <v>IM.IC.IT.050306.01</v>
      </c>
      <c r="V739" s="59"/>
      <c r="W739" s="60" t="str">
        <f t="shared" si="126"/>
        <v>GE.IC.IT.050306.01</v>
      </c>
      <c r="Y739" s="35">
        <v>147</v>
      </c>
      <c r="AH739" s="35" t="s">
        <v>3207</v>
      </c>
      <c r="AI739" s="35">
        <v>1500</v>
      </c>
    </row>
    <row r="740" spans="1:35" s="35" customFormat="1" ht="15">
      <c r="A740" s="35" t="s">
        <v>2189</v>
      </c>
      <c r="C740" s="38" t="s">
        <v>4265</v>
      </c>
      <c r="D740" s="35" t="s">
        <v>4324</v>
      </c>
      <c r="E740" s="38" t="s">
        <v>4263</v>
      </c>
      <c r="F740" s="35" t="s">
        <v>3740</v>
      </c>
      <c r="G740" s="35" t="s">
        <v>3441</v>
      </c>
      <c r="H740" s="38" t="s">
        <v>3298</v>
      </c>
      <c r="I740" s="35" t="s">
        <v>3442</v>
      </c>
      <c r="J740" s="39" t="str">
        <f t="shared" si="119"/>
        <v>IC.IT.050401</v>
      </c>
      <c r="K740" s="38" t="s">
        <v>3298</v>
      </c>
      <c r="L740" s="35" t="str">
        <f t="shared" si="120"/>
        <v xml:space="preserve">      Staples</v>
      </c>
      <c r="M740" s="39" t="str">
        <f t="shared" si="121"/>
        <v>PI.IC.IT.050401.01</v>
      </c>
      <c r="N740" s="39"/>
      <c r="O740" s="39" t="str">
        <f t="shared" si="122"/>
        <v>PH.IC.IT.050401.01</v>
      </c>
      <c r="Q740" s="39" t="str">
        <f t="shared" si="123"/>
        <v>CL.IC.IT.050401.01</v>
      </c>
      <c r="R740" s="39"/>
      <c r="S740" s="39" t="str">
        <f t="shared" si="124"/>
        <v>DR.IC.IT.050401.01</v>
      </c>
      <c r="T740" s="39"/>
      <c r="U740" s="60" t="str">
        <f t="shared" si="125"/>
        <v>IM.IC.IT.050401.01</v>
      </c>
      <c r="V740" s="59"/>
      <c r="W740" s="60" t="str">
        <f t="shared" si="126"/>
        <v>GE.IC.IT.050401.01</v>
      </c>
      <c r="AH740" s="35" t="s">
        <v>3207</v>
      </c>
      <c r="AI740" s="35">
        <v>1500</v>
      </c>
    </row>
    <row r="741" spans="1:35" s="35" customFormat="1" ht="15">
      <c r="A741" s="35" t="s">
        <v>2189</v>
      </c>
      <c r="C741" s="38" t="s">
        <v>4265</v>
      </c>
      <c r="E741" s="38" t="s">
        <v>4263</v>
      </c>
      <c r="F741" s="35" t="s">
        <v>3740</v>
      </c>
      <c r="G741" s="35" t="s">
        <v>3334</v>
      </c>
      <c r="H741" s="38" t="s">
        <v>4306</v>
      </c>
      <c r="I741" s="35" t="s">
        <v>360</v>
      </c>
      <c r="J741" s="39" t="str">
        <f t="shared" si="119"/>
        <v>IC.IT.050402</v>
      </c>
      <c r="K741" s="38" t="s">
        <v>3298</v>
      </c>
      <c r="L741" s="35" t="str">
        <f t="shared" si="120"/>
        <v xml:space="preserve">     Sutures</v>
      </c>
      <c r="M741" s="39" t="str">
        <f t="shared" si="121"/>
        <v>PI.IC.IT.050402.01</v>
      </c>
      <c r="N741" s="39"/>
      <c r="O741" s="39" t="str">
        <f t="shared" si="122"/>
        <v>PH.IC.IT.050402.01</v>
      </c>
      <c r="Q741" s="39" t="str">
        <f t="shared" si="123"/>
        <v>CL.IC.IT.050402.01</v>
      </c>
      <c r="R741" s="39"/>
      <c r="S741" s="39" t="str">
        <f t="shared" si="124"/>
        <v>DR.IC.IT.050402.01</v>
      </c>
      <c r="T741" s="39"/>
      <c r="U741" s="60" t="str">
        <f t="shared" si="125"/>
        <v>IM.IC.IT.050402.01</v>
      </c>
      <c r="V741" s="59"/>
      <c r="W741" s="60" t="str">
        <f t="shared" si="126"/>
        <v>GE.IC.IT.050402.01</v>
      </c>
      <c r="AH741" s="35" t="s">
        <v>3207</v>
      </c>
      <c r="AI741" s="35">
        <v>1500</v>
      </c>
    </row>
    <row r="742" spans="1:35" s="35" customFormat="1" ht="15">
      <c r="A742" s="35" t="s">
        <v>2189</v>
      </c>
      <c r="C742" s="38" t="s">
        <v>4265</v>
      </c>
      <c r="E742" s="38" t="s">
        <v>4263</v>
      </c>
      <c r="F742" s="35" t="s">
        <v>3740</v>
      </c>
      <c r="G742" s="35" t="s">
        <v>3443</v>
      </c>
      <c r="H742" s="38" t="s">
        <v>3296</v>
      </c>
      <c r="I742" s="35" t="s">
        <v>3445</v>
      </c>
      <c r="J742" s="39" t="str">
        <f t="shared" si="119"/>
        <v>IC.IT.050403</v>
      </c>
      <c r="K742" s="38" t="s">
        <v>3298</v>
      </c>
      <c r="L742" s="35" t="str">
        <f t="shared" si="120"/>
        <v xml:space="preserve">      Steri-strips</v>
      </c>
      <c r="M742" s="39" t="str">
        <f t="shared" si="121"/>
        <v>PI.IC.IT.050403.01</v>
      </c>
      <c r="N742" s="39"/>
      <c r="O742" s="39" t="str">
        <f t="shared" si="122"/>
        <v>PH.IC.IT.050403.01</v>
      </c>
      <c r="Q742" s="39" t="str">
        <f t="shared" si="123"/>
        <v>CL.IC.IT.050403.01</v>
      </c>
      <c r="R742" s="39"/>
      <c r="S742" s="39" t="str">
        <f t="shared" si="124"/>
        <v>DR.IC.IT.050403.01</v>
      </c>
      <c r="T742" s="39"/>
      <c r="U742" s="60" t="str">
        <f t="shared" si="125"/>
        <v>IM.IC.IT.050403.01</v>
      </c>
      <c r="V742" s="59"/>
      <c r="W742" s="60" t="str">
        <f t="shared" si="126"/>
        <v>GE.IC.IT.050403.01</v>
      </c>
      <c r="AH742" s="35" t="s">
        <v>3207</v>
      </c>
      <c r="AI742" s="35">
        <v>1500</v>
      </c>
    </row>
    <row r="743" spans="1:35" s="35" customFormat="1" ht="15">
      <c r="A743" s="35" t="s">
        <v>2189</v>
      </c>
      <c r="C743" s="38" t="s">
        <v>4265</v>
      </c>
      <c r="E743" s="38" t="s">
        <v>4263</v>
      </c>
      <c r="F743" s="35" t="s">
        <v>3740</v>
      </c>
      <c r="G743" s="35" t="s">
        <v>3446</v>
      </c>
      <c r="H743" s="38" t="s">
        <v>4263</v>
      </c>
      <c r="I743" s="35" t="s">
        <v>1527</v>
      </c>
      <c r="J743" s="39" t="str">
        <f t="shared" si="119"/>
        <v>IC.IT.050404</v>
      </c>
      <c r="K743" s="38" t="s">
        <v>3298</v>
      </c>
      <c r="L743" s="35" t="str">
        <f t="shared" si="120"/>
        <v xml:space="preserve">      Retention sutures</v>
      </c>
      <c r="M743" s="39" t="str">
        <f t="shared" si="121"/>
        <v>PI.IC.IT.050404.01</v>
      </c>
      <c r="N743" s="39"/>
      <c r="O743" s="39" t="str">
        <f t="shared" si="122"/>
        <v>PH.IC.IT.050404.01</v>
      </c>
      <c r="Q743" s="39" t="str">
        <f t="shared" si="123"/>
        <v>CL.IC.IT.050404.01</v>
      </c>
      <c r="R743" s="39"/>
      <c r="S743" s="39" t="str">
        <f t="shared" si="124"/>
        <v>DR.IC.IT.050404.01</v>
      </c>
      <c r="T743" s="39"/>
      <c r="U743" s="60" t="str">
        <f t="shared" si="125"/>
        <v>IM.IC.IT.050404.01</v>
      </c>
      <c r="V743" s="59"/>
      <c r="W743" s="60" t="str">
        <f t="shared" si="126"/>
        <v>GE.IC.IT.050404.01</v>
      </c>
      <c r="AH743" s="35" t="s">
        <v>3207</v>
      </c>
      <c r="AI743" s="35">
        <v>1500</v>
      </c>
    </row>
    <row r="744" spans="1:35" s="35" customFormat="1" ht="15">
      <c r="A744" s="35" t="s">
        <v>2189</v>
      </c>
      <c r="C744" s="38" t="s">
        <v>4265</v>
      </c>
      <c r="E744" s="38" t="s">
        <v>4263</v>
      </c>
      <c r="F744" s="35" t="s">
        <v>3740</v>
      </c>
      <c r="G744" s="35" t="s">
        <v>3447</v>
      </c>
      <c r="H744" s="38" t="s">
        <v>4265</v>
      </c>
      <c r="I744" s="35" t="s">
        <v>3448</v>
      </c>
      <c r="J744" s="39" t="str">
        <f t="shared" si="119"/>
        <v>IC.IT.050405</v>
      </c>
      <c r="K744" s="38" t="s">
        <v>3298</v>
      </c>
      <c r="L744" s="35" t="str">
        <f t="shared" si="120"/>
        <v xml:space="preserve">      Glue</v>
      </c>
      <c r="M744" s="39" t="str">
        <f t="shared" si="121"/>
        <v>PI.IC.IT.050405.01</v>
      </c>
      <c r="N744" s="39"/>
      <c r="O744" s="39" t="str">
        <f t="shared" si="122"/>
        <v>PH.IC.IT.050405.01</v>
      </c>
      <c r="Q744" s="39" t="str">
        <f t="shared" si="123"/>
        <v>CL.IC.IT.050405.01</v>
      </c>
      <c r="R744" s="39"/>
      <c r="S744" s="39" t="str">
        <f t="shared" si="124"/>
        <v>DR.IC.IT.050405.01</v>
      </c>
      <c r="T744" s="39"/>
      <c r="U744" s="60" t="str">
        <f t="shared" si="125"/>
        <v>IM.IC.IT.050405.01</v>
      </c>
      <c r="V744" s="59"/>
      <c r="W744" s="60" t="str">
        <f t="shared" si="126"/>
        <v>GE.IC.IT.050405.01</v>
      </c>
      <c r="AH744" s="35" t="s">
        <v>3207</v>
      </c>
      <c r="AI744" s="35">
        <v>1500</v>
      </c>
    </row>
    <row r="745" spans="1:35" s="35" customFormat="1" ht="15">
      <c r="A745" s="35" t="s">
        <v>2189</v>
      </c>
      <c r="C745" s="38" t="s">
        <v>4265</v>
      </c>
      <c r="E745" s="38" t="s">
        <v>4308</v>
      </c>
      <c r="F745" s="35" t="s">
        <v>3740</v>
      </c>
      <c r="G745" s="35" t="s">
        <v>3449</v>
      </c>
      <c r="H745" s="38" t="s">
        <v>4309</v>
      </c>
      <c r="I745" s="35" t="s">
        <v>3450</v>
      </c>
      <c r="J745" s="39" t="str">
        <f t="shared" si="119"/>
        <v>IC.IT.050406</v>
      </c>
      <c r="K745" s="38" t="s">
        <v>3298</v>
      </c>
      <c r="L745" s="35" t="str">
        <f t="shared" si="120"/>
        <v xml:space="preserve">      Not closed</v>
      </c>
      <c r="M745" s="39" t="str">
        <f t="shared" si="121"/>
        <v>PI.IC.IT.050406.01</v>
      </c>
      <c r="N745" s="39"/>
      <c r="O745" s="39" t="str">
        <f t="shared" si="122"/>
        <v>PH.IC.IT.050406.01</v>
      </c>
      <c r="Q745" s="39" t="str">
        <f t="shared" si="123"/>
        <v>CL.IC.IT.050406.01</v>
      </c>
      <c r="R745" s="39"/>
      <c r="S745" s="39" t="str">
        <f t="shared" si="124"/>
        <v>DR.IC.IT.050406.01</v>
      </c>
      <c r="T745" s="39"/>
      <c r="U745" s="60" t="str">
        <f t="shared" si="125"/>
        <v>IM.IC.IT.050406.01</v>
      </c>
      <c r="V745" s="59"/>
      <c r="W745" s="60" t="str">
        <f t="shared" si="126"/>
        <v>GE.IC.IT.050406.01</v>
      </c>
      <c r="AH745" s="35" t="s">
        <v>3207</v>
      </c>
      <c r="AI745" s="35">
        <v>1500</v>
      </c>
    </row>
    <row r="746" spans="1:35" s="35" customFormat="1" ht="15">
      <c r="A746" s="35" t="s">
        <v>2189</v>
      </c>
      <c r="C746" s="38" t="s">
        <v>4265</v>
      </c>
      <c r="E746" s="38" t="s">
        <v>4308</v>
      </c>
      <c r="F746" s="35" t="s">
        <v>4414</v>
      </c>
      <c r="G746" s="38" t="s">
        <v>4325</v>
      </c>
      <c r="H746" s="38" t="s">
        <v>4311</v>
      </c>
      <c r="I746" s="38" t="s">
        <v>4326</v>
      </c>
      <c r="J746" s="39" t="str">
        <f t="shared" si="119"/>
        <v>IC.IT.050407</v>
      </c>
      <c r="K746" s="38" t="s">
        <v>3298</v>
      </c>
      <c r="L746" s="35" t="str">
        <f t="shared" si="120"/>
        <v xml:space="preserve">  Wound vac</v>
      </c>
      <c r="M746" s="39" t="str">
        <f t="shared" si="121"/>
        <v>PI.IC.IT.050407.01</v>
      </c>
      <c r="N746" s="39"/>
      <c r="O746" s="39" t="str">
        <f t="shared" si="122"/>
        <v>PH.IC.IT.050407.01</v>
      </c>
      <c r="Q746" s="39" t="str">
        <f t="shared" si="123"/>
        <v>CL.IC.IT.050407.01</v>
      </c>
      <c r="R746" s="39"/>
      <c r="S746" s="39" t="str">
        <f t="shared" si="124"/>
        <v>DR.IC.IT.050407.01</v>
      </c>
      <c r="T746" s="39"/>
      <c r="U746" s="60" t="str">
        <f t="shared" si="125"/>
        <v>IM.IC.IT.050407.01</v>
      </c>
      <c r="V746" s="59"/>
      <c r="W746" s="60" t="str">
        <f t="shared" si="126"/>
        <v>GE.IC.IT.050407.01</v>
      </c>
      <c r="Y746" s="35">
        <v>145</v>
      </c>
      <c r="AH746" s="35" t="s">
        <v>3207</v>
      </c>
      <c r="AI746" s="35">
        <v>1500</v>
      </c>
    </row>
    <row r="747" spans="1:35" s="35" customFormat="1" ht="15">
      <c r="A747" s="35" t="s">
        <v>2189</v>
      </c>
      <c r="C747" s="38" t="s">
        <v>4265</v>
      </c>
      <c r="E747" s="38" t="s">
        <v>4308</v>
      </c>
      <c r="F747" s="35" t="s">
        <v>4414</v>
      </c>
      <c r="G747" s="38" t="s">
        <v>4327</v>
      </c>
      <c r="H747" s="38" t="s">
        <v>4312</v>
      </c>
      <c r="I747" s="38" t="s">
        <v>4315</v>
      </c>
      <c r="J747" s="39" t="str">
        <f t="shared" si="119"/>
        <v>IC.IT.050408</v>
      </c>
      <c r="K747" s="38" t="s">
        <v>3298</v>
      </c>
      <c r="L747" s="35" t="str">
        <f t="shared" si="120"/>
        <v>Unable to assess</v>
      </c>
      <c r="M747" s="39" t="str">
        <f t="shared" si="121"/>
        <v>PI.IC.IT.050408.01</v>
      </c>
      <c r="N747" s="39"/>
      <c r="O747" s="39" t="str">
        <f t="shared" si="122"/>
        <v>PH.IC.IT.050408.01</v>
      </c>
      <c r="Q747" s="39" t="str">
        <f t="shared" si="123"/>
        <v>CL.IC.IT.050408.01</v>
      </c>
      <c r="R747" s="39"/>
      <c r="S747" s="39" t="str">
        <f t="shared" si="124"/>
        <v>DR.IC.IT.050408.01</v>
      </c>
      <c r="T747" s="39"/>
      <c r="U747" s="60" t="str">
        <f t="shared" si="125"/>
        <v>IM.IC.IT.050408.01</v>
      </c>
      <c r="V747" s="59"/>
      <c r="W747" s="60" t="str">
        <f t="shared" si="126"/>
        <v>GE.IC.IT.050408.01</v>
      </c>
      <c r="Y747" s="35">
        <v>148</v>
      </c>
      <c r="AH747" s="35" t="s">
        <v>3207</v>
      </c>
      <c r="AI747" s="35">
        <v>1500</v>
      </c>
    </row>
    <row r="748" spans="1:35" s="35" customFormat="1" ht="15">
      <c r="A748" s="35" t="s">
        <v>2189</v>
      </c>
      <c r="C748" s="38" t="s">
        <v>4265</v>
      </c>
      <c r="D748" s="35" t="s">
        <v>4328</v>
      </c>
      <c r="E748" s="38" t="s">
        <v>4265</v>
      </c>
      <c r="F748" s="35" t="s">
        <v>3740</v>
      </c>
      <c r="G748" s="35" t="s">
        <v>3451</v>
      </c>
      <c r="H748" s="38" t="s">
        <v>3298</v>
      </c>
      <c r="I748" s="35" t="s">
        <v>2117</v>
      </c>
      <c r="J748" s="39" t="str">
        <f t="shared" si="119"/>
        <v>IC.IT.050501</v>
      </c>
      <c r="K748" s="38" t="s">
        <v>3298</v>
      </c>
      <c r="L748" s="35" t="str">
        <f t="shared" si="120"/>
        <v xml:space="preserve">      None</v>
      </c>
      <c r="M748" s="39" t="str">
        <f t="shared" si="121"/>
        <v>PI.IC.IT.050501.01</v>
      </c>
      <c r="N748" s="39"/>
      <c r="O748" s="39" t="str">
        <f t="shared" si="122"/>
        <v>PH.IC.IT.050501.01</v>
      </c>
      <c r="Q748" s="39" t="str">
        <f t="shared" si="123"/>
        <v>CL.IC.IT.050501.01</v>
      </c>
      <c r="R748" s="39"/>
      <c r="S748" s="39" t="str">
        <f t="shared" si="124"/>
        <v>DR.IC.IT.050501.01</v>
      </c>
      <c r="T748" s="39"/>
      <c r="U748" s="60" t="str">
        <f t="shared" si="125"/>
        <v>IM.IC.IT.050501.01</v>
      </c>
      <c r="V748" s="59"/>
      <c r="W748" s="60" t="str">
        <f t="shared" si="126"/>
        <v>GE.IC.IT.050501.01</v>
      </c>
      <c r="AH748" s="35" t="s">
        <v>3207</v>
      </c>
      <c r="AI748" s="35">
        <v>1500</v>
      </c>
    </row>
    <row r="749" spans="1:35" s="35" customFormat="1" ht="15">
      <c r="A749" s="35" t="s">
        <v>2189</v>
      </c>
      <c r="C749" s="38" t="s">
        <v>4265</v>
      </c>
      <c r="E749" s="38" t="s">
        <v>4265</v>
      </c>
      <c r="F749" s="35" t="s">
        <v>3740</v>
      </c>
      <c r="G749" s="35" t="s">
        <v>3452</v>
      </c>
      <c r="H749" s="38" t="s">
        <v>4306</v>
      </c>
      <c r="I749" s="35" t="s">
        <v>3453</v>
      </c>
      <c r="J749" s="39" t="str">
        <f t="shared" si="119"/>
        <v>IC.IT.050502</v>
      </c>
      <c r="K749" s="38" t="s">
        <v>3298</v>
      </c>
      <c r="L749" s="35" t="str">
        <f t="shared" si="120"/>
        <v xml:space="preserve">      Abdominal binder</v>
      </c>
      <c r="M749" s="39" t="str">
        <f t="shared" si="121"/>
        <v>PI.IC.IT.050502.01</v>
      </c>
      <c r="N749" s="39"/>
      <c r="O749" s="39" t="str">
        <f t="shared" si="122"/>
        <v>PH.IC.IT.050502.01</v>
      </c>
      <c r="Q749" s="39" t="str">
        <f t="shared" si="123"/>
        <v>CL.IC.IT.050502.01</v>
      </c>
      <c r="R749" s="39"/>
      <c r="S749" s="39" t="str">
        <f t="shared" si="124"/>
        <v>DR.IC.IT.050502.01</v>
      </c>
      <c r="T749" s="39"/>
      <c r="U749" s="60" t="str">
        <f t="shared" si="125"/>
        <v>IM.IC.IT.050502.01</v>
      </c>
      <c r="V749" s="59"/>
      <c r="W749" s="60" t="str">
        <f t="shared" si="126"/>
        <v>GE.IC.IT.050502.01</v>
      </c>
      <c r="AH749" s="35" t="s">
        <v>3207</v>
      </c>
      <c r="AI749" s="35">
        <v>1500</v>
      </c>
    </row>
    <row r="750" spans="1:35" s="35" customFormat="1" ht="15">
      <c r="A750" s="35" t="s">
        <v>2189</v>
      </c>
      <c r="C750" s="38" t="s">
        <v>4265</v>
      </c>
      <c r="E750" s="38" t="s">
        <v>4265</v>
      </c>
      <c r="F750" s="35" t="s">
        <v>3740</v>
      </c>
      <c r="G750" s="35" t="s">
        <v>3454</v>
      </c>
      <c r="H750" s="38" t="s">
        <v>3296</v>
      </c>
      <c r="I750" s="35" t="s">
        <v>3455</v>
      </c>
      <c r="J750" s="39" t="str">
        <f t="shared" si="119"/>
        <v>IC.IT.050503</v>
      </c>
      <c r="K750" s="38" t="s">
        <v>3298</v>
      </c>
      <c r="L750" s="35" t="str">
        <f t="shared" si="120"/>
        <v xml:space="preserve">      Ace wrap</v>
      </c>
      <c r="M750" s="39" t="str">
        <f t="shared" si="121"/>
        <v>PI.IC.IT.050503.01</v>
      </c>
      <c r="N750" s="39"/>
      <c r="O750" s="39" t="str">
        <f t="shared" si="122"/>
        <v>PH.IC.IT.050503.01</v>
      </c>
      <c r="Q750" s="39" t="str">
        <f t="shared" si="123"/>
        <v>CL.IC.IT.050503.01</v>
      </c>
      <c r="R750" s="39"/>
      <c r="S750" s="39" t="str">
        <f t="shared" si="124"/>
        <v>DR.IC.IT.050503.01</v>
      </c>
      <c r="T750" s="39"/>
      <c r="U750" s="60" t="str">
        <f t="shared" si="125"/>
        <v>IM.IC.IT.050503.01</v>
      </c>
      <c r="V750" s="59"/>
      <c r="W750" s="60" t="str">
        <f t="shared" si="126"/>
        <v>GE.IC.IT.050503.01</v>
      </c>
      <c r="AH750" s="35" t="s">
        <v>3207</v>
      </c>
      <c r="AI750" s="35">
        <v>1500</v>
      </c>
    </row>
    <row r="751" spans="1:35" s="35" customFormat="1" ht="15">
      <c r="A751" s="35" t="s">
        <v>2189</v>
      </c>
      <c r="C751" s="38" t="s">
        <v>4265</v>
      </c>
      <c r="E751" s="38" t="s">
        <v>4265</v>
      </c>
      <c r="F751" s="35" t="s">
        <v>3740</v>
      </c>
      <c r="G751" s="35" t="s">
        <v>3456</v>
      </c>
      <c r="H751" s="38" t="s">
        <v>4263</v>
      </c>
      <c r="I751" s="35" t="s">
        <v>3457</v>
      </c>
      <c r="J751" s="39" t="str">
        <f t="shared" si="119"/>
        <v>IC.IT.050504</v>
      </c>
      <c r="K751" s="38" t="s">
        <v>3298</v>
      </c>
      <c r="L751" s="35" t="str">
        <f t="shared" si="120"/>
        <v xml:space="preserve">      Montgomery Straps</v>
      </c>
      <c r="M751" s="39" t="str">
        <f t="shared" si="121"/>
        <v>PI.IC.IT.050504.01</v>
      </c>
      <c r="N751" s="39"/>
      <c r="O751" s="39" t="str">
        <f t="shared" si="122"/>
        <v>PH.IC.IT.050504.01</v>
      </c>
      <c r="Q751" s="39" t="str">
        <f t="shared" si="123"/>
        <v>CL.IC.IT.050504.01</v>
      </c>
      <c r="R751" s="39"/>
      <c r="S751" s="39" t="str">
        <f t="shared" si="124"/>
        <v>DR.IC.IT.050504.01</v>
      </c>
      <c r="T751" s="39"/>
      <c r="U751" s="60" t="str">
        <f t="shared" si="125"/>
        <v>IM.IC.IT.050504.01</v>
      </c>
      <c r="V751" s="59"/>
      <c r="W751" s="60" t="str">
        <f t="shared" si="126"/>
        <v>GE.IC.IT.050504.01</v>
      </c>
      <c r="AH751" s="35" t="s">
        <v>3207</v>
      </c>
      <c r="AI751" s="35">
        <v>1500</v>
      </c>
    </row>
    <row r="752" spans="1:35" s="35" customFormat="1" ht="15">
      <c r="A752" s="35" t="s">
        <v>2189</v>
      </c>
      <c r="C752" s="38" t="s">
        <v>4265</v>
      </c>
      <c r="E752" s="38" t="s">
        <v>4265</v>
      </c>
      <c r="F752" s="35" t="s">
        <v>3740</v>
      </c>
      <c r="G752" s="35" t="s">
        <v>3458</v>
      </c>
      <c r="H752" s="38" t="s">
        <v>4265</v>
      </c>
      <c r="I752" s="35" t="s">
        <v>1909</v>
      </c>
      <c r="J752" s="39" t="str">
        <f t="shared" si="119"/>
        <v>IC.IT.050505</v>
      </c>
      <c r="K752" s="38" t="s">
        <v>3298</v>
      </c>
      <c r="L752" s="35" t="str">
        <f t="shared" si="120"/>
        <v xml:space="preserve">      Sling</v>
      </c>
      <c r="M752" s="39" t="str">
        <f t="shared" si="121"/>
        <v>PI.IC.IT.050505.01</v>
      </c>
      <c r="N752" s="39"/>
      <c r="O752" s="39" t="str">
        <f t="shared" si="122"/>
        <v>PH.IC.IT.050505.01</v>
      </c>
      <c r="Q752" s="39" t="str">
        <f t="shared" si="123"/>
        <v>CL.IC.IT.050505.01</v>
      </c>
      <c r="R752" s="39"/>
      <c r="S752" s="39" t="str">
        <f t="shared" si="124"/>
        <v>DR.IC.IT.050505.01</v>
      </c>
      <c r="T752" s="39"/>
      <c r="U752" s="60" t="str">
        <f t="shared" si="125"/>
        <v>IM.IC.IT.050505.01</v>
      </c>
      <c r="V752" s="59"/>
      <c r="W752" s="60" t="str">
        <f t="shared" si="126"/>
        <v>GE.IC.IT.050505.01</v>
      </c>
      <c r="AH752" s="35" t="s">
        <v>3207</v>
      </c>
      <c r="AI752" s="35">
        <v>1500</v>
      </c>
    </row>
    <row r="753" spans="1:35" s="35" customFormat="1" ht="14" customHeight="1">
      <c r="A753" s="35" t="s">
        <v>2189</v>
      </c>
      <c r="C753" s="38" t="s">
        <v>4265</v>
      </c>
      <c r="E753" s="38" t="s">
        <v>4265</v>
      </c>
      <c r="F753" s="35" t="s">
        <v>4414</v>
      </c>
      <c r="G753" s="38" t="s">
        <v>4323</v>
      </c>
      <c r="H753" s="38" t="s">
        <v>4309</v>
      </c>
      <c r="I753" s="38" t="s">
        <v>4315</v>
      </c>
      <c r="J753" s="39" t="str">
        <f t="shared" si="119"/>
        <v>IC.IT.050506</v>
      </c>
      <c r="K753" s="38" t="s">
        <v>3298</v>
      </c>
      <c r="L753" s="35" t="str">
        <f t="shared" si="120"/>
        <v xml:space="preserve"> Unable to Assess</v>
      </c>
      <c r="M753" s="39" t="str">
        <f t="shared" si="121"/>
        <v>PI.IC.IT.050506.01</v>
      </c>
      <c r="N753" s="39"/>
      <c r="O753" s="39" t="str">
        <f t="shared" si="122"/>
        <v>PH.IC.IT.050506.01</v>
      </c>
      <c r="Q753" s="39" t="str">
        <f t="shared" si="123"/>
        <v>CL.IC.IT.050506.01</v>
      </c>
      <c r="R753" s="39"/>
      <c r="S753" s="39" t="str">
        <f t="shared" si="124"/>
        <v>DR.IC.IT.050506.01</v>
      </c>
      <c r="T753" s="39"/>
      <c r="U753" s="60" t="str">
        <f t="shared" si="125"/>
        <v>IM.IC.IT.050506.01</v>
      </c>
      <c r="V753" s="59"/>
      <c r="W753" s="60" t="str">
        <f t="shared" si="126"/>
        <v>GE.IC.IT.050506.01</v>
      </c>
      <c r="Y753" s="35">
        <v>149</v>
      </c>
      <c r="AH753" s="35" t="s">
        <v>3207</v>
      </c>
      <c r="AI753" s="35">
        <v>1500</v>
      </c>
    </row>
    <row r="754" spans="1:35" s="35" customFormat="1" ht="15">
      <c r="A754" s="35" t="s">
        <v>2189</v>
      </c>
      <c r="C754" s="38" t="s">
        <v>4265</v>
      </c>
      <c r="E754" s="38" t="s">
        <v>4265</v>
      </c>
      <c r="F754" s="35" t="s">
        <v>4414</v>
      </c>
      <c r="G754" s="38" t="s">
        <v>4330</v>
      </c>
      <c r="H754" s="38" t="s">
        <v>4311</v>
      </c>
      <c r="I754" s="38" t="s">
        <v>4330</v>
      </c>
      <c r="J754" s="39" t="str">
        <f t="shared" si="119"/>
        <v>IC.IT.050507</v>
      </c>
      <c r="K754" s="38" t="s">
        <v>3298</v>
      </c>
      <c r="L754" s="35" t="str">
        <f t="shared" si="120"/>
        <v>Other</v>
      </c>
      <c r="M754" s="39" t="str">
        <f t="shared" si="121"/>
        <v>PI.IC.IT.050507.01</v>
      </c>
      <c r="N754" s="39"/>
      <c r="O754" s="39" t="str">
        <f t="shared" si="122"/>
        <v>PH.IC.IT.050507.01</v>
      </c>
      <c r="Q754" s="39" t="str">
        <f t="shared" si="123"/>
        <v>CL.IC.IT.050507.01</v>
      </c>
      <c r="R754" s="39"/>
      <c r="S754" s="39" t="str">
        <f t="shared" si="124"/>
        <v>DR.IC.IT.050507.01</v>
      </c>
      <c r="T754" s="39"/>
      <c r="U754" s="60" t="str">
        <f t="shared" si="125"/>
        <v>IM.IC.IT.050507.01</v>
      </c>
      <c r="V754" s="59"/>
      <c r="W754" s="60" t="str">
        <f t="shared" si="126"/>
        <v>GE.IC.IT.050507.01</v>
      </c>
      <c r="Y754" s="35">
        <v>153</v>
      </c>
      <c r="AH754" s="35" t="s">
        <v>3207</v>
      </c>
      <c r="AI754" s="35">
        <v>1500</v>
      </c>
    </row>
    <row r="755" spans="1:35" s="35" customFormat="1" ht="15">
      <c r="A755" s="35" t="s">
        <v>2189</v>
      </c>
      <c r="C755" s="38" t="s">
        <v>4265</v>
      </c>
      <c r="D755" s="35" t="s">
        <v>4331</v>
      </c>
      <c r="E755" s="38" t="s">
        <v>4309</v>
      </c>
      <c r="F755" s="35" t="s">
        <v>3741</v>
      </c>
      <c r="G755" s="35" t="s">
        <v>3451</v>
      </c>
      <c r="H755" s="38" t="s">
        <v>3298</v>
      </c>
      <c r="I755" s="35" t="s">
        <v>2117</v>
      </c>
      <c r="J755" s="39" t="str">
        <f t="shared" si="119"/>
        <v>IC.IT.050601</v>
      </c>
      <c r="K755" s="38" t="s">
        <v>3298</v>
      </c>
      <c r="L755" s="35" t="str">
        <f t="shared" si="120"/>
        <v xml:space="preserve">      None</v>
      </c>
      <c r="M755" s="39" t="str">
        <f t="shared" si="121"/>
        <v>PI.IC.IT.050601.01</v>
      </c>
      <c r="N755" s="39"/>
      <c r="O755" s="39" t="str">
        <f t="shared" si="122"/>
        <v>PH.IC.IT.050601.01</v>
      </c>
      <c r="Q755" s="39" t="str">
        <f t="shared" si="123"/>
        <v>CL.IC.IT.050601.01</v>
      </c>
      <c r="R755" s="39"/>
      <c r="S755" s="39" t="str">
        <f t="shared" si="124"/>
        <v>DR.IC.IT.050601.01</v>
      </c>
      <c r="T755" s="39"/>
      <c r="U755" s="60" t="str">
        <f t="shared" si="125"/>
        <v>IM.IC.IT.050601.01</v>
      </c>
      <c r="V755" s="59"/>
      <c r="W755" s="60" t="str">
        <f t="shared" si="126"/>
        <v>GE.IC.IT.050601.01</v>
      </c>
      <c r="AH755" s="35" t="s">
        <v>3207</v>
      </c>
      <c r="AI755" s="35">
        <v>1500</v>
      </c>
    </row>
    <row r="756" spans="1:35" s="35" customFormat="1" ht="15">
      <c r="A756" s="35" t="s">
        <v>2189</v>
      </c>
      <c r="C756" s="38" t="s">
        <v>4265</v>
      </c>
      <c r="E756" s="38" t="s">
        <v>4309</v>
      </c>
      <c r="F756" s="35" t="s">
        <v>3741</v>
      </c>
      <c r="G756" s="35" t="s">
        <v>3461</v>
      </c>
      <c r="H756" s="38" t="s">
        <v>3293</v>
      </c>
      <c r="I756" s="35" t="s">
        <v>2551</v>
      </c>
      <c r="J756" s="39" t="str">
        <f t="shared" si="119"/>
        <v>IC.IT.050602</v>
      </c>
      <c r="K756" s="38" t="s">
        <v>3298</v>
      </c>
      <c r="L756" s="35" t="str">
        <f t="shared" si="120"/>
        <v xml:space="preserve">      Scant</v>
      </c>
      <c r="M756" s="39" t="str">
        <f t="shared" si="121"/>
        <v>PI.IC.IT.050602.01</v>
      </c>
      <c r="N756" s="39"/>
      <c r="O756" s="39" t="str">
        <f t="shared" si="122"/>
        <v>PH.IC.IT.050602.01</v>
      </c>
      <c r="Q756" s="39" t="str">
        <f t="shared" si="123"/>
        <v>CL.IC.IT.050602.01</v>
      </c>
      <c r="R756" s="39"/>
      <c r="S756" s="39" t="str">
        <f t="shared" si="124"/>
        <v>DR.IC.IT.050602.01</v>
      </c>
      <c r="T756" s="39"/>
      <c r="U756" s="60" t="str">
        <f t="shared" si="125"/>
        <v>IM.IC.IT.050602.01</v>
      </c>
      <c r="V756" s="59"/>
      <c r="W756" s="60" t="str">
        <f t="shared" si="126"/>
        <v>GE.IC.IT.050602.01</v>
      </c>
      <c r="AH756" s="35" t="s">
        <v>3207</v>
      </c>
      <c r="AI756" s="35">
        <v>1500</v>
      </c>
    </row>
    <row r="757" spans="1:35" s="35" customFormat="1" ht="15">
      <c r="A757" s="35" t="s">
        <v>2189</v>
      </c>
      <c r="C757" s="38" t="s">
        <v>4265</v>
      </c>
      <c r="E757" s="38" t="s">
        <v>4309</v>
      </c>
      <c r="F757" s="35" t="s">
        <v>3741</v>
      </c>
      <c r="G757" s="35" t="s">
        <v>3462</v>
      </c>
      <c r="H757" s="38" t="s">
        <v>4329</v>
      </c>
      <c r="I757" s="35" t="s">
        <v>1573</v>
      </c>
      <c r="J757" s="39" t="str">
        <f t="shared" si="119"/>
        <v>IC.IT.050603</v>
      </c>
      <c r="K757" s="38" t="s">
        <v>3298</v>
      </c>
      <c r="L757" s="35" t="str">
        <f t="shared" si="120"/>
        <v xml:space="preserve">      Small</v>
      </c>
      <c r="M757" s="39" t="str">
        <f t="shared" si="121"/>
        <v>PI.IC.IT.050603.01</v>
      </c>
      <c r="N757" s="39"/>
      <c r="O757" s="39" t="str">
        <f t="shared" si="122"/>
        <v>PH.IC.IT.050603.01</v>
      </c>
      <c r="Q757" s="39" t="str">
        <f t="shared" si="123"/>
        <v>CL.IC.IT.050603.01</v>
      </c>
      <c r="R757" s="39"/>
      <c r="S757" s="39" t="str">
        <f t="shared" si="124"/>
        <v>DR.IC.IT.050603.01</v>
      </c>
      <c r="T757" s="39"/>
      <c r="U757" s="60" t="str">
        <f t="shared" si="125"/>
        <v>IM.IC.IT.050603.01</v>
      </c>
      <c r="V757" s="59"/>
      <c r="W757" s="60" t="str">
        <f t="shared" si="126"/>
        <v>GE.IC.IT.050603.01</v>
      </c>
      <c r="AH757" s="35" t="s">
        <v>3207</v>
      </c>
      <c r="AI757" s="35">
        <v>1500</v>
      </c>
    </row>
    <row r="758" spans="1:35" s="35" customFormat="1" ht="15">
      <c r="A758" s="35" t="s">
        <v>2189</v>
      </c>
      <c r="C758" s="38" t="s">
        <v>4265</v>
      </c>
      <c r="E758" s="38" t="s">
        <v>4309</v>
      </c>
      <c r="F758" s="35" t="s">
        <v>3741</v>
      </c>
      <c r="G758" s="35" t="s">
        <v>3463</v>
      </c>
      <c r="H758" s="38" t="s">
        <v>4308</v>
      </c>
      <c r="I758" s="35" t="s">
        <v>2549</v>
      </c>
      <c r="J758" s="39" t="str">
        <f t="shared" si="119"/>
        <v>IC.IT.050604</v>
      </c>
      <c r="K758" s="38" t="s">
        <v>3298</v>
      </c>
      <c r="L758" s="35" t="str">
        <f t="shared" si="120"/>
        <v xml:space="preserve">      Moderate</v>
      </c>
      <c r="M758" s="39" t="str">
        <f t="shared" si="121"/>
        <v>PI.IC.IT.050604.01</v>
      </c>
      <c r="N758" s="39"/>
      <c r="O758" s="39" t="str">
        <f t="shared" si="122"/>
        <v>PH.IC.IT.050604.01</v>
      </c>
      <c r="Q758" s="39" t="str">
        <f t="shared" si="123"/>
        <v>CL.IC.IT.050604.01</v>
      </c>
      <c r="R758" s="39"/>
      <c r="S758" s="39" t="str">
        <f t="shared" si="124"/>
        <v>DR.IC.IT.050604.01</v>
      </c>
      <c r="T758" s="39"/>
      <c r="U758" s="60" t="str">
        <f t="shared" si="125"/>
        <v>IM.IC.IT.050604.01</v>
      </c>
      <c r="V758" s="59"/>
      <c r="W758" s="60" t="str">
        <f t="shared" si="126"/>
        <v>GE.IC.IT.050604.01</v>
      </c>
      <c r="AH758" s="35" t="s">
        <v>3207</v>
      </c>
      <c r="AI758" s="35">
        <v>1500</v>
      </c>
    </row>
    <row r="759" spans="1:35" s="35" customFormat="1" ht="15">
      <c r="A759" s="35" t="s">
        <v>2189</v>
      </c>
      <c r="C759" s="38" t="s">
        <v>4265</v>
      </c>
      <c r="E759" s="38" t="s">
        <v>4309</v>
      </c>
      <c r="F759" s="35" t="s">
        <v>3741</v>
      </c>
      <c r="G759" s="35" t="s">
        <v>3464</v>
      </c>
      <c r="H759" s="38" t="s">
        <v>4265</v>
      </c>
      <c r="I759" s="35" t="s">
        <v>910</v>
      </c>
      <c r="J759" s="39" t="str">
        <f t="shared" si="119"/>
        <v>IC.IT.050605</v>
      </c>
      <c r="K759" s="38" t="s">
        <v>3298</v>
      </c>
      <c r="L759" s="35" t="str">
        <f t="shared" si="120"/>
        <v xml:space="preserve">      Large</v>
      </c>
      <c r="M759" s="39" t="str">
        <f t="shared" si="121"/>
        <v>PI.IC.IT.050605.01</v>
      </c>
      <c r="N759" s="39"/>
      <c r="O759" s="39" t="str">
        <f t="shared" si="122"/>
        <v>PH.IC.IT.050605.01</v>
      </c>
      <c r="Q759" s="39" t="str">
        <f t="shared" si="123"/>
        <v>CL.IC.IT.050605.01</v>
      </c>
      <c r="R759" s="39"/>
      <c r="S759" s="39" t="str">
        <f t="shared" si="124"/>
        <v>DR.IC.IT.050605.01</v>
      </c>
      <c r="T759" s="39"/>
      <c r="U759" s="60" t="str">
        <f t="shared" si="125"/>
        <v>IM.IC.IT.050605.01</v>
      </c>
      <c r="V759" s="59"/>
      <c r="W759" s="60" t="str">
        <f t="shared" si="126"/>
        <v>GE.IC.IT.050605.01</v>
      </c>
      <c r="AH759" s="35" t="s">
        <v>3207</v>
      </c>
      <c r="AI759" s="35">
        <v>1500</v>
      </c>
    </row>
    <row r="760" spans="1:35" s="35" customFormat="1" ht="15">
      <c r="A760" s="35" t="s">
        <v>2189</v>
      </c>
      <c r="C760" s="38" t="s">
        <v>4265</v>
      </c>
      <c r="E760" s="38" t="s">
        <v>4309</v>
      </c>
      <c r="F760" s="35" t="s">
        <v>3741</v>
      </c>
      <c r="G760" s="35" t="s">
        <v>3465</v>
      </c>
      <c r="H760" s="38" t="s">
        <v>4309</v>
      </c>
      <c r="I760" s="35" t="s">
        <v>2545</v>
      </c>
      <c r="J760" s="39" t="str">
        <f t="shared" si="119"/>
        <v>IC.IT.050606</v>
      </c>
      <c r="K760" s="38" t="s">
        <v>3298</v>
      </c>
      <c r="L760" s="35" t="str">
        <f t="shared" si="120"/>
        <v xml:space="preserve">      Copious</v>
      </c>
      <c r="M760" s="39" t="str">
        <f t="shared" si="121"/>
        <v>PI.IC.IT.050606.01</v>
      </c>
      <c r="N760" s="39"/>
      <c r="O760" s="39" t="str">
        <f t="shared" si="122"/>
        <v>PH.IC.IT.050606.01</v>
      </c>
      <c r="Q760" s="39" t="str">
        <f t="shared" si="123"/>
        <v>CL.IC.IT.050606.01</v>
      </c>
      <c r="R760" s="39"/>
      <c r="S760" s="39" t="str">
        <f t="shared" si="124"/>
        <v>DR.IC.IT.050606.01</v>
      </c>
      <c r="T760" s="39"/>
      <c r="U760" s="60" t="str">
        <f t="shared" si="125"/>
        <v>IM.IC.IT.050606.01</v>
      </c>
      <c r="V760" s="59"/>
      <c r="W760" s="60" t="str">
        <f t="shared" si="126"/>
        <v>GE.IC.IT.050606.01</v>
      </c>
      <c r="AH760" s="35" t="s">
        <v>3207</v>
      </c>
      <c r="AI760" s="35">
        <v>1500</v>
      </c>
    </row>
    <row r="761" spans="1:35" s="35" customFormat="1" ht="15">
      <c r="A761" s="35" t="s">
        <v>2189</v>
      </c>
      <c r="C761" s="38" t="s">
        <v>4265</v>
      </c>
      <c r="E761" s="38" t="s">
        <v>4309</v>
      </c>
      <c r="F761" s="35" t="s">
        <v>4415</v>
      </c>
      <c r="G761" s="38" t="s">
        <v>4323</v>
      </c>
      <c r="H761" s="38" t="s">
        <v>4311</v>
      </c>
      <c r="I761" s="38" t="s">
        <v>4315</v>
      </c>
      <c r="J761" s="39" t="str">
        <f t="shared" si="119"/>
        <v>IC.IT.050607</v>
      </c>
      <c r="K761" s="38" t="s">
        <v>3298</v>
      </c>
      <c r="L761" s="35" t="str">
        <f t="shared" si="120"/>
        <v xml:space="preserve"> Unable to Assess</v>
      </c>
      <c r="M761" s="39" t="str">
        <f t="shared" si="121"/>
        <v>PI.IC.IT.050607.01</v>
      </c>
      <c r="N761" s="39"/>
      <c r="O761" s="39" t="str">
        <f t="shared" si="122"/>
        <v>PH.IC.IT.050607.01</v>
      </c>
      <c r="Q761" s="39" t="str">
        <f t="shared" si="123"/>
        <v>CL.IC.IT.050607.01</v>
      </c>
      <c r="R761" s="39"/>
      <c r="S761" s="39" t="str">
        <f t="shared" si="124"/>
        <v>DR.IC.IT.050607.01</v>
      </c>
      <c r="T761" s="39"/>
      <c r="U761" s="60" t="str">
        <f t="shared" si="125"/>
        <v>IM.IC.IT.050607.01</v>
      </c>
      <c r="V761" s="59"/>
      <c r="W761" s="60" t="str">
        <f t="shared" si="126"/>
        <v>GE.IC.IT.050607.01</v>
      </c>
      <c r="Y761" s="35">
        <v>150</v>
      </c>
      <c r="AH761" s="35" t="s">
        <v>3207</v>
      </c>
      <c r="AI761" s="35">
        <v>1500</v>
      </c>
    </row>
    <row r="762" spans="1:35" s="35" customFormat="1" ht="15">
      <c r="A762" s="35" t="s">
        <v>2189</v>
      </c>
      <c r="C762" s="38" t="s">
        <v>4265</v>
      </c>
      <c r="D762" s="35" t="s">
        <v>4333</v>
      </c>
      <c r="E762" s="38" t="s">
        <v>4311</v>
      </c>
      <c r="F762" s="35" t="s">
        <v>3741</v>
      </c>
      <c r="G762" s="35" t="s">
        <v>3466</v>
      </c>
      <c r="H762" s="38" t="s">
        <v>3298</v>
      </c>
      <c r="I762" s="35" t="s">
        <v>3467</v>
      </c>
      <c r="J762" s="39" t="str">
        <f t="shared" si="119"/>
        <v>IC.IT.050701</v>
      </c>
      <c r="K762" s="38" t="s">
        <v>3298</v>
      </c>
      <c r="L762" s="35" t="str">
        <f t="shared" si="120"/>
        <v xml:space="preserve">      Colorless</v>
      </c>
      <c r="M762" s="39" t="str">
        <f t="shared" si="121"/>
        <v>PI.IC.IT.050701.01</v>
      </c>
      <c r="N762" s="39"/>
      <c r="O762" s="39" t="str">
        <f t="shared" si="122"/>
        <v>PH.IC.IT.050701.01</v>
      </c>
      <c r="Q762" s="39" t="str">
        <f t="shared" si="123"/>
        <v>CL.IC.IT.050701.01</v>
      </c>
      <c r="R762" s="39"/>
      <c r="S762" s="39" t="str">
        <f t="shared" si="124"/>
        <v>DR.IC.IT.050701.01</v>
      </c>
      <c r="T762" s="39"/>
      <c r="U762" s="60" t="str">
        <f t="shared" si="125"/>
        <v>IM.IC.IT.050701.01</v>
      </c>
      <c r="V762" s="59"/>
      <c r="W762" s="60" t="str">
        <f t="shared" si="126"/>
        <v>GE.IC.IT.050701.01</v>
      </c>
      <c r="AH762" s="35" t="s">
        <v>3207</v>
      </c>
      <c r="AI762" s="35">
        <v>1500</v>
      </c>
    </row>
    <row r="763" spans="1:35" s="35" customFormat="1" ht="15">
      <c r="A763" s="35" t="s">
        <v>2189</v>
      </c>
      <c r="C763" s="38" t="s">
        <v>4265</v>
      </c>
      <c r="E763" s="38" t="s">
        <v>4311</v>
      </c>
      <c r="F763" s="35" t="s">
        <v>3741</v>
      </c>
      <c r="G763" s="35" t="s">
        <v>3468</v>
      </c>
      <c r="H763" s="38" t="s">
        <v>3293</v>
      </c>
      <c r="I763" s="35" t="s">
        <v>2553</v>
      </c>
      <c r="J763" s="39" t="str">
        <f t="shared" si="119"/>
        <v>IC.IT.050702</v>
      </c>
      <c r="K763" s="38" t="s">
        <v>3298</v>
      </c>
      <c r="L763" s="35" t="str">
        <f t="shared" si="120"/>
        <v xml:space="preserve">      Yellow</v>
      </c>
      <c r="M763" s="39" t="str">
        <f t="shared" si="121"/>
        <v>PI.IC.IT.050702.01</v>
      </c>
      <c r="N763" s="39"/>
      <c r="O763" s="39" t="str">
        <f t="shared" si="122"/>
        <v>PH.IC.IT.050702.01</v>
      </c>
      <c r="Q763" s="39" t="str">
        <f t="shared" si="123"/>
        <v>CL.IC.IT.050702.01</v>
      </c>
      <c r="R763" s="39"/>
      <c r="S763" s="39" t="str">
        <f t="shared" si="124"/>
        <v>DR.IC.IT.050702.01</v>
      </c>
      <c r="T763" s="39"/>
      <c r="U763" s="60" t="str">
        <f t="shared" si="125"/>
        <v>IM.IC.IT.050702.01</v>
      </c>
      <c r="V763" s="59"/>
      <c r="W763" s="60" t="str">
        <f t="shared" si="126"/>
        <v>GE.IC.IT.050702.01</v>
      </c>
      <c r="AH763" s="35" t="s">
        <v>3207</v>
      </c>
      <c r="AI763" s="35">
        <v>1500</v>
      </c>
    </row>
    <row r="764" spans="1:35" s="35" customFormat="1" ht="15">
      <c r="A764" s="35" t="s">
        <v>2189</v>
      </c>
      <c r="C764" s="38" t="s">
        <v>4265</v>
      </c>
      <c r="E764" s="38" t="s">
        <v>4311</v>
      </c>
      <c r="F764" s="35" t="s">
        <v>3741</v>
      </c>
      <c r="G764" s="35" t="s">
        <v>3469</v>
      </c>
      <c r="H764" s="38" t="s">
        <v>4329</v>
      </c>
      <c r="I764" s="35" t="s">
        <v>1903</v>
      </c>
      <c r="J764" s="39" t="str">
        <f t="shared" si="119"/>
        <v>IC.IT.050703</v>
      </c>
      <c r="K764" s="38" t="s">
        <v>3298</v>
      </c>
      <c r="L764" s="35" t="str">
        <f t="shared" si="120"/>
        <v xml:space="preserve">      Amber</v>
      </c>
      <c r="M764" s="39" t="str">
        <f t="shared" si="121"/>
        <v>PI.IC.IT.050703.01</v>
      </c>
      <c r="N764" s="39"/>
      <c r="O764" s="39" t="str">
        <f t="shared" si="122"/>
        <v>PH.IC.IT.050703.01</v>
      </c>
      <c r="Q764" s="39" t="str">
        <f t="shared" si="123"/>
        <v>CL.IC.IT.050703.01</v>
      </c>
      <c r="R764" s="39"/>
      <c r="S764" s="39" t="str">
        <f t="shared" si="124"/>
        <v>DR.IC.IT.050703.01</v>
      </c>
      <c r="T764" s="39"/>
      <c r="U764" s="60" t="str">
        <f t="shared" si="125"/>
        <v>IM.IC.IT.050703.01</v>
      </c>
      <c r="V764" s="59"/>
      <c r="W764" s="60" t="str">
        <f t="shared" si="126"/>
        <v>GE.IC.IT.050703.01</v>
      </c>
      <c r="AH764" s="35" t="s">
        <v>3207</v>
      </c>
      <c r="AI764" s="35">
        <v>1500</v>
      </c>
    </row>
    <row r="765" spans="1:35" s="35" customFormat="1" ht="15">
      <c r="A765" s="35" t="s">
        <v>2189</v>
      </c>
      <c r="C765" s="38" t="s">
        <v>4265</v>
      </c>
      <c r="E765" s="38" t="s">
        <v>4311</v>
      </c>
      <c r="F765" s="35" t="s">
        <v>3741</v>
      </c>
      <c r="G765" s="35" t="s">
        <v>3470</v>
      </c>
      <c r="H765" s="38" t="s">
        <v>4308</v>
      </c>
      <c r="I765" s="35" t="s">
        <v>1814</v>
      </c>
      <c r="J765" s="39" t="str">
        <f t="shared" si="119"/>
        <v>IC.IT.050704</v>
      </c>
      <c r="K765" s="38" t="s">
        <v>3298</v>
      </c>
      <c r="L765" s="35" t="str">
        <f t="shared" si="120"/>
        <v xml:space="preserve">      Pink</v>
      </c>
      <c r="M765" s="39" t="str">
        <f t="shared" si="121"/>
        <v>PI.IC.IT.050704.01</v>
      </c>
      <c r="N765" s="39"/>
      <c r="O765" s="39" t="str">
        <f t="shared" si="122"/>
        <v>PH.IC.IT.050704.01</v>
      </c>
      <c r="Q765" s="39" t="str">
        <f t="shared" si="123"/>
        <v>CL.IC.IT.050704.01</v>
      </c>
      <c r="R765" s="39"/>
      <c r="S765" s="39" t="str">
        <f t="shared" si="124"/>
        <v>DR.IC.IT.050704.01</v>
      </c>
      <c r="T765" s="39"/>
      <c r="U765" s="60" t="str">
        <f t="shared" si="125"/>
        <v>IM.IC.IT.050704.01</v>
      </c>
      <c r="V765" s="59"/>
      <c r="W765" s="60" t="str">
        <f t="shared" si="126"/>
        <v>GE.IC.IT.050704.01</v>
      </c>
      <c r="AH765" s="35" t="s">
        <v>3207</v>
      </c>
      <c r="AI765" s="35">
        <v>1500</v>
      </c>
    </row>
    <row r="766" spans="1:35" s="35" customFormat="1" ht="15">
      <c r="A766" s="35" t="s">
        <v>2189</v>
      </c>
      <c r="C766" s="38" t="s">
        <v>4265</v>
      </c>
      <c r="E766" s="38" t="s">
        <v>4311</v>
      </c>
      <c r="F766" s="35" t="s">
        <v>3741</v>
      </c>
      <c r="G766" s="35" t="s">
        <v>3471</v>
      </c>
      <c r="H766" s="38" t="s">
        <v>4265</v>
      </c>
      <c r="I766" s="35" t="s">
        <v>2229</v>
      </c>
      <c r="J766" s="39" t="str">
        <f t="shared" si="119"/>
        <v>IC.IT.050705</v>
      </c>
      <c r="K766" s="38" t="s">
        <v>3298</v>
      </c>
      <c r="L766" s="35" t="str">
        <f t="shared" si="120"/>
        <v xml:space="preserve">      Red</v>
      </c>
      <c r="M766" s="39" t="str">
        <f t="shared" si="121"/>
        <v>PI.IC.IT.050705.01</v>
      </c>
      <c r="N766" s="39"/>
      <c r="O766" s="39" t="str">
        <f t="shared" si="122"/>
        <v>PH.IC.IT.050705.01</v>
      </c>
      <c r="Q766" s="39" t="str">
        <f t="shared" si="123"/>
        <v>CL.IC.IT.050705.01</v>
      </c>
      <c r="R766" s="39"/>
      <c r="S766" s="39" t="str">
        <f t="shared" si="124"/>
        <v>DR.IC.IT.050705.01</v>
      </c>
      <c r="T766" s="39"/>
      <c r="U766" s="60" t="str">
        <f t="shared" si="125"/>
        <v>IM.IC.IT.050705.01</v>
      </c>
      <c r="V766" s="59"/>
      <c r="W766" s="60" t="str">
        <f t="shared" si="126"/>
        <v>GE.IC.IT.050705.01</v>
      </c>
      <c r="AH766" s="35" t="s">
        <v>3207</v>
      </c>
      <c r="AI766" s="35">
        <v>1500</v>
      </c>
    </row>
    <row r="767" spans="1:35" s="35" customFormat="1" ht="15">
      <c r="A767" s="35" t="s">
        <v>2189</v>
      </c>
      <c r="C767" s="38" t="s">
        <v>4265</v>
      </c>
      <c r="E767" s="38" t="s">
        <v>4311</v>
      </c>
      <c r="F767" s="35" t="s">
        <v>3741</v>
      </c>
      <c r="G767" s="35" t="s">
        <v>3472</v>
      </c>
      <c r="H767" s="38" t="s">
        <v>4309</v>
      </c>
      <c r="I767" s="35" t="s">
        <v>3473</v>
      </c>
      <c r="J767" s="39" t="str">
        <f t="shared" si="119"/>
        <v>IC.IT.050706</v>
      </c>
      <c r="K767" s="38" t="s">
        <v>3298</v>
      </c>
      <c r="L767" s="35" t="str">
        <f t="shared" si="120"/>
        <v xml:space="preserve">     Bright red</v>
      </c>
      <c r="M767" s="39" t="str">
        <f t="shared" si="121"/>
        <v>PI.IC.IT.050706.01</v>
      </c>
      <c r="N767" s="39"/>
      <c r="O767" s="39" t="str">
        <f t="shared" si="122"/>
        <v>PH.IC.IT.050706.01</v>
      </c>
      <c r="Q767" s="39" t="str">
        <f t="shared" si="123"/>
        <v>CL.IC.IT.050706.01</v>
      </c>
      <c r="R767" s="39"/>
      <c r="S767" s="39" t="str">
        <f t="shared" si="124"/>
        <v>DR.IC.IT.050706.01</v>
      </c>
      <c r="T767" s="39"/>
      <c r="U767" s="60" t="str">
        <f t="shared" si="125"/>
        <v>IM.IC.IT.050706.01</v>
      </c>
      <c r="V767" s="59"/>
      <c r="W767" s="60" t="str">
        <f t="shared" si="126"/>
        <v>GE.IC.IT.050706.01</v>
      </c>
      <c r="AH767" s="35" t="s">
        <v>3207</v>
      </c>
      <c r="AI767" s="35">
        <v>1500</v>
      </c>
    </row>
    <row r="768" spans="1:35" s="35" customFormat="1" ht="15">
      <c r="A768" s="35" t="s">
        <v>2189</v>
      </c>
      <c r="C768" s="38" t="s">
        <v>4265</v>
      </c>
      <c r="E768" s="38" t="s">
        <v>4311</v>
      </c>
      <c r="F768" s="35" t="s">
        <v>3741</v>
      </c>
      <c r="G768" s="35" t="s">
        <v>3474</v>
      </c>
      <c r="H768" s="38" t="s">
        <v>4311</v>
      </c>
      <c r="I768" s="35" t="s">
        <v>3475</v>
      </c>
      <c r="J768" s="39" t="str">
        <f t="shared" si="119"/>
        <v>IC.IT.050707</v>
      </c>
      <c r="K768" s="38" t="s">
        <v>3298</v>
      </c>
      <c r="L768" s="35" t="str">
        <f t="shared" si="120"/>
        <v xml:space="preserve">      Maroon</v>
      </c>
      <c r="M768" s="39" t="str">
        <f t="shared" si="121"/>
        <v>PI.IC.IT.050707.01</v>
      </c>
      <c r="N768" s="39"/>
      <c r="O768" s="39" t="str">
        <f t="shared" si="122"/>
        <v>PH.IC.IT.050707.01</v>
      </c>
      <c r="Q768" s="39" t="str">
        <f t="shared" si="123"/>
        <v>CL.IC.IT.050707.01</v>
      </c>
      <c r="R768" s="39"/>
      <c r="S768" s="39" t="str">
        <f t="shared" si="124"/>
        <v>DR.IC.IT.050707.01</v>
      </c>
      <c r="T768" s="39"/>
      <c r="U768" s="60" t="str">
        <f t="shared" si="125"/>
        <v>IM.IC.IT.050707.01</v>
      </c>
      <c r="V768" s="59"/>
      <c r="W768" s="60" t="str">
        <f t="shared" si="126"/>
        <v>GE.IC.IT.050707.01</v>
      </c>
      <c r="AH768" s="35" t="s">
        <v>3207</v>
      </c>
      <c r="AI768" s="35">
        <v>1500</v>
      </c>
    </row>
    <row r="769" spans="1:35" s="35" customFormat="1" ht="15">
      <c r="A769" s="35" t="s">
        <v>2189</v>
      </c>
      <c r="C769" s="38" t="s">
        <v>4265</v>
      </c>
      <c r="E769" s="38" t="s">
        <v>4311</v>
      </c>
      <c r="F769" s="35" t="s">
        <v>3741</v>
      </c>
      <c r="G769" s="35" t="s">
        <v>3476</v>
      </c>
      <c r="H769" s="38" t="s">
        <v>4312</v>
      </c>
      <c r="I769" s="35" t="s">
        <v>2552</v>
      </c>
      <c r="J769" s="39" t="str">
        <f t="shared" si="119"/>
        <v>IC.IT.050708</v>
      </c>
      <c r="K769" s="38" t="s">
        <v>3298</v>
      </c>
      <c r="L769" s="35" t="str">
        <f t="shared" si="120"/>
        <v xml:space="preserve">      Tan</v>
      </c>
      <c r="M769" s="39" t="str">
        <f t="shared" si="121"/>
        <v>PI.IC.IT.050708.01</v>
      </c>
      <c r="N769" s="39"/>
      <c r="O769" s="39" t="str">
        <f t="shared" si="122"/>
        <v>PH.IC.IT.050708.01</v>
      </c>
      <c r="Q769" s="39" t="str">
        <f t="shared" si="123"/>
        <v>CL.IC.IT.050708.01</v>
      </c>
      <c r="R769" s="39"/>
      <c r="S769" s="39" t="str">
        <f t="shared" si="124"/>
        <v>DR.IC.IT.050708.01</v>
      </c>
      <c r="T769" s="39"/>
      <c r="U769" s="60" t="str">
        <f t="shared" si="125"/>
        <v>IM.IC.IT.050708.01</v>
      </c>
      <c r="V769" s="59"/>
      <c r="W769" s="60" t="str">
        <f t="shared" si="126"/>
        <v>GE.IC.IT.050708.01</v>
      </c>
      <c r="AH769" s="35" t="s">
        <v>3207</v>
      </c>
      <c r="AI769" s="35">
        <v>1500</v>
      </c>
    </row>
    <row r="770" spans="1:35" s="35" customFormat="1" ht="15">
      <c r="A770" s="35" t="s">
        <v>2189</v>
      </c>
      <c r="C770" s="38" t="s">
        <v>4265</v>
      </c>
      <c r="E770" s="38" t="s">
        <v>4311</v>
      </c>
      <c r="F770" s="35" t="s">
        <v>3741</v>
      </c>
      <c r="G770" s="35" t="s">
        <v>3477</v>
      </c>
      <c r="H770" s="38" t="s">
        <v>4313</v>
      </c>
      <c r="I770" s="35" t="s">
        <v>2396</v>
      </c>
      <c r="J770" s="39" t="str">
        <f t="shared" si="119"/>
        <v>IC.IT.050709</v>
      </c>
      <c r="K770" s="38" t="s">
        <v>3298</v>
      </c>
      <c r="L770" s="35" t="str">
        <f t="shared" si="120"/>
        <v xml:space="preserve">      Brown</v>
      </c>
      <c r="M770" s="39" t="str">
        <f t="shared" si="121"/>
        <v>PI.IC.IT.050709.01</v>
      </c>
      <c r="N770" s="39"/>
      <c r="O770" s="39" t="str">
        <f t="shared" si="122"/>
        <v>PH.IC.IT.050709.01</v>
      </c>
      <c r="Q770" s="39" t="str">
        <f t="shared" si="123"/>
        <v>CL.IC.IT.050709.01</v>
      </c>
      <c r="R770" s="39"/>
      <c r="S770" s="39" t="str">
        <f t="shared" si="124"/>
        <v>DR.IC.IT.050709.01</v>
      </c>
      <c r="T770" s="39"/>
      <c r="U770" s="60" t="str">
        <f t="shared" si="125"/>
        <v>IM.IC.IT.050709.01</v>
      </c>
      <c r="V770" s="59"/>
      <c r="W770" s="60" t="str">
        <f t="shared" si="126"/>
        <v>GE.IC.IT.050709.01</v>
      </c>
      <c r="AH770" s="35" t="s">
        <v>3207</v>
      </c>
      <c r="AI770" s="35">
        <v>1500</v>
      </c>
    </row>
    <row r="771" spans="1:35" s="35" customFormat="1" ht="15">
      <c r="A771" s="35" t="s">
        <v>2189</v>
      </c>
      <c r="C771" s="38" t="s">
        <v>4265</v>
      </c>
      <c r="E771" s="38" t="s">
        <v>4311</v>
      </c>
      <c r="F771" s="35" t="s">
        <v>3741</v>
      </c>
      <c r="G771" s="35" t="s">
        <v>3478</v>
      </c>
      <c r="H771" s="38" t="s">
        <v>3331</v>
      </c>
      <c r="I771" s="35" t="s">
        <v>2547</v>
      </c>
      <c r="J771" s="39" t="str">
        <f t="shared" si="119"/>
        <v>IC.IT.050710</v>
      </c>
      <c r="K771" s="38" t="s">
        <v>3298</v>
      </c>
      <c r="L771" s="35" t="str">
        <f t="shared" si="120"/>
        <v xml:space="preserve">      Green</v>
      </c>
      <c r="M771" s="39" t="str">
        <f t="shared" si="121"/>
        <v>PI.IC.IT.050710.01</v>
      </c>
      <c r="N771" s="39"/>
      <c r="O771" s="39" t="str">
        <f t="shared" si="122"/>
        <v>PH.IC.IT.050710.01</v>
      </c>
      <c r="Q771" s="39" t="str">
        <f t="shared" si="123"/>
        <v>CL.IC.IT.050710.01</v>
      </c>
      <c r="R771" s="39"/>
      <c r="S771" s="39" t="str">
        <f t="shared" si="124"/>
        <v>DR.IC.IT.050710.01</v>
      </c>
      <c r="T771" s="39"/>
      <c r="U771" s="60" t="str">
        <f t="shared" si="125"/>
        <v>IM.IC.IT.050710.01</v>
      </c>
      <c r="V771" s="59"/>
      <c r="W771" s="60" t="str">
        <f t="shared" si="126"/>
        <v>GE.IC.IT.050710.01</v>
      </c>
      <c r="AH771" s="35" t="s">
        <v>3207</v>
      </c>
      <c r="AI771" s="35">
        <v>1500</v>
      </c>
    </row>
    <row r="772" spans="1:35" s="35" customFormat="1" ht="15">
      <c r="A772" s="35" t="s">
        <v>2189</v>
      </c>
      <c r="C772" s="38" t="s">
        <v>4265</v>
      </c>
      <c r="E772" s="38" t="s">
        <v>4311</v>
      </c>
      <c r="F772" s="35" t="s">
        <v>3741</v>
      </c>
      <c r="G772" s="35" t="s">
        <v>3479</v>
      </c>
      <c r="H772" s="38" t="s">
        <v>4334</v>
      </c>
      <c r="I772" s="35" t="s">
        <v>1424</v>
      </c>
      <c r="J772" s="39" t="str">
        <f t="shared" si="119"/>
        <v>IC.IT.050712</v>
      </c>
      <c r="K772" s="38" t="s">
        <v>3298</v>
      </c>
      <c r="L772" s="35" t="str">
        <f t="shared" si="120"/>
        <v xml:space="preserve">     White</v>
      </c>
      <c r="M772" s="39" t="str">
        <f t="shared" si="121"/>
        <v>PI.IC.IT.050712.01</v>
      </c>
      <c r="N772" s="39"/>
      <c r="O772" s="39" t="str">
        <f t="shared" si="122"/>
        <v>PH.IC.IT.050712.01</v>
      </c>
      <c r="Q772" s="39" t="str">
        <f t="shared" si="123"/>
        <v>CL.IC.IT.050712.01</v>
      </c>
      <c r="R772" s="39"/>
      <c r="S772" s="39" t="str">
        <f t="shared" si="124"/>
        <v>DR.IC.IT.050712.01</v>
      </c>
      <c r="T772" s="39"/>
      <c r="U772" s="60" t="str">
        <f t="shared" si="125"/>
        <v>IM.IC.IT.050712.01</v>
      </c>
      <c r="V772" s="59"/>
      <c r="W772" s="60" t="str">
        <f t="shared" si="126"/>
        <v>GE.IC.IT.050712.01</v>
      </c>
      <c r="AH772" s="35" t="s">
        <v>3207</v>
      </c>
      <c r="AI772" s="35">
        <v>1500</v>
      </c>
    </row>
    <row r="773" spans="1:35" s="35" customFormat="1" ht="15">
      <c r="A773" s="35" t="s">
        <v>2189</v>
      </c>
      <c r="C773" s="38" t="s">
        <v>4265</v>
      </c>
      <c r="E773" s="38" t="s">
        <v>4311</v>
      </c>
      <c r="F773" s="35" t="s">
        <v>3741</v>
      </c>
      <c r="G773" s="35" t="s">
        <v>3480</v>
      </c>
      <c r="H773" s="38" t="s">
        <v>4335</v>
      </c>
      <c r="I773" s="35" t="s">
        <v>1499</v>
      </c>
      <c r="J773" s="39" t="str">
        <f t="shared" si="119"/>
        <v>IC.IT.050713</v>
      </c>
      <c r="K773" s="38" t="s">
        <v>3298</v>
      </c>
      <c r="L773" s="35" t="str">
        <f t="shared" si="120"/>
        <v xml:space="preserve">      Black</v>
      </c>
      <c r="M773" s="39" t="str">
        <f t="shared" si="121"/>
        <v>PI.IC.IT.050713.01</v>
      </c>
      <c r="N773" s="39"/>
      <c r="O773" s="39" t="str">
        <f t="shared" si="122"/>
        <v>PH.IC.IT.050713.01</v>
      </c>
      <c r="Q773" s="39" t="str">
        <f t="shared" si="123"/>
        <v>CL.IC.IT.050713.01</v>
      </c>
      <c r="R773" s="39"/>
      <c r="S773" s="39" t="str">
        <f t="shared" si="124"/>
        <v>DR.IC.IT.050713.01</v>
      </c>
      <c r="T773" s="39"/>
      <c r="U773" s="60" t="str">
        <f t="shared" si="125"/>
        <v>IM.IC.IT.050713.01</v>
      </c>
      <c r="V773" s="59"/>
      <c r="W773" s="60" t="str">
        <f t="shared" si="126"/>
        <v>GE.IC.IT.050713.01</v>
      </c>
      <c r="AH773" s="35" t="s">
        <v>3207</v>
      </c>
      <c r="AI773" s="35">
        <v>1500</v>
      </c>
    </row>
    <row r="774" spans="1:35" s="35" customFormat="1" ht="15">
      <c r="A774" s="35" t="s">
        <v>2189</v>
      </c>
      <c r="C774" s="38" t="s">
        <v>4265</v>
      </c>
      <c r="E774" s="38" t="s">
        <v>4311</v>
      </c>
      <c r="F774" s="35" t="s">
        <v>4415</v>
      </c>
      <c r="G774" s="38" t="s">
        <v>4314</v>
      </c>
      <c r="H774" s="38" t="s">
        <v>4336</v>
      </c>
      <c r="I774" s="38" t="s">
        <v>4315</v>
      </c>
      <c r="J774" s="39" t="str">
        <f t="shared" si="119"/>
        <v>IC.IT.050714</v>
      </c>
      <c r="K774" s="38" t="s">
        <v>3298</v>
      </c>
      <c r="L774" s="35" t="str">
        <f t="shared" si="120"/>
        <v xml:space="preserve">  Unable to assess</v>
      </c>
      <c r="M774" s="39" t="str">
        <f t="shared" si="121"/>
        <v>PI.IC.IT.050714.01</v>
      </c>
      <c r="N774" s="39"/>
      <c r="O774" s="39" t="str">
        <f t="shared" si="122"/>
        <v>PH.IC.IT.050714.01</v>
      </c>
      <c r="Q774" s="39" t="str">
        <f t="shared" si="123"/>
        <v>CL.IC.IT.050714.01</v>
      </c>
      <c r="R774" s="39"/>
      <c r="S774" s="39" t="str">
        <f t="shared" si="124"/>
        <v>DR.IC.IT.050714.01</v>
      </c>
      <c r="T774" s="39"/>
      <c r="U774" s="60" t="str">
        <f t="shared" si="125"/>
        <v>IM.IC.IT.050714.01</v>
      </c>
      <c r="V774" s="59"/>
      <c r="W774" s="60" t="str">
        <f t="shared" si="126"/>
        <v>GE.IC.IT.050714.01</v>
      </c>
      <c r="Y774" s="35">
        <v>151</v>
      </c>
      <c r="AH774" s="35" t="s">
        <v>3207</v>
      </c>
      <c r="AI774" s="35">
        <v>1500</v>
      </c>
    </row>
    <row r="775" spans="1:35" s="35" customFormat="1" ht="15">
      <c r="A775" s="35" t="s">
        <v>2189</v>
      </c>
      <c r="C775" s="38" t="s">
        <v>4265</v>
      </c>
      <c r="D775" s="35" t="s">
        <v>4337</v>
      </c>
      <c r="E775" s="38" t="s">
        <v>4312</v>
      </c>
      <c r="F775" s="35" t="s">
        <v>3741</v>
      </c>
      <c r="G775" s="35" t="s">
        <v>3481</v>
      </c>
      <c r="H775" s="38" t="s">
        <v>3298</v>
      </c>
      <c r="I775" s="35" t="s">
        <v>1324</v>
      </c>
      <c r="J775" s="39" t="str">
        <f t="shared" si="119"/>
        <v>IC.IT.050801</v>
      </c>
      <c r="K775" s="38" t="s">
        <v>3298</v>
      </c>
      <c r="L775" s="35" t="str">
        <f t="shared" si="120"/>
        <v xml:space="preserve">     Clear </v>
      </c>
      <c r="M775" s="39" t="str">
        <f t="shared" si="121"/>
        <v>PI.IC.IT.050801.01</v>
      </c>
      <c r="N775" s="39"/>
      <c r="O775" s="39" t="str">
        <f t="shared" si="122"/>
        <v>PH.IC.IT.050801.01</v>
      </c>
      <c r="Q775" s="39" t="str">
        <f t="shared" si="123"/>
        <v>CL.IC.IT.050801.01</v>
      </c>
      <c r="R775" s="39"/>
      <c r="S775" s="39" t="str">
        <f t="shared" si="124"/>
        <v>DR.IC.IT.050801.01</v>
      </c>
      <c r="T775" s="39"/>
      <c r="U775" s="60" t="str">
        <f t="shared" si="125"/>
        <v>IM.IC.IT.050801.01</v>
      </c>
      <c r="V775" s="59"/>
      <c r="W775" s="60" t="str">
        <f t="shared" si="126"/>
        <v>GE.IC.IT.050801.01</v>
      </c>
      <c r="AH775" s="35" t="s">
        <v>3207</v>
      </c>
      <c r="AI775" s="35">
        <v>1500</v>
      </c>
    </row>
    <row r="776" spans="1:35" s="35" customFormat="1" ht="15">
      <c r="A776" s="35" t="s">
        <v>2189</v>
      </c>
      <c r="C776" s="38" t="s">
        <v>4265</v>
      </c>
      <c r="E776" s="38" t="s">
        <v>4312</v>
      </c>
      <c r="F776" s="35" t="s">
        <v>3741</v>
      </c>
      <c r="G776" s="35" t="s">
        <v>3482</v>
      </c>
      <c r="H776" s="38" t="s">
        <v>3293</v>
      </c>
      <c r="I776" s="35" t="s">
        <v>1791</v>
      </c>
      <c r="J776" s="39" t="str">
        <f t="shared" ref="J776:J841" si="127">CONCATENATE("IC.IT.",C776,E776,H776)</f>
        <v>IC.IT.050802</v>
      </c>
      <c r="K776" s="38" t="s">
        <v>3298</v>
      </c>
      <c r="L776" s="35" t="str">
        <f t="shared" si="120"/>
        <v xml:space="preserve">      Bloody</v>
      </c>
      <c r="M776" s="39" t="str">
        <f t="shared" si="121"/>
        <v>PI.IC.IT.050802.01</v>
      </c>
      <c r="N776" s="39"/>
      <c r="O776" s="39" t="str">
        <f t="shared" si="122"/>
        <v>PH.IC.IT.050802.01</v>
      </c>
      <c r="Q776" s="39" t="str">
        <f t="shared" si="123"/>
        <v>CL.IC.IT.050802.01</v>
      </c>
      <c r="R776" s="39"/>
      <c r="S776" s="39" t="str">
        <f t="shared" si="124"/>
        <v>DR.IC.IT.050802.01</v>
      </c>
      <c r="T776" s="39"/>
      <c r="U776" s="60" t="str">
        <f t="shared" si="125"/>
        <v>IM.IC.IT.050802.01</v>
      </c>
      <c r="V776" s="59"/>
      <c r="W776" s="60" t="str">
        <f t="shared" si="126"/>
        <v>GE.IC.IT.050802.01</v>
      </c>
      <c r="AH776" s="35" t="s">
        <v>3207</v>
      </c>
      <c r="AI776" s="35">
        <v>1500</v>
      </c>
    </row>
    <row r="777" spans="1:35" s="35" customFormat="1" ht="15">
      <c r="A777" s="35" t="s">
        <v>2189</v>
      </c>
      <c r="C777" s="38" t="s">
        <v>4265</v>
      </c>
      <c r="E777" s="38" t="s">
        <v>4312</v>
      </c>
      <c r="F777" s="35" t="s">
        <v>3741</v>
      </c>
      <c r="G777" s="35" t="s">
        <v>3483</v>
      </c>
      <c r="H777" s="38" t="s">
        <v>4329</v>
      </c>
      <c r="I777" s="35" t="s">
        <v>3484</v>
      </c>
      <c r="J777" s="39" t="str">
        <f t="shared" si="127"/>
        <v>IC.IT.050803</v>
      </c>
      <c r="K777" s="38" t="s">
        <v>3298</v>
      </c>
      <c r="L777" s="35" t="str">
        <f t="shared" si="120"/>
        <v xml:space="preserve">      Serosanguinous</v>
      </c>
      <c r="M777" s="39" t="str">
        <f t="shared" si="121"/>
        <v>PI.IC.IT.050803.01</v>
      </c>
      <c r="N777" s="39"/>
      <c r="O777" s="39" t="str">
        <f t="shared" si="122"/>
        <v>PH.IC.IT.050803.01</v>
      </c>
      <c r="Q777" s="39" t="str">
        <f t="shared" si="123"/>
        <v>CL.IC.IT.050803.01</v>
      </c>
      <c r="R777" s="39"/>
      <c r="S777" s="39" t="str">
        <f t="shared" si="124"/>
        <v>DR.IC.IT.050803.01</v>
      </c>
      <c r="T777" s="39"/>
      <c r="U777" s="60" t="str">
        <f t="shared" si="125"/>
        <v>IM.IC.IT.050803.01</v>
      </c>
      <c r="V777" s="59"/>
      <c r="W777" s="60" t="str">
        <f t="shared" si="126"/>
        <v>GE.IC.IT.050803.01</v>
      </c>
      <c r="AH777" s="35" t="s">
        <v>3207</v>
      </c>
      <c r="AI777" s="35">
        <v>1500</v>
      </c>
    </row>
    <row r="778" spans="1:35" s="35" customFormat="1" ht="15">
      <c r="A778" s="35" t="s">
        <v>2189</v>
      </c>
      <c r="C778" s="38" t="s">
        <v>4265</v>
      </c>
      <c r="E778" s="38" t="s">
        <v>4312</v>
      </c>
      <c r="F778" s="35" t="s">
        <v>3741</v>
      </c>
      <c r="G778" s="35" t="s">
        <v>3485</v>
      </c>
      <c r="H778" s="38" t="s">
        <v>4308</v>
      </c>
      <c r="I778" s="35" t="s">
        <v>1792</v>
      </c>
      <c r="J778" s="39" t="str">
        <f t="shared" si="127"/>
        <v>IC.IT.050804</v>
      </c>
      <c r="K778" s="38" t="s">
        <v>3298</v>
      </c>
      <c r="L778" s="35" t="str">
        <f t="shared" si="120"/>
        <v xml:space="preserve">      Serous</v>
      </c>
      <c r="M778" s="39" t="str">
        <f t="shared" si="121"/>
        <v>PI.IC.IT.050804.01</v>
      </c>
      <c r="N778" s="39"/>
      <c r="O778" s="39" t="str">
        <f t="shared" si="122"/>
        <v>PH.IC.IT.050804.01</v>
      </c>
      <c r="Q778" s="39" t="str">
        <f t="shared" si="123"/>
        <v>CL.IC.IT.050804.01</v>
      </c>
      <c r="R778" s="39"/>
      <c r="S778" s="39" t="str">
        <f t="shared" si="124"/>
        <v>DR.IC.IT.050804.01</v>
      </c>
      <c r="T778" s="39"/>
      <c r="U778" s="60" t="str">
        <f t="shared" si="125"/>
        <v>IM.IC.IT.050804.01</v>
      </c>
      <c r="V778" s="59"/>
      <c r="W778" s="60" t="str">
        <f t="shared" si="126"/>
        <v>GE.IC.IT.050804.01</v>
      </c>
      <c r="AH778" s="35" t="s">
        <v>3207</v>
      </c>
      <c r="AI778" s="35">
        <v>1500</v>
      </c>
    </row>
    <row r="779" spans="1:35" s="35" customFormat="1" ht="15">
      <c r="A779" s="35" t="s">
        <v>2189</v>
      </c>
      <c r="C779" s="38" t="s">
        <v>4265</v>
      </c>
      <c r="E779" s="38" t="s">
        <v>4312</v>
      </c>
      <c r="F779" s="35" t="s">
        <v>3741</v>
      </c>
      <c r="G779" s="35" t="s">
        <v>3486</v>
      </c>
      <c r="H779" s="38" t="s">
        <v>4265</v>
      </c>
      <c r="I779" s="35" t="s">
        <v>1720</v>
      </c>
      <c r="J779" s="39" t="str">
        <f t="shared" si="127"/>
        <v>IC.IT.050805</v>
      </c>
      <c r="K779" s="38" t="s">
        <v>3298</v>
      </c>
      <c r="L779" s="35" t="str">
        <f t="shared" ref="L779:L844" si="128">G779</f>
        <v xml:space="preserve">      Cloudy</v>
      </c>
      <c r="M779" s="39" t="str">
        <f t="shared" ref="M779:M844" si="129">CONCATENATE("PI.",J779,".",K779)</f>
        <v>PI.IC.IT.050805.01</v>
      </c>
      <c r="N779" s="39"/>
      <c r="O779" s="39" t="str">
        <f t="shared" ref="O779:O844" si="130">CONCATENATE("PH.",J779,".",K779)</f>
        <v>PH.IC.IT.050805.01</v>
      </c>
      <c r="Q779" s="39" t="str">
        <f t="shared" ref="Q779:Q844" si="131">CONCATENATE("CL.",J779,".",K779)</f>
        <v>CL.IC.IT.050805.01</v>
      </c>
      <c r="R779" s="39"/>
      <c r="S779" s="39" t="str">
        <f t="shared" si="124"/>
        <v>DR.IC.IT.050805.01</v>
      </c>
      <c r="T779" s="39"/>
      <c r="U779" s="60" t="str">
        <f t="shared" si="125"/>
        <v>IM.IC.IT.050805.01</v>
      </c>
      <c r="V779" s="59"/>
      <c r="W779" s="60" t="str">
        <f t="shared" si="126"/>
        <v>GE.IC.IT.050805.01</v>
      </c>
      <c r="AH779" s="35" t="s">
        <v>3207</v>
      </c>
      <c r="AI779" s="35">
        <v>1500</v>
      </c>
    </row>
    <row r="780" spans="1:35" s="35" customFormat="1" ht="15">
      <c r="A780" s="35" t="s">
        <v>2189</v>
      </c>
      <c r="C780" s="38" t="s">
        <v>4265</v>
      </c>
      <c r="E780" s="38" t="s">
        <v>4312</v>
      </c>
      <c r="F780" s="35" t="s">
        <v>3741</v>
      </c>
      <c r="G780" s="35" t="s">
        <v>3487</v>
      </c>
      <c r="H780" s="38" t="s">
        <v>4309</v>
      </c>
      <c r="I780" s="35" t="s">
        <v>1794</v>
      </c>
      <c r="J780" s="39" t="str">
        <f t="shared" si="127"/>
        <v>IC.IT.050806</v>
      </c>
      <c r="K780" s="38" t="s">
        <v>3298</v>
      </c>
      <c r="L780" s="35" t="str">
        <f t="shared" si="128"/>
        <v xml:space="preserve">      Purulent</v>
      </c>
      <c r="M780" s="39" t="str">
        <f t="shared" si="129"/>
        <v>PI.IC.IT.050806.01</v>
      </c>
      <c r="N780" s="39"/>
      <c r="O780" s="39" t="str">
        <f t="shared" si="130"/>
        <v>PH.IC.IT.050806.01</v>
      </c>
      <c r="Q780" s="39" t="str">
        <f t="shared" si="131"/>
        <v>CL.IC.IT.050806.01</v>
      </c>
      <c r="R780" s="39"/>
      <c r="S780" s="39" t="str">
        <f t="shared" ref="S780:S845" si="132">CONCATENATE("DR.",J780,".",K780)</f>
        <v>DR.IC.IT.050806.01</v>
      </c>
      <c r="T780" s="39"/>
      <c r="U780" s="60" t="str">
        <f t="shared" ref="U780:U845" si="133">CONCATENATE("IM.",J780, ".",K780)</f>
        <v>IM.IC.IT.050806.01</v>
      </c>
      <c r="V780" s="59"/>
      <c r="W780" s="60" t="str">
        <f t="shared" ref="W780:W845" si="134">CONCATENATE("GE.",J780, ".",K780)</f>
        <v>GE.IC.IT.050806.01</v>
      </c>
      <c r="AH780" s="35" t="s">
        <v>3207</v>
      </c>
      <c r="AI780" s="35">
        <v>1500</v>
      </c>
    </row>
    <row r="781" spans="1:35" s="35" customFormat="1" ht="15">
      <c r="A781" s="35" t="s">
        <v>2189</v>
      </c>
      <c r="C781" s="38" t="s">
        <v>4265</v>
      </c>
      <c r="E781" s="38" t="s">
        <v>4312</v>
      </c>
      <c r="F781" s="35" t="s">
        <v>3741</v>
      </c>
      <c r="G781" s="35" t="s">
        <v>3488</v>
      </c>
      <c r="H781" s="38" t="s">
        <v>4311</v>
      </c>
      <c r="I781" s="35" t="s">
        <v>3489</v>
      </c>
      <c r="J781" s="39" t="str">
        <f t="shared" si="127"/>
        <v>IC.IT.050807</v>
      </c>
      <c r="K781" s="38" t="s">
        <v>3298</v>
      </c>
      <c r="L781" s="35" t="str">
        <f t="shared" si="128"/>
        <v xml:space="preserve">      Viscous</v>
      </c>
      <c r="M781" s="39" t="str">
        <f t="shared" si="129"/>
        <v>PI.IC.IT.050807.01</v>
      </c>
      <c r="N781" s="39"/>
      <c r="O781" s="39" t="str">
        <f t="shared" si="130"/>
        <v>PH.IC.IT.050807.01</v>
      </c>
      <c r="Q781" s="39" t="str">
        <f t="shared" si="131"/>
        <v>CL.IC.IT.050807.01</v>
      </c>
      <c r="R781" s="39"/>
      <c r="S781" s="39" t="str">
        <f t="shared" si="132"/>
        <v>DR.IC.IT.050807.01</v>
      </c>
      <c r="T781" s="39"/>
      <c r="U781" s="60" t="str">
        <f t="shared" si="133"/>
        <v>IM.IC.IT.050807.01</v>
      </c>
      <c r="V781" s="59"/>
      <c r="W781" s="60" t="str">
        <f t="shared" si="134"/>
        <v>GE.IC.IT.050807.01</v>
      </c>
      <c r="AH781" s="35" t="s">
        <v>3207</v>
      </c>
      <c r="AI781" s="35">
        <v>1500</v>
      </c>
    </row>
    <row r="782" spans="1:35" s="35" customFormat="1" ht="15">
      <c r="A782" s="35" t="s">
        <v>2189</v>
      </c>
      <c r="C782" s="38" t="s">
        <v>4265</v>
      </c>
      <c r="E782" s="38" t="s">
        <v>4312</v>
      </c>
      <c r="F782" s="35" t="s">
        <v>4415</v>
      </c>
      <c r="G782" s="38" t="s">
        <v>4323</v>
      </c>
      <c r="H782" s="38" t="s">
        <v>4312</v>
      </c>
      <c r="I782" s="38" t="s">
        <v>4315</v>
      </c>
      <c r="J782" s="39" t="str">
        <f t="shared" si="127"/>
        <v>IC.IT.050808</v>
      </c>
      <c r="K782" s="38" t="s">
        <v>3298</v>
      </c>
      <c r="L782" s="35" t="str">
        <f t="shared" si="128"/>
        <v xml:space="preserve"> Unable to Assess</v>
      </c>
      <c r="M782" s="39" t="str">
        <f t="shared" si="129"/>
        <v>PI.IC.IT.050808.01</v>
      </c>
      <c r="N782" s="39"/>
      <c r="O782" s="39" t="str">
        <f t="shared" si="130"/>
        <v>PH.IC.IT.050808.01</v>
      </c>
      <c r="Q782" s="39" t="str">
        <f t="shared" si="131"/>
        <v>CL.IC.IT.050808.01</v>
      </c>
      <c r="R782" s="39"/>
      <c r="S782" s="39" t="str">
        <f t="shared" si="132"/>
        <v>DR.IC.IT.050808.01</v>
      </c>
      <c r="T782" s="39"/>
      <c r="U782" s="60" t="str">
        <f t="shared" si="133"/>
        <v>IM.IC.IT.050808.01</v>
      </c>
      <c r="V782" s="59"/>
      <c r="W782" s="60" t="str">
        <f t="shared" si="134"/>
        <v>GE.IC.IT.050808.01</v>
      </c>
      <c r="Y782" s="35">
        <v>152</v>
      </c>
      <c r="AH782" s="35" t="s">
        <v>3207</v>
      </c>
      <c r="AI782" s="35">
        <v>1500</v>
      </c>
    </row>
    <row r="783" spans="1:35" s="35" customFormat="1" ht="15">
      <c r="A783" s="35" t="s">
        <v>2189</v>
      </c>
      <c r="C783" s="38" t="s">
        <v>4265</v>
      </c>
      <c r="D783" s="35" t="s">
        <v>4338</v>
      </c>
      <c r="E783" s="38" t="s">
        <v>4313</v>
      </c>
      <c r="F783" s="35" t="s">
        <v>3741</v>
      </c>
      <c r="G783" s="35" t="s">
        <v>3490</v>
      </c>
      <c r="H783" s="38" t="s">
        <v>3298</v>
      </c>
      <c r="I783" s="35" t="s">
        <v>3491</v>
      </c>
      <c r="J783" s="39" t="str">
        <f t="shared" si="127"/>
        <v>IC.IT.050901</v>
      </c>
      <c r="K783" s="38" t="s">
        <v>3298</v>
      </c>
      <c r="L783" s="35" t="str">
        <f t="shared" si="128"/>
        <v xml:space="preserve">     Odor none</v>
      </c>
      <c r="M783" s="39" t="str">
        <f t="shared" si="129"/>
        <v>PI.IC.IT.050901.01</v>
      </c>
      <c r="N783" s="39"/>
      <c r="O783" s="39" t="str">
        <f t="shared" si="130"/>
        <v>PH.IC.IT.050901.01</v>
      </c>
      <c r="Q783" s="39" t="str">
        <f t="shared" si="131"/>
        <v>CL.IC.IT.050901.01</v>
      </c>
      <c r="R783" s="39"/>
      <c r="S783" s="39" t="str">
        <f t="shared" si="132"/>
        <v>DR.IC.IT.050901.01</v>
      </c>
      <c r="T783" s="39"/>
      <c r="U783" s="60" t="str">
        <f t="shared" si="133"/>
        <v>IM.IC.IT.050901.01</v>
      </c>
      <c r="V783" s="59"/>
      <c r="W783" s="60" t="str">
        <f t="shared" si="134"/>
        <v>GE.IC.IT.050901.01</v>
      </c>
      <c r="AH783" s="35" t="s">
        <v>3207</v>
      </c>
      <c r="AI783" s="35">
        <v>1500</v>
      </c>
    </row>
    <row r="784" spans="1:35" s="35" customFormat="1" ht="15">
      <c r="A784" s="35" t="s">
        <v>2189</v>
      </c>
      <c r="C784" s="38" t="s">
        <v>4265</v>
      </c>
      <c r="E784" s="38" t="s">
        <v>4313</v>
      </c>
      <c r="F784" s="35" t="s">
        <v>3741</v>
      </c>
      <c r="G784" s="35" t="s">
        <v>3492</v>
      </c>
      <c r="H784" s="38" t="s">
        <v>4306</v>
      </c>
      <c r="I784" s="35" t="s">
        <v>1243</v>
      </c>
      <c r="J784" s="39" t="str">
        <f t="shared" si="127"/>
        <v>IC.IT.050902</v>
      </c>
      <c r="K784" s="38" t="s">
        <v>3298</v>
      </c>
      <c r="L784" s="35" t="str">
        <f t="shared" si="128"/>
        <v xml:space="preserve">     Odor foul</v>
      </c>
      <c r="M784" s="39" t="str">
        <f t="shared" si="129"/>
        <v>PI.IC.IT.050902.01</v>
      </c>
      <c r="N784" s="39"/>
      <c r="O784" s="39" t="str">
        <f t="shared" si="130"/>
        <v>PH.IC.IT.050902.01</v>
      </c>
      <c r="Q784" s="39" t="str">
        <f t="shared" si="131"/>
        <v>CL.IC.IT.050902.01</v>
      </c>
      <c r="R784" s="39"/>
      <c r="S784" s="39" t="str">
        <f t="shared" si="132"/>
        <v>DR.IC.IT.050902.01</v>
      </c>
      <c r="T784" s="39"/>
      <c r="U784" s="60" t="str">
        <f t="shared" si="133"/>
        <v>IM.IC.IT.050902.01</v>
      </c>
      <c r="V784" s="59"/>
      <c r="W784" s="60" t="str">
        <f t="shared" si="134"/>
        <v>GE.IC.IT.050902.01</v>
      </c>
      <c r="AH784" s="35" t="s">
        <v>3207</v>
      </c>
      <c r="AI784" s="35">
        <v>1500</v>
      </c>
    </row>
    <row r="785" spans="1:35" s="35" customFormat="1" ht="15">
      <c r="A785" s="35" t="s">
        <v>2189</v>
      </c>
      <c r="C785" s="38" t="s">
        <v>4265</v>
      </c>
      <c r="D785" s="35" t="s">
        <v>4339</v>
      </c>
      <c r="E785" s="38" t="s">
        <v>3331</v>
      </c>
      <c r="F785" s="35" t="s">
        <v>3742</v>
      </c>
      <c r="G785" s="35" t="s">
        <v>3494</v>
      </c>
      <c r="H785" s="38" t="s">
        <v>3298</v>
      </c>
      <c r="I785" s="35" t="s">
        <v>3495</v>
      </c>
      <c r="J785" s="39" t="str">
        <f t="shared" si="127"/>
        <v>IC.IT.051001</v>
      </c>
      <c r="K785" s="38" t="s">
        <v>3298</v>
      </c>
      <c r="L785" s="35" t="str">
        <f t="shared" si="128"/>
        <v xml:space="preserve">      None (open to air)</v>
      </c>
      <c r="M785" s="39" t="str">
        <f t="shared" si="129"/>
        <v>PI.IC.IT.051001.01</v>
      </c>
      <c r="N785" s="39"/>
      <c r="O785" s="39" t="str">
        <f t="shared" si="130"/>
        <v>PH.IC.IT.051001.01</v>
      </c>
      <c r="Q785" s="39" t="str">
        <f t="shared" si="131"/>
        <v>CL.IC.IT.051001.01</v>
      </c>
      <c r="R785" s="39"/>
      <c r="S785" s="39" t="str">
        <f t="shared" si="132"/>
        <v>DR.IC.IT.051001.01</v>
      </c>
      <c r="T785" s="39"/>
      <c r="U785" s="60" t="str">
        <f t="shared" si="133"/>
        <v>IM.IC.IT.051001.01</v>
      </c>
      <c r="V785" s="59"/>
      <c r="W785" s="60" t="str">
        <f t="shared" si="134"/>
        <v>GE.IC.IT.051001.01</v>
      </c>
      <c r="AH785" s="35" t="s">
        <v>3207</v>
      </c>
      <c r="AI785" s="35">
        <v>1500</v>
      </c>
    </row>
    <row r="786" spans="1:35" s="35" customFormat="1" ht="15">
      <c r="A786" s="35" t="s">
        <v>2189</v>
      </c>
      <c r="C786" s="38" t="s">
        <v>4265</v>
      </c>
      <c r="E786" s="38" t="s">
        <v>3331</v>
      </c>
      <c r="F786" s="35" t="s">
        <v>3742</v>
      </c>
      <c r="G786" s="35" t="s">
        <v>3496</v>
      </c>
      <c r="H786" s="38" t="s">
        <v>4306</v>
      </c>
      <c r="I786" s="35" t="s">
        <v>2175</v>
      </c>
      <c r="J786" s="39" t="str">
        <f t="shared" si="127"/>
        <v>IC.IT.051002</v>
      </c>
      <c r="K786" s="38" t="s">
        <v>3298</v>
      </c>
      <c r="L786" s="35" t="str">
        <f t="shared" si="128"/>
        <v xml:space="preserve">      Pressure</v>
      </c>
      <c r="M786" s="39" t="str">
        <f t="shared" si="129"/>
        <v>PI.IC.IT.051002.01</v>
      </c>
      <c r="N786" s="39"/>
      <c r="O786" s="39" t="str">
        <f t="shared" si="130"/>
        <v>PH.IC.IT.051002.01</v>
      </c>
      <c r="Q786" s="39" t="str">
        <f t="shared" si="131"/>
        <v>CL.IC.IT.051002.01</v>
      </c>
      <c r="R786" s="39"/>
      <c r="S786" s="39" t="str">
        <f t="shared" si="132"/>
        <v>DR.IC.IT.051002.01</v>
      </c>
      <c r="T786" s="39"/>
      <c r="U786" s="60" t="str">
        <f t="shared" si="133"/>
        <v>IM.IC.IT.051002.01</v>
      </c>
      <c r="V786" s="59"/>
      <c r="W786" s="60" t="str">
        <f t="shared" si="134"/>
        <v>GE.IC.IT.051002.01</v>
      </c>
      <c r="AH786" s="35" t="s">
        <v>3207</v>
      </c>
      <c r="AI786" s="35">
        <v>1500</v>
      </c>
    </row>
    <row r="787" spans="1:35" s="35" customFormat="1" ht="15">
      <c r="A787" s="35" t="s">
        <v>2189</v>
      </c>
      <c r="C787" s="38" t="s">
        <v>4265</v>
      </c>
      <c r="E787" s="38" t="s">
        <v>3331</v>
      </c>
      <c r="F787" s="35" t="s">
        <v>3742</v>
      </c>
      <c r="G787" s="35" t="s">
        <v>3497</v>
      </c>
      <c r="H787" s="38" t="s">
        <v>3296</v>
      </c>
      <c r="I787" s="35" t="s">
        <v>3498</v>
      </c>
      <c r="J787" s="39" t="str">
        <f t="shared" si="127"/>
        <v>IC.IT.051003</v>
      </c>
      <c r="K787" s="38" t="s">
        <v>3298</v>
      </c>
      <c r="L787" s="35" t="str">
        <f t="shared" si="128"/>
        <v xml:space="preserve">      Antimicrobial</v>
      </c>
      <c r="M787" s="39" t="str">
        <f t="shared" si="129"/>
        <v>PI.IC.IT.051003.01</v>
      </c>
      <c r="N787" s="39"/>
      <c r="O787" s="39" t="str">
        <f t="shared" si="130"/>
        <v>PH.IC.IT.051003.01</v>
      </c>
      <c r="Q787" s="39" t="str">
        <f t="shared" si="131"/>
        <v>CL.IC.IT.051003.01</v>
      </c>
      <c r="R787" s="39"/>
      <c r="S787" s="39" t="str">
        <f t="shared" si="132"/>
        <v>DR.IC.IT.051003.01</v>
      </c>
      <c r="T787" s="39"/>
      <c r="U787" s="60" t="str">
        <f t="shared" si="133"/>
        <v>IM.IC.IT.051003.01</v>
      </c>
      <c r="V787" s="59"/>
      <c r="W787" s="60" t="str">
        <f t="shared" si="134"/>
        <v>GE.IC.IT.051003.01</v>
      </c>
      <c r="AH787" s="35" t="s">
        <v>3207</v>
      </c>
      <c r="AI787" s="35">
        <v>1500</v>
      </c>
    </row>
    <row r="788" spans="1:35" s="35" customFormat="1" ht="15">
      <c r="A788" s="35" t="s">
        <v>2189</v>
      </c>
      <c r="C788" s="38" t="s">
        <v>4265</v>
      </c>
      <c r="E788" s="38" t="s">
        <v>3331</v>
      </c>
      <c r="F788" s="35" t="s">
        <v>3742</v>
      </c>
      <c r="G788" s="35" t="s">
        <v>3499</v>
      </c>
      <c r="H788" s="38" t="s">
        <v>4263</v>
      </c>
      <c r="I788" s="35" t="s">
        <v>2644</v>
      </c>
      <c r="J788" s="39" t="str">
        <f t="shared" si="127"/>
        <v>IC.IT.051004</v>
      </c>
      <c r="K788" s="38" t="s">
        <v>3298</v>
      </c>
      <c r="L788" s="35" t="str">
        <f t="shared" si="128"/>
        <v xml:space="preserve">      Gauze</v>
      </c>
      <c r="M788" s="39" t="str">
        <f t="shared" si="129"/>
        <v>PI.IC.IT.051004.01</v>
      </c>
      <c r="N788" s="39"/>
      <c r="O788" s="39" t="str">
        <f t="shared" si="130"/>
        <v>PH.IC.IT.051004.01</v>
      </c>
      <c r="Q788" s="39" t="str">
        <f t="shared" si="131"/>
        <v>CL.IC.IT.051004.01</v>
      </c>
      <c r="R788" s="39"/>
      <c r="S788" s="39" t="str">
        <f t="shared" si="132"/>
        <v>DR.IC.IT.051004.01</v>
      </c>
      <c r="T788" s="39"/>
      <c r="U788" s="60" t="str">
        <f t="shared" si="133"/>
        <v>IM.IC.IT.051004.01</v>
      </c>
      <c r="V788" s="59"/>
      <c r="W788" s="60" t="str">
        <f t="shared" si="134"/>
        <v>GE.IC.IT.051004.01</v>
      </c>
      <c r="AH788" s="35" t="s">
        <v>3207</v>
      </c>
      <c r="AI788" s="35">
        <v>1500</v>
      </c>
    </row>
    <row r="789" spans="1:35" s="35" customFormat="1" ht="15">
      <c r="A789" s="35" t="s">
        <v>2189</v>
      </c>
      <c r="C789" s="38" t="s">
        <v>4265</v>
      </c>
      <c r="E789" s="38" t="s">
        <v>3331</v>
      </c>
      <c r="F789" s="35" t="s">
        <v>3742</v>
      </c>
      <c r="G789" s="35" t="s">
        <v>3500</v>
      </c>
      <c r="H789" s="38" t="s">
        <v>4265</v>
      </c>
      <c r="I789" s="35" t="s">
        <v>2643</v>
      </c>
      <c r="J789" s="39" t="str">
        <f t="shared" si="127"/>
        <v>IC.IT.051005</v>
      </c>
      <c r="K789" s="38" t="s">
        <v>3298</v>
      </c>
      <c r="L789" s="35" t="str">
        <f t="shared" si="128"/>
        <v xml:space="preserve">      Transparent (Opsite, Tegaderm)</v>
      </c>
      <c r="M789" s="39" t="str">
        <f t="shared" si="129"/>
        <v>PI.IC.IT.051005.01</v>
      </c>
      <c r="N789" s="39"/>
      <c r="O789" s="39" t="str">
        <f t="shared" si="130"/>
        <v>PH.IC.IT.051005.01</v>
      </c>
      <c r="Q789" s="39" t="str">
        <f t="shared" si="131"/>
        <v>CL.IC.IT.051005.01</v>
      </c>
      <c r="R789" s="39"/>
      <c r="S789" s="39" t="str">
        <f t="shared" si="132"/>
        <v>DR.IC.IT.051005.01</v>
      </c>
      <c r="T789" s="39"/>
      <c r="U789" s="60" t="str">
        <f t="shared" si="133"/>
        <v>IM.IC.IT.051005.01</v>
      </c>
      <c r="V789" s="59"/>
      <c r="W789" s="60" t="str">
        <f t="shared" si="134"/>
        <v>GE.IC.IT.051005.01</v>
      </c>
      <c r="AH789" s="35" t="s">
        <v>3207</v>
      </c>
      <c r="AI789" s="35">
        <v>1500</v>
      </c>
    </row>
    <row r="790" spans="1:35" s="35" customFormat="1" ht="15">
      <c r="A790" s="35" t="s">
        <v>2189</v>
      </c>
      <c r="C790" s="38" t="s">
        <v>4265</v>
      </c>
      <c r="E790" s="38" t="s">
        <v>3331</v>
      </c>
      <c r="F790" s="35" t="s">
        <v>3742</v>
      </c>
      <c r="G790" s="35" t="s">
        <v>3501</v>
      </c>
      <c r="H790" s="38" t="s">
        <v>4309</v>
      </c>
      <c r="I790" s="35" t="s">
        <v>3502</v>
      </c>
      <c r="J790" s="39" t="str">
        <f t="shared" si="127"/>
        <v>IC.IT.051006</v>
      </c>
      <c r="K790" s="38" t="s">
        <v>3298</v>
      </c>
      <c r="L790" s="35" t="str">
        <f t="shared" si="128"/>
        <v xml:space="preserve">      Wet to Dry: specify date/time</v>
      </c>
      <c r="M790" s="39" t="str">
        <f t="shared" si="129"/>
        <v>PI.IC.IT.051006.01</v>
      </c>
      <c r="N790" s="39"/>
      <c r="O790" s="39" t="str">
        <f t="shared" si="130"/>
        <v>PH.IC.IT.051006.01</v>
      </c>
      <c r="Q790" s="39" t="str">
        <f t="shared" si="131"/>
        <v>CL.IC.IT.051006.01</v>
      </c>
      <c r="R790" s="39"/>
      <c r="S790" s="39" t="str">
        <f t="shared" si="132"/>
        <v>DR.IC.IT.051006.01</v>
      </c>
      <c r="T790" s="39"/>
      <c r="U790" s="60" t="str">
        <f t="shared" si="133"/>
        <v>IM.IC.IT.051006.01</v>
      </c>
      <c r="V790" s="59"/>
      <c r="W790" s="60" t="str">
        <f t="shared" si="134"/>
        <v>GE.IC.IT.051006.01</v>
      </c>
      <c r="AH790" s="35" t="s">
        <v>3207</v>
      </c>
      <c r="AI790" s="35">
        <v>1500</v>
      </c>
    </row>
    <row r="791" spans="1:35" s="35" customFormat="1" ht="15">
      <c r="A791" s="35" t="s">
        <v>2189</v>
      </c>
      <c r="C791" s="38" t="s">
        <v>4265</v>
      </c>
      <c r="E791" s="38" t="s">
        <v>3331</v>
      </c>
      <c r="F791" s="35" t="s">
        <v>3742</v>
      </c>
      <c r="G791" s="35" t="s">
        <v>3503</v>
      </c>
      <c r="H791" s="38" t="s">
        <v>4311</v>
      </c>
      <c r="I791" s="35" t="s">
        <v>1068</v>
      </c>
      <c r="J791" s="39" t="str">
        <f t="shared" si="127"/>
        <v>IC.IT.051007</v>
      </c>
      <c r="K791" s="38" t="s">
        <v>3298</v>
      </c>
      <c r="L791" s="35" t="str">
        <f t="shared" si="128"/>
        <v xml:space="preserve">      Gauze Wrap (Kerlix, Kling)</v>
      </c>
      <c r="M791" s="39" t="str">
        <f t="shared" si="129"/>
        <v>PI.IC.IT.051007.01</v>
      </c>
      <c r="N791" s="39"/>
      <c r="O791" s="39" t="str">
        <f t="shared" si="130"/>
        <v>PH.IC.IT.051007.01</v>
      </c>
      <c r="Q791" s="39" t="str">
        <f t="shared" si="131"/>
        <v>CL.IC.IT.051007.01</v>
      </c>
      <c r="R791" s="39"/>
      <c r="S791" s="39" t="str">
        <f t="shared" si="132"/>
        <v>DR.IC.IT.051007.01</v>
      </c>
      <c r="T791" s="39"/>
      <c r="U791" s="60" t="str">
        <f t="shared" si="133"/>
        <v>IM.IC.IT.051007.01</v>
      </c>
      <c r="V791" s="59"/>
      <c r="W791" s="60" t="str">
        <f t="shared" si="134"/>
        <v>GE.IC.IT.051007.01</v>
      </c>
      <c r="AH791" s="35" t="s">
        <v>3207</v>
      </c>
      <c r="AI791" s="35">
        <v>1500</v>
      </c>
    </row>
    <row r="792" spans="1:35" s="35" customFormat="1" ht="15">
      <c r="A792" s="35" t="s">
        <v>2189</v>
      </c>
      <c r="C792" s="38" t="s">
        <v>4265</v>
      </c>
      <c r="E792" s="38" t="s">
        <v>3331</v>
      </c>
      <c r="F792" s="35" t="s">
        <v>3742</v>
      </c>
      <c r="G792" s="35" t="s">
        <v>3504</v>
      </c>
      <c r="H792" s="38" t="s">
        <v>4312</v>
      </c>
      <c r="I792" s="35" t="s">
        <v>3505</v>
      </c>
      <c r="J792" s="39" t="str">
        <f t="shared" si="127"/>
        <v>IC.IT.051008</v>
      </c>
      <c r="K792" s="38" t="s">
        <v>3298</v>
      </c>
      <c r="L792" s="35" t="str">
        <f t="shared" si="128"/>
        <v xml:space="preserve">      Foam dressing</v>
      </c>
      <c r="M792" s="39" t="str">
        <f t="shared" si="129"/>
        <v>PI.IC.IT.051008.01</v>
      </c>
      <c r="N792" s="39"/>
      <c r="O792" s="39" t="str">
        <f t="shared" si="130"/>
        <v>PH.IC.IT.051008.01</v>
      </c>
      <c r="Q792" s="39" t="str">
        <f t="shared" si="131"/>
        <v>CL.IC.IT.051008.01</v>
      </c>
      <c r="R792" s="39"/>
      <c r="S792" s="39" t="str">
        <f t="shared" si="132"/>
        <v>DR.IC.IT.051008.01</v>
      </c>
      <c r="T792" s="39"/>
      <c r="U792" s="60" t="str">
        <f t="shared" si="133"/>
        <v>IM.IC.IT.051008.01</v>
      </c>
      <c r="V792" s="59"/>
      <c r="W792" s="60" t="str">
        <f t="shared" si="134"/>
        <v>GE.IC.IT.051008.01</v>
      </c>
      <c r="AH792" s="35" t="s">
        <v>3207</v>
      </c>
      <c r="AI792" s="35">
        <v>1500</v>
      </c>
    </row>
    <row r="793" spans="1:35" s="35" customFormat="1" ht="15">
      <c r="A793" s="35" t="s">
        <v>2189</v>
      </c>
      <c r="C793" s="38" t="s">
        <v>4265</v>
      </c>
      <c r="E793" s="38" t="s">
        <v>3331</v>
      </c>
      <c r="F793" s="35" t="s">
        <v>3742</v>
      </c>
      <c r="G793" s="35" t="s">
        <v>3506</v>
      </c>
      <c r="H793" s="38" t="s">
        <v>4313</v>
      </c>
      <c r="I793" s="35" t="s">
        <v>3507</v>
      </c>
      <c r="J793" s="39" t="str">
        <f t="shared" si="127"/>
        <v>IC.IT.051009</v>
      </c>
      <c r="K793" s="38" t="s">
        <v>3298</v>
      </c>
      <c r="L793" s="35" t="str">
        <f t="shared" si="128"/>
        <v xml:space="preserve">      Gauze Packing (Iodoform, NuGauze)</v>
      </c>
      <c r="M793" s="39" t="str">
        <f t="shared" si="129"/>
        <v>PI.IC.IT.051009.01</v>
      </c>
      <c r="N793" s="39"/>
      <c r="O793" s="39" t="str">
        <f t="shared" si="130"/>
        <v>PH.IC.IT.051009.01</v>
      </c>
      <c r="Q793" s="39" t="str">
        <f t="shared" si="131"/>
        <v>CL.IC.IT.051009.01</v>
      </c>
      <c r="R793" s="39"/>
      <c r="S793" s="39" t="str">
        <f t="shared" si="132"/>
        <v>DR.IC.IT.051009.01</v>
      </c>
      <c r="T793" s="39"/>
      <c r="U793" s="60" t="str">
        <f t="shared" si="133"/>
        <v>IM.IC.IT.051009.01</v>
      </c>
      <c r="V793" s="59"/>
      <c r="W793" s="60" t="str">
        <f t="shared" si="134"/>
        <v>GE.IC.IT.051009.01</v>
      </c>
      <c r="AH793" s="35" t="s">
        <v>3207</v>
      </c>
      <c r="AI793" s="35">
        <v>1500</v>
      </c>
    </row>
    <row r="794" spans="1:35" s="35" customFormat="1" ht="15">
      <c r="A794" s="35" t="s">
        <v>2189</v>
      </c>
      <c r="C794" s="38" t="s">
        <v>4265</v>
      </c>
      <c r="E794" s="38" t="s">
        <v>3331</v>
      </c>
      <c r="F794" s="35" t="s">
        <v>3742</v>
      </c>
      <c r="G794" s="35" t="s">
        <v>3508</v>
      </c>
      <c r="H794" s="38" t="s">
        <v>3331</v>
      </c>
      <c r="I794" s="35" t="s">
        <v>3509</v>
      </c>
      <c r="J794" s="39" t="str">
        <f t="shared" si="127"/>
        <v>IC.IT.051010</v>
      </c>
      <c r="K794" s="38" t="s">
        <v>3298</v>
      </c>
      <c r="L794" s="35" t="str">
        <f t="shared" si="128"/>
        <v xml:space="preserve">      Hydrocolloidal (Duoderm, Restore)</v>
      </c>
      <c r="M794" s="39" t="str">
        <f t="shared" si="129"/>
        <v>PI.IC.IT.051010.01</v>
      </c>
      <c r="N794" s="39"/>
      <c r="O794" s="39" t="str">
        <f t="shared" si="130"/>
        <v>PH.IC.IT.051010.01</v>
      </c>
      <c r="Q794" s="39" t="str">
        <f t="shared" si="131"/>
        <v>CL.IC.IT.051010.01</v>
      </c>
      <c r="R794" s="39"/>
      <c r="S794" s="39" t="str">
        <f t="shared" si="132"/>
        <v>DR.IC.IT.051010.01</v>
      </c>
      <c r="T794" s="39"/>
      <c r="U794" s="60" t="str">
        <f t="shared" si="133"/>
        <v>IM.IC.IT.051010.01</v>
      </c>
      <c r="V794" s="59"/>
      <c r="W794" s="60" t="str">
        <f t="shared" si="134"/>
        <v>GE.IC.IT.051010.01</v>
      </c>
      <c r="AH794" s="35" t="s">
        <v>3207</v>
      </c>
      <c r="AI794" s="35">
        <v>1500</v>
      </c>
    </row>
    <row r="795" spans="1:35" s="35" customFormat="1" ht="15">
      <c r="A795" s="35" t="s">
        <v>2189</v>
      </c>
      <c r="C795" s="38" t="s">
        <v>4265</v>
      </c>
      <c r="E795" s="38" t="s">
        <v>3331</v>
      </c>
      <c r="F795" s="35" t="s">
        <v>3742</v>
      </c>
      <c r="G795" s="35" t="s">
        <v>3510</v>
      </c>
      <c r="H795" s="38" t="s">
        <v>4334</v>
      </c>
      <c r="I795" s="35" t="s">
        <v>3511</v>
      </c>
      <c r="J795" s="39" t="str">
        <f t="shared" si="127"/>
        <v>IC.IT.051012</v>
      </c>
      <c r="K795" s="38" t="s">
        <v>3298</v>
      </c>
      <c r="L795" s="35" t="str">
        <f t="shared" si="128"/>
        <v xml:space="preserve">      Calcium Alginate (Aquacel, Calicare)</v>
      </c>
      <c r="M795" s="39" t="str">
        <f t="shared" si="129"/>
        <v>PI.IC.IT.051012.01</v>
      </c>
      <c r="N795" s="39"/>
      <c r="O795" s="39" t="str">
        <f t="shared" si="130"/>
        <v>PH.IC.IT.051012.01</v>
      </c>
      <c r="Q795" s="39" t="str">
        <f t="shared" si="131"/>
        <v>CL.IC.IT.051012.01</v>
      </c>
      <c r="R795" s="39"/>
      <c r="S795" s="39" t="str">
        <f t="shared" si="132"/>
        <v>DR.IC.IT.051012.01</v>
      </c>
      <c r="T795" s="39"/>
      <c r="U795" s="60" t="str">
        <f t="shared" si="133"/>
        <v>IM.IC.IT.051012.01</v>
      </c>
      <c r="V795" s="59"/>
      <c r="W795" s="60" t="str">
        <f t="shared" si="134"/>
        <v>GE.IC.IT.051012.01</v>
      </c>
      <c r="AH795" s="35" t="s">
        <v>3207</v>
      </c>
      <c r="AI795" s="35">
        <v>1500</v>
      </c>
    </row>
    <row r="796" spans="1:35" s="35" customFormat="1" ht="15">
      <c r="A796" s="35" t="s">
        <v>2189</v>
      </c>
      <c r="C796" s="38" t="s">
        <v>4265</v>
      </c>
      <c r="E796" s="38" t="s">
        <v>3331</v>
      </c>
      <c r="F796" s="35" t="s">
        <v>3742</v>
      </c>
      <c r="G796" s="35" t="s">
        <v>3512</v>
      </c>
      <c r="H796" s="38" t="s">
        <v>4335</v>
      </c>
      <c r="I796" s="35" t="s">
        <v>3513</v>
      </c>
      <c r="J796" s="39" t="str">
        <f t="shared" si="127"/>
        <v>IC.IT.051013</v>
      </c>
      <c r="K796" s="38" t="s">
        <v>3298</v>
      </c>
      <c r="L796" s="35" t="str">
        <f t="shared" si="128"/>
        <v xml:space="preserve">      Hypertonic Hydrogel</v>
      </c>
      <c r="M796" s="39" t="str">
        <f t="shared" si="129"/>
        <v>PI.IC.IT.051013.01</v>
      </c>
      <c r="N796" s="39"/>
      <c r="O796" s="39" t="str">
        <f t="shared" si="130"/>
        <v>PH.IC.IT.051013.01</v>
      </c>
      <c r="Q796" s="39" t="str">
        <f t="shared" si="131"/>
        <v>CL.IC.IT.051013.01</v>
      </c>
      <c r="R796" s="39"/>
      <c r="S796" s="39" t="str">
        <f t="shared" si="132"/>
        <v>DR.IC.IT.051013.01</v>
      </c>
      <c r="T796" s="39"/>
      <c r="U796" s="60" t="str">
        <f t="shared" si="133"/>
        <v>IM.IC.IT.051013.01</v>
      </c>
      <c r="V796" s="59"/>
      <c r="W796" s="60" t="str">
        <f t="shared" si="134"/>
        <v>GE.IC.IT.051013.01</v>
      </c>
      <c r="AH796" s="35" t="s">
        <v>3207</v>
      </c>
      <c r="AI796" s="35">
        <v>1500</v>
      </c>
    </row>
    <row r="797" spans="1:35" s="35" customFormat="1" ht="15">
      <c r="A797" s="35" t="s">
        <v>2189</v>
      </c>
      <c r="C797" s="38" t="s">
        <v>4265</v>
      </c>
      <c r="E797" s="38" t="s">
        <v>3331</v>
      </c>
      <c r="F797" s="35" t="s">
        <v>3742</v>
      </c>
      <c r="G797" s="35" t="s">
        <v>3514</v>
      </c>
      <c r="H797" s="38" t="s">
        <v>4336</v>
      </c>
      <c r="I797" s="35" t="s">
        <v>2095</v>
      </c>
      <c r="J797" s="39" t="str">
        <f t="shared" si="127"/>
        <v>IC.IT.051014</v>
      </c>
      <c r="K797" s="38" t="s">
        <v>3298</v>
      </c>
      <c r="L797" s="35" t="str">
        <f t="shared" si="128"/>
        <v xml:space="preserve">      Hydrogel (Duoderm-gel)</v>
      </c>
      <c r="M797" s="39" t="str">
        <f t="shared" si="129"/>
        <v>PI.IC.IT.051014.01</v>
      </c>
      <c r="N797" s="39"/>
      <c r="O797" s="39" t="str">
        <f t="shared" si="130"/>
        <v>PH.IC.IT.051014.01</v>
      </c>
      <c r="Q797" s="39" t="str">
        <f t="shared" si="131"/>
        <v>CL.IC.IT.051014.01</v>
      </c>
      <c r="R797" s="39"/>
      <c r="S797" s="39" t="str">
        <f t="shared" si="132"/>
        <v>DR.IC.IT.051014.01</v>
      </c>
      <c r="T797" s="39"/>
      <c r="U797" s="60" t="str">
        <f t="shared" si="133"/>
        <v>IM.IC.IT.051014.01</v>
      </c>
      <c r="V797" s="59"/>
      <c r="W797" s="60" t="str">
        <f t="shared" si="134"/>
        <v>GE.IC.IT.051014.01</v>
      </c>
      <c r="AH797" s="35" t="s">
        <v>3207</v>
      </c>
      <c r="AI797" s="35">
        <v>1500</v>
      </c>
    </row>
    <row r="798" spans="1:35" s="35" customFormat="1" ht="15">
      <c r="A798" s="35" t="s">
        <v>2189</v>
      </c>
      <c r="C798" s="38" t="s">
        <v>4265</v>
      </c>
      <c r="E798" s="38" t="s">
        <v>3331</v>
      </c>
      <c r="F798" s="35" t="s">
        <v>3742</v>
      </c>
      <c r="G798" s="35" t="s">
        <v>3515</v>
      </c>
      <c r="H798" s="38" t="s">
        <v>4340</v>
      </c>
      <c r="I798" s="35" t="s">
        <v>3516</v>
      </c>
      <c r="J798" s="39" t="str">
        <f t="shared" si="127"/>
        <v>IC.IT.051015</v>
      </c>
      <c r="K798" s="38" t="s">
        <v>3298</v>
      </c>
      <c r="L798" s="35" t="str">
        <f t="shared" si="128"/>
        <v xml:space="preserve">      Balsam of Peru (Xenaderm)</v>
      </c>
      <c r="M798" s="39" t="str">
        <f t="shared" si="129"/>
        <v>PI.IC.IT.051015.01</v>
      </c>
      <c r="N798" s="39"/>
      <c r="O798" s="39" t="str">
        <f t="shared" si="130"/>
        <v>PH.IC.IT.051015.01</v>
      </c>
      <c r="Q798" s="39" t="str">
        <f t="shared" si="131"/>
        <v>CL.IC.IT.051015.01</v>
      </c>
      <c r="R798" s="39"/>
      <c r="S798" s="39" t="str">
        <f t="shared" si="132"/>
        <v>DR.IC.IT.051015.01</v>
      </c>
      <c r="T798" s="39"/>
      <c r="U798" s="60" t="str">
        <f t="shared" si="133"/>
        <v>IM.IC.IT.051015.01</v>
      </c>
      <c r="V798" s="59"/>
      <c r="W798" s="60" t="str">
        <f t="shared" si="134"/>
        <v>GE.IC.IT.051015.01</v>
      </c>
      <c r="AH798" s="35" t="s">
        <v>3207</v>
      </c>
      <c r="AI798" s="35">
        <v>1500</v>
      </c>
    </row>
    <row r="799" spans="1:35" s="35" customFormat="1" ht="15">
      <c r="A799" s="35" t="s">
        <v>2189</v>
      </c>
      <c r="C799" s="38" t="s">
        <v>4265</v>
      </c>
      <c r="E799" s="38" t="s">
        <v>3331</v>
      </c>
      <c r="F799" s="35" t="s">
        <v>3742</v>
      </c>
      <c r="G799" s="35" t="s">
        <v>3517</v>
      </c>
      <c r="H799" s="38" t="s">
        <v>4341</v>
      </c>
      <c r="I799" s="35" t="s">
        <v>3518</v>
      </c>
      <c r="J799" s="39" t="str">
        <f t="shared" si="127"/>
        <v>IC.IT.051016</v>
      </c>
      <c r="K799" s="38" t="s">
        <v>3298</v>
      </c>
      <c r="L799" s="35" t="str">
        <f t="shared" si="128"/>
        <v xml:space="preserve">      Bismuth Gauze (Xeroform)</v>
      </c>
      <c r="M799" s="39" t="str">
        <f t="shared" si="129"/>
        <v>PI.IC.IT.051016.01</v>
      </c>
      <c r="N799" s="39"/>
      <c r="O799" s="39" t="str">
        <f t="shared" si="130"/>
        <v>PH.IC.IT.051016.01</v>
      </c>
      <c r="Q799" s="39" t="str">
        <f t="shared" si="131"/>
        <v>CL.IC.IT.051016.01</v>
      </c>
      <c r="R799" s="39"/>
      <c r="S799" s="39" t="str">
        <f t="shared" si="132"/>
        <v>DR.IC.IT.051016.01</v>
      </c>
      <c r="T799" s="39"/>
      <c r="U799" s="60" t="str">
        <f t="shared" si="133"/>
        <v>IM.IC.IT.051016.01</v>
      </c>
      <c r="V799" s="59"/>
      <c r="W799" s="60" t="str">
        <f t="shared" si="134"/>
        <v>GE.IC.IT.051016.01</v>
      </c>
      <c r="AH799" s="35" t="s">
        <v>3207</v>
      </c>
      <c r="AI799" s="35">
        <v>1500</v>
      </c>
    </row>
    <row r="800" spans="1:35" s="35" customFormat="1" ht="15">
      <c r="A800" s="35" t="s">
        <v>2189</v>
      </c>
      <c r="C800" s="38" t="s">
        <v>4265</v>
      </c>
      <c r="E800" s="38" t="s">
        <v>3331</v>
      </c>
      <c r="F800" s="35" t="s">
        <v>3742</v>
      </c>
      <c r="G800" s="35" t="s">
        <v>3519</v>
      </c>
      <c r="H800" s="38" t="s">
        <v>4342</v>
      </c>
      <c r="I800" s="35" t="s">
        <v>3520</v>
      </c>
      <c r="J800" s="39" t="str">
        <f t="shared" si="127"/>
        <v>IC.IT.051017</v>
      </c>
      <c r="K800" s="38" t="s">
        <v>3298</v>
      </c>
      <c r="L800" s="35" t="str">
        <f t="shared" si="128"/>
        <v xml:space="preserve">      Non-adhering (Telfa)</v>
      </c>
      <c r="M800" s="39" t="str">
        <f t="shared" si="129"/>
        <v>PI.IC.IT.051017.01</v>
      </c>
      <c r="N800" s="39"/>
      <c r="O800" s="39" t="str">
        <f t="shared" si="130"/>
        <v>PH.IC.IT.051017.01</v>
      </c>
      <c r="Q800" s="39" t="str">
        <f t="shared" si="131"/>
        <v>CL.IC.IT.051017.01</v>
      </c>
      <c r="R800" s="39"/>
      <c r="S800" s="39" t="str">
        <f t="shared" si="132"/>
        <v>DR.IC.IT.051017.01</v>
      </c>
      <c r="T800" s="39"/>
      <c r="U800" s="60" t="str">
        <f t="shared" si="133"/>
        <v>IM.IC.IT.051017.01</v>
      </c>
      <c r="V800" s="59"/>
      <c r="W800" s="60" t="str">
        <f t="shared" si="134"/>
        <v>GE.IC.IT.051017.01</v>
      </c>
      <c r="AH800" s="35" t="s">
        <v>3207</v>
      </c>
      <c r="AI800" s="35">
        <v>1500</v>
      </c>
    </row>
    <row r="801" spans="1:37" s="35" customFormat="1" ht="15">
      <c r="A801" s="35" t="s">
        <v>2189</v>
      </c>
      <c r="C801" s="38" t="s">
        <v>4265</v>
      </c>
      <c r="E801" s="38" t="s">
        <v>3331</v>
      </c>
      <c r="F801" s="35" t="s">
        <v>3742</v>
      </c>
      <c r="G801" s="35" t="s">
        <v>3424</v>
      </c>
      <c r="H801" s="38" t="s">
        <v>4343</v>
      </c>
      <c r="I801" s="35" t="s">
        <v>1396</v>
      </c>
      <c r="J801" s="39" t="str">
        <f t="shared" si="127"/>
        <v>IC.IT.051018</v>
      </c>
      <c r="K801" s="38" t="s">
        <v>3298</v>
      </c>
      <c r="L801" s="35" t="str">
        <f t="shared" si="128"/>
        <v xml:space="preserve">      Other: specify</v>
      </c>
      <c r="M801" s="39" t="str">
        <f t="shared" si="129"/>
        <v>PI.IC.IT.051018.01</v>
      </c>
      <c r="N801" s="39"/>
      <c r="O801" s="39" t="str">
        <f t="shared" si="130"/>
        <v>PH.IC.IT.051018.01</v>
      </c>
      <c r="Q801" s="39" t="str">
        <f t="shared" si="131"/>
        <v>CL.IC.IT.051018.01</v>
      </c>
      <c r="R801" s="39"/>
      <c r="S801" s="39" t="str">
        <f t="shared" si="132"/>
        <v>DR.IC.IT.051018.01</v>
      </c>
      <c r="T801" s="39"/>
      <c r="U801" s="60" t="str">
        <f t="shared" si="133"/>
        <v>IM.IC.IT.051018.01</v>
      </c>
      <c r="V801" s="59"/>
      <c r="W801" s="60" t="str">
        <f t="shared" si="134"/>
        <v>GE.IC.IT.051018.01</v>
      </c>
      <c r="AH801" s="35" t="s">
        <v>3207</v>
      </c>
      <c r="AI801" s="35">
        <v>1500</v>
      </c>
    </row>
    <row r="802" spans="1:37" s="35" customFormat="1" ht="15">
      <c r="A802" s="35" t="s">
        <v>2189</v>
      </c>
      <c r="C802" s="38" t="s">
        <v>4350</v>
      </c>
      <c r="E802" s="38" t="s">
        <v>3331</v>
      </c>
      <c r="F802" s="35" t="s">
        <v>4416</v>
      </c>
      <c r="G802" s="35" t="s">
        <v>4344</v>
      </c>
      <c r="H802" s="38" t="s">
        <v>4345</v>
      </c>
      <c r="I802" s="35" t="s">
        <v>4346</v>
      </c>
      <c r="J802" s="39" t="str">
        <f t="shared" si="127"/>
        <v>IC.IT.051019</v>
      </c>
      <c r="K802" s="38" t="s">
        <v>3298</v>
      </c>
      <c r="L802" s="35" t="str">
        <f t="shared" si="128"/>
        <v>Negative Pressure Wound Therapy</v>
      </c>
      <c r="M802" s="39" t="str">
        <f t="shared" si="129"/>
        <v>PI.IC.IT.051019.01</v>
      </c>
      <c r="N802" s="39"/>
      <c r="O802" s="39" t="str">
        <f t="shared" si="130"/>
        <v>PH.IC.IT.051019.01</v>
      </c>
      <c r="Q802" s="39" t="str">
        <f t="shared" si="131"/>
        <v>CL.IC.IT.051019.01</v>
      </c>
      <c r="R802" s="39"/>
      <c r="S802" s="39" t="str">
        <f t="shared" si="132"/>
        <v>DR.IC.IT.051019.01</v>
      </c>
      <c r="T802" s="39"/>
      <c r="U802" s="60" t="str">
        <f t="shared" si="133"/>
        <v>IM.IC.IT.051019.01</v>
      </c>
      <c r="V802" s="59"/>
      <c r="W802" s="60" t="str">
        <f t="shared" si="134"/>
        <v>GE.IC.IT.051019.01</v>
      </c>
      <c r="AD802" s="35" t="s">
        <v>3326</v>
      </c>
      <c r="AE802" s="35">
        <v>976</v>
      </c>
      <c r="AH802" s="35" t="s">
        <v>3207</v>
      </c>
      <c r="AI802" s="35">
        <v>1500</v>
      </c>
    </row>
    <row r="803" spans="1:37" s="35" customFormat="1" ht="15">
      <c r="A803" s="35" t="s">
        <v>2189</v>
      </c>
      <c r="C803" s="38" t="s">
        <v>2065</v>
      </c>
      <c r="E803" s="38" t="s">
        <v>3331</v>
      </c>
      <c r="F803" s="35" t="s">
        <v>3742</v>
      </c>
      <c r="G803" s="35" t="s">
        <v>6562</v>
      </c>
      <c r="H803" s="38" t="s">
        <v>2620</v>
      </c>
      <c r="I803" s="35" t="s">
        <v>3455</v>
      </c>
      <c r="J803" s="39" t="str">
        <f t="shared" si="127"/>
        <v>IC.IT.051020</v>
      </c>
      <c r="K803" s="38" t="s">
        <v>3289</v>
      </c>
      <c r="L803" s="35" t="str">
        <f t="shared" si="128"/>
        <v>Ace wrap</v>
      </c>
      <c r="M803" s="39" t="str">
        <f t="shared" si="129"/>
        <v>PI.IC.IT.051020.01</v>
      </c>
      <c r="N803" s="39"/>
      <c r="O803" s="39" t="str">
        <f t="shared" si="130"/>
        <v>PH.IC.IT.051020.01</v>
      </c>
      <c r="Q803" s="39" t="str">
        <f t="shared" si="131"/>
        <v>CL.IC.IT.051020.01</v>
      </c>
      <c r="R803" s="39"/>
      <c r="S803" s="39" t="str">
        <f t="shared" si="132"/>
        <v>DR.IC.IT.051020.01</v>
      </c>
      <c r="T803" s="39"/>
      <c r="U803" s="60" t="str">
        <f t="shared" si="133"/>
        <v>IM.IC.IT.051020.01</v>
      </c>
      <c r="V803" s="59"/>
      <c r="W803" s="60" t="str">
        <f t="shared" si="134"/>
        <v>GE.IC.IT.051020.01</v>
      </c>
      <c r="AJ803" s="35" t="s">
        <v>3207</v>
      </c>
      <c r="AK803" s="35">
        <v>1652</v>
      </c>
    </row>
    <row r="804" spans="1:37" s="35" customFormat="1" ht="15">
      <c r="A804" s="35" t="s">
        <v>2189</v>
      </c>
      <c r="C804" s="38" t="s">
        <v>4265</v>
      </c>
      <c r="D804" s="35" t="s">
        <v>4347</v>
      </c>
      <c r="E804" s="38" t="s">
        <v>4317</v>
      </c>
      <c r="F804" s="35" t="s">
        <v>3742</v>
      </c>
      <c r="G804" s="35" t="s">
        <v>3521</v>
      </c>
      <c r="H804" s="38" t="s">
        <v>3298</v>
      </c>
      <c r="I804" s="35" t="s">
        <v>3522</v>
      </c>
      <c r="J804" s="39" t="str">
        <f t="shared" si="127"/>
        <v>IC.IT.051101</v>
      </c>
      <c r="K804" s="38" t="s">
        <v>3298</v>
      </c>
      <c r="L804" s="35" t="str">
        <f t="shared" si="128"/>
        <v xml:space="preserve">      Clean, dry and intact</v>
      </c>
      <c r="M804" s="39" t="str">
        <f t="shared" si="129"/>
        <v>PI.IC.IT.051101.01</v>
      </c>
      <c r="N804" s="39"/>
      <c r="O804" s="39" t="str">
        <f t="shared" si="130"/>
        <v>PH.IC.IT.051101.01</v>
      </c>
      <c r="Q804" s="39" t="str">
        <f t="shared" si="131"/>
        <v>CL.IC.IT.051101.01</v>
      </c>
      <c r="R804" s="39"/>
      <c r="S804" s="39" t="str">
        <f t="shared" si="132"/>
        <v>DR.IC.IT.051101.01</v>
      </c>
      <c r="T804" s="39"/>
      <c r="U804" s="60" t="str">
        <f t="shared" si="133"/>
        <v>IM.IC.IT.051101.01</v>
      </c>
      <c r="V804" s="59"/>
      <c r="W804" s="60" t="str">
        <f t="shared" si="134"/>
        <v>GE.IC.IT.051101.01</v>
      </c>
      <c r="AH804" s="35" t="s">
        <v>3207</v>
      </c>
      <c r="AI804" s="35">
        <v>1500</v>
      </c>
    </row>
    <row r="805" spans="1:37" s="35" customFormat="1" ht="15">
      <c r="A805" s="35" t="s">
        <v>2189</v>
      </c>
      <c r="C805" s="38" t="s">
        <v>4265</v>
      </c>
      <c r="E805" s="38" t="s">
        <v>4317</v>
      </c>
      <c r="F805" s="35" t="s">
        <v>3742</v>
      </c>
      <c r="G805" s="35" t="s">
        <v>3523</v>
      </c>
      <c r="H805" s="38" t="s">
        <v>3293</v>
      </c>
      <c r="I805" s="35" t="s">
        <v>2571</v>
      </c>
      <c r="J805" s="39" t="str">
        <f t="shared" si="127"/>
        <v>IC.IT.051102</v>
      </c>
      <c r="K805" s="38" t="s">
        <v>3298</v>
      </c>
      <c r="L805" s="35" t="str">
        <f t="shared" si="128"/>
        <v xml:space="preserve">      Reinforced:  specify date/time</v>
      </c>
      <c r="M805" s="39" t="str">
        <f t="shared" si="129"/>
        <v>PI.IC.IT.051102.01</v>
      </c>
      <c r="N805" s="39"/>
      <c r="O805" s="39" t="str">
        <f t="shared" si="130"/>
        <v>PH.IC.IT.051102.01</v>
      </c>
      <c r="Q805" s="39" t="str">
        <f t="shared" si="131"/>
        <v>CL.IC.IT.051102.01</v>
      </c>
      <c r="R805" s="39"/>
      <c r="S805" s="39" t="str">
        <f t="shared" si="132"/>
        <v>DR.IC.IT.051102.01</v>
      </c>
      <c r="T805" s="39"/>
      <c r="U805" s="60" t="str">
        <f t="shared" si="133"/>
        <v>IM.IC.IT.051102.01</v>
      </c>
      <c r="V805" s="59"/>
      <c r="W805" s="60" t="str">
        <f t="shared" si="134"/>
        <v>GE.IC.IT.051102.01</v>
      </c>
      <c r="AH805" s="35" t="s">
        <v>3207</v>
      </c>
      <c r="AI805" s="35">
        <v>1500</v>
      </c>
    </row>
    <row r="806" spans="1:37" s="35" customFormat="1" ht="15">
      <c r="A806" s="35" t="s">
        <v>2189</v>
      </c>
      <c r="C806" s="38" t="s">
        <v>4265</v>
      </c>
      <c r="E806" s="38" t="s">
        <v>4317</v>
      </c>
      <c r="F806" s="35" t="s">
        <v>3742</v>
      </c>
      <c r="G806" s="35" t="s">
        <v>3524</v>
      </c>
      <c r="H806" s="38" t="s">
        <v>4329</v>
      </c>
      <c r="I806" s="35" t="s">
        <v>3525</v>
      </c>
      <c r="J806" s="39" t="str">
        <f t="shared" si="127"/>
        <v>IC.IT.051103</v>
      </c>
      <c r="K806" s="38" t="s">
        <v>3298</v>
      </c>
      <c r="L806" s="35" t="str">
        <f t="shared" si="128"/>
        <v xml:space="preserve">      Changed:  specify date/time</v>
      </c>
      <c r="M806" s="39" t="str">
        <f t="shared" si="129"/>
        <v>PI.IC.IT.051103.01</v>
      </c>
      <c r="N806" s="39"/>
      <c r="O806" s="39" t="str">
        <f t="shared" si="130"/>
        <v>PH.IC.IT.051103.01</v>
      </c>
      <c r="Q806" s="39" t="str">
        <f t="shared" si="131"/>
        <v>CL.IC.IT.051103.01</v>
      </c>
      <c r="R806" s="39"/>
      <c r="S806" s="39" t="str">
        <f t="shared" si="132"/>
        <v>DR.IC.IT.051103.01</v>
      </c>
      <c r="T806" s="39"/>
      <c r="U806" s="60" t="str">
        <f t="shared" si="133"/>
        <v>IM.IC.IT.051103.01</v>
      </c>
      <c r="V806" s="59"/>
      <c r="W806" s="60" t="str">
        <f t="shared" si="134"/>
        <v>GE.IC.IT.051103.01</v>
      </c>
      <c r="AH806" s="35" t="s">
        <v>3207</v>
      </c>
      <c r="AI806" s="35">
        <v>1500</v>
      </c>
    </row>
    <row r="807" spans="1:37" s="35" customFormat="1" ht="15">
      <c r="A807" s="35" t="s">
        <v>2189</v>
      </c>
      <c r="C807" s="38" t="s">
        <v>4265</v>
      </c>
      <c r="E807" s="38" t="s">
        <v>4317</v>
      </c>
      <c r="F807" s="35" t="s">
        <v>3742</v>
      </c>
      <c r="G807" s="35" t="s">
        <v>3526</v>
      </c>
      <c r="H807" s="38" t="s">
        <v>4308</v>
      </c>
      <c r="I807" s="35" t="s">
        <v>3502</v>
      </c>
      <c r="J807" s="39" t="str">
        <f t="shared" si="127"/>
        <v>IC.IT.051104</v>
      </c>
      <c r="K807" s="38" t="s">
        <v>3298</v>
      </c>
      <c r="L807" s="35" t="str">
        <f t="shared" si="128"/>
        <v xml:space="preserve">      Wet/Dry: specify date/time</v>
      </c>
      <c r="M807" s="39" t="str">
        <f t="shared" si="129"/>
        <v>PI.IC.IT.051104.01</v>
      </c>
      <c r="N807" s="39"/>
      <c r="O807" s="39" t="str">
        <f t="shared" si="130"/>
        <v>PH.IC.IT.051104.01</v>
      </c>
      <c r="Q807" s="39" t="str">
        <f t="shared" si="131"/>
        <v>CL.IC.IT.051104.01</v>
      </c>
      <c r="R807" s="39"/>
      <c r="S807" s="39" t="str">
        <f t="shared" si="132"/>
        <v>DR.IC.IT.051104.01</v>
      </c>
      <c r="T807" s="39"/>
      <c r="U807" s="60" t="str">
        <f t="shared" si="133"/>
        <v>IM.IC.IT.051104.01</v>
      </c>
      <c r="V807" s="59"/>
      <c r="W807" s="60" t="str">
        <f t="shared" si="134"/>
        <v>GE.IC.IT.051104.01</v>
      </c>
      <c r="AH807" s="35" t="s">
        <v>3207</v>
      </c>
      <c r="AI807" s="35">
        <v>1500</v>
      </c>
    </row>
    <row r="808" spans="1:37" s="35" customFormat="1" ht="15">
      <c r="A808" s="35" t="s">
        <v>2189</v>
      </c>
      <c r="C808" s="38" t="s">
        <v>4265</v>
      </c>
      <c r="E808" s="38" t="s">
        <v>4317</v>
      </c>
      <c r="F808" s="35" t="s">
        <v>3742</v>
      </c>
      <c r="G808" s="35" t="s">
        <v>4349</v>
      </c>
      <c r="H808" s="38" t="s">
        <v>4350</v>
      </c>
      <c r="J808" s="39" t="str">
        <f t="shared" si="127"/>
        <v>IC.IT.051105</v>
      </c>
      <c r="K808" s="38" t="s">
        <v>3298</v>
      </c>
      <c r="L808" s="35" t="str">
        <f t="shared" si="128"/>
        <v>Clean</v>
      </c>
      <c r="M808" s="39" t="str">
        <f t="shared" si="129"/>
        <v>PI.IC.IT.051105.01</v>
      </c>
      <c r="N808" s="39"/>
      <c r="O808" s="39" t="str">
        <f t="shared" si="130"/>
        <v>PH.IC.IT.051105.01</v>
      </c>
      <c r="Q808" s="39" t="str">
        <f t="shared" si="131"/>
        <v>CL.IC.IT.051105.01</v>
      </c>
      <c r="R808" s="39"/>
      <c r="S808" s="39" t="str">
        <f t="shared" si="132"/>
        <v>DR.IC.IT.051105.01</v>
      </c>
      <c r="T808" s="39"/>
      <c r="U808" s="60" t="str">
        <f t="shared" si="133"/>
        <v>IM.IC.IT.051105.01</v>
      </c>
      <c r="V808" s="59"/>
      <c r="W808" s="60" t="str">
        <f t="shared" si="134"/>
        <v>GE.IC.IT.051105.01</v>
      </c>
      <c r="AD808" s="35" t="s">
        <v>3326</v>
      </c>
      <c r="AE808" s="35">
        <v>978</v>
      </c>
      <c r="AH808" s="35" t="s">
        <v>3207</v>
      </c>
      <c r="AI808" s="35">
        <v>1500</v>
      </c>
    </row>
    <row r="809" spans="1:37" s="35" customFormat="1" ht="15">
      <c r="A809" s="35" t="s">
        <v>2189</v>
      </c>
      <c r="C809" s="38" t="s">
        <v>4265</v>
      </c>
      <c r="E809" s="38" t="s">
        <v>4317</v>
      </c>
      <c r="F809" s="35" t="s">
        <v>3742</v>
      </c>
      <c r="G809" s="35" t="s">
        <v>4351</v>
      </c>
      <c r="H809" s="38" t="s">
        <v>3361</v>
      </c>
      <c r="J809" s="39" t="str">
        <f t="shared" si="127"/>
        <v>IC.IT.051106</v>
      </c>
      <c r="K809" s="38" t="s">
        <v>3298</v>
      </c>
      <c r="L809" s="35" t="str">
        <f t="shared" si="128"/>
        <v>Dry</v>
      </c>
      <c r="M809" s="39" t="str">
        <f t="shared" si="129"/>
        <v>PI.IC.IT.051106.01</v>
      </c>
      <c r="N809" s="39"/>
      <c r="O809" s="39" t="str">
        <f t="shared" si="130"/>
        <v>PH.IC.IT.051106.01</v>
      </c>
      <c r="Q809" s="39" t="str">
        <f t="shared" si="131"/>
        <v>CL.IC.IT.051106.01</v>
      </c>
      <c r="R809" s="39"/>
      <c r="S809" s="39" t="str">
        <f t="shared" si="132"/>
        <v>DR.IC.IT.051106.01</v>
      </c>
      <c r="T809" s="39"/>
      <c r="U809" s="60" t="str">
        <f t="shared" si="133"/>
        <v>IM.IC.IT.051106.01</v>
      </c>
      <c r="V809" s="59"/>
      <c r="W809" s="60" t="str">
        <f t="shared" si="134"/>
        <v>GE.IC.IT.051106.01</v>
      </c>
      <c r="AD809" s="35" t="s">
        <v>3326</v>
      </c>
      <c r="AE809" s="35">
        <v>978</v>
      </c>
      <c r="AH809" s="35" t="s">
        <v>3207</v>
      </c>
      <c r="AI809" s="35">
        <v>1500</v>
      </c>
    </row>
    <row r="810" spans="1:37" s="35" customFormat="1" ht="15">
      <c r="A810" s="35" t="s">
        <v>2189</v>
      </c>
      <c r="C810" s="38" t="s">
        <v>4265</v>
      </c>
      <c r="E810" s="38" t="s">
        <v>4317</v>
      </c>
      <c r="F810" s="35" t="s">
        <v>3742</v>
      </c>
      <c r="G810" s="35" t="s">
        <v>4352</v>
      </c>
      <c r="H810" s="38" t="s">
        <v>4353</v>
      </c>
      <c r="J810" s="39" t="str">
        <f t="shared" si="127"/>
        <v>IC.IT.051107</v>
      </c>
      <c r="K810" s="38" t="s">
        <v>3298</v>
      </c>
      <c r="L810" s="35" t="str">
        <f t="shared" si="128"/>
        <v>Intact</v>
      </c>
      <c r="M810" s="39" t="str">
        <f t="shared" si="129"/>
        <v>PI.IC.IT.051107.01</v>
      </c>
      <c r="N810" s="39"/>
      <c r="O810" s="39" t="str">
        <f t="shared" si="130"/>
        <v>PH.IC.IT.051107.01</v>
      </c>
      <c r="Q810" s="39" t="str">
        <f t="shared" si="131"/>
        <v>CL.IC.IT.051107.01</v>
      </c>
      <c r="R810" s="39"/>
      <c r="S810" s="39" t="str">
        <f t="shared" si="132"/>
        <v>DR.IC.IT.051107.01</v>
      </c>
      <c r="T810" s="39"/>
      <c r="U810" s="60" t="str">
        <f t="shared" si="133"/>
        <v>IM.IC.IT.051107.01</v>
      </c>
      <c r="V810" s="59"/>
      <c r="W810" s="60" t="str">
        <f t="shared" si="134"/>
        <v>GE.IC.IT.051107.01</v>
      </c>
      <c r="AD810" s="35" t="s">
        <v>3326</v>
      </c>
      <c r="AE810" s="35">
        <v>978</v>
      </c>
      <c r="AH810" s="35" t="s">
        <v>3207</v>
      </c>
      <c r="AI810" s="35">
        <v>1500</v>
      </c>
    </row>
    <row r="811" spans="1:37" s="35" customFormat="1" ht="15">
      <c r="A811" s="35" t="s">
        <v>2189</v>
      </c>
      <c r="C811" s="38" t="s">
        <v>4265</v>
      </c>
      <c r="D811" s="35" t="s">
        <v>4354</v>
      </c>
      <c r="E811" s="38" t="s">
        <v>4334</v>
      </c>
      <c r="F811" s="35" t="s">
        <v>3742</v>
      </c>
      <c r="G811" s="35" t="s">
        <v>3528</v>
      </c>
      <c r="H811" s="38" t="s">
        <v>3298</v>
      </c>
      <c r="I811" s="35" t="s">
        <v>3529</v>
      </c>
      <c r="J811" s="39" t="str">
        <f t="shared" si="127"/>
        <v>IC.IT.051201</v>
      </c>
      <c r="K811" s="38" t="s">
        <v>3298</v>
      </c>
      <c r="L811" s="35" t="str">
        <f t="shared" si="128"/>
        <v xml:space="preserve">      Normal Saline</v>
      </c>
      <c r="M811" s="39" t="str">
        <f t="shared" si="129"/>
        <v>PI.IC.IT.051201.01</v>
      </c>
      <c r="N811" s="39"/>
      <c r="O811" s="39" t="str">
        <f t="shared" si="130"/>
        <v>PH.IC.IT.051201.01</v>
      </c>
      <c r="Q811" s="39" t="str">
        <f t="shared" si="131"/>
        <v>CL.IC.IT.051201.01</v>
      </c>
      <c r="R811" s="39"/>
      <c r="S811" s="39" t="str">
        <f t="shared" si="132"/>
        <v>DR.IC.IT.051201.01</v>
      </c>
      <c r="T811" s="39"/>
      <c r="U811" s="60" t="str">
        <f t="shared" si="133"/>
        <v>IM.IC.IT.051201.01</v>
      </c>
      <c r="V811" s="59"/>
      <c r="W811" s="60" t="str">
        <f t="shared" si="134"/>
        <v>GE.IC.IT.051201.01</v>
      </c>
      <c r="AH811" s="35" t="s">
        <v>3207</v>
      </c>
      <c r="AI811" s="35">
        <v>1500</v>
      </c>
    </row>
    <row r="812" spans="1:37" s="35" customFormat="1" ht="15">
      <c r="A812" s="35" t="s">
        <v>2189</v>
      </c>
      <c r="C812" s="38" t="s">
        <v>4265</v>
      </c>
      <c r="E812" s="38" t="s">
        <v>4334</v>
      </c>
      <c r="F812" s="35" t="s">
        <v>3742</v>
      </c>
      <c r="G812" s="35" t="s">
        <v>3530</v>
      </c>
      <c r="H812" s="38" t="s">
        <v>3293</v>
      </c>
      <c r="I812" s="35" t="s">
        <v>3531</v>
      </c>
      <c r="J812" s="39" t="str">
        <f t="shared" si="127"/>
        <v>IC.IT.051202</v>
      </c>
      <c r="K812" s="38" t="s">
        <v>3298</v>
      </c>
      <c r="L812" s="35" t="str">
        <f t="shared" si="128"/>
        <v xml:space="preserve">      Wound cleanser</v>
      </c>
      <c r="M812" s="39" t="str">
        <f t="shared" si="129"/>
        <v>PI.IC.IT.051202.01</v>
      </c>
      <c r="N812" s="39"/>
      <c r="O812" s="39" t="str">
        <f t="shared" si="130"/>
        <v>PH.IC.IT.051202.01</v>
      </c>
      <c r="Q812" s="39" t="str">
        <f t="shared" si="131"/>
        <v>CL.IC.IT.051202.01</v>
      </c>
      <c r="R812" s="39"/>
      <c r="S812" s="39" t="str">
        <f t="shared" si="132"/>
        <v>DR.IC.IT.051202.01</v>
      </c>
      <c r="T812" s="39"/>
      <c r="U812" s="60" t="str">
        <f t="shared" si="133"/>
        <v>IM.IC.IT.051202.01</v>
      </c>
      <c r="V812" s="59"/>
      <c r="W812" s="60" t="str">
        <f t="shared" si="134"/>
        <v>GE.IC.IT.051202.01</v>
      </c>
      <c r="AH812" s="35" t="s">
        <v>3207</v>
      </c>
      <c r="AI812" s="35">
        <v>1500</v>
      </c>
    </row>
    <row r="813" spans="1:37" s="35" customFormat="1" ht="15">
      <c r="A813" s="35" t="s">
        <v>2189</v>
      </c>
      <c r="C813" s="38" t="s">
        <v>4265</v>
      </c>
      <c r="E813" s="38" t="s">
        <v>4334</v>
      </c>
      <c r="F813" s="35" t="s">
        <v>3742</v>
      </c>
      <c r="G813" s="35" t="s">
        <v>3532</v>
      </c>
      <c r="H813" s="38" t="s">
        <v>4329</v>
      </c>
      <c r="I813" s="35" t="s">
        <v>3338</v>
      </c>
      <c r="J813" s="39" t="str">
        <f t="shared" si="127"/>
        <v>IC.IT.051203</v>
      </c>
      <c r="K813" s="38" t="s">
        <v>3298</v>
      </c>
      <c r="L813" s="35" t="str">
        <f t="shared" si="128"/>
        <v xml:space="preserve">       Other: specify</v>
      </c>
      <c r="M813" s="39" t="str">
        <f t="shared" si="129"/>
        <v>PI.IC.IT.051203.01</v>
      </c>
      <c r="N813" s="39"/>
      <c r="O813" s="39" t="str">
        <f t="shared" si="130"/>
        <v>PH.IC.IT.051203.01</v>
      </c>
      <c r="Q813" s="39" t="str">
        <f t="shared" si="131"/>
        <v>CL.IC.IT.051203.01</v>
      </c>
      <c r="R813" s="39"/>
      <c r="S813" s="39" t="str">
        <f t="shared" si="132"/>
        <v>DR.IC.IT.051203.01</v>
      </c>
      <c r="T813" s="39"/>
      <c r="U813" s="60" t="str">
        <f t="shared" si="133"/>
        <v>IM.IC.IT.051203.01</v>
      </c>
      <c r="V813" s="59"/>
      <c r="W813" s="60" t="str">
        <f t="shared" si="134"/>
        <v>GE.IC.IT.051203.01</v>
      </c>
      <c r="AH813" s="35" t="s">
        <v>3207</v>
      </c>
      <c r="AI813" s="35">
        <v>1500</v>
      </c>
    </row>
    <row r="814" spans="1:37" s="35" customFormat="1" ht="15">
      <c r="A814" s="35" t="s">
        <v>2189</v>
      </c>
      <c r="C814" s="38" t="s">
        <v>4265</v>
      </c>
      <c r="D814" s="35" t="s">
        <v>4355</v>
      </c>
      <c r="E814" s="38" t="s">
        <v>4335</v>
      </c>
      <c r="F814" s="35" t="s">
        <v>3742</v>
      </c>
      <c r="G814" s="35" t="s">
        <v>3533</v>
      </c>
      <c r="H814" s="38" t="s">
        <v>3298</v>
      </c>
      <c r="I814" s="35" t="s">
        <v>2117</v>
      </c>
      <c r="J814" s="39" t="str">
        <f t="shared" si="127"/>
        <v>IC.IT.051301</v>
      </c>
      <c r="K814" s="38" t="s">
        <v>3298</v>
      </c>
      <c r="L814" s="35" t="str">
        <f t="shared" si="128"/>
        <v xml:space="preserve">      Drsg discharge none</v>
      </c>
      <c r="M814" s="39" t="str">
        <f t="shared" si="129"/>
        <v>PI.IC.IT.051301.01</v>
      </c>
      <c r="N814" s="39"/>
      <c r="O814" s="39" t="str">
        <f t="shared" si="130"/>
        <v>PH.IC.IT.051301.01</v>
      </c>
      <c r="Q814" s="39" t="str">
        <f t="shared" si="131"/>
        <v>CL.IC.IT.051301.01</v>
      </c>
      <c r="R814" s="39"/>
      <c r="S814" s="39" t="str">
        <f t="shared" si="132"/>
        <v>DR.IC.IT.051301.01</v>
      </c>
      <c r="T814" s="39"/>
      <c r="U814" s="60" t="str">
        <f t="shared" si="133"/>
        <v>IM.IC.IT.051301.01</v>
      </c>
      <c r="V814" s="59"/>
      <c r="W814" s="60" t="str">
        <f t="shared" si="134"/>
        <v>GE.IC.IT.051301.01</v>
      </c>
      <c r="AH814" s="35" t="s">
        <v>3207</v>
      </c>
      <c r="AI814" s="35">
        <v>1500</v>
      </c>
    </row>
    <row r="815" spans="1:37" s="35" customFormat="1" ht="15">
      <c r="A815" s="35" t="s">
        <v>2189</v>
      </c>
      <c r="C815" s="38" t="s">
        <v>4265</v>
      </c>
      <c r="E815" s="38" t="s">
        <v>4335</v>
      </c>
      <c r="F815" s="35" t="s">
        <v>3742</v>
      </c>
      <c r="G815" s="35" t="s">
        <v>3534</v>
      </c>
      <c r="H815" s="38" t="s">
        <v>3293</v>
      </c>
      <c r="I815" s="35" t="s">
        <v>3535</v>
      </c>
      <c r="J815" s="39" t="str">
        <f t="shared" si="127"/>
        <v>IC.IT.051302</v>
      </c>
      <c r="K815" s="38" t="s">
        <v>3298</v>
      </c>
      <c r="L815" s="35" t="str">
        <f t="shared" si="128"/>
        <v xml:space="preserve">      Drsg scant amount discharge</v>
      </c>
      <c r="M815" s="39" t="str">
        <f t="shared" si="129"/>
        <v>PI.IC.IT.051302.01</v>
      </c>
      <c r="N815" s="39"/>
      <c r="O815" s="39" t="str">
        <f t="shared" si="130"/>
        <v>PH.IC.IT.051302.01</v>
      </c>
      <c r="Q815" s="39" t="str">
        <f t="shared" si="131"/>
        <v>CL.IC.IT.051302.01</v>
      </c>
      <c r="R815" s="39"/>
      <c r="S815" s="39" t="str">
        <f t="shared" si="132"/>
        <v>DR.IC.IT.051302.01</v>
      </c>
      <c r="T815" s="39"/>
      <c r="U815" s="60" t="str">
        <f t="shared" si="133"/>
        <v>IM.IC.IT.051302.01</v>
      </c>
      <c r="V815" s="59"/>
      <c r="W815" s="60" t="str">
        <f t="shared" si="134"/>
        <v>GE.IC.IT.051302.01</v>
      </c>
      <c r="AH815" s="35" t="s">
        <v>3207</v>
      </c>
      <c r="AI815" s="35">
        <v>1500</v>
      </c>
    </row>
    <row r="816" spans="1:37" s="35" customFormat="1" ht="15">
      <c r="A816" s="35" t="s">
        <v>2189</v>
      </c>
      <c r="C816" s="38" t="s">
        <v>4265</v>
      </c>
      <c r="E816" s="38" t="s">
        <v>4335</v>
      </c>
      <c r="F816" s="35" t="s">
        <v>3742</v>
      </c>
      <c r="G816" s="35" t="s">
        <v>3536</v>
      </c>
      <c r="H816" s="38" t="s">
        <v>4329</v>
      </c>
      <c r="I816" s="35" t="s">
        <v>3537</v>
      </c>
      <c r="J816" s="39" t="str">
        <f t="shared" si="127"/>
        <v>IC.IT.051303</v>
      </c>
      <c r="K816" s="38" t="s">
        <v>3298</v>
      </c>
      <c r="L816" s="35" t="str">
        <f t="shared" si="128"/>
        <v xml:space="preserve">      Drsg small amount discharge</v>
      </c>
      <c r="M816" s="39" t="str">
        <f t="shared" si="129"/>
        <v>PI.IC.IT.051303.01</v>
      </c>
      <c r="N816" s="39"/>
      <c r="O816" s="39" t="str">
        <f t="shared" si="130"/>
        <v>PH.IC.IT.051303.01</v>
      </c>
      <c r="Q816" s="39" t="str">
        <f t="shared" si="131"/>
        <v>CL.IC.IT.051303.01</v>
      </c>
      <c r="R816" s="39"/>
      <c r="S816" s="39" t="str">
        <f t="shared" si="132"/>
        <v>DR.IC.IT.051303.01</v>
      </c>
      <c r="T816" s="39"/>
      <c r="U816" s="60" t="str">
        <f t="shared" si="133"/>
        <v>IM.IC.IT.051303.01</v>
      </c>
      <c r="V816" s="59"/>
      <c r="W816" s="60" t="str">
        <f t="shared" si="134"/>
        <v>GE.IC.IT.051303.01</v>
      </c>
      <c r="AH816" s="35" t="s">
        <v>3207</v>
      </c>
      <c r="AI816" s="35">
        <v>1500</v>
      </c>
    </row>
    <row r="817" spans="1:35" s="35" customFormat="1" ht="15">
      <c r="A817" s="35" t="s">
        <v>2189</v>
      </c>
      <c r="C817" s="38" t="s">
        <v>4265</v>
      </c>
      <c r="E817" s="38" t="s">
        <v>4335</v>
      </c>
      <c r="F817" s="35" t="s">
        <v>3742</v>
      </c>
      <c r="G817" s="35" t="s">
        <v>3538</v>
      </c>
      <c r="H817" s="38" t="s">
        <v>4308</v>
      </c>
      <c r="I817" s="35" t="s">
        <v>3539</v>
      </c>
      <c r="J817" s="39" t="str">
        <f t="shared" si="127"/>
        <v>IC.IT.051304</v>
      </c>
      <c r="K817" s="38" t="s">
        <v>3298</v>
      </c>
      <c r="L817" s="35" t="str">
        <f t="shared" si="128"/>
        <v xml:space="preserve">      Drsg moderate amount discharge</v>
      </c>
      <c r="M817" s="39" t="str">
        <f t="shared" si="129"/>
        <v>PI.IC.IT.051304.01</v>
      </c>
      <c r="N817" s="39"/>
      <c r="O817" s="39" t="str">
        <f t="shared" si="130"/>
        <v>PH.IC.IT.051304.01</v>
      </c>
      <c r="Q817" s="39" t="str">
        <f t="shared" si="131"/>
        <v>CL.IC.IT.051304.01</v>
      </c>
      <c r="R817" s="39"/>
      <c r="S817" s="39" t="str">
        <f t="shared" si="132"/>
        <v>DR.IC.IT.051304.01</v>
      </c>
      <c r="T817" s="39"/>
      <c r="U817" s="60" t="str">
        <f t="shared" si="133"/>
        <v>IM.IC.IT.051304.01</v>
      </c>
      <c r="V817" s="59"/>
      <c r="W817" s="60" t="str">
        <f t="shared" si="134"/>
        <v>GE.IC.IT.051304.01</v>
      </c>
      <c r="AH817" s="35" t="s">
        <v>3207</v>
      </c>
      <c r="AI817" s="35">
        <v>1500</v>
      </c>
    </row>
    <row r="818" spans="1:35" s="35" customFormat="1" ht="15">
      <c r="A818" s="35" t="s">
        <v>2189</v>
      </c>
      <c r="C818" s="38" t="s">
        <v>4265</v>
      </c>
      <c r="E818" s="38" t="s">
        <v>4335</v>
      </c>
      <c r="F818" s="35" t="s">
        <v>3742</v>
      </c>
      <c r="G818" s="35" t="s">
        <v>3540</v>
      </c>
      <c r="H818" s="38" t="s">
        <v>4265</v>
      </c>
      <c r="I818" s="35" t="s">
        <v>3541</v>
      </c>
      <c r="J818" s="39" t="str">
        <f t="shared" si="127"/>
        <v>IC.IT.051305</v>
      </c>
      <c r="K818" s="38" t="s">
        <v>3298</v>
      </c>
      <c r="L818" s="35" t="str">
        <f t="shared" si="128"/>
        <v xml:space="preserve">      Drsg heavy amount discharge</v>
      </c>
      <c r="M818" s="39" t="str">
        <f t="shared" si="129"/>
        <v>PI.IC.IT.051305.01</v>
      </c>
      <c r="N818" s="39"/>
      <c r="O818" s="39" t="str">
        <f t="shared" si="130"/>
        <v>PH.IC.IT.051305.01</v>
      </c>
      <c r="Q818" s="39" t="str">
        <f t="shared" si="131"/>
        <v>CL.IC.IT.051305.01</v>
      </c>
      <c r="R818" s="39"/>
      <c r="S818" s="39" t="str">
        <f t="shared" si="132"/>
        <v>DR.IC.IT.051305.01</v>
      </c>
      <c r="T818" s="39"/>
      <c r="U818" s="60" t="str">
        <f t="shared" si="133"/>
        <v>IM.IC.IT.051305.01</v>
      </c>
      <c r="V818" s="59"/>
      <c r="W818" s="60" t="str">
        <f t="shared" si="134"/>
        <v>GE.IC.IT.051305.01</v>
      </c>
      <c r="AH818" s="35" t="s">
        <v>3207</v>
      </c>
      <c r="AI818" s="35">
        <v>1500</v>
      </c>
    </row>
    <row r="819" spans="1:35" s="35" customFormat="1" ht="15">
      <c r="A819" s="35" t="s">
        <v>2189</v>
      </c>
      <c r="C819" s="38" t="s">
        <v>4265</v>
      </c>
      <c r="D819" s="35" t="s">
        <v>4356</v>
      </c>
      <c r="E819" s="38" t="s">
        <v>4336</v>
      </c>
      <c r="F819" s="35" t="s">
        <v>3742</v>
      </c>
      <c r="G819" s="35" t="s">
        <v>3542</v>
      </c>
      <c r="H819" s="38" t="s">
        <v>3298</v>
      </c>
      <c r="I819" s="35" t="s">
        <v>3426</v>
      </c>
      <c r="J819" s="39" t="str">
        <f t="shared" si="127"/>
        <v>IC.IT.051401</v>
      </c>
      <c r="K819" s="38" t="s">
        <v>3298</v>
      </c>
      <c r="L819" s="35" t="str">
        <f t="shared" si="128"/>
        <v xml:space="preserve">      Drsg discharge unchanged</v>
      </c>
      <c r="M819" s="39" t="str">
        <f t="shared" si="129"/>
        <v>PI.IC.IT.051401.01</v>
      </c>
      <c r="N819" s="39"/>
      <c r="O819" s="39" t="str">
        <f t="shared" si="130"/>
        <v>PH.IC.IT.051401.01</v>
      </c>
      <c r="Q819" s="39" t="str">
        <f t="shared" si="131"/>
        <v>CL.IC.IT.051401.01</v>
      </c>
      <c r="R819" s="39"/>
      <c r="S819" s="39" t="str">
        <f t="shared" si="132"/>
        <v>DR.IC.IT.051401.01</v>
      </c>
      <c r="T819" s="39"/>
      <c r="U819" s="60" t="str">
        <f t="shared" si="133"/>
        <v>IM.IC.IT.051401.01</v>
      </c>
      <c r="V819" s="59"/>
      <c r="W819" s="60" t="str">
        <f t="shared" si="134"/>
        <v>GE.IC.IT.051401.01</v>
      </c>
      <c r="AH819" s="35" t="s">
        <v>3207</v>
      </c>
      <c r="AI819" s="35">
        <v>1500</v>
      </c>
    </row>
    <row r="820" spans="1:35" s="35" customFormat="1" ht="15">
      <c r="A820" s="35" t="s">
        <v>2189</v>
      </c>
      <c r="C820" s="38" t="s">
        <v>4265</v>
      </c>
      <c r="E820" s="38" t="s">
        <v>4336</v>
      </c>
      <c r="F820" s="35" t="s">
        <v>3742</v>
      </c>
      <c r="G820" s="35" t="s">
        <v>3543</v>
      </c>
      <c r="H820" s="38" t="s">
        <v>3293</v>
      </c>
      <c r="I820" s="35" t="s">
        <v>2546</v>
      </c>
      <c r="J820" s="39" t="str">
        <f t="shared" si="127"/>
        <v>IC.IT.051402</v>
      </c>
      <c r="K820" s="38" t="s">
        <v>3298</v>
      </c>
      <c r="L820" s="35" t="str">
        <f t="shared" si="128"/>
        <v xml:space="preserve">      Drsg discharge decreasing</v>
      </c>
      <c r="M820" s="39" t="str">
        <f t="shared" si="129"/>
        <v>PI.IC.IT.051402.01</v>
      </c>
      <c r="N820" s="39"/>
      <c r="O820" s="39" t="str">
        <f t="shared" si="130"/>
        <v>PH.IC.IT.051402.01</v>
      </c>
      <c r="Q820" s="39" t="str">
        <f t="shared" si="131"/>
        <v>CL.IC.IT.051402.01</v>
      </c>
      <c r="R820" s="39"/>
      <c r="S820" s="39" t="str">
        <f t="shared" si="132"/>
        <v>DR.IC.IT.051402.01</v>
      </c>
      <c r="T820" s="39"/>
      <c r="U820" s="60" t="str">
        <f t="shared" si="133"/>
        <v>IM.IC.IT.051402.01</v>
      </c>
      <c r="V820" s="59"/>
      <c r="W820" s="60" t="str">
        <f t="shared" si="134"/>
        <v>GE.IC.IT.051402.01</v>
      </c>
      <c r="AH820" s="35" t="s">
        <v>3207</v>
      </c>
      <c r="AI820" s="35">
        <v>1500</v>
      </c>
    </row>
    <row r="821" spans="1:35" s="35" customFormat="1" ht="15">
      <c r="A821" s="35" t="s">
        <v>2189</v>
      </c>
      <c r="C821" s="38" t="s">
        <v>4265</v>
      </c>
      <c r="E821" s="38" t="s">
        <v>4336</v>
      </c>
      <c r="F821" s="35" t="s">
        <v>3742</v>
      </c>
      <c r="G821" s="35" t="s">
        <v>3544</v>
      </c>
      <c r="H821" s="38" t="s">
        <v>4329</v>
      </c>
      <c r="I821" s="35" t="s">
        <v>2548</v>
      </c>
      <c r="J821" s="39" t="str">
        <f t="shared" si="127"/>
        <v>IC.IT.051403</v>
      </c>
      <c r="K821" s="38" t="s">
        <v>3298</v>
      </c>
      <c r="L821" s="35" t="str">
        <f t="shared" si="128"/>
        <v xml:space="preserve">      Drsg discharge increasing</v>
      </c>
      <c r="M821" s="39" t="str">
        <f t="shared" si="129"/>
        <v>PI.IC.IT.051403.01</v>
      </c>
      <c r="N821" s="39"/>
      <c r="O821" s="39" t="str">
        <f t="shared" si="130"/>
        <v>PH.IC.IT.051403.01</v>
      </c>
      <c r="Q821" s="39" t="str">
        <f t="shared" si="131"/>
        <v>CL.IC.IT.051403.01</v>
      </c>
      <c r="R821" s="39"/>
      <c r="S821" s="39" t="str">
        <f t="shared" si="132"/>
        <v>DR.IC.IT.051403.01</v>
      </c>
      <c r="T821" s="39"/>
      <c r="U821" s="60" t="str">
        <f t="shared" si="133"/>
        <v>IM.IC.IT.051403.01</v>
      </c>
      <c r="V821" s="59"/>
      <c r="W821" s="60" t="str">
        <f t="shared" si="134"/>
        <v>GE.IC.IT.051403.01</v>
      </c>
      <c r="AH821" s="35" t="s">
        <v>3207</v>
      </c>
      <c r="AI821" s="35">
        <v>1500</v>
      </c>
    </row>
    <row r="822" spans="1:35" s="35" customFormat="1" ht="15">
      <c r="A822" s="35" t="s">
        <v>2189</v>
      </c>
      <c r="C822" s="38" t="s">
        <v>4265</v>
      </c>
      <c r="D822" s="35" t="s">
        <v>4357</v>
      </c>
      <c r="E822" s="38" t="s">
        <v>4340</v>
      </c>
      <c r="F822" s="35" t="s">
        <v>3743</v>
      </c>
      <c r="G822" s="35" t="s">
        <v>3546</v>
      </c>
      <c r="H822" s="38" t="s">
        <v>3298</v>
      </c>
      <c r="I822" s="35" t="s">
        <v>3546</v>
      </c>
      <c r="J822" s="39" t="str">
        <f t="shared" si="127"/>
        <v>IC.IT.051501</v>
      </c>
      <c r="K822" s="38" t="s">
        <v>3298</v>
      </c>
      <c r="L822" s="35" t="str">
        <f t="shared" si="128"/>
        <v>Lateral</v>
      </c>
      <c r="M822" s="39" t="str">
        <f t="shared" si="129"/>
        <v>PI.IC.IT.051501.01</v>
      </c>
      <c r="N822" s="39"/>
      <c r="O822" s="39" t="str">
        <f t="shared" si="130"/>
        <v>PH.IC.IT.051501.01</v>
      </c>
      <c r="Q822" s="39" t="str">
        <f t="shared" si="131"/>
        <v>CL.IC.IT.051501.01</v>
      </c>
      <c r="R822" s="39"/>
      <c r="S822" s="39" t="str">
        <f t="shared" si="132"/>
        <v>DR.IC.IT.051501.01</v>
      </c>
      <c r="T822" s="39"/>
      <c r="U822" s="60" t="str">
        <f t="shared" si="133"/>
        <v>IM.IC.IT.051501.01</v>
      </c>
      <c r="V822" s="59"/>
      <c r="W822" s="60" t="str">
        <f t="shared" si="134"/>
        <v>GE.IC.IT.051501.01</v>
      </c>
      <c r="AH822" s="35" t="s">
        <v>3207</v>
      </c>
      <c r="AI822" s="35">
        <v>1500</v>
      </c>
    </row>
    <row r="823" spans="1:35" s="35" customFormat="1" ht="15">
      <c r="A823" s="35" t="s">
        <v>2189</v>
      </c>
      <c r="C823" s="38" t="s">
        <v>4265</v>
      </c>
      <c r="E823" s="38" t="s">
        <v>4340</v>
      </c>
      <c r="F823" s="35" t="s">
        <v>3743</v>
      </c>
      <c r="G823" s="35" t="s">
        <v>3547</v>
      </c>
      <c r="H823" s="38" t="s">
        <v>3293</v>
      </c>
      <c r="I823" s="35" t="s">
        <v>3547</v>
      </c>
      <c r="J823" s="39" t="str">
        <f t="shared" si="127"/>
        <v>IC.IT.051502</v>
      </c>
      <c r="K823" s="38" t="s">
        <v>3298</v>
      </c>
      <c r="L823" s="35" t="str">
        <f t="shared" si="128"/>
        <v>Medial</v>
      </c>
      <c r="M823" s="39" t="str">
        <f t="shared" si="129"/>
        <v>PI.IC.IT.051502.01</v>
      </c>
      <c r="N823" s="39"/>
      <c r="O823" s="39" t="str">
        <f t="shared" si="130"/>
        <v>PH.IC.IT.051502.01</v>
      </c>
      <c r="Q823" s="39" t="str">
        <f t="shared" si="131"/>
        <v>CL.IC.IT.051502.01</v>
      </c>
      <c r="R823" s="39"/>
      <c r="S823" s="39" t="str">
        <f t="shared" si="132"/>
        <v>DR.IC.IT.051502.01</v>
      </c>
      <c r="T823" s="39"/>
      <c r="U823" s="60" t="str">
        <f t="shared" si="133"/>
        <v>IM.IC.IT.051502.01</v>
      </c>
      <c r="V823" s="59"/>
      <c r="W823" s="60" t="str">
        <f t="shared" si="134"/>
        <v>GE.IC.IT.051502.01</v>
      </c>
      <c r="AH823" s="35" t="s">
        <v>3207</v>
      </c>
      <c r="AI823" s="35">
        <v>1500</v>
      </c>
    </row>
    <row r="824" spans="1:35" s="35" customFormat="1" ht="15">
      <c r="A824" s="35" t="s">
        <v>2189</v>
      </c>
      <c r="C824" s="38" t="s">
        <v>4265</v>
      </c>
      <c r="E824" s="38" t="s">
        <v>4340</v>
      </c>
      <c r="F824" s="35" t="s">
        <v>3743</v>
      </c>
      <c r="G824" s="35" t="s">
        <v>3548</v>
      </c>
      <c r="H824" s="38" t="s">
        <v>4329</v>
      </c>
      <c r="I824" s="35" t="s">
        <v>3548</v>
      </c>
      <c r="J824" s="39" t="str">
        <f t="shared" si="127"/>
        <v>IC.IT.051503</v>
      </c>
      <c r="K824" s="38" t="s">
        <v>3298</v>
      </c>
      <c r="L824" s="35" t="str">
        <f t="shared" si="128"/>
        <v>Anterior</v>
      </c>
      <c r="M824" s="39" t="str">
        <f t="shared" si="129"/>
        <v>PI.IC.IT.051503.01</v>
      </c>
      <c r="N824" s="39"/>
      <c r="O824" s="39" t="str">
        <f t="shared" si="130"/>
        <v>PH.IC.IT.051503.01</v>
      </c>
      <c r="Q824" s="39" t="str">
        <f t="shared" si="131"/>
        <v>CL.IC.IT.051503.01</v>
      </c>
      <c r="R824" s="39"/>
      <c r="S824" s="39" t="str">
        <f t="shared" si="132"/>
        <v>DR.IC.IT.051503.01</v>
      </c>
      <c r="T824" s="39"/>
      <c r="U824" s="60" t="str">
        <f t="shared" si="133"/>
        <v>IM.IC.IT.051503.01</v>
      </c>
      <c r="V824" s="59"/>
      <c r="W824" s="60" t="str">
        <f t="shared" si="134"/>
        <v>GE.IC.IT.051503.01</v>
      </c>
      <c r="AH824" s="35" t="s">
        <v>3207</v>
      </c>
      <c r="AI824" s="35">
        <v>1500</v>
      </c>
    </row>
    <row r="825" spans="1:35" s="35" customFormat="1" ht="15">
      <c r="A825" s="35" t="s">
        <v>2189</v>
      </c>
      <c r="C825" s="38" t="s">
        <v>4265</v>
      </c>
      <c r="E825" s="38" t="s">
        <v>4340</v>
      </c>
      <c r="F825" s="35" t="s">
        <v>3743</v>
      </c>
      <c r="G825" s="35" t="s">
        <v>3549</v>
      </c>
      <c r="H825" s="38" t="s">
        <v>4308</v>
      </c>
      <c r="I825" s="35" t="s">
        <v>3549</v>
      </c>
      <c r="J825" s="39" t="str">
        <f t="shared" si="127"/>
        <v>IC.IT.051504</v>
      </c>
      <c r="K825" s="38" t="s">
        <v>3298</v>
      </c>
      <c r="L825" s="35" t="str">
        <f t="shared" si="128"/>
        <v>Posterior</v>
      </c>
      <c r="M825" s="39" t="str">
        <f t="shared" si="129"/>
        <v>PI.IC.IT.051504.01</v>
      </c>
      <c r="N825" s="39"/>
      <c r="O825" s="39" t="str">
        <f t="shared" si="130"/>
        <v>PH.IC.IT.051504.01</v>
      </c>
      <c r="Q825" s="39" t="str">
        <f t="shared" si="131"/>
        <v>CL.IC.IT.051504.01</v>
      </c>
      <c r="R825" s="39"/>
      <c r="S825" s="39" t="str">
        <f t="shared" si="132"/>
        <v>DR.IC.IT.051504.01</v>
      </c>
      <c r="T825" s="39"/>
      <c r="U825" s="60" t="str">
        <f t="shared" si="133"/>
        <v>IM.IC.IT.051504.01</v>
      </c>
      <c r="V825" s="59"/>
      <c r="W825" s="60" t="str">
        <f t="shared" si="134"/>
        <v>GE.IC.IT.051504.01</v>
      </c>
      <c r="AH825" s="35" t="s">
        <v>3207</v>
      </c>
      <c r="AI825" s="35">
        <v>1500</v>
      </c>
    </row>
    <row r="826" spans="1:35" s="35" customFormat="1" ht="15">
      <c r="A826" s="35" t="s">
        <v>2189</v>
      </c>
      <c r="C826" s="38" t="s">
        <v>4265</v>
      </c>
      <c r="E826" s="38" t="s">
        <v>4340</v>
      </c>
      <c r="F826" s="35" t="s">
        <v>3743</v>
      </c>
      <c r="G826" s="35" t="s">
        <v>3550</v>
      </c>
      <c r="H826" s="38" t="s">
        <v>4265</v>
      </c>
      <c r="I826" s="35" t="s">
        <v>3550</v>
      </c>
      <c r="J826" s="39" t="str">
        <f t="shared" si="127"/>
        <v>IC.IT.051505</v>
      </c>
      <c r="K826" s="38" t="s">
        <v>3298</v>
      </c>
      <c r="L826" s="35" t="str">
        <f t="shared" si="128"/>
        <v>Proximal</v>
      </c>
      <c r="M826" s="39" t="str">
        <f t="shared" si="129"/>
        <v>PI.IC.IT.051505.01</v>
      </c>
      <c r="N826" s="39"/>
      <c r="O826" s="39" t="str">
        <f t="shared" si="130"/>
        <v>PH.IC.IT.051505.01</v>
      </c>
      <c r="Q826" s="39" t="str">
        <f t="shared" si="131"/>
        <v>CL.IC.IT.051505.01</v>
      </c>
      <c r="R826" s="39"/>
      <c r="S826" s="39" t="str">
        <f t="shared" si="132"/>
        <v>DR.IC.IT.051505.01</v>
      </c>
      <c r="T826" s="39"/>
      <c r="U826" s="60" t="str">
        <f t="shared" si="133"/>
        <v>IM.IC.IT.051505.01</v>
      </c>
      <c r="V826" s="59"/>
      <c r="W826" s="60" t="str">
        <f t="shared" si="134"/>
        <v>GE.IC.IT.051505.01</v>
      </c>
      <c r="AH826" s="35" t="s">
        <v>3207</v>
      </c>
      <c r="AI826" s="35">
        <v>1500</v>
      </c>
    </row>
    <row r="827" spans="1:35" s="35" customFormat="1" ht="15">
      <c r="A827" s="35" t="s">
        <v>2189</v>
      </c>
      <c r="C827" s="38" t="s">
        <v>4265</v>
      </c>
      <c r="E827" s="38" t="s">
        <v>4340</v>
      </c>
      <c r="F827" s="35" t="s">
        <v>3743</v>
      </c>
      <c r="G827" s="35" t="s">
        <v>3551</v>
      </c>
      <c r="H827" s="38" t="s">
        <v>4309</v>
      </c>
      <c r="I827" s="35" t="s">
        <v>3551</v>
      </c>
      <c r="J827" s="39" t="str">
        <f t="shared" si="127"/>
        <v>IC.IT.051506</v>
      </c>
      <c r="K827" s="38" t="s">
        <v>3298</v>
      </c>
      <c r="L827" s="35" t="str">
        <f t="shared" si="128"/>
        <v>Distal</v>
      </c>
      <c r="M827" s="39" t="str">
        <f t="shared" si="129"/>
        <v>PI.IC.IT.051506.01</v>
      </c>
      <c r="N827" s="39"/>
      <c r="O827" s="39" t="str">
        <f t="shared" si="130"/>
        <v>PH.IC.IT.051506.01</v>
      </c>
      <c r="Q827" s="39" t="str">
        <f t="shared" si="131"/>
        <v>CL.IC.IT.051506.01</v>
      </c>
      <c r="R827" s="39"/>
      <c r="S827" s="39" t="str">
        <f t="shared" si="132"/>
        <v>DR.IC.IT.051506.01</v>
      </c>
      <c r="T827" s="39"/>
      <c r="U827" s="60" t="str">
        <f t="shared" si="133"/>
        <v>IM.IC.IT.051506.01</v>
      </c>
      <c r="V827" s="59"/>
      <c r="W827" s="60" t="str">
        <f t="shared" si="134"/>
        <v>GE.IC.IT.051506.01</v>
      </c>
      <c r="AH827" s="35" t="s">
        <v>3207</v>
      </c>
      <c r="AI827" s="35">
        <v>1500</v>
      </c>
    </row>
    <row r="828" spans="1:35" s="35" customFormat="1" ht="15">
      <c r="A828" s="35" t="s">
        <v>2189</v>
      </c>
      <c r="C828" s="38" t="s">
        <v>4265</v>
      </c>
      <c r="E828" s="38" t="s">
        <v>4340</v>
      </c>
      <c r="F828" s="35" t="s">
        <v>3743</v>
      </c>
      <c r="G828" s="35" t="s">
        <v>3552</v>
      </c>
      <c r="H828" s="38" t="s">
        <v>4311</v>
      </c>
      <c r="I828" s="35" t="s">
        <v>3552</v>
      </c>
      <c r="J828" s="39" t="str">
        <f t="shared" si="127"/>
        <v>IC.IT.051507</v>
      </c>
      <c r="K828" s="38" t="s">
        <v>3298</v>
      </c>
      <c r="L828" s="35" t="str">
        <f t="shared" si="128"/>
        <v>Upper</v>
      </c>
      <c r="M828" s="39" t="str">
        <f t="shared" si="129"/>
        <v>PI.IC.IT.051507.01</v>
      </c>
      <c r="N828" s="39"/>
      <c r="O828" s="39" t="str">
        <f t="shared" si="130"/>
        <v>PH.IC.IT.051507.01</v>
      </c>
      <c r="Q828" s="39" t="str">
        <f t="shared" si="131"/>
        <v>CL.IC.IT.051507.01</v>
      </c>
      <c r="R828" s="39"/>
      <c r="S828" s="39" t="str">
        <f t="shared" si="132"/>
        <v>DR.IC.IT.051507.01</v>
      </c>
      <c r="T828" s="39"/>
      <c r="U828" s="60" t="str">
        <f t="shared" si="133"/>
        <v>IM.IC.IT.051507.01</v>
      </c>
      <c r="V828" s="59"/>
      <c r="W828" s="60" t="str">
        <f t="shared" si="134"/>
        <v>GE.IC.IT.051507.01</v>
      </c>
      <c r="AH828" s="35" t="s">
        <v>3207</v>
      </c>
      <c r="AI828" s="35">
        <v>1500</v>
      </c>
    </row>
    <row r="829" spans="1:35" s="35" customFormat="1" ht="15">
      <c r="A829" s="35" t="s">
        <v>2189</v>
      </c>
      <c r="C829" s="38" t="s">
        <v>4265</v>
      </c>
      <c r="E829" s="38" t="s">
        <v>4340</v>
      </c>
      <c r="F829" s="35" t="s">
        <v>3743</v>
      </c>
      <c r="G829" s="35" t="s">
        <v>3553</v>
      </c>
      <c r="H829" s="38" t="s">
        <v>4312</v>
      </c>
      <c r="I829" s="35" t="s">
        <v>3553</v>
      </c>
      <c r="J829" s="39" t="str">
        <f t="shared" si="127"/>
        <v>IC.IT.051508</v>
      </c>
      <c r="K829" s="38" t="s">
        <v>3298</v>
      </c>
      <c r="L829" s="35" t="str">
        <f t="shared" si="128"/>
        <v>Lower</v>
      </c>
      <c r="M829" s="39" t="str">
        <f t="shared" si="129"/>
        <v>PI.IC.IT.051508.01</v>
      </c>
      <c r="N829" s="39"/>
      <c r="O829" s="39" t="str">
        <f t="shared" si="130"/>
        <v>PH.IC.IT.051508.01</v>
      </c>
      <c r="Q829" s="39" t="str">
        <f t="shared" si="131"/>
        <v>CL.IC.IT.051508.01</v>
      </c>
      <c r="R829" s="39"/>
      <c r="S829" s="39" t="str">
        <f t="shared" si="132"/>
        <v>DR.IC.IT.051508.01</v>
      </c>
      <c r="T829" s="39"/>
      <c r="U829" s="60" t="str">
        <f t="shared" si="133"/>
        <v>IM.IC.IT.051508.01</v>
      </c>
      <c r="V829" s="59"/>
      <c r="W829" s="60" t="str">
        <f t="shared" si="134"/>
        <v>GE.IC.IT.051508.01</v>
      </c>
      <c r="AH829" s="35" t="s">
        <v>3207</v>
      </c>
      <c r="AI829" s="35">
        <v>1500</v>
      </c>
    </row>
    <row r="830" spans="1:35" s="35" customFormat="1" ht="15">
      <c r="A830" s="35" t="s">
        <v>2189</v>
      </c>
      <c r="C830" s="38" t="s">
        <v>4265</v>
      </c>
      <c r="D830" s="35" t="s">
        <v>4358</v>
      </c>
      <c r="E830" s="38" t="s">
        <v>4341</v>
      </c>
      <c r="F830" s="35" t="s">
        <v>3744</v>
      </c>
      <c r="G830" s="35" t="s">
        <v>1493</v>
      </c>
      <c r="H830" s="38" t="s">
        <v>3298</v>
      </c>
      <c r="I830" s="35" t="s">
        <v>1493</v>
      </c>
      <c r="J830" s="39" t="str">
        <f t="shared" si="127"/>
        <v>IC.IT.051601</v>
      </c>
      <c r="K830" s="38" t="s">
        <v>3298</v>
      </c>
      <c r="L830" s="35" t="str">
        <f t="shared" si="128"/>
        <v>RUQ</v>
      </c>
      <c r="M830" s="39" t="str">
        <f t="shared" si="129"/>
        <v>PI.IC.IT.051601.01</v>
      </c>
      <c r="N830" s="39"/>
      <c r="O830" s="39" t="str">
        <f t="shared" si="130"/>
        <v>PH.IC.IT.051601.01</v>
      </c>
      <c r="Q830" s="39" t="str">
        <f t="shared" si="131"/>
        <v>CL.IC.IT.051601.01</v>
      </c>
      <c r="R830" s="39"/>
      <c r="S830" s="39" t="str">
        <f t="shared" si="132"/>
        <v>DR.IC.IT.051601.01</v>
      </c>
      <c r="T830" s="39"/>
      <c r="U830" s="60" t="str">
        <f t="shared" si="133"/>
        <v>IM.IC.IT.051601.01</v>
      </c>
      <c r="V830" s="59"/>
      <c r="W830" s="60" t="str">
        <f t="shared" si="134"/>
        <v>GE.IC.IT.051601.01</v>
      </c>
      <c r="AH830" s="35" t="s">
        <v>3207</v>
      </c>
      <c r="AI830" s="35">
        <v>1500</v>
      </c>
    </row>
    <row r="831" spans="1:35" s="35" customFormat="1" ht="15">
      <c r="A831" s="35" t="s">
        <v>2189</v>
      </c>
      <c r="C831" s="38" t="s">
        <v>4265</v>
      </c>
      <c r="E831" s="38" t="s">
        <v>4341</v>
      </c>
      <c r="F831" s="35" t="s">
        <v>3744</v>
      </c>
      <c r="G831" s="35" t="s">
        <v>1492</v>
      </c>
      <c r="H831" s="38" t="s">
        <v>3293</v>
      </c>
      <c r="I831" s="35" t="s">
        <v>1492</v>
      </c>
      <c r="J831" s="39" t="str">
        <f t="shared" si="127"/>
        <v>IC.IT.051602</v>
      </c>
      <c r="K831" s="38" t="s">
        <v>3298</v>
      </c>
      <c r="L831" s="35" t="str">
        <f t="shared" si="128"/>
        <v>RLQ</v>
      </c>
      <c r="M831" s="39" t="str">
        <f t="shared" si="129"/>
        <v>PI.IC.IT.051602.01</v>
      </c>
      <c r="N831" s="39"/>
      <c r="O831" s="39" t="str">
        <f t="shared" si="130"/>
        <v>PH.IC.IT.051602.01</v>
      </c>
      <c r="Q831" s="39" t="str">
        <f t="shared" si="131"/>
        <v>CL.IC.IT.051602.01</v>
      </c>
      <c r="R831" s="39"/>
      <c r="S831" s="39" t="str">
        <f t="shared" si="132"/>
        <v>DR.IC.IT.051602.01</v>
      </c>
      <c r="T831" s="39"/>
      <c r="U831" s="60" t="str">
        <f t="shared" si="133"/>
        <v>IM.IC.IT.051602.01</v>
      </c>
      <c r="V831" s="59"/>
      <c r="W831" s="60" t="str">
        <f t="shared" si="134"/>
        <v>GE.IC.IT.051602.01</v>
      </c>
      <c r="AH831" s="35" t="s">
        <v>3207</v>
      </c>
      <c r="AI831" s="35">
        <v>1500</v>
      </c>
    </row>
    <row r="832" spans="1:35" s="35" customFormat="1" ht="15">
      <c r="A832" s="35" t="s">
        <v>2189</v>
      </c>
      <c r="C832" s="38" t="s">
        <v>4265</v>
      </c>
      <c r="E832" s="38" t="s">
        <v>4341</v>
      </c>
      <c r="F832" s="35" t="s">
        <v>3744</v>
      </c>
      <c r="G832" s="35" t="s">
        <v>1491</v>
      </c>
      <c r="H832" s="38" t="s">
        <v>4329</v>
      </c>
      <c r="I832" s="35" t="s">
        <v>1491</v>
      </c>
      <c r="J832" s="39" t="str">
        <f t="shared" si="127"/>
        <v>IC.IT.051603</v>
      </c>
      <c r="K832" s="38" t="s">
        <v>3298</v>
      </c>
      <c r="L832" s="35" t="str">
        <f t="shared" si="128"/>
        <v>LUQ</v>
      </c>
      <c r="M832" s="39" t="str">
        <f t="shared" si="129"/>
        <v>PI.IC.IT.051603.01</v>
      </c>
      <c r="N832" s="39"/>
      <c r="O832" s="39" t="str">
        <f t="shared" si="130"/>
        <v>PH.IC.IT.051603.01</v>
      </c>
      <c r="Q832" s="39" t="str">
        <f t="shared" si="131"/>
        <v>CL.IC.IT.051603.01</v>
      </c>
      <c r="R832" s="39"/>
      <c r="S832" s="39" t="str">
        <f t="shared" si="132"/>
        <v>DR.IC.IT.051603.01</v>
      </c>
      <c r="T832" s="39"/>
      <c r="U832" s="60" t="str">
        <f t="shared" si="133"/>
        <v>IM.IC.IT.051603.01</v>
      </c>
      <c r="V832" s="59"/>
      <c r="W832" s="60" t="str">
        <f t="shared" si="134"/>
        <v>GE.IC.IT.051603.01</v>
      </c>
      <c r="AH832" s="35" t="s">
        <v>3207</v>
      </c>
      <c r="AI832" s="35">
        <v>1500</v>
      </c>
    </row>
    <row r="833" spans="1:37" s="35" customFormat="1" ht="15">
      <c r="A833" s="35" t="s">
        <v>2189</v>
      </c>
      <c r="C833" s="38" t="s">
        <v>4265</v>
      </c>
      <c r="E833" s="38" t="s">
        <v>4341</v>
      </c>
      <c r="F833" s="35" t="s">
        <v>3744</v>
      </c>
      <c r="G833" s="35" t="s">
        <v>1490</v>
      </c>
      <c r="H833" s="38" t="s">
        <v>4308</v>
      </c>
      <c r="I833" s="35" t="s">
        <v>1490</v>
      </c>
      <c r="J833" s="39" t="str">
        <f t="shared" si="127"/>
        <v>IC.IT.051604</v>
      </c>
      <c r="K833" s="38" t="s">
        <v>3298</v>
      </c>
      <c r="L833" s="35" t="str">
        <f t="shared" si="128"/>
        <v>LLQ</v>
      </c>
      <c r="M833" s="39" t="str">
        <f t="shared" si="129"/>
        <v>PI.IC.IT.051604.01</v>
      </c>
      <c r="N833" s="39"/>
      <c r="O833" s="39" t="str">
        <f t="shared" si="130"/>
        <v>PH.IC.IT.051604.01</v>
      </c>
      <c r="Q833" s="39" t="str">
        <f t="shared" si="131"/>
        <v>CL.IC.IT.051604.01</v>
      </c>
      <c r="R833" s="39"/>
      <c r="S833" s="39" t="str">
        <f t="shared" si="132"/>
        <v>DR.IC.IT.051604.01</v>
      </c>
      <c r="T833" s="39"/>
      <c r="U833" s="60" t="str">
        <f t="shared" si="133"/>
        <v>IM.IC.IT.051604.01</v>
      </c>
      <c r="V833" s="59"/>
      <c r="W833" s="60" t="str">
        <f t="shared" si="134"/>
        <v>GE.IC.IT.051604.01</v>
      </c>
      <c r="AH833" s="35" t="s">
        <v>3207</v>
      </c>
      <c r="AI833" s="35">
        <v>1500</v>
      </c>
    </row>
    <row r="834" spans="1:37" s="35" customFormat="1" ht="15">
      <c r="A834" s="35" t="s">
        <v>2189</v>
      </c>
      <c r="C834" s="38" t="s">
        <v>4265</v>
      </c>
      <c r="E834" s="38" t="s">
        <v>4341</v>
      </c>
      <c r="F834" s="35" t="s">
        <v>3744</v>
      </c>
      <c r="G834" s="35" t="s">
        <v>3555</v>
      </c>
      <c r="H834" s="38" t="s">
        <v>4265</v>
      </c>
      <c r="I834" s="35" t="s">
        <v>3556</v>
      </c>
      <c r="J834" s="39" t="str">
        <f t="shared" si="127"/>
        <v>IC.IT.051605</v>
      </c>
      <c r="K834" s="38" t="s">
        <v>3298</v>
      </c>
      <c r="L834" s="35" t="str">
        <f t="shared" si="128"/>
        <v>Abdomen, general</v>
      </c>
      <c r="M834" s="39" t="str">
        <f t="shared" si="129"/>
        <v>PI.IC.IT.051605.01</v>
      </c>
      <c r="N834" s="39"/>
      <c r="O834" s="39" t="str">
        <f t="shared" si="130"/>
        <v>PH.IC.IT.051605.01</v>
      </c>
      <c r="Q834" s="39" t="str">
        <f t="shared" si="131"/>
        <v>CL.IC.IT.051605.01</v>
      </c>
      <c r="R834" s="39"/>
      <c r="S834" s="39" t="str">
        <f t="shared" si="132"/>
        <v>DR.IC.IT.051605.01</v>
      </c>
      <c r="T834" s="39"/>
      <c r="U834" s="60" t="str">
        <f t="shared" si="133"/>
        <v>IM.IC.IT.051605.01</v>
      </c>
      <c r="V834" s="59"/>
      <c r="W834" s="60" t="str">
        <f t="shared" si="134"/>
        <v>GE.IC.IT.051605.01</v>
      </c>
      <c r="AH834" s="35" t="s">
        <v>3207</v>
      </c>
      <c r="AI834" s="35">
        <v>1500</v>
      </c>
    </row>
    <row r="835" spans="1:37" s="35" customFormat="1" ht="15">
      <c r="A835" s="35" t="s">
        <v>2189</v>
      </c>
      <c r="C835" s="38" t="s">
        <v>4265</v>
      </c>
      <c r="E835" s="38" t="s">
        <v>4341</v>
      </c>
      <c r="F835" s="35" t="s">
        <v>3744</v>
      </c>
      <c r="G835" s="35" t="s">
        <v>3557</v>
      </c>
      <c r="H835" s="38" t="s">
        <v>4309</v>
      </c>
      <c r="I835" s="35" t="s">
        <v>3558</v>
      </c>
      <c r="J835" s="39" t="str">
        <f t="shared" si="127"/>
        <v>IC.IT.051606</v>
      </c>
      <c r="K835" s="38" t="s">
        <v>3298</v>
      </c>
      <c r="L835" s="35" t="str">
        <f t="shared" si="128"/>
        <v>Flank, right</v>
      </c>
      <c r="M835" s="39" t="str">
        <f t="shared" si="129"/>
        <v>PI.IC.IT.051606.01</v>
      </c>
      <c r="N835" s="39"/>
      <c r="O835" s="39" t="str">
        <f t="shared" si="130"/>
        <v>PH.IC.IT.051606.01</v>
      </c>
      <c r="Q835" s="39" t="str">
        <f t="shared" si="131"/>
        <v>CL.IC.IT.051606.01</v>
      </c>
      <c r="R835" s="39"/>
      <c r="S835" s="39" t="str">
        <f t="shared" si="132"/>
        <v>DR.IC.IT.051606.01</v>
      </c>
      <c r="T835" s="39"/>
      <c r="U835" s="60" t="str">
        <f t="shared" si="133"/>
        <v>IM.IC.IT.051606.01</v>
      </c>
      <c r="V835" s="59"/>
      <c r="W835" s="60" t="str">
        <f t="shared" si="134"/>
        <v>GE.IC.IT.051606.01</v>
      </c>
      <c r="AH835" s="35" t="s">
        <v>3207</v>
      </c>
      <c r="AI835" s="35">
        <v>1500</v>
      </c>
    </row>
    <row r="836" spans="1:37" s="35" customFormat="1" ht="15">
      <c r="A836" s="35" t="s">
        <v>2189</v>
      </c>
      <c r="C836" s="38" t="s">
        <v>4265</v>
      </c>
      <c r="E836" s="38" t="s">
        <v>4341</v>
      </c>
      <c r="F836" s="35" t="s">
        <v>3744</v>
      </c>
      <c r="G836" s="35" t="s">
        <v>3559</v>
      </c>
      <c r="H836" s="38" t="s">
        <v>4311</v>
      </c>
      <c r="I836" s="35" t="s">
        <v>3560</v>
      </c>
      <c r="J836" s="39" t="str">
        <f t="shared" si="127"/>
        <v>IC.IT.051607</v>
      </c>
      <c r="K836" s="38" t="s">
        <v>3298</v>
      </c>
      <c r="L836" s="35" t="str">
        <f t="shared" si="128"/>
        <v>Flank, left</v>
      </c>
      <c r="M836" s="39" t="str">
        <f t="shared" si="129"/>
        <v>PI.IC.IT.051607.01</v>
      </c>
      <c r="N836" s="39"/>
      <c r="O836" s="39" t="str">
        <f t="shared" si="130"/>
        <v>PH.IC.IT.051607.01</v>
      </c>
      <c r="Q836" s="39" t="str">
        <f t="shared" si="131"/>
        <v>CL.IC.IT.051607.01</v>
      </c>
      <c r="R836" s="39"/>
      <c r="S836" s="39" t="str">
        <f t="shared" si="132"/>
        <v>DR.IC.IT.051607.01</v>
      </c>
      <c r="T836" s="39"/>
      <c r="U836" s="60" t="str">
        <f t="shared" si="133"/>
        <v>IM.IC.IT.051607.01</v>
      </c>
      <c r="V836" s="59"/>
      <c r="W836" s="60" t="str">
        <f t="shared" si="134"/>
        <v>GE.IC.IT.051607.01</v>
      </c>
      <c r="AH836" s="35" t="s">
        <v>3207</v>
      </c>
      <c r="AI836" s="35">
        <v>1500</v>
      </c>
    </row>
    <row r="837" spans="1:37" s="35" customFormat="1" ht="15">
      <c r="A837" s="35" t="s">
        <v>2189</v>
      </c>
      <c r="C837" s="38" t="s">
        <v>4265</v>
      </c>
      <c r="E837" s="38" t="s">
        <v>4341</v>
      </c>
      <c r="F837" s="35" t="s">
        <v>3744</v>
      </c>
      <c r="G837" s="35" t="s">
        <v>4359</v>
      </c>
      <c r="H837" s="38" t="s">
        <v>4312</v>
      </c>
      <c r="I837" s="35" t="s">
        <v>4359</v>
      </c>
      <c r="J837" s="39" t="str">
        <f t="shared" si="127"/>
        <v>IC.IT.051608</v>
      </c>
      <c r="K837" s="38" t="s">
        <v>3298</v>
      </c>
      <c r="L837" s="35" t="str">
        <f t="shared" si="128"/>
        <v>Midline</v>
      </c>
      <c r="M837" s="39" t="str">
        <f t="shared" si="129"/>
        <v>PI.IC.IT.051608.01</v>
      </c>
      <c r="N837" s="39"/>
      <c r="O837" s="39" t="str">
        <f t="shared" si="130"/>
        <v>PH.IC.IT.051608.01</v>
      </c>
      <c r="Q837" s="39" t="str">
        <f t="shared" si="131"/>
        <v>CL.IC.IT.051608.01</v>
      </c>
      <c r="R837" s="39"/>
      <c r="S837" s="39" t="str">
        <f t="shared" si="132"/>
        <v>DR.IC.IT.051608.01</v>
      </c>
      <c r="T837" s="39"/>
      <c r="U837" s="60" t="str">
        <f t="shared" si="133"/>
        <v>IM.IC.IT.051608.01</v>
      </c>
      <c r="V837" s="59"/>
      <c r="W837" s="60" t="str">
        <f t="shared" si="134"/>
        <v>GE.IC.IT.051608.01</v>
      </c>
      <c r="Y837" s="35">
        <v>166</v>
      </c>
      <c r="AH837" s="35" t="s">
        <v>3207</v>
      </c>
      <c r="AI837" s="35">
        <v>1500</v>
      </c>
    </row>
    <row r="838" spans="1:37" s="35" customFormat="1" ht="15">
      <c r="A838" s="35" t="s">
        <v>2189</v>
      </c>
      <c r="C838" s="38" t="s">
        <v>4350</v>
      </c>
      <c r="E838" s="38" t="s">
        <v>4341</v>
      </c>
      <c r="F838" s="35" t="s">
        <v>4417</v>
      </c>
      <c r="G838" s="35" t="s">
        <v>3562</v>
      </c>
      <c r="H838" s="38" t="s">
        <v>3312</v>
      </c>
      <c r="I838" s="35" t="s">
        <v>4360</v>
      </c>
      <c r="J838" s="39" t="str">
        <f t="shared" si="127"/>
        <v>IC.IT.051609</v>
      </c>
      <c r="K838" s="38" t="s">
        <v>3298</v>
      </c>
      <c r="L838" s="35" t="str">
        <f t="shared" si="128"/>
        <v>Laparoscopic</v>
      </c>
      <c r="M838" s="39" t="str">
        <f t="shared" si="129"/>
        <v>PI.IC.IT.051609.01</v>
      </c>
      <c r="N838" s="39"/>
      <c r="O838" s="39" t="str">
        <f t="shared" si="130"/>
        <v>PH.IC.IT.051609.01</v>
      </c>
      <c r="Q838" s="39" t="str">
        <f t="shared" si="131"/>
        <v>CL.IC.IT.051609.01</v>
      </c>
      <c r="R838" s="39"/>
      <c r="S838" s="39" t="str">
        <f t="shared" si="132"/>
        <v>DR.IC.IT.051609.01</v>
      </c>
      <c r="T838" s="39"/>
      <c r="U838" s="60" t="str">
        <f t="shared" si="133"/>
        <v>IM.IC.IT.051609.01</v>
      </c>
      <c r="V838" s="59"/>
      <c r="W838" s="60" t="str">
        <f t="shared" si="134"/>
        <v>GE.IC.IT.051609.01</v>
      </c>
      <c r="AH838" s="35" t="s">
        <v>3207</v>
      </c>
      <c r="AI838" s="35">
        <v>1500</v>
      </c>
    </row>
    <row r="839" spans="1:37" s="35" customFormat="1" ht="15">
      <c r="A839" s="35" t="s">
        <v>2189</v>
      </c>
      <c r="C839" s="38" t="s">
        <v>2065</v>
      </c>
      <c r="E839" s="38" t="s">
        <v>4341</v>
      </c>
      <c r="F839" s="35" t="s">
        <v>4417</v>
      </c>
      <c r="G839" s="35" t="s">
        <v>6564</v>
      </c>
      <c r="H839" s="38" t="s">
        <v>2124</v>
      </c>
      <c r="I839" s="35" t="s">
        <v>6564</v>
      </c>
      <c r="J839" s="39" t="str">
        <f t="shared" si="127"/>
        <v>IC.IT.051610</v>
      </c>
      <c r="K839" s="38" t="s">
        <v>3289</v>
      </c>
      <c r="L839" s="35" t="str">
        <f t="shared" si="128"/>
        <v>Umbilical</v>
      </c>
      <c r="M839" s="39" t="str">
        <f t="shared" si="129"/>
        <v>PI.IC.IT.051610.01</v>
      </c>
      <c r="N839" s="39"/>
      <c r="O839" s="39" t="str">
        <f t="shared" si="130"/>
        <v>PH.IC.IT.051610.01</v>
      </c>
      <c r="Q839" s="39" t="str">
        <f t="shared" si="131"/>
        <v>CL.IC.IT.051610.01</v>
      </c>
      <c r="R839" s="39"/>
      <c r="S839" s="39" t="str">
        <f t="shared" si="132"/>
        <v>DR.IC.IT.051610.01</v>
      </c>
      <c r="T839" s="39"/>
      <c r="U839" s="60" t="str">
        <f t="shared" si="133"/>
        <v>IM.IC.IT.051610.01</v>
      </c>
      <c r="V839" s="59"/>
      <c r="W839" s="60" t="str">
        <f t="shared" si="134"/>
        <v>GE.IC.IT.051610.01</v>
      </c>
      <c r="AJ839" s="35" t="s">
        <v>3207</v>
      </c>
      <c r="AK839" s="35">
        <v>1654</v>
      </c>
    </row>
    <row r="840" spans="1:37" s="35" customFormat="1" ht="15">
      <c r="A840" s="35" t="s">
        <v>2189</v>
      </c>
      <c r="C840" s="38" t="s">
        <v>4265</v>
      </c>
      <c r="D840" s="35" t="s">
        <v>4361</v>
      </c>
      <c r="E840" s="38" t="s">
        <v>4342</v>
      </c>
      <c r="F840" s="35" t="s">
        <v>3745</v>
      </c>
      <c r="G840" s="35" t="s">
        <v>3564</v>
      </c>
      <c r="H840" s="38" t="s">
        <v>3298</v>
      </c>
      <c r="I840" s="35" t="s">
        <v>3565</v>
      </c>
      <c r="J840" s="39" t="str">
        <f t="shared" si="127"/>
        <v>IC.IT.051701</v>
      </c>
      <c r="K840" s="38" t="s">
        <v>3298</v>
      </c>
      <c r="L840" s="35" t="str">
        <f t="shared" si="128"/>
        <v>Axilla, right</v>
      </c>
      <c r="M840" s="39" t="str">
        <f t="shared" si="129"/>
        <v>PI.IC.IT.051701.01</v>
      </c>
      <c r="N840" s="39"/>
      <c r="O840" s="39" t="str">
        <f t="shared" si="130"/>
        <v>PH.IC.IT.051701.01</v>
      </c>
      <c r="Q840" s="39" t="str">
        <f t="shared" si="131"/>
        <v>CL.IC.IT.051701.01</v>
      </c>
      <c r="R840" s="39"/>
      <c r="S840" s="39" t="str">
        <f t="shared" si="132"/>
        <v>DR.IC.IT.051701.01</v>
      </c>
      <c r="T840" s="39"/>
      <c r="U840" s="60" t="str">
        <f t="shared" si="133"/>
        <v>IM.IC.IT.051701.01</v>
      </c>
      <c r="V840" s="59"/>
      <c r="W840" s="60" t="str">
        <f t="shared" si="134"/>
        <v>GE.IC.IT.051701.01</v>
      </c>
      <c r="AH840" s="35" t="s">
        <v>3207</v>
      </c>
      <c r="AI840" s="35">
        <v>1500</v>
      </c>
    </row>
    <row r="841" spans="1:37" s="35" customFormat="1" ht="15">
      <c r="A841" s="35" t="s">
        <v>2189</v>
      </c>
      <c r="C841" s="38" t="s">
        <v>4265</v>
      </c>
      <c r="E841" s="38" t="s">
        <v>4342</v>
      </c>
      <c r="F841" s="35" t="s">
        <v>3745</v>
      </c>
      <c r="G841" s="35" t="s">
        <v>3566</v>
      </c>
      <c r="H841" s="38" t="s">
        <v>4306</v>
      </c>
      <c r="I841" s="35" t="s">
        <v>3567</v>
      </c>
      <c r="J841" s="39" t="str">
        <f t="shared" si="127"/>
        <v>IC.IT.051702</v>
      </c>
      <c r="K841" s="38" t="s">
        <v>3298</v>
      </c>
      <c r="L841" s="35" t="str">
        <f t="shared" si="128"/>
        <v>Axilla, left</v>
      </c>
      <c r="M841" s="39" t="str">
        <f t="shared" si="129"/>
        <v>PI.IC.IT.051702.01</v>
      </c>
      <c r="N841" s="39"/>
      <c r="O841" s="39" t="str">
        <f t="shared" si="130"/>
        <v>PH.IC.IT.051702.01</v>
      </c>
      <c r="Q841" s="39" t="str">
        <f t="shared" si="131"/>
        <v>CL.IC.IT.051702.01</v>
      </c>
      <c r="R841" s="39"/>
      <c r="S841" s="39" t="str">
        <f t="shared" si="132"/>
        <v>DR.IC.IT.051702.01</v>
      </c>
      <c r="T841" s="39"/>
      <c r="U841" s="60" t="str">
        <f t="shared" si="133"/>
        <v>IM.IC.IT.051702.01</v>
      </c>
      <c r="V841" s="59"/>
      <c r="W841" s="60" t="str">
        <f t="shared" si="134"/>
        <v>GE.IC.IT.051702.01</v>
      </c>
      <c r="AH841" s="35" t="s">
        <v>3207</v>
      </c>
      <c r="AI841" s="35">
        <v>1500</v>
      </c>
    </row>
    <row r="842" spans="1:37" s="35" customFormat="1" ht="15">
      <c r="A842" s="35" t="s">
        <v>2189</v>
      </c>
      <c r="C842" s="38" t="s">
        <v>4265</v>
      </c>
      <c r="E842" s="38" t="s">
        <v>4342</v>
      </c>
      <c r="F842" s="35" t="s">
        <v>3745</v>
      </c>
      <c r="G842" s="35" t="s">
        <v>3568</v>
      </c>
      <c r="H842" s="38" t="s">
        <v>3296</v>
      </c>
      <c r="I842" s="35" t="s">
        <v>3569</v>
      </c>
      <c r="J842" s="39" t="str">
        <f t="shared" ref="J842:J906" si="135">CONCATENATE("IC.IT.",C842,E842,H842)</f>
        <v>IC.IT.051703</v>
      </c>
      <c r="K842" s="38" t="s">
        <v>3298</v>
      </c>
      <c r="L842" s="35" t="str">
        <f t="shared" si="128"/>
        <v>Arm upper, right</v>
      </c>
      <c r="M842" s="39" t="str">
        <f t="shared" si="129"/>
        <v>PI.IC.IT.051703.01</v>
      </c>
      <c r="N842" s="39"/>
      <c r="O842" s="39" t="str">
        <f t="shared" si="130"/>
        <v>PH.IC.IT.051703.01</v>
      </c>
      <c r="Q842" s="39" t="str">
        <f t="shared" si="131"/>
        <v>CL.IC.IT.051703.01</v>
      </c>
      <c r="R842" s="39"/>
      <c r="S842" s="39" t="str">
        <f t="shared" si="132"/>
        <v>DR.IC.IT.051703.01</v>
      </c>
      <c r="T842" s="39"/>
      <c r="U842" s="60" t="str">
        <f t="shared" si="133"/>
        <v>IM.IC.IT.051703.01</v>
      </c>
      <c r="V842" s="59"/>
      <c r="W842" s="60" t="str">
        <f t="shared" si="134"/>
        <v>GE.IC.IT.051703.01</v>
      </c>
      <c r="AH842" s="35" t="s">
        <v>3207</v>
      </c>
      <c r="AI842" s="35">
        <v>1500</v>
      </c>
    </row>
    <row r="843" spans="1:37" s="35" customFormat="1" ht="15">
      <c r="A843" s="35" t="s">
        <v>2189</v>
      </c>
      <c r="C843" s="38" t="s">
        <v>4265</v>
      </c>
      <c r="E843" s="38" t="s">
        <v>4342</v>
      </c>
      <c r="F843" s="35" t="s">
        <v>3745</v>
      </c>
      <c r="G843" s="35" t="s">
        <v>3570</v>
      </c>
      <c r="H843" s="38" t="s">
        <v>4308</v>
      </c>
      <c r="I843" s="35" t="s">
        <v>3571</v>
      </c>
      <c r="J843" s="39" t="str">
        <f t="shared" si="135"/>
        <v>IC.IT.051704</v>
      </c>
      <c r="K843" s="38" t="s">
        <v>3298</v>
      </c>
      <c r="L843" s="35" t="str">
        <f t="shared" si="128"/>
        <v>Arm upper, left</v>
      </c>
      <c r="M843" s="39" t="str">
        <f t="shared" si="129"/>
        <v>PI.IC.IT.051704.01</v>
      </c>
      <c r="N843" s="39"/>
      <c r="O843" s="39" t="str">
        <f t="shared" si="130"/>
        <v>PH.IC.IT.051704.01</v>
      </c>
      <c r="Q843" s="39" t="str">
        <f t="shared" si="131"/>
        <v>CL.IC.IT.051704.01</v>
      </c>
      <c r="R843" s="39"/>
      <c r="S843" s="39" t="str">
        <f t="shared" si="132"/>
        <v>DR.IC.IT.051704.01</v>
      </c>
      <c r="T843" s="39"/>
      <c r="U843" s="60" t="str">
        <f t="shared" si="133"/>
        <v>IM.IC.IT.051704.01</v>
      </c>
      <c r="V843" s="59"/>
      <c r="W843" s="60" t="str">
        <f t="shared" si="134"/>
        <v>GE.IC.IT.051704.01</v>
      </c>
      <c r="AH843" s="35" t="s">
        <v>3207</v>
      </c>
      <c r="AI843" s="35">
        <v>1500</v>
      </c>
    </row>
    <row r="844" spans="1:37" s="35" customFormat="1" ht="15">
      <c r="A844" s="35" t="s">
        <v>2189</v>
      </c>
      <c r="C844" s="38" t="s">
        <v>4265</v>
      </c>
      <c r="E844" s="38" t="s">
        <v>4342</v>
      </c>
      <c r="F844" s="35" t="s">
        <v>3745</v>
      </c>
      <c r="G844" s="35" t="s">
        <v>3572</v>
      </c>
      <c r="H844" s="38" t="s">
        <v>4265</v>
      </c>
      <c r="I844" s="35" t="s">
        <v>3573</v>
      </c>
      <c r="J844" s="39" t="str">
        <f t="shared" si="135"/>
        <v>IC.IT.051705</v>
      </c>
      <c r="K844" s="38" t="s">
        <v>3298</v>
      </c>
      <c r="L844" s="35" t="str">
        <f t="shared" si="128"/>
        <v>Elbow, right</v>
      </c>
      <c r="M844" s="39" t="str">
        <f t="shared" si="129"/>
        <v>PI.IC.IT.051705.01</v>
      </c>
      <c r="N844" s="39"/>
      <c r="O844" s="39" t="str">
        <f t="shared" si="130"/>
        <v>PH.IC.IT.051705.01</v>
      </c>
      <c r="Q844" s="39" t="str">
        <f t="shared" si="131"/>
        <v>CL.IC.IT.051705.01</v>
      </c>
      <c r="R844" s="39"/>
      <c r="S844" s="39" t="str">
        <f t="shared" si="132"/>
        <v>DR.IC.IT.051705.01</v>
      </c>
      <c r="T844" s="39"/>
      <c r="U844" s="60" t="str">
        <f t="shared" si="133"/>
        <v>IM.IC.IT.051705.01</v>
      </c>
      <c r="V844" s="59"/>
      <c r="W844" s="60" t="str">
        <f t="shared" si="134"/>
        <v>GE.IC.IT.051705.01</v>
      </c>
      <c r="AH844" s="35" t="s">
        <v>3207</v>
      </c>
      <c r="AI844" s="35">
        <v>1500</v>
      </c>
    </row>
    <row r="845" spans="1:37" s="35" customFormat="1" ht="15">
      <c r="A845" s="35" t="s">
        <v>2189</v>
      </c>
      <c r="C845" s="38" t="s">
        <v>4265</v>
      </c>
      <c r="E845" s="38" t="s">
        <v>4342</v>
      </c>
      <c r="F845" s="35" t="s">
        <v>3745</v>
      </c>
      <c r="G845" s="35" t="s">
        <v>3574</v>
      </c>
      <c r="H845" s="38" t="s">
        <v>4309</v>
      </c>
      <c r="I845" s="35" t="s">
        <v>3575</v>
      </c>
      <c r="J845" s="39" t="str">
        <f t="shared" si="135"/>
        <v>IC.IT.051706</v>
      </c>
      <c r="K845" s="38" t="s">
        <v>3298</v>
      </c>
      <c r="L845" s="35" t="str">
        <f t="shared" ref="L845:L909" si="136">G845</f>
        <v>Elbow, left</v>
      </c>
      <c r="M845" s="39" t="str">
        <f t="shared" ref="M845:M909" si="137">CONCATENATE("PI.",J845,".",K845)</f>
        <v>PI.IC.IT.051706.01</v>
      </c>
      <c r="N845" s="39"/>
      <c r="O845" s="39" t="str">
        <f t="shared" ref="O845:O909" si="138">CONCATENATE("PH.",J845,".",K845)</f>
        <v>PH.IC.IT.051706.01</v>
      </c>
      <c r="Q845" s="39" t="str">
        <f t="shared" ref="Q845:Q909" si="139">CONCATENATE("CL.",J845,".",K845)</f>
        <v>CL.IC.IT.051706.01</v>
      </c>
      <c r="R845" s="39"/>
      <c r="S845" s="39" t="str">
        <f t="shared" si="132"/>
        <v>DR.IC.IT.051706.01</v>
      </c>
      <c r="T845" s="39"/>
      <c r="U845" s="60" t="str">
        <f t="shared" si="133"/>
        <v>IM.IC.IT.051706.01</v>
      </c>
      <c r="V845" s="59"/>
      <c r="W845" s="60" t="str">
        <f t="shared" si="134"/>
        <v>GE.IC.IT.051706.01</v>
      </c>
      <c r="AH845" s="35" t="s">
        <v>3207</v>
      </c>
      <c r="AI845" s="35">
        <v>1500</v>
      </c>
    </row>
    <row r="846" spans="1:37" s="35" customFormat="1" ht="15">
      <c r="A846" s="35" t="s">
        <v>2189</v>
      </c>
      <c r="C846" s="38" t="s">
        <v>4265</v>
      </c>
      <c r="E846" s="38" t="s">
        <v>4342</v>
      </c>
      <c r="F846" s="35" t="s">
        <v>3745</v>
      </c>
      <c r="G846" s="35" t="s">
        <v>3576</v>
      </c>
      <c r="H846" s="38" t="s">
        <v>4311</v>
      </c>
      <c r="I846" s="35" t="s">
        <v>3577</v>
      </c>
      <c r="J846" s="39" t="str">
        <f t="shared" si="135"/>
        <v>IC.IT.051707</v>
      </c>
      <c r="K846" s="38" t="s">
        <v>3298</v>
      </c>
      <c r="L846" s="35" t="str">
        <f t="shared" si="136"/>
        <v>Forearm, right</v>
      </c>
      <c r="M846" s="39" t="str">
        <f t="shared" si="137"/>
        <v>PI.IC.IT.051707.01</v>
      </c>
      <c r="N846" s="39"/>
      <c r="O846" s="39" t="str">
        <f t="shared" si="138"/>
        <v>PH.IC.IT.051707.01</v>
      </c>
      <c r="Q846" s="39" t="str">
        <f t="shared" si="139"/>
        <v>CL.IC.IT.051707.01</v>
      </c>
      <c r="R846" s="39"/>
      <c r="S846" s="39" t="str">
        <f t="shared" ref="S846:S910" si="140">CONCATENATE("DR.",J846,".",K846)</f>
        <v>DR.IC.IT.051707.01</v>
      </c>
      <c r="T846" s="39"/>
      <c r="U846" s="60" t="str">
        <f t="shared" ref="U846:U910" si="141">CONCATENATE("IM.",J846, ".",K846)</f>
        <v>IM.IC.IT.051707.01</v>
      </c>
      <c r="V846" s="59"/>
      <c r="W846" s="60" t="str">
        <f t="shared" ref="W846:W910" si="142">CONCATENATE("GE.",J846, ".",K846)</f>
        <v>GE.IC.IT.051707.01</v>
      </c>
      <c r="AH846" s="35" t="s">
        <v>3207</v>
      </c>
      <c r="AI846" s="35">
        <v>1500</v>
      </c>
    </row>
    <row r="847" spans="1:37" s="35" customFormat="1" ht="15">
      <c r="A847" s="35" t="s">
        <v>2189</v>
      </c>
      <c r="C847" s="38" t="s">
        <v>4265</v>
      </c>
      <c r="E847" s="38" t="s">
        <v>4342</v>
      </c>
      <c r="F847" s="35" t="s">
        <v>3745</v>
      </c>
      <c r="G847" s="35" t="s">
        <v>3578</v>
      </c>
      <c r="H847" s="38" t="s">
        <v>4312</v>
      </c>
      <c r="I847" s="35" t="s">
        <v>3579</v>
      </c>
      <c r="J847" s="39" t="str">
        <f t="shared" si="135"/>
        <v>IC.IT.051708</v>
      </c>
      <c r="K847" s="38" t="s">
        <v>3298</v>
      </c>
      <c r="L847" s="35" t="str">
        <f t="shared" si="136"/>
        <v>Forearm, left</v>
      </c>
      <c r="M847" s="39" t="str">
        <f t="shared" si="137"/>
        <v>PI.IC.IT.051708.01</v>
      </c>
      <c r="N847" s="39"/>
      <c r="O847" s="39" t="str">
        <f t="shared" si="138"/>
        <v>PH.IC.IT.051708.01</v>
      </c>
      <c r="Q847" s="39" t="str">
        <f t="shared" si="139"/>
        <v>CL.IC.IT.051708.01</v>
      </c>
      <c r="R847" s="39"/>
      <c r="S847" s="39" t="str">
        <f t="shared" si="140"/>
        <v>DR.IC.IT.051708.01</v>
      </c>
      <c r="T847" s="39"/>
      <c r="U847" s="60" t="str">
        <f t="shared" si="141"/>
        <v>IM.IC.IT.051708.01</v>
      </c>
      <c r="V847" s="59"/>
      <c r="W847" s="60" t="str">
        <f t="shared" si="142"/>
        <v>GE.IC.IT.051708.01</v>
      </c>
      <c r="AH847" s="35" t="s">
        <v>3207</v>
      </c>
      <c r="AI847" s="35">
        <v>1500</v>
      </c>
    </row>
    <row r="848" spans="1:37" s="35" customFormat="1" ht="15">
      <c r="A848" s="35" t="s">
        <v>2189</v>
      </c>
      <c r="C848" s="38" t="s">
        <v>4265</v>
      </c>
      <c r="E848" s="38" t="s">
        <v>4342</v>
      </c>
      <c r="F848" s="35" t="s">
        <v>3745</v>
      </c>
      <c r="G848" s="35" t="s">
        <v>3580</v>
      </c>
      <c r="H848" s="38" t="s">
        <v>4313</v>
      </c>
      <c r="I848" s="35" t="s">
        <v>3581</v>
      </c>
      <c r="J848" s="39" t="str">
        <f t="shared" si="135"/>
        <v>IC.IT.051709</v>
      </c>
      <c r="K848" s="38" t="s">
        <v>3298</v>
      </c>
      <c r="L848" s="35" t="str">
        <f t="shared" si="136"/>
        <v>Wrist, right</v>
      </c>
      <c r="M848" s="39" t="str">
        <f t="shared" si="137"/>
        <v>PI.IC.IT.051709.01</v>
      </c>
      <c r="N848" s="39"/>
      <c r="O848" s="39" t="str">
        <f t="shared" si="138"/>
        <v>PH.IC.IT.051709.01</v>
      </c>
      <c r="Q848" s="39" t="str">
        <f t="shared" si="139"/>
        <v>CL.IC.IT.051709.01</v>
      </c>
      <c r="R848" s="39"/>
      <c r="S848" s="39" t="str">
        <f t="shared" si="140"/>
        <v>DR.IC.IT.051709.01</v>
      </c>
      <c r="T848" s="39"/>
      <c r="U848" s="60" t="str">
        <f t="shared" si="141"/>
        <v>IM.IC.IT.051709.01</v>
      </c>
      <c r="V848" s="59"/>
      <c r="W848" s="60" t="str">
        <f t="shared" si="142"/>
        <v>GE.IC.IT.051709.01</v>
      </c>
      <c r="AH848" s="35" t="s">
        <v>3207</v>
      </c>
      <c r="AI848" s="35">
        <v>1500</v>
      </c>
    </row>
    <row r="849" spans="1:35" s="35" customFormat="1" ht="15">
      <c r="A849" s="35" t="s">
        <v>2189</v>
      </c>
      <c r="C849" s="38" t="s">
        <v>4265</v>
      </c>
      <c r="E849" s="38" t="s">
        <v>4342</v>
      </c>
      <c r="F849" s="35" t="s">
        <v>3745</v>
      </c>
      <c r="G849" s="35" t="s">
        <v>3582</v>
      </c>
      <c r="H849" s="38" t="s">
        <v>3331</v>
      </c>
      <c r="I849" s="35" t="s">
        <v>3583</v>
      </c>
      <c r="J849" s="39" t="str">
        <f t="shared" si="135"/>
        <v>IC.IT.051710</v>
      </c>
      <c r="K849" s="38" t="s">
        <v>3298</v>
      </c>
      <c r="L849" s="35" t="str">
        <f t="shared" si="136"/>
        <v>Wrist, left</v>
      </c>
      <c r="M849" s="39" t="str">
        <f t="shared" si="137"/>
        <v>PI.IC.IT.051710.01</v>
      </c>
      <c r="N849" s="39"/>
      <c r="O849" s="39" t="str">
        <f t="shared" si="138"/>
        <v>PH.IC.IT.051710.01</v>
      </c>
      <c r="Q849" s="39" t="str">
        <f t="shared" si="139"/>
        <v>CL.IC.IT.051710.01</v>
      </c>
      <c r="R849" s="39"/>
      <c r="S849" s="39" t="str">
        <f t="shared" si="140"/>
        <v>DR.IC.IT.051710.01</v>
      </c>
      <c r="T849" s="39"/>
      <c r="U849" s="60" t="str">
        <f t="shared" si="141"/>
        <v>IM.IC.IT.051710.01</v>
      </c>
      <c r="V849" s="59"/>
      <c r="W849" s="60" t="str">
        <f t="shared" si="142"/>
        <v>GE.IC.IT.051710.01</v>
      </c>
      <c r="AH849" s="35" t="s">
        <v>3207</v>
      </c>
      <c r="AI849" s="35">
        <v>1500</v>
      </c>
    </row>
    <row r="850" spans="1:35" s="35" customFormat="1" ht="15">
      <c r="A850" s="35" t="s">
        <v>2189</v>
      </c>
      <c r="C850" s="38" t="s">
        <v>4265</v>
      </c>
      <c r="E850" s="38" t="s">
        <v>4342</v>
      </c>
      <c r="F850" s="35" t="s">
        <v>3745</v>
      </c>
      <c r="G850" s="35" t="s">
        <v>3584</v>
      </c>
      <c r="H850" s="38" t="s">
        <v>4334</v>
      </c>
      <c r="I850" s="35" t="s">
        <v>3585</v>
      </c>
      <c r="J850" s="39" t="str">
        <f t="shared" si="135"/>
        <v>IC.IT.051712</v>
      </c>
      <c r="K850" s="38" t="s">
        <v>3298</v>
      </c>
      <c r="L850" s="35" t="str">
        <f t="shared" si="136"/>
        <v>Hand, right</v>
      </c>
      <c r="M850" s="39" t="str">
        <f t="shared" si="137"/>
        <v>PI.IC.IT.051712.01</v>
      </c>
      <c r="N850" s="39"/>
      <c r="O850" s="39" t="str">
        <f t="shared" si="138"/>
        <v>PH.IC.IT.051712.01</v>
      </c>
      <c r="Q850" s="39" t="str">
        <f t="shared" si="139"/>
        <v>CL.IC.IT.051712.01</v>
      </c>
      <c r="R850" s="39"/>
      <c r="S850" s="39" t="str">
        <f t="shared" si="140"/>
        <v>DR.IC.IT.051712.01</v>
      </c>
      <c r="T850" s="39"/>
      <c r="U850" s="60" t="str">
        <f t="shared" si="141"/>
        <v>IM.IC.IT.051712.01</v>
      </c>
      <c r="V850" s="59"/>
      <c r="W850" s="60" t="str">
        <f t="shared" si="142"/>
        <v>GE.IC.IT.051712.01</v>
      </c>
      <c r="AH850" s="35" t="s">
        <v>3207</v>
      </c>
      <c r="AI850" s="35">
        <v>1500</v>
      </c>
    </row>
    <row r="851" spans="1:35" s="35" customFormat="1" ht="15">
      <c r="A851" s="35" t="s">
        <v>2189</v>
      </c>
      <c r="C851" s="38" t="s">
        <v>4265</v>
      </c>
      <c r="E851" s="38" t="s">
        <v>4342</v>
      </c>
      <c r="F851" s="35" t="s">
        <v>3745</v>
      </c>
      <c r="G851" s="35" t="s">
        <v>3586</v>
      </c>
      <c r="H851" s="38" t="s">
        <v>4335</v>
      </c>
      <c r="I851" s="35" t="s">
        <v>3587</v>
      </c>
      <c r="J851" s="39" t="str">
        <f t="shared" si="135"/>
        <v>IC.IT.051713</v>
      </c>
      <c r="K851" s="38" t="s">
        <v>3298</v>
      </c>
      <c r="L851" s="35" t="str">
        <f t="shared" si="136"/>
        <v>Hand, left</v>
      </c>
      <c r="M851" s="39" t="str">
        <f t="shared" si="137"/>
        <v>PI.IC.IT.051713.01</v>
      </c>
      <c r="N851" s="39"/>
      <c r="O851" s="39" t="str">
        <f t="shared" si="138"/>
        <v>PH.IC.IT.051713.01</v>
      </c>
      <c r="Q851" s="39" t="str">
        <f t="shared" si="139"/>
        <v>CL.IC.IT.051713.01</v>
      </c>
      <c r="R851" s="39"/>
      <c r="S851" s="39" t="str">
        <f t="shared" si="140"/>
        <v>DR.IC.IT.051713.01</v>
      </c>
      <c r="T851" s="39"/>
      <c r="U851" s="60" t="str">
        <f t="shared" si="141"/>
        <v>IM.IC.IT.051713.01</v>
      </c>
      <c r="V851" s="59"/>
      <c r="W851" s="60" t="str">
        <f t="shared" si="142"/>
        <v>GE.IC.IT.051713.01</v>
      </c>
      <c r="AH851" s="35" t="s">
        <v>3207</v>
      </c>
      <c r="AI851" s="35">
        <v>1500</v>
      </c>
    </row>
    <row r="852" spans="1:35" s="35" customFormat="1" ht="15">
      <c r="A852" s="35" t="s">
        <v>2189</v>
      </c>
      <c r="C852" s="38" t="s">
        <v>4265</v>
      </c>
      <c r="E852" s="38" t="s">
        <v>4342</v>
      </c>
      <c r="F852" s="35" t="s">
        <v>3745</v>
      </c>
      <c r="G852" s="35" t="s">
        <v>3588</v>
      </c>
      <c r="H852" s="38" t="s">
        <v>4336</v>
      </c>
      <c r="I852" s="35" t="s">
        <v>3589</v>
      </c>
      <c r="J852" s="39" t="str">
        <f t="shared" si="135"/>
        <v>IC.IT.051714</v>
      </c>
      <c r="K852" s="38" t="s">
        <v>3298</v>
      </c>
      <c r="L852" s="35" t="str">
        <f t="shared" si="136"/>
        <v>Finger(s), right: specify</v>
      </c>
      <c r="M852" s="39" t="str">
        <f t="shared" si="137"/>
        <v>PI.IC.IT.051714.01</v>
      </c>
      <c r="N852" s="39"/>
      <c r="O852" s="39" t="str">
        <f t="shared" si="138"/>
        <v>PH.IC.IT.051714.01</v>
      </c>
      <c r="Q852" s="39" t="str">
        <f t="shared" si="139"/>
        <v>CL.IC.IT.051714.01</v>
      </c>
      <c r="R852" s="39"/>
      <c r="S852" s="39" t="str">
        <f t="shared" si="140"/>
        <v>DR.IC.IT.051714.01</v>
      </c>
      <c r="T852" s="39"/>
      <c r="U852" s="60" t="str">
        <f t="shared" si="141"/>
        <v>IM.IC.IT.051714.01</v>
      </c>
      <c r="V852" s="59"/>
      <c r="W852" s="60" t="str">
        <f t="shared" si="142"/>
        <v>GE.IC.IT.051714.01</v>
      </c>
      <c r="AH852" s="35" t="s">
        <v>3207</v>
      </c>
      <c r="AI852" s="35">
        <v>1500</v>
      </c>
    </row>
    <row r="853" spans="1:35" s="35" customFormat="1" ht="15">
      <c r="A853" s="35" t="s">
        <v>2189</v>
      </c>
      <c r="C853" s="38" t="s">
        <v>4265</v>
      </c>
      <c r="E853" s="38" t="s">
        <v>4342</v>
      </c>
      <c r="F853" s="35" t="s">
        <v>3745</v>
      </c>
      <c r="G853" s="35" t="s">
        <v>3590</v>
      </c>
      <c r="H853" s="38" t="s">
        <v>4340</v>
      </c>
      <c r="I853" s="35" t="s">
        <v>3591</v>
      </c>
      <c r="J853" s="39" t="str">
        <f t="shared" si="135"/>
        <v>IC.IT.051715</v>
      </c>
      <c r="K853" s="38" t="s">
        <v>3298</v>
      </c>
      <c r="L853" s="35" t="str">
        <f t="shared" si="136"/>
        <v>Finger(s), left:  specify</v>
      </c>
      <c r="M853" s="39" t="str">
        <f t="shared" si="137"/>
        <v>PI.IC.IT.051715.01</v>
      </c>
      <c r="N853" s="39"/>
      <c r="O853" s="39" t="str">
        <f t="shared" si="138"/>
        <v>PH.IC.IT.051715.01</v>
      </c>
      <c r="Q853" s="39" t="str">
        <f t="shared" si="139"/>
        <v>CL.IC.IT.051715.01</v>
      </c>
      <c r="R853" s="39"/>
      <c r="S853" s="39" t="str">
        <f t="shared" si="140"/>
        <v>DR.IC.IT.051715.01</v>
      </c>
      <c r="T853" s="39"/>
      <c r="U853" s="60" t="str">
        <f t="shared" si="141"/>
        <v>IM.IC.IT.051715.01</v>
      </c>
      <c r="V853" s="59"/>
      <c r="W853" s="60" t="str">
        <f t="shared" si="142"/>
        <v>GE.IC.IT.051715.01</v>
      </c>
      <c r="AH853" s="35" t="s">
        <v>3207</v>
      </c>
      <c r="AI853" s="35">
        <v>1500</v>
      </c>
    </row>
    <row r="854" spans="1:35" s="35" customFormat="1" ht="15">
      <c r="A854" s="35" t="s">
        <v>2189</v>
      </c>
      <c r="C854" s="38" t="s">
        <v>4265</v>
      </c>
      <c r="E854" s="38" t="s">
        <v>4342</v>
      </c>
      <c r="F854" s="35" t="s">
        <v>3745</v>
      </c>
      <c r="G854" s="35" t="s">
        <v>3592</v>
      </c>
      <c r="H854" s="38" t="s">
        <v>4341</v>
      </c>
      <c r="I854" s="35" t="s">
        <v>3593</v>
      </c>
      <c r="J854" s="39" t="str">
        <f t="shared" si="135"/>
        <v>IC.IT.051716</v>
      </c>
      <c r="K854" s="38" t="s">
        <v>3298</v>
      </c>
      <c r="L854" s="35" t="str">
        <f t="shared" si="136"/>
        <v>Thigh, right</v>
      </c>
      <c r="M854" s="39" t="str">
        <f t="shared" si="137"/>
        <v>PI.IC.IT.051716.01</v>
      </c>
      <c r="N854" s="39"/>
      <c r="O854" s="39" t="str">
        <f t="shared" si="138"/>
        <v>PH.IC.IT.051716.01</v>
      </c>
      <c r="Q854" s="39" t="str">
        <f t="shared" si="139"/>
        <v>CL.IC.IT.051716.01</v>
      </c>
      <c r="R854" s="39"/>
      <c r="S854" s="39" t="str">
        <f t="shared" si="140"/>
        <v>DR.IC.IT.051716.01</v>
      </c>
      <c r="T854" s="39"/>
      <c r="U854" s="60" t="str">
        <f t="shared" si="141"/>
        <v>IM.IC.IT.051716.01</v>
      </c>
      <c r="V854" s="59"/>
      <c r="W854" s="60" t="str">
        <f t="shared" si="142"/>
        <v>GE.IC.IT.051716.01</v>
      </c>
      <c r="AH854" s="35" t="s">
        <v>3207</v>
      </c>
      <c r="AI854" s="35">
        <v>1500</v>
      </c>
    </row>
    <row r="855" spans="1:35" s="35" customFormat="1" ht="15">
      <c r="A855" s="35" t="s">
        <v>2189</v>
      </c>
      <c r="C855" s="38" t="s">
        <v>4265</v>
      </c>
      <c r="E855" s="38" t="s">
        <v>4342</v>
      </c>
      <c r="F855" s="35" t="s">
        <v>3745</v>
      </c>
      <c r="G855" s="35" t="s">
        <v>3594</v>
      </c>
      <c r="H855" s="38" t="s">
        <v>4342</v>
      </c>
      <c r="I855" s="35" t="s">
        <v>3595</v>
      </c>
      <c r="J855" s="39" t="str">
        <f t="shared" si="135"/>
        <v>IC.IT.051717</v>
      </c>
      <c r="K855" s="38" t="s">
        <v>3298</v>
      </c>
      <c r="L855" s="35" t="str">
        <f t="shared" si="136"/>
        <v>Thigh, left</v>
      </c>
      <c r="M855" s="39" t="str">
        <f t="shared" si="137"/>
        <v>PI.IC.IT.051717.01</v>
      </c>
      <c r="N855" s="39"/>
      <c r="O855" s="39" t="str">
        <f t="shared" si="138"/>
        <v>PH.IC.IT.051717.01</v>
      </c>
      <c r="Q855" s="39" t="str">
        <f t="shared" si="139"/>
        <v>CL.IC.IT.051717.01</v>
      </c>
      <c r="R855" s="39"/>
      <c r="S855" s="39" t="str">
        <f t="shared" si="140"/>
        <v>DR.IC.IT.051717.01</v>
      </c>
      <c r="T855" s="39"/>
      <c r="U855" s="60" t="str">
        <f t="shared" si="141"/>
        <v>IM.IC.IT.051717.01</v>
      </c>
      <c r="V855" s="59"/>
      <c r="W855" s="60" t="str">
        <f t="shared" si="142"/>
        <v>GE.IC.IT.051717.01</v>
      </c>
      <c r="AH855" s="35" t="s">
        <v>3207</v>
      </c>
      <c r="AI855" s="35">
        <v>1500</v>
      </c>
    </row>
    <row r="856" spans="1:35" s="35" customFormat="1" ht="15">
      <c r="A856" s="35" t="s">
        <v>2189</v>
      </c>
      <c r="C856" s="38" t="s">
        <v>4265</v>
      </c>
      <c r="E856" s="38" t="s">
        <v>4342</v>
      </c>
      <c r="F856" s="35" t="s">
        <v>3745</v>
      </c>
      <c r="G856" s="35" t="s">
        <v>3596</v>
      </c>
      <c r="H856" s="38" t="s">
        <v>4343</v>
      </c>
      <c r="I856" s="35" t="s">
        <v>3597</v>
      </c>
      <c r="J856" s="39" t="str">
        <f t="shared" si="135"/>
        <v>IC.IT.051718</v>
      </c>
      <c r="K856" s="38" t="s">
        <v>3298</v>
      </c>
      <c r="L856" s="35" t="str">
        <f t="shared" si="136"/>
        <v>Knee, right</v>
      </c>
      <c r="M856" s="39" t="str">
        <f t="shared" si="137"/>
        <v>PI.IC.IT.051718.01</v>
      </c>
      <c r="N856" s="39"/>
      <c r="O856" s="39" t="str">
        <f t="shared" si="138"/>
        <v>PH.IC.IT.051718.01</v>
      </c>
      <c r="Q856" s="39" t="str">
        <f t="shared" si="139"/>
        <v>CL.IC.IT.051718.01</v>
      </c>
      <c r="R856" s="39"/>
      <c r="S856" s="39" t="str">
        <f t="shared" si="140"/>
        <v>DR.IC.IT.051718.01</v>
      </c>
      <c r="T856" s="39"/>
      <c r="U856" s="60" t="str">
        <f t="shared" si="141"/>
        <v>IM.IC.IT.051718.01</v>
      </c>
      <c r="V856" s="59"/>
      <c r="W856" s="60" t="str">
        <f t="shared" si="142"/>
        <v>GE.IC.IT.051718.01</v>
      </c>
      <c r="AH856" s="35" t="s">
        <v>3207</v>
      </c>
      <c r="AI856" s="35">
        <v>1500</v>
      </c>
    </row>
    <row r="857" spans="1:35" s="35" customFormat="1" ht="15">
      <c r="A857" s="35" t="s">
        <v>2189</v>
      </c>
      <c r="C857" s="38" t="s">
        <v>4265</v>
      </c>
      <c r="E857" s="38" t="s">
        <v>4342</v>
      </c>
      <c r="F857" s="35" t="s">
        <v>3745</v>
      </c>
      <c r="G857" s="35" t="s">
        <v>3598</v>
      </c>
      <c r="H857" s="38" t="s">
        <v>4345</v>
      </c>
      <c r="I857" s="35" t="s">
        <v>3599</v>
      </c>
      <c r="J857" s="39" t="str">
        <f t="shared" si="135"/>
        <v>IC.IT.051719</v>
      </c>
      <c r="K857" s="38" t="s">
        <v>3298</v>
      </c>
      <c r="L857" s="35" t="str">
        <f t="shared" si="136"/>
        <v>Knee, left</v>
      </c>
      <c r="M857" s="39" t="str">
        <f t="shared" si="137"/>
        <v>PI.IC.IT.051719.01</v>
      </c>
      <c r="N857" s="39"/>
      <c r="O857" s="39" t="str">
        <f t="shared" si="138"/>
        <v>PH.IC.IT.051719.01</v>
      </c>
      <c r="Q857" s="39" t="str">
        <f t="shared" si="139"/>
        <v>CL.IC.IT.051719.01</v>
      </c>
      <c r="R857" s="39"/>
      <c r="S857" s="39" t="str">
        <f t="shared" si="140"/>
        <v>DR.IC.IT.051719.01</v>
      </c>
      <c r="T857" s="39"/>
      <c r="U857" s="60" t="str">
        <f t="shared" si="141"/>
        <v>IM.IC.IT.051719.01</v>
      </c>
      <c r="V857" s="59"/>
      <c r="W857" s="60" t="str">
        <f t="shared" si="142"/>
        <v>GE.IC.IT.051719.01</v>
      </c>
      <c r="AH857" s="35" t="s">
        <v>3207</v>
      </c>
      <c r="AI857" s="35">
        <v>1500</v>
      </c>
    </row>
    <row r="858" spans="1:35" s="35" customFormat="1" ht="15">
      <c r="A858" s="35" t="s">
        <v>2189</v>
      </c>
      <c r="C858" s="38" t="s">
        <v>4265</v>
      </c>
      <c r="E858" s="38" t="s">
        <v>4342</v>
      </c>
      <c r="F858" s="35" t="s">
        <v>3745</v>
      </c>
      <c r="G858" s="35" t="s">
        <v>3600</v>
      </c>
      <c r="H858" s="38" t="s">
        <v>4362</v>
      </c>
      <c r="I858" s="35" t="s">
        <v>3601</v>
      </c>
      <c r="J858" s="39" t="str">
        <f t="shared" si="135"/>
        <v>IC.IT.051720</v>
      </c>
      <c r="K858" s="38" t="s">
        <v>3298</v>
      </c>
      <c r="L858" s="35" t="str">
        <f t="shared" si="136"/>
        <v>Calf, right</v>
      </c>
      <c r="M858" s="39" t="str">
        <f t="shared" si="137"/>
        <v>PI.IC.IT.051720.01</v>
      </c>
      <c r="N858" s="39"/>
      <c r="O858" s="39" t="str">
        <f t="shared" si="138"/>
        <v>PH.IC.IT.051720.01</v>
      </c>
      <c r="Q858" s="39" t="str">
        <f t="shared" si="139"/>
        <v>CL.IC.IT.051720.01</v>
      </c>
      <c r="R858" s="39"/>
      <c r="S858" s="39" t="str">
        <f t="shared" si="140"/>
        <v>DR.IC.IT.051720.01</v>
      </c>
      <c r="T858" s="39"/>
      <c r="U858" s="60" t="str">
        <f t="shared" si="141"/>
        <v>IM.IC.IT.051720.01</v>
      </c>
      <c r="V858" s="59"/>
      <c r="W858" s="60" t="str">
        <f t="shared" si="142"/>
        <v>GE.IC.IT.051720.01</v>
      </c>
      <c r="AH858" s="35" t="s">
        <v>3207</v>
      </c>
      <c r="AI858" s="35">
        <v>1500</v>
      </c>
    </row>
    <row r="859" spans="1:35" s="35" customFormat="1" ht="15">
      <c r="A859" s="35" t="s">
        <v>2189</v>
      </c>
      <c r="C859" s="38" t="s">
        <v>4265</v>
      </c>
      <c r="E859" s="38" t="s">
        <v>4342</v>
      </c>
      <c r="F859" s="35" t="s">
        <v>3745</v>
      </c>
      <c r="G859" s="35" t="s">
        <v>3602</v>
      </c>
      <c r="H859" s="38" t="s">
        <v>4363</v>
      </c>
      <c r="I859" s="35" t="s">
        <v>3603</v>
      </c>
      <c r="J859" s="39" t="str">
        <f t="shared" si="135"/>
        <v>IC.IT.051721</v>
      </c>
      <c r="K859" s="38" t="s">
        <v>3298</v>
      </c>
      <c r="L859" s="35" t="str">
        <f t="shared" si="136"/>
        <v>Calf, left</v>
      </c>
      <c r="M859" s="39" t="str">
        <f t="shared" si="137"/>
        <v>PI.IC.IT.051721.01</v>
      </c>
      <c r="N859" s="39"/>
      <c r="O859" s="39" t="str">
        <f t="shared" si="138"/>
        <v>PH.IC.IT.051721.01</v>
      </c>
      <c r="Q859" s="39" t="str">
        <f t="shared" si="139"/>
        <v>CL.IC.IT.051721.01</v>
      </c>
      <c r="R859" s="39"/>
      <c r="S859" s="39" t="str">
        <f t="shared" si="140"/>
        <v>DR.IC.IT.051721.01</v>
      </c>
      <c r="T859" s="39"/>
      <c r="U859" s="60" t="str">
        <f t="shared" si="141"/>
        <v>IM.IC.IT.051721.01</v>
      </c>
      <c r="V859" s="59"/>
      <c r="W859" s="60" t="str">
        <f t="shared" si="142"/>
        <v>GE.IC.IT.051721.01</v>
      </c>
      <c r="AH859" s="35" t="s">
        <v>3207</v>
      </c>
      <c r="AI859" s="35">
        <v>1500</v>
      </c>
    </row>
    <row r="860" spans="1:35" s="35" customFormat="1" ht="15">
      <c r="A860" s="35" t="s">
        <v>2189</v>
      </c>
      <c r="C860" s="38" t="s">
        <v>4265</v>
      </c>
      <c r="E860" s="38" t="s">
        <v>4342</v>
      </c>
      <c r="F860" s="35" t="s">
        <v>3745</v>
      </c>
      <c r="G860" s="35" t="s">
        <v>3604</v>
      </c>
      <c r="H860" s="38" t="s">
        <v>4364</v>
      </c>
      <c r="I860" s="35" t="s">
        <v>3605</v>
      </c>
      <c r="J860" s="39" t="str">
        <f t="shared" si="135"/>
        <v>IC.IT.051722</v>
      </c>
      <c r="K860" s="38" t="s">
        <v>3298</v>
      </c>
      <c r="L860" s="35" t="str">
        <f t="shared" si="136"/>
        <v>Ankle, right</v>
      </c>
      <c r="M860" s="39" t="str">
        <f t="shared" si="137"/>
        <v>PI.IC.IT.051722.01</v>
      </c>
      <c r="N860" s="39"/>
      <c r="O860" s="39" t="str">
        <f t="shared" si="138"/>
        <v>PH.IC.IT.051722.01</v>
      </c>
      <c r="Q860" s="39" t="str">
        <f t="shared" si="139"/>
        <v>CL.IC.IT.051722.01</v>
      </c>
      <c r="R860" s="39"/>
      <c r="S860" s="39" t="str">
        <f t="shared" si="140"/>
        <v>DR.IC.IT.051722.01</v>
      </c>
      <c r="T860" s="39"/>
      <c r="U860" s="60" t="str">
        <f t="shared" si="141"/>
        <v>IM.IC.IT.051722.01</v>
      </c>
      <c r="V860" s="59"/>
      <c r="W860" s="60" t="str">
        <f t="shared" si="142"/>
        <v>GE.IC.IT.051722.01</v>
      </c>
      <c r="AH860" s="35" t="s">
        <v>3207</v>
      </c>
      <c r="AI860" s="35">
        <v>1500</v>
      </c>
    </row>
    <row r="861" spans="1:35" s="35" customFormat="1" ht="15">
      <c r="A861" s="35" t="s">
        <v>2189</v>
      </c>
      <c r="C861" s="38" t="s">
        <v>4265</v>
      </c>
      <c r="E861" s="38" t="s">
        <v>4342</v>
      </c>
      <c r="F861" s="35" t="s">
        <v>3745</v>
      </c>
      <c r="G861" s="35" t="s">
        <v>3606</v>
      </c>
      <c r="H861" s="38" t="s">
        <v>4365</v>
      </c>
      <c r="I861" s="35" t="s">
        <v>3607</v>
      </c>
      <c r="J861" s="39" t="str">
        <f t="shared" si="135"/>
        <v>IC.IT.051723</v>
      </c>
      <c r="K861" s="38" t="s">
        <v>3298</v>
      </c>
      <c r="L861" s="35" t="str">
        <f t="shared" si="136"/>
        <v>Ankle, left</v>
      </c>
      <c r="M861" s="39" t="str">
        <f t="shared" si="137"/>
        <v>PI.IC.IT.051723.01</v>
      </c>
      <c r="N861" s="39"/>
      <c r="O861" s="39" t="str">
        <f t="shared" si="138"/>
        <v>PH.IC.IT.051723.01</v>
      </c>
      <c r="Q861" s="39" t="str">
        <f t="shared" si="139"/>
        <v>CL.IC.IT.051723.01</v>
      </c>
      <c r="R861" s="39"/>
      <c r="S861" s="39" t="str">
        <f t="shared" si="140"/>
        <v>DR.IC.IT.051723.01</v>
      </c>
      <c r="T861" s="39"/>
      <c r="U861" s="60" t="str">
        <f t="shared" si="141"/>
        <v>IM.IC.IT.051723.01</v>
      </c>
      <c r="V861" s="59"/>
      <c r="W861" s="60" t="str">
        <f t="shared" si="142"/>
        <v>GE.IC.IT.051723.01</v>
      </c>
      <c r="AH861" s="35" t="s">
        <v>3207</v>
      </c>
      <c r="AI861" s="35">
        <v>1500</v>
      </c>
    </row>
    <row r="862" spans="1:35" s="35" customFormat="1" ht="15">
      <c r="A862" s="35" t="s">
        <v>2189</v>
      </c>
      <c r="C862" s="38" t="s">
        <v>4265</v>
      </c>
      <c r="E862" s="38" t="s">
        <v>4342</v>
      </c>
      <c r="F862" s="35" t="s">
        <v>3745</v>
      </c>
      <c r="G862" s="35" t="s">
        <v>3608</v>
      </c>
      <c r="H862" s="38" t="s">
        <v>4366</v>
      </c>
      <c r="I862" s="35" t="s">
        <v>3609</v>
      </c>
      <c r="J862" s="39" t="str">
        <f t="shared" si="135"/>
        <v>IC.IT.051724</v>
      </c>
      <c r="K862" s="38" t="s">
        <v>3298</v>
      </c>
      <c r="L862" s="35" t="str">
        <f t="shared" si="136"/>
        <v>Heel, right</v>
      </c>
      <c r="M862" s="39" t="str">
        <f t="shared" si="137"/>
        <v>PI.IC.IT.051724.01</v>
      </c>
      <c r="N862" s="39"/>
      <c r="O862" s="39" t="str">
        <f t="shared" si="138"/>
        <v>PH.IC.IT.051724.01</v>
      </c>
      <c r="Q862" s="39" t="str">
        <f t="shared" si="139"/>
        <v>CL.IC.IT.051724.01</v>
      </c>
      <c r="R862" s="39"/>
      <c r="S862" s="39" t="str">
        <f t="shared" si="140"/>
        <v>DR.IC.IT.051724.01</v>
      </c>
      <c r="T862" s="39"/>
      <c r="U862" s="60" t="str">
        <f t="shared" si="141"/>
        <v>IM.IC.IT.051724.01</v>
      </c>
      <c r="V862" s="59"/>
      <c r="W862" s="60" t="str">
        <f t="shared" si="142"/>
        <v>GE.IC.IT.051724.01</v>
      </c>
      <c r="AH862" s="35" t="s">
        <v>3207</v>
      </c>
      <c r="AI862" s="35">
        <v>1500</v>
      </c>
    </row>
    <row r="863" spans="1:35" s="35" customFormat="1" ht="15">
      <c r="A863" s="35" t="s">
        <v>2189</v>
      </c>
      <c r="C863" s="38" t="s">
        <v>4265</v>
      </c>
      <c r="E863" s="38" t="s">
        <v>4342</v>
      </c>
      <c r="F863" s="35" t="s">
        <v>3745</v>
      </c>
      <c r="G863" s="35" t="s">
        <v>3610</v>
      </c>
      <c r="H863" s="38" t="s">
        <v>4367</v>
      </c>
      <c r="I863" s="35" t="s">
        <v>3611</v>
      </c>
      <c r="J863" s="39" t="str">
        <f t="shared" si="135"/>
        <v>IC.IT.051725</v>
      </c>
      <c r="K863" s="38" t="s">
        <v>3298</v>
      </c>
      <c r="L863" s="35" t="str">
        <f t="shared" si="136"/>
        <v>Heel, left</v>
      </c>
      <c r="M863" s="39" t="str">
        <f t="shared" si="137"/>
        <v>PI.IC.IT.051725.01</v>
      </c>
      <c r="N863" s="39"/>
      <c r="O863" s="39" t="str">
        <f t="shared" si="138"/>
        <v>PH.IC.IT.051725.01</v>
      </c>
      <c r="Q863" s="39" t="str">
        <f t="shared" si="139"/>
        <v>CL.IC.IT.051725.01</v>
      </c>
      <c r="R863" s="39"/>
      <c r="S863" s="39" t="str">
        <f t="shared" si="140"/>
        <v>DR.IC.IT.051725.01</v>
      </c>
      <c r="T863" s="39"/>
      <c r="U863" s="60" t="str">
        <f t="shared" si="141"/>
        <v>IM.IC.IT.051725.01</v>
      </c>
      <c r="V863" s="59"/>
      <c r="W863" s="60" t="str">
        <f t="shared" si="142"/>
        <v>GE.IC.IT.051725.01</v>
      </c>
      <c r="AH863" s="35" t="s">
        <v>3207</v>
      </c>
      <c r="AI863" s="35">
        <v>1500</v>
      </c>
    </row>
    <row r="864" spans="1:35" s="35" customFormat="1" ht="15">
      <c r="A864" s="35" t="s">
        <v>2189</v>
      </c>
      <c r="C864" s="38" t="s">
        <v>4265</v>
      </c>
      <c r="E864" s="38" t="s">
        <v>4342</v>
      </c>
      <c r="F864" s="35" t="s">
        <v>3745</v>
      </c>
      <c r="G864" s="35" t="s">
        <v>3612</v>
      </c>
      <c r="H864" s="38" t="s">
        <v>4368</v>
      </c>
      <c r="I864" s="35" t="s">
        <v>3613</v>
      </c>
      <c r="J864" s="39" t="str">
        <f t="shared" si="135"/>
        <v>IC.IT.051726</v>
      </c>
      <c r="K864" s="38" t="s">
        <v>3298</v>
      </c>
      <c r="L864" s="35" t="str">
        <f t="shared" si="136"/>
        <v>Foot, right</v>
      </c>
      <c r="M864" s="39" t="str">
        <f t="shared" si="137"/>
        <v>PI.IC.IT.051726.01</v>
      </c>
      <c r="N864" s="39"/>
      <c r="O864" s="39" t="str">
        <f t="shared" si="138"/>
        <v>PH.IC.IT.051726.01</v>
      </c>
      <c r="Q864" s="39" t="str">
        <f t="shared" si="139"/>
        <v>CL.IC.IT.051726.01</v>
      </c>
      <c r="R864" s="39"/>
      <c r="S864" s="39" t="str">
        <f t="shared" si="140"/>
        <v>DR.IC.IT.051726.01</v>
      </c>
      <c r="T864" s="39"/>
      <c r="U864" s="60" t="str">
        <f t="shared" si="141"/>
        <v>IM.IC.IT.051726.01</v>
      </c>
      <c r="V864" s="59"/>
      <c r="W864" s="60" t="str">
        <f t="shared" si="142"/>
        <v>GE.IC.IT.051726.01</v>
      </c>
      <c r="AH864" s="35" t="s">
        <v>3207</v>
      </c>
      <c r="AI864" s="35">
        <v>1500</v>
      </c>
    </row>
    <row r="865" spans="1:35" s="35" customFormat="1" ht="15">
      <c r="A865" s="35" t="s">
        <v>2189</v>
      </c>
      <c r="C865" s="38" t="s">
        <v>4265</v>
      </c>
      <c r="E865" s="38" t="s">
        <v>4342</v>
      </c>
      <c r="F865" s="35" t="s">
        <v>3745</v>
      </c>
      <c r="G865" s="35" t="s">
        <v>3614</v>
      </c>
      <c r="H865" s="38" t="s">
        <v>4369</v>
      </c>
      <c r="I865" s="35" t="s">
        <v>3615</v>
      </c>
      <c r="J865" s="39" t="str">
        <f t="shared" si="135"/>
        <v>IC.IT.051727</v>
      </c>
      <c r="K865" s="38" t="s">
        <v>3298</v>
      </c>
      <c r="L865" s="35" t="str">
        <f t="shared" si="136"/>
        <v>Foot, left</v>
      </c>
      <c r="M865" s="39" t="str">
        <f t="shared" si="137"/>
        <v>PI.IC.IT.051727.01</v>
      </c>
      <c r="N865" s="39"/>
      <c r="O865" s="39" t="str">
        <f t="shared" si="138"/>
        <v>PH.IC.IT.051727.01</v>
      </c>
      <c r="Q865" s="39" t="str">
        <f t="shared" si="139"/>
        <v>CL.IC.IT.051727.01</v>
      </c>
      <c r="R865" s="39"/>
      <c r="S865" s="39" t="str">
        <f t="shared" si="140"/>
        <v>DR.IC.IT.051727.01</v>
      </c>
      <c r="T865" s="39"/>
      <c r="U865" s="60" t="str">
        <f t="shared" si="141"/>
        <v>IM.IC.IT.051727.01</v>
      </c>
      <c r="V865" s="59"/>
      <c r="W865" s="60" t="str">
        <f t="shared" si="142"/>
        <v>GE.IC.IT.051727.01</v>
      </c>
      <c r="AH865" s="35" t="s">
        <v>3207</v>
      </c>
      <c r="AI865" s="35">
        <v>1500</v>
      </c>
    </row>
    <row r="866" spans="1:35" s="35" customFormat="1" ht="15">
      <c r="A866" s="35" t="s">
        <v>2189</v>
      </c>
      <c r="C866" s="38" t="s">
        <v>4265</v>
      </c>
      <c r="E866" s="38" t="s">
        <v>4342</v>
      </c>
      <c r="F866" s="35" t="s">
        <v>3745</v>
      </c>
      <c r="G866" s="35" t="s">
        <v>3616</v>
      </c>
      <c r="H866" s="38" t="s">
        <v>4370</v>
      </c>
      <c r="I866" s="35" t="s">
        <v>3617</v>
      </c>
      <c r="J866" s="39" t="str">
        <f t="shared" si="135"/>
        <v>IC.IT.051728</v>
      </c>
      <c r="K866" s="38" t="s">
        <v>3298</v>
      </c>
      <c r="L866" s="35" t="str">
        <f t="shared" si="136"/>
        <v>Toe(s), right: specify</v>
      </c>
      <c r="M866" s="39" t="str">
        <f t="shared" si="137"/>
        <v>PI.IC.IT.051728.01</v>
      </c>
      <c r="N866" s="39"/>
      <c r="O866" s="39" t="str">
        <f t="shared" si="138"/>
        <v>PH.IC.IT.051728.01</v>
      </c>
      <c r="Q866" s="39" t="str">
        <f t="shared" si="139"/>
        <v>CL.IC.IT.051728.01</v>
      </c>
      <c r="R866" s="39"/>
      <c r="S866" s="39" t="str">
        <f t="shared" si="140"/>
        <v>DR.IC.IT.051728.01</v>
      </c>
      <c r="T866" s="39"/>
      <c r="U866" s="60" t="str">
        <f t="shared" si="141"/>
        <v>IM.IC.IT.051728.01</v>
      </c>
      <c r="V866" s="59"/>
      <c r="W866" s="60" t="str">
        <f t="shared" si="142"/>
        <v>GE.IC.IT.051728.01</v>
      </c>
      <c r="AH866" s="35" t="s">
        <v>3207</v>
      </c>
      <c r="AI866" s="35">
        <v>1500</v>
      </c>
    </row>
    <row r="867" spans="1:35" s="35" customFormat="1" ht="15">
      <c r="A867" s="35" t="s">
        <v>2189</v>
      </c>
      <c r="C867" s="38" t="s">
        <v>4265</v>
      </c>
      <c r="E867" s="38" t="s">
        <v>4342</v>
      </c>
      <c r="F867" s="35" t="s">
        <v>3745</v>
      </c>
      <c r="G867" s="35" t="s">
        <v>3618</v>
      </c>
      <c r="H867" s="38" t="s">
        <v>4372</v>
      </c>
      <c r="I867" s="35" t="s">
        <v>3619</v>
      </c>
      <c r="J867" s="39" t="str">
        <f t="shared" si="135"/>
        <v>IC.IT.051729</v>
      </c>
      <c r="K867" s="38" t="s">
        <v>3298</v>
      </c>
      <c r="L867" s="35" t="str">
        <f t="shared" si="136"/>
        <v>Toe(s), left:  specify</v>
      </c>
      <c r="M867" s="39" t="str">
        <f t="shared" si="137"/>
        <v>PI.IC.IT.051729.01</v>
      </c>
      <c r="N867" s="39"/>
      <c r="O867" s="39" t="str">
        <f t="shared" si="138"/>
        <v>PH.IC.IT.051729.01</v>
      </c>
      <c r="Q867" s="39" t="str">
        <f t="shared" si="139"/>
        <v>CL.IC.IT.051729.01</v>
      </c>
      <c r="R867" s="39"/>
      <c r="S867" s="39" t="str">
        <f t="shared" si="140"/>
        <v>DR.IC.IT.051729.01</v>
      </c>
      <c r="T867" s="39"/>
      <c r="U867" s="60" t="str">
        <f t="shared" si="141"/>
        <v>IM.IC.IT.051729.01</v>
      </c>
      <c r="V867" s="59"/>
      <c r="W867" s="60" t="str">
        <f t="shared" si="142"/>
        <v>GE.IC.IT.051729.01</v>
      </c>
      <c r="AH867" s="35" t="s">
        <v>3207</v>
      </c>
      <c r="AI867" s="35">
        <v>1500</v>
      </c>
    </row>
    <row r="868" spans="1:35" s="35" customFormat="1" ht="15">
      <c r="A868" s="35" t="s">
        <v>2189</v>
      </c>
      <c r="C868" s="38" t="s">
        <v>4398</v>
      </c>
      <c r="E868" s="38" t="s">
        <v>4371</v>
      </c>
      <c r="F868" s="35" t="s">
        <v>3745</v>
      </c>
      <c r="G868" s="35" t="s">
        <v>4374</v>
      </c>
      <c r="H868" s="38" t="s">
        <v>4375</v>
      </c>
      <c r="J868" s="39" t="str">
        <f t="shared" si="135"/>
        <v>IC.IT.051730</v>
      </c>
      <c r="K868" s="38" t="s">
        <v>3298</v>
      </c>
      <c r="L868" s="35" t="str">
        <f t="shared" si="136"/>
        <v>Shin, right</v>
      </c>
      <c r="M868" s="39" t="str">
        <f t="shared" si="137"/>
        <v>PI.IC.IT.051730.01</v>
      </c>
      <c r="N868" s="39"/>
      <c r="O868" s="39" t="str">
        <f t="shared" si="138"/>
        <v>PH.IC.IT.051730.01</v>
      </c>
      <c r="Q868" s="39" t="str">
        <f t="shared" si="139"/>
        <v>CL.IC.IT.051730.01</v>
      </c>
      <c r="R868" s="39"/>
      <c r="S868" s="39" t="str">
        <f t="shared" si="140"/>
        <v>DR.IC.IT.051730.01</v>
      </c>
      <c r="T868" s="39"/>
      <c r="U868" s="60" t="str">
        <f t="shared" si="141"/>
        <v>IM.IC.IT.051730.01</v>
      </c>
      <c r="V868" s="59"/>
      <c r="W868" s="60" t="str">
        <f t="shared" si="142"/>
        <v>GE.IC.IT.051730.01</v>
      </c>
      <c r="AF868" s="35" t="s">
        <v>3326</v>
      </c>
      <c r="AG868" s="35">
        <v>1279</v>
      </c>
      <c r="AH868" s="35" t="s">
        <v>3207</v>
      </c>
      <c r="AI868" s="35">
        <v>1500</v>
      </c>
    </row>
    <row r="869" spans="1:35" s="35" customFormat="1" ht="15">
      <c r="A869" s="35" t="s">
        <v>2189</v>
      </c>
      <c r="C869" s="38" t="s">
        <v>4398</v>
      </c>
      <c r="E869" s="38" t="s">
        <v>4371</v>
      </c>
      <c r="F869" s="35" t="s">
        <v>3745</v>
      </c>
      <c r="G869" s="35" t="s">
        <v>4376</v>
      </c>
      <c r="H869" s="38" t="s">
        <v>4377</v>
      </c>
      <c r="J869" s="39" t="str">
        <f t="shared" si="135"/>
        <v>IC.IT.051731</v>
      </c>
      <c r="K869" s="38" t="s">
        <v>3298</v>
      </c>
      <c r="L869" s="35" t="str">
        <f t="shared" si="136"/>
        <v>Shin, left</v>
      </c>
      <c r="M869" s="39" t="str">
        <f t="shared" si="137"/>
        <v>PI.IC.IT.051731.01</v>
      </c>
      <c r="N869" s="39"/>
      <c r="O869" s="39" t="str">
        <f t="shared" si="138"/>
        <v>PH.IC.IT.051731.01</v>
      </c>
      <c r="Q869" s="39" t="str">
        <f t="shared" si="139"/>
        <v>CL.IC.IT.051731.01</v>
      </c>
      <c r="R869" s="39"/>
      <c r="S869" s="39" t="str">
        <f t="shared" si="140"/>
        <v>DR.IC.IT.051731.01</v>
      </c>
      <c r="T869" s="39"/>
      <c r="U869" s="60" t="str">
        <f t="shared" si="141"/>
        <v>IM.IC.IT.051731.01</v>
      </c>
      <c r="V869" s="59"/>
      <c r="W869" s="60" t="str">
        <f t="shared" si="142"/>
        <v>GE.IC.IT.051731.01</v>
      </c>
      <c r="AF869" s="35" t="s">
        <v>3326</v>
      </c>
      <c r="AG869" s="35">
        <v>1279</v>
      </c>
      <c r="AH869" s="35" t="s">
        <v>3207</v>
      </c>
      <c r="AI869" s="35">
        <v>1500</v>
      </c>
    </row>
    <row r="870" spans="1:35" s="35" customFormat="1" ht="15">
      <c r="A870" s="35" t="s">
        <v>2189</v>
      </c>
      <c r="C870" s="38" t="s">
        <v>4265</v>
      </c>
      <c r="D870" s="35" t="s">
        <v>4378</v>
      </c>
      <c r="E870" s="38" t="s">
        <v>4343</v>
      </c>
      <c r="F870" s="35" t="s">
        <v>3746</v>
      </c>
      <c r="G870" s="35" t="s">
        <v>3622</v>
      </c>
      <c r="H870" s="38" t="s">
        <v>3298</v>
      </c>
      <c r="I870" s="35" t="s">
        <v>3623</v>
      </c>
      <c r="J870" s="39" t="str">
        <f t="shared" si="135"/>
        <v>IC.IT.051801</v>
      </c>
      <c r="K870" s="38" t="s">
        <v>3298</v>
      </c>
      <c r="L870" s="35" t="str">
        <f t="shared" si="136"/>
        <v>Forehead, right side</v>
      </c>
      <c r="M870" s="39" t="str">
        <f t="shared" si="137"/>
        <v>PI.IC.IT.051801.01</v>
      </c>
      <c r="N870" s="39"/>
      <c r="O870" s="39" t="str">
        <f t="shared" si="138"/>
        <v>PH.IC.IT.051801.01</v>
      </c>
      <c r="Q870" s="39" t="str">
        <f t="shared" si="139"/>
        <v>CL.IC.IT.051801.01</v>
      </c>
      <c r="R870" s="39"/>
      <c r="S870" s="39" t="str">
        <f t="shared" si="140"/>
        <v>DR.IC.IT.051801.01</v>
      </c>
      <c r="T870" s="39"/>
      <c r="U870" s="60" t="str">
        <f t="shared" si="141"/>
        <v>IM.IC.IT.051801.01</v>
      </c>
      <c r="V870" s="59"/>
      <c r="W870" s="60" t="str">
        <f t="shared" si="142"/>
        <v>GE.IC.IT.051801.01</v>
      </c>
      <c r="AH870" s="35" t="s">
        <v>3207</v>
      </c>
      <c r="AI870" s="35">
        <v>1500</v>
      </c>
    </row>
    <row r="871" spans="1:35" s="35" customFormat="1" ht="15">
      <c r="A871" s="35" t="s">
        <v>2189</v>
      </c>
      <c r="C871" s="38" t="s">
        <v>4265</v>
      </c>
      <c r="E871" s="38" t="s">
        <v>4343</v>
      </c>
      <c r="F871" s="35" t="s">
        <v>3746</v>
      </c>
      <c r="G871" s="35" t="s">
        <v>3624</v>
      </c>
      <c r="H871" s="38" t="s">
        <v>3293</v>
      </c>
      <c r="I871" s="35" t="s">
        <v>3625</v>
      </c>
      <c r="J871" s="39" t="str">
        <f t="shared" si="135"/>
        <v>IC.IT.051802</v>
      </c>
      <c r="K871" s="38" t="s">
        <v>3298</v>
      </c>
      <c r="L871" s="35" t="str">
        <f t="shared" si="136"/>
        <v>Forehead, left side</v>
      </c>
      <c r="M871" s="39" t="str">
        <f t="shared" si="137"/>
        <v>PI.IC.IT.051802.01</v>
      </c>
      <c r="N871" s="39"/>
      <c r="O871" s="39" t="str">
        <f t="shared" si="138"/>
        <v>PH.IC.IT.051802.01</v>
      </c>
      <c r="Q871" s="39" t="str">
        <f t="shared" si="139"/>
        <v>CL.IC.IT.051802.01</v>
      </c>
      <c r="R871" s="39"/>
      <c r="S871" s="39" t="str">
        <f t="shared" si="140"/>
        <v>DR.IC.IT.051802.01</v>
      </c>
      <c r="T871" s="39"/>
      <c r="U871" s="60" t="str">
        <f t="shared" si="141"/>
        <v>IM.IC.IT.051802.01</v>
      </c>
      <c r="V871" s="59"/>
      <c r="W871" s="60" t="str">
        <f t="shared" si="142"/>
        <v>GE.IC.IT.051802.01</v>
      </c>
      <c r="AH871" s="35" t="s">
        <v>3207</v>
      </c>
      <c r="AI871" s="35">
        <v>1500</v>
      </c>
    </row>
    <row r="872" spans="1:35" s="35" customFormat="1" ht="15">
      <c r="A872" s="35" t="s">
        <v>2189</v>
      </c>
      <c r="C872" s="38" t="s">
        <v>4265</v>
      </c>
      <c r="E872" s="38" t="s">
        <v>4343</v>
      </c>
      <c r="F872" s="35" t="s">
        <v>3746</v>
      </c>
      <c r="G872" s="35" t="s">
        <v>3626</v>
      </c>
      <c r="H872" s="38" t="s">
        <v>4329</v>
      </c>
      <c r="I872" s="35" t="s">
        <v>3626</v>
      </c>
      <c r="J872" s="39" t="str">
        <f t="shared" si="135"/>
        <v>IC.IT.051803</v>
      </c>
      <c r="K872" s="38" t="s">
        <v>3298</v>
      </c>
      <c r="L872" s="35" t="str">
        <f t="shared" si="136"/>
        <v>Forehead</v>
      </c>
      <c r="M872" s="39" t="str">
        <f t="shared" si="137"/>
        <v>PI.IC.IT.051803.01</v>
      </c>
      <c r="N872" s="39"/>
      <c r="O872" s="39" t="str">
        <f t="shared" si="138"/>
        <v>PH.IC.IT.051803.01</v>
      </c>
      <c r="Q872" s="39" t="str">
        <f t="shared" si="139"/>
        <v>CL.IC.IT.051803.01</v>
      </c>
      <c r="R872" s="39"/>
      <c r="S872" s="39" t="str">
        <f t="shared" si="140"/>
        <v>DR.IC.IT.051803.01</v>
      </c>
      <c r="T872" s="39"/>
      <c r="U872" s="60" t="str">
        <f t="shared" si="141"/>
        <v>IM.IC.IT.051803.01</v>
      </c>
      <c r="V872" s="59"/>
      <c r="W872" s="60" t="str">
        <f t="shared" si="142"/>
        <v>GE.IC.IT.051803.01</v>
      </c>
      <c r="AH872" s="35" t="s">
        <v>3207</v>
      </c>
      <c r="AI872" s="35">
        <v>1500</v>
      </c>
    </row>
    <row r="873" spans="1:35" s="35" customFormat="1" ht="15">
      <c r="A873" s="35" t="s">
        <v>2189</v>
      </c>
      <c r="C873" s="38" t="s">
        <v>4265</v>
      </c>
      <c r="E873" s="38" t="s">
        <v>4343</v>
      </c>
      <c r="F873" s="35" t="s">
        <v>3746</v>
      </c>
      <c r="G873" s="35" t="s">
        <v>3627</v>
      </c>
      <c r="H873" s="38" t="s">
        <v>4308</v>
      </c>
      <c r="I873" s="35" t="s">
        <v>3628</v>
      </c>
      <c r="J873" s="39" t="str">
        <f t="shared" si="135"/>
        <v>IC.IT.051804</v>
      </c>
      <c r="K873" s="38" t="s">
        <v>3298</v>
      </c>
      <c r="L873" s="35" t="str">
        <f t="shared" si="136"/>
        <v>Temporal, right</v>
      </c>
      <c r="M873" s="39" t="str">
        <f t="shared" si="137"/>
        <v>PI.IC.IT.051804.01</v>
      </c>
      <c r="N873" s="39"/>
      <c r="O873" s="39" t="str">
        <f t="shared" si="138"/>
        <v>PH.IC.IT.051804.01</v>
      </c>
      <c r="Q873" s="39" t="str">
        <f t="shared" si="139"/>
        <v>CL.IC.IT.051804.01</v>
      </c>
      <c r="R873" s="39"/>
      <c r="S873" s="39" t="str">
        <f t="shared" si="140"/>
        <v>DR.IC.IT.051804.01</v>
      </c>
      <c r="T873" s="39"/>
      <c r="U873" s="60" t="str">
        <f t="shared" si="141"/>
        <v>IM.IC.IT.051804.01</v>
      </c>
      <c r="V873" s="59"/>
      <c r="W873" s="60" t="str">
        <f t="shared" si="142"/>
        <v>GE.IC.IT.051804.01</v>
      </c>
      <c r="AH873" s="35" t="s">
        <v>3207</v>
      </c>
      <c r="AI873" s="35">
        <v>1500</v>
      </c>
    </row>
    <row r="874" spans="1:35" s="35" customFormat="1" ht="15">
      <c r="A874" s="35" t="s">
        <v>2189</v>
      </c>
      <c r="C874" s="38" t="s">
        <v>4265</v>
      </c>
      <c r="E874" s="38" t="s">
        <v>4343</v>
      </c>
      <c r="F874" s="35" t="s">
        <v>3746</v>
      </c>
      <c r="G874" s="35" t="s">
        <v>3629</v>
      </c>
      <c r="H874" s="38" t="s">
        <v>4265</v>
      </c>
      <c r="I874" s="35" t="s">
        <v>3630</v>
      </c>
      <c r="J874" s="39" t="str">
        <f t="shared" si="135"/>
        <v>IC.IT.051805</v>
      </c>
      <c r="K874" s="38" t="s">
        <v>3298</v>
      </c>
      <c r="L874" s="35" t="str">
        <f t="shared" si="136"/>
        <v>Temporal, left</v>
      </c>
      <c r="M874" s="39" t="str">
        <f t="shared" si="137"/>
        <v>PI.IC.IT.051805.01</v>
      </c>
      <c r="N874" s="39"/>
      <c r="O874" s="39" t="str">
        <f t="shared" si="138"/>
        <v>PH.IC.IT.051805.01</v>
      </c>
      <c r="Q874" s="39" t="str">
        <f t="shared" si="139"/>
        <v>CL.IC.IT.051805.01</v>
      </c>
      <c r="R874" s="39"/>
      <c r="S874" s="39" t="str">
        <f t="shared" si="140"/>
        <v>DR.IC.IT.051805.01</v>
      </c>
      <c r="T874" s="39"/>
      <c r="U874" s="60" t="str">
        <f t="shared" si="141"/>
        <v>IM.IC.IT.051805.01</v>
      </c>
      <c r="V874" s="59"/>
      <c r="W874" s="60" t="str">
        <f t="shared" si="142"/>
        <v>GE.IC.IT.051805.01</v>
      </c>
      <c r="AH874" s="35" t="s">
        <v>3207</v>
      </c>
      <c r="AI874" s="35">
        <v>1500</v>
      </c>
    </row>
    <row r="875" spans="1:35" s="35" customFormat="1" ht="15">
      <c r="A875" s="35" t="s">
        <v>2189</v>
      </c>
      <c r="C875" s="38" t="s">
        <v>4265</v>
      </c>
      <c r="E875" s="38" t="s">
        <v>4343</v>
      </c>
      <c r="F875" s="35" t="s">
        <v>3746</v>
      </c>
      <c r="G875" s="35" t="s">
        <v>3631</v>
      </c>
      <c r="H875" s="38" t="s">
        <v>4309</v>
      </c>
      <c r="I875" s="35" t="s">
        <v>3632</v>
      </c>
      <c r="J875" s="39" t="str">
        <f t="shared" si="135"/>
        <v>IC.IT.051806</v>
      </c>
      <c r="K875" s="38" t="s">
        <v>3298</v>
      </c>
      <c r="L875" s="35" t="str">
        <f t="shared" si="136"/>
        <v>Parietal, right</v>
      </c>
      <c r="M875" s="39" t="str">
        <f t="shared" si="137"/>
        <v>PI.IC.IT.051806.01</v>
      </c>
      <c r="N875" s="39"/>
      <c r="O875" s="39" t="str">
        <f t="shared" si="138"/>
        <v>PH.IC.IT.051806.01</v>
      </c>
      <c r="Q875" s="39" t="str">
        <f t="shared" si="139"/>
        <v>CL.IC.IT.051806.01</v>
      </c>
      <c r="R875" s="39"/>
      <c r="S875" s="39" t="str">
        <f t="shared" si="140"/>
        <v>DR.IC.IT.051806.01</v>
      </c>
      <c r="T875" s="39"/>
      <c r="U875" s="60" t="str">
        <f t="shared" si="141"/>
        <v>IM.IC.IT.051806.01</v>
      </c>
      <c r="V875" s="59"/>
      <c r="W875" s="60" t="str">
        <f t="shared" si="142"/>
        <v>GE.IC.IT.051806.01</v>
      </c>
      <c r="AH875" s="35" t="s">
        <v>3207</v>
      </c>
      <c r="AI875" s="35">
        <v>1500</v>
      </c>
    </row>
    <row r="876" spans="1:35" s="35" customFormat="1" ht="15">
      <c r="A876" s="35" t="s">
        <v>2189</v>
      </c>
      <c r="C876" s="38" t="s">
        <v>4265</v>
      </c>
      <c r="E876" s="38" t="s">
        <v>4343</v>
      </c>
      <c r="F876" s="35" t="s">
        <v>3746</v>
      </c>
      <c r="G876" s="35" t="s">
        <v>3633</v>
      </c>
      <c r="H876" s="38" t="s">
        <v>4311</v>
      </c>
      <c r="I876" s="35" t="s">
        <v>3634</v>
      </c>
      <c r="J876" s="39" t="str">
        <f t="shared" si="135"/>
        <v>IC.IT.051807</v>
      </c>
      <c r="K876" s="38" t="s">
        <v>3298</v>
      </c>
      <c r="L876" s="35" t="str">
        <f t="shared" si="136"/>
        <v>Parietal, left</v>
      </c>
      <c r="M876" s="39" t="str">
        <f t="shared" si="137"/>
        <v>PI.IC.IT.051807.01</v>
      </c>
      <c r="N876" s="39"/>
      <c r="O876" s="39" t="str">
        <f t="shared" si="138"/>
        <v>PH.IC.IT.051807.01</v>
      </c>
      <c r="Q876" s="39" t="str">
        <f t="shared" si="139"/>
        <v>CL.IC.IT.051807.01</v>
      </c>
      <c r="R876" s="39"/>
      <c r="S876" s="39" t="str">
        <f t="shared" si="140"/>
        <v>DR.IC.IT.051807.01</v>
      </c>
      <c r="T876" s="39"/>
      <c r="U876" s="60" t="str">
        <f t="shared" si="141"/>
        <v>IM.IC.IT.051807.01</v>
      </c>
      <c r="V876" s="59"/>
      <c r="W876" s="60" t="str">
        <f t="shared" si="142"/>
        <v>GE.IC.IT.051807.01</v>
      </c>
      <c r="AH876" s="35" t="s">
        <v>3207</v>
      </c>
      <c r="AI876" s="35">
        <v>1500</v>
      </c>
    </row>
    <row r="877" spans="1:35" s="35" customFormat="1" ht="15">
      <c r="A877" s="35" t="s">
        <v>2189</v>
      </c>
      <c r="C877" s="38" t="s">
        <v>4265</v>
      </c>
      <c r="E877" s="38" t="s">
        <v>4343</v>
      </c>
      <c r="F877" s="35" t="s">
        <v>3746</v>
      </c>
      <c r="G877" s="35" t="s">
        <v>3635</v>
      </c>
      <c r="H877" s="38" t="s">
        <v>4312</v>
      </c>
      <c r="I877" s="35" t="s">
        <v>3635</v>
      </c>
      <c r="J877" s="39" t="str">
        <f t="shared" si="135"/>
        <v>IC.IT.051808</v>
      </c>
      <c r="K877" s="38" t="s">
        <v>3298</v>
      </c>
      <c r="L877" s="35" t="str">
        <f t="shared" si="136"/>
        <v>Occiput</v>
      </c>
      <c r="M877" s="39" t="str">
        <f t="shared" si="137"/>
        <v>PI.IC.IT.051808.01</v>
      </c>
      <c r="N877" s="39"/>
      <c r="O877" s="39" t="str">
        <f t="shared" si="138"/>
        <v>PH.IC.IT.051808.01</v>
      </c>
      <c r="Q877" s="39" t="str">
        <f t="shared" si="139"/>
        <v>CL.IC.IT.051808.01</v>
      </c>
      <c r="R877" s="39"/>
      <c r="S877" s="39" t="str">
        <f t="shared" si="140"/>
        <v>DR.IC.IT.051808.01</v>
      </c>
      <c r="T877" s="39"/>
      <c r="U877" s="60" t="str">
        <f t="shared" si="141"/>
        <v>IM.IC.IT.051808.01</v>
      </c>
      <c r="V877" s="59"/>
      <c r="W877" s="60" t="str">
        <f t="shared" si="142"/>
        <v>GE.IC.IT.051808.01</v>
      </c>
      <c r="AH877" s="35" t="s">
        <v>3207</v>
      </c>
      <c r="AI877" s="35">
        <v>1500</v>
      </c>
    </row>
    <row r="878" spans="1:35" s="35" customFormat="1" ht="15">
      <c r="A878" s="35" t="s">
        <v>2189</v>
      </c>
      <c r="C878" s="38" t="s">
        <v>4265</v>
      </c>
      <c r="E878" s="38" t="s">
        <v>4343</v>
      </c>
      <c r="F878" s="35" t="s">
        <v>3746</v>
      </c>
      <c r="G878" s="35" t="s">
        <v>3636</v>
      </c>
      <c r="H878" s="38" t="s">
        <v>4313</v>
      </c>
      <c r="I878" s="35" t="s">
        <v>3637</v>
      </c>
      <c r="J878" s="39" t="str">
        <f t="shared" si="135"/>
        <v>IC.IT.051809</v>
      </c>
      <c r="K878" s="38" t="s">
        <v>3298</v>
      </c>
      <c r="L878" s="35" t="str">
        <f t="shared" si="136"/>
        <v>Eye, right</v>
      </c>
      <c r="M878" s="39" t="str">
        <f t="shared" si="137"/>
        <v>PI.IC.IT.051809.01</v>
      </c>
      <c r="N878" s="39"/>
      <c r="O878" s="39" t="str">
        <f t="shared" si="138"/>
        <v>PH.IC.IT.051809.01</v>
      </c>
      <c r="Q878" s="39" t="str">
        <f t="shared" si="139"/>
        <v>CL.IC.IT.051809.01</v>
      </c>
      <c r="R878" s="39"/>
      <c r="S878" s="39" t="str">
        <f t="shared" si="140"/>
        <v>DR.IC.IT.051809.01</v>
      </c>
      <c r="T878" s="39"/>
      <c r="U878" s="60" t="str">
        <f t="shared" si="141"/>
        <v>IM.IC.IT.051809.01</v>
      </c>
      <c r="V878" s="59"/>
      <c r="W878" s="60" t="str">
        <f t="shared" si="142"/>
        <v>GE.IC.IT.051809.01</v>
      </c>
      <c r="AH878" s="35" t="s">
        <v>3207</v>
      </c>
      <c r="AI878" s="35">
        <v>1500</v>
      </c>
    </row>
    <row r="879" spans="1:35" s="35" customFormat="1" ht="15">
      <c r="A879" s="35" t="s">
        <v>2189</v>
      </c>
      <c r="C879" s="38" t="s">
        <v>4265</v>
      </c>
      <c r="E879" s="38" t="s">
        <v>4343</v>
      </c>
      <c r="F879" s="35" t="s">
        <v>3746</v>
      </c>
      <c r="G879" s="35" t="s">
        <v>3638</v>
      </c>
      <c r="H879" s="38" t="s">
        <v>3331</v>
      </c>
      <c r="I879" s="35" t="s">
        <v>3639</v>
      </c>
      <c r="J879" s="39" t="str">
        <f t="shared" si="135"/>
        <v>IC.IT.051810</v>
      </c>
      <c r="K879" s="38" t="s">
        <v>3298</v>
      </c>
      <c r="L879" s="35" t="str">
        <f t="shared" si="136"/>
        <v>Eye, left</v>
      </c>
      <c r="M879" s="39" t="str">
        <f t="shared" si="137"/>
        <v>PI.IC.IT.051810.01</v>
      </c>
      <c r="N879" s="39"/>
      <c r="O879" s="39" t="str">
        <f t="shared" si="138"/>
        <v>PH.IC.IT.051810.01</v>
      </c>
      <c r="Q879" s="39" t="str">
        <f t="shared" si="139"/>
        <v>CL.IC.IT.051810.01</v>
      </c>
      <c r="R879" s="39"/>
      <c r="S879" s="39" t="str">
        <f t="shared" si="140"/>
        <v>DR.IC.IT.051810.01</v>
      </c>
      <c r="T879" s="39"/>
      <c r="U879" s="60" t="str">
        <f t="shared" si="141"/>
        <v>IM.IC.IT.051810.01</v>
      </c>
      <c r="V879" s="59"/>
      <c r="W879" s="60" t="str">
        <f t="shared" si="142"/>
        <v>GE.IC.IT.051810.01</v>
      </c>
      <c r="AH879" s="35" t="s">
        <v>3207</v>
      </c>
      <c r="AI879" s="35">
        <v>1500</v>
      </c>
    </row>
    <row r="880" spans="1:35" s="35" customFormat="1" ht="15">
      <c r="A880" s="35" t="s">
        <v>2189</v>
      </c>
      <c r="C880" s="38" t="s">
        <v>4265</v>
      </c>
      <c r="E880" s="38" t="s">
        <v>4343</v>
      </c>
      <c r="F880" s="35" t="s">
        <v>3746</v>
      </c>
      <c r="G880" s="35" t="s">
        <v>3640</v>
      </c>
      <c r="H880" s="38" t="s">
        <v>4334</v>
      </c>
      <c r="I880" s="35" t="s">
        <v>3641</v>
      </c>
      <c r="J880" s="39" t="str">
        <f t="shared" si="135"/>
        <v>IC.IT.051812</v>
      </c>
      <c r="K880" s="38" t="s">
        <v>3298</v>
      </c>
      <c r="L880" s="35" t="str">
        <f t="shared" si="136"/>
        <v>Ear, right</v>
      </c>
      <c r="M880" s="39" t="str">
        <f t="shared" si="137"/>
        <v>PI.IC.IT.051812.01</v>
      </c>
      <c r="N880" s="39"/>
      <c r="O880" s="39" t="str">
        <f t="shared" si="138"/>
        <v>PH.IC.IT.051812.01</v>
      </c>
      <c r="Q880" s="39" t="str">
        <f t="shared" si="139"/>
        <v>CL.IC.IT.051812.01</v>
      </c>
      <c r="R880" s="39"/>
      <c r="S880" s="39" t="str">
        <f t="shared" si="140"/>
        <v>DR.IC.IT.051812.01</v>
      </c>
      <c r="T880" s="39"/>
      <c r="U880" s="60" t="str">
        <f t="shared" si="141"/>
        <v>IM.IC.IT.051812.01</v>
      </c>
      <c r="V880" s="59"/>
      <c r="W880" s="60" t="str">
        <f t="shared" si="142"/>
        <v>GE.IC.IT.051812.01</v>
      </c>
      <c r="AH880" s="35" t="s">
        <v>3207</v>
      </c>
      <c r="AI880" s="35">
        <v>1500</v>
      </c>
    </row>
    <row r="881" spans="1:37" s="35" customFormat="1" ht="15">
      <c r="A881" s="35" t="s">
        <v>2189</v>
      </c>
      <c r="C881" s="38" t="s">
        <v>4265</v>
      </c>
      <c r="E881" s="38" t="s">
        <v>4343</v>
      </c>
      <c r="F881" s="35" t="s">
        <v>3746</v>
      </c>
      <c r="G881" s="35" t="s">
        <v>3642</v>
      </c>
      <c r="H881" s="38" t="s">
        <v>4335</v>
      </c>
      <c r="I881" s="35" t="s">
        <v>3643</v>
      </c>
      <c r="J881" s="39" t="str">
        <f t="shared" si="135"/>
        <v>IC.IT.051813</v>
      </c>
      <c r="K881" s="38" t="s">
        <v>3298</v>
      </c>
      <c r="L881" s="35" t="str">
        <f t="shared" si="136"/>
        <v>Ear, left</v>
      </c>
      <c r="M881" s="39" t="str">
        <f t="shared" si="137"/>
        <v>PI.IC.IT.051813.01</v>
      </c>
      <c r="N881" s="39"/>
      <c r="O881" s="39" t="str">
        <f t="shared" si="138"/>
        <v>PH.IC.IT.051813.01</v>
      </c>
      <c r="Q881" s="39" t="str">
        <f t="shared" si="139"/>
        <v>CL.IC.IT.051813.01</v>
      </c>
      <c r="R881" s="39"/>
      <c r="S881" s="39" t="str">
        <f t="shared" si="140"/>
        <v>DR.IC.IT.051813.01</v>
      </c>
      <c r="T881" s="39"/>
      <c r="U881" s="60" t="str">
        <f t="shared" si="141"/>
        <v>IM.IC.IT.051813.01</v>
      </c>
      <c r="V881" s="59"/>
      <c r="W881" s="60" t="str">
        <f t="shared" si="142"/>
        <v>GE.IC.IT.051813.01</v>
      </c>
      <c r="AH881" s="35" t="s">
        <v>3207</v>
      </c>
      <c r="AI881" s="35">
        <v>1500</v>
      </c>
    </row>
    <row r="882" spans="1:37" s="35" customFormat="1" ht="15">
      <c r="A882" s="35" t="s">
        <v>2189</v>
      </c>
      <c r="C882" s="38" t="s">
        <v>4265</v>
      </c>
      <c r="E882" s="38" t="s">
        <v>4343</v>
      </c>
      <c r="F882" s="35" t="s">
        <v>3746</v>
      </c>
      <c r="G882" s="35" t="s">
        <v>3644</v>
      </c>
      <c r="H882" s="38" t="s">
        <v>4336</v>
      </c>
      <c r="I882" s="35" t="s">
        <v>3644</v>
      </c>
      <c r="J882" s="39" t="str">
        <f t="shared" si="135"/>
        <v>IC.IT.051814</v>
      </c>
      <c r="K882" s="38" t="s">
        <v>3298</v>
      </c>
      <c r="L882" s="35" t="str">
        <f t="shared" si="136"/>
        <v>Nose</v>
      </c>
      <c r="M882" s="39" t="str">
        <f t="shared" si="137"/>
        <v>PI.IC.IT.051814.01</v>
      </c>
      <c r="N882" s="39"/>
      <c r="O882" s="39" t="str">
        <f t="shared" si="138"/>
        <v>PH.IC.IT.051814.01</v>
      </c>
      <c r="Q882" s="39" t="str">
        <f t="shared" si="139"/>
        <v>CL.IC.IT.051814.01</v>
      </c>
      <c r="R882" s="39"/>
      <c r="S882" s="39" t="str">
        <f t="shared" si="140"/>
        <v>DR.IC.IT.051814.01</v>
      </c>
      <c r="T882" s="39"/>
      <c r="U882" s="60" t="str">
        <f t="shared" si="141"/>
        <v>IM.IC.IT.051814.01</v>
      </c>
      <c r="V882" s="59"/>
      <c r="W882" s="60" t="str">
        <f t="shared" si="142"/>
        <v>GE.IC.IT.051814.01</v>
      </c>
      <c r="AH882" s="35" t="s">
        <v>3207</v>
      </c>
      <c r="AI882" s="35">
        <v>1500</v>
      </c>
    </row>
    <row r="883" spans="1:37" s="35" customFormat="1" ht="15">
      <c r="A883" s="35" t="s">
        <v>2189</v>
      </c>
      <c r="C883" s="38" t="s">
        <v>4265</v>
      </c>
      <c r="E883" s="38" t="s">
        <v>4343</v>
      </c>
      <c r="F883" s="35" t="s">
        <v>3746</v>
      </c>
      <c r="G883" s="35" t="s">
        <v>3645</v>
      </c>
      <c r="H883" s="38" t="s">
        <v>4340</v>
      </c>
      <c r="I883" s="35" t="s">
        <v>3646</v>
      </c>
      <c r="J883" s="39" t="str">
        <f t="shared" si="135"/>
        <v>IC.IT.051815</v>
      </c>
      <c r="K883" s="38" t="s">
        <v>3298</v>
      </c>
      <c r="L883" s="35" t="str">
        <f t="shared" si="136"/>
        <v>Nose, right side</v>
      </c>
      <c r="M883" s="39" t="str">
        <f t="shared" si="137"/>
        <v>PI.IC.IT.051815.01</v>
      </c>
      <c r="N883" s="39"/>
      <c r="O883" s="39" t="str">
        <f t="shared" si="138"/>
        <v>PH.IC.IT.051815.01</v>
      </c>
      <c r="Q883" s="39" t="str">
        <f t="shared" si="139"/>
        <v>CL.IC.IT.051815.01</v>
      </c>
      <c r="R883" s="39"/>
      <c r="S883" s="39" t="str">
        <f t="shared" si="140"/>
        <v>DR.IC.IT.051815.01</v>
      </c>
      <c r="T883" s="39"/>
      <c r="U883" s="60" t="str">
        <f t="shared" si="141"/>
        <v>IM.IC.IT.051815.01</v>
      </c>
      <c r="V883" s="59"/>
      <c r="W883" s="60" t="str">
        <f t="shared" si="142"/>
        <v>GE.IC.IT.051815.01</v>
      </c>
      <c r="AH883" s="35" t="s">
        <v>3207</v>
      </c>
      <c r="AI883" s="35">
        <v>1500</v>
      </c>
    </row>
    <row r="884" spans="1:37" s="35" customFormat="1" ht="15">
      <c r="A884" s="35" t="s">
        <v>2189</v>
      </c>
      <c r="C884" s="38" t="s">
        <v>4265</v>
      </c>
      <c r="E884" s="38" t="s">
        <v>4343</v>
      </c>
      <c r="F884" s="35" t="s">
        <v>3746</v>
      </c>
      <c r="G884" s="35" t="s">
        <v>3647</v>
      </c>
      <c r="H884" s="38" t="s">
        <v>4341</v>
      </c>
      <c r="I884" s="35" t="s">
        <v>3648</v>
      </c>
      <c r="J884" s="39" t="str">
        <f t="shared" si="135"/>
        <v>IC.IT.051816</v>
      </c>
      <c r="K884" s="38" t="s">
        <v>3298</v>
      </c>
      <c r="L884" s="35" t="str">
        <f t="shared" si="136"/>
        <v>Nose, left side</v>
      </c>
      <c r="M884" s="39" t="str">
        <f t="shared" si="137"/>
        <v>PI.IC.IT.051816.01</v>
      </c>
      <c r="N884" s="39"/>
      <c r="O884" s="39" t="str">
        <f t="shared" si="138"/>
        <v>PH.IC.IT.051816.01</v>
      </c>
      <c r="Q884" s="39" t="str">
        <f t="shared" si="139"/>
        <v>CL.IC.IT.051816.01</v>
      </c>
      <c r="R884" s="39"/>
      <c r="S884" s="39" t="str">
        <f t="shared" si="140"/>
        <v>DR.IC.IT.051816.01</v>
      </c>
      <c r="T884" s="39"/>
      <c r="U884" s="60" t="str">
        <f t="shared" si="141"/>
        <v>IM.IC.IT.051816.01</v>
      </c>
      <c r="V884" s="59"/>
      <c r="W884" s="60" t="str">
        <f t="shared" si="142"/>
        <v>GE.IC.IT.051816.01</v>
      </c>
      <c r="AH884" s="35" t="s">
        <v>3207</v>
      </c>
      <c r="AI884" s="35">
        <v>1500</v>
      </c>
    </row>
    <row r="885" spans="1:37" s="35" customFormat="1" ht="15">
      <c r="A885" s="35" t="s">
        <v>2189</v>
      </c>
      <c r="C885" s="38" t="s">
        <v>4265</v>
      </c>
      <c r="E885" s="38" t="s">
        <v>4343</v>
      </c>
      <c r="F885" s="35" t="s">
        <v>3746</v>
      </c>
      <c r="G885" s="35" t="s">
        <v>3649</v>
      </c>
      <c r="H885" s="38" t="s">
        <v>4342</v>
      </c>
      <c r="I885" s="35" t="s">
        <v>3649</v>
      </c>
      <c r="J885" s="39" t="str">
        <f t="shared" si="135"/>
        <v>IC.IT.051817</v>
      </c>
      <c r="K885" s="38" t="s">
        <v>3298</v>
      </c>
      <c r="L885" s="35" t="str">
        <f t="shared" si="136"/>
        <v>Mouth</v>
      </c>
      <c r="M885" s="39" t="str">
        <f t="shared" si="137"/>
        <v>PI.IC.IT.051817.01</v>
      </c>
      <c r="N885" s="39"/>
      <c r="O885" s="39" t="str">
        <f t="shared" si="138"/>
        <v>PH.IC.IT.051817.01</v>
      </c>
      <c r="Q885" s="39" t="str">
        <f t="shared" si="139"/>
        <v>CL.IC.IT.051817.01</v>
      </c>
      <c r="R885" s="39"/>
      <c r="S885" s="39" t="str">
        <f t="shared" si="140"/>
        <v>DR.IC.IT.051817.01</v>
      </c>
      <c r="T885" s="39"/>
      <c r="U885" s="60" t="str">
        <f t="shared" si="141"/>
        <v>IM.IC.IT.051817.01</v>
      </c>
      <c r="V885" s="59"/>
      <c r="W885" s="60" t="str">
        <f t="shared" si="142"/>
        <v>GE.IC.IT.051817.01</v>
      </c>
      <c r="AH885" s="35" t="s">
        <v>3207</v>
      </c>
      <c r="AI885" s="35">
        <v>1500</v>
      </c>
    </row>
    <row r="886" spans="1:37" s="35" customFormat="1" ht="15">
      <c r="A886" s="35" t="s">
        <v>2189</v>
      </c>
      <c r="C886" s="38" t="s">
        <v>4265</v>
      </c>
      <c r="E886" s="38" t="s">
        <v>4343</v>
      </c>
      <c r="F886" s="35" t="s">
        <v>3746</v>
      </c>
      <c r="G886" s="35" t="s">
        <v>3650</v>
      </c>
      <c r="H886" s="38" t="s">
        <v>4343</v>
      </c>
      <c r="I886" s="35" t="s">
        <v>3651</v>
      </c>
      <c r="J886" s="39" t="str">
        <f t="shared" si="135"/>
        <v>IC.IT.051818</v>
      </c>
      <c r="K886" s="38" t="s">
        <v>3298</v>
      </c>
      <c r="L886" s="35" t="str">
        <f t="shared" si="136"/>
        <v>Lip(s)</v>
      </c>
      <c r="M886" s="39" t="str">
        <f t="shared" si="137"/>
        <v>PI.IC.IT.051818.01</v>
      </c>
      <c r="N886" s="39"/>
      <c r="O886" s="39" t="str">
        <f t="shared" si="138"/>
        <v>PH.IC.IT.051818.01</v>
      </c>
      <c r="Q886" s="39" t="str">
        <f t="shared" si="139"/>
        <v>CL.IC.IT.051818.01</v>
      </c>
      <c r="R886" s="39"/>
      <c r="S886" s="39" t="str">
        <f t="shared" si="140"/>
        <v>DR.IC.IT.051818.01</v>
      </c>
      <c r="T886" s="39"/>
      <c r="U886" s="60" t="str">
        <f t="shared" si="141"/>
        <v>IM.IC.IT.051818.01</v>
      </c>
      <c r="V886" s="59"/>
      <c r="W886" s="60" t="str">
        <f t="shared" si="142"/>
        <v>GE.IC.IT.051818.01</v>
      </c>
      <c r="AH886" s="35" t="s">
        <v>3207</v>
      </c>
      <c r="AI886" s="35">
        <v>1500</v>
      </c>
    </row>
    <row r="887" spans="1:37" s="35" customFormat="1" ht="15">
      <c r="A887" s="35" t="s">
        <v>2189</v>
      </c>
      <c r="C887" s="38" t="s">
        <v>4265</v>
      </c>
      <c r="E887" s="38" t="s">
        <v>4343</v>
      </c>
      <c r="F887" s="35" t="s">
        <v>3746</v>
      </c>
      <c r="G887" s="35" t="s">
        <v>3652</v>
      </c>
      <c r="H887" s="38" t="s">
        <v>4345</v>
      </c>
      <c r="I887" s="35" t="s">
        <v>3653</v>
      </c>
      <c r="J887" s="39" t="str">
        <f t="shared" si="135"/>
        <v>IC.IT.051819</v>
      </c>
      <c r="K887" s="38" t="s">
        <v>3298</v>
      </c>
      <c r="L887" s="35" t="str">
        <f t="shared" si="136"/>
        <v>Jaw, right</v>
      </c>
      <c r="M887" s="39" t="str">
        <f t="shared" si="137"/>
        <v>PI.IC.IT.051819.01</v>
      </c>
      <c r="N887" s="39"/>
      <c r="O887" s="39" t="str">
        <f t="shared" si="138"/>
        <v>PH.IC.IT.051819.01</v>
      </c>
      <c r="Q887" s="39" t="str">
        <f t="shared" si="139"/>
        <v>CL.IC.IT.051819.01</v>
      </c>
      <c r="R887" s="39"/>
      <c r="S887" s="39" t="str">
        <f t="shared" si="140"/>
        <v>DR.IC.IT.051819.01</v>
      </c>
      <c r="T887" s="39"/>
      <c r="U887" s="60" t="str">
        <f t="shared" si="141"/>
        <v>IM.IC.IT.051819.01</v>
      </c>
      <c r="V887" s="59"/>
      <c r="W887" s="60" t="str">
        <f t="shared" si="142"/>
        <v>GE.IC.IT.051819.01</v>
      </c>
      <c r="AH887" s="35" t="s">
        <v>3207</v>
      </c>
      <c r="AI887" s="35">
        <v>1500</v>
      </c>
    </row>
    <row r="888" spans="1:37" s="35" customFormat="1" ht="15">
      <c r="A888" s="35" t="s">
        <v>2189</v>
      </c>
      <c r="C888" s="38" t="s">
        <v>4265</v>
      </c>
      <c r="E888" s="38" t="s">
        <v>4343</v>
      </c>
      <c r="F888" s="35" t="s">
        <v>3746</v>
      </c>
      <c r="G888" s="35" t="s">
        <v>3654</v>
      </c>
      <c r="H888" s="38" t="s">
        <v>4362</v>
      </c>
      <c r="I888" s="35" t="s">
        <v>3655</v>
      </c>
      <c r="J888" s="39" t="str">
        <f t="shared" si="135"/>
        <v>IC.IT.051820</v>
      </c>
      <c r="K888" s="38" t="s">
        <v>3298</v>
      </c>
      <c r="L888" s="35" t="str">
        <f t="shared" si="136"/>
        <v>Jaw, left</v>
      </c>
      <c r="M888" s="39" t="str">
        <f t="shared" si="137"/>
        <v>PI.IC.IT.051820.01</v>
      </c>
      <c r="N888" s="39"/>
      <c r="O888" s="39" t="str">
        <f t="shared" si="138"/>
        <v>PH.IC.IT.051820.01</v>
      </c>
      <c r="Q888" s="39" t="str">
        <f t="shared" si="139"/>
        <v>CL.IC.IT.051820.01</v>
      </c>
      <c r="R888" s="39"/>
      <c r="S888" s="39" t="str">
        <f t="shared" si="140"/>
        <v>DR.IC.IT.051820.01</v>
      </c>
      <c r="T888" s="39"/>
      <c r="U888" s="60" t="str">
        <f t="shared" si="141"/>
        <v>IM.IC.IT.051820.01</v>
      </c>
      <c r="V888" s="59"/>
      <c r="W888" s="60" t="str">
        <f t="shared" si="142"/>
        <v>GE.IC.IT.051820.01</v>
      </c>
      <c r="AH888" s="35" t="s">
        <v>3207</v>
      </c>
      <c r="AI888" s="35">
        <v>1500</v>
      </c>
    </row>
    <row r="889" spans="1:37" s="35" customFormat="1" ht="15">
      <c r="A889" s="35" t="s">
        <v>2189</v>
      </c>
      <c r="C889" s="38" t="s">
        <v>4265</v>
      </c>
      <c r="E889" s="38" t="s">
        <v>4343</v>
      </c>
      <c r="F889" s="35" t="s">
        <v>3746</v>
      </c>
      <c r="G889" s="35" t="s">
        <v>3656</v>
      </c>
      <c r="H889" s="38" t="s">
        <v>4363</v>
      </c>
      <c r="I889" s="35" t="s">
        <v>3657</v>
      </c>
      <c r="J889" s="39" t="str">
        <f t="shared" si="135"/>
        <v>IC.IT.051821</v>
      </c>
      <c r="K889" s="38" t="s">
        <v>3298</v>
      </c>
      <c r="L889" s="35" t="str">
        <f t="shared" si="136"/>
        <v>Neck, right</v>
      </c>
      <c r="M889" s="39" t="str">
        <f t="shared" si="137"/>
        <v>PI.IC.IT.051821.01</v>
      </c>
      <c r="N889" s="39"/>
      <c r="O889" s="39" t="str">
        <f t="shared" si="138"/>
        <v>PH.IC.IT.051821.01</v>
      </c>
      <c r="Q889" s="39" t="str">
        <f t="shared" si="139"/>
        <v>CL.IC.IT.051821.01</v>
      </c>
      <c r="R889" s="39"/>
      <c r="S889" s="39" t="str">
        <f t="shared" si="140"/>
        <v>DR.IC.IT.051821.01</v>
      </c>
      <c r="T889" s="39"/>
      <c r="U889" s="60" t="str">
        <f t="shared" si="141"/>
        <v>IM.IC.IT.051821.01</v>
      </c>
      <c r="V889" s="59"/>
      <c r="W889" s="60" t="str">
        <f t="shared" si="142"/>
        <v>GE.IC.IT.051821.01</v>
      </c>
      <c r="AH889" s="35" t="s">
        <v>3207</v>
      </c>
      <c r="AI889" s="35">
        <v>1500</v>
      </c>
    </row>
    <row r="890" spans="1:37" s="35" customFormat="1" ht="15">
      <c r="A890" s="35" t="s">
        <v>2189</v>
      </c>
      <c r="C890" s="38" t="s">
        <v>4265</v>
      </c>
      <c r="E890" s="38" t="s">
        <v>4343</v>
      </c>
      <c r="F890" s="35" t="s">
        <v>3746</v>
      </c>
      <c r="G890" s="35" t="s">
        <v>3658</v>
      </c>
      <c r="H890" s="38" t="s">
        <v>4364</v>
      </c>
      <c r="I890" s="35" t="s">
        <v>3659</v>
      </c>
      <c r="J890" s="39" t="str">
        <f t="shared" si="135"/>
        <v>IC.IT.051822</v>
      </c>
      <c r="K890" s="38" t="s">
        <v>3298</v>
      </c>
      <c r="L890" s="35" t="str">
        <f t="shared" si="136"/>
        <v>Neck, left</v>
      </c>
      <c r="M890" s="39" t="str">
        <f t="shared" si="137"/>
        <v>PI.IC.IT.051822.01</v>
      </c>
      <c r="N890" s="39"/>
      <c r="O890" s="39" t="str">
        <f t="shared" si="138"/>
        <v>PH.IC.IT.051822.01</v>
      </c>
      <c r="Q890" s="39" t="str">
        <f t="shared" si="139"/>
        <v>CL.IC.IT.051822.01</v>
      </c>
      <c r="R890" s="39"/>
      <c r="S890" s="39" t="str">
        <f t="shared" si="140"/>
        <v>DR.IC.IT.051822.01</v>
      </c>
      <c r="T890" s="39"/>
      <c r="U890" s="60" t="str">
        <f t="shared" si="141"/>
        <v>IM.IC.IT.051822.01</v>
      </c>
      <c r="V890" s="59"/>
      <c r="W890" s="60" t="str">
        <f t="shared" si="142"/>
        <v>GE.IC.IT.051822.01</v>
      </c>
      <c r="AH890" s="35" t="s">
        <v>3207</v>
      </c>
      <c r="AI890" s="35">
        <v>1500</v>
      </c>
    </row>
    <row r="891" spans="1:37" s="35" customFormat="1" ht="15">
      <c r="A891" s="35" t="s">
        <v>2189</v>
      </c>
      <c r="C891" s="38" t="s">
        <v>4265</v>
      </c>
      <c r="E891" s="38" t="s">
        <v>4343</v>
      </c>
      <c r="F891" s="35" t="s">
        <v>3746</v>
      </c>
      <c r="G891" s="35" t="s">
        <v>2022</v>
      </c>
      <c r="H891" s="38" t="s">
        <v>4365</v>
      </c>
      <c r="I891" s="35" t="s">
        <v>2022</v>
      </c>
      <c r="J891" s="39" t="str">
        <f t="shared" si="135"/>
        <v>IC.IT.051823</v>
      </c>
      <c r="K891" s="38" t="s">
        <v>3298</v>
      </c>
      <c r="L891" s="35" t="str">
        <f t="shared" si="136"/>
        <v>Neck</v>
      </c>
      <c r="M891" s="39" t="str">
        <f t="shared" si="137"/>
        <v>PI.IC.IT.051823.01</v>
      </c>
      <c r="N891" s="39"/>
      <c r="O891" s="39" t="str">
        <f t="shared" si="138"/>
        <v>PH.IC.IT.051823.01</v>
      </c>
      <c r="Q891" s="39" t="str">
        <f t="shared" si="139"/>
        <v>CL.IC.IT.051823.01</v>
      </c>
      <c r="R891" s="39"/>
      <c r="S891" s="39" t="str">
        <f t="shared" si="140"/>
        <v>DR.IC.IT.051823.01</v>
      </c>
      <c r="T891" s="39"/>
      <c r="U891" s="60" t="str">
        <f t="shared" si="141"/>
        <v>IM.IC.IT.051823.01</v>
      </c>
      <c r="V891" s="59"/>
      <c r="W891" s="60" t="str">
        <f t="shared" si="142"/>
        <v>GE.IC.IT.051823.01</v>
      </c>
      <c r="AH891" s="35" t="s">
        <v>3207</v>
      </c>
      <c r="AI891" s="35">
        <v>1500</v>
      </c>
    </row>
    <row r="892" spans="1:37" s="35" customFormat="1" ht="15">
      <c r="A892" s="35" t="s">
        <v>2189</v>
      </c>
      <c r="C892" s="38" t="s">
        <v>4265</v>
      </c>
      <c r="E892" s="38" t="s">
        <v>4343</v>
      </c>
      <c r="F892" s="35" t="s">
        <v>3746</v>
      </c>
      <c r="G892" s="35" t="s">
        <v>3660</v>
      </c>
      <c r="H892" s="38" t="s">
        <v>4366</v>
      </c>
      <c r="I892" s="35" t="s">
        <v>504</v>
      </c>
      <c r="J892" s="39" t="str">
        <f t="shared" si="135"/>
        <v>IC.IT.051824</v>
      </c>
      <c r="K892" s="38" t="s">
        <v>3298</v>
      </c>
      <c r="L892" s="35" t="str">
        <f t="shared" si="136"/>
        <v>Tracheostomy site</v>
      </c>
      <c r="M892" s="39" t="str">
        <f t="shared" si="137"/>
        <v>PI.IC.IT.051824.01</v>
      </c>
      <c r="N892" s="39"/>
      <c r="O892" s="39" t="str">
        <f t="shared" si="138"/>
        <v>PH.IC.IT.051824.01</v>
      </c>
      <c r="Q892" s="39" t="str">
        <f t="shared" si="139"/>
        <v>CL.IC.IT.051824.01</v>
      </c>
      <c r="R892" s="39"/>
      <c r="S892" s="39" t="str">
        <f t="shared" si="140"/>
        <v>DR.IC.IT.051824.01</v>
      </c>
      <c r="T892" s="39"/>
      <c r="U892" s="60" t="str">
        <f t="shared" si="141"/>
        <v>IM.IC.IT.051824.01</v>
      </c>
      <c r="V892" s="59"/>
      <c r="W892" s="60" t="str">
        <f t="shared" si="142"/>
        <v>GE.IC.IT.051824.01</v>
      </c>
      <c r="AH892" s="35" t="s">
        <v>3207</v>
      </c>
      <c r="AI892" s="35">
        <v>1500</v>
      </c>
    </row>
    <row r="893" spans="1:37" s="35" customFormat="1" ht="15">
      <c r="A893" s="35" t="s">
        <v>2189</v>
      </c>
      <c r="C893" s="38" t="s">
        <v>4265</v>
      </c>
      <c r="E893" s="38" t="s">
        <v>4343</v>
      </c>
      <c r="F893" s="35" t="s">
        <v>3746</v>
      </c>
      <c r="G893" s="35" t="s">
        <v>3661</v>
      </c>
      <c r="H893" s="38" t="s">
        <v>4367</v>
      </c>
      <c r="I893" s="35" t="s">
        <v>3661</v>
      </c>
      <c r="J893" s="39" t="str">
        <f t="shared" si="135"/>
        <v>IC.IT.051825</v>
      </c>
      <c r="K893" s="38" t="s">
        <v>3298</v>
      </c>
      <c r="L893" s="35" t="str">
        <f t="shared" si="136"/>
        <v>Chin</v>
      </c>
      <c r="M893" s="39" t="str">
        <f t="shared" si="137"/>
        <v>PI.IC.IT.051825.01</v>
      </c>
      <c r="N893" s="39"/>
      <c r="O893" s="39" t="str">
        <f t="shared" si="138"/>
        <v>PH.IC.IT.051825.01</v>
      </c>
      <c r="Q893" s="39" t="str">
        <f t="shared" si="139"/>
        <v>CL.IC.IT.051825.01</v>
      </c>
      <c r="R893" s="39"/>
      <c r="S893" s="39" t="str">
        <f t="shared" si="140"/>
        <v>DR.IC.IT.051825.01</v>
      </c>
      <c r="T893" s="39"/>
      <c r="U893" s="60" t="str">
        <f t="shared" si="141"/>
        <v>IM.IC.IT.051825.01</v>
      </c>
      <c r="V893" s="59"/>
      <c r="W893" s="60" t="str">
        <f t="shared" si="142"/>
        <v>GE.IC.IT.051825.01</v>
      </c>
      <c r="AH893" s="35" t="s">
        <v>3207</v>
      </c>
      <c r="AI893" s="35">
        <v>1500</v>
      </c>
    </row>
    <row r="894" spans="1:37" s="35" customFormat="1" ht="15">
      <c r="A894" s="35" t="s">
        <v>2189</v>
      </c>
      <c r="C894" s="38" t="s">
        <v>2065</v>
      </c>
      <c r="E894" s="38" t="s">
        <v>4343</v>
      </c>
      <c r="F894" s="35" t="s">
        <v>3746</v>
      </c>
      <c r="G894" s="35" t="s">
        <v>5019</v>
      </c>
      <c r="H894" s="38" t="s">
        <v>1669</v>
      </c>
      <c r="I894" s="35" t="s">
        <v>5019</v>
      </c>
      <c r="J894" s="39" t="str">
        <f t="shared" si="135"/>
        <v>IC.IT.051826</v>
      </c>
      <c r="K894" s="38" t="s">
        <v>3289</v>
      </c>
      <c r="L894" s="35" t="str">
        <f t="shared" si="136"/>
        <v>Throat</v>
      </c>
      <c r="M894" s="39" t="str">
        <f t="shared" si="137"/>
        <v>PI.IC.IT.051826.01</v>
      </c>
      <c r="N894" s="39"/>
      <c r="O894" s="39" t="str">
        <f t="shared" si="138"/>
        <v>PH.IC.IT.051826.01</v>
      </c>
      <c r="Q894" s="39" t="str">
        <f t="shared" si="139"/>
        <v>CL.IC.IT.051826.01</v>
      </c>
      <c r="R894" s="39"/>
      <c r="S894" s="39" t="str">
        <f t="shared" si="140"/>
        <v>DR.IC.IT.051826.01</v>
      </c>
      <c r="T894" s="39"/>
      <c r="U894" s="60" t="str">
        <f t="shared" si="141"/>
        <v>IM.IC.IT.051826.01</v>
      </c>
      <c r="V894" s="59"/>
      <c r="W894" s="60" t="str">
        <f t="shared" si="142"/>
        <v>GE.IC.IT.051826.01</v>
      </c>
      <c r="AJ894" s="35" t="s">
        <v>3207</v>
      </c>
      <c r="AK894" s="35">
        <v>1346</v>
      </c>
    </row>
    <row r="895" spans="1:37" s="35" customFormat="1" ht="15">
      <c r="A895" s="35" t="s">
        <v>2189</v>
      </c>
      <c r="C895" s="38" t="s">
        <v>4265</v>
      </c>
      <c r="D895" s="35" t="s">
        <v>4412</v>
      </c>
      <c r="E895" s="38" t="s">
        <v>4345</v>
      </c>
      <c r="F895" s="35" t="s">
        <v>3747</v>
      </c>
      <c r="G895" s="35" t="s">
        <v>3663</v>
      </c>
      <c r="H895" s="38" t="s">
        <v>3298</v>
      </c>
      <c r="I895" s="35" t="s">
        <v>3664</v>
      </c>
      <c r="J895" s="39" t="str">
        <f t="shared" si="135"/>
        <v>IC.IT.051901</v>
      </c>
      <c r="K895" s="38" t="s">
        <v>3298</v>
      </c>
      <c r="L895" s="35" t="str">
        <f t="shared" si="136"/>
        <v>Hip, right</v>
      </c>
      <c r="M895" s="39" t="str">
        <f t="shared" si="137"/>
        <v>PI.IC.IT.051901.01</v>
      </c>
      <c r="N895" s="39"/>
      <c r="O895" s="39" t="str">
        <f t="shared" si="138"/>
        <v>PH.IC.IT.051901.01</v>
      </c>
      <c r="Q895" s="39" t="str">
        <f t="shared" si="139"/>
        <v>CL.IC.IT.051901.01</v>
      </c>
      <c r="R895" s="39"/>
      <c r="S895" s="39" t="str">
        <f t="shared" si="140"/>
        <v>DR.IC.IT.051901.01</v>
      </c>
      <c r="T895" s="39"/>
      <c r="U895" s="60" t="str">
        <f t="shared" si="141"/>
        <v>IM.IC.IT.051901.01</v>
      </c>
      <c r="V895" s="59"/>
      <c r="W895" s="60" t="str">
        <f t="shared" si="142"/>
        <v>GE.IC.IT.051901.01</v>
      </c>
      <c r="AH895" s="35" t="s">
        <v>3207</v>
      </c>
      <c r="AI895" s="35">
        <v>1500</v>
      </c>
    </row>
    <row r="896" spans="1:37" s="35" customFormat="1" ht="15">
      <c r="A896" s="35" t="s">
        <v>2189</v>
      </c>
      <c r="C896" s="38" t="s">
        <v>4265</v>
      </c>
      <c r="D896" s="35" t="s">
        <v>4380</v>
      </c>
      <c r="E896" s="38" t="s">
        <v>4345</v>
      </c>
      <c r="F896" s="35" t="s">
        <v>3747</v>
      </c>
      <c r="G896" s="35" t="s">
        <v>3665</v>
      </c>
      <c r="H896" s="38" t="s">
        <v>4306</v>
      </c>
      <c r="I896" s="35" t="s">
        <v>3666</v>
      </c>
      <c r="J896" s="39" t="str">
        <f t="shared" si="135"/>
        <v>IC.IT.051902</v>
      </c>
      <c r="K896" s="38" t="s">
        <v>3298</v>
      </c>
      <c r="L896" s="35" t="str">
        <f t="shared" si="136"/>
        <v>Hip, left</v>
      </c>
      <c r="M896" s="39" t="str">
        <f t="shared" si="137"/>
        <v>PI.IC.IT.051902.01</v>
      </c>
      <c r="N896" s="39"/>
      <c r="O896" s="39" t="str">
        <f t="shared" si="138"/>
        <v>PH.IC.IT.051902.01</v>
      </c>
      <c r="Q896" s="39" t="str">
        <f t="shared" si="139"/>
        <v>CL.IC.IT.051902.01</v>
      </c>
      <c r="R896" s="39"/>
      <c r="S896" s="39" t="str">
        <f t="shared" si="140"/>
        <v>DR.IC.IT.051902.01</v>
      </c>
      <c r="T896" s="39"/>
      <c r="U896" s="60" t="str">
        <f t="shared" si="141"/>
        <v>IM.IC.IT.051902.01</v>
      </c>
      <c r="V896" s="59"/>
      <c r="W896" s="60" t="str">
        <f t="shared" si="142"/>
        <v>GE.IC.IT.051902.01</v>
      </c>
      <c r="AH896" s="35" t="s">
        <v>3207</v>
      </c>
      <c r="AI896" s="35">
        <v>1500</v>
      </c>
    </row>
    <row r="897" spans="1:35" s="35" customFormat="1" ht="15">
      <c r="A897" s="35" t="s">
        <v>2189</v>
      </c>
      <c r="C897" s="38" t="s">
        <v>4265</v>
      </c>
      <c r="E897" s="38" t="s">
        <v>4345</v>
      </c>
      <c r="F897" s="35" t="s">
        <v>3747</v>
      </c>
      <c r="G897" s="35" t="s">
        <v>3667</v>
      </c>
      <c r="H897" s="38" t="s">
        <v>4329</v>
      </c>
      <c r="I897" s="35" t="s">
        <v>3668</v>
      </c>
      <c r="J897" s="39" t="str">
        <f t="shared" si="135"/>
        <v>IC.IT.051903</v>
      </c>
      <c r="K897" s="38" t="s">
        <v>3298</v>
      </c>
      <c r="L897" s="35" t="str">
        <f t="shared" si="136"/>
        <v>Groin, right</v>
      </c>
      <c r="M897" s="39" t="str">
        <f t="shared" si="137"/>
        <v>PI.IC.IT.051903.01</v>
      </c>
      <c r="N897" s="39"/>
      <c r="O897" s="39" t="str">
        <f t="shared" si="138"/>
        <v>PH.IC.IT.051903.01</v>
      </c>
      <c r="Q897" s="39" t="str">
        <f t="shared" si="139"/>
        <v>CL.IC.IT.051903.01</v>
      </c>
      <c r="R897" s="39"/>
      <c r="S897" s="39" t="str">
        <f t="shared" si="140"/>
        <v>DR.IC.IT.051903.01</v>
      </c>
      <c r="T897" s="39"/>
      <c r="U897" s="60" t="str">
        <f t="shared" si="141"/>
        <v>IM.IC.IT.051903.01</v>
      </c>
      <c r="V897" s="59"/>
      <c r="W897" s="60" t="str">
        <f t="shared" si="142"/>
        <v>GE.IC.IT.051903.01</v>
      </c>
      <c r="AH897" s="35" t="s">
        <v>3207</v>
      </c>
      <c r="AI897" s="35">
        <v>1500</v>
      </c>
    </row>
    <row r="898" spans="1:35" s="35" customFormat="1" ht="15">
      <c r="A898" s="35" t="s">
        <v>2189</v>
      </c>
      <c r="C898" s="38" t="s">
        <v>4265</v>
      </c>
      <c r="E898" s="38" t="s">
        <v>4345</v>
      </c>
      <c r="F898" s="35" t="s">
        <v>3747</v>
      </c>
      <c r="G898" s="35" t="s">
        <v>3669</v>
      </c>
      <c r="H898" s="38" t="s">
        <v>4308</v>
      </c>
      <c r="I898" s="35" t="s">
        <v>3670</v>
      </c>
      <c r="J898" s="39" t="str">
        <f t="shared" si="135"/>
        <v>IC.IT.051904</v>
      </c>
      <c r="K898" s="38" t="s">
        <v>3298</v>
      </c>
      <c r="L898" s="35" t="str">
        <f t="shared" si="136"/>
        <v>Groin, left</v>
      </c>
      <c r="M898" s="39" t="str">
        <f t="shared" si="137"/>
        <v>PI.IC.IT.051904.01</v>
      </c>
      <c r="N898" s="39"/>
      <c r="O898" s="39" t="str">
        <f t="shared" si="138"/>
        <v>PH.IC.IT.051904.01</v>
      </c>
      <c r="Q898" s="39" t="str">
        <f t="shared" si="139"/>
        <v>CL.IC.IT.051904.01</v>
      </c>
      <c r="R898" s="39"/>
      <c r="S898" s="39" t="str">
        <f t="shared" si="140"/>
        <v>DR.IC.IT.051904.01</v>
      </c>
      <c r="T898" s="39"/>
      <c r="U898" s="60" t="str">
        <f t="shared" si="141"/>
        <v>IM.IC.IT.051904.01</v>
      </c>
      <c r="V898" s="59"/>
      <c r="W898" s="60" t="str">
        <f t="shared" si="142"/>
        <v>GE.IC.IT.051904.01</v>
      </c>
      <c r="AH898" s="35" t="s">
        <v>3207</v>
      </c>
      <c r="AI898" s="35">
        <v>1500</v>
      </c>
    </row>
    <row r="899" spans="1:35" s="35" customFormat="1" ht="15">
      <c r="A899" s="35" t="s">
        <v>2189</v>
      </c>
      <c r="C899" s="38" t="s">
        <v>4265</v>
      </c>
      <c r="E899" s="38" t="s">
        <v>4345</v>
      </c>
      <c r="F899" s="35" t="s">
        <v>3747</v>
      </c>
      <c r="G899" s="35" t="s">
        <v>3671</v>
      </c>
      <c r="H899" s="38" t="s">
        <v>4265</v>
      </c>
      <c r="I899" s="35" t="s">
        <v>3671</v>
      </c>
      <c r="J899" s="39" t="str">
        <f t="shared" si="135"/>
        <v>IC.IT.051905</v>
      </c>
      <c r="K899" s="38" t="s">
        <v>3298</v>
      </c>
      <c r="L899" s="35" t="str">
        <f t="shared" si="136"/>
        <v>Penis</v>
      </c>
      <c r="M899" s="39" t="str">
        <f t="shared" si="137"/>
        <v>PI.IC.IT.051905.01</v>
      </c>
      <c r="N899" s="39"/>
      <c r="O899" s="39" t="str">
        <f t="shared" si="138"/>
        <v>PH.IC.IT.051905.01</v>
      </c>
      <c r="Q899" s="39" t="str">
        <f t="shared" si="139"/>
        <v>CL.IC.IT.051905.01</v>
      </c>
      <c r="R899" s="39"/>
      <c r="S899" s="39" t="str">
        <f t="shared" si="140"/>
        <v>DR.IC.IT.051905.01</v>
      </c>
      <c r="T899" s="39"/>
      <c r="U899" s="60" t="str">
        <f t="shared" si="141"/>
        <v>IM.IC.IT.051905.01</v>
      </c>
      <c r="V899" s="59"/>
      <c r="W899" s="60" t="str">
        <f t="shared" si="142"/>
        <v>GE.IC.IT.051905.01</v>
      </c>
      <c r="AH899" s="35" t="s">
        <v>3207</v>
      </c>
      <c r="AI899" s="35">
        <v>1500</v>
      </c>
    </row>
    <row r="900" spans="1:35" s="35" customFormat="1" ht="15">
      <c r="A900" s="35" t="s">
        <v>2189</v>
      </c>
      <c r="C900" s="38" t="s">
        <v>4265</v>
      </c>
      <c r="E900" s="38" t="s">
        <v>4345</v>
      </c>
      <c r="F900" s="35" t="s">
        <v>3747</v>
      </c>
      <c r="G900" s="35" t="s">
        <v>3672</v>
      </c>
      <c r="H900" s="38" t="s">
        <v>4309</v>
      </c>
      <c r="I900" s="35" t="s">
        <v>3672</v>
      </c>
      <c r="J900" s="39" t="str">
        <f t="shared" si="135"/>
        <v>IC.IT.051906</v>
      </c>
      <c r="K900" s="38" t="s">
        <v>3298</v>
      </c>
      <c r="L900" s="35" t="str">
        <f t="shared" si="136"/>
        <v>Labia</v>
      </c>
      <c r="M900" s="39" t="str">
        <f t="shared" si="137"/>
        <v>PI.IC.IT.051906.01</v>
      </c>
      <c r="N900" s="39"/>
      <c r="O900" s="39" t="str">
        <f t="shared" si="138"/>
        <v>PH.IC.IT.051906.01</v>
      </c>
      <c r="Q900" s="39" t="str">
        <f t="shared" si="139"/>
        <v>CL.IC.IT.051906.01</v>
      </c>
      <c r="R900" s="39"/>
      <c r="S900" s="39" t="str">
        <f t="shared" si="140"/>
        <v>DR.IC.IT.051906.01</v>
      </c>
      <c r="T900" s="39"/>
      <c r="U900" s="60" t="str">
        <f t="shared" si="141"/>
        <v>IM.IC.IT.051906.01</v>
      </c>
      <c r="V900" s="59"/>
      <c r="W900" s="60" t="str">
        <f t="shared" si="142"/>
        <v>GE.IC.IT.051906.01</v>
      </c>
      <c r="AH900" s="35" t="s">
        <v>3207</v>
      </c>
      <c r="AI900" s="35">
        <v>1500</v>
      </c>
    </row>
    <row r="901" spans="1:35" s="35" customFormat="1" ht="15">
      <c r="A901" s="35" t="s">
        <v>2189</v>
      </c>
      <c r="C901" s="38" t="s">
        <v>4265</v>
      </c>
      <c r="E901" s="38" t="s">
        <v>4345</v>
      </c>
      <c r="F901" s="35" t="s">
        <v>3747</v>
      </c>
      <c r="G901" s="35" t="s">
        <v>3673</v>
      </c>
      <c r="H901" s="38" t="s">
        <v>4311</v>
      </c>
      <c r="I901" s="35" t="s">
        <v>3673</v>
      </c>
      <c r="J901" s="39" t="str">
        <f t="shared" si="135"/>
        <v>IC.IT.051907</v>
      </c>
      <c r="K901" s="38" t="s">
        <v>3298</v>
      </c>
      <c r="L901" s="35" t="str">
        <f t="shared" si="136"/>
        <v>Perineum</v>
      </c>
      <c r="M901" s="39" t="str">
        <f t="shared" si="137"/>
        <v>PI.IC.IT.051907.01</v>
      </c>
      <c r="N901" s="39"/>
      <c r="O901" s="39" t="str">
        <f t="shared" si="138"/>
        <v>PH.IC.IT.051907.01</v>
      </c>
      <c r="Q901" s="39" t="str">
        <f t="shared" si="139"/>
        <v>CL.IC.IT.051907.01</v>
      </c>
      <c r="R901" s="39"/>
      <c r="S901" s="39" t="str">
        <f t="shared" si="140"/>
        <v>DR.IC.IT.051907.01</v>
      </c>
      <c r="T901" s="39"/>
      <c r="U901" s="60" t="str">
        <f t="shared" si="141"/>
        <v>IM.IC.IT.051907.01</v>
      </c>
      <c r="V901" s="59"/>
      <c r="W901" s="60" t="str">
        <f t="shared" si="142"/>
        <v>GE.IC.IT.051907.01</v>
      </c>
      <c r="AH901" s="35" t="s">
        <v>3207</v>
      </c>
      <c r="AI901" s="35">
        <v>1500</v>
      </c>
    </row>
    <row r="902" spans="1:35" s="35" customFormat="1" ht="15">
      <c r="A902" s="35" t="s">
        <v>2189</v>
      </c>
      <c r="C902" s="38" t="s">
        <v>4265</v>
      </c>
      <c r="E902" s="38" t="s">
        <v>4345</v>
      </c>
      <c r="F902" s="35" t="s">
        <v>3747</v>
      </c>
      <c r="G902" s="35" t="s">
        <v>3674</v>
      </c>
      <c r="H902" s="38" t="s">
        <v>4312</v>
      </c>
      <c r="I902" s="35" t="s">
        <v>3675</v>
      </c>
      <c r="J902" s="39" t="str">
        <f t="shared" si="135"/>
        <v>IC.IT.051908</v>
      </c>
      <c r="K902" s="38" t="s">
        <v>3298</v>
      </c>
      <c r="L902" s="35" t="str">
        <f t="shared" si="136"/>
        <v>Buttock, right</v>
      </c>
      <c r="M902" s="39" t="str">
        <f t="shared" si="137"/>
        <v>PI.IC.IT.051908.01</v>
      </c>
      <c r="N902" s="39"/>
      <c r="O902" s="39" t="str">
        <f t="shared" si="138"/>
        <v>PH.IC.IT.051908.01</v>
      </c>
      <c r="Q902" s="39" t="str">
        <f t="shared" si="139"/>
        <v>CL.IC.IT.051908.01</v>
      </c>
      <c r="R902" s="39"/>
      <c r="S902" s="39" t="str">
        <f t="shared" si="140"/>
        <v>DR.IC.IT.051908.01</v>
      </c>
      <c r="T902" s="39"/>
      <c r="U902" s="60" t="str">
        <f t="shared" si="141"/>
        <v>IM.IC.IT.051908.01</v>
      </c>
      <c r="V902" s="59"/>
      <c r="W902" s="60" t="str">
        <f t="shared" si="142"/>
        <v>GE.IC.IT.051908.01</v>
      </c>
      <c r="AH902" s="35" t="s">
        <v>3207</v>
      </c>
      <c r="AI902" s="35">
        <v>1500</v>
      </c>
    </row>
    <row r="903" spans="1:35" s="35" customFormat="1" ht="15">
      <c r="A903" s="35" t="s">
        <v>2189</v>
      </c>
      <c r="C903" s="38" t="s">
        <v>4265</v>
      </c>
      <c r="E903" s="38" t="s">
        <v>4345</v>
      </c>
      <c r="F903" s="35" t="s">
        <v>3747</v>
      </c>
      <c r="G903" s="35" t="s">
        <v>3676</v>
      </c>
      <c r="H903" s="38" t="s">
        <v>4313</v>
      </c>
      <c r="I903" s="35" t="s">
        <v>3677</v>
      </c>
      <c r="J903" s="39" t="str">
        <f t="shared" si="135"/>
        <v>IC.IT.051909</v>
      </c>
      <c r="K903" s="38" t="s">
        <v>3298</v>
      </c>
      <c r="L903" s="35" t="str">
        <f t="shared" si="136"/>
        <v>Buttocks, left</v>
      </c>
      <c r="M903" s="39" t="str">
        <f t="shared" si="137"/>
        <v>PI.IC.IT.051909.01</v>
      </c>
      <c r="N903" s="39"/>
      <c r="O903" s="39" t="str">
        <f t="shared" si="138"/>
        <v>PH.IC.IT.051909.01</v>
      </c>
      <c r="Q903" s="39" t="str">
        <f t="shared" si="139"/>
        <v>CL.IC.IT.051909.01</v>
      </c>
      <c r="R903" s="39"/>
      <c r="S903" s="39" t="str">
        <f t="shared" si="140"/>
        <v>DR.IC.IT.051909.01</v>
      </c>
      <c r="T903" s="39"/>
      <c r="U903" s="60" t="str">
        <f t="shared" si="141"/>
        <v>IM.IC.IT.051909.01</v>
      </c>
      <c r="V903" s="59"/>
      <c r="W903" s="60" t="str">
        <f t="shared" si="142"/>
        <v>GE.IC.IT.051909.01</v>
      </c>
      <c r="AH903" s="35" t="s">
        <v>3207</v>
      </c>
      <c r="AI903" s="35">
        <v>1500</v>
      </c>
    </row>
    <row r="904" spans="1:35" s="35" customFormat="1" ht="15">
      <c r="A904" s="35" t="s">
        <v>2189</v>
      </c>
      <c r="C904" s="38" t="s">
        <v>4265</v>
      </c>
      <c r="E904" s="38" t="s">
        <v>4345</v>
      </c>
      <c r="F904" s="35" t="s">
        <v>3747</v>
      </c>
      <c r="G904" s="35" t="s">
        <v>3678</v>
      </c>
      <c r="H904" s="38" t="s">
        <v>3331</v>
      </c>
      <c r="I904" s="35" t="s">
        <v>3678</v>
      </c>
      <c r="J904" s="39" t="str">
        <f t="shared" si="135"/>
        <v>IC.IT.051910</v>
      </c>
      <c r="K904" s="38" t="s">
        <v>3298</v>
      </c>
      <c r="L904" s="35" t="str">
        <f t="shared" si="136"/>
        <v>Rectum</v>
      </c>
      <c r="M904" s="39" t="str">
        <f t="shared" si="137"/>
        <v>PI.IC.IT.051910.01</v>
      </c>
      <c r="N904" s="39"/>
      <c r="O904" s="39" t="str">
        <f t="shared" si="138"/>
        <v>PH.IC.IT.051910.01</v>
      </c>
      <c r="Q904" s="39" t="str">
        <f t="shared" si="139"/>
        <v>CL.IC.IT.051910.01</v>
      </c>
      <c r="R904" s="39"/>
      <c r="S904" s="39" t="str">
        <f t="shared" si="140"/>
        <v>DR.IC.IT.051910.01</v>
      </c>
      <c r="T904" s="39"/>
      <c r="U904" s="60" t="str">
        <f t="shared" si="141"/>
        <v>IM.IC.IT.051910.01</v>
      </c>
      <c r="V904" s="59"/>
      <c r="W904" s="60" t="str">
        <f t="shared" si="142"/>
        <v>GE.IC.IT.051910.01</v>
      </c>
      <c r="AH904" s="35" t="s">
        <v>3207</v>
      </c>
      <c r="AI904" s="35">
        <v>1500</v>
      </c>
    </row>
    <row r="905" spans="1:35" s="35" customFormat="1" ht="15">
      <c r="A905" s="35" t="s">
        <v>2189</v>
      </c>
      <c r="C905" s="38" t="s">
        <v>4265</v>
      </c>
      <c r="E905" s="38" t="s">
        <v>4345</v>
      </c>
      <c r="F905" s="35" t="s">
        <v>3747</v>
      </c>
      <c r="G905" s="35" t="s">
        <v>3679</v>
      </c>
      <c r="H905" s="38" t="s">
        <v>4334</v>
      </c>
      <c r="I905" s="35" t="s">
        <v>3679</v>
      </c>
      <c r="J905" s="39" t="str">
        <f t="shared" si="135"/>
        <v>IC.IT.051912</v>
      </c>
      <c r="K905" s="38" t="s">
        <v>3298</v>
      </c>
      <c r="L905" s="35" t="str">
        <f t="shared" si="136"/>
        <v>Sacrum</v>
      </c>
      <c r="M905" s="39" t="str">
        <f t="shared" si="137"/>
        <v>PI.IC.IT.051912.01</v>
      </c>
      <c r="N905" s="39"/>
      <c r="O905" s="39" t="str">
        <f t="shared" si="138"/>
        <v>PH.IC.IT.051912.01</v>
      </c>
      <c r="Q905" s="39" t="str">
        <f t="shared" si="139"/>
        <v>CL.IC.IT.051912.01</v>
      </c>
      <c r="R905" s="39"/>
      <c r="S905" s="39" t="str">
        <f t="shared" si="140"/>
        <v>DR.IC.IT.051912.01</v>
      </c>
      <c r="T905" s="39"/>
      <c r="U905" s="60" t="str">
        <f t="shared" si="141"/>
        <v>IM.IC.IT.051912.01</v>
      </c>
      <c r="V905" s="59"/>
      <c r="W905" s="60" t="str">
        <f t="shared" si="142"/>
        <v>GE.IC.IT.051912.01</v>
      </c>
      <c r="AH905" s="35" t="s">
        <v>3207</v>
      </c>
      <c r="AI905" s="35">
        <v>1500</v>
      </c>
    </row>
    <row r="906" spans="1:35" s="35" customFormat="1" ht="15">
      <c r="A906" s="35" t="s">
        <v>2189</v>
      </c>
      <c r="C906" s="38" t="s">
        <v>4265</v>
      </c>
      <c r="E906" s="38" t="s">
        <v>4345</v>
      </c>
      <c r="F906" s="35" t="s">
        <v>3747</v>
      </c>
      <c r="G906" s="35" t="s">
        <v>3680</v>
      </c>
      <c r="H906" s="38" t="s">
        <v>4335</v>
      </c>
      <c r="I906" s="35" t="s">
        <v>3680</v>
      </c>
      <c r="J906" s="39" t="str">
        <f t="shared" si="135"/>
        <v>IC.IT.051913</v>
      </c>
      <c r="K906" s="38" t="s">
        <v>3298</v>
      </c>
      <c r="L906" s="35" t="str">
        <f t="shared" si="136"/>
        <v>Coccyx</v>
      </c>
      <c r="M906" s="39" t="str">
        <f t="shared" si="137"/>
        <v>PI.IC.IT.051913.01</v>
      </c>
      <c r="N906" s="39"/>
      <c r="O906" s="39" t="str">
        <f t="shared" si="138"/>
        <v>PH.IC.IT.051913.01</v>
      </c>
      <c r="Q906" s="39" t="str">
        <f t="shared" si="139"/>
        <v>CL.IC.IT.051913.01</v>
      </c>
      <c r="R906" s="39"/>
      <c r="S906" s="39" t="str">
        <f t="shared" si="140"/>
        <v>DR.IC.IT.051913.01</v>
      </c>
      <c r="T906" s="39"/>
      <c r="U906" s="60" t="str">
        <f t="shared" si="141"/>
        <v>IM.IC.IT.051913.01</v>
      </c>
      <c r="V906" s="59"/>
      <c r="W906" s="60" t="str">
        <f t="shared" si="142"/>
        <v>GE.IC.IT.051913.01</v>
      </c>
      <c r="AH906" s="35" t="s">
        <v>3207</v>
      </c>
      <c r="AI906" s="35">
        <v>1500</v>
      </c>
    </row>
    <row r="907" spans="1:35" s="35" customFormat="1" ht="15">
      <c r="A907" s="35" t="s">
        <v>2189</v>
      </c>
      <c r="C907" s="38" t="s">
        <v>4265</v>
      </c>
      <c r="E907" s="38" t="s">
        <v>4345</v>
      </c>
      <c r="F907" s="35" t="s">
        <v>3747</v>
      </c>
      <c r="G907" s="35" t="s">
        <v>3681</v>
      </c>
      <c r="H907" s="38" t="s">
        <v>4336</v>
      </c>
      <c r="I907" s="35" t="s">
        <v>3681</v>
      </c>
      <c r="J907" s="39" t="str">
        <f t="shared" ref="J907:J970" si="143">CONCATENATE("IC.IT.",C907,E907,H907)</f>
        <v>IC.IT.051914</v>
      </c>
      <c r="K907" s="38" t="s">
        <v>3298</v>
      </c>
      <c r="L907" s="35" t="str">
        <f t="shared" si="136"/>
        <v>Scrotum</v>
      </c>
      <c r="M907" s="39" t="str">
        <f t="shared" si="137"/>
        <v>PI.IC.IT.051914.01</v>
      </c>
      <c r="N907" s="39"/>
      <c r="O907" s="39" t="str">
        <f t="shared" si="138"/>
        <v>PH.IC.IT.051914.01</v>
      </c>
      <c r="Q907" s="39" t="str">
        <f t="shared" si="139"/>
        <v>CL.IC.IT.051914.01</v>
      </c>
      <c r="R907" s="39"/>
      <c r="S907" s="39" t="str">
        <f t="shared" si="140"/>
        <v>DR.IC.IT.051914.01</v>
      </c>
      <c r="T907" s="39"/>
      <c r="U907" s="60" t="str">
        <f t="shared" si="141"/>
        <v>IM.IC.IT.051914.01</v>
      </c>
      <c r="V907" s="59"/>
      <c r="W907" s="60" t="str">
        <f t="shared" si="142"/>
        <v>GE.IC.IT.051914.01</v>
      </c>
      <c r="AH907" s="35" t="s">
        <v>3207</v>
      </c>
      <c r="AI907" s="35">
        <v>1500</v>
      </c>
    </row>
    <row r="908" spans="1:35" s="35" customFormat="1" ht="15">
      <c r="A908" s="35" t="s">
        <v>2189</v>
      </c>
      <c r="C908" s="38" t="s">
        <v>4265</v>
      </c>
      <c r="D908" s="35" t="s">
        <v>4381</v>
      </c>
      <c r="E908" s="38" t="s">
        <v>4362</v>
      </c>
      <c r="F908" s="35" t="s">
        <v>3748</v>
      </c>
      <c r="G908" s="35" t="s">
        <v>3683</v>
      </c>
      <c r="H908" s="38" t="s">
        <v>4340</v>
      </c>
      <c r="I908" s="35" t="s">
        <v>3684</v>
      </c>
      <c r="J908" s="39" t="str">
        <f t="shared" si="143"/>
        <v>IC.IT.052015</v>
      </c>
      <c r="K908" s="38" t="s">
        <v>3298</v>
      </c>
      <c r="L908" s="35" t="str">
        <f t="shared" si="136"/>
        <v>Shoulder, right</v>
      </c>
      <c r="M908" s="39" t="str">
        <f t="shared" si="137"/>
        <v>PI.IC.IT.052015.01</v>
      </c>
      <c r="N908" s="39"/>
      <c r="O908" s="39" t="str">
        <f t="shared" si="138"/>
        <v>PH.IC.IT.052015.01</v>
      </c>
      <c r="Q908" s="39" t="str">
        <f t="shared" si="139"/>
        <v>CL.IC.IT.052015.01</v>
      </c>
      <c r="R908" s="39"/>
      <c r="S908" s="39" t="str">
        <f t="shared" si="140"/>
        <v>DR.IC.IT.052015.01</v>
      </c>
      <c r="T908" s="39"/>
      <c r="U908" s="60" t="str">
        <f t="shared" si="141"/>
        <v>IM.IC.IT.052015.01</v>
      </c>
      <c r="V908" s="59"/>
      <c r="W908" s="60" t="str">
        <f t="shared" si="142"/>
        <v>GE.IC.IT.052015.01</v>
      </c>
      <c r="AH908" s="35" t="s">
        <v>3207</v>
      </c>
      <c r="AI908" s="35">
        <v>1500</v>
      </c>
    </row>
    <row r="909" spans="1:35" s="35" customFormat="1" ht="15">
      <c r="A909" s="35" t="s">
        <v>2189</v>
      </c>
      <c r="C909" s="38" t="s">
        <v>4265</v>
      </c>
      <c r="E909" s="38" t="s">
        <v>4362</v>
      </c>
      <c r="F909" s="35" t="s">
        <v>3748</v>
      </c>
      <c r="G909" s="35" t="s">
        <v>3685</v>
      </c>
      <c r="H909" s="38" t="s">
        <v>4341</v>
      </c>
      <c r="I909" s="35" t="s">
        <v>3686</v>
      </c>
      <c r="J909" s="39" t="str">
        <f t="shared" si="143"/>
        <v>IC.IT.052016</v>
      </c>
      <c r="K909" s="38" t="s">
        <v>3298</v>
      </c>
      <c r="L909" s="35" t="str">
        <f t="shared" si="136"/>
        <v>Shoulder, left</v>
      </c>
      <c r="M909" s="39" t="str">
        <f t="shared" si="137"/>
        <v>PI.IC.IT.052016.01</v>
      </c>
      <c r="N909" s="39"/>
      <c r="O909" s="39" t="str">
        <f t="shared" si="138"/>
        <v>PH.IC.IT.052016.01</v>
      </c>
      <c r="Q909" s="39" t="str">
        <f t="shared" si="139"/>
        <v>CL.IC.IT.052016.01</v>
      </c>
      <c r="R909" s="39"/>
      <c r="S909" s="39" t="str">
        <f t="shared" si="140"/>
        <v>DR.IC.IT.052016.01</v>
      </c>
      <c r="T909" s="39"/>
      <c r="U909" s="60" t="str">
        <f t="shared" si="141"/>
        <v>IM.IC.IT.052016.01</v>
      </c>
      <c r="V909" s="59"/>
      <c r="W909" s="60" t="str">
        <f t="shared" si="142"/>
        <v>GE.IC.IT.052016.01</v>
      </c>
      <c r="AH909" s="35" t="s">
        <v>3207</v>
      </c>
      <c r="AI909" s="35">
        <v>1500</v>
      </c>
    </row>
    <row r="910" spans="1:35" s="35" customFormat="1" ht="15">
      <c r="A910" s="35" t="s">
        <v>2189</v>
      </c>
      <c r="C910" s="38" t="s">
        <v>4265</v>
      </c>
      <c r="E910" s="38" t="s">
        <v>4362</v>
      </c>
      <c r="F910" s="35" t="s">
        <v>3748</v>
      </c>
      <c r="G910" s="35" t="s">
        <v>3687</v>
      </c>
      <c r="H910" s="38" t="s">
        <v>4342</v>
      </c>
      <c r="I910" s="35" t="s">
        <v>3688</v>
      </c>
      <c r="J910" s="39" t="str">
        <f t="shared" si="143"/>
        <v>IC.IT.052017</v>
      </c>
      <c r="K910" s="38" t="s">
        <v>3298</v>
      </c>
      <c r="L910" s="35" t="str">
        <f t="shared" ref="L910:L973" si="144">G910</f>
        <v>Clavicle, right</v>
      </c>
      <c r="M910" s="39" t="str">
        <f t="shared" ref="M910:M973" si="145">CONCATENATE("PI.",J910,".",K910)</f>
        <v>PI.IC.IT.052017.01</v>
      </c>
      <c r="N910" s="39"/>
      <c r="O910" s="39" t="str">
        <f t="shared" ref="O910:O973" si="146">CONCATENATE("PH.",J910,".",K910)</f>
        <v>PH.IC.IT.052017.01</v>
      </c>
      <c r="Q910" s="39" t="str">
        <f t="shared" ref="Q910:Q973" si="147">CONCATENATE("CL.",J910,".",K910)</f>
        <v>CL.IC.IT.052017.01</v>
      </c>
      <c r="R910" s="39"/>
      <c r="S910" s="39" t="str">
        <f t="shared" si="140"/>
        <v>DR.IC.IT.052017.01</v>
      </c>
      <c r="T910" s="39"/>
      <c r="U910" s="60" t="str">
        <f t="shared" si="141"/>
        <v>IM.IC.IT.052017.01</v>
      </c>
      <c r="V910" s="59"/>
      <c r="W910" s="60" t="str">
        <f t="shared" si="142"/>
        <v>GE.IC.IT.052017.01</v>
      </c>
      <c r="AH910" s="35" t="s">
        <v>3207</v>
      </c>
      <c r="AI910" s="35">
        <v>1500</v>
      </c>
    </row>
    <row r="911" spans="1:35" s="35" customFormat="1" ht="15">
      <c r="A911" s="35" t="s">
        <v>2189</v>
      </c>
      <c r="C911" s="38" t="s">
        <v>4265</v>
      </c>
      <c r="E911" s="38" t="s">
        <v>4362</v>
      </c>
      <c r="F911" s="35" t="s">
        <v>3748</v>
      </c>
      <c r="G911" s="35" t="s">
        <v>3689</v>
      </c>
      <c r="H911" s="38" t="s">
        <v>4343</v>
      </c>
      <c r="I911" s="35" t="s">
        <v>3690</v>
      </c>
      <c r="J911" s="39" t="str">
        <f t="shared" si="143"/>
        <v>IC.IT.052018</v>
      </c>
      <c r="K911" s="38" t="s">
        <v>3298</v>
      </c>
      <c r="L911" s="35" t="str">
        <f t="shared" si="144"/>
        <v>Clavicle, left</v>
      </c>
      <c r="M911" s="39" t="str">
        <f t="shared" si="145"/>
        <v>PI.IC.IT.052018.01</v>
      </c>
      <c r="N911" s="39"/>
      <c r="O911" s="39" t="str">
        <f t="shared" si="146"/>
        <v>PH.IC.IT.052018.01</v>
      </c>
      <c r="Q911" s="39" t="str">
        <f t="shared" si="147"/>
        <v>CL.IC.IT.052018.01</v>
      </c>
      <c r="R911" s="39"/>
      <c r="S911" s="39" t="str">
        <f t="shared" ref="S911:S974" si="148">CONCATENATE("DR.",J911,".",K911)</f>
        <v>DR.IC.IT.052018.01</v>
      </c>
      <c r="T911" s="39"/>
      <c r="U911" s="60" t="str">
        <f t="shared" ref="U911:U974" si="149">CONCATENATE("IM.",J911, ".",K911)</f>
        <v>IM.IC.IT.052018.01</v>
      </c>
      <c r="V911" s="59"/>
      <c r="W911" s="60" t="str">
        <f t="shared" ref="W911:W974" si="150">CONCATENATE("GE.",J911, ".",K911)</f>
        <v>GE.IC.IT.052018.01</v>
      </c>
      <c r="AH911" s="35" t="s">
        <v>3207</v>
      </c>
      <c r="AI911" s="35">
        <v>1500</v>
      </c>
    </row>
    <row r="912" spans="1:35" s="35" customFormat="1" ht="15">
      <c r="A912" s="35" t="s">
        <v>2189</v>
      </c>
      <c r="C912" s="38" t="s">
        <v>4265</v>
      </c>
      <c r="E912" s="38" t="s">
        <v>4362</v>
      </c>
      <c r="F912" s="35" t="s">
        <v>3748</v>
      </c>
      <c r="G912" s="35" t="s">
        <v>3691</v>
      </c>
      <c r="H912" s="38" t="s">
        <v>4345</v>
      </c>
      <c r="I912" s="35" t="s">
        <v>3692</v>
      </c>
      <c r="J912" s="39" t="str">
        <f t="shared" si="143"/>
        <v>IC.IT.052019</v>
      </c>
      <c r="K912" s="38" t="s">
        <v>3298</v>
      </c>
      <c r="L912" s="35" t="str">
        <f t="shared" si="144"/>
        <v>Breast, right</v>
      </c>
      <c r="M912" s="39" t="str">
        <f t="shared" si="145"/>
        <v>PI.IC.IT.052019.01</v>
      </c>
      <c r="N912" s="39"/>
      <c r="O912" s="39" t="str">
        <f t="shared" si="146"/>
        <v>PH.IC.IT.052019.01</v>
      </c>
      <c r="Q912" s="39" t="str">
        <f t="shared" si="147"/>
        <v>CL.IC.IT.052019.01</v>
      </c>
      <c r="R912" s="39"/>
      <c r="S912" s="39" t="str">
        <f t="shared" si="148"/>
        <v>DR.IC.IT.052019.01</v>
      </c>
      <c r="T912" s="39"/>
      <c r="U912" s="60" t="str">
        <f t="shared" si="149"/>
        <v>IM.IC.IT.052019.01</v>
      </c>
      <c r="V912" s="59"/>
      <c r="W912" s="60" t="str">
        <f t="shared" si="150"/>
        <v>GE.IC.IT.052019.01</v>
      </c>
      <c r="AH912" s="35" t="s">
        <v>3207</v>
      </c>
      <c r="AI912" s="35">
        <v>1500</v>
      </c>
    </row>
    <row r="913" spans="1:35" s="35" customFormat="1" ht="15">
      <c r="A913" s="35" t="s">
        <v>2189</v>
      </c>
      <c r="C913" s="38" t="s">
        <v>4265</v>
      </c>
      <c r="E913" s="38" t="s">
        <v>4362</v>
      </c>
      <c r="F913" s="35" t="s">
        <v>3748</v>
      </c>
      <c r="G913" s="35" t="s">
        <v>3693</v>
      </c>
      <c r="H913" s="38" t="s">
        <v>4362</v>
      </c>
      <c r="I913" s="35" t="s">
        <v>3694</v>
      </c>
      <c r="J913" s="39" t="str">
        <f t="shared" si="143"/>
        <v>IC.IT.052020</v>
      </c>
      <c r="K913" s="38" t="s">
        <v>3298</v>
      </c>
      <c r="L913" s="35" t="str">
        <f t="shared" si="144"/>
        <v>Breast, left</v>
      </c>
      <c r="M913" s="39" t="str">
        <f t="shared" si="145"/>
        <v>PI.IC.IT.052020.01</v>
      </c>
      <c r="N913" s="39"/>
      <c r="O913" s="39" t="str">
        <f t="shared" si="146"/>
        <v>PH.IC.IT.052020.01</v>
      </c>
      <c r="Q913" s="39" t="str">
        <f t="shared" si="147"/>
        <v>CL.IC.IT.052020.01</v>
      </c>
      <c r="R913" s="39"/>
      <c r="S913" s="39" t="str">
        <f t="shared" si="148"/>
        <v>DR.IC.IT.052020.01</v>
      </c>
      <c r="T913" s="39"/>
      <c r="U913" s="60" t="str">
        <f t="shared" si="149"/>
        <v>IM.IC.IT.052020.01</v>
      </c>
      <c r="V913" s="59"/>
      <c r="W913" s="60" t="str">
        <f t="shared" si="150"/>
        <v>GE.IC.IT.052020.01</v>
      </c>
      <c r="AH913" s="35" t="s">
        <v>3207</v>
      </c>
      <c r="AI913" s="35">
        <v>1500</v>
      </c>
    </row>
    <row r="914" spans="1:35" s="35" customFormat="1" ht="15">
      <c r="A914" s="35" t="s">
        <v>2189</v>
      </c>
      <c r="C914" s="38" t="s">
        <v>4265</v>
      </c>
      <c r="E914" s="38" t="s">
        <v>4362</v>
      </c>
      <c r="F914" s="35" t="s">
        <v>3748</v>
      </c>
      <c r="G914" s="35" t="s">
        <v>3695</v>
      </c>
      <c r="H914" s="38" t="s">
        <v>4363</v>
      </c>
      <c r="I914" s="35" t="s">
        <v>3695</v>
      </c>
      <c r="J914" s="39" t="str">
        <f t="shared" si="143"/>
        <v>IC.IT.052021</v>
      </c>
      <c r="K914" s="38" t="s">
        <v>3298</v>
      </c>
      <c r="L914" s="35" t="str">
        <f t="shared" si="144"/>
        <v>Sternum</v>
      </c>
      <c r="M914" s="39" t="str">
        <f t="shared" si="145"/>
        <v>PI.IC.IT.052021.01</v>
      </c>
      <c r="N914" s="39"/>
      <c r="O914" s="39" t="str">
        <f t="shared" si="146"/>
        <v>PH.IC.IT.052021.01</v>
      </c>
      <c r="Q914" s="39" t="str">
        <f t="shared" si="147"/>
        <v>CL.IC.IT.052021.01</v>
      </c>
      <c r="R914" s="39"/>
      <c r="S914" s="39" t="str">
        <f t="shared" si="148"/>
        <v>DR.IC.IT.052021.01</v>
      </c>
      <c r="T914" s="39"/>
      <c r="U914" s="60" t="str">
        <f t="shared" si="149"/>
        <v>IM.IC.IT.052021.01</v>
      </c>
      <c r="V914" s="59"/>
      <c r="W914" s="60" t="str">
        <f t="shared" si="150"/>
        <v>GE.IC.IT.052021.01</v>
      </c>
      <c r="AH914" s="35" t="s">
        <v>3207</v>
      </c>
      <c r="AI914" s="35">
        <v>1500</v>
      </c>
    </row>
    <row r="915" spans="1:35" s="35" customFormat="1" ht="15">
      <c r="A915" s="35" t="s">
        <v>2189</v>
      </c>
      <c r="C915" s="38" t="s">
        <v>4265</v>
      </c>
      <c r="E915" s="38" t="s">
        <v>4362</v>
      </c>
      <c r="F915" s="35" t="s">
        <v>3748</v>
      </c>
      <c r="G915" s="35" t="s">
        <v>3696</v>
      </c>
      <c r="H915" s="38" t="s">
        <v>4364</v>
      </c>
      <c r="I915" s="35" t="s">
        <v>3697</v>
      </c>
      <c r="J915" s="39" t="str">
        <f t="shared" si="143"/>
        <v>IC.IT.052022</v>
      </c>
      <c r="K915" s="38" t="s">
        <v>3298</v>
      </c>
      <c r="L915" s="35" t="str">
        <f t="shared" si="144"/>
        <v>Chest, right</v>
      </c>
      <c r="M915" s="39" t="str">
        <f t="shared" si="145"/>
        <v>PI.IC.IT.052022.01</v>
      </c>
      <c r="N915" s="39"/>
      <c r="O915" s="39" t="str">
        <f t="shared" si="146"/>
        <v>PH.IC.IT.052022.01</v>
      </c>
      <c r="Q915" s="39" t="str">
        <f t="shared" si="147"/>
        <v>CL.IC.IT.052022.01</v>
      </c>
      <c r="R915" s="39"/>
      <c r="S915" s="39" t="str">
        <f t="shared" si="148"/>
        <v>DR.IC.IT.052022.01</v>
      </c>
      <c r="T915" s="39"/>
      <c r="U915" s="60" t="str">
        <f t="shared" si="149"/>
        <v>IM.IC.IT.052022.01</v>
      </c>
      <c r="V915" s="59"/>
      <c r="W915" s="60" t="str">
        <f t="shared" si="150"/>
        <v>GE.IC.IT.052022.01</v>
      </c>
      <c r="AH915" s="35" t="s">
        <v>3207</v>
      </c>
      <c r="AI915" s="35">
        <v>1500</v>
      </c>
    </row>
    <row r="916" spans="1:35" s="35" customFormat="1" ht="15">
      <c r="A916" s="35" t="s">
        <v>2189</v>
      </c>
      <c r="C916" s="38" t="s">
        <v>4265</v>
      </c>
      <c r="E916" s="38" t="s">
        <v>4362</v>
      </c>
      <c r="F916" s="35" t="s">
        <v>3748</v>
      </c>
      <c r="G916" s="35" t="s">
        <v>3698</v>
      </c>
      <c r="H916" s="38" t="s">
        <v>4365</v>
      </c>
      <c r="I916" s="35" t="s">
        <v>3699</v>
      </c>
      <c r="J916" s="39" t="str">
        <f t="shared" si="143"/>
        <v>IC.IT.052023</v>
      </c>
      <c r="K916" s="38" t="s">
        <v>3298</v>
      </c>
      <c r="L916" s="35" t="str">
        <f t="shared" si="144"/>
        <v>Chest, left</v>
      </c>
      <c r="M916" s="39" t="str">
        <f t="shared" si="145"/>
        <v>PI.IC.IT.052023.01</v>
      </c>
      <c r="N916" s="39"/>
      <c r="O916" s="39" t="str">
        <f t="shared" si="146"/>
        <v>PH.IC.IT.052023.01</v>
      </c>
      <c r="Q916" s="39" t="str">
        <f t="shared" si="147"/>
        <v>CL.IC.IT.052023.01</v>
      </c>
      <c r="R916" s="39"/>
      <c r="S916" s="39" t="str">
        <f t="shared" si="148"/>
        <v>DR.IC.IT.052023.01</v>
      </c>
      <c r="T916" s="39"/>
      <c r="U916" s="60" t="str">
        <f t="shared" si="149"/>
        <v>IM.IC.IT.052023.01</v>
      </c>
      <c r="V916" s="59"/>
      <c r="W916" s="60" t="str">
        <f t="shared" si="150"/>
        <v>GE.IC.IT.052023.01</v>
      </c>
      <c r="AH916" s="35" t="s">
        <v>3207</v>
      </c>
      <c r="AI916" s="35">
        <v>1500</v>
      </c>
    </row>
    <row r="917" spans="1:35" s="35" customFormat="1" ht="15">
      <c r="A917" s="35" t="s">
        <v>2189</v>
      </c>
      <c r="C917" s="38" t="s">
        <v>4265</v>
      </c>
      <c r="E917" s="38" t="s">
        <v>4362</v>
      </c>
      <c r="F917" s="35" t="s">
        <v>3748</v>
      </c>
      <c r="G917" s="35" t="s">
        <v>739</v>
      </c>
      <c r="H917" s="38" t="s">
        <v>4366</v>
      </c>
      <c r="I917" s="35" t="s">
        <v>739</v>
      </c>
      <c r="J917" s="39" t="str">
        <f t="shared" si="143"/>
        <v>IC.IT.052024</v>
      </c>
      <c r="K917" s="38" t="s">
        <v>3298</v>
      </c>
      <c r="L917" s="35" t="str">
        <f t="shared" si="144"/>
        <v>Chest</v>
      </c>
      <c r="M917" s="39" t="str">
        <f t="shared" si="145"/>
        <v>PI.IC.IT.052024.01</v>
      </c>
      <c r="N917" s="39"/>
      <c r="O917" s="39" t="str">
        <f t="shared" si="146"/>
        <v>PH.IC.IT.052024.01</v>
      </c>
      <c r="Q917" s="39" t="str">
        <f t="shared" si="147"/>
        <v>CL.IC.IT.052024.01</v>
      </c>
      <c r="R917" s="39"/>
      <c r="S917" s="39" t="str">
        <f t="shared" si="148"/>
        <v>DR.IC.IT.052024.01</v>
      </c>
      <c r="T917" s="39"/>
      <c r="U917" s="60" t="str">
        <f t="shared" si="149"/>
        <v>IM.IC.IT.052024.01</v>
      </c>
      <c r="V917" s="59"/>
      <c r="W917" s="60" t="str">
        <f t="shared" si="150"/>
        <v>GE.IC.IT.052024.01</v>
      </c>
      <c r="AH917" s="35" t="s">
        <v>3207</v>
      </c>
      <c r="AI917" s="35">
        <v>1500</v>
      </c>
    </row>
    <row r="918" spans="1:35" s="35" customFormat="1" ht="15">
      <c r="A918" s="35" t="s">
        <v>2189</v>
      </c>
      <c r="C918" s="38" t="s">
        <v>4265</v>
      </c>
      <c r="E918" s="38" t="s">
        <v>4362</v>
      </c>
      <c r="F918" s="35" t="s">
        <v>3748</v>
      </c>
      <c r="G918" s="35" t="s">
        <v>3700</v>
      </c>
      <c r="H918" s="38" t="s">
        <v>4367</v>
      </c>
      <c r="I918" s="35" t="s">
        <v>3701</v>
      </c>
      <c r="J918" s="39" t="str">
        <f t="shared" si="143"/>
        <v>IC.IT.052025</v>
      </c>
      <c r="K918" s="38" t="s">
        <v>3298</v>
      </c>
      <c r="L918" s="35" t="str">
        <f t="shared" si="144"/>
        <v>Scapula, right</v>
      </c>
      <c r="M918" s="39" t="str">
        <f t="shared" si="145"/>
        <v>PI.IC.IT.052025.01</v>
      </c>
      <c r="N918" s="39"/>
      <c r="O918" s="39" t="str">
        <f t="shared" si="146"/>
        <v>PH.IC.IT.052025.01</v>
      </c>
      <c r="Q918" s="39" t="str">
        <f t="shared" si="147"/>
        <v>CL.IC.IT.052025.01</v>
      </c>
      <c r="R918" s="39"/>
      <c r="S918" s="39" t="str">
        <f t="shared" si="148"/>
        <v>DR.IC.IT.052025.01</v>
      </c>
      <c r="T918" s="39"/>
      <c r="U918" s="60" t="str">
        <f t="shared" si="149"/>
        <v>IM.IC.IT.052025.01</v>
      </c>
      <c r="V918" s="59"/>
      <c r="W918" s="60" t="str">
        <f t="shared" si="150"/>
        <v>GE.IC.IT.052025.01</v>
      </c>
      <c r="AH918" s="35" t="s">
        <v>3207</v>
      </c>
      <c r="AI918" s="35">
        <v>1500</v>
      </c>
    </row>
    <row r="919" spans="1:35" s="35" customFormat="1" ht="15">
      <c r="A919" s="35" t="s">
        <v>2189</v>
      </c>
      <c r="C919" s="38" t="s">
        <v>4265</v>
      </c>
      <c r="E919" s="38" t="s">
        <v>4362</v>
      </c>
      <c r="F919" s="35" t="s">
        <v>3748</v>
      </c>
      <c r="G919" s="35" t="s">
        <v>3702</v>
      </c>
      <c r="H919" s="38" t="s">
        <v>4368</v>
      </c>
      <c r="I919" s="35" t="s">
        <v>3703</v>
      </c>
      <c r="J919" s="39" t="str">
        <f t="shared" si="143"/>
        <v>IC.IT.052026</v>
      </c>
      <c r="K919" s="38" t="s">
        <v>3298</v>
      </c>
      <c r="L919" s="35" t="str">
        <f t="shared" si="144"/>
        <v>Scapula, left</v>
      </c>
      <c r="M919" s="39" t="str">
        <f t="shared" si="145"/>
        <v>PI.IC.IT.052026.01</v>
      </c>
      <c r="N919" s="39"/>
      <c r="O919" s="39" t="str">
        <f t="shared" si="146"/>
        <v>PH.IC.IT.052026.01</v>
      </c>
      <c r="Q919" s="39" t="str">
        <f t="shared" si="147"/>
        <v>CL.IC.IT.052026.01</v>
      </c>
      <c r="R919" s="39"/>
      <c r="S919" s="39" t="str">
        <f t="shared" si="148"/>
        <v>DR.IC.IT.052026.01</v>
      </c>
      <c r="T919" s="39"/>
      <c r="U919" s="60" t="str">
        <f t="shared" si="149"/>
        <v>IM.IC.IT.052026.01</v>
      </c>
      <c r="V919" s="59"/>
      <c r="W919" s="60" t="str">
        <f t="shared" si="150"/>
        <v>GE.IC.IT.052026.01</v>
      </c>
      <c r="AH919" s="35" t="s">
        <v>3207</v>
      </c>
      <c r="AI919" s="35">
        <v>1500</v>
      </c>
    </row>
    <row r="920" spans="1:35" s="35" customFormat="1" ht="15">
      <c r="A920" s="35" t="s">
        <v>2189</v>
      </c>
      <c r="C920" s="38" t="s">
        <v>4265</v>
      </c>
      <c r="E920" s="38" t="s">
        <v>4362</v>
      </c>
      <c r="F920" s="35" t="s">
        <v>3748</v>
      </c>
      <c r="G920" s="35" t="s">
        <v>1274</v>
      </c>
      <c r="H920" s="38" t="s">
        <v>4369</v>
      </c>
      <c r="I920" s="35" t="s">
        <v>1274</v>
      </c>
      <c r="J920" s="39" t="str">
        <f t="shared" si="143"/>
        <v>IC.IT.052027</v>
      </c>
      <c r="K920" s="38" t="s">
        <v>3298</v>
      </c>
      <c r="L920" s="35" t="str">
        <f t="shared" si="144"/>
        <v>Lumbar</v>
      </c>
      <c r="M920" s="39" t="str">
        <f t="shared" si="145"/>
        <v>PI.IC.IT.052027.01</v>
      </c>
      <c r="N920" s="39"/>
      <c r="O920" s="39" t="str">
        <f t="shared" si="146"/>
        <v>PH.IC.IT.052027.01</v>
      </c>
      <c r="Q920" s="39" t="str">
        <f t="shared" si="147"/>
        <v>CL.IC.IT.052027.01</v>
      </c>
      <c r="R920" s="39"/>
      <c r="S920" s="39" t="str">
        <f t="shared" si="148"/>
        <v>DR.IC.IT.052027.01</v>
      </c>
      <c r="T920" s="39"/>
      <c r="U920" s="60" t="str">
        <f t="shared" si="149"/>
        <v>IM.IC.IT.052027.01</v>
      </c>
      <c r="V920" s="59"/>
      <c r="W920" s="60" t="str">
        <f t="shared" si="150"/>
        <v>GE.IC.IT.052027.01</v>
      </c>
      <c r="AH920" s="35" t="s">
        <v>3207</v>
      </c>
      <c r="AI920" s="35">
        <v>1500</v>
      </c>
    </row>
    <row r="921" spans="1:35" s="35" customFormat="1" ht="15">
      <c r="A921" s="35" t="s">
        <v>2189</v>
      </c>
      <c r="C921" s="38" t="s">
        <v>4265</v>
      </c>
      <c r="E921" s="38" t="s">
        <v>4362</v>
      </c>
      <c r="F921" s="35" t="s">
        <v>3748</v>
      </c>
      <c r="G921" s="35" t="s">
        <v>3704</v>
      </c>
      <c r="H921" s="38" t="s">
        <v>4370</v>
      </c>
      <c r="I921" s="35" t="s">
        <v>1543</v>
      </c>
      <c r="J921" s="39" t="str">
        <f t="shared" si="143"/>
        <v>IC.IT.052028</v>
      </c>
      <c r="K921" s="38" t="s">
        <v>3298</v>
      </c>
      <c r="L921" s="35" t="str">
        <f t="shared" si="144"/>
        <v>Spine:  specify</v>
      </c>
      <c r="M921" s="39" t="str">
        <f t="shared" si="145"/>
        <v>PI.IC.IT.052028.01</v>
      </c>
      <c r="N921" s="39"/>
      <c r="O921" s="39" t="str">
        <f t="shared" si="146"/>
        <v>PH.IC.IT.052028.01</v>
      </c>
      <c r="Q921" s="39" t="str">
        <f t="shared" si="147"/>
        <v>CL.IC.IT.052028.01</v>
      </c>
      <c r="R921" s="39"/>
      <c r="S921" s="39" t="str">
        <f t="shared" si="148"/>
        <v>DR.IC.IT.052028.01</v>
      </c>
      <c r="T921" s="39"/>
      <c r="U921" s="60" t="str">
        <f t="shared" si="149"/>
        <v>IM.IC.IT.052028.01</v>
      </c>
      <c r="V921" s="59"/>
      <c r="W921" s="60" t="str">
        <f t="shared" si="150"/>
        <v>GE.IC.IT.052028.01</v>
      </c>
      <c r="AH921" s="35" t="s">
        <v>3207</v>
      </c>
      <c r="AI921" s="35">
        <v>1500</v>
      </c>
    </row>
    <row r="922" spans="1:35" s="35" customFormat="1" ht="15">
      <c r="A922" s="35" t="s">
        <v>2189</v>
      </c>
      <c r="C922" s="38" t="s">
        <v>4265</v>
      </c>
      <c r="E922" s="38" t="s">
        <v>4362</v>
      </c>
      <c r="F922" s="35" t="s">
        <v>3748</v>
      </c>
      <c r="G922" s="35" t="s">
        <v>4359</v>
      </c>
      <c r="H922" s="38" t="s">
        <v>4372</v>
      </c>
      <c r="I922" s="35" t="s">
        <v>4359</v>
      </c>
      <c r="J922" s="39" t="str">
        <f t="shared" si="143"/>
        <v>IC.IT.052029</v>
      </c>
      <c r="K922" s="38" t="s">
        <v>3298</v>
      </c>
      <c r="L922" s="35" t="str">
        <f t="shared" si="144"/>
        <v>Midline</v>
      </c>
      <c r="M922" s="39" t="str">
        <f t="shared" si="145"/>
        <v>PI.IC.IT.052029.01</v>
      </c>
      <c r="N922" s="39"/>
      <c r="O922" s="39" t="str">
        <f t="shared" si="146"/>
        <v>PH.IC.IT.052029.01</v>
      </c>
      <c r="Q922" s="39" t="str">
        <f t="shared" si="147"/>
        <v>CL.IC.IT.052029.01</v>
      </c>
      <c r="R922" s="39"/>
      <c r="S922" s="39" t="str">
        <f t="shared" si="148"/>
        <v>DR.IC.IT.052029.01</v>
      </c>
      <c r="T922" s="39"/>
      <c r="U922" s="60" t="str">
        <f t="shared" si="149"/>
        <v>IM.IC.IT.052029.01</v>
      </c>
      <c r="V922" s="59"/>
      <c r="W922" s="60" t="str">
        <f t="shared" si="150"/>
        <v>GE.IC.IT.052029.01</v>
      </c>
      <c r="Y922" s="35">
        <v>168</v>
      </c>
      <c r="AH922" s="35" t="s">
        <v>3207</v>
      </c>
      <c r="AI922" s="35">
        <v>1500</v>
      </c>
    </row>
    <row r="923" spans="1:35" s="35" customFormat="1" ht="15">
      <c r="A923" s="35" t="s">
        <v>4321</v>
      </c>
      <c r="C923" s="38" t="s">
        <v>4350</v>
      </c>
      <c r="E923" s="38" t="s">
        <v>4362</v>
      </c>
      <c r="F923" s="35" t="s">
        <v>4418</v>
      </c>
      <c r="G923" s="35" t="s">
        <v>4382</v>
      </c>
      <c r="H923" s="38" t="s">
        <v>4383</v>
      </c>
      <c r="I923" s="35" t="s">
        <v>4382</v>
      </c>
      <c r="J923" s="39" t="str">
        <f t="shared" si="143"/>
        <v>IC.IT.052030</v>
      </c>
      <c r="K923" s="38" t="s">
        <v>3298</v>
      </c>
      <c r="L923" s="35" t="str">
        <f t="shared" si="144"/>
        <v>Back</v>
      </c>
      <c r="M923" s="39" t="str">
        <f t="shared" si="145"/>
        <v>PI.IC.IT.052030.01</v>
      </c>
      <c r="N923" s="39"/>
      <c r="O923" s="39" t="str">
        <f t="shared" si="146"/>
        <v>PH.IC.IT.052030.01</v>
      </c>
      <c r="Q923" s="39" t="str">
        <f t="shared" si="147"/>
        <v>CL.IC.IT.052030.01</v>
      </c>
      <c r="R923" s="39"/>
      <c r="S923" s="39" t="str">
        <f t="shared" si="148"/>
        <v>DR.IC.IT.052030.01</v>
      </c>
      <c r="T923" s="39"/>
      <c r="U923" s="60" t="str">
        <f t="shared" si="149"/>
        <v>IM.IC.IT.052030.01</v>
      </c>
      <c r="V923" s="59"/>
      <c r="W923" s="60" t="str">
        <f t="shared" si="150"/>
        <v>GE.IC.IT.052030.01</v>
      </c>
      <c r="AH923" s="35" t="s">
        <v>3207</v>
      </c>
      <c r="AI923" s="35">
        <v>1500</v>
      </c>
    </row>
    <row r="924" spans="1:35" s="35" customFormat="1" ht="15">
      <c r="A924" s="35" t="s">
        <v>2189</v>
      </c>
      <c r="C924" s="38" t="s">
        <v>4265</v>
      </c>
      <c r="D924" s="35" t="s">
        <v>4384</v>
      </c>
      <c r="E924" s="38" t="s">
        <v>4363</v>
      </c>
      <c r="F924" s="35" t="s">
        <v>3749</v>
      </c>
      <c r="G924" s="35" t="s">
        <v>3707</v>
      </c>
      <c r="H924" s="38" t="s">
        <v>3298</v>
      </c>
      <c r="I924" s="35" t="s">
        <v>3708</v>
      </c>
      <c r="J924" s="39" t="str">
        <f t="shared" si="143"/>
        <v>IC.IT.052101</v>
      </c>
      <c r="K924" s="38" t="s">
        <v>3298</v>
      </c>
      <c r="L924" s="35" t="str">
        <f t="shared" si="144"/>
        <v>Closed surgical incision</v>
      </c>
      <c r="M924" s="39" t="str">
        <f t="shared" si="145"/>
        <v>PI.IC.IT.052101.01</v>
      </c>
      <c r="N924" s="39"/>
      <c r="O924" s="39" t="str">
        <f t="shared" si="146"/>
        <v>PH.IC.IT.052101.01</v>
      </c>
      <c r="Q924" s="39" t="str">
        <f t="shared" si="147"/>
        <v>CL.IC.IT.052101.01</v>
      </c>
      <c r="R924" s="39"/>
      <c r="S924" s="39" t="str">
        <f t="shared" si="148"/>
        <v>DR.IC.IT.052101.01</v>
      </c>
      <c r="T924" s="39"/>
      <c r="U924" s="60" t="str">
        <f t="shared" si="149"/>
        <v>IM.IC.IT.052101.01</v>
      </c>
      <c r="V924" s="59"/>
      <c r="W924" s="60" t="str">
        <f t="shared" si="150"/>
        <v>GE.IC.IT.052101.01</v>
      </c>
      <c r="AH924" s="35" t="s">
        <v>3207</v>
      </c>
      <c r="AI924" s="35">
        <v>1500</v>
      </c>
    </row>
    <row r="925" spans="1:35" s="35" customFormat="1" ht="15">
      <c r="A925" s="35" t="s">
        <v>2189</v>
      </c>
      <c r="C925" s="38" t="s">
        <v>4265</v>
      </c>
      <c r="E925" s="38" t="s">
        <v>4363</v>
      </c>
      <c r="F925" s="35" t="s">
        <v>3749</v>
      </c>
      <c r="G925" s="35" t="s">
        <v>3709</v>
      </c>
      <c r="H925" s="38" t="s">
        <v>3293</v>
      </c>
      <c r="I925" s="35" t="s">
        <v>3450</v>
      </c>
      <c r="J925" s="39" t="str">
        <f t="shared" si="143"/>
        <v>IC.IT.052102</v>
      </c>
      <c r="K925" s="38" t="s">
        <v>3298</v>
      </c>
      <c r="L925" s="35" t="str">
        <f t="shared" si="144"/>
        <v>Open surgical incision</v>
      </c>
      <c r="M925" s="39" t="str">
        <f t="shared" si="145"/>
        <v>PI.IC.IT.052102.01</v>
      </c>
      <c r="N925" s="39"/>
      <c r="O925" s="39" t="str">
        <f t="shared" si="146"/>
        <v>PH.IC.IT.052102.01</v>
      </c>
      <c r="Q925" s="39" t="str">
        <f t="shared" si="147"/>
        <v>CL.IC.IT.052102.01</v>
      </c>
      <c r="R925" s="39"/>
      <c r="S925" s="39" t="str">
        <f t="shared" si="148"/>
        <v>DR.IC.IT.052102.01</v>
      </c>
      <c r="T925" s="39"/>
      <c r="U925" s="60" t="str">
        <f t="shared" si="149"/>
        <v>IM.IC.IT.052102.01</v>
      </c>
      <c r="V925" s="59"/>
      <c r="W925" s="60" t="str">
        <f t="shared" si="150"/>
        <v>GE.IC.IT.052102.01</v>
      </c>
      <c r="AH925" s="35" t="s">
        <v>3207</v>
      </c>
      <c r="AI925" s="35">
        <v>1500</v>
      </c>
    </row>
    <row r="926" spans="1:35" s="35" customFormat="1" ht="15">
      <c r="A926" s="35" t="s">
        <v>2189</v>
      </c>
      <c r="C926" s="38" t="s">
        <v>4265</v>
      </c>
      <c r="E926" s="38" t="s">
        <v>4363</v>
      </c>
      <c r="F926" s="35" t="s">
        <v>3749</v>
      </c>
      <c r="G926" s="35" t="s">
        <v>3710</v>
      </c>
      <c r="H926" s="38" t="s">
        <v>4329</v>
      </c>
      <c r="I926" s="35" t="s">
        <v>3711</v>
      </c>
      <c r="J926" s="39" t="str">
        <f t="shared" si="143"/>
        <v>IC.IT.052103</v>
      </c>
      <c r="K926" s="38" t="s">
        <v>3298</v>
      </c>
      <c r="L926" s="35" t="str">
        <f t="shared" si="144"/>
        <v>Graft site</v>
      </c>
      <c r="M926" s="39" t="str">
        <f t="shared" si="145"/>
        <v>PI.IC.IT.052103.01</v>
      </c>
      <c r="N926" s="39"/>
      <c r="O926" s="39" t="str">
        <f t="shared" si="146"/>
        <v>PH.IC.IT.052103.01</v>
      </c>
      <c r="Q926" s="39" t="str">
        <f t="shared" si="147"/>
        <v>CL.IC.IT.052103.01</v>
      </c>
      <c r="R926" s="39"/>
      <c r="S926" s="39" t="str">
        <f t="shared" si="148"/>
        <v>DR.IC.IT.052103.01</v>
      </c>
      <c r="T926" s="39"/>
      <c r="U926" s="60" t="str">
        <f t="shared" si="149"/>
        <v>IM.IC.IT.052103.01</v>
      </c>
      <c r="V926" s="59"/>
      <c r="W926" s="60" t="str">
        <f t="shared" si="150"/>
        <v>GE.IC.IT.052103.01</v>
      </c>
      <c r="AH926" s="35" t="s">
        <v>3207</v>
      </c>
      <c r="AI926" s="35">
        <v>1500</v>
      </c>
    </row>
    <row r="927" spans="1:35" s="35" customFormat="1" ht="15">
      <c r="A927" s="35" t="s">
        <v>2189</v>
      </c>
      <c r="C927" s="38" t="s">
        <v>4265</v>
      </c>
      <c r="E927" s="38" t="s">
        <v>4363</v>
      </c>
      <c r="F927" s="35" t="s">
        <v>3749</v>
      </c>
      <c r="G927" s="35" t="s">
        <v>3712</v>
      </c>
      <c r="H927" s="38" t="s">
        <v>4308</v>
      </c>
      <c r="I927" s="35" t="s">
        <v>3713</v>
      </c>
      <c r="J927" s="39" t="str">
        <f t="shared" si="143"/>
        <v>IC.IT.052104</v>
      </c>
      <c r="K927" s="38" t="s">
        <v>3298</v>
      </c>
      <c r="L927" s="35" t="str">
        <f t="shared" si="144"/>
        <v>Donor site</v>
      </c>
      <c r="M927" s="39" t="str">
        <f t="shared" si="145"/>
        <v>PI.IC.IT.052104.01</v>
      </c>
      <c r="N927" s="39"/>
      <c r="O927" s="39" t="str">
        <f t="shared" si="146"/>
        <v>PH.IC.IT.052104.01</v>
      </c>
      <c r="Q927" s="39" t="str">
        <f t="shared" si="147"/>
        <v>CL.IC.IT.052104.01</v>
      </c>
      <c r="R927" s="39"/>
      <c r="S927" s="39" t="str">
        <f t="shared" si="148"/>
        <v>DR.IC.IT.052104.01</v>
      </c>
      <c r="T927" s="39"/>
      <c r="U927" s="60" t="str">
        <f t="shared" si="149"/>
        <v>IM.IC.IT.052104.01</v>
      </c>
      <c r="V927" s="59"/>
      <c r="W927" s="60" t="str">
        <f t="shared" si="150"/>
        <v>GE.IC.IT.052104.01</v>
      </c>
      <c r="AH927" s="35" t="s">
        <v>3207</v>
      </c>
      <c r="AI927" s="35">
        <v>1500</v>
      </c>
    </row>
    <row r="928" spans="1:35" s="35" customFormat="1" ht="15">
      <c r="A928" s="35" t="s">
        <v>2189</v>
      </c>
      <c r="C928" s="38" t="s">
        <v>4265</v>
      </c>
      <c r="D928" s="35" t="s">
        <v>4385</v>
      </c>
      <c r="E928" s="38" t="s">
        <v>4364</v>
      </c>
      <c r="F928" s="35" t="s">
        <v>4386</v>
      </c>
      <c r="G928" s="35" t="s">
        <v>4387</v>
      </c>
      <c r="H928" s="38" t="s">
        <v>3298</v>
      </c>
      <c r="I928" s="35" t="s">
        <v>4388</v>
      </c>
      <c r="J928" s="39" t="str">
        <f t="shared" si="143"/>
        <v>IC.IT.052201</v>
      </c>
      <c r="K928" s="38" t="s">
        <v>3298</v>
      </c>
      <c r="L928" s="35" t="str">
        <f t="shared" si="144"/>
        <v>Continuous</v>
      </c>
      <c r="M928" s="39" t="str">
        <f t="shared" si="145"/>
        <v>PI.IC.IT.052201.01</v>
      </c>
      <c r="N928" s="39"/>
      <c r="O928" s="39" t="str">
        <f t="shared" si="146"/>
        <v>PH.IC.IT.052201.01</v>
      </c>
      <c r="Q928" s="39" t="str">
        <f t="shared" si="147"/>
        <v>CL.IC.IT.052201.01</v>
      </c>
      <c r="R928" s="39"/>
      <c r="S928" s="39" t="str">
        <f t="shared" si="148"/>
        <v>DR.IC.IT.052201.01</v>
      </c>
      <c r="T928" s="39"/>
      <c r="U928" s="60" t="str">
        <f t="shared" si="149"/>
        <v>IM.IC.IT.052201.01</v>
      </c>
      <c r="V928" s="59"/>
      <c r="W928" s="60" t="str">
        <f t="shared" si="150"/>
        <v>GE.IC.IT.052201.01</v>
      </c>
      <c r="AF928" s="35" t="s">
        <v>3326</v>
      </c>
      <c r="AG928" s="35">
        <v>1246</v>
      </c>
      <c r="AH928" s="35" t="s">
        <v>3207</v>
      </c>
      <c r="AI928" s="35">
        <v>1500</v>
      </c>
    </row>
    <row r="929" spans="1:35" s="35" customFormat="1" ht="15">
      <c r="A929" s="35" t="s">
        <v>2189</v>
      </c>
      <c r="C929" s="38" t="s">
        <v>4265</v>
      </c>
      <c r="E929" s="38" t="s">
        <v>4364</v>
      </c>
      <c r="F929" s="35" t="s">
        <v>4386</v>
      </c>
      <c r="G929" s="35" t="s">
        <v>4389</v>
      </c>
      <c r="H929" s="38" t="s">
        <v>4306</v>
      </c>
      <c r="I929" s="35" t="s">
        <v>4390</v>
      </c>
      <c r="J929" s="39" t="str">
        <f t="shared" si="143"/>
        <v>IC.IT.052202</v>
      </c>
      <c r="K929" s="38" t="s">
        <v>3298</v>
      </c>
      <c r="L929" s="35" t="str">
        <f t="shared" si="144"/>
        <v>Intermittent</v>
      </c>
      <c r="M929" s="39" t="str">
        <f t="shared" si="145"/>
        <v>PI.IC.IT.052202.01</v>
      </c>
      <c r="N929" s="39"/>
      <c r="O929" s="39" t="str">
        <f t="shared" si="146"/>
        <v>PH.IC.IT.052202.01</v>
      </c>
      <c r="Q929" s="39" t="str">
        <f t="shared" si="147"/>
        <v>CL.IC.IT.052202.01</v>
      </c>
      <c r="R929" s="39"/>
      <c r="S929" s="39" t="str">
        <f t="shared" si="148"/>
        <v>DR.IC.IT.052202.01</v>
      </c>
      <c r="T929" s="39"/>
      <c r="U929" s="60" t="str">
        <f t="shared" si="149"/>
        <v>IM.IC.IT.052202.01</v>
      </c>
      <c r="V929" s="59"/>
      <c r="W929" s="60" t="str">
        <f t="shared" si="150"/>
        <v>GE.IC.IT.052202.01</v>
      </c>
      <c r="AF929" s="35" t="s">
        <v>3326</v>
      </c>
      <c r="AG929" s="35">
        <v>1246</v>
      </c>
      <c r="AH929" s="35" t="s">
        <v>3207</v>
      </c>
      <c r="AI929" s="35">
        <v>1500</v>
      </c>
    </row>
    <row r="930" spans="1:35" s="35" customFormat="1" ht="15">
      <c r="A930" s="35" t="s">
        <v>2189</v>
      </c>
      <c r="C930" s="38" t="s">
        <v>4265</v>
      </c>
      <c r="D930" s="35" t="s">
        <v>4391</v>
      </c>
      <c r="E930" s="38" t="s">
        <v>4392</v>
      </c>
      <c r="F930" s="35" t="s">
        <v>4386</v>
      </c>
      <c r="G930" s="35" t="s">
        <v>4393</v>
      </c>
      <c r="H930" s="38" t="s">
        <v>3298</v>
      </c>
      <c r="J930" s="39" t="str">
        <f t="shared" si="143"/>
        <v>IC.IT.052301</v>
      </c>
      <c r="K930" s="38" t="s">
        <v>3298</v>
      </c>
      <c r="L930" s="35" t="str">
        <f t="shared" si="144"/>
        <v>125 mmHg</v>
      </c>
      <c r="M930" s="39" t="str">
        <f t="shared" si="145"/>
        <v>PI.IC.IT.052301.01</v>
      </c>
      <c r="N930" s="39"/>
      <c r="O930" s="39" t="str">
        <f t="shared" si="146"/>
        <v>PH.IC.IT.052301.01</v>
      </c>
      <c r="Q930" s="39" t="str">
        <f t="shared" si="147"/>
        <v>CL.IC.IT.052301.01</v>
      </c>
      <c r="R930" s="39"/>
      <c r="S930" s="39" t="str">
        <f t="shared" si="148"/>
        <v>DR.IC.IT.052301.01</v>
      </c>
      <c r="T930" s="39"/>
      <c r="U930" s="60" t="str">
        <f t="shared" si="149"/>
        <v>IM.IC.IT.052301.01</v>
      </c>
      <c r="V930" s="59"/>
      <c r="W930" s="60" t="str">
        <f t="shared" si="150"/>
        <v>GE.IC.IT.052301.01</v>
      </c>
      <c r="AF930" s="35" t="s">
        <v>3326</v>
      </c>
      <c r="AG930" s="35">
        <v>1246</v>
      </c>
      <c r="AH930" s="35" t="s">
        <v>3207</v>
      </c>
      <c r="AI930" s="35">
        <v>1500</v>
      </c>
    </row>
    <row r="931" spans="1:35" s="35" customFormat="1" ht="15">
      <c r="A931" s="35" t="s">
        <v>2189</v>
      </c>
      <c r="C931" s="38" t="s">
        <v>4265</v>
      </c>
      <c r="E931" s="38" t="s">
        <v>4392</v>
      </c>
      <c r="F931" s="35" t="s">
        <v>4386</v>
      </c>
      <c r="G931" s="35" t="s">
        <v>4394</v>
      </c>
      <c r="H931" s="38" t="s">
        <v>4306</v>
      </c>
      <c r="J931" s="39" t="str">
        <f t="shared" si="143"/>
        <v>IC.IT.052302</v>
      </c>
      <c r="K931" s="38" t="s">
        <v>3298</v>
      </c>
      <c r="L931" s="35" t="str">
        <f t="shared" si="144"/>
        <v>75 mmHG</v>
      </c>
      <c r="M931" s="39" t="str">
        <f t="shared" si="145"/>
        <v>PI.IC.IT.052302.01</v>
      </c>
      <c r="N931" s="39"/>
      <c r="O931" s="39" t="str">
        <f t="shared" si="146"/>
        <v>PH.IC.IT.052302.01</v>
      </c>
      <c r="Q931" s="39" t="str">
        <f t="shared" si="147"/>
        <v>CL.IC.IT.052302.01</v>
      </c>
      <c r="R931" s="39"/>
      <c r="S931" s="39" t="str">
        <f t="shared" si="148"/>
        <v>DR.IC.IT.052302.01</v>
      </c>
      <c r="T931" s="39"/>
      <c r="U931" s="60" t="str">
        <f t="shared" si="149"/>
        <v>IM.IC.IT.052302.01</v>
      </c>
      <c r="V931" s="59"/>
      <c r="W931" s="60" t="str">
        <f t="shared" si="150"/>
        <v>GE.IC.IT.052302.01</v>
      </c>
      <c r="AF931" s="35" t="s">
        <v>3326</v>
      </c>
      <c r="AG931" s="35">
        <v>1246</v>
      </c>
      <c r="AH931" s="35" t="s">
        <v>3207</v>
      </c>
      <c r="AI931" s="35">
        <v>1500</v>
      </c>
    </row>
    <row r="932" spans="1:35" s="35" customFormat="1" ht="15">
      <c r="A932" s="35" t="s">
        <v>2189</v>
      </c>
      <c r="C932" s="38" t="s">
        <v>4265</v>
      </c>
      <c r="E932" s="38" t="s">
        <v>4392</v>
      </c>
      <c r="F932" s="35" t="s">
        <v>4386</v>
      </c>
      <c r="G932" s="35" t="s">
        <v>4395</v>
      </c>
      <c r="H932" s="38" t="s">
        <v>3296</v>
      </c>
      <c r="J932" s="39" t="str">
        <f t="shared" si="143"/>
        <v>IC.IT.052303</v>
      </c>
      <c r="K932" s="38" t="s">
        <v>3298</v>
      </c>
      <c r="L932" s="35" t="str">
        <f t="shared" si="144"/>
        <v>25 mmHG</v>
      </c>
      <c r="M932" s="39" t="str">
        <f t="shared" si="145"/>
        <v>PI.IC.IT.052303.01</v>
      </c>
      <c r="N932" s="39"/>
      <c r="O932" s="39" t="str">
        <f t="shared" si="146"/>
        <v>PH.IC.IT.052303.01</v>
      </c>
      <c r="Q932" s="39" t="str">
        <f t="shared" si="147"/>
        <v>CL.IC.IT.052303.01</v>
      </c>
      <c r="R932" s="39"/>
      <c r="S932" s="39" t="str">
        <f t="shared" si="148"/>
        <v>DR.IC.IT.052303.01</v>
      </c>
      <c r="T932" s="39"/>
      <c r="U932" s="60" t="str">
        <f t="shared" si="149"/>
        <v>IM.IC.IT.052303.01</v>
      </c>
      <c r="V932" s="59"/>
      <c r="W932" s="60" t="str">
        <f t="shared" si="150"/>
        <v>GE.IC.IT.052303.01</v>
      </c>
      <c r="AF932" s="35" t="s">
        <v>3326</v>
      </c>
      <c r="AG932" s="35">
        <v>1246</v>
      </c>
      <c r="AH932" s="35" t="s">
        <v>3207</v>
      </c>
      <c r="AI932" s="35">
        <v>1500</v>
      </c>
    </row>
    <row r="933" spans="1:35" s="35" customFormat="1" ht="15">
      <c r="A933" s="35" t="s">
        <v>2189</v>
      </c>
      <c r="C933" s="38" t="s">
        <v>4265</v>
      </c>
      <c r="E933" s="38" t="s">
        <v>4392</v>
      </c>
      <c r="F933" s="35" t="s">
        <v>4386</v>
      </c>
      <c r="G933" s="35" t="s">
        <v>4396</v>
      </c>
      <c r="H933" s="38" t="s">
        <v>4308</v>
      </c>
      <c r="J933" s="39" t="str">
        <f t="shared" si="143"/>
        <v>IC.IT.052304</v>
      </c>
      <c r="K933" s="38" t="s">
        <v>3298</v>
      </c>
      <c r="L933" s="35" t="str">
        <f t="shared" si="144"/>
        <v>50 mmHG</v>
      </c>
      <c r="M933" s="39" t="str">
        <f t="shared" si="145"/>
        <v>PI.IC.IT.052304.01</v>
      </c>
      <c r="N933" s="39"/>
      <c r="O933" s="39" t="str">
        <f t="shared" si="146"/>
        <v>PH.IC.IT.052304.01</v>
      </c>
      <c r="Q933" s="39" t="str">
        <f t="shared" si="147"/>
        <v>CL.IC.IT.052304.01</v>
      </c>
      <c r="R933" s="39"/>
      <c r="S933" s="39" t="str">
        <f t="shared" si="148"/>
        <v>DR.IC.IT.052304.01</v>
      </c>
      <c r="T933" s="39"/>
      <c r="U933" s="60" t="str">
        <f t="shared" si="149"/>
        <v>IM.IC.IT.052304.01</v>
      </c>
      <c r="V933" s="59"/>
      <c r="W933" s="60" t="str">
        <f t="shared" si="150"/>
        <v>GE.IC.IT.052304.01</v>
      </c>
      <c r="AF933" s="35" t="s">
        <v>3326</v>
      </c>
      <c r="AG933" s="35">
        <v>1246</v>
      </c>
      <c r="AH933" s="35" t="s">
        <v>3207</v>
      </c>
      <c r="AI933" s="35">
        <v>1500</v>
      </c>
    </row>
    <row r="934" spans="1:35" s="35" customFormat="1" ht="15">
      <c r="A934" s="35" t="s">
        <v>2189</v>
      </c>
      <c r="C934" s="38" t="s">
        <v>4265</v>
      </c>
      <c r="E934" s="38" t="s">
        <v>4392</v>
      </c>
      <c r="F934" s="35" t="s">
        <v>4386</v>
      </c>
      <c r="G934" s="35" t="s">
        <v>4397</v>
      </c>
      <c r="H934" s="38" t="s">
        <v>4398</v>
      </c>
      <c r="J934" s="39" t="str">
        <f t="shared" si="143"/>
        <v>IC.IT.052305</v>
      </c>
      <c r="K934" s="38" t="s">
        <v>3298</v>
      </c>
      <c r="L934" s="35" t="str">
        <f t="shared" si="144"/>
        <v>100 mmHG</v>
      </c>
      <c r="M934" s="39" t="str">
        <f t="shared" si="145"/>
        <v>PI.IC.IT.052305.01</v>
      </c>
      <c r="N934" s="39"/>
      <c r="O934" s="39" t="str">
        <f t="shared" si="146"/>
        <v>PH.IC.IT.052305.01</v>
      </c>
      <c r="Q934" s="39" t="str">
        <f t="shared" si="147"/>
        <v>CL.IC.IT.052305.01</v>
      </c>
      <c r="R934" s="39"/>
      <c r="S934" s="39" t="str">
        <f t="shared" si="148"/>
        <v>DR.IC.IT.052305.01</v>
      </c>
      <c r="T934" s="39"/>
      <c r="U934" s="60" t="str">
        <f t="shared" si="149"/>
        <v>IM.IC.IT.052305.01</v>
      </c>
      <c r="V934" s="59"/>
      <c r="W934" s="60" t="str">
        <f t="shared" si="150"/>
        <v>GE.IC.IT.052305.01</v>
      </c>
      <c r="AF934" s="35" t="s">
        <v>3326</v>
      </c>
      <c r="AG934" s="35">
        <v>1246</v>
      </c>
      <c r="AH934" s="35" t="s">
        <v>3207</v>
      </c>
      <c r="AI934" s="35">
        <v>1500</v>
      </c>
    </row>
    <row r="935" spans="1:35" s="35" customFormat="1" ht="15">
      <c r="A935" s="35" t="s">
        <v>2189</v>
      </c>
      <c r="C935" s="38" t="s">
        <v>4265</v>
      </c>
      <c r="E935" s="38" t="s">
        <v>4392</v>
      </c>
      <c r="F935" s="35" t="s">
        <v>4386</v>
      </c>
      <c r="G935" s="35" t="s">
        <v>4399</v>
      </c>
      <c r="H935" s="38" t="s">
        <v>3361</v>
      </c>
      <c r="J935" s="39" t="str">
        <f t="shared" si="143"/>
        <v>IC.IT.052306</v>
      </c>
      <c r="K935" s="38" t="s">
        <v>3298</v>
      </c>
      <c r="L935" s="35" t="str">
        <f t="shared" si="144"/>
        <v>150 mmHG</v>
      </c>
      <c r="M935" s="39" t="str">
        <f t="shared" si="145"/>
        <v>PI.IC.IT.052306.01</v>
      </c>
      <c r="N935" s="39"/>
      <c r="O935" s="39" t="str">
        <f t="shared" si="146"/>
        <v>PH.IC.IT.052306.01</v>
      </c>
      <c r="Q935" s="39" t="str">
        <f t="shared" si="147"/>
        <v>CL.IC.IT.052306.01</v>
      </c>
      <c r="R935" s="39"/>
      <c r="S935" s="39" t="str">
        <f t="shared" si="148"/>
        <v>DR.IC.IT.052306.01</v>
      </c>
      <c r="T935" s="39"/>
      <c r="U935" s="60" t="str">
        <f t="shared" si="149"/>
        <v>IM.IC.IT.052306.01</v>
      </c>
      <c r="V935" s="59"/>
      <c r="W935" s="60" t="str">
        <f t="shared" si="150"/>
        <v>GE.IC.IT.052306.01</v>
      </c>
      <c r="AF935" s="35" t="s">
        <v>3326</v>
      </c>
      <c r="AG935" s="35">
        <v>1246</v>
      </c>
      <c r="AH935" s="35" t="s">
        <v>3207</v>
      </c>
      <c r="AI935" s="35">
        <v>1500</v>
      </c>
    </row>
    <row r="936" spans="1:35" s="35" customFormat="1" ht="15">
      <c r="A936" s="35" t="s">
        <v>2189</v>
      </c>
      <c r="C936" s="38" t="s">
        <v>4265</v>
      </c>
      <c r="D936" s="35" t="s">
        <v>4400</v>
      </c>
      <c r="E936" s="38" t="s">
        <v>4366</v>
      </c>
      <c r="F936" s="35" t="s">
        <v>4386</v>
      </c>
      <c r="G936" s="35" t="s">
        <v>4401</v>
      </c>
      <c r="H936" s="38" t="s">
        <v>3298</v>
      </c>
      <c r="I936" s="35" t="s">
        <v>4388</v>
      </c>
      <c r="J936" s="39" t="str">
        <f t="shared" si="143"/>
        <v>IC.IT.052401</v>
      </c>
      <c r="K936" s="38" t="s">
        <v>3298</v>
      </c>
      <c r="L936" s="35" t="str">
        <f t="shared" si="144"/>
        <v>Done: specify date/time</v>
      </c>
      <c r="M936" s="39" t="str">
        <f t="shared" si="145"/>
        <v>PI.IC.IT.052401.01</v>
      </c>
      <c r="N936" s="39"/>
      <c r="O936" s="39" t="str">
        <f t="shared" si="146"/>
        <v>PH.IC.IT.052401.01</v>
      </c>
      <c r="Q936" s="39" t="str">
        <f t="shared" si="147"/>
        <v>CL.IC.IT.052401.01</v>
      </c>
      <c r="R936" s="39"/>
      <c r="S936" s="39" t="str">
        <f t="shared" si="148"/>
        <v>DR.IC.IT.052401.01</v>
      </c>
      <c r="T936" s="39"/>
      <c r="U936" s="60" t="str">
        <f t="shared" si="149"/>
        <v>IM.IC.IT.052401.01</v>
      </c>
      <c r="V936" s="59"/>
      <c r="W936" s="60" t="str">
        <f t="shared" si="150"/>
        <v>GE.IC.IT.052401.01</v>
      </c>
      <c r="AF936" s="35" t="s">
        <v>3326</v>
      </c>
      <c r="AG936" s="35">
        <v>1246</v>
      </c>
      <c r="AH936" s="35" t="s">
        <v>3207</v>
      </c>
      <c r="AI936" s="35">
        <v>1500</v>
      </c>
    </row>
    <row r="937" spans="1:35" s="35" customFormat="1" ht="12" customHeight="1">
      <c r="A937" s="35" t="s">
        <v>2189</v>
      </c>
      <c r="C937" s="38" t="s">
        <v>4265</v>
      </c>
      <c r="E937" s="38" t="s">
        <v>4366</v>
      </c>
      <c r="F937" s="35" t="s">
        <v>4386</v>
      </c>
      <c r="G937" s="35" t="s">
        <v>4402</v>
      </c>
      <c r="H937" s="38" t="s">
        <v>4306</v>
      </c>
      <c r="I937" s="35" t="s">
        <v>4390</v>
      </c>
      <c r="J937" s="39" t="str">
        <f t="shared" si="143"/>
        <v>IC.IT.052402</v>
      </c>
      <c r="K937" s="38" t="s">
        <v>3298</v>
      </c>
      <c r="L937" s="35" t="str">
        <f t="shared" si="144"/>
        <v>Not applicable</v>
      </c>
      <c r="M937" s="39" t="str">
        <f t="shared" si="145"/>
        <v>PI.IC.IT.052402.01</v>
      </c>
      <c r="N937" s="39"/>
      <c r="O937" s="39" t="str">
        <f t="shared" si="146"/>
        <v>PH.IC.IT.052402.01</v>
      </c>
      <c r="Q937" s="39" t="str">
        <f t="shared" si="147"/>
        <v>CL.IC.IT.052402.01</v>
      </c>
      <c r="R937" s="39"/>
      <c r="S937" s="39" t="str">
        <f t="shared" si="148"/>
        <v>DR.IC.IT.052402.01</v>
      </c>
      <c r="T937" s="39"/>
      <c r="U937" s="60" t="str">
        <f t="shared" si="149"/>
        <v>IM.IC.IT.052402.01</v>
      </c>
      <c r="V937" s="59"/>
      <c r="W937" s="60" t="str">
        <f t="shared" si="150"/>
        <v>GE.IC.IT.052402.01</v>
      </c>
      <c r="AF937" s="35" t="s">
        <v>3326</v>
      </c>
      <c r="AG937" s="35">
        <v>1246</v>
      </c>
      <c r="AH937" s="35" t="s">
        <v>3207</v>
      </c>
      <c r="AI937" s="35">
        <v>1500</v>
      </c>
    </row>
    <row r="938" spans="1:35" s="35" customFormat="1" ht="15">
      <c r="A938" s="35" t="s">
        <v>2189</v>
      </c>
      <c r="B938" s="35" t="s">
        <v>3750</v>
      </c>
      <c r="C938" s="38" t="s">
        <v>4309</v>
      </c>
      <c r="D938" s="35" t="s">
        <v>4307</v>
      </c>
      <c r="E938" s="38" t="s">
        <v>3298</v>
      </c>
      <c r="F938" s="35" t="s">
        <v>3751</v>
      </c>
      <c r="G938" s="35" t="s">
        <v>3409</v>
      </c>
      <c r="H938" s="38" t="s">
        <v>3298</v>
      </c>
      <c r="I938" s="35" t="s">
        <v>3410</v>
      </c>
      <c r="J938" s="39" t="str">
        <f t="shared" si="143"/>
        <v>IC.IT.060101</v>
      </c>
      <c r="K938" s="38" t="s">
        <v>3298</v>
      </c>
      <c r="L938" s="35" t="str">
        <f t="shared" si="144"/>
        <v xml:space="preserve">      Within normal limits</v>
      </c>
      <c r="M938" s="39" t="str">
        <f t="shared" si="145"/>
        <v>PI.IC.IT.060101.01</v>
      </c>
      <c r="N938" s="39"/>
      <c r="O938" s="39" t="str">
        <f t="shared" si="146"/>
        <v>PH.IC.IT.060101.01</v>
      </c>
      <c r="Q938" s="39" t="str">
        <f t="shared" si="147"/>
        <v>CL.IC.IT.060101.01</v>
      </c>
      <c r="R938" s="39"/>
      <c r="S938" s="39" t="str">
        <f t="shared" si="148"/>
        <v>DR.IC.IT.060101.01</v>
      </c>
      <c r="T938" s="39"/>
      <c r="U938" s="60" t="str">
        <f t="shared" si="149"/>
        <v>IM.IC.IT.060101.01</v>
      </c>
      <c r="V938" s="59"/>
      <c r="W938" s="60" t="str">
        <f t="shared" si="150"/>
        <v>GE.IC.IT.060101.01</v>
      </c>
      <c r="AH938" s="35" t="s">
        <v>3207</v>
      </c>
      <c r="AI938" s="35">
        <v>1500</v>
      </c>
    </row>
    <row r="939" spans="1:35" s="35" customFormat="1" ht="15">
      <c r="A939" s="35" t="s">
        <v>2189</v>
      </c>
      <c r="C939" s="38" t="s">
        <v>4309</v>
      </c>
      <c r="E939" s="38" t="s">
        <v>3298</v>
      </c>
      <c r="F939" s="35" t="s">
        <v>3751</v>
      </c>
      <c r="G939" s="35" t="s">
        <v>3411</v>
      </c>
      <c r="H939" s="38" t="s">
        <v>3293</v>
      </c>
      <c r="I939" s="35" t="s">
        <v>1926</v>
      </c>
      <c r="J939" s="39" t="str">
        <f t="shared" si="143"/>
        <v>IC.IT.060102</v>
      </c>
      <c r="K939" s="38" t="s">
        <v>3298</v>
      </c>
      <c r="L939" s="35" t="str">
        <f t="shared" si="144"/>
        <v xml:space="preserve">      Approximated</v>
      </c>
      <c r="M939" s="39" t="str">
        <f t="shared" si="145"/>
        <v>PI.IC.IT.060102.01</v>
      </c>
      <c r="N939" s="39"/>
      <c r="O939" s="39" t="str">
        <f t="shared" si="146"/>
        <v>PH.IC.IT.060102.01</v>
      </c>
      <c r="Q939" s="39" t="str">
        <f t="shared" si="147"/>
        <v>CL.IC.IT.060102.01</v>
      </c>
      <c r="R939" s="39"/>
      <c r="S939" s="39" t="str">
        <f t="shared" si="148"/>
        <v>DR.IC.IT.060102.01</v>
      </c>
      <c r="T939" s="39"/>
      <c r="U939" s="60" t="str">
        <f t="shared" si="149"/>
        <v>IM.IC.IT.060102.01</v>
      </c>
      <c r="V939" s="59"/>
      <c r="W939" s="60" t="str">
        <f t="shared" si="150"/>
        <v>GE.IC.IT.060102.01</v>
      </c>
      <c r="AH939" s="35" t="s">
        <v>3207</v>
      </c>
      <c r="AI939" s="35">
        <v>1500</v>
      </c>
    </row>
    <row r="940" spans="1:35" s="35" customFormat="1" ht="15">
      <c r="A940" s="35" t="s">
        <v>2189</v>
      </c>
      <c r="C940" s="38" t="s">
        <v>4309</v>
      </c>
      <c r="E940" s="38" t="s">
        <v>3298</v>
      </c>
      <c r="F940" s="35" t="s">
        <v>3751</v>
      </c>
      <c r="G940" s="35" t="s">
        <v>3412</v>
      </c>
      <c r="H940" s="38" t="s">
        <v>4329</v>
      </c>
      <c r="I940" s="35" t="s">
        <v>3413</v>
      </c>
      <c r="J940" s="39" t="str">
        <f t="shared" si="143"/>
        <v>IC.IT.060103</v>
      </c>
      <c r="K940" s="38" t="s">
        <v>3298</v>
      </c>
      <c r="L940" s="35" t="str">
        <f t="shared" si="144"/>
        <v xml:space="preserve">      Dehiscence</v>
      </c>
      <c r="M940" s="39" t="str">
        <f t="shared" si="145"/>
        <v>PI.IC.IT.060103.01</v>
      </c>
      <c r="N940" s="39"/>
      <c r="O940" s="39" t="str">
        <f t="shared" si="146"/>
        <v>PH.IC.IT.060103.01</v>
      </c>
      <c r="Q940" s="39" t="str">
        <f t="shared" si="147"/>
        <v>CL.IC.IT.060103.01</v>
      </c>
      <c r="R940" s="39"/>
      <c r="S940" s="39" t="str">
        <f t="shared" si="148"/>
        <v>DR.IC.IT.060103.01</v>
      </c>
      <c r="T940" s="39"/>
      <c r="U940" s="60" t="str">
        <f t="shared" si="149"/>
        <v>IM.IC.IT.060103.01</v>
      </c>
      <c r="V940" s="59"/>
      <c r="W940" s="60" t="str">
        <f t="shared" si="150"/>
        <v>GE.IC.IT.060103.01</v>
      </c>
      <c r="AH940" s="35" t="s">
        <v>3207</v>
      </c>
      <c r="AI940" s="35">
        <v>1500</v>
      </c>
    </row>
    <row r="941" spans="1:35" s="35" customFormat="1" ht="15">
      <c r="A941" s="35" t="s">
        <v>2189</v>
      </c>
      <c r="C941" s="38" t="s">
        <v>4309</v>
      </c>
      <c r="E941" s="38" t="s">
        <v>3298</v>
      </c>
      <c r="F941" s="35" t="s">
        <v>3751</v>
      </c>
      <c r="G941" s="35" t="s">
        <v>3414</v>
      </c>
      <c r="H941" s="38" t="s">
        <v>4308</v>
      </c>
      <c r="I941" s="35" t="s">
        <v>2476</v>
      </c>
      <c r="J941" s="39" t="str">
        <f t="shared" si="143"/>
        <v>IC.IT.060104</v>
      </c>
      <c r="K941" s="38" t="s">
        <v>3298</v>
      </c>
      <c r="L941" s="35" t="str">
        <f t="shared" si="144"/>
        <v xml:space="preserve">      Swelling</v>
      </c>
      <c r="M941" s="39" t="str">
        <f t="shared" si="145"/>
        <v>PI.IC.IT.060104.01</v>
      </c>
      <c r="N941" s="39"/>
      <c r="O941" s="39" t="str">
        <f t="shared" si="146"/>
        <v>PH.IC.IT.060104.01</v>
      </c>
      <c r="Q941" s="39" t="str">
        <f t="shared" si="147"/>
        <v>CL.IC.IT.060104.01</v>
      </c>
      <c r="R941" s="39"/>
      <c r="S941" s="39" t="str">
        <f t="shared" si="148"/>
        <v>DR.IC.IT.060104.01</v>
      </c>
      <c r="T941" s="39"/>
      <c r="U941" s="60" t="str">
        <f t="shared" si="149"/>
        <v>IM.IC.IT.060104.01</v>
      </c>
      <c r="V941" s="59"/>
      <c r="W941" s="60" t="str">
        <f t="shared" si="150"/>
        <v>GE.IC.IT.060104.01</v>
      </c>
      <c r="AH941" s="35" t="s">
        <v>3207</v>
      </c>
      <c r="AI941" s="35">
        <v>1500</v>
      </c>
    </row>
    <row r="942" spans="1:35" s="35" customFormat="1" ht="15">
      <c r="A942" s="35" t="s">
        <v>2189</v>
      </c>
      <c r="C942" s="38" t="s">
        <v>4309</v>
      </c>
      <c r="E942" s="38" t="s">
        <v>3298</v>
      </c>
      <c r="F942" s="35" t="s">
        <v>3751</v>
      </c>
      <c r="G942" s="35" t="s">
        <v>3416</v>
      </c>
      <c r="H942" s="38" t="s">
        <v>4265</v>
      </c>
      <c r="I942" s="35" t="s">
        <v>2473</v>
      </c>
      <c r="J942" s="39" t="str">
        <f t="shared" si="143"/>
        <v>IC.IT.060105</v>
      </c>
      <c r="K942" s="38" t="s">
        <v>3298</v>
      </c>
      <c r="L942" s="35" t="str">
        <f t="shared" si="144"/>
        <v xml:space="preserve">      Erythema</v>
      </c>
      <c r="M942" s="39" t="str">
        <f t="shared" si="145"/>
        <v>PI.IC.IT.060105.01</v>
      </c>
      <c r="N942" s="39"/>
      <c r="O942" s="39" t="str">
        <f t="shared" si="146"/>
        <v>PH.IC.IT.060105.01</v>
      </c>
      <c r="Q942" s="39" t="str">
        <f t="shared" si="147"/>
        <v>CL.IC.IT.060105.01</v>
      </c>
      <c r="R942" s="39"/>
      <c r="S942" s="39" t="str">
        <f t="shared" si="148"/>
        <v>DR.IC.IT.060105.01</v>
      </c>
      <c r="T942" s="39"/>
      <c r="U942" s="60" t="str">
        <f t="shared" si="149"/>
        <v>IM.IC.IT.060105.01</v>
      </c>
      <c r="V942" s="59"/>
      <c r="W942" s="60" t="str">
        <f t="shared" si="150"/>
        <v>GE.IC.IT.060105.01</v>
      </c>
      <c r="AH942" s="35" t="s">
        <v>3207</v>
      </c>
      <c r="AI942" s="35">
        <v>1500</v>
      </c>
    </row>
    <row r="943" spans="1:35" s="35" customFormat="1" ht="15">
      <c r="A943" s="35" t="s">
        <v>2189</v>
      </c>
      <c r="C943" s="38" t="s">
        <v>4309</v>
      </c>
      <c r="E943" s="38" t="s">
        <v>3298</v>
      </c>
      <c r="F943" s="35" t="s">
        <v>3751</v>
      </c>
      <c r="G943" s="35" t="s">
        <v>3418</v>
      </c>
      <c r="H943" s="38" t="s">
        <v>4309</v>
      </c>
      <c r="I943" s="35" t="s">
        <v>584</v>
      </c>
      <c r="J943" s="39" t="str">
        <f t="shared" si="143"/>
        <v>IC.IT.060106</v>
      </c>
      <c r="K943" s="38" t="s">
        <v>3298</v>
      </c>
      <c r="L943" s="35" t="str">
        <f t="shared" si="144"/>
        <v xml:space="preserve">      Bruising</v>
      </c>
      <c r="M943" s="39" t="str">
        <f t="shared" si="145"/>
        <v>PI.IC.IT.060106.01</v>
      </c>
      <c r="N943" s="39"/>
      <c r="O943" s="39" t="str">
        <f t="shared" si="146"/>
        <v>PH.IC.IT.060106.01</v>
      </c>
      <c r="Q943" s="39" t="str">
        <f t="shared" si="147"/>
        <v>CL.IC.IT.060106.01</v>
      </c>
      <c r="R943" s="39"/>
      <c r="S943" s="39" t="str">
        <f t="shared" si="148"/>
        <v>DR.IC.IT.060106.01</v>
      </c>
      <c r="T943" s="39"/>
      <c r="U943" s="60" t="str">
        <f t="shared" si="149"/>
        <v>IM.IC.IT.060106.01</v>
      </c>
      <c r="V943" s="59"/>
      <c r="W943" s="60" t="str">
        <f t="shared" si="150"/>
        <v>GE.IC.IT.060106.01</v>
      </c>
      <c r="AH943" s="35" t="s">
        <v>3207</v>
      </c>
      <c r="AI943" s="35">
        <v>1500</v>
      </c>
    </row>
    <row r="944" spans="1:35" s="35" customFormat="1" ht="15">
      <c r="A944" s="35" t="s">
        <v>2189</v>
      </c>
      <c r="C944" s="38" t="s">
        <v>4309</v>
      </c>
      <c r="E944" s="38" t="s">
        <v>3298</v>
      </c>
      <c r="F944" s="35" t="s">
        <v>3751</v>
      </c>
      <c r="G944" s="35" t="s">
        <v>3717</v>
      </c>
      <c r="H944" s="38" t="s">
        <v>4311</v>
      </c>
      <c r="I944" s="35" t="s">
        <v>3420</v>
      </c>
      <c r="J944" s="39" t="str">
        <f t="shared" si="143"/>
        <v>IC.IT.060107</v>
      </c>
      <c r="K944" s="38" t="s">
        <v>3298</v>
      </c>
      <c r="L944" s="35" t="str">
        <f t="shared" si="144"/>
        <v xml:space="preserve">      Evisceration</v>
      </c>
      <c r="M944" s="39" t="str">
        <f t="shared" si="145"/>
        <v>PI.IC.IT.060107.01</v>
      </c>
      <c r="N944" s="39"/>
      <c r="O944" s="39" t="str">
        <f t="shared" si="146"/>
        <v>PH.IC.IT.060107.01</v>
      </c>
      <c r="Q944" s="39" t="str">
        <f t="shared" si="147"/>
        <v>CL.IC.IT.060107.01</v>
      </c>
      <c r="R944" s="39"/>
      <c r="S944" s="39" t="str">
        <f t="shared" si="148"/>
        <v>DR.IC.IT.060107.01</v>
      </c>
      <c r="T944" s="39"/>
      <c r="U944" s="60" t="str">
        <f t="shared" si="149"/>
        <v>IM.IC.IT.060107.01</v>
      </c>
      <c r="V944" s="59"/>
      <c r="W944" s="60" t="str">
        <f t="shared" si="150"/>
        <v>GE.IC.IT.060107.01</v>
      </c>
      <c r="AH944" s="35" t="s">
        <v>3207</v>
      </c>
      <c r="AI944" s="35">
        <v>1500</v>
      </c>
    </row>
    <row r="945" spans="1:35" s="35" customFormat="1" ht="15">
      <c r="A945" s="35" t="s">
        <v>2189</v>
      </c>
      <c r="C945" s="38" t="s">
        <v>4309</v>
      </c>
      <c r="E945" s="38" t="s">
        <v>3298</v>
      </c>
      <c r="F945" s="35" t="s">
        <v>3751</v>
      </c>
      <c r="G945" s="35" t="s">
        <v>3421</v>
      </c>
      <c r="H945" s="38" t="s">
        <v>4312</v>
      </c>
      <c r="I945" s="35" t="s">
        <v>3423</v>
      </c>
      <c r="J945" s="39" t="str">
        <f t="shared" si="143"/>
        <v>IC.IT.060108</v>
      </c>
      <c r="K945" s="38" t="s">
        <v>3298</v>
      </c>
      <c r="L945" s="35" t="str">
        <f t="shared" si="144"/>
        <v xml:space="preserve">      Unable to assess due to dressing</v>
      </c>
      <c r="M945" s="39" t="str">
        <f t="shared" si="145"/>
        <v>PI.IC.IT.060108.01</v>
      </c>
      <c r="N945" s="39"/>
      <c r="O945" s="39" t="str">
        <f t="shared" si="146"/>
        <v>PH.IC.IT.060108.01</v>
      </c>
      <c r="Q945" s="39" t="str">
        <f t="shared" si="147"/>
        <v>CL.IC.IT.060108.01</v>
      </c>
      <c r="R945" s="39"/>
      <c r="S945" s="39" t="str">
        <f t="shared" si="148"/>
        <v>DR.IC.IT.060108.01</v>
      </c>
      <c r="T945" s="39"/>
      <c r="U945" s="60" t="str">
        <f t="shared" si="149"/>
        <v>IM.IC.IT.060108.01</v>
      </c>
      <c r="V945" s="59"/>
      <c r="W945" s="60" t="str">
        <f t="shared" si="150"/>
        <v>GE.IC.IT.060108.01</v>
      </c>
      <c r="AH945" s="35" t="s">
        <v>3207</v>
      </c>
      <c r="AI945" s="35">
        <v>1500</v>
      </c>
    </row>
    <row r="946" spans="1:35" s="35" customFormat="1" ht="15">
      <c r="A946" s="35" t="s">
        <v>2189</v>
      </c>
      <c r="C946" s="38" t="s">
        <v>4309</v>
      </c>
      <c r="E946" s="38" t="s">
        <v>3298</v>
      </c>
      <c r="F946" s="35" t="s">
        <v>3751</v>
      </c>
      <c r="G946" s="35" t="s">
        <v>3424</v>
      </c>
      <c r="H946" s="38" t="s">
        <v>4313</v>
      </c>
      <c r="I946" s="35" t="s">
        <v>1396</v>
      </c>
      <c r="J946" s="39" t="str">
        <f t="shared" si="143"/>
        <v>IC.IT.060109</v>
      </c>
      <c r="K946" s="38" t="s">
        <v>3298</v>
      </c>
      <c r="L946" s="35" t="str">
        <f t="shared" si="144"/>
        <v xml:space="preserve">      Other: specify</v>
      </c>
      <c r="M946" s="39" t="str">
        <f t="shared" si="145"/>
        <v>PI.IC.IT.060109.01</v>
      </c>
      <c r="N946" s="39"/>
      <c r="O946" s="39" t="str">
        <f t="shared" si="146"/>
        <v>PH.IC.IT.060109.01</v>
      </c>
      <c r="Q946" s="39" t="str">
        <f t="shared" si="147"/>
        <v>CL.IC.IT.060109.01</v>
      </c>
      <c r="R946" s="39"/>
      <c r="S946" s="39" t="str">
        <f t="shared" si="148"/>
        <v>DR.IC.IT.060109.01</v>
      </c>
      <c r="T946" s="39"/>
      <c r="U946" s="60" t="str">
        <f t="shared" si="149"/>
        <v>IM.IC.IT.060109.01</v>
      </c>
      <c r="V946" s="59"/>
      <c r="W946" s="60" t="str">
        <f t="shared" si="150"/>
        <v>GE.IC.IT.060109.01</v>
      </c>
      <c r="AH946" s="35" t="s">
        <v>3207</v>
      </c>
      <c r="AI946" s="35">
        <v>1500</v>
      </c>
    </row>
    <row r="947" spans="1:35" s="35" customFormat="1" ht="15">
      <c r="A947" s="35" t="s">
        <v>2189</v>
      </c>
      <c r="C947" s="38" t="s">
        <v>4309</v>
      </c>
      <c r="E947" s="38" t="s">
        <v>3298</v>
      </c>
      <c r="F947" s="35" t="s">
        <v>4419</v>
      </c>
      <c r="G947" s="38" t="s">
        <v>4314</v>
      </c>
      <c r="H947" s="38" t="s">
        <v>3331</v>
      </c>
      <c r="I947" s="38" t="s">
        <v>4315</v>
      </c>
      <c r="J947" s="39" t="str">
        <f t="shared" si="143"/>
        <v>IC.IT.060110</v>
      </c>
      <c r="K947" s="38" t="s">
        <v>3298</v>
      </c>
      <c r="L947" s="35" t="str">
        <f t="shared" si="144"/>
        <v xml:space="preserve">  Unable to assess</v>
      </c>
      <c r="M947" s="39" t="str">
        <f t="shared" si="145"/>
        <v>PI.IC.IT.060110.01</v>
      </c>
      <c r="N947" s="39"/>
      <c r="O947" s="39" t="str">
        <f t="shared" si="146"/>
        <v>PH.IC.IT.060110.01</v>
      </c>
      <c r="Q947" s="39" t="str">
        <f t="shared" si="147"/>
        <v>CL.IC.IT.060110.01</v>
      </c>
      <c r="R947" s="39"/>
      <c r="S947" s="39" t="str">
        <f t="shared" si="148"/>
        <v>DR.IC.IT.060110.01</v>
      </c>
      <c r="T947" s="39"/>
      <c r="U947" s="60" t="str">
        <f t="shared" si="149"/>
        <v>IM.IC.IT.060110.01</v>
      </c>
      <c r="V947" s="59"/>
      <c r="W947" s="60" t="str">
        <f t="shared" si="150"/>
        <v>GE.IC.IT.060110.01</v>
      </c>
      <c r="Y947" s="35">
        <v>146</v>
      </c>
      <c r="AH947" s="35" t="s">
        <v>3207</v>
      </c>
      <c r="AI947" s="35">
        <v>1500</v>
      </c>
    </row>
    <row r="948" spans="1:35" s="35" customFormat="1" ht="15">
      <c r="A948" s="35" t="s">
        <v>2189</v>
      </c>
      <c r="C948" s="38" t="s">
        <v>4309</v>
      </c>
      <c r="E948" s="38" t="s">
        <v>3298</v>
      </c>
      <c r="F948" s="35" t="s">
        <v>4419</v>
      </c>
      <c r="G948" s="38" t="s">
        <v>4316</v>
      </c>
      <c r="H948" s="38" t="s">
        <v>4317</v>
      </c>
      <c r="I948" s="38" t="s">
        <v>4318</v>
      </c>
      <c r="J948" s="39" t="str">
        <f t="shared" si="143"/>
        <v>IC.IT.060111</v>
      </c>
      <c r="K948" s="38" t="s">
        <v>3298</v>
      </c>
      <c r="L948" s="35" t="str">
        <f t="shared" si="144"/>
        <v xml:space="preserve"> Date/Time specify</v>
      </c>
      <c r="M948" s="39" t="str">
        <f t="shared" si="145"/>
        <v>PI.IC.IT.060111.01</v>
      </c>
      <c r="N948" s="39"/>
      <c r="O948" s="39" t="str">
        <f t="shared" si="146"/>
        <v>PH.IC.IT.060111.01</v>
      </c>
      <c r="Q948" s="39" t="str">
        <f t="shared" si="147"/>
        <v>CL.IC.IT.060111.01</v>
      </c>
      <c r="R948" s="39"/>
      <c r="S948" s="39" t="str">
        <f t="shared" si="148"/>
        <v>DR.IC.IT.060111.01</v>
      </c>
      <c r="T948" s="39"/>
      <c r="U948" s="60" t="str">
        <f t="shared" si="149"/>
        <v>IM.IC.IT.060111.01</v>
      </c>
      <c r="V948" s="59"/>
      <c r="W948" s="60" t="str">
        <f t="shared" si="150"/>
        <v>GE.IC.IT.060111.01</v>
      </c>
      <c r="Y948" s="35">
        <v>798</v>
      </c>
      <c r="AH948" s="35" t="s">
        <v>3207</v>
      </c>
      <c r="AI948" s="35">
        <v>1500</v>
      </c>
    </row>
    <row r="949" spans="1:35" s="35" customFormat="1" ht="15">
      <c r="A949" s="35" t="s">
        <v>2189</v>
      </c>
      <c r="C949" s="38" t="s">
        <v>4309</v>
      </c>
      <c r="D949" s="35" t="s">
        <v>4319</v>
      </c>
      <c r="E949" s="38" t="s">
        <v>3293</v>
      </c>
      <c r="F949" s="35" t="s">
        <v>3751</v>
      </c>
      <c r="G949" s="35" t="s">
        <v>3425</v>
      </c>
      <c r="H949" s="38" t="s">
        <v>3298</v>
      </c>
      <c r="I949" s="35" t="s">
        <v>3426</v>
      </c>
      <c r="J949" s="39" t="str">
        <f t="shared" si="143"/>
        <v>IC.IT.060201</v>
      </c>
      <c r="K949" s="38" t="s">
        <v>3298</v>
      </c>
      <c r="L949" s="35" t="str">
        <f t="shared" si="144"/>
        <v xml:space="preserve">     Unchanged</v>
      </c>
      <c r="M949" s="39" t="str">
        <f t="shared" si="145"/>
        <v>PI.IC.IT.060201.01</v>
      </c>
      <c r="N949" s="39"/>
      <c r="O949" s="39" t="str">
        <f t="shared" si="146"/>
        <v>PH.IC.IT.060201.01</v>
      </c>
      <c r="Q949" s="39" t="str">
        <f t="shared" si="147"/>
        <v>CL.IC.IT.060201.01</v>
      </c>
      <c r="R949" s="39"/>
      <c r="S949" s="39" t="str">
        <f t="shared" si="148"/>
        <v>DR.IC.IT.060201.01</v>
      </c>
      <c r="T949" s="39"/>
      <c r="U949" s="60" t="str">
        <f t="shared" si="149"/>
        <v>IM.IC.IT.060201.01</v>
      </c>
      <c r="V949" s="59"/>
      <c r="W949" s="60" t="str">
        <f t="shared" si="150"/>
        <v>GE.IC.IT.060201.01</v>
      </c>
      <c r="AH949" s="35" t="s">
        <v>3207</v>
      </c>
      <c r="AI949" s="35">
        <v>1500</v>
      </c>
    </row>
    <row r="950" spans="1:35" s="35" customFormat="1" ht="15">
      <c r="A950" s="35" t="s">
        <v>2189</v>
      </c>
      <c r="C950" s="38" t="s">
        <v>4309</v>
      </c>
      <c r="E950" s="38" t="s">
        <v>3293</v>
      </c>
      <c r="F950" s="35" t="s">
        <v>3751</v>
      </c>
      <c r="G950" s="35" t="s">
        <v>3427</v>
      </c>
      <c r="H950" s="38" t="s">
        <v>3293</v>
      </c>
      <c r="I950" s="35" t="s">
        <v>2546</v>
      </c>
      <c r="J950" s="39" t="str">
        <f t="shared" si="143"/>
        <v>IC.IT.060202</v>
      </c>
      <c r="K950" s="38" t="s">
        <v>3298</v>
      </c>
      <c r="L950" s="35" t="str">
        <f t="shared" si="144"/>
        <v xml:space="preserve">      Decreasing</v>
      </c>
      <c r="M950" s="39" t="str">
        <f t="shared" si="145"/>
        <v>PI.IC.IT.060202.01</v>
      </c>
      <c r="N950" s="39"/>
      <c r="O950" s="39" t="str">
        <f t="shared" si="146"/>
        <v>PH.IC.IT.060202.01</v>
      </c>
      <c r="Q950" s="39" t="str">
        <f t="shared" si="147"/>
        <v>CL.IC.IT.060202.01</v>
      </c>
      <c r="R950" s="39"/>
      <c r="S950" s="39" t="str">
        <f t="shared" si="148"/>
        <v>DR.IC.IT.060202.01</v>
      </c>
      <c r="T950" s="39"/>
      <c r="U950" s="60" t="str">
        <f t="shared" si="149"/>
        <v>IM.IC.IT.060202.01</v>
      </c>
      <c r="V950" s="59"/>
      <c r="W950" s="60" t="str">
        <f t="shared" si="150"/>
        <v>GE.IC.IT.060202.01</v>
      </c>
      <c r="AH950" s="35" t="s">
        <v>3207</v>
      </c>
      <c r="AI950" s="35">
        <v>1500</v>
      </c>
    </row>
    <row r="951" spans="1:35" s="35" customFormat="1" ht="15">
      <c r="A951" s="35" t="s">
        <v>2189</v>
      </c>
      <c r="C951" s="38" t="s">
        <v>4309</v>
      </c>
      <c r="E951" s="38" t="s">
        <v>3293</v>
      </c>
      <c r="F951" s="35" t="s">
        <v>3751</v>
      </c>
      <c r="G951" s="35" t="s">
        <v>3428</v>
      </c>
      <c r="H951" s="38" t="s">
        <v>4329</v>
      </c>
      <c r="I951" s="35" t="s">
        <v>2548</v>
      </c>
      <c r="J951" s="39" t="str">
        <f t="shared" si="143"/>
        <v>IC.IT.060203</v>
      </c>
      <c r="K951" s="38" t="s">
        <v>3298</v>
      </c>
      <c r="L951" s="35" t="str">
        <f t="shared" si="144"/>
        <v xml:space="preserve">      Increasing</v>
      </c>
      <c r="M951" s="39" t="str">
        <f t="shared" si="145"/>
        <v>PI.IC.IT.060203.01</v>
      </c>
      <c r="N951" s="39"/>
      <c r="O951" s="39" t="str">
        <f t="shared" si="146"/>
        <v>PH.IC.IT.060203.01</v>
      </c>
      <c r="Q951" s="39" t="str">
        <f t="shared" si="147"/>
        <v>CL.IC.IT.060203.01</v>
      </c>
      <c r="R951" s="39"/>
      <c r="S951" s="39" t="str">
        <f t="shared" si="148"/>
        <v>DR.IC.IT.060203.01</v>
      </c>
      <c r="T951" s="39"/>
      <c r="U951" s="60" t="str">
        <f t="shared" si="149"/>
        <v>IM.IC.IT.060203.01</v>
      </c>
      <c r="V951" s="59"/>
      <c r="W951" s="60" t="str">
        <f t="shared" si="150"/>
        <v>GE.IC.IT.060203.01</v>
      </c>
      <c r="AH951" s="35" t="s">
        <v>3207</v>
      </c>
      <c r="AI951" s="35">
        <v>1500</v>
      </c>
    </row>
    <row r="952" spans="1:35" s="35" customFormat="1" ht="15">
      <c r="A952" s="35" t="s">
        <v>2189</v>
      </c>
      <c r="C952" s="38" t="s">
        <v>4309</v>
      </c>
      <c r="E952" s="38" t="s">
        <v>3293</v>
      </c>
      <c r="F952" s="35" t="s">
        <v>3751</v>
      </c>
      <c r="G952" s="35" t="s">
        <v>3429</v>
      </c>
      <c r="H952" s="38" t="s">
        <v>4308</v>
      </c>
      <c r="I952" s="35" t="s">
        <v>3430</v>
      </c>
      <c r="J952" s="39" t="str">
        <f t="shared" si="143"/>
        <v>IC.IT.060204</v>
      </c>
      <c r="K952" s="38" t="s">
        <v>3298</v>
      </c>
      <c r="L952" s="35" t="str">
        <f t="shared" si="144"/>
        <v xml:space="preserve">     Site marked, date/time:  specify</v>
      </c>
      <c r="M952" s="39" t="str">
        <f t="shared" si="145"/>
        <v>PI.IC.IT.060204.01</v>
      </c>
      <c r="N952" s="39"/>
      <c r="O952" s="39" t="str">
        <f t="shared" si="146"/>
        <v>PH.IC.IT.060204.01</v>
      </c>
      <c r="Q952" s="39" t="str">
        <f t="shared" si="147"/>
        <v>CL.IC.IT.060204.01</v>
      </c>
      <c r="R952" s="39"/>
      <c r="S952" s="39" t="str">
        <f t="shared" si="148"/>
        <v>DR.IC.IT.060204.01</v>
      </c>
      <c r="T952" s="39"/>
      <c r="U952" s="60" t="str">
        <f t="shared" si="149"/>
        <v>IM.IC.IT.060204.01</v>
      </c>
      <c r="V952" s="59"/>
      <c r="W952" s="60" t="str">
        <f t="shared" si="150"/>
        <v>GE.IC.IT.060204.01</v>
      </c>
      <c r="AH952" s="35" t="s">
        <v>3207</v>
      </c>
      <c r="AI952" s="35">
        <v>1500</v>
      </c>
    </row>
    <row r="953" spans="1:35" s="35" customFormat="1" ht="15">
      <c r="A953" s="35" t="s">
        <v>2189</v>
      </c>
      <c r="C953" s="38" t="s">
        <v>4309</v>
      </c>
      <c r="D953" s="35" t="s">
        <v>4320</v>
      </c>
      <c r="E953" s="38" t="s">
        <v>4329</v>
      </c>
      <c r="F953" s="35" t="s">
        <v>3751</v>
      </c>
      <c r="G953" s="35" t="s">
        <v>3431</v>
      </c>
      <c r="H953" s="38" t="s">
        <v>3298</v>
      </c>
      <c r="I953" s="35" t="s">
        <v>1931</v>
      </c>
      <c r="J953" s="39" t="str">
        <f t="shared" si="143"/>
        <v>IC.IT.060301</v>
      </c>
      <c r="K953" s="38" t="s">
        <v>3298</v>
      </c>
      <c r="L953" s="35" t="str">
        <f t="shared" si="144"/>
        <v xml:space="preserve">      Consistent with body temperature</v>
      </c>
      <c r="M953" s="39" t="str">
        <f t="shared" si="145"/>
        <v>PI.IC.IT.060301.01</v>
      </c>
      <c r="N953" s="39"/>
      <c r="O953" s="39" t="str">
        <f t="shared" si="146"/>
        <v>PH.IC.IT.060301.01</v>
      </c>
      <c r="Q953" s="39" t="str">
        <f t="shared" si="147"/>
        <v>CL.IC.IT.060301.01</v>
      </c>
      <c r="R953" s="39"/>
      <c r="S953" s="39" t="str">
        <f t="shared" si="148"/>
        <v>DR.IC.IT.060301.01</v>
      </c>
      <c r="T953" s="39"/>
      <c r="U953" s="60" t="str">
        <f t="shared" si="149"/>
        <v>IM.IC.IT.060301.01</v>
      </c>
      <c r="V953" s="59"/>
      <c r="W953" s="60" t="str">
        <f t="shared" si="150"/>
        <v>GE.IC.IT.060301.01</v>
      </c>
      <c r="AH953" s="35" t="s">
        <v>3207</v>
      </c>
      <c r="AI953" s="35">
        <v>1500</v>
      </c>
    </row>
    <row r="954" spans="1:35" s="35" customFormat="1" ht="15">
      <c r="A954" s="35" t="s">
        <v>2189</v>
      </c>
      <c r="C954" s="38" t="s">
        <v>4309</v>
      </c>
      <c r="E954" s="38" t="s">
        <v>4329</v>
      </c>
      <c r="F954" s="35" t="s">
        <v>3751</v>
      </c>
      <c r="G954" s="35" t="s">
        <v>3432</v>
      </c>
      <c r="H954" s="38" t="s">
        <v>3293</v>
      </c>
      <c r="I954" s="35" t="s">
        <v>3433</v>
      </c>
      <c r="J954" s="39" t="str">
        <f t="shared" si="143"/>
        <v>IC.IT.060302</v>
      </c>
      <c r="K954" s="38" t="s">
        <v>3298</v>
      </c>
      <c r="L954" s="35" t="str">
        <f t="shared" si="144"/>
        <v xml:space="preserve">      Warmer than general body temperature</v>
      </c>
      <c r="M954" s="39" t="str">
        <f t="shared" si="145"/>
        <v>PI.IC.IT.060302.01</v>
      </c>
      <c r="N954" s="39"/>
      <c r="O954" s="39" t="str">
        <f t="shared" si="146"/>
        <v>PH.IC.IT.060302.01</v>
      </c>
      <c r="Q954" s="39" t="str">
        <f t="shared" si="147"/>
        <v>CL.IC.IT.060302.01</v>
      </c>
      <c r="R954" s="39"/>
      <c r="S954" s="39" t="str">
        <f t="shared" si="148"/>
        <v>DR.IC.IT.060302.01</v>
      </c>
      <c r="T954" s="39"/>
      <c r="U954" s="60" t="str">
        <f t="shared" si="149"/>
        <v>IM.IC.IT.060302.01</v>
      </c>
      <c r="V954" s="59"/>
      <c r="W954" s="60" t="str">
        <f t="shared" si="150"/>
        <v>GE.IC.IT.060302.01</v>
      </c>
      <c r="AH954" s="35" t="s">
        <v>3207</v>
      </c>
      <c r="AI954" s="35">
        <v>1500</v>
      </c>
    </row>
    <row r="955" spans="1:35" s="35" customFormat="1" ht="15">
      <c r="A955" s="35" t="s">
        <v>2189</v>
      </c>
      <c r="C955" s="38" t="s">
        <v>4309</v>
      </c>
      <c r="E955" s="38" t="s">
        <v>4329</v>
      </c>
      <c r="F955" s="35" t="s">
        <v>3751</v>
      </c>
      <c r="G955" s="35" t="s">
        <v>3434</v>
      </c>
      <c r="H955" s="38" t="s">
        <v>4329</v>
      </c>
      <c r="I955" s="35" t="s">
        <v>3435</v>
      </c>
      <c r="J955" s="39" t="str">
        <f t="shared" si="143"/>
        <v>IC.IT.060303</v>
      </c>
      <c r="K955" s="38" t="s">
        <v>3298</v>
      </c>
      <c r="L955" s="35" t="str">
        <f t="shared" si="144"/>
        <v xml:space="preserve">      Warmer than opposite body part</v>
      </c>
      <c r="M955" s="39" t="str">
        <f t="shared" si="145"/>
        <v>PI.IC.IT.060303.01</v>
      </c>
      <c r="N955" s="39"/>
      <c r="O955" s="39" t="str">
        <f t="shared" si="146"/>
        <v>PH.IC.IT.060303.01</v>
      </c>
      <c r="Q955" s="39" t="str">
        <f t="shared" si="147"/>
        <v>CL.IC.IT.060303.01</v>
      </c>
      <c r="R955" s="39"/>
      <c r="S955" s="39" t="str">
        <f t="shared" si="148"/>
        <v>DR.IC.IT.060303.01</v>
      </c>
      <c r="T955" s="39"/>
      <c r="U955" s="60" t="str">
        <f t="shared" si="149"/>
        <v>IM.IC.IT.060303.01</v>
      </c>
      <c r="V955" s="59"/>
      <c r="W955" s="60" t="str">
        <f t="shared" si="150"/>
        <v>GE.IC.IT.060303.01</v>
      </c>
      <c r="AH955" s="35" t="s">
        <v>3207</v>
      </c>
      <c r="AI955" s="35">
        <v>1500</v>
      </c>
    </row>
    <row r="956" spans="1:35" s="35" customFormat="1" ht="15">
      <c r="A956" s="35" t="s">
        <v>2189</v>
      </c>
      <c r="C956" s="38" t="s">
        <v>4309</v>
      </c>
      <c r="E956" s="38" t="s">
        <v>4329</v>
      </c>
      <c r="F956" s="35" t="s">
        <v>3751</v>
      </c>
      <c r="G956" s="35" t="s">
        <v>3436</v>
      </c>
      <c r="H956" s="38" t="s">
        <v>4308</v>
      </c>
      <c r="I956" s="35" t="s">
        <v>3437</v>
      </c>
      <c r="J956" s="39" t="str">
        <f t="shared" si="143"/>
        <v>IC.IT.060304</v>
      </c>
      <c r="K956" s="38" t="s">
        <v>3298</v>
      </c>
      <c r="L956" s="35" t="str">
        <f t="shared" si="144"/>
        <v xml:space="preserve">      Cooler than general body temperature</v>
      </c>
      <c r="M956" s="39" t="str">
        <f t="shared" si="145"/>
        <v>PI.IC.IT.060304.01</v>
      </c>
      <c r="N956" s="39"/>
      <c r="O956" s="39" t="str">
        <f t="shared" si="146"/>
        <v>PH.IC.IT.060304.01</v>
      </c>
      <c r="Q956" s="39" t="str">
        <f t="shared" si="147"/>
        <v>CL.IC.IT.060304.01</v>
      </c>
      <c r="R956" s="39"/>
      <c r="S956" s="39" t="str">
        <f t="shared" si="148"/>
        <v>DR.IC.IT.060304.01</v>
      </c>
      <c r="T956" s="39"/>
      <c r="U956" s="60" t="str">
        <f t="shared" si="149"/>
        <v>IM.IC.IT.060304.01</v>
      </c>
      <c r="V956" s="57"/>
      <c r="W956" s="60" t="str">
        <f t="shared" si="150"/>
        <v>GE.IC.IT.060304.01</v>
      </c>
      <c r="AH956" s="35" t="s">
        <v>3207</v>
      </c>
      <c r="AI956" s="35">
        <v>1500</v>
      </c>
    </row>
    <row r="957" spans="1:35" s="35" customFormat="1" ht="15">
      <c r="A957" s="35" t="s">
        <v>2189</v>
      </c>
      <c r="C957" s="38" t="s">
        <v>4309</v>
      </c>
      <c r="E957" s="38" t="s">
        <v>4329</v>
      </c>
      <c r="F957" s="35" t="s">
        <v>3751</v>
      </c>
      <c r="G957" s="35" t="s">
        <v>3438</v>
      </c>
      <c r="H957" s="38" t="s">
        <v>4265</v>
      </c>
      <c r="I957" s="35" t="s">
        <v>3439</v>
      </c>
      <c r="J957" s="39" t="str">
        <f t="shared" si="143"/>
        <v>IC.IT.060305</v>
      </c>
      <c r="K957" s="38" t="s">
        <v>3298</v>
      </c>
      <c r="L957" s="35" t="str">
        <f t="shared" si="144"/>
        <v xml:space="preserve">      Cooler than opposite body part</v>
      </c>
      <c r="M957" s="39" t="str">
        <f t="shared" si="145"/>
        <v>PI.IC.IT.060305.01</v>
      </c>
      <c r="N957" s="39"/>
      <c r="O957" s="39" t="str">
        <f t="shared" si="146"/>
        <v>PH.IC.IT.060305.01</v>
      </c>
      <c r="Q957" s="39" t="str">
        <f t="shared" si="147"/>
        <v>CL.IC.IT.060305.01</v>
      </c>
      <c r="R957" s="39"/>
      <c r="S957" s="39" t="str">
        <f t="shared" si="148"/>
        <v>DR.IC.IT.060305.01</v>
      </c>
      <c r="T957" s="39"/>
      <c r="U957" s="60" t="str">
        <f t="shared" si="149"/>
        <v>IM.IC.IT.060305.01</v>
      </c>
      <c r="V957" s="57"/>
      <c r="W957" s="60" t="str">
        <f t="shared" si="150"/>
        <v>GE.IC.IT.060305.01</v>
      </c>
      <c r="AH957" s="35" t="s">
        <v>3207</v>
      </c>
      <c r="AI957" s="35">
        <v>1500</v>
      </c>
    </row>
    <row r="958" spans="1:35" s="35" customFormat="1" ht="15">
      <c r="A958" s="35" t="s">
        <v>4321</v>
      </c>
      <c r="C958" s="38" t="s">
        <v>4309</v>
      </c>
      <c r="E958" s="38" t="s">
        <v>4329</v>
      </c>
      <c r="F958" s="35" t="s">
        <v>4419</v>
      </c>
      <c r="G958" s="38" t="s">
        <v>4323</v>
      </c>
      <c r="H958" s="38" t="s">
        <v>4309</v>
      </c>
      <c r="I958" s="38" t="s">
        <v>4315</v>
      </c>
      <c r="J958" s="39" t="str">
        <f t="shared" si="143"/>
        <v>IC.IT.060306</v>
      </c>
      <c r="K958" s="38" t="s">
        <v>3298</v>
      </c>
      <c r="L958" s="35" t="str">
        <f t="shared" si="144"/>
        <v xml:space="preserve"> Unable to Assess</v>
      </c>
      <c r="M958" s="39" t="str">
        <f t="shared" si="145"/>
        <v>PI.IC.IT.060306.01</v>
      </c>
      <c r="N958" s="39"/>
      <c r="O958" s="39" t="str">
        <f t="shared" si="146"/>
        <v>PH.IC.IT.060306.01</v>
      </c>
      <c r="Q958" s="39" t="str">
        <f t="shared" si="147"/>
        <v>CL.IC.IT.060306.01</v>
      </c>
      <c r="R958" s="39"/>
      <c r="S958" s="39" t="str">
        <f t="shared" si="148"/>
        <v>DR.IC.IT.060306.01</v>
      </c>
      <c r="T958" s="39"/>
      <c r="U958" s="60" t="str">
        <f t="shared" si="149"/>
        <v>IM.IC.IT.060306.01</v>
      </c>
      <c r="V958" s="57"/>
      <c r="W958" s="60" t="str">
        <f t="shared" si="150"/>
        <v>GE.IC.IT.060306.01</v>
      </c>
      <c r="Y958" s="35">
        <v>147</v>
      </c>
      <c r="AH958" s="35" t="s">
        <v>3207</v>
      </c>
      <c r="AI958" s="35">
        <v>1500</v>
      </c>
    </row>
    <row r="959" spans="1:35" s="35" customFormat="1" ht="15">
      <c r="A959" s="35" t="s">
        <v>2189</v>
      </c>
      <c r="C959" s="38" t="s">
        <v>4309</v>
      </c>
      <c r="D959" s="35" t="s">
        <v>4324</v>
      </c>
      <c r="E959" s="38" t="s">
        <v>4263</v>
      </c>
      <c r="F959" s="35" t="s">
        <v>3751</v>
      </c>
      <c r="G959" s="35" t="s">
        <v>3441</v>
      </c>
      <c r="H959" s="38" t="s">
        <v>3298</v>
      </c>
      <c r="I959" s="35" t="s">
        <v>3442</v>
      </c>
      <c r="J959" s="39" t="str">
        <f t="shared" si="143"/>
        <v>IC.IT.060401</v>
      </c>
      <c r="K959" s="38" t="s">
        <v>3298</v>
      </c>
      <c r="L959" s="35" t="str">
        <f t="shared" si="144"/>
        <v xml:space="preserve">      Staples</v>
      </c>
      <c r="M959" s="39" t="str">
        <f t="shared" si="145"/>
        <v>PI.IC.IT.060401.01</v>
      </c>
      <c r="N959" s="39"/>
      <c r="O959" s="39" t="str">
        <f t="shared" si="146"/>
        <v>PH.IC.IT.060401.01</v>
      </c>
      <c r="Q959" s="39" t="str">
        <f t="shared" si="147"/>
        <v>CL.IC.IT.060401.01</v>
      </c>
      <c r="R959" s="39"/>
      <c r="S959" s="39" t="str">
        <f t="shared" si="148"/>
        <v>DR.IC.IT.060401.01</v>
      </c>
      <c r="T959" s="39"/>
      <c r="U959" s="60" t="str">
        <f t="shared" si="149"/>
        <v>IM.IC.IT.060401.01</v>
      </c>
      <c r="V959" s="57"/>
      <c r="W959" s="60" t="str">
        <f t="shared" si="150"/>
        <v>GE.IC.IT.060401.01</v>
      </c>
      <c r="AH959" s="35" t="s">
        <v>3207</v>
      </c>
      <c r="AI959" s="35">
        <v>1500</v>
      </c>
    </row>
    <row r="960" spans="1:35" s="35" customFormat="1" ht="15">
      <c r="A960" s="35" t="s">
        <v>2189</v>
      </c>
      <c r="C960" s="38" t="s">
        <v>4309</v>
      </c>
      <c r="E960" s="38" t="s">
        <v>4263</v>
      </c>
      <c r="F960" s="35" t="s">
        <v>3751</v>
      </c>
      <c r="G960" s="35" t="s">
        <v>3334</v>
      </c>
      <c r="H960" s="38" t="s">
        <v>4306</v>
      </c>
      <c r="I960" s="35" t="s">
        <v>360</v>
      </c>
      <c r="J960" s="39" t="str">
        <f t="shared" si="143"/>
        <v>IC.IT.060402</v>
      </c>
      <c r="K960" s="38" t="s">
        <v>3298</v>
      </c>
      <c r="L960" s="35" t="str">
        <f t="shared" si="144"/>
        <v xml:space="preserve">     Sutures</v>
      </c>
      <c r="M960" s="39" t="str">
        <f t="shared" si="145"/>
        <v>PI.IC.IT.060402.01</v>
      </c>
      <c r="N960" s="39"/>
      <c r="O960" s="39" t="str">
        <f t="shared" si="146"/>
        <v>PH.IC.IT.060402.01</v>
      </c>
      <c r="Q960" s="39" t="str">
        <f t="shared" si="147"/>
        <v>CL.IC.IT.060402.01</v>
      </c>
      <c r="R960" s="39"/>
      <c r="S960" s="39" t="str">
        <f t="shared" si="148"/>
        <v>DR.IC.IT.060402.01</v>
      </c>
      <c r="T960" s="39"/>
      <c r="U960" s="60" t="str">
        <f t="shared" si="149"/>
        <v>IM.IC.IT.060402.01</v>
      </c>
      <c r="V960" s="57"/>
      <c r="W960" s="60" t="str">
        <f t="shared" si="150"/>
        <v>GE.IC.IT.060402.01</v>
      </c>
      <c r="AH960" s="35" t="s">
        <v>3207</v>
      </c>
      <c r="AI960" s="35">
        <v>1500</v>
      </c>
    </row>
    <row r="961" spans="1:35" s="35" customFormat="1" ht="15">
      <c r="A961" s="35" t="s">
        <v>2189</v>
      </c>
      <c r="C961" s="38" t="s">
        <v>4309</v>
      </c>
      <c r="E961" s="38" t="s">
        <v>4263</v>
      </c>
      <c r="F961" s="35" t="s">
        <v>3751</v>
      </c>
      <c r="G961" s="35" t="s">
        <v>3443</v>
      </c>
      <c r="H961" s="38" t="s">
        <v>3296</v>
      </c>
      <c r="I961" s="35" t="s">
        <v>3445</v>
      </c>
      <c r="J961" s="39" t="str">
        <f t="shared" si="143"/>
        <v>IC.IT.060403</v>
      </c>
      <c r="K961" s="38" t="s">
        <v>3298</v>
      </c>
      <c r="L961" s="35" t="str">
        <f t="shared" si="144"/>
        <v xml:space="preserve">      Steri-strips</v>
      </c>
      <c r="M961" s="39" t="str">
        <f t="shared" si="145"/>
        <v>PI.IC.IT.060403.01</v>
      </c>
      <c r="N961" s="39"/>
      <c r="O961" s="39" t="str">
        <f t="shared" si="146"/>
        <v>PH.IC.IT.060403.01</v>
      </c>
      <c r="Q961" s="39" t="str">
        <f t="shared" si="147"/>
        <v>CL.IC.IT.060403.01</v>
      </c>
      <c r="R961" s="39"/>
      <c r="S961" s="39" t="str">
        <f t="shared" si="148"/>
        <v>DR.IC.IT.060403.01</v>
      </c>
      <c r="T961" s="39"/>
      <c r="U961" s="60" t="str">
        <f t="shared" si="149"/>
        <v>IM.IC.IT.060403.01</v>
      </c>
      <c r="V961" s="57"/>
      <c r="W961" s="60" t="str">
        <f t="shared" si="150"/>
        <v>GE.IC.IT.060403.01</v>
      </c>
      <c r="AH961" s="35" t="s">
        <v>3207</v>
      </c>
      <c r="AI961" s="35">
        <v>1500</v>
      </c>
    </row>
    <row r="962" spans="1:35" s="35" customFormat="1" ht="15">
      <c r="A962" s="35" t="s">
        <v>2189</v>
      </c>
      <c r="C962" s="38" t="s">
        <v>4309</v>
      </c>
      <c r="E962" s="38" t="s">
        <v>4263</v>
      </c>
      <c r="F962" s="35" t="s">
        <v>3751</v>
      </c>
      <c r="G962" s="35" t="s">
        <v>3446</v>
      </c>
      <c r="H962" s="38" t="s">
        <v>4263</v>
      </c>
      <c r="I962" s="35" t="s">
        <v>1527</v>
      </c>
      <c r="J962" s="39" t="str">
        <f t="shared" si="143"/>
        <v>IC.IT.060404</v>
      </c>
      <c r="K962" s="38" t="s">
        <v>3298</v>
      </c>
      <c r="L962" s="35" t="str">
        <f t="shared" si="144"/>
        <v xml:space="preserve">      Retention sutures</v>
      </c>
      <c r="M962" s="39" t="str">
        <f t="shared" si="145"/>
        <v>PI.IC.IT.060404.01</v>
      </c>
      <c r="N962" s="39"/>
      <c r="O962" s="39" t="str">
        <f t="shared" si="146"/>
        <v>PH.IC.IT.060404.01</v>
      </c>
      <c r="Q962" s="39" t="str">
        <f t="shared" si="147"/>
        <v>CL.IC.IT.060404.01</v>
      </c>
      <c r="R962" s="39"/>
      <c r="S962" s="39" t="str">
        <f t="shared" si="148"/>
        <v>DR.IC.IT.060404.01</v>
      </c>
      <c r="T962" s="39"/>
      <c r="U962" s="60" t="str">
        <f t="shared" si="149"/>
        <v>IM.IC.IT.060404.01</v>
      </c>
      <c r="V962" s="57"/>
      <c r="W962" s="60" t="str">
        <f t="shared" si="150"/>
        <v>GE.IC.IT.060404.01</v>
      </c>
      <c r="AH962" s="35" t="s">
        <v>3207</v>
      </c>
      <c r="AI962" s="35">
        <v>1500</v>
      </c>
    </row>
    <row r="963" spans="1:35" s="35" customFormat="1" ht="15">
      <c r="A963" s="35" t="s">
        <v>2189</v>
      </c>
      <c r="C963" s="38" t="s">
        <v>4309</v>
      </c>
      <c r="E963" s="38" t="s">
        <v>4263</v>
      </c>
      <c r="F963" s="35" t="s">
        <v>3751</v>
      </c>
      <c r="G963" s="35" t="s">
        <v>3447</v>
      </c>
      <c r="H963" s="38" t="s">
        <v>4265</v>
      </c>
      <c r="I963" s="35" t="s">
        <v>3448</v>
      </c>
      <c r="J963" s="39" t="str">
        <f t="shared" si="143"/>
        <v>IC.IT.060405</v>
      </c>
      <c r="K963" s="38" t="s">
        <v>3298</v>
      </c>
      <c r="L963" s="35" t="str">
        <f t="shared" si="144"/>
        <v xml:space="preserve">      Glue</v>
      </c>
      <c r="M963" s="39" t="str">
        <f t="shared" si="145"/>
        <v>PI.IC.IT.060405.01</v>
      </c>
      <c r="N963" s="39"/>
      <c r="O963" s="39" t="str">
        <f t="shared" si="146"/>
        <v>PH.IC.IT.060405.01</v>
      </c>
      <c r="Q963" s="39" t="str">
        <f t="shared" si="147"/>
        <v>CL.IC.IT.060405.01</v>
      </c>
      <c r="R963" s="39"/>
      <c r="S963" s="39" t="str">
        <f t="shared" si="148"/>
        <v>DR.IC.IT.060405.01</v>
      </c>
      <c r="T963" s="39"/>
      <c r="U963" s="60" t="str">
        <f t="shared" si="149"/>
        <v>IM.IC.IT.060405.01</v>
      </c>
      <c r="V963" s="57"/>
      <c r="W963" s="60" t="str">
        <f t="shared" si="150"/>
        <v>GE.IC.IT.060405.01</v>
      </c>
      <c r="AH963" s="35" t="s">
        <v>3207</v>
      </c>
      <c r="AI963" s="35">
        <v>1500</v>
      </c>
    </row>
    <row r="964" spans="1:35" s="35" customFormat="1" ht="15">
      <c r="A964" s="35" t="s">
        <v>2189</v>
      </c>
      <c r="C964" s="38" t="s">
        <v>4309</v>
      </c>
      <c r="E964" s="38" t="s">
        <v>4308</v>
      </c>
      <c r="F964" s="35" t="s">
        <v>3751</v>
      </c>
      <c r="G964" s="35" t="s">
        <v>3449</v>
      </c>
      <c r="H964" s="38" t="s">
        <v>4309</v>
      </c>
      <c r="I964" s="35" t="s">
        <v>3450</v>
      </c>
      <c r="J964" s="39" t="str">
        <f t="shared" si="143"/>
        <v>IC.IT.060406</v>
      </c>
      <c r="K964" s="38" t="s">
        <v>3298</v>
      </c>
      <c r="L964" s="35" t="str">
        <f t="shared" si="144"/>
        <v xml:space="preserve">      Not closed</v>
      </c>
      <c r="M964" s="39" t="str">
        <f t="shared" si="145"/>
        <v>PI.IC.IT.060406.01</v>
      </c>
      <c r="N964" s="39"/>
      <c r="O964" s="39" t="str">
        <f t="shared" si="146"/>
        <v>PH.IC.IT.060406.01</v>
      </c>
      <c r="Q964" s="39" t="str">
        <f t="shared" si="147"/>
        <v>CL.IC.IT.060406.01</v>
      </c>
      <c r="R964" s="39"/>
      <c r="S964" s="39" t="str">
        <f t="shared" si="148"/>
        <v>DR.IC.IT.060406.01</v>
      </c>
      <c r="T964" s="39"/>
      <c r="U964" s="60" t="str">
        <f t="shared" si="149"/>
        <v>IM.IC.IT.060406.01</v>
      </c>
      <c r="V964" s="57"/>
      <c r="W964" s="60" t="str">
        <f t="shared" si="150"/>
        <v>GE.IC.IT.060406.01</v>
      </c>
      <c r="AH964" s="35" t="s">
        <v>3207</v>
      </c>
      <c r="AI964" s="35">
        <v>1500</v>
      </c>
    </row>
    <row r="965" spans="1:35" s="35" customFormat="1" ht="15">
      <c r="A965" s="35" t="s">
        <v>2189</v>
      </c>
      <c r="C965" s="38" t="s">
        <v>4309</v>
      </c>
      <c r="E965" s="38" t="s">
        <v>4308</v>
      </c>
      <c r="F965" s="35" t="s">
        <v>4419</v>
      </c>
      <c r="G965" s="38" t="s">
        <v>4325</v>
      </c>
      <c r="H965" s="38" t="s">
        <v>4311</v>
      </c>
      <c r="I965" s="38" t="s">
        <v>4326</v>
      </c>
      <c r="J965" s="39" t="str">
        <f t="shared" si="143"/>
        <v>IC.IT.060407</v>
      </c>
      <c r="K965" s="38" t="s">
        <v>3298</v>
      </c>
      <c r="L965" s="35" t="str">
        <f t="shared" si="144"/>
        <v xml:space="preserve">  Wound vac</v>
      </c>
      <c r="M965" s="39" t="str">
        <f t="shared" si="145"/>
        <v>PI.IC.IT.060407.01</v>
      </c>
      <c r="N965" s="39"/>
      <c r="O965" s="39" t="str">
        <f t="shared" si="146"/>
        <v>PH.IC.IT.060407.01</v>
      </c>
      <c r="Q965" s="39" t="str">
        <f t="shared" si="147"/>
        <v>CL.IC.IT.060407.01</v>
      </c>
      <c r="R965" s="39"/>
      <c r="S965" s="39" t="str">
        <f t="shared" si="148"/>
        <v>DR.IC.IT.060407.01</v>
      </c>
      <c r="T965" s="39"/>
      <c r="U965" s="60" t="str">
        <f t="shared" si="149"/>
        <v>IM.IC.IT.060407.01</v>
      </c>
      <c r="V965" s="57"/>
      <c r="W965" s="60" t="str">
        <f t="shared" si="150"/>
        <v>GE.IC.IT.060407.01</v>
      </c>
      <c r="Y965" s="35">
        <v>145</v>
      </c>
      <c r="AH965" s="35" t="s">
        <v>3207</v>
      </c>
      <c r="AI965" s="35">
        <v>1500</v>
      </c>
    </row>
    <row r="966" spans="1:35" s="35" customFormat="1" ht="15">
      <c r="A966" s="35" t="s">
        <v>2189</v>
      </c>
      <c r="C966" s="38" t="s">
        <v>4309</v>
      </c>
      <c r="E966" s="38" t="s">
        <v>4308</v>
      </c>
      <c r="F966" s="35" t="s">
        <v>4419</v>
      </c>
      <c r="G966" s="38" t="s">
        <v>4327</v>
      </c>
      <c r="H966" s="38" t="s">
        <v>4312</v>
      </c>
      <c r="I966" s="38" t="s">
        <v>4315</v>
      </c>
      <c r="J966" s="39" t="str">
        <f t="shared" si="143"/>
        <v>IC.IT.060408</v>
      </c>
      <c r="K966" s="38" t="s">
        <v>3298</v>
      </c>
      <c r="L966" s="35" t="str">
        <f t="shared" si="144"/>
        <v>Unable to assess</v>
      </c>
      <c r="M966" s="39" t="str">
        <f t="shared" si="145"/>
        <v>PI.IC.IT.060408.01</v>
      </c>
      <c r="N966" s="39"/>
      <c r="O966" s="39" t="str">
        <f t="shared" si="146"/>
        <v>PH.IC.IT.060408.01</v>
      </c>
      <c r="Q966" s="39" t="str">
        <f t="shared" si="147"/>
        <v>CL.IC.IT.060408.01</v>
      </c>
      <c r="R966" s="39"/>
      <c r="S966" s="39" t="str">
        <f t="shared" si="148"/>
        <v>DR.IC.IT.060408.01</v>
      </c>
      <c r="T966" s="39"/>
      <c r="U966" s="60" t="str">
        <f t="shared" si="149"/>
        <v>IM.IC.IT.060408.01</v>
      </c>
      <c r="V966" s="57"/>
      <c r="W966" s="60" t="str">
        <f t="shared" si="150"/>
        <v>GE.IC.IT.060408.01</v>
      </c>
      <c r="Y966" s="35">
        <v>148</v>
      </c>
      <c r="AH966" s="35" t="s">
        <v>3207</v>
      </c>
      <c r="AI966" s="35">
        <v>1500</v>
      </c>
    </row>
    <row r="967" spans="1:35" s="35" customFormat="1" ht="15">
      <c r="A967" s="35" t="s">
        <v>2189</v>
      </c>
      <c r="C967" s="38" t="s">
        <v>4309</v>
      </c>
      <c r="D967" s="35" t="s">
        <v>4328</v>
      </c>
      <c r="E967" s="38" t="s">
        <v>4265</v>
      </c>
      <c r="F967" s="35" t="s">
        <v>3751</v>
      </c>
      <c r="G967" s="35" t="s">
        <v>3451</v>
      </c>
      <c r="H967" s="38" t="s">
        <v>3298</v>
      </c>
      <c r="I967" s="35" t="s">
        <v>2117</v>
      </c>
      <c r="J967" s="39" t="str">
        <f t="shared" si="143"/>
        <v>IC.IT.060501</v>
      </c>
      <c r="K967" s="38" t="s">
        <v>3298</v>
      </c>
      <c r="L967" s="35" t="str">
        <f t="shared" si="144"/>
        <v xml:space="preserve">      None</v>
      </c>
      <c r="M967" s="39" t="str">
        <f t="shared" si="145"/>
        <v>PI.IC.IT.060501.01</v>
      </c>
      <c r="N967" s="39"/>
      <c r="O967" s="39" t="str">
        <f t="shared" si="146"/>
        <v>PH.IC.IT.060501.01</v>
      </c>
      <c r="Q967" s="39" t="str">
        <f t="shared" si="147"/>
        <v>CL.IC.IT.060501.01</v>
      </c>
      <c r="R967" s="39"/>
      <c r="S967" s="39" t="str">
        <f t="shared" si="148"/>
        <v>DR.IC.IT.060501.01</v>
      </c>
      <c r="T967" s="39"/>
      <c r="U967" s="60" t="str">
        <f t="shared" si="149"/>
        <v>IM.IC.IT.060501.01</v>
      </c>
      <c r="V967" s="57"/>
      <c r="W967" s="60" t="str">
        <f t="shared" si="150"/>
        <v>GE.IC.IT.060501.01</v>
      </c>
      <c r="AH967" s="35" t="s">
        <v>3207</v>
      </c>
      <c r="AI967" s="35">
        <v>1500</v>
      </c>
    </row>
    <row r="968" spans="1:35" s="35" customFormat="1" ht="15">
      <c r="A968" s="35" t="s">
        <v>2189</v>
      </c>
      <c r="C968" s="38" t="s">
        <v>4309</v>
      </c>
      <c r="E968" s="38" t="s">
        <v>4265</v>
      </c>
      <c r="F968" s="35" t="s">
        <v>3751</v>
      </c>
      <c r="G968" s="35" t="s">
        <v>3452</v>
      </c>
      <c r="H968" s="38" t="s">
        <v>4306</v>
      </c>
      <c r="I968" s="35" t="s">
        <v>3453</v>
      </c>
      <c r="J968" s="39" t="str">
        <f t="shared" si="143"/>
        <v>IC.IT.060502</v>
      </c>
      <c r="K968" s="38" t="s">
        <v>3298</v>
      </c>
      <c r="L968" s="35" t="str">
        <f t="shared" si="144"/>
        <v xml:space="preserve">      Abdominal binder</v>
      </c>
      <c r="M968" s="39" t="str">
        <f t="shared" si="145"/>
        <v>PI.IC.IT.060502.01</v>
      </c>
      <c r="N968" s="39"/>
      <c r="O968" s="39" t="str">
        <f t="shared" si="146"/>
        <v>PH.IC.IT.060502.01</v>
      </c>
      <c r="Q968" s="39" t="str">
        <f t="shared" si="147"/>
        <v>CL.IC.IT.060502.01</v>
      </c>
      <c r="R968" s="39"/>
      <c r="S968" s="39" t="str">
        <f t="shared" si="148"/>
        <v>DR.IC.IT.060502.01</v>
      </c>
      <c r="T968" s="39"/>
      <c r="U968" s="60" t="str">
        <f t="shared" si="149"/>
        <v>IM.IC.IT.060502.01</v>
      </c>
      <c r="V968" s="57"/>
      <c r="W968" s="60" t="str">
        <f t="shared" si="150"/>
        <v>GE.IC.IT.060502.01</v>
      </c>
      <c r="AH968" s="35" t="s">
        <v>3207</v>
      </c>
      <c r="AI968" s="35">
        <v>1500</v>
      </c>
    </row>
    <row r="969" spans="1:35" s="35" customFormat="1" ht="15">
      <c r="A969" s="35" t="s">
        <v>2189</v>
      </c>
      <c r="C969" s="38" t="s">
        <v>4309</v>
      </c>
      <c r="E969" s="38" t="s">
        <v>4265</v>
      </c>
      <c r="F969" s="35" t="s">
        <v>3751</v>
      </c>
      <c r="G969" s="35" t="s">
        <v>3454</v>
      </c>
      <c r="H969" s="38" t="s">
        <v>3296</v>
      </c>
      <c r="I969" s="35" t="s">
        <v>3455</v>
      </c>
      <c r="J969" s="39" t="str">
        <f t="shared" si="143"/>
        <v>IC.IT.060503</v>
      </c>
      <c r="K969" s="38" t="s">
        <v>3298</v>
      </c>
      <c r="L969" s="35" t="str">
        <f t="shared" si="144"/>
        <v xml:space="preserve">      Ace wrap</v>
      </c>
      <c r="M969" s="39" t="str">
        <f t="shared" si="145"/>
        <v>PI.IC.IT.060503.01</v>
      </c>
      <c r="N969" s="39"/>
      <c r="O969" s="39" t="str">
        <f t="shared" si="146"/>
        <v>PH.IC.IT.060503.01</v>
      </c>
      <c r="Q969" s="39" t="str">
        <f t="shared" si="147"/>
        <v>CL.IC.IT.060503.01</v>
      </c>
      <c r="R969" s="39"/>
      <c r="S969" s="39" t="str">
        <f t="shared" si="148"/>
        <v>DR.IC.IT.060503.01</v>
      </c>
      <c r="T969" s="39"/>
      <c r="U969" s="60" t="str">
        <f t="shared" si="149"/>
        <v>IM.IC.IT.060503.01</v>
      </c>
      <c r="V969" s="57"/>
      <c r="W969" s="60" t="str">
        <f t="shared" si="150"/>
        <v>GE.IC.IT.060503.01</v>
      </c>
      <c r="AH969" s="35" t="s">
        <v>3207</v>
      </c>
      <c r="AI969" s="35">
        <v>1500</v>
      </c>
    </row>
    <row r="970" spans="1:35" s="35" customFormat="1" ht="15">
      <c r="A970" s="35" t="s">
        <v>2189</v>
      </c>
      <c r="C970" s="38" t="s">
        <v>4309</v>
      </c>
      <c r="E970" s="38" t="s">
        <v>4265</v>
      </c>
      <c r="F970" s="35" t="s">
        <v>3751</v>
      </c>
      <c r="G970" s="35" t="s">
        <v>3456</v>
      </c>
      <c r="H970" s="38" t="s">
        <v>4263</v>
      </c>
      <c r="I970" s="35" t="s">
        <v>3457</v>
      </c>
      <c r="J970" s="39" t="str">
        <f t="shared" si="143"/>
        <v>IC.IT.060504</v>
      </c>
      <c r="K970" s="38" t="s">
        <v>3298</v>
      </c>
      <c r="L970" s="35" t="str">
        <f t="shared" si="144"/>
        <v xml:space="preserve">      Montgomery Straps</v>
      </c>
      <c r="M970" s="39" t="str">
        <f t="shared" si="145"/>
        <v>PI.IC.IT.060504.01</v>
      </c>
      <c r="N970" s="39"/>
      <c r="O970" s="39" t="str">
        <f t="shared" si="146"/>
        <v>PH.IC.IT.060504.01</v>
      </c>
      <c r="Q970" s="39" t="str">
        <f t="shared" si="147"/>
        <v>CL.IC.IT.060504.01</v>
      </c>
      <c r="R970" s="39"/>
      <c r="S970" s="39" t="str">
        <f t="shared" si="148"/>
        <v>DR.IC.IT.060504.01</v>
      </c>
      <c r="T970" s="39"/>
      <c r="U970" s="60" t="str">
        <f t="shared" si="149"/>
        <v>IM.IC.IT.060504.01</v>
      </c>
      <c r="V970" s="57"/>
      <c r="W970" s="60" t="str">
        <f t="shared" si="150"/>
        <v>GE.IC.IT.060504.01</v>
      </c>
      <c r="AH970" s="35" t="s">
        <v>3207</v>
      </c>
      <c r="AI970" s="35">
        <v>1500</v>
      </c>
    </row>
    <row r="971" spans="1:35" s="35" customFormat="1" ht="15">
      <c r="A971" s="35" t="s">
        <v>2189</v>
      </c>
      <c r="C971" s="38" t="s">
        <v>4309</v>
      </c>
      <c r="E971" s="38" t="s">
        <v>4265</v>
      </c>
      <c r="F971" s="35" t="s">
        <v>3751</v>
      </c>
      <c r="G971" s="35" t="s">
        <v>3458</v>
      </c>
      <c r="H971" s="38" t="s">
        <v>4265</v>
      </c>
      <c r="I971" s="35" t="s">
        <v>1909</v>
      </c>
      <c r="J971" s="39" t="str">
        <f t="shared" ref="J971:J1035" si="151">CONCATENATE("IC.IT.",C971,E971,H971)</f>
        <v>IC.IT.060505</v>
      </c>
      <c r="K971" s="38" t="s">
        <v>3298</v>
      </c>
      <c r="L971" s="35" t="str">
        <f t="shared" si="144"/>
        <v xml:space="preserve">      Sling</v>
      </c>
      <c r="M971" s="39" t="str">
        <f t="shared" si="145"/>
        <v>PI.IC.IT.060505.01</v>
      </c>
      <c r="N971" s="39"/>
      <c r="O971" s="39" t="str">
        <f t="shared" si="146"/>
        <v>PH.IC.IT.060505.01</v>
      </c>
      <c r="Q971" s="39" t="str">
        <f t="shared" si="147"/>
        <v>CL.IC.IT.060505.01</v>
      </c>
      <c r="R971" s="39"/>
      <c r="S971" s="39" t="str">
        <f t="shared" si="148"/>
        <v>DR.IC.IT.060505.01</v>
      </c>
      <c r="T971" s="39"/>
      <c r="U971" s="60" t="str">
        <f t="shared" si="149"/>
        <v>IM.IC.IT.060505.01</v>
      </c>
      <c r="V971" s="57"/>
      <c r="W971" s="60" t="str">
        <f t="shared" si="150"/>
        <v>GE.IC.IT.060505.01</v>
      </c>
      <c r="AH971" s="35" t="s">
        <v>3207</v>
      </c>
      <c r="AI971" s="35">
        <v>1500</v>
      </c>
    </row>
    <row r="972" spans="1:35" s="35" customFormat="1" ht="14" customHeight="1">
      <c r="A972" s="35" t="s">
        <v>2189</v>
      </c>
      <c r="C972" s="38" t="s">
        <v>4309</v>
      </c>
      <c r="E972" s="38" t="s">
        <v>4265</v>
      </c>
      <c r="F972" s="35" t="s">
        <v>4419</v>
      </c>
      <c r="G972" s="38" t="s">
        <v>4323</v>
      </c>
      <c r="H972" s="38" t="s">
        <v>4309</v>
      </c>
      <c r="I972" s="38" t="s">
        <v>4315</v>
      </c>
      <c r="J972" s="39" t="str">
        <f t="shared" si="151"/>
        <v>IC.IT.060506</v>
      </c>
      <c r="K972" s="38" t="s">
        <v>3298</v>
      </c>
      <c r="L972" s="35" t="str">
        <f t="shared" si="144"/>
        <v xml:space="preserve"> Unable to Assess</v>
      </c>
      <c r="M972" s="39" t="str">
        <f t="shared" si="145"/>
        <v>PI.IC.IT.060506.01</v>
      </c>
      <c r="N972" s="39"/>
      <c r="O972" s="39" t="str">
        <f t="shared" si="146"/>
        <v>PH.IC.IT.060506.01</v>
      </c>
      <c r="Q972" s="39" t="str">
        <f t="shared" si="147"/>
        <v>CL.IC.IT.060506.01</v>
      </c>
      <c r="R972" s="39"/>
      <c r="S972" s="39" t="str">
        <f t="shared" si="148"/>
        <v>DR.IC.IT.060506.01</v>
      </c>
      <c r="T972" s="39"/>
      <c r="U972" s="60" t="str">
        <f t="shared" si="149"/>
        <v>IM.IC.IT.060506.01</v>
      </c>
      <c r="V972" s="57"/>
      <c r="W972" s="60" t="str">
        <f t="shared" si="150"/>
        <v>GE.IC.IT.060506.01</v>
      </c>
      <c r="Y972" s="35">
        <v>149</v>
      </c>
      <c r="AH972" s="35" t="s">
        <v>3207</v>
      </c>
      <c r="AI972" s="35">
        <v>1500</v>
      </c>
    </row>
    <row r="973" spans="1:35" s="35" customFormat="1" ht="15">
      <c r="A973" s="35" t="s">
        <v>2189</v>
      </c>
      <c r="C973" s="38" t="s">
        <v>4309</v>
      </c>
      <c r="E973" s="38" t="s">
        <v>4265</v>
      </c>
      <c r="F973" s="35" t="s">
        <v>4419</v>
      </c>
      <c r="G973" s="38" t="s">
        <v>4330</v>
      </c>
      <c r="H973" s="38" t="s">
        <v>4311</v>
      </c>
      <c r="I973" s="38" t="s">
        <v>4330</v>
      </c>
      <c r="J973" s="39" t="str">
        <f t="shared" si="151"/>
        <v>IC.IT.060507</v>
      </c>
      <c r="K973" s="38" t="s">
        <v>3298</v>
      </c>
      <c r="L973" s="35" t="str">
        <f t="shared" si="144"/>
        <v>Other</v>
      </c>
      <c r="M973" s="39" t="str">
        <f t="shared" si="145"/>
        <v>PI.IC.IT.060507.01</v>
      </c>
      <c r="N973" s="39"/>
      <c r="O973" s="39" t="str">
        <f t="shared" si="146"/>
        <v>PH.IC.IT.060507.01</v>
      </c>
      <c r="Q973" s="39" t="str">
        <f t="shared" si="147"/>
        <v>CL.IC.IT.060507.01</v>
      </c>
      <c r="R973" s="39"/>
      <c r="S973" s="39" t="str">
        <f t="shared" si="148"/>
        <v>DR.IC.IT.060507.01</v>
      </c>
      <c r="T973" s="39"/>
      <c r="U973" s="60" t="str">
        <f t="shared" si="149"/>
        <v>IM.IC.IT.060507.01</v>
      </c>
      <c r="V973" s="57"/>
      <c r="W973" s="60" t="str">
        <f t="shared" si="150"/>
        <v>GE.IC.IT.060507.01</v>
      </c>
      <c r="Y973" s="35">
        <v>153</v>
      </c>
      <c r="AH973" s="35" t="s">
        <v>3207</v>
      </c>
      <c r="AI973" s="35">
        <v>1500</v>
      </c>
    </row>
    <row r="974" spans="1:35" s="35" customFormat="1" ht="15">
      <c r="A974" s="35" t="s">
        <v>2189</v>
      </c>
      <c r="C974" s="38" t="s">
        <v>4309</v>
      </c>
      <c r="D974" s="35" t="s">
        <v>4331</v>
      </c>
      <c r="E974" s="38" t="s">
        <v>4309</v>
      </c>
      <c r="F974" s="35" t="s">
        <v>3752</v>
      </c>
      <c r="G974" s="35" t="s">
        <v>3451</v>
      </c>
      <c r="H974" s="38" t="s">
        <v>3298</v>
      </c>
      <c r="I974" s="35" t="s">
        <v>2117</v>
      </c>
      <c r="J974" s="39" t="str">
        <f t="shared" si="151"/>
        <v>IC.IT.060601</v>
      </c>
      <c r="K974" s="38" t="s">
        <v>3298</v>
      </c>
      <c r="L974" s="35" t="str">
        <f t="shared" ref="L974:L1038" si="152">G974</f>
        <v xml:space="preserve">      None</v>
      </c>
      <c r="M974" s="39" t="str">
        <f t="shared" ref="M974:M1038" si="153">CONCATENATE("PI.",J974,".",K974)</f>
        <v>PI.IC.IT.060601.01</v>
      </c>
      <c r="N974" s="39"/>
      <c r="O974" s="39" t="str">
        <f t="shared" ref="O974:O1038" si="154">CONCATENATE("PH.",J974,".",K974)</f>
        <v>PH.IC.IT.060601.01</v>
      </c>
      <c r="Q974" s="39" t="str">
        <f t="shared" ref="Q974:Q1038" si="155">CONCATENATE("CL.",J974,".",K974)</f>
        <v>CL.IC.IT.060601.01</v>
      </c>
      <c r="R974" s="39"/>
      <c r="S974" s="39" t="str">
        <f t="shared" si="148"/>
        <v>DR.IC.IT.060601.01</v>
      </c>
      <c r="T974" s="39"/>
      <c r="U974" s="60" t="str">
        <f t="shared" si="149"/>
        <v>IM.IC.IT.060601.01</v>
      </c>
      <c r="V974" s="57"/>
      <c r="W974" s="60" t="str">
        <f t="shared" si="150"/>
        <v>GE.IC.IT.060601.01</v>
      </c>
      <c r="AH974" s="35" t="s">
        <v>3207</v>
      </c>
      <c r="AI974" s="35">
        <v>1500</v>
      </c>
    </row>
    <row r="975" spans="1:35" s="35" customFormat="1" ht="15">
      <c r="A975" s="35" t="s">
        <v>2189</v>
      </c>
      <c r="C975" s="38" t="s">
        <v>4309</v>
      </c>
      <c r="E975" s="38" t="s">
        <v>4309</v>
      </c>
      <c r="F975" s="35" t="s">
        <v>3752</v>
      </c>
      <c r="G975" s="35" t="s">
        <v>3461</v>
      </c>
      <c r="H975" s="38" t="s">
        <v>3293</v>
      </c>
      <c r="I975" s="35" t="s">
        <v>2551</v>
      </c>
      <c r="J975" s="39" t="str">
        <f t="shared" si="151"/>
        <v>IC.IT.060602</v>
      </c>
      <c r="K975" s="38" t="s">
        <v>3298</v>
      </c>
      <c r="L975" s="35" t="str">
        <f t="shared" si="152"/>
        <v xml:space="preserve">      Scant</v>
      </c>
      <c r="M975" s="39" t="str">
        <f t="shared" si="153"/>
        <v>PI.IC.IT.060602.01</v>
      </c>
      <c r="N975" s="39"/>
      <c r="O975" s="39" t="str">
        <f t="shared" si="154"/>
        <v>PH.IC.IT.060602.01</v>
      </c>
      <c r="Q975" s="39" t="str">
        <f t="shared" si="155"/>
        <v>CL.IC.IT.060602.01</v>
      </c>
      <c r="R975" s="39"/>
      <c r="S975" s="39" t="str">
        <f t="shared" ref="S975:S1039" si="156">CONCATENATE("DR.",J975,".",K975)</f>
        <v>DR.IC.IT.060602.01</v>
      </c>
      <c r="T975" s="39"/>
      <c r="U975" s="60" t="str">
        <f t="shared" ref="U975:U1039" si="157">CONCATENATE("IM.",J975, ".",K975)</f>
        <v>IM.IC.IT.060602.01</v>
      </c>
      <c r="V975" s="57"/>
      <c r="W975" s="60" t="str">
        <f t="shared" ref="W975:W1039" si="158">CONCATENATE("GE.",J975, ".",K975)</f>
        <v>GE.IC.IT.060602.01</v>
      </c>
      <c r="AH975" s="35" t="s">
        <v>3207</v>
      </c>
      <c r="AI975" s="35">
        <v>1500</v>
      </c>
    </row>
    <row r="976" spans="1:35" s="35" customFormat="1" ht="15">
      <c r="A976" s="35" t="s">
        <v>2189</v>
      </c>
      <c r="C976" s="38" t="s">
        <v>4309</v>
      </c>
      <c r="E976" s="38" t="s">
        <v>4309</v>
      </c>
      <c r="F976" s="35" t="s">
        <v>3752</v>
      </c>
      <c r="G976" s="35" t="s">
        <v>3462</v>
      </c>
      <c r="H976" s="38" t="s">
        <v>4329</v>
      </c>
      <c r="I976" s="35" t="s">
        <v>1573</v>
      </c>
      <c r="J976" s="39" t="str">
        <f t="shared" si="151"/>
        <v>IC.IT.060603</v>
      </c>
      <c r="K976" s="38" t="s">
        <v>3298</v>
      </c>
      <c r="L976" s="35" t="str">
        <f t="shared" si="152"/>
        <v xml:space="preserve">      Small</v>
      </c>
      <c r="M976" s="39" t="str">
        <f t="shared" si="153"/>
        <v>PI.IC.IT.060603.01</v>
      </c>
      <c r="N976" s="39"/>
      <c r="O976" s="39" t="str">
        <f t="shared" si="154"/>
        <v>PH.IC.IT.060603.01</v>
      </c>
      <c r="Q976" s="39" t="str">
        <f t="shared" si="155"/>
        <v>CL.IC.IT.060603.01</v>
      </c>
      <c r="R976" s="39"/>
      <c r="S976" s="39" t="str">
        <f t="shared" si="156"/>
        <v>DR.IC.IT.060603.01</v>
      </c>
      <c r="T976" s="39"/>
      <c r="U976" s="60" t="str">
        <f t="shared" si="157"/>
        <v>IM.IC.IT.060603.01</v>
      </c>
      <c r="V976" s="57"/>
      <c r="W976" s="60" t="str">
        <f t="shared" si="158"/>
        <v>GE.IC.IT.060603.01</v>
      </c>
      <c r="AH976" s="35" t="s">
        <v>3207</v>
      </c>
      <c r="AI976" s="35">
        <v>1500</v>
      </c>
    </row>
    <row r="977" spans="1:35" s="35" customFormat="1" ht="15">
      <c r="A977" s="35" t="s">
        <v>2189</v>
      </c>
      <c r="C977" s="38" t="s">
        <v>4309</v>
      </c>
      <c r="E977" s="38" t="s">
        <v>4309</v>
      </c>
      <c r="F977" s="35" t="s">
        <v>3752</v>
      </c>
      <c r="G977" s="35" t="s">
        <v>3463</v>
      </c>
      <c r="H977" s="38" t="s">
        <v>4308</v>
      </c>
      <c r="I977" s="35" t="s">
        <v>2549</v>
      </c>
      <c r="J977" s="39" t="str">
        <f t="shared" si="151"/>
        <v>IC.IT.060604</v>
      </c>
      <c r="K977" s="38" t="s">
        <v>3298</v>
      </c>
      <c r="L977" s="35" t="str">
        <f t="shared" si="152"/>
        <v xml:space="preserve">      Moderate</v>
      </c>
      <c r="M977" s="39" t="str">
        <f t="shared" si="153"/>
        <v>PI.IC.IT.060604.01</v>
      </c>
      <c r="N977" s="39"/>
      <c r="O977" s="39" t="str">
        <f t="shared" si="154"/>
        <v>PH.IC.IT.060604.01</v>
      </c>
      <c r="Q977" s="39" t="str">
        <f t="shared" si="155"/>
        <v>CL.IC.IT.060604.01</v>
      </c>
      <c r="R977" s="39"/>
      <c r="S977" s="39" t="str">
        <f t="shared" si="156"/>
        <v>DR.IC.IT.060604.01</v>
      </c>
      <c r="T977" s="39"/>
      <c r="U977" s="60" t="str">
        <f t="shared" si="157"/>
        <v>IM.IC.IT.060604.01</v>
      </c>
      <c r="V977" s="57"/>
      <c r="W977" s="60" t="str">
        <f t="shared" si="158"/>
        <v>GE.IC.IT.060604.01</v>
      </c>
      <c r="AH977" s="35" t="s">
        <v>3207</v>
      </c>
      <c r="AI977" s="35">
        <v>1500</v>
      </c>
    </row>
    <row r="978" spans="1:35" s="35" customFormat="1" ht="15">
      <c r="A978" s="35" t="s">
        <v>2189</v>
      </c>
      <c r="C978" s="38" t="s">
        <v>4309</v>
      </c>
      <c r="E978" s="38" t="s">
        <v>4309</v>
      </c>
      <c r="F978" s="35" t="s">
        <v>3752</v>
      </c>
      <c r="G978" s="35" t="s">
        <v>3464</v>
      </c>
      <c r="H978" s="38" t="s">
        <v>4265</v>
      </c>
      <c r="I978" s="35" t="s">
        <v>910</v>
      </c>
      <c r="J978" s="39" t="str">
        <f t="shared" si="151"/>
        <v>IC.IT.060605</v>
      </c>
      <c r="K978" s="38" t="s">
        <v>3298</v>
      </c>
      <c r="L978" s="35" t="str">
        <f t="shared" si="152"/>
        <v xml:space="preserve">      Large</v>
      </c>
      <c r="M978" s="39" t="str">
        <f t="shared" si="153"/>
        <v>PI.IC.IT.060605.01</v>
      </c>
      <c r="N978" s="39"/>
      <c r="O978" s="39" t="str">
        <f t="shared" si="154"/>
        <v>PH.IC.IT.060605.01</v>
      </c>
      <c r="Q978" s="39" t="str">
        <f t="shared" si="155"/>
        <v>CL.IC.IT.060605.01</v>
      </c>
      <c r="R978" s="39"/>
      <c r="S978" s="39" t="str">
        <f t="shared" si="156"/>
        <v>DR.IC.IT.060605.01</v>
      </c>
      <c r="T978" s="39"/>
      <c r="U978" s="60" t="str">
        <f t="shared" si="157"/>
        <v>IM.IC.IT.060605.01</v>
      </c>
      <c r="V978" s="57"/>
      <c r="W978" s="60" t="str">
        <f t="shared" si="158"/>
        <v>GE.IC.IT.060605.01</v>
      </c>
      <c r="AH978" s="35" t="s">
        <v>3207</v>
      </c>
      <c r="AI978" s="35">
        <v>1500</v>
      </c>
    </row>
    <row r="979" spans="1:35" s="35" customFormat="1" ht="15">
      <c r="A979" s="35" t="s">
        <v>2189</v>
      </c>
      <c r="C979" s="38" t="s">
        <v>4309</v>
      </c>
      <c r="E979" s="38" t="s">
        <v>4309</v>
      </c>
      <c r="F979" s="35" t="s">
        <v>3752</v>
      </c>
      <c r="G979" s="35" t="s">
        <v>3465</v>
      </c>
      <c r="H979" s="38" t="s">
        <v>4309</v>
      </c>
      <c r="I979" s="35" t="s">
        <v>2545</v>
      </c>
      <c r="J979" s="39" t="str">
        <f t="shared" si="151"/>
        <v>IC.IT.060606</v>
      </c>
      <c r="K979" s="38" t="s">
        <v>3298</v>
      </c>
      <c r="L979" s="35" t="str">
        <f t="shared" si="152"/>
        <v xml:space="preserve">      Copious</v>
      </c>
      <c r="M979" s="39" t="str">
        <f t="shared" si="153"/>
        <v>PI.IC.IT.060606.01</v>
      </c>
      <c r="N979" s="39"/>
      <c r="O979" s="39" t="str">
        <f t="shared" si="154"/>
        <v>PH.IC.IT.060606.01</v>
      </c>
      <c r="Q979" s="39" t="str">
        <f t="shared" si="155"/>
        <v>CL.IC.IT.060606.01</v>
      </c>
      <c r="R979" s="39"/>
      <c r="S979" s="39" t="str">
        <f t="shared" si="156"/>
        <v>DR.IC.IT.060606.01</v>
      </c>
      <c r="T979" s="39"/>
      <c r="U979" s="60" t="str">
        <f t="shared" si="157"/>
        <v>IM.IC.IT.060606.01</v>
      </c>
      <c r="V979" s="57"/>
      <c r="W979" s="60" t="str">
        <f t="shared" si="158"/>
        <v>GE.IC.IT.060606.01</v>
      </c>
      <c r="AH979" s="35" t="s">
        <v>3207</v>
      </c>
      <c r="AI979" s="35">
        <v>1500</v>
      </c>
    </row>
    <row r="980" spans="1:35" s="35" customFormat="1" ht="15">
      <c r="A980" s="35" t="s">
        <v>2189</v>
      </c>
      <c r="C980" s="38" t="s">
        <v>4309</v>
      </c>
      <c r="E980" s="38" t="s">
        <v>4309</v>
      </c>
      <c r="F980" s="35" t="s">
        <v>4420</v>
      </c>
      <c r="G980" s="38" t="s">
        <v>4323</v>
      </c>
      <c r="H980" s="38" t="s">
        <v>4311</v>
      </c>
      <c r="I980" s="38" t="s">
        <v>4315</v>
      </c>
      <c r="J980" s="39" t="str">
        <f t="shared" si="151"/>
        <v>IC.IT.060607</v>
      </c>
      <c r="K980" s="38" t="s">
        <v>3298</v>
      </c>
      <c r="L980" s="35" t="str">
        <f t="shared" si="152"/>
        <v xml:space="preserve"> Unable to Assess</v>
      </c>
      <c r="M980" s="39" t="str">
        <f t="shared" si="153"/>
        <v>PI.IC.IT.060607.01</v>
      </c>
      <c r="N980" s="39"/>
      <c r="O980" s="39" t="str">
        <f t="shared" si="154"/>
        <v>PH.IC.IT.060607.01</v>
      </c>
      <c r="Q980" s="39" t="str">
        <f t="shared" si="155"/>
        <v>CL.IC.IT.060607.01</v>
      </c>
      <c r="R980" s="39"/>
      <c r="S980" s="39" t="str">
        <f t="shared" si="156"/>
        <v>DR.IC.IT.060607.01</v>
      </c>
      <c r="T980" s="39"/>
      <c r="U980" s="60" t="str">
        <f t="shared" si="157"/>
        <v>IM.IC.IT.060607.01</v>
      </c>
      <c r="V980" s="57"/>
      <c r="W980" s="60" t="str">
        <f t="shared" si="158"/>
        <v>GE.IC.IT.060607.01</v>
      </c>
      <c r="Y980" s="35">
        <v>150</v>
      </c>
      <c r="AH980" s="35" t="s">
        <v>3207</v>
      </c>
      <c r="AI980" s="35">
        <v>1500</v>
      </c>
    </row>
    <row r="981" spans="1:35" s="35" customFormat="1" ht="15">
      <c r="A981" s="35" t="s">
        <v>2189</v>
      </c>
      <c r="C981" s="38" t="s">
        <v>4309</v>
      </c>
      <c r="D981" s="35" t="s">
        <v>4333</v>
      </c>
      <c r="E981" s="38" t="s">
        <v>4311</v>
      </c>
      <c r="F981" s="35" t="s">
        <v>3752</v>
      </c>
      <c r="G981" s="35" t="s">
        <v>3466</v>
      </c>
      <c r="H981" s="38" t="s">
        <v>3298</v>
      </c>
      <c r="I981" s="35" t="s">
        <v>3467</v>
      </c>
      <c r="J981" s="39" t="str">
        <f t="shared" si="151"/>
        <v>IC.IT.060701</v>
      </c>
      <c r="K981" s="38" t="s">
        <v>3298</v>
      </c>
      <c r="L981" s="35" t="str">
        <f t="shared" si="152"/>
        <v xml:space="preserve">      Colorless</v>
      </c>
      <c r="M981" s="39" t="str">
        <f t="shared" si="153"/>
        <v>PI.IC.IT.060701.01</v>
      </c>
      <c r="N981" s="39"/>
      <c r="O981" s="39" t="str">
        <f t="shared" si="154"/>
        <v>PH.IC.IT.060701.01</v>
      </c>
      <c r="Q981" s="39" t="str">
        <f t="shared" si="155"/>
        <v>CL.IC.IT.060701.01</v>
      </c>
      <c r="R981" s="39"/>
      <c r="S981" s="39" t="str">
        <f t="shared" si="156"/>
        <v>DR.IC.IT.060701.01</v>
      </c>
      <c r="T981" s="39"/>
      <c r="U981" s="60" t="str">
        <f t="shared" si="157"/>
        <v>IM.IC.IT.060701.01</v>
      </c>
      <c r="V981" s="57"/>
      <c r="W981" s="60" t="str">
        <f t="shared" si="158"/>
        <v>GE.IC.IT.060701.01</v>
      </c>
      <c r="AH981" s="35" t="s">
        <v>3207</v>
      </c>
      <c r="AI981" s="35">
        <v>1500</v>
      </c>
    </row>
    <row r="982" spans="1:35" s="35" customFormat="1" ht="15">
      <c r="A982" s="35" t="s">
        <v>2189</v>
      </c>
      <c r="C982" s="38" t="s">
        <v>4309</v>
      </c>
      <c r="E982" s="38" t="s">
        <v>4311</v>
      </c>
      <c r="F982" s="35" t="s">
        <v>3752</v>
      </c>
      <c r="G982" s="35" t="s">
        <v>3468</v>
      </c>
      <c r="H982" s="38" t="s">
        <v>3293</v>
      </c>
      <c r="I982" s="35" t="s">
        <v>2553</v>
      </c>
      <c r="J982" s="39" t="str">
        <f t="shared" si="151"/>
        <v>IC.IT.060702</v>
      </c>
      <c r="K982" s="38" t="s">
        <v>3298</v>
      </c>
      <c r="L982" s="35" t="str">
        <f t="shared" si="152"/>
        <v xml:space="preserve">      Yellow</v>
      </c>
      <c r="M982" s="39" t="str">
        <f t="shared" si="153"/>
        <v>PI.IC.IT.060702.01</v>
      </c>
      <c r="N982" s="39"/>
      <c r="O982" s="39" t="str">
        <f t="shared" si="154"/>
        <v>PH.IC.IT.060702.01</v>
      </c>
      <c r="Q982" s="39" t="str">
        <f t="shared" si="155"/>
        <v>CL.IC.IT.060702.01</v>
      </c>
      <c r="R982" s="39"/>
      <c r="S982" s="39" t="str">
        <f t="shared" si="156"/>
        <v>DR.IC.IT.060702.01</v>
      </c>
      <c r="T982" s="39"/>
      <c r="U982" s="60" t="str">
        <f t="shared" si="157"/>
        <v>IM.IC.IT.060702.01</v>
      </c>
      <c r="V982" s="57"/>
      <c r="W982" s="60" t="str">
        <f t="shared" si="158"/>
        <v>GE.IC.IT.060702.01</v>
      </c>
      <c r="AH982" s="35" t="s">
        <v>3207</v>
      </c>
      <c r="AI982" s="35">
        <v>1500</v>
      </c>
    </row>
    <row r="983" spans="1:35" s="35" customFormat="1" ht="15">
      <c r="A983" s="35" t="s">
        <v>2189</v>
      </c>
      <c r="C983" s="38" t="s">
        <v>4309</v>
      </c>
      <c r="E983" s="38" t="s">
        <v>4311</v>
      </c>
      <c r="F983" s="35" t="s">
        <v>3752</v>
      </c>
      <c r="G983" s="35" t="s">
        <v>3469</v>
      </c>
      <c r="H983" s="38" t="s">
        <v>4329</v>
      </c>
      <c r="I983" s="35" t="s">
        <v>1903</v>
      </c>
      <c r="J983" s="39" t="str">
        <f t="shared" si="151"/>
        <v>IC.IT.060703</v>
      </c>
      <c r="K983" s="38" t="s">
        <v>3298</v>
      </c>
      <c r="L983" s="35" t="str">
        <f t="shared" si="152"/>
        <v xml:space="preserve">      Amber</v>
      </c>
      <c r="M983" s="39" t="str">
        <f t="shared" si="153"/>
        <v>PI.IC.IT.060703.01</v>
      </c>
      <c r="N983" s="39"/>
      <c r="O983" s="39" t="str">
        <f t="shared" si="154"/>
        <v>PH.IC.IT.060703.01</v>
      </c>
      <c r="Q983" s="39" t="str">
        <f t="shared" si="155"/>
        <v>CL.IC.IT.060703.01</v>
      </c>
      <c r="R983" s="39"/>
      <c r="S983" s="39" t="str">
        <f t="shared" si="156"/>
        <v>DR.IC.IT.060703.01</v>
      </c>
      <c r="T983" s="39"/>
      <c r="U983" s="60" t="str">
        <f t="shared" si="157"/>
        <v>IM.IC.IT.060703.01</v>
      </c>
      <c r="V983" s="57"/>
      <c r="W983" s="60" t="str">
        <f t="shared" si="158"/>
        <v>GE.IC.IT.060703.01</v>
      </c>
      <c r="AH983" s="35" t="s">
        <v>3207</v>
      </c>
      <c r="AI983" s="35">
        <v>1500</v>
      </c>
    </row>
    <row r="984" spans="1:35" s="35" customFormat="1" ht="15">
      <c r="A984" s="35" t="s">
        <v>2189</v>
      </c>
      <c r="C984" s="38" t="s">
        <v>4309</v>
      </c>
      <c r="E984" s="38" t="s">
        <v>4311</v>
      </c>
      <c r="F984" s="35" t="s">
        <v>3752</v>
      </c>
      <c r="G984" s="35" t="s">
        <v>3470</v>
      </c>
      <c r="H984" s="38" t="s">
        <v>4308</v>
      </c>
      <c r="I984" s="35" t="s">
        <v>1814</v>
      </c>
      <c r="J984" s="39" t="str">
        <f t="shared" si="151"/>
        <v>IC.IT.060704</v>
      </c>
      <c r="K984" s="38" t="s">
        <v>3298</v>
      </c>
      <c r="L984" s="35" t="str">
        <f t="shared" si="152"/>
        <v xml:space="preserve">      Pink</v>
      </c>
      <c r="M984" s="39" t="str">
        <f t="shared" si="153"/>
        <v>PI.IC.IT.060704.01</v>
      </c>
      <c r="N984" s="39"/>
      <c r="O984" s="39" t="str">
        <f t="shared" si="154"/>
        <v>PH.IC.IT.060704.01</v>
      </c>
      <c r="Q984" s="39" t="str">
        <f t="shared" si="155"/>
        <v>CL.IC.IT.060704.01</v>
      </c>
      <c r="R984" s="39"/>
      <c r="S984" s="39" t="str">
        <f t="shared" si="156"/>
        <v>DR.IC.IT.060704.01</v>
      </c>
      <c r="T984" s="39"/>
      <c r="U984" s="60" t="str">
        <f t="shared" si="157"/>
        <v>IM.IC.IT.060704.01</v>
      </c>
      <c r="V984" s="57"/>
      <c r="W984" s="60" t="str">
        <f t="shared" si="158"/>
        <v>GE.IC.IT.060704.01</v>
      </c>
      <c r="AH984" s="35" t="s">
        <v>3207</v>
      </c>
      <c r="AI984" s="35">
        <v>1500</v>
      </c>
    </row>
    <row r="985" spans="1:35" s="35" customFormat="1" ht="15">
      <c r="A985" s="35" t="s">
        <v>2189</v>
      </c>
      <c r="C985" s="38" t="s">
        <v>4309</v>
      </c>
      <c r="E985" s="38" t="s">
        <v>4311</v>
      </c>
      <c r="F985" s="35" t="s">
        <v>3752</v>
      </c>
      <c r="G985" s="35" t="s">
        <v>3471</v>
      </c>
      <c r="H985" s="38" t="s">
        <v>4265</v>
      </c>
      <c r="I985" s="35" t="s">
        <v>2229</v>
      </c>
      <c r="J985" s="39" t="str">
        <f t="shared" si="151"/>
        <v>IC.IT.060705</v>
      </c>
      <c r="K985" s="38" t="s">
        <v>3298</v>
      </c>
      <c r="L985" s="35" t="str">
        <f t="shared" si="152"/>
        <v xml:space="preserve">      Red</v>
      </c>
      <c r="M985" s="39" t="str">
        <f t="shared" si="153"/>
        <v>PI.IC.IT.060705.01</v>
      </c>
      <c r="N985" s="39"/>
      <c r="O985" s="39" t="str">
        <f t="shared" si="154"/>
        <v>PH.IC.IT.060705.01</v>
      </c>
      <c r="Q985" s="39" t="str">
        <f t="shared" si="155"/>
        <v>CL.IC.IT.060705.01</v>
      </c>
      <c r="R985" s="39"/>
      <c r="S985" s="39" t="str">
        <f t="shared" si="156"/>
        <v>DR.IC.IT.060705.01</v>
      </c>
      <c r="T985" s="39"/>
      <c r="U985" s="60" t="str">
        <f t="shared" si="157"/>
        <v>IM.IC.IT.060705.01</v>
      </c>
      <c r="V985" s="57"/>
      <c r="W985" s="60" t="str">
        <f t="shared" si="158"/>
        <v>GE.IC.IT.060705.01</v>
      </c>
      <c r="AH985" s="35" t="s">
        <v>3207</v>
      </c>
      <c r="AI985" s="35">
        <v>1500</v>
      </c>
    </row>
    <row r="986" spans="1:35" s="35" customFormat="1" ht="15">
      <c r="A986" s="35" t="s">
        <v>2189</v>
      </c>
      <c r="C986" s="38" t="s">
        <v>4309</v>
      </c>
      <c r="E986" s="38" t="s">
        <v>4311</v>
      </c>
      <c r="F986" s="35" t="s">
        <v>3752</v>
      </c>
      <c r="G986" s="35" t="s">
        <v>3472</v>
      </c>
      <c r="H986" s="38" t="s">
        <v>4309</v>
      </c>
      <c r="I986" s="35" t="s">
        <v>3473</v>
      </c>
      <c r="J986" s="39" t="str">
        <f t="shared" si="151"/>
        <v>IC.IT.060706</v>
      </c>
      <c r="K986" s="38" t="s">
        <v>3298</v>
      </c>
      <c r="L986" s="35" t="str">
        <f t="shared" si="152"/>
        <v xml:space="preserve">     Bright red</v>
      </c>
      <c r="M986" s="39" t="str">
        <f t="shared" si="153"/>
        <v>PI.IC.IT.060706.01</v>
      </c>
      <c r="N986" s="39"/>
      <c r="O986" s="39" t="str">
        <f t="shared" si="154"/>
        <v>PH.IC.IT.060706.01</v>
      </c>
      <c r="Q986" s="39" t="str">
        <f t="shared" si="155"/>
        <v>CL.IC.IT.060706.01</v>
      </c>
      <c r="R986" s="39"/>
      <c r="S986" s="39" t="str">
        <f t="shared" si="156"/>
        <v>DR.IC.IT.060706.01</v>
      </c>
      <c r="T986" s="39"/>
      <c r="U986" s="60" t="str">
        <f t="shared" si="157"/>
        <v>IM.IC.IT.060706.01</v>
      </c>
      <c r="V986" s="57"/>
      <c r="W986" s="60" t="str">
        <f t="shared" si="158"/>
        <v>GE.IC.IT.060706.01</v>
      </c>
      <c r="AH986" s="35" t="s">
        <v>3207</v>
      </c>
      <c r="AI986" s="35">
        <v>1500</v>
      </c>
    </row>
    <row r="987" spans="1:35" s="35" customFormat="1" ht="15">
      <c r="A987" s="35" t="s">
        <v>2189</v>
      </c>
      <c r="C987" s="38" t="s">
        <v>4309</v>
      </c>
      <c r="E987" s="38" t="s">
        <v>4311</v>
      </c>
      <c r="F987" s="35" t="s">
        <v>3752</v>
      </c>
      <c r="G987" s="35" t="s">
        <v>3474</v>
      </c>
      <c r="H987" s="38" t="s">
        <v>4311</v>
      </c>
      <c r="I987" s="35" t="s">
        <v>3475</v>
      </c>
      <c r="J987" s="39" t="str">
        <f t="shared" si="151"/>
        <v>IC.IT.060707</v>
      </c>
      <c r="K987" s="38" t="s">
        <v>3298</v>
      </c>
      <c r="L987" s="35" t="str">
        <f t="shared" si="152"/>
        <v xml:space="preserve">      Maroon</v>
      </c>
      <c r="M987" s="39" t="str">
        <f t="shared" si="153"/>
        <v>PI.IC.IT.060707.01</v>
      </c>
      <c r="N987" s="39"/>
      <c r="O987" s="39" t="str">
        <f t="shared" si="154"/>
        <v>PH.IC.IT.060707.01</v>
      </c>
      <c r="Q987" s="39" t="str">
        <f t="shared" si="155"/>
        <v>CL.IC.IT.060707.01</v>
      </c>
      <c r="R987" s="39"/>
      <c r="S987" s="39" t="str">
        <f t="shared" si="156"/>
        <v>DR.IC.IT.060707.01</v>
      </c>
      <c r="T987" s="39"/>
      <c r="U987" s="60" t="str">
        <f t="shared" si="157"/>
        <v>IM.IC.IT.060707.01</v>
      </c>
      <c r="V987" s="57"/>
      <c r="W987" s="60" t="str">
        <f t="shared" si="158"/>
        <v>GE.IC.IT.060707.01</v>
      </c>
      <c r="AH987" s="35" t="s">
        <v>3207</v>
      </c>
      <c r="AI987" s="35">
        <v>1500</v>
      </c>
    </row>
    <row r="988" spans="1:35" s="35" customFormat="1" ht="15">
      <c r="A988" s="35" t="s">
        <v>2189</v>
      </c>
      <c r="C988" s="38" t="s">
        <v>4309</v>
      </c>
      <c r="E988" s="38" t="s">
        <v>4311</v>
      </c>
      <c r="F988" s="35" t="s">
        <v>3752</v>
      </c>
      <c r="G988" s="35" t="s">
        <v>3476</v>
      </c>
      <c r="H988" s="38" t="s">
        <v>4312</v>
      </c>
      <c r="I988" s="35" t="s">
        <v>2552</v>
      </c>
      <c r="J988" s="39" t="str">
        <f t="shared" si="151"/>
        <v>IC.IT.060708</v>
      </c>
      <c r="K988" s="38" t="s">
        <v>3298</v>
      </c>
      <c r="L988" s="35" t="str">
        <f t="shared" si="152"/>
        <v xml:space="preserve">      Tan</v>
      </c>
      <c r="M988" s="39" t="str">
        <f t="shared" si="153"/>
        <v>PI.IC.IT.060708.01</v>
      </c>
      <c r="N988" s="39"/>
      <c r="O988" s="39" t="str">
        <f t="shared" si="154"/>
        <v>PH.IC.IT.060708.01</v>
      </c>
      <c r="Q988" s="39" t="str">
        <f t="shared" si="155"/>
        <v>CL.IC.IT.060708.01</v>
      </c>
      <c r="R988" s="39"/>
      <c r="S988" s="39" t="str">
        <f t="shared" si="156"/>
        <v>DR.IC.IT.060708.01</v>
      </c>
      <c r="T988" s="39"/>
      <c r="U988" s="60" t="str">
        <f t="shared" si="157"/>
        <v>IM.IC.IT.060708.01</v>
      </c>
      <c r="V988" s="57"/>
      <c r="W988" s="60" t="str">
        <f t="shared" si="158"/>
        <v>GE.IC.IT.060708.01</v>
      </c>
      <c r="AH988" s="35" t="s">
        <v>3207</v>
      </c>
      <c r="AI988" s="35">
        <v>1500</v>
      </c>
    </row>
    <row r="989" spans="1:35" s="35" customFormat="1" ht="15">
      <c r="A989" s="35" t="s">
        <v>2189</v>
      </c>
      <c r="C989" s="38" t="s">
        <v>4309</v>
      </c>
      <c r="E989" s="38" t="s">
        <v>4311</v>
      </c>
      <c r="F989" s="35" t="s">
        <v>3752</v>
      </c>
      <c r="G989" s="35" t="s">
        <v>3477</v>
      </c>
      <c r="H989" s="38" t="s">
        <v>4313</v>
      </c>
      <c r="I989" s="35" t="s">
        <v>2396</v>
      </c>
      <c r="J989" s="39" t="str">
        <f t="shared" si="151"/>
        <v>IC.IT.060709</v>
      </c>
      <c r="K989" s="38" t="s">
        <v>3298</v>
      </c>
      <c r="L989" s="35" t="str">
        <f t="shared" si="152"/>
        <v xml:space="preserve">      Brown</v>
      </c>
      <c r="M989" s="39" t="str">
        <f t="shared" si="153"/>
        <v>PI.IC.IT.060709.01</v>
      </c>
      <c r="N989" s="39"/>
      <c r="O989" s="39" t="str">
        <f t="shared" si="154"/>
        <v>PH.IC.IT.060709.01</v>
      </c>
      <c r="Q989" s="39" t="str">
        <f t="shared" si="155"/>
        <v>CL.IC.IT.060709.01</v>
      </c>
      <c r="R989" s="39"/>
      <c r="S989" s="39" t="str">
        <f t="shared" si="156"/>
        <v>DR.IC.IT.060709.01</v>
      </c>
      <c r="T989" s="39"/>
      <c r="U989" s="60" t="str">
        <f t="shared" si="157"/>
        <v>IM.IC.IT.060709.01</v>
      </c>
      <c r="V989" s="57"/>
      <c r="W989" s="60" t="str">
        <f t="shared" si="158"/>
        <v>GE.IC.IT.060709.01</v>
      </c>
      <c r="AH989" s="35" t="s">
        <v>3207</v>
      </c>
      <c r="AI989" s="35">
        <v>1500</v>
      </c>
    </row>
    <row r="990" spans="1:35" s="35" customFormat="1" ht="15">
      <c r="A990" s="35" t="s">
        <v>2189</v>
      </c>
      <c r="C990" s="38" t="s">
        <v>4309</v>
      </c>
      <c r="E990" s="38" t="s">
        <v>4311</v>
      </c>
      <c r="F990" s="35" t="s">
        <v>3752</v>
      </c>
      <c r="G990" s="35" t="s">
        <v>3478</v>
      </c>
      <c r="H990" s="38" t="s">
        <v>3331</v>
      </c>
      <c r="I990" s="35" t="s">
        <v>2547</v>
      </c>
      <c r="J990" s="39" t="str">
        <f t="shared" si="151"/>
        <v>IC.IT.060710</v>
      </c>
      <c r="K990" s="38" t="s">
        <v>3298</v>
      </c>
      <c r="L990" s="35" t="str">
        <f t="shared" si="152"/>
        <v xml:space="preserve">      Green</v>
      </c>
      <c r="M990" s="39" t="str">
        <f t="shared" si="153"/>
        <v>PI.IC.IT.060710.01</v>
      </c>
      <c r="N990" s="39"/>
      <c r="O990" s="39" t="str">
        <f t="shared" si="154"/>
        <v>PH.IC.IT.060710.01</v>
      </c>
      <c r="Q990" s="39" t="str">
        <f t="shared" si="155"/>
        <v>CL.IC.IT.060710.01</v>
      </c>
      <c r="R990" s="39"/>
      <c r="S990" s="39" t="str">
        <f t="shared" si="156"/>
        <v>DR.IC.IT.060710.01</v>
      </c>
      <c r="T990" s="39"/>
      <c r="U990" s="60" t="str">
        <f t="shared" si="157"/>
        <v>IM.IC.IT.060710.01</v>
      </c>
      <c r="V990" s="57"/>
      <c r="W990" s="60" t="str">
        <f t="shared" si="158"/>
        <v>GE.IC.IT.060710.01</v>
      </c>
      <c r="AH990" s="35" t="s">
        <v>3207</v>
      </c>
      <c r="AI990" s="35">
        <v>1500</v>
      </c>
    </row>
    <row r="991" spans="1:35" s="35" customFormat="1" ht="15">
      <c r="A991" s="35" t="s">
        <v>2189</v>
      </c>
      <c r="C991" s="38" t="s">
        <v>4309</v>
      </c>
      <c r="E991" s="38" t="s">
        <v>4311</v>
      </c>
      <c r="F991" s="35" t="s">
        <v>3752</v>
      </c>
      <c r="G991" s="35" t="s">
        <v>3479</v>
      </c>
      <c r="H991" s="38" t="s">
        <v>4334</v>
      </c>
      <c r="I991" s="35" t="s">
        <v>1424</v>
      </c>
      <c r="J991" s="39" t="str">
        <f t="shared" si="151"/>
        <v>IC.IT.060712</v>
      </c>
      <c r="K991" s="38" t="s">
        <v>3298</v>
      </c>
      <c r="L991" s="35" t="str">
        <f t="shared" si="152"/>
        <v xml:space="preserve">     White</v>
      </c>
      <c r="M991" s="39" t="str">
        <f t="shared" si="153"/>
        <v>PI.IC.IT.060712.01</v>
      </c>
      <c r="N991" s="39"/>
      <c r="O991" s="39" t="str">
        <f t="shared" si="154"/>
        <v>PH.IC.IT.060712.01</v>
      </c>
      <c r="Q991" s="39" t="str">
        <f t="shared" si="155"/>
        <v>CL.IC.IT.060712.01</v>
      </c>
      <c r="R991" s="39"/>
      <c r="S991" s="39" t="str">
        <f t="shared" si="156"/>
        <v>DR.IC.IT.060712.01</v>
      </c>
      <c r="T991" s="39"/>
      <c r="U991" s="60" t="str">
        <f t="shared" si="157"/>
        <v>IM.IC.IT.060712.01</v>
      </c>
      <c r="V991" s="57"/>
      <c r="W991" s="60" t="str">
        <f t="shared" si="158"/>
        <v>GE.IC.IT.060712.01</v>
      </c>
      <c r="AH991" s="35" t="s">
        <v>3207</v>
      </c>
      <c r="AI991" s="35">
        <v>1500</v>
      </c>
    </row>
    <row r="992" spans="1:35" s="35" customFormat="1" ht="15">
      <c r="A992" s="35" t="s">
        <v>2189</v>
      </c>
      <c r="C992" s="38" t="s">
        <v>4309</v>
      </c>
      <c r="E992" s="38" t="s">
        <v>4311</v>
      </c>
      <c r="F992" s="35" t="s">
        <v>3752</v>
      </c>
      <c r="G992" s="35" t="s">
        <v>3480</v>
      </c>
      <c r="H992" s="38" t="s">
        <v>4335</v>
      </c>
      <c r="I992" s="35" t="s">
        <v>1499</v>
      </c>
      <c r="J992" s="39" t="str">
        <f t="shared" si="151"/>
        <v>IC.IT.060713</v>
      </c>
      <c r="K992" s="38" t="s">
        <v>3298</v>
      </c>
      <c r="L992" s="35" t="str">
        <f t="shared" si="152"/>
        <v xml:space="preserve">      Black</v>
      </c>
      <c r="M992" s="39" t="str">
        <f t="shared" si="153"/>
        <v>PI.IC.IT.060713.01</v>
      </c>
      <c r="N992" s="39"/>
      <c r="O992" s="39" t="str">
        <f t="shared" si="154"/>
        <v>PH.IC.IT.060713.01</v>
      </c>
      <c r="Q992" s="39" t="str">
        <f t="shared" si="155"/>
        <v>CL.IC.IT.060713.01</v>
      </c>
      <c r="R992" s="39"/>
      <c r="S992" s="39" t="str">
        <f t="shared" si="156"/>
        <v>DR.IC.IT.060713.01</v>
      </c>
      <c r="T992" s="39"/>
      <c r="U992" s="60" t="str">
        <f t="shared" si="157"/>
        <v>IM.IC.IT.060713.01</v>
      </c>
      <c r="V992" s="57"/>
      <c r="W992" s="60" t="str">
        <f t="shared" si="158"/>
        <v>GE.IC.IT.060713.01</v>
      </c>
      <c r="AH992" s="35" t="s">
        <v>3207</v>
      </c>
      <c r="AI992" s="35">
        <v>1500</v>
      </c>
    </row>
    <row r="993" spans="1:35" s="35" customFormat="1" ht="15">
      <c r="A993" s="35" t="s">
        <v>2189</v>
      </c>
      <c r="C993" s="38" t="s">
        <v>4309</v>
      </c>
      <c r="E993" s="38" t="s">
        <v>4311</v>
      </c>
      <c r="F993" s="35" t="s">
        <v>4420</v>
      </c>
      <c r="G993" s="38" t="s">
        <v>4314</v>
      </c>
      <c r="H993" s="38" t="s">
        <v>4336</v>
      </c>
      <c r="I993" s="38" t="s">
        <v>4315</v>
      </c>
      <c r="J993" s="39" t="str">
        <f t="shared" si="151"/>
        <v>IC.IT.060714</v>
      </c>
      <c r="K993" s="38" t="s">
        <v>3298</v>
      </c>
      <c r="L993" s="35" t="str">
        <f t="shared" si="152"/>
        <v xml:space="preserve">  Unable to assess</v>
      </c>
      <c r="M993" s="39" t="str">
        <f t="shared" si="153"/>
        <v>PI.IC.IT.060714.01</v>
      </c>
      <c r="N993" s="39"/>
      <c r="O993" s="39" t="str">
        <f t="shared" si="154"/>
        <v>PH.IC.IT.060714.01</v>
      </c>
      <c r="Q993" s="39" t="str">
        <f t="shared" si="155"/>
        <v>CL.IC.IT.060714.01</v>
      </c>
      <c r="R993" s="39"/>
      <c r="S993" s="39" t="str">
        <f t="shared" si="156"/>
        <v>DR.IC.IT.060714.01</v>
      </c>
      <c r="T993" s="39"/>
      <c r="U993" s="60" t="str">
        <f t="shared" si="157"/>
        <v>IM.IC.IT.060714.01</v>
      </c>
      <c r="V993" s="57"/>
      <c r="W993" s="60" t="str">
        <f t="shared" si="158"/>
        <v>GE.IC.IT.060714.01</v>
      </c>
      <c r="Y993" s="35">
        <v>151</v>
      </c>
      <c r="AH993" s="35" t="s">
        <v>3207</v>
      </c>
      <c r="AI993" s="35">
        <v>1500</v>
      </c>
    </row>
    <row r="994" spans="1:35" s="35" customFormat="1" ht="15">
      <c r="A994" s="35" t="s">
        <v>2189</v>
      </c>
      <c r="C994" s="38" t="s">
        <v>4309</v>
      </c>
      <c r="D994" s="35" t="s">
        <v>4337</v>
      </c>
      <c r="E994" s="38" t="s">
        <v>4312</v>
      </c>
      <c r="F994" s="35" t="s">
        <v>3752</v>
      </c>
      <c r="G994" s="35" t="s">
        <v>3481</v>
      </c>
      <c r="H994" s="38" t="s">
        <v>3298</v>
      </c>
      <c r="I994" s="35" t="s">
        <v>1324</v>
      </c>
      <c r="J994" s="39" t="str">
        <f t="shared" si="151"/>
        <v>IC.IT.060801</v>
      </c>
      <c r="K994" s="38" t="s">
        <v>3298</v>
      </c>
      <c r="L994" s="35" t="str">
        <f t="shared" si="152"/>
        <v xml:space="preserve">     Clear </v>
      </c>
      <c r="M994" s="39" t="str">
        <f t="shared" si="153"/>
        <v>PI.IC.IT.060801.01</v>
      </c>
      <c r="N994" s="39"/>
      <c r="O994" s="39" t="str">
        <f t="shared" si="154"/>
        <v>PH.IC.IT.060801.01</v>
      </c>
      <c r="Q994" s="39" t="str">
        <f t="shared" si="155"/>
        <v>CL.IC.IT.060801.01</v>
      </c>
      <c r="R994" s="39"/>
      <c r="S994" s="39" t="str">
        <f t="shared" si="156"/>
        <v>DR.IC.IT.060801.01</v>
      </c>
      <c r="T994" s="39"/>
      <c r="U994" s="60" t="str">
        <f t="shared" si="157"/>
        <v>IM.IC.IT.060801.01</v>
      </c>
      <c r="V994" s="57"/>
      <c r="W994" s="60" t="str">
        <f t="shared" si="158"/>
        <v>GE.IC.IT.060801.01</v>
      </c>
      <c r="AH994" s="35" t="s">
        <v>3207</v>
      </c>
      <c r="AI994" s="35">
        <v>1500</v>
      </c>
    </row>
    <row r="995" spans="1:35" s="35" customFormat="1" ht="15">
      <c r="A995" s="35" t="s">
        <v>2189</v>
      </c>
      <c r="C995" s="38" t="s">
        <v>4309</v>
      </c>
      <c r="E995" s="38" t="s">
        <v>4312</v>
      </c>
      <c r="F995" s="35" t="s">
        <v>3752</v>
      </c>
      <c r="G995" s="35" t="s">
        <v>3482</v>
      </c>
      <c r="H995" s="38" t="s">
        <v>3293</v>
      </c>
      <c r="I995" s="35" t="s">
        <v>1791</v>
      </c>
      <c r="J995" s="39" t="str">
        <f t="shared" si="151"/>
        <v>IC.IT.060802</v>
      </c>
      <c r="K995" s="38" t="s">
        <v>3298</v>
      </c>
      <c r="L995" s="35" t="str">
        <f t="shared" si="152"/>
        <v xml:space="preserve">      Bloody</v>
      </c>
      <c r="M995" s="39" t="str">
        <f t="shared" si="153"/>
        <v>PI.IC.IT.060802.01</v>
      </c>
      <c r="N995" s="39"/>
      <c r="O995" s="39" t="str">
        <f t="shared" si="154"/>
        <v>PH.IC.IT.060802.01</v>
      </c>
      <c r="Q995" s="39" t="str">
        <f t="shared" si="155"/>
        <v>CL.IC.IT.060802.01</v>
      </c>
      <c r="R995" s="39"/>
      <c r="S995" s="39" t="str">
        <f t="shared" si="156"/>
        <v>DR.IC.IT.060802.01</v>
      </c>
      <c r="T995" s="39"/>
      <c r="U995" s="60" t="str">
        <f t="shared" si="157"/>
        <v>IM.IC.IT.060802.01</v>
      </c>
      <c r="V995" s="57"/>
      <c r="W995" s="60" t="str">
        <f t="shared" si="158"/>
        <v>GE.IC.IT.060802.01</v>
      </c>
      <c r="AH995" s="35" t="s">
        <v>3207</v>
      </c>
      <c r="AI995" s="35">
        <v>1500</v>
      </c>
    </row>
    <row r="996" spans="1:35" s="35" customFormat="1" ht="15">
      <c r="A996" s="35" t="s">
        <v>2189</v>
      </c>
      <c r="C996" s="38" t="s">
        <v>4309</v>
      </c>
      <c r="E996" s="38" t="s">
        <v>4312</v>
      </c>
      <c r="F996" s="35" t="s">
        <v>3752</v>
      </c>
      <c r="G996" s="35" t="s">
        <v>3483</v>
      </c>
      <c r="H996" s="38" t="s">
        <v>4329</v>
      </c>
      <c r="I996" s="35" t="s">
        <v>3484</v>
      </c>
      <c r="J996" s="39" t="str">
        <f t="shared" si="151"/>
        <v>IC.IT.060803</v>
      </c>
      <c r="K996" s="38" t="s">
        <v>3298</v>
      </c>
      <c r="L996" s="35" t="str">
        <f t="shared" si="152"/>
        <v xml:space="preserve">      Serosanguinous</v>
      </c>
      <c r="M996" s="39" t="str">
        <f t="shared" si="153"/>
        <v>PI.IC.IT.060803.01</v>
      </c>
      <c r="N996" s="39"/>
      <c r="O996" s="39" t="str">
        <f t="shared" si="154"/>
        <v>PH.IC.IT.060803.01</v>
      </c>
      <c r="Q996" s="39" t="str">
        <f t="shared" si="155"/>
        <v>CL.IC.IT.060803.01</v>
      </c>
      <c r="R996" s="39"/>
      <c r="S996" s="39" t="str">
        <f t="shared" si="156"/>
        <v>DR.IC.IT.060803.01</v>
      </c>
      <c r="T996" s="39"/>
      <c r="U996" s="60" t="str">
        <f t="shared" si="157"/>
        <v>IM.IC.IT.060803.01</v>
      </c>
      <c r="V996" s="57"/>
      <c r="W996" s="60" t="str">
        <f t="shared" si="158"/>
        <v>GE.IC.IT.060803.01</v>
      </c>
      <c r="AH996" s="35" t="s">
        <v>3207</v>
      </c>
      <c r="AI996" s="35">
        <v>1500</v>
      </c>
    </row>
    <row r="997" spans="1:35" s="35" customFormat="1" ht="15">
      <c r="A997" s="35" t="s">
        <v>2189</v>
      </c>
      <c r="C997" s="38" t="s">
        <v>4309</v>
      </c>
      <c r="E997" s="38" t="s">
        <v>4312</v>
      </c>
      <c r="F997" s="35" t="s">
        <v>3752</v>
      </c>
      <c r="G997" s="35" t="s">
        <v>3485</v>
      </c>
      <c r="H997" s="38" t="s">
        <v>4308</v>
      </c>
      <c r="I997" s="35" t="s">
        <v>1792</v>
      </c>
      <c r="J997" s="39" t="str">
        <f t="shared" si="151"/>
        <v>IC.IT.060804</v>
      </c>
      <c r="K997" s="38" t="s">
        <v>3298</v>
      </c>
      <c r="L997" s="35" t="str">
        <f t="shared" si="152"/>
        <v xml:space="preserve">      Serous</v>
      </c>
      <c r="M997" s="39" t="str">
        <f t="shared" si="153"/>
        <v>PI.IC.IT.060804.01</v>
      </c>
      <c r="N997" s="39"/>
      <c r="O997" s="39" t="str">
        <f t="shared" si="154"/>
        <v>PH.IC.IT.060804.01</v>
      </c>
      <c r="Q997" s="39" t="str">
        <f t="shared" si="155"/>
        <v>CL.IC.IT.060804.01</v>
      </c>
      <c r="R997" s="39"/>
      <c r="S997" s="39" t="str">
        <f t="shared" si="156"/>
        <v>DR.IC.IT.060804.01</v>
      </c>
      <c r="T997" s="39"/>
      <c r="U997" s="60" t="str">
        <f t="shared" si="157"/>
        <v>IM.IC.IT.060804.01</v>
      </c>
      <c r="V997" s="57"/>
      <c r="W997" s="60" t="str">
        <f t="shared" si="158"/>
        <v>GE.IC.IT.060804.01</v>
      </c>
      <c r="AH997" s="35" t="s">
        <v>3207</v>
      </c>
      <c r="AI997" s="35">
        <v>1500</v>
      </c>
    </row>
    <row r="998" spans="1:35" s="35" customFormat="1" ht="15">
      <c r="A998" s="35" t="s">
        <v>2189</v>
      </c>
      <c r="C998" s="38" t="s">
        <v>4309</v>
      </c>
      <c r="E998" s="38" t="s">
        <v>4312</v>
      </c>
      <c r="F998" s="35" t="s">
        <v>3752</v>
      </c>
      <c r="G998" s="35" t="s">
        <v>3486</v>
      </c>
      <c r="H998" s="38" t="s">
        <v>4265</v>
      </c>
      <c r="I998" s="35" t="s">
        <v>1720</v>
      </c>
      <c r="J998" s="39" t="str">
        <f t="shared" si="151"/>
        <v>IC.IT.060805</v>
      </c>
      <c r="K998" s="38" t="s">
        <v>3298</v>
      </c>
      <c r="L998" s="35" t="str">
        <f t="shared" si="152"/>
        <v xml:space="preserve">      Cloudy</v>
      </c>
      <c r="M998" s="39" t="str">
        <f t="shared" si="153"/>
        <v>PI.IC.IT.060805.01</v>
      </c>
      <c r="N998" s="39"/>
      <c r="O998" s="39" t="str">
        <f t="shared" si="154"/>
        <v>PH.IC.IT.060805.01</v>
      </c>
      <c r="Q998" s="39" t="str">
        <f t="shared" si="155"/>
        <v>CL.IC.IT.060805.01</v>
      </c>
      <c r="R998" s="39"/>
      <c r="S998" s="39" t="str">
        <f t="shared" si="156"/>
        <v>DR.IC.IT.060805.01</v>
      </c>
      <c r="T998" s="39"/>
      <c r="U998" s="60" t="str">
        <f t="shared" si="157"/>
        <v>IM.IC.IT.060805.01</v>
      </c>
      <c r="V998" s="57"/>
      <c r="W998" s="60" t="str">
        <f t="shared" si="158"/>
        <v>GE.IC.IT.060805.01</v>
      </c>
      <c r="AH998" s="35" t="s">
        <v>3207</v>
      </c>
      <c r="AI998" s="35">
        <v>1500</v>
      </c>
    </row>
    <row r="999" spans="1:35" s="35" customFormat="1" ht="15">
      <c r="A999" s="35" t="s">
        <v>2189</v>
      </c>
      <c r="C999" s="38" t="s">
        <v>4309</v>
      </c>
      <c r="E999" s="38" t="s">
        <v>4312</v>
      </c>
      <c r="F999" s="35" t="s">
        <v>3752</v>
      </c>
      <c r="G999" s="35" t="s">
        <v>3487</v>
      </c>
      <c r="H999" s="38" t="s">
        <v>4309</v>
      </c>
      <c r="I999" s="35" t="s">
        <v>1794</v>
      </c>
      <c r="J999" s="39" t="str">
        <f t="shared" si="151"/>
        <v>IC.IT.060806</v>
      </c>
      <c r="K999" s="38" t="s">
        <v>3298</v>
      </c>
      <c r="L999" s="35" t="str">
        <f t="shared" si="152"/>
        <v xml:space="preserve">      Purulent</v>
      </c>
      <c r="M999" s="39" t="str">
        <f t="shared" si="153"/>
        <v>PI.IC.IT.060806.01</v>
      </c>
      <c r="N999" s="39"/>
      <c r="O999" s="39" t="str">
        <f t="shared" si="154"/>
        <v>PH.IC.IT.060806.01</v>
      </c>
      <c r="Q999" s="39" t="str">
        <f t="shared" si="155"/>
        <v>CL.IC.IT.060806.01</v>
      </c>
      <c r="R999" s="39"/>
      <c r="S999" s="39" t="str">
        <f t="shared" si="156"/>
        <v>DR.IC.IT.060806.01</v>
      </c>
      <c r="T999" s="39"/>
      <c r="U999" s="60" t="str">
        <f t="shared" si="157"/>
        <v>IM.IC.IT.060806.01</v>
      </c>
      <c r="V999" s="57"/>
      <c r="W999" s="60" t="str">
        <f t="shared" si="158"/>
        <v>GE.IC.IT.060806.01</v>
      </c>
      <c r="AH999" s="35" t="s">
        <v>3207</v>
      </c>
      <c r="AI999" s="35">
        <v>1500</v>
      </c>
    </row>
    <row r="1000" spans="1:35" s="35" customFormat="1" ht="15">
      <c r="A1000" s="35" t="s">
        <v>2189</v>
      </c>
      <c r="C1000" s="38" t="s">
        <v>4309</v>
      </c>
      <c r="E1000" s="38" t="s">
        <v>4312</v>
      </c>
      <c r="F1000" s="35" t="s">
        <v>3752</v>
      </c>
      <c r="G1000" s="35" t="s">
        <v>3488</v>
      </c>
      <c r="H1000" s="38" t="s">
        <v>4311</v>
      </c>
      <c r="I1000" s="35" t="s">
        <v>3489</v>
      </c>
      <c r="J1000" s="39" t="str">
        <f t="shared" si="151"/>
        <v>IC.IT.060807</v>
      </c>
      <c r="K1000" s="38" t="s">
        <v>3298</v>
      </c>
      <c r="L1000" s="35" t="str">
        <f t="shared" si="152"/>
        <v xml:space="preserve">      Viscous</v>
      </c>
      <c r="M1000" s="39" t="str">
        <f t="shared" si="153"/>
        <v>PI.IC.IT.060807.01</v>
      </c>
      <c r="N1000" s="39"/>
      <c r="O1000" s="39" t="str">
        <f t="shared" si="154"/>
        <v>PH.IC.IT.060807.01</v>
      </c>
      <c r="Q1000" s="39" t="str">
        <f t="shared" si="155"/>
        <v>CL.IC.IT.060807.01</v>
      </c>
      <c r="R1000" s="39"/>
      <c r="S1000" s="39" t="str">
        <f t="shared" si="156"/>
        <v>DR.IC.IT.060807.01</v>
      </c>
      <c r="T1000" s="39"/>
      <c r="U1000" s="60" t="str">
        <f t="shared" si="157"/>
        <v>IM.IC.IT.060807.01</v>
      </c>
      <c r="V1000" s="57"/>
      <c r="W1000" s="60" t="str">
        <f t="shared" si="158"/>
        <v>GE.IC.IT.060807.01</v>
      </c>
      <c r="AH1000" s="35" t="s">
        <v>3207</v>
      </c>
      <c r="AI1000" s="35">
        <v>1500</v>
      </c>
    </row>
    <row r="1001" spans="1:35" s="35" customFormat="1" ht="15">
      <c r="A1001" s="35" t="s">
        <v>2189</v>
      </c>
      <c r="C1001" s="38" t="s">
        <v>4309</v>
      </c>
      <c r="E1001" s="38" t="s">
        <v>4312</v>
      </c>
      <c r="F1001" s="35" t="s">
        <v>4420</v>
      </c>
      <c r="G1001" s="38" t="s">
        <v>4323</v>
      </c>
      <c r="H1001" s="38" t="s">
        <v>4312</v>
      </c>
      <c r="I1001" s="38" t="s">
        <v>4315</v>
      </c>
      <c r="J1001" s="39" t="str">
        <f t="shared" si="151"/>
        <v>IC.IT.060808</v>
      </c>
      <c r="K1001" s="38" t="s">
        <v>3298</v>
      </c>
      <c r="L1001" s="35" t="str">
        <f t="shared" si="152"/>
        <v xml:space="preserve"> Unable to Assess</v>
      </c>
      <c r="M1001" s="39" t="str">
        <f t="shared" si="153"/>
        <v>PI.IC.IT.060808.01</v>
      </c>
      <c r="N1001" s="39"/>
      <c r="O1001" s="39" t="str">
        <f t="shared" si="154"/>
        <v>PH.IC.IT.060808.01</v>
      </c>
      <c r="Q1001" s="39" t="str">
        <f t="shared" si="155"/>
        <v>CL.IC.IT.060808.01</v>
      </c>
      <c r="R1001" s="39"/>
      <c r="S1001" s="39" t="str">
        <f t="shared" si="156"/>
        <v>DR.IC.IT.060808.01</v>
      </c>
      <c r="T1001" s="39"/>
      <c r="U1001" s="60" t="str">
        <f t="shared" si="157"/>
        <v>IM.IC.IT.060808.01</v>
      </c>
      <c r="V1001" s="57"/>
      <c r="W1001" s="60" t="str">
        <f t="shared" si="158"/>
        <v>GE.IC.IT.060808.01</v>
      </c>
      <c r="Y1001" s="35">
        <v>152</v>
      </c>
      <c r="AH1001" s="35" t="s">
        <v>3207</v>
      </c>
      <c r="AI1001" s="35">
        <v>1500</v>
      </c>
    </row>
    <row r="1002" spans="1:35" s="35" customFormat="1" ht="15">
      <c r="A1002" s="35" t="s">
        <v>2189</v>
      </c>
      <c r="C1002" s="38" t="s">
        <v>4309</v>
      </c>
      <c r="D1002" s="35" t="s">
        <v>4338</v>
      </c>
      <c r="E1002" s="38" t="s">
        <v>4313</v>
      </c>
      <c r="F1002" s="35" t="s">
        <v>3752</v>
      </c>
      <c r="G1002" s="35" t="s">
        <v>3490</v>
      </c>
      <c r="H1002" s="38" t="s">
        <v>3298</v>
      </c>
      <c r="I1002" s="35" t="s">
        <v>3491</v>
      </c>
      <c r="J1002" s="39" t="str">
        <f t="shared" si="151"/>
        <v>IC.IT.060901</v>
      </c>
      <c r="K1002" s="38" t="s">
        <v>3298</v>
      </c>
      <c r="L1002" s="35" t="str">
        <f t="shared" si="152"/>
        <v xml:space="preserve">     Odor none</v>
      </c>
      <c r="M1002" s="39" t="str">
        <f t="shared" si="153"/>
        <v>PI.IC.IT.060901.01</v>
      </c>
      <c r="N1002" s="39"/>
      <c r="O1002" s="39" t="str">
        <f t="shared" si="154"/>
        <v>PH.IC.IT.060901.01</v>
      </c>
      <c r="Q1002" s="39" t="str">
        <f t="shared" si="155"/>
        <v>CL.IC.IT.060901.01</v>
      </c>
      <c r="R1002" s="39"/>
      <c r="S1002" s="39" t="str">
        <f t="shared" si="156"/>
        <v>DR.IC.IT.060901.01</v>
      </c>
      <c r="T1002" s="39"/>
      <c r="U1002" s="60" t="str">
        <f t="shared" si="157"/>
        <v>IM.IC.IT.060901.01</v>
      </c>
      <c r="V1002" s="57"/>
      <c r="W1002" s="60" t="str">
        <f t="shared" si="158"/>
        <v>GE.IC.IT.060901.01</v>
      </c>
      <c r="AH1002" s="35" t="s">
        <v>3207</v>
      </c>
      <c r="AI1002" s="35">
        <v>1500</v>
      </c>
    </row>
    <row r="1003" spans="1:35" s="35" customFormat="1" ht="15">
      <c r="A1003" s="35" t="s">
        <v>2189</v>
      </c>
      <c r="C1003" s="38" t="s">
        <v>4309</v>
      </c>
      <c r="E1003" s="38" t="s">
        <v>4313</v>
      </c>
      <c r="F1003" s="35" t="s">
        <v>3752</v>
      </c>
      <c r="G1003" s="35" t="s">
        <v>3492</v>
      </c>
      <c r="H1003" s="38" t="s">
        <v>4306</v>
      </c>
      <c r="I1003" s="35" t="s">
        <v>1243</v>
      </c>
      <c r="J1003" s="39" t="str">
        <f t="shared" si="151"/>
        <v>IC.IT.060902</v>
      </c>
      <c r="K1003" s="38" t="s">
        <v>3298</v>
      </c>
      <c r="L1003" s="35" t="str">
        <f t="shared" si="152"/>
        <v xml:space="preserve">     Odor foul</v>
      </c>
      <c r="M1003" s="39" t="str">
        <f t="shared" si="153"/>
        <v>PI.IC.IT.060902.01</v>
      </c>
      <c r="N1003" s="39"/>
      <c r="O1003" s="39" t="str">
        <f t="shared" si="154"/>
        <v>PH.IC.IT.060902.01</v>
      </c>
      <c r="Q1003" s="39" t="str">
        <f t="shared" si="155"/>
        <v>CL.IC.IT.060902.01</v>
      </c>
      <c r="R1003" s="39"/>
      <c r="S1003" s="39" t="str">
        <f t="shared" si="156"/>
        <v>DR.IC.IT.060902.01</v>
      </c>
      <c r="T1003" s="39"/>
      <c r="U1003" s="60" t="str">
        <f t="shared" si="157"/>
        <v>IM.IC.IT.060902.01</v>
      </c>
      <c r="V1003" s="57"/>
      <c r="W1003" s="60" t="str">
        <f t="shared" si="158"/>
        <v>GE.IC.IT.060902.01</v>
      </c>
      <c r="AH1003" s="35" t="s">
        <v>3207</v>
      </c>
      <c r="AI1003" s="35">
        <v>1500</v>
      </c>
    </row>
    <row r="1004" spans="1:35" s="35" customFormat="1" ht="15">
      <c r="A1004" s="35" t="s">
        <v>2189</v>
      </c>
      <c r="C1004" s="38" t="s">
        <v>4309</v>
      </c>
      <c r="D1004" s="35" t="s">
        <v>4339</v>
      </c>
      <c r="E1004" s="38" t="s">
        <v>3331</v>
      </c>
      <c r="F1004" s="35" t="s">
        <v>3753</v>
      </c>
      <c r="G1004" s="35" t="s">
        <v>3494</v>
      </c>
      <c r="H1004" s="38" t="s">
        <v>3298</v>
      </c>
      <c r="I1004" s="35" t="s">
        <v>3495</v>
      </c>
      <c r="J1004" s="39" t="str">
        <f t="shared" si="151"/>
        <v>IC.IT.061001</v>
      </c>
      <c r="K1004" s="38" t="s">
        <v>3298</v>
      </c>
      <c r="L1004" s="35" t="str">
        <f t="shared" si="152"/>
        <v xml:space="preserve">      None (open to air)</v>
      </c>
      <c r="M1004" s="39" t="str">
        <f t="shared" si="153"/>
        <v>PI.IC.IT.061001.01</v>
      </c>
      <c r="N1004" s="39"/>
      <c r="O1004" s="39" t="str">
        <f t="shared" si="154"/>
        <v>PH.IC.IT.061001.01</v>
      </c>
      <c r="Q1004" s="39" t="str">
        <f t="shared" si="155"/>
        <v>CL.IC.IT.061001.01</v>
      </c>
      <c r="R1004" s="39"/>
      <c r="S1004" s="39" t="str">
        <f t="shared" si="156"/>
        <v>DR.IC.IT.061001.01</v>
      </c>
      <c r="T1004" s="39"/>
      <c r="U1004" s="60" t="str">
        <f t="shared" si="157"/>
        <v>IM.IC.IT.061001.01</v>
      </c>
      <c r="V1004" s="57"/>
      <c r="W1004" s="60" t="str">
        <f t="shared" si="158"/>
        <v>GE.IC.IT.061001.01</v>
      </c>
      <c r="AH1004" s="35" t="s">
        <v>3207</v>
      </c>
      <c r="AI1004" s="35">
        <v>1500</v>
      </c>
    </row>
    <row r="1005" spans="1:35" s="35" customFormat="1" ht="15">
      <c r="A1005" s="35" t="s">
        <v>2189</v>
      </c>
      <c r="C1005" s="38" t="s">
        <v>4309</v>
      </c>
      <c r="E1005" s="38" t="s">
        <v>3331</v>
      </c>
      <c r="F1005" s="35" t="s">
        <v>3753</v>
      </c>
      <c r="G1005" s="35" t="s">
        <v>3496</v>
      </c>
      <c r="H1005" s="38" t="s">
        <v>4306</v>
      </c>
      <c r="I1005" s="35" t="s">
        <v>2175</v>
      </c>
      <c r="J1005" s="39" t="str">
        <f t="shared" si="151"/>
        <v>IC.IT.061002</v>
      </c>
      <c r="K1005" s="38" t="s">
        <v>3298</v>
      </c>
      <c r="L1005" s="35" t="str">
        <f t="shared" si="152"/>
        <v xml:space="preserve">      Pressure</v>
      </c>
      <c r="M1005" s="39" t="str">
        <f t="shared" si="153"/>
        <v>PI.IC.IT.061002.01</v>
      </c>
      <c r="N1005" s="39"/>
      <c r="O1005" s="39" t="str">
        <f t="shared" si="154"/>
        <v>PH.IC.IT.061002.01</v>
      </c>
      <c r="Q1005" s="39" t="str">
        <f t="shared" si="155"/>
        <v>CL.IC.IT.061002.01</v>
      </c>
      <c r="R1005" s="39"/>
      <c r="S1005" s="39" t="str">
        <f t="shared" si="156"/>
        <v>DR.IC.IT.061002.01</v>
      </c>
      <c r="T1005" s="39"/>
      <c r="U1005" s="60" t="str">
        <f t="shared" si="157"/>
        <v>IM.IC.IT.061002.01</v>
      </c>
      <c r="V1005" s="57"/>
      <c r="W1005" s="60" t="str">
        <f t="shared" si="158"/>
        <v>GE.IC.IT.061002.01</v>
      </c>
      <c r="AH1005" s="35" t="s">
        <v>3207</v>
      </c>
      <c r="AI1005" s="35">
        <v>1500</v>
      </c>
    </row>
    <row r="1006" spans="1:35" s="35" customFormat="1" ht="15">
      <c r="A1006" s="35" t="s">
        <v>2189</v>
      </c>
      <c r="C1006" s="38" t="s">
        <v>4309</v>
      </c>
      <c r="E1006" s="38" t="s">
        <v>3331</v>
      </c>
      <c r="F1006" s="35" t="s">
        <v>3753</v>
      </c>
      <c r="G1006" s="35" t="s">
        <v>3497</v>
      </c>
      <c r="H1006" s="38" t="s">
        <v>3296</v>
      </c>
      <c r="I1006" s="35" t="s">
        <v>3498</v>
      </c>
      <c r="J1006" s="39" t="str">
        <f t="shared" si="151"/>
        <v>IC.IT.061003</v>
      </c>
      <c r="K1006" s="38" t="s">
        <v>3298</v>
      </c>
      <c r="L1006" s="35" t="str">
        <f t="shared" si="152"/>
        <v xml:space="preserve">      Antimicrobial</v>
      </c>
      <c r="M1006" s="39" t="str">
        <f t="shared" si="153"/>
        <v>PI.IC.IT.061003.01</v>
      </c>
      <c r="N1006" s="39"/>
      <c r="O1006" s="39" t="str">
        <f t="shared" si="154"/>
        <v>PH.IC.IT.061003.01</v>
      </c>
      <c r="Q1006" s="39" t="str">
        <f t="shared" si="155"/>
        <v>CL.IC.IT.061003.01</v>
      </c>
      <c r="R1006" s="39"/>
      <c r="S1006" s="39" t="str">
        <f t="shared" si="156"/>
        <v>DR.IC.IT.061003.01</v>
      </c>
      <c r="T1006" s="39"/>
      <c r="U1006" s="60" t="str">
        <f t="shared" si="157"/>
        <v>IM.IC.IT.061003.01</v>
      </c>
      <c r="V1006" s="57"/>
      <c r="W1006" s="60" t="str">
        <f t="shared" si="158"/>
        <v>GE.IC.IT.061003.01</v>
      </c>
      <c r="AH1006" s="35" t="s">
        <v>3207</v>
      </c>
      <c r="AI1006" s="35">
        <v>1500</v>
      </c>
    </row>
    <row r="1007" spans="1:35" s="35" customFormat="1" ht="15">
      <c r="A1007" s="35" t="s">
        <v>2189</v>
      </c>
      <c r="C1007" s="38" t="s">
        <v>4309</v>
      </c>
      <c r="E1007" s="38" t="s">
        <v>3331</v>
      </c>
      <c r="F1007" s="35" t="s">
        <v>3753</v>
      </c>
      <c r="G1007" s="35" t="s">
        <v>3499</v>
      </c>
      <c r="H1007" s="38" t="s">
        <v>4263</v>
      </c>
      <c r="I1007" s="35" t="s">
        <v>2644</v>
      </c>
      <c r="J1007" s="39" t="str">
        <f t="shared" si="151"/>
        <v>IC.IT.061004</v>
      </c>
      <c r="K1007" s="38" t="s">
        <v>3298</v>
      </c>
      <c r="L1007" s="35" t="str">
        <f t="shared" si="152"/>
        <v xml:space="preserve">      Gauze</v>
      </c>
      <c r="M1007" s="39" t="str">
        <f t="shared" si="153"/>
        <v>PI.IC.IT.061004.01</v>
      </c>
      <c r="N1007" s="39"/>
      <c r="O1007" s="39" t="str">
        <f t="shared" si="154"/>
        <v>PH.IC.IT.061004.01</v>
      </c>
      <c r="Q1007" s="39" t="str">
        <f t="shared" si="155"/>
        <v>CL.IC.IT.061004.01</v>
      </c>
      <c r="R1007" s="39"/>
      <c r="S1007" s="39" t="str">
        <f t="shared" si="156"/>
        <v>DR.IC.IT.061004.01</v>
      </c>
      <c r="T1007" s="39"/>
      <c r="U1007" s="60" t="str">
        <f t="shared" si="157"/>
        <v>IM.IC.IT.061004.01</v>
      </c>
      <c r="V1007" s="57"/>
      <c r="W1007" s="60" t="str">
        <f t="shared" si="158"/>
        <v>GE.IC.IT.061004.01</v>
      </c>
      <c r="AH1007" s="35" t="s">
        <v>3207</v>
      </c>
      <c r="AI1007" s="35">
        <v>1500</v>
      </c>
    </row>
    <row r="1008" spans="1:35" s="35" customFormat="1" ht="15">
      <c r="A1008" s="35" t="s">
        <v>2189</v>
      </c>
      <c r="C1008" s="38" t="s">
        <v>4309</v>
      </c>
      <c r="E1008" s="38" t="s">
        <v>3331</v>
      </c>
      <c r="F1008" s="35" t="s">
        <v>3753</v>
      </c>
      <c r="G1008" s="35" t="s">
        <v>3500</v>
      </c>
      <c r="H1008" s="38" t="s">
        <v>4265</v>
      </c>
      <c r="I1008" s="35" t="s">
        <v>2643</v>
      </c>
      <c r="J1008" s="39" t="str">
        <f t="shared" si="151"/>
        <v>IC.IT.061005</v>
      </c>
      <c r="K1008" s="38" t="s">
        <v>3298</v>
      </c>
      <c r="L1008" s="35" t="str">
        <f t="shared" si="152"/>
        <v xml:space="preserve">      Transparent (Opsite, Tegaderm)</v>
      </c>
      <c r="M1008" s="39" t="str">
        <f t="shared" si="153"/>
        <v>PI.IC.IT.061005.01</v>
      </c>
      <c r="N1008" s="39"/>
      <c r="O1008" s="39" t="str">
        <f t="shared" si="154"/>
        <v>PH.IC.IT.061005.01</v>
      </c>
      <c r="Q1008" s="39" t="str">
        <f t="shared" si="155"/>
        <v>CL.IC.IT.061005.01</v>
      </c>
      <c r="R1008" s="39"/>
      <c r="S1008" s="39" t="str">
        <f t="shared" si="156"/>
        <v>DR.IC.IT.061005.01</v>
      </c>
      <c r="T1008" s="39"/>
      <c r="U1008" s="60" t="str">
        <f t="shared" si="157"/>
        <v>IM.IC.IT.061005.01</v>
      </c>
      <c r="V1008" s="57"/>
      <c r="W1008" s="60" t="str">
        <f t="shared" si="158"/>
        <v>GE.IC.IT.061005.01</v>
      </c>
      <c r="AH1008" s="35" t="s">
        <v>3207</v>
      </c>
      <c r="AI1008" s="35">
        <v>1500</v>
      </c>
    </row>
    <row r="1009" spans="1:37" s="35" customFormat="1" ht="15">
      <c r="A1009" s="35" t="s">
        <v>2189</v>
      </c>
      <c r="C1009" s="38" t="s">
        <v>4309</v>
      </c>
      <c r="E1009" s="38" t="s">
        <v>3331</v>
      </c>
      <c r="F1009" s="35" t="s">
        <v>3753</v>
      </c>
      <c r="G1009" s="35" t="s">
        <v>3501</v>
      </c>
      <c r="H1009" s="38" t="s">
        <v>4309</v>
      </c>
      <c r="I1009" s="35" t="s">
        <v>3502</v>
      </c>
      <c r="J1009" s="39" t="str">
        <f t="shared" si="151"/>
        <v>IC.IT.061006</v>
      </c>
      <c r="K1009" s="38" t="s">
        <v>3298</v>
      </c>
      <c r="L1009" s="35" t="str">
        <f t="shared" si="152"/>
        <v xml:space="preserve">      Wet to Dry: specify date/time</v>
      </c>
      <c r="M1009" s="39" t="str">
        <f t="shared" si="153"/>
        <v>PI.IC.IT.061006.01</v>
      </c>
      <c r="N1009" s="39"/>
      <c r="O1009" s="39" t="str">
        <f t="shared" si="154"/>
        <v>PH.IC.IT.061006.01</v>
      </c>
      <c r="Q1009" s="39" t="str">
        <f t="shared" si="155"/>
        <v>CL.IC.IT.061006.01</v>
      </c>
      <c r="R1009" s="39"/>
      <c r="S1009" s="39" t="str">
        <f t="shared" si="156"/>
        <v>DR.IC.IT.061006.01</v>
      </c>
      <c r="T1009" s="39"/>
      <c r="U1009" s="60" t="str">
        <f t="shared" si="157"/>
        <v>IM.IC.IT.061006.01</v>
      </c>
      <c r="V1009" s="57"/>
      <c r="W1009" s="60" t="str">
        <f t="shared" si="158"/>
        <v>GE.IC.IT.061006.01</v>
      </c>
      <c r="AH1009" s="35" t="s">
        <v>3207</v>
      </c>
      <c r="AI1009" s="35">
        <v>1500</v>
      </c>
    </row>
    <row r="1010" spans="1:37" s="35" customFormat="1" ht="15">
      <c r="A1010" s="35" t="s">
        <v>2189</v>
      </c>
      <c r="C1010" s="38" t="s">
        <v>4309</v>
      </c>
      <c r="E1010" s="38" t="s">
        <v>3331</v>
      </c>
      <c r="F1010" s="35" t="s">
        <v>3753</v>
      </c>
      <c r="G1010" s="35" t="s">
        <v>3503</v>
      </c>
      <c r="H1010" s="38" t="s">
        <v>4311</v>
      </c>
      <c r="I1010" s="35" t="s">
        <v>1068</v>
      </c>
      <c r="J1010" s="39" t="str">
        <f t="shared" si="151"/>
        <v>IC.IT.061007</v>
      </c>
      <c r="K1010" s="38" t="s">
        <v>3298</v>
      </c>
      <c r="L1010" s="35" t="str">
        <f t="shared" si="152"/>
        <v xml:space="preserve">      Gauze Wrap (Kerlix, Kling)</v>
      </c>
      <c r="M1010" s="39" t="str">
        <f t="shared" si="153"/>
        <v>PI.IC.IT.061007.01</v>
      </c>
      <c r="N1010" s="39"/>
      <c r="O1010" s="39" t="str">
        <f t="shared" si="154"/>
        <v>PH.IC.IT.061007.01</v>
      </c>
      <c r="Q1010" s="39" t="str">
        <f t="shared" si="155"/>
        <v>CL.IC.IT.061007.01</v>
      </c>
      <c r="R1010" s="39"/>
      <c r="S1010" s="39" t="str">
        <f t="shared" si="156"/>
        <v>DR.IC.IT.061007.01</v>
      </c>
      <c r="T1010" s="39"/>
      <c r="U1010" s="60" t="str">
        <f t="shared" si="157"/>
        <v>IM.IC.IT.061007.01</v>
      </c>
      <c r="V1010" s="57"/>
      <c r="W1010" s="60" t="str">
        <f t="shared" si="158"/>
        <v>GE.IC.IT.061007.01</v>
      </c>
      <c r="AH1010" s="35" t="s">
        <v>3207</v>
      </c>
      <c r="AI1010" s="35">
        <v>1500</v>
      </c>
    </row>
    <row r="1011" spans="1:37" s="35" customFormat="1" ht="15">
      <c r="A1011" s="35" t="s">
        <v>2189</v>
      </c>
      <c r="C1011" s="38" t="s">
        <v>4309</v>
      </c>
      <c r="E1011" s="38" t="s">
        <v>3331</v>
      </c>
      <c r="F1011" s="35" t="s">
        <v>3753</v>
      </c>
      <c r="G1011" s="35" t="s">
        <v>3504</v>
      </c>
      <c r="H1011" s="38" t="s">
        <v>4312</v>
      </c>
      <c r="I1011" s="35" t="s">
        <v>3505</v>
      </c>
      <c r="J1011" s="39" t="str">
        <f t="shared" si="151"/>
        <v>IC.IT.061008</v>
      </c>
      <c r="K1011" s="38" t="s">
        <v>3298</v>
      </c>
      <c r="L1011" s="35" t="str">
        <f t="shared" si="152"/>
        <v xml:space="preserve">      Foam dressing</v>
      </c>
      <c r="M1011" s="39" t="str">
        <f t="shared" si="153"/>
        <v>PI.IC.IT.061008.01</v>
      </c>
      <c r="N1011" s="39"/>
      <c r="O1011" s="39" t="str">
        <f t="shared" si="154"/>
        <v>PH.IC.IT.061008.01</v>
      </c>
      <c r="Q1011" s="39" t="str">
        <f t="shared" si="155"/>
        <v>CL.IC.IT.061008.01</v>
      </c>
      <c r="R1011" s="39"/>
      <c r="S1011" s="39" t="str">
        <f t="shared" si="156"/>
        <v>DR.IC.IT.061008.01</v>
      </c>
      <c r="T1011" s="39"/>
      <c r="U1011" s="60" t="str">
        <f t="shared" si="157"/>
        <v>IM.IC.IT.061008.01</v>
      </c>
      <c r="V1011" s="57"/>
      <c r="W1011" s="60" t="str">
        <f t="shared" si="158"/>
        <v>GE.IC.IT.061008.01</v>
      </c>
      <c r="AH1011" s="35" t="s">
        <v>3207</v>
      </c>
      <c r="AI1011" s="35">
        <v>1500</v>
      </c>
    </row>
    <row r="1012" spans="1:37" s="35" customFormat="1" ht="15">
      <c r="A1012" s="35" t="s">
        <v>2189</v>
      </c>
      <c r="C1012" s="38" t="s">
        <v>4309</v>
      </c>
      <c r="E1012" s="38" t="s">
        <v>3331</v>
      </c>
      <c r="F1012" s="35" t="s">
        <v>3753</v>
      </c>
      <c r="G1012" s="35" t="s">
        <v>3506</v>
      </c>
      <c r="H1012" s="38" t="s">
        <v>4313</v>
      </c>
      <c r="I1012" s="35" t="s">
        <v>3507</v>
      </c>
      <c r="J1012" s="39" t="str">
        <f t="shared" si="151"/>
        <v>IC.IT.061009</v>
      </c>
      <c r="K1012" s="38" t="s">
        <v>3298</v>
      </c>
      <c r="L1012" s="35" t="str">
        <f t="shared" si="152"/>
        <v xml:space="preserve">      Gauze Packing (Iodoform, NuGauze)</v>
      </c>
      <c r="M1012" s="39" t="str">
        <f t="shared" si="153"/>
        <v>PI.IC.IT.061009.01</v>
      </c>
      <c r="N1012" s="39"/>
      <c r="O1012" s="39" t="str">
        <f t="shared" si="154"/>
        <v>PH.IC.IT.061009.01</v>
      </c>
      <c r="Q1012" s="39" t="str">
        <f t="shared" si="155"/>
        <v>CL.IC.IT.061009.01</v>
      </c>
      <c r="R1012" s="39"/>
      <c r="S1012" s="39" t="str">
        <f t="shared" si="156"/>
        <v>DR.IC.IT.061009.01</v>
      </c>
      <c r="T1012" s="39"/>
      <c r="U1012" s="60" t="str">
        <f t="shared" si="157"/>
        <v>IM.IC.IT.061009.01</v>
      </c>
      <c r="V1012" s="57"/>
      <c r="W1012" s="60" t="str">
        <f t="shared" si="158"/>
        <v>GE.IC.IT.061009.01</v>
      </c>
      <c r="AH1012" s="35" t="s">
        <v>3207</v>
      </c>
      <c r="AI1012" s="35">
        <v>1500</v>
      </c>
    </row>
    <row r="1013" spans="1:37" s="35" customFormat="1" ht="15">
      <c r="A1013" s="35" t="s">
        <v>2189</v>
      </c>
      <c r="C1013" s="38" t="s">
        <v>4309</v>
      </c>
      <c r="E1013" s="38" t="s">
        <v>3331</v>
      </c>
      <c r="F1013" s="35" t="s">
        <v>3753</v>
      </c>
      <c r="G1013" s="35" t="s">
        <v>3508</v>
      </c>
      <c r="H1013" s="38" t="s">
        <v>3331</v>
      </c>
      <c r="I1013" s="35" t="s">
        <v>3509</v>
      </c>
      <c r="J1013" s="39" t="str">
        <f t="shared" si="151"/>
        <v>IC.IT.061010</v>
      </c>
      <c r="K1013" s="38" t="s">
        <v>3298</v>
      </c>
      <c r="L1013" s="35" t="str">
        <f t="shared" si="152"/>
        <v xml:space="preserve">      Hydrocolloidal (Duoderm, Restore)</v>
      </c>
      <c r="M1013" s="39" t="str">
        <f t="shared" si="153"/>
        <v>PI.IC.IT.061010.01</v>
      </c>
      <c r="N1013" s="39"/>
      <c r="O1013" s="39" t="str">
        <f t="shared" si="154"/>
        <v>PH.IC.IT.061010.01</v>
      </c>
      <c r="Q1013" s="39" t="str">
        <f t="shared" si="155"/>
        <v>CL.IC.IT.061010.01</v>
      </c>
      <c r="R1013" s="39"/>
      <c r="S1013" s="39" t="str">
        <f t="shared" si="156"/>
        <v>DR.IC.IT.061010.01</v>
      </c>
      <c r="T1013" s="39"/>
      <c r="U1013" s="60" t="str">
        <f t="shared" si="157"/>
        <v>IM.IC.IT.061010.01</v>
      </c>
      <c r="V1013" s="57"/>
      <c r="W1013" s="60" t="str">
        <f t="shared" si="158"/>
        <v>GE.IC.IT.061010.01</v>
      </c>
      <c r="AH1013" s="35" t="s">
        <v>3207</v>
      </c>
      <c r="AI1013" s="35">
        <v>1500</v>
      </c>
    </row>
    <row r="1014" spans="1:37" s="35" customFormat="1" ht="15">
      <c r="A1014" s="35" t="s">
        <v>2189</v>
      </c>
      <c r="C1014" s="38" t="s">
        <v>4309</v>
      </c>
      <c r="E1014" s="38" t="s">
        <v>3331</v>
      </c>
      <c r="F1014" s="35" t="s">
        <v>3753</v>
      </c>
      <c r="G1014" s="35" t="s">
        <v>3510</v>
      </c>
      <c r="H1014" s="38" t="s">
        <v>4334</v>
      </c>
      <c r="I1014" s="35" t="s">
        <v>3511</v>
      </c>
      <c r="J1014" s="39" t="str">
        <f t="shared" si="151"/>
        <v>IC.IT.061012</v>
      </c>
      <c r="K1014" s="38" t="s">
        <v>3298</v>
      </c>
      <c r="L1014" s="35" t="str">
        <f t="shared" si="152"/>
        <v xml:space="preserve">      Calcium Alginate (Aquacel, Calicare)</v>
      </c>
      <c r="M1014" s="39" t="str">
        <f t="shared" si="153"/>
        <v>PI.IC.IT.061012.01</v>
      </c>
      <c r="N1014" s="39"/>
      <c r="O1014" s="39" t="str">
        <f t="shared" si="154"/>
        <v>PH.IC.IT.061012.01</v>
      </c>
      <c r="Q1014" s="39" t="str">
        <f t="shared" si="155"/>
        <v>CL.IC.IT.061012.01</v>
      </c>
      <c r="R1014" s="39"/>
      <c r="S1014" s="39" t="str">
        <f t="shared" si="156"/>
        <v>DR.IC.IT.061012.01</v>
      </c>
      <c r="T1014" s="39"/>
      <c r="U1014" s="60" t="str">
        <f t="shared" si="157"/>
        <v>IM.IC.IT.061012.01</v>
      </c>
      <c r="V1014" s="57"/>
      <c r="W1014" s="60" t="str">
        <f t="shared" si="158"/>
        <v>GE.IC.IT.061012.01</v>
      </c>
      <c r="AH1014" s="35" t="s">
        <v>3207</v>
      </c>
      <c r="AI1014" s="35">
        <v>1500</v>
      </c>
    </row>
    <row r="1015" spans="1:37" s="35" customFormat="1" ht="15">
      <c r="A1015" s="35" t="s">
        <v>2189</v>
      </c>
      <c r="C1015" s="38" t="s">
        <v>4309</v>
      </c>
      <c r="E1015" s="38" t="s">
        <v>3331</v>
      </c>
      <c r="F1015" s="35" t="s">
        <v>3753</v>
      </c>
      <c r="G1015" s="35" t="s">
        <v>3512</v>
      </c>
      <c r="H1015" s="38" t="s">
        <v>4335</v>
      </c>
      <c r="I1015" s="35" t="s">
        <v>3513</v>
      </c>
      <c r="J1015" s="39" t="str">
        <f t="shared" si="151"/>
        <v>IC.IT.061013</v>
      </c>
      <c r="K1015" s="38" t="s">
        <v>3298</v>
      </c>
      <c r="L1015" s="35" t="str">
        <f t="shared" si="152"/>
        <v xml:space="preserve">      Hypertonic Hydrogel</v>
      </c>
      <c r="M1015" s="39" t="str">
        <f t="shared" si="153"/>
        <v>PI.IC.IT.061013.01</v>
      </c>
      <c r="N1015" s="39"/>
      <c r="O1015" s="39" t="str">
        <f t="shared" si="154"/>
        <v>PH.IC.IT.061013.01</v>
      </c>
      <c r="Q1015" s="39" t="str">
        <f t="shared" si="155"/>
        <v>CL.IC.IT.061013.01</v>
      </c>
      <c r="R1015" s="39"/>
      <c r="S1015" s="39" t="str">
        <f t="shared" si="156"/>
        <v>DR.IC.IT.061013.01</v>
      </c>
      <c r="T1015" s="39"/>
      <c r="U1015" s="60" t="str">
        <f t="shared" si="157"/>
        <v>IM.IC.IT.061013.01</v>
      </c>
      <c r="V1015" s="57"/>
      <c r="W1015" s="60" t="str">
        <f t="shared" si="158"/>
        <v>GE.IC.IT.061013.01</v>
      </c>
      <c r="AH1015" s="35" t="s">
        <v>3207</v>
      </c>
      <c r="AI1015" s="35">
        <v>1500</v>
      </c>
    </row>
    <row r="1016" spans="1:37" s="35" customFormat="1" ht="15">
      <c r="A1016" s="35" t="s">
        <v>2189</v>
      </c>
      <c r="C1016" s="38" t="s">
        <v>4309</v>
      </c>
      <c r="E1016" s="38" t="s">
        <v>3331</v>
      </c>
      <c r="F1016" s="35" t="s">
        <v>3753</v>
      </c>
      <c r="G1016" s="35" t="s">
        <v>3514</v>
      </c>
      <c r="H1016" s="38" t="s">
        <v>4336</v>
      </c>
      <c r="I1016" s="35" t="s">
        <v>2095</v>
      </c>
      <c r="J1016" s="39" t="str">
        <f t="shared" si="151"/>
        <v>IC.IT.061014</v>
      </c>
      <c r="K1016" s="38" t="s">
        <v>3298</v>
      </c>
      <c r="L1016" s="35" t="str">
        <f t="shared" si="152"/>
        <v xml:space="preserve">      Hydrogel (Duoderm-gel)</v>
      </c>
      <c r="M1016" s="39" t="str">
        <f t="shared" si="153"/>
        <v>PI.IC.IT.061014.01</v>
      </c>
      <c r="N1016" s="39"/>
      <c r="O1016" s="39" t="str">
        <f t="shared" si="154"/>
        <v>PH.IC.IT.061014.01</v>
      </c>
      <c r="Q1016" s="39" t="str">
        <f t="shared" si="155"/>
        <v>CL.IC.IT.061014.01</v>
      </c>
      <c r="R1016" s="39"/>
      <c r="S1016" s="39" t="str">
        <f t="shared" si="156"/>
        <v>DR.IC.IT.061014.01</v>
      </c>
      <c r="T1016" s="39"/>
      <c r="U1016" s="60" t="str">
        <f t="shared" si="157"/>
        <v>IM.IC.IT.061014.01</v>
      </c>
      <c r="V1016" s="57"/>
      <c r="W1016" s="60" t="str">
        <f t="shared" si="158"/>
        <v>GE.IC.IT.061014.01</v>
      </c>
      <c r="AH1016" s="35" t="s">
        <v>3207</v>
      </c>
      <c r="AI1016" s="35">
        <v>1500</v>
      </c>
    </row>
    <row r="1017" spans="1:37" s="35" customFormat="1" ht="15">
      <c r="A1017" s="35" t="s">
        <v>2189</v>
      </c>
      <c r="C1017" s="38" t="s">
        <v>4309</v>
      </c>
      <c r="E1017" s="38" t="s">
        <v>3331</v>
      </c>
      <c r="F1017" s="35" t="s">
        <v>3753</v>
      </c>
      <c r="G1017" s="35" t="s">
        <v>3515</v>
      </c>
      <c r="H1017" s="38" t="s">
        <v>4340</v>
      </c>
      <c r="I1017" s="35" t="s">
        <v>3516</v>
      </c>
      <c r="J1017" s="39" t="str">
        <f t="shared" si="151"/>
        <v>IC.IT.061015</v>
      </c>
      <c r="K1017" s="38" t="s">
        <v>3298</v>
      </c>
      <c r="L1017" s="35" t="str">
        <f t="shared" si="152"/>
        <v xml:space="preserve">      Balsam of Peru (Xenaderm)</v>
      </c>
      <c r="M1017" s="39" t="str">
        <f t="shared" si="153"/>
        <v>PI.IC.IT.061015.01</v>
      </c>
      <c r="N1017" s="39"/>
      <c r="O1017" s="39" t="str">
        <f t="shared" si="154"/>
        <v>PH.IC.IT.061015.01</v>
      </c>
      <c r="Q1017" s="39" t="str">
        <f t="shared" si="155"/>
        <v>CL.IC.IT.061015.01</v>
      </c>
      <c r="R1017" s="39"/>
      <c r="S1017" s="39" t="str">
        <f t="shared" si="156"/>
        <v>DR.IC.IT.061015.01</v>
      </c>
      <c r="T1017" s="39"/>
      <c r="U1017" s="60" t="str">
        <f t="shared" si="157"/>
        <v>IM.IC.IT.061015.01</v>
      </c>
      <c r="V1017" s="57"/>
      <c r="W1017" s="60" t="str">
        <f t="shared" si="158"/>
        <v>GE.IC.IT.061015.01</v>
      </c>
      <c r="AH1017" s="35" t="s">
        <v>3207</v>
      </c>
      <c r="AI1017" s="35">
        <v>1500</v>
      </c>
    </row>
    <row r="1018" spans="1:37" s="35" customFormat="1" ht="15">
      <c r="A1018" s="35" t="s">
        <v>2189</v>
      </c>
      <c r="C1018" s="38" t="s">
        <v>4309</v>
      </c>
      <c r="E1018" s="38" t="s">
        <v>3331</v>
      </c>
      <c r="F1018" s="35" t="s">
        <v>3753</v>
      </c>
      <c r="G1018" s="35" t="s">
        <v>3517</v>
      </c>
      <c r="H1018" s="38" t="s">
        <v>4341</v>
      </c>
      <c r="I1018" s="35" t="s">
        <v>3518</v>
      </c>
      <c r="J1018" s="39" t="str">
        <f t="shared" si="151"/>
        <v>IC.IT.061016</v>
      </c>
      <c r="K1018" s="38" t="s">
        <v>3298</v>
      </c>
      <c r="L1018" s="35" t="str">
        <f t="shared" si="152"/>
        <v xml:space="preserve">      Bismuth Gauze (Xeroform)</v>
      </c>
      <c r="M1018" s="39" t="str">
        <f t="shared" si="153"/>
        <v>PI.IC.IT.061016.01</v>
      </c>
      <c r="N1018" s="39"/>
      <c r="O1018" s="39" t="str">
        <f t="shared" si="154"/>
        <v>PH.IC.IT.061016.01</v>
      </c>
      <c r="Q1018" s="39" t="str">
        <f t="shared" si="155"/>
        <v>CL.IC.IT.061016.01</v>
      </c>
      <c r="R1018" s="39"/>
      <c r="S1018" s="39" t="str">
        <f t="shared" si="156"/>
        <v>DR.IC.IT.061016.01</v>
      </c>
      <c r="T1018" s="39"/>
      <c r="U1018" s="60" t="str">
        <f t="shared" si="157"/>
        <v>IM.IC.IT.061016.01</v>
      </c>
      <c r="V1018" s="57"/>
      <c r="W1018" s="60" t="str">
        <f t="shared" si="158"/>
        <v>GE.IC.IT.061016.01</v>
      </c>
      <c r="AH1018" s="35" t="s">
        <v>3207</v>
      </c>
      <c r="AI1018" s="35">
        <v>1500</v>
      </c>
    </row>
    <row r="1019" spans="1:37" s="35" customFormat="1" ht="15">
      <c r="A1019" s="35" t="s">
        <v>2189</v>
      </c>
      <c r="C1019" s="38" t="s">
        <v>4309</v>
      </c>
      <c r="E1019" s="38" t="s">
        <v>3331</v>
      </c>
      <c r="F1019" s="35" t="s">
        <v>3753</v>
      </c>
      <c r="G1019" s="35" t="s">
        <v>3519</v>
      </c>
      <c r="H1019" s="38" t="s">
        <v>4342</v>
      </c>
      <c r="I1019" s="35" t="s">
        <v>3520</v>
      </c>
      <c r="J1019" s="39" t="str">
        <f t="shared" si="151"/>
        <v>IC.IT.061017</v>
      </c>
      <c r="K1019" s="38" t="s">
        <v>3298</v>
      </c>
      <c r="L1019" s="35" t="str">
        <f t="shared" si="152"/>
        <v xml:space="preserve">      Non-adhering (Telfa)</v>
      </c>
      <c r="M1019" s="39" t="str">
        <f t="shared" si="153"/>
        <v>PI.IC.IT.061017.01</v>
      </c>
      <c r="N1019" s="39"/>
      <c r="O1019" s="39" t="str">
        <f t="shared" si="154"/>
        <v>PH.IC.IT.061017.01</v>
      </c>
      <c r="Q1019" s="39" t="str">
        <f t="shared" si="155"/>
        <v>CL.IC.IT.061017.01</v>
      </c>
      <c r="R1019" s="39"/>
      <c r="S1019" s="39" t="str">
        <f t="shared" si="156"/>
        <v>DR.IC.IT.061017.01</v>
      </c>
      <c r="T1019" s="39"/>
      <c r="U1019" s="60" t="str">
        <f t="shared" si="157"/>
        <v>IM.IC.IT.061017.01</v>
      </c>
      <c r="V1019" s="57"/>
      <c r="W1019" s="60" t="str">
        <f t="shared" si="158"/>
        <v>GE.IC.IT.061017.01</v>
      </c>
      <c r="AH1019" s="35" t="s">
        <v>3207</v>
      </c>
      <c r="AI1019" s="35">
        <v>1500</v>
      </c>
    </row>
    <row r="1020" spans="1:37" s="35" customFormat="1" ht="15">
      <c r="A1020" s="35" t="s">
        <v>2189</v>
      </c>
      <c r="C1020" s="38" t="s">
        <v>4309</v>
      </c>
      <c r="E1020" s="38" t="s">
        <v>3331</v>
      </c>
      <c r="F1020" s="35" t="s">
        <v>3753</v>
      </c>
      <c r="G1020" s="35" t="s">
        <v>3424</v>
      </c>
      <c r="H1020" s="38" t="s">
        <v>4343</v>
      </c>
      <c r="I1020" s="35" t="s">
        <v>1396</v>
      </c>
      <c r="J1020" s="39" t="str">
        <f t="shared" si="151"/>
        <v>IC.IT.061018</v>
      </c>
      <c r="K1020" s="38" t="s">
        <v>3298</v>
      </c>
      <c r="L1020" s="35" t="str">
        <f t="shared" si="152"/>
        <v xml:space="preserve">      Other: specify</v>
      </c>
      <c r="M1020" s="39" t="str">
        <f t="shared" si="153"/>
        <v>PI.IC.IT.061018.01</v>
      </c>
      <c r="N1020" s="39"/>
      <c r="O1020" s="39" t="str">
        <f t="shared" si="154"/>
        <v>PH.IC.IT.061018.01</v>
      </c>
      <c r="Q1020" s="39" t="str">
        <f t="shared" si="155"/>
        <v>CL.IC.IT.061018.01</v>
      </c>
      <c r="R1020" s="39"/>
      <c r="S1020" s="39" t="str">
        <f t="shared" si="156"/>
        <v>DR.IC.IT.061018.01</v>
      </c>
      <c r="T1020" s="39"/>
      <c r="U1020" s="60" t="str">
        <f t="shared" si="157"/>
        <v>IM.IC.IT.061018.01</v>
      </c>
      <c r="V1020" s="57"/>
      <c r="W1020" s="60" t="str">
        <f t="shared" si="158"/>
        <v>GE.IC.IT.061018.01</v>
      </c>
      <c r="AH1020" s="35" t="s">
        <v>3207</v>
      </c>
      <c r="AI1020" s="35">
        <v>1500</v>
      </c>
    </row>
    <row r="1021" spans="1:37" s="35" customFormat="1" ht="15">
      <c r="A1021" s="35" t="s">
        <v>2189</v>
      </c>
      <c r="C1021" s="38" t="s">
        <v>3361</v>
      </c>
      <c r="E1021" s="38" t="s">
        <v>3331</v>
      </c>
      <c r="F1021" s="35" t="s">
        <v>4421</v>
      </c>
      <c r="G1021" s="35" t="s">
        <v>4344</v>
      </c>
      <c r="H1021" s="38" t="s">
        <v>4345</v>
      </c>
      <c r="I1021" s="35" t="s">
        <v>4346</v>
      </c>
      <c r="J1021" s="39" t="str">
        <f t="shared" si="151"/>
        <v>IC.IT.061019</v>
      </c>
      <c r="K1021" s="38" t="s">
        <v>3298</v>
      </c>
      <c r="L1021" s="35" t="str">
        <f t="shared" si="152"/>
        <v>Negative Pressure Wound Therapy</v>
      </c>
      <c r="M1021" s="39" t="str">
        <f t="shared" si="153"/>
        <v>PI.IC.IT.061019.01</v>
      </c>
      <c r="N1021" s="39"/>
      <c r="O1021" s="39" t="str">
        <f t="shared" si="154"/>
        <v>PH.IC.IT.061019.01</v>
      </c>
      <c r="Q1021" s="39" t="str">
        <f t="shared" si="155"/>
        <v>CL.IC.IT.061019.01</v>
      </c>
      <c r="R1021" s="39"/>
      <c r="S1021" s="39" t="str">
        <f t="shared" si="156"/>
        <v>DR.IC.IT.061019.01</v>
      </c>
      <c r="T1021" s="39"/>
      <c r="U1021" s="60" t="str">
        <f t="shared" si="157"/>
        <v>IM.IC.IT.061019.01</v>
      </c>
      <c r="V1021" s="57"/>
      <c r="W1021" s="60" t="str">
        <f t="shared" si="158"/>
        <v>GE.IC.IT.061019.01</v>
      </c>
      <c r="AD1021" s="35" t="s">
        <v>3326</v>
      </c>
      <c r="AE1021" s="35">
        <v>976</v>
      </c>
      <c r="AH1021" s="35" t="s">
        <v>3207</v>
      </c>
      <c r="AI1021" s="35">
        <v>1500</v>
      </c>
    </row>
    <row r="1022" spans="1:37" s="35" customFormat="1" ht="15">
      <c r="A1022" s="35" t="s">
        <v>2189</v>
      </c>
      <c r="C1022" s="38" t="s">
        <v>2222</v>
      </c>
      <c r="E1022" s="38" t="s">
        <v>3331</v>
      </c>
      <c r="F1022" s="35" t="s">
        <v>3753</v>
      </c>
      <c r="G1022" s="35" t="s">
        <v>6562</v>
      </c>
      <c r="H1022" s="38" t="s">
        <v>2620</v>
      </c>
      <c r="I1022" s="35" t="s">
        <v>3455</v>
      </c>
      <c r="J1022" s="39" t="str">
        <f t="shared" si="151"/>
        <v>IC.IT.061020</v>
      </c>
      <c r="K1022" s="38" t="s">
        <v>3289</v>
      </c>
      <c r="L1022" s="35" t="str">
        <f t="shared" si="152"/>
        <v>Ace wrap</v>
      </c>
      <c r="M1022" s="39" t="str">
        <f t="shared" si="153"/>
        <v>PI.IC.IT.061020.01</v>
      </c>
      <c r="N1022" s="39"/>
      <c r="O1022" s="39" t="str">
        <f t="shared" si="154"/>
        <v>PH.IC.IT.061020.01</v>
      </c>
      <c r="Q1022" s="39" t="str">
        <f t="shared" si="155"/>
        <v>CL.IC.IT.061020.01</v>
      </c>
      <c r="R1022" s="39"/>
      <c r="S1022" s="39" t="str">
        <f t="shared" si="156"/>
        <v>DR.IC.IT.061020.01</v>
      </c>
      <c r="T1022" s="39"/>
      <c r="U1022" s="60" t="str">
        <f t="shared" si="157"/>
        <v>IM.IC.IT.061020.01</v>
      </c>
      <c r="V1022" s="59"/>
      <c r="W1022" s="60" t="str">
        <f t="shared" si="158"/>
        <v>GE.IC.IT.061020.01</v>
      </c>
      <c r="AJ1022" s="35" t="s">
        <v>3207</v>
      </c>
      <c r="AK1022" s="35">
        <v>1652</v>
      </c>
    </row>
    <row r="1023" spans="1:37" s="35" customFormat="1" ht="15">
      <c r="A1023" s="35" t="s">
        <v>2189</v>
      </c>
      <c r="C1023" s="38" t="s">
        <v>4309</v>
      </c>
      <c r="D1023" s="35" t="s">
        <v>4347</v>
      </c>
      <c r="E1023" s="38" t="s">
        <v>4317</v>
      </c>
      <c r="F1023" s="35" t="s">
        <v>3753</v>
      </c>
      <c r="G1023" s="35" t="s">
        <v>3521</v>
      </c>
      <c r="H1023" s="38" t="s">
        <v>3298</v>
      </c>
      <c r="I1023" s="35" t="s">
        <v>3522</v>
      </c>
      <c r="J1023" s="39" t="str">
        <f t="shared" si="151"/>
        <v>IC.IT.061101</v>
      </c>
      <c r="K1023" s="38" t="s">
        <v>3298</v>
      </c>
      <c r="L1023" s="35" t="str">
        <f t="shared" si="152"/>
        <v xml:space="preserve">      Clean, dry and intact</v>
      </c>
      <c r="M1023" s="39" t="str">
        <f t="shared" si="153"/>
        <v>PI.IC.IT.061101.01</v>
      </c>
      <c r="N1023" s="39"/>
      <c r="O1023" s="39" t="str">
        <f t="shared" si="154"/>
        <v>PH.IC.IT.061101.01</v>
      </c>
      <c r="Q1023" s="39" t="str">
        <f t="shared" si="155"/>
        <v>CL.IC.IT.061101.01</v>
      </c>
      <c r="R1023" s="39"/>
      <c r="S1023" s="39" t="str">
        <f t="shared" si="156"/>
        <v>DR.IC.IT.061101.01</v>
      </c>
      <c r="T1023" s="39"/>
      <c r="U1023" s="60" t="str">
        <f t="shared" si="157"/>
        <v>IM.IC.IT.061101.01</v>
      </c>
      <c r="V1023" s="57"/>
      <c r="W1023" s="60" t="str">
        <f t="shared" si="158"/>
        <v>GE.IC.IT.061101.01</v>
      </c>
      <c r="AH1023" s="35" t="s">
        <v>3207</v>
      </c>
      <c r="AI1023" s="35">
        <v>1500</v>
      </c>
    </row>
    <row r="1024" spans="1:37" s="35" customFormat="1" ht="15">
      <c r="A1024" s="35" t="s">
        <v>2189</v>
      </c>
      <c r="C1024" s="38" t="s">
        <v>4309</v>
      </c>
      <c r="E1024" s="38" t="s">
        <v>4317</v>
      </c>
      <c r="F1024" s="35" t="s">
        <v>3753</v>
      </c>
      <c r="G1024" s="35" t="s">
        <v>3523</v>
      </c>
      <c r="H1024" s="38" t="s">
        <v>3293</v>
      </c>
      <c r="I1024" s="35" t="s">
        <v>2571</v>
      </c>
      <c r="J1024" s="39" t="str">
        <f t="shared" si="151"/>
        <v>IC.IT.061102</v>
      </c>
      <c r="K1024" s="38" t="s">
        <v>3298</v>
      </c>
      <c r="L1024" s="35" t="str">
        <f t="shared" si="152"/>
        <v xml:space="preserve">      Reinforced:  specify date/time</v>
      </c>
      <c r="M1024" s="39" t="str">
        <f t="shared" si="153"/>
        <v>PI.IC.IT.061102.01</v>
      </c>
      <c r="N1024" s="39"/>
      <c r="O1024" s="39" t="str">
        <f t="shared" si="154"/>
        <v>PH.IC.IT.061102.01</v>
      </c>
      <c r="Q1024" s="39" t="str">
        <f t="shared" si="155"/>
        <v>CL.IC.IT.061102.01</v>
      </c>
      <c r="R1024" s="39"/>
      <c r="S1024" s="39" t="str">
        <f t="shared" si="156"/>
        <v>DR.IC.IT.061102.01</v>
      </c>
      <c r="T1024" s="39"/>
      <c r="U1024" s="60" t="str">
        <f t="shared" si="157"/>
        <v>IM.IC.IT.061102.01</v>
      </c>
      <c r="V1024" s="57"/>
      <c r="W1024" s="60" t="str">
        <f t="shared" si="158"/>
        <v>GE.IC.IT.061102.01</v>
      </c>
      <c r="AH1024" s="35" t="s">
        <v>3207</v>
      </c>
      <c r="AI1024" s="35">
        <v>1500</v>
      </c>
    </row>
    <row r="1025" spans="1:35" s="35" customFormat="1" ht="15">
      <c r="A1025" s="35" t="s">
        <v>2189</v>
      </c>
      <c r="C1025" s="38" t="s">
        <v>4309</v>
      </c>
      <c r="E1025" s="38" t="s">
        <v>4317</v>
      </c>
      <c r="F1025" s="35" t="s">
        <v>3753</v>
      </c>
      <c r="G1025" s="35" t="s">
        <v>3524</v>
      </c>
      <c r="H1025" s="38" t="s">
        <v>4329</v>
      </c>
      <c r="I1025" s="35" t="s">
        <v>3525</v>
      </c>
      <c r="J1025" s="39" t="str">
        <f t="shared" si="151"/>
        <v>IC.IT.061103</v>
      </c>
      <c r="K1025" s="38" t="s">
        <v>3298</v>
      </c>
      <c r="L1025" s="35" t="str">
        <f t="shared" si="152"/>
        <v xml:space="preserve">      Changed:  specify date/time</v>
      </c>
      <c r="M1025" s="39" t="str">
        <f t="shared" si="153"/>
        <v>PI.IC.IT.061103.01</v>
      </c>
      <c r="N1025" s="39"/>
      <c r="O1025" s="39" t="str">
        <f t="shared" si="154"/>
        <v>PH.IC.IT.061103.01</v>
      </c>
      <c r="Q1025" s="39" t="str">
        <f t="shared" si="155"/>
        <v>CL.IC.IT.061103.01</v>
      </c>
      <c r="R1025" s="39"/>
      <c r="S1025" s="39" t="str">
        <f t="shared" si="156"/>
        <v>DR.IC.IT.061103.01</v>
      </c>
      <c r="T1025" s="39"/>
      <c r="U1025" s="60" t="str">
        <f t="shared" si="157"/>
        <v>IM.IC.IT.061103.01</v>
      </c>
      <c r="V1025" s="57"/>
      <c r="W1025" s="60" t="str">
        <f t="shared" si="158"/>
        <v>GE.IC.IT.061103.01</v>
      </c>
      <c r="AH1025" s="35" t="s">
        <v>3207</v>
      </c>
      <c r="AI1025" s="35">
        <v>1500</v>
      </c>
    </row>
    <row r="1026" spans="1:35" s="35" customFormat="1" ht="15">
      <c r="A1026" s="35" t="s">
        <v>2189</v>
      </c>
      <c r="C1026" s="38" t="s">
        <v>4309</v>
      </c>
      <c r="E1026" s="38" t="s">
        <v>4317</v>
      </c>
      <c r="F1026" s="35" t="s">
        <v>3753</v>
      </c>
      <c r="G1026" s="35" t="s">
        <v>3526</v>
      </c>
      <c r="H1026" s="38" t="s">
        <v>4308</v>
      </c>
      <c r="I1026" s="35" t="s">
        <v>3502</v>
      </c>
      <c r="J1026" s="39" t="str">
        <f t="shared" si="151"/>
        <v>IC.IT.061104</v>
      </c>
      <c r="K1026" s="38" t="s">
        <v>3298</v>
      </c>
      <c r="L1026" s="35" t="str">
        <f t="shared" si="152"/>
        <v xml:space="preserve">      Wet/Dry: specify date/time</v>
      </c>
      <c r="M1026" s="39" t="str">
        <f t="shared" si="153"/>
        <v>PI.IC.IT.061104.01</v>
      </c>
      <c r="N1026" s="39"/>
      <c r="O1026" s="39" t="str">
        <f t="shared" si="154"/>
        <v>PH.IC.IT.061104.01</v>
      </c>
      <c r="Q1026" s="39" t="str">
        <f t="shared" si="155"/>
        <v>CL.IC.IT.061104.01</v>
      </c>
      <c r="R1026" s="39"/>
      <c r="S1026" s="39" t="str">
        <f t="shared" si="156"/>
        <v>DR.IC.IT.061104.01</v>
      </c>
      <c r="T1026" s="39"/>
      <c r="U1026" s="60" t="str">
        <f t="shared" si="157"/>
        <v>IM.IC.IT.061104.01</v>
      </c>
      <c r="V1026" s="57"/>
      <c r="W1026" s="60" t="str">
        <f t="shared" si="158"/>
        <v>GE.IC.IT.061104.01</v>
      </c>
      <c r="AH1026" s="35" t="s">
        <v>3207</v>
      </c>
      <c r="AI1026" s="35">
        <v>1500</v>
      </c>
    </row>
    <row r="1027" spans="1:35" s="35" customFormat="1" ht="15">
      <c r="A1027" s="35" t="s">
        <v>2189</v>
      </c>
      <c r="C1027" s="38" t="s">
        <v>4309</v>
      </c>
      <c r="E1027" s="38" t="s">
        <v>4317</v>
      </c>
      <c r="F1027" s="35" t="s">
        <v>3753</v>
      </c>
      <c r="G1027" s="35" t="s">
        <v>4349</v>
      </c>
      <c r="H1027" s="38" t="s">
        <v>4350</v>
      </c>
      <c r="J1027" s="39" t="str">
        <f t="shared" si="151"/>
        <v>IC.IT.061105</v>
      </c>
      <c r="K1027" s="38" t="s">
        <v>3298</v>
      </c>
      <c r="L1027" s="35" t="str">
        <f t="shared" si="152"/>
        <v>Clean</v>
      </c>
      <c r="M1027" s="39" t="str">
        <f t="shared" si="153"/>
        <v>PI.IC.IT.061105.01</v>
      </c>
      <c r="N1027" s="39"/>
      <c r="O1027" s="39" t="str">
        <f t="shared" si="154"/>
        <v>PH.IC.IT.061105.01</v>
      </c>
      <c r="Q1027" s="39" t="str">
        <f t="shared" si="155"/>
        <v>CL.IC.IT.061105.01</v>
      </c>
      <c r="R1027" s="39"/>
      <c r="S1027" s="39" t="str">
        <f t="shared" si="156"/>
        <v>DR.IC.IT.061105.01</v>
      </c>
      <c r="T1027" s="39"/>
      <c r="U1027" s="60" t="str">
        <f t="shared" si="157"/>
        <v>IM.IC.IT.061105.01</v>
      </c>
      <c r="V1027" s="57"/>
      <c r="W1027" s="60" t="str">
        <f t="shared" si="158"/>
        <v>GE.IC.IT.061105.01</v>
      </c>
      <c r="AD1027" s="35" t="s">
        <v>3326</v>
      </c>
      <c r="AE1027" s="35">
        <v>978</v>
      </c>
      <c r="AH1027" s="35" t="s">
        <v>3207</v>
      </c>
      <c r="AI1027" s="35">
        <v>1500</v>
      </c>
    </row>
    <row r="1028" spans="1:35" s="35" customFormat="1" ht="15">
      <c r="A1028" s="35" t="s">
        <v>2189</v>
      </c>
      <c r="C1028" s="38" t="s">
        <v>4309</v>
      </c>
      <c r="E1028" s="38" t="s">
        <v>4317</v>
      </c>
      <c r="F1028" s="35" t="s">
        <v>3753</v>
      </c>
      <c r="G1028" s="35" t="s">
        <v>4351</v>
      </c>
      <c r="H1028" s="38" t="s">
        <v>3361</v>
      </c>
      <c r="J1028" s="39" t="str">
        <f t="shared" si="151"/>
        <v>IC.IT.061106</v>
      </c>
      <c r="K1028" s="38" t="s">
        <v>3298</v>
      </c>
      <c r="L1028" s="35" t="str">
        <f t="shared" si="152"/>
        <v>Dry</v>
      </c>
      <c r="M1028" s="39" t="str">
        <f t="shared" si="153"/>
        <v>PI.IC.IT.061106.01</v>
      </c>
      <c r="N1028" s="39"/>
      <c r="O1028" s="39" t="str">
        <f t="shared" si="154"/>
        <v>PH.IC.IT.061106.01</v>
      </c>
      <c r="Q1028" s="39" t="str">
        <f t="shared" si="155"/>
        <v>CL.IC.IT.061106.01</v>
      </c>
      <c r="R1028" s="39"/>
      <c r="S1028" s="39" t="str">
        <f t="shared" si="156"/>
        <v>DR.IC.IT.061106.01</v>
      </c>
      <c r="T1028" s="39"/>
      <c r="U1028" s="60" t="str">
        <f t="shared" si="157"/>
        <v>IM.IC.IT.061106.01</v>
      </c>
      <c r="V1028" s="57"/>
      <c r="W1028" s="60" t="str">
        <f t="shared" si="158"/>
        <v>GE.IC.IT.061106.01</v>
      </c>
      <c r="AD1028" s="35" t="s">
        <v>3326</v>
      </c>
      <c r="AE1028" s="35">
        <v>978</v>
      </c>
      <c r="AH1028" s="35" t="s">
        <v>3207</v>
      </c>
      <c r="AI1028" s="35">
        <v>1500</v>
      </c>
    </row>
    <row r="1029" spans="1:35" s="35" customFormat="1" ht="15">
      <c r="A1029" s="35" t="s">
        <v>2189</v>
      </c>
      <c r="C1029" s="38" t="s">
        <v>4309</v>
      </c>
      <c r="E1029" s="38" t="s">
        <v>4317</v>
      </c>
      <c r="F1029" s="35" t="s">
        <v>3753</v>
      </c>
      <c r="G1029" s="35" t="s">
        <v>4352</v>
      </c>
      <c r="H1029" s="38" t="s">
        <v>4353</v>
      </c>
      <c r="J1029" s="39" t="str">
        <f t="shared" si="151"/>
        <v>IC.IT.061107</v>
      </c>
      <c r="K1029" s="38" t="s">
        <v>3298</v>
      </c>
      <c r="L1029" s="35" t="str">
        <f t="shared" si="152"/>
        <v>Intact</v>
      </c>
      <c r="M1029" s="39" t="str">
        <f t="shared" si="153"/>
        <v>PI.IC.IT.061107.01</v>
      </c>
      <c r="N1029" s="39"/>
      <c r="O1029" s="39" t="str">
        <f t="shared" si="154"/>
        <v>PH.IC.IT.061107.01</v>
      </c>
      <c r="Q1029" s="39" t="str">
        <f t="shared" si="155"/>
        <v>CL.IC.IT.061107.01</v>
      </c>
      <c r="R1029" s="39"/>
      <c r="S1029" s="39" t="str">
        <f t="shared" si="156"/>
        <v>DR.IC.IT.061107.01</v>
      </c>
      <c r="T1029" s="39"/>
      <c r="U1029" s="60" t="str">
        <f t="shared" si="157"/>
        <v>IM.IC.IT.061107.01</v>
      </c>
      <c r="V1029" s="57"/>
      <c r="W1029" s="60" t="str">
        <f t="shared" si="158"/>
        <v>GE.IC.IT.061107.01</v>
      </c>
      <c r="AD1029" s="35" t="s">
        <v>3326</v>
      </c>
      <c r="AE1029" s="35">
        <v>978</v>
      </c>
      <c r="AH1029" s="35" t="s">
        <v>3207</v>
      </c>
      <c r="AI1029" s="35">
        <v>1500</v>
      </c>
    </row>
    <row r="1030" spans="1:35" s="35" customFormat="1" ht="15">
      <c r="A1030" s="35" t="s">
        <v>2189</v>
      </c>
      <c r="C1030" s="38" t="s">
        <v>4309</v>
      </c>
      <c r="D1030" s="35" t="s">
        <v>4354</v>
      </c>
      <c r="E1030" s="38" t="s">
        <v>4334</v>
      </c>
      <c r="F1030" s="35" t="s">
        <v>3753</v>
      </c>
      <c r="G1030" s="35" t="s">
        <v>3528</v>
      </c>
      <c r="H1030" s="38" t="s">
        <v>3298</v>
      </c>
      <c r="I1030" s="35" t="s">
        <v>3529</v>
      </c>
      <c r="J1030" s="39" t="str">
        <f t="shared" si="151"/>
        <v>IC.IT.061201</v>
      </c>
      <c r="K1030" s="38" t="s">
        <v>3298</v>
      </c>
      <c r="L1030" s="35" t="str">
        <f t="shared" si="152"/>
        <v xml:space="preserve">      Normal Saline</v>
      </c>
      <c r="M1030" s="39" t="str">
        <f t="shared" si="153"/>
        <v>PI.IC.IT.061201.01</v>
      </c>
      <c r="N1030" s="39"/>
      <c r="O1030" s="39" t="str">
        <f t="shared" si="154"/>
        <v>PH.IC.IT.061201.01</v>
      </c>
      <c r="Q1030" s="39" t="str">
        <f t="shared" si="155"/>
        <v>CL.IC.IT.061201.01</v>
      </c>
      <c r="R1030" s="39"/>
      <c r="S1030" s="39" t="str">
        <f t="shared" si="156"/>
        <v>DR.IC.IT.061201.01</v>
      </c>
      <c r="T1030" s="39"/>
      <c r="U1030" s="60" t="str">
        <f t="shared" si="157"/>
        <v>IM.IC.IT.061201.01</v>
      </c>
      <c r="V1030" s="57"/>
      <c r="W1030" s="60" t="str">
        <f t="shared" si="158"/>
        <v>GE.IC.IT.061201.01</v>
      </c>
      <c r="AH1030" s="35" t="s">
        <v>3207</v>
      </c>
      <c r="AI1030" s="35">
        <v>1500</v>
      </c>
    </row>
    <row r="1031" spans="1:35" s="35" customFormat="1" ht="15">
      <c r="A1031" s="35" t="s">
        <v>2189</v>
      </c>
      <c r="C1031" s="38" t="s">
        <v>4309</v>
      </c>
      <c r="E1031" s="38" t="s">
        <v>4334</v>
      </c>
      <c r="F1031" s="35" t="s">
        <v>3753</v>
      </c>
      <c r="G1031" s="35" t="s">
        <v>3530</v>
      </c>
      <c r="H1031" s="38" t="s">
        <v>3293</v>
      </c>
      <c r="I1031" s="35" t="s">
        <v>3531</v>
      </c>
      <c r="J1031" s="39" t="str">
        <f t="shared" si="151"/>
        <v>IC.IT.061202</v>
      </c>
      <c r="K1031" s="38" t="s">
        <v>3298</v>
      </c>
      <c r="L1031" s="35" t="str">
        <f t="shared" si="152"/>
        <v xml:space="preserve">      Wound cleanser</v>
      </c>
      <c r="M1031" s="39" t="str">
        <f t="shared" si="153"/>
        <v>PI.IC.IT.061202.01</v>
      </c>
      <c r="N1031" s="39"/>
      <c r="O1031" s="39" t="str">
        <f t="shared" si="154"/>
        <v>PH.IC.IT.061202.01</v>
      </c>
      <c r="Q1031" s="39" t="str">
        <f t="shared" si="155"/>
        <v>CL.IC.IT.061202.01</v>
      </c>
      <c r="R1031" s="39"/>
      <c r="S1031" s="39" t="str">
        <f t="shared" si="156"/>
        <v>DR.IC.IT.061202.01</v>
      </c>
      <c r="T1031" s="39"/>
      <c r="U1031" s="60" t="str">
        <f t="shared" si="157"/>
        <v>IM.IC.IT.061202.01</v>
      </c>
      <c r="V1031" s="57"/>
      <c r="W1031" s="60" t="str">
        <f t="shared" si="158"/>
        <v>GE.IC.IT.061202.01</v>
      </c>
      <c r="AH1031" s="35" t="s">
        <v>3207</v>
      </c>
      <c r="AI1031" s="35">
        <v>1500</v>
      </c>
    </row>
    <row r="1032" spans="1:35" s="35" customFormat="1" ht="15">
      <c r="A1032" s="35" t="s">
        <v>2189</v>
      </c>
      <c r="C1032" s="38" t="s">
        <v>4309</v>
      </c>
      <c r="E1032" s="38" t="s">
        <v>4334</v>
      </c>
      <c r="F1032" s="35" t="s">
        <v>3753</v>
      </c>
      <c r="G1032" s="35" t="s">
        <v>3532</v>
      </c>
      <c r="H1032" s="38" t="s">
        <v>4329</v>
      </c>
      <c r="I1032" s="35" t="s">
        <v>3338</v>
      </c>
      <c r="J1032" s="39" t="str">
        <f t="shared" si="151"/>
        <v>IC.IT.061203</v>
      </c>
      <c r="K1032" s="38" t="s">
        <v>3298</v>
      </c>
      <c r="L1032" s="35" t="str">
        <f t="shared" si="152"/>
        <v xml:space="preserve">       Other: specify</v>
      </c>
      <c r="M1032" s="39" t="str">
        <f t="shared" si="153"/>
        <v>PI.IC.IT.061203.01</v>
      </c>
      <c r="N1032" s="39"/>
      <c r="O1032" s="39" t="str">
        <f t="shared" si="154"/>
        <v>PH.IC.IT.061203.01</v>
      </c>
      <c r="Q1032" s="39" t="str">
        <f t="shared" si="155"/>
        <v>CL.IC.IT.061203.01</v>
      </c>
      <c r="R1032" s="39"/>
      <c r="S1032" s="39" t="str">
        <f t="shared" si="156"/>
        <v>DR.IC.IT.061203.01</v>
      </c>
      <c r="T1032" s="39"/>
      <c r="U1032" s="60" t="str">
        <f t="shared" si="157"/>
        <v>IM.IC.IT.061203.01</v>
      </c>
      <c r="V1032" s="57"/>
      <c r="W1032" s="60" t="str">
        <f t="shared" si="158"/>
        <v>GE.IC.IT.061203.01</v>
      </c>
      <c r="AH1032" s="35" t="s">
        <v>3207</v>
      </c>
      <c r="AI1032" s="35">
        <v>1500</v>
      </c>
    </row>
    <row r="1033" spans="1:35" s="35" customFormat="1" ht="15">
      <c r="A1033" s="35" t="s">
        <v>2189</v>
      </c>
      <c r="C1033" s="38" t="s">
        <v>4309</v>
      </c>
      <c r="D1033" s="35" t="s">
        <v>4355</v>
      </c>
      <c r="E1033" s="38" t="s">
        <v>4335</v>
      </c>
      <c r="F1033" s="35" t="s">
        <v>3753</v>
      </c>
      <c r="G1033" s="35" t="s">
        <v>3533</v>
      </c>
      <c r="H1033" s="38" t="s">
        <v>3298</v>
      </c>
      <c r="I1033" s="35" t="s">
        <v>2117</v>
      </c>
      <c r="J1033" s="39" t="str">
        <f t="shared" si="151"/>
        <v>IC.IT.061301</v>
      </c>
      <c r="K1033" s="38" t="s">
        <v>3298</v>
      </c>
      <c r="L1033" s="35" t="str">
        <f t="shared" si="152"/>
        <v xml:space="preserve">      Drsg discharge none</v>
      </c>
      <c r="M1033" s="39" t="str">
        <f t="shared" si="153"/>
        <v>PI.IC.IT.061301.01</v>
      </c>
      <c r="N1033" s="39"/>
      <c r="O1033" s="39" t="str">
        <f t="shared" si="154"/>
        <v>PH.IC.IT.061301.01</v>
      </c>
      <c r="Q1033" s="39" t="str">
        <f t="shared" si="155"/>
        <v>CL.IC.IT.061301.01</v>
      </c>
      <c r="R1033" s="39"/>
      <c r="S1033" s="39" t="str">
        <f t="shared" si="156"/>
        <v>DR.IC.IT.061301.01</v>
      </c>
      <c r="T1033" s="39"/>
      <c r="U1033" s="60" t="str">
        <f t="shared" si="157"/>
        <v>IM.IC.IT.061301.01</v>
      </c>
      <c r="V1033" s="57"/>
      <c r="W1033" s="60" t="str">
        <f t="shared" si="158"/>
        <v>GE.IC.IT.061301.01</v>
      </c>
      <c r="AH1033" s="35" t="s">
        <v>3207</v>
      </c>
      <c r="AI1033" s="35">
        <v>1500</v>
      </c>
    </row>
    <row r="1034" spans="1:35" s="35" customFormat="1" ht="15">
      <c r="A1034" s="35" t="s">
        <v>2189</v>
      </c>
      <c r="C1034" s="38" t="s">
        <v>4309</v>
      </c>
      <c r="E1034" s="38" t="s">
        <v>4335</v>
      </c>
      <c r="F1034" s="35" t="s">
        <v>3753</v>
      </c>
      <c r="G1034" s="35" t="s">
        <v>3534</v>
      </c>
      <c r="H1034" s="38" t="s">
        <v>3293</v>
      </c>
      <c r="I1034" s="35" t="s">
        <v>3535</v>
      </c>
      <c r="J1034" s="39" t="str">
        <f t="shared" si="151"/>
        <v>IC.IT.061302</v>
      </c>
      <c r="K1034" s="38" t="s">
        <v>3298</v>
      </c>
      <c r="L1034" s="35" t="str">
        <f t="shared" si="152"/>
        <v xml:space="preserve">      Drsg scant amount discharge</v>
      </c>
      <c r="M1034" s="39" t="str">
        <f t="shared" si="153"/>
        <v>PI.IC.IT.061302.01</v>
      </c>
      <c r="N1034" s="39"/>
      <c r="O1034" s="39" t="str">
        <f t="shared" si="154"/>
        <v>PH.IC.IT.061302.01</v>
      </c>
      <c r="Q1034" s="39" t="str">
        <f t="shared" si="155"/>
        <v>CL.IC.IT.061302.01</v>
      </c>
      <c r="R1034" s="39"/>
      <c r="S1034" s="39" t="str">
        <f t="shared" si="156"/>
        <v>DR.IC.IT.061302.01</v>
      </c>
      <c r="T1034" s="39"/>
      <c r="U1034" s="60" t="str">
        <f t="shared" si="157"/>
        <v>IM.IC.IT.061302.01</v>
      </c>
      <c r="V1034" s="57"/>
      <c r="W1034" s="60" t="str">
        <f t="shared" si="158"/>
        <v>GE.IC.IT.061302.01</v>
      </c>
      <c r="AH1034" s="35" t="s">
        <v>3207</v>
      </c>
      <c r="AI1034" s="35">
        <v>1500</v>
      </c>
    </row>
    <row r="1035" spans="1:35" s="35" customFormat="1" ht="15">
      <c r="A1035" s="35" t="s">
        <v>2189</v>
      </c>
      <c r="C1035" s="38" t="s">
        <v>4309</v>
      </c>
      <c r="E1035" s="38" t="s">
        <v>4335</v>
      </c>
      <c r="F1035" s="35" t="s">
        <v>3753</v>
      </c>
      <c r="G1035" s="35" t="s">
        <v>3536</v>
      </c>
      <c r="H1035" s="38" t="s">
        <v>4329</v>
      </c>
      <c r="I1035" s="35" t="s">
        <v>3537</v>
      </c>
      <c r="J1035" s="39" t="str">
        <f t="shared" si="151"/>
        <v>IC.IT.061303</v>
      </c>
      <c r="K1035" s="38" t="s">
        <v>3298</v>
      </c>
      <c r="L1035" s="35" t="str">
        <f t="shared" si="152"/>
        <v xml:space="preserve">      Drsg small amount discharge</v>
      </c>
      <c r="M1035" s="39" t="str">
        <f t="shared" si="153"/>
        <v>PI.IC.IT.061303.01</v>
      </c>
      <c r="N1035" s="39"/>
      <c r="O1035" s="39" t="str">
        <f t="shared" si="154"/>
        <v>PH.IC.IT.061303.01</v>
      </c>
      <c r="Q1035" s="39" t="str">
        <f t="shared" si="155"/>
        <v>CL.IC.IT.061303.01</v>
      </c>
      <c r="R1035" s="39"/>
      <c r="S1035" s="39" t="str">
        <f t="shared" si="156"/>
        <v>DR.IC.IT.061303.01</v>
      </c>
      <c r="T1035" s="39"/>
      <c r="U1035" s="60" t="str">
        <f t="shared" si="157"/>
        <v>IM.IC.IT.061303.01</v>
      </c>
      <c r="V1035" s="57"/>
      <c r="W1035" s="60" t="str">
        <f t="shared" si="158"/>
        <v>GE.IC.IT.061303.01</v>
      </c>
      <c r="AH1035" s="35" t="s">
        <v>3207</v>
      </c>
      <c r="AI1035" s="35">
        <v>1500</v>
      </c>
    </row>
    <row r="1036" spans="1:35" s="35" customFormat="1" ht="15">
      <c r="A1036" s="35" t="s">
        <v>2189</v>
      </c>
      <c r="C1036" s="38" t="s">
        <v>4309</v>
      </c>
      <c r="E1036" s="38" t="s">
        <v>4335</v>
      </c>
      <c r="F1036" s="35" t="s">
        <v>3753</v>
      </c>
      <c r="G1036" s="35" t="s">
        <v>3538</v>
      </c>
      <c r="H1036" s="38" t="s">
        <v>4308</v>
      </c>
      <c r="I1036" s="35" t="s">
        <v>3539</v>
      </c>
      <c r="J1036" s="39" t="str">
        <f t="shared" ref="J1036:J1100" si="159">CONCATENATE("IC.IT.",C1036,E1036,H1036)</f>
        <v>IC.IT.061304</v>
      </c>
      <c r="K1036" s="38" t="s">
        <v>3298</v>
      </c>
      <c r="L1036" s="35" t="str">
        <f t="shared" si="152"/>
        <v xml:space="preserve">      Drsg moderate amount discharge</v>
      </c>
      <c r="M1036" s="39" t="str">
        <f t="shared" si="153"/>
        <v>PI.IC.IT.061304.01</v>
      </c>
      <c r="N1036" s="39"/>
      <c r="O1036" s="39" t="str">
        <f t="shared" si="154"/>
        <v>PH.IC.IT.061304.01</v>
      </c>
      <c r="Q1036" s="39" t="str">
        <f t="shared" si="155"/>
        <v>CL.IC.IT.061304.01</v>
      </c>
      <c r="R1036" s="39"/>
      <c r="S1036" s="39" t="str">
        <f t="shared" si="156"/>
        <v>DR.IC.IT.061304.01</v>
      </c>
      <c r="T1036" s="39"/>
      <c r="U1036" s="60" t="str">
        <f t="shared" si="157"/>
        <v>IM.IC.IT.061304.01</v>
      </c>
      <c r="V1036" s="57"/>
      <c r="W1036" s="60" t="str">
        <f t="shared" si="158"/>
        <v>GE.IC.IT.061304.01</v>
      </c>
      <c r="AH1036" s="35" t="s">
        <v>3207</v>
      </c>
      <c r="AI1036" s="35">
        <v>1500</v>
      </c>
    </row>
    <row r="1037" spans="1:35" s="35" customFormat="1" ht="15">
      <c r="A1037" s="35" t="s">
        <v>2189</v>
      </c>
      <c r="C1037" s="38" t="s">
        <v>4309</v>
      </c>
      <c r="E1037" s="38" t="s">
        <v>4335</v>
      </c>
      <c r="F1037" s="35" t="s">
        <v>3753</v>
      </c>
      <c r="G1037" s="35" t="s">
        <v>3540</v>
      </c>
      <c r="H1037" s="38" t="s">
        <v>4265</v>
      </c>
      <c r="I1037" s="35" t="s">
        <v>3541</v>
      </c>
      <c r="J1037" s="39" t="str">
        <f t="shared" si="159"/>
        <v>IC.IT.061305</v>
      </c>
      <c r="K1037" s="38" t="s">
        <v>3298</v>
      </c>
      <c r="L1037" s="35" t="str">
        <f t="shared" si="152"/>
        <v xml:space="preserve">      Drsg heavy amount discharge</v>
      </c>
      <c r="M1037" s="39" t="str">
        <f t="shared" si="153"/>
        <v>PI.IC.IT.061305.01</v>
      </c>
      <c r="N1037" s="39"/>
      <c r="O1037" s="39" t="str">
        <f t="shared" si="154"/>
        <v>PH.IC.IT.061305.01</v>
      </c>
      <c r="Q1037" s="39" t="str">
        <f t="shared" si="155"/>
        <v>CL.IC.IT.061305.01</v>
      </c>
      <c r="R1037" s="39"/>
      <c r="S1037" s="39" t="str">
        <f t="shared" si="156"/>
        <v>DR.IC.IT.061305.01</v>
      </c>
      <c r="T1037" s="39"/>
      <c r="U1037" s="60" t="str">
        <f t="shared" si="157"/>
        <v>IM.IC.IT.061305.01</v>
      </c>
      <c r="V1037" s="57"/>
      <c r="W1037" s="60" t="str">
        <f t="shared" si="158"/>
        <v>GE.IC.IT.061305.01</v>
      </c>
      <c r="AH1037" s="35" t="s">
        <v>3207</v>
      </c>
      <c r="AI1037" s="35">
        <v>1500</v>
      </c>
    </row>
    <row r="1038" spans="1:35" s="35" customFormat="1" ht="15">
      <c r="A1038" s="35" t="s">
        <v>2189</v>
      </c>
      <c r="C1038" s="38" t="s">
        <v>4309</v>
      </c>
      <c r="D1038" s="35" t="s">
        <v>4356</v>
      </c>
      <c r="E1038" s="38" t="s">
        <v>4336</v>
      </c>
      <c r="F1038" s="35" t="s">
        <v>3753</v>
      </c>
      <c r="G1038" s="35" t="s">
        <v>3542</v>
      </c>
      <c r="H1038" s="38" t="s">
        <v>3298</v>
      </c>
      <c r="I1038" s="35" t="s">
        <v>3426</v>
      </c>
      <c r="J1038" s="39" t="str">
        <f t="shared" si="159"/>
        <v>IC.IT.061401</v>
      </c>
      <c r="K1038" s="38" t="s">
        <v>3298</v>
      </c>
      <c r="L1038" s="35" t="str">
        <f t="shared" si="152"/>
        <v xml:space="preserve">      Drsg discharge unchanged</v>
      </c>
      <c r="M1038" s="39" t="str">
        <f t="shared" si="153"/>
        <v>PI.IC.IT.061401.01</v>
      </c>
      <c r="N1038" s="39"/>
      <c r="O1038" s="39" t="str">
        <f t="shared" si="154"/>
        <v>PH.IC.IT.061401.01</v>
      </c>
      <c r="Q1038" s="39" t="str">
        <f t="shared" si="155"/>
        <v>CL.IC.IT.061401.01</v>
      </c>
      <c r="R1038" s="39"/>
      <c r="S1038" s="39" t="str">
        <f t="shared" si="156"/>
        <v>DR.IC.IT.061401.01</v>
      </c>
      <c r="T1038" s="39"/>
      <c r="U1038" s="60" t="str">
        <f t="shared" si="157"/>
        <v>IM.IC.IT.061401.01</v>
      </c>
      <c r="V1038" s="57"/>
      <c r="W1038" s="60" t="str">
        <f t="shared" si="158"/>
        <v>GE.IC.IT.061401.01</v>
      </c>
      <c r="AH1038" s="35" t="s">
        <v>3207</v>
      </c>
      <c r="AI1038" s="35">
        <v>1500</v>
      </c>
    </row>
    <row r="1039" spans="1:35" s="35" customFormat="1" ht="15">
      <c r="A1039" s="35" t="s">
        <v>2189</v>
      </c>
      <c r="C1039" s="38" t="s">
        <v>4309</v>
      </c>
      <c r="E1039" s="38" t="s">
        <v>4336</v>
      </c>
      <c r="F1039" s="35" t="s">
        <v>3753</v>
      </c>
      <c r="G1039" s="35" t="s">
        <v>3543</v>
      </c>
      <c r="H1039" s="38" t="s">
        <v>3293</v>
      </c>
      <c r="I1039" s="35" t="s">
        <v>2546</v>
      </c>
      <c r="J1039" s="39" t="str">
        <f t="shared" si="159"/>
        <v>IC.IT.061402</v>
      </c>
      <c r="K1039" s="38" t="s">
        <v>3298</v>
      </c>
      <c r="L1039" s="35" t="str">
        <f t="shared" ref="L1039:L1103" si="160">G1039</f>
        <v xml:space="preserve">      Drsg discharge decreasing</v>
      </c>
      <c r="M1039" s="39" t="str">
        <f t="shared" ref="M1039:M1103" si="161">CONCATENATE("PI.",J1039,".",K1039)</f>
        <v>PI.IC.IT.061402.01</v>
      </c>
      <c r="N1039" s="39"/>
      <c r="O1039" s="39" t="str">
        <f t="shared" ref="O1039:O1103" si="162">CONCATENATE("PH.",J1039,".",K1039)</f>
        <v>PH.IC.IT.061402.01</v>
      </c>
      <c r="Q1039" s="39" t="str">
        <f t="shared" ref="Q1039:Q1103" si="163">CONCATENATE("CL.",J1039,".",K1039)</f>
        <v>CL.IC.IT.061402.01</v>
      </c>
      <c r="R1039" s="39"/>
      <c r="S1039" s="39" t="str">
        <f t="shared" si="156"/>
        <v>DR.IC.IT.061402.01</v>
      </c>
      <c r="T1039" s="39"/>
      <c r="U1039" s="60" t="str">
        <f t="shared" si="157"/>
        <v>IM.IC.IT.061402.01</v>
      </c>
      <c r="V1039" s="57"/>
      <c r="W1039" s="60" t="str">
        <f t="shared" si="158"/>
        <v>GE.IC.IT.061402.01</v>
      </c>
      <c r="AH1039" s="35" t="s">
        <v>3207</v>
      </c>
      <c r="AI1039" s="35">
        <v>1500</v>
      </c>
    </row>
    <row r="1040" spans="1:35" s="35" customFormat="1" ht="15">
      <c r="A1040" s="35" t="s">
        <v>2189</v>
      </c>
      <c r="C1040" s="38" t="s">
        <v>4309</v>
      </c>
      <c r="E1040" s="38" t="s">
        <v>4336</v>
      </c>
      <c r="F1040" s="35" t="s">
        <v>3753</v>
      </c>
      <c r="G1040" s="35" t="s">
        <v>3544</v>
      </c>
      <c r="H1040" s="38" t="s">
        <v>4329</v>
      </c>
      <c r="I1040" s="35" t="s">
        <v>2548</v>
      </c>
      <c r="J1040" s="39" t="str">
        <f t="shared" si="159"/>
        <v>IC.IT.061403</v>
      </c>
      <c r="K1040" s="38" t="s">
        <v>3298</v>
      </c>
      <c r="L1040" s="35" t="str">
        <f t="shared" si="160"/>
        <v xml:space="preserve">      Drsg discharge increasing</v>
      </c>
      <c r="M1040" s="39" t="str">
        <f t="shared" si="161"/>
        <v>PI.IC.IT.061403.01</v>
      </c>
      <c r="N1040" s="39"/>
      <c r="O1040" s="39" t="str">
        <f t="shared" si="162"/>
        <v>PH.IC.IT.061403.01</v>
      </c>
      <c r="Q1040" s="39" t="str">
        <f t="shared" si="163"/>
        <v>CL.IC.IT.061403.01</v>
      </c>
      <c r="R1040" s="39"/>
      <c r="S1040" s="39" t="str">
        <f t="shared" ref="S1040:S1104" si="164">CONCATENATE("DR.",J1040,".",K1040)</f>
        <v>DR.IC.IT.061403.01</v>
      </c>
      <c r="T1040" s="39"/>
      <c r="U1040" s="60" t="str">
        <f t="shared" ref="U1040:U1104" si="165">CONCATENATE("IM.",J1040, ".",K1040)</f>
        <v>IM.IC.IT.061403.01</v>
      </c>
      <c r="V1040" s="57"/>
      <c r="W1040" s="60" t="str">
        <f t="shared" ref="W1040:W1104" si="166">CONCATENATE("GE.",J1040, ".",K1040)</f>
        <v>GE.IC.IT.061403.01</v>
      </c>
      <c r="AH1040" s="35" t="s">
        <v>3207</v>
      </c>
      <c r="AI1040" s="35">
        <v>1500</v>
      </c>
    </row>
    <row r="1041" spans="1:35" s="35" customFormat="1" ht="15">
      <c r="A1041" s="35" t="s">
        <v>2189</v>
      </c>
      <c r="C1041" s="38" t="s">
        <v>4309</v>
      </c>
      <c r="D1041" s="35" t="s">
        <v>4357</v>
      </c>
      <c r="E1041" s="38" t="s">
        <v>4340</v>
      </c>
      <c r="F1041" s="35" t="s">
        <v>3754</v>
      </c>
      <c r="G1041" s="35" t="s">
        <v>3546</v>
      </c>
      <c r="H1041" s="38" t="s">
        <v>3298</v>
      </c>
      <c r="I1041" s="35" t="s">
        <v>3546</v>
      </c>
      <c r="J1041" s="39" t="str">
        <f t="shared" si="159"/>
        <v>IC.IT.061501</v>
      </c>
      <c r="K1041" s="38" t="s">
        <v>3298</v>
      </c>
      <c r="L1041" s="35" t="str">
        <f t="shared" si="160"/>
        <v>Lateral</v>
      </c>
      <c r="M1041" s="39" t="str">
        <f t="shared" si="161"/>
        <v>PI.IC.IT.061501.01</v>
      </c>
      <c r="N1041" s="39"/>
      <c r="O1041" s="39" t="str">
        <f t="shared" si="162"/>
        <v>PH.IC.IT.061501.01</v>
      </c>
      <c r="Q1041" s="39" t="str">
        <f t="shared" si="163"/>
        <v>CL.IC.IT.061501.01</v>
      </c>
      <c r="R1041" s="39"/>
      <c r="S1041" s="39" t="str">
        <f t="shared" si="164"/>
        <v>DR.IC.IT.061501.01</v>
      </c>
      <c r="T1041" s="39"/>
      <c r="U1041" s="60" t="str">
        <f t="shared" si="165"/>
        <v>IM.IC.IT.061501.01</v>
      </c>
      <c r="V1041" s="57"/>
      <c r="W1041" s="60" t="str">
        <f t="shared" si="166"/>
        <v>GE.IC.IT.061501.01</v>
      </c>
      <c r="AH1041" s="35" t="s">
        <v>3207</v>
      </c>
      <c r="AI1041" s="35">
        <v>1500</v>
      </c>
    </row>
    <row r="1042" spans="1:35" s="35" customFormat="1" ht="15">
      <c r="A1042" s="35" t="s">
        <v>2189</v>
      </c>
      <c r="C1042" s="38" t="s">
        <v>4309</v>
      </c>
      <c r="E1042" s="38" t="s">
        <v>4340</v>
      </c>
      <c r="F1042" s="35" t="s">
        <v>3754</v>
      </c>
      <c r="G1042" s="35" t="s">
        <v>3547</v>
      </c>
      <c r="H1042" s="38" t="s">
        <v>3293</v>
      </c>
      <c r="I1042" s="35" t="s">
        <v>3547</v>
      </c>
      <c r="J1042" s="39" t="str">
        <f t="shared" si="159"/>
        <v>IC.IT.061502</v>
      </c>
      <c r="K1042" s="38" t="s">
        <v>3298</v>
      </c>
      <c r="L1042" s="35" t="str">
        <f t="shared" si="160"/>
        <v>Medial</v>
      </c>
      <c r="M1042" s="39" t="str">
        <f t="shared" si="161"/>
        <v>PI.IC.IT.061502.01</v>
      </c>
      <c r="N1042" s="39"/>
      <c r="O1042" s="39" t="str">
        <f t="shared" si="162"/>
        <v>PH.IC.IT.061502.01</v>
      </c>
      <c r="Q1042" s="39" t="str">
        <f t="shared" si="163"/>
        <v>CL.IC.IT.061502.01</v>
      </c>
      <c r="R1042" s="39"/>
      <c r="S1042" s="39" t="str">
        <f t="shared" si="164"/>
        <v>DR.IC.IT.061502.01</v>
      </c>
      <c r="T1042" s="39"/>
      <c r="U1042" s="60" t="str">
        <f t="shared" si="165"/>
        <v>IM.IC.IT.061502.01</v>
      </c>
      <c r="V1042" s="57"/>
      <c r="W1042" s="60" t="str">
        <f t="shared" si="166"/>
        <v>GE.IC.IT.061502.01</v>
      </c>
      <c r="AH1042" s="35" t="s">
        <v>3207</v>
      </c>
      <c r="AI1042" s="35">
        <v>1500</v>
      </c>
    </row>
    <row r="1043" spans="1:35" s="35" customFormat="1" ht="15">
      <c r="A1043" s="35" t="s">
        <v>2189</v>
      </c>
      <c r="C1043" s="38" t="s">
        <v>4309</v>
      </c>
      <c r="E1043" s="38" t="s">
        <v>4340</v>
      </c>
      <c r="F1043" s="35" t="s">
        <v>3754</v>
      </c>
      <c r="G1043" s="35" t="s">
        <v>3548</v>
      </c>
      <c r="H1043" s="38" t="s">
        <v>4329</v>
      </c>
      <c r="I1043" s="35" t="s">
        <v>3548</v>
      </c>
      <c r="J1043" s="39" t="str">
        <f t="shared" si="159"/>
        <v>IC.IT.061503</v>
      </c>
      <c r="K1043" s="38" t="s">
        <v>3298</v>
      </c>
      <c r="L1043" s="35" t="str">
        <f t="shared" si="160"/>
        <v>Anterior</v>
      </c>
      <c r="M1043" s="39" t="str">
        <f t="shared" si="161"/>
        <v>PI.IC.IT.061503.01</v>
      </c>
      <c r="N1043" s="39"/>
      <c r="O1043" s="39" t="str">
        <f t="shared" si="162"/>
        <v>PH.IC.IT.061503.01</v>
      </c>
      <c r="Q1043" s="39" t="str">
        <f t="shared" si="163"/>
        <v>CL.IC.IT.061503.01</v>
      </c>
      <c r="R1043" s="39"/>
      <c r="S1043" s="39" t="str">
        <f t="shared" si="164"/>
        <v>DR.IC.IT.061503.01</v>
      </c>
      <c r="T1043" s="39"/>
      <c r="U1043" s="60" t="str">
        <f t="shared" si="165"/>
        <v>IM.IC.IT.061503.01</v>
      </c>
      <c r="V1043" s="57"/>
      <c r="W1043" s="60" t="str">
        <f t="shared" si="166"/>
        <v>GE.IC.IT.061503.01</v>
      </c>
      <c r="AH1043" s="35" t="s">
        <v>3207</v>
      </c>
      <c r="AI1043" s="35">
        <v>1500</v>
      </c>
    </row>
    <row r="1044" spans="1:35" s="35" customFormat="1" ht="15">
      <c r="A1044" s="35" t="s">
        <v>2189</v>
      </c>
      <c r="C1044" s="38" t="s">
        <v>4309</v>
      </c>
      <c r="E1044" s="38" t="s">
        <v>4340</v>
      </c>
      <c r="F1044" s="35" t="s">
        <v>3754</v>
      </c>
      <c r="G1044" s="35" t="s">
        <v>3549</v>
      </c>
      <c r="H1044" s="38" t="s">
        <v>4308</v>
      </c>
      <c r="I1044" s="35" t="s">
        <v>3549</v>
      </c>
      <c r="J1044" s="39" t="str">
        <f t="shared" si="159"/>
        <v>IC.IT.061504</v>
      </c>
      <c r="K1044" s="38" t="s">
        <v>3298</v>
      </c>
      <c r="L1044" s="35" t="str">
        <f t="shared" si="160"/>
        <v>Posterior</v>
      </c>
      <c r="M1044" s="39" t="str">
        <f t="shared" si="161"/>
        <v>PI.IC.IT.061504.01</v>
      </c>
      <c r="N1044" s="39"/>
      <c r="O1044" s="39" t="str">
        <f t="shared" si="162"/>
        <v>PH.IC.IT.061504.01</v>
      </c>
      <c r="Q1044" s="39" t="str">
        <f t="shared" si="163"/>
        <v>CL.IC.IT.061504.01</v>
      </c>
      <c r="R1044" s="39"/>
      <c r="S1044" s="39" t="str">
        <f t="shared" si="164"/>
        <v>DR.IC.IT.061504.01</v>
      </c>
      <c r="T1044" s="39"/>
      <c r="U1044" s="60" t="str">
        <f t="shared" si="165"/>
        <v>IM.IC.IT.061504.01</v>
      </c>
      <c r="V1044" s="57"/>
      <c r="W1044" s="60" t="str">
        <f t="shared" si="166"/>
        <v>GE.IC.IT.061504.01</v>
      </c>
      <c r="AH1044" s="35" t="s">
        <v>3207</v>
      </c>
      <c r="AI1044" s="35">
        <v>1500</v>
      </c>
    </row>
    <row r="1045" spans="1:35" s="35" customFormat="1" ht="15">
      <c r="A1045" s="35" t="s">
        <v>2189</v>
      </c>
      <c r="C1045" s="38" t="s">
        <v>4309</v>
      </c>
      <c r="E1045" s="38" t="s">
        <v>4340</v>
      </c>
      <c r="F1045" s="35" t="s">
        <v>3754</v>
      </c>
      <c r="G1045" s="35" t="s">
        <v>3550</v>
      </c>
      <c r="H1045" s="38" t="s">
        <v>4265</v>
      </c>
      <c r="I1045" s="35" t="s">
        <v>3550</v>
      </c>
      <c r="J1045" s="39" t="str">
        <f t="shared" si="159"/>
        <v>IC.IT.061505</v>
      </c>
      <c r="K1045" s="38" t="s">
        <v>3298</v>
      </c>
      <c r="L1045" s="35" t="str">
        <f t="shared" si="160"/>
        <v>Proximal</v>
      </c>
      <c r="M1045" s="39" t="str">
        <f t="shared" si="161"/>
        <v>PI.IC.IT.061505.01</v>
      </c>
      <c r="N1045" s="39"/>
      <c r="O1045" s="39" t="str">
        <f t="shared" si="162"/>
        <v>PH.IC.IT.061505.01</v>
      </c>
      <c r="Q1045" s="39" t="str">
        <f t="shared" si="163"/>
        <v>CL.IC.IT.061505.01</v>
      </c>
      <c r="R1045" s="39"/>
      <c r="S1045" s="39" t="str">
        <f t="shared" si="164"/>
        <v>DR.IC.IT.061505.01</v>
      </c>
      <c r="T1045" s="39"/>
      <c r="U1045" s="60" t="str">
        <f t="shared" si="165"/>
        <v>IM.IC.IT.061505.01</v>
      </c>
      <c r="V1045" s="57"/>
      <c r="W1045" s="60" t="str">
        <f t="shared" si="166"/>
        <v>GE.IC.IT.061505.01</v>
      </c>
      <c r="AH1045" s="35" t="s">
        <v>3207</v>
      </c>
      <c r="AI1045" s="35">
        <v>1500</v>
      </c>
    </row>
    <row r="1046" spans="1:35" s="35" customFormat="1" ht="15">
      <c r="A1046" s="35" t="s">
        <v>2189</v>
      </c>
      <c r="C1046" s="38" t="s">
        <v>4309</v>
      </c>
      <c r="E1046" s="38" t="s">
        <v>4340</v>
      </c>
      <c r="F1046" s="35" t="s">
        <v>3754</v>
      </c>
      <c r="G1046" s="35" t="s">
        <v>3551</v>
      </c>
      <c r="H1046" s="38" t="s">
        <v>4309</v>
      </c>
      <c r="I1046" s="35" t="s">
        <v>3551</v>
      </c>
      <c r="J1046" s="39" t="str">
        <f t="shared" si="159"/>
        <v>IC.IT.061506</v>
      </c>
      <c r="K1046" s="38" t="s">
        <v>3298</v>
      </c>
      <c r="L1046" s="35" t="str">
        <f t="shared" si="160"/>
        <v>Distal</v>
      </c>
      <c r="M1046" s="39" t="str">
        <f t="shared" si="161"/>
        <v>PI.IC.IT.061506.01</v>
      </c>
      <c r="N1046" s="39"/>
      <c r="O1046" s="39" t="str">
        <f t="shared" si="162"/>
        <v>PH.IC.IT.061506.01</v>
      </c>
      <c r="Q1046" s="39" t="str">
        <f t="shared" si="163"/>
        <v>CL.IC.IT.061506.01</v>
      </c>
      <c r="R1046" s="39"/>
      <c r="S1046" s="39" t="str">
        <f t="shared" si="164"/>
        <v>DR.IC.IT.061506.01</v>
      </c>
      <c r="T1046" s="39"/>
      <c r="U1046" s="60" t="str">
        <f t="shared" si="165"/>
        <v>IM.IC.IT.061506.01</v>
      </c>
      <c r="V1046" s="57"/>
      <c r="W1046" s="60" t="str">
        <f t="shared" si="166"/>
        <v>GE.IC.IT.061506.01</v>
      </c>
      <c r="AH1046" s="35" t="s">
        <v>3207</v>
      </c>
      <c r="AI1046" s="35">
        <v>1500</v>
      </c>
    </row>
    <row r="1047" spans="1:35" s="35" customFormat="1" ht="15">
      <c r="A1047" s="35" t="s">
        <v>2189</v>
      </c>
      <c r="C1047" s="38" t="s">
        <v>4309</v>
      </c>
      <c r="E1047" s="38" t="s">
        <v>4340</v>
      </c>
      <c r="F1047" s="35" t="s">
        <v>3754</v>
      </c>
      <c r="G1047" s="35" t="s">
        <v>3552</v>
      </c>
      <c r="H1047" s="38" t="s">
        <v>4311</v>
      </c>
      <c r="I1047" s="35" t="s">
        <v>3552</v>
      </c>
      <c r="J1047" s="39" t="str">
        <f t="shared" si="159"/>
        <v>IC.IT.061507</v>
      </c>
      <c r="K1047" s="38" t="s">
        <v>3298</v>
      </c>
      <c r="L1047" s="35" t="str">
        <f t="shared" si="160"/>
        <v>Upper</v>
      </c>
      <c r="M1047" s="39" t="str">
        <f t="shared" si="161"/>
        <v>PI.IC.IT.061507.01</v>
      </c>
      <c r="N1047" s="39"/>
      <c r="O1047" s="39" t="str">
        <f t="shared" si="162"/>
        <v>PH.IC.IT.061507.01</v>
      </c>
      <c r="Q1047" s="39" t="str">
        <f t="shared" si="163"/>
        <v>CL.IC.IT.061507.01</v>
      </c>
      <c r="R1047" s="39"/>
      <c r="S1047" s="39" t="str">
        <f t="shared" si="164"/>
        <v>DR.IC.IT.061507.01</v>
      </c>
      <c r="T1047" s="39"/>
      <c r="U1047" s="60" t="str">
        <f t="shared" si="165"/>
        <v>IM.IC.IT.061507.01</v>
      </c>
      <c r="V1047" s="57"/>
      <c r="W1047" s="60" t="str">
        <f t="shared" si="166"/>
        <v>GE.IC.IT.061507.01</v>
      </c>
      <c r="AH1047" s="35" t="s">
        <v>3207</v>
      </c>
      <c r="AI1047" s="35">
        <v>1500</v>
      </c>
    </row>
    <row r="1048" spans="1:35" s="35" customFormat="1" ht="15">
      <c r="A1048" s="35" t="s">
        <v>2189</v>
      </c>
      <c r="C1048" s="38" t="s">
        <v>4309</v>
      </c>
      <c r="E1048" s="38" t="s">
        <v>4340</v>
      </c>
      <c r="F1048" s="35" t="s">
        <v>3754</v>
      </c>
      <c r="G1048" s="35" t="s">
        <v>3553</v>
      </c>
      <c r="H1048" s="38" t="s">
        <v>4312</v>
      </c>
      <c r="I1048" s="35" t="s">
        <v>3553</v>
      </c>
      <c r="J1048" s="39" t="str">
        <f t="shared" si="159"/>
        <v>IC.IT.061508</v>
      </c>
      <c r="K1048" s="38" t="s">
        <v>3298</v>
      </c>
      <c r="L1048" s="35" t="str">
        <f t="shared" si="160"/>
        <v>Lower</v>
      </c>
      <c r="M1048" s="39" t="str">
        <f t="shared" si="161"/>
        <v>PI.IC.IT.061508.01</v>
      </c>
      <c r="N1048" s="39"/>
      <c r="O1048" s="39" t="str">
        <f t="shared" si="162"/>
        <v>PH.IC.IT.061508.01</v>
      </c>
      <c r="Q1048" s="39" t="str">
        <f t="shared" si="163"/>
        <v>CL.IC.IT.061508.01</v>
      </c>
      <c r="R1048" s="39"/>
      <c r="S1048" s="39" t="str">
        <f t="shared" si="164"/>
        <v>DR.IC.IT.061508.01</v>
      </c>
      <c r="T1048" s="39"/>
      <c r="U1048" s="60" t="str">
        <f t="shared" si="165"/>
        <v>IM.IC.IT.061508.01</v>
      </c>
      <c r="V1048" s="57"/>
      <c r="W1048" s="60" t="str">
        <f t="shared" si="166"/>
        <v>GE.IC.IT.061508.01</v>
      </c>
      <c r="AH1048" s="35" t="s">
        <v>3207</v>
      </c>
      <c r="AI1048" s="35">
        <v>1500</v>
      </c>
    </row>
    <row r="1049" spans="1:35" s="35" customFormat="1" ht="15">
      <c r="A1049" s="35" t="s">
        <v>2189</v>
      </c>
      <c r="C1049" s="38" t="s">
        <v>4309</v>
      </c>
      <c r="D1049" s="35" t="s">
        <v>4358</v>
      </c>
      <c r="E1049" s="38" t="s">
        <v>4341</v>
      </c>
      <c r="F1049" s="35" t="s">
        <v>3755</v>
      </c>
      <c r="G1049" s="35" t="s">
        <v>1493</v>
      </c>
      <c r="H1049" s="38" t="s">
        <v>3298</v>
      </c>
      <c r="I1049" s="35" t="s">
        <v>1493</v>
      </c>
      <c r="J1049" s="39" t="str">
        <f t="shared" si="159"/>
        <v>IC.IT.061601</v>
      </c>
      <c r="K1049" s="38" t="s">
        <v>3298</v>
      </c>
      <c r="L1049" s="35" t="str">
        <f t="shared" si="160"/>
        <v>RUQ</v>
      </c>
      <c r="M1049" s="39" t="str">
        <f t="shared" si="161"/>
        <v>PI.IC.IT.061601.01</v>
      </c>
      <c r="N1049" s="39"/>
      <c r="O1049" s="39" t="str">
        <f t="shared" si="162"/>
        <v>PH.IC.IT.061601.01</v>
      </c>
      <c r="Q1049" s="39" t="str">
        <f t="shared" si="163"/>
        <v>CL.IC.IT.061601.01</v>
      </c>
      <c r="R1049" s="39"/>
      <c r="S1049" s="39" t="str">
        <f t="shared" si="164"/>
        <v>DR.IC.IT.061601.01</v>
      </c>
      <c r="T1049" s="39"/>
      <c r="U1049" s="60" t="str">
        <f t="shared" si="165"/>
        <v>IM.IC.IT.061601.01</v>
      </c>
      <c r="V1049" s="57"/>
      <c r="W1049" s="60" t="str">
        <f t="shared" si="166"/>
        <v>GE.IC.IT.061601.01</v>
      </c>
      <c r="AH1049" s="35" t="s">
        <v>3207</v>
      </c>
      <c r="AI1049" s="35">
        <v>1500</v>
      </c>
    </row>
    <row r="1050" spans="1:35" s="35" customFormat="1" ht="15">
      <c r="A1050" s="35" t="s">
        <v>2189</v>
      </c>
      <c r="C1050" s="38" t="s">
        <v>4309</v>
      </c>
      <c r="E1050" s="38" t="s">
        <v>4341</v>
      </c>
      <c r="F1050" s="35" t="s">
        <v>3755</v>
      </c>
      <c r="G1050" s="35" t="s">
        <v>1492</v>
      </c>
      <c r="H1050" s="38" t="s">
        <v>3293</v>
      </c>
      <c r="I1050" s="35" t="s">
        <v>1492</v>
      </c>
      <c r="J1050" s="39" t="str">
        <f t="shared" si="159"/>
        <v>IC.IT.061602</v>
      </c>
      <c r="K1050" s="38" t="s">
        <v>3298</v>
      </c>
      <c r="L1050" s="35" t="str">
        <f t="shared" si="160"/>
        <v>RLQ</v>
      </c>
      <c r="M1050" s="39" t="str">
        <f t="shared" si="161"/>
        <v>PI.IC.IT.061602.01</v>
      </c>
      <c r="N1050" s="39"/>
      <c r="O1050" s="39" t="str">
        <f t="shared" si="162"/>
        <v>PH.IC.IT.061602.01</v>
      </c>
      <c r="Q1050" s="39" t="str">
        <f t="shared" si="163"/>
        <v>CL.IC.IT.061602.01</v>
      </c>
      <c r="R1050" s="39"/>
      <c r="S1050" s="39" t="str">
        <f t="shared" si="164"/>
        <v>DR.IC.IT.061602.01</v>
      </c>
      <c r="T1050" s="39"/>
      <c r="U1050" s="60" t="str">
        <f t="shared" si="165"/>
        <v>IM.IC.IT.061602.01</v>
      </c>
      <c r="V1050" s="57"/>
      <c r="W1050" s="60" t="str">
        <f t="shared" si="166"/>
        <v>GE.IC.IT.061602.01</v>
      </c>
      <c r="AH1050" s="35" t="s">
        <v>3207</v>
      </c>
      <c r="AI1050" s="35">
        <v>1500</v>
      </c>
    </row>
    <row r="1051" spans="1:35" s="35" customFormat="1" ht="15">
      <c r="A1051" s="35" t="s">
        <v>2189</v>
      </c>
      <c r="C1051" s="38" t="s">
        <v>4309</v>
      </c>
      <c r="E1051" s="38" t="s">
        <v>4341</v>
      </c>
      <c r="F1051" s="35" t="s">
        <v>3755</v>
      </c>
      <c r="G1051" s="35" t="s">
        <v>1491</v>
      </c>
      <c r="H1051" s="38" t="s">
        <v>4329</v>
      </c>
      <c r="I1051" s="35" t="s">
        <v>1491</v>
      </c>
      <c r="J1051" s="39" t="str">
        <f t="shared" si="159"/>
        <v>IC.IT.061603</v>
      </c>
      <c r="K1051" s="38" t="s">
        <v>3298</v>
      </c>
      <c r="L1051" s="35" t="str">
        <f t="shared" si="160"/>
        <v>LUQ</v>
      </c>
      <c r="M1051" s="39" t="str">
        <f t="shared" si="161"/>
        <v>PI.IC.IT.061603.01</v>
      </c>
      <c r="N1051" s="39"/>
      <c r="O1051" s="39" t="str">
        <f t="shared" si="162"/>
        <v>PH.IC.IT.061603.01</v>
      </c>
      <c r="Q1051" s="39" t="str">
        <f t="shared" si="163"/>
        <v>CL.IC.IT.061603.01</v>
      </c>
      <c r="R1051" s="39"/>
      <c r="S1051" s="39" t="str">
        <f t="shared" si="164"/>
        <v>DR.IC.IT.061603.01</v>
      </c>
      <c r="T1051" s="39"/>
      <c r="U1051" s="60" t="str">
        <f t="shared" si="165"/>
        <v>IM.IC.IT.061603.01</v>
      </c>
      <c r="V1051" s="57"/>
      <c r="W1051" s="60" t="str">
        <f t="shared" si="166"/>
        <v>GE.IC.IT.061603.01</v>
      </c>
      <c r="AH1051" s="35" t="s">
        <v>3207</v>
      </c>
      <c r="AI1051" s="35">
        <v>1500</v>
      </c>
    </row>
    <row r="1052" spans="1:35" s="35" customFormat="1" ht="15">
      <c r="A1052" s="35" t="s">
        <v>2189</v>
      </c>
      <c r="C1052" s="38" t="s">
        <v>4309</v>
      </c>
      <c r="E1052" s="38" t="s">
        <v>4341</v>
      </c>
      <c r="F1052" s="35" t="s">
        <v>3755</v>
      </c>
      <c r="G1052" s="35" t="s">
        <v>1490</v>
      </c>
      <c r="H1052" s="38" t="s">
        <v>4308</v>
      </c>
      <c r="I1052" s="35" t="s">
        <v>1490</v>
      </c>
      <c r="J1052" s="39" t="str">
        <f t="shared" si="159"/>
        <v>IC.IT.061604</v>
      </c>
      <c r="K1052" s="38" t="s">
        <v>3298</v>
      </c>
      <c r="L1052" s="35" t="str">
        <f t="shared" si="160"/>
        <v>LLQ</v>
      </c>
      <c r="M1052" s="39" t="str">
        <f t="shared" si="161"/>
        <v>PI.IC.IT.061604.01</v>
      </c>
      <c r="N1052" s="39"/>
      <c r="O1052" s="39" t="str">
        <f t="shared" si="162"/>
        <v>PH.IC.IT.061604.01</v>
      </c>
      <c r="Q1052" s="39" t="str">
        <f t="shared" si="163"/>
        <v>CL.IC.IT.061604.01</v>
      </c>
      <c r="R1052" s="39"/>
      <c r="S1052" s="39" t="str">
        <f t="shared" si="164"/>
        <v>DR.IC.IT.061604.01</v>
      </c>
      <c r="T1052" s="39"/>
      <c r="U1052" s="60" t="str">
        <f t="shared" si="165"/>
        <v>IM.IC.IT.061604.01</v>
      </c>
      <c r="V1052" s="57"/>
      <c r="W1052" s="60" t="str">
        <f t="shared" si="166"/>
        <v>GE.IC.IT.061604.01</v>
      </c>
      <c r="AH1052" s="35" t="s">
        <v>3207</v>
      </c>
      <c r="AI1052" s="35">
        <v>1500</v>
      </c>
    </row>
    <row r="1053" spans="1:35" s="35" customFormat="1" ht="15">
      <c r="A1053" s="35" t="s">
        <v>2189</v>
      </c>
      <c r="C1053" s="38" t="s">
        <v>4309</v>
      </c>
      <c r="E1053" s="38" t="s">
        <v>4341</v>
      </c>
      <c r="F1053" s="35" t="s">
        <v>3755</v>
      </c>
      <c r="G1053" s="35" t="s">
        <v>3555</v>
      </c>
      <c r="H1053" s="38" t="s">
        <v>4265</v>
      </c>
      <c r="I1053" s="35" t="s">
        <v>3556</v>
      </c>
      <c r="J1053" s="39" t="str">
        <f t="shared" si="159"/>
        <v>IC.IT.061605</v>
      </c>
      <c r="K1053" s="38" t="s">
        <v>3298</v>
      </c>
      <c r="L1053" s="35" t="str">
        <f t="shared" si="160"/>
        <v>Abdomen, general</v>
      </c>
      <c r="M1053" s="39" t="str">
        <f t="shared" si="161"/>
        <v>PI.IC.IT.061605.01</v>
      </c>
      <c r="N1053" s="39"/>
      <c r="O1053" s="39" t="str">
        <f t="shared" si="162"/>
        <v>PH.IC.IT.061605.01</v>
      </c>
      <c r="Q1053" s="39" t="str">
        <f t="shared" si="163"/>
        <v>CL.IC.IT.061605.01</v>
      </c>
      <c r="R1053" s="39"/>
      <c r="S1053" s="39" t="str">
        <f t="shared" si="164"/>
        <v>DR.IC.IT.061605.01</v>
      </c>
      <c r="T1053" s="39"/>
      <c r="U1053" s="60" t="str">
        <f t="shared" si="165"/>
        <v>IM.IC.IT.061605.01</v>
      </c>
      <c r="V1053" s="57"/>
      <c r="W1053" s="60" t="str">
        <f t="shared" si="166"/>
        <v>GE.IC.IT.061605.01</v>
      </c>
      <c r="AH1053" s="35" t="s">
        <v>3207</v>
      </c>
      <c r="AI1053" s="35">
        <v>1500</v>
      </c>
    </row>
    <row r="1054" spans="1:35" s="35" customFormat="1" ht="15">
      <c r="A1054" s="35" t="s">
        <v>2189</v>
      </c>
      <c r="C1054" s="38" t="s">
        <v>4309</v>
      </c>
      <c r="E1054" s="38" t="s">
        <v>4341</v>
      </c>
      <c r="F1054" s="35" t="s">
        <v>3755</v>
      </c>
      <c r="G1054" s="35" t="s">
        <v>3557</v>
      </c>
      <c r="H1054" s="38" t="s">
        <v>4309</v>
      </c>
      <c r="I1054" s="35" t="s">
        <v>3558</v>
      </c>
      <c r="J1054" s="39" t="str">
        <f t="shared" si="159"/>
        <v>IC.IT.061606</v>
      </c>
      <c r="K1054" s="38" t="s">
        <v>3298</v>
      </c>
      <c r="L1054" s="35" t="str">
        <f t="shared" si="160"/>
        <v>Flank, right</v>
      </c>
      <c r="M1054" s="39" t="str">
        <f t="shared" si="161"/>
        <v>PI.IC.IT.061606.01</v>
      </c>
      <c r="N1054" s="39"/>
      <c r="O1054" s="39" t="str">
        <f t="shared" si="162"/>
        <v>PH.IC.IT.061606.01</v>
      </c>
      <c r="Q1054" s="39" t="str">
        <f t="shared" si="163"/>
        <v>CL.IC.IT.061606.01</v>
      </c>
      <c r="R1054" s="39"/>
      <c r="S1054" s="39" t="str">
        <f t="shared" si="164"/>
        <v>DR.IC.IT.061606.01</v>
      </c>
      <c r="T1054" s="39"/>
      <c r="U1054" s="60" t="str">
        <f t="shared" si="165"/>
        <v>IM.IC.IT.061606.01</v>
      </c>
      <c r="V1054" s="57"/>
      <c r="W1054" s="60" t="str">
        <f t="shared" si="166"/>
        <v>GE.IC.IT.061606.01</v>
      </c>
      <c r="AH1054" s="35" t="s">
        <v>3207</v>
      </c>
      <c r="AI1054" s="35">
        <v>1500</v>
      </c>
    </row>
    <row r="1055" spans="1:35" s="35" customFormat="1" ht="15">
      <c r="A1055" s="35" t="s">
        <v>2189</v>
      </c>
      <c r="C1055" s="38" t="s">
        <v>4309</v>
      </c>
      <c r="E1055" s="38" t="s">
        <v>4341</v>
      </c>
      <c r="F1055" s="35" t="s">
        <v>3755</v>
      </c>
      <c r="G1055" s="35" t="s">
        <v>3559</v>
      </c>
      <c r="H1055" s="38" t="s">
        <v>4311</v>
      </c>
      <c r="I1055" s="35" t="s">
        <v>3560</v>
      </c>
      <c r="J1055" s="39" t="str">
        <f t="shared" si="159"/>
        <v>IC.IT.061607</v>
      </c>
      <c r="K1055" s="38" t="s">
        <v>3298</v>
      </c>
      <c r="L1055" s="35" t="str">
        <f t="shared" si="160"/>
        <v>Flank, left</v>
      </c>
      <c r="M1055" s="39" t="str">
        <f t="shared" si="161"/>
        <v>PI.IC.IT.061607.01</v>
      </c>
      <c r="N1055" s="39"/>
      <c r="O1055" s="39" t="str">
        <f t="shared" si="162"/>
        <v>PH.IC.IT.061607.01</v>
      </c>
      <c r="Q1055" s="39" t="str">
        <f t="shared" si="163"/>
        <v>CL.IC.IT.061607.01</v>
      </c>
      <c r="R1055" s="39"/>
      <c r="S1055" s="39" t="str">
        <f t="shared" si="164"/>
        <v>DR.IC.IT.061607.01</v>
      </c>
      <c r="T1055" s="39"/>
      <c r="U1055" s="60" t="str">
        <f t="shared" si="165"/>
        <v>IM.IC.IT.061607.01</v>
      </c>
      <c r="V1055" s="57"/>
      <c r="W1055" s="60" t="str">
        <f t="shared" si="166"/>
        <v>GE.IC.IT.061607.01</v>
      </c>
      <c r="AH1055" s="35" t="s">
        <v>3207</v>
      </c>
      <c r="AI1055" s="35">
        <v>1500</v>
      </c>
    </row>
    <row r="1056" spans="1:35" s="35" customFormat="1" ht="15">
      <c r="A1056" s="35" t="s">
        <v>2189</v>
      </c>
      <c r="C1056" s="38" t="s">
        <v>4309</v>
      </c>
      <c r="E1056" s="38" t="s">
        <v>4341</v>
      </c>
      <c r="F1056" s="35" t="s">
        <v>3755</v>
      </c>
      <c r="G1056" s="35" t="s">
        <v>4359</v>
      </c>
      <c r="H1056" s="38" t="s">
        <v>4312</v>
      </c>
      <c r="I1056" s="35" t="s">
        <v>4359</v>
      </c>
      <c r="J1056" s="39" t="str">
        <f t="shared" si="159"/>
        <v>IC.IT.061608</v>
      </c>
      <c r="K1056" s="38" t="s">
        <v>3298</v>
      </c>
      <c r="L1056" s="35" t="str">
        <f t="shared" si="160"/>
        <v>Midline</v>
      </c>
      <c r="M1056" s="39" t="str">
        <f t="shared" si="161"/>
        <v>PI.IC.IT.061608.01</v>
      </c>
      <c r="N1056" s="39"/>
      <c r="O1056" s="39" t="str">
        <f t="shared" si="162"/>
        <v>PH.IC.IT.061608.01</v>
      </c>
      <c r="Q1056" s="39" t="str">
        <f t="shared" si="163"/>
        <v>CL.IC.IT.061608.01</v>
      </c>
      <c r="R1056" s="39"/>
      <c r="S1056" s="39" t="str">
        <f t="shared" si="164"/>
        <v>DR.IC.IT.061608.01</v>
      </c>
      <c r="T1056" s="39"/>
      <c r="U1056" s="60" t="str">
        <f t="shared" si="165"/>
        <v>IM.IC.IT.061608.01</v>
      </c>
      <c r="V1056" s="57"/>
      <c r="W1056" s="60" t="str">
        <f t="shared" si="166"/>
        <v>GE.IC.IT.061608.01</v>
      </c>
      <c r="Y1056" s="35">
        <v>166</v>
      </c>
      <c r="AH1056" s="35" t="s">
        <v>3207</v>
      </c>
      <c r="AI1056" s="35">
        <v>1500</v>
      </c>
    </row>
    <row r="1057" spans="1:37" s="35" customFormat="1" ht="15">
      <c r="A1057" s="35" t="s">
        <v>2189</v>
      </c>
      <c r="C1057" s="38" t="s">
        <v>3361</v>
      </c>
      <c r="E1057" s="38" t="s">
        <v>4341</v>
      </c>
      <c r="F1057" s="35" t="s">
        <v>4422</v>
      </c>
      <c r="G1057" s="35" t="s">
        <v>3562</v>
      </c>
      <c r="H1057" s="38" t="s">
        <v>3312</v>
      </c>
      <c r="I1057" s="35" t="s">
        <v>4360</v>
      </c>
      <c r="J1057" s="39" t="str">
        <f t="shared" si="159"/>
        <v>IC.IT.061609</v>
      </c>
      <c r="K1057" s="38" t="s">
        <v>3298</v>
      </c>
      <c r="L1057" s="35" t="str">
        <f t="shared" si="160"/>
        <v>Laparoscopic</v>
      </c>
      <c r="M1057" s="39" t="str">
        <f t="shared" si="161"/>
        <v>PI.IC.IT.061609.01</v>
      </c>
      <c r="N1057" s="39"/>
      <c r="O1057" s="39" t="str">
        <f t="shared" si="162"/>
        <v>PH.IC.IT.061609.01</v>
      </c>
      <c r="Q1057" s="39" t="str">
        <f t="shared" si="163"/>
        <v>CL.IC.IT.061609.01</v>
      </c>
      <c r="R1057" s="39"/>
      <c r="S1057" s="39" t="str">
        <f t="shared" si="164"/>
        <v>DR.IC.IT.061609.01</v>
      </c>
      <c r="T1057" s="39"/>
      <c r="U1057" s="60" t="str">
        <f t="shared" si="165"/>
        <v>IM.IC.IT.061609.01</v>
      </c>
      <c r="V1057" s="57"/>
      <c r="W1057" s="60" t="str">
        <f t="shared" si="166"/>
        <v>GE.IC.IT.061609.01</v>
      </c>
      <c r="AH1057" s="35" t="s">
        <v>3207</v>
      </c>
      <c r="AI1057" s="35">
        <v>1500</v>
      </c>
    </row>
    <row r="1058" spans="1:37" s="35" customFormat="1" ht="15">
      <c r="A1058" s="35" t="s">
        <v>2189</v>
      </c>
      <c r="C1058" s="38" t="s">
        <v>2222</v>
      </c>
      <c r="E1058" s="38" t="s">
        <v>4341</v>
      </c>
      <c r="F1058" s="35" t="s">
        <v>4422</v>
      </c>
      <c r="G1058" s="35" t="s">
        <v>6564</v>
      </c>
      <c r="H1058" s="38" t="s">
        <v>2124</v>
      </c>
      <c r="I1058" s="35" t="s">
        <v>6564</v>
      </c>
      <c r="J1058" s="39" t="str">
        <f t="shared" si="159"/>
        <v>IC.IT.061610</v>
      </c>
      <c r="K1058" s="38" t="s">
        <v>3289</v>
      </c>
      <c r="L1058" s="35" t="str">
        <f t="shared" si="160"/>
        <v>Umbilical</v>
      </c>
      <c r="M1058" s="39" t="str">
        <f t="shared" si="161"/>
        <v>PI.IC.IT.061610.01</v>
      </c>
      <c r="N1058" s="39"/>
      <c r="O1058" s="39" t="str">
        <f t="shared" si="162"/>
        <v>PH.IC.IT.061610.01</v>
      </c>
      <c r="Q1058" s="39" t="str">
        <f t="shared" si="163"/>
        <v>CL.IC.IT.061610.01</v>
      </c>
      <c r="R1058" s="39"/>
      <c r="S1058" s="39" t="str">
        <f t="shared" si="164"/>
        <v>DR.IC.IT.061610.01</v>
      </c>
      <c r="T1058" s="39"/>
      <c r="U1058" s="60" t="str">
        <f t="shared" si="165"/>
        <v>IM.IC.IT.061610.01</v>
      </c>
      <c r="V1058" s="59"/>
      <c r="W1058" s="60" t="str">
        <f t="shared" si="166"/>
        <v>GE.IC.IT.061610.01</v>
      </c>
      <c r="AJ1058" s="35" t="s">
        <v>3207</v>
      </c>
      <c r="AK1058" s="35">
        <v>1654</v>
      </c>
    </row>
    <row r="1059" spans="1:37" s="35" customFormat="1" ht="15">
      <c r="A1059" s="35" t="s">
        <v>2189</v>
      </c>
      <c r="C1059" s="38" t="s">
        <v>4309</v>
      </c>
      <c r="D1059" s="35" t="s">
        <v>4361</v>
      </c>
      <c r="E1059" s="38" t="s">
        <v>4342</v>
      </c>
      <c r="F1059" s="35" t="s">
        <v>3756</v>
      </c>
      <c r="G1059" s="35" t="s">
        <v>3564</v>
      </c>
      <c r="H1059" s="38" t="s">
        <v>3298</v>
      </c>
      <c r="I1059" s="35" t="s">
        <v>3565</v>
      </c>
      <c r="J1059" s="39" t="str">
        <f t="shared" si="159"/>
        <v>IC.IT.061701</v>
      </c>
      <c r="K1059" s="38" t="s">
        <v>3298</v>
      </c>
      <c r="L1059" s="35" t="str">
        <f t="shared" si="160"/>
        <v>Axilla, right</v>
      </c>
      <c r="M1059" s="39" t="str">
        <f t="shared" si="161"/>
        <v>PI.IC.IT.061701.01</v>
      </c>
      <c r="N1059" s="39"/>
      <c r="O1059" s="39" t="str">
        <f t="shared" si="162"/>
        <v>PH.IC.IT.061701.01</v>
      </c>
      <c r="Q1059" s="39" t="str">
        <f t="shared" si="163"/>
        <v>CL.IC.IT.061701.01</v>
      </c>
      <c r="R1059" s="39"/>
      <c r="S1059" s="39" t="str">
        <f t="shared" si="164"/>
        <v>DR.IC.IT.061701.01</v>
      </c>
      <c r="T1059" s="39"/>
      <c r="U1059" s="60" t="str">
        <f t="shared" si="165"/>
        <v>IM.IC.IT.061701.01</v>
      </c>
      <c r="V1059" s="57"/>
      <c r="W1059" s="60" t="str">
        <f t="shared" si="166"/>
        <v>GE.IC.IT.061701.01</v>
      </c>
      <c r="AH1059" s="35" t="s">
        <v>3207</v>
      </c>
      <c r="AI1059" s="35">
        <v>1500</v>
      </c>
    </row>
    <row r="1060" spans="1:37" s="35" customFormat="1" ht="15">
      <c r="A1060" s="35" t="s">
        <v>2189</v>
      </c>
      <c r="C1060" s="38" t="s">
        <v>4309</v>
      </c>
      <c r="E1060" s="38" t="s">
        <v>4342</v>
      </c>
      <c r="F1060" s="35" t="s">
        <v>3756</v>
      </c>
      <c r="G1060" s="35" t="s">
        <v>3566</v>
      </c>
      <c r="H1060" s="38" t="s">
        <v>4306</v>
      </c>
      <c r="I1060" s="35" t="s">
        <v>3567</v>
      </c>
      <c r="J1060" s="39" t="str">
        <f t="shared" si="159"/>
        <v>IC.IT.061702</v>
      </c>
      <c r="K1060" s="38" t="s">
        <v>3298</v>
      </c>
      <c r="L1060" s="35" t="str">
        <f t="shared" si="160"/>
        <v>Axilla, left</v>
      </c>
      <c r="M1060" s="39" t="str">
        <f t="shared" si="161"/>
        <v>PI.IC.IT.061702.01</v>
      </c>
      <c r="N1060" s="39"/>
      <c r="O1060" s="39" t="str">
        <f t="shared" si="162"/>
        <v>PH.IC.IT.061702.01</v>
      </c>
      <c r="Q1060" s="39" t="str">
        <f t="shared" si="163"/>
        <v>CL.IC.IT.061702.01</v>
      </c>
      <c r="R1060" s="39"/>
      <c r="S1060" s="39" t="str">
        <f t="shared" si="164"/>
        <v>DR.IC.IT.061702.01</v>
      </c>
      <c r="T1060" s="39"/>
      <c r="U1060" s="60" t="str">
        <f t="shared" si="165"/>
        <v>IM.IC.IT.061702.01</v>
      </c>
      <c r="V1060" s="57"/>
      <c r="W1060" s="60" t="str">
        <f t="shared" si="166"/>
        <v>GE.IC.IT.061702.01</v>
      </c>
      <c r="AH1060" s="35" t="s">
        <v>3207</v>
      </c>
      <c r="AI1060" s="35">
        <v>1500</v>
      </c>
    </row>
    <row r="1061" spans="1:37" s="35" customFormat="1" ht="15">
      <c r="A1061" s="35" t="s">
        <v>2189</v>
      </c>
      <c r="C1061" s="38" t="s">
        <v>4309</v>
      </c>
      <c r="E1061" s="38" t="s">
        <v>4342</v>
      </c>
      <c r="F1061" s="35" t="s">
        <v>3756</v>
      </c>
      <c r="G1061" s="35" t="s">
        <v>3568</v>
      </c>
      <c r="H1061" s="38" t="s">
        <v>3296</v>
      </c>
      <c r="I1061" s="35" t="s">
        <v>3569</v>
      </c>
      <c r="J1061" s="39" t="str">
        <f t="shared" si="159"/>
        <v>IC.IT.061703</v>
      </c>
      <c r="K1061" s="38" t="s">
        <v>3298</v>
      </c>
      <c r="L1061" s="35" t="str">
        <f t="shared" si="160"/>
        <v>Arm upper, right</v>
      </c>
      <c r="M1061" s="39" t="str">
        <f t="shared" si="161"/>
        <v>PI.IC.IT.061703.01</v>
      </c>
      <c r="N1061" s="39"/>
      <c r="O1061" s="39" t="str">
        <f t="shared" si="162"/>
        <v>PH.IC.IT.061703.01</v>
      </c>
      <c r="Q1061" s="39" t="str">
        <f t="shared" si="163"/>
        <v>CL.IC.IT.061703.01</v>
      </c>
      <c r="R1061" s="39"/>
      <c r="S1061" s="39" t="str">
        <f t="shared" si="164"/>
        <v>DR.IC.IT.061703.01</v>
      </c>
      <c r="T1061" s="39"/>
      <c r="U1061" s="60" t="str">
        <f t="shared" si="165"/>
        <v>IM.IC.IT.061703.01</v>
      </c>
      <c r="V1061" s="57"/>
      <c r="W1061" s="60" t="str">
        <f t="shared" si="166"/>
        <v>GE.IC.IT.061703.01</v>
      </c>
      <c r="AH1061" s="35" t="s">
        <v>3207</v>
      </c>
      <c r="AI1061" s="35">
        <v>1500</v>
      </c>
    </row>
    <row r="1062" spans="1:37" s="35" customFormat="1" ht="15">
      <c r="A1062" s="35" t="s">
        <v>2189</v>
      </c>
      <c r="C1062" s="38" t="s">
        <v>4309</v>
      </c>
      <c r="E1062" s="38" t="s">
        <v>4342</v>
      </c>
      <c r="F1062" s="35" t="s">
        <v>3756</v>
      </c>
      <c r="G1062" s="35" t="s">
        <v>3570</v>
      </c>
      <c r="H1062" s="38" t="s">
        <v>4308</v>
      </c>
      <c r="I1062" s="35" t="s">
        <v>3571</v>
      </c>
      <c r="J1062" s="39" t="str">
        <f t="shared" si="159"/>
        <v>IC.IT.061704</v>
      </c>
      <c r="K1062" s="38" t="s">
        <v>3298</v>
      </c>
      <c r="L1062" s="35" t="str">
        <f t="shared" si="160"/>
        <v>Arm upper, left</v>
      </c>
      <c r="M1062" s="39" t="str">
        <f t="shared" si="161"/>
        <v>PI.IC.IT.061704.01</v>
      </c>
      <c r="N1062" s="39"/>
      <c r="O1062" s="39" t="str">
        <f t="shared" si="162"/>
        <v>PH.IC.IT.061704.01</v>
      </c>
      <c r="Q1062" s="39" t="str">
        <f t="shared" si="163"/>
        <v>CL.IC.IT.061704.01</v>
      </c>
      <c r="R1062" s="39"/>
      <c r="S1062" s="39" t="str">
        <f t="shared" si="164"/>
        <v>DR.IC.IT.061704.01</v>
      </c>
      <c r="T1062" s="39"/>
      <c r="U1062" s="60" t="str">
        <f t="shared" si="165"/>
        <v>IM.IC.IT.061704.01</v>
      </c>
      <c r="V1062" s="57"/>
      <c r="W1062" s="60" t="str">
        <f t="shared" si="166"/>
        <v>GE.IC.IT.061704.01</v>
      </c>
      <c r="AH1062" s="35" t="s">
        <v>3207</v>
      </c>
      <c r="AI1062" s="35">
        <v>1500</v>
      </c>
    </row>
    <row r="1063" spans="1:37" s="35" customFormat="1" ht="15">
      <c r="A1063" s="35" t="s">
        <v>2189</v>
      </c>
      <c r="C1063" s="38" t="s">
        <v>4309</v>
      </c>
      <c r="E1063" s="38" t="s">
        <v>4342</v>
      </c>
      <c r="F1063" s="35" t="s">
        <v>3756</v>
      </c>
      <c r="G1063" s="35" t="s">
        <v>3572</v>
      </c>
      <c r="H1063" s="38" t="s">
        <v>4265</v>
      </c>
      <c r="I1063" s="35" t="s">
        <v>3573</v>
      </c>
      <c r="J1063" s="39" t="str">
        <f t="shared" si="159"/>
        <v>IC.IT.061705</v>
      </c>
      <c r="K1063" s="38" t="s">
        <v>3298</v>
      </c>
      <c r="L1063" s="35" t="str">
        <f t="shared" si="160"/>
        <v>Elbow, right</v>
      </c>
      <c r="M1063" s="39" t="str">
        <f t="shared" si="161"/>
        <v>PI.IC.IT.061705.01</v>
      </c>
      <c r="N1063" s="39"/>
      <c r="O1063" s="39" t="str">
        <f t="shared" si="162"/>
        <v>PH.IC.IT.061705.01</v>
      </c>
      <c r="Q1063" s="39" t="str">
        <f t="shared" si="163"/>
        <v>CL.IC.IT.061705.01</v>
      </c>
      <c r="R1063" s="39"/>
      <c r="S1063" s="39" t="str">
        <f t="shared" si="164"/>
        <v>DR.IC.IT.061705.01</v>
      </c>
      <c r="T1063" s="39"/>
      <c r="U1063" s="60" t="str">
        <f t="shared" si="165"/>
        <v>IM.IC.IT.061705.01</v>
      </c>
      <c r="V1063" s="57"/>
      <c r="W1063" s="60" t="str">
        <f t="shared" si="166"/>
        <v>GE.IC.IT.061705.01</v>
      </c>
      <c r="AH1063" s="35" t="s">
        <v>3207</v>
      </c>
      <c r="AI1063" s="35">
        <v>1500</v>
      </c>
    </row>
    <row r="1064" spans="1:37" s="35" customFormat="1" ht="15">
      <c r="A1064" s="35" t="s">
        <v>2189</v>
      </c>
      <c r="C1064" s="38" t="s">
        <v>4309</v>
      </c>
      <c r="E1064" s="38" t="s">
        <v>4342</v>
      </c>
      <c r="F1064" s="35" t="s">
        <v>3756</v>
      </c>
      <c r="G1064" s="35" t="s">
        <v>3574</v>
      </c>
      <c r="H1064" s="38" t="s">
        <v>4309</v>
      </c>
      <c r="I1064" s="35" t="s">
        <v>3575</v>
      </c>
      <c r="J1064" s="39" t="str">
        <f t="shared" si="159"/>
        <v>IC.IT.061706</v>
      </c>
      <c r="K1064" s="38" t="s">
        <v>3298</v>
      </c>
      <c r="L1064" s="35" t="str">
        <f t="shared" si="160"/>
        <v>Elbow, left</v>
      </c>
      <c r="M1064" s="39" t="str">
        <f t="shared" si="161"/>
        <v>PI.IC.IT.061706.01</v>
      </c>
      <c r="N1064" s="39"/>
      <c r="O1064" s="39" t="str">
        <f t="shared" si="162"/>
        <v>PH.IC.IT.061706.01</v>
      </c>
      <c r="Q1064" s="39" t="str">
        <f t="shared" si="163"/>
        <v>CL.IC.IT.061706.01</v>
      </c>
      <c r="R1064" s="39"/>
      <c r="S1064" s="39" t="str">
        <f t="shared" si="164"/>
        <v>DR.IC.IT.061706.01</v>
      </c>
      <c r="T1064" s="39"/>
      <c r="U1064" s="60" t="str">
        <f t="shared" si="165"/>
        <v>IM.IC.IT.061706.01</v>
      </c>
      <c r="V1064" s="57"/>
      <c r="W1064" s="60" t="str">
        <f t="shared" si="166"/>
        <v>GE.IC.IT.061706.01</v>
      </c>
      <c r="AH1064" s="35" t="s">
        <v>3207</v>
      </c>
      <c r="AI1064" s="35">
        <v>1500</v>
      </c>
    </row>
    <row r="1065" spans="1:37" s="35" customFormat="1" ht="15">
      <c r="A1065" s="35" t="s">
        <v>2189</v>
      </c>
      <c r="C1065" s="38" t="s">
        <v>4309</v>
      </c>
      <c r="E1065" s="38" t="s">
        <v>4342</v>
      </c>
      <c r="F1065" s="35" t="s">
        <v>3756</v>
      </c>
      <c r="G1065" s="35" t="s">
        <v>3576</v>
      </c>
      <c r="H1065" s="38" t="s">
        <v>4311</v>
      </c>
      <c r="I1065" s="35" t="s">
        <v>3577</v>
      </c>
      <c r="J1065" s="39" t="str">
        <f t="shared" si="159"/>
        <v>IC.IT.061707</v>
      </c>
      <c r="K1065" s="38" t="s">
        <v>3298</v>
      </c>
      <c r="L1065" s="35" t="str">
        <f t="shared" si="160"/>
        <v>Forearm, right</v>
      </c>
      <c r="M1065" s="39" t="str">
        <f t="shared" si="161"/>
        <v>PI.IC.IT.061707.01</v>
      </c>
      <c r="N1065" s="39"/>
      <c r="O1065" s="39" t="str">
        <f t="shared" si="162"/>
        <v>PH.IC.IT.061707.01</v>
      </c>
      <c r="Q1065" s="39" t="str">
        <f t="shared" si="163"/>
        <v>CL.IC.IT.061707.01</v>
      </c>
      <c r="R1065" s="39"/>
      <c r="S1065" s="39" t="str">
        <f t="shared" si="164"/>
        <v>DR.IC.IT.061707.01</v>
      </c>
      <c r="T1065" s="39"/>
      <c r="U1065" s="60" t="str">
        <f t="shared" si="165"/>
        <v>IM.IC.IT.061707.01</v>
      </c>
      <c r="V1065" s="57"/>
      <c r="W1065" s="60" t="str">
        <f t="shared" si="166"/>
        <v>GE.IC.IT.061707.01</v>
      </c>
      <c r="AH1065" s="35" t="s">
        <v>3207</v>
      </c>
      <c r="AI1065" s="35">
        <v>1500</v>
      </c>
    </row>
    <row r="1066" spans="1:37" s="35" customFormat="1" ht="15">
      <c r="A1066" s="35" t="s">
        <v>2189</v>
      </c>
      <c r="C1066" s="38" t="s">
        <v>4309</v>
      </c>
      <c r="E1066" s="38" t="s">
        <v>4342</v>
      </c>
      <c r="F1066" s="35" t="s">
        <v>3756</v>
      </c>
      <c r="G1066" s="35" t="s">
        <v>3578</v>
      </c>
      <c r="H1066" s="38" t="s">
        <v>4312</v>
      </c>
      <c r="I1066" s="35" t="s">
        <v>3579</v>
      </c>
      <c r="J1066" s="39" t="str">
        <f t="shared" si="159"/>
        <v>IC.IT.061708</v>
      </c>
      <c r="K1066" s="38" t="s">
        <v>3298</v>
      </c>
      <c r="L1066" s="35" t="str">
        <f t="shared" si="160"/>
        <v>Forearm, left</v>
      </c>
      <c r="M1066" s="39" t="str">
        <f t="shared" si="161"/>
        <v>PI.IC.IT.061708.01</v>
      </c>
      <c r="N1066" s="39"/>
      <c r="O1066" s="39" t="str">
        <f t="shared" si="162"/>
        <v>PH.IC.IT.061708.01</v>
      </c>
      <c r="Q1066" s="39" t="str">
        <f t="shared" si="163"/>
        <v>CL.IC.IT.061708.01</v>
      </c>
      <c r="R1066" s="39"/>
      <c r="S1066" s="39" t="str">
        <f t="shared" si="164"/>
        <v>DR.IC.IT.061708.01</v>
      </c>
      <c r="T1066" s="39"/>
      <c r="U1066" s="60" t="str">
        <f t="shared" si="165"/>
        <v>IM.IC.IT.061708.01</v>
      </c>
      <c r="V1066" s="57"/>
      <c r="W1066" s="60" t="str">
        <f t="shared" si="166"/>
        <v>GE.IC.IT.061708.01</v>
      </c>
      <c r="AH1066" s="35" t="s">
        <v>3207</v>
      </c>
      <c r="AI1066" s="35">
        <v>1500</v>
      </c>
    </row>
    <row r="1067" spans="1:37" s="35" customFormat="1" ht="15">
      <c r="A1067" s="35" t="s">
        <v>2189</v>
      </c>
      <c r="C1067" s="38" t="s">
        <v>4309</v>
      </c>
      <c r="E1067" s="38" t="s">
        <v>4342</v>
      </c>
      <c r="F1067" s="35" t="s">
        <v>3756</v>
      </c>
      <c r="G1067" s="35" t="s">
        <v>3580</v>
      </c>
      <c r="H1067" s="38" t="s">
        <v>4313</v>
      </c>
      <c r="I1067" s="35" t="s">
        <v>3581</v>
      </c>
      <c r="J1067" s="39" t="str">
        <f t="shared" si="159"/>
        <v>IC.IT.061709</v>
      </c>
      <c r="K1067" s="38" t="s">
        <v>3298</v>
      </c>
      <c r="L1067" s="35" t="str">
        <f t="shared" si="160"/>
        <v>Wrist, right</v>
      </c>
      <c r="M1067" s="39" t="str">
        <f t="shared" si="161"/>
        <v>PI.IC.IT.061709.01</v>
      </c>
      <c r="N1067" s="39"/>
      <c r="O1067" s="39" t="str">
        <f t="shared" si="162"/>
        <v>PH.IC.IT.061709.01</v>
      </c>
      <c r="Q1067" s="39" t="str">
        <f t="shared" si="163"/>
        <v>CL.IC.IT.061709.01</v>
      </c>
      <c r="R1067" s="39"/>
      <c r="S1067" s="39" t="str">
        <f t="shared" si="164"/>
        <v>DR.IC.IT.061709.01</v>
      </c>
      <c r="T1067" s="39"/>
      <c r="U1067" s="60" t="str">
        <f t="shared" si="165"/>
        <v>IM.IC.IT.061709.01</v>
      </c>
      <c r="V1067" s="57"/>
      <c r="W1067" s="60" t="str">
        <f t="shared" si="166"/>
        <v>GE.IC.IT.061709.01</v>
      </c>
      <c r="AH1067" s="35" t="s">
        <v>3207</v>
      </c>
      <c r="AI1067" s="35">
        <v>1500</v>
      </c>
    </row>
    <row r="1068" spans="1:37" s="35" customFormat="1" ht="15">
      <c r="A1068" s="35" t="s">
        <v>2189</v>
      </c>
      <c r="C1068" s="38" t="s">
        <v>4309</v>
      </c>
      <c r="E1068" s="38" t="s">
        <v>4342</v>
      </c>
      <c r="F1068" s="35" t="s">
        <v>3756</v>
      </c>
      <c r="G1068" s="35" t="s">
        <v>3582</v>
      </c>
      <c r="H1068" s="38" t="s">
        <v>3331</v>
      </c>
      <c r="I1068" s="35" t="s">
        <v>3583</v>
      </c>
      <c r="J1068" s="39" t="str">
        <f t="shared" si="159"/>
        <v>IC.IT.061710</v>
      </c>
      <c r="K1068" s="38" t="s">
        <v>3298</v>
      </c>
      <c r="L1068" s="35" t="str">
        <f t="shared" si="160"/>
        <v>Wrist, left</v>
      </c>
      <c r="M1068" s="39" t="str">
        <f t="shared" si="161"/>
        <v>PI.IC.IT.061710.01</v>
      </c>
      <c r="N1068" s="39"/>
      <c r="O1068" s="39" t="str">
        <f t="shared" si="162"/>
        <v>PH.IC.IT.061710.01</v>
      </c>
      <c r="Q1068" s="39" t="str">
        <f t="shared" si="163"/>
        <v>CL.IC.IT.061710.01</v>
      </c>
      <c r="R1068" s="39"/>
      <c r="S1068" s="39" t="str">
        <f t="shared" si="164"/>
        <v>DR.IC.IT.061710.01</v>
      </c>
      <c r="T1068" s="39"/>
      <c r="U1068" s="60" t="str">
        <f t="shared" si="165"/>
        <v>IM.IC.IT.061710.01</v>
      </c>
      <c r="V1068" s="57"/>
      <c r="W1068" s="60" t="str">
        <f t="shared" si="166"/>
        <v>GE.IC.IT.061710.01</v>
      </c>
      <c r="AH1068" s="35" t="s">
        <v>3207</v>
      </c>
      <c r="AI1068" s="35">
        <v>1500</v>
      </c>
    </row>
    <row r="1069" spans="1:37" s="35" customFormat="1" ht="15">
      <c r="A1069" s="35" t="s">
        <v>2189</v>
      </c>
      <c r="C1069" s="38" t="s">
        <v>4309</v>
      </c>
      <c r="E1069" s="38" t="s">
        <v>4342</v>
      </c>
      <c r="F1069" s="35" t="s">
        <v>3756</v>
      </c>
      <c r="G1069" s="35" t="s">
        <v>3584</v>
      </c>
      <c r="H1069" s="38" t="s">
        <v>4334</v>
      </c>
      <c r="I1069" s="35" t="s">
        <v>3585</v>
      </c>
      <c r="J1069" s="39" t="str">
        <f t="shared" si="159"/>
        <v>IC.IT.061712</v>
      </c>
      <c r="K1069" s="38" t="s">
        <v>3298</v>
      </c>
      <c r="L1069" s="35" t="str">
        <f t="shared" si="160"/>
        <v>Hand, right</v>
      </c>
      <c r="M1069" s="39" t="str">
        <f t="shared" si="161"/>
        <v>PI.IC.IT.061712.01</v>
      </c>
      <c r="N1069" s="39"/>
      <c r="O1069" s="39" t="str">
        <f t="shared" si="162"/>
        <v>PH.IC.IT.061712.01</v>
      </c>
      <c r="Q1069" s="39" t="str">
        <f t="shared" si="163"/>
        <v>CL.IC.IT.061712.01</v>
      </c>
      <c r="R1069" s="39"/>
      <c r="S1069" s="39" t="str">
        <f t="shared" si="164"/>
        <v>DR.IC.IT.061712.01</v>
      </c>
      <c r="T1069" s="39"/>
      <c r="U1069" s="60" t="str">
        <f t="shared" si="165"/>
        <v>IM.IC.IT.061712.01</v>
      </c>
      <c r="V1069" s="57"/>
      <c r="W1069" s="60" t="str">
        <f t="shared" si="166"/>
        <v>GE.IC.IT.061712.01</v>
      </c>
      <c r="AH1069" s="35" t="s">
        <v>3207</v>
      </c>
      <c r="AI1069" s="35">
        <v>1500</v>
      </c>
    </row>
    <row r="1070" spans="1:37" s="35" customFormat="1" ht="15">
      <c r="A1070" s="35" t="s">
        <v>2189</v>
      </c>
      <c r="C1070" s="38" t="s">
        <v>4309</v>
      </c>
      <c r="E1070" s="38" t="s">
        <v>4342</v>
      </c>
      <c r="F1070" s="35" t="s">
        <v>3756</v>
      </c>
      <c r="G1070" s="35" t="s">
        <v>3586</v>
      </c>
      <c r="H1070" s="38" t="s">
        <v>4335</v>
      </c>
      <c r="I1070" s="35" t="s">
        <v>3587</v>
      </c>
      <c r="J1070" s="39" t="str">
        <f t="shared" si="159"/>
        <v>IC.IT.061713</v>
      </c>
      <c r="K1070" s="38" t="s">
        <v>3298</v>
      </c>
      <c r="L1070" s="35" t="str">
        <f t="shared" si="160"/>
        <v>Hand, left</v>
      </c>
      <c r="M1070" s="39" t="str">
        <f t="shared" si="161"/>
        <v>PI.IC.IT.061713.01</v>
      </c>
      <c r="N1070" s="39"/>
      <c r="O1070" s="39" t="str">
        <f t="shared" si="162"/>
        <v>PH.IC.IT.061713.01</v>
      </c>
      <c r="Q1070" s="39" t="str">
        <f t="shared" si="163"/>
        <v>CL.IC.IT.061713.01</v>
      </c>
      <c r="R1070" s="39"/>
      <c r="S1070" s="39" t="str">
        <f t="shared" si="164"/>
        <v>DR.IC.IT.061713.01</v>
      </c>
      <c r="T1070" s="39"/>
      <c r="U1070" s="60" t="str">
        <f t="shared" si="165"/>
        <v>IM.IC.IT.061713.01</v>
      </c>
      <c r="V1070" s="57"/>
      <c r="W1070" s="60" t="str">
        <f t="shared" si="166"/>
        <v>GE.IC.IT.061713.01</v>
      </c>
      <c r="AH1070" s="35" t="s">
        <v>3207</v>
      </c>
      <c r="AI1070" s="35">
        <v>1500</v>
      </c>
    </row>
    <row r="1071" spans="1:37" s="35" customFormat="1" ht="15">
      <c r="A1071" s="35" t="s">
        <v>2189</v>
      </c>
      <c r="C1071" s="38" t="s">
        <v>4309</v>
      </c>
      <c r="E1071" s="38" t="s">
        <v>4342</v>
      </c>
      <c r="F1071" s="35" t="s">
        <v>3756</v>
      </c>
      <c r="G1071" s="35" t="s">
        <v>3588</v>
      </c>
      <c r="H1071" s="38" t="s">
        <v>4336</v>
      </c>
      <c r="I1071" s="35" t="s">
        <v>3589</v>
      </c>
      <c r="J1071" s="39" t="str">
        <f t="shared" si="159"/>
        <v>IC.IT.061714</v>
      </c>
      <c r="K1071" s="38" t="s">
        <v>3298</v>
      </c>
      <c r="L1071" s="35" t="str">
        <f t="shared" si="160"/>
        <v>Finger(s), right: specify</v>
      </c>
      <c r="M1071" s="39" t="str">
        <f t="shared" si="161"/>
        <v>PI.IC.IT.061714.01</v>
      </c>
      <c r="N1071" s="39"/>
      <c r="O1071" s="39" t="str">
        <f t="shared" si="162"/>
        <v>PH.IC.IT.061714.01</v>
      </c>
      <c r="Q1071" s="39" t="str">
        <f t="shared" si="163"/>
        <v>CL.IC.IT.061714.01</v>
      </c>
      <c r="R1071" s="39"/>
      <c r="S1071" s="39" t="str">
        <f t="shared" si="164"/>
        <v>DR.IC.IT.061714.01</v>
      </c>
      <c r="T1071" s="39"/>
      <c r="U1071" s="60" t="str">
        <f t="shared" si="165"/>
        <v>IM.IC.IT.061714.01</v>
      </c>
      <c r="V1071" s="57"/>
      <c r="W1071" s="60" t="str">
        <f t="shared" si="166"/>
        <v>GE.IC.IT.061714.01</v>
      </c>
      <c r="AH1071" s="35" t="s">
        <v>3207</v>
      </c>
      <c r="AI1071" s="35">
        <v>1500</v>
      </c>
    </row>
    <row r="1072" spans="1:37" s="35" customFormat="1" ht="15">
      <c r="A1072" s="35" t="s">
        <v>2189</v>
      </c>
      <c r="C1072" s="38" t="s">
        <v>4309</v>
      </c>
      <c r="E1072" s="38" t="s">
        <v>4342</v>
      </c>
      <c r="F1072" s="35" t="s">
        <v>3756</v>
      </c>
      <c r="G1072" s="35" t="s">
        <v>3590</v>
      </c>
      <c r="H1072" s="38" t="s">
        <v>4340</v>
      </c>
      <c r="I1072" s="35" t="s">
        <v>3591</v>
      </c>
      <c r="J1072" s="39" t="str">
        <f t="shared" si="159"/>
        <v>IC.IT.061715</v>
      </c>
      <c r="K1072" s="38" t="s">
        <v>3298</v>
      </c>
      <c r="L1072" s="35" t="str">
        <f t="shared" si="160"/>
        <v>Finger(s), left:  specify</v>
      </c>
      <c r="M1072" s="39" t="str">
        <f t="shared" si="161"/>
        <v>PI.IC.IT.061715.01</v>
      </c>
      <c r="N1072" s="39"/>
      <c r="O1072" s="39" t="str">
        <f t="shared" si="162"/>
        <v>PH.IC.IT.061715.01</v>
      </c>
      <c r="Q1072" s="39" t="str">
        <f t="shared" si="163"/>
        <v>CL.IC.IT.061715.01</v>
      </c>
      <c r="R1072" s="39"/>
      <c r="S1072" s="39" t="str">
        <f t="shared" si="164"/>
        <v>DR.IC.IT.061715.01</v>
      </c>
      <c r="T1072" s="39"/>
      <c r="U1072" s="60" t="str">
        <f t="shared" si="165"/>
        <v>IM.IC.IT.061715.01</v>
      </c>
      <c r="V1072" s="57"/>
      <c r="W1072" s="60" t="str">
        <f t="shared" si="166"/>
        <v>GE.IC.IT.061715.01</v>
      </c>
      <c r="AH1072" s="35" t="s">
        <v>3207</v>
      </c>
      <c r="AI1072" s="35">
        <v>1500</v>
      </c>
    </row>
    <row r="1073" spans="1:35" s="35" customFormat="1" ht="15">
      <c r="A1073" s="35" t="s">
        <v>2189</v>
      </c>
      <c r="C1073" s="38" t="s">
        <v>4309</v>
      </c>
      <c r="E1073" s="38" t="s">
        <v>4342</v>
      </c>
      <c r="F1073" s="35" t="s">
        <v>3756</v>
      </c>
      <c r="G1073" s="35" t="s">
        <v>3592</v>
      </c>
      <c r="H1073" s="38" t="s">
        <v>4341</v>
      </c>
      <c r="I1073" s="35" t="s">
        <v>3593</v>
      </c>
      <c r="J1073" s="39" t="str">
        <f t="shared" si="159"/>
        <v>IC.IT.061716</v>
      </c>
      <c r="K1073" s="38" t="s">
        <v>3298</v>
      </c>
      <c r="L1073" s="35" t="str">
        <f t="shared" si="160"/>
        <v>Thigh, right</v>
      </c>
      <c r="M1073" s="39" t="str">
        <f t="shared" si="161"/>
        <v>PI.IC.IT.061716.01</v>
      </c>
      <c r="N1073" s="39"/>
      <c r="O1073" s="39" t="str">
        <f t="shared" si="162"/>
        <v>PH.IC.IT.061716.01</v>
      </c>
      <c r="Q1073" s="39" t="str">
        <f t="shared" si="163"/>
        <v>CL.IC.IT.061716.01</v>
      </c>
      <c r="R1073" s="39"/>
      <c r="S1073" s="39" t="str">
        <f t="shared" si="164"/>
        <v>DR.IC.IT.061716.01</v>
      </c>
      <c r="T1073" s="39"/>
      <c r="U1073" s="60" t="str">
        <f t="shared" si="165"/>
        <v>IM.IC.IT.061716.01</v>
      </c>
      <c r="V1073" s="57"/>
      <c r="W1073" s="60" t="str">
        <f t="shared" si="166"/>
        <v>GE.IC.IT.061716.01</v>
      </c>
      <c r="AH1073" s="35" t="s">
        <v>3207</v>
      </c>
      <c r="AI1073" s="35">
        <v>1500</v>
      </c>
    </row>
    <row r="1074" spans="1:35" s="35" customFormat="1" ht="15">
      <c r="A1074" s="35" t="s">
        <v>2189</v>
      </c>
      <c r="C1074" s="38" t="s">
        <v>4309</v>
      </c>
      <c r="E1074" s="38" t="s">
        <v>4342</v>
      </c>
      <c r="F1074" s="35" t="s">
        <v>3756</v>
      </c>
      <c r="G1074" s="35" t="s">
        <v>3594</v>
      </c>
      <c r="H1074" s="38" t="s">
        <v>4342</v>
      </c>
      <c r="I1074" s="35" t="s">
        <v>3595</v>
      </c>
      <c r="J1074" s="39" t="str">
        <f t="shared" si="159"/>
        <v>IC.IT.061717</v>
      </c>
      <c r="K1074" s="38" t="s">
        <v>3298</v>
      </c>
      <c r="L1074" s="35" t="str">
        <f t="shared" si="160"/>
        <v>Thigh, left</v>
      </c>
      <c r="M1074" s="39" t="str">
        <f t="shared" si="161"/>
        <v>PI.IC.IT.061717.01</v>
      </c>
      <c r="N1074" s="39"/>
      <c r="O1074" s="39" t="str">
        <f t="shared" si="162"/>
        <v>PH.IC.IT.061717.01</v>
      </c>
      <c r="Q1074" s="39" t="str">
        <f t="shared" si="163"/>
        <v>CL.IC.IT.061717.01</v>
      </c>
      <c r="R1074" s="39"/>
      <c r="S1074" s="39" t="str">
        <f t="shared" si="164"/>
        <v>DR.IC.IT.061717.01</v>
      </c>
      <c r="T1074" s="39"/>
      <c r="U1074" s="60" t="str">
        <f t="shared" si="165"/>
        <v>IM.IC.IT.061717.01</v>
      </c>
      <c r="V1074" s="57"/>
      <c r="W1074" s="60" t="str">
        <f t="shared" si="166"/>
        <v>GE.IC.IT.061717.01</v>
      </c>
      <c r="AH1074" s="35" t="s">
        <v>3207</v>
      </c>
      <c r="AI1074" s="35">
        <v>1500</v>
      </c>
    </row>
    <row r="1075" spans="1:35" s="35" customFormat="1" ht="15">
      <c r="A1075" s="35" t="s">
        <v>2189</v>
      </c>
      <c r="C1075" s="38" t="s">
        <v>4309</v>
      </c>
      <c r="E1075" s="38" t="s">
        <v>4342</v>
      </c>
      <c r="F1075" s="35" t="s">
        <v>3756</v>
      </c>
      <c r="G1075" s="35" t="s">
        <v>3596</v>
      </c>
      <c r="H1075" s="38" t="s">
        <v>4343</v>
      </c>
      <c r="I1075" s="35" t="s">
        <v>3597</v>
      </c>
      <c r="J1075" s="39" t="str">
        <f t="shared" si="159"/>
        <v>IC.IT.061718</v>
      </c>
      <c r="K1075" s="38" t="s">
        <v>3298</v>
      </c>
      <c r="L1075" s="35" t="str">
        <f t="shared" si="160"/>
        <v>Knee, right</v>
      </c>
      <c r="M1075" s="39" t="str">
        <f t="shared" si="161"/>
        <v>PI.IC.IT.061718.01</v>
      </c>
      <c r="N1075" s="39"/>
      <c r="O1075" s="39" t="str">
        <f t="shared" si="162"/>
        <v>PH.IC.IT.061718.01</v>
      </c>
      <c r="Q1075" s="39" t="str">
        <f t="shared" si="163"/>
        <v>CL.IC.IT.061718.01</v>
      </c>
      <c r="R1075" s="39"/>
      <c r="S1075" s="39" t="str">
        <f t="shared" si="164"/>
        <v>DR.IC.IT.061718.01</v>
      </c>
      <c r="T1075" s="39"/>
      <c r="U1075" s="60" t="str">
        <f t="shared" si="165"/>
        <v>IM.IC.IT.061718.01</v>
      </c>
      <c r="V1075" s="57"/>
      <c r="W1075" s="60" t="str">
        <f t="shared" si="166"/>
        <v>GE.IC.IT.061718.01</v>
      </c>
      <c r="AH1075" s="35" t="s">
        <v>3207</v>
      </c>
      <c r="AI1075" s="35">
        <v>1500</v>
      </c>
    </row>
    <row r="1076" spans="1:35" s="35" customFormat="1" ht="15">
      <c r="A1076" s="35" t="s">
        <v>2189</v>
      </c>
      <c r="C1076" s="38" t="s">
        <v>4309</v>
      </c>
      <c r="E1076" s="38" t="s">
        <v>4342</v>
      </c>
      <c r="F1076" s="35" t="s">
        <v>3756</v>
      </c>
      <c r="G1076" s="35" t="s">
        <v>3598</v>
      </c>
      <c r="H1076" s="38" t="s">
        <v>4345</v>
      </c>
      <c r="I1076" s="35" t="s">
        <v>3599</v>
      </c>
      <c r="J1076" s="39" t="str">
        <f t="shared" si="159"/>
        <v>IC.IT.061719</v>
      </c>
      <c r="K1076" s="38" t="s">
        <v>3298</v>
      </c>
      <c r="L1076" s="35" t="str">
        <f t="shared" si="160"/>
        <v>Knee, left</v>
      </c>
      <c r="M1076" s="39" t="str">
        <f t="shared" si="161"/>
        <v>PI.IC.IT.061719.01</v>
      </c>
      <c r="N1076" s="39"/>
      <c r="O1076" s="39" t="str">
        <f t="shared" si="162"/>
        <v>PH.IC.IT.061719.01</v>
      </c>
      <c r="Q1076" s="39" t="str">
        <f t="shared" si="163"/>
        <v>CL.IC.IT.061719.01</v>
      </c>
      <c r="R1076" s="39"/>
      <c r="S1076" s="39" t="str">
        <f t="shared" si="164"/>
        <v>DR.IC.IT.061719.01</v>
      </c>
      <c r="T1076" s="39"/>
      <c r="U1076" s="60" t="str">
        <f t="shared" si="165"/>
        <v>IM.IC.IT.061719.01</v>
      </c>
      <c r="V1076" s="57"/>
      <c r="W1076" s="60" t="str">
        <f t="shared" si="166"/>
        <v>GE.IC.IT.061719.01</v>
      </c>
      <c r="AH1076" s="35" t="s">
        <v>3207</v>
      </c>
      <c r="AI1076" s="35">
        <v>1500</v>
      </c>
    </row>
    <row r="1077" spans="1:35" s="35" customFormat="1" ht="15">
      <c r="A1077" s="35" t="s">
        <v>2189</v>
      </c>
      <c r="C1077" s="38" t="s">
        <v>4309</v>
      </c>
      <c r="E1077" s="38" t="s">
        <v>4342</v>
      </c>
      <c r="F1077" s="35" t="s">
        <v>3756</v>
      </c>
      <c r="G1077" s="35" t="s">
        <v>3600</v>
      </c>
      <c r="H1077" s="38" t="s">
        <v>4362</v>
      </c>
      <c r="I1077" s="35" t="s">
        <v>3601</v>
      </c>
      <c r="J1077" s="39" t="str">
        <f t="shared" si="159"/>
        <v>IC.IT.061720</v>
      </c>
      <c r="K1077" s="38" t="s">
        <v>3298</v>
      </c>
      <c r="L1077" s="35" t="str">
        <f t="shared" si="160"/>
        <v>Calf, right</v>
      </c>
      <c r="M1077" s="39" t="str">
        <f t="shared" si="161"/>
        <v>PI.IC.IT.061720.01</v>
      </c>
      <c r="N1077" s="39"/>
      <c r="O1077" s="39" t="str">
        <f t="shared" si="162"/>
        <v>PH.IC.IT.061720.01</v>
      </c>
      <c r="Q1077" s="39" t="str">
        <f t="shared" si="163"/>
        <v>CL.IC.IT.061720.01</v>
      </c>
      <c r="R1077" s="39"/>
      <c r="S1077" s="39" t="str">
        <f t="shared" si="164"/>
        <v>DR.IC.IT.061720.01</v>
      </c>
      <c r="T1077" s="39"/>
      <c r="U1077" s="60" t="str">
        <f t="shared" si="165"/>
        <v>IM.IC.IT.061720.01</v>
      </c>
      <c r="V1077" s="57"/>
      <c r="W1077" s="60" t="str">
        <f t="shared" si="166"/>
        <v>GE.IC.IT.061720.01</v>
      </c>
      <c r="AH1077" s="35" t="s">
        <v>3207</v>
      </c>
      <c r="AI1077" s="35">
        <v>1500</v>
      </c>
    </row>
    <row r="1078" spans="1:35" s="35" customFormat="1" ht="15">
      <c r="A1078" s="35" t="s">
        <v>2189</v>
      </c>
      <c r="C1078" s="38" t="s">
        <v>4309</v>
      </c>
      <c r="E1078" s="38" t="s">
        <v>4342</v>
      </c>
      <c r="F1078" s="35" t="s">
        <v>3756</v>
      </c>
      <c r="G1078" s="35" t="s">
        <v>3602</v>
      </c>
      <c r="H1078" s="38" t="s">
        <v>4363</v>
      </c>
      <c r="I1078" s="35" t="s">
        <v>3603</v>
      </c>
      <c r="J1078" s="39" t="str">
        <f t="shared" si="159"/>
        <v>IC.IT.061721</v>
      </c>
      <c r="K1078" s="38" t="s">
        <v>3298</v>
      </c>
      <c r="L1078" s="35" t="str">
        <f t="shared" si="160"/>
        <v>Calf, left</v>
      </c>
      <c r="M1078" s="39" t="str">
        <f t="shared" si="161"/>
        <v>PI.IC.IT.061721.01</v>
      </c>
      <c r="N1078" s="39"/>
      <c r="O1078" s="39" t="str">
        <f t="shared" si="162"/>
        <v>PH.IC.IT.061721.01</v>
      </c>
      <c r="Q1078" s="39" t="str">
        <f t="shared" si="163"/>
        <v>CL.IC.IT.061721.01</v>
      </c>
      <c r="R1078" s="39"/>
      <c r="S1078" s="39" t="str">
        <f t="shared" si="164"/>
        <v>DR.IC.IT.061721.01</v>
      </c>
      <c r="T1078" s="39"/>
      <c r="U1078" s="60" t="str">
        <f t="shared" si="165"/>
        <v>IM.IC.IT.061721.01</v>
      </c>
      <c r="V1078" s="57"/>
      <c r="W1078" s="60" t="str">
        <f t="shared" si="166"/>
        <v>GE.IC.IT.061721.01</v>
      </c>
      <c r="AH1078" s="35" t="s">
        <v>3207</v>
      </c>
      <c r="AI1078" s="35">
        <v>1500</v>
      </c>
    </row>
    <row r="1079" spans="1:35" s="35" customFormat="1" ht="15">
      <c r="A1079" s="35" t="s">
        <v>2189</v>
      </c>
      <c r="C1079" s="38" t="s">
        <v>4309</v>
      </c>
      <c r="E1079" s="38" t="s">
        <v>4342</v>
      </c>
      <c r="F1079" s="35" t="s">
        <v>3756</v>
      </c>
      <c r="G1079" s="35" t="s">
        <v>3604</v>
      </c>
      <c r="H1079" s="38" t="s">
        <v>4364</v>
      </c>
      <c r="I1079" s="35" t="s">
        <v>3605</v>
      </c>
      <c r="J1079" s="39" t="str">
        <f t="shared" si="159"/>
        <v>IC.IT.061722</v>
      </c>
      <c r="K1079" s="38" t="s">
        <v>3298</v>
      </c>
      <c r="L1079" s="35" t="str">
        <f t="shared" si="160"/>
        <v>Ankle, right</v>
      </c>
      <c r="M1079" s="39" t="str">
        <f t="shared" si="161"/>
        <v>PI.IC.IT.061722.01</v>
      </c>
      <c r="N1079" s="39"/>
      <c r="O1079" s="39" t="str">
        <f t="shared" si="162"/>
        <v>PH.IC.IT.061722.01</v>
      </c>
      <c r="Q1079" s="39" t="str">
        <f t="shared" si="163"/>
        <v>CL.IC.IT.061722.01</v>
      </c>
      <c r="R1079" s="39"/>
      <c r="S1079" s="39" t="str">
        <f t="shared" si="164"/>
        <v>DR.IC.IT.061722.01</v>
      </c>
      <c r="T1079" s="39"/>
      <c r="U1079" s="60" t="str">
        <f t="shared" si="165"/>
        <v>IM.IC.IT.061722.01</v>
      </c>
      <c r="V1079" s="57"/>
      <c r="W1079" s="60" t="str">
        <f t="shared" si="166"/>
        <v>GE.IC.IT.061722.01</v>
      </c>
      <c r="AH1079" s="35" t="s">
        <v>3207</v>
      </c>
      <c r="AI1079" s="35">
        <v>1500</v>
      </c>
    </row>
    <row r="1080" spans="1:35" s="35" customFormat="1" ht="15">
      <c r="A1080" s="35" t="s">
        <v>2189</v>
      </c>
      <c r="C1080" s="38" t="s">
        <v>4309</v>
      </c>
      <c r="E1080" s="38" t="s">
        <v>4342</v>
      </c>
      <c r="F1080" s="35" t="s">
        <v>3756</v>
      </c>
      <c r="G1080" s="35" t="s">
        <v>3606</v>
      </c>
      <c r="H1080" s="38" t="s">
        <v>4365</v>
      </c>
      <c r="I1080" s="35" t="s">
        <v>3607</v>
      </c>
      <c r="J1080" s="39" t="str">
        <f t="shared" si="159"/>
        <v>IC.IT.061723</v>
      </c>
      <c r="K1080" s="38" t="s">
        <v>3298</v>
      </c>
      <c r="L1080" s="35" t="str">
        <f t="shared" si="160"/>
        <v>Ankle, left</v>
      </c>
      <c r="M1080" s="39" t="str">
        <f t="shared" si="161"/>
        <v>PI.IC.IT.061723.01</v>
      </c>
      <c r="N1080" s="39"/>
      <c r="O1080" s="39" t="str">
        <f t="shared" si="162"/>
        <v>PH.IC.IT.061723.01</v>
      </c>
      <c r="Q1080" s="39" t="str">
        <f t="shared" si="163"/>
        <v>CL.IC.IT.061723.01</v>
      </c>
      <c r="R1080" s="39"/>
      <c r="S1080" s="39" t="str">
        <f t="shared" si="164"/>
        <v>DR.IC.IT.061723.01</v>
      </c>
      <c r="T1080" s="39"/>
      <c r="U1080" s="60" t="str">
        <f t="shared" si="165"/>
        <v>IM.IC.IT.061723.01</v>
      </c>
      <c r="V1080" s="57"/>
      <c r="W1080" s="60" t="str">
        <f t="shared" si="166"/>
        <v>GE.IC.IT.061723.01</v>
      </c>
      <c r="AH1080" s="35" t="s">
        <v>3207</v>
      </c>
      <c r="AI1080" s="35">
        <v>1500</v>
      </c>
    </row>
    <row r="1081" spans="1:35" s="35" customFormat="1" ht="15">
      <c r="A1081" s="35" t="s">
        <v>2189</v>
      </c>
      <c r="C1081" s="38" t="s">
        <v>4309</v>
      </c>
      <c r="E1081" s="38" t="s">
        <v>4342</v>
      </c>
      <c r="F1081" s="35" t="s">
        <v>3756</v>
      </c>
      <c r="G1081" s="35" t="s">
        <v>3608</v>
      </c>
      <c r="H1081" s="38" t="s">
        <v>4366</v>
      </c>
      <c r="I1081" s="35" t="s">
        <v>3609</v>
      </c>
      <c r="J1081" s="39" t="str">
        <f t="shared" si="159"/>
        <v>IC.IT.061724</v>
      </c>
      <c r="K1081" s="38" t="s">
        <v>3298</v>
      </c>
      <c r="L1081" s="35" t="str">
        <f t="shared" si="160"/>
        <v>Heel, right</v>
      </c>
      <c r="M1081" s="39" t="str">
        <f t="shared" si="161"/>
        <v>PI.IC.IT.061724.01</v>
      </c>
      <c r="N1081" s="39"/>
      <c r="O1081" s="39" t="str">
        <f t="shared" si="162"/>
        <v>PH.IC.IT.061724.01</v>
      </c>
      <c r="Q1081" s="39" t="str">
        <f t="shared" si="163"/>
        <v>CL.IC.IT.061724.01</v>
      </c>
      <c r="R1081" s="39"/>
      <c r="S1081" s="39" t="str">
        <f t="shared" si="164"/>
        <v>DR.IC.IT.061724.01</v>
      </c>
      <c r="T1081" s="39"/>
      <c r="U1081" s="60" t="str">
        <f t="shared" si="165"/>
        <v>IM.IC.IT.061724.01</v>
      </c>
      <c r="V1081" s="57"/>
      <c r="W1081" s="60" t="str">
        <f t="shared" si="166"/>
        <v>GE.IC.IT.061724.01</v>
      </c>
      <c r="AH1081" s="35" t="s">
        <v>3207</v>
      </c>
      <c r="AI1081" s="35">
        <v>1500</v>
      </c>
    </row>
    <row r="1082" spans="1:35" s="35" customFormat="1" ht="15">
      <c r="A1082" s="35" t="s">
        <v>2189</v>
      </c>
      <c r="C1082" s="38" t="s">
        <v>4309</v>
      </c>
      <c r="E1082" s="38" t="s">
        <v>4342</v>
      </c>
      <c r="F1082" s="35" t="s">
        <v>3756</v>
      </c>
      <c r="G1082" s="35" t="s">
        <v>3610</v>
      </c>
      <c r="H1082" s="38" t="s">
        <v>4367</v>
      </c>
      <c r="I1082" s="35" t="s">
        <v>3611</v>
      </c>
      <c r="J1082" s="39" t="str">
        <f t="shared" si="159"/>
        <v>IC.IT.061725</v>
      </c>
      <c r="K1082" s="38" t="s">
        <v>3298</v>
      </c>
      <c r="L1082" s="35" t="str">
        <f t="shared" si="160"/>
        <v>Heel, left</v>
      </c>
      <c r="M1082" s="39" t="str">
        <f t="shared" si="161"/>
        <v>PI.IC.IT.061725.01</v>
      </c>
      <c r="N1082" s="39"/>
      <c r="O1082" s="39" t="str">
        <f t="shared" si="162"/>
        <v>PH.IC.IT.061725.01</v>
      </c>
      <c r="Q1082" s="39" t="str">
        <f t="shared" si="163"/>
        <v>CL.IC.IT.061725.01</v>
      </c>
      <c r="R1082" s="39"/>
      <c r="S1082" s="39" t="str">
        <f t="shared" si="164"/>
        <v>DR.IC.IT.061725.01</v>
      </c>
      <c r="T1082" s="39"/>
      <c r="U1082" s="60" t="str">
        <f t="shared" si="165"/>
        <v>IM.IC.IT.061725.01</v>
      </c>
      <c r="V1082" s="57"/>
      <c r="W1082" s="60" t="str">
        <f t="shared" si="166"/>
        <v>GE.IC.IT.061725.01</v>
      </c>
      <c r="AH1082" s="35" t="s">
        <v>3207</v>
      </c>
      <c r="AI1082" s="35">
        <v>1500</v>
      </c>
    </row>
    <row r="1083" spans="1:35" s="35" customFormat="1" ht="15">
      <c r="A1083" s="35" t="s">
        <v>2189</v>
      </c>
      <c r="C1083" s="38" t="s">
        <v>4309</v>
      </c>
      <c r="E1083" s="38" t="s">
        <v>4342</v>
      </c>
      <c r="F1083" s="35" t="s">
        <v>3756</v>
      </c>
      <c r="G1083" s="35" t="s">
        <v>3612</v>
      </c>
      <c r="H1083" s="38" t="s">
        <v>4368</v>
      </c>
      <c r="I1083" s="35" t="s">
        <v>3613</v>
      </c>
      <c r="J1083" s="39" t="str">
        <f t="shared" si="159"/>
        <v>IC.IT.061726</v>
      </c>
      <c r="K1083" s="38" t="s">
        <v>3298</v>
      </c>
      <c r="L1083" s="35" t="str">
        <f t="shared" si="160"/>
        <v>Foot, right</v>
      </c>
      <c r="M1083" s="39" t="str">
        <f t="shared" si="161"/>
        <v>PI.IC.IT.061726.01</v>
      </c>
      <c r="N1083" s="39"/>
      <c r="O1083" s="39" t="str">
        <f t="shared" si="162"/>
        <v>PH.IC.IT.061726.01</v>
      </c>
      <c r="Q1083" s="39" t="str">
        <f t="shared" si="163"/>
        <v>CL.IC.IT.061726.01</v>
      </c>
      <c r="R1083" s="39"/>
      <c r="S1083" s="39" t="str">
        <f t="shared" si="164"/>
        <v>DR.IC.IT.061726.01</v>
      </c>
      <c r="T1083" s="39"/>
      <c r="U1083" s="60" t="str">
        <f t="shared" si="165"/>
        <v>IM.IC.IT.061726.01</v>
      </c>
      <c r="V1083" s="57"/>
      <c r="W1083" s="60" t="str">
        <f t="shared" si="166"/>
        <v>GE.IC.IT.061726.01</v>
      </c>
      <c r="AH1083" s="35" t="s">
        <v>3207</v>
      </c>
      <c r="AI1083" s="35">
        <v>1500</v>
      </c>
    </row>
    <row r="1084" spans="1:35" s="35" customFormat="1" ht="15">
      <c r="A1084" s="35" t="s">
        <v>2189</v>
      </c>
      <c r="C1084" s="38" t="s">
        <v>4309</v>
      </c>
      <c r="E1084" s="38" t="s">
        <v>4342</v>
      </c>
      <c r="F1084" s="35" t="s">
        <v>3756</v>
      </c>
      <c r="G1084" s="35" t="s">
        <v>3614</v>
      </c>
      <c r="H1084" s="38" t="s">
        <v>4369</v>
      </c>
      <c r="I1084" s="35" t="s">
        <v>3615</v>
      </c>
      <c r="J1084" s="39" t="str">
        <f t="shared" si="159"/>
        <v>IC.IT.061727</v>
      </c>
      <c r="K1084" s="38" t="s">
        <v>3298</v>
      </c>
      <c r="L1084" s="35" t="str">
        <f t="shared" si="160"/>
        <v>Foot, left</v>
      </c>
      <c r="M1084" s="39" t="str">
        <f t="shared" si="161"/>
        <v>PI.IC.IT.061727.01</v>
      </c>
      <c r="N1084" s="39"/>
      <c r="O1084" s="39" t="str">
        <f t="shared" si="162"/>
        <v>PH.IC.IT.061727.01</v>
      </c>
      <c r="Q1084" s="39" t="str">
        <f t="shared" si="163"/>
        <v>CL.IC.IT.061727.01</v>
      </c>
      <c r="R1084" s="39"/>
      <c r="S1084" s="39" t="str">
        <f t="shared" si="164"/>
        <v>DR.IC.IT.061727.01</v>
      </c>
      <c r="T1084" s="39"/>
      <c r="U1084" s="60" t="str">
        <f t="shared" si="165"/>
        <v>IM.IC.IT.061727.01</v>
      </c>
      <c r="V1084" s="57"/>
      <c r="W1084" s="60" t="str">
        <f t="shared" si="166"/>
        <v>GE.IC.IT.061727.01</v>
      </c>
      <c r="AH1084" s="35" t="s">
        <v>3207</v>
      </c>
      <c r="AI1084" s="35">
        <v>1500</v>
      </c>
    </row>
    <row r="1085" spans="1:35" s="35" customFormat="1" ht="15">
      <c r="A1085" s="35" t="s">
        <v>2189</v>
      </c>
      <c r="C1085" s="38" t="s">
        <v>4309</v>
      </c>
      <c r="E1085" s="38" t="s">
        <v>4342</v>
      </c>
      <c r="F1085" s="35" t="s">
        <v>3756</v>
      </c>
      <c r="G1085" s="35" t="s">
        <v>3616</v>
      </c>
      <c r="H1085" s="38" t="s">
        <v>4370</v>
      </c>
      <c r="I1085" s="35" t="s">
        <v>3617</v>
      </c>
      <c r="J1085" s="39" t="str">
        <f t="shared" si="159"/>
        <v>IC.IT.061728</v>
      </c>
      <c r="K1085" s="38" t="s">
        <v>3298</v>
      </c>
      <c r="L1085" s="35" t="str">
        <f t="shared" si="160"/>
        <v>Toe(s), right: specify</v>
      </c>
      <c r="M1085" s="39" t="str">
        <f t="shared" si="161"/>
        <v>PI.IC.IT.061728.01</v>
      </c>
      <c r="N1085" s="39"/>
      <c r="O1085" s="39" t="str">
        <f t="shared" si="162"/>
        <v>PH.IC.IT.061728.01</v>
      </c>
      <c r="Q1085" s="39" t="str">
        <f t="shared" si="163"/>
        <v>CL.IC.IT.061728.01</v>
      </c>
      <c r="R1085" s="39"/>
      <c r="S1085" s="39" t="str">
        <f t="shared" si="164"/>
        <v>DR.IC.IT.061728.01</v>
      </c>
      <c r="T1085" s="39"/>
      <c r="U1085" s="60" t="str">
        <f t="shared" si="165"/>
        <v>IM.IC.IT.061728.01</v>
      </c>
      <c r="V1085" s="57"/>
      <c r="W1085" s="60" t="str">
        <f t="shared" si="166"/>
        <v>GE.IC.IT.061728.01</v>
      </c>
      <c r="AH1085" s="35" t="s">
        <v>3207</v>
      </c>
      <c r="AI1085" s="35">
        <v>1500</v>
      </c>
    </row>
    <row r="1086" spans="1:35" s="35" customFormat="1" ht="15">
      <c r="A1086" s="35" t="s">
        <v>2189</v>
      </c>
      <c r="C1086" s="38" t="s">
        <v>4309</v>
      </c>
      <c r="E1086" s="38" t="s">
        <v>4342</v>
      </c>
      <c r="F1086" s="35" t="s">
        <v>3756</v>
      </c>
      <c r="G1086" s="35" t="s">
        <v>3618</v>
      </c>
      <c r="H1086" s="38" t="s">
        <v>4372</v>
      </c>
      <c r="I1086" s="35" t="s">
        <v>3619</v>
      </c>
      <c r="J1086" s="39" t="str">
        <f t="shared" si="159"/>
        <v>IC.IT.061729</v>
      </c>
      <c r="K1086" s="38" t="s">
        <v>3298</v>
      </c>
      <c r="L1086" s="35" t="str">
        <f t="shared" si="160"/>
        <v>Toe(s), left:  specify</v>
      </c>
      <c r="M1086" s="39" t="str">
        <f t="shared" si="161"/>
        <v>PI.IC.IT.061729.01</v>
      </c>
      <c r="N1086" s="39"/>
      <c r="O1086" s="39" t="str">
        <f t="shared" si="162"/>
        <v>PH.IC.IT.061729.01</v>
      </c>
      <c r="Q1086" s="39" t="str">
        <f t="shared" si="163"/>
        <v>CL.IC.IT.061729.01</v>
      </c>
      <c r="R1086" s="39"/>
      <c r="S1086" s="39" t="str">
        <f t="shared" si="164"/>
        <v>DR.IC.IT.061729.01</v>
      </c>
      <c r="T1086" s="39"/>
      <c r="U1086" s="60" t="str">
        <f t="shared" si="165"/>
        <v>IM.IC.IT.061729.01</v>
      </c>
      <c r="V1086" s="57"/>
      <c r="W1086" s="60" t="str">
        <f t="shared" si="166"/>
        <v>GE.IC.IT.061729.01</v>
      </c>
      <c r="AH1086" s="35" t="s">
        <v>3207</v>
      </c>
      <c r="AI1086" s="35">
        <v>1500</v>
      </c>
    </row>
    <row r="1087" spans="1:35" s="35" customFormat="1" ht="15">
      <c r="A1087" s="35" t="s">
        <v>2189</v>
      </c>
      <c r="C1087" s="38" t="s">
        <v>3361</v>
      </c>
      <c r="E1087" s="38" t="s">
        <v>4371</v>
      </c>
      <c r="F1087" s="35" t="s">
        <v>3756</v>
      </c>
      <c r="G1087" s="35" t="s">
        <v>4374</v>
      </c>
      <c r="H1087" s="38" t="s">
        <v>4375</v>
      </c>
      <c r="J1087" s="39" t="str">
        <f t="shared" si="159"/>
        <v>IC.IT.061730</v>
      </c>
      <c r="K1087" s="38" t="s">
        <v>3298</v>
      </c>
      <c r="L1087" s="35" t="str">
        <f t="shared" si="160"/>
        <v>Shin, right</v>
      </c>
      <c r="M1087" s="39" t="str">
        <f t="shared" si="161"/>
        <v>PI.IC.IT.061730.01</v>
      </c>
      <c r="N1087" s="39"/>
      <c r="O1087" s="39" t="str">
        <f t="shared" si="162"/>
        <v>PH.IC.IT.061730.01</v>
      </c>
      <c r="Q1087" s="39" t="str">
        <f t="shared" si="163"/>
        <v>CL.IC.IT.061730.01</v>
      </c>
      <c r="R1087" s="39"/>
      <c r="S1087" s="39" t="str">
        <f t="shared" si="164"/>
        <v>DR.IC.IT.061730.01</v>
      </c>
      <c r="T1087" s="39"/>
      <c r="U1087" s="60" t="str">
        <f t="shared" si="165"/>
        <v>IM.IC.IT.061730.01</v>
      </c>
      <c r="V1087" s="57"/>
      <c r="W1087" s="60" t="str">
        <f t="shared" si="166"/>
        <v>GE.IC.IT.061730.01</v>
      </c>
      <c r="AF1087" s="35" t="s">
        <v>3326</v>
      </c>
      <c r="AG1087" s="35">
        <v>1279</v>
      </c>
      <c r="AH1087" s="35" t="s">
        <v>3207</v>
      </c>
      <c r="AI1087" s="35">
        <v>1500</v>
      </c>
    </row>
    <row r="1088" spans="1:35" s="35" customFormat="1" ht="15">
      <c r="A1088" s="35" t="s">
        <v>2189</v>
      </c>
      <c r="C1088" s="38" t="s">
        <v>3361</v>
      </c>
      <c r="E1088" s="38" t="s">
        <v>4371</v>
      </c>
      <c r="F1088" s="35" t="s">
        <v>3756</v>
      </c>
      <c r="G1088" s="35" t="s">
        <v>4376</v>
      </c>
      <c r="H1088" s="38" t="s">
        <v>4377</v>
      </c>
      <c r="J1088" s="39" t="str">
        <f t="shared" si="159"/>
        <v>IC.IT.061731</v>
      </c>
      <c r="K1088" s="38" t="s">
        <v>3298</v>
      </c>
      <c r="L1088" s="35" t="str">
        <f t="shared" si="160"/>
        <v>Shin, left</v>
      </c>
      <c r="M1088" s="39" t="str">
        <f t="shared" si="161"/>
        <v>PI.IC.IT.061731.01</v>
      </c>
      <c r="N1088" s="39"/>
      <c r="O1088" s="39" t="str">
        <f t="shared" si="162"/>
        <v>PH.IC.IT.061731.01</v>
      </c>
      <c r="Q1088" s="39" t="str">
        <f t="shared" si="163"/>
        <v>CL.IC.IT.061731.01</v>
      </c>
      <c r="R1088" s="39"/>
      <c r="S1088" s="39" t="str">
        <f t="shared" si="164"/>
        <v>DR.IC.IT.061731.01</v>
      </c>
      <c r="T1088" s="39"/>
      <c r="U1088" s="60" t="str">
        <f t="shared" si="165"/>
        <v>IM.IC.IT.061731.01</v>
      </c>
      <c r="V1088" s="57"/>
      <c r="W1088" s="60" t="str">
        <f t="shared" si="166"/>
        <v>GE.IC.IT.061731.01</v>
      </c>
      <c r="AF1088" s="35" t="s">
        <v>3326</v>
      </c>
      <c r="AG1088" s="35">
        <v>1279</v>
      </c>
      <c r="AH1088" s="35" t="s">
        <v>3207</v>
      </c>
      <c r="AI1088" s="35">
        <v>1500</v>
      </c>
    </row>
    <row r="1089" spans="1:35" s="35" customFormat="1" ht="15">
      <c r="A1089" s="35" t="s">
        <v>2189</v>
      </c>
      <c r="C1089" s="38" t="s">
        <v>4309</v>
      </c>
      <c r="D1089" s="35" t="s">
        <v>4378</v>
      </c>
      <c r="E1089" s="38" t="s">
        <v>4343</v>
      </c>
      <c r="F1089" s="35" t="s">
        <v>3757</v>
      </c>
      <c r="G1089" s="35" t="s">
        <v>3622</v>
      </c>
      <c r="H1089" s="38" t="s">
        <v>3298</v>
      </c>
      <c r="I1089" s="35" t="s">
        <v>3623</v>
      </c>
      <c r="J1089" s="39" t="str">
        <f t="shared" si="159"/>
        <v>IC.IT.061801</v>
      </c>
      <c r="K1089" s="38" t="s">
        <v>3298</v>
      </c>
      <c r="L1089" s="35" t="str">
        <f t="shared" si="160"/>
        <v>Forehead, right side</v>
      </c>
      <c r="M1089" s="39" t="str">
        <f t="shared" si="161"/>
        <v>PI.IC.IT.061801.01</v>
      </c>
      <c r="N1089" s="39"/>
      <c r="O1089" s="39" t="str">
        <f t="shared" si="162"/>
        <v>PH.IC.IT.061801.01</v>
      </c>
      <c r="Q1089" s="39" t="str">
        <f t="shared" si="163"/>
        <v>CL.IC.IT.061801.01</v>
      </c>
      <c r="R1089" s="39"/>
      <c r="S1089" s="39" t="str">
        <f t="shared" si="164"/>
        <v>DR.IC.IT.061801.01</v>
      </c>
      <c r="T1089" s="39"/>
      <c r="U1089" s="60" t="str">
        <f t="shared" si="165"/>
        <v>IM.IC.IT.061801.01</v>
      </c>
      <c r="V1089" s="57"/>
      <c r="W1089" s="60" t="str">
        <f t="shared" si="166"/>
        <v>GE.IC.IT.061801.01</v>
      </c>
      <c r="AH1089" s="35" t="s">
        <v>3207</v>
      </c>
      <c r="AI1089" s="35">
        <v>1500</v>
      </c>
    </row>
    <row r="1090" spans="1:35" s="35" customFormat="1" ht="15">
      <c r="A1090" s="35" t="s">
        <v>2189</v>
      </c>
      <c r="C1090" s="38" t="s">
        <v>4309</v>
      </c>
      <c r="E1090" s="38" t="s">
        <v>4343</v>
      </c>
      <c r="F1090" s="35" t="s">
        <v>3757</v>
      </c>
      <c r="G1090" s="35" t="s">
        <v>3624</v>
      </c>
      <c r="H1090" s="38" t="s">
        <v>3293</v>
      </c>
      <c r="I1090" s="35" t="s">
        <v>3625</v>
      </c>
      <c r="J1090" s="39" t="str">
        <f t="shared" si="159"/>
        <v>IC.IT.061802</v>
      </c>
      <c r="K1090" s="38" t="s">
        <v>3298</v>
      </c>
      <c r="L1090" s="35" t="str">
        <f t="shared" si="160"/>
        <v>Forehead, left side</v>
      </c>
      <c r="M1090" s="39" t="str">
        <f t="shared" si="161"/>
        <v>PI.IC.IT.061802.01</v>
      </c>
      <c r="N1090" s="39"/>
      <c r="O1090" s="39" t="str">
        <f t="shared" si="162"/>
        <v>PH.IC.IT.061802.01</v>
      </c>
      <c r="Q1090" s="39" t="str">
        <f t="shared" si="163"/>
        <v>CL.IC.IT.061802.01</v>
      </c>
      <c r="R1090" s="39"/>
      <c r="S1090" s="39" t="str">
        <f t="shared" si="164"/>
        <v>DR.IC.IT.061802.01</v>
      </c>
      <c r="T1090" s="39"/>
      <c r="U1090" s="60" t="str">
        <f t="shared" si="165"/>
        <v>IM.IC.IT.061802.01</v>
      </c>
      <c r="V1090" s="57"/>
      <c r="W1090" s="60" t="str">
        <f t="shared" si="166"/>
        <v>GE.IC.IT.061802.01</v>
      </c>
      <c r="AH1090" s="35" t="s">
        <v>3207</v>
      </c>
      <c r="AI1090" s="35">
        <v>1500</v>
      </c>
    </row>
    <row r="1091" spans="1:35" s="35" customFormat="1" ht="15">
      <c r="A1091" s="35" t="s">
        <v>2189</v>
      </c>
      <c r="C1091" s="38" t="s">
        <v>4309</v>
      </c>
      <c r="E1091" s="38" t="s">
        <v>4343</v>
      </c>
      <c r="F1091" s="35" t="s">
        <v>3757</v>
      </c>
      <c r="G1091" s="35" t="s">
        <v>3626</v>
      </c>
      <c r="H1091" s="38" t="s">
        <v>4329</v>
      </c>
      <c r="I1091" s="35" t="s">
        <v>3626</v>
      </c>
      <c r="J1091" s="39" t="str">
        <f t="shared" si="159"/>
        <v>IC.IT.061803</v>
      </c>
      <c r="K1091" s="38" t="s">
        <v>3298</v>
      </c>
      <c r="L1091" s="35" t="str">
        <f t="shared" si="160"/>
        <v>Forehead</v>
      </c>
      <c r="M1091" s="39" t="str">
        <f t="shared" si="161"/>
        <v>PI.IC.IT.061803.01</v>
      </c>
      <c r="N1091" s="39"/>
      <c r="O1091" s="39" t="str">
        <f t="shared" si="162"/>
        <v>PH.IC.IT.061803.01</v>
      </c>
      <c r="Q1091" s="39" t="str">
        <f t="shared" si="163"/>
        <v>CL.IC.IT.061803.01</v>
      </c>
      <c r="R1091" s="39"/>
      <c r="S1091" s="39" t="str">
        <f t="shared" si="164"/>
        <v>DR.IC.IT.061803.01</v>
      </c>
      <c r="T1091" s="39"/>
      <c r="U1091" s="60" t="str">
        <f t="shared" si="165"/>
        <v>IM.IC.IT.061803.01</v>
      </c>
      <c r="V1091" s="57"/>
      <c r="W1091" s="60" t="str">
        <f t="shared" si="166"/>
        <v>GE.IC.IT.061803.01</v>
      </c>
      <c r="AH1091" s="35" t="s">
        <v>3207</v>
      </c>
      <c r="AI1091" s="35">
        <v>1500</v>
      </c>
    </row>
    <row r="1092" spans="1:35" s="35" customFormat="1" ht="15">
      <c r="A1092" s="35" t="s">
        <v>2189</v>
      </c>
      <c r="C1092" s="38" t="s">
        <v>4309</v>
      </c>
      <c r="E1092" s="38" t="s">
        <v>4343</v>
      </c>
      <c r="F1092" s="35" t="s">
        <v>3757</v>
      </c>
      <c r="G1092" s="35" t="s">
        <v>3627</v>
      </c>
      <c r="H1092" s="38" t="s">
        <v>4308</v>
      </c>
      <c r="I1092" s="35" t="s">
        <v>3628</v>
      </c>
      <c r="J1092" s="39" t="str">
        <f t="shared" si="159"/>
        <v>IC.IT.061804</v>
      </c>
      <c r="K1092" s="38" t="s">
        <v>3298</v>
      </c>
      <c r="L1092" s="35" t="str">
        <f t="shared" si="160"/>
        <v>Temporal, right</v>
      </c>
      <c r="M1092" s="39" t="str">
        <f t="shared" si="161"/>
        <v>PI.IC.IT.061804.01</v>
      </c>
      <c r="N1092" s="39"/>
      <c r="O1092" s="39" t="str">
        <f t="shared" si="162"/>
        <v>PH.IC.IT.061804.01</v>
      </c>
      <c r="Q1092" s="39" t="str">
        <f t="shared" si="163"/>
        <v>CL.IC.IT.061804.01</v>
      </c>
      <c r="R1092" s="39"/>
      <c r="S1092" s="39" t="str">
        <f t="shared" si="164"/>
        <v>DR.IC.IT.061804.01</v>
      </c>
      <c r="T1092" s="39"/>
      <c r="U1092" s="60" t="str">
        <f t="shared" si="165"/>
        <v>IM.IC.IT.061804.01</v>
      </c>
      <c r="V1092" s="57"/>
      <c r="W1092" s="60" t="str">
        <f t="shared" si="166"/>
        <v>GE.IC.IT.061804.01</v>
      </c>
      <c r="AH1092" s="35" t="s">
        <v>3207</v>
      </c>
      <c r="AI1092" s="35">
        <v>1500</v>
      </c>
    </row>
    <row r="1093" spans="1:35" s="35" customFormat="1" ht="15">
      <c r="A1093" s="35" t="s">
        <v>2189</v>
      </c>
      <c r="C1093" s="38" t="s">
        <v>4309</v>
      </c>
      <c r="E1093" s="38" t="s">
        <v>4343</v>
      </c>
      <c r="F1093" s="35" t="s">
        <v>3757</v>
      </c>
      <c r="G1093" s="35" t="s">
        <v>3629</v>
      </c>
      <c r="H1093" s="38" t="s">
        <v>4265</v>
      </c>
      <c r="I1093" s="35" t="s">
        <v>3630</v>
      </c>
      <c r="J1093" s="39" t="str">
        <f t="shared" si="159"/>
        <v>IC.IT.061805</v>
      </c>
      <c r="K1093" s="38" t="s">
        <v>3298</v>
      </c>
      <c r="L1093" s="35" t="str">
        <f t="shared" si="160"/>
        <v>Temporal, left</v>
      </c>
      <c r="M1093" s="39" t="str">
        <f t="shared" si="161"/>
        <v>PI.IC.IT.061805.01</v>
      </c>
      <c r="N1093" s="39"/>
      <c r="O1093" s="39" t="str">
        <f t="shared" si="162"/>
        <v>PH.IC.IT.061805.01</v>
      </c>
      <c r="Q1093" s="39" t="str">
        <f t="shared" si="163"/>
        <v>CL.IC.IT.061805.01</v>
      </c>
      <c r="R1093" s="39"/>
      <c r="S1093" s="39" t="str">
        <f t="shared" si="164"/>
        <v>DR.IC.IT.061805.01</v>
      </c>
      <c r="T1093" s="39"/>
      <c r="U1093" s="60" t="str">
        <f t="shared" si="165"/>
        <v>IM.IC.IT.061805.01</v>
      </c>
      <c r="V1093" s="57"/>
      <c r="W1093" s="60" t="str">
        <f t="shared" si="166"/>
        <v>GE.IC.IT.061805.01</v>
      </c>
      <c r="AH1093" s="35" t="s">
        <v>3207</v>
      </c>
      <c r="AI1093" s="35">
        <v>1500</v>
      </c>
    </row>
    <row r="1094" spans="1:35" s="35" customFormat="1" ht="15">
      <c r="A1094" s="35" t="s">
        <v>2189</v>
      </c>
      <c r="C1094" s="38" t="s">
        <v>4309</v>
      </c>
      <c r="E1094" s="38" t="s">
        <v>4343</v>
      </c>
      <c r="F1094" s="35" t="s">
        <v>3757</v>
      </c>
      <c r="G1094" s="35" t="s">
        <v>3631</v>
      </c>
      <c r="H1094" s="38" t="s">
        <v>4309</v>
      </c>
      <c r="I1094" s="35" t="s">
        <v>3632</v>
      </c>
      <c r="J1094" s="39" t="str">
        <f t="shared" si="159"/>
        <v>IC.IT.061806</v>
      </c>
      <c r="K1094" s="38" t="s">
        <v>3298</v>
      </c>
      <c r="L1094" s="35" t="str">
        <f t="shared" si="160"/>
        <v>Parietal, right</v>
      </c>
      <c r="M1094" s="39" t="str">
        <f t="shared" si="161"/>
        <v>PI.IC.IT.061806.01</v>
      </c>
      <c r="N1094" s="39"/>
      <c r="O1094" s="39" t="str">
        <f t="shared" si="162"/>
        <v>PH.IC.IT.061806.01</v>
      </c>
      <c r="Q1094" s="39" t="str">
        <f t="shared" si="163"/>
        <v>CL.IC.IT.061806.01</v>
      </c>
      <c r="R1094" s="39"/>
      <c r="S1094" s="39" t="str">
        <f t="shared" si="164"/>
        <v>DR.IC.IT.061806.01</v>
      </c>
      <c r="T1094" s="39"/>
      <c r="U1094" s="60" t="str">
        <f t="shared" si="165"/>
        <v>IM.IC.IT.061806.01</v>
      </c>
      <c r="V1094" s="57"/>
      <c r="W1094" s="60" t="str">
        <f t="shared" si="166"/>
        <v>GE.IC.IT.061806.01</v>
      </c>
      <c r="AH1094" s="35" t="s">
        <v>3207</v>
      </c>
      <c r="AI1094" s="35">
        <v>1500</v>
      </c>
    </row>
    <row r="1095" spans="1:35" s="35" customFormat="1" ht="15">
      <c r="A1095" s="35" t="s">
        <v>2189</v>
      </c>
      <c r="C1095" s="38" t="s">
        <v>4309</v>
      </c>
      <c r="E1095" s="38" t="s">
        <v>4343</v>
      </c>
      <c r="F1095" s="35" t="s">
        <v>3757</v>
      </c>
      <c r="G1095" s="35" t="s">
        <v>3633</v>
      </c>
      <c r="H1095" s="38" t="s">
        <v>4311</v>
      </c>
      <c r="I1095" s="35" t="s">
        <v>3634</v>
      </c>
      <c r="J1095" s="39" t="str">
        <f t="shared" si="159"/>
        <v>IC.IT.061807</v>
      </c>
      <c r="K1095" s="38" t="s">
        <v>3298</v>
      </c>
      <c r="L1095" s="35" t="str">
        <f t="shared" si="160"/>
        <v>Parietal, left</v>
      </c>
      <c r="M1095" s="39" t="str">
        <f t="shared" si="161"/>
        <v>PI.IC.IT.061807.01</v>
      </c>
      <c r="N1095" s="39"/>
      <c r="O1095" s="39" t="str">
        <f t="shared" si="162"/>
        <v>PH.IC.IT.061807.01</v>
      </c>
      <c r="Q1095" s="39" t="str">
        <f t="shared" si="163"/>
        <v>CL.IC.IT.061807.01</v>
      </c>
      <c r="R1095" s="39"/>
      <c r="S1095" s="39" t="str">
        <f t="shared" si="164"/>
        <v>DR.IC.IT.061807.01</v>
      </c>
      <c r="T1095" s="39"/>
      <c r="U1095" s="60" t="str">
        <f t="shared" si="165"/>
        <v>IM.IC.IT.061807.01</v>
      </c>
      <c r="V1095" s="57"/>
      <c r="W1095" s="60" t="str">
        <f t="shared" si="166"/>
        <v>GE.IC.IT.061807.01</v>
      </c>
      <c r="AH1095" s="35" t="s">
        <v>3207</v>
      </c>
      <c r="AI1095" s="35">
        <v>1500</v>
      </c>
    </row>
    <row r="1096" spans="1:35" s="35" customFormat="1" ht="15">
      <c r="A1096" s="35" t="s">
        <v>2189</v>
      </c>
      <c r="C1096" s="38" t="s">
        <v>4309</v>
      </c>
      <c r="E1096" s="38" t="s">
        <v>4343</v>
      </c>
      <c r="F1096" s="35" t="s">
        <v>3757</v>
      </c>
      <c r="G1096" s="35" t="s">
        <v>3635</v>
      </c>
      <c r="H1096" s="38" t="s">
        <v>4312</v>
      </c>
      <c r="I1096" s="35" t="s">
        <v>3635</v>
      </c>
      <c r="J1096" s="39" t="str">
        <f t="shared" si="159"/>
        <v>IC.IT.061808</v>
      </c>
      <c r="K1096" s="38" t="s">
        <v>3298</v>
      </c>
      <c r="L1096" s="35" t="str">
        <f t="shared" si="160"/>
        <v>Occiput</v>
      </c>
      <c r="M1096" s="39" t="str">
        <f t="shared" si="161"/>
        <v>PI.IC.IT.061808.01</v>
      </c>
      <c r="N1096" s="39"/>
      <c r="O1096" s="39" t="str">
        <f t="shared" si="162"/>
        <v>PH.IC.IT.061808.01</v>
      </c>
      <c r="Q1096" s="39" t="str">
        <f t="shared" si="163"/>
        <v>CL.IC.IT.061808.01</v>
      </c>
      <c r="R1096" s="39"/>
      <c r="S1096" s="39" t="str">
        <f t="shared" si="164"/>
        <v>DR.IC.IT.061808.01</v>
      </c>
      <c r="T1096" s="39"/>
      <c r="U1096" s="60" t="str">
        <f t="shared" si="165"/>
        <v>IM.IC.IT.061808.01</v>
      </c>
      <c r="V1096" s="57"/>
      <c r="W1096" s="60" t="str">
        <f t="shared" si="166"/>
        <v>GE.IC.IT.061808.01</v>
      </c>
      <c r="AH1096" s="35" t="s">
        <v>3207</v>
      </c>
      <c r="AI1096" s="35">
        <v>1500</v>
      </c>
    </row>
    <row r="1097" spans="1:35" s="35" customFormat="1" ht="15">
      <c r="A1097" s="35" t="s">
        <v>2189</v>
      </c>
      <c r="C1097" s="38" t="s">
        <v>4309</v>
      </c>
      <c r="E1097" s="38" t="s">
        <v>4343</v>
      </c>
      <c r="F1097" s="35" t="s">
        <v>3757</v>
      </c>
      <c r="G1097" s="35" t="s">
        <v>3636</v>
      </c>
      <c r="H1097" s="38" t="s">
        <v>4313</v>
      </c>
      <c r="I1097" s="35" t="s">
        <v>3637</v>
      </c>
      <c r="J1097" s="39" t="str">
        <f t="shared" si="159"/>
        <v>IC.IT.061809</v>
      </c>
      <c r="K1097" s="38" t="s">
        <v>3298</v>
      </c>
      <c r="L1097" s="35" t="str">
        <f t="shared" si="160"/>
        <v>Eye, right</v>
      </c>
      <c r="M1097" s="39" t="str">
        <f t="shared" si="161"/>
        <v>PI.IC.IT.061809.01</v>
      </c>
      <c r="N1097" s="39"/>
      <c r="O1097" s="39" t="str">
        <f t="shared" si="162"/>
        <v>PH.IC.IT.061809.01</v>
      </c>
      <c r="Q1097" s="39" t="str">
        <f t="shared" si="163"/>
        <v>CL.IC.IT.061809.01</v>
      </c>
      <c r="R1097" s="39"/>
      <c r="S1097" s="39" t="str">
        <f t="shared" si="164"/>
        <v>DR.IC.IT.061809.01</v>
      </c>
      <c r="T1097" s="39"/>
      <c r="U1097" s="60" t="str">
        <f t="shared" si="165"/>
        <v>IM.IC.IT.061809.01</v>
      </c>
      <c r="V1097" s="57"/>
      <c r="W1097" s="60" t="str">
        <f t="shared" si="166"/>
        <v>GE.IC.IT.061809.01</v>
      </c>
      <c r="AH1097" s="35" t="s">
        <v>3207</v>
      </c>
      <c r="AI1097" s="35">
        <v>1500</v>
      </c>
    </row>
    <row r="1098" spans="1:35" s="35" customFormat="1" ht="15">
      <c r="A1098" s="35" t="s">
        <v>2189</v>
      </c>
      <c r="C1098" s="38" t="s">
        <v>4309</v>
      </c>
      <c r="E1098" s="38" t="s">
        <v>4343</v>
      </c>
      <c r="F1098" s="35" t="s">
        <v>3757</v>
      </c>
      <c r="G1098" s="35" t="s">
        <v>3638</v>
      </c>
      <c r="H1098" s="38" t="s">
        <v>3331</v>
      </c>
      <c r="I1098" s="35" t="s">
        <v>3639</v>
      </c>
      <c r="J1098" s="39" t="str">
        <f t="shared" si="159"/>
        <v>IC.IT.061810</v>
      </c>
      <c r="K1098" s="38" t="s">
        <v>3298</v>
      </c>
      <c r="L1098" s="35" t="str">
        <f t="shared" si="160"/>
        <v>Eye, left</v>
      </c>
      <c r="M1098" s="39" t="str">
        <f t="shared" si="161"/>
        <v>PI.IC.IT.061810.01</v>
      </c>
      <c r="N1098" s="39"/>
      <c r="O1098" s="39" t="str">
        <f t="shared" si="162"/>
        <v>PH.IC.IT.061810.01</v>
      </c>
      <c r="Q1098" s="39" t="str">
        <f t="shared" si="163"/>
        <v>CL.IC.IT.061810.01</v>
      </c>
      <c r="R1098" s="39"/>
      <c r="S1098" s="39" t="str">
        <f t="shared" si="164"/>
        <v>DR.IC.IT.061810.01</v>
      </c>
      <c r="T1098" s="39"/>
      <c r="U1098" s="60" t="str">
        <f t="shared" si="165"/>
        <v>IM.IC.IT.061810.01</v>
      </c>
      <c r="V1098" s="57"/>
      <c r="W1098" s="60" t="str">
        <f t="shared" si="166"/>
        <v>GE.IC.IT.061810.01</v>
      </c>
      <c r="AH1098" s="35" t="s">
        <v>3207</v>
      </c>
      <c r="AI1098" s="35">
        <v>1500</v>
      </c>
    </row>
    <row r="1099" spans="1:35" s="35" customFormat="1" ht="15">
      <c r="A1099" s="35" t="s">
        <v>2189</v>
      </c>
      <c r="C1099" s="38" t="s">
        <v>4309</v>
      </c>
      <c r="E1099" s="38" t="s">
        <v>4343</v>
      </c>
      <c r="F1099" s="35" t="s">
        <v>3757</v>
      </c>
      <c r="G1099" s="35" t="s">
        <v>3640</v>
      </c>
      <c r="H1099" s="38" t="s">
        <v>4334</v>
      </c>
      <c r="I1099" s="35" t="s">
        <v>3641</v>
      </c>
      <c r="J1099" s="39" t="str">
        <f t="shared" si="159"/>
        <v>IC.IT.061812</v>
      </c>
      <c r="K1099" s="38" t="s">
        <v>3298</v>
      </c>
      <c r="L1099" s="35" t="str">
        <f t="shared" si="160"/>
        <v>Ear, right</v>
      </c>
      <c r="M1099" s="39" t="str">
        <f t="shared" si="161"/>
        <v>PI.IC.IT.061812.01</v>
      </c>
      <c r="N1099" s="39"/>
      <c r="O1099" s="39" t="str">
        <f t="shared" si="162"/>
        <v>PH.IC.IT.061812.01</v>
      </c>
      <c r="Q1099" s="39" t="str">
        <f t="shared" si="163"/>
        <v>CL.IC.IT.061812.01</v>
      </c>
      <c r="R1099" s="39"/>
      <c r="S1099" s="39" t="str">
        <f t="shared" si="164"/>
        <v>DR.IC.IT.061812.01</v>
      </c>
      <c r="T1099" s="39"/>
      <c r="U1099" s="60" t="str">
        <f t="shared" si="165"/>
        <v>IM.IC.IT.061812.01</v>
      </c>
      <c r="V1099" s="57"/>
      <c r="W1099" s="60" t="str">
        <f t="shared" si="166"/>
        <v>GE.IC.IT.061812.01</v>
      </c>
      <c r="AH1099" s="35" t="s">
        <v>3207</v>
      </c>
      <c r="AI1099" s="35">
        <v>1500</v>
      </c>
    </row>
    <row r="1100" spans="1:35" s="35" customFormat="1" ht="15">
      <c r="A1100" s="35" t="s">
        <v>2189</v>
      </c>
      <c r="C1100" s="38" t="s">
        <v>4309</v>
      </c>
      <c r="E1100" s="38" t="s">
        <v>4343</v>
      </c>
      <c r="F1100" s="35" t="s">
        <v>3757</v>
      </c>
      <c r="G1100" s="35" t="s">
        <v>3642</v>
      </c>
      <c r="H1100" s="38" t="s">
        <v>4335</v>
      </c>
      <c r="I1100" s="35" t="s">
        <v>3643</v>
      </c>
      <c r="J1100" s="39" t="str">
        <f t="shared" si="159"/>
        <v>IC.IT.061813</v>
      </c>
      <c r="K1100" s="38" t="s">
        <v>3298</v>
      </c>
      <c r="L1100" s="35" t="str">
        <f t="shared" si="160"/>
        <v>Ear, left</v>
      </c>
      <c r="M1100" s="39" t="str">
        <f t="shared" si="161"/>
        <v>PI.IC.IT.061813.01</v>
      </c>
      <c r="N1100" s="39"/>
      <c r="O1100" s="39" t="str">
        <f t="shared" si="162"/>
        <v>PH.IC.IT.061813.01</v>
      </c>
      <c r="Q1100" s="39" t="str">
        <f t="shared" si="163"/>
        <v>CL.IC.IT.061813.01</v>
      </c>
      <c r="R1100" s="39"/>
      <c r="S1100" s="39" t="str">
        <f t="shared" si="164"/>
        <v>DR.IC.IT.061813.01</v>
      </c>
      <c r="T1100" s="39"/>
      <c r="U1100" s="60" t="str">
        <f t="shared" si="165"/>
        <v>IM.IC.IT.061813.01</v>
      </c>
      <c r="V1100" s="57"/>
      <c r="W1100" s="60" t="str">
        <f t="shared" si="166"/>
        <v>GE.IC.IT.061813.01</v>
      </c>
      <c r="AH1100" s="35" t="s">
        <v>3207</v>
      </c>
      <c r="AI1100" s="35">
        <v>1500</v>
      </c>
    </row>
    <row r="1101" spans="1:35" s="35" customFormat="1" ht="15">
      <c r="A1101" s="35" t="s">
        <v>2189</v>
      </c>
      <c r="C1101" s="38" t="s">
        <v>4309</v>
      </c>
      <c r="E1101" s="38" t="s">
        <v>4343</v>
      </c>
      <c r="F1101" s="35" t="s">
        <v>3757</v>
      </c>
      <c r="G1101" s="35" t="s">
        <v>3644</v>
      </c>
      <c r="H1101" s="38" t="s">
        <v>4336</v>
      </c>
      <c r="I1101" s="35" t="s">
        <v>3644</v>
      </c>
      <c r="J1101" s="39" t="str">
        <f t="shared" ref="J1101:J1165" si="167">CONCATENATE("IC.IT.",C1101,E1101,H1101)</f>
        <v>IC.IT.061814</v>
      </c>
      <c r="K1101" s="38" t="s">
        <v>3298</v>
      </c>
      <c r="L1101" s="35" t="str">
        <f t="shared" si="160"/>
        <v>Nose</v>
      </c>
      <c r="M1101" s="39" t="str">
        <f t="shared" si="161"/>
        <v>PI.IC.IT.061814.01</v>
      </c>
      <c r="N1101" s="39"/>
      <c r="O1101" s="39" t="str">
        <f t="shared" si="162"/>
        <v>PH.IC.IT.061814.01</v>
      </c>
      <c r="Q1101" s="39" t="str">
        <f t="shared" si="163"/>
        <v>CL.IC.IT.061814.01</v>
      </c>
      <c r="R1101" s="39"/>
      <c r="S1101" s="39" t="str">
        <f t="shared" si="164"/>
        <v>DR.IC.IT.061814.01</v>
      </c>
      <c r="T1101" s="39"/>
      <c r="U1101" s="60" t="str">
        <f t="shared" si="165"/>
        <v>IM.IC.IT.061814.01</v>
      </c>
      <c r="V1101" s="57"/>
      <c r="W1101" s="60" t="str">
        <f t="shared" si="166"/>
        <v>GE.IC.IT.061814.01</v>
      </c>
      <c r="AH1101" s="35" t="s">
        <v>3207</v>
      </c>
      <c r="AI1101" s="35">
        <v>1500</v>
      </c>
    </row>
    <row r="1102" spans="1:35" s="35" customFormat="1" ht="15">
      <c r="A1102" s="35" t="s">
        <v>2189</v>
      </c>
      <c r="C1102" s="38" t="s">
        <v>4309</v>
      </c>
      <c r="E1102" s="38" t="s">
        <v>4343</v>
      </c>
      <c r="F1102" s="35" t="s">
        <v>3757</v>
      </c>
      <c r="G1102" s="35" t="s">
        <v>3645</v>
      </c>
      <c r="H1102" s="38" t="s">
        <v>4340</v>
      </c>
      <c r="I1102" s="35" t="s">
        <v>3646</v>
      </c>
      <c r="J1102" s="39" t="str">
        <f t="shared" si="167"/>
        <v>IC.IT.061815</v>
      </c>
      <c r="K1102" s="38" t="s">
        <v>3298</v>
      </c>
      <c r="L1102" s="35" t="str">
        <f t="shared" si="160"/>
        <v>Nose, right side</v>
      </c>
      <c r="M1102" s="39" t="str">
        <f t="shared" si="161"/>
        <v>PI.IC.IT.061815.01</v>
      </c>
      <c r="N1102" s="39"/>
      <c r="O1102" s="39" t="str">
        <f t="shared" si="162"/>
        <v>PH.IC.IT.061815.01</v>
      </c>
      <c r="Q1102" s="39" t="str">
        <f t="shared" si="163"/>
        <v>CL.IC.IT.061815.01</v>
      </c>
      <c r="R1102" s="39"/>
      <c r="S1102" s="39" t="str">
        <f t="shared" si="164"/>
        <v>DR.IC.IT.061815.01</v>
      </c>
      <c r="T1102" s="39"/>
      <c r="U1102" s="60" t="str">
        <f t="shared" si="165"/>
        <v>IM.IC.IT.061815.01</v>
      </c>
      <c r="V1102" s="57"/>
      <c r="W1102" s="60" t="str">
        <f t="shared" si="166"/>
        <v>GE.IC.IT.061815.01</v>
      </c>
      <c r="AH1102" s="35" t="s">
        <v>3207</v>
      </c>
      <c r="AI1102" s="35">
        <v>1500</v>
      </c>
    </row>
    <row r="1103" spans="1:35" s="35" customFormat="1" ht="15">
      <c r="A1103" s="35" t="s">
        <v>2189</v>
      </c>
      <c r="C1103" s="38" t="s">
        <v>4309</v>
      </c>
      <c r="E1103" s="38" t="s">
        <v>4343</v>
      </c>
      <c r="F1103" s="35" t="s">
        <v>3757</v>
      </c>
      <c r="G1103" s="35" t="s">
        <v>3647</v>
      </c>
      <c r="H1103" s="38" t="s">
        <v>4341</v>
      </c>
      <c r="I1103" s="35" t="s">
        <v>3648</v>
      </c>
      <c r="J1103" s="39" t="str">
        <f t="shared" si="167"/>
        <v>IC.IT.061816</v>
      </c>
      <c r="K1103" s="38" t="s">
        <v>3298</v>
      </c>
      <c r="L1103" s="35" t="str">
        <f t="shared" si="160"/>
        <v>Nose, left side</v>
      </c>
      <c r="M1103" s="39" t="str">
        <f t="shared" si="161"/>
        <v>PI.IC.IT.061816.01</v>
      </c>
      <c r="N1103" s="39"/>
      <c r="O1103" s="39" t="str">
        <f t="shared" si="162"/>
        <v>PH.IC.IT.061816.01</v>
      </c>
      <c r="Q1103" s="39" t="str">
        <f t="shared" si="163"/>
        <v>CL.IC.IT.061816.01</v>
      </c>
      <c r="R1103" s="39"/>
      <c r="S1103" s="39" t="str">
        <f t="shared" si="164"/>
        <v>DR.IC.IT.061816.01</v>
      </c>
      <c r="T1103" s="39"/>
      <c r="U1103" s="60" t="str">
        <f t="shared" si="165"/>
        <v>IM.IC.IT.061816.01</v>
      </c>
      <c r="V1103" s="57"/>
      <c r="W1103" s="60" t="str">
        <f t="shared" si="166"/>
        <v>GE.IC.IT.061816.01</v>
      </c>
      <c r="AH1103" s="35" t="s">
        <v>3207</v>
      </c>
      <c r="AI1103" s="35">
        <v>1500</v>
      </c>
    </row>
    <row r="1104" spans="1:35" s="35" customFormat="1" ht="15">
      <c r="A1104" s="35" t="s">
        <v>2189</v>
      </c>
      <c r="C1104" s="38" t="s">
        <v>4309</v>
      </c>
      <c r="E1104" s="38" t="s">
        <v>4343</v>
      </c>
      <c r="F1104" s="35" t="s">
        <v>3757</v>
      </c>
      <c r="G1104" s="35" t="s">
        <v>3649</v>
      </c>
      <c r="H1104" s="38" t="s">
        <v>4342</v>
      </c>
      <c r="I1104" s="35" t="s">
        <v>3649</v>
      </c>
      <c r="J1104" s="39" t="str">
        <f t="shared" si="167"/>
        <v>IC.IT.061817</v>
      </c>
      <c r="K1104" s="38" t="s">
        <v>3298</v>
      </c>
      <c r="L1104" s="35" t="str">
        <f t="shared" ref="L1104:L1168" si="168">G1104</f>
        <v>Mouth</v>
      </c>
      <c r="M1104" s="39" t="str">
        <f t="shared" ref="M1104:M1168" si="169">CONCATENATE("PI.",J1104,".",K1104)</f>
        <v>PI.IC.IT.061817.01</v>
      </c>
      <c r="N1104" s="39"/>
      <c r="O1104" s="39" t="str">
        <f t="shared" ref="O1104:O1168" si="170">CONCATENATE("PH.",J1104,".",K1104)</f>
        <v>PH.IC.IT.061817.01</v>
      </c>
      <c r="Q1104" s="39" t="str">
        <f t="shared" ref="Q1104:Q1168" si="171">CONCATENATE("CL.",J1104,".",K1104)</f>
        <v>CL.IC.IT.061817.01</v>
      </c>
      <c r="R1104" s="39"/>
      <c r="S1104" s="39" t="str">
        <f t="shared" si="164"/>
        <v>DR.IC.IT.061817.01</v>
      </c>
      <c r="T1104" s="39"/>
      <c r="U1104" s="60" t="str">
        <f t="shared" si="165"/>
        <v>IM.IC.IT.061817.01</v>
      </c>
      <c r="V1104" s="57"/>
      <c r="W1104" s="60" t="str">
        <f t="shared" si="166"/>
        <v>GE.IC.IT.061817.01</v>
      </c>
      <c r="AH1104" s="35" t="s">
        <v>3207</v>
      </c>
      <c r="AI1104" s="35">
        <v>1500</v>
      </c>
    </row>
    <row r="1105" spans="1:37" s="35" customFormat="1" ht="15">
      <c r="A1105" s="35" t="s">
        <v>2189</v>
      </c>
      <c r="C1105" s="38" t="s">
        <v>4309</v>
      </c>
      <c r="E1105" s="38" t="s">
        <v>4343</v>
      </c>
      <c r="F1105" s="35" t="s">
        <v>3757</v>
      </c>
      <c r="G1105" s="35" t="s">
        <v>3650</v>
      </c>
      <c r="H1105" s="38" t="s">
        <v>4343</v>
      </c>
      <c r="I1105" s="35" t="s">
        <v>3651</v>
      </c>
      <c r="J1105" s="39" t="str">
        <f t="shared" si="167"/>
        <v>IC.IT.061818</v>
      </c>
      <c r="K1105" s="38" t="s">
        <v>3298</v>
      </c>
      <c r="L1105" s="35" t="str">
        <f t="shared" si="168"/>
        <v>Lip(s)</v>
      </c>
      <c r="M1105" s="39" t="str">
        <f t="shared" si="169"/>
        <v>PI.IC.IT.061818.01</v>
      </c>
      <c r="N1105" s="39"/>
      <c r="O1105" s="39" t="str">
        <f t="shared" si="170"/>
        <v>PH.IC.IT.061818.01</v>
      </c>
      <c r="Q1105" s="39" t="str">
        <f t="shared" si="171"/>
        <v>CL.IC.IT.061818.01</v>
      </c>
      <c r="R1105" s="39"/>
      <c r="S1105" s="39" t="str">
        <f t="shared" ref="S1105:S1169" si="172">CONCATENATE("DR.",J1105,".",K1105)</f>
        <v>DR.IC.IT.061818.01</v>
      </c>
      <c r="T1105" s="39"/>
      <c r="U1105" s="60" t="str">
        <f t="shared" ref="U1105:U1169" si="173">CONCATENATE("IM.",J1105, ".",K1105)</f>
        <v>IM.IC.IT.061818.01</v>
      </c>
      <c r="V1105" s="57"/>
      <c r="W1105" s="60" t="str">
        <f t="shared" ref="W1105:W1169" si="174">CONCATENATE("GE.",J1105, ".",K1105)</f>
        <v>GE.IC.IT.061818.01</v>
      </c>
      <c r="AH1105" s="35" t="s">
        <v>3207</v>
      </c>
      <c r="AI1105" s="35">
        <v>1500</v>
      </c>
    </row>
    <row r="1106" spans="1:37" s="35" customFormat="1" ht="15">
      <c r="A1106" s="35" t="s">
        <v>2189</v>
      </c>
      <c r="C1106" s="38" t="s">
        <v>4309</v>
      </c>
      <c r="E1106" s="38" t="s">
        <v>4343</v>
      </c>
      <c r="F1106" s="35" t="s">
        <v>3757</v>
      </c>
      <c r="G1106" s="35" t="s">
        <v>3652</v>
      </c>
      <c r="H1106" s="38" t="s">
        <v>4345</v>
      </c>
      <c r="I1106" s="35" t="s">
        <v>3653</v>
      </c>
      <c r="J1106" s="39" t="str">
        <f t="shared" si="167"/>
        <v>IC.IT.061819</v>
      </c>
      <c r="K1106" s="38" t="s">
        <v>3298</v>
      </c>
      <c r="L1106" s="35" t="str">
        <f t="shared" si="168"/>
        <v>Jaw, right</v>
      </c>
      <c r="M1106" s="39" t="str">
        <f t="shared" si="169"/>
        <v>PI.IC.IT.061819.01</v>
      </c>
      <c r="N1106" s="39"/>
      <c r="O1106" s="39" t="str">
        <f t="shared" si="170"/>
        <v>PH.IC.IT.061819.01</v>
      </c>
      <c r="Q1106" s="39" t="str">
        <f t="shared" si="171"/>
        <v>CL.IC.IT.061819.01</v>
      </c>
      <c r="R1106" s="39"/>
      <c r="S1106" s="39" t="str">
        <f t="shared" si="172"/>
        <v>DR.IC.IT.061819.01</v>
      </c>
      <c r="T1106" s="39"/>
      <c r="U1106" s="60" t="str">
        <f t="shared" si="173"/>
        <v>IM.IC.IT.061819.01</v>
      </c>
      <c r="V1106" s="57"/>
      <c r="W1106" s="60" t="str">
        <f t="shared" si="174"/>
        <v>GE.IC.IT.061819.01</v>
      </c>
      <c r="AH1106" s="35" t="s">
        <v>3207</v>
      </c>
      <c r="AI1106" s="35">
        <v>1500</v>
      </c>
    </row>
    <row r="1107" spans="1:37" s="35" customFormat="1" ht="15">
      <c r="A1107" s="35" t="s">
        <v>2189</v>
      </c>
      <c r="C1107" s="38" t="s">
        <v>4309</v>
      </c>
      <c r="E1107" s="38" t="s">
        <v>4343</v>
      </c>
      <c r="F1107" s="35" t="s">
        <v>3757</v>
      </c>
      <c r="G1107" s="35" t="s">
        <v>3654</v>
      </c>
      <c r="H1107" s="38" t="s">
        <v>4362</v>
      </c>
      <c r="I1107" s="35" t="s">
        <v>3655</v>
      </c>
      <c r="J1107" s="39" t="str">
        <f t="shared" si="167"/>
        <v>IC.IT.061820</v>
      </c>
      <c r="K1107" s="38" t="s">
        <v>3298</v>
      </c>
      <c r="L1107" s="35" t="str">
        <f t="shared" si="168"/>
        <v>Jaw, left</v>
      </c>
      <c r="M1107" s="39" t="str">
        <f t="shared" si="169"/>
        <v>PI.IC.IT.061820.01</v>
      </c>
      <c r="N1107" s="39"/>
      <c r="O1107" s="39" t="str">
        <f t="shared" si="170"/>
        <v>PH.IC.IT.061820.01</v>
      </c>
      <c r="Q1107" s="39" t="str">
        <f t="shared" si="171"/>
        <v>CL.IC.IT.061820.01</v>
      </c>
      <c r="R1107" s="39"/>
      <c r="S1107" s="39" t="str">
        <f t="shared" si="172"/>
        <v>DR.IC.IT.061820.01</v>
      </c>
      <c r="T1107" s="39"/>
      <c r="U1107" s="60" t="str">
        <f t="shared" si="173"/>
        <v>IM.IC.IT.061820.01</v>
      </c>
      <c r="V1107" s="57"/>
      <c r="W1107" s="60" t="str">
        <f t="shared" si="174"/>
        <v>GE.IC.IT.061820.01</v>
      </c>
      <c r="AH1107" s="35" t="s">
        <v>3207</v>
      </c>
      <c r="AI1107" s="35">
        <v>1500</v>
      </c>
    </row>
    <row r="1108" spans="1:37" s="35" customFormat="1" ht="15">
      <c r="A1108" s="35" t="s">
        <v>2189</v>
      </c>
      <c r="C1108" s="38" t="s">
        <v>4309</v>
      </c>
      <c r="E1108" s="38" t="s">
        <v>4343</v>
      </c>
      <c r="F1108" s="35" t="s">
        <v>3757</v>
      </c>
      <c r="G1108" s="35" t="s">
        <v>3656</v>
      </c>
      <c r="H1108" s="38" t="s">
        <v>4363</v>
      </c>
      <c r="I1108" s="35" t="s">
        <v>3657</v>
      </c>
      <c r="J1108" s="39" t="str">
        <f t="shared" si="167"/>
        <v>IC.IT.061821</v>
      </c>
      <c r="K1108" s="38" t="s">
        <v>3298</v>
      </c>
      <c r="L1108" s="35" t="str">
        <f t="shared" si="168"/>
        <v>Neck, right</v>
      </c>
      <c r="M1108" s="39" t="str">
        <f t="shared" si="169"/>
        <v>PI.IC.IT.061821.01</v>
      </c>
      <c r="N1108" s="39"/>
      <c r="O1108" s="39" t="str">
        <f t="shared" si="170"/>
        <v>PH.IC.IT.061821.01</v>
      </c>
      <c r="Q1108" s="39" t="str">
        <f t="shared" si="171"/>
        <v>CL.IC.IT.061821.01</v>
      </c>
      <c r="R1108" s="39"/>
      <c r="S1108" s="39" t="str">
        <f t="shared" si="172"/>
        <v>DR.IC.IT.061821.01</v>
      </c>
      <c r="T1108" s="39"/>
      <c r="U1108" s="60" t="str">
        <f t="shared" si="173"/>
        <v>IM.IC.IT.061821.01</v>
      </c>
      <c r="V1108" s="57"/>
      <c r="W1108" s="60" t="str">
        <f t="shared" si="174"/>
        <v>GE.IC.IT.061821.01</v>
      </c>
      <c r="AH1108" s="35" t="s">
        <v>3207</v>
      </c>
      <c r="AI1108" s="35">
        <v>1500</v>
      </c>
    </row>
    <row r="1109" spans="1:37" s="35" customFormat="1" ht="15">
      <c r="A1109" s="35" t="s">
        <v>2189</v>
      </c>
      <c r="C1109" s="38" t="s">
        <v>4309</v>
      </c>
      <c r="E1109" s="38" t="s">
        <v>4343</v>
      </c>
      <c r="F1109" s="35" t="s">
        <v>3757</v>
      </c>
      <c r="G1109" s="35" t="s">
        <v>3658</v>
      </c>
      <c r="H1109" s="38" t="s">
        <v>4364</v>
      </c>
      <c r="I1109" s="35" t="s">
        <v>3659</v>
      </c>
      <c r="J1109" s="39" t="str">
        <f t="shared" si="167"/>
        <v>IC.IT.061822</v>
      </c>
      <c r="K1109" s="38" t="s">
        <v>3298</v>
      </c>
      <c r="L1109" s="35" t="str">
        <f t="shared" si="168"/>
        <v>Neck, left</v>
      </c>
      <c r="M1109" s="39" t="str">
        <f t="shared" si="169"/>
        <v>PI.IC.IT.061822.01</v>
      </c>
      <c r="N1109" s="39"/>
      <c r="O1109" s="39" t="str">
        <f t="shared" si="170"/>
        <v>PH.IC.IT.061822.01</v>
      </c>
      <c r="Q1109" s="39" t="str">
        <f t="shared" si="171"/>
        <v>CL.IC.IT.061822.01</v>
      </c>
      <c r="R1109" s="39"/>
      <c r="S1109" s="39" t="str">
        <f t="shared" si="172"/>
        <v>DR.IC.IT.061822.01</v>
      </c>
      <c r="T1109" s="39"/>
      <c r="U1109" s="60" t="str">
        <f t="shared" si="173"/>
        <v>IM.IC.IT.061822.01</v>
      </c>
      <c r="V1109" s="57"/>
      <c r="W1109" s="60" t="str">
        <f t="shared" si="174"/>
        <v>GE.IC.IT.061822.01</v>
      </c>
      <c r="AH1109" s="35" t="s">
        <v>3207</v>
      </c>
      <c r="AI1109" s="35">
        <v>1500</v>
      </c>
    </row>
    <row r="1110" spans="1:37" s="35" customFormat="1" ht="15">
      <c r="A1110" s="35" t="s">
        <v>2189</v>
      </c>
      <c r="C1110" s="38" t="s">
        <v>4309</v>
      </c>
      <c r="E1110" s="38" t="s">
        <v>4343</v>
      </c>
      <c r="F1110" s="35" t="s">
        <v>3757</v>
      </c>
      <c r="G1110" s="35" t="s">
        <v>2022</v>
      </c>
      <c r="H1110" s="38" t="s">
        <v>4365</v>
      </c>
      <c r="I1110" s="35" t="s">
        <v>2022</v>
      </c>
      <c r="J1110" s="39" t="str">
        <f t="shared" si="167"/>
        <v>IC.IT.061823</v>
      </c>
      <c r="K1110" s="38" t="s">
        <v>3298</v>
      </c>
      <c r="L1110" s="35" t="str">
        <f t="shared" si="168"/>
        <v>Neck</v>
      </c>
      <c r="M1110" s="39" t="str">
        <f t="shared" si="169"/>
        <v>PI.IC.IT.061823.01</v>
      </c>
      <c r="N1110" s="39"/>
      <c r="O1110" s="39" t="str">
        <f t="shared" si="170"/>
        <v>PH.IC.IT.061823.01</v>
      </c>
      <c r="Q1110" s="39" t="str">
        <f t="shared" si="171"/>
        <v>CL.IC.IT.061823.01</v>
      </c>
      <c r="R1110" s="39"/>
      <c r="S1110" s="39" t="str">
        <f t="shared" si="172"/>
        <v>DR.IC.IT.061823.01</v>
      </c>
      <c r="T1110" s="39"/>
      <c r="U1110" s="60" t="str">
        <f t="shared" si="173"/>
        <v>IM.IC.IT.061823.01</v>
      </c>
      <c r="V1110" s="57"/>
      <c r="W1110" s="60" t="str">
        <f t="shared" si="174"/>
        <v>GE.IC.IT.061823.01</v>
      </c>
      <c r="AH1110" s="35" t="s">
        <v>3207</v>
      </c>
      <c r="AI1110" s="35">
        <v>1500</v>
      </c>
    </row>
    <row r="1111" spans="1:37" s="35" customFormat="1" ht="15">
      <c r="A1111" s="35" t="s">
        <v>2189</v>
      </c>
      <c r="C1111" s="38" t="s">
        <v>4309</v>
      </c>
      <c r="E1111" s="38" t="s">
        <v>4343</v>
      </c>
      <c r="F1111" s="35" t="s">
        <v>3757</v>
      </c>
      <c r="G1111" s="35" t="s">
        <v>3660</v>
      </c>
      <c r="H1111" s="38" t="s">
        <v>4366</v>
      </c>
      <c r="I1111" s="35" t="s">
        <v>504</v>
      </c>
      <c r="J1111" s="39" t="str">
        <f t="shared" si="167"/>
        <v>IC.IT.061824</v>
      </c>
      <c r="K1111" s="38" t="s">
        <v>3298</v>
      </c>
      <c r="L1111" s="35" t="str">
        <f t="shared" si="168"/>
        <v>Tracheostomy site</v>
      </c>
      <c r="M1111" s="39" t="str">
        <f t="shared" si="169"/>
        <v>PI.IC.IT.061824.01</v>
      </c>
      <c r="N1111" s="39"/>
      <c r="O1111" s="39" t="str">
        <f t="shared" si="170"/>
        <v>PH.IC.IT.061824.01</v>
      </c>
      <c r="Q1111" s="39" t="str">
        <f t="shared" si="171"/>
        <v>CL.IC.IT.061824.01</v>
      </c>
      <c r="R1111" s="39"/>
      <c r="S1111" s="39" t="str">
        <f t="shared" si="172"/>
        <v>DR.IC.IT.061824.01</v>
      </c>
      <c r="T1111" s="39"/>
      <c r="U1111" s="60" t="str">
        <f t="shared" si="173"/>
        <v>IM.IC.IT.061824.01</v>
      </c>
      <c r="V1111" s="57"/>
      <c r="W1111" s="60" t="str">
        <f t="shared" si="174"/>
        <v>GE.IC.IT.061824.01</v>
      </c>
      <c r="AH1111" s="35" t="s">
        <v>3207</v>
      </c>
      <c r="AI1111" s="35">
        <v>1500</v>
      </c>
    </row>
    <row r="1112" spans="1:37" s="35" customFormat="1" ht="15">
      <c r="A1112" s="35" t="s">
        <v>2189</v>
      </c>
      <c r="C1112" s="38" t="s">
        <v>4309</v>
      </c>
      <c r="E1112" s="38" t="s">
        <v>4343</v>
      </c>
      <c r="F1112" s="35" t="s">
        <v>3757</v>
      </c>
      <c r="G1112" s="35" t="s">
        <v>3661</v>
      </c>
      <c r="H1112" s="38" t="s">
        <v>4367</v>
      </c>
      <c r="I1112" s="35" t="s">
        <v>3661</v>
      </c>
      <c r="J1112" s="39" t="str">
        <f t="shared" si="167"/>
        <v>IC.IT.061825</v>
      </c>
      <c r="K1112" s="38" t="s">
        <v>3298</v>
      </c>
      <c r="L1112" s="35" t="str">
        <f t="shared" si="168"/>
        <v>Chin</v>
      </c>
      <c r="M1112" s="39" t="str">
        <f t="shared" si="169"/>
        <v>PI.IC.IT.061825.01</v>
      </c>
      <c r="N1112" s="39"/>
      <c r="O1112" s="39" t="str">
        <f t="shared" si="170"/>
        <v>PH.IC.IT.061825.01</v>
      </c>
      <c r="Q1112" s="39" t="str">
        <f t="shared" si="171"/>
        <v>CL.IC.IT.061825.01</v>
      </c>
      <c r="R1112" s="39"/>
      <c r="S1112" s="39" t="str">
        <f t="shared" si="172"/>
        <v>DR.IC.IT.061825.01</v>
      </c>
      <c r="T1112" s="39"/>
      <c r="U1112" s="60" t="str">
        <f t="shared" si="173"/>
        <v>IM.IC.IT.061825.01</v>
      </c>
      <c r="V1112" s="57"/>
      <c r="W1112" s="60" t="str">
        <f t="shared" si="174"/>
        <v>GE.IC.IT.061825.01</v>
      </c>
      <c r="AH1112" s="35" t="s">
        <v>3207</v>
      </c>
      <c r="AI1112" s="35">
        <v>1500</v>
      </c>
    </row>
    <row r="1113" spans="1:37" s="35" customFormat="1" ht="15">
      <c r="A1113" s="35" t="s">
        <v>2189</v>
      </c>
      <c r="C1113" s="38" t="s">
        <v>2222</v>
      </c>
      <c r="E1113" s="38" t="s">
        <v>4343</v>
      </c>
      <c r="F1113" s="35" t="s">
        <v>3757</v>
      </c>
      <c r="G1113" s="35" t="s">
        <v>5019</v>
      </c>
      <c r="H1113" s="38" t="s">
        <v>1669</v>
      </c>
      <c r="I1113" s="35" t="s">
        <v>5019</v>
      </c>
      <c r="J1113" s="39" t="str">
        <f t="shared" si="167"/>
        <v>IC.IT.061826</v>
      </c>
      <c r="K1113" s="38" t="s">
        <v>3289</v>
      </c>
      <c r="L1113" s="35" t="str">
        <f t="shared" si="168"/>
        <v>Throat</v>
      </c>
      <c r="M1113" s="39" t="str">
        <f t="shared" si="169"/>
        <v>PI.IC.IT.061826.01</v>
      </c>
      <c r="N1113" s="39"/>
      <c r="O1113" s="39" t="str">
        <f t="shared" si="170"/>
        <v>PH.IC.IT.061826.01</v>
      </c>
      <c r="Q1113" s="39" t="str">
        <f t="shared" si="171"/>
        <v>CL.IC.IT.061826.01</v>
      </c>
      <c r="R1113" s="39"/>
      <c r="S1113" s="39" t="str">
        <f t="shared" si="172"/>
        <v>DR.IC.IT.061826.01</v>
      </c>
      <c r="T1113" s="39"/>
      <c r="U1113" s="60" t="str">
        <f t="shared" si="173"/>
        <v>IM.IC.IT.061826.01</v>
      </c>
      <c r="V1113" s="59"/>
      <c r="W1113" s="60" t="str">
        <f t="shared" si="174"/>
        <v>GE.IC.IT.061826.01</v>
      </c>
      <c r="AJ1113" s="35" t="s">
        <v>3207</v>
      </c>
      <c r="AK1113" s="35">
        <v>1346</v>
      </c>
    </row>
    <row r="1114" spans="1:37" s="35" customFormat="1" ht="15">
      <c r="A1114" s="35" t="s">
        <v>2189</v>
      </c>
      <c r="C1114" s="38" t="s">
        <v>4309</v>
      </c>
      <c r="D1114" s="35" t="s">
        <v>4412</v>
      </c>
      <c r="E1114" s="38" t="s">
        <v>4345</v>
      </c>
      <c r="F1114" s="35" t="s">
        <v>3758</v>
      </c>
      <c r="G1114" s="35" t="s">
        <v>3663</v>
      </c>
      <c r="H1114" s="38" t="s">
        <v>3298</v>
      </c>
      <c r="I1114" s="35" t="s">
        <v>3664</v>
      </c>
      <c r="J1114" s="39" t="str">
        <f t="shared" si="167"/>
        <v>IC.IT.061901</v>
      </c>
      <c r="K1114" s="38" t="s">
        <v>3298</v>
      </c>
      <c r="L1114" s="35" t="str">
        <f t="shared" si="168"/>
        <v>Hip, right</v>
      </c>
      <c r="M1114" s="39" t="str">
        <f t="shared" si="169"/>
        <v>PI.IC.IT.061901.01</v>
      </c>
      <c r="N1114" s="39"/>
      <c r="O1114" s="39" t="str">
        <f t="shared" si="170"/>
        <v>PH.IC.IT.061901.01</v>
      </c>
      <c r="Q1114" s="39" t="str">
        <f t="shared" si="171"/>
        <v>CL.IC.IT.061901.01</v>
      </c>
      <c r="R1114" s="39"/>
      <c r="S1114" s="39" t="str">
        <f t="shared" si="172"/>
        <v>DR.IC.IT.061901.01</v>
      </c>
      <c r="T1114" s="39"/>
      <c r="U1114" s="60" t="str">
        <f t="shared" si="173"/>
        <v>IM.IC.IT.061901.01</v>
      </c>
      <c r="V1114" s="57"/>
      <c r="W1114" s="60" t="str">
        <f t="shared" si="174"/>
        <v>GE.IC.IT.061901.01</v>
      </c>
      <c r="AH1114" s="35" t="s">
        <v>3207</v>
      </c>
      <c r="AI1114" s="35">
        <v>1500</v>
      </c>
    </row>
    <row r="1115" spans="1:37" s="35" customFormat="1" ht="15">
      <c r="A1115" s="35" t="s">
        <v>2189</v>
      </c>
      <c r="C1115" s="38" t="s">
        <v>4309</v>
      </c>
      <c r="D1115" s="35" t="s">
        <v>4380</v>
      </c>
      <c r="E1115" s="38" t="s">
        <v>4345</v>
      </c>
      <c r="F1115" s="35" t="s">
        <v>3758</v>
      </c>
      <c r="G1115" s="35" t="s">
        <v>3665</v>
      </c>
      <c r="H1115" s="38" t="s">
        <v>4306</v>
      </c>
      <c r="I1115" s="35" t="s">
        <v>3666</v>
      </c>
      <c r="J1115" s="39" t="str">
        <f t="shared" si="167"/>
        <v>IC.IT.061902</v>
      </c>
      <c r="K1115" s="38" t="s">
        <v>3298</v>
      </c>
      <c r="L1115" s="35" t="str">
        <f t="shared" si="168"/>
        <v>Hip, left</v>
      </c>
      <c r="M1115" s="39" t="str">
        <f t="shared" si="169"/>
        <v>PI.IC.IT.061902.01</v>
      </c>
      <c r="N1115" s="39"/>
      <c r="O1115" s="39" t="str">
        <f t="shared" si="170"/>
        <v>PH.IC.IT.061902.01</v>
      </c>
      <c r="Q1115" s="39" t="str">
        <f t="shared" si="171"/>
        <v>CL.IC.IT.061902.01</v>
      </c>
      <c r="R1115" s="39"/>
      <c r="S1115" s="39" t="str">
        <f t="shared" si="172"/>
        <v>DR.IC.IT.061902.01</v>
      </c>
      <c r="T1115" s="39"/>
      <c r="U1115" s="60" t="str">
        <f t="shared" si="173"/>
        <v>IM.IC.IT.061902.01</v>
      </c>
      <c r="V1115" s="57"/>
      <c r="W1115" s="60" t="str">
        <f t="shared" si="174"/>
        <v>GE.IC.IT.061902.01</v>
      </c>
      <c r="AH1115" s="35" t="s">
        <v>3207</v>
      </c>
      <c r="AI1115" s="35">
        <v>1500</v>
      </c>
    </row>
    <row r="1116" spans="1:37" s="35" customFormat="1" ht="15">
      <c r="A1116" s="35" t="s">
        <v>2189</v>
      </c>
      <c r="C1116" s="38" t="s">
        <v>4309</v>
      </c>
      <c r="E1116" s="38" t="s">
        <v>4345</v>
      </c>
      <c r="F1116" s="35" t="s">
        <v>3758</v>
      </c>
      <c r="G1116" s="35" t="s">
        <v>3667</v>
      </c>
      <c r="H1116" s="38" t="s">
        <v>4329</v>
      </c>
      <c r="I1116" s="35" t="s">
        <v>3668</v>
      </c>
      <c r="J1116" s="39" t="str">
        <f t="shared" si="167"/>
        <v>IC.IT.061903</v>
      </c>
      <c r="K1116" s="38" t="s">
        <v>3298</v>
      </c>
      <c r="L1116" s="35" t="str">
        <f t="shared" si="168"/>
        <v>Groin, right</v>
      </c>
      <c r="M1116" s="39" t="str">
        <f t="shared" si="169"/>
        <v>PI.IC.IT.061903.01</v>
      </c>
      <c r="N1116" s="39"/>
      <c r="O1116" s="39" t="str">
        <f t="shared" si="170"/>
        <v>PH.IC.IT.061903.01</v>
      </c>
      <c r="Q1116" s="39" t="str">
        <f t="shared" si="171"/>
        <v>CL.IC.IT.061903.01</v>
      </c>
      <c r="R1116" s="39"/>
      <c r="S1116" s="39" t="str">
        <f t="shared" si="172"/>
        <v>DR.IC.IT.061903.01</v>
      </c>
      <c r="T1116" s="39"/>
      <c r="U1116" s="60" t="str">
        <f t="shared" si="173"/>
        <v>IM.IC.IT.061903.01</v>
      </c>
      <c r="V1116" s="57"/>
      <c r="W1116" s="60" t="str">
        <f t="shared" si="174"/>
        <v>GE.IC.IT.061903.01</v>
      </c>
      <c r="AH1116" s="35" t="s">
        <v>3207</v>
      </c>
      <c r="AI1116" s="35">
        <v>1500</v>
      </c>
    </row>
    <row r="1117" spans="1:37" s="35" customFormat="1" ht="15">
      <c r="A1117" s="35" t="s">
        <v>2189</v>
      </c>
      <c r="C1117" s="38" t="s">
        <v>4309</v>
      </c>
      <c r="E1117" s="38" t="s">
        <v>4345</v>
      </c>
      <c r="F1117" s="35" t="s">
        <v>3758</v>
      </c>
      <c r="G1117" s="35" t="s">
        <v>3669</v>
      </c>
      <c r="H1117" s="38" t="s">
        <v>4308</v>
      </c>
      <c r="I1117" s="35" t="s">
        <v>3670</v>
      </c>
      <c r="J1117" s="39" t="str">
        <f t="shared" si="167"/>
        <v>IC.IT.061904</v>
      </c>
      <c r="K1117" s="38" t="s">
        <v>3298</v>
      </c>
      <c r="L1117" s="35" t="str">
        <f t="shared" si="168"/>
        <v>Groin, left</v>
      </c>
      <c r="M1117" s="39" t="str">
        <f t="shared" si="169"/>
        <v>PI.IC.IT.061904.01</v>
      </c>
      <c r="N1117" s="39"/>
      <c r="O1117" s="39" t="str">
        <f t="shared" si="170"/>
        <v>PH.IC.IT.061904.01</v>
      </c>
      <c r="Q1117" s="39" t="str">
        <f t="shared" si="171"/>
        <v>CL.IC.IT.061904.01</v>
      </c>
      <c r="R1117" s="39"/>
      <c r="S1117" s="39" t="str">
        <f t="shared" si="172"/>
        <v>DR.IC.IT.061904.01</v>
      </c>
      <c r="T1117" s="39"/>
      <c r="U1117" s="60" t="str">
        <f t="shared" si="173"/>
        <v>IM.IC.IT.061904.01</v>
      </c>
      <c r="V1117" s="57"/>
      <c r="W1117" s="60" t="str">
        <f t="shared" si="174"/>
        <v>GE.IC.IT.061904.01</v>
      </c>
      <c r="AH1117" s="35" t="s">
        <v>3207</v>
      </c>
      <c r="AI1117" s="35">
        <v>1500</v>
      </c>
    </row>
    <row r="1118" spans="1:37" s="35" customFormat="1" ht="15">
      <c r="A1118" s="35" t="s">
        <v>2189</v>
      </c>
      <c r="C1118" s="38" t="s">
        <v>4309</v>
      </c>
      <c r="E1118" s="38" t="s">
        <v>4345</v>
      </c>
      <c r="F1118" s="35" t="s">
        <v>3758</v>
      </c>
      <c r="G1118" s="35" t="s">
        <v>3671</v>
      </c>
      <c r="H1118" s="38" t="s">
        <v>4265</v>
      </c>
      <c r="I1118" s="35" t="s">
        <v>3671</v>
      </c>
      <c r="J1118" s="39" t="str">
        <f t="shared" si="167"/>
        <v>IC.IT.061905</v>
      </c>
      <c r="K1118" s="38" t="s">
        <v>3298</v>
      </c>
      <c r="L1118" s="35" t="str">
        <f t="shared" si="168"/>
        <v>Penis</v>
      </c>
      <c r="M1118" s="39" t="str">
        <f t="shared" si="169"/>
        <v>PI.IC.IT.061905.01</v>
      </c>
      <c r="N1118" s="39"/>
      <c r="O1118" s="39" t="str">
        <f t="shared" si="170"/>
        <v>PH.IC.IT.061905.01</v>
      </c>
      <c r="Q1118" s="39" t="str">
        <f t="shared" si="171"/>
        <v>CL.IC.IT.061905.01</v>
      </c>
      <c r="R1118" s="39"/>
      <c r="S1118" s="39" t="str">
        <f t="shared" si="172"/>
        <v>DR.IC.IT.061905.01</v>
      </c>
      <c r="T1118" s="39"/>
      <c r="U1118" s="60" t="str">
        <f t="shared" si="173"/>
        <v>IM.IC.IT.061905.01</v>
      </c>
      <c r="V1118" s="57"/>
      <c r="W1118" s="60" t="str">
        <f t="shared" si="174"/>
        <v>GE.IC.IT.061905.01</v>
      </c>
      <c r="AH1118" s="35" t="s">
        <v>3207</v>
      </c>
      <c r="AI1118" s="35">
        <v>1500</v>
      </c>
    </row>
    <row r="1119" spans="1:37" s="35" customFormat="1" ht="15">
      <c r="A1119" s="35" t="s">
        <v>2189</v>
      </c>
      <c r="C1119" s="38" t="s">
        <v>4309</v>
      </c>
      <c r="E1119" s="38" t="s">
        <v>4345</v>
      </c>
      <c r="F1119" s="35" t="s">
        <v>3758</v>
      </c>
      <c r="G1119" s="35" t="s">
        <v>3672</v>
      </c>
      <c r="H1119" s="38" t="s">
        <v>4309</v>
      </c>
      <c r="I1119" s="35" t="s">
        <v>3672</v>
      </c>
      <c r="J1119" s="39" t="str">
        <f t="shared" si="167"/>
        <v>IC.IT.061906</v>
      </c>
      <c r="K1119" s="38" t="s">
        <v>3298</v>
      </c>
      <c r="L1119" s="35" t="str">
        <f t="shared" si="168"/>
        <v>Labia</v>
      </c>
      <c r="M1119" s="39" t="str">
        <f t="shared" si="169"/>
        <v>PI.IC.IT.061906.01</v>
      </c>
      <c r="N1119" s="39"/>
      <c r="O1119" s="39" t="str">
        <f t="shared" si="170"/>
        <v>PH.IC.IT.061906.01</v>
      </c>
      <c r="Q1119" s="39" t="str">
        <f t="shared" si="171"/>
        <v>CL.IC.IT.061906.01</v>
      </c>
      <c r="R1119" s="39"/>
      <c r="S1119" s="39" t="str">
        <f t="shared" si="172"/>
        <v>DR.IC.IT.061906.01</v>
      </c>
      <c r="T1119" s="39"/>
      <c r="U1119" s="60" t="str">
        <f t="shared" si="173"/>
        <v>IM.IC.IT.061906.01</v>
      </c>
      <c r="V1119" s="57"/>
      <c r="W1119" s="60" t="str">
        <f t="shared" si="174"/>
        <v>GE.IC.IT.061906.01</v>
      </c>
      <c r="AH1119" s="35" t="s">
        <v>3207</v>
      </c>
      <c r="AI1119" s="35">
        <v>1500</v>
      </c>
    </row>
    <row r="1120" spans="1:37" s="35" customFormat="1" ht="15">
      <c r="A1120" s="35" t="s">
        <v>2189</v>
      </c>
      <c r="C1120" s="38" t="s">
        <v>4309</v>
      </c>
      <c r="E1120" s="38" t="s">
        <v>4345</v>
      </c>
      <c r="F1120" s="35" t="s">
        <v>3758</v>
      </c>
      <c r="G1120" s="35" t="s">
        <v>3673</v>
      </c>
      <c r="H1120" s="38" t="s">
        <v>4311</v>
      </c>
      <c r="I1120" s="35" t="s">
        <v>3673</v>
      </c>
      <c r="J1120" s="39" t="str">
        <f t="shared" si="167"/>
        <v>IC.IT.061907</v>
      </c>
      <c r="K1120" s="38" t="s">
        <v>3298</v>
      </c>
      <c r="L1120" s="35" t="str">
        <f t="shared" si="168"/>
        <v>Perineum</v>
      </c>
      <c r="M1120" s="39" t="str">
        <f t="shared" si="169"/>
        <v>PI.IC.IT.061907.01</v>
      </c>
      <c r="N1120" s="39"/>
      <c r="O1120" s="39" t="str">
        <f t="shared" si="170"/>
        <v>PH.IC.IT.061907.01</v>
      </c>
      <c r="Q1120" s="39" t="str">
        <f t="shared" si="171"/>
        <v>CL.IC.IT.061907.01</v>
      </c>
      <c r="R1120" s="39"/>
      <c r="S1120" s="39" t="str">
        <f t="shared" si="172"/>
        <v>DR.IC.IT.061907.01</v>
      </c>
      <c r="T1120" s="39"/>
      <c r="U1120" s="60" t="str">
        <f t="shared" si="173"/>
        <v>IM.IC.IT.061907.01</v>
      </c>
      <c r="V1120" s="57"/>
      <c r="W1120" s="60" t="str">
        <f t="shared" si="174"/>
        <v>GE.IC.IT.061907.01</v>
      </c>
      <c r="AH1120" s="35" t="s">
        <v>3207</v>
      </c>
      <c r="AI1120" s="35">
        <v>1500</v>
      </c>
    </row>
    <row r="1121" spans="1:35" s="35" customFormat="1" ht="15">
      <c r="A1121" s="35" t="s">
        <v>2189</v>
      </c>
      <c r="C1121" s="38" t="s">
        <v>4309</v>
      </c>
      <c r="E1121" s="38" t="s">
        <v>4345</v>
      </c>
      <c r="F1121" s="35" t="s">
        <v>3758</v>
      </c>
      <c r="G1121" s="35" t="s">
        <v>3674</v>
      </c>
      <c r="H1121" s="38" t="s">
        <v>4312</v>
      </c>
      <c r="I1121" s="35" t="s">
        <v>3675</v>
      </c>
      <c r="J1121" s="39" t="str">
        <f t="shared" si="167"/>
        <v>IC.IT.061908</v>
      </c>
      <c r="K1121" s="38" t="s">
        <v>3298</v>
      </c>
      <c r="L1121" s="35" t="str">
        <f t="shared" si="168"/>
        <v>Buttock, right</v>
      </c>
      <c r="M1121" s="39" t="str">
        <f t="shared" si="169"/>
        <v>PI.IC.IT.061908.01</v>
      </c>
      <c r="N1121" s="39"/>
      <c r="O1121" s="39" t="str">
        <f t="shared" si="170"/>
        <v>PH.IC.IT.061908.01</v>
      </c>
      <c r="Q1121" s="39" t="str">
        <f t="shared" si="171"/>
        <v>CL.IC.IT.061908.01</v>
      </c>
      <c r="R1121" s="39"/>
      <c r="S1121" s="39" t="str">
        <f t="shared" si="172"/>
        <v>DR.IC.IT.061908.01</v>
      </c>
      <c r="T1121" s="39"/>
      <c r="U1121" s="60" t="str">
        <f t="shared" si="173"/>
        <v>IM.IC.IT.061908.01</v>
      </c>
      <c r="V1121" s="57"/>
      <c r="W1121" s="60" t="str">
        <f t="shared" si="174"/>
        <v>GE.IC.IT.061908.01</v>
      </c>
      <c r="AH1121" s="35" t="s">
        <v>3207</v>
      </c>
      <c r="AI1121" s="35">
        <v>1500</v>
      </c>
    </row>
    <row r="1122" spans="1:35" s="35" customFormat="1" ht="15">
      <c r="A1122" s="35" t="s">
        <v>2189</v>
      </c>
      <c r="C1122" s="38" t="s">
        <v>4309</v>
      </c>
      <c r="E1122" s="38" t="s">
        <v>4345</v>
      </c>
      <c r="F1122" s="35" t="s">
        <v>3758</v>
      </c>
      <c r="G1122" s="35" t="s">
        <v>3676</v>
      </c>
      <c r="H1122" s="38" t="s">
        <v>4313</v>
      </c>
      <c r="I1122" s="35" t="s">
        <v>3677</v>
      </c>
      <c r="J1122" s="39" t="str">
        <f t="shared" si="167"/>
        <v>IC.IT.061909</v>
      </c>
      <c r="K1122" s="38" t="s">
        <v>3298</v>
      </c>
      <c r="L1122" s="35" t="str">
        <f t="shared" si="168"/>
        <v>Buttocks, left</v>
      </c>
      <c r="M1122" s="39" t="str">
        <f t="shared" si="169"/>
        <v>PI.IC.IT.061909.01</v>
      </c>
      <c r="N1122" s="39"/>
      <c r="O1122" s="39" t="str">
        <f t="shared" si="170"/>
        <v>PH.IC.IT.061909.01</v>
      </c>
      <c r="Q1122" s="39" t="str">
        <f t="shared" si="171"/>
        <v>CL.IC.IT.061909.01</v>
      </c>
      <c r="R1122" s="39"/>
      <c r="S1122" s="39" t="str">
        <f t="shared" si="172"/>
        <v>DR.IC.IT.061909.01</v>
      </c>
      <c r="T1122" s="39"/>
      <c r="U1122" s="60" t="str">
        <f t="shared" si="173"/>
        <v>IM.IC.IT.061909.01</v>
      </c>
      <c r="V1122" s="57"/>
      <c r="W1122" s="60" t="str">
        <f t="shared" si="174"/>
        <v>GE.IC.IT.061909.01</v>
      </c>
      <c r="AH1122" s="35" t="s">
        <v>3207</v>
      </c>
      <c r="AI1122" s="35">
        <v>1500</v>
      </c>
    </row>
    <row r="1123" spans="1:35" s="35" customFormat="1" ht="15">
      <c r="A1123" s="35" t="s">
        <v>2189</v>
      </c>
      <c r="C1123" s="38" t="s">
        <v>4309</v>
      </c>
      <c r="E1123" s="38" t="s">
        <v>4345</v>
      </c>
      <c r="F1123" s="35" t="s">
        <v>3758</v>
      </c>
      <c r="G1123" s="35" t="s">
        <v>3678</v>
      </c>
      <c r="H1123" s="38" t="s">
        <v>3331</v>
      </c>
      <c r="I1123" s="35" t="s">
        <v>3678</v>
      </c>
      <c r="J1123" s="39" t="str">
        <f t="shared" si="167"/>
        <v>IC.IT.061910</v>
      </c>
      <c r="K1123" s="38" t="s">
        <v>3298</v>
      </c>
      <c r="L1123" s="35" t="str">
        <f t="shared" si="168"/>
        <v>Rectum</v>
      </c>
      <c r="M1123" s="39" t="str">
        <f t="shared" si="169"/>
        <v>PI.IC.IT.061910.01</v>
      </c>
      <c r="N1123" s="39"/>
      <c r="O1123" s="39" t="str">
        <f t="shared" si="170"/>
        <v>PH.IC.IT.061910.01</v>
      </c>
      <c r="Q1123" s="39" t="str">
        <f t="shared" si="171"/>
        <v>CL.IC.IT.061910.01</v>
      </c>
      <c r="R1123" s="39"/>
      <c r="S1123" s="39" t="str">
        <f t="shared" si="172"/>
        <v>DR.IC.IT.061910.01</v>
      </c>
      <c r="T1123" s="39"/>
      <c r="U1123" s="60" t="str">
        <f t="shared" si="173"/>
        <v>IM.IC.IT.061910.01</v>
      </c>
      <c r="V1123" s="57"/>
      <c r="W1123" s="60" t="str">
        <f t="shared" si="174"/>
        <v>GE.IC.IT.061910.01</v>
      </c>
      <c r="AH1123" s="35" t="s">
        <v>3207</v>
      </c>
      <c r="AI1123" s="35">
        <v>1500</v>
      </c>
    </row>
    <row r="1124" spans="1:35" s="35" customFormat="1" ht="15">
      <c r="A1124" s="35" t="s">
        <v>2189</v>
      </c>
      <c r="C1124" s="38" t="s">
        <v>4309</v>
      </c>
      <c r="E1124" s="38" t="s">
        <v>4345</v>
      </c>
      <c r="F1124" s="35" t="s">
        <v>3758</v>
      </c>
      <c r="G1124" s="35" t="s">
        <v>3679</v>
      </c>
      <c r="H1124" s="38" t="s">
        <v>4334</v>
      </c>
      <c r="I1124" s="35" t="s">
        <v>3679</v>
      </c>
      <c r="J1124" s="39" t="str">
        <f t="shared" si="167"/>
        <v>IC.IT.061912</v>
      </c>
      <c r="K1124" s="38" t="s">
        <v>3298</v>
      </c>
      <c r="L1124" s="35" t="str">
        <f t="shared" si="168"/>
        <v>Sacrum</v>
      </c>
      <c r="M1124" s="39" t="str">
        <f t="shared" si="169"/>
        <v>PI.IC.IT.061912.01</v>
      </c>
      <c r="N1124" s="39"/>
      <c r="O1124" s="39" t="str">
        <f t="shared" si="170"/>
        <v>PH.IC.IT.061912.01</v>
      </c>
      <c r="Q1124" s="39" t="str">
        <f t="shared" si="171"/>
        <v>CL.IC.IT.061912.01</v>
      </c>
      <c r="R1124" s="39"/>
      <c r="S1124" s="39" t="str">
        <f t="shared" si="172"/>
        <v>DR.IC.IT.061912.01</v>
      </c>
      <c r="T1124" s="39"/>
      <c r="U1124" s="60" t="str">
        <f t="shared" si="173"/>
        <v>IM.IC.IT.061912.01</v>
      </c>
      <c r="V1124" s="57"/>
      <c r="W1124" s="60" t="str">
        <f t="shared" si="174"/>
        <v>GE.IC.IT.061912.01</v>
      </c>
      <c r="AH1124" s="35" t="s">
        <v>3207</v>
      </c>
      <c r="AI1124" s="35">
        <v>1500</v>
      </c>
    </row>
    <row r="1125" spans="1:35" s="35" customFormat="1" ht="15">
      <c r="A1125" s="35" t="s">
        <v>2189</v>
      </c>
      <c r="C1125" s="38" t="s">
        <v>4309</v>
      </c>
      <c r="E1125" s="38" t="s">
        <v>4345</v>
      </c>
      <c r="F1125" s="35" t="s">
        <v>3758</v>
      </c>
      <c r="G1125" s="35" t="s">
        <v>3680</v>
      </c>
      <c r="H1125" s="38" t="s">
        <v>4335</v>
      </c>
      <c r="I1125" s="35" t="s">
        <v>3680</v>
      </c>
      <c r="J1125" s="39" t="str">
        <f t="shared" si="167"/>
        <v>IC.IT.061913</v>
      </c>
      <c r="K1125" s="38" t="s">
        <v>3298</v>
      </c>
      <c r="L1125" s="35" t="str">
        <f t="shared" si="168"/>
        <v>Coccyx</v>
      </c>
      <c r="M1125" s="39" t="str">
        <f t="shared" si="169"/>
        <v>PI.IC.IT.061913.01</v>
      </c>
      <c r="N1125" s="39"/>
      <c r="O1125" s="39" t="str">
        <f t="shared" si="170"/>
        <v>PH.IC.IT.061913.01</v>
      </c>
      <c r="Q1125" s="39" t="str">
        <f t="shared" si="171"/>
        <v>CL.IC.IT.061913.01</v>
      </c>
      <c r="R1125" s="39"/>
      <c r="S1125" s="39" t="str">
        <f t="shared" si="172"/>
        <v>DR.IC.IT.061913.01</v>
      </c>
      <c r="T1125" s="39"/>
      <c r="U1125" s="60" t="str">
        <f t="shared" si="173"/>
        <v>IM.IC.IT.061913.01</v>
      </c>
      <c r="V1125" s="57"/>
      <c r="W1125" s="60" t="str">
        <f t="shared" si="174"/>
        <v>GE.IC.IT.061913.01</v>
      </c>
      <c r="AH1125" s="35" t="s">
        <v>3207</v>
      </c>
      <c r="AI1125" s="35">
        <v>1500</v>
      </c>
    </row>
    <row r="1126" spans="1:35" s="35" customFormat="1" ht="15">
      <c r="A1126" s="35" t="s">
        <v>2189</v>
      </c>
      <c r="C1126" s="38" t="s">
        <v>4309</v>
      </c>
      <c r="E1126" s="38" t="s">
        <v>4345</v>
      </c>
      <c r="F1126" s="35" t="s">
        <v>3758</v>
      </c>
      <c r="G1126" s="35" t="s">
        <v>3681</v>
      </c>
      <c r="H1126" s="38" t="s">
        <v>4336</v>
      </c>
      <c r="I1126" s="35" t="s">
        <v>3681</v>
      </c>
      <c r="J1126" s="39" t="str">
        <f t="shared" si="167"/>
        <v>IC.IT.061914</v>
      </c>
      <c r="K1126" s="38" t="s">
        <v>3298</v>
      </c>
      <c r="L1126" s="35" t="str">
        <f t="shared" si="168"/>
        <v>Scrotum</v>
      </c>
      <c r="M1126" s="39" t="str">
        <f t="shared" si="169"/>
        <v>PI.IC.IT.061914.01</v>
      </c>
      <c r="N1126" s="39"/>
      <c r="O1126" s="39" t="str">
        <f t="shared" si="170"/>
        <v>PH.IC.IT.061914.01</v>
      </c>
      <c r="Q1126" s="39" t="str">
        <f t="shared" si="171"/>
        <v>CL.IC.IT.061914.01</v>
      </c>
      <c r="R1126" s="39"/>
      <c r="S1126" s="39" t="str">
        <f t="shared" si="172"/>
        <v>DR.IC.IT.061914.01</v>
      </c>
      <c r="T1126" s="39"/>
      <c r="U1126" s="60" t="str">
        <f t="shared" si="173"/>
        <v>IM.IC.IT.061914.01</v>
      </c>
      <c r="V1126" s="57"/>
      <c r="W1126" s="60" t="str">
        <f t="shared" si="174"/>
        <v>GE.IC.IT.061914.01</v>
      </c>
      <c r="AH1126" s="35" t="s">
        <v>3207</v>
      </c>
      <c r="AI1126" s="35">
        <v>1500</v>
      </c>
    </row>
    <row r="1127" spans="1:35" s="35" customFormat="1" ht="15">
      <c r="A1127" s="35" t="s">
        <v>2189</v>
      </c>
      <c r="C1127" s="38" t="s">
        <v>4309</v>
      </c>
      <c r="D1127" s="35" t="s">
        <v>4381</v>
      </c>
      <c r="E1127" s="38" t="s">
        <v>4362</v>
      </c>
      <c r="F1127" s="35" t="s">
        <v>3759</v>
      </c>
      <c r="G1127" s="35" t="s">
        <v>3683</v>
      </c>
      <c r="H1127" s="38" t="s">
        <v>4340</v>
      </c>
      <c r="I1127" s="35" t="s">
        <v>3684</v>
      </c>
      <c r="J1127" s="39" t="str">
        <f t="shared" si="167"/>
        <v>IC.IT.062015</v>
      </c>
      <c r="K1127" s="38" t="s">
        <v>3298</v>
      </c>
      <c r="L1127" s="35" t="str">
        <f t="shared" si="168"/>
        <v>Shoulder, right</v>
      </c>
      <c r="M1127" s="39" t="str">
        <f t="shared" si="169"/>
        <v>PI.IC.IT.062015.01</v>
      </c>
      <c r="N1127" s="39"/>
      <c r="O1127" s="39" t="str">
        <f t="shared" si="170"/>
        <v>PH.IC.IT.062015.01</v>
      </c>
      <c r="Q1127" s="39" t="str">
        <f t="shared" si="171"/>
        <v>CL.IC.IT.062015.01</v>
      </c>
      <c r="R1127" s="39"/>
      <c r="S1127" s="39" t="str">
        <f t="shared" si="172"/>
        <v>DR.IC.IT.062015.01</v>
      </c>
      <c r="T1127" s="39"/>
      <c r="U1127" s="60" t="str">
        <f t="shared" si="173"/>
        <v>IM.IC.IT.062015.01</v>
      </c>
      <c r="V1127" s="57"/>
      <c r="W1127" s="60" t="str">
        <f t="shared" si="174"/>
        <v>GE.IC.IT.062015.01</v>
      </c>
      <c r="AH1127" s="35" t="s">
        <v>3207</v>
      </c>
      <c r="AI1127" s="35">
        <v>1500</v>
      </c>
    </row>
    <row r="1128" spans="1:35" s="35" customFormat="1" ht="15">
      <c r="A1128" s="35" t="s">
        <v>2189</v>
      </c>
      <c r="C1128" s="38" t="s">
        <v>4309</v>
      </c>
      <c r="E1128" s="38" t="s">
        <v>4362</v>
      </c>
      <c r="F1128" s="35" t="s">
        <v>3759</v>
      </c>
      <c r="G1128" s="35" t="s">
        <v>3685</v>
      </c>
      <c r="H1128" s="38" t="s">
        <v>4341</v>
      </c>
      <c r="I1128" s="35" t="s">
        <v>3686</v>
      </c>
      <c r="J1128" s="39" t="str">
        <f t="shared" si="167"/>
        <v>IC.IT.062016</v>
      </c>
      <c r="K1128" s="38" t="s">
        <v>3298</v>
      </c>
      <c r="L1128" s="35" t="str">
        <f t="shared" si="168"/>
        <v>Shoulder, left</v>
      </c>
      <c r="M1128" s="39" t="str">
        <f t="shared" si="169"/>
        <v>PI.IC.IT.062016.01</v>
      </c>
      <c r="N1128" s="39"/>
      <c r="O1128" s="39" t="str">
        <f t="shared" si="170"/>
        <v>PH.IC.IT.062016.01</v>
      </c>
      <c r="Q1128" s="39" t="str">
        <f t="shared" si="171"/>
        <v>CL.IC.IT.062016.01</v>
      </c>
      <c r="R1128" s="39"/>
      <c r="S1128" s="39" t="str">
        <f t="shared" si="172"/>
        <v>DR.IC.IT.062016.01</v>
      </c>
      <c r="T1128" s="39"/>
      <c r="U1128" s="60" t="str">
        <f t="shared" si="173"/>
        <v>IM.IC.IT.062016.01</v>
      </c>
      <c r="V1128" s="57"/>
      <c r="W1128" s="60" t="str">
        <f t="shared" si="174"/>
        <v>GE.IC.IT.062016.01</v>
      </c>
      <c r="AH1128" s="35" t="s">
        <v>3207</v>
      </c>
      <c r="AI1128" s="35">
        <v>1500</v>
      </c>
    </row>
    <row r="1129" spans="1:35" s="35" customFormat="1" ht="15">
      <c r="A1129" s="35" t="s">
        <v>2189</v>
      </c>
      <c r="C1129" s="38" t="s">
        <v>4309</v>
      </c>
      <c r="E1129" s="38" t="s">
        <v>4362</v>
      </c>
      <c r="F1129" s="35" t="s">
        <v>3759</v>
      </c>
      <c r="G1129" s="35" t="s">
        <v>3687</v>
      </c>
      <c r="H1129" s="38" t="s">
        <v>4342</v>
      </c>
      <c r="I1129" s="35" t="s">
        <v>3688</v>
      </c>
      <c r="J1129" s="39" t="str">
        <f t="shared" si="167"/>
        <v>IC.IT.062017</v>
      </c>
      <c r="K1129" s="38" t="s">
        <v>3298</v>
      </c>
      <c r="L1129" s="35" t="str">
        <f t="shared" si="168"/>
        <v>Clavicle, right</v>
      </c>
      <c r="M1129" s="39" t="str">
        <f t="shared" si="169"/>
        <v>PI.IC.IT.062017.01</v>
      </c>
      <c r="N1129" s="39"/>
      <c r="O1129" s="39" t="str">
        <f t="shared" si="170"/>
        <v>PH.IC.IT.062017.01</v>
      </c>
      <c r="Q1129" s="39" t="str">
        <f t="shared" si="171"/>
        <v>CL.IC.IT.062017.01</v>
      </c>
      <c r="R1129" s="39"/>
      <c r="S1129" s="39" t="str">
        <f t="shared" si="172"/>
        <v>DR.IC.IT.062017.01</v>
      </c>
      <c r="T1129" s="39"/>
      <c r="U1129" s="60" t="str">
        <f t="shared" si="173"/>
        <v>IM.IC.IT.062017.01</v>
      </c>
      <c r="V1129" s="57"/>
      <c r="W1129" s="60" t="str">
        <f t="shared" si="174"/>
        <v>GE.IC.IT.062017.01</v>
      </c>
      <c r="AH1129" s="35" t="s">
        <v>3207</v>
      </c>
      <c r="AI1129" s="35">
        <v>1500</v>
      </c>
    </row>
    <row r="1130" spans="1:35" s="35" customFormat="1" ht="15">
      <c r="A1130" s="35" t="s">
        <v>2189</v>
      </c>
      <c r="C1130" s="38" t="s">
        <v>4309</v>
      </c>
      <c r="E1130" s="38" t="s">
        <v>4362</v>
      </c>
      <c r="F1130" s="35" t="s">
        <v>3759</v>
      </c>
      <c r="G1130" s="35" t="s">
        <v>3689</v>
      </c>
      <c r="H1130" s="38" t="s">
        <v>4343</v>
      </c>
      <c r="I1130" s="35" t="s">
        <v>3690</v>
      </c>
      <c r="J1130" s="39" t="str">
        <f t="shared" si="167"/>
        <v>IC.IT.062018</v>
      </c>
      <c r="K1130" s="38" t="s">
        <v>3298</v>
      </c>
      <c r="L1130" s="35" t="str">
        <f t="shared" si="168"/>
        <v>Clavicle, left</v>
      </c>
      <c r="M1130" s="39" t="str">
        <f t="shared" si="169"/>
        <v>PI.IC.IT.062018.01</v>
      </c>
      <c r="N1130" s="39"/>
      <c r="O1130" s="39" t="str">
        <f t="shared" si="170"/>
        <v>PH.IC.IT.062018.01</v>
      </c>
      <c r="Q1130" s="39" t="str">
        <f t="shared" si="171"/>
        <v>CL.IC.IT.062018.01</v>
      </c>
      <c r="R1130" s="39"/>
      <c r="S1130" s="39" t="str">
        <f t="shared" si="172"/>
        <v>DR.IC.IT.062018.01</v>
      </c>
      <c r="T1130" s="39"/>
      <c r="U1130" s="60" t="str">
        <f t="shared" si="173"/>
        <v>IM.IC.IT.062018.01</v>
      </c>
      <c r="V1130" s="57"/>
      <c r="W1130" s="60" t="str">
        <f t="shared" si="174"/>
        <v>GE.IC.IT.062018.01</v>
      </c>
      <c r="AH1130" s="35" t="s">
        <v>3207</v>
      </c>
      <c r="AI1130" s="35">
        <v>1500</v>
      </c>
    </row>
    <row r="1131" spans="1:35" s="35" customFormat="1" ht="15">
      <c r="A1131" s="35" t="s">
        <v>2189</v>
      </c>
      <c r="C1131" s="38" t="s">
        <v>4309</v>
      </c>
      <c r="E1131" s="38" t="s">
        <v>4362</v>
      </c>
      <c r="F1131" s="35" t="s">
        <v>3759</v>
      </c>
      <c r="G1131" s="35" t="s">
        <v>3691</v>
      </c>
      <c r="H1131" s="38" t="s">
        <v>4345</v>
      </c>
      <c r="I1131" s="35" t="s">
        <v>3692</v>
      </c>
      <c r="J1131" s="39" t="str">
        <f t="shared" si="167"/>
        <v>IC.IT.062019</v>
      </c>
      <c r="K1131" s="38" t="s">
        <v>3298</v>
      </c>
      <c r="L1131" s="35" t="str">
        <f t="shared" si="168"/>
        <v>Breast, right</v>
      </c>
      <c r="M1131" s="39" t="str">
        <f t="shared" si="169"/>
        <v>PI.IC.IT.062019.01</v>
      </c>
      <c r="N1131" s="39"/>
      <c r="O1131" s="39" t="str">
        <f t="shared" si="170"/>
        <v>PH.IC.IT.062019.01</v>
      </c>
      <c r="Q1131" s="39" t="str">
        <f t="shared" si="171"/>
        <v>CL.IC.IT.062019.01</v>
      </c>
      <c r="R1131" s="39"/>
      <c r="S1131" s="39" t="str">
        <f t="shared" si="172"/>
        <v>DR.IC.IT.062019.01</v>
      </c>
      <c r="T1131" s="39"/>
      <c r="U1131" s="60" t="str">
        <f t="shared" si="173"/>
        <v>IM.IC.IT.062019.01</v>
      </c>
      <c r="V1131" s="57"/>
      <c r="W1131" s="60" t="str">
        <f t="shared" si="174"/>
        <v>GE.IC.IT.062019.01</v>
      </c>
      <c r="AH1131" s="35" t="s">
        <v>3207</v>
      </c>
      <c r="AI1131" s="35">
        <v>1500</v>
      </c>
    </row>
    <row r="1132" spans="1:35" s="35" customFormat="1" ht="15">
      <c r="A1132" s="35" t="s">
        <v>2189</v>
      </c>
      <c r="C1132" s="38" t="s">
        <v>4309</v>
      </c>
      <c r="E1132" s="38" t="s">
        <v>4362</v>
      </c>
      <c r="F1132" s="35" t="s">
        <v>3759</v>
      </c>
      <c r="G1132" s="35" t="s">
        <v>3693</v>
      </c>
      <c r="H1132" s="38" t="s">
        <v>4362</v>
      </c>
      <c r="I1132" s="35" t="s">
        <v>3694</v>
      </c>
      <c r="J1132" s="39" t="str">
        <f t="shared" si="167"/>
        <v>IC.IT.062020</v>
      </c>
      <c r="K1132" s="38" t="s">
        <v>3298</v>
      </c>
      <c r="L1132" s="35" t="str">
        <f t="shared" si="168"/>
        <v>Breast, left</v>
      </c>
      <c r="M1132" s="39" t="str">
        <f t="shared" si="169"/>
        <v>PI.IC.IT.062020.01</v>
      </c>
      <c r="N1132" s="39"/>
      <c r="O1132" s="39" t="str">
        <f t="shared" si="170"/>
        <v>PH.IC.IT.062020.01</v>
      </c>
      <c r="Q1132" s="39" t="str">
        <f t="shared" si="171"/>
        <v>CL.IC.IT.062020.01</v>
      </c>
      <c r="R1132" s="39"/>
      <c r="S1132" s="39" t="str">
        <f t="shared" si="172"/>
        <v>DR.IC.IT.062020.01</v>
      </c>
      <c r="T1132" s="39"/>
      <c r="U1132" s="60" t="str">
        <f t="shared" si="173"/>
        <v>IM.IC.IT.062020.01</v>
      </c>
      <c r="V1132" s="57"/>
      <c r="W1132" s="60" t="str">
        <f t="shared" si="174"/>
        <v>GE.IC.IT.062020.01</v>
      </c>
      <c r="AH1132" s="35" t="s">
        <v>3207</v>
      </c>
      <c r="AI1132" s="35">
        <v>1500</v>
      </c>
    </row>
    <row r="1133" spans="1:35" s="35" customFormat="1" ht="15">
      <c r="A1133" s="35" t="s">
        <v>2189</v>
      </c>
      <c r="C1133" s="38" t="s">
        <v>4309</v>
      </c>
      <c r="E1133" s="38" t="s">
        <v>4362</v>
      </c>
      <c r="F1133" s="35" t="s">
        <v>3759</v>
      </c>
      <c r="G1133" s="35" t="s">
        <v>3695</v>
      </c>
      <c r="H1133" s="38" t="s">
        <v>4363</v>
      </c>
      <c r="I1133" s="35" t="s">
        <v>3695</v>
      </c>
      <c r="J1133" s="39" t="str">
        <f t="shared" si="167"/>
        <v>IC.IT.062021</v>
      </c>
      <c r="K1133" s="38" t="s">
        <v>3298</v>
      </c>
      <c r="L1133" s="35" t="str">
        <f t="shared" si="168"/>
        <v>Sternum</v>
      </c>
      <c r="M1133" s="39" t="str">
        <f t="shared" si="169"/>
        <v>PI.IC.IT.062021.01</v>
      </c>
      <c r="N1133" s="39"/>
      <c r="O1133" s="39" t="str">
        <f t="shared" si="170"/>
        <v>PH.IC.IT.062021.01</v>
      </c>
      <c r="Q1133" s="39" t="str">
        <f t="shared" si="171"/>
        <v>CL.IC.IT.062021.01</v>
      </c>
      <c r="R1133" s="39"/>
      <c r="S1133" s="39" t="str">
        <f t="shared" si="172"/>
        <v>DR.IC.IT.062021.01</v>
      </c>
      <c r="T1133" s="39"/>
      <c r="U1133" s="60" t="str">
        <f t="shared" si="173"/>
        <v>IM.IC.IT.062021.01</v>
      </c>
      <c r="V1133" s="57"/>
      <c r="W1133" s="60" t="str">
        <f t="shared" si="174"/>
        <v>GE.IC.IT.062021.01</v>
      </c>
      <c r="AH1133" s="35" t="s">
        <v>3207</v>
      </c>
      <c r="AI1133" s="35">
        <v>1500</v>
      </c>
    </row>
    <row r="1134" spans="1:35" s="35" customFormat="1" ht="15">
      <c r="A1134" s="35" t="s">
        <v>2189</v>
      </c>
      <c r="C1134" s="38" t="s">
        <v>4309</v>
      </c>
      <c r="E1134" s="38" t="s">
        <v>4362</v>
      </c>
      <c r="F1134" s="35" t="s">
        <v>3759</v>
      </c>
      <c r="G1134" s="35" t="s">
        <v>3696</v>
      </c>
      <c r="H1134" s="38" t="s">
        <v>4364</v>
      </c>
      <c r="I1134" s="35" t="s">
        <v>3697</v>
      </c>
      <c r="J1134" s="39" t="str">
        <f t="shared" si="167"/>
        <v>IC.IT.062022</v>
      </c>
      <c r="K1134" s="38" t="s">
        <v>3298</v>
      </c>
      <c r="L1134" s="35" t="str">
        <f t="shared" si="168"/>
        <v>Chest, right</v>
      </c>
      <c r="M1134" s="39" t="str">
        <f t="shared" si="169"/>
        <v>PI.IC.IT.062022.01</v>
      </c>
      <c r="N1134" s="39"/>
      <c r="O1134" s="39" t="str">
        <f t="shared" si="170"/>
        <v>PH.IC.IT.062022.01</v>
      </c>
      <c r="Q1134" s="39" t="str">
        <f t="shared" si="171"/>
        <v>CL.IC.IT.062022.01</v>
      </c>
      <c r="R1134" s="39"/>
      <c r="S1134" s="39" t="str">
        <f t="shared" si="172"/>
        <v>DR.IC.IT.062022.01</v>
      </c>
      <c r="T1134" s="39"/>
      <c r="U1134" s="60" t="str">
        <f t="shared" si="173"/>
        <v>IM.IC.IT.062022.01</v>
      </c>
      <c r="V1134" s="57"/>
      <c r="W1134" s="60" t="str">
        <f t="shared" si="174"/>
        <v>GE.IC.IT.062022.01</v>
      </c>
      <c r="AH1134" s="35" t="s">
        <v>3207</v>
      </c>
      <c r="AI1134" s="35">
        <v>1500</v>
      </c>
    </row>
    <row r="1135" spans="1:35" s="35" customFormat="1" ht="15">
      <c r="A1135" s="35" t="s">
        <v>2189</v>
      </c>
      <c r="C1135" s="38" t="s">
        <v>4309</v>
      </c>
      <c r="E1135" s="38" t="s">
        <v>4362</v>
      </c>
      <c r="F1135" s="35" t="s">
        <v>3759</v>
      </c>
      <c r="G1135" s="35" t="s">
        <v>3698</v>
      </c>
      <c r="H1135" s="38" t="s">
        <v>4365</v>
      </c>
      <c r="I1135" s="35" t="s">
        <v>3699</v>
      </c>
      <c r="J1135" s="39" t="str">
        <f t="shared" si="167"/>
        <v>IC.IT.062023</v>
      </c>
      <c r="K1135" s="38" t="s">
        <v>3298</v>
      </c>
      <c r="L1135" s="35" t="str">
        <f t="shared" si="168"/>
        <v>Chest, left</v>
      </c>
      <c r="M1135" s="39" t="str">
        <f t="shared" si="169"/>
        <v>PI.IC.IT.062023.01</v>
      </c>
      <c r="N1135" s="39"/>
      <c r="O1135" s="39" t="str">
        <f t="shared" si="170"/>
        <v>PH.IC.IT.062023.01</v>
      </c>
      <c r="Q1135" s="39" t="str">
        <f t="shared" si="171"/>
        <v>CL.IC.IT.062023.01</v>
      </c>
      <c r="R1135" s="39"/>
      <c r="S1135" s="39" t="str">
        <f t="shared" si="172"/>
        <v>DR.IC.IT.062023.01</v>
      </c>
      <c r="T1135" s="39"/>
      <c r="U1135" s="60" t="str">
        <f t="shared" si="173"/>
        <v>IM.IC.IT.062023.01</v>
      </c>
      <c r="V1135" s="57"/>
      <c r="W1135" s="60" t="str">
        <f t="shared" si="174"/>
        <v>GE.IC.IT.062023.01</v>
      </c>
      <c r="AH1135" s="35" t="s">
        <v>3207</v>
      </c>
      <c r="AI1135" s="35">
        <v>1500</v>
      </c>
    </row>
    <row r="1136" spans="1:35" s="35" customFormat="1" ht="15">
      <c r="A1136" s="35" t="s">
        <v>2189</v>
      </c>
      <c r="C1136" s="38" t="s">
        <v>4309</v>
      </c>
      <c r="E1136" s="38" t="s">
        <v>4362</v>
      </c>
      <c r="F1136" s="35" t="s">
        <v>3759</v>
      </c>
      <c r="G1136" s="35" t="s">
        <v>739</v>
      </c>
      <c r="H1136" s="38" t="s">
        <v>4366</v>
      </c>
      <c r="I1136" s="35" t="s">
        <v>739</v>
      </c>
      <c r="J1136" s="39" t="str">
        <f t="shared" si="167"/>
        <v>IC.IT.062024</v>
      </c>
      <c r="K1136" s="38" t="s">
        <v>3298</v>
      </c>
      <c r="L1136" s="35" t="str">
        <f t="shared" si="168"/>
        <v>Chest</v>
      </c>
      <c r="M1136" s="39" t="str">
        <f t="shared" si="169"/>
        <v>PI.IC.IT.062024.01</v>
      </c>
      <c r="N1136" s="39"/>
      <c r="O1136" s="39" t="str">
        <f t="shared" si="170"/>
        <v>PH.IC.IT.062024.01</v>
      </c>
      <c r="Q1136" s="39" t="str">
        <f t="shared" si="171"/>
        <v>CL.IC.IT.062024.01</v>
      </c>
      <c r="R1136" s="39"/>
      <c r="S1136" s="39" t="str">
        <f t="shared" si="172"/>
        <v>DR.IC.IT.062024.01</v>
      </c>
      <c r="T1136" s="39"/>
      <c r="U1136" s="60" t="str">
        <f t="shared" si="173"/>
        <v>IM.IC.IT.062024.01</v>
      </c>
      <c r="V1136" s="57"/>
      <c r="W1136" s="60" t="str">
        <f t="shared" si="174"/>
        <v>GE.IC.IT.062024.01</v>
      </c>
      <c r="AH1136" s="35" t="s">
        <v>3207</v>
      </c>
      <c r="AI1136" s="35">
        <v>1500</v>
      </c>
    </row>
    <row r="1137" spans="1:35" s="35" customFormat="1" ht="15">
      <c r="A1137" s="35" t="s">
        <v>2189</v>
      </c>
      <c r="C1137" s="38" t="s">
        <v>4309</v>
      </c>
      <c r="E1137" s="38" t="s">
        <v>4362</v>
      </c>
      <c r="F1137" s="35" t="s">
        <v>3759</v>
      </c>
      <c r="G1137" s="35" t="s">
        <v>3700</v>
      </c>
      <c r="H1137" s="38" t="s">
        <v>4367</v>
      </c>
      <c r="I1137" s="35" t="s">
        <v>3701</v>
      </c>
      <c r="J1137" s="39" t="str">
        <f t="shared" si="167"/>
        <v>IC.IT.062025</v>
      </c>
      <c r="K1137" s="38" t="s">
        <v>3298</v>
      </c>
      <c r="L1137" s="35" t="str">
        <f t="shared" si="168"/>
        <v>Scapula, right</v>
      </c>
      <c r="M1137" s="39" t="str">
        <f t="shared" si="169"/>
        <v>PI.IC.IT.062025.01</v>
      </c>
      <c r="N1137" s="39"/>
      <c r="O1137" s="39" t="str">
        <f t="shared" si="170"/>
        <v>PH.IC.IT.062025.01</v>
      </c>
      <c r="Q1137" s="39" t="str">
        <f t="shared" si="171"/>
        <v>CL.IC.IT.062025.01</v>
      </c>
      <c r="R1137" s="39"/>
      <c r="S1137" s="39" t="str">
        <f t="shared" si="172"/>
        <v>DR.IC.IT.062025.01</v>
      </c>
      <c r="T1137" s="39"/>
      <c r="U1137" s="60" t="str">
        <f t="shared" si="173"/>
        <v>IM.IC.IT.062025.01</v>
      </c>
      <c r="V1137" s="57"/>
      <c r="W1137" s="60" t="str">
        <f t="shared" si="174"/>
        <v>GE.IC.IT.062025.01</v>
      </c>
      <c r="AH1137" s="35" t="s">
        <v>3207</v>
      </c>
      <c r="AI1137" s="35">
        <v>1500</v>
      </c>
    </row>
    <row r="1138" spans="1:35" s="35" customFormat="1" ht="15">
      <c r="A1138" s="35" t="s">
        <v>2189</v>
      </c>
      <c r="C1138" s="38" t="s">
        <v>4309</v>
      </c>
      <c r="E1138" s="38" t="s">
        <v>4362</v>
      </c>
      <c r="F1138" s="35" t="s">
        <v>3759</v>
      </c>
      <c r="G1138" s="35" t="s">
        <v>3702</v>
      </c>
      <c r="H1138" s="38" t="s">
        <v>4368</v>
      </c>
      <c r="I1138" s="35" t="s">
        <v>3703</v>
      </c>
      <c r="J1138" s="39" t="str">
        <f t="shared" si="167"/>
        <v>IC.IT.062026</v>
      </c>
      <c r="K1138" s="38" t="s">
        <v>3298</v>
      </c>
      <c r="L1138" s="35" t="str">
        <f t="shared" si="168"/>
        <v>Scapula, left</v>
      </c>
      <c r="M1138" s="39" t="str">
        <f t="shared" si="169"/>
        <v>PI.IC.IT.062026.01</v>
      </c>
      <c r="N1138" s="39"/>
      <c r="O1138" s="39" t="str">
        <f t="shared" si="170"/>
        <v>PH.IC.IT.062026.01</v>
      </c>
      <c r="Q1138" s="39" t="str">
        <f t="shared" si="171"/>
        <v>CL.IC.IT.062026.01</v>
      </c>
      <c r="R1138" s="39"/>
      <c r="S1138" s="39" t="str">
        <f t="shared" si="172"/>
        <v>DR.IC.IT.062026.01</v>
      </c>
      <c r="T1138" s="39"/>
      <c r="U1138" s="60" t="str">
        <f t="shared" si="173"/>
        <v>IM.IC.IT.062026.01</v>
      </c>
      <c r="V1138" s="57"/>
      <c r="W1138" s="60" t="str">
        <f t="shared" si="174"/>
        <v>GE.IC.IT.062026.01</v>
      </c>
      <c r="AH1138" s="35" t="s">
        <v>3207</v>
      </c>
      <c r="AI1138" s="35">
        <v>1500</v>
      </c>
    </row>
    <row r="1139" spans="1:35" s="35" customFormat="1" ht="15">
      <c r="A1139" s="35" t="s">
        <v>2189</v>
      </c>
      <c r="C1139" s="38" t="s">
        <v>4309</v>
      </c>
      <c r="E1139" s="38" t="s">
        <v>4362</v>
      </c>
      <c r="F1139" s="35" t="s">
        <v>3759</v>
      </c>
      <c r="G1139" s="35" t="s">
        <v>1274</v>
      </c>
      <c r="H1139" s="38" t="s">
        <v>4369</v>
      </c>
      <c r="I1139" s="35" t="s">
        <v>1274</v>
      </c>
      <c r="J1139" s="39" t="str">
        <f t="shared" si="167"/>
        <v>IC.IT.062027</v>
      </c>
      <c r="K1139" s="38" t="s">
        <v>3298</v>
      </c>
      <c r="L1139" s="35" t="str">
        <f t="shared" si="168"/>
        <v>Lumbar</v>
      </c>
      <c r="M1139" s="39" t="str">
        <f t="shared" si="169"/>
        <v>PI.IC.IT.062027.01</v>
      </c>
      <c r="N1139" s="39"/>
      <c r="O1139" s="39" t="str">
        <f t="shared" si="170"/>
        <v>PH.IC.IT.062027.01</v>
      </c>
      <c r="Q1139" s="39" t="str">
        <f t="shared" si="171"/>
        <v>CL.IC.IT.062027.01</v>
      </c>
      <c r="R1139" s="39"/>
      <c r="S1139" s="39" t="str">
        <f t="shared" si="172"/>
        <v>DR.IC.IT.062027.01</v>
      </c>
      <c r="T1139" s="39"/>
      <c r="U1139" s="60" t="str">
        <f t="shared" si="173"/>
        <v>IM.IC.IT.062027.01</v>
      </c>
      <c r="V1139" s="57"/>
      <c r="W1139" s="60" t="str">
        <f t="shared" si="174"/>
        <v>GE.IC.IT.062027.01</v>
      </c>
      <c r="AH1139" s="35" t="s">
        <v>3207</v>
      </c>
      <c r="AI1139" s="35">
        <v>1500</v>
      </c>
    </row>
    <row r="1140" spans="1:35" s="35" customFormat="1" ht="15">
      <c r="A1140" s="35" t="s">
        <v>2189</v>
      </c>
      <c r="C1140" s="38" t="s">
        <v>4309</v>
      </c>
      <c r="E1140" s="38" t="s">
        <v>4362</v>
      </c>
      <c r="F1140" s="35" t="s">
        <v>3759</v>
      </c>
      <c r="G1140" s="35" t="s">
        <v>3704</v>
      </c>
      <c r="H1140" s="38" t="s">
        <v>4370</v>
      </c>
      <c r="I1140" s="35" t="s">
        <v>1543</v>
      </c>
      <c r="J1140" s="39" t="str">
        <f t="shared" si="167"/>
        <v>IC.IT.062028</v>
      </c>
      <c r="K1140" s="38" t="s">
        <v>3298</v>
      </c>
      <c r="L1140" s="35" t="str">
        <f t="shared" si="168"/>
        <v>Spine:  specify</v>
      </c>
      <c r="M1140" s="39" t="str">
        <f t="shared" si="169"/>
        <v>PI.IC.IT.062028.01</v>
      </c>
      <c r="N1140" s="39"/>
      <c r="O1140" s="39" t="str">
        <f t="shared" si="170"/>
        <v>PH.IC.IT.062028.01</v>
      </c>
      <c r="Q1140" s="39" t="str">
        <f t="shared" si="171"/>
        <v>CL.IC.IT.062028.01</v>
      </c>
      <c r="R1140" s="39"/>
      <c r="S1140" s="39" t="str">
        <f t="shared" si="172"/>
        <v>DR.IC.IT.062028.01</v>
      </c>
      <c r="T1140" s="39"/>
      <c r="U1140" s="60" t="str">
        <f t="shared" si="173"/>
        <v>IM.IC.IT.062028.01</v>
      </c>
      <c r="V1140" s="57"/>
      <c r="W1140" s="60" t="str">
        <f t="shared" si="174"/>
        <v>GE.IC.IT.062028.01</v>
      </c>
      <c r="AH1140" s="35" t="s">
        <v>3207</v>
      </c>
      <c r="AI1140" s="35">
        <v>1500</v>
      </c>
    </row>
    <row r="1141" spans="1:35" s="35" customFormat="1" ht="15">
      <c r="A1141" s="35" t="s">
        <v>2189</v>
      </c>
      <c r="C1141" s="38" t="s">
        <v>4309</v>
      </c>
      <c r="E1141" s="38" t="s">
        <v>4362</v>
      </c>
      <c r="F1141" s="35" t="s">
        <v>3759</v>
      </c>
      <c r="G1141" s="35" t="s">
        <v>4359</v>
      </c>
      <c r="H1141" s="38" t="s">
        <v>4372</v>
      </c>
      <c r="I1141" s="35" t="s">
        <v>4359</v>
      </c>
      <c r="J1141" s="39" t="str">
        <f t="shared" si="167"/>
        <v>IC.IT.062029</v>
      </c>
      <c r="K1141" s="38" t="s">
        <v>3298</v>
      </c>
      <c r="L1141" s="35" t="str">
        <f t="shared" si="168"/>
        <v>Midline</v>
      </c>
      <c r="M1141" s="39" t="str">
        <f t="shared" si="169"/>
        <v>PI.IC.IT.062029.01</v>
      </c>
      <c r="N1141" s="39"/>
      <c r="O1141" s="39" t="str">
        <f t="shared" si="170"/>
        <v>PH.IC.IT.062029.01</v>
      </c>
      <c r="Q1141" s="39" t="str">
        <f t="shared" si="171"/>
        <v>CL.IC.IT.062029.01</v>
      </c>
      <c r="R1141" s="39"/>
      <c r="S1141" s="39" t="str">
        <f t="shared" si="172"/>
        <v>DR.IC.IT.062029.01</v>
      </c>
      <c r="T1141" s="39"/>
      <c r="U1141" s="60" t="str">
        <f t="shared" si="173"/>
        <v>IM.IC.IT.062029.01</v>
      </c>
      <c r="V1141" s="57"/>
      <c r="W1141" s="60" t="str">
        <f t="shared" si="174"/>
        <v>GE.IC.IT.062029.01</v>
      </c>
      <c r="Y1141" s="35">
        <v>168</v>
      </c>
      <c r="AH1141" s="35" t="s">
        <v>3207</v>
      </c>
      <c r="AI1141" s="35">
        <v>1500</v>
      </c>
    </row>
    <row r="1142" spans="1:35" s="35" customFormat="1" ht="15">
      <c r="A1142" s="35" t="s">
        <v>4321</v>
      </c>
      <c r="C1142" s="38" t="s">
        <v>3361</v>
      </c>
      <c r="E1142" s="38" t="s">
        <v>4362</v>
      </c>
      <c r="F1142" s="35" t="s">
        <v>4423</v>
      </c>
      <c r="G1142" s="35" t="s">
        <v>4382</v>
      </c>
      <c r="H1142" s="38" t="s">
        <v>4383</v>
      </c>
      <c r="I1142" s="35" t="s">
        <v>4382</v>
      </c>
      <c r="J1142" s="39" t="str">
        <f t="shared" si="167"/>
        <v>IC.IT.062030</v>
      </c>
      <c r="K1142" s="38" t="s">
        <v>3298</v>
      </c>
      <c r="L1142" s="35" t="str">
        <f t="shared" si="168"/>
        <v>Back</v>
      </c>
      <c r="M1142" s="39" t="str">
        <f t="shared" si="169"/>
        <v>PI.IC.IT.062030.01</v>
      </c>
      <c r="N1142" s="39"/>
      <c r="O1142" s="39" t="str">
        <f t="shared" si="170"/>
        <v>PH.IC.IT.062030.01</v>
      </c>
      <c r="Q1142" s="39" t="str">
        <f t="shared" si="171"/>
        <v>CL.IC.IT.062030.01</v>
      </c>
      <c r="R1142" s="39"/>
      <c r="S1142" s="39" t="str">
        <f t="shared" si="172"/>
        <v>DR.IC.IT.062030.01</v>
      </c>
      <c r="T1142" s="39"/>
      <c r="U1142" s="60" t="str">
        <f t="shared" si="173"/>
        <v>IM.IC.IT.062030.01</v>
      </c>
      <c r="V1142" s="57"/>
      <c r="W1142" s="60" t="str">
        <f t="shared" si="174"/>
        <v>GE.IC.IT.062030.01</v>
      </c>
      <c r="AH1142" s="35" t="s">
        <v>3207</v>
      </c>
      <c r="AI1142" s="35">
        <v>1500</v>
      </c>
    </row>
    <row r="1143" spans="1:35" s="35" customFormat="1" ht="15">
      <c r="A1143" s="35" t="s">
        <v>2189</v>
      </c>
      <c r="C1143" s="38" t="s">
        <v>4309</v>
      </c>
      <c r="D1143" s="35" t="s">
        <v>4384</v>
      </c>
      <c r="E1143" s="38" t="s">
        <v>4363</v>
      </c>
      <c r="F1143" s="35" t="s">
        <v>3760</v>
      </c>
      <c r="G1143" s="35" t="s">
        <v>3707</v>
      </c>
      <c r="H1143" s="38" t="s">
        <v>3298</v>
      </c>
      <c r="I1143" s="35" t="s">
        <v>3708</v>
      </c>
      <c r="J1143" s="39" t="str">
        <f t="shared" si="167"/>
        <v>IC.IT.062101</v>
      </c>
      <c r="K1143" s="38" t="s">
        <v>3298</v>
      </c>
      <c r="L1143" s="35" t="str">
        <f t="shared" si="168"/>
        <v>Closed surgical incision</v>
      </c>
      <c r="M1143" s="39" t="str">
        <f t="shared" si="169"/>
        <v>PI.IC.IT.062101.01</v>
      </c>
      <c r="N1143" s="39"/>
      <c r="O1143" s="39" t="str">
        <f t="shared" si="170"/>
        <v>PH.IC.IT.062101.01</v>
      </c>
      <c r="Q1143" s="39" t="str">
        <f t="shared" si="171"/>
        <v>CL.IC.IT.062101.01</v>
      </c>
      <c r="R1143" s="39"/>
      <c r="S1143" s="39" t="str">
        <f t="shared" si="172"/>
        <v>DR.IC.IT.062101.01</v>
      </c>
      <c r="T1143" s="39"/>
      <c r="U1143" s="60" t="str">
        <f t="shared" si="173"/>
        <v>IM.IC.IT.062101.01</v>
      </c>
      <c r="V1143" s="57"/>
      <c r="W1143" s="60" t="str">
        <f t="shared" si="174"/>
        <v>GE.IC.IT.062101.01</v>
      </c>
      <c r="AH1143" s="35" t="s">
        <v>3207</v>
      </c>
      <c r="AI1143" s="35">
        <v>1500</v>
      </c>
    </row>
    <row r="1144" spans="1:35" s="35" customFormat="1" ht="15">
      <c r="A1144" s="35" t="s">
        <v>2189</v>
      </c>
      <c r="C1144" s="38" t="s">
        <v>4309</v>
      </c>
      <c r="E1144" s="38" t="s">
        <v>4363</v>
      </c>
      <c r="F1144" s="35" t="s">
        <v>3760</v>
      </c>
      <c r="G1144" s="35" t="s">
        <v>3709</v>
      </c>
      <c r="H1144" s="38" t="s">
        <v>3293</v>
      </c>
      <c r="I1144" s="35" t="s">
        <v>3450</v>
      </c>
      <c r="J1144" s="39" t="str">
        <f t="shared" si="167"/>
        <v>IC.IT.062102</v>
      </c>
      <c r="K1144" s="38" t="s">
        <v>3298</v>
      </c>
      <c r="L1144" s="35" t="str">
        <f t="shared" si="168"/>
        <v>Open surgical incision</v>
      </c>
      <c r="M1144" s="39" t="str">
        <f t="shared" si="169"/>
        <v>PI.IC.IT.062102.01</v>
      </c>
      <c r="N1144" s="39"/>
      <c r="O1144" s="39" t="str">
        <f t="shared" si="170"/>
        <v>PH.IC.IT.062102.01</v>
      </c>
      <c r="Q1144" s="39" t="str">
        <f t="shared" si="171"/>
        <v>CL.IC.IT.062102.01</v>
      </c>
      <c r="R1144" s="39"/>
      <c r="S1144" s="39" t="str">
        <f t="shared" si="172"/>
        <v>DR.IC.IT.062102.01</v>
      </c>
      <c r="T1144" s="39"/>
      <c r="U1144" s="60" t="str">
        <f t="shared" si="173"/>
        <v>IM.IC.IT.062102.01</v>
      </c>
      <c r="V1144" s="57"/>
      <c r="W1144" s="60" t="str">
        <f t="shared" si="174"/>
        <v>GE.IC.IT.062102.01</v>
      </c>
      <c r="AH1144" s="35" t="s">
        <v>3207</v>
      </c>
      <c r="AI1144" s="35">
        <v>1500</v>
      </c>
    </row>
    <row r="1145" spans="1:35" s="35" customFormat="1" ht="15">
      <c r="A1145" s="35" t="s">
        <v>2189</v>
      </c>
      <c r="C1145" s="38" t="s">
        <v>4309</v>
      </c>
      <c r="E1145" s="38" t="s">
        <v>4363</v>
      </c>
      <c r="F1145" s="35" t="s">
        <v>3760</v>
      </c>
      <c r="G1145" s="35" t="s">
        <v>3710</v>
      </c>
      <c r="H1145" s="38" t="s">
        <v>4329</v>
      </c>
      <c r="I1145" s="35" t="s">
        <v>3711</v>
      </c>
      <c r="J1145" s="39" t="str">
        <f t="shared" si="167"/>
        <v>IC.IT.062103</v>
      </c>
      <c r="K1145" s="38" t="s">
        <v>3298</v>
      </c>
      <c r="L1145" s="35" t="str">
        <f t="shared" si="168"/>
        <v>Graft site</v>
      </c>
      <c r="M1145" s="39" t="str">
        <f t="shared" si="169"/>
        <v>PI.IC.IT.062103.01</v>
      </c>
      <c r="N1145" s="39"/>
      <c r="O1145" s="39" t="str">
        <f t="shared" si="170"/>
        <v>PH.IC.IT.062103.01</v>
      </c>
      <c r="Q1145" s="39" t="str">
        <f t="shared" si="171"/>
        <v>CL.IC.IT.062103.01</v>
      </c>
      <c r="R1145" s="39"/>
      <c r="S1145" s="39" t="str">
        <f t="shared" si="172"/>
        <v>DR.IC.IT.062103.01</v>
      </c>
      <c r="T1145" s="39"/>
      <c r="U1145" s="60" t="str">
        <f t="shared" si="173"/>
        <v>IM.IC.IT.062103.01</v>
      </c>
      <c r="V1145" s="57"/>
      <c r="W1145" s="60" t="str">
        <f t="shared" si="174"/>
        <v>GE.IC.IT.062103.01</v>
      </c>
      <c r="AH1145" s="35" t="s">
        <v>3207</v>
      </c>
      <c r="AI1145" s="35">
        <v>1500</v>
      </c>
    </row>
    <row r="1146" spans="1:35" s="35" customFormat="1" ht="15">
      <c r="A1146" s="35" t="s">
        <v>2189</v>
      </c>
      <c r="C1146" s="38" t="s">
        <v>4309</v>
      </c>
      <c r="E1146" s="38" t="s">
        <v>4363</v>
      </c>
      <c r="F1146" s="35" t="s">
        <v>3760</v>
      </c>
      <c r="G1146" s="35" t="s">
        <v>3712</v>
      </c>
      <c r="H1146" s="38" t="s">
        <v>4308</v>
      </c>
      <c r="I1146" s="35" t="s">
        <v>3713</v>
      </c>
      <c r="J1146" s="39" t="str">
        <f t="shared" si="167"/>
        <v>IC.IT.062104</v>
      </c>
      <c r="K1146" s="38" t="s">
        <v>3298</v>
      </c>
      <c r="L1146" s="35" t="str">
        <f t="shared" si="168"/>
        <v>Donor site</v>
      </c>
      <c r="M1146" s="39" t="str">
        <f t="shared" si="169"/>
        <v>PI.IC.IT.062104.01</v>
      </c>
      <c r="N1146" s="39"/>
      <c r="O1146" s="39" t="str">
        <f t="shared" si="170"/>
        <v>PH.IC.IT.062104.01</v>
      </c>
      <c r="Q1146" s="39" t="str">
        <f t="shared" si="171"/>
        <v>CL.IC.IT.062104.01</v>
      </c>
      <c r="R1146" s="39"/>
      <c r="S1146" s="39" t="str">
        <f t="shared" si="172"/>
        <v>DR.IC.IT.062104.01</v>
      </c>
      <c r="T1146" s="39"/>
      <c r="U1146" s="60" t="str">
        <f t="shared" si="173"/>
        <v>IM.IC.IT.062104.01</v>
      </c>
      <c r="V1146" s="57"/>
      <c r="W1146" s="60" t="str">
        <f t="shared" si="174"/>
        <v>GE.IC.IT.062104.01</v>
      </c>
      <c r="AH1146" s="35" t="s">
        <v>3207</v>
      </c>
      <c r="AI1146" s="35">
        <v>1500</v>
      </c>
    </row>
    <row r="1147" spans="1:35" s="35" customFormat="1" ht="15">
      <c r="A1147" s="35" t="s">
        <v>2189</v>
      </c>
      <c r="C1147" s="38" t="s">
        <v>3361</v>
      </c>
      <c r="D1147" s="35" t="s">
        <v>4385</v>
      </c>
      <c r="E1147" s="38" t="s">
        <v>4364</v>
      </c>
      <c r="F1147" s="35" t="s">
        <v>4386</v>
      </c>
      <c r="G1147" s="35" t="s">
        <v>4387</v>
      </c>
      <c r="H1147" s="38" t="s">
        <v>3298</v>
      </c>
      <c r="I1147" s="35" t="s">
        <v>4388</v>
      </c>
      <c r="J1147" s="39" t="str">
        <f t="shared" si="167"/>
        <v>IC.IT.062201</v>
      </c>
      <c r="K1147" s="38" t="s">
        <v>3298</v>
      </c>
      <c r="L1147" s="35" t="str">
        <f t="shared" si="168"/>
        <v>Continuous</v>
      </c>
      <c r="M1147" s="39" t="str">
        <f t="shared" si="169"/>
        <v>PI.IC.IT.062201.01</v>
      </c>
      <c r="N1147" s="39"/>
      <c r="O1147" s="39" t="str">
        <f t="shared" si="170"/>
        <v>PH.IC.IT.062201.01</v>
      </c>
      <c r="Q1147" s="39" t="str">
        <f t="shared" si="171"/>
        <v>CL.IC.IT.062201.01</v>
      </c>
      <c r="R1147" s="39"/>
      <c r="S1147" s="39" t="str">
        <f t="shared" si="172"/>
        <v>DR.IC.IT.062201.01</v>
      </c>
      <c r="T1147" s="39"/>
      <c r="U1147" s="60" t="str">
        <f t="shared" si="173"/>
        <v>IM.IC.IT.062201.01</v>
      </c>
      <c r="V1147" s="57"/>
      <c r="W1147" s="60" t="str">
        <f t="shared" si="174"/>
        <v>GE.IC.IT.062201.01</v>
      </c>
      <c r="AF1147" s="35" t="s">
        <v>3326</v>
      </c>
      <c r="AG1147" s="35">
        <v>1246</v>
      </c>
      <c r="AH1147" s="35" t="s">
        <v>3207</v>
      </c>
      <c r="AI1147" s="35">
        <v>1500</v>
      </c>
    </row>
    <row r="1148" spans="1:35" s="35" customFormat="1" ht="15">
      <c r="A1148" s="35" t="s">
        <v>2189</v>
      </c>
      <c r="C1148" s="38" t="s">
        <v>3361</v>
      </c>
      <c r="E1148" s="38" t="s">
        <v>4364</v>
      </c>
      <c r="F1148" s="35" t="s">
        <v>4386</v>
      </c>
      <c r="G1148" s="35" t="s">
        <v>4389</v>
      </c>
      <c r="H1148" s="38" t="s">
        <v>4306</v>
      </c>
      <c r="I1148" s="35" t="s">
        <v>4390</v>
      </c>
      <c r="J1148" s="39" t="str">
        <f t="shared" si="167"/>
        <v>IC.IT.062202</v>
      </c>
      <c r="K1148" s="38" t="s">
        <v>3298</v>
      </c>
      <c r="L1148" s="35" t="str">
        <f t="shared" si="168"/>
        <v>Intermittent</v>
      </c>
      <c r="M1148" s="39" t="str">
        <f t="shared" si="169"/>
        <v>PI.IC.IT.062202.01</v>
      </c>
      <c r="N1148" s="39"/>
      <c r="O1148" s="39" t="str">
        <f t="shared" si="170"/>
        <v>PH.IC.IT.062202.01</v>
      </c>
      <c r="Q1148" s="39" t="str">
        <f t="shared" si="171"/>
        <v>CL.IC.IT.062202.01</v>
      </c>
      <c r="R1148" s="39"/>
      <c r="S1148" s="39" t="str">
        <f t="shared" si="172"/>
        <v>DR.IC.IT.062202.01</v>
      </c>
      <c r="T1148" s="39"/>
      <c r="U1148" s="60" t="str">
        <f t="shared" si="173"/>
        <v>IM.IC.IT.062202.01</v>
      </c>
      <c r="V1148" s="57"/>
      <c r="W1148" s="60" t="str">
        <f t="shared" si="174"/>
        <v>GE.IC.IT.062202.01</v>
      </c>
      <c r="AF1148" s="35" t="s">
        <v>3326</v>
      </c>
      <c r="AG1148" s="35">
        <v>1246</v>
      </c>
      <c r="AH1148" s="35" t="s">
        <v>3207</v>
      </c>
      <c r="AI1148" s="35">
        <v>1500</v>
      </c>
    </row>
    <row r="1149" spans="1:35" s="35" customFormat="1" ht="15">
      <c r="A1149" s="35" t="s">
        <v>2189</v>
      </c>
      <c r="C1149" s="38" t="s">
        <v>3361</v>
      </c>
      <c r="D1149" s="35" t="s">
        <v>4391</v>
      </c>
      <c r="E1149" s="38" t="s">
        <v>4392</v>
      </c>
      <c r="F1149" s="35" t="s">
        <v>4386</v>
      </c>
      <c r="G1149" s="35" t="s">
        <v>4393</v>
      </c>
      <c r="H1149" s="38" t="s">
        <v>3298</v>
      </c>
      <c r="J1149" s="39" t="str">
        <f t="shared" si="167"/>
        <v>IC.IT.062301</v>
      </c>
      <c r="K1149" s="38" t="s">
        <v>3298</v>
      </c>
      <c r="L1149" s="35" t="str">
        <f t="shared" si="168"/>
        <v>125 mmHg</v>
      </c>
      <c r="M1149" s="39" t="str">
        <f t="shared" si="169"/>
        <v>PI.IC.IT.062301.01</v>
      </c>
      <c r="N1149" s="39"/>
      <c r="O1149" s="39" t="str">
        <f t="shared" si="170"/>
        <v>PH.IC.IT.062301.01</v>
      </c>
      <c r="Q1149" s="39" t="str">
        <f t="shared" si="171"/>
        <v>CL.IC.IT.062301.01</v>
      </c>
      <c r="R1149" s="39"/>
      <c r="S1149" s="39" t="str">
        <f t="shared" si="172"/>
        <v>DR.IC.IT.062301.01</v>
      </c>
      <c r="T1149" s="39"/>
      <c r="U1149" s="60" t="str">
        <f t="shared" si="173"/>
        <v>IM.IC.IT.062301.01</v>
      </c>
      <c r="V1149" s="57"/>
      <c r="W1149" s="60" t="str">
        <f t="shared" si="174"/>
        <v>GE.IC.IT.062301.01</v>
      </c>
      <c r="AF1149" s="35" t="s">
        <v>3326</v>
      </c>
      <c r="AG1149" s="35">
        <v>1246</v>
      </c>
      <c r="AH1149" s="35" t="s">
        <v>3207</v>
      </c>
      <c r="AI1149" s="35">
        <v>1500</v>
      </c>
    </row>
    <row r="1150" spans="1:35" s="35" customFormat="1" ht="15">
      <c r="A1150" s="35" t="s">
        <v>2189</v>
      </c>
      <c r="C1150" s="38" t="s">
        <v>3361</v>
      </c>
      <c r="E1150" s="38" t="s">
        <v>4392</v>
      </c>
      <c r="F1150" s="35" t="s">
        <v>4386</v>
      </c>
      <c r="G1150" s="35" t="s">
        <v>4394</v>
      </c>
      <c r="H1150" s="38" t="s">
        <v>4306</v>
      </c>
      <c r="J1150" s="39" t="str">
        <f t="shared" si="167"/>
        <v>IC.IT.062302</v>
      </c>
      <c r="K1150" s="38" t="s">
        <v>3298</v>
      </c>
      <c r="L1150" s="35" t="str">
        <f t="shared" si="168"/>
        <v>75 mmHG</v>
      </c>
      <c r="M1150" s="39" t="str">
        <f t="shared" si="169"/>
        <v>PI.IC.IT.062302.01</v>
      </c>
      <c r="N1150" s="39"/>
      <c r="O1150" s="39" t="str">
        <f t="shared" si="170"/>
        <v>PH.IC.IT.062302.01</v>
      </c>
      <c r="Q1150" s="39" t="str">
        <f t="shared" si="171"/>
        <v>CL.IC.IT.062302.01</v>
      </c>
      <c r="R1150" s="39"/>
      <c r="S1150" s="39" t="str">
        <f t="shared" si="172"/>
        <v>DR.IC.IT.062302.01</v>
      </c>
      <c r="T1150" s="39"/>
      <c r="U1150" s="60" t="str">
        <f t="shared" si="173"/>
        <v>IM.IC.IT.062302.01</v>
      </c>
      <c r="V1150" s="57"/>
      <c r="W1150" s="60" t="str">
        <f t="shared" si="174"/>
        <v>GE.IC.IT.062302.01</v>
      </c>
      <c r="AF1150" s="35" t="s">
        <v>3326</v>
      </c>
      <c r="AG1150" s="35">
        <v>1246</v>
      </c>
      <c r="AH1150" s="35" t="s">
        <v>3207</v>
      </c>
      <c r="AI1150" s="35">
        <v>1500</v>
      </c>
    </row>
    <row r="1151" spans="1:35" s="35" customFormat="1" ht="15">
      <c r="A1151" s="35" t="s">
        <v>2189</v>
      </c>
      <c r="C1151" s="38" t="s">
        <v>3361</v>
      </c>
      <c r="E1151" s="38" t="s">
        <v>4392</v>
      </c>
      <c r="F1151" s="35" t="s">
        <v>4386</v>
      </c>
      <c r="G1151" s="35" t="s">
        <v>4395</v>
      </c>
      <c r="H1151" s="38" t="s">
        <v>3296</v>
      </c>
      <c r="J1151" s="39" t="str">
        <f t="shared" si="167"/>
        <v>IC.IT.062303</v>
      </c>
      <c r="K1151" s="38" t="s">
        <v>3298</v>
      </c>
      <c r="L1151" s="35" t="str">
        <f t="shared" si="168"/>
        <v>25 mmHG</v>
      </c>
      <c r="M1151" s="39" t="str">
        <f t="shared" si="169"/>
        <v>PI.IC.IT.062303.01</v>
      </c>
      <c r="N1151" s="39"/>
      <c r="O1151" s="39" t="str">
        <f t="shared" si="170"/>
        <v>PH.IC.IT.062303.01</v>
      </c>
      <c r="Q1151" s="39" t="str">
        <f t="shared" si="171"/>
        <v>CL.IC.IT.062303.01</v>
      </c>
      <c r="R1151" s="39"/>
      <c r="S1151" s="39" t="str">
        <f t="shared" si="172"/>
        <v>DR.IC.IT.062303.01</v>
      </c>
      <c r="T1151" s="39"/>
      <c r="U1151" s="60" t="str">
        <f t="shared" si="173"/>
        <v>IM.IC.IT.062303.01</v>
      </c>
      <c r="V1151" s="57"/>
      <c r="W1151" s="60" t="str">
        <f t="shared" si="174"/>
        <v>GE.IC.IT.062303.01</v>
      </c>
      <c r="AF1151" s="35" t="s">
        <v>3326</v>
      </c>
      <c r="AG1151" s="35">
        <v>1246</v>
      </c>
      <c r="AH1151" s="35" t="s">
        <v>3207</v>
      </c>
      <c r="AI1151" s="35">
        <v>1500</v>
      </c>
    </row>
    <row r="1152" spans="1:35" s="35" customFormat="1" ht="15">
      <c r="A1152" s="35" t="s">
        <v>2189</v>
      </c>
      <c r="C1152" s="38" t="s">
        <v>3361</v>
      </c>
      <c r="E1152" s="38" t="s">
        <v>4392</v>
      </c>
      <c r="F1152" s="35" t="s">
        <v>4386</v>
      </c>
      <c r="G1152" s="35" t="s">
        <v>4396</v>
      </c>
      <c r="H1152" s="38" t="s">
        <v>4308</v>
      </c>
      <c r="J1152" s="39" t="str">
        <f t="shared" si="167"/>
        <v>IC.IT.062304</v>
      </c>
      <c r="K1152" s="38" t="s">
        <v>3298</v>
      </c>
      <c r="L1152" s="35" t="str">
        <f t="shared" si="168"/>
        <v>50 mmHG</v>
      </c>
      <c r="M1152" s="39" t="str">
        <f t="shared" si="169"/>
        <v>PI.IC.IT.062304.01</v>
      </c>
      <c r="N1152" s="39"/>
      <c r="O1152" s="39" t="str">
        <f t="shared" si="170"/>
        <v>PH.IC.IT.062304.01</v>
      </c>
      <c r="Q1152" s="39" t="str">
        <f t="shared" si="171"/>
        <v>CL.IC.IT.062304.01</v>
      </c>
      <c r="R1152" s="39"/>
      <c r="S1152" s="39" t="str">
        <f t="shared" si="172"/>
        <v>DR.IC.IT.062304.01</v>
      </c>
      <c r="T1152" s="39"/>
      <c r="U1152" s="60" t="str">
        <f t="shared" si="173"/>
        <v>IM.IC.IT.062304.01</v>
      </c>
      <c r="V1152" s="57"/>
      <c r="W1152" s="60" t="str">
        <f t="shared" si="174"/>
        <v>GE.IC.IT.062304.01</v>
      </c>
      <c r="AF1152" s="35" t="s">
        <v>3326</v>
      </c>
      <c r="AG1152" s="35">
        <v>1246</v>
      </c>
      <c r="AH1152" s="35" t="s">
        <v>3207</v>
      </c>
      <c r="AI1152" s="35">
        <v>1500</v>
      </c>
    </row>
    <row r="1153" spans="1:37" s="35" customFormat="1" ht="15">
      <c r="A1153" s="35" t="s">
        <v>2189</v>
      </c>
      <c r="C1153" s="38" t="s">
        <v>3361</v>
      </c>
      <c r="E1153" s="38" t="s">
        <v>4392</v>
      </c>
      <c r="F1153" s="35" t="s">
        <v>4386</v>
      </c>
      <c r="G1153" s="35" t="s">
        <v>4397</v>
      </c>
      <c r="H1153" s="38" t="s">
        <v>4398</v>
      </c>
      <c r="J1153" s="39" t="str">
        <f t="shared" si="167"/>
        <v>IC.IT.062305</v>
      </c>
      <c r="K1153" s="38" t="s">
        <v>3298</v>
      </c>
      <c r="L1153" s="35" t="str">
        <f t="shared" si="168"/>
        <v>100 mmHG</v>
      </c>
      <c r="M1153" s="39" t="str">
        <f t="shared" si="169"/>
        <v>PI.IC.IT.062305.01</v>
      </c>
      <c r="N1153" s="39"/>
      <c r="O1153" s="39" t="str">
        <f t="shared" si="170"/>
        <v>PH.IC.IT.062305.01</v>
      </c>
      <c r="Q1153" s="39" t="str">
        <f t="shared" si="171"/>
        <v>CL.IC.IT.062305.01</v>
      </c>
      <c r="R1153" s="39"/>
      <c r="S1153" s="39" t="str">
        <f t="shared" si="172"/>
        <v>DR.IC.IT.062305.01</v>
      </c>
      <c r="T1153" s="39"/>
      <c r="U1153" s="60" t="str">
        <f t="shared" si="173"/>
        <v>IM.IC.IT.062305.01</v>
      </c>
      <c r="V1153" s="57"/>
      <c r="W1153" s="60" t="str">
        <f t="shared" si="174"/>
        <v>GE.IC.IT.062305.01</v>
      </c>
      <c r="AF1153" s="35" t="s">
        <v>3326</v>
      </c>
      <c r="AG1153" s="35">
        <v>1246</v>
      </c>
      <c r="AH1153" s="35" t="s">
        <v>3207</v>
      </c>
      <c r="AI1153" s="35">
        <v>1500</v>
      </c>
    </row>
    <row r="1154" spans="1:37" s="35" customFormat="1" ht="15">
      <c r="A1154" s="35" t="s">
        <v>2189</v>
      </c>
      <c r="C1154" s="38" t="s">
        <v>3361</v>
      </c>
      <c r="E1154" s="38" t="s">
        <v>4392</v>
      </c>
      <c r="F1154" s="35" t="s">
        <v>4386</v>
      </c>
      <c r="G1154" s="35" t="s">
        <v>4399</v>
      </c>
      <c r="H1154" s="38" t="s">
        <v>3361</v>
      </c>
      <c r="J1154" s="39" t="str">
        <f t="shared" si="167"/>
        <v>IC.IT.062306</v>
      </c>
      <c r="K1154" s="38" t="s">
        <v>3298</v>
      </c>
      <c r="L1154" s="35" t="str">
        <f t="shared" si="168"/>
        <v>150 mmHG</v>
      </c>
      <c r="M1154" s="39" t="str">
        <f t="shared" si="169"/>
        <v>PI.IC.IT.062306.01</v>
      </c>
      <c r="N1154" s="39"/>
      <c r="O1154" s="39" t="str">
        <f t="shared" si="170"/>
        <v>PH.IC.IT.062306.01</v>
      </c>
      <c r="Q1154" s="39" t="str">
        <f t="shared" si="171"/>
        <v>CL.IC.IT.062306.01</v>
      </c>
      <c r="R1154" s="39"/>
      <c r="S1154" s="39" t="str">
        <f t="shared" si="172"/>
        <v>DR.IC.IT.062306.01</v>
      </c>
      <c r="T1154" s="39"/>
      <c r="U1154" s="60" t="str">
        <f t="shared" si="173"/>
        <v>IM.IC.IT.062306.01</v>
      </c>
      <c r="V1154" s="57"/>
      <c r="W1154" s="60" t="str">
        <f t="shared" si="174"/>
        <v>GE.IC.IT.062306.01</v>
      </c>
      <c r="AF1154" s="35" t="s">
        <v>3326</v>
      </c>
      <c r="AG1154" s="35">
        <v>1246</v>
      </c>
      <c r="AH1154" s="35" t="s">
        <v>3207</v>
      </c>
      <c r="AI1154" s="35">
        <v>1500</v>
      </c>
    </row>
    <row r="1155" spans="1:37" s="35" customFormat="1" ht="15">
      <c r="A1155" s="35" t="s">
        <v>2189</v>
      </c>
      <c r="C1155" s="38" t="s">
        <v>3361</v>
      </c>
      <c r="D1155" s="35" t="s">
        <v>4400</v>
      </c>
      <c r="E1155" s="38" t="s">
        <v>4366</v>
      </c>
      <c r="F1155" s="35" t="s">
        <v>4386</v>
      </c>
      <c r="G1155" s="35" t="s">
        <v>4401</v>
      </c>
      <c r="H1155" s="38" t="s">
        <v>3298</v>
      </c>
      <c r="I1155" s="35" t="s">
        <v>4388</v>
      </c>
      <c r="J1155" s="39" t="str">
        <f t="shared" si="167"/>
        <v>IC.IT.062401</v>
      </c>
      <c r="K1155" s="38" t="s">
        <v>3298</v>
      </c>
      <c r="L1155" s="35" t="str">
        <f t="shared" si="168"/>
        <v>Done: specify date/time</v>
      </c>
      <c r="M1155" s="39" t="str">
        <f t="shared" si="169"/>
        <v>PI.IC.IT.062401.01</v>
      </c>
      <c r="N1155" s="39"/>
      <c r="O1155" s="39" t="str">
        <f t="shared" si="170"/>
        <v>PH.IC.IT.062401.01</v>
      </c>
      <c r="Q1155" s="39" t="str">
        <f t="shared" si="171"/>
        <v>CL.IC.IT.062401.01</v>
      </c>
      <c r="R1155" s="39"/>
      <c r="S1155" s="39" t="str">
        <f t="shared" si="172"/>
        <v>DR.IC.IT.062401.01</v>
      </c>
      <c r="T1155" s="39"/>
      <c r="U1155" s="60" t="str">
        <f t="shared" si="173"/>
        <v>IM.IC.IT.062401.01</v>
      </c>
      <c r="V1155" s="57"/>
      <c r="W1155" s="60" t="str">
        <f t="shared" si="174"/>
        <v>GE.IC.IT.062401.01</v>
      </c>
      <c r="AF1155" s="35" t="s">
        <v>3326</v>
      </c>
      <c r="AG1155" s="35">
        <v>1246</v>
      </c>
      <c r="AH1155" s="35" t="s">
        <v>3207</v>
      </c>
      <c r="AI1155" s="35">
        <v>1500</v>
      </c>
    </row>
    <row r="1156" spans="1:37" s="35" customFormat="1" ht="12" customHeight="1">
      <c r="A1156" s="35" t="s">
        <v>2189</v>
      </c>
      <c r="C1156" s="38" t="s">
        <v>3361</v>
      </c>
      <c r="E1156" s="38" t="s">
        <v>4366</v>
      </c>
      <c r="F1156" s="35" t="s">
        <v>4386</v>
      </c>
      <c r="G1156" s="35" t="s">
        <v>4402</v>
      </c>
      <c r="H1156" s="38" t="s">
        <v>4306</v>
      </c>
      <c r="I1156" s="35" t="s">
        <v>4390</v>
      </c>
      <c r="J1156" s="39" t="str">
        <f t="shared" si="167"/>
        <v>IC.IT.062402</v>
      </c>
      <c r="K1156" s="38" t="s">
        <v>3298</v>
      </c>
      <c r="L1156" s="35" t="str">
        <f t="shared" si="168"/>
        <v>Not applicable</v>
      </c>
      <c r="M1156" s="39" t="str">
        <f t="shared" si="169"/>
        <v>PI.IC.IT.062402.01</v>
      </c>
      <c r="N1156" s="39"/>
      <c r="O1156" s="39" t="str">
        <f t="shared" si="170"/>
        <v>PH.IC.IT.062402.01</v>
      </c>
      <c r="Q1156" s="39" t="str">
        <f t="shared" si="171"/>
        <v>CL.IC.IT.062402.01</v>
      </c>
      <c r="R1156" s="39"/>
      <c r="S1156" s="39" t="str">
        <f t="shared" si="172"/>
        <v>DR.IC.IT.062402.01</v>
      </c>
      <c r="T1156" s="39"/>
      <c r="U1156" s="60" t="str">
        <f t="shared" si="173"/>
        <v>IM.IC.IT.062402.01</v>
      </c>
      <c r="V1156" s="57"/>
      <c r="W1156" s="60" t="str">
        <f t="shared" si="174"/>
        <v>GE.IC.IT.062402.01</v>
      </c>
      <c r="AF1156" s="35" t="s">
        <v>3326</v>
      </c>
      <c r="AG1156" s="35">
        <v>1246</v>
      </c>
      <c r="AH1156" s="35" t="s">
        <v>3207</v>
      </c>
      <c r="AI1156" s="35">
        <v>1500</v>
      </c>
    </row>
    <row r="1157" spans="1:37" s="35" customFormat="1" ht="15">
      <c r="A1157" s="35" t="s">
        <v>2189</v>
      </c>
      <c r="B1157" s="35" t="s">
        <v>3761</v>
      </c>
      <c r="C1157" s="38" t="s">
        <v>2376</v>
      </c>
      <c r="D1157" s="35" t="s">
        <v>4307</v>
      </c>
      <c r="E1157" s="38" t="s">
        <v>3298</v>
      </c>
      <c r="F1157" s="35" t="s">
        <v>3762</v>
      </c>
      <c r="G1157" s="35" t="s">
        <v>3409</v>
      </c>
      <c r="H1157" s="38" t="s">
        <v>3298</v>
      </c>
      <c r="I1157" s="35" t="s">
        <v>3410</v>
      </c>
      <c r="J1157" s="39" t="str">
        <f t="shared" si="167"/>
        <v>IC.IT.070101</v>
      </c>
      <c r="K1157" s="38" t="s">
        <v>3298</v>
      </c>
      <c r="L1157" s="35" t="str">
        <f t="shared" si="168"/>
        <v xml:space="preserve">      Within normal limits</v>
      </c>
      <c r="M1157" s="39" t="str">
        <f t="shared" si="169"/>
        <v>PI.IC.IT.070101.01</v>
      </c>
      <c r="N1157" s="39"/>
      <c r="O1157" s="39" t="str">
        <f t="shared" si="170"/>
        <v>PH.IC.IT.070101.01</v>
      </c>
      <c r="Q1157" s="39" t="str">
        <f t="shared" si="171"/>
        <v>CL.IC.IT.070101.01</v>
      </c>
      <c r="R1157" s="39"/>
      <c r="S1157" s="39" t="str">
        <f t="shared" si="172"/>
        <v>DR.IC.IT.070101.01</v>
      </c>
      <c r="T1157" s="39"/>
      <c r="U1157" s="60" t="str">
        <f t="shared" si="173"/>
        <v>IM.IC.IT.070101.01</v>
      </c>
      <c r="V1157" s="57"/>
      <c r="W1157" s="60" t="str">
        <f t="shared" si="174"/>
        <v>GE.IC.IT.070101.01</v>
      </c>
      <c r="AJ1157" s="35" t="s">
        <v>3207</v>
      </c>
      <c r="AK1157" s="35">
        <v>1742</v>
      </c>
    </row>
    <row r="1158" spans="1:37" s="35" customFormat="1" ht="15">
      <c r="A1158" s="35" t="s">
        <v>2189</v>
      </c>
      <c r="C1158" s="38" t="s">
        <v>2376</v>
      </c>
      <c r="E1158" s="38" t="s">
        <v>3298</v>
      </c>
      <c r="F1158" s="35" t="s">
        <v>3762</v>
      </c>
      <c r="G1158" s="35" t="s">
        <v>3411</v>
      </c>
      <c r="H1158" s="38" t="s">
        <v>3293</v>
      </c>
      <c r="I1158" s="35" t="s">
        <v>1926</v>
      </c>
      <c r="J1158" s="39" t="str">
        <f t="shared" si="167"/>
        <v>IC.IT.070102</v>
      </c>
      <c r="K1158" s="38" t="s">
        <v>3298</v>
      </c>
      <c r="L1158" s="35" t="str">
        <f t="shared" si="168"/>
        <v xml:space="preserve">      Approximated</v>
      </c>
      <c r="M1158" s="39" t="str">
        <f t="shared" si="169"/>
        <v>PI.IC.IT.070102.01</v>
      </c>
      <c r="N1158" s="39"/>
      <c r="O1158" s="39" t="str">
        <f t="shared" si="170"/>
        <v>PH.IC.IT.070102.01</v>
      </c>
      <c r="Q1158" s="39" t="str">
        <f t="shared" si="171"/>
        <v>CL.IC.IT.070102.01</v>
      </c>
      <c r="R1158" s="39"/>
      <c r="S1158" s="39" t="str">
        <f t="shared" si="172"/>
        <v>DR.IC.IT.070102.01</v>
      </c>
      <c r="T1158" s="39"/>
      <c r="U1158" s="60" t="str">
        <f t="shared" si="173"/>
        <v>IM.IC.IT.070102.01</v>
      </c>
      <c r="V1158" s="57"/>
      <c r="W1158" s="60" t="str">
        <f t="shared" si="174"/>
        <v>GE.IC.IT.070102.01</v>
      </c>
      <c r="AJ1158" s="35" t="s">
        <v>3207</v>
      </c>
      <c r="AK1158" s="35">
        <v>1742</v>
      </c>
    </row>
    <row r="1159" spans="1:37" s="35" customFormat="1" ht="15">
      <c r="A1159" s="35" t="s">
        <v>2189</v>
      </c>
      <c r="C1159" s="38" t="s">
        <v>2376</v>
      </c>
      <c r="E1159" s="38" t="s">
        <v>3298</v>
      </c>
      <c r="F1159" s="35" t="s">
        <v>3762</v>
      </c>
      <c r="G1159" s="35" t="s">
        <v>3412</v>
      </c>
      <c r="H1159" s="38" t="s">
        <v>4329</v>
      </c>
      <c r="I1159" s="35" t="s">
        <v>3413</v>
      </c>
      <c r="J1159" s="39" t="str">
        <f t="shared" si="167"/>
        <v>IC.IT.070103</v>
      </c>
      <c r="K1159" s="38" t="s">
        <v>3298</v>
      </c>
      <c r="L1159" s="35" t="str">
        <f t="shared" si="168"/>
        <v xml:space="preserve">      Dehiscence</v>
      </c>
      <c r="M1159" s="39" t="str">
        <f t="shared" si="169"/>
        <v>PI.IC.IT.070103.01</v>
      </c>
      <c r="N1159" s="39"/>
      <c r="O1159" s="39" t="str">
        <f t="shared" si="170"/>
        <v>PH.IC.IT.070103.01</v>
      </c>
      <c r="Q1159" s="39" t="str">
        <f t="shared" si="171"/>
        <v>CL.IC.IT.070103.01</v>
      </c>
      <c r="R1159" s="39"/>
      <c r="S1159" s="39" t="str">
        <f t="shared" si="172"/>
        <v>DR.IC.IT.070103.01</v>
      </c>
      <c r="T1159" s="39"/>
      <c r="U1159" s="60" t="str">
        <f t="shared" si="173"/>
        <v>IM.IC.IT.070103.01</v>
      </c>
      <c r="V1159" s="57"/>
      <c r="W1159" s="60" t="str">
        <f t="shared" si="174"/>
        <v>GE.IC.IT.070103.01</v>
      </c>
      <c r="AJ1159" s="35" t="s">
        <v>3207</v>
      </c>
      <c r="AK1159" s="35">
        <v>1742</v>
      </c>
    </row>
    <row r="1160" spans="1:37" s="35" customFormat="1" ht="15">
      <c r="A1160" s="35" t="s">
        <v>2189</v>
      </c>
      <c r="C1160" s="38" t="s">
        <v>2376</v>
      </c>
      <c r="E1160" s="38" t="s">
        <v>3298</v>
      </c>
      <c r="F1160" s="35" t="s">
        <v>3762</v>
      </c>
      <c r="G1160" s="35" t="s">
        <v>3414</v>
      </c>
      <c r="H1160" s="38" t="s">
        <v>4308</v>
      </c>
      <c r="I1160" s="35" t="s">
        <v>2476</v>
      </c>
      <c r="J1160" s="39" t="str">
        <f t="shared" si="167"/>
        <v>IC.IT.070104</v>
      </c>
      <c r="K1160" s="38" t="s">
        <v>3298</v>
      </c>
      <c r="L1160" s="35" t="str">
        <f t="shared" si="168"/>
        <v xml:space="preserve">      Swelling</v>
      </c>
      <c r="M1160" s="39" t="str">
        <f t="shared" si="169"/>
        <v>PI.IC.IT.070104.01</v>
      </c>
      <c r="N1160" s="39"/>
      <c r="O1160" s="39" t="str">
        <f t="shared" si="170"/>
        <v>PH.IC.IT.070104.01</v>
      </c>
      <c r="Q1160" s="39" t="str">
        <f t="shared" si="171"/>
        <v>CL.IC.IT.070104.01</v>
      </c>
      <c r="R1160" s="39"/>
      <c r="S1160" s="39" t="str">
        <f t="shared" si="172"/>
        <v>DR.IC.IT.070104.01</v>
      </c>
      <c r="T1160" s="39"/>
      <c r="U1160" s="60" t="str">
        <f t="shared" si="173"/>
        <v>IM.IC.IT.070104.01</v>
      </c>
      <c r="V1160" s="57"/>
      <c r="W1160" s="60" t="str">
        <f t="shared" si="174"/>
        <v>GE.IC.IT.070104.01</v>
      </c>
      <c r="AJ1160" s="35" t="s">
        <v>3207</v>
      </c>
      <c r="AK1160" s="35">
        <v>1742</v>
      </c>
    </row>
    <row r="1161" spans="1:37" s="35" customFormat="1" ht="15">
      <c r="A1161" s="35" t="s">
        <v>2189</v>
      </c>
      <c r="C1161" s="38" t="s">
        <v>2376</v>
      </c>
      <c r="E1161" s="38" t="s">
        <v>3298</v>
      </c>
      <c r="F1161" s="35" t="s">
        <v>3762</v>
      </c>
      <c r="G1161" s="35" t="s">
        <v>3416</v>
      </c>
      <c r="H1161" s="38" t="s">
        <v>4265</v>
      </c>
      <c r="I1161" s="35" t="s">
        <v>2473</v>
      </c>
      <c r="J1161" s="39" t="str">
        <f t="shared" si="167"/>
        <v>IC.IT.070105</v>
      </c>
      <c r="K1161" s="38" t="s">
        <v>3298</v>
      </c>
      <c r="L1161" s="35" t="str">
        <f t="shared" si="168"/>
        <v xml:space="preserve">      Erythema</v>
      </c>
      <c r="M1161" s="39" t="str">
        <f t="shared" si="169"/>
        <v>PI.IC.IT.070105.01</v>
      </c>
      <c r="N1161" s="39"/>
      <c r="O1161" s="39" t="str">
        <f t="shared" si="170"/>
        <v>PH.IC.IT.070105.01</v>
      </c>
      <c r="Q1161" s="39" t="str">
        <f t="shared" si="171"/>
        <v>CL.IC.IT.070105.01</v>
      </c>
      <c r="R1161" s="39"/>
      <c r="S1161" s="39" t="str">
        <f t="shared" si="172"/>
        <v>DR.IC.IT.070105.01</v>
      </c>
      <c r="T1161" s="39"/>
      <c r="U1161" s="60" t="str">
        <f t="shared" si="173"/>
        <v>IM.IC.IT.070105.01</v>
      </c>
      <c r="V1161" s="57"/>
      <c r="W1161" s="60" t="str">
        <f t="shared" si="174"/>
        <v>GE.IC.IT.070105.01</v>
      </c>
      <c r="AJ1161" s="35" t="s">
        <v>3207</v>
      </c>
      <c r="AK1161" s="35">
        <v>1742</v>
      </c>
    </row>
    <row r="1162" spans="1:37" s="35" customFormat="1" ht="15">
      <c r="A1162" s="35" t="s">
        <v>2189</v>
      </c>
      <c r="C1162" s="38" t="s">
        <v>2376</v>
      </c>
      <c r="E1162" s="38" t="s">
        <v>3298</v>
      </c>
      <c r="F1162" s="35" t="s">
        <v>3762</v>
      </c>
      <c r="G1162" s="35" t="s">
        <v>3418</v>
      </c>
      <c r="H1162" s="38" t="s">
        <v>4309</v>
      </c>
      <c r="I1162" s="35" t="s">
        <v>584</v>
      </c>
      <c r="J1162" s="39" t="str">
        <f t="shared" si="167"/>
        <v>IC.IT.070106</v>
      </c>
      <c r="K1162" s="38" t="s">
        <v>3298</v>
      </c>
      <c r="L1162" s="35" t="str">
        <f t="shared" si="168"/>
        <v xml:space="preserve">      Bruising</v>
      </c>
      <c r="M1162" s="39" t="str">
        <f t="shared" si="169"/>
        <v>PI.IC.IT.070106.01</v>
      </c>
      <c r="N1162" s="39"/>
      <c r="O1162" s="39" t="str">
        <f t="shared" si="170"/>
        <v>PH.IC.IT.070106.01</v>
      </c>
      <c r="Q1162" s="39" t="str">
        <f t="shared" si="171"/>
        <v>CL.IC.IT.070106.01</v>
      </c>
      <c r="R1162" s="39"/>
      <c r="S1162" s="39" t="str">
        <f t="shared" si="172"/>
        <v>DR.IC.IT.070106.01</v>
      </c>
      <c r="T1162" s="39"/>
      <c r="U1162" s="60" t="str">
        <f t="shared" si="173"/>
        <v>IM.IC.IT.070106.01</v>
      </c>
      <c r="V1162" s="57"/>
      <c r="W1162" s="60" t="str">
        <f t="shared" si="174"/>
        <v>GE.IC.IT.070106.01</v>
      </c>
      <c r="AJ1162" s="35" t="s">
        <v>3207</v>
      </c>
      <c r="AK1162" s="35">
        <v>1742</v>
      </c>
    </row>
    <row r="1163" spans="1:37" s="35" customFormat="1" ht="15">
      <c r="A1163" s="35" t="s">
        <v>2189</v>
      </c>
      <c r="C1163" s="38" t="s">
        <v>2376</v>
      </c>
      <c r="E1163" s="38" t="s">
        <v>3298</v>
      </c>
      <c r="F1163" s="35" t="s">
        <v>3762</v>
      </c>
      <c r="G1163" s="35" t="s">
        <v>3717</v>
      </c>
      <c r="H1163" s="38" t="s">
        <v>4311</v>
      </c>
      <c r="I1163" s="35" t="s">
        <v>3420</v>
      </c>
      <c r="J1163" s="39" t="str">
        <f t="shared" si="167"/>
        <v>IC.IT.070107</v>
      </c>
      <c r="K1163" s="38" t="s">
        <v>3298</v>
      </c>
      <c r="L1163" s="35" t="str">
        <f t="shared" si="168"/>
        <v xml:space="preserve">      Evisceration</v>
      </c>
      <c r="M1163" s="39" t="str">
        <f t="shared" si="169"/>
        <v>PI.IC.IT.070107.01</v>
      </c>
      <c r="N1163" s="39"/>
      <c r="O1163" s="39" t="str">
        <f t="shared" si="170"/>
        <v>PH.IC.IT.070107.01</v>
      </c>
      <c r="Q1163" s="39" t="str">
        <f t="shared" si="171"/>
        <v>CL.IC.IT.070107.01</v>
      </c>
      <c r="R1163" s="39"/>
      <c r="S1163" s="39" t="str">
        <f t="shared" si="172"/>
        <v>DR.IC.IT.070107.01</v>
      </c>
      <c r="T1163" s="39"/>
      <c r="U1163" s="60" t="str">
        <f t="shared" si="173"/>
        <v>IM.IC.IT.070107.01</v>
      </c>
      <c r="V1163" s="57"/>
      <c r="W1163" s="60" t="str">
        <f t="shared" si="174"/>
        <v>GE.IC.IT.070107.01</v>
      </c>
      <c r="AJ1163" s="35" t="s">
        <v>3207</v>
      </c>
      <c r="AK1163" s="35">
        <v>1742</v>
      </c>
    </row>
    <row r="1164" spans="1:37" s="35" customFormat="1" ht="15">
      <c r="A1164" s="35" t="s">
        <v>2189</v>
      </c>
      <c r="C1164" s="38" t="s">
        <v>2376</v>
      </c>
      <c r="E1164" s="38" t="s">
        <v>3298</v>
      </c>
      <c r="F1164" s="35" t="s">
        <v>3762</v>
      </c>
      <c r="G1164" s="35" t="s">
        <v>3421</v>
      </c>
      <c r="H1164" s="38" t="s">
        <v>4312</v>
      </c>
      <c r="I1164" s="35" t="s">
        <v>3423</v>
      </c>
      <c r="J1164" s="39" t="str">
        <f t="shared" si="167"/>
        <v>IC.IT.070108</v>
      </c>
      <c r="K1164" s="38" t="s">
        <v>3298</v>
      </c>
      <c r="L1164" s="35" t="str">
        <f t="shared" si="168"/>
        <v xml:space="preserve">      Unable to assess due to dressing</v>
      </c>
      <c r="M1164" s="39" t="str">
        <f t="shared" si="169"/>
        <v>PI.IC.IT.070108.01</v>
      </c>
      <c r="N1164" s="39"/>
      <c r="O1164" s="39" t="str">
        <f t="shared" si="170"/>
        <v>PH.IC.IT.070108.01</v>
      </c>
      <c r="Q1164" s="39" t="str">
        <f t="shared" si="171"/>
        <v>CL.IC.IT.070108.01</v>
      </c>
      <c r="R1164" s="39"/>
      <c r="S1164" s="39" t="str">
        <f t="shared" si="172"/>
        <v>DR.IC.IT.070108.01</v>
      </c>
      <c r="T1164" s="39"/>
      <c r="U1164" s="60" t="str">
        <f t="shared" si="173"/>
        <v>IM.IC.IT.070108.01</v>
      </c>
      <c r="V1164" s="57"/>
      <c r="W1164" s="60" t="str">
        <f t="shared" si="174"/>
        <v>GE.IC.IT.070108.01</v>
      </c>
      <c r="AJ1164" s="35" t="s">
        <v>3207</v>
      </c>
      <c r="AK1164" s="35">
        <v>1742</v>
      </c>
    </row>
    <row r="1165" spans="1:37" s="35" customFormat="1" ht="15">
      <c r="A1165" s="35" t="s">
        <v>2189</v>
      </c>
      <c r="C1165" s="38" t="s">
        <v>2376</v>
      </c>
      <c r="E1165" s="38" t="s">
        <v>3298</v>
      </c>
      <c r="F1165" s="35" t="s">
        <v>3762</v>
      </c>
      <c r="G1165" s="35" t="s">
        <v>3424</v>
      </c>
      <c r="H1165" s="38" t="s">
        <v>4313</v>
      </c>
      <c r="I1165" s="35" t="s">
        <v>1396</v>
      </c>
      <c r="J1165" s="39" t="str">
        <f t="shared" si="167"/>
        <v>IC.IT.070109</v>
      </c>
      <c r="K1165" s="38" t="s">
        <v>3298</v>
      </c>
      <c r="L1165" s="35" t="str">
        <f t="shared" si="168"/>
        <v xml:space="preserve">      Other: specify</v>
      </c>
      <c r="M1165" s="39" t="str">
        <f t="shared" si="169"/>
        <v>PI.IC.IT.070109.01</v>
      </c>
      <c r="N1165" s="39"/>
      <c r="O1165" s="39" t="str">
        <f t="shared" si="170"/>
        <v>PH.IC.IT.070109.01</v>
      </c>
      <c r="Q1165" s="39" t="str">
        <f t="shared" si="171"/>
        <v>CL.IC.IT.070109.01</v>
      </c>
      <c r="R1165" s="39"/>
      <c r="S1165" s="39" t="str">
        <f t="shared" si="172"/>
        <v>DR.IC.IT.070109.01</v>
      </c>
      <c r="T1165" s="39"/>
      <c r="U1165" s="60" t="str">
        <f t="shared" si="173"/>
        <v>IM.IC.IT.070109.01</v>
      </c>
      <c r="V1165" s="57"/>
      <c r="W1165" s="60" t="str">
        <f t="shared" si="174"/>
        <v>GE.IC.IT.070109.01</v>
      </c>
      <c r="AJ1165" s="35" t="s">
        <v>3207</v>
      </c>
      <c r="AK1165" s="35">
        <v>1742</v>
      </c>
    </row>
    <row r="1166" spans="1:37" s="35" customFormat="1" ht="15">
      <c r="A1166" s="35" t="s">
        <v>2189</v>
      </c>
      <c r="C1166" s="38" t="s">
        <v>2376</v>
      </c>
      <c r="E1166" s="38" t="s">
        <v>3298</v>
      </c>
      <c r="F1166" s="35" t="s">
        <v>4424</v>
      </c>
      <c r="G1166" s="38" t="s">
        <v>4314</v>
      </c>
      <c r="H1166" s="38" t="s">
        <v>3331</v>
      </c>
      <c r="I1166" s="38" t="s">
        <v>4315</v>
      </c>
      <c r="J1166" s="39" t="str">
        <f t="shared" ref="J1166:J1229" si="175">CONCATENATE("IC.IT.",C1166,E1166,H1166)</f>
        <v>IC.IT.070110</v>
      </c>
      <c r="K1166" s="38" t="s">
        <v>3298</v>
      </c>
      <c r="L1166" s="35" t="str">
        <f t="shared" si="168"/>
        <v xml:space="preserve">  Unable to assess</v>
      </c>
      <c r="M1166" s="39" t="str">
        <f t="shared" si="169"/>
        <v>PI.IC.IT.070110.01</v>
      </c>
      <c r="N1166" s="39"/>
      <c r="O1166" s="39" t="str">
        <f t="shared" si="170"/>
        <v>PH.IC.IT.070110.01</v>
      </c>
      <c r="Q1166" s="39" t="str">
        <f t="shared" si="171"/>
        <v>CL.IC.IT.070110.01</v>
      </c>
      <c r="R1166" s="39"/>
      <c r="S1166" s="39" t="str">
        <f t="shared" si="172"/>
        <v>DR.IC.IT.070110.01</v>
      </c>
      <c r="T1166" s="39"/>
      <c r="U1166" s="60" t="str">
        <f t="shared" si="173"/>
        <v>IM.IC.IT.070110.01</v>
      </c>
      <c r="V1166" s="57"/>
      <c r="W1166" s="60" t="str">
        <f t="shared" si="174"/>
        <v>GE.IC.IT.070110.01</v>
      </c>
      <c r="Y1166" s="35">
        <v>146</v>
      </c>
      <c r="AJ1166" s="35" t="s">
        <v>3207</v>
      </c>
      <c r="AK1166" s="35">
        <v>1742</v>
      </c>
    </row>
    <row r="1167" spans="1:37" s="35" customFormat="1" ht="15">
      <c r="A1167" s="35" t="s">
        <v>2189</v>
      </c>
      <c r="C1167" s="38" t="s">
        <v>2376</v>
      </c>
      <c r="E1167" s="38" t="s">
        <v>3298</v>
      </c>
      <c r="F1167" s="35" t="s">
        <v>4424</v>
      </c>
      <c r="G1167" s="38" t="s">
        <v>4316</v>
      </c>
      <c r="H1167" s="38" t="s">
        <v>4317</v>
      </c>
      <c r="I1167" s="38" t="s">
        <v>4318</v>
      </c>
      <c r="J1167" s="39" t="str">
        <f t="shared" si="175"/>
        <v>IC.IT.070111</v>
      </c>
      <c r="K1167" s="38" t="s">
        <v>3298</v>
      </c>
      <c r="L1167" s="35" t="str">
        <f t="shared" si="168"/>
        <v xml:space="preserve"> Date/Time specify</v>
      </c>
      <c r="M1167" s="39" t="str">
        <f t="shared" si="169"/>
        <v>PI.IC.IT.070111.01</v>
      </c>
      <c r="N1167" s="39"/>
      <c r="O1167" s="39" t="str">
        <f t="shared" si="170"/>
        <v>PH.IC.IT.070111.01</v>
      </c>
      <c r="Q1167" s="39" t="str">
        <f t="shared" si="171"/>
        <v>CL.IC.IT.070111.01</v>
      </c>
      <c r="R1167" s="39"/>
      <c r="S1167" s="39" t="str">
        <f t="shared" si="172"/>
        <v>DR.IC.IT.070111.01</v>
      </c>
      <c r="T1167" s="39"/>
      <c r="U1167" s="60" t="str">
        <f t="shared" si="173"/>
        <v>IM.IC.IT.070111.01</v>
      </c>
      <c r="V1167" s="57"/>
      <c r="W1167" s="60" t="str">
        <f t="shared" si="174"/>
        <v>GE.IC.IT.070111.01</v>
      </c>
      <c r="Y1167" s="35">
        <v>798</v>
      </c>
      <c r="AJ1167" s="35" t="s">
        <v>3207</v>
      </c>
      <c r="AK1167" s="35">
        <v>1742</v>
      </c>
    </row>
    <row r="1168" spans="1:37" s="35" customFormat="1" ht="15">
      <c r="A1168" s="35" t="s">
        <v>2189</v>
      </c>
      <c r="C1168" s="38" t="s">
        <v>2376</v>
      </c>
      <c r="D1168" s="35" t="s">
        <v>4319</v>
      </c>
      <c r="E1168" s="38" t="s">
        <v>3293</v>
      </c>
      <c r="F1168" s="35" t="s">
        <v>3762</v>
      </c>
      <c r="G1168" s="35" t="s">
        <v>3425</v>
      </c>
      <c r="H1168" s="38" t="s">
        <v>3298</v>
      </c>
      <c r="I1168" s="35" t="s">
        <v>3426</v>
      </c>
      <c r="J1168" s="39" t="str">
        <f t="shared" si="175"/>
        <v>IC.IT.070201</v>
      </c>
      <c r="K1168" s="38" t="s">
        <v>3298</v>
      </c>
      <c r="L1168" s="35" t="str">
        <f t="shared" si="168"/>
        <v xml:space="preserve">     Unchanged</v>
      </c>
      <c r="M1168" s="39" t="str">
        <f t="shared" si="169"/>
        <v>PI.IC.IT.070201.01</v>
      </c>
      <c r="N1168" s="39"/>
      <c r="O1168" s="39" t="str">
        <f t="shared" si="170"/>
        <v>PH.IC.IT.070201.01</v>
      </c>
      <c r="Q1168" s="39" t="str">
        <f t="shared" si="171"/>
        <v>CL.IC.IT.070201.01</v>
      </c>
      <c r="R1168" s="39"/>
      <c r="S1168" s="39" t="str">
        <f t="shared" si="172"/>
        <v>DR.IC.IT.070201.01</v>
      </c>
      <c r="T1168" s="39"/>
      <c r="U1168" s="60" t="str">
        <f t="shared" si="173"/>
        <v>IM.IC.IT.070201.01</v>
      </c>
      <c r="V1168" s="57"/>
      <c r="W1168" s="60" t="str">
        <f t="shared" si="174"/>
        <v>GE.IC.IT.070201.01</v>
      </c>
      <c r="AJ1168" s="35" t="s">
        <v>3207</v>
      </c>
      <c r="AK1168" s="35">
        <v>1742</v>
      </c>
    </row>
    <row r="1169" spans="1:37" s="35" customFormat="1" ht="15">
      <c r="A1169" s="35" t="s">
        <v>2189</v>
      </c>
      <c r="C1169" s="38" t="s">
        <v>2376</v>
      </c>
      <c r="E1169" s="38" t="s">
        <v>3293</v>
      </c>
      <c r="F1169" s="35" t="s">
        <v>3762</v>
      </c>
      <c r="G1169" s="35" t="s">
        <v>3427</v>
      </c>
      <c r="H1169" s="38" t="s">
        <v>3293</v>
      </c>
      <c r="I1169" s="35" t="s">
        <v>2546</v>
      </c>
      <c r="J1169" s="39" t="str">
        <f t="shared" si="175"/>
        <v>IC.IT.070202</v>
      </c>
      <c r="K1169" s="38" t="s">
        <v>3298</v>
      </c>
      <c r="L1169" s="35" t="str">
        <f t="shared" ref="L1169:L1232" si="176">G1169</f>
        <v xml:space="preserve">      Decreasing</v>
      </c>
      <c r="M1169" s="39" t="str">
        <f t="shared" ref="M1169:M1232" si="177">CONCATENATE("PI.",J1169,".",K1169)</f>
        <v>PI.IC.IT.070202.01</v>
      </c>
      <c r="N1169" s="39"/>
      <c r="O1169" s="39" t="str">
        <f t="shared" ref="O1169:O1232" si="178">CONCATENATE("PH.",J1169,".",K1169)</f>
        <v>PH.IC.IT.070202.01</v>
      </c>
      <c r="Q1169" s="39" t="str">
        <f t="shared" ref="Q1169:Q1232" si="179">CONCATENATE("CL.",J1169,".",K1169)</f>
        <v>CL.IC.IT.070202.01</v>
      </c>
      <c r="R1169" s="39"/>
      <c r="S1169" s="39" t="str">
        <f t="shared" si="172"/>
        <v>DR.IC.IT.070202.01</v>
      </c>
      <c r="T1169" s="39"/>
      <c r="U1169" s="60" t="str">
        <f t="shared" si="173"/>
        <v>IM.IC.IT.070202.01</v>
      </c>
      <c r="V1169" s="57"/>
      <c r="W1169" s="60" t="str">
        <f t="shared" si="174"/>
        <v>GE.IC.IT.070202.01</v>
      </c>
      <c r="AJ1169" s="35" t="s">
        <v>3207</v>
      </c>
      <c r="AK1169" s="35">
        <v>1742</v>
      </c>
    </row>
    <row r="1170" spans="1:37" s="35" customFormat="1" ht="15">
      <c r="A1170" s="35" t="s">
        <v>2189</v>
      </c>
      <c r="C1170" s="38" t="s">
        <v>2376</v>
      </c>
      <c r="E1170" s="38" t="s">
        <v>3293</v>
      </c>
      <c r="F1170" s="35" t="s">
        <v>3762</v>
      </c>
      <c r="G1170" s="35" t="s">
        <v>3428</v>
      </c>
      <c r="H1170" s="38" t="s">
        <v>4329</v>
      </c>
      <c r="I1170" s="35" t="s">
        <v>2548</v>
      </c>
      <c r="J1170" s="39" t="str">
        <f t="shared" si="175"/>
        <v>IC.IT.070203</v>
      </c>
      <c r="K1170" s="38" t="s">
        <v>3298</v>
      </c>
      <c r="L1170" s="35" t="str">
        <f t="shared" si="176"/>
        <v xml:space="preserve">      Increasing</v>
      </c>
      <c r="M1170" s="39" t="str">
        <f t="shared" si="177"/>
        <v>PI.IC.IT.070203.01</v>
      </c>
      <c r="N1170" s="39"/>
      <c r="O1170" s="39" t="str">
        <f t="shared" si="178"/>
        <v>PH.IC.IT.070203.01</v>
      </c>
      <c r="Q1170" s="39" t="str">
        <f t="shared" si="179"/>
        <v>CL.IC.IT.070203.01</v>
      </c>
      <c r="R1170" s="39"/>
      <c r="S1170" s="39" t="str">
        <f t="shared" ref="S1170:S1233" si="180">CONCATENATE("DR.",J1170,".",K1170)</f>
        <v>DR.IC.IT.070203.01</v>
      </c>
      <c r="T1170" s="39"/>
      <c r="U1170" s="60" t="str">
        <f t="shared" ref="U1170:U1233" si="181">CONCATENATE("IM.",J1170, ".",K1170)</f>
        <v>IM.IC.IT.070203.01</v>
      </c>
      <c r="V1170" s="57"/>
      <c r="W1170" s="60" t="str">
        <f t="shared" ref="W1170:W1233" si="182">CONCATENATE("GE.",J1170, ".",K1170)</f>
        <v>GE.IC.IT.070203.01</v>
      </c>
      <c r="AJ1170" s="35" t="s">
        <v>3207</v>
      </c>
      <c r="AK1170" s="35">
        <v>1742</v>
      </c>
    </row>
    <row r="1171" spans="1:37" s="35" customFormat="1" ht="15">
      <c r="A1171" s="35" t="s">
        <v>2189</v>
      </c>
      <c r="C1171" s="38" t="s">
        <v>2376</v>
      </c>
      <c r="E1171" s="38" t="s">
        <v>3293</v>
      </c>
      <c r="F1171" s="35" t="s">
        <v>3762</v>
      </c>
      <c r="G1171" s="35" t="s">
        <v>3429</v>
      </c>
      <c r="H1171" s="38" t="s">
        <v>4308</v>
      </c>
      <c r="I1171" s="35" t="s">
        <v>3430</v>
      </c>
      <c r="J1171" s="39" t="str">
        <f t="shared" si="175"/>
        <v>IC.IT.070204</v>
      </c>
      <c r="K1171" s="38" t="s">
        <v>3298</v>
      </c>
      <c r="L1171" s="35" t="str">
        <f t="shared" si="176"/>
        <v xml:space="preserve">     Site marked, date/time:  specify</v>
      </c>
      <c r="M1171" s="39" t="str">
        <f t="shared" si="177"/>
        <v>PI.IC.IT.070204.01</v>
      </c>
      <c r="N1171" s="39"/>
      <c r="O1171" s="39" t="str">
        <f t="shared" si="178"/>
        <v>PH.IC.IT.070204.01</v>
      </c>
      <c r="Q1171" s="39" t="str">
        <f t="shared" si="179"/>
        <v>CL.IC.IT.070204.01</v>
      </c>
      <c r="R1171" s="39"/>
      <c r="S1171" s="39" t="str">
        <f t="shared" si="180"/>
        <v>DR.IC.IT.070204.01</v>
      </c>
      <c r="T1171" s="39"/>
      <c r="U1171" s="60" t="str">
        <f t="shared" si="181"/>
        <v>IM.IC.IT.070204.01</v>
      </c>
      <c r="V1171" s="57"/>
      <c r="W1171" s="60" t="str">
        <f t="shared" si="182"/>
        <v>GE.IC.IT.070204.01</v>
      </c>
      <c r="AJ1171" s="35" t="s">
        <v>3207</v>
      </c>
      <c r="AK1171" s="35">
        <v>1742</v>
      </c>
    </row>
    <row r="1172" spans="1:37" s="35" customFormat="1" ht="15">
      <c r="A1172" s="35" t="s">
        <v>2189</v>
      </c>
      <c r="C1172" s="38" t="s">
        <v>2376</v>
      </c>
      <c r="D1172" s="35" t="s">
        <v>4320</v>
      </c>
      <c r="E1172" s="38" t="s">
        <v>4329</v>
      </c>
      <c r="F1172" s="35" t="s">
        <v>3762</v>
      </c>
      <c r="G1172" s="35" t="s">
        <v>3431</v>
      </c>
      <c r="H1172" s="38" t="s">
        <v>3298</v>
      </c>
      <c r="I1172" s="35" t="s">
        <v>1931</v>
      </c>
      <c r="J1172" s="39" t="str">
        <f t="shared" si="175"/>
        <v>IC.IT.070301</v>
      </c>
      <c r="K1172" s="38" t="s">
        <v>3298</v>
      </c>
      <c r="L1172" s="35" t="str">
        <f t="shared" si="176"/>
        <v xml:space="preserve">      Consistent with body temperature</v>
      </c>
      <c r="M1172" s="39" t="str">
        <f t="shared" si="177"/>
        <v>PI.IC.IT.070301.01</v>
      </c>
      <c r="N1172" s="39"/>
      <c r="O1172" s="39" t="str">
        <f t="shared" si="178"/>
        <v>PH.IC.IT.070301.01</v>
      </c>
      <c r="Q1172" s="39" t="str">
        <f t="shared" si="179"/>
        <v>CL.IC.IT.070301.01</v>
      </c>
      <c r="R1172" s="39"/>
      <c r="S1172" s="39" t="str">
        <f t="shared" si="180"/>
        <v>DR.IC.IT.070301.01</v>
      </c>
      <c r="T1172" s="39"/>
      <c r="U1172" s="60" t="str">
        <f t="shared" si="181"/>
        <v>IM.IC.IT.070301.01</v>
      </c>
      <c r="V1172" s="57"/>
      <c r="W1172" s="60" t="str">
        <f t="shared" si="182"/>
        <v>GE.IC.IT.070301.01</v>
      </c>
      <c r="AJ1172" s="35" t="s">
        <v>3207</v>
      </c>
      <c r="AK1172" s="35">
        <v>1742</v>
      </c>
    </row>
    <row r="1173" spans="1:37" s="35" customFormat="1" ht="15">
      <c r="A1173" s="35" t="s">
        <v>2189</v>
      </c>
      <c r="C1173" s="38" t="s">
        <v>2376</v>
      </c>
      <c r="E1173" s="38" t="s">
        <v>4329</v>
      </c>
      <c r="F1173" s="35" t="s">
        <v>3762</v>
      </c>
      <c r="G1173" s="35" t="s">
        <v>3432</v>
      </c>
      <c r="H1173" s="38" t="s">
        <v>3293</v>
      </c>
      <c r="I1173" s="35" t="s">
        <v>3433</v>
      </c>
      <c r="J1173" s="39" t="str">
        <f t="shared" si="175"/>
        <v>IC.IT.070302</v>
      </c>
      <c r="K1173" s="38" t="s">
        <v>3298</v>
      </c>
      <c r="L1173" s="35" t="str">
        <f t="shared" si="176"/>
        <v xml:space="preserve">      Warmer than general body temperature</v>
      </c>
      <c r="M1173" s="39" t="str">
        <f t="shared" si="177"/>
        <v>PI.IC.IT.070302.01</v>
      </c>
      <c r="N1173" s="39"/>
      <c r="O1173" s="39" t="str">
        <f t="shared" si="178"/>
        <v>PH.IC.IT.070302.01</v>
      </c>
      <c r="Q1173" s="39" t="str">
        <f t="shared" si="179"/>
        <v>CL.IC.IT.070302.01</v>
      </c>
      <c r="R1173" s="39"/>
      <c r="S1173" s="39" t="str">
        <f t="shared" si="180"/>
        <v>DR.IC.IT.070302.01</v>
      </c>
      <c r="T1173" s="39"/>
      <c r="U1173" s="60" t="str">
        <f t="shared" si="181"/>
        <v>IM.IC.IT.070302.01</v>
      </c>
      <c r="V1173" s="57"/>
      <c r="W1173" s="60" t="str">
        <f t="shared" si="182"/>
        <v>GE.IC.IT.070302.01</v>
      </c>
      <c r="AJ1173" s="35" t="s">
        <v>3207</v>
      </c>
      <c r="AK1173" s="35">
        <v>1742</v>
      </c>
    </row>
    <row r="1174" spans="1:37" s="35" customFormat="1" ht="15">
      <c r="A1174" s="35" t="s">
        <v>2189</v>
      </c>
      <c r="C1174" s="38" t="s">
        <v>2376</v>
      </c>
      <c r="E1174" s="38" t="s">
        <v>4329</v>
      </c>
      <c r="F1174" s="35" t="s">
        <v>3762</v>
      </c>
      <c r="G1174" s="35" t="s">
        <v>3434</v>
      </c>
      <c r="H1174" s="38" t="s">
        <v>4329</v>
      </c>
      <c r="I1174" s="35" t="s">
        <v>3435</v>
      </c>
      <c r="J1174" s="39" t="str">
        <f t="shared" si="175"/>
        <v>IC.IT.070303</v>
      </c>
      <c r="K1174" s="38" t="s">
        <v>3298</v>
      </c>
      <c r="L1174" s="35" t="str">
        <f t="shared" si="176"/>
        <v xml:space="preserve">      Warmer than opposite body part</v>
      </c>
      <c r="M1174" s="39" t="str">
        <f t="shared" si="177"/>
        <v>PI.IC.IT.070303.01</v>
      </c>
      <c r="N1174" s="39"/>
      <c r="O1174" s="39" t="str">
        <f t="shared" si="178"/>
        <v>PH.IC.IT.070303.01</v>
      </c>
      <c r="Q1174" s="39" t="str">
        <f t="shared" si="179"/>
        <v>CL.IC.IT.070303.01</v>
      </c>
      <c r="R1174" s="39"/>
      <c r="S1174" s="39" t="str">
        <f t="shared" si="180"/>
        <v>DR.IC.IT.070303.01</v>
      </c>
      <c r="T1174" s="39"/>
      <c r="U1174" s="60" t="str">
        <f t="shared" si="181"/>
        <v>IM.IC.IT.070303.01</v>
      </c>
      <c r="V1174" s="57"/>
      <c r="W1174" s="60" t="str">
        <f t="shared" si="182"/>
        <v>GE.IC.IT.070303.01</v>
      </c>
      <c r="AJ1174" s="35" t="s">
        <v>3207</v>
      </c>
      <c r="AK1174" s="35">
        <v>1742</v>
      </c>
    </row>
    <row r="1175" spans="1:37" s="35" customFormat="1" ht="15">
      <c r="A1175" s="35" t="s">
        <v>2189</v>
      </c>
      <c r="C1175" s="38" t="s">
        <v>2376</v>
      </c>
      <c r="E1175" s="38" t="s">
        <v>4329</v>
      </c>
      <c r="F1175" s="35" t="s">
        <v>3762</v>
      </c>
      <c r="G1175" s="35" t="s">
        <v>3436</v>
      </c>
      <c r="H1175" s="38" t="s">
        <v>4308</v>
      </c>
      <c r="I1175" s="35" t="s">
        <v>3437</v>
      </c>
      <c r="J1175" s="39" t="str">
        <f t="shared" si="175"/>
        <v>IC.IT.070304</v>
      </c>
      <c r="K1175" s="38" t="s">
        <v>3298</v>
      </c>
      <c r="L1175" s="35" t="str">
        <f t="shared" si="176"/>
        <v xml:space="preserve">      Cooler than general body temperature</v>
      </c>
      <c r="M1175" s="39" t="str">
        <f t="shared" si="177"/>
        <v>PI.IC.IT.070304.01</v>
      </c>
      <c r="N1175" s="39"/>
      <c r="O1175" s="39" t="str">
        <f t="shared" si="178"/>
        <v>PH.IC.IT.070304.01</v>
      </c>
      <c r="Q1175" s="39" t="str">
        <f t="shared" si="179"/>
        <v>CL.IC.IT.070304.01</v>
      </c>
      <c r="R1175" s="39"/>
      <c r="S1175" s="39" t="str">
        <f t="shared" si="180"/>
        <v>DR.IC.IT.070304.01</v>
      </c>
      <c r="T1175" s="39"/>
      <c r="U1175" s="60" t="str">
        <f t="shared" si="181"/>
        <v>IM.IC.IT.070304.01</v>
      </c>
      <c r="V1175" s="57"/>
      <c r="W1175" s="60" t="str">
        <f t="shared" si="182"/>
        <v>GE.IC.IT.070304.01</v>
      </c>
      <c r="AJ1175" s="35" t="s">
        <v>3207</v>
      </c>
      <c r="AK1175" s="35">
        <v>1742</v>
      </c>
    </row>
    <row r="1176" spans="1:37" s="35" customFormat="1" ht="15">
      <c r="A1176" s="35" t="s">
        <v>2189</v>
      </c>
      <c r="C1176" s="38" t="s">
        <v>2376</v>
      </c>
      <c r="E1176" s="38" t="s">
        <v>4329</v>
      </c>
      <c r="F1176" s="35" t="s">
        <v>3762</v>
      </c>
      <c r="G1176" s="35" t="s">
        <v>3438</v>
      </c>
      <c r="H1176" s="38" t="s">
        <v>4265</v>
      </c>
      <c r="I1176" s="35" t="s">
        <v>3439</v>
      </c>
      <c r="J1176" s="39" t="str">
        <f t="shared" si="175"/>
        <v>IC.IT.070305</v>
      </c>
      <c r="K1176" s="38" t="s">
        <v>3298</v>
      </c>
      <c r="L1176" s="35" t="str">
        <f t="shared" si="176"/>
        <v xml:space="preserve">      Cooler than opposite body part</v>
      </c>
      <c r="M1176" s="39" t="str">
        <f t="shared" si="177"/>
        <v>PI.IC.IT.070305.01</v>
      </c>
      <c r="N1176" s="39"/>
      <c r="O1176" s="39" t="str">
        <f t="shared" si="178"/>
        <v>PH.IC.IT.070305.01</v>
      </c>
      <c r="Q1176" s="39" t="str">
        <f t="shared" si="179"/>
        <v>CL.IC.IT.070305.01</v>
      </c>
      <c r="R1176" s="39"/>
      <c r="S1176" s="39" t="str">
        <f t="shared" si="180"/>
        <v>DR.IC.IT.070305.01</v>
      </c>
      <c r="T1176" s="39"/>
      <c r="U1176" s="60" t="str">
        <f t="shared" si="181"/>
        <v>IM.IC.IT.070305.01</v>
      </c>
      <c r="V1176" s="57"/>
      <c r="W1176" s="60" t="str">
        <f t="shared" si="182"/>
        <v>GE.IC.IT.070305.01</v>
      </c>
      <c r="AJ1176" s="35" t="s">
        <v>3207</v>
      </c>
      <c r="AK1176" s="35">
        <v>1742</v>
      </c>
    </row>
    <row r="1177" spans="1:37" s="35" customFormat="1" ht="15">
      <c r="A1177" s="35" t="s">
        <v>2189</v>
      </c>
      <c r="C1177" s="38" t="s">
        <v>2376</v>
      </c>
      <c r="E1177" s="38" t="s">
        <v>4329</v>
      </c>
      <c r="F1177" s="35" t="s">
        <v>3762</v>
      </c>
      <c r="G1177" s="38" t="s">
        <v>4323</v>
      </c>
      <c r="H1177" s="38" t="s">
        <v>4309</v>
      </c>
      <c r="I1177" s="38" t="s">
        <v>4315</v>
      </c>
      <c r="J1177" s="39" t="str">
        <f t="shared" si="175"/>
        <v>IC.IT.070306</v>
      </c>
      <c r="K1177" s="38" t="s">
        <v>3298</v>
      </c>
      <c r="L1177" s="35" t="str">
        <f t="shared" si="176"/>
        <v xml:space="preserve"> Unable to Assess</v>
      </c>
      <c r="M1177" s="39" t="str">
        <f t="shared" si="177"/>
        <v>PI.IC.IT.070306.01</v>
      </c>
      <c r="N1177" s="39"/>
      <c r="O1177" s="39" t="str">
        <f t="shared" si="178"/>
        <v>PH.IC.IT.070306.01</v>
      </c>
      <c r="Q1177" s="39" t="str">
        <f t="shared" si="179"/>
        <v>CL.IC.IT.070306.01</v>
      </c>
      <c r="R1177" s="39"/>
      <c r="S1177" s="39" t="str">
        <f t="shared" si="180"/>
        <v>DR.IC.IT.070306.01</v>
      </c>
      <c r="T1177" s="39"/>
      <c r="U1177" s="60" t="str">
        <f t="shared" si="181"/>
        <v>IM.IC.IT.070306.01</v>
      </c>
      <c r="V1177" s="57"/>
      <c r="W1177" s="60" t="str">
        <f t="shared" si="182"/>
        <v>GE.IC.IT.070306.01</v>
      </c>
      <c r="Y1177" s="35">
        <v>147</v>
      </c>
      <c r="AJ1177" s="35" t="s">
        <v>3207</v>
      </c>
      <c r="AK1177" s="35">
        <v>1742</v>
      </c>
    </row>
    <row r="1178" spans="1:37" s="35" customFormat="1" ht="15">
      <c r="A1178" s="35" t="s">
        <v>2189</v>
      </c>
      <c r="C1178" s="38" t="s">
        <v>2376</v>
      </c>
      <c r="D1178" s="35" t="s">
        <v>4324</v>
      </c>
      <c r="E1178" s="38" t="s">
        <v>4263</v>
      </c>
      <c r="F1178" s="35" t="s">
        <v>3762</v>
      </c>
      <c r="G1178" s="35" t="s">
        <v>3441</v>
      </c>
      <c r="H1178" s="38" t="s">
        <v>3298</v>
      </c>
      <c r="I1178" s="35" t="s">
        <v>3442</v>
      </c>
      <c r="J1178" s="39" t="str">
        <f t="shared" si="175"/>
        <v>IC.IT.070401</v>
      </c>
      <c r="K1178" s="38" t="s">
        <v>3298</v>
      </c>
      <c r="L1178" s="35" t="str">
        <f t="shared" si="176"/>
        <v xml:space="preserve">      Staples</v>
      </c>
      <c r="M1178" s="39" t="str">
        <f t="shared" si="177"/>
        <v>PI.IC.IT.070401.01</v>
      </c>
      <c r="N1178" s="39"/>
      <c r="O1178" s="39" t="str">
        <f t="shared" si="178"/>
        <v>PH.IC.IT.070401.01</v>
      </c>
      <c r="Q1178" s="39" t="str">
        <f t="shared" si="179"/>
        <v>CL.IC.IT.070401.01</v>
      </c>
      <c r="R1178" s="39"/>
      <c r="S1178" s="39" t="str">
        <f t="shared" si="180"/>
        <v>DR.IC.IT.070401.01</v>
      </c>
      <c r="T1178" s="39"/>
      <c r="U1178" s="60" t="str">
        <f t="shared" si="181"/>
        <v>IM.IC.IT.070401.01</v>
      </c>
      <c r="V1178" s="57"/>
      <c r="W1178" s="60" t="str">
        <f t="shared" si="182"/>
        <v>GE.IC.IT.070401.01</v>
      </c>
      <c r="AJ1178" s="35" t="s">
        <v>3207</v>
      </c>
      <c r="AK1178" s="35">
        <v>1742</v>
      </c>
    </row>
    <row r="1179" spans="1:37" s="35" customFormat="1" ht="15">
      <c r="A1179" s="35" t="s">
        <v>2189</v>
      </c>
      <c r="C1179" s="38" t="s">
        <v>2376</v>
      </c>
      <c r="E1179" s="38" t="s">
        <v>4263</v>
      </c>
      <c r="F1179" s="35" t="s">
        <v>3762</v>
      </c>
      <c r="G1179" s="35" t="s">
        <v>3334</v>
      </c>
      <c r="H1179" s="38" t="s">
        <v>4306</v>
      </c>
      <c r="I1179" s="35" t="s">
        <v>360</v>
      </c>
      <c r="J1179" s="39" t="str">
        <f t="shared" si="175"/>
        <v>IC.IT.070402</v>
      </c>
      <c r="K1179" s="38" t="s">
        <v>3298</v>
      </c>
      <c r="L1179" s="35" t="str">
        <f t="shared" si="176"/>
        <v xml:space="preserve">     Sutures</v>
      </c>
      <c r="M1179" s="39" t="str">
        <f t="shared" si="177"/>
        <v>PI.IC.IT.070402.01</v>
      </c>
      <c r="N1179" s="39"/>
      <c r="O1179" s="39" t="str">
        <f t="shared" si="178"/>
        <v>PH.IC.IT.070402.01</v>
      </c>
      <c r="Q1179" s="39" t="str">
        <f t="shared" si="179"/>
        <v>CL.IC.IT.070402.01</v>
      </c>
      <c r="R1179" s="39"/>
      <c r="S1179" s="39" t="str">
        <f t="shared" si="180"/>
        <v>DR.IC.IT.070402.01</v>
      </c>
      <c r="T1179" s="39"/>
      <c r="U1179" s="60" t="str">
        <f t="shared" si="181"/>
        <v>IM.IC.IT.070402.01</v>
      </c>
      <c r="V1179" s="57"/>
      <c r="W1179" s="60" t="str">
        <f t="shared" si="182"/>
        <v>GE.IC.IT.070402.01</v>
      </c>
      <c r="AJ1179" s="35" t="s">
        <v>3207</v>
      </c>
      <c r="AK1179" s="35">
        <v>1742</v>
      </c>
    </row>
    <row r="1180" spans="1:37" s="35" customFormat="1" ht="15">
      <c r="A1180" s="35" t="s">
        <v>2189</v>
      </c>
      <c r="C1180" s="38" t="s">
        <v>2376</v>
      </c>
      <c r="E1180" s="38" t="s">
        <v>4263</v>
      </c>
      <c r="F1180" s="35" t="s">
        <v>3762</v>
      </c>
      <c r="G1180" s="35" t="s">
        <v>3443</v>
      </c>
      <c r="H1180" s="38" t="s">
        <v>3296</v>
      </c>
      <c r="I1180" s="35" t="s">
        <v>3445</v>
      </c>
      <c r="J1180" s="39" t="str">
        <f t="shared" si="175"/>
        <v>IC.IT.070403</v>
      </c>
      <c r="K1180" s="38" t="s">
        <v>3298</v>
      </c>
      <c r="L1180" s="35" t="str">
        <f t="shared" si="176"/>
        <v xml:space="preserve">      Steri-strips</v>
      </c>
      <c r="M1180" s="39" t="str">
        <f t="shared" si="177"/>
        <v>PI.IC.IT.070403.01</v>
      </c>
      <c r="N1180" s="39"/>
      <c r="O1180" s="39" t="str">
        <f t="shared" si="178"/>
        <v>PH.IC.IT.070403.01</v>
      </c>
      <c r="Q1180" s="39" t="str">
        <f t="shared" si="179"/>
        <v>CL.IC.IT.070403.01</v>
      </c>
      <c r="R1180" s="39"/>
      <c r="S1180" s="39" t="str">
        <f t="shared" si="180"/>
        <v>DR.IC.IT.070403.01</v>
      </c>
      <c r="T1180" s="39"/>
      <c r="U1180" s="60" t="str">
        <f t="shared" si="181"/>
        <v>IM.IC.IT.070403.01</v>
      </c>
      <c r="V1180" s="57"/>
      <c r="W1180" s="60" t="str">
        <f t="shared" si="182"/>
        <v>GE.IC.IT.070403.01</v>
      </c>
      <c r="AJ1180" s="35" t="s">
        <v>3207</v>
      </c>
      <c r="AK1180" s="35">
        <v>1742</v>
      </c>
    </row>
    <row r="1181" spans="1:37" s="35" customFormat="1" ht="15">
      <c r="A1181" s="35" t="s">
        <v>2189</v>
      </c>
      <c r="C1181" s="38" t="s">
        <v>2376</v>
      </c>
      <c r="E1181" s="38" t="s">
        <v>4263</v>
      </c>
      <c r="F1181" s="35" t="s">
        <v>3762</v>
      </c>
      <c r="G1181" s="35" t="s">
        <v>3446</v>
      </c>
      <c r="H1181" s="38" t="s">
        <v>4263</v>
      </c>
      <c r="I1181" s="35" t="s">
        <v>1527</v>
      </c>
      <c r="J1181" s="39" t="str">
        <f t="shared" si="175"/>
        <v>IC.IT.070404</v>
      </c>
      <c r="K1181" s="38" t="s">
        <v>3298</v>
      </c>
      <c r="L1181" s="35" t="str">
        <f t="shared" si="176"/>
        <v xml:space="preserve">      Retention sutures</v>
      </c>
      <c r="M1181" s="39" t="str">
        <f t="shared" si="177"/>
        <v>PI.IC.IT.070404.01</v>
      </c>
      <c r="N1181" s="39"/>
      <c r="O1181" s="39" t="str">
        <f t="shared" si="178"/>
        <v>PH.IC.IT.070404.01</v>
      </c>
      <c r="Q1181" s="39" t="str">
        <f t="shared" si="179"/>
        <v>CL.IC.IT.070404.01</v>
      </c>
      <c r="R1181" s="39"/>
      <c r="S1181" s="39" t="str">
        <f t="shared" si="180"/>
        <v>DR.IC.IT.070404.01</v>
      </c>
      <c r="T1181" s="39"/>
      <c r="U1181" s="60" t="str">
        <f t="shared" si="181"/>
        <v>IM.IC.IT.070404.01</v>
      </c>
      <c r="V1181" s="57"/>
      <c r="W1181" s="60" t="str">
        <f t="shared" si="182"/>
        <v>GE.IC.IT.070404.01</v>
      </c>
      <c r="AJ1181" s="35" t="s">
        <v>3207</v>
      </c>
      <c r="AK1181" s="35">
        <v>1742</v>
      </c>
    </row>
    <row r="1182" spans="1:37" s="35" customFormat="1" ht="15">
      <c r="A1182" s="35" t="s">
        <v>2189</v>
      </c>
      <c r="C1182" s="38" t="s">
        <v>2376</v>
      </c>
      <c r="E1182" s="38" t="s">
        <v>4263</v>
      </c>
      <c r="F1182" s="35" t="s">
        <v>3762</v>
      </c>
      <c r="G1182" s="35" t="s">
        <v>3447</v>
      </c>
      <c r="H1182" s="38" t="s">
        <v>4265</v>
      </c>
      <c r="I1182" s="35" t="s">
        <v>3448</v>
      </c>
      <c r="J1182" s="39" t="str">
        <f t="shared" si="175"/>
        <v>IC.IT.070405</v>
      </c>
      <c r="K1182" s="38" t="s">
        <v>3298</v>
      </c>
      <c r="L1182" s="35" t="str">
        <f t="shared" si="176"/>
        <v xml:space="preserve">      Glue</v>
      </c>
      <c r="M1182" s="39" t="str">
        <f t="shared" si="177"/>
        <v>PI.IC.IT.070405.01</v>
      </c>
      <c r="N1182" s="39"/>
      <c r="O1182" s="39" t="str">
        <f t="shared" si="178"/>
        <v>PH.IC.IT.070405.01</v>
      </c>
      <c r="Q1182" s="39" t="str">
        <f t="shared" si="179"/>
        <v>CL.IC.IT.070405.01</v>
      </c>
      <c r="R1182" s="39"/>
      <c r="S1182" s="39" t="str">
        <f t="shared" si="180"/>
        <v>DR.IC.IT.070405.01</v>
      </c>
      <c r="T1182" s="39"/>
      <c r="U1182" s="60" t="str">
        <f t="shared" si="181"/>
        <v>IM.IC.IT.070405.01</v>
      </c>
      <c r="V1182" s="57"/>
      <c r="W1182" s="60" t="str">
        <f t="shared" si="182"/>
        <v>GE.IC.IT.070405.01</v>
      </c>
      <c r="AJ1182" s="35" t="s">
        <v>3207</v>
      </c>
      <c r="AK1182" s="35">
        <v>1742</v>
      </c>
    </row>
    <row r="1183" spans="1:37" s="35" customFormat="1" ht="15">
      <c r="A1183" s="35" t="s">
        <v>2189</v>
      </c>
      <c r="C1183" s="38" t="s">
        <v>2376</v>
      </c>
      <c r="E1183" s="38" t="s">
        <v>4308</v>
      </c>
      <c r="F1183" s="35" t="s">
        <v>3762</v>
      </c>
      <c r="G1183" s="35" t="s">
        <v>3449</v>
      </c>
      <c r="H1183" s="38" t="s">
        <v>4309</v>
      </c>
      <c r="I1183" s="35" t="s">
        <v>3450</v>
      </c>
      <c r="J1183" s="39" t="str">
        <f t="shared" si="175"/>
        <v>IC.IT.070406</v>
      </c>
      <c r="K1183" s="38" t="s">
        <v>3298</v>
      </c>
      <c r="L1183" s="35" t="str">
        <f t="shared" si="176"/>
        <v xml:space="preserve">      Not closed</v>
      </c>
      <c r="M1183" s="39" t="str">
        <f t="shared" si="177"/>
        <v>PI.IC.IT.070406.01</v>
      </c>
      <c r="N1183" s="39"/>
      <c r="O1183" s="39" t="str">
        <f t="shared" si="178"/>
        <v>PH.IC.IT.070406.01</v>
      </c>
      <c r="Q1183" s="39" t="str">
        <f t="shared" si="179"/>
        <v>CL.IC.IT.070406.01</v>
      </c>
      <c r="R1183" s="39"/>
      <c r="S1183" s="39" t="str">
        <f t="shared" si="180"/>
        <v>DR.IC.IT.070406.01</v>
      </c>
      <c r="T1183" s="39"/>
      <c r="U1183" s="60" t="str">
        <f t="shared" si="181"/>
        <v>IM.IC.IT.070406.01</v>
      </c>
      <c r="V1183" s="57"/>
      <c r="W1183" s="60" t="str">
        <f t="shared" si="182"/>
        <v>GE.IC.IT.070406.01</v>
      </c>
      <c r="AJ1183" s="35" t="s">
        <v>3207</v>
      </c>
      <c r="AK1183" s="35">
        <v>1742</v>
      </c>
    </row>
    <row r="1184" spans="1:37" s="35" customFormat="1" ht="15">
      <c r="A1184" s="35" t="s">
        <v>2189</v>
      </c>
      <c r="C1184" s="38" t="s">
        <v>2376</v>
      </c>
      <c r="E1184" s="38" t="s">
        <v>4308</v>
      </c>
      <c r="F1184" s="35" t="s">
        <v>4424</v>
      </c>
      <c r="G1184" s="38" t="s">
        <v>4325</v>
      </c>
      <c r="H1184" s="38" t="s">
        <v>4311</v>
      </c>
      <c r="I1184" s="38" t="s">
        <v>4326</v>
      </c>
      <c r="J1184" s="39" t="str">
        <f t="shared" si="175"/>
        <v>IC.IT.070407</v>
      </c>
      <c r="K1184" s="38" t="s">
        <v>3298</v>
      </c>
      <c r="L1184" s="35" t="str">
        <f t="shared" si="176"/>
        <v xml:space="preserve">  Wound vac</v>
      </c>
      <c r="M1184" s="39" t="str">
        <f t="shared" si="177"/>
        <v>PI.IC.IT.070407.01</v>
      </c>
      <c r="N1184" s="39"/>
      <c r="O1184" s="39" t="str">
        <f t="shared" si="178"/>
        <v>PH.IC.IT.070407.01</v>
      </c>
      <c r="Q1184" s="39" t="str">
        <f t="shared" si="179"/>
        <v>CL.IC.IT.070407.01</v>
      </c>
      <c r="R1184" s="39"/>
      <c r="S1184" s="39" t="str">
        <f t="shared" si="180"/>
        <v>DR.IC.IT.070407.01</v>
      </c>
      <c r="T1184" s="39"/>
      <c r="U1184" s="60" t="str">
        <f t="shared" si="181"/>
        <v>IM.IC.IT.070407.01</v>
      </c>
      <c r="V1184" s="57"/>
      <c r="W1184" s="60" t="str">
        <f t="shared" si="182"/>
        <v>GE.IC.IT.070407.01</v>
      </c>
      <c r="Y1184" s="35">
        <v>145</v>
      </c>
      <c r="AJ1184" s="35" t="s">
        <v>3207</v>
      </c>
      <c r="AK1184" s="35">
        <v>1742</v>
      </c>
    </row>
    <row r="1185" spans="1:37" s="35" customFormat="1" ht="15">
      <c r="A1185" s="35" t="s">
        <v>2189</v>
      </c>
      <c r="C1185" s="38" t="s">
        <v>2376</v>
      </c>
      <c r="E1185" s="38" t="s">
        <v>4308</v>
      </c>
      <c r="F1185" s="35" t="s">
        <v>4424</v>
      </c>
      <c r="G1185" s="38" t="s">
        <v>4327</v>
      </c>
      <c r="H1185" s="38" t="s">
        <v>4312</v>
      </c>
      <c r="I1185" s="38" t="s">
        <v>4315</v>
      </c>
      <c r="J1185" s="39" t="str">
        <f t="shared" si="175"/>
        <v>IC.IT.070408</v>
      </c>
      <c r="K1185" s="38" t="s">
        <v>3298</v>
      </c>
      <c r="L1185" s="35" t="str">
        <f t="shared" si="176"/>
        <v>Unable to assess</v>
      </c>
      <c r="M1185" s="39" t="str">
        <f t="shared" si="177"/>
        <v>PI.IC.IT.070408.01</v>
      </c>
      <c r="N1185" s="39"/>
      <c r="O1185" s="39" t="str">
        <f t="shared" si="178"/>
        <v>PH.IC.IT.070408.01</v>
      </c>
      <c r="Q1185" s="39" t="str">
        <f t="shared" si="179"/>
        <v>CL.IC.IT.070408.01</v>
      </c>
      <c r="R1185" s="39"/>
      <c r="S1185" s="39" t="str">
        <f t="shared" si="180"/>
        <v>DR.IC.IT.070408.01</v>
      </c>
      <c r="T1185" s="39"/>
      <c r="U1185" s="60" t="str">
        <f t="shared" si="181"/>
        <v>IM.IC.IT.070408.01</v>
      </c>
      <c r="V1185" s="57"/>
      <c r="W1185" s="60" t="str">
        <f t="shared" si="182"/>
        <v>GE.IC.IT.070408.01</v>
      </c>
      <c r="Y1185" s="35">
        <v>148</v>
      </c>
      <c r="AJ1185" s="35" t="s">
        <v>3207</v>
      </c>
      <c r="AK1185" s="35">
        <v>1742</v>
      </c>
    </row>
    <row r="1186" spans="1:37" s="35" customFormat="1" ht="15">
      <c r="A1186" s="35" t="s">
        <v>2189</v>
      </c>
      <c r="C1186" s="38" t="s">
        <v>2376</v>
      </c>
      <c r="D1186" s="35" t="s">
        <v>4328</v>
      </c>
      <c r="E1186" s="38" t="s">
        <v>4265</v>
      </c>
      <c r="F1186" s="35" t="s">
        <v>3762</v>
      </c>
      <c r="G1186" s="35" t="s">
        <v>3451</v>
      </c>
      <c r="H1186" s="38" t="s">
        <v>3298</v>
      </c>
      <c r="I1186" s="35" t="s">
        <v>2117</v>
      </c>
      <c r="J1186" s="39" t="str">
        <f t="shared" si="175"/>
        <v>IC.IT.070501</v>
      </c>
      <c r="K1186" s="38" t="s">
        <v>3298</v>
      </c>
      <c r="L1186" s="35" t="str">
        <f t="shared" si="176"/>
        <v xml:space="preserve">      None</v>
      </c>
      <c r="M1186" s="39" t="str">
        <f t="shared" si="177"/>
        <v>PI.IC.IT.070501.01</v>
      </c>
      <c r="N1186" s="39"/>
      <c r="O1186" s="39" t="str">
        <f t="shared" si="178"/>
        <v>PH.IC.IT.070501.01</v>
      </c>
      <c r="Q1186" s="39" t="str">
        <f t="shared" si="179"/>
        <v>CL.IC.IT.070501.01</v>
      </c>
      <c r="R1186" s="39"/>
      <c r="S1186" s="39" t="str">
        <f t="shared" si="180"/>
        <v>DR.IC.IT.070501.01</v>
      </c>
      <c r="T1186" s="39"/>
      <c r="U1186" s="60" t="str">
        <f t="shared" si="181"/>
        <v>IM.IC.IT.070501.01</v>
      </c>
      <c r="V1186" s="57"/>
      <c r="W1186" s="60" t="str">
        <f t="shared" si="182"/>
        <v>GE.IC.IT.070501.01</v>
      </c>
      <c r="AJ1186" s="35" t="s">
        <v>3207</v>
      </c>
      <c r="AK1186" s="35">
        <v>1742</v>
      </c>
    </row>
    <row r="1187" spans="1:37" s="35" customFormat="1" ht="15">
      <c r="A1187" s="35" t="s">
        <v>2189</v>
      </c>
      <c r="C1187" s="38" t="s">
        <v>2376</v>
      </c>
      <c r="E1187" s="38" t="s">
        <v>4265</v>
      </c>
      <c r="F1187" s="35" t="s">
        <v>3762</v>
      </c>
      <c r="G1187" s="35" t="s">
        <v>3452</v>
      </c>
      <c r="H1187" s="38" t="s">
        <v>4306</v>
      </c>
      <c r="I1187" s="35" t="s">
        <v>3453</v>
      </c>
      <c r="J1187" s="39" t="str">
        <f t="shared" si="175"/>
        <v>IC.IT.070502</v>
      </c>
      <c r="K1187" s="38" t="s">
        <v>3298</v>
      </c>
      <c r="L1187" s="35" t="str">
        <f t="shared" si="176"/>
        <v xml:space="preserve">      Abdominal binder</v>
      </c>
      <c r="M1187" s="39" t="str">
        <f t="shared" si="177"/>
        <v>PI.IC.IT.070502.01</v>
      </c>
      <c r="N1187" s="39"/>
      <c r="O1187" s="39" t="str">
        <f t="shared" si="178"/>
        <v>PH.IC.IT.070502.01</v>
      </c>
      <c r="Q1187" s="39" t="str">
        <f t="shared" si="179"/>
        <v>CL.IC.IT.070502.01</v>
      </c>
      <c r="R1187" s="39"/>
      <c r="S1187" s="39" t="str">
        <f t="shared" si="180"/>
        <v>DR.IC.IT.070502.01</v>
      </c>
      <c r="T1187" s="39"/>
      <c r="U1187" s="60" t="str">
        <f t="shared" si="181"/>
        <v>IM.IC.IT.070502.01</v>
      </c>
      <c r="V1187" s="57"/>
      <c r="W1187" s="60" t="str">
        <f t="shared" si="182"/>
        <v>GE.IC.IT.070502.01</v>
      </c>
      <c r="AJ1187" s="35" t="s">
        <v>3207</v>
      </c>
      <c r="AK1187" s="35">
        <v>1742</v>
      </c>
    </row>
    <row r="1188" spans="1:37" s="35" customFormat="1" ht="15">
      <c r="A1188" s="35" t="s">
        <v>2189</v>
      </c>
      <c r="C1188" s="38" t="s">
        <v>2376</v>
      </c>
      <c r="E1188" s="38" t="s">
        <v>4265</v>
      </c>
      <c r="F1188" s="35" t="s">
        <v>3762</v>
      </c>
      <c r="G1188" s="35" t="s">
        <v>3454</v>
      </c>
      <c r="H1188" s="38" t="s">
        <v>3296</v>
      </c>
      <c r="I1188" s="35" t="s">
        <v>3455</v>
      </c>
      <c r="J1188" s="39" t="str">
        <f t="shared" si="175"/>
        <v>IC.IT.070503</v>
      </c>
      <c r="K1188" s="38" t="s">
        <v>3298</v>
      </c>
      <c r="L1188" s="35" t="str">
        <f t="shared" si="176"/>
        <v xml:space="preserve">      Ace wrap</v>
      </c>
      <c r="M1188" s="39" t="str">
        <f t="shared" si="177"/>
        <v>PI.IC.IT.070503.01</v>
      </c>
      <c r="N1188" s="39"/>
      <c r="O1188" s="39" t="str">
        <f t="shared" si="178"/>
        <v>PH.IC.IT.070503.01</v>
      </c>
      <c r="Q1188" s="39" t="str">
        <f t="shared" si="179"/>
        <v>CL.IC.IT.070503.01</v>
      </c>
      <c r="R1188" s="39"/>
      <c r="S1188" s="39" t="str">
        <f t="shared" si="180"/>
        <v>DR.IC.IT.070503.01</v>
      </c>
      <c r="T1188" s="39"/>
      <c r="U1188" s="60" t="str">
        <f t="shared" si="181"/>
        <v>IM.IC.IT.070503.01</v>
      </c>
      <c r="V1188" s="57"/>
      <c r="W1188" s="60" t="str">
        <f t="shared" si="182"/>
        <v>GE.IC.IT.070503.01</v>
      </c>
      <c r="AJ1188" s="35" t="s">
        <v>3207</v>
      </c>
      <c r="AK1188" s="35">
        <v>1742</v>
      </c>
    </row>
    <row r="1189" spans="1:37" s="35" customFormat="1" ht="15">
      <c r="A1189" s="35" t="s">
        <v>2189</v>
      </c>
      <c r="C1189" s="38" t="s">
        <v>2376</v>
      </c>
      <c r="E1189" s="38" t="s">
        <v>4265</v>
      </c>
      <c r="F1189" s="35" t="s">
        <v>3762</v>
      </c>
      <c r="G1189" s="35" t="s">
        <v>3456</v>
      </c>
      <c r="H1189" s="38" t="s">
        <v>4263</v>
      </c>
      <c r="I1189" s="35" t="s">
        <v>3457</v>
      </c>
      <c r="J1189" s="39" t="str">
        <f t="shared" si="175"/>
        <v>IC.IT.070504</v>
      </c>
      <c r="K1189" s="38" t="s">
        <v>3298</v>
      </c>
      <c r="L1189" s="35" t="str">
        <f t="shared" si="176"/>
        <v xml:space="preserve">      Montgomery Straps</v>
      </c>
      <c r="M1189" s="39" t="str">
        <f t="shared" si="177"/>
        <v>PI.IC.IT.070504.01</v>
      </c>
      <c r="N1189" s="39"/>
      <c r="O1189" s="39" t="str">
        <f t="shared" si="178"/>
        <v>PH.IC.IT.070504.01</v>
      </c>
      <c r="Q1189" s="39" t="str">
        <f t="shared" si="179"/>
        <v>CL.IC.IT.070504.01</v>
      </c>
      <c r="R1189" s="39"/>
      <c r="S1189" s="39" t="str">
        <f t="shared" si="180"/>
        <v>DR.IC.IT.070504.01</v>
      </c>
      <c r="T1189" s="39"/>
      <c r="U1189" s="60" t="str">
        <f t="shared" si="181"/>
        <v>IM.IC.IT.070504.01</v>
      </c>
      <c r="V1189" s="57"/>
      <c r="W1189" s="60" t="str">
        <f t="shared" si="182"/>
        <v>GE.IC.IT.070504.01</v>
      </c>
      <c r="AJ1189" s="35" t="s">
        <v>3207</v>
      </c>
      <c r="AK1189" s="35">
        <v>1742</v>
      </c>
    </row>
    <row r="1190" spans="1:37" s="35" customFormat="1" ht="15">
      <c r="A1190" s="35" t="s">
        <v>2189</v>
      </c>
      <c r="C1190" s="38" t="s">
        <v>2376</v>
      </c>
      <c r="E1190" s="38" t="s">
        <v>4265</v>
      </c>
      <c r="F1190" s="35" t="s">
        <v>3762</v>
      </c>
      <c r="G1190" s="35" t="s">
        <v>3458</v>
      </c>
      <c r="H1190" s="38" t="s">
        <v>4265</v>
      </c>
      <c r="I1190" s="35" t="s">
        <v>1909</v>
      </c>
      <c r="J1190" s="39" t="str">
        <f t="shared" si="175"/>
        <v>IC.IT.070505</v>
      </c>
      <c r="K1190" s="38" t="s">
        <v>3298</v>
      </c>
      <c r="L1190" s="35" t="str">
        <f t="shared" si="176"/>
        <v xml:space="preserve">      Sling</v>
      </c>
      <c r="M1190" s="39" t="str">
        <f t="shared" si="177"/>
        <v>PI.IC.IT.070505.01</v>
      </c>
      <c r="N1190" s="39"/>
      <c r="O1190" s="39" t="str">
        <f t="shared" si="178"/>
        <v>PH.IC.IT.070505.01</v>
      </c>
      <c r="Q1190" s="39" t="str">
        <f t="shared" si="179"/>
        <v>CL.IC.IT.070505.01</v>
      </c>
      <c r="R1190" s="39"/>
      <c r="S1190" s="39" t="str">
        <f t="shared" si="180"/>
        <v>DR.IC.IT.070505.01</v>
      </c>
      <c r="T1190" s="39"/>
      <c r="U1190" s="60" t="str">
        <f t="shared" si="181"/>
        <v>IM.IC.IT.070505.01</v>
      </c>
      <c r="V1190" s="57"/>
      <c r="W1190" s="60" t="str">
        <f t="shared" si="182"/>
        <v>GE.IC.IT.070505.01</v>
      </c>
      <c r="AJ1190" s="35" t="s">
        <v>3207</v>
      </c>
      <c r="AK1190" s="35">
        <v>1742</v>
      </c>
    </row>
    <row r="1191" spans="1:37" s="35" customFormat="1" ht="14" customHeight="1">
      <c r="A1191" s="35" t="s">
        <v>2189</v>
      </c>
      <c r="C1191" s="38" t="s">
        <v>2376</v>
      </c>
      <c r="E1191" s="38" t="s">
        <v>4265</v>
      </c>
      <c r="F1191" s="35" t="s">
        <v>4424</v>
      </c>
      <c r="G1191" s="38" t="s">
        <v>4323</v>
      </c>
      <c r="H1191" s="38" t="s">
        <v>4309</v>
      </c>
      <c r="I1191" s="38" t="s">
        <v>4315</v>
      </c>
      <c r="J1191" s="39" t="str">
        <f t="shared" si="175"/>
        <v>IC.IT.070506</v>
      </c>
      <c r="K1191" s="38" t="s">
        <v>3298</v>
      </c>
      <c r="L1191" s="35" t="str">
        <f t="shared" si="176"/>
        <v xml:space="preserve"> Unable to Assess</v>
      </c>
      <c r="M1191" s="39" t="str">
        <f t="shared" si="177"/>
        <v>PI.IC.IT.070506.01</v>
      </c>
      <c r="N1191" s="39"/>
      <c r="O1191" s="39" t="str">
        <f t="shared" si="178"/>
        <v>PH.IC.IT.070506.01</v>
      </c>
      <c r="Q1191" s="39" t="str">
        <f t="shared" si="179"/>
        <v>CL.IC.IT.070506.01</v>
      </c>
      <c r="R1191" s="39"/>
      <c r="S1191" s="39" t="str">
        <f t="shared" si="180"/>
        <v>DR.IC.IT.070506.01</v>
      </c>
      <c r="T1191" s="39"/>
      <c r="U1191" s="60" t="str">
        <f t="shared" si="181"/>
        <v>IM.IC.IT.070506.01</v>
      </c>
      <c r="V1191" s="57"/>
      <c r="W1191" s="60" t="str">
        <f t="shared" si="182"/>
        <v>GE.IC.IT.070506.01</v>
      </c>
      <c r="Y1191" s="35">
        <v>149</v>
      </c>
      <c r="AJ1191" s="35" t="s">
        <v>3207</v>
      </c>
      <c r="AK1191" s="35">
        <v>1742</v>
      </c>
    </row>
    <row r="1192" spans="1:37" s="35" customFormat="1" ht="15">
      <c r="A1192" s="35" t="s">
        <v>2189</v>
      </c>
      <c r="C1192" s="38" t="s">
        <v>2376</v>
      </c>
      <c r="E1192" s="38" t="s">
        <v>4265</v>
      </c>
      <c r="F1192" s="35" t="s">
        <v>4424</v>
      </c>
      <c r="G1192" s="38" t="s">
        <v>4330</v>
      </c>
      <c r="H1192" s="38" t="s">
        <v>4311</v>
      </c>
      <c r="I1192" s="38" t="s">
        <v>4330</v>
      </c>
      <c r="J1192" s="39" t="str">
        <f t="shared" si="175"/>
        <v>IC.IT.070507</v>
      </c>
      <c r="K1192" s="38" t="s">
        <v>3298</v>
      </c>
      <c r="L1192" s="35" t="str">
        <f t="shared" si="176"/>
        <v>Other</v>
      </c>
      <c r="M1192" s="39" t="str">
        <f t="shared" si="177"/>
        <v>PI.IC.IT.070507.01</v>
      </c>
      <c r="N1192" s="39"/>
      <c r="O1192" s="39" t="str">
        <f t="shared" si="178"/>
        <v>PH.IC.IT.070507.01</v>
      </c>
      <c r="Q1192" s="39" t="str">
        <f t="shared" si="179"/>
        <v>CL.IC.IT.070507.01</v>
      </c>
      <c r="R1192" s="39"/>
      <c r="S1192" s="39" t="str">
        <f t="shared" si="180"/>
        <v>DR.IC.IT.070507.01</v>
      </c>
      <c r="T1192" s="39"/>
      <c r="U1192" s="60" t="str">
        <f t="shared" si="181"/>
        <v>IM.IC.IT.070507.01</v>
      </c>
      <c r="V1192" s="57"/>
      <c r="W1192" s="60" t="str">
        <f t="shared" si="182"/>
        <v>GE.IC.IT.070507.01</v>
      </c>
      <c r="Y1192" s="35">
        <v>153</v>
      </c>
      <c r="AJ1192" s="35" t="s">
        <v>3207</v>
      </c>
      <c r="AK1192" s="35">
        <v>1742</v>
      </c>
    </row>
    <row r="1193" spans="1:37" s="35" customFormat="1" ht="15">
      <c r="A1193" s="35" t="s">
        <v>2189</v>
      </c>
      <c r="C1193" s="38" t="s">
        <v>2376</v>
      </c>
      <c r="D1193" s="35" t="s">
        <v>4331</v>
      </c>
      <c r="E1193" s="38" t="s">
        <v>4309</v>
      </c>
      <c r="F1193" s="35" t="s">
        <v>3763</v>
      </c>
      <c r="G1193" s="35" t="s">
        <v>3451</v>
      </c>
      <c r="H1193" s="38" t="s">
        <v>3298</v>
      </c>
      <c r="I1193" s="35" t="s">
        <v>2117</v>
      </c>
      <c r="J1193" s="39" t="str">
        <f t="shared" si="175"/>
        <v>IC.IT.070601</v>
      </c>
      <c r="K1193" s="38" t="s">
        <v>3298</v>
      </c>
      <c r="L1193" s="35" t="str">
        <f t="shared" si="176"/>
        <v xml:space="preserve">      None</v>
      </c>
      <c r="M1193" s="39" t="str">
        <f t="shared" si="177"/>
        <v>PI.IC.IT.070601.01</v>
      </c>
      <c r="N1193" s="39"/>
      <c r="O1193" s="39" t="str">
        <f t="shared" si="178"/>
        <v>PH.IC.IT.070601.01</v>
      </c>
      <c r="Q1193" s="39" t="str">
        <f t="shared" si="179"/>
        <v>CL.IC.IT.070601.01</v>
      </c>
      <c r="R1193" s="39"/>
      <c r="S1193" s="39" t="str">
        <f t="shared" si="180"/>
        <v>DR.IC.IT.070601.01</v>
      </c>
      <c r="T1193" s="39"/>
      <c r="U1193" s="60" t="str">
        <f t="shared" si="181"/>
        <v>IM.IC.IT.070601.01</v>
      </c>
      <c r="V1193" s="57"/>
      <c r="W1193" s="60" t="str">
        <f t="shared" si="182"/>
        <v>GE.IC.IT.070601.01</v>
      </c>
      <c r="AJ1193" s="35" t="s">
        <v>3207</v>
      </c>
      <c r="AK1193" s="35">
        <v>1742</v>
      </c>
    </row>
    <row r="1194" spans="1:37" s="35" customFormat="1" ht="15">
      <c r="A1194" s="35" t="s">
        <v>2189</v>
      </c>
      <c r="C1194" s="38" t="s">
        <v>2376</v>
      </c>
      <c r="E1194" s="38" t="s">
        <v>4309</v>
      </c>
      <c r="F1194" s="35" t="s">
        <v>3763</v>
      </c>
      <c r="G1194" s="35" t="s">
        <v>3461</v>
      </c>
      <c r="H1194" s="38" t="s">
        <v>3293</v>
      </c>
      <c r="I1194" s="35" t="s">
        <v>2551</v>
      </c>
      <c r="J1194" s="39" t="str">
        <f t="shared" si="175"/>
        <v>IC.IT.070602</v>
      </c>
      <c r="K1194" s="38" t="s">
        <v>3298</v>
      </c>
      <c r="L1194" s="35" t="str">
        <f t="shared" si="176"/>
        <v xml:space="preserve">      Scant</v>
      </c>
      <c r="M1194" s="39" t="str">
        <f t="shared" si="177"/>
        <v>PI.IC.IT.070602.01</v>
      </c>
      <c r="N1194" s="39"/>
      <c r="O1194" s="39" t="str">
        <f t="shared" si="178"/>
        <v>PH.IC.IT.070602.01</v>
      </c>
      <c r="Q1194" s="39" t="str">
        <f t="shared" si="179"/>
        <v>CL.IC.IT.070602.01</v>
      </c>
      <c r="R1194" s="39"/>
      <c r="S1194" s="39" t="str">
        <f t="shared" si="180"/>
        <v>DR.IC.IT.070602.01</v>
      </c>
      <c r="T1194" s="39"/>
      <c r="U1194" s="60" t="str">
        <f t="shared" si="181"/>
        <v>IM.IC.IT.070602.01</v>
      </c>
      <c r="V1194" s="57"/>
      <c r="W1194" s="60" t="str">
        <f t="shared" si="182"/>
        <v>GE.IC.IT.070602.01</v>
      </c>
      <c r="AJ1194" s="35" t="s">
        <v>3207</v>
      </c>
      <c r="AK1194" s="35">
        <v>1742</v>
      </c>
    </row>
    <row r="1195" spans="1:37" s="35" customFormat="1" ht="15">
      <c r="A1195" s="35" t="s">
        <v>2189</v>
      </c>
      <c r="C1195" s="38" t="s">
        <v>2376</v>
      </c>
      <c r="E1195" s="38" t="s">
        <v>4309</v>
      </c>
      <c r="F1195" s="35" t="s">
        <v>3763</v>
      </c>
      <c r="G1195" s="35" t="s">
        <v>3462</v>
      </c>
      <c r="H1195" s="38" t="s">
        <v>4329</v>
      </c>
      <c r="I1195" s="35" t="s">
        <v>1573</v>
      </c>
      <c r="J1195" s="39" t="str">
        <f t="shared" si="175"/>
        <v>IC.IT.070603</v>
      </c>
      <c r="K1195" s="38" t="s">
        <v>3298</v>
      </c>
      <c r="L1195" s="35" t="str">
        <f t="shared" si="176"/>
        <v xml:space="preserve">      Small</v>
      </c>
      <c r="M1195" s="39" t="str">
        <f t="shared" si="177"/>
        <v>PI.IC.IT.070603.01</v>
      </c>
      <c r="N1195" s="39"/>
      <c r="O1195" s="39" t="str">
        <f t="shared" si="178"/>
        <v>PH.IC.IT.070603.01</v>
      </c>
      <c r="Q1195" s="39" t="str">
        <f t="shared" si="179"/>
        <v>CL.IC.IT.070603.01</v>
      </c>
      <c r="R1195" s="39"/>
      <c r="S1195" s="39" t="str">
        <f t="shared" si="180"/>
        <v>DR.IC.IT.070603.01</v>
      </c>
      <c r="T1195" s="39"/>
      <c r="U1195" s="60" t="str">
        <f t="shared" si="181"/>
        <v>IM.IC.IT.070603.01</v>
      </c>
      <c r="V1195" s="57"/>
      <c r="W1195" s="60" t="str">
        <f t="shared" si="182"/>
        <v>GE.IC.IT.070603.01</v>
      </c>
      <c r="AJ1195" s="35" t="s">
        <v>3207</v>
      </c>
      <c r="AK1195" s="35">
        <v>1742</v>
      </c>
    </row>
    <row r="1196" spans="1:37" s="35" customFormat="1" ht="15">
      <c r="A1196" s="35" t="s">
        <v>2189</v>
      </c>
      <c r="C1196" s="38" t="s">
        <v>2376</v>
      </c>
      <c r="E1196" s="38" t="s">
        <v>4309</v>
      </c>
      <c r="F1196" s="35" t="s">
        <v>3763</v>
      </c>
      <c r="G1196" s="35" t="s">
        <v>3463</v>
      </c>
      <c r="H1196" s="38" t="s">
        <v>4308</v>
      </c>
      <c r="I1196" s="35" t="s">
        <v>2549</v>
      </c>
      <c r="J1196" s="39" t="str">
        <f t="shared" si="175"/>
        <v>IC.IT.070604</v>
      </c>
      <c r="K1196" s="38" t="s">
        <v>3298</v>
      </c>
      <c r="L1196" s="35" t="str">
        <f t="shared" si="176"/>
        <v xml:space="preserve">      Moderate</v>
      </c>
      <c r="M1196" s="39" t="str">
        <f t="shared" si="177"/>
        <v>PI.IC.IT.070604.01</v>
      </c>
      <c r="N1196" s="39"/>
      <c r="O1196" s="39" t="str">
        <f t="shared" si="178"/>
        <v>PH.IC.IT.070604.01</v>
      </c>
      <c r="Q1196" s="39" t="str">
        <f t="shared" si="179"/>
        <v>CL.IC.IT.070604.01</v>
      </c>
      <c r="R1196" s="39"/>
      <c r="S1196" s="39" t="str">
        <f t="shared" si="180"/>
        <v>DR.IC.IT.070604.01</v>
      </c>
      <c r="T1196" s="39"/>
      <c r="U1196" s="60" t="str">
        <f t="shared" si="181"/>
        <v>IM.IC.IT.070604.01</v>
      </c>
      <c r="V1196" s="57"/>
      <c r="W1196" s="60" t="str">
        <f t="shared" si="182"/>
        <v>GE.IC.IT.070604.01</v>
      </c>
      <c r="AJ1196" s="35" t="s">
        <v>3207</v>
      </c>
      <c r="AK1196" s="35">
        <v>1742</v>
      </c>
    </row>
    <row r="1197" spans="1:37" s="35" customFormat="1" ht="15">
      <c r="A1197" s="35" t="s">
        <v>2189</v>
      </c>
      <c r="C1197" s="38" t="s">
        <v>2376</v>
      </c>
      <c r="E1197" s="38" t="s">
        <v>4309</v>
      </c>
      <c r="F1197" s="35" t="s">
        <v>3763</v>
      </c>
      <c r="G1197" s="35" t="s">
        <v>3464</v>
      </c>
      <c r="H1197" s="38" t="s">
        <v>4265</v>
      </c>
      <c r="I1197" s="35" t="s">
        <v>910</v>
      </c>
      <c r="J1197" s="39" t="str">
        <f t="shared" si="175"/>
        <v>IC.IT.070605</v>
      </c>
      <c r="K1197" s="38" t="s">
        <v>3298</v>
      </c>
      <c r="L1197" s="35" t="str">
        <f t="shared" si="176"/>
        <v xml:space="preserve">      Large</v>
      </c>
      <c r="M1197" s="39" t="str">
        <f t="shared" si="177"/>
        <v>PI.IC.IT.070605.01</v>
      </c>
      <c r="N1197" s="39"/>
      <c r="O1197" s="39" t="str">
        <f t="shared" si="178"/>
        <v>PH.IC.IT.070605.01</v>
      </c>
      <c r="Q1197" s="39" t="str">
        <f t="shared" si="179"/>
        <v>CL.IC.IT.070605.01</v>
      </c>
      <c r="R1197" s="39"/>
      <c r="S1197" s="39" t="str">
        <f t="shared" si="180"/>
        <v>DR.IC.IT.070605.01</v>
      </c>
      <c r="T1197" s="39"/>
      <c r="U1197" s="60" t="str">
        <f t="shared" si="181"/>
        <v>IM.IC.IT.070605.01</v>
      </c>
      <c r="V1197" s="57"/>
      <c r="W1197" s="60" t="str">
        <f t="shared" si="182"/>
        <v>GE.IC.IT.070605.01</v>
      </c>
      <c r="AJ1197" s="35" t="s">
        <v>3207</v>
      </c>
      <c r="AK1197" s="35">
        <v>1742</v>
      </c>
    </row>
    <row r="1198" spans="1:37" s="35" customFormat="1" ht="15">
      <c r="A1198" s="35" t="s">
        <v>2189</v>
      </c>
      <c r="C1198" s="38" t="s">
        <v>2376</v>
      </c>
      <c r="E1198" s="38" t="s">
        <v>4309</v>
      </c>
      <c r="F1198" s="35" t="s">
        <v>3763</v>
      </c>
      <c r="G1198" s="35" t="s">
        <v>3465</v>
      </c>
      <c r="H1198" s="38" t="s">
        <v>4309</v>
      </c>
      <c r="I1198" s="35" t="s">
        <v>2545</v>
      </c>
      <c r="J1198" s="39" t="str">
        <f t="shared" si="175"/>
        <v>IC.IT.070606</v>
      </c>
      <c r="K1198" s="38" t="s">
        <v>3298</v>
      </c>
      <c r="L1198" s="35" t="str">
        <f t="shared" si="176"/>
        <v xml:space="preserve">      Copious</v>
      </c>
      <c r="M1198" s="39" t="str">
        <f t="shared" si="177"/>
        <v>PI.IC.IT.070606.01</v>
      </c>
      <c r="N1198" s="39"/>
      <c r="O1198" s="39" t="str">
        <f t="shared" si="178"/>
        <v>PH.IC.IT.070606.01</v>
      </c>
      <c r="Q1198" s="39" t="str">
        <f t="shared" si="179"/>
        <v>CL.IC.IT.070606.01</v>
      </c>
      <c r="R1198" s="39"/>
      <c r="S1198" s="39" t="str">
        <f t="shared" si="180"/>
        <v>DR.IC.IT.070606.01</v>
      </c>
      <c r="T1198" s="39"/>
      <c r="U1198" s="60" t="str">
        <f t="shared" si="181"/>
        <v>IM.IC.IT.070606.01</v>
      </c>
      <c r="V1198" s="57"/>
      <c r="W1198" s="60" t="str">
        <f t="shared" si="182"/>
        <v>GE.IC.IT.070606.01</v>
      </c>
      <c r="AJ1198" s="35" t="s">
        <v>3207</v>
      </c>
      <c r="AK1198" s="35">
        <v>1742</v>
      </c>
    </row>
    <row r="1199" spans="1:37" s="35" customFormat="1" ht="15">
      <c r="A1199" s="35" t="s">
        <v>2189</v>
      </c>
      <c r="C1199" s="38" t="s">
        <v>2376</v>
      </c>
      <c r="E1199" s="38" t="s">
        <v>4309</v>
      </c>
      <c r="F1199" s="35" t="s">
        <v>3763</v>
      </c>
      <c r="G1199" s="38" t="s">
        <v>4323</v>
      </c>
      <c r="H1199" s="38" t="s">
        <v>4311</v>
      </c>
      <c r="I1199" s="38" t="s">
        <v>4315</v>
      </c>
      <c r="J1199" s="39" t="str">
        <f t="shared" si="175"/>
        <v>IC.IT.070607</v>
      </c>
      <c r="K1199" s="38" t="s">
        <v>3298</v>
      </c>
      <c r="L1199" s="35" t="str">
        <f t="shared" si="176"/>
        <v xml:space="preserve"> Unable to Assess</v>
      </c>
      <c r="M1199" s="39" t="str">
        <f t="shared" si="177"/>
        <v>PI.IC.IT.070607.01</v>
      </c>
      <c r="N1199" s="39"/>
      <c r="O1199" s="39" t="str">
        <f t="shared" si="178"/>
        <v>PH.IC.IT.070607.01</v>
      </c>
      <c r="Q1199" s="39" t="str">
        <f t="shared" si="179"/>
        <v>CL.IC.IT.070607.01</v>
      </c>
      <c r="R1199" s="39"/>
      <c r="S1199" s="39" t="str">
        <f t="shared" si="180"/>
        <v>DR.IC.IT.070607.01</v>
      </c>
      <c r="T1199" s="39"/>
      <c r="U1199" s="60" t="str">
        <f t="shared" si="181"/>
        <v>IM.IC.IT.070607.01</v>
      </c>
      <c r="V1199" s="57"/>
      <c r="W1199" s="60" t="str">
        <f t="shared" si="182"/>
        <v>GE.IC.IT.070607.01</v>
      </c>
      <c r="Y1199" s="35">
        <v>150</v>
      </c>
      <c r="AJ1199" s="35" t="s">
        <v>3207</v>
      </c>
      <c r="AK1199" s="35">
        <v>1742</v>
      </c>
    </row>
    <row r="1200" spans="1:37" s="35" customFormat="1" ht="15">
      <c r="A1200" s="35" t="s">
        <v>2189</v>
      </c>
      <c r="C1200" s="38" t="s">
        <v>2376</v>
      </c>
      <c r="D1200" s="35" t="s">
        <v>4333</v>
      </c>
      <c r="E1200" s="38" t="s">
        <v>4311</v>
      </c>
      <c r="F1200" s="35" t="s">
        <v>3763</v>
      </c>
      <c r="G1200" s="35" t="s">
        <v>3466</v>
      </c>
      <c r="H1200" s="38" t="s">
        <v>3298</v>
      </c>
      <c r="I1200" s="35" t="s">
        <v>3467</v>
      </c>
      <c r="J1200" s="39" t="str">
        <f t="shared" si="175"/>
        <v>IC.IT.070701</v>
      </c>
      <c r="K1200" s="38" t="s">
        <v>3298</v>
      </c>
      <c r="L1200" s="35" t="str">
        <f t="shared" si="176"/>
        <v xml:space="preserve">      Colorless</v>
      </c>
      <c r="M1200" s="39" t="str">
        <f t="shared" si="177"/>
        <v>PI.IC.IT.070701.01</v>
      </c>
      <c r="N1200" s="39"/>
      <c r="O1200" s="39" t="str">
        <f t="shared" si="178"/>
        <v>PH.IC.IT.070701.01</v>
      </c>
      <c r="Q1200" s="39" t="str">
        <f t="shared" si="179"/>
        <v>CL.IC.IT.070701.01</v>
      </c>
      <c r="R1200" s="39"/>
      <c r="S1200" s="39" t="str">
        <f t="shared" si="180"/>
        <v>DR.IC.IT.070701.01</v>
      </c>
      <c r="T1200" s="39"/>
      <c r="U1200" s="60" t="str">
        <f t="shared" si="181"/>
        <v>IM.IC.IT.070701.01</v>
      </c>
      <c r="V1200" s="57"/>
      <c r="W1200" s="60" t="str">
        <f t="shared" si="182"/>
        <v>GE.IC.IT.070701.01</v>
      </c>
      <c r="AJ1200" s="35" t="s">
        <v>3207</v>
      </c>
      <c r="AK1200" s="35">
        <v>1742</v>
      </c>
    </row>
    <row r="1201" spans="1:37" s="35" customFormat="1" ht="15">
      <c r="A1201" s="35" t="s">
        <v>2189</v>
      </c>
      <c r="C1201" s="38" t="s">
        <v>2376</v>
      </c>
      <c r="E1201" s="38" t="s">
        <v>4311</v>
      </c>
      <c r="F1201" s="35" t="s">
        <v>3763</v>
      </c>
      <c r="G1201" s="35" t="s">
        <v>3468</v>
      </c>
      <c r="H1201" s="38" t="s">
        <v>4306</v>
      </c>
      <c r="I1201" s="35" t="s">
        <v>2553</v>
      </c>
      <c r="J1201" s="39" t="str">
        <f t="shared" si="175"/>
        <v>IC.IT.070702</v>
      </c>
      <c r="K1201" s="38" t="s">
        <v>3298</v>
      </c>
      <c r="L1201" s="35" t="str">
        <f t="shared" si="176"/>
        <v xml:space="preserve">      Yellow</v>
      </c>
      <c r="M1201" s="39" t="str">
        <f t="shared" si="177"/>
        <v>PI.IC.IT.070702.01</v>
      </c>
      <c r="N1201" s="39"/>
      <c r="O1201" s="39" t="str">
        <f t="shared" si="178"/>
        <v>PH.IC.IT.070702.01</v>
      </c>
      <c r="Q1201" s="39" t="str">
        <f t="shared" si="179"/>
        <v>CL.IC.IT.070702.01</v>
      </c>
      <c r="R1201" s="39"/>
      <c r="S1201" s="39" t="str">
        <f t="shared" si="180"/>
        <v>DR.IC.IT.070702.01</v>
      </c>
      <c r="T1201" s="39"/>
      <c r="U1201" s="60" t="str">
        <f t="shared" si="181"/>
        <v>IM.IC.IT.070702.01</v>
      </c>
      <c r="V1201" s="57"/>
      <c r="W1201" s="60" t="str">
        <f t="shared" si="182"/>
        <v>GE.IC.IT.070702.01</v>
      </c>
      <c r="AJ1201" s="35" t="s">
        <v>3207</v>
      </c>
      <c r="AK1201" s="35">
        <v>1742</v>
      </c>
    </row>
    <row r="1202" spans="1:37" s="35" customFormat="1" ht="15">
      <c r="A1202" s="35" t="s">
        <v>2189</v>
      </c>
      <c r="C1202" s="38" t="s">
        <v>2376</v>
      </c>
      <c r="E1202" s="38" t="s">
        <v>4311</v>
      </c>
      <c r="F1202" s="35" t="s">
        <v>3763</v>
      </c>
      <c r="G1202" s="35" t="s">
        <v>3469</v>
      </c>
      <c r="H1202" s="38" t="s">
        <v>3296</v>
      </c>
      <c r="I1202" s="35" t="s">
        <v>1903</v>
      </c>
      <c r="J1202" s="39" t="str">
        <f t="shared" si="175"/>
        <v>IC.IT.070703</v>
      </c>
      <c r="K1202" s="38" t="s">
        <v>3298</v>
      </c>
      <c r="L1202" s="35" t="str">
        <f t="shared" si="176"/>
        <v xml:space="preserve">      Amber</v>
      </c>
      <c r="M1202" s="39" t="str">
        <f t="shared" si="177"/>
        <v>PI.IC.IT.070703.01</v>
      </c>
      <c r="N1202" s="39"/>
      <c r="O1202" s="39" t="str">
        <f t="shared" si="178"/>
        <v>PH.IC.IT.070703.01</v>
      </c>
      <c r="Q1202" s="39" t="str">
        <f t="shared" si="179"/>
        <v>CL.IC.IT.070703.01</v>
      </c>
      <c r="R1202" s="39"/>
      <c r="S1202" s="39" t="str">
        <f t="shared" si="180"/>
        <v>DR.IC.IT.070703.01</v>
      </c>
      <c r="T1202" s="39"/>
      <c r="U1202" s="60" t="str">
        <f t="shared" si="181"/>
        <v>IM.IC.IT.070703.01</v>
      </c>
      <c r="V1202" s="57"/>
      <c r="W1202" s="60" t="str">
        <f t="shared" si="182"/>
        <v>GE.IC.IT.070703.01</v>
      </c>
      <c r="AJ1202" s="35" t="s">
        <v>3207</v>
      </c>
      <c r="AK1202" s="35">
        <v>1742</v>
      </c>
    </row>
    <row r="1203" spans="1:37" s="35" customFormat="1" ht="15">
      <c r="A1203" s="35" t="s">
        <v>2189</v>
      </c>
      <c r="C1203" s="38" t="s">
        <v>2376</v>
      </c>
      <c r="E1203" s="38" t="s">
        <v>4311</v>
      </c>
      <c r="F1203" s="35" t="s">
        <v>3763</v>
      </c>
      <c r="G1203" s="35" t="s">
        <v>3470</v>
      </c>
      <c r="H1203" s="38" t="s">
        <v>4263</v>
      </c>
      <c r="I1203" s="35" t="s">
        <v>1814</v>
      </c>
      <c r="J1203" s="39" t="str">
        <f t="shared" si="175"/>
        <v>IC.IT.070704</v>
      </c>
      <c r="K1203" s="38" t="s">
        <v>3298</v>
      </c>
      <c r="L1203" s="35" t="str">
        <f t="shared" si="176"/>
        <v xml:space="preserve">      Pink</v>
      </c>
      <c r="M1203" s="39" t="str">
        <f t="shared" si="177"/>
        <v>PI.IC.IT.070704.01</v>
      </c>
      <c r="N1203" s="39"/>
      <c r="O1203" s="39" t="str">
        <f t="shared" si="178"/>
        <v>PH.IC.IT.070704.01</v>
      </c>
      <c r="Q1203" s="39" t="str">
        <f t="shared" si="179"/>
        <v>CL.IC.IT.070704.01</v>
      </c>
      <c r="R1203" s="39"/>
      <c r="S1203" s="39" t="str">
        <f t="shared" si="180"/>
        <v>DR.IC.IT.070704.01</v>
      </c>
      <c r="T1203" s="39"/>
      <c r="U1203" s="60" t="str">
        <f t="shared" si="181"/>
        <v>IM.IC.IT.070704.01</v>
      </c>
      <c r="V1203" s="57"/>
      <c r="W1203" s="60" t="str">
        <f t="shared" si="182"/>
        <v>GE.IC.IT.070704.01</v>
      </c>
      <c r="AJ1203" s="35" t="s">
        <v>3207</v>
      </c>
      <c r="AK1203" s="35">
        <v>1742</v>
      </c>
    </row>
    <row r="1204" spans="1:37" s="35" customFormat="1" ht="15">
      <c r="A1204" s="35" t="s">
        <v>2189</v>
      </c>
      <c r="C1204" s="38" t="s">
        <v>2376</v>
      </c>
      <c r="E1204" s="38" t="s">
        <v>4311</v>
      </c>
      <c r="F1204" s="35" t="s">
        <v>3763</v>
      </c>
      <c r="G1204" s="35" t="s">
        <v>3471</v>
      </c>
      <c r="H1204" s="38" t="s">
        <v>4265</v>
      </c>
      <c r="I1204" s="35" t="s">
        <v>2229</v>
      </c>
      <c r="J1204" s="39" t="str">
        <f t="shared" si="175"/>
        <v>IC.IT.070705</v>
      </c>
      <c r="K1204" s="38" t="s">
        <v>3298</v>
      </c>
      <c r="L1204" s="35" t="str">
        <f t="shared" si="176"/>
        <v xml:space="preserve">      Red</v>
      </c>
      <c r="M1204" s="39" t="str">
        <f t="shared" si="177"/>
        <v>PI.IC.IT.070705.01</v>
      </c>
      <c r="N1204" s="39"/>
      <c r="O1204" s="39" t="str">
        <f t="shared" si="178"/>
        <v>PH.IC.IT.070705.01</v>
      </c>
      <c r="Q1204" s="39" t="str">
        <f t="shared" si="179"/>
        <v>CL.IC.IT.070705.01</v>
      </c>
      <c r="R1204" s="39"/>
      <c r="S1204" s="39" t="str">
        <f t="shared" si="180"/>
        <v>DR.IC.IT.070705.01</v>
      </c>
      <c r="T1204" s="39"/>
      <c r="U1204" s="60" t="str">
        <f t="shared" si="181"/>
        <v>IM.IC.IT.070705.01</v>
      </c>
      <c r="V1204" s="57"/>
      <c r="W1204" s="60" t="str">
        <f t="shared" si="182"/>
        <v>GE.IC.IT.070705.01</v>
      </c>
      <c r="AJ1204" s="35" t="s">
        <v>3207</v>
      </c>
      <c r="AK1204" s="35">
        <v>1742</v>
      </c>
    </row>
    <row r="1205" spans="1:37" s="35" customFormat="1" ht="15">
      <c r="A1205" s="35" t="s">
        <v>2189</v>
      </c>
      <c r="C1205" s="38" t="s">
        <v>2376</v>
      </c>
      <c r="E1205" s="38" t="s">
        <v>4311</v>
      </c>
      <c r="F1205" s="35" t="s">
        <v>3763</v>
      </c>
      <c r="G1205" s="35" t="s">
        <v>3472</v>
      </c>
      <c r="H1205" s="38" t="s">
        <v>4309</v>
      </c>
      <c r="I1205" s="35" t="s">
        <v>3473</v>
      </c>
      <c r="J1205" s="39" t="str">
        <f t="shared" si="175"/>
        <v>IC.IT.070706</v>
      </c>
      <c r="K1205" s="38" t="s">
        <v>3298</v>
      </c>
      <c r="L1205" s="35" t="str">
        <f t="shared" si="176"/>
        <v xml:space="preserve">     Bright red</v>
      </c>
      <c r="M1205" s="39" t="str">
        <f t="shared" si="177"/>
        <v>PI.IC.IT.070706.01</v>
      </c>
      <c r="N1205" s="39"/>
      <c r="O1205" s="39" t="str">
        <f t="shared" si="178"/>
        <v>PH.IC.IT.070706.01</v>
      </c>
      <c r="Q1205" s="39" t="str">
        <f t="shared" si="179"/>
        <v>CL.IC.IT.070706.01</v>
      </c>
      <c r="R1205" s="39"/>
      <c r="S1205" s="39" t="str">
        <f t="shared" si="180"/>
        <v>DR.IC.IT.070706.01</v>
      </c>
      <c r="T1205" s="39"/>
      <c r="U1205" s="60" t="str">
        <f t="shared" si="181"/>
        <v>IM.IC.IT.070706.01</v>
      </c>
      <c r="V1205" s="57"/>
      <c r="W1205" s="60" t="str">
        <f t="shared" si="182"/>
        <v>GE.IC.IT.070706.01</v>
      </c>
      <c r="AJ1205" s="35" t="s">
        <v>3207</v>
      </c>
      <c r="AK1205" s="35">
        <v>1742</v>
      </c>
    </row>
    <row r="1206" spans="1:37" s="35" customFormat="1" ht="15">
      <c r="A1206" s="35" t="s">
        <v>2189</v>
      </c>
      <c r="C1206" s="38" t="s">
        <v>2376</v>
      </c>
      <c r="E1206" s="38" t="s">
        <v>4311</v>
      </c>
      <c r="F1206" s="35" t="s">
        <v>3763</v>
      </c>
      <c r="G1206" s="35" t="s">
        <v>3474</v>
      </c>
      <c r="H1206" s="38" t="s">
        <v>4311</v>
      </c>
      <c r="I1206" s="35" t="s">
        <v>3475</v>
      </c>
      <c r="J1206" s="39" t="str">
        <f t="shared" si="175"/>
        <v>IC.IT.070707</v>
      </c>
      <c r="K1206" s="38" t="s">
        <v>3298</v>
      </c>
      <c r="L1206" s="35" t="str">
        <f t="shared" si="176"/>
        <v xml:space="preserve">      Maroon</v>
      </c>
      <c r="M1206" s="39" t="str">
        <f t="shared" si="177"/>
        <v>PI.IC.IT.070707.01</v>
      </c>
      <c r="N1206" s="39"/>
      <c r="O1206" s="39" t="str">
        <f t="shared" si="178"/>
        <v>PH.IC.IT.070707.01</v>
      </c>
      <c r="Q1206" s="39" t="str">
        <f t="shared" si="179"/>
        <v>CL.IC.IT.070707.01</v>
      </c>
      <c r="R1206" s="39"/>
      <c r="S1206" s="39" t="str">
        <f t="shared" si="180"/>
        <v>DR.IC.IT.070707.01</v>
      </c>
      <c r="T1206" s="39"/>
      <c r="U1206" s="60" t="str">
        <f t="shared" si="181"/>
        <v>IM.IC.IT.070707.01</v>
      </c>
      <c r="V1206" s="57"/>
      <c r="W1206" s="60" t="str">
        <f t="shared" si="182"/>
        <v>GE.IC.IT.070707.01</v>
      </c>
      <c r="AJ1206" s="35" t="s">
        <v>3207</v>
      </c>
      <c r="AK1206" s="35">
        <v>1742</v>
      </c>
    </row>
    <row r="1207" spans="1:37" s="35" customFormat="1" ht="15">
      <c r="A1207" s="35" t="s">
        <v>2189</v>
      </c>
      <c r="C1207" s="38" t="s">
        <v>2376</v>
      </c>
      <c r="E1207" s="38" t="s">
        <v>4311</v>
      </c>
      <c r="F1207" s="35" t="s">
        <v>3763</v>
      </c>
      <c r="G1207" s="35" t="s">
        <v>3476</v>
      </c>
      <c r="H1207" s="38" t="s">
        <v>4312</v>
      </c>
      <c r="I1207" s="35" t="s">
        <v>2552</v>
      </c>
      <c r="J1207" s="39" t="str">
        <f t="shared" si="175"/>
        <v>IC.IT.070708</v>
      </c>
      <c r="K1207" s="38" t="s">
        <v>3298</v>
      </c>
      <c r="L1207" s="35" t="str">
        <f t="shared" si="176"/>
        <v xml:space="preserve">      Tan</v>
      </c>
      <c r="M1207" s="39" t="str">
        <f t="shared" si="177"/>
        <v>PI.IC.IT.070708.01</v>
      </c>
      <c r="N1207" s="39"/>
      <c r="O1207" s="39" t="str">
        <f t="shared" si="178"/>
        <v>PH.IC.IT.070708.01</v>
      </c>
      <c r="Q1207" s="39" t="str">
        <f t="shared" si="179"/>
        <v>CL.IC.IT.070708.01</v>
      </c>
      <c r="R1207" s="39"/>
      <c r="S1207" s="39" t="str">
        <f t="shared" si="180"/>
        <v>DR.IC.IT.070708.01</v>
      </c>
      <c r="T1207" s="39"/>
      <c r="U1207" s="60" t="str">
        <f t="shared" si="181"/>
        <v>IM.IC.IT.070708.01</v>
      </c>
      <c r="V1207" s="57"/>
      <c r="W1207" s="60" t="str">
        <f t="shared" si="182"/>
        <v>GE.IC.IT.070708.01</v>
      </c>
      <c r="AJ1207" s="35" t="s">
        <v>3207</v>
      </c>
      <c r="AK1207" s="35">
        <v>1742</v>
      </c>
    </row>
    <row r="1208" spans="1:37" s="35" customFormat="1" ht="15">
      <c r="A1208" s="35" t="s">
        <v>2189</v>
      </c>
      <c r="C1208" s="38" t="s">
        <v>2376</v>
      </c>
      <c r="E1208" s="38" t="s">
        <v>4311</v>
      </c>
      <c r="F1208" s="35" t="s">
        <v>3763</v>
      </c>
      <c r="G1208" s="35" t="s">
        <v>3477</v>
      </c>
      <c r="H1208" s="38" t="s">
        <v>4313</v>
      </c>
      <c r="I1208" s="35" t="s">
        <v>2396</v>
      </c>
      <c r="J1208" s="39" t="str">
        <f t="shared" si="175"/>
        <v>IC.IT.070709</v>
      </c>
      <c r="K1208" s="38" t="s">
        <v>3298</v>
      </c>
      <c r="L1208" s="35" t="str">
        <f t="shared" si="176"/>
        <v xml:space="preserve">      Brown</v>
      </c>
      <c r="M1208" s="39" t="str">
        <f t="shared" si="177"/>
        <v>PI.IC.IT.070709.01</v>
      </c>
      <c r="N1208" s="39"/>
      <c r="O1208" s="39" t="str">
        <f t="shared" si="178"/>
        <v>PH.IC.IT.070709.01</v>
      </c>
      <c r="Q1208" s="39" t="str">
        <f t="shared" si="179"/>
        <v>CL.IC.IT.070709.01</v>
      </c>
      <c r="R1208" s="39"/>
      <c r="S1208" s="39" t="str">
        <f t="shared" si="180"/>
        <v>DR.IC.IT.070709.01</v>
      </c>
      <c r="T1208" s="39"/>
      <c r="U1208" s="60" t="str">
        <f t="shared" si="181"/>
        <v>IM.IC.IT.070709.01</v>
      </c>
      <c r="V1208" s="57"/>
      <c r="W1208" s="60" t="str">
        <f t="shared" si="182"/>
        <v>GE.IC.IT.070709.01</v>
      </c>
      <c r="AJ1208" s="35" t="s">
        <v>3207</v>
      </c>
      <c r="AK1208" s="35">
        <v>1742</v>
      </c>
    </row>
    <row r="1209" spans="1:37" s="35" customFormat="1" ht="15">
      <c r="A1209" s="35" t="s">
        <v>2189</v>
      </c>
      <c r="C1209" s="38" t="s">
        <v>2376</v>
      </c>
      <c r="E1209" s="38" t="s">
        <v>4311</v>
      </c>
      <c r="F1209" s="35" t="s">
        <v>3763</v>
      </c>
      <c r="G1209" s="35" t="s">
        <v>3478</v>
      </c>
      <c r="H1209" s="38" t="s">
        <v>3331</v>
      </c>
      <c r="I1209" s="35" t="s">
        <v>2547</v>
      </c>
      <c r="J1209" s="39" t="str">
        <f t="shared" si="175"/>
        <v>IC.IT.070710</v>
      </c>
      <c r="K1209" s="38" t="s">
        <v>3298</v>
      </c>
      <c r="L1209" s="35" t="str">
        <f t="shared" si="176"/>
        <v xml:space="preserve">      Green</v>
      </c>
      <c r="M1209" s="39" t="str">
        <f t="shared" si="177"/>
        <v>PI.IC.IT.070710.01</v>
      </c>
      <c r="N1209" s="39"/>
      <c r="O1209" s="39" t="str">
        <f t="shared" si="178"/>
        <v>PH.IC.IT.070710.01</v>
      </c>
      <c r="Q1209" s="39" t="str">
        <f t="shared" si="179"/>
        <v>CL.IC.IT.070710.01</v>
      </c>
      <c r="R1209" s="39"/>
      <c r="S1209" s="39" t="str">
        <f t="shared" si="180"/>
        <v>DR.IC.IT.070710.01</v>
      </c>
      <c r="T1209" s="39"/>
      <c r="U1209" s="60" t="str">
        <f t="shared" si="181"/>
        <v>IM.IC.IT.070710.01</v>
      </c>
      <c r="V1209" s="57"/>
      <c r="W1209" s="60" t="str">
        <f t="shared" si="182"/>
        <v>GE.IC.IT.070710.01</v>
      </c>
      <c r="AJ1209" s="35" t="s">
        <v>3207</v>
      </c>
      <c r="AK1209" s="35">
        <v>1742</v>
      </c>
    </row>
    <row r="1210" spans="1:37" s="35" customFormat="1" ht="15">
      <c r="A1210" s="35" t="s">
        <v>2189</v>
      </c>
      <c r="C1210" s="38" t="s">
        <v>2376</v>
      </c>
      <c r="E1210" s="38" t="s">
        <v>4311</v>
      </c>
      <c r="F1210" s="35" t="s">
        <v>3763</v>
      </c>
      <c r="G1210" s="35" t="s">
        <v>3479</v>
      </c>
      <c r="H1210" s="38" t="s">
        <v>4334</v>
      </c>
      <c r="I1210" s="35" t="s">
        <v>1424</v>
      </c>
      <c r="J1210" s="39" t="str">
        <f t="shared" si="175"/>
        <v>IC.IT.070712</v>
      </c>
      <c r="K1210" s="38" t="s">
        <v>3298</v>
      </c>
      <c r="L1210" s="35" t="str">
        <f t="shared" si="176"/>
        <v xml:space="preserve">     White</v>
      </c>
      <c r="M1210" s="39" t="str">
        <f t="shared" si="177"/>
        <v>PI.IC.IT.070712.01</v>
      </c>
      <c r="N1210" s="39"/>
      <c r="O1210" s="39" t="str">
        <f t="shared" si="178"/>
        <v>PH.IC.IT.070712.01</v>
      </c>
      <c r="Q1210" s="39" t="str">
        <f t="shared" si="179"/>
        <v>CL.IC.IT.070712.01</v>
      </c>
      <c r="R1210" s="39"/>
      <c r="S1210" s="39" t="str">
        <f t="shared" si="180"/>
        <v>DR.IC.IT.070712.01</v>
      </c>
      <c r="T1210" s="39"/>
      <c r="U1210" s="60" t="str">
        <f t="shared" si="181"/>
        <v>IM.IC.IT.070712.01</v>
      </c>
      <c r="V1210" s="57"/>
      <c r="W1210" s="60" t="str">
        <f t="shared" si="182"/>
        <v>GE.IC.IT.070712.01</v>
      </c>
      <c r="AJ1210" s="35" t="s">
        <v>3207</v>
      </c>
      <c r="AK1210" s="35">
        <v>1742</v>
      </c>
    </row>
    <row r="1211" spans="1:37" s="35" customFormat="1" ht="15">
      <c r="A1211" s="35" t="s">
        <v>2189</v>
      </c>
      <c r="C1211" s="38" t="s">
        <v>2376</v>
      </c>
      <c r="E1211" s="38" t="s">
        <v>4311</v>
      </c>
      <c r="F1211" s="35" t="s">
        <v>3763</v>
      </c>
      <c r="G1211" s="35" t="s">
        <v>3480</v>
      </c>
      <c r="H1211" s="38" t="s">
        <v>4335</v>
      </c>
      <c r="I1211" s="35" t="s">
        <v>1499</v>
      </c>
      <c r="J1211" s="39" t="str">
        <f t="shared" si="175"/>
        <v>IC.IT.070713</v>
      </c>
      <c r="K1211" s="38" t="s">
        <v>3298</v>
      </c>
      <c r="L1211" s="35" t="str">
        <f t="shared" si="176"/>
        <v xml:space="preserve">      Black</v>
      </c>
      <c r="M1211" s="39" t="str">
        <f t="shared" si="177"/>
        <v>PI.IC.IT.070713.01</v>
      </c>
      <c r="N1211" s="39"/>
      <c r="O1211" s="39" t="str">
        <f t="shared" si="178"/>
        <v>PH.IC.IT.070713.01</v>
      </c>
      <c r="Q1211" s="39" t="str">
        <f t="shared" si="179"/>
        <v>CL.IC.IT.070713.01</v>
      </c>
      <c r="R1211" s="39"/>
      <c r="S1211" s="39" t="str">
        <f t="shared" si="180"/>
        <v>DR.IC.IT.070713.01</v>
      </c>
      <c r="T1211" s="39"/>
      <c r="U1211" s="60" t="str">
        <f t="shared" si="181"/>
        <v>IM.IC.IT.070713.01</v>
      </c>
      <c r="V1211" s="57"/>
      <c r="W1211" s="60" t="str">
        <f t="shared" si="182"/>
        <v>GE.IC.IT.070713.01</v>
      </c>
      <c r="AJ1211" s="35" t="s">
        <v>3207</v>
      </c>
      <c r="AK1211" s="35">
        <v>1742</v>
      </c>
    </row>
    <row r="1212" spans="1:37" s="35" customFormat="1" ht="15">
      <c r="A1212" s="35" t="s">
        <v>2189</v>
      </c>
      <c r="C1212" s="38" t="s">
        <v>2376</v>
      </c>
      <c r="E1212" s="38" t="s">
        <v>4311</v>
      </c>
      <c r="F1212" s="35" t="s">
        <v>4425</v>
      </c>
      <c r="G1212" s="38" t="s">
        <v>4314</v>
      </c>
      <c r="H1212" s="38" t="s">
        <v>4336</v>
      </c>
      <c r="I1212" s="38" t="s">
        <v>4315</v>
      </c>
      <c r="J1212" s="39" t="str">
        <f t="shared" si="175"/>
        <v>IC.IT.070714</v>
      </c>
      <c r="K1212" s="38" t="s">
        <v>3298</v>
      </c>
      <c r="L1212" s="35" t="str">
        <f t="shared" si="176"/>
        <v xml:space="preserve">  Unable to assess</v>
      </c>
      <c r="M1212" s="39" t="str">
        <f t="shared" si="177"/>
        <v>PI.IC.IT.070714.01</v>
      </c>
      <c r="N1212" s="39"/>
      <c r="O1212" s="39" t="str">
        <f t="shared" si="178"/>
        <v>PH.IC.IT.070714.01</v>
      </c>
      <c r="Q1212" s="39" t="str">
        <f t="shared" si="179"/>
        <v>CL.IC.IT.070714.01</v>
      </c>
      <c r="R1212" s="39"/>
      <c r="S1212" s="39" t="str">
        <f t="shared" si="180"/>
        <v>DR.IC.IT.070714.01</v>
      </c>
      <c r="T1212" s="39"/>
      <c r="U1212" s="60" t="str">
        <f t="shared" si="181"/>
        <v>IM.IC.IT.070714.01</v>
      </c>
      <c r="V1212" s="57"/>
      <c r="W1212" s="60" t="str">
        <f t="shared" si="182"/>
        <v>GE.IC.IT.070714.01</v>
      </c>
      <c r="Y1212" s="35">
        <v>151</v>
      </c>
      <c r="AJ1212" s="35" t="s">
        <v>3207</v>
      </c>
      <c r="AK1212" s="35">
        <v>1742</v>
      </c>
    </row>
    <row r="1213" spans="1:37" s="35" customFormat="1" ht="15">
      <c r="A1213" s="35" t="s">
        <v>2189</v>
      </c>
      <c r="C1213" s="38" t="s">
        <v>2376</v>
      </c>
      <c r="D1213" s="35" t="s">
        <v>4337</v>
      </c>
      <c r="E1213" s="38" t="s">
        <v>4312</v>
      </c>
      <c r="F1213" s="35" t="s">
        <v>3763</v>
      </c>
      <c r="G1213" s="35" t="s">
        <v>3481</v>
      </c>
      <c r="H1213" s="38" t="s">
        <v>3298</v>
      </c>
      <c r="I1213" s="35" t="s">
        <v>1324</v>
      </c>
      <c r="J1213" s="39" t="str">
        <f t="shared" si="175"/>
        <v>IC.IT.070801</v>
      </c>
      <c r="K1213" s="38" t="s">
        <v>3298</v>
      </c>
      <c r="L1213" s="35" t="str">
        <f t="shared" si="176"/>
        <v xml:space="preserve">     Clear </v>
      </c>
      <c r="M1213" s="39" t="str">
        <f t="shared" si="177"/>
        <v>PI.IC.IT.070801.01</v>
      </c>
      <c r="N1213" s="39"/>
      <c r="O1213" s="39" t="str">
        <f t="shared" si="178"/>
        <v>PH.IC.IT.070801.01</v>
      </c>
      <c r="Q1213" s="39" t="str">
        <f t="shared" si="179"/>
        <v>CL.IC.IT.070801.01</v>
      </c>
      <c r="R1213" s="39"/>
      <c r="S1213" s="39" t="str">
        <f t="shared" si="180"/>
        <v>DR.IC.IT.070801.01</v>
      </c>
      <c r="T1213" s="39"/>
      <c r="U1213" s="60" t="str">
        <f t="shared" si="181"/>
        <v>IM.IC.IT.070801.01</v>
      </c>
      <c r="V1213" s="57"/>
      <c r="W1213" s="60" t="str">
        <f t="shared" si="182"/>
        <v>GE.IC.IT.070801.01</v>
      </c>
      <c r="AJ1213" s="35" t="s">
        <v>3207</v>
      </c>
      <c r="AK1213" s="35">
        <v>1742</v>
      </c>
    </row>
    <row r="1214" spans="1:37" s="35" customFormat="1" ht="15">
      <c r="A1214" s="35" t="s">
        <v>2189</v>
      </c>
      <c r="C1214" s="38" t="s">
        <v>2376</v>
      </c>
      <c r="E1214" s="38" t="s">
        <v>4312</v>
      </c>
      <c r="F1214" s="35" t="s">
        <v>3763</v>
      </c>
      <c r="G1214" s="35" t="s">
        <v>3482</v>
      </c>
      <c r="H1214" s="38" t="s">
        <v>4306</v>
      </c>
      <c r="I1214" s="35" t="s">
        <v>1791</v>
      </c>
      <c r="J1214" s="39" t="str">
        <f t="shared" si="175"/>
        <v>IC.IT.070802</v>
      </c>
      <c r="K1214" s="38" t="s">
        <v>3298</v>
      </c>
      <c r="L1214" s="35" t="str">
        <f t="shared" si="176"/>
        <v xml:space="preserve">      Bloody</v>
      </c>
      <c r="M1214" s="39" t="str">
        <f t="shared" si="177"/>
        <v>PI.IC.IT.070802.01</v>
      </c>
      <c r="N1214" s="39"/>
      <c r="O1214" s="39" t="str">
        <f t="shared" si="178"/>
        <v>PH.IC.IT.070802.01</v>
      </c>
      <c r="Q1214" s="39" t="str">
        <f t="shared" si="179"/>
        <v>CL.IC.IT.070802.01</v>
      </c>
      <c r="R1214" s="39"/>
      <c r="S1214" s="39" t="str">
        <f t="shared" si="180"/>
        <v>DR.IC.IT.070802.01</v>
      </c>
      <c r="T1214" s="39"/>
      <c r="U1214" s="60" t="str">
        <f t="shared" si="181"/>
        <v>IM.IC.IT.070802.01</v>
      </c>
      <c r="V1214" s="57"/>
      <c r="W1214" s="60" t="str">
        <f t="shared" si="182"/>
        <v>GE.IC.IT.070802.01</v>
      </c>
      <c r="AJ1214" s="35" t="s">
        <v>3207</v>
      </c>
      <c r="AK1214" s="35">
        <v>1742</v>
      </c>
    </row>
    <row r="1215" spans="1:37" s="35" customFormat="1" ht="15">
      <c r="A1215" s="35" t="s">
        <v>2189</v>
      </c>
      <c r="C1215" s="38" t="s">
        <v>2376</v>
      </c>
      <c r="E1215" s="38" t="s">
        <v>4312</v>
      </c>
      <c r="F1215" s="35" t="s">
        <v>3763</v>
      </c>
      <c r="G1215" s="35" t="s">
        <v>3483</v>
      </c>
      <c r="H1215" s="38" t="s">
        <v>3296</v>
      </c>
      <c r="I1215" s="35" t="s">
        <v>3484</v>
      </c>
      <c r="J1215" s="39" t="str">
        <f t="shared" si="175"/>
        <v>IC.IT.070803</v>
      </c>
      <c r="K1215" s="38" t="s">
        <v>3298</v>
      </c>
      <c r="L1215" s="35" t="str">
        <f t="shared" si="176"/>
        <v xml:space="preserve">      Serosanguinous</v>
      </c>
      <c r="M1215" s="39" t="str">
        <f t="shared" si="177"/>
        <v>PI.IC.IT.070803.01</v>
      </c>
      <c r="N1215" s="39"/>
      <c r="O1215" s="39" t="str">
        <f t="shared" si="178"/>
        <v>PH.IC.IT.070803.01</v>
      </c>
      <c r="Q1215" s="39" t="str">
        <f t="shared" si="179"/>
        <v>CL.IC.IT.070803.01</v>
      </c>
      <c r="R1215" s="39"/>
      <c r="S1215" s="39" t="str">
        <f t="shared" si="180"/>
        <v>DR.IC.IT.070803.01</v>
      </c>
      <c r="T1215" s="39"/>
      <c r="U1215" s="60" t="str">
        <f t="shared" si="181"/>
        <v>IM.IC.IT.070803.01</v>
      </c>
      <c r="V1215" s="57"/>
      <c r="W1215" s="60" t="str">
        <f t="shared" si="182"/>
        <v>GE.IC.IT.070803.01</v>
      </c>
      <c r="AJ1215" s="35" t="s">
        <v>3207</v>
      </c>
      <c r="AK1215" s="35">
        <v>1742</v>
      </c>
    </row>
    <row r="1216" spans="1:37" s="35" customFormat="1" ht="15">
      <c r="A1216" s="35" t="s">
        <v>2189</v>
      </c>
      <c r="C1216" s="38" t="s">
        <v>2376</v>
      </c>
      <c r="E1216" s="38" t="s">
        <v>4312</v>
      </c>
      <c r="F1216" s="35" t="s">
        <v>3763</v>
      </c>
      <c r="G1216" s="35" t="s">
        <v>3485</v>
      </c>
      <c r="H1216" s="38" t="s">
        <v>4263</v>
      </c>
      <c r="I1216" s="35" t="s">
        <v>1792</v>
      </c>
      <c r="J1216" s="39" t="str">
        <f t="shared" si="175"/>
        <v>IC.IT.070804</v>
      </c>
      <c r="K1216" s="38" t="s">
        <v>3298</v>
      </c>
      <c r="L1216" s="35" t="str">
        <f t="shared" si="176"/>
        <v xml:space="preserve">      Serous</v>
      </c>
      <c r="M1216" s="39" t="str">
        <f t="shared" si="177"/>
        <v>PI.IC.IT.070804.01</v>
      </c>
      <c r="N1216" s="39"/>
      <c r="O1216" s="39" t="str">
        <f t="shared" si="178"/>
        <v>PH.IC.IT.070804.01</v>
      </c>
      <c r="Q1216" s="39" t="str">
        <f t="shared" si="179"/>
        <v>CL.IC.IT.070804.01</v>
      </c>
      <c r="R1216" s="39"/>
      <c r="S1216" s="39" t="str">
        <f t="shared" si="180"/>
        <v>DR.IC.IT.070804.01</v>
      </c>
      <c r="T1216" s="39"/>
      <c r="U1216" s="60" t="str">
        <f t="shared" si="181"/>
        <v>IM.IC.IT.070804.01</v>
      </c>
      <c r="V1216" s="57"/>
      <c r="W1216" s="60" t="str">
        <f t="shared" si="182"/>
        <v>GE.IC.IT.070804.01</v>
      </c>
      <c r="AJ1216" s="35" t="s">
        <v>3207</v>
      </c>
      <c r="AK1216" s="35">
        <v>1742</v>
      </c>
    </row>
    <row r="1217" spans="1:37" s="35" customFormat="1" ht="15">
      <c r="A1217" s="35" t="s">
        <v>2189</v>
      </c>
      <c r="C1217" s="38" t="s">
        <v>2376</v>
      </c>
      <c r="E1217" s="38" t="s">
        <v>4312</v>
      </c>
      <c r="F1217" s="35" t="s">
        <v>3763</v>
      </c>
      <c r="G1217" s="35" t="s">
        <v>3486</v>
      </c>
      <c r="H1217" s="38" t="s">
        <v>4265</v>
      </c>
      <c r="I1217" s="35" t="s">
        <v>1720</v>
      </c>
      <c r="J1217" s="39" t="str">
        <f t="shared" si="175"/>
        <v>IC.IT.070805</v>
      </c>
      <c r="K1217" s="38" t="s">
        <v>3298</v>
      </c>
      <c r="L1217" s="35" t="str">
        <f t="shared" si="176"/>
        <v xml:space="preserve">      Cloudy</v>
      </c>
      <c r="M1217" s="39" t="str">
        <f t="shared" si="177"/>
        <v>PI.IC.IT.070805.01</v>
      </c>
      <c r="N1217" s="39"/>
      <c r="O1217" s="39" t="str">
        <f t="shared" si="178"/>
        <v>PH.IC.IT.070805.01</v>
      </c>
      <c r="Q1217" s="39" t="str">
        <f t="shared" si="179"/>
        <v>CL.IC.IT.070805.01</v>
      </c>
      <c r="R1217" s="39"/>
      <c r="S1217" s="39" t="str">
        <f t="shared" si="180"/>
        <v>DR.IC.IT.070805.01</v>
      </c>
      <c r="T1217" s="39"/>
      <c r="U1217" s="60" t="str">
        <f t="shared" si="181"/>
        <v>IM.IC.IT.070805.01</v>
      </c>
      <c r="V1217" s="57"/>
      <c r="W1217" s="60" t="str">
        <f t="shared" si="182"/>
        <v>GE.IC.IT.070805.01</v>
      </c>
      <c r="AJ1217" s="35" t="s">
        <v>3207</v>
      </c>
      <c r="AK1217" s="35">
        <v>1742</v>
      </c>
    </row>
    <row r="1218" spans="1:37" s="35" customFormat="1" ht="15">
      <c r="A1218" s="35" t="s">
        <v>2189</v>
      </c>
      <c r="C1218" s="38" t="s">
        <v>2376</v>
      </c>
      <c r="E1218" s="38" t="s">
        <v>4312</v>
      </c>
      <c r="F1218" s="35" t="s">
        <v>3763</v>
      </c>
      <c r="G1218" s="35" t="s">
        <v>3487</v>
      </c>
      <c r="H1218" s="38" t="s">
        <v>4309</v>
      </c>
      <c r="I1218" s="35" t="s">
        <v>1794</v>
      </c>
      <c r="J1218" s="39" t="str">
        <f t="shared" si="175"/>
        <v>IC.IT.070806</v>
      </c>
      <c r="K1218" s="38" t="s">
        <v>3298</v>
      </c>
      <c r="L1218" s="35" t="str">
        <f t="shared" si="176"/>
        <v xml:space="preserve">      Purulent</v>
      </c>
      <c r="M1218" s="39" t="str">
        <f t="shared" si="177"/>
        <v>PI.IC.IT.070806.01</v>
      </c>
      <c r="N1218" s="39"/>
      <c r="O1218" s="39" t="str">
        <f t="shared" si="178"/>
        <v>PH.IC.IT.070806.01</v>
      </c>
      <c r="Q1218" s="39" t="str">
        <f t="shared" si="179"/>
        <v>CL.IC.IT.070806.01</v>
      </c>
      <c r="R1218" s="39"/>
      <c r="S1218" s="39" t="str">
        <f t="shared" si="180"/>
        <v>DR.IC.IT.070806.01</v>
      </c>
      <c r="T1218" s="39"/>
      <c r="U1218" s="60" t="str">
        <f t="shared" si="181"/>
        <v>IM.IC.IT.070806.01</v>
      </c>
      <c r="V1218" s="57"/>
      <c r="W1218" s="60" t="str">
        <f t="shared" si="182"/>
        <v>GE.IC.IT.070806.01</v>
      </c>
      <c r="AJ1218" s="35" t="s">
        <v>3207</v>
      </c>
      <c r="AK1218" s="35">
        <v>1742</v>
      </c>
    </row>
    <row r="1219" spans="1:37" s="35" customFormat="1" ht="15">
      <c r="A1219" s="35" t="s">
        <v>2189</v>
      </c>
      <c r="C1219" s="38" t="s">
        <v>2376</v>
      </c>
      <c r="E1219" s="38" t="s">
        <v>4312</v>
      </c>
      <c r="F1219" s="35" t="s">
        <v>3763</v>
      </c>
      <c r="G1219" s="35" t="s">
        <v>3488</v>
      </c>
      <c r="H1219" s="38" t="s">
        <v>4311</v>
      </c>
      <c r="I1219" s="35" t="s">
        <v>3489</v>
      </c>
      <c r="J1219" s="39" t="str">
        <f t="shared" si="175"/>
        <v>IC.IT.070807</v>
      </c>
      <c r="K1219" s="38" t="s">
        <v>3298</v>
      </c>
      <c r="L1219" s="35" t="str">
        <f t="shared" si="176"/>
        <v xml:space="preserve">      Viscous</v>
      </c>
      <c r="M1219" s="39" t="str">
        <f t="shared" si="177"/>
        <v>PI.IC.IT.070807.01</v>
      </c>
      <c r="N1219" s="39"/>
      <c r="O1219" s="39" t="str">
        <f t="shared" si="178"/>
        <v>PH.IC.IT.070807.01</v>
      </c>
      <c r="Q1219" s="39" t="str">
        <f t="shared" si="179"/>
        <v>CL.IC.IT.070807.01</v>
      </c>
      <c r="R1219" s="39"/>
      <c r="S1219" s="39" t="str">
        <f t="shared" si="180"/>
        <v>DR.IC.IT.070807.01</v>
      </c>
      <c r="T1219" s="39"/>
      <c r="U1219" s="60" t="str">
        <f t="shared" si="181"/>
        <v>IM.IC.IT.070807.01</v>
      </c>
      <c r="V1219" s="57"/>
      <c r="W1219" s="60" t="str">
        <f t="shared" si="182"/>
        <v>GE.IC.IT.070807.01</v>
      </c>
      <c r="AJ1219" s="35" t="s">
        <v>3207</v>
      </c>
      <c r="AK1219" s="35">
        <v>1742</v>
      </c>
    </row>
    <row r="1220" spans="1:37" s="35" customFormat="1" ht="15">
      <c r="A1220" s="35" t="s">
        <v>2189</v>
      </c>
      <c r="C1220" s="38" t="s">
        <v>2376</v>
      </c>
      <c r="E1220" s="38" t="s">
        <v>4312</v>
      </c>
      <c r="F1220" s="35" t="s">
        <v>3763</v>
      </c>
      <c r="G1220" s="38" t="s">
        <v>4323</v>
      </c>
      <c r="H1220" s="38" t="s">
        <v>4312</v>
      </c>
      <c r="I1220" s="38" t="s">
        <v>4315</v>
      </c>
      <c r="J1220" s="39" t="str">
        <f t="shared" si="175"/>
        <v>IC.IT.070808</v>
      </c>
      <c r="K1220" s="38" t="s">
        <v>3298</v>
      </c>
      <c r="L1220" s="35" t="str">
        <f t="shared" si="176"/>
        <v xml:space="preserve"> Unable to Assess</v>
      </c>
      <c r="M1220" s="39" t="str">
        <f t="shared" si="177"/>
        <v>PI.IC.IT.070808.01</v>
      </c>
      <c r="N1220" s="39"/>
      <c r="O1220" s="39" t="str">
        <f t="shared" si="178"/>
        <v>PH.IC.IT.070808.01</v>
      </c>
      <c r="Q1220" s="39" t="str">
        <f t="shared" si="179"/>
        <v>CL.IC.IT.070808.01</v>
      </c>
      <c r="R1220" s="39"/>
      <c r="S1220" s="39" t="str">
        <f t="shared" si="180"/>
        <v>DR.IC.IT.070808.01</v>
      </c>
      <c r="T1220" s="39"/>
      <c r="U1220" s="60" t="str">
        <f t="shared" si="181"/>
        <v>IM.IC.IT.070808.01</v>
      </c>
      <c r="V1220" s="57"/>
      <c r="W1220" s="60" t="str">
        <f t="shared" si="182"/>
        <v>GE.IC.IT.070808.01</v>
      </c>
      <c r="Y1220" s="35">
        <v>152</v>
      </c>
      <c r="AJ1220" s="35" t="s">
        <v>3207</v>
      </c>
      <c r="AK1220" s="35">
        <v>1742</v>
      </c>
    </row>
    <row r="1221" spans="1:37" s="35" customFormat="1" ht="15">
      <c r="A1221" s="35" t="s">
        <v>2189</v>
      </c>
      <c r="C1221" s="38" t="s">
        <v>2376</v>
      </c>
      <c r="D1221" s="35" t="s">
        <v>4338</v>
      </c>
      <c r="E1221" s="38" t="s">
        <v>4313</v>
      </c>
      <c r="F1221" s="35" t="s">
        <v>3763</v>
      </c>
      <c r="G1221" s="35" t="s">
        <v>3490</v>
      </c>
      <c r="H1221" s="38" t="s">
        <v>3298</v>
      </c>
      <c r="I1221" s="35" t="s">
        <v>3491</v>
      </c>
      <c r="J1221" s="39" t="str">
        <f t="shared" si="175"/>
        <v>IC.IT.070901</v>
      </c>
      <c r="K1221" s="38" t="s">
        <v>3298</v>
      </c>
      <c r="L1221" s="35" t="str">
        <f t="shared" si="176"/>
        <v xml:space="preserve">     Odor none</v>
      </c>
      <c r="M1221" s="39" t="str">
        <f t="shared" si="177"/>
        <v>PI.IC.IT.070901.01</v>
      </c>
      <c r="N1221" s="39"/>
      <c r="O1221" s="39" t="str">
        <f t="shared" si="178"/>
        <v>PH.IC.IT.070901.01</v>
      </c>
      <c r="Q1221" s="39" t="str">
        <f t="shared" si="179"/>
        <v>CL.IC.IT.070901.01</v>
      </c>
      <c r="R1221" s="39"/>
      <c r="S1221" s="39" t="str">
        <f t="shared" si="180"/>
        <v>DR.IC.IT.070901.01</v>
      </c>
      <c r="T1221" s="39"/>
      <c r="U1221" s="60" t="str">
        <f t="shared" si="181"/>
        <v>IM.IC.IT.070901.01</v>
      </c>
      <c r="V1221" s="57"/>
      <c r="W1221" s="60" t="str">
        <f t="shared" si="182"/>
        <v>GE.IC.IT.070901.01</v>
      </c>
      <c r="AJ1221" s="35" t="s">
        <v>3207</v>
      </c>
      <c r="AK1221" s="35">
        <v>1742</v>
      </c>
    </row>
    <row r="1222" spans="1:37" s="35" customFormat="1" ht="15">
      <c r="A1222" s="35" t="s">
        <v>2189</v>
      </c>
      <c r="C1222" s="38" t="s">
        <v>2376</v>
      </c>
      <c r="E1222" s="38" t="s">
        <v>4313</v>
      </c>
      <c r="F1222" s="35" t="s">
        <v>3763</v>
      </c>
      <c r="G1222" s="35" t="s">
        <v>3492</v>
      </c>
      <c r="H1222" s="38" t="s">
        <v>4306</v>
      </c>
      <c r="I1222" s="35" t="s">
        <v>1243</v>
      </c>
      <c r="J1222" s="39" t="str">
        <f t="shared" si="175"/>
        <v>IC.IT.070902</v>
      </c>
      <c r="K1222" s="38" t="s">
        <v>3298</v>
      </c>
      <c r="L1222" s="35" t="str">
        <f t="shared" si="176"/>
        <v xml:space="preserve">     Odor foul</v>
      </c>
      <c r="M1222" s="39" t="str">
        <f t="shared" si="177"/>
        <v>PI.IC.IT.070902.01</v>
      </c>
      <c r="N1222" s="39"/>
      <c r="O1222" s="39" t="str">
        <f t="shared" si="178"/>
        <v>PH.IC.IT.070902.01</v>
      </c>
      <c r="Q1222" s="39" t="str">
        <f t="shared" si="179"/>
        <v>CL.IC.IT.070902.01</v>
      </c>
      <c r="R1222" s="39"/>
      <c r="S1222" s="39" t="str">
        <f t="shared" si="180"/>
        <v>DR.IC.IT.070902.01</v>
      </c>
      <c r="T1222" s="39"/>
      <c r="U1222" s="60" t="str">
        <f t="shared" si="181"/>
        <v>IM.IC.IT.070902.01</v>
      </c>
      <c r="V1222" s="57"/>
      <c r="W1222" s="60" t="str">
        <f t="shared" si="182"/>
        <v>GE.IC.IT.070902.01</v>
      </c>
      <c r="AJ1222" s="35" t="s">
        <v>3207</v>
      </c>
      <c r="AK1222" s="35">
        <v>1742</v>
      </c>
    </row>
    <row r="1223" spans="1:37" s="35" customFormat="1" ht="15">
      <c r="A1223" s="35" t="s">
        <v>2189</v>
      </c>
      <c r="C1223" s="38" t="s">
        <v>2376</v>
      </c>
      <c r="D1223" s="35" t="s">
        <v>4339</v>
      </c>
      <c r="E1223" s="38" t="s">
        <v>3331</v>
      </c>
      <c r="F1223" s="35" t="s">
        <v>3764</v>
      </c>
      <c r="G1223" s="35" t="s">
        <v>3494</v>
      </c>
      <c r="H1223" s="38" t="s">
        <v>3298</v>
      </c>
      <c r="I1223" s="35" t="s">
        <v>3495</v>
      </c>
      <c r="J1223" s="39" t="str">
        <f t="shared" si="175"/>
        <v>IC.IT.071001</v>
      </c>
      <c r="K1223" s="38" t="s">
        <v>3298</v>
      </c>
      <c r="L1223" s="35" t="str">
        <f t="shared" si="176"/>
        <v xml:space="preserve">      None (open to air)</v>
      </c>
      <c r="M1223" s="39" t="str">
        <f t="shared" si="177"/>
        <v>PI.IC.IT.071001.01</v>
      </c>
      <c r="N1223" s="39"/>
      <c r="O1223" s="39" t="str">
        <f t="shared" si="178"/>
        <v>PH.IC.IT.071001.01</v>
      </c>
      <c r="Q1223" s="39" t="str">
        <f t="shared" si="179"/>
        <v>CL.IC.IT.071001.01</v>
      </c>
      <c r="R1223" s="39"/>
      <c r="S1223" s="39" t="str">
        <f t="shared" si="180"/>
        <v>DR.IC.IT.071001.01</v>
      </c>
      <c r="T1223" s="39"/>
      <c r="U1223" s="60" t="str">
        <f t="shared" si="181"/>
        <v>IM.IC.IT.071001.01</v>
      </c>
      <c r="V1223" s="57"/>
      <c r="W1223" s="60" t="str">
        <f t="shared" si="182"/>
        <v>GE.IC.IT.071001.01</v>
      </c>
      <c r="AJ1223" s="35" t="s">
        <v>3207</v>
      </c>
      <c r="AK1223" s="35">
        <v>1742</v>
      </c>
    </row>
    <row r="1224" spans="1:37" s="35" customFormat="1" ht="15">
      <c r="A1224" s="35" t="s">
        <v>2189</v>
      </c>
      <c r="C1224" s="38" t="s">
        <v>2376</v>
      </c>
      <c r="E1224" s="38" t="s">
        <v>3331</v>
      </c>
      <c r="F1224" s="35" t="s">
        <v>3764</v>
      </c>
      <c r="G1224" s="35" t="s">
        <v>3496</v>
      </c>
      <c r="H1224" s="38" t="s">
        <v>4306</v>
      </c>
      <c r="I1224" s="35" t="s">
        <v>2175</v>
      </c>
      <c r="J1224" s="39" t="str">
        <f t="shared" si="175"/>
        <v>IC.IT.071002</v>
      </c>
      <c r="K1224" s="38" t="s">
        <v>3298</v>
      </c>
      <c r="L1224" s="35" t="str">
        <f t="shared" si="176"/>
        <v xml:space="preserve">      Pressure</v>
      </c>
      <c r="M1224" s="39" t="str">
        <f t="shared" si="177"/>
        <v>PI.IC.IT.071002.01</v>
      </c>
      <c r="N1224" s="39"/>
      <c r="O1224" s="39" t="str">
        <f t="shared" si="178"/>
        <v>PH.IC.IT.071002.01</v>
      </c>
      <c r="Q1224" s="39" t="str">
        <f t="shared" si="179"/>
        <v>CL.IC.IT.071002.01</v>
      </c>
      <c r="R1224" s="39"/>
      <c r="S1224" s="39" t="str">
        <f t="shared" si="180"/>
        <v>DR.IC.IT.071002.01</v>
      </c>
      <c r="T1224" s="39"/>
      <c r="U1224" s="60" t="str">
        <f t="shared" si="181"/>
        <v>IM.IC.IT.071002.01</v>
      </c>
      <c r="V1224" s="57"/>
      <c r="W1224" s="60" t="str">
        <f t="shared" si="182"/>
        <v>GE.IC.IT.071002.01</v>
      </c>
      <c r="AJ1224" s="35" t="s">
        <v>3207</v>
      </c>
      <c r="AK1224" s="35">
        <v>1742</v>
      </c>
    </row>
    <row r="1225" spans="1:37" s="35" customFormat="1" ht="15">
      <c r="A1225" s="35" t="s">
        <v>2189</v>
      </c>
      <c r="C1225" s="38" t="s">
        <v>2376</v>
      </c>
      <c r="E1225" s="38" t="s">
        <v>3331</v>
      </c>
      <c r="F1225" s="35" t="s">
        <v>3764</v>
      </c>
      <c r="G1225" s="35" t="s">
        <v>3497</v>
      </c>
      <c r="H1225" s="38" t="s">
        <v>3296</v>
      </c>
      <c r="I1225" s="35" t="s">
        <v>3498</v>
      </c>
      <c r="J1225" s="39" t="str">
        <f t="shared" si="175"/>
        <v>IC.IT.071003</v>
      </c>
      <c r="K1225" s="38" t="s">
        <v>3298</v>
      </c>
      <c r="L1225" s="35" t="str">
        <f t="shared" si="176"/>
        <v xml:space="preserve">      Antimicrobial</v>
      </c>
      <c r="M1225" s="39" t="str">
        <f t="shared" si="177"/>
        <v>PI.IC.IT.071003.01</v>
      </c>
      <c r="N1225" s="39"/>
      <c r="O1225" s="39" t="str">
        <f t="shared" si="178"/>
        <v>PH.IC.IT.071003.01</v>
      </c>
      <c r="Q1225" s="39" t="str">
        <f t="shared" si="179"/>
        <v>CL.IC.IT.071003.01</v>
      </c>
      <c r="R1225" s="39"/>
      <c r="S1225" s="39" t="str">
        <f t="shared" si="180"/>
        <v>DR.IC.IT.071003.01</v>
      </c>
      <c r="T1225" s="39"/>
      <c r="U1225" s="60" t="str">
        <f t="shared" si="181"/>
        <v>IM.IC.IT.071003.01</v>
      </c>
      <c r="V1225" s="57"/>
      <c r="W1225" s="60" t="str">
        <f t="shared" si="182"/>
        <v>GE.IC.IT.071003.01</v>
      </c>
      <c r="AJ1225" s="35" t="s">
        <v>3207</v>
      </c>
      <c r="AK1225" s="35">
        <v>1742</v>
      </c>
    </row>
    <row r="1226" spans="1:37" s="35" customFormat="1" ht="15">
      <c r="A1226" s="35" t="s">
        <v>2189</v>
      </c>
      <c r="C1226" s="38" t="s">
        <v>2376</v>
      </c>
      <c r="E1226" s="38" t="s">
        <v>3331</v>
      </c>
      <c r="F1226" s="35" t="s">
        <v>3764</v>
      </c>
      <c r="G1226" s="35" t="s">
        <v>3499</v>
      </c>
      <c r="H1226" s="38" t="s">
        <v>4263</v>
      </c>
      <c r="I1226" s="35" t="s">
        <v>2644</v>
      </c>
      <c r="J1226" s="39" t="str">
        <f t="shared" si="175"/>
        <v>IC.IT.071004</v>
      </c>
      <c r="K1226" s="38" t="s">
        <v>3298</v>
      </c>
      <c r="L1226" s="35" t="str">
        <f t="shared" si="176"/>
        <v xml:space="preserve">      Gauze</v>
      </c>
      <c r="M1226" s="39" t="str">
        <f t="shared" si="177"/>
        <v>PI.IC.IT.071004.01</v>
      </c>
      <c r="N1226" s="39"/>
      <c r="O1226" s="39" t="str">
        <f t="shared" si="178"/>
        <v>PH.IC.IT.071004.01</v>
      </c>
      <c r="Q1226" s="39" t="str">
        <f t="shared" si="179"/>
        <v>CL.IC.IT.071004.01</v>
      </c>
      <c r="R1226" s="39"/>
      <c r="S1226" s="39" t="str">
        <f t="shared" si="180"/>
        <v>DR.IC.IT.071004.01</v>
      </c>
      <c r="T1226" s="39"/>
      <c r="U1226" s="60" t="str">
        <f t="shared" si="181"/>
        <v>IM.IC.IT.071004.01</v>
      </c>
      <c r="V1226" s="57"/>
      <c r="W1226" s="60" t="str">
        <f t="shared" si="182"/>
        <v>GE.IC.IT.071004.01</v>
      </c>
      <c r="AJ1226" s="35" t="s">
        <v>3207</v>
      </c>
      <c r="AK1226" s="35">
        <v>1742</v>
      </c>
    </row>
    <row r="1227" spans="1:37" s="35" customFormat="1" ht="15">
      <c r="A1227" s="35" t="s">
        <v>2189</v>
      </c>
      <c r="C1227" s="38" t="s">
        <v>2376</v>
      </c>
      <c r="E1227" s="38" t="s">
        <v>3331</v>
      </c>
      <c r="F1227" s="35" t="s">
        <v>3764</v>
      </c>
      <c r="G1227" s="35" t="s">
        <v>3500</v>
      </c>
      <c r="H1227" s="38" t="s">
        <v>4265</v>
      </c>
      <c r="I1227" s="35" t="s">
        <v>2643</v>
      </c>
      <c r="J1227" s="39" t="str">
        <f t="shared" si="175"/>
        <v>IC.IT.071005</v>
      </c>
      <c r="K1227" s="38" t="s">
        <v>3298</v>
      </c>
      <c r="L1227" s="35" t="str">
        <f t="shared" si="176"/>
        <v xml:space="preserve">      Transparent (Opsite, Tegaderm)</v>
      </c>
      <c r="M1227" s="39" t="str">
        <f t="shared" si="177"/>
        <v>PI.IC.IT.071005.01</v>
      </c>
      <c r="N1227" s="39"/>
      <c r="O1227" s="39" t="str">
        <f t="shared" si="178"/>
        <v>PH.IC.IT.071005.01</v>
      </c>
      <c r="Q1227" s="39" t="str">
        <f t="shared" si="179"/>
        <v>CL.IC.IT.071005.01</v>
      </c>
      <c r="R1227" s="39"/>
      <c r="S1227" s="39" t="str">
        <f t="shared" si="180"/>
        <v>DR.IC.IT.071005.01</v>
      </c>
      <c r="T1227" s="39"/>
      <c r="U1227" s="60" t="str">
        <f t="shared" si="181"/>
        <v>IM.IC.IT.071005.01</v>
      </c>
      <c r="V1227" s="57"/>
      <c r="W1227" s="60" t="str">
        <f t="shared" si="182"/>
        <v>GE.IC.IT.071005.01</v>
      </c>
      <c r="AJ1227" s="35" t="s">
        <v>3207</v>
      </c>
      <c r="AK1227" s="35">
        <v>1742</v>
      </c>
    </row>
    <row r="1228" spans="1:37" s="35" customFormat="1" ht="15">
      <c r="A1228" s="35" t="s">
        <v>2189</v>
      </c>
      <c r="C1228" s="38" t="s">
        <v>2376</v>
      </c>
      <c r="E1228" s="38" t="s">
        <v>3331</v>
      </c>
      <c r="F1228" s="35" t="s">
        <v>3764</v>
      </c>
      <c r="G1228" s="35" t="s">
        <v>3501</v>
      </c>
      <c r="H1228" s="38" t="s">
        <v>4309</v>
      </c>
      <c r="I1228" s="35" t="s">
        <v>3502</v>
      </c>
      <c r="J1228" s="39" t="str">
        <f t="shared" si="175"/>
        <v>IC.IT.071006</v>
      </c>
      <c r="K1228" s="38" t="s">
        <v>3298</v>
      </c>
      <c r="L1228" s="35" t="str">
        <f t="shared" si="176"/>
        <v xml:space="preserve">      Wet to Dry: specify date/time</v>
      </c>
      <c r="M1228" s="39" t="str">
        <f t="shared" si="177"/>
        <v>PI.IC.IT.071006.01</v>
      </c>
      <c r="N1228" s="39"/>
      <c r="O1228" s="39" t="str">
        <f t="shared" si="178"/>
        <v>PH.IC.IT.071006.01</v>
      </c>
      <c r="Q1228" s="39" t="str">
        <f t="shared" si="179"/>
        <v>CL.IC.IT.071006.01</v>
      </c>
      <c r="R1228" s="39"/>
      <c r="S1228" s="39" t="str">
        <f t="shared" si="180"/>
        <v>DR.IC.IT.071006.01</v>
      </c>
      <c r="T1228" s="39"/>
      <c r="U1228" s="60" t="str">
        <f t="shared" si="181"/>
        <v>IM.IC.IT.071006.01</v>
      </c>
      <c r="V1228" s="57"/>
      <c r="W1228" s="60" t="str">
        <f t="shared" si="182"/>
        <v>GE.IC.IT.071006.01</v>
      </c>
      <c r="AJ1228" s="35" t="s">
        <v>3207</v>
      </c>
      <c r="AK1228" s="35">
        <v>1742</v>
      </c>
    </row>
    <row r="1229" spans="1:37" s="35" customFormat="1" ht="15">
      <c r="A1229" s="35" t="s">
        <v>2189</v>
      </c>
      <c r="C1229" s="38" t="s">
        <v>2376</v>
      </c>
      <c r="E1229" s="38" t="s">
        <v>3331</v>
      </c>
      <c r="F1229" s="35" t="s">
        <v>3764</v>
      </c>
      <c r="G1229" s="35" t="s">
        <v>3503</v>
      </c>
      <c r="H1229" s="38" t="s">
        <v>4311</v>
      </c>
      <c r="I1229" s="35" t="s">
        <v>1068</v>
      </c>
      <c r="J1229" s="39" t="str">
        <f t="shared" si="175"/>
        <v>IC.IT.071007</v>
      </c>
      <c r="K1229" s="38" t="s">
        <v>3298</v>
      </c>
      <c r="L1229" s="35" t="str">
        <f t="shared" si="176"/>
        <v xml:space="preserve">      Gauze Wrap (Kerlix, Kling)</v>
      </c>
      <c r="M1229" s="39" t="str">
        <f t="shared" si="177"/>
        <v>PI.IC.IT.071007.01</v>
      </c>
      <c r="N1229" s="39"/>
      <c r="O1229" s="39" t="str">
        <f t="shared" si="178"/>
        <v>PH.IC.IT.071007.01</v>
      </c>
      <c r="Q1229" s="39" t="str">
        <f t="shared" si="179"/>
        <v>CL.IC.IT.071007.01</v>
      </c>
      <c r="R1229" s="39"/>
      <c r="S1229" s="39" t="str">
        <f t="shared" si="180"/>
        <v>DR.IC.IT.071007.01</v>
      </c>
      <c r="T1229" s="39"/>
      <c r="U1229" s="60" t="str">
        <f t="shared" si="181"/>
        <v>IM.IC.IT.071007.01</v>
      </c>
      <c r="V1229" s="57"/>
      <c r="W1229" s="60" t="str">
        <f t="shared" si="182"/>
        <v>GE.IC.IT.071007.01</v>
      </c>
      <c r="AJ1229" s="35" t="s">
        <v>3207</v>
      </c>
      <c r="AK1229" s="35">
        <v>1742</v>
      </c>
    </row>
    <row r="1230" spans="1:37" s="35" customFormat="1" ht="15">
      <c r="A1230" s="35" t="s">
        <v>2189</v>
      </c>
      <c r="C1230" s="38" t="s">
        <v>2376</v>
      </c>
      <c r="E1230" s="38" t="s">
        <v>3331</v>
      </c>
      <c r="F1230" s="35" t="s">
        <v>3764</v>
      </c>
      <c r="G1230" s="35" t="s">
        <v>3504</v>
      </c>
      <c r="H1230" s="38" t="s">
        <v>4312</v>
      </c>
      <c r="I1230" s="35" t="s">
        <v>3505</v>
      </c>
      <c r="J1230" s="39" t="str">
        <f t="shared" ref="J1230:J1295" si="183">CONCATENATE("IC.IT.",C1230,E1230,H1230)</f>
        <v>IC.IT.071008</v>
      </c>
      <c r="K1230" s="38" t="s">
        <v>3298</v>
      </c>
      <c r="L1230" s="35" t="str">
        <f t="shared" si="176"/>
        <v xml:space="preserve">      Foam dressing</v>
      </c>
      <c r="M1230" s="39" t="str">
        <f t="shared" si="177"/>
        <v>PI.IC.IT.071008.01</v>
      </c>
      <c r="N1230" s="39"/>
      <c r="O1230" s="39" t="str">
        <f t="shared" si="178"/>
        <v>PH.IC.IT.071008.01</v>
      </c>
      <c r="Q1230" s="39" t="str">
        <f t="shared" si="179"/>
        <v>CL.IC.IT.071008.01</v>
      </c>
      <c r="R1230" s="39"/>
      <c r="S1230" s="39" t="str">
        <f t="shared" si="180"/>
        <v>DR.IC.IT.071008.01</v>
      </c>
      <c r="T1230" s="39"/>
      <c r="U1230" s="60" t="str">
        <f t="shared" si="181"/>
        <v>IM.IC.IT.071008.01</v>
      </c>
      <c r="V1230" s="57"/>
      <c r="W1230" s="60" t="str">
        <f t="shared" si="182"/>
        <v>GE.IC.IT.071008.01</v>
      </c>
      <c r="AJ1230" s="35" t="s">
        <v>3207</v>
      </c>
      <c r="AK1230" s="35">
        <v>1742</v>
      </c>
    </row>
    <row r="1231" spans="1:37" s="35" customFormat="1" ht="15">
      <c r="A1231" s="35" t="s">
        <v>2189</v>
      </c>
      <c r="C1231" s="38" t="s">
        <v>2376</v>
      </c>
      <c r="E1231" s="38" t="s">
        <v>3331</v>
      </c>
      <c r="F1231" s="35" t="s">
        <v>3764</v>
      </c>
      <c r="G1231" s="35" t="s">
        <v>3506</v>
      </c>
      <c r="H1231" s="38" t="s">
        <v>4313</v>
      </c>
      <c r="I1231" s="35" t="s">
        <v>3507</v>
      </c>
      <c r="J1231" s="39" t="str">
        <f t="shared" si="183"/>
        <v>IC.IT.071009</v>
      </c>
      <c r="K1231" s="38" t="s">
        <v>3298</v>
      </c>
      <c r="L1231" s="35" t="str">
        <f t="shared" si="176"/>
        <v xml:space="preserve">      Gauze Packing (Iodoform, NuGauze)</v>
      </c>
      <c r="M1231" s="39" t="str">
        <f t="shared" si="177"/>
        <v>PI.IC.IT.071009.01</v>
      </c>
      <c r="N1231" s="39"/>
      <c r="O1231" s="39" t="str">
        <f t="shared" si="178"/>
        <v>PH.IC.IT.071009.01</v>
      </c>
      <c r="Q1231" s="39" t="str">
        <f t="shared" si="179"/>
        <v>CL.IC.IT.071009.01</v>
      </c>
      <c r="R1231" s="39"/>
      <c r="S1231" s="39" t="str">
        <f t="shared" si="180"/>
        <v>DR.IC.IT.071009.01</v>
      </c>
      <c r="T1231" s="39"/>
      <c r="U1231" s="60" t="str">
        <f t="shared" si="181"/>
        <v>IM.IC.IT.071009.01</v>
      </c>
      <c r="V1231" s="57"/>
      <c r="W1231" s="60" t="str">
        <f t="shared" si="182"/>
        <v>GE.IC.IT.071009.01</v>
      </c>
      <c r="AJ1231" s="35" t="s">
        <v>3207</v>
      </c>
      <c r="AK1231" s="35">
        <v>1742</v>
      </c>
    </row>
    <row r="1232" spans="1:37" s="35" customFormat="1" ht="15">
      <c r="A1232" s="35" t="s">
        <v>2189</v>
      </c>
      <c r="C1232" s="38" t="s">
        <v>2376</v>
      </c>
      <c r="E1232" s="38" t="s">
        <v>3331</v>
      </c>
      <c r="F1232" s="35" t="s">
        <v>3764</v>
      </c>
      <c r="G1232" s="35" t="s">
        <v>3508</v>
      </c>
      <c r="H1232" s="38" t="s">
        <v>3331</v>
      </c>
      <c r="I1232" s="35" t="s">
        <v>3509</v>
      </c>
      <c r="J1232" s="39" t="str">
        <f t="shared" si="183"/>
        <v>IC.IT.071010</v>
      </c>
      <c r="K1232" s="38" t="s">
        <v>3298</v>
      </c>
      <c r="L1232" s="35" t="str">
        <f t="shared" si="176"/>
        <v xml:space="preserve">      Hydrocolloidal (Duoderm, Restore)</v>
      </c>
      <c r="M1232" s="39" t="str">
        <f t="shared" si="177"/>
        <v>PI.IC.IT.071010.01</v>
      </c>
      <c r="N1232" s="39"/>
      <c r="O1232" s="39" t="str">
        <f t="shared" si="178"/>
        <v>PH.IC.IT.071010.01</v>
      </c>
      <c r="Q1232" s="39" t="str">
        <f t="shared" si="179"/>
        <v>CL.IC.IT.071010.01</v>
      </c>
      <c r="R1232" s="39"/>
      <c r="S1232" s="39" t="str">
        <f t="shared" si="180"/>
        <v>DR.IC.IT.071010.01</v>
      </c>
      <c r="T1232" s="39"/>
      <c r="U1232" s="60" t="str">
        <f t="shared" si="181"/>
        <v>IM.IC.IT.071010.01</v>
      </c>
      <c r="V1232" s="57"/>
      <c r="W1232" s="60" t="str">
        <f t="shared" si="182"/>
        <v>GE.IC.IT.071010.01</v>
      </c>
      <c r="AJ1232" s="35" t="s">
        <v>3207</v>
      </c>
      <c r="AK1232" s="35">
        <v>1742</v>
      </c>
    </row>
    <row r="1233" spans="1:37" s="35" customFormat="1" ht="15">
      <c r="A1233" s="35" t="s">
        <v>2189</v>
      </c>
      <c r="C1233" s="38" t="s">
        <v>2376</v>
      </c>
      <c r="E1233" s="38" t="s">
        <v>3331</v>
      </c>
      <c r="F1233" s="35" t="s">
        <v>3764</v>
      </c>
      <c r="G1233" s="35" t="s">
        <v>3510</v>
      </c>
      <c r="H1233" s="38" t="s">
        <v>4334</v>
      </c>
      <c r="I1233" s="35" t="s">
        <v>3511</v>
      </c>
      <c r="J1233" s="39" t="str">
        <f t="shared" si="183"/>
        <v>IC.IT.071012</v>
      </c>
      <c r="K1233" s="38" t="s">
        <v>3298</v>
      </c>
      <c r="L1233" s="35" t="str">
        <f t="shared" ref="L1233:L1298" si="184">G1233</f>
        <v xml:space="preserve">      Calcium Alginate (Aquacel, Calicare)</v>
      </c>
      <c r="M1233" s="39" t="str">
        <f t="shared" ref="M1233:M1298" si="185">CONCATENATE("PI.",J1233,".",K1233)</f>
        <v>PI.IC.IT.071012.01</v>
      </c>
      <c r="N1233" s="39"/>
      <c r="O1233" s="39" t="str">
        <f t="shared" ref="O1233:O1298" si="186">CONCATENATE("PH.",J1233,".",K1233)</f>
        <v>PH.IC.IT.071012.01</v>
      </c>
      <c r="Q1233" s="39" t="str">
        <f t="shared" ref="Q1233:Q1298" si="187">CONCATENATE("CL.",J1233,".",K1233)</f>
        <v>CL.IC.IT.071012.01</v>
      </c>
      <c r="R1233" s="39"/>
      <c r="S1233" s="39" t="str">
        <f t="shared" si="180"/>
        <v>DR.IC.IT.071012.01</v>
      </c>
      <c r="T1233" s="39"/>
      <c r="U1233" s="60" t="str">
        <f t="shared" si="181"/>
        <v>IM.IC.IT.071012.01</v>
      </c>
      <c r="V1233" s="57"/>
      <c r="W1233" s="60" t="str">
        <f t="shared" si="182"/>
        <v>GE.IC.IT.071012.01</v>
      </c>
      <c r="AJ1233" s="35" t="s">
        <v>3207</v>
      </c>
      <c r="AK1233" s="35">
        <v>1742</v>
      </c>
    </row>
    <row r="1234" spans="1:37" s="35" customFormat="1" ht="15">
      <c r="A1234" s="35" t="s">
        <v>2189</v>
      </c>
      <c r="C1234" s="38" t="s">
        <v>2376</v>
      </c>
      <c r="E1234" s="38" t="s">
        <v>3331</v>
      </c>
      <c r="F1234" s="35" t="s">
        <v>3764</v>
      </c>
      <c r="G1234" s="35" t="s">
        <v>3512</v>
      </c>
      <c r="H1234" s="38" t="s">
        <v>4335</v>
      </c>
      <c r="I1234" s="35" t="s">
        <v>3513</v>
      </c>
      <c r="J1234" s="39" t="str">
        <f t="shared" si="183"/>
        <v>IC.IT.071013</v>
      </c>
      <c r="K1234" s="38" t="s">
        <v>3298</v>
      </c>
      <c r="L1234" s="35" t="str">
        <f t="shared" si="184"/>
        <v xml:space="preserve">      Hypertonic Hydrogel</v>
      </c>
      <c r="M1234" s="39" t="str">
        <f t="shared" si="185"/>
        <v>PI.IC.IT.071013.01</v>
      </c>
      <c r="N1234" s="39"/>
      <c r="O1234" s="39" t="str">
        <f t="shared" si="186"/>
        <v>PH.IC.IT.071013.01</v>
      </c>
      <c r="Q1234" s="39" t="str">
        <f t="shared" si="187"/>
        <v>CL.IC.IT.071013.01</v>
      </c>
      <c r="R1234" s="39"/>
      <c r="S1234" s="39" t="str">
        <f t="shared" ref="S1234:S1299" si="188">CONCATENATE("DR.",J1234,".",K1234)</f>
        <v>DR.IC.IT.071013.01</v>
      </c>
      <c r="T1234" s="39"/>
      <c r="U1234" s="60" t="str">
        <f t="shared" ref="U1234:U1299" si="189">CONCATENATE("IM.",J1234, ".",K1234)</f>
        <v>IM.IC.IT.071013.01</v>
      </c>
      <c r="V1234" s="57"/>
      <c r="W1234" s="60" t="str">
        <f t="shared" ref="W1234:W1299" si="190">CONCATENATE("GE.",J1234, ".",K1234)</f>
        <v>GE.IC.IT.071013.01</v>
      </c>
      <c r="AJ1234" s="35" t="s">
        <v>3207</v>
      </c>
      <c r="AK1234" s="35">
        <v>1742</v>
      </c>
    </row>
    <row r="1235" spans="1:37" s="35" customFormat="1" ht="15">
      <c r="A1235" s="35" t="s">
        <v>2189</v>
      </c>
      <c r="C1235" s="38" t="s">
        <v>2376</v>
      </c>
      <c r="E1235" s="38" t="s">
        <v>3331</v>
      </c>
      <c r="F1235" s="35" t="s">
        <v>3764</v>
      </c>
      <c r="G1235" s="35" t="s">
        <v>3514</v>
      </c>
      <c r="H1235" s="38" t="s">
        <v>4336</v>
      </c>
      <c r="I1235" s="35" t="s">
        <v>2095</v>
      </c>
      <c r="J1235" s="39" t="str">
        <f t="shared" si="183"/>
        <v>IC.IT.071014</v>
      </c>
      <c r="K1235" s="38" t="s">
        <v>3298</v>
      </c>
      <c r="L1235" s="35" t="str">
        <f t="shared" si="184"/>
        <v xml:space="preserve">      Hydrogel (Duoderm-gel)</v>
      </c>
      <c r="M1235" s="39" t="str">
        <f t="shared" si="185"/>
        <v>PI.IC.IT.071014.01</v>
      </c>
      <c r="N1235" s="39"/>
      <c r="O1235" s="39" t="str">
        <f t="shared" si="186"/>
        <v>PH.IC.IT.071014.01</v>
      </c>
      <c r="Q1235" s="39" t="str">
        <f t="shared" si="187"/>
        <v>CL.IC.IT.071014.01</v>
      </c>
      <c r="R1235" s="39"/>
      <c r="S1235" s="39" t="str">
        <f t="shared" si="188"/>
        <v>DR.IC.IT.071014.01</v>
      </c>
      <c r="T1235" s="39"/>
      <c r="U1235" s="60" t="str">
        <f t="shared" si="189"/>
        <v>IM.IC.IT.071014.01</v>
      </c>
      <c r="V1235" s="57"/>
      <c r="W1235" s="60" t="str">
        <f t="shared" si="190"/>
        <v>GE.IC.IT.071014.01</v>
      </c>
      <c r="AJ1235" s="35" t="s">
        <v>3207</v>
      </c>
      <c r="AK1235" s="35">
        <v>1742</v>
      </c>
    </row>
    <row r="1236" spans="1:37" s="35" customFormat="1" ht="15">
      <c r="A1236" s="35" t="s">
        <v>2189</v>
      </c>
      <c r="C1236" s="38" t="s">
        <v>2376</v>
      </c>
      <c r="E1236" s="38" t="s">
        <v>3331</v>
      </c>
      <c r="F1236" s="35" t="s">
        <v>3764</v>
      </c>
      <c r="G1236" s="35" t="s">
        <v>3515</v>
      </c>
      <c r="H1236" s="38" t="s">
        <v>4340</v>
      </c>
      <c r="I1236" s="35" t="s">
        <v>3516</v>
      </c>
      <c r="J1236" s="39" t="str">
        <f t="shared" si="183"/>
        <v>IC.IT.071015</v>
      </c>
      <c r="K1236" s="38" t="s">
        <v>3298</v>
      </c>
      <c r="L1236" s="35" t="str">
        <f t="shared" si="184"/>
        <v xml:space="preserve">      Balsam of Peru (Xenaderm)</v>
      </c>
      <c r="M1236" s="39" t="str">
        <f t="shared" si="185"/>
        <v>PI.IC.IT.071015.01</v>
      </c>
      <c r="N1236" s="39"/>
      <c r="O1236" s="39" t="str">
        <f t="shared" si="186"/>
        <v>PH.IC.IT.071015.01</v>
      </c>
      <c r="Q1236" s="39" t="str">
        <f t="shared" si="187"/>
        <v>CL.IC.IT.071015.01</v>
      </c>
      <c r="R1236" s="39"/>
      <c r="S1236" s="39" t="str">
        <f t="shared" si="188"/>
        <v>DR.IC.IT.071015.01</v>
      </c>
      <c r="T1236" s="39"/>
      <c r="U1236" s="60" t="str">
        <f t="shared" si="189"/>
        <v>IM.IC.IT.071015.01</v>
      </c>
      <c r="V1236" s="57"/>
      <c r="W1236" s="60" t="str">
        <f t="shared" si="190"/>
        <v>GE.IC.IT.071015.01</v>
      </c>
      <c r="AJ1236" s="35" t="s">
        <v>3207</v>
      </c>
      <c r="AK1236" s="35">
        <v>1742</v>
      </c>
    </row>
    <row r="1237" spans="1:37" s="35" customFormat="1" ht="15">
      <c r="A1237" s="35" t="s">
        <v>2189</v>
      </c>
      <c r="C1237" s="38" t="s">
        <v>2376</v>
      </c>
      <c r="E1237" s="38" t="s">
        <v>3331</v>
      </c>
      <c r="F1237" s="35" t="s">
        <v>3764</v>
      </c>
      <c r="G1237" s="35" t="s">
        <v>3517</v>
      </c>
      <c r="H1237" s="38" t="s">
        <v>4341</v>
      </c>
      <c r="I1237" s="35" t="s">
        <v>3518</v>
      </c>
      <c r="J1237" s="39" t="str">
        <f t="shared" si="183"/>
        <v>IC.IT.071016</v>
      </c>
      <c r="K1237" s="38" t="s">
        <v>3298</v>
      </c>
      <c r="L1237" s="35" t="str">
        <f t="shared" si="184"/>
        <v xml:space="preserve">      Bismuth Gauze (Xeroform)</v>
      </c>
      <c r="M1237" s="39" t="str">
        <f t="shared" si="185"/>
        <v>PI.IC.IT.071016.01</v>
      </c>
      <c r="N1237" s="39"/>
      <c r="O1237" s="39" t="str">
        <f t="shared" si="186"/>
        <v>PH.IC.IT.071016.01</v>
      </c>
      <c r="Q1237" s="39" t="str">
        <f t="shared" si="187"/>
        <v>CL.IC.IT.071016.01</v>
      </c>
      <c r="R1237" s="39"/>
      <c r="S1237" s="39" t="str">
        <f t="shared" si="188"/>
        <v>DR.IC.IT.071016.01</v>
      </c>
      <c r="T1237" s="39"/>
      <c r="U1237" s="60" t="str">
        <f t="shared" si="189"/>
        <v>IM.IC.IT.071016.01</v>
      </c>
      <c r="V1237" s="57"/>
      <c r="W1237" s="60" t="str">
        <f t="shared" si="190"/>
        <v>GE.IC.IT.071016.01</v>
      </c>
      <c r="AJ1237" s="35" t="s">
        <v>3207</v>
      </c>
      <c r="AK1237" s="35">
        <v>1742</v>
      </c>
    </row>
    <row r="1238" spans="1:37" s="35" customFormat="1" ht="15">
      <c r="A1238" s="35" t="s">
        <v>2189</v>
      </c>
      <c r="C1238" s="38" t="s">
        <v>2376</v>
      </c>
      <c r="E1238" s="38" t="s">
        <v>3331</v>
      </c>
      <c r="F1238" s="35" t="s">
        <v>3764</v>
      </c>
      <c r="G1238" s="35" t="s">
        <v>3519</v>
      </c>
      <c r="H1238" s="38" t="s">
        <v>4342</v>
      </c>
      <c r="I1238" s="35" t="s">
        <v>3520</v>
      </c>
      <c r="J1238" s="39" t="str">
        <f t="shared" si="183"/>
        <v>IC.IT.071017</v>
      </c>
      <c r="K1238" s="38" t="s">
        <v>3298</v>
      </c>
      <c r="L1238" s="35" t="str">
        <f t="shared" si="184"/>
        <v xml:space="preserve">      Non-adhering (Telfa)</v>
      </c>
      <c r="M1238" s="39" t="str">
        <f t="shared" si="185"/>
        <v>PI.IC.IT.071017.01</v>
      </c>
      <c r="N1238" s="39"/>
      <c r="O1238" s="39" t="str">
        <f t="shared" si="186"/>
        <v>PH.IC.IT.071017.01</v>
      </c>
      <c r="Q1238" s="39" t="str">
        <f t="shared" si="187"/>
        <v>CL.IC.IT.071017.01</v>
      </c>
      <c r="R1238" s="39"/>
      <c r="S1238" s="39" t="str">
        <f t="shared" si="188"/>
        <v>DR.IC.IT.071017.01</v>
      </c>
      <c r="T1238" s="39"/>
      <c r="U1238" s="60" t="str">
        <f t="shared" si="189"/>
        <v>IM.IC.IT.071017.01</v>
      </c>
      <c r="V1238" s="57"/>
      <c r="W1238" s="60" t="str">
        <f t="shared" si="190"/>
        <v>GE.IC.IT.071017.01</v>
      </c>
      <c r="AJ1238" s="35" t="s">
        <v>3207</v>
      </c>
      <c r="AK1238" s="35">
        <v>1742</v>
      </c>
    </row>
    <row r="1239" spans="1:37" s="35" customFormat="1" ht="15">
      <c r="A1239" s="35" t="s">
        <v>2189</v>
      </c>
      <c r="C1239" s="38" t="s">
        <v>2376</v>
      </c>
      <c r="E1239" s="38" t="s">
        <v>3331</v>
      </c>
      <c r="F1239" s="35" t="s">
        <v>3764</v>
      </c>
      <c r="G1239" s="35" t="s">
        <v>3424</v>
      </c>
      <c r="H1239" s="38" t="s">
        <v>4426</v>
      </c>
      <c r="I1239" s="35" t="s">
        <v>1396</v>
      </c>
      <c r="J1239" s="39" t="str">
        <f t="shared" si="183"/>
        <v>IC.IT.071018</v>
      </c>
      <c r="K1239" s="38" t="s">
        <v>3298</v>
      </c>
      <c r="L1239" s="35" t="str">
        <f t="shared" si="184"/>
        <v xml:space="preserve">      Other: specify</v>
      </c>
      <c r="M1239" s="39" t="str">
        <f t="shared" si="185"/>
        <v>PI.IC.IT.071018.01</v>
      </c>
      <c r="N1239" s="39"/>
      <c r="O1239" s="39" t="str">
        <f t="shared" si="186"/>
        <v>PH.IC.IT.071018.01</v>
      </c>
      <c r="Q1239" s="39" t="str">
        <f t="shared" si="187"/>
        <v>CL.IC.IT.071018.01</v>
      </c>
      <c r="R1239" s="39"/>
      <c r="S1239" s="39" t="str">
        <f t="shared" si="188"/>
        <v>DR.IC.IT.071018.01</v>
      </c>
      <c r="T1239" s="39"/>
      <c r="U1239" s="60" t="str">
        <f t="shared" si="189"/>
        <v>IM.IC.IT.071018.01</v>
      </c>
      <c r="V1239" s="57"/>
      <c r="W1239" s="60" t="str">
        <f t="shared" si="190"/>
        <v>GE.IC.IT.071018.01</v>
      </c>
      <c r="AJ1239" s="35" t="s">
        <v>3207</v>
      </c>
      <c r="AK1239" s="35">
        <v>1742</v>
      </c>
    </row>
    <row r="1240" spans="1:37" s="35" customFormat="1" ht="15">
      <c r="A1240" s="35" t="s">
        <v>2189</v>
      </c>
      <c r="C1240" s="38" t="s">
        <v>2376</v>
      </c>
      <c r="E1240" s="38" t="s">
        <v>3331</v>
      </c>
      <c r="F1240" s="35" t="s">
        <v>4427</v>
      </c>
      <c r="G1240" s="35" t="s">
        <v>4344</v>
      </c>
      <c r="H1240" s="38" t="s">
        <v>4345</v>
      </c>
      <c r="I1240" s="35" t="s">
        <v>4346</v>
      </c>
      <c r="J1240" s="39" t="str">
        <f t="shared" si="183"/>
        <v>IC.IT.071019</v>
      </c>
      <c r="K1240" s="38" t="s">
        <v>3298</v>
      </c>
      <c r="L1240" s="35" t="str">
        <f t="shared" si="184"/>
        <v>Negative Pressure Wound Therapy</v>
      </c>
      <c r="M1240" s="39" t="str">
        <f t="shared" si="185"/>
        <v>PI.IC.IT.071019.01</v>
      </c>
      <c r="N1240" s="39"/>
      <c r="O1240" s="39" t="str">
        <f t="shared" si="186"/>
        <v>PH.IC.IT.071019.01</v>
      </c>
      <c r="Q1240" s="39" t="str">
        <f t="shared" si="187"/>
        <v>CL.IC.IT.071019.01</v>
      </c>
      <c r="R1240" s="39"/>
      <c r="S1240" s="39" t="str">
        <f t="shared" si="188"/>
        <v>DR.IC.IT.071019.01</v>
      </c>
      <c r="T1240" s="39"/>
      <c r="U1240" s="60" t="str">
        <f t="shared" si="189"/>
        <v>IM.IC.IT.071019.01</v>
      </c>
      <c r="V1240" s="57"/>
      <c r="W1240" s="60" t="str">
        <f t="shared" si="190"/>
        <v>GE.IC.IT.071019.01</v>
      </c>
      <c r="AD1240" s="35" t="s">
        <v>3326</v>
      </c>
      <c r="AE1240" s="35">
        <v>976</v>
      </c>
      <c r="AJ1240" s="35" t="s">
        <v>3207</v>
      </c>
      <c r="AK1240" s="35">
        <v>1742</v>
      </c>
    </row>
    <row r="1241" spans="1:37" s="35" customFormat="1" ht="15">
      <c r="A1241" s="35" t="s">
        <v>2189</v>
      </c>
      <c r="C1241" s="38" t="s">
        <v>2222</v>
      </c>
      <c r="E1241" s="38" t="s">
        <v>3331</v>
      </c>
      <c r="F1241" s="35" t="s">
        <v>3764</v>
      </c>
      <c r="G1241" s="35" t="s">
        <v>6562</v>
      </c>
      <c r="H1241" s="38" t="s">
        <v>2620</v>
      </c>
      <c r="I1241" s="35" t="s">
        <v>3455</v>
      </c>
      <c r="J1241" s="39" t="str">
        <f t="shared" si="183"/>
        <v>IC.IT.061020</v>
      </c>
      <c r="K1241" s="38" t="s">
        <v>3289</v>
      </c>
      <c r="L1241" s="35" t="str">
        <f t="shared" si="184"/>
        <v>Ace wrap</v>
      </c>
      <c r="M1241" s="39" t="str">
        <f t="shared" si="185"/>
        <v>PI.IC.IT.061020.01</v>
      </c>
      <c r="N1241" s="39"/>
      <c r="O1241" s="39" t="str">
        <f t="shared" si="186"/>
        <v>PH.IC.IT.061020.01</v>
      </c>
      <c r="Q1241" s="39" t="str">
        <f t="shared" si="187"/>
        <v>CL.IC.IT.061020.01</v>
      </c>
      <c r="R1241" s="39"/>
      <c r="S1241" s="39" t="str">
        <f t="shared" si="188"/>
        <v>DR.IC.IT.061020.01</v>
      </c>
      <c r="T1241" s="39"/>
      <c r="U1241" s="60" t="str">
        <f t="shared" si="189"/>
        <v>IM.IC.IT.061020.01</v>
      </c>
      <c r="V1241" s="59"/>
      <c r="W1241" s="60" t="str">
        <f t="shared" si="190"/>
        <v>GE.IC.IT.061020.01</v>
      </c>
      <c r="AJ1241" s="35" t="s">
        <v>3207</v>
      </c>
      <c r="AK1241" s="35">
        <v>1652</v>
      </c>
    </row>
    <row r="1242" spans="1:37" s="35" customFormat="1" ht="15">
      <c r="A1242" s="35" t="s">
        <v>2189</v>
      </c>
      <c r="C1242" s="38" t="s">
        <v>2376</v>
      </c>
      <c r="D1242" s="35" t="s">
        <v>4347</v>
      </c>
      <c r="E1242" s="38" t="s">
        <v>4317</v>
      </c>
      <c r="F1242" s="35" t="s">
        <v>3764</v>
      </c>
      <c r="G1242" s="35" t="s">
        <v>3521</v>
      </c>
      <c r="H1242" s="38" t="s">
        <v>3298</v>
      </c>
      <c r="I1242" s="35" t="s">
        <v>3522</v>
      </c>
      <c r="J1242" s="39" t="str">
        <f t="shared" si="183"/>
        <v>IC.IT.071101</v>
      </c>
      <c r="K1242" s="38" t="s">
        <v>3298</v>
      </c>
      <c r="L1242" s="35" t="str">
        <f t="shared" si="184"/>
        <v xml:space="preserve">      Clean, dry and intact</v>
      </c>
      <c r="M1242" s="39" t="str">
        <f t="shared" si="185"/>
        <v>PI.IC.IT.071101.01</v>
      </c>
      <c r="N1242" s="39"/>
      <c r="O1242" s="39" t="str">
        <f t="shared" si="186"/>
        <v>PH.IC.IT.071101.01</v>
      </c>
      <c r="Q1242" s="39" t="str">
        <f t="shared" si="187"/>
        <v>CL.IC.IT.071101.01</v>
      </c>
      <c r="R1242" s="39"/>
      <c r="S1242" s="39" t="str">
        <f t="shared" si="188"/>
        <v>DR.IC.IT.071101.01</v>
      </c>
      <c r="T1242" s="39"/>
      <c r="U1242" s="60" t="str">
        <f t="shared" si="189"/>
        <v>IM.IC.IT.071101.01</v>
      </c>
      <c r="V1242" s="57"/>
      <c r="W1242" s="60" t="str">
        <f t="shared" si="190"/>
        <v>GE.IC.IT.071101.01</v>
      </c>
      <c r="AJ1242" s="35" t="s">
        <v>3207</v>
      </c>
      <c r="AK1242" s="35">
        <v>1742</v>
      </c>
    </row>
    <row r="1243" spans="1:37" s="35" customFormat="1" ht="15">
      <c r="A1243" s="35" t="s">
        <v>2189</v>
      </c>
      <c r="C1243" s="38" t="s">
        <v>2376</v>
      </c>
      <c r="E1243" s="38" t="s">
        <v>4317</v>
      </c>
      <c r="F1243" s="35" t="s">
        <v>3764</v>
      </c>
      <c r="G1243" s="35" t="s">
        <v>3523</v>
      </c>
      <c r="H1243" s="38" t="s">
        <v>4306</v>
      </c>
      <c r="I1243" s="35" t="s">
        <v>2571</v>
      </c>
      <c r="J1243" s="39" t="str">
        <f t="shared" si="183"/>
        <v>IC.IT.071102</v>
      </c>
      <c r="K1243" s="38" t="s">
        <v>3298</v>
      </c>
      <c r="L1243" s="35" t="str">
        <f t="shared" si="184"/>
        <v xml:space="preserve">      Reinforced:  specify date/time</v>
      </c>
      <c r="M1243" s="39" t="str">
        <f t="shared" si="185"/>
        <v>PI.IC.IT.071102.01</v>
      </c>
      <c r="N1243" s="39"/>
      <c r="O1243" s="39" t="str">
        <f t="shared" si="186"/>
        <v>PH.IC.IT.071102.01</v>
      </c>
      <c r="Q1243" s="39" t="str">
        <f t="shared" si="187"/>
        <v>CL.IC.IT.071102.01</v>
      </c>
      <c r="R1243" s="39"/>
      <c r="S1243" s="39" t="str">
        <f t="shared" si="188"/>
        <v>DR.IC.IT.071102.01</v>
      </c>
      <c r="T1243" s="39"/>
      <c r="U1243" s="60" t="str">
        <f t="shared" si="189"/>
        <v>IM.IC.IT.071102.01</v>
      </c>
      <c r="V1243" s="57"/>
      <c r="W1243" s="60" t="str">
        <f t="shared" si="190"/>
        <v>GE.IC.IT.071102.01</v>
      </c>
      <c r="AJ1243" s="35" t="s">
        <v>3207</v>
      </c>
      <c r="AK1243" s="35">
        <v>1742</v>
      </c>
    </row>
    <row r="1244" spans="1:37" s="35" customFormat="1" ht="15">
      <c r="A1244" s="35" t="s">
        <v>2189</v>
      </c>
      <c r="C1244" s="38" t="s">
        <v>2376</v>
      </c>
      <c r="E1244" s="38" t="s">
        <v>4317</v>
      </c>
      <c r="F1244" s="35" t="s">
        <v>3764</v>
      </c>
      <c r="G1244" s="35" t="s">
        <v>3524</v>
      </c>
      <c r="H1244" s="38" t="s">
        <v>3296</v>
      </c>
      <c r="I1244" s="35" t="s">
        <v>3525</v>
      </c>
      <c r="J1244" s="39" t="str">
        <f t="shared" si="183"/>
        <v>IC.IT.071103</v>
      </c>
      <c r="K1244" s="38" t="s">
        <v>3298</v>
      </c>
      <c r="L1244" s="35" t="str">
        <f t="shared" si="184"/>
        <v xml:space="preserve">      Changed:  specify date/time</v>
      </c>
      <c r="M1244" s="39" t="str">
        <f t="shared" si="185"/>
        <v>PI.IC.IT.071103.01</v>
      </c>
      <c r="N1244" s="39"/>
      <c r="O1244" s="39" t="str">
        <f t="shared" si="186"/>
        <v>PH.IC.IT.071103.01</v>
      </c>
      <c r="Q1244" s="39" t="str">
        <f t="shared" si="187"/>
        <v>CL.IC.IT.071103.01</v>
      </c>
      <c r="R1244" s="39"/>
      <c r="S1244" s="39" t="str">
        <f t="shared" si="188"/>
        <v>DR.IC.IT.071103.01</v>
      </c>
      <c r="T1244" s="39"/>
      <c r="U1244" s="60" t="str">
        <f t="shared" si="189"/>
        <v>IM.IC.IT.071103.01</v>
      </c>
      <c r="V1244" s="57"/>
      <c r="W1244" s="60" t="str">
        <f t="shared" si="190"/>
        <v>GE.IC.IT.071103.01</v>
      </c>
      <c r="AJ1244" s="35" t="s">
        <v>3207</v>
      </c>
      <c r="AK1244" s="35">
        <v>1742</v>
      </c>
    </row>
    <row r="1245" spans="1:37" s="35" customFormat="1" ht="15">
      <c r="A1245" s="35" t="s">
        <v>2189</v>
      </c>
      <c r="C1245" s="38" t="s">
        <v>2376</v>
      </c>
      <c r="E1245" s="38" t="s">
        <v>4317</v>
      </c>
      <c r="F1245" s="35" t="s">
        <v>3764</v>
      </c>
      <c r="G1245" s="35" t="s">
        <v>3526</v>
      </c>
      <c r="H1245" s="38" t="s">
        <v>4263</v>
      </c>
      <c r="I1245" s="35" t="s">
        <v>3502</v>
      </c>
      <c r="J1245" s="39" t="str">
        <f t="shared" si="183"/>
        <v>IC.IT.071104</v>
      </c>
      <c r="K1245" s="38" t="s">
        <v>3298</v>
      </c>
      <c r="L1245" s="35" t="str">
        <f t="shared" si="184"/>
        <v xml:space="preserve">      Wet/Dry: specify date/time</v>
      </c>
      <c r="M1245" s="39" t="str">
        <f t="shared" si="185"/>
        <v>PI.IC.IT.071104.01</v>
      </c>
      <c r="N1245" s="39"/>
      <c r="O1245" s="39" t="str">
        <f t="shared" si="186"/>
        <v>PH.IC.IT.071104.01</v>
      </c>
      <c r="Q1245" s="39" t="str">
        <f t="shared" si="187"/>
        <v>CL.IC.IT.071104.01</v>
      </c>
      <c r="R1245" s="39"/>
      <c r="S1245" s="39" t="str">
        <f t="shared" si="188"/>
        <v>DR.IC.IT.071104.01</v>
      </c>
      <c r="T1245" s="39"/>
      <c r="U1245" s="60" t="str">
        <f t="shared" si="189"/>
        <v>IM.IC.IT.071104.01</v>
      </c>
      <c r="V1245" s="57"/>
      <c r="W1245" s="60" t="str">
        <f t="shared" si="190"/>
        <v>GE.IC.IT.071104.01</v>
      </c>
      <c r="AJ1245" s="35" t="s">
        <v>3207</v>
      </c>
      <c r="AK1245" s="35">
        <v>1742</v>
      </c>
    </row>
    <row r="1246" spans="1:37" s="35" customFormat="1" ht="15">
      <c r="A1246" s="35" t="s">
        <v>2189</v>
      </c>
      <c r="C1246" s="38" t="s">
        <v>2376</v>
      </c>
      <c r="E1246" s="38" t="s">
        <v>4317</v>
      </c>
      <c r="F1246" s="35" t="s">
        <v>3764</v>
      </c>
      <c r="G1246" s="35" t="s">
        <v>4349</v>
      </c>
      <c r="H1246" s="38" t="s">
        <v>4350</v>
      </c>
      <c r="J1246" s="39" t="str">
        <f t="shared" si="183"/>
        <v>IC.IT.071105</v>
      </c>
      <c r="K1246" s="38" t="s">
        <v>3298</v>
      </c>
      <c r="L1246" s="35" t="str">
        <f t="shared" si="184"/>
        <v>Clean</v>
      </c>
      <c r="M1246" s="39" t="str">
        <f t="shared" si="185"/>
        <v>PI.IC.IT.071105.01</v>
      </c>
      <c r="N1246" s="39"/>
      <c r="O1246" s="39" t="str">
        <f t="shared" si="186"/>
        <v>PH.IC.IT.071105.01</v>
      </c>
      <c r="Q1246" s="39" t="str">
        <f t="shared" si="187"/>
        <v>CL.IC.IT.071105.01</v>
      </c>
      <c r="R1246" s="39"/>
      <c r="S1246" s="39" t="str">
        <f t="shared" si="188"/>
        <v>DR.IC.IT.071105.01</v>
      </c>
      <c r="T1246" s="39"/>
      <c r="U1246" s="60" t="str">
        <f t="shared" si="189"/>
        <v>IM.IC.IT.071105.01</v>
      </c>
      <c r="V1246" s="57"/>
      <c r="W1246" s="60" t="str">
        <f t="shared" si="190"/>
        <v>GE.IC.IT.071105.01</v>
      </c>
      <c r="AD1246" s="35" t="s">
        <v>3326</v>
      </c>
      <c r="AE1246" s="35">
        <v>978</v>
      </c>
      <c r="AJ1246" s="35" t="s">
        <v>3207</v>
      </c>
      <c r="AK1246" s="35">
        <v>1742</v>
      </c>
    </row>
    <row r="1247" spans="1:37" s="35" customFormat="1" ht="15">
      <c r="A1247" s="35" t="s">
        <v>2189</v>
      </c>
      <c r="C1247" s="38" t="s">
        <v>2376</v>
      </c>
      <c r="E1247" s="38" t="s">
        <v>4317</v>
      </c>
      <c r="F1247" s="35" t="s">
        <v>3764</v>
      </c>
      <c r="G1247" s="35" t="s">
        <v>4351</v>
      </c>
      <c r="H1247" s="38" t="s">
        <v>3361</v>
      </c>
      <c r="J1247" s="39" t="str">
        <f t="shared" si="183"/>
        <v>IC.IT.071106</v>
      </c>
      <c r="K1247" s="38" t="s">
        <v>3298</v>
      </c>
      <c r="L1247" s="35" t="str">
        <f t="shared" si="184"/>
        <v>Dry</v>
      </c>
      <c r="M1247" s="39" t="str">
        <f t="shared" si="185"/>
        <v>PI.IC.IT.071106.01</v>
      </c>
      <c r="N1247" s="39"/>
      <c r="O1247" s="39" t="str">
        <f t="shared" si="186"/>
        <v>PH.IC.IT.071106.01</v>
      </c>
      <c r="Q1247" s="39" t="str">
        <f t="shared" si="187"/>
        <v>CL.IC.IT.071106.01</v>
      </c>
      <c r="R1247" s="39"/>
      <c r="S1247" s="39" t="str">
        <f t="shared" si="188"/>
        <v>DR.IC.IT.071106.01</v>
      </c>
      <c r="T1247" s="39"/>
      <c r="U1247" s="60" t="str">
        <f t="shared" si="189"/>
        <v>IM.IC.IT.071106.01</v>
      </c>
      <c r="V1247" s="57"/>
      <c r="W1247" s="60" t="str">
        <f t="shared" si="190"/>
        <v>GE.IC.IT.071106.01</v>
      </c>
      <c r="AD1247" s="35" t="s">
        <v>3326</v>
      </c>
      <c r="AE1247" s="35">
        <v>978</v>
      </c>
      <c r="AJ1247" s="35" t="s">
        <v>3207</v>
      </c>
      <c r="AK1247" s="35">
        <v>1742</v>
      </c>
    </row>
    <row r="1248" spans="1:37" s="35" customFormat="1" ht="15">
      <c r="A1248" s="35" t="s">
        <v>2189</v>
      </c>
      <c r="C1248" s="38" t="s">
        <v>2376</v>
      </c>
      <c r="E1248" s="38" t="s">
        <v>4317</v>
      </c>
      <c r="F1248" s="35" t="s">
        <v>3764</v>
      </c>
      <c r="G1248" s="35" t="s">
        <v>4352</v>
      </c>
      <c r="H1248" s="38" t="s">
        <v>4353</v>
      </c>
      <c r="J1248" s="39" t="str">
        <f t="shared" si="183"/>
        <v>IC.IT.071107</v>
      </c>
      <c r="K1248" s="38" t="s">
        <v>3298</v>
      </c>
      <c r="L1248" s="35" t="str">
        <f t="shared" si="184"/>
        <v>Intact</v>
      </c>
      <c r="M1248" s="39" t="str">
        <f t="shared" si="185"/>
        <v>PI.IC.IT.071107.01</v>
      </c>
      <c r="N1248" s="39"/>
      <c r="O1248" s="39" t="str">
        <f t="shared" si="186"/>
        <v>PH.IC.IT.071107.01</v>
      </c>
      <c r="Q1248" s="39" t="str">
        <f t="shared" si="187"/>
        <v>CL.IC.IT.071107.01</v>
      </c>
      <c r="R1248" s="39"/>
      <c r="S1248" s="39" t="str">
        <f t="shared" si="188"/>
        <v>DR.IC.IT.071107.01</v>
      </c>
      <c r="T1248" s="39"/>
      <c r="U1248" s="60" t="str">
        <f t="shared" si="189"/>
        <v>IM.IC.IT.071107.01</v>
      </c>
      <c r="V1248" s="57"/>
      <c r="W1248" s="60" t="str">
        <f t="shared" si="190"/>
        <v>GE.IC.IT.071107.01</v>
      </c>
      <c r="AD1248" s="35" t="s">
        <v>3326</v>
      </c>
      <c r="AE1248" s="35">
        <v>978</v>
      </c>
      <c r="AJ1248" s="35" t="s">
        <v>3207</v>
      </c>
      <c r="AK1248" s="35">
        <v>1742</v>
      </c>
    </row>
    <row r="1249" spans="1:37" s="35" customFormat="1" ht="15">
      <c r="A1249" s="35" t="s">
        <v>2189</v>
      </c>
      <c r="C1249" s="38" t="s">
        <v>2376</v>
      </c>
      <c r="D1249" s="35" t="s">
        <v>4354</v>
      </c>
      <c r="E1249" s="38" t="s">
        <v>4334</v>
      </c>
      <c r="F1249" s="35" t="s">
        <v>3764</v>
      </c>
      <c r="G1249" s="35" t="s">
        <v>3528</v>
      </c>
      <c r="H1249" s="38" t="s">
        <v>3298</v>
      </c>
      <c r="I1249" s="35" t="s">
        <v>3529</v>
      </c>
      <c r="J1249" s="39" t="str">
        <f t="shared" si="183"/>
        <v>IC.IT.071201</v>
      </c>
      <c r="K1249" s="38" t="s">
        <v>3298</v>
      </c>
      <c r="L1249" s="35" t="str">
        <f t="shared" si="184"/>
        <v xml:space="preserve">      Normal Saline</v>
      </c>
      <c r="M1249" s="39" t="str">
        <f t="shared" si="185"/>
        <v>PI.IC.IT.071201.01</v>
      </c>
      <c r="N1249" s="39"/>
      <c r="O1249" s="39" t="str">
        <f t="shared" si="186"/>
        <v>PH.IC.IT.071201.01</v>
      </c>
      <c r="Q1249" s="39" t="str">
        <f t="shared" si="187"/>
        <v>CL.IC.IT.071201.01</v>
      </c>
      <c r="R1249" s="39"/>
      <c r="S1249" s="39" t="str">
        <f t="shared" si="188"/>
        <v>DR.IC.IT.071201.01</v>
      </c>
      <c r="T1249" s="39"/>
      <c r="U1249" s="60" t="str">
        <f t="shared" si="189"/>
        <v>IM.IC.IT.071201.01</v>
      </c>
      <c r="V1249" s="57"/>
      <c r="W1249" s="60" t="str">
        <f t="shared" si="190"/>
        <v>GE.IC.IT.071201.01</v>
      </c>
      <c r="AJ1249" s="35" t="s">
        <v>3207</v>
      </c>
      <c r="AK1249" s="35">
        <v>1742</v>
      </c>
    </row>
    <row r="1250" spans="1:37" s="35" customFormat="1" ht="15">
      <c r="A1250" s="35" t="s">
        <v>2189</v>
      </c>
      <c r="C1250" s="38" t="s">
        <v>2376</v>
      </c>
      <c r="E1250" s="38" t="s">
        <v>4334</v>
      </c>
      <c r="F1250" s="35" t="s">
        <v>3764</v>
      </c>
      <c r="G1250" s="35" t="s">
        <v>3530</v>
      </c>
      <c r="H1250" s="38" t="s">
        <v>4306</v>
      </c>
      <c r="I1250" s="35" t="s">
        <v>3531</v>
      </c>
      <c r="J1250" s="39" t="str">
        <f t="shared" si="183"/>
        <v>IC.IT.071202</v>
      </c>
      <c r="K1250" s="38" t="s">
        <v>3298</v>
      </c>
      <c r="L1250" s="35" t="str">
        <f t="shared" si="184"/>
        <v xml:space="preserve">      Wound cleanser</v>
      </c>
      <c r="M1250" s="39" t="str">
        <f t="shared" si="185"/>
        <v>PI.IC.IT.071202.01</v>
      </c>
      <c r="N1250" s="39"/>
      <c r="O1250" s="39" t="str">
        <f t="shared" si="186"/>
        <v>PH.IC.IT.071202.01</v>
      </c>
      <c r="Q1250" s="39" t="str">
        <f t="shared" si="187"/>
        <v>CL.IC.IT.071202.01</v>
      </c>
      <c r="R1250" s="39"/>
      <c r="S1250" s="39" t="str">
        <f t="shared" si="188"/>
        <v>DR.IC.IT.071202.01</v>
      </c>
      <c r="T1250" s="39"/>
      <c r="U1250" s="60" t="str">
        <f t="shared" si="189"/>
        <v>IM.IC.IT.071202.01</v>
      </c>
      <c r="V1250" s="57"/>
      <c r="W1250" s="60" t="str">
        <f t="shared" si="190"/>
        <v>GE.IC.IT.071202.01</v>
      </c>
      <c r="AJ1250" s="35" t="s">
        <v>3207</v>
      </c>
      <c r="AK1250" s="35">
        <v>1742</v>
      </c>
    </row>
    <row r="1251" spans="1:37" s="35" customFormat="1" ht="15">
      <c r="A1251" s="35" t="s">
        <v>2189</v>
      </c>
      <c r="C1251" s="38" t="s">
        <v>2376</v>
      </c>
      <c r="E1251" s="38" t="s">
        <v>4334</v>
      </c>
      <c r="F1251" s="35" t="s">
        <v>3764</v>
      </c>
      <c r="G1251" s="35" t="s">
        <v>3532</v>
      </c>
      <c r="H1251" s="38" t="s">
        <v>3296</v>
      </c>
      <c r="I1251" s="35" t="s">
        <v>3338</v>
      </c>
      <c r="J1251" s="39" t="str">
        <f t="shared" si="183"/>
        <v>IC.IT.071203</v>
      </c>
      <c r="K1251" s="38" t="s">
        <v>3298</v>
      </c>
      <c r="L1251" s="35" t="str">
        <f t="shared" si="184"/>
        <v xml:space="preserve">       Other: specify</v>
      </c>
      <c r="M1251" s="39" t="str">
        <f t="shared" si="185"/>
        <v>PI.IC.IT.071203.01</v>
      </c>
      <c r="N1251" s="39"/>
      <c r="O1251" s="39" t="str">
        <f t="shared" si="186"/>
        <v>PH.IC.IT.071203.01</v>
      </c>
      <c r="Q1251" s="39" t="str">
        <f t="shared" si="187"/>
        <v>CL.IC.IT.071203.01</v>
      </c>
      <c r="R1251" s="39"/>
      <c r="S1251" s="39" t="str">
        <f t="shared" si="188"/>
        <v>DR.IC.IT.071203.01</v>
      </c>
      <c r="T1251" s="39"/>
      <c r="U1251" s="60" t="str">
        <f t="shared" si="189"/>
        <v>IM.IC.IT.071203.01</v>
      </c>
      <c r="V1251" s="57"/>
      <c r="W1251" s="60" t="str">
        <f t="shared" si="190"/>
        <v>GE.IC.IT.071203.01</v>
      </c>
      <c r="AJ1251" s="35" t="s">
        <v>3207</v>
      </c>
      <c r="AK1251" s="35">
        <v>1742</v>
      </c>
    </row>
    <row r="1252" spans="1:37" s="35" customFormat="1" ht="15">
      <c r="A1252" s="35" t="s">
        <v>2189</v>
      </c>
      <c r="C1252" s="38" t="s">
        <v>2376</v>
      </c>
      <c r="D1252" s="35" t="s">
        <v>4355</v>
      </c>
      <c r="E1252" s="38" t="s">
        <v>4335</v>
      </c>
      <c r="F1252" s="35" t="s">
        <v>3764</v>
      </c>
      <c r="G1252" s="35" t="s">
        <v>3533</v>
      </c>
      <c r="H1252" s="38" t="s">
        <v>3298</v>
      </c>
      <c r="I1252" s="35" t="s">
        <v>2117</v>
      </c>
      <c r="J1252" s="39" t="str">
        <f t="shared" si="183"/>
        <v>IC.IT.071301</v>
      </c>
      <c r="K1252" s="38" t="s">
        <v>3298</v>
      </c>
      <c r="L1252" s="35" t="str">
        <f t="shared" si="184"/>
        <v xml:space="preserve">      Drsg discharge none</v>
      </c>
      <c r="M1252" s="39" t="str">
        <f t="shared" si="185"/>
        <v>PI.IC.IT.071301.01</v>
      </c>
      <c r="N1252" s="39"/>
      <c r="O1252" s="39" t="str">
        <f t="shared" si="186"/>
        <v>PH.IC.IT.071301.01</v>
      </c>
      <c r="Q1252" s="39" t="str">
        <f t="shared" si="187"/>
        <v>CL.IC.IT.071301.01</v>
      </c>
      <c r="R1252" s="39"/>
      <c r="S1252" s="39" t="str">
        <f t="shared" si="188"/>
        <v>DR.IC.IT.071301.01</v>
      </c>
      <c r="T1252" s="39"/>
      <c r="U1252" s="60" t="str">
        <f t="shared" si="189"/>
        <v>IM.IC.IT.071301.01</v>
      </c>
      <c r="V1252" s="57"/>
      <c r="W1252" s="60" t="str">
        <f t="shared" si="190"/>
        <v>GE.IC.IT.071301.01</v>
      </c>
      <c r="AJ1252" s="35" t="s">
        <v>3207</v>
      </c>
      <c r="AK1252" s="35">
        <v>1742</v>
      </c>
    </row>
    <row r="1253" spans="1:37" s="35" customFormat="1" ht="15">
      <c r="A1253" s="35" t="s">
        <v>2189</v>
      </c>
      <c r="C1253" s="38" t="s">
        <v>2376</v>
      </c>
      <c r="E1253" s="38" t="s">
        <v>4335</v>
      </c>
      <c r="F1253" s="35" t="s">
        <v>3764</v>
      </c>
      <c r="G1253" s="35" t="s">
        <v>3534</v>
      </c>
      <c r="H1253" s="38" t="s">
        <v>4306</v>
      </c>
      <c r="I1253" s="35" t="s">
        <v>3535</v>
      </c>
      <c r="J1253" s="39" t="str">
        <f t="shared" si="183"/>
        <v>IC.IT.071302</v>
      </c>
      <c r="K1253" s="38" t="s">
        <v>3298</v>
      </c>
      <c r="L1253" s="35" t="str">
        <f t="shared" si="184"/>
        <v xml:space="preserve">      Drsg scant amount discharge</v>
      </c>
      <c r="M1253" s="39" t="str">
        <f t="shared" si="185"/>
        <v>PI.IC.IT.071302.01</v>
      </c>
      <c r="N1253" s="39"/>
      <c r="O1253" s="39" t="str">
        <f t="shared" si="186"/>
        <v>PH.IC.IT.071302.01</v>
      </c>
      <c r="Q1253" s="39" t="str">
        <f t="shared" si="187"/>
        <v>CL.IC.IT.071302.01</v>
      </c>
      <c r="R1253" s="39"/>
      <c r="S1253" s="39" t="str">
        <f t="shared" si="188"/>
        <v>DR.IC.IT.071302.01</v>
      </c>
      <c r="T1253" s="39"/>
      <c r="U1253" s="60" t="str">
        <f t="shared" si="189"/>
        <v>IM.IC.IT.071302.01</v>
      </c>
      <c r="V1253" s="57"/>
      <c r="W1253" s="60" t="str">
        <f t="shared" si="190"/>
        <v>GE.IC.IT.071302.01</v>
      </c>
      <c r="AJ1253" s="35" t="s">
        <v>3207</v>
      </c>
      <c r="AK1253" s="35">
        <v>1742</v>
      </c>
    </row>
    <row r="1254" spans="1:37" s="35" customFormat="1" ht="15">
      <c r="A1254" s="35" t="s">
        <v>2189</v>
      </c>
      <c r="C1254" s="38" t="s">
        <v>2376</v>
      </c>
      <c r="E1254" s="38" t="s">
        <v>4335</v>
      </c>
      <c r="F1254" s="35" t="s">
        <v>3764</v>
      </c>
      <c r="G1254" s="35" t="s">
        <v>3536</v>
      </c>
      <c r="H1254" s="38" t="s">
        <v>3296</v>
      </c>
      <c r="I1254" s="35" t="s">
        <v>3537</v>
      </c>
      <c r="J1254" s="39" t="str">
        <f t="shared" si="183"/>
        <v>IC.IT.071303</v>
      </c>
      <c r="K1254" s="38" t="s">
        <v>3298</v>
      </c>
      <c r="L1254" s="35" t="str">
        <f t="shared" si="184"/>
        <v xml:space="preserve">      Drsg small amount discharge</v>
      </c>
      <c r="M1254" s="39" t="str">
        <f t="shared" si="185"/>
        <v>PI.IC.IT.071303.01</v>
      </c>
      <c r="N1254" s="39"/>
      <c r="O1254" s="39" t="str">
        <f t="shared" si="186"/>
        <v>PH.IC.IT.071303.01</v>
      </c>
      <c r="Q1254" s="39" t="str">
        <f t="shared" si="187"/>
        <v>CL.IC.IT.071303.01</v>
      </c>
      <c r="R1254" s="39"/>
      <c r="S1254" s="39" t="str">
        <f t="shared" si="188"/>
        <v>DR.IC.IT.071303.01</v>
      </c>
      <c r="T1254" s="39"/>
      <c r="U1254" s="60" t="str">
        <f t="shared" si="189"/>
        <v>IM.IC.IT.071303.01</v>
      </c>
      <c r="V1254" s="57"/>
      <c r="W1254" s="60" t="str">
        <f t="shared" si="190"/>
        <v>GE.IC.IT.071303.01</v>
      </c>
      <c r="AJ1254" s="35" t="s">
        <v>3207</v>
      </c>
      <c r="AK1254" s="35">
        <v>1742</v>
      </c>
    </row>
    <row r="1255" spans="1:37" s="35" customFormat="1" ht="15">
      <c r="A1255" s="35" t="s">
        <v>2189</v>
      </c>
      <c r="C1255" s="38" t="s">
        <v>2376</v>
      </c>
      <c r="E1255" s="38" t="s">
        <v>4335</v>
      </c>
      <c r="F1255" s="35" t="s">
        <v>3764</v>
      </c>
      <c r="G1255" s="35" t="s">
        <v>3538</v>
      </c>
      <c r="H1255" s="38" t="s">
        <v>4263</v>
      </c>
      <c r="I1255" s="35" t="s">
        <v>3539</v>
      </c>
      <c r="J1255" s="39" t="str">
        <f t="shared" si="183"/>
        <v>IC.IT.071304</v>
      </c>
      <c r="K1255" s="38" t="s">
        <v>3298</v>
      </c>
      <c r="L1255" s="35" t="str">
        <f t="shared" si="184"/>
        <v xml:space="preserve">      Drsg moderate amount discharge</v>
      </c>
      <c r="M1255" s="39" t="str">
        <f t="shared" si="185"/>
        <v>PI.IC.IT.071304.01</v>
      </c>
      <c r="N1255" s="39"/>
      <c r="O1255" s="39" t="str">
        <f t="shared" si="186"/>
        <v>PH.IC.IT.071304.01</v>
      </c>
      <c r="Q1255" s="39" t="str">
        <f t="shared" si="187"/>
        <v>CL.IC.IT.071304.01</v>
      </c>
      <c r="R1255" s="39"/>
      <c r="S1255" s="39" t="str">
        <f t="shared" si="188"/>
        <v>DR.IC.IT.071304.01</v>
      </c>
      <c r="T1255" s="39"/>
      <c r="U1255" s="60" t="str">
        <f t="shared" si="189"/>
        <v>IM.IC.IT.071304.01</v>
      </c>
      <c r="V1255" s="57"/>
      <c r="W1255" s="60" t="str">
        <f t="shared" si="190"/>
        <v>GE.IC.IT.071304.01</v>
      </c>
      <c r="AJ1255" s="35" t="s">
        <v>3207</v>
      </c>
      <c r="AK1255" s="35">
        <v>1742</v>
      </c>
    </row>
    <row r="1256" spans="1:37" s="35" customFormat="1" ht="15">
      <c r="A1256" s="35" t="s">
        <v>2189</v>
      </c>
      <c r="C1256" s="38" t="s">
        <v>2376</v>
      </c>
      <c r="E1256" s="38" t="s">
        <v>4335</v>
      </c>
      <c r="F1256" s="35" t="s">
        <v>3764</v>
      </c>
      <c r="G1256" s="35" t="s">
        <v>3540</v>
      </c>
      <c r="H1256" s="38" t="s">
        <v>4265</v>
      </c>
      <c r="I1256" s="35" t="s">
        <v>3541</v>
      </c>
      <c r="J1256" s="39" t="str">
        <f t="shared" si="183"/>
        <v>IC.IT.071305</v>
      </c>
      <c r="K1256" s="38" t="s">
        <v>3298</v>
      </c>
      <c r="L1256" s="35" t="str">
        <f t="shared" si="184"/>
        <v xml:space="preserve">      Drsg heavy amount discharge</v>
      </c>
      <c r="M1256" s="39" t="str">
        <f t="shared" si="185"/>
        <v>PI.IC.IT.071305.01</v>
      </c>
      <c r="N1256" s="39"/>
      <c r="O1256" s="39" t="str">
        <f t="shared" si="186"/>
        <v>PH.IC.IT.071305.01</v>
      </c>
      <c r="Q1256" s="39" t="str">
        <f t="shared" si="187"/>
        <v>CL.IC.IT.071305.01</v>
      </c>
      <c r="R1256" s="39"/>
      <c r="S1256" s="39" t="str">
        <f t="shared" si="188"/>
        <v>DR.IC.IT.071305.01</v>
      </c>
      <c r="T1256" s="39"/>
      <c r="U1256" s="60" t="str">
        <f t="shared" si="189"/>
        <v>IM.IC.IT.071305.01</v>
      </c>
      <c r="V1256" s="57"/>
      <c r="W1256" s="60" t="str">
        <f t="shared" si="190"/>
        <v>GE.IC.IT.071305.01</v>
      </c>
      <c r="AJ1256" s="35" t="s">
        <v>3207</v>
      </c>
      <c r="AK1256" s="35">
        <v>1742</v>
      </c>
    </row>
    <row r="1257" spans="1:37" s="35" customFormat="1" ht="15">
      <c r="A1257" s="35" t="s">
        <v>2189</v>
      </c>
      <c r="C1257" s="38" t="s">
        <v>2376</v>
      </c>
      <c r="D1257" s="35" t="s">
        <v>4356</v>
      </c>
      <c r="E1257" s="38" t="s">
        <v>4336</v>
      </c>
      <c r="F1257" s="35" t="s">
        <v>3764</v>
      </c>
      <c r="G1257" s="35" t="s">
        <v>3542</v>
      </c>
      <c r="H1257" s="38" t="s">
        <v>3298</v>
      </c>
      <c r="I1257" s="35" t="s">
        <v>3426</v>
      </c>
      <c r="J1257" s="39" t="str">
        <f t="shared" si="183"/>
        <v>IC.IT.071401</v>
      </c>
      <c r="K1257" s="38" t="s">
        <v>3298</v>
      </c>
      <c r="L1257" s="35" t="str">
        <f t="shared" si="184"/>
        <v xml:space="preserve">      Drsg discharge unchanged</v>
      </c>
      <c r="M1257" s="39" t="str">
        <f t="shared" si="185"/>
        <v>PI.IC.IT.071401.01</v>
      </c>
      <c r="N1257" s="39"/>
      <c r="O1257" s="39" t="str">
        <f t="shared" si="186"/>
        <v>PH.IC.IT.071401.01</v>
      </c>
      <c r="Q1257" s="39" t="str">
        <f t="shared" si="187"/>
        <v>CL.IC.IT.071401.01</v>
      </c>
      <c r="R1257" s="39"/>
      <c r="S1257" s="39" t="str">
        <f t="shared" si="188"/>
        <v>DR.IC.IT.071401.01</v>
      </c>
      <c r="T1257" s="39"/>
      <c r="U1257" s="60" t="str">
        <f t="shared" si="189"/>
        <v>IM.IC.IT.071401.01</v>
      </c>
      <c r="V1257" s="57"/>
      <c r="W1257" s="60" t="str">
        <f t="shared" si="190"/>
        <v>GE.IC.IT.071401.01</v>
      </c>
      <c r="AJ1257" s="35" t="s">
        <v>3207</v>
      </c>
      <c r="AK1257" s="35">
        <v>1742</v>
      </c>
    </row>
    <row r="1258" spans="1:37" s="35" customFormat="1" ht="15">
      <c r="A1258" s="35" t="s">
        <v>2189</v>
      </c>
      <c r="C1258" s="38" t="s">
        <v>2376</v>
      </c>
      <c r="E1258" s="38" t="s">
        <v>4336</v>
      </c>
      <c r="F1258" s="35" t="s">
        <v>3764</v>
      </c>
      <c r="G1258" s="35" t="s">
        <v>3543</v>
      </c>
      <c r="H1258" s="38" t="s">
        <v>4306</v>
      </c>
      <c r="I1258" s="35" t="s">
        <v>2546</v>
      </c>
      <c r="J1258" s="39" t="str">
        <f t="shared" si="183"/>
        <v>IC.IT.071402</v>
      </c>
      <c r="K1258" s="38" t="s">
        <v>3298</v>
      </c>
      <c r="L1258" s="35" t="str">
        <f t="shared" si="184"/>
        <v xml:space="preserve">      Drsg discharge decreasing</v>
      </c>
      <c r="M1258" s="39" t="str">
        <f t="shared" si="185"/>
        <v>PI.IC.IT.071402.01</v>
      </c>
      <c r="N1258" s="39"/>
      <c r="O1258" s="39" t="str">
        <f t="shared" si="186"/>
        <v>PH.IC.IT.071402.01</v>
      </c>
      <c r="Q1258" s="39" t="str">
        <f t="shared" si="187"/>
        <v>CL.IC.IT.071402.01</v>
      </c>
      <c r="R1258" s="39"/>
      <c r="S1258" s="39" t="str">
        <f t="shared" si="188"/>
        <v>DR.IC.IT.071402.01</v>
      </c>
      <c r="T1258" s="39"/>
      <c r="U1258" s="60" t="str">
        <f t="shared" si="189"/>
        <v>IM.IC.IT.071402.01</v>
      </c>
      <c r="V1258" s="57"/>
      <c r="W1258" s="60" t="str">
        <f t="shared" si="190"/>
        <v>GE.IC.IT.071402.01</v>
      </c>
      <c r="AJ1258" s="35" t="s">
        <v>3207</v>
      </c>
      <c r="AK1258" s="35">
        <v>1742</v>
      </c>
    </row>
    <row r="1259" spans="1:37" s="35" customFormat="1" ht="15">
      <c r="A1259" s="35" t="s">
        <v>2189</v>
      </c>
      <c r="C1259" s="38" t="s">
        <v>2376</v>
      </c>
      <c r="E1259" s="38" t="s">
        <v>4336</v>
      </c>
      <c r="F1259" s="35" t="s">
        <v>3764</v>
      </c>
      <c r="G1259" s="35" t="s">
        <v>3544</v>
      </c>
      <c r="H1259" s="38" t="s">
        <v>3296</v>
      </c>
      <c r="I1259" s="35" t="s">
        <v>2548</v>
      </c>
      <c r="J1259" s="39" t="str">
        <f t="shared" si="183"/>
        <v>IC.IT.071403</v>
      </c>
      <c r="K1259" s="38" t="s">
        <v>3298</v>
      </c>
      <c r="L1259" s="35" t="str">
        <f t="shared" si="184"/>
        <v xml:space="preserve">      Drsg discharge increasing</v>
      </c>
      <c r="M1259" s="39" t="str">
        <f t="shared" si="185"/>
        <v>PI.IC.IT.071403.01</v>
      </c>
      <c r="N1259" s="39"/>
      <c r="O1259" s="39" t="str">
        <f t="shared" si="186"/>
        <v>PH.IC.IT.071403.01</v>
      </c>
      <c r="Q1259" s="39" t="str">
        <f t="shared" si="187"/>
        <v>CL.IC.IT.071403.01</v>
      </c>
      <c r="R1259" s="39"/>
      <c r="S1259" s="39" t="str">
        <f t="shared" si="188"/>
        <v>DR.IC.IT.071403.01</v>
      </c>
      <c r="T1259" s="39"/>
      <c r="U1259" s="60" t="str">
        <f t="shared" si="189"/>
        <v>IM.IC.IT.071403.01</v>
      </c>
      <c r="V1259" s="57"/>
      <c r="W1259" s="60" t="str">
        <f t="shared" si="190"/>
        <v>GE.IC.IT.071403.01</v>
      </c>
      <c r="AJ1259" s="35" t="s">
        <v>3207</v>
      </c>
      <c r="AK1259" s="35">
        <v>1742</v>
      </c>
    </row>
    <row r="1260" spans="1:37" s="35" customFormat="1" ht="15">
      <c r="A1260" s="35" t="s">
        <v>2189</v>
      </c>
      <c r="C1260" s="38" t="s">
        <v>2376</v>
      </c>
      <c r="D1260" s="35" t="s">
        <v>4357</v>
      </c>
      <c r="E1260" s="38" t="s">
        <v>4340</v>
      </c>
      <c r="F1260" s="35" t="s">
        <v>3765</v>
      </c>
      <c r="G1260" s="35" t="s">
        <v>3546</v>
      </c>
      <c r="H1260" s="38" t="s">
        <v>3298</v>
      </c>
      <c r="I1260" s="35" t="s">
        <v>3546</v>
      </c>
      <c r="J1260" s="39" t="str">
        <f t="shared" si="183"/>
        <v>IC.IT.071501</v>
      </c>
      <c r="K1260" s="38" t="s">
        <v>3298</v>
      </c>
      <c r="L1260" s="35" t="str">
        <f t="shared" si="184"/>
        <v>Lateral</v>
      </c>
      <c r="M1260" s="39" t="str">
        <f t="shared" si="185"/>
        <v>PI.IC.IT.071501.01</v>
      </c>
      <c r="N1260" s="39"/>
      <c r="O1260" s="39" t="str">
        <f t="shared" si="186"/>
        <v>PH.IC.IT.071501.01</v>
      </c>
      <c r="Q1260" s="39" t="str">
        <f t="shared" si="187"/>
        <v>CL.IC.IT.071501.01</v>
      </c>
      <c r="R1260" s="39"/>
      <c r="S1260" s="39" t="str">
        <f t="shared" si="188"/>
        <v>DR.IC.IT.071501.01</v>
      </c>
      <c r="T1260" s="39"/>
      <c r="U1260" s="60" t="str">
        <f t="shared" si="189"/>
        <v>IM.IC.IT.071501.01</v>
      </c>
      <c r="V1260" s="57"/>
      <c r="W1260" s="60" t="str">
        <f t="shared" si="190"/>
        <v>GE.IC.IT.071501.01</v>
      </c>
      <c r="AJ1260" s="35" t="s">
        <v>3207</v>
      </c>
      <c r="AK1260" s="35">
        <v>1742</v>
      </c>
    </row>
    <row r="1261" spans="1:37" s="35" customFormat="1" ht="15">
      <c r="A1261" s="35" t="s">
        <v>2189</v>
      </c>
      <c r="C1261" s="38" t="s">
        <v>2376</v>
      </c>
      <c r="E1261" s="38" t="s">
        <v>4340</v>
      </c>
      <c r="F1261" s="35" t="s">
        <v>3765</v>
      </c>
      <c r="G1261" s="35" t="s">
        <v>3547</v>
      </c>
      <c r="H1261" s="38" t="s">
        <v>4306</v>
      </c>
      <c r="I1261" s="35" t="s">
        <v>3547</v>
      </c>
      <c r="J1261" s="39" t="str">
        <f t="shared" si="183"/>
        <v>IC.IT.071502</v>
      </c>
      <c r="K1261" s="38" t="s">
        <v>3298</v>
      </c>
      <c r="L1261" s="35" t="str">
        <f t="shared" si="184"/>
        <v>Medial</v>
      </c>
      <c r="M1261" s="39" t="str">
        <f t="shared" si="185"/>
        <v>PI.IC.IT.071502.01</v>
      </c>
      <c r="N1261" s="39"/>
      <c r="O1261" s="39" t="str">
        <f t="shared" si="186"/>
        <v>PH.IC.IT.071502.01</v>
      </c>
      <c r="Q1261" s="39" t="str">
        <f t="shared" si="187"/>
        <v>CL.IC.IT.071502.01</v>
      </c>
      <c r="R1261" s="39"/>
      <c r="S1261" s="39" t="str">
        <f t="shared" si="188"/>
        <v>DR.IC.IT.071502.01</v>
      </c>
      <c r="T1261" s="39"/>
      <c r="U1261" s="60" t="str">
        <f t="shared" si="189"/>
        <v>IM.IC.IT.071502.01</v>
      </c>
      <c r="V1261" s="57"/>
      <c r="W1261" s="60" t="str">
        <f t="shared" si="190"/>
        <v>GE.IC.IT.071502.01</v>
      </c>
      <c r="AJ1261" s="35" t="s">
        <v>3207</v>
      </c>
      <c r="AK1261" s="35">
        <v>1742</v>
      </c>
    </row>
    <row r="1262" spans="1:37" s="35" customFormat="1" ht="15">
      <c r="A1262" s="35" t="s">
        <v>2189</v>
      </c>
      <c r="C1262" s="38" t="s">
        <v>2376</v>
      </c>
      <c r="E1262" s="38" t="s">
        <v>4340</v>
      </c>
      <c r="F1262" s="35" t="s">
        <v>3765</v>
      </c>
      <c r="G1262" s="35" t="s">
        <v>3548</v>
      </c>
      <c r="H1262" s="38" t="s">
        <v>3296</v>
      </c>
      <c r="I1262" s="35" t="s">
        <v>3548</v>
      </c>
      <c r="J1262" s="39" t="str">
        <f t="shared" si="183"/>
        <v>IC.IT.071503</v>
      </c>
      <c r="K1262" s="38" t="s">
        <v>3298</v>
      </c>
      <c r="L1262" s="35" t="str">
        <f t="shared" si="184"/>
        <v>Anterior</v>
      </c>
      <c r="M1262" s="39" t="str">
        <f t="shared" si="185"/>
        <v>PI.IC.IT.071503.01</v>
      </c>
      <c r="N1262" s="39"/>
      <c r="O1262" s="39" t="str">
        <f t="shared" si="186"/>
        <v>PH.IC.IT.071503.01</v>
      </c>
      <c r="Q1262" s="39" t="str">
        <f t="shared" si="187"/>
        <v>CL.IC.IT.071503.01</v>
      </c>
      <c r="R1262" s="39"/>
      <c r="S1262" s="39" t="str">
        <f t="shared" si="188"/>
        <v>DR.IC.IT.071503.01</v>
      </c>
      <c r="T1262" s="39"/>
      <c r="U1262" s="60" t="str">
        <f t="shared" si="189"/>
        <v>IM.IC.IT.071503.01</v>
      </c>
      <c r="V1262" s="57"/>
      <c r="W1262" s="60" t="str">
        <f t="shared" si="190"/>
        <v>GE.IC.IT.071503.01</v>
      </c>
      <c r="AJ1262" s="35" t="s">
        <v>3207</v>
      </c>
      <c r="AK1262" s="35">
        <v>1742</v>
      </c>
    </row>
    <row r="1263" spans="1:37" s="35" customFormat="1" ht="15">
      <c r="A1263" s="35" t="s">
        <v>2189</v>
      </c>
      <c r="C1263" s="38" t="s">
        <v>2376</v>
      </c>
      <c r="E1263" s="38" t="s">
        <v>4340</v>
      </c>
      <c r="F1263" s="35" t="s">
        <v>3765</v>
      </c>
      <c r="G1263" s="35" t="s">
        <v>3549</v>
      </c>
      <c r="H1263" s="38" t="s">
        <v>4263</v>
      </c>
      <c r="I1263" s="35" t="s">
        <v>3549</v>
      </c>
      <c r="J1263" s="39" t="str">
        <f t="shared" si="183"/>
        <v>IC.IT.071504</v>
      </c>
      <c r="K1263" s="38" t="s">
        <v>3298</v>
      </c>
      <c r="L1263" s="35" t="str">
        <f t="shared" si="184"/>
        <v>Posterior</v>
      </c>
      <c r="M1263" s="39" t="str">
        <f t="shared" si="185"/>
        <v>PI.IC.IT.071504.01</v>
      </c>
      <c r="N1263" s="39"/>
      <c r="O1263" s="39" t="str">
        <f t="shared" si="186"/>
        <v>PH.IC.IT.071504.01</v>
      </c>
      <c r="Q1263" s="39" t="str">
        <f t="shared" si="187"/>
        <v>CL.IC.IT.071504.01</v>
      </c>
      <c r="R1263" s="39"/>
      <c r="S1263" s="39" t="str">
        <f t="shared" si="188"/>
        <v>DR.IC.IT.071504.01</v>
      </c>
      <c r="T1263" s="39"/>
      <c r="U1263" s="60" t="str">
        <f t="shared" si="189"/>
        <v>IM.IC.IT.071504.01</v>
      </c>
      <c r="V1263" s="57"/>
      <c r="W1263" s="60" t="str">
        <f t="shared" si="190"/>
        <v>GE.IC.IT.071504.01</v>
      </c>
      <c r="AJ1263" s="35" t="s">
        <v>3207</v>
      </c>
      <c r="AK1263" s="35">
        <v>1742</v>
      </c>
    </row>
    <row r="1264" spans="1:37" s="35" customFormat="1" ht="15">
      <c r="A1264" s="35" t="s">
        <v>2189</v>
      </c>
      <c r="C1264" s="38" t="s">
        <v>2376</v>
      </c>
      <c r="E1264" s="38" t="s">
        <v>4340</v>
      </c>
      <c r="F1264" s="35" t="s">
        <v>3765</v>
      </c>
      <c r="G1264" s="35" t="s">
        <v>3550</v>
      </c>
      <c r="H1264" s="38" t="s">
        <v>4265</v>
      </c>
      <c r="I1264" s="35" t="s">
        <v>3550</v>
      </c>
      <c r="J1264" s="39" t="str">
        <f t="shared" si="183"/>
        <v>IC.IT.071505</v>
      </c>
      <c r="K1264" s="38" t="s">
        <v>3298</v>
      </c>
      <c r="L1264" s="35" t="str">
        <f t="shared" si="184"/>
        <v>Proximal</v>
      </c>
      <c r="M1264" s="39" t="str">
        <f t="shared" si="185"/>
        <v>PI.IC.IT.071505.01</v>
      </c>
      <c r="N1264" s="39"/>
      <c r="O1264" s="39" t="str">
        <f t="shared" si="186"/>
        <v>PH.IC.IT.071505.01</v>
      </c>
      <c r="Q1264" s="39" t="str">
        <f t="shared" si="187"/>
        <v>CL.IC.IT.071505.01</v>
      </c>
      <c r="R1264" s="39"/>
      <c r="S1264" s="39" t="str">
        <f t="shared" si="188"/>
        <v>DR.IC.IT.071505.01</v>
      </c>
      <c r="T1264" s="39"/>
      <c r="U1264" s="60" t="str">
        <f t="shared" si="189"/>
        <v>IM.IC.IT.071505.01</v>
      </c>
      <c r="V1264" s="57"/>
      <c r="W1264" s="60" t="str">
        <f t="shared" si="190"/>
        <v>GE.IC.IT.071505.01</v>
      </c>
      <c r="AJ1264" s="35" t="s">
        <v>3207</v>
      </c>
      <c r="AK1264" s="35">
        <v>1742</v>
      </c>
    </row>
    <row r="1265" spans="1:37" s="35" customFormat="1" ht="15">
      <c r="A1265" s="35" t="s">
        <v>2189</v>
      </c>
      <c r="C1265" s="38" t="s">
        <v>2376</v>
      </c>
      <c r="E1265" s="38" t="s">
        <v>4340</v>
      </c>
      <c r="F1265" s="35" t="s">
        <v>3765</v>
      </c>
      <c r="G1265" s="35" t="s">
        <v>3551</v>
      </c>
      <c r="H1265" s="38" t="s">
        <v>4309</v>
      </c>
      <c r="I1265" s="35" t="s">
        <v>3551</v>
      </c>
      <c r="J1265" s="39" t="str">
        <f t="shared" si="183"/>
        <v>IC.IT.071506</v>
      </c>
      <c r="K1265" s="38" t="s">
        <v>3298</v>
      </c>
      <c r="L1265" s="35" t="str">
        <f t="shared" si="184"/>
        <v>Distal</v>
      </c>
      <c r="M1265" s="39" t="str">
        <f t="shared" si="185"/>
        <v>PI.IC.IT.071506.01</v>
      </c>
      <c r="N1265" s="39"/>
      <c r="O1265" s="39" t="str">
        <f t="shared" si="186"/>
        <v>PH.IC.IT.071506.01</v>
      </c>
      <c r="Q1265" s="39" t="str">
        <f t="shared" si="187"/>
        <v>CL.IC.IT.071506.01</v>
      </c>
      <c r="R1265" s="39"/>
      <c r="S1265" s="39" t="str">
        <f t="shared" si="188"/>
        <v>DR.IC.IT.071506.01</v>
      </c>
      <c r="T1265" s="39"/>
      <c r="U1265" s="60" t="str">
        <f t="shared" si="189"/>
        <v>IM.IC.IT.071506.01</v>
      </c>
      <c r="V1265" s="57"/>
      <c r="W1265" s="60" t="str">
        <f t="shared" si="190"/>
        <v>GE.IC.IT.071506.01</v>
      </c>
      <c r="AJ1265" s="35" t="s">
        <v>3207</v>
      </c>
      <c r="AK1265" s="35">
        <v>1742</v>
      </c>
    </row>
    <row r="1266" spans="1:37" s="35" customFormat="1" ht="15">
      <c r="A1266" s="35" t="s">
        <v>2189</v>
      </c>
      <c r="C1266" s="38" t="s">
        <v>2376</v>
      </c>
      <c r="E1266" s="38" t="s">
        <v>4340</v>
      </c>
      <c r="F1266" s="35" t="s">
        <v>3765</v>
      </c>
      <c r="G1266" s="35" t="s">
        <v>3552</v>
      </c>
      <c r="H1266" s="38" t="s">
        <v>4311</v>
      </c>
      <c r="I1266" s="35" t="s">
        <v>3552</v>
      </c>
      <c r="J1266" s="39" t="str">
        <f t="shared" si="183"/>
        <v>IC.IT.071507</v>
      </c>
      <c r="K1266" s="38" t="s">
        <v>3298</v>
      </c>
      <c r="L1266" s="35" t="str">
        <f t="shared" si="184"/>
        <v>Upper</v>
      </c>
      <c r="M1266" s="39" t="str">
        <f t="shared" si="185"/>
        <v>PI.IC.IT.071507.01</v>
      </c>
      <c r="N1266" s="39"/>
      <c r="O1266" s="39" t="str">
        <f t="shared" si="186"/>
        <v>PH.IC.IT.071507.01</v>
      </c>
      <c r="Q1266" s="39" t="str">
        <f t="shared" si="187"/>
        <v>CL.IC.IT.071507.01</v>
      </c>
      <c r="R1266" s="39"/>
      <c r="S1266" s="39" t="str">
        <f t="shared" si="188"/>
        <v>DR.IC.IT.071507.01</v>
      </c>
      <c r="T1266" s="39"/>
      <c r="U1266" s="60" t="str">
        <f t="shared" si="189"/>
        <v>IM.IC.IT.071507.01</v>
      </c>
      <c r="V1266" s="57"/>
      <c r="W1266" s="60" t="str">
        <f t="shared" si="190"/>
        <v>GE.IC.IT.071507.01</v>
      </c>
      <c r="AJ1266" s="35" t="s">
        <v>3207</v>
      </c>
      <c r="AK1266" s="35">
        <v>1742</v>
      </c>
    </row>
    <row r="1267" spans="1:37" s="35" customFormat="1" ht="15">
      <c r="A1267" s="35" t="s">
        <v>2189</v>
      </c>
      <c r="C1267" s="38" t="s">
        <v>2376</v>
      </c>
      <c r="E1267" s="38" t="s">
        <v>4340</v>
      </c>
      <c r="F1267" s="35" t="s">
        <v>3765</v>
      </c>
      <c r="G1267" s="35" t="s">
        <v>3553</v>
      </c>
      <c r="H1267" s="38" t="s">
        <v>4312</v>
      </c>
      <c r="I1267" s="35" t="s">
        <v>3553</v>
      </c>
      <c r="J1267" s="39" t="str">
        <f t="shared" si="183"/>
        <v>IC.IT.071508</v>
      </c>
      <c r="K1267" s="38" t="s">
        <v>3298</v>
      </c>
      <c r="L1267" s="35" t="str">
        <f t="shared" si="184"/>
        <v>Lower</v>
      </c>
      <c r="M1267" s="39" t="str">
        <f t="shared" si="185"/>
        <v>PI.IC.IT.071508.01</v>
      </c>
      <c r="N1267" s="39"/>
      <c r="O1267" s="39" t="str">
        <f t="shared" si="186"/>
        <v>PH.IC.IT.071508.01</v>
      </c>
      <c r="Q1267" s="39" t="str">
        <f t="shared" si="187"/>
        <v>CL.IC.IT.071508.01</v>
      </c>
      <c r="R1267" s="39"/>
      <c r="S1267" s="39" t="str">
        <f t="shared" si="188"/>
        <v>DR.IC.IT.071508.01</v>
      </c>
      <c r="T1267" s="39"/>
      <c r="U1267" s="60" t="str">
        <f t="shared" si="189"/>
        <v>IM.IC.IT.071508.01</v>
      </c>
      <c r="V1267" s="57"/>
      <c r="W1267" s="60" t="str">
        <f t="shared" si="190"/>
        <v>GE.IC.IT.071508.01</v>
      </c>
      <c r="AJ1267" s="35" t="s">
        <v>3207</v>
      </c>
      <c r="AK1267" s="35">
        <v>1742</v>
      </c>
    </row>
    <row r="1268" spans="1:37" s="35" customFormat="1" ht="15">
      <c r="A1268" s="35" t="s">
        <v>2189</v>
      </c>
      <c r="C1268" s="38" t="s">
        <v>2376</v>
      </c>
      <c r="D1268" s="35" t="s">
        <v>4358</v>
      </c>
      <c r="E1268" s="38" t="s">
        <v>4341</v>
      </c>
      <c r="F1268" s="35" t="s">
        <v>3766</v>
      </c>
      <c r="G1268" s="35" t="s">
        <v>1493</v>
      </c>
      <c r="H1268" s="38" t="s">
        <v>3312</v>
      </c>
      <c r="I1268" s="35" t="s">
        <v>1493</v>
      </c>
      <c r="J1268" s="39" t="str">
        <f t="shared" si="183"/>
        <v>IC.IT.071609</v>
      </c>
      <c r="K1268" s="38" t="s">
        <v>3298</v>
      </c>
      <c r="L1268" s="35" t="str">
        <f t="shared" si="184"/>
        <v>RUQ</v>
      </c>
      <c r="M1268" s="39" t="str">
        <f t="shared" si="185"/>
        <v>PI.IC.IT.071609.01</v>
      </c>
      <c r="N1268" s="39"/>
      <c r="O1268" s="39" t="str">
        <f t="shared" si="186"/>
        <v>PH.IC.IT.071609.01</v>
      </c>
      <c r="Q1268" s="39" t="str">
        <f t="shared" si="187"/>
        <v>CL.IC.IT.071609.01</v>
      </c>
      <c r="R1268" s="39"/>
      <c r="S1268" s="39" t="str">
        <f t="shared" si="188"/>
        <v>DR.IC.IT.071609.01</v>
      </c>
      <c r="T1268" s="39"/>
      <c r="U1268" s="60" t="str">
        <f t="shared" si="189"/>
        <v>IM.IC.IT.071609.01</v>
      </c>
      <c r="V1268" s="57"/>
      <c r="W1268" s="60" t="str">
        <f t="shared" si="190"/>
        <v>GE.IC.IT.071609.01</v>
      </c>
      <c r="AJ1268" s="35" t="s">
        <v>3207</v>
      </c>
      <c r="AK1268" s="35">
        <v>1742</v>
      </c>
    </row>
    <row r="1269" spans="1:37" s="35" customFormat="1" ht="15">
      <c r="A1269" s="35" t="s">
        <v>2189</v>
      </c>
      <c r="C1269" s="38" t="s">
        <v>2376</v>
      </c>
      <c r="E1269" s="38" t="s">
        <v>4341</v>
      </c>
      <c r="F1269" s="35" t="s">
        <v>3766</v>
      </c>
      <c r="G1269" s="35" t="s">
        <v>1492</v>
      </c>
      <c r="H1269" s="38" t="s">
        <v>4306</v>
      </c>
      <c r="I1269" s="35" t="s">
        <v>1492</v>
      </c>
      <c r="J1269" s="39" t="str">
        <f t="shared" si="183"/>
        <v>IC.IT.071602</v>
      </c>
      <c r="K1269" s="38" t="s">
        <v>3298</v>
      </c>
      <c r="L1269" s="35" t="str">
        <f t="shared" si="184"/>
        <v>RLQ</v>
      </c>
      <c r="M1269" s="39" t="str">
        <f t="shared" si="185"/>
        <v>PI.IC.IT.071602.01</v>
      </c>
      <c r="N1269" s="39"/>
      <c r="O1269" s="39" t="str">
        <f t="shared" si="186"/>
        <v>PH.IC.IT.071602.01</v>
      </c>
      <c r="Q1269" s="39" t="str">
        <f t="shared" si="187"/>
        <v>CL.IC.IT.071602.01</v>
      </c>
      <c r="R1269" s="39"/>
      <c r="S1269" s="39" t="str">
        <f t="shared" si="188"/>
        <v>DR.IC.IT.071602.01</v>
      </c>
      <c r="T1269" s="39"/>
      <c r="U1269" s="60" t="str">
        <f t="shared" si="189"/>
        <v>IM.IC.IT.071602.01</v>
      </c>
      <c r="V1269" s="57"/>
      <c r="W1269" s="60" t="str">
        <f t="shared" si="190"/>
        <v>GE.IC.IT.071602.01</v>
      </c>
      <c r="AJ1269" s="35" t="s">
        <v>3207</v>
      </c>
      <c r="AK1269" s="35">
        <v>1742</v>
      </c>
    </row>
    <row r="1270" spans="1:37" s="35" customFormat="1" ht="15">
      <c r="A1270" s="35" t="s">
        <v>2189</v>
      </c>
      <c r="C1270" s="38" t="s">
        <v>2376</v>
      </c>
      <c r="E1270" s="38" t="s">
        <v>4341</v>
      </c>
      <c r="F1270" s="35" t="s">
        <v>3766</v>
      </c>
      <c r="G1270" s="35" t="s">
        <v>1491</v>
      </c>
      <c r="H1270" s="38" t="s">
        <v>3296</v>
      </c>
      <c r="I1270" s="35" t="s">
        <v>1491</v>
      </c>
      <c r="J1270" s="39" t="str">
        <f t="shared" si="183"/>
        <v>IC.IT.071603</v>
      </c>
      <c r="K1270" s="38" t="s">
        <v>3298</v>
      </c>
      <c r="L1270" s="35" t="str">
        <f t="shared" si="184"/>
        <v>LUQ</v>
      </c>
      <c r="M1270" s="39" t="str">
        <f t="shared" si="185"/>
        <v>PI.IC.IT.071603.01</v>
      </c>
      <c r="N1270" s="39"/>
      <c r="O1270" s="39" t="str">
        <f t="shared" si="186"/>
        <v>PH.IC.IT.071603.01</v>
      </c>
      <c r="Q1270" s="39" t="str">
        <f t="shared" si="187"/>
        <v>CL.IC.IT.071603.01</v>
      </c>
      <c r="R1270" s="39"/>
      <c r="S1270" s="39" t="str">
        <f t="shared" si="188"/>
        <v>DR.IC.IT.071603.01</v>
      </c>
      <c r="T1270" s="39"/>
      <c r="U1270" s="60" t="str">
        <f t="shared" si="189"/>
        <v>IM.IC.IT.071603.01</v>
      </c>
      <c r="V1270" s="57"/>
      <c r="W1270" s="60" t="str">
        <f t="shared" si="190"/>
        <v>GE.IC.IT.071603.01</v>
      </c>
      <c r="AJ1270" s="35" t="s">
        <v>3207</v>
      </c>
      <c r="AK1270" s="35">
        <v>1742</v>
      </c>
    </row>
    <row r="1271" spans="1:37" s="35" customFormat="1" ht="15">
      <c r="A1271" s="35" t="s">
        <v>2189</v>
      </c>
      <c r="C1271" s="38" t="s">
        <v>2376</v>
      </c>
      <c r="E1271" s="38" t="s">
        <v>4341</v>
      </c>
      <c r="F1271" s="35" t="s">
        <v>3766</v>
      </c>
      <c r="G1271" s="35" t="s">
        <v>1490</v>
      </c>
      <c r="H1271" s="38" t="s">
        <v>4263</v>
      </c>
      <c r="I1271" s="35" t="s">
        <v>1490</v>
      </c>
      <c r="J1271" s="39" t="str">
        <f t="shared" si="183"/>
        <v>IC.IT.071604</v>
      </c>
      <c r="K1271" s="38" t="s">
        <v>3298</v>
      </c>
      <c r="L1271" s="35" t="str">
        <f t="shared" si="184"/>
        <v>LLQ</v>
      </c>
      <c r="M1271" s="39" t="str">
        <f t="shared" si="185"/>
        <v>PI.IC.IT.071604.01</v>
      </c>
      <c r="N1271" s="39"/>
      <c r="O1271" s="39" t="str">
        <f t="shared" si="186"/>
        <v>PH.IC.IT.071604.01</v>
      </c>
      <c r="Q1271" s="39" t="str">
        <f t="shared" si="187"/>
        <v>CL.IC.IT.071604.01</v>
      </c>
      <c r="R1271" s="39"/>
      <c r="S1271" s="39" t="str">
        <f t="shared" si="188"/>
        <v>DR.IC.IT.071604.01</v>
      </c>
      <c r="T1271" s="39"/>
      <c r="U1271" s="60" t="str">
        <f t="shared" si="189"/>
        <v>IM.IC.IT.071604.01</v>
      </c>
      <c r="V1271" s="57"/>
      <c r="W1271" s="60" t="str">
        <f t="shared" si="190"/>
        <v>GE.IC.IT.071604.01</v>
      </c>
      <c r="AJ1271" s="35" t="s">
        <v>3207</v>
      </c>
      <c r="AK1271" s="35">
        <v>1742</v>
      </c>
    </row>
    <row r="1272" spans="1:37" s="35" customFormat="1" ht="15">
      <c r="A1272" s="35" t="s">
        <v>2189</v>
      </c>
      <c r="C1272" s="38" t="s">
        <v>2376</v>
      </c>
      <c r="E1272" s="38" t="s">
        <v>4341</v>
      </c>
      <c r="F1272" s="35" t="s">
        <v>3766</v>
      </c>
      <c r="G1272" s="35" t="s">
        <v>3555</v>
      </c>
      <c r="H1272" s="38" t="s">
        <v>4265</v>
      </c>
      <c r="I1272" s="35" t="s">
        <v>3556</v>
      </c>
      <c r="J1272" s="39" t="str">
        <f t="shared" si="183"/>
        <v>IC.IT.071605</v>
      </c>
      <c r="K1272" s="38" t="s">
        <v>3298</v>
      </c>
      <c r="L1272" s="35" t="str">
        <f t="shared" si="184"/>
        <v>Abdomen, general</v>
      </c>
      <c r="M1272" s="39" t="str">
        <f t="shared" si="185"/>
        <v>PI.IC.IT.071605.01</v>
      </c>
      <c r="N1272" s="39"/>
      <c r="O1272" s="39" t="str">
        <f t="shared" si="186"/>
        <v>PH.IC.IT.071605.01</v>
      </c>
      <c r="Q1272" s="39" t="str">
        <f t="shared" si="187"/>
        <v>CL.IC.IT.071605.01</v>
      </c>
      <c r="R1272" s="39"/>
      <c r="S1272" s="39" t="str">
        <f t="shared" si="188"/>
        <v>DR.IC.IT.071605.01</v>
      </c>
      <c r="T1272" s="39"/>
      <c r="U1272" s="60" t="str">
        <f t="shared" si="189"/>
        <v>IM.IC.IT.071605.01</v>
      </c>
      <c r="V1272" s="57"/>
      <c r="W1272" s="60" t="str">
        <f t="shared" si="190"/>
        <v>GE.IC.IT.071605.01</v>
      </c>
      <c r="AJ1272" s="35" t="s">
        <v>3207</v>
      </c>
      <c r="AK1272" s="35">
        <v>1742</v>
      </c>
    </row>
    <row r="1273" spans="1:37" s="35" customFormat="1" ht="15">
      <c r="A1273" s="35" t="s">
        <v>2189</v>
      </c>
      <c r="C1273" s="38" t="s">
        <v>2376</v>
      </c>
      <c r="E1273" s="38" t="s">
        <v>4341</v>
      </c>
      <c r="F1273" s="35" t="s">
        <v>3766</v>
      </c>
      <c r="G1273" s="35" t="s">
        <v>3557</v>
      </c>
      <c r="H1273" s="38" t="s">
        <v>4309</v>
      </c>
      <c r="I1273" s="35" t="s">
        <v>3558</v>
      </c>
      <c r="J1273" s="39" t="str">
        <f t="shared" si="183"/>
        <v>IC.IT.071606</v>
      </c>
      <c r="K1273" s="38" t="s">
        <v>3298</v>
      </c>
      <c r="L1273" s="35" t="str">
        <f t="shared" si="184"/>
        <v>Flank, right</v>
      </c>
      <c r="M1273" s="39" t="str">
        <f t="shared" si="185"/>
        <v>PI.IC.IT.071606.01</v>
      </c>
      <c r="N1273" s="39"/>
      <c r="O1273" s="39" t="str">
        <f t="shared" si="186"/>
        <v>PH.IC.IT.071606.01</v>
      </c>
      <c r="Q1273" s="39" t="str">
        <f t="shared" si="187"/>
        <v>CL.IC.IT.071606.01</v>
      </c>
      <c r="R1273" s="39"/>
      <c r="S1273" s="39" t="str">
        <f t="shared" si="188"/>
        <v>DR.IC.IT.071606.01</v>
      </c>
      <c r="T1273" s="39"/>
      <c r="U1273" s="60" t="str">
        <f t="shared" si="189"/>
        <v>IM.IC.IT.071606.01</v>
      </c>
      <c r="V1273" s="57"/>
      <c r="W1273" s="60" t="str">
        <f t="shared" si="190"/>
        <v>GE.IC.IT.071606.01</v>
      </c>
      <c r="AJ1273" s="35" t="s">
        <v>3207</v>
      </c>
      <c r="AK1273" s="35">
        <v>1742</v>
      </c>
    </row>
    <row r="1274" spans="1:37" s="35" customFormat="1" ht="15">
      <c r="A1274" s="35" t="s">
        <v>2189</v>
      </c>
      <c r="C1274" s="38" t="s">
        <v>2376</v>
      </c>
      <c r="E1274" s="38" t="s">
        <v>4341</v>
      </c>
      <c r="F1274" s="35" t="s">
        <v>3766</v>
      </c>
      <c r="G1274" s="35" t="s">
        <v>3559</v>
      </c>
      <c r="H1274" s="38" t="s">
        <v>4311</v>
      </c>
      <c r="I1274" s="35" t="s">
        <v>3560</v>
      </c>
      <c r="J1274" s="39" t="str">
        <f t="shared" si="183"/>
        <v>IC.IT.071607</v>
      </c>
      <c r="K1274" s="38" t="s">
        <v>3298</v>
      </c>
      <c r="L1274" s="35" t="str">
        <f t="shared" si="184"/>
        <v>Flank, left</v>
      </c>
      <c r="M1274" s="39" t="str">
        <f t="shared" si="185"/>
        <v>PI.IC.IT.071607.01</v>
      </c>
      <c r="N1274" s="39"/>
      <c r="O1274" s="39" t="str">
        <f t="shared" si="186"/>
        <v>PH.IC.IT.071607.01</v>
      </c>
      <c r="Q1274" s="39" t="str">
        <f t="shared" si="187"/>
        <v>CL.IC.IT.071607.01</v>
      </c>
      <c r="R1274" s="39"/>
      <c r="S1274" s="39" t="str">
        <f t="shared" si="188"/>
        <v>DR.IC.IT.071607.01</v>
      </c>
      <c r="T1274" s="39"/>
      <c r="U1274" s="60" t="str">
        <f t="shared" si="189"/>
        <v>IM.IC.IT.071607.01</v>
      </c>
      <c r="V1274" s="57"/>
      <c r="W1274" s="60" t="str">
        <f t="shared" si="190"/>
        <v>GE.IC.IT.071607.01</v>
      </c>
      <c r="AJ1274" s="35" t="s">
        <v>3207</v>
      </c>
      <c r="AK1274" s="35">
        <v>1742</v>
      </c>
    </row>
    <row r="1275" spans="1:37" s="35" customFormat="1" ht="15">
      <c r="A1275" s="35" t="s">
        <v>2189</v>
      </c>
      <c r="C1275" s="38" t="s">
        <v>2376</v>
      </c>
      <c r="E1275" s="38" t="s">
        <v>4341</v>
      </c>
      <c r="F1275" s="35" t="s">
        <v>3766</v>
      </c>
      <c r="G1275" s="35" t="s">
        <v>4359</v>
      </c>
      <c r="H1275" s="38" t="s">
        <v>4312</v>
      </c>
      <c r="I1275" s="35" t="s">
        <v>4359</v>
      </c>
      <c r="J1275" s="39" t="str">
        <f t="shared" si="183"/>
        <v>IC.IT.071608</v>
      </c>
      <c r="K1275" s="38" t="s">
        <v>3298</v>
      </c>
      <c r="L1275" s="35" t="str">
        <f t="shared" si="184"/>
        <v>Midline</v>
      </c>
      <c r="M1275" s="39" t="str">
        <f t="shared" si="185"/>
        <v>PI.IC.IT.071608.01</v>
      </c>
      <c r="N1275" s="39"/>
      <c r="O1275" s="39" t="str">
        <f t="shared" si="186"/>
        <v>PH.IC.IT.071608.01</v>
      </c>
      <c r="Q1275" s="39" t="str">
        <f t="shared" si="187"/>
        <v>CL.IC.IT.071608.01</v>
      </c>
      <c r="R1275" s="39"/>
      <c r="S1275" s="39" t="str">
        <f t="shared" si="188"/>
        <v>DR.IC.IT.071608.01</v>
      </c>
      <c r="T1275" s="39"/>
      <c r="U1275" s="60" t="str">
        <f t="shared" si="189"/>
        <v>IM.IC.IT.071608.01</v>
      </c>
      <c r="V1275" s="57"/>
      <c r="W1275" s="60" t="str">
        <f t="shared" si="190"/>
        <v>GE.IC.IT.071608.01</v>
      </c>
      <c r="AJ1275" s="35" t="s">
        <v>3207</v>
      </c>
      <c r="AK1275" s="35">
        <v>1742</v>
      </c>
    </row>
    <row r="1276" spans="1:37" s="35" customFormat="1" ht="15">
      <c r="A1276" s="35" t="s">
        <v>2189</v>
      </c>
      <c r="C1276" s="38" t="s">
        <v>2376</v>
      </c>
      <c r="E1276" s="38" t="s">
        <v>4341</v>
      </c>
      <c r="F1276" s="35" t="s">
        <v>4428</v>
      </c>
      <c r="G1276" s="35" t="s">
        <v>3562</v>
      </c>
      <c r="H1276" s="38" t="s">
        <v>3331</v>
      </c>
      <c r="I1276" s="35" t="s">
        <v>4360</v>
      </c>
      <c r="J1276" s="39" t="str">
        <f t="shared" si="183"/>
        <v>IC.IT.071610</v>
      </c>
      <c r="K1276" s="38" t="s">
        <v>3298</v>
      </c>
      <c r="L1276" s="35" t="str">
        <f t="shared" si="184"/>
        <v>Laparoscopic</v>
      </c>
      <c r="M1276" s="39" t="str">
        <f t="shared" si="185"/>
        <v>PI.IC.IT.071610.01</v>
      </c>
      <c r="N1276" s="39"/>
      <c r="O1276" s="39" t="str">
        <f t="shared" si="186"/>
        <v>PH.IC.IT.071610.01</v>
      </c>
      <c r="Q1276" s="39" t="str">
        <f t="shared" si="187"/>
        <v>CL.IC.IT.071610.01</v>
      </c>
      <c r="R1276" s="39"/>
      <c r="S1276" s="39" t="str">
        <f t="shared" si="188"/>
        <v>DR.IC.IT.071610.01</v>
      </c>
      <c r="T1276" s="39"/>
      <c r="U1276" s="60" t="str">
        <f t="shared" si="189"/>
        <v>IM.IC.IT.071610.01</v>
      </c>
      <c r="V1276" s="57"/>
      <c r="W1276" s="60" t="str">
        <f t="shared" si="190"/>
        <v>GE.IC.IT.071610.01</v>
      </c>
      <c r="AJ1276" s="35" t="s">
        <v>3207</v>
      </c>
      <c r="AK1276" s="35">
        <v>1742</v>
      </c>
    </row>
    <row r="1277" spans="1:37" s="35" customFormat="1" ht="15">
      <c r="A1277" s="35" t="s">
        <v>2189</v>
      </c>
      <c r="C1277" s="38" t="s">
        <v>2376</v>
      </c>
      <c r="E1277" s="38" t="s">
        <v>4341</v>
      </c>
      <c r="F1277" s="35" t="s">
        <v>4428</v>
      </c>
      <c r="G1277" s="35" t="s">
        <v>6564</v>
      </c>
      <c r="H1277" s="38" t="s">
        <v>2126</v>
      </c>
      <c r="I1277" s="35" t="s">
        <v>6564</v>
      </c>
      <c r="J1277" s="39" t="str">
        <f t="shared" si="183"/>
        <v>IC.IT.071611</v>
      </c>
      <c r="K1277" s="38" t="s">
        <v>3289</v>
      </c>
      <c r="L1277" s="35" t="str">
        <f t="shared" si="184"/>
        <v>Umbilical</v>
      </c>
      <c r="M1277" s="39" t="str">
        <f t="shared" si="185"/>
        <v>PI.IC.IT.071611.01</v>
      </c>
      <c r="N1277" s="39"/>
      <c r="O1277" s="39" t="str">
        <f t="shared" si="186"/>
        <v>PH.IC.IT.071611.01</v>
      </c>
      <c r="Q1277" s="39" t="str">
        <f t="shared" si="187"/>
        <v>CL.IC.IT.071611.01</v>
      </c>
      <c r="R1277" s="39"/>
      <c r="S1277" s="39" t="str">
        <f t="shared" si="188"/>
        <v>DR.IC.IT.071611.01</v>
      </c>
      <c r="T1277" s="39"/>
      <c r="U1277" s="60" t="str">
        <f t="shared" si="189"/>
        <v>IM.IC.IT.071611.01</v>
      </c>
      <c r="V1277" s="59"/>
      <c r="W1277" s="60" t="str">
        <f t="shared" si="190"/>
        <v>GE.IC.IT.071611.01</v>
      </c>
      <c r="AJ1277" s="35" t="s">
        <v>3207</v>
      </c>
      <c r="AK1277" s="35">
        <v>1654</v>
      </c>
    </row>
    <row r="1278" spans="1:37" s="35" customFormat="1" ht="15">
      <c r="A1278" s="35" t="s">
        <v>2189</v>
      </c>
      <c r="C1278" s="38" t="s">
        <v>2376</v>
      </c>
      <c r="D1278" s="35" t="s">
        <v>4361</v>
      </c>
      <c r="E1278" s="38" t="s">
        <v>4342</v>
      </c>
      <c r="F1278" s="35" t="s">
        <v>3767</v>
      </c>
      <c r="G1278" s="35" t="s">
        <v>3564</v>
      </c>
      <c r="H1278" s="38" t="s">
        <v>3298</v>
      </c>
      <c r="I1278" s="35" t="s">
        <v>3565</v>
      </c>
      <c r="J1278" s="39" t="str">
        <f t="shared" si="183"/>
        <v>IC.IT.071701</v>
      </c>
      <c r="K1278" s="38" t="s">
        <v>3298</v>
      </c>
      <c r="L1278" s="35" t="str">
        <f t="shared" si="184"/>
        <v>Axilla, right</v>
      </c>
      <c r="M1278" s="39" t="str">
        <f t="shared" si="185"/>
        <v>PI.IC.IT.071701.01</v>
      </c>
      <c r="N1278" s="39"/>
      <c r="O1278" s="39" t="str">
        <f t="shared" si="186"/>
        <v>PH.IC.IT.071701.01</v>
      </c>
      <c r="Q1278" s="39" t="str">
        <f t="shared" si="187"/>
        <v>CL.IC.IT.071701.01</v>
      </c>
      <c r="R1278" s="39"/>
      <c r="S1278" s="39" t="str">
        <f t="shared" si="188"/>
        <v>DR.IC.IT.071701.01</v>
      </c>
      <c r="T1278" s="39"/>
      <c r="U1278" s="60" t="str">
        <f t="shared" si="189"/>
        <v>IM.IC.IT.071701.01</v>
      </c>
      <c r="V1278" s="57"/>
      <c r="W1278" s="60" t="str">
        <f t="shared" si="190"/>
        <v>GE.IC.IT.071701.01</v>
      </c>
      <c r="AJ1278" s="35" t="s">
        <v>3207</v>
      </c>
      <c r="AK1278" s="35">
        <v>1742</v>
      </c>
    </row>
    <row r="1279" spans="1:37" s="35" customFormat="1" ht="15">
      <c r="A1279" s="35" t="s">
        <v>2189</v>
      </c>
      <c r="C1279" s="38" t="s">
        <v>2376</v>
      </c>
      <c r="E1279" s="38" t="s">
        <v>4342</v>
      </c>
      <c r="F1279" s="35" t="s">
        <v>3767</v>
      </c>
      <c r="G1279" s="35" t="s">
        <v>3566</v>
      </c>
      <c r="H1279" s="38" t="s">
        <v>4306</v>
      </c>
      <c r="I1279" s="35" t="s">
        <v>3567</v>
      </c>
      <c r="J1279" s="39" t="str">
        <f t="shared" si="183"/>
        <v>IC.IT.071702</v>
      </c>
      <c r="K1279" s="38" t="s">
        <v>3298</v>
      </c>
      <c r="L1279" s="35" t="str">
        <f t="shared" si="184"/>
        <v>Axilla, left</v>
      </c>
      <c r="M1279" s="39" t="str">
        <f t="shared" si="185"/>
        <v>PI.IC.IT.071702.01</v>
      </c>
      <c r="N1279" s="39"/>
      <c r="O1279" s="39" t="str">
        <f t="shared" si="186"/>
        <v>PH.IC.IT.071702.01</v>
      </c>
      <c r="Q1279" s="39" t="str">
        <f t="shared" si="187"/>
        <v>CL.IC.IT.071702.01</v>
      </c>
      <c r="R1279" s="39"/>
      <c r="S1279" s="39" t="str">
        <f t="shared" si="188"/>
        <v>DR.IC.IT.071702.01</v>
      </c>
      <c r="T1279" s="39"/>
      <c r="U1279" s="60" t="str">
        <f t="shared" si="189"/>
        <v>IM.IC.IT.071702.01</v>
      </c>
      <c r="V1279" s="57"/>
      <c r="W1279" s="60" t="str">
        <f t="shared" si="190"/>
        <v>GE.IC.IT.071702.01</v>
      </c>
      <c r="AJ1279" s="35" t="s">
        <v>3207</v>
      </c>
      <c r="AK1279" s="35">
        <v>1742</v>
      </c>
    </row>
    <row r="1280" spans="1:37" s="35" customFormat="1" ht="15">
      <c r="A1280" s="35" t="s">
        <v>2189</v>
      </c>
      <c r="C1280" s="38" t="s">
        <v>2376</v>
      </c>
      <c r="E1280" s="38" t="s">
        <v>4342</v>
      </c>
      <c r="F1280" s="35" t="s">
        <v>3767</v>
      </c>
      <c r="G1280" s="35" t="s">
        <v>3568</v>
      </c>
      <c r="H1280" s="38" t="s">
        <v>2219</v>
      </c>
      <c r="I1280" s="35" t="s">
        <v>3569</v>
      </c>
      <c r="J1280" s="39" t="str">
        <f t="shared" si="183"/>
        <v>IC.IT.071703</v>
      </c>
      <c r="K1280" s="38" t="s">
        <v>3298</v>
      </c>
      <c r="L1280" s="35" t="str">
        <f t="shared" si="184"/>
        <v>Arm upper, right</v>
      </c>
      <c r="M1280" s="39" t="str">
        <f t="shared" si="185"/>
        <v>PI.IC.IT.071703.01</v>
      </c>
      <c r="N1280" s="39"/>
      <c r="O1280" s="39" t="str">
        <f t="shared" si="186"/>
        <v>PH.IC.IT.071703.01</v>
      </c>
      <c r="Q1280" s="39" t="str">
        <f t="shared" si="187"/>
        <v>CL.IC.IT.071703.01</v>
      </c>
      <c r="R1280" s="39"/>
      <c r="S1280" s="39" t="str">
        <f t="shared" si="188"/>
        <v>DR.IC.IT.071703.01</v>
      </c>
      <c r="T1280" s="39"/>
      <c r="U1280" s="60" t="str">
        <f t="shared" si="189"/>
        <v>IM.IC.IT.071703.01</v>
      </c>
      <c r="V1280" s="57"/>
      <c r="W1280" s="60" t="str">
        <f t="shared" si="190"/>
        <v>GE.IC.IT.071703.01</v>
      </c>
      <c r="AJ1280" s="35" t="s">
        <v>3207</v>
      </c>
      <c r="AK1280" s="35">
        <v>1742</v>
      </c>
    </row>
    <row r="1281" spans="1:37" s="35" customFormat="1" ht="15">
      <c r="A1281" s="35" t="s">
        <v>2189</v>
      </c>
      <c r="C1281" s="38" t="s">
        <v>2376</v>
      </c>
      <c r="E1281" s="38" t="s">
        <v>4342</v>
      </c>
      <c r="F1281" s="35" t="s">
        <v>3767</v>
      </c>
      <c r="G1281" s="35" t="s">
        <v>3570</v>
      </c>
      <c r="H1281" s="38" t="s">
        <v>2063</v>
      </c>
      <c r="I1281" s="35" t="s">
        <v>3571</v>
      </c>
      <c r="J1281" s="39" t="str">
        <f t="shared" si="183"/>
        <v>IC.IT.071704</v>
      </c>
      <c r="K1281" s="38" t="s">
        <v>3298</v>
      </c>
      <c r="L1281" s="35" t="str">
        <f t="shared" si="184"/>
        <v>Arm upper, left</v>
      </c>
      <c r="M1281" s="39" t="str">
        <f t="shared" si="185"/>
        <v>PI.IC.IT.071704.01</v>
      </c>
      <c r="N1281" s="39"/>
      <c r="O1281" s="39" t="str">
        <f t="shared" si="186"/>
        <v>PH.IC.IT.071704.01</v>
      </c>
      <c r="Q1281" s="39" t="str">
        <f t="shared" si="187"/>
        <v>CL.IC.IT.071704.01</v>
      </c>
      <c r="R1281" s="39"/>
      <c r="S1281" s="39" t="str">
        <f t="shared" si="188"/>
        <v>DR.IC.IT.071704.01</v>
      </c>
      <c r="T1281" s="39"/>
      <c r="U1281" s="60" t="str">
        <f t="shared" si="189"/>
        <v>IM.IC.IT.071704.01</v>
      </c>
      <c r="V1281" s="57"/>
      <c r="W1281" s="60" t="str">
        <f t="shared" si="190"/>
        <v>GE.IC.IT.071704.01</v>
      </c>
      <c r="AJ1281" s="35" t="s">
        <v>3207</v>
      </c>
      <c r="AK1281" s="35">
        <v>1742</v>
      </c>
    </row>
    <row r="1282" spans="1:37" s="35" customFormat="1" ht="15">
      <c r="A1282" s="35" t="s">
        <v>2189</v>
      </c>
      <c r="C1282" s="38" t="s">
        <v>2376</v>
      </c>
      <c r="E1282" s="38" t="s">
        <v>4342</v>
      </c>
      <c r="F1282" s="35" t="s">
        <v>3767</v>
      </c>
      <c r="G1282" s="35" t="s">
        <v>3572</v>
      </c>
      <c r="H1282" s="38" t="s">
        <v>2065</v>
      </c>
      <c r="I1282" s="35" t="s">
        <v>3573</v>
      </c>
      <c r="J1282" s="39" t="str">
        <f t="shared" si="183"/>
        <v>IC.IT.071705</v>
      </c>
      <c r="K1282" s="38" t="s">
        <v>3298</v>
      </c>
      <c r="L1282" s="35" t="str">
        <f t="shared" si="184"/>
        <v>Elbow, right</v>
      </c>
      <c r="M1282" s="39" t="str">
        <f t="shared" si="185"/>
        <v>PI.IC.IT.071705.01</v>
      </c>
      <c r="N1282" s="39"/>
      <c r="O1282" s="39" t="str">
        <f t="shared" si="186"/>
        <v>PH.IC.IT.071705.01</v>
      </c>
      <c r="Q1282" s="39" t="str">
        <f t="shared" si="187"/>
        <v>CL.IC.IT.071705.01</v>
      </c>
      <c r="R1282" s="39"/>
      <c r="S1282" s="39" t="str">
        <f t="shared" si="188"/>
        <v>DR.IC.IT.071705.01</v>
      </c>
      <c r="T1282" s="39"/>
      <c r="U1282" s="60" t="str">
        <f t="shared" si="189"/>
        <v>IM.IC.IT.071705.01</v>
      </c>
      <c r="V1282" s="57"/>
      <c r="W1282" s="60" t="str">
        <f t="shared" si="190"/>
        <v>GE.IC.IT.071705.01</v>
      </c>
      <c r="AJ1282" s="35" t="s">
        <v>3207</v>
      </c>
      <c r="AK1282" s="35">
        <v>1742</v>
      </c>
    </row>
    <row r="1283" spans="1:37" s="35" customFormat="1" ht="15">
      <c r="A1283" s="35" t="s">
        <v>2189</v>
      </c>
      <c r="C1283" s="38" t="s">
        <v>2376</v>
      </c>
      <c r="E1283" s="38" t="s">
        <v>4342</v>
      </c>
      <c r="F1283" s="35" t="s">
        <v>3767</v>
      </c>
      <c r="G1283" s="35" t="s">
        <v>3574</v>
      </c>
      <c r="H1283" s="38" t="s">
        <v>2222</v>
      </c>
      <c r="I1283" s="35" t="s">
        <v>3575</v>
      </c>
      <c r="J1283" s="39" t="str">
        <f t="shared" si="183"/>
        <v>IC.IT.071706</v>
      </c>
      <c r="K1283" s="38" t="s">
        <v>3298</v>
      </c>
      <c r="L1283" s="35" t="str">
        <f t="shared" si="184"/>
        <v>Elbow, left</v>
      </c>
      <c r="M1283" s="39" t="str">
        <f t="shared" si="185"/>
        <v>PI.IC.IT.071706.01</v>
      </c>
      <c r="N1283" s="39"/>
      <c r="O1283" s="39" t="str">
        <f t="shared" si="186"/>
        <v>PH.IC.IT.071706.01</v>
      </c>
      <c r="Q1283" s="39" t="str">
        <f t="shared" si="187"/>
        <v>CL.IC.IT.071706.01</v>
      </c>
      <c r="R1283" s="39"/>
      <c r="S1283" s="39" t="str">
        <f t="shared" si="188"/>
        <v>DR.IC.IT.071706.01</v>
      </c>
      <c r="T1283" s="39"/>
      <c r="U1283" s="60" t="str">
        <f t="shared" si="189"/>
        <v>IM.IC.IT.071706.01</v>
      </c>
      <c r="V1283" s="57"/>
      <c r="W1283" s="60" t="str">
        <f t="shared" si="190"/>
        <v>GE.IC.IT.071706.01</v>
      </c>
      <c r="AJ1283" s="35" t="s">
        <v>3207</v>
      </c>
      <c r="AK1283" s="35">
        <v>1742</v>
      </c>
    </row>
    <row r="1284" spans="1:37" s="35" customFormat="1" ht="15">
      <c r="A1284" s="35" t="s">
        <v>2189</v>
      </c>
      <c r="C1284" s="38" t="s">
        <v>2376</v>
      </c>
      <c r="E1284" s="38" t="s">
        <v>4342</v>
      </c>
      <c r="F1284" s="35" t="s">
        <v>3767</v>
      </c>
      <c r="G1284" s="35" t="s">
        <v>3576</v>
      </c>
      <c r="H1284" s="38" t="s">
        <v>2376</v>
      </c>
      <c r="I1284" s="35" t="s">
        <v>3577</v>
      </c>
      <c r="J1284" s="39" t="str">
        <f t="shared" si="183"/>
        <v>IC.IT.071707</v>
      </c>
      <c r="K1284" s="38" t="s">
        <v>3298</v>
      </c>
      <c r="L1284" s="35" t="str">
        <f t="shared" si="184"/>
        <v>Forearm, right</v>
      </c>
      <c r="M1284" s="39" t="str">
        <f t="shared" si="185"/>
        <v>PI.IC.IT.071707.01</v>
      </c>
      <c r="N1284" s="39"/>
      <c r="O1284" s="39" t="str">
        <f t="shared" si="186"/>
        <v>PH.IC.IT.071707.01</v>
      </c>
      <c r="Q1284" s="39" t="str">
        <f t="shared" si="187"/>
        <v>CL.IC.IT.071707.01</v>
      </c>
      <c r="R1284" s="39"/>
      <c r="S1284" s="39" t="str">
        <f t="shared" si="188"/>
        <v>DR.IC.IT.071707.01</v>
      </c>
      <c r="T1284" s="39"/>
      <c r="U1284" s="60" t="str">
        <f t="shared" si="189"/>
        <v>IM.IC.IT.071707.01</v>
      </c>
      <c r="V1284" s="57"/>
      <c r="W1284" s="60" t="str">
        <f t="shared" si="190"/>
        <v>GE.IC.IT.071707.01</v>
      </c>
      <c r="AJ1284" s="35" t="s">
        <v>3207</v>
      </c>
      <c r="AK1284" s="35">
        <v>1742</v>
      </c>
    </row>
    <row r="1285" spans="1:37" s="35" customFormat="1" ht="15">
      <c r="A1285" s="35" t="s">
        <v>2189</v>
      </c>
      <c r="C1285" s="38" t="s">
        <v>2376</v>
      </c>
      <c r="E1285" s="38" t="s">
        <v>4342</v>
      </c>
      <c r="F1285" s="35" t="s">
        <v>3767</v>
      </c>
      <c r="G1285" s="35" t="s">
        <v>3578</v>
      </c>
      <c r="H1285" s="38" t="s">
        <v>2378</v>
      </c>
      <c r="I1285" s="35" t="s">
        <v>3579</v>
      </c>
      <c r="J1285" s="39" t="str">
        <f t="shared" si="183"/>
        <v>IC.IT.071708</v>
      </c>
      <c r="K1285" s="38" t="s">
        <v>3298</v>
      </c>
      <c r="L1285" s="35" t="str">
        <f t="shared" si="184"/>
        <v>Forearm, left</v>
      </c>
      <c r="M1285" s="39" t="str">
        <f t="shared" si="185"/>
        <v>PI.IC.IT.071708.01</v>
      </c>
      <c r="N1285" s="39"/>
      <c r="O1285" s="39" t="str">
        <f t="shared" si="186"/>
        <v>PH.IC.IT.071708.01</v>
      </c>
      <c r="Q1285" s="39" t="str">
        <f t="shared" si="187"/>
        <v>CL.IC.IT.071708.01</v>
      </c>
      <c r="R1285" s="39"/>
      <c r="S1285" s="39" t="str">
        <f t="shared" si="188"/>
        <v>DR.IC.IT.071708.01</v>
      </c>
      <c r="T1285" s="39"/>
      <c r="U1285" s="60" t="str">
        <f t="shared" si="189"/>
        <v>IM.IC.IT.071708.01</v>
      </c>
      <c r="V1285" s="57"/>
      <c r="W1285" s="60" t="str">
        <f t="shared" si="190"/>
        <v>GE.IC.IT.071708.01</v>
      </c>
      <c r="AJ1285" s="35" t="s">
        <v>3207</v>
      </c>
      <c r="AK1285" s="35">
        <v>1742</v>
      </c>
    </row>
    <row r="1286" spans="1:37" s="35" customFormat="1" ht="15">
      <c r="A1286" s="35" t="s">
        <v>2189</v>
      </c>
      <c r="C1286" s="38" t="s">
        <v>2376</v>
      </c>
      <c r="E1286" s="38" t="s">
        <v>4342</v>
      </c>
      <c r="F1286" s="35" t="s">
        <v>3767</v>
      </c>
      <c r="G1286" s="35" t="s">
        <v>3580</v>
      </c>
      <c r="H1286" s="38" t="s">
        <v>2380</v>
      </c>
      <c r="I1286" s="35" t="s">
        <v>3581</v>
      </c>
      <c r="J1286" s="39" t="str">
        <f t="shared" si="183"/>
        <v>IC.IT.071709</v>
      </c>
      <c r="K1286" s="38" t="s">
        <v>3298</v>
      </c>
      <c r="L1286" s="35" t="str">
        <f t="shared" si="184"/>
        <v>Wrist, right</v>
      </c>
      <c r="M1286" s="39" t="str">
        <f t="shared" si="185"/>
        <v>PI.IC.IT.071709.01</v>
      </c>
      <c r="N1286" s="39"/>
      <c r="O1286" s="39" t="str">
        <f t="shared" si="186"/>
        <v>PH.IC.IT.071709.01</v>
      </c>
      <c r="Q1286" s="39" t="str">
        <f t="shared" si="187"/>
        <v>CL.IC.IT.071709.01</v>
      </c>
      <c r="R1286" s="39"/>
      <c r="S1286" s="39" t="str">
        <f t="shared" si="188"/>
        <v>DR.IC.IT.071709.01</v>
      </c>
      <c r="T1286" s="39"/>
      <c r="U1286" s="60" t="str">
        <f t="shared" si="189"/>
        <v>IM.IC.IT.071709.01</v>
      </c>
      <c r="V1286" s="57"/>
      <c r="W1286" s="60" t="str">
        <f t="shared" si="190"/>
        <v>GE.IC.IT.071709.01</v>
      </c>
      <c r="AJ1286" s="35" t="s">
        <v>3207</v>
      </c>
      <c r="AK1286" s="35">
        <v>1742</v>
      </c>
    </row>
    <row r="1287" spans="1:37" s="35" customFormat="1" ht="15">
      <c r="A1287" s="35" t="s">
        <v>2189</v>
      </c>
      <c r="C1287" s="38" t="s">
        <v>2376</v>
      </c>
      <c r="E1287" s="38" t="s">
        <v>4342</v>
      </c>
      <c r="F1287" s="35" t="s">
        <v>3767</v>
      </c>
      <c r="G1287" s="35" t="s">
        <v>3582</v>
      </c>
      <c r="H1287" s="38" t="s">
        <v>2124</v>
      </c>
      <c r="I1287" s="35" t="s">
        <v>3583</v>
      </c>
      <c r="J1287" s="39" t="str">
        <f t="shared" si="183"/>
        <v>IC.IT.071710</v>
      </c>
      <c r="K1287" s="38" t="s">
        <v>3298</v>
      </c>
      <c r="L1287" s="35" t="str">
        <f t="shared" si="184"/>
        <v>Wrist, left</v>
      </c>
      <c r="M1287" s="39" t="str">
        <f t="shared" si="185"/>
        <v>PI.IC.IT.071710.01</v>
      </c>
      <c r="N1287" s="39"/>
      <c r="O1287" s="39" t="str">
        <f t="shared" si="186"/>
        <v>PH.IC.IT.071710.01</v>
      </c>
      <c r="Q1287" s="39" t="str">
        <f t="shared" si="187"/>
        <v>CL.IC.IT.071710.01</v>
      </c>
      <c r="R1287" s="39"/>
      <c r="S1287" s="39" t="str">
        <f t="shared" si="188"/>
        <v>DR.IC.IT.071710.01</v>
      </c>
      <c r="T1287" s="39"/>
      <c r="U1287" s="60" t="str">
        <f t="shared" si="189"/>
        <v>IM.IC.IT.071710.01</v>
      </c>
      <c r="V1287" s="57"/>
      <c r="W1287" s="60" t="str">
        <f t="shared" si="190"/>
        <v>GE.IC.IT.071710.01</v>
      </c>
      <c r="AJ1287" s="35" t="s">
        <v>3207</v>
      </c>
      <c r="AK1287" s="35">
        <v>1742</v>
      </c>
    </row>
    <row r="1288" spans="1:37" s="35" customFormat="1" ht="15">
      <c r="A1288" s="35" t="s">
        <v>2189</v>
      </c>
      <c r="C1288" s="38" t="s">
        <v>2376</v>
      </c>
      <c r="E1288" s="38" t="s">
        <v>4342</v>
      </c>
      <c r="F1288" s="35" t="s">
        <v>3767</v>
      </c>
      <c r="G1288" s="35" t="s">
        <v>3584</v>
      </c>
      <c r="H1288" s="38" t="s">
        <v>2128</v>
      </c>
      <c r="I1288" s="35" t="s">
        <v>3585</v>
      </c>
      <c r="J1288" s="39" t="str">
        <f t="shared" si="183"/>
        <v>IC.IT.071712</v>
      </c>
      <c r="K1288" s="38" t="s">
        <v>3298</v>
      </c>
      <c r="L1288" s="35" t="str">
        <f t="shared" si="184"/>
        <v>Hand, right</v>
      </c>
      <c r="M1288" s="39" t="str">
        <f t="shared" si="185"/>
        <v>PI.IC.IT.071712.01</v>
      </c>
      <c r="N1288" s="39"/>
      <c r="O1288" s="39" t="str">
        <f t="shared" si="186"/>
        <v>PH.IC.IT.071712.01</v>
      </c>
      <c r="Q1288" s="39" t="str">
        <f t="shared" si="187"/>
        <v>CL.IC.IT.071712.01</v>
      </c>
      <c r="R1288" s="39"/>
      <c r="S1288" s="39" t="str">
        <f t="shared" si="188"/>
        <v>DR.IC.IT.071712.01</v>
      </c>
      <c r="T1288" s="39"/>
      <c r="U1288" s="60" t="str">
        <f t="shared" si="189"/>
        <v>IM.IC.IT.071712.01</v>
      </c>
      <c r="V1288" s="57"/>
      <c r="W1288" s="60" t="str">
        <f t="shared" si="190"/>
        <v>GE.IC.IT.071712.01</v>
      </c>
      <c r="AJ1288" s="35" t="s">
        <v>3207</v>
      </c>
      <c r="AK1288" s="35">
        <v>1742</v>
      </c>
    </row>
    <row r="1289" spans="1:37" s="35" customFormat="1" ht="15">
      <c r="A1289" s="35" t="s">
        <v>2189</v>
      </c>
      <c r="C1289" s="38" t="s">
        <v>2376</v>
      </c>
      <c r="E1289" s="38" t="s">
        <v>4342</v>
      </c>
      <c r="F1289" s="35" t="s">
        <v>3767</v>
      </c>
      <c r="G1289" s="35" t="s">
        <v>3586</v>
      </c>
      <c r="H1289" s="38" t="s">
        <v>2130</v>
      </c>
      <c r="I1289" s="35" t="s">
        <v>3587</v>
      </c>
      <c r="J1289" s="39" t="str">
        <f t="shared" si="183"/>
        <v>IC.IT.071713</v>
      </c>
      <c r="K1289" s="38" t="s">
        <v>3298</v>
      </c>
      <c r="L1289" s="35" t="str">
        <f t="shared" si="184"/>
        <v>Hand, left</v>
      </c>
      <c r="M1289" s="39" t="str">
        <f t="shared" si="185"/>
        <v>PI.IC.IT.071713.01</v>
      </c>
      <c r="N1289" s="39"/>
      <c r="O1289" s="39" t="str">
        <f t="shared" si="186"/>
        <v>PH.IC.IT.071713.01</v>
      </c>
      <c r="Q1289" s="39" t="str">
        <f t="shared" si="187"/>
        <v>CL.IC.IT.071713.01</v>
      </c>
      <c r="R1289" s="39"/>
      <c r="S1289" s="39" t="str">
        <f t="shared" si="188"/>
        <v>DR.IC.IT.071713.01</v>
      </c>
      <c r="T1289" s="39"/>
      <c r="U1289" s="60" t="str">
        <f t="shared" si="189"/>
        <v>IM.IC.IT.071713.01</v>
      </c>
      <c r="V1289" s="57"/>
      <c r="W1289" s="60" t="str">
        <f t="shared" si="190"/>
        <v>GE.IC.IT.071713.01</v>
      </c>
      <c r="AJ1289" s="35" t="s">
        <v>3207</v>
      </c>
      <c r="AK1289" s="35">
        <v>1742</v>
      </c>
    </row>
    <row r="1290" spans="1:37" s="35" customFormat="1" ht="15">
      <c r="A1290" s="35" t="s">
        <v>2189</v>
      </c>
      <c r="C1290" s="38" t="s">
        <v>2376</v>
      </c>
      <c r="E1290" s="38" t="s">
        <v>4342</v>
      </c>
      <c r="F1290" s="35" t="s">
        <v>3767</v>
      </c>
      <c r="G1290" s="35" t="s">
        <v>3588</v>
      </c>
      <c r="H1290" s="38" t="s">
        <v>2296</v>
      </c>
      <c r="I1290" s="35" t="s">
        <v>3589</v>
      </c>
      <c r="J1290" s="39" t="str">
        <f t="shared" si="183"/>
        <v>IC.IT.071714</v>
      </c>
      <c r="K1290" s="38" t="s">
        <v>3298</v>
      </c>
      <c r="L1290" s="35" t="str">
        <f t="shared" si="184"/>
        <v>Finger(s), right: specify</v>
      </c>
      <c r="M1290" s="39" t="str">
        <f t="shared" si="185"/>
        <v>PI.IC.IT.071714.01</v>
      </c>
      <c r="N1290" s="39"/>
      <c r="O1290" s="39" t="str">
        <f t="shared" si="186"/>
        <v>PH.IC.IT.071714.01</v>
      </c>
      <c r="Q1290" s="39" t="str">
        <f t="shared" si="187"/>
        <v>CL.IC.IT.071714.01</v>
      </c>
      <c r="R1290" s="39"/>
      <c r="S1290" s="39" t="str">
        <f t="shared" si="188"/>
        <v>DR.IC.IT.071714.01</v>
      </c>
      <c r="T1290" s="39"/>
      <c r="U1290" s="60" t="str">
        <f t="shared" si="189"/>
        <v>IM.IC.IT.071714.01</v>
      </c>
      <c r="V1290" s="57"/>
      <c r="W1290" s="60" t="str">
        <f t="shared" si="190"/>
        <v>GE.IC.IT.071714.01</v>
      </c>
      <c r="AJ1290" s="35" t="s">
        <v>3207</v>
      </c>
      <c r="AK1290" s="35">
        <v>1742</v>
      </c>
    </row>
    <row r="1291" spans="1:37" s="35" customFormat="1" ht="15">
      <c r="A1291" s="35" t="s">
        <v>2189</v>
      </c>
      <c r="C1291" s="38" t="s">
        <v>2376</v>
      </c>
      <c r="E1291" s="38" t="s">
        <v>4342</v>
      </c>
      <c r="F1291" s="35" t="s">
        <v>3767</v>
      </c>
      <c r="G1291" s="35" t="s">
        <v>3590</v>
      </c>
      <c r="H1291" s="38" t="s">
        <v>2459</v>
      </c>
      <c r="I1291" s="35" t="s">
        <v>3591</v>
      </c>
      <c r="J1291" s="39" t="str">
        <f t="shared" si="183"/>
        <v>IC.IT.071715</v>
      </c>
      <c r="K1291" s="38" t="s">
        <v>3298</v>
      </c>
      <c r="L1291" s="35" t="str">
        <f t="shared" si="184"/>
        <v>Finger(s), left:  specify</v>
      </c>
      <c r="M1291" s="39" t="str">
        <f t="shared" si="185"/>
        <v>PI.IC.IT.071715.01</v>
      </c>
      <c r="N1291" s="39"/>
      <c r="O1291" s="39" t="str">
        <f t="shared" si="186"/>
        <v>PH.IC.IT.071715.01</v>
      </c>
      <c r="Q1291" s="39" t="str">
        <f t="shared" si="187"/>
        <v>CL.IC.IT.071715.01</v>
      </c>
      <c r="R1291" s="39"/>
      <c r="S1291" s="39" t="str">
        <f t="shared" si="188"/>
        <v>DR.IC.IT.071715.01</v>
      </c>
      <c r="T1291" s="39"/>
      <c r="U1291" s="60" t="str">
        <f t="shared" si="189"/>
        <v>IM.IC.IT.071715.01</v>
      </c>
      <c r="V1291" s="57"/>
      <c r="W1291" s="60" t="str">
        <f t="shared" si="190"/>
        <v>GE.IC.IT.071715.01</v>
      </c>
      <c r="AJ1291" s="35" t="s">
        <v>3207</v>
      </c>
      <c r="AK1291" s="35">
        <v>1742</v>
      </c>
    </row>
    <row r="1292" spans="1:37" s="35" customFormat="1" ht="15">
      <c r="A1292" s="35" t="s">
        <v>2189</v>
      </c>
      <c r="C1292" s="38" t="s">
        <v>2376</v>
      </c>
      <c r="E1292" s="38" t="s">
        <v>4342</v>
      </c>
      <c r="F1292" s="35" t="s">
        <v>3767</v>
      </c>
      <c r="G1292" s="35" t="s">
        <v>3592</v>
      </c>
      <c r="H1292" s="38" t="s">
        <v>2464</v>
      </c>
      <c r="I1292" s="35" t="s">
        <v>3593</v>
      </c>
      <c r="J1292" s="39" t="str">
        <f t="shared" si="183"/>
        <v>IC.IT.071716</v>
      </c>
      <c r="K1292" s="38" t="s">
        <v>3298</v>
      </c>
      <c r="L1292" s="35" t="str">
        <f t="shared" si="184"/>
        <v>Thigh, right</v>
      </c>
      <c r="M1292" s="39" t="str">
        <f t="shared" si="185"/>
        <v>PI.IC.IT.071716.01</v>
      </c>
      <c r="N1292" s="39"/>
      <c r="O1292" s="39" t="str">
        <f t="shared" si="186"/>
        <v>PH.IC.IT.071716.01</v>
      </c>
      <c r="Q1292" s="39" t="str">
        <f t="shared" si="187"/>
        <v>CL.IC.IT.071716.01</v>
      </c>
      <c r="R1292" s="39"/>
      <c r="S1292" s="39" t="str">
        <f t="shared" si="188"/>
        <v>DR.IC.IT.071716.01</v>
      </c>
      <c r="T1292" s="39"/>
      <c r="U1292" s="60" t="str">
        <f t="shared" si="189"/>
        <v>IM.IC.IT.071716.01</v>
      </c>
      <c r="V1292" s="57"/>
      <c r="W1292" s="60" t="str">
        <f t="shared" si="190"/>
        <v>GE.IC.IT.071716.01</v>
      </c>
      <c r="AJ1292" s="35" t="s">
        <v>3207</v>
      </c>
      <c r="AK1292" s="35">
        <v>1742</v>
      </c>
    </row>
    <row r="1293" spans="1:37" s="35" customFormat="1" ht="15">
      <c r="A1293" s="35" t="s">
        <v>2189</v>
      </c>
      <c r="C1293" s="38" t="s">
        <v>2376</v>
      </c>
      <c r="E1293" s="38" t="s">
        <v>4342</v>
      </c>
      <c r="F1293" s="35" t="s">
        <v>3767</v>
      </c>
      <c r="G1293" s="35" t="s">
        <v>3594</v>
      </c>
      <c r="H1293" s="38" t="s">
        <v>2466</v>
      </c>
      <c r="I1293" s="35" t="s">
        <v>3595</v>
      </c>
      <c r="J1293" s="39" t="str">
        <f t="shared" si="183"/>
        <v>IC.IT.071717</v>
      </c>
      <c r="K1293" s="38" t="s">
        <v>3298</v>
      </c>
      <c r="L1293" s="35" t="str">
        <f t="shared" si="184"/>
        <v>Thigh, left</v>
      </c>
      <c r="M1293" s="39" t="str">
        <f t="shared" si="185"/>
        <v>PI.IC.IT.071717.01</v>
      </c>
      <c r="N1293" s="39"/>
      <c r="O1293" s="39" t="str">
        <f t="shared" si="186"/>
        <v>PH.IC.IT.071717.01</v>
      </c>
      <c r="Q1293" s="39" t="str">
        <f t="shared" si="187"/>
        <v>CL.IC.IT.071717.01</v>
      </c>
      <c r="R1293" s="39"/>
      <c r="S1293" s="39" t="str">
        <f t="shared" si="188"/>
        <v>DR.IC.IT.071717.01</v>
      </c>
      <c r="T1293" s="39"/>
      <c r="U1293" s="60" t="str">
        <f t="shared" si="189"/>
        <v>IM.IC.IT.071717.01</v>
      </c>
      <c r="V1293" s="57"/>
      <c r="W1293" s="60" t="str">
        <f t="shared" si="190"/>
        <v>GE.IC.IT.071717.01</v>
      </c>
      <c r="AJ1293" s="35" t="s">
        <v>3207</v>
      </c>
      <c r="AK1293" s="35">
        <v>1742</v>
      </c>
    </row>
    <row r="1294" spans="1:37" s="35" customFormat="1" ht="15">
      <c r="A1294" s="35" t="s">
        <v>2189</v>
      </c>
      <c r="C1294" s="38" t="s">
        <v>2376</v>
      </c>
      <c r="E1294" s="38" t="s">
        <v>4342</v>
      </c>
      <c r="F1294" s="35" t="s">
        <v>3767</v>
      </c>
      <c r="G1294" s="35" t="s">
        <v>3596</v>
      </c>
      <c r="H1294" s="38" t="s">
        <v>2616</v>
      </c>
      <c r="I1294" s="35" t="s">
        <v>3597</v>
      </c>
      <c r="J1294" s="39" t="str">
        <f t="shared" si="183"/>
        <v>IC.IT.071718</v>
      </c>
      <c r="K1294" s="38" t="s">
        <v>3298</v>
      </c>
      <c r="L1294" s="35" t="str">
        <f t="shared" si="184"/>
        <v>Knee, right</v>
      </c>
      <c r="M1294" s="39" t="str">
        <f t="shared" si="185"/>
        <v>PI.IC.IT.071718.01</v>
      </c>
      <c r="N1294" s="39"/>
      <c r="O1294" s="39" t="str">
        <f t="shared" si="186"/>
        <v>PH.IC.IT.071718.01</v>
      </c>
      <c r="Q1294" s="39" t="str">
        <f t="shared" si="187"/>
        <v>CL.IC.IT.071718.01</v>
      </c>
      <c r="R1294" s="39"/>
      <c r="S1294" s="39" t="str">
        <f t="shared" si="188"/>
        <v>DR.IC.IT.071718.01</v>
      </c>
      <c r="T1294" s="39"/>
      <c r="U1294" s="60" t="str">
        <f t="shared" si="189"/>
        <v>IM.IC.IT.071718.01</v>
      </c>
      <c r="V1294" s="57"/>
      <c r="W1294" s="60" t="str">
        <f t="shared" si="190"/>
        <v>GE.IC.IT.071718.01</v>
      </c>
      <c r="AJ1294" s="35" t="s">
        <v>3207</v>
      </c>
      <c r="AK1294" s="35">
        <v>1742</v>
      </c>
    </row>
    <row r="1295" spans="1:37" s="35" customFormat="1" ht="15">
      <c r="A1295" s="35" t="s">
        <v>2189</v>
      </c>
      <c r="C1295" s="38" t="s">
        <v>2376</v>
      </c>
      <c r="E1295" s="38" t="s">
        <v>4342</v>
      </c>
      <c r="F1295" s="35" t="s">
        <v>3767</v>
      </c>
      <c r="G1295" s="35" t="s">
        <v>3598</v>
      </c>
      <c r="H1295" s="38" t="s">
        <v>2618</v>
      </c>
      <c r="I1295" s="35" t="s">
        <v>3599</v>
      </c>
      <c r="J1295" s="39" t="str">
        <f t="shared" si="183"/>
        <v>IC.IT.071719</v>
      </c>
      <c r="K1295" s="38" t="s">
        <v>3298</v>
      </c>
      <c r="L1295" s="35" t="str">
        <f t="shared" si="184"/>
        <v>Knee, left</v>
      </c>
      <c r="M1295" s="39" t="str">
        <f t="shared" si="185"/>
        <v>PI.IC.IT.071719.01</v>
      </c>
      <c r="N1295" s="39"/>
      <c r="O1295" s="39" t="str">
        <f t="shared" si="186"/>
        <v>PH.IC.IT.071719.01</v>
      </c>
      <c r="Q1295" s="39" t="str">
        <f t="shared" si="187"/>
        <v>CL.IC.IT.071719.01</v>
      </c>
      <c r="R1295" s="39"/>
      <c r="S1295" s="39" t="str">
        <f t="shared" si="188"/>
        <v>DR.IC.IT.071719.01</v>
      </c>
      <c r="T1295" s="39"/>
      <c r="U1295" s="60" t="str">
        <f t="shared" si="189"/>
        <v>IM.IC.IT.071719.01</v>
      </c>
      <c r="V1295" s="57"/>
      <c r="W1295" s="60" t="str">
        <f t="shared" si="190"/>
        <v>GE.IC.IT.071719.01</v>
      </c>
      <c r="AJ1295" s="35" t="s">
        <v>3207</v>
      </c>
      <c r="AK1295" s="35">
        <v>1742</v>
      </c>
    </row>
    <row r="1296" spans="1:37" s="35" customFormat="1" ht="15">
      <c r="A1296" s="35" t="s">
        <v>2189</v>
      </c>
      <c r="C1296" s="38" t="s">
        <v>2376</v>
      </c>
      <c r="E1296" s="38" t="s">
        <v>4342</v>
      </c>
      <c r="F1296" s="35" t="s">
        <v>3767</v>
      </c>
      <c r="G1296" s="35" t="s">
        <v>3600</v>
      </c>
      <c r="H1296" s="38" t="s">
        <v>2620</v>
      </c>
      <c r="I1296" s="35" t="s">
        <v>3601</v>
      </c>
      <c r="J1296" s="39" t="str">
        <f t="shared" ref="J1296:J1360" si="191">CONCATENATE("IC.IT.",C1296,E1296,H1296)</f>
        <v>IC.IT.071720</v>
      </c>
      <c r="K1296" s="38" t="s">
        <v>3298</v>
      </c>
      <c r="L1296" s="35" t="str">
        <f t="shared" si="184"/>
        <v>Calf, right</v>
      </c>
      <c r="M1296" s="39" t="str">
        <f t="shared" si="185"/>
        <v>PI.IC.IT.071720.01</v>
      </c>
      <c r="N1296" s="39"/>
      <c r="O1296" s="39" t="str">
        <f t="shared" si="186"/>
        <v>PH.IC.IT.071720.01</v>
      </c>
      <c r="Q1296" s="39" t="str">
        <f t="shared" si="187"/>
        <v>CL.IC.IT.071720.01</v>
      </c>
      <c r="R1296" s="39"/>
      <c r="S1296" s="39" t="str">
        <f t="shared" si="188"/>
        <v>DR.IC.IT.071720.01</v>
      </c>
      <c r="T1296" s="39"/>
      <c r="U1296" s="60" t="str">
        <f t="shared" si="189"/>
        <v>IM.IC.IT.071720.01</v>
      </c>
      <c r="V1296" s="57"/>
      <c r="W1296" s="60" t="str">
        <f t="shared" si="190"/>
        <v>GE.IC.IT.071720.01</v>
      </c>
      <c r="AJ1296" s="35" t="s">
        <v>3207</v>
      </c>
      <c r="AK1296" s="35">
        <v>1742</v>
      </c>
    </row>
    <row r="1297" spans="1:37" s="35" customFormat="1" ht="15">
      <c r="A1297" s="35" t="s">
        <v>2189</v>
      </c>
      <c r="C1297" s="38" t="s">
        <v>2376</v>
      </c>
      <c r="E1297" s="38" t="s">
        <v>4342</v>
      </c>
      <c r="F1297" s="35" t="s">
        <v>3767</v>
      </c>
      <c r="G1297" s="35" t="s">
        <v>3602</v>
      </c>
      <c r="H1297" s="38" t="s">
        <v>2622</v>
      </c>
      <c r="I1297" s="35" t="s">
        <v>3603</v>
      </c>
      <c r="J1297" s="39" t="str">
        <f t="shared" si="191"/>
        <v>IC.IT.071721</v>
      </c>
      <c r="K1297" s="38" t="s">
        <v>3298</v>
      </c>
      <c r="L1297" s="35" t="str">
        <f t="shared" si="184"/>
        <v>Calf, left</v>
      </c>
      <c r="M1297" s="39" t="str">
        <f t="shared" si="185"/>
        <v>PI.IC.IT.071721.01</v>
      </c>
      <c r="N1297" s="39"/>
      <c r="O1297" s="39" t="str">
        <f t="shared" si="186"/>
        <v>PH.IC.IT.071721.01</v>
      </c>
      <c r="Q1297" s="39" t="str">
        <f t="shared" si="187"/>
        <v>CL.IC.IT.071721.01</v>
      </c>
      <c r="R1297" s="39"/>
      <c r="S1297" s="39" t="str">
        <f t="shared" si="188"/>
        <v>DR.IC.IT.071721.01</v>
      </c>
      <c r="T1297" s="39"/>
      <c r="U1297" s="60" t="str">
        <f t="shared" si="189"/>
        <v>IM.IC.IT.071721.01</v>
      </c>
      <c r="V1297" s="57"/>
      <c r="W1297" s="60" t="str">
        <f t="shared" si="190"/>
        <v>GE.IC.IT.071721.01</v>
      </c>
      <c r="AJ1297" s="35" t="s">
        <v>3207</v>
      </c>
      <c r="AK1297" s="35">
        <v>1742</v>
      </c>
    </row>
    <row r="1298" spans="1:37" s="35" customFormat="1" ht="15">
      <c r="A1298" s="35" t="s">
        <v>2189</v>
      </c>
      <c r="C1298" s="38" t="s">
        <v>2376</v>
      </c>
      <c r="E1298" s="38" t="s">
        <v>4342</v>
      </c>
      <c r="F1298" s="35" t="s">
        <v>3767</v>
      </c>
      <c r="G1298" s="35" t="s">
        <v>3604</v>
      </c>
      <c r="H1298" s="38" t="s">
        <v>2474</v>
      </c>
      <c r="I1298" s="35" t="s">
        <v>3605</v>
      </c>
      <c r="J1298" s="39" t="str">
        <f t="shared" si="191"/>
        <v>IC.IT.071722</v>
      </c>
      <c r="K1298" s="38" t="s">
        <v>3298</v>
      </c>
      <c r="L1298" s="35" t="str">
        <f t="shared" si="184"/>
        <v>Ankle, right</v>
      </c>
      <c r="M1298" s="39" t="str">
        <f t="shared" si="185"/>
        <v>PI.IC.IT.071722.01</v>
      </c>
      <c r="N1298" s="39"/>
      <c r="O1298" s="39" t="str">
        <f t="shared" si="186"/>
        <v>PH.IC.IT.071722.01</v>
      </c>
      <c r="Q1298" s="39" t="str">
        <f t="shared" si="187"/>
        <v>CL.IC.IT.071722.01</v>
      </c>
      <c r="R1298" s="39"/>
      <c r="S1298" s="39" t="str">
        <f t="shared" si="188"/>
        <v>DR.IC.IT.071722.01</v>
      </c>
      <c r="T1298" s="39"/>
      <c r="U1298" s="60" t="str">
        <f t="shared" si="189"/>
        <v>IM.IC.IT.071722.01</v>
      </c>
      <c r="V1298" s="57"/>
      <c r="W1298" s="60" t="str">
        <f t="shared" si="190"/>
        <v>GE.IC.IT.071722.01</v>
      </c>
      <c r="AJ1298" s="35" t="s">
        <v>3207</v>
      </c>
      <c r="AK1298" s="35">
        <v>1742</v>
      </c>
    </row>
    <row r="1299" spans="1:37" s="35" customFormat="1" ht="15">
      <c r="A1299" s="35" t="s">
        <v>2189</v>
      </c>
      <c r="C1299" s="38" t="s">
        <v>2376</v>
      </c>
      <c r="E1299" s="38" t="s">
        <v>4342</v>
      </c>
      <c r="F1299" s="35" t="s">
        <v>3767</v>
      </c>
      <c r="G1299" s="35" t="s">
        <v>3606</v>
      </c>
      <c r="H1299" s="38" t="s">
        <v>2625</v>
      </c>
      <c r="I1299" s="35" t="s">
        <v>3607</v>
      </c>
      <c r="J1299" s="39" t="str">
        <f t="shared" si="191"/>
        <v>IC.IT.071723</v>
      </c>
      <c r="K1299" s="38" t="s">
        <v>3298</v>
      </c>
      <c r="L1299" s="35" t="str">
        <f t="shared" ref="L1299:L1363" si="192">G1299</f>
        <v>Ankle, left</v>
      </c>
      <c r="M1299" s="39" t="str">
        <f t="shared" ref="M1299:M1363" si="193">CONCATENATE("PI.",J1299,".",K1299)</f>
        <v>PI.IC.IT.071723.01</v>
      </c>
      <c r="N1299" s="39"/>
      <c r="O1299" s="39" t="str">
        <f t="shared" ref="O1299:O1363" si="194">CONCATENATE("PH.",J1299,".",K1299)</f>
        <v>PH.IC.IT.071723.01</v>
      </c>
      <c r="Q1299" s="39" t="str">
        <f t="shared" ref="Q1299:Q1363" si="195">CONCATENATE("CL.",J1299,".",K1299)</f>
        <v>CL.IC.IT.071723.01</v>
      </c>
      <c r="R1299" s="39"/>
      <c r="S1299" s="39" t="str">
        <f t="shared" si="188"/>
        <v>DR.IC.IT.071723.01</v>
      </c>
      <c r="T1299" s="39"/>
      <c r="U1299" s="60" t="str">
        <f t="shared" si="189"/>
        <v>IM.IC.IT.071723.01</v>
      </c>
      <c r="V1299" s="57"/>
      <c r="W1299" s="60" t="str">
        <f t="shared" si="190"/>
        <v>GE.IC.IT.071723.01</v>
      </c>
      <c r="AJ1299" s="35" t="s">
        <v>3207</v>
      </c>
      <c r="AK1299" s="35">
        <v>1742</v>
      </c>
    </row>
    <row r="1300" spans="1:37" s="35" customFormat="1" ht="15">
      <c r="A1300" s="35" t="s">
        <v>2189</v>
      </c>
      <c r="C1300" s="38" t="s">
        <v>2376</v>
      </c>
      <c r="E1300" s="38" t="s">
        <v>4342</v>
      </c>
      <c r="F1300" s="35" t="s">
        <v>3767</v>
      </c>
      <c r="G1300" s="35" t="s">
        <v>3608</v>
      </c>
      <c r="H1300" s="38" t="s">
        <v>2627</v>
      </c>
      <c r="I1300" s="35" t="s">
        <v>3609</v>
      </c>
      <c r="J1300" s="39" t="str">
        <f t="shared" si="191"/>
        <v>IC.IT.071724</v>
      </c>
      <c r="K1300" s="38" t="s">
        <v>3298</v>
      </c>
      <c r="L1300" s="35" t="str">
        <f t="shared" si="192"/>
        <v>Heel, right</v>
      </c>
      <c r="M1300" s="39" t="str">
        <f t="shared" si="193"/>
        <v>PI.IC.IT.071724.01</v>
      </c>
      <c r="N1300" s="39"/>
      <c r="O1300" s="39" t="str">
        <f t="shared" si="194"/>
        <v>PH.IC.IT.071724.01</v>
      </c>
      <c r="Q1300" s="39" t="str">
        <f t="shared" si="195"/>
        <v>CL.IC.IT.071724.01</v>
      </c>
      <c r="R1300" s="39"/>
      <c r="S1300" s="39" t="str">
        <f t="shared" ref="S1300:S1364" si="196">CONCATENATE("DR.",J1300,".",K1300)</f>
        <v>DR.IC.IT.071724.01</v>
      </c>
      <c r="T1300" s="39"/>
      <c r="U1300" s="60" t="str">
        <f t="shared" ref="U1300:U1364" si="197">CONCATENATE("IM.",J1300, ".",K1300)</f>
        <v>IM.IC.IT.071724.01</v>
      </c>
      <c r="V1300" s="57"/>
      <c r="W1300" s="60" t="str">
        <f t="shared" ref="W1300:W1364" si="198">CONCATENATE("GE.",J1300, ".",K1300)</f>
        <v>GE.IC.IT.071724.01</v>
      </c>
      <c r="AJ1300" s="35" t="s">
        <v>3207</v>
      </c>
      <c r="AK1300" s="35">
        <v>1742</v>
      </c>
    </row>
    <row r="1301" spans="1:37" s="35" customFormat="1" ht="15">
      <c r="A1301" s="35" t="s">
        <v>2189</v>
      </c>
      <c r="C1301" s="38" t="s">
        <v>2376</v>
      </c>
      <c r="E1301" s="38" t="s">
        <v>4342</v>
      </c>
      <c r="F1301" s="35" t="s">
        <v>3767</v>
      </c>
      <c r="G1301" s="35" t="s">
        <v>3610</v>
      </c>
      <c r="H1301" s="38" t="s">
        <v>2331</v>
      </c>
      <c r="I1301" s="35" t="s">
        <v>3611</v>
      </c>
      <c r="J1301" s="39" t="str">
        <f t="shared" si="191"/>
        <v>IC.IT.071725</v>
      </c>
      <c r="K1301" s="38" t="s">
        <v>3298</v>
      </c>
      <c r="L1301" s="35" t="str">
        <f t="shared" si="192"/>
        <v>Heel, left</v>
      </c>
      <c r="M1301" s="39" t="str">
        <f t="shared" si="193"/>
        <v>PI.IC.IT.071725.01</v>
      </c>
      <c r="N1301" s="39"/>
      <c r="O1301" s="39" t="str">
        <f t="shared" si="194"/>
        <v>PH.IC.IT.071725.01</v>
      </c>
      <c r="Q1301" s="39" t="str">
        <f t="shared" si="195"/>
        <v>CL.IC.IT.071725.01</v>
      </c>
      <c r="R1301" s="39"/>
      <c r="S1301" s="39" t="str">
        <f t="shared" si="196"/>
        <v>DR.IC.IT.071725.01</v>
      </c>
      <c r="T1301" s="39"/>
      <c r="U1301" s="60" t="str">
        <f t="shared" si="197"/>
        <v>IM.IC.IT.071725.01</v>
      </c>
      <c r="V1301" s="57"/>
      <c r="W1301" s="60" t="str">
        <f t="shared" si="198"/>
        <v>GE.IC.IT.071725.01</v>
      </c>
      <c r="AJ1301" s="35" t="s">
        <v>3207</v>
      </c>
      <c r="AK1301" s="35">
        <v>1742</v>
      </c>
    </row>
    <row r="1302" spans="1:37" s="35" customFormat="1" ht="15">
      <c r="A1302" s="35" t="s">
        <v>2189</v>
      </c>
      <c r="C1302" s="38" t="s">
        <v>2376</v>
      </c>
      <c r="E1302" s="38" t="s">
        <v>4342</v>
      </c>
      <c r="F1302" s="35" t="s">
        <v>3767</v>
      </c>
      <c r="G1302" s="35" t="s">
        <v>3612</v>
      </c>
      <c r="H1302" s="38" t="s">
        <v>1669</v>
      </c>
      <c r="I1302" s="35" t="s">
        <v>3613</v>
      </c>
      <c r="J1302" s="39" t="str">
        <f t="shared" si="191"/>
        <v>IC.IT.071726</v>
      </c>
      <c r="K1302" s="38" t="s">
        <v>3298</v>
      </c>
      <c r="L1302" s="35" t="str">
        <f t="shared" si="192"/>
        <v>Foot, right</v>
      </c>
      <c r="M1302" s="39" t="str">
        <f t="shared" si="193"/>
        <v>PI.IC.IT.071726.01</v>
      </c>
      <c r="N1302" s="39"/>
      <c r="O1302" s="39" t="str">
        <f t="shared" si="194"/>
        <v>PH.IC.IT.071726.01</v>
      </c>
      <c r="Q1302" s="39" t="str">
        <f t="shared" si="195"/>
        <v>CL.IC.IT.071726.01</v>
      </c>
      <c r="R1302" s="39"/>
      <c r="S1302" s="39" t="str">
        <f t="shared" si="196"/>
        <v>DR.IC.IT.071726.01</v>
      </c>
      <c r="T1302" s="39"/>
      <c r="U1302" s="60" t="str">
        <f t="shared" si="197"/>
        <v>IM.IC.IT.071726.01</v>
      </c>
      <c r="V1302" s="57"/>
      <c r="W1302" s="60" t="str">
        <f t="shared" si="198"/>
        <v>GE.IC.IT.071726.01</v>
      </c>
      <c r="AJ1302" s="35" t="s">
        <v>3207</v>
      </c>
      <c r="AK1302" s="35">
        <v>1742</v>
      </c>
    </row>
    <row r="1303" spans="1:37" s="35" customFormat="1" ht="15">
      <c r="A1303" s="35" t="s">
        <v>2189</v>
      </c>
      <c r="C1303" s="38" t="s">
        <v>2376</v>
      </c>
      <c r="E1303" s="38" t="s">
        <v>4342</v>
      </c>
      <c r="F1303" s="35" t="s">
        <v>3767</v>
      </c>
      <c r="G1303" s="35" t="s">
        <v>3614</v>
      </c>
      <c r="H1303" s="38" t="s">
        <v>1504</v>
      </c>
      <c r="I1303" s="35" t="s">
        <v>3615</v>
      </c>
      <c r="J1303" s="39" t="str">
        <f t="shared" si="191"/>
        <v>IC.IT.071727</v>
      </c>
      <c r="K1303" s="38" t="s">
        <v>3298</v>
      </c>
      <c r="L1303" s="35" t="str">
        <f t="shared" si="192"/>
        <v>Foot, left</v>
      </c>
      <c r="M1303" s="39" t="str">
        <f t="shared" si="193"/>
        <v>PI.IC.IT.071727.01</v>
      </c>
      <c r="N1303" s="39"/>
      <c r="O1303" s="39" t="str">
        <f t="shared" si="194"/>
        <v>PH.IC.IT.071727.01</v>
      </c>
      <c r="Q1303" s="39" t="str">
        <f t="shared" si="195"/>
        <v>CL.IC.IT.071727.01</v>
      </c>
      <c r="R1303" s="39"/>
      <c r="S1303" s="39" t="str">
        <f t="shared" si="196"/>
        <v>DR.IC.IT.071727.01</v>
      </c>
      <c r="T1303" s="39"/>
      <c r="U1303" s="60" t="str">
        <f t="shared" si="197"/>
        <v>IM.IC.IT.071727.01</v>
      </c>
      <c r="V1303" s="57"/>
      <c r="W1303" s="60" t="str">
        <f t="shared" si="198"/>
        <v>GE.IC.IT.071727.01</v>
      </c>
      <c r="AJ1303" s="35" t="s">
        <v>3207</v>
      </c>
      <c r="AK1303" s="35">
        <v>1742</v>
      </c>
    </row>
    <row r="1304" spans="1:37" s="35" customFormat="1" ht="15">
      <c r="A1304" s="35" t="s">
        <v>2189</v>
      </c>
      <c r="C1304" s="38" t="s">
        <v>2376</v>
      </c>
      <c r="E1304" s="38" t="s">
        <v>4342</v>
      </c>
      <c r="F1304" s="35" t="s">
        <v>3767</v>
      </c>
      <c r="G1304" s="35" t="s">
        <v>3616</v>
      </c>
      <c r="H1304" s="38" t="s">
        <v>1514</v>
      </c>
      <c r="I1304" s="35" t="s">
        <v>3617</v>
      </c>
      <c r="J1304" s="39" t="str">
        <f t="shared" si="191"/>
        <v>IC.IT.071728</v>
      </c>
      <c r="K1304" s="38" t="s">
        <v>3298</v>
      </c>
      <c r="L1304" s="35" t="str">
        <f t="shared" si="192"/>
        <v>Toe(s), right: specify</v>
      </c>
      <c r="M1304" s="39" t="str">
        <f t="shared" si="193"/>
        <v>PI.IC.IT.071728.01</v>
      </c>
      <c r="N1304" s="39"/>
      <c r="O1304" s="39" t="str">
        <f t="shared" si="194"/>
        <v>PH.IC.IT.071728.01</v>
      </c>
      <c r="Q1304" s="39" t="str">
        <f t="shared" si="195"/>
        <v>CL.IC.IT.071728.01</v>
      </c>
      <c r="R1304" s="39"/>
      <c r="S1304" s="39" t="str">
        <f t="shared" si="196"/>
        <v>DR.IC.IT.071728.01</v>
      </c>
      <c r="T1304" s="39"/>
      <c r="U1304" s="60" t="str">
        <f t="shared" si="197"/>
        <v>IM.IC.IT.071728.01</v>
      </c>
      <c r="V1304" s="57"/>
      <c r="W1304" s="60" t="str">
        <f t="shared" si="198"/>
        <v>GE.IC.IT.071728.01</v>
      </c>
      <c r="Y1304" s="35" t="s">
        <v>4380</v>
      </c>
      <c r="AJ1304" s="35" t="s">
        <v>3207</v>
      </c>
      <c r="AK1304" s="35">
        <v>1742</v>
      </c>
    </row>
    <row r="1305" spans="1:37" s="35" customFormat="1" ht="15">
      <c r="A1305" s="35" t="s">
        <v>2189</v>
      </c>
      <c r="C1305" s="38" t="s">
        <v>2376</v>
      </c>
      <c r="E1305" s="38" t="s">
        <v>4342</v>
      </c>
      <c r="F1305" s="35" t="s">
        <v>3767</v>
      </c>
      <c r="G1305" s="35" t="s">
        <v>3618</v>
      </c>
      <c r="H1305" s="38" t="s">
        <v>2074</v>
      </c>
      <c r="I1305" s="35" t="s">
        <v>3619</v>
      </c>
      <c r="J1305" s="39" t="str">
        <f t="shared" si="191"/>
        <v>IC.IT.071729</v>
      </c>
      <c r="K1305" s="38" t="s">
        <v>3298</v>
      </c>
      <c r="L1305" s="35" t="str">
        <f t="shared" si="192"/>
        <v>Toe(s), left:  specify</v>
      </c>
      <c r="M1305" s="39" t="str">
        <f t="shared" si="193"/>
        <v>PI.IC.IT.071729.01</v>
      </c>
      <c r="N1305" s="39"/>
      <c r="O1305" s="39" t="str">
        <f t="shared" si="194"/>
        <v>PH.IC.IT.071729.01</v>
      </c>
      <c r="Q1305" s="39" t="str">
        <f t="shared" si="195"/>
        <v>CL.IC.IT.071729.01</v>
      </c>
      <c r="R1305" s="39"/>
      <c r="S1305" s="39" t="str">
        <f t="shared" si="196"/>
        <v>DR.IC.IT.071729.01</v>
      </c>
      <c r="T1305" s="39"/>
      <c r="U1305" s="60" t="str">
        <f t="shared" si="197"/>
        <v>IM.IC.IT.071729.01</v>
      </c>
      <c r="V1305" s="57"/>
      <c r="W1305" s="60" t="str">
        <f t="shared" si="198"/>
        <v>GE.IC.IT.071729.01</v>
      </c>
      <c r="Y1305" s="35" t="s">
        <v>4380</v>
      </c>
      <c r="AJ1305" s="35" t="s">
        <v>3207</v>
      </c>
      <c r="AK1305" s="35">
        <v>1742</v>
      </c>
    </row>
    <row r="1306" spans="1:37" s="35" customFormat="1" ht="15">
      <c r="A1306" s="35" t="s">
        <v>2189</v>
      </c>
      <c r="C1306" s="38" t="s">
        <v>2376</v>
      </c>
      <c r="E1306" s="38" t="s">
        <v>4371</v>
      </c>
      <c r="F1306" s="35" t="s">
        <v>4373</v>
      </c>
      <c r="G1306" s="35" t="s">
        <v>4374</v>
      </c>
      <c r="H1306" s="38" t="s">
        <v>4375</v>
      </c>
      <c r="J1306" s="39" t="str">
        <f t="shared" si="191"/>
        <v>IC.IT.071730</v>
      </c>
      <c r="K1306" s="38" t="s">
        <v>3298</v>
      </c>
      <c r="L1306" s="35" t="str">
        <f t="shared" si="192"/>
        <v>Shin, right</v>
      </c>
      <c r="M1306" s="39" t="str">
        <f t="shared" si="193"/>
        <v>PI.IC.IT.071730.01</v>
      </c>
      <c r="N1306" s="39"/>
      <c r="O1306" s="39" t="str">
        <f t="shared" si="194"/>
        <v>PH.IC.IT.071730.01</v>
      </c>
      <c r="Q1306" s="39" t="str">
        <f t="shared" si="195"/>
        <v>CL.IC.IT.071730.01</v>
      </c>
      <c r="R1306" s="39"/>
      <c r="S1306" s="39" t="str">
        <f t="shared" si="196"/>
        <v>DR.IC.IT.071730.01</v>
      </c>
      <c r="T1306" s="39"/>
      <c r="U1306" s="60" t="str">
        <f t="shared" si="197"/>
        <v>IM.IC.IT.071730.01</v>
      </c>
      <c r="V1306" s="57"/>
      <c r="W1306" s="60" t="str">
        <f t="shared" si="198"/>
        <v>GE.IC.IT.071730.01</v>
      </c>
      <c r="AF1306" s="35" t="s">
        <v>3326</v>
      </c>
      <c r="AG1306" s="35">
        <v>1279</v>
      </c>
      <c r="AJ1306" s="35" t="s">
        <v>3207</v>
      </c>
      <c r="AK1306" s="35">
        <v>1742</v>
      </c>
    </row>
    <row r="1307" spans="1:37" s="35" customFormat="1" ht="15">
      <c r="A1307" s="35" t="s">
        <v>2189</v>
      </c>
      <c r="C1307" s="38" t="s">
        <v>2376</v>
      </c>
      <c r="E1307" s="38" t="s">
        <v>4371</v>
      </c>
      <c r="F1307" s="35" t="s">
        <v>4373</v>
      </c>
      <c r="G1307" s="35" t="s">
        <v>4376</v>
      </c>
      <c r="H1307" s="38" t="s">
        <v>4377</v>
      </c>
      <c r="J1307" s="39" t="str">
        <f t="shared" si="191"/>
        <v>IC.IT.071731</v>
      </c>
      <c r="K1307" s="38" t="s">
        <v>3298</v>
      </c>
      <c r="L1307" s="35" t="str">
        <f t="shared" si="192"/>
        <v>Shin, left</v>
      </c>
      <c r="M1307" s="39" t="str">
        <f t="shared" si="193"/>
        <v>PI.IC.IT.071731.01</v>
      </c>
      <c r="N1307" s="39"/>
      <c r="O1307" s="39" t="str">
        <f t="shared" si="194"/>
        <v>PH.IC.IT.071731.01</v>
      </c>
      <c r="Q1307" s="39" t="str">
        <f t="shared" si="195"/>
        <v>CL.IC.IT.071731.01</v>
      </c>
      <c r="R1307" s="39"/>
      <c r="S1307" s="39" t="str">
        <f t="shared" si="196"/>
        <v>DR.IC.IT.071731.01</v>
      </c>
      <c r="T1307" s="39"/>
      <c r="U1307" s="60" t="str">
        <f t="shared" si="197"/>
        <v>IM.IC.IT.071731.01</v>
      </c>
      <c r="V1307" s="57"/>
      <c r="W1307" s="60" t="str">
        <f t="shared" si="198"/>
        <v>GE.IC.IT.071731.01</v>
      </c>
      <c r="AF1307" s="35" t="s">
        <v>3326</v>
      </c>
      <c r="AG1307" s="35">
        <v>1279</v>
      </c>
      <c r="AJ1307" s="35" t="s">
        <v>3207</v>
      </c>
      <c r="AK1307" s="35">
        <v>1742</v>
      </c>
    </row>
    <row r="1308" spans="1:37" s="35" customFormat="1" ht="15">
      <c r="A1308" s="35" t="s">
        <v>2189</v>
      </c>
      <c r="C1308" s="38" t="s">
        <v>2376</v>
      </c>
      <c r="D1308" s="35" t="s">
        <v>4378</v>
      </c>
      <c r="E1308" s="38" t="s">
        <v>4426</v>
      </c>
      <c r="F1308" s="35" t="s">
        <v>3768</v>
      </c>
      <c r="G1308" s="35" t="s">
        <v>3622</v>
      </c>
      <c r="H1308" s="38" t="s">
        <v>3298</v>
      </c>
      <c r="I1308" s="35" t="s">
        <v>3623</v>
      </c>
      <c r="J1308" s="39" t="str">
        <f t="shared" si="191"/>
        <v>IC.IT.071801</v>
      </c>
      <c r="K1308" s="38" t="s">
        <v>3298</v>
      </c>
      <c r="L1308" s="35" t="str">
        <f t="shared" si="192"/>
        <v>Forehead, right side</v>
      </c>
      <c r="M1308" s="39" t="str">
        <f t="shared" si="193"/>
        <v>PI.IC.IT.071801.01</v>
      </c>
      <c r="N1308" s="39"/>
      <c r="O1308" s="39" t="str">
        <f t="shared" si="194"/>
        <v>PH.IC.IT.071801.01</v>
      </c>
      <c r="Q1308" s="39" t="str">
        <f t="shared" si="195"/>
        <v>CL.IC.IT.071801.01</v>
      </c>
      <c r="R1308" s="39"/>
      <c r="S1308" s="39" t="str">
        <f t="shared" si="196"/>
        <v>DR.IC.IT.071801.01</v>
      </c>
      <c r="T1308" s="39"/>
      <c r="U1308" s="60" t="str">
        <f t="shared" si="197"/>
        <v>IM.IC.IT.071801.01</v>
      </c>
      <c r="V1308" s="57"/>
      <c r="W1308" s="60" t="str">
        <f t="shared" si="198"/>
        <v>GE.IC.IT.071801.01</v>
      </c>
      <c r="AJ1308" s="35" t="s">
        <v>3207</v>
      </c>
      <c r="AK1308" s="35">
        <v>1742</v>
      </c>
    </row>
    <row r="1309" spans="1:37" s="35" customFormat="1" ht="15">
      <c r="A1309" s="35" t="s">
        <v>2189</v>
      </c>
      <c r="C1309" s="38" t="s">
        <v>2376</v>
      </c>
      <c r="E1309" s="38" t="s">
        <v>4426</v>
      </c>
      <c r="F1309" s="35" t="s">
        <v>3768</v>
      </c>
      <c r="G1309" s="35" t="s">
        <v>3624</v>
      </c>
      <c r="H1309" s="38" t="s">
        <v>4306</v>
      </c>
      <c r="I1309" s="35" t="s">
        <v>3625</v>
      </c>
      <c r="J1309" s="39" t="str">
        <f t="shared" si="191"/>
        <v>IC.IT.071802</v>
      </c>
      <c r="K1309" s="38" t="s">
        <v>3298</v>
      </c>
      <c r="L1309" s="35" t="str">
        <f t="shared" si="192"/>
        <v>Forehead, left side</v>
      </c>
      <c r="M1309" s="39" t="str">
        <f t="shared" si="193"/>
        <v>PI.IC.IT.071802.01</v>
      </c>
      <c r="N1309" s="39"/>
      <c r="O1309" s="39" t="str">
        <f t="shared" si="194"/>
        <v>PH.IC.IT.071802.01</v>
      </c>
      <c r="Q1309" s="39" t="str">
        <f t="shared" si="195"/>
        <v>CL.IC.IT.071802.01</v>
      </c>
      <c r="R1309" s="39"/>
      <c r="S1309" s="39" t="str">
        <f t="shared" si="196"/>
        <v>DR.IC.IT.071802.01</v>
      </c>
      <c r="T1309" s="39"/>
      <c r="U1309" s="60" t="str">
        <f t="shared" si="197"/>
        <v>IM.IC.IT.071802.01</v>
      </c>
      <c r="V1309" s="57"/>
      <c r="W1309" s="60" t="str">
        <f t="shared" si="198"/>
        <v>GE.IC.IT.071802.01</v>
      </c>
      <c r="AJ1309" s="35" t="s">
        <v>3207</v>
      </c>
      <c r="AK1309" s="35">
        <v>1742</v>
      </c>
    </row>
    <row r="1310" spans="1:37" s="35" customFormat="1" ht="15">
      <c r="A1310" s="35" t="s">
        <v>2189</v>
      </c>
      <c r="C1310" s="38" t="s">
        <v>2376</v>
      </c>
      <c r="E1310" s="38" t="s">
        <v>4426</v>
      </c>
      <c r="F1310" s="35" t="s">
        <v>3768</v>
      </c>
      <c r="G1310" s="35" t="s">
        <v>3626</v>
      </c>
      <c r="H1310" s="38" t="s">
        <v>2219</v>
      </c>
      <c r="I1310" s="35" t="s">
        <v>3626</v>
      </c>
      <c r="J1310" s="39" t="str">
        <f t="shared" si="191"/>
        <v>IC.IT.071803</v>
      </c>
      <c r="K1310" s="38" t="s">
        <v>3298</v>
      </c>
      <c r="L1310" s="35" t="str">
        <f t="shared" si="192"/>
        <v>Forehead</v>
      </c>
      <c r="M1310" s="39" t="str">
        <f t="shared" si="193"/>
        <v>PI.IC.IT.071803.01</v>
      </c>
      <c r="N1310" s="39"/>
      <c r="O1310" s="39" t="str">
        <f t="shared" si="194"/>
        <v>PH.IC.IT.071803.01</v>
      </c>
      <c r="Q1310" s="39" t="str">
        <f t="shared" si="195"/>
        <v>CL.IC.IT.071803.01</v>
      </c>
      <c r="R1310" s="39"/>
      <c r="S1310" s="39" t="str">
        <f t="shared" si="196"/>
        <v>DR.IC.IT.071803.01</v>
      </c>
      <c r="T1310" s="39"/>
      <c r="U1310" s="60" t="str">
        <f t="shared" si="197"/>
        <v>IM.IC.IT.071803.01</v>
      </c>
      <c r="V1310" s="57"/>
      <c r="W1310" s="60" t="str">
        <f t="shared" si="198"/>
        <v>GE.IC.IT.071803.01</v>
      </c>
      <c r="AJ1310" s="35" t="s">
        <v>3207</v>
      </c>
      <c r="AK1310" s="35">
        <v>1742</v>
      </c>
    </row>
    <row r="1311" spans="1:37" s="35" customFormat="1" ht="15">
      <c r="A1311" s="35" t="s">
        <v>2189</v>
      </c>
      <c r="C1311" s="38" t="s">
        <v>2376</v>
      </c>
      <c r="E1311" s="38" t="s">
        <v>4426</v>
      </c>
      <c r="F1311" s="35" t="s">
        <v>3768</v>
      </c>
      <c r="G1311" s="35" t="s">
        <v>3627</v>
      </c>
      <c r="H1311" s="38" t="s">
        <v>2063</v>
      </c>
      <c r="I1311" s="35" t="s">
        <v>3628</v>
      </c>
      <c r="J1311" s="39" t="str">
        <f t="shared" si="191"/>
        <v>IC.IT.071804</v>
      </c>
      <c r="K1311" s="38" t="s">
        <v>3298</v>
      </c>
      <c r="L1311" s="35" t="str">
        <f t="shared" si="192"/>
        <v>Temporal, right</v>
      </c>
      <c r="M1311" s="39" t="str">
        <f t="shared" si="193"/>
        <v>PI.IC.IT.071804.01</v>
      </c>
      <c r="N1311" s="39"/>
      <c r="O1311" s="39" t="str">
        <f t="shared" si="194"/>
        <v>PH.IC.IT.071804.01</v>
      </c>
      <c r="Q1311" s="39" t="str">
        <f t="shared" si="195"/>
        <v>CL.IC.IT.071804.01</v>
      </c>
      <c r="R1311" s="39"/>
      <c r="S1311" s="39" t="str">
        <f t="shared" si="196"/>
        <v>DR.IC.IT.071804.01</v>
      </c>
      <c r="T1311" s="39"/>
      <c r="U1311" s="60" t="str">
        <f t="shared" si="197"/>
        <v>IM.IC.IT.071804.01</v>
      </c>
      <c r="V1311" s="57"/>
      <c r="W1311" s="60" t="str">
        <f t="shared" si="198"/>
        <v>GE.IC.IT.071804.01</v>
      </c>
      <c r="AJ1311" s="35" t="s">
        <v>3207</v>
      </c>
      <c r="AK1311" s="35">
        <v>1742</v>
      </c>
    </row>
    <row r="1312" spans="1:37" s="35" customFormat="1" ht="15">
      <c r="A1312" s="35" t="s">
        <v>2189</v>
      </c>
      <c r="C1312" s="38" t="s">
        <v>2376</v>
      </c>
      <c r="E1312" s="38" t="s">
        <v>4426</v>
      </c>
      <c r="F1312" s="35" t="s">
        <v>3768</v>
      </c>
      <c r="G1312" s="35" t="s">
        <v>3629</v>
      </c>
      <c r="H1312" s="38" t="s">
        <v>2065</v>
      </c>
      <c r="I1312" s="35" t="s">
        <v>3630</v>
      </c>
      <c r="J1312" s="39" t="str">
        <f t="shared" si="191"/>
        <v>IC.IT.071805</v>
      </c>
      <c r="K1312" s="38" t="s">
        <v>3298</v>
      </c>
      <c r="L1312" s="35" t="str">
        <f t="shared" si="192"/>
        <v>Temporal, left</v>
      </c>
      <c r="M1312" s="39" t="str">
        <f t="shared" si="193"/>
        <v>PI.IC.IT.071805.01</v>
      </c>
      <c r="N1312" s="39"/>
      <c r="O1312" s="39" t="str">
        <f t="shared" si="194"/>
        <v>PH.IC.IT.071805.01</v>
      </c>
      <c r="Q1312" s="39" t="str">
        <f t="shared" si="195"/>
        <v>CL.IC.IT.071805.01</v>
      </c>
      <c r="R1312" s="39"/>
      <c r="S1312" s="39" t="str">
        <f t="shared" si="196"/>
        <v>DR.IC.IT.071805.01</v>
      </c>
      <c r="T1312" s="39"/>
      <c r="U1312" s="60" t="str">
        <f t="shared" si="197"/>
        <v>IM.IC.IT.071805.01</v>
      </c>
      <c r="V1312" s="57"/>
      <c r="W1312" s="60" t="str">
        <f t="shared" si="198"/>
        <v>GE.IC.IT.071805.01</v>
      </c>
      <c r="AJ1312" s="35" t="s">
        <v>3207</v>
      </c>
      <c r="AK1312" s="35">
        <v>1742</v>
      </c>
    </row>
    <row r="1313" spans="1:37" s="35" customFormat="1" ht="15">
      <c r="A1313" s="35" t="s">
        <v>2189</v>
      </c>
      <c r="C1313" s="38" t="s">
        <v>2376</v>
      </c>
      <c r="E1313" s="38" t="s">
        <v>4426</v>
      </c>
      <c r="F1313" s="35" t="s">
        <v>3768</v>
      </c>
      <c r="G1313" s="35" t="s">
        <v>3631</v>
      </c>
      <c r="H1313" s="38" t="s">
        <v>2222</v>
      </c>
      <c r="I1313" s="35" t="s">
        <v>3632</v>
      </c>
      <c r="J1313" s="39" t="str">
        <f t="shared" si="191"/>
        <v>IC.IT.071806</v>
      </c>
      <c r="K1313" s="38" t="s">
        <v>3298</v>
      </c>
      <c r="L1313" s="35" t="str">
        <f t="shared" si="192"/>
        <v>Parietal, right</v>
      </c>
      <c r="M1313" s="39" t="str">
        <f t="shared" si="193"/>
        <v>PI.IC.IT.071806.01</v>
      </c>
      <c r="N1313" s="39"/>
      <c r="O1313" s="39" t="str">
        <f t="shared" si="194"/>
        <v>PH.IC.IT.071806.01</v>
      </c>
      <c r="Q1313" s="39" t="str">
        <f t="shared" si="195"/>
        <v>CL.IC.IT.071806.01</v>
      </c>
      <c r="R1313" s="39"/>
      <c r="S1313" s="39" t="str">
        <f t="shared" si="196"/>
        <v>DR.IC.IT.071806.01</v>
      </c>
      <c r="T1313" s="39"/>
      <c r="U1313" s="60" t="str">
        <f t="shared" si="197"/>
        <v>IM.IC.IT.071806.01</v>
      </c>
      <c r="V1313" s="57"/>
      <c r="W1313" s="60" t="str">
        <f t="shared" si="198"/>
        <v>GE.IC.IT.071806.01</v>
      </c>
      <c r="AJ1313" s="35" t="s">
        <v>3207</v>
      </c>
      <c r="AK1313" s="35">
        <v>1742</v>
      </c>
    </row>
    <row r="1314" spans="1:37" s="35" customFormat="1" ht="15">
      <c r="A1314" s="35" t="s">
        <v>2189</v>
      </c>
      <c r="C1314" s="38" t="s">
        <v>2376</v>
      </c>
      <c r="E1314" s="38" t="s">
        <v>4426</v>
      </c>
      <c r="F1314" s="35" t="s">
        <v>3768</v>
      </c>
      <c r="G1314" s="35" t="s">
        <v>3633</v>
      </c>
      <c r="H1314" s="38" t="s">
        <v>2376</v>
      </c>
      <c r="I1314" s="35" t="s">
        <v>3634</v>
      </c>
      <c r="J1314" s="39" t="str">
        <f t="shared" si="191"/>
        <v>IC.IT.071807</v>
      </c>
      <c r="K1314" s="38" t="s">
        <v>3298</v>
      </c>
      <c r="L1314" s="35" t="str">
        <f t="shared" si="192"/>
        <v>Parietal, left</v>
      </c>
      <c r="M1314" s="39" t="str">
        <f t="shared" si="193"/>
        <v>PI.IC.IT.071807.01</v>
      </c>
      <c r="N1314" s="39"/>
      <c r="O1314" s="39" t="str">
        <f t="shared" si="194"/>
        <v>PH.IC.IT.071807.01</v>
      </c>
      <c r="Q1314" s="39" t="str">
        <f t="shared" si="195"/>
        <v>CL.IC.IT.071807.01</v>
      </c>
      <c r="R1314" s="39"/>
      <c r="S1314" s="39" t="str">
        <f t="shared" si="196"/>
        <v>DR.IC.IT.071807.01</v>
      </c>
      <c r="T1314" s="39"/>
      <c r="U1314" s="60" t="str">
        <f t="shared" si="197"/>
        <v>IM.IC.IT.071807.01</v>
      </c>
      <c r="V1314" s="57"/>
      <c r="W1314" s="60" t="str">
        <f t="shared" si="198"/>
        <v>GE.IC.IT.071807.01</v>
      </c>
      <c r="AJ1314" s="35" t="s">
        <v>3207</v>
      </c>
      <c r="AK1314" s="35">
        <v>1742</v>
      </c>
    </row>
    <row r="1315" spans="1:37" s="35" customFormat="1" ht="15">
      <c r="A1315" s="35" t="s">
        <v>2189</v>
      </c>
      <c r="C1315" s="38" t="s">
        <v>2376</v>
      </c>
      <c r="E1315" s="38" t="s">
        <v>4426</v>
      </c>
      <c r="F1315" s="35" t="s">
        <v>3768</v>
      </c>
      <c r="G1315" s="35" t="s">
        <v>3635</v>
      </c>
      <c r="H1315" s="38" t="s">
        <v>2378</v>
      </c>
      <c r="I1315" s="35" t="s">
        <v>3635</v>
      </c>
      <c r="J1315" s="39" t="str">
        <f t="shared" si="191"/>
        <v>IC.IT.071808</v>
      </c>
      <c r="K1315" s="38" t="s">
        <v>3298</v>
      </c>
      <c r="L1315" s="35" t="str">
        <f t="shared" si="192"/>
        <v>Occiput</v>
      </c>
      <c r="M1315" s="39" t="str">
        <f t="shared" si="193"/>
        <v>PI.IC.IT.071808.01</v>
      </c>
      <c r="N1315" s="39"/>
      <c r="O1315" s="39" t="str">
        <f t="shared" si="194"/>
        <v>PH.IC.IT.071808.01</v>
      </c>
      <c r="Q1315" s="39" t="str">
        <f t="shared" si="195"/>
        <v>CL.IC.IT.071808.01</v>
      </c>
      <c r="R1315" s="39"/>
      <c r="S1315" s="39" t="str">
        <f t="shared" si="196"/>
        <v>DR.IC.IT.071808.01</v>
      </c>
      <c r="T1315" s="39"/>
      <c r="U1315" s="60" t="str">
        <f t="shared" si="197"/>
        <v>IM.IC.IT.071808.01</v>
      </c>
      <c r="V1315" s="57"/>
      <c r="W1315" s="60" t="str">
        <f t="shared" si="198"/>
        <v>GE.IC.IT.071808.01</v>
      </c>
      <c r="AJ1315" s="35" t="s">
        <v>3207</v>
      </c>
      <c r="AK1315" s="35">
        <v>1742</v>
      </c>
    </row>
    <row r="1316" spans="1:37" s="35" customFormat="1" ht="15">
      <c r="A1316" s="35" t="s">
        <v>2189</v>
      </c>
      <c r="C1316" s="38" t="s">
        <v>2376</v>
      </c>
      <c r="E1316" s="38" t="s">
        <v>4426</v>
      </c>
      <c r="F1316" s="35" t="s">
        <v>3768</v>
      </c>
      <c r="G1316" s="35" t="s">
        <v>3636</v>
      </c>
      <c r="H1316" s="38" t="s">
        <v>2380</v>
      </c>
      <c r="I1316" s="35" t="s">
        <v>3637</v>
      </c>
      <c r="J1316" s="39" t="str">
        <f t="shared" si="191"/>
        <v>IC.IT.071809</v>
      </c>
      <c r="K1316" s="38" t="s">
        <v>3298</v>
      </c>
      <c r="L1316" s="35" t="str">
        <f t="shared" si="192"/>
        <v>Eye, right</v>
      </c>
      <c r="M1316" s="39" t="str">
        <f t="shared" si="193"/>
        <v>PI.IC.IT.071809.01</v>
      </c>
      <c r="N1316" s="39"/>
      <c r="O1316" s="39" t="str">
        <f t="shared" si="194"/>
        <v>PH.IC.IT.071809.01</v>
      </c>
      <c r="Q1316" s="39" t="str">
        <f t="shared" si="195"/>
        <v>CL.IC.IT.071809.01</v>
      </c>
      <c r="R1316" s="39"/>
      <c r="S1316" s="39" t="str">
        <f t="shared" si="196"/>
        <v>DR.IC.IT.071809.01</v>
      </c>
      <c r="T1316" s="39"/>
      <c r="U1316" s="60" t="str">
        <f t="shared" si="197"/>
        <v>IM.IC.IT.071809.01</v>
      </c>
      <c r="V1316" s="57"/>
      <c r="W1316" s="60" t="str">
        <f t="shared" si="198"/>
        <v>GE.IC.IT.071809.01</v>
      </c>
      <c r="AJ1316" s="35" t="s">
        <v>3207</v>
      </c>
      <c r="AK1316" s="35">
        <v>1742</v>
      </c>
    </row>
    <row r="1317" spans="1:37" s="35" customFormat="1" ht="15">
      <c r="A1317" s="35" t="s">
        <v>2189</v>
      </c>
      <c r="C1317" s="38" t="s">
        <v>2376</v>
      </c>
      <c r="E1317" s="38" t="s">
        <v>4426</v>
      </c>
      <c r="F1317" s="35" t="s">
        <v>3768</v>
      </c>
      <c r="G1317" s="35" t="s">
        <v>3638</v>
      </c>
      <c r="H1317" s="38" t="s">
        <v>2124</v>
      </c>
      <c r="I1317" s="35" t="s">
        <v>3639</v>
      </c>
      <c r="J1317" s="39" t="str">
        <f t="shared" si="191"/>
        <v>IC.IT.071810</v>
      </c>
      <c r="K1317" s="38" t="s">
        <v>3298</v>
      </c>
      <c r="L1317" s="35" t="str">
        <f t="shared" si="192"/>
        <v>Eye, left</v>
      </c>
      <c r="M1317" s="39" t="str">
        <f t="shared" si="193"/>
        <v>PI.IC.IT.071810.01</v>
      </c>
      <c r="N1317" s="39"/>
      <c r="O1317" s="39" t="str">
        <f t="shared" si="194"/>
        <v>PH.IC.IT.071810.01</v>
      </c>
      <c r="Q1317" s="39" t="str">
        <f t="shared" si="195"/>
        <v>CL.IC.IT.071810.01</v>
      </c>
      <c r="R1317" s="39"/>
      <c r="S1317" s="39" t="str">
        <f t="shared" si="196"/>
        <v>DR.IC.IT.071810.01</v>
      </c>
      <c r="T1317" s="39"/>
      <c r="U1317" s="60" t="str">
        <f t="shared" si="197"/>
        <v>IM.IC.IT.071810.01</v>
      </c>
      <c r="V1317" s="57"/>
      <c r="W1317" s="60" t="str">
        <f t="shared" si="198"/>
        <v>GE.IC.IT.071810.01</v>
      </c>
      <c r="AJ1317" s="35" t="s">
        <v>3207</v>
      </c>
      <c r="AK1317" s="35">
        <v>1742</v>
      </c>
    </row>
    <row r="1318" spans="1:37" s="35" customFormat="1" ht="15">
      <c r="A1318" s="35" t="s">
        <v>2189</v>
      </c>
      <c r="C1318" s="38" t="s">
        <v>2376</v>
      </c>
      <c r="E1318" s="38" t="s">
        <v>4426</v>
      </c>
      <c r="F1318" s="35" t="s">
        <v>3768</v>
      </c>
      <c r="G1318" s="35" t="s">
        <v>3640</v>
      </c>
      <c r="H1318" s="38" t="s">
        <v>2128</v>
      </c>
      <c r="I1318" s="35" t="s">
        <v>3641</v>
      </c>
      <c r="J1318" s="39" t="str">
        <f t="shared" si="191"/>
        <v>IC.IT.071812</v>
      </c>
      <c r="K1318" s="38" t="s">
        <v>3298</v>
      </c>
      <c r="L1318" s="35" t="str">
        <f t="shared" si="192"/>
        <v>Ear, right</v>
      </c>
      <c r="M1318" s="39" t="str">
        <f t="shared" si="193"/>
        <v>PI.IC.IT.071812.01</v>
      </c>
      <c r="N1318" s="39"/>
      <c r="O1318" s="39" t="str">
        <f t="shared" si="194"/>
        <v>PH.IC.IT.071812.01</v>
      </c>
      <c r="Q1318" s="39" t="str">
        <f t="shared" si="195"/>
        <v>CL.IC.IT.071812.01</v>
      </c>
      <c r="R1318" s="39"/>
      <c r="S1318" s="39" t="str">
        <f t="shared" si="196"/>
        <v>DR.IC.IT.071812.01</v>
      </c>
      <c r="T1318" s="39"/>
      <c r="U1318" s="60" t="str">
        <f t="shared" si="197"/>
        <v>IM.IC.IT.071812.01</v>
      </c>
      <c r="V1318" s="57"/>
      <c r="W1318" s="60" t="str">
        <f t="shared" si="198"/>
        <v>GE.IC.IT.071812.01</v>
      </c>
      <c r="AJ1318" s="35" t="s">
        <v>3207</v>
      </c>
      <c r="AK1318" s="35">
        <v>1742</v>
      </c>
    </row>
    <row r="1319" spans="1:37" s="35" customFormat="1" ht="15">
      <c r="A1319" s="35" t="s">
        <v>2189</v>
      </c>
      <c r="C1319" s="38" t="s">
        <v>2376</v>
      </c>
      <c r="E1319" s="38" t="s">
        <v>4426</v>
      </c>
      <c r="F1319" s="35" t="s">
        <v>3768</v>
      </c>
      <c r="G1319" s="35" t="s">
        <v>3642</v>
      </c>
      <c r="H1319" s="38" t="s">
        <v>2130</v>
      </c>
      <c r="I1319" s="35" t="s">
        <v>3643</v>
      </c>
      <c r="J1319" s="39" t="str">
        <f t="shared" si="191"/>
        <v>IC.IT.071813</v>
      </c>
      <c r="K1319" s="38" t="s">
        <v>3298</v>
      </c>
      <c r="L1319" s="35" t="str">
        <f t="shared" si="192"/>
        <v>Ear, left</v>
      </c>
      <c r="M1319" s="39" t="str">
        <f t="shared" si="193"/>
        <v>PI.IC.IT.071813.01</v>
      </c>
      <c r="N1319" s="39"/>
      <c r="O1319" s="39" t="str">
        <f t="shared" si="194"/>
        <v>PH.IC.IT.071813.01</v>
      </c>
      <c r="Q1319" s="39" t="str">
        <f t="shared" si="195"/>
        <v>CL.IC.IT.071813.01</v>
      </c>
      <c r="R1319" s="39"/>
      <c r="S1319" s="39" t="str">
        <f t="shared" si="196"/>
        <v>DR.IC.IT.071813.01</v>
      </c>
      <c r="T1319" s="39"/>
      <c r="U1319" s="60" t="str">
        <f t="shared" si="197"/>
        <v>IM.IC.IT.071813.01</v>
      </c>
      <c r="V1319" s="57"/>
      <c r="W1319" s="60" t="str">
        <f t="shared" si="198"/>
        <v>GE.IC.IT.071813.01</v>
      </c>
      <c r="AJ1319" s="35" t="s">
        <v>3207</v>
      </c>
      <c r="AK1319" s="35">
        <v>1742</v>
      </c>
    </row>
    <row r="1320" spans="1:37" s="35" customFormat="1" ht="15">
      <c r="A1320" s="35" t="s">
        <v>2189</v>
      </c>
      <c r="C1320" s="38" t="s">
        <v>2376</v>
      </c>
      <c r="E1320" s="38" t="s">
        <v>4426</v>
      </c>
      <c r="F1320" s="35" t="s">
        <v>3768</v>
      </c>
      <c r="G1320" s="35" t="s">
        <v>3644</v>
      </c>
      <c r="H1320" s="38" t="s">
        <v>2296</v>
      </c>
      <c r="I1320" s="35" t="s">
        <v>3644</v>
      </c>
      <c r="J1320" s="39" t="str">
        <f t="shared" si="191"/>
        <v>IC.IT.071814</v>
      </c>
      <c r="K1320" s="38" t="s">
        <v>3298</v>
      </c>
      <c r="L1320" s="35" t="str">
        <f t="shared" si="192"/>
        <v>Nose</v>
      </c>
      <c r="M1320" s="39" t="str">
        <f t="shared" si="193"/>
        <v>PI.IC.IT.071814.01</v>
      </c>
      <c r="N1320" s="39"/>
      <c r="O1320" s="39" t="str">
        <f t="shared" si="194"/>
        <v>PH.IC.IT.071814.01</v>
      </c>
      <c r="Q1320" s="39" t="str">
        <f t="shared" si="195"/>
        <v>CL.IC.IT.071814.01</v>
      </c>
      <c r="R1320" s="39"/>
      <c r="S1320" s="39" t="str">
        <f t="shared" si="196"/>
        <v>DR.IC.IT.071814.01</v>
      </c>
      <c r="T1320" s="39"/>
      <c r="U1320" s="60" t="str">
        <f t="shared" si="197"/>
        <v>IM.IC.IT.071814.01</v>
      </c>
      <c r="V1320" s="57"/>
      <c r="W1320" s="60" t="str">
        <f t="shared" si="198"/>
        <v>GE.IC.IT.071814.01</v>
      </c>
      <c r="AJ1320" s="35" t="s">
        <v>3207</v>
      </c>
      <c r="AK1320" s="35">
        <v>1742</v>
      </c>
    </row>
    <row r="1321" spans="1:37" s="35" customFormat="1" ht="15">
      <c r="A1321" s="35" t="s">
        <v>2189</v>
      </c>
      <c r="C1321" s="38" t="s">
        <v>2376</v>
      </c>
      <c r="E1321" s="38" t="s">
        <v>4426</v>
      </c>
      <c r="F1321" s="35" t="s">
        <v>3768</v>
      </c>
      <c r="G1321" s="35" t="s">
        <v>3645</v>
      </c>
      <c r="H1321" s="38" t="s">
        <v>2459</v>
      </c>
      <c r="I1321" s="35" t="s">
        <v>3646</v>
      </c>
      <c r="J1321" s="39" t="str">
        <f t="shared" si="191"/>
        <v>IC.IT.071815</v>
      </c>
      <c r="K1321" s="38" t="s">
        <v>3298</v>
      </c>
      <c r="L1321" s="35" t="str">
        <f t="shared" si="192"/>
        <v>Nose, right side</v>
      </c>
      <c r="M1321" s="39" t="str">
        <f t="shared" si="193"/>
        <v>PI.IC.IT.071815.01</v>
      </c>
      <c r="N1321" s="39"/>
      <c r="O1321" s="39" t="str">
        <f t="shared" si="194"/>
        <v>PH.IC.IT.071815.01</v>
      </c>
      <c r="Q1321" s="39" t="str">
        <f t="shared" si="195"/>
        <v>CL.IC.IT.071815.01</v>
      </c>
      <c r="R1321" s="39"/>
      <c r="S1321" s="39" t="str">
        <f t="shared" si="196"/>
        <v>DR.IC.IT.071815.01</v>
      </c>
      <c r="T1321" s="39"/>
      <c r="U1321" s="60" t="str">
        <f t="shared" si="197"/>
        <v>IM.IC.IT.071815.01</v>
      </c>
      <c r="V1321" s="57"/>
      <c r="W1321" s="60" t="str">
        <f t="shared" si="198"/>
        <v>GE.IC.IT.071815.01</v>
      </c>
      <c r="AJ1321" s="35" t="s">
        <v>3207</v>
      </c>
      <c r="AK1321" s="35">
        <v>1742</v>
      </c>
    </row>
    <row r="1322" spans="1:37" s="35" customFormat="1" ht="15">
      <c r="A1322" s="35" t="s">
        <v>2189</v>
      </c>
      <c r="C1322" s="38" t="s">
        <v>2376</v>
      </c>
      <c r="E1322" s="38" t="s">
        <v>4426</v>
      </c>
      <c r="F1322" s="35" t="s">
        <v>3768</v>
      </c>
      <c r="G1322" s="35" t="s">
        <v>3647</v>
      </c>
      <c r="H1322" s="38" t="s">
        <v>2464</v>
      </c>
      <c r="I1322" s="35" t="s">
        <v>3648</v>
      </c>
      <c r="J1322" s="39" t="str">
        <f t="shared" si="191"/>
        <v>IC.IT.071816</v>
      </c>
      <c r="K1322" s="38" t="s">
        <v>3298</v>
      </c>
      <c r="L1322" s="35" t="str">
        <f t="shared" si="192"/>
        <v>Nose, left side</v>
      </c>
      <c r="M1322" s="39" t="str">
        <f t="shared" si="193"/>
        <v>PI.IC.IT.071816.01</v>
      </c>
      <c r="N1322" s="39"/>
      <c r="O1322" s="39" t="str">
        <f t="shared" si="194"/>
        <v>PH.IC.IT.071816.01</v>
      </c>
      <c r="Q1322" s="39" t="str">
        <f t="shared" si="195"/>
        <v>CL.IC.IT.071816.01</v>
      </c>
      <c r="R1322" s="39"/>
      <c r="S1322" s="39" t="str">
        <f t="shared" si="196"/>
        <v>DR.IC.IT.071816.01</v>
      </c>
      <c r="T1322" s="39"/>
      <c r="U1322" s="60" t="str">
        <f t="shared" si="197"/>
        <v>IM.IC.IT.071816.01</v>
      </c>
      <c r="V1322" s="57"/>
      <c r="W1322" s="60" t="str">
        <f t="shared" si="198"/>
        <v>GE.IC.IT.071816.01</v>
      </c>
      <c r="AJ1322" s="35" t="s">
        <v>3207</v>
      </c>
      <c r="AK1322" s="35">
        <v>1742</v>
      </c>
    </row>
    <row r="1323" spans="1:37" s="35" customFormat="1" ht="15">
      <c r="A1323" s="35" t="s">
        <v>2189</v>
      </c>
      <c r="C1323" s="38" t="s">
        <v>2376</v>
      </c>
      <c r="E1323" s="38" t="s">
        <v>4426</v>
      </c>
      <c r="F1323" s="35" t="s">
        <v>3768</v>
      </c>
      <c r="G1323" s="35" t="s">
        <v>3649</v>
      </c>
      <c r="H1323" s="38" t="s">
        <v>2466</v>
      </c>
      <c r="I1323" s="35" t="s">
        <v>3649</v>
      </c>
      <c r="J1323" s="39" t="str">
        <f t="shared" si="191"/>
        <v>IC.IT.071817</v>
      </c>
      <c r="K1323" s="38" t="s">
        <v>3298</v>
      </c>
      <c r="L1323" s="35" t="str">
        <f t="shared" si="192"/>
        <v>Mouth</v>
      </c>
      <c r="M1323" s="39" t="str">
        <f t="shared" si="193"/>
        <v>PI.IC.IT.071817.01</v>
      </c>
      <c r="N1323" s="39"/>
      <c r="O1323" s="39" t="str">
        <f t="shared" si="194"/>
        <v>PH.IC.IT.071817.01</v>
      </c>
      <c r="Q1323" s="39" t="str">
        <f t="shared" si="195"/>
        <v>CL.IC.IT.071817.01</v>
      </c>
      <c r="R1323" s="39"/>
      <c r="S1323" s="39" t="str">
        <f t="shared" si="196"/>
        <v>DR.IC.IT.071817.01</v>
      </c>
      <c r="T1323" s="39"/>
      <c r="U1323" s="60" t="str">
        <f t="shared" si="197"/>
        <v>IM.IC.IT.071817.01</v>
      </c>
      <c r="V1323" s="57"/>
      <c r="W1323" s="60" t="str">
        <f t="shared" si="198"/>
        <v>GE.IC.IT.071817.01</v>
      </c>
      <c r="AJ1323" s="35" t="s">
        <v>3207</v>
      </c>
      <c r="AK1323" s="35">
        <v>1742</v>
      </c>
    </row>
    <row r="1324" spans="1:37" s="35" customFormat="1" ht="15">
      <c r="A1324" s="35" t="s">
        <v>2189</v>
      </c>
      <c r="C1324" s="38" t="s">
        <v>2376</v>
      </c>
      <c r="E1324" s="38" t="s">
        <v>4426</v>
      </c>
      <c r="F1324" s="35" t="s">
        <v>3768</v>
      </c>
      <c r="G1324" s="35" t="s">
        <v>3650</v>
      </c>
      <c r="H1324" s="38" t="s">
        <v>2616</v>
      </c>
      <c r="I1324" s="35" t="s">
        <v>3651</v>
      </c>
      <c r="J1324" s="39" t="str">
        <f t="shared" si="191"/>
        <v>IC.IT.071818</v>
      </c>
      <c r="K1324" s="38" t="s">
        <v>3298</v>
      </c>
      <c r="L1324" s="35" t="str">
        <f t="shared" si="192"/>
        <v>Lip(s)</v>
      </c>
      <c r="M1324" s="39" t="str">
        <f t="shared" si="193"/>
        <v>PI.IC.IT.071818.01</v>
      </c>
      <c r="N1324" s="39"/>
      <c r="O1324" s="39" t="str">
        <f t="shared" si="194"/>
        <v>PH.IC.IT.071818.01</v>
      </c>
      <c r="Q1324" s="39" t="str">
        <f t="shared" si="195"/>
        <v>CL.IC.IT.071818.01</v>
      </c>
      <c r="R1324" s="39"/>
      <c r="S1324" s="39" t="str">
        <f t="shared" si="196"/>
        <v>DR.IC.IT.071818.01</v>
      </c>
      <c r="T1324" s="39"/>
      <c r="U1324" s="60" t="str">
        <f t="shared" si="197"/>
        <v>IM.IC.IT.071818.01</v>
      </c>
      <c r="V1324" s="57"/>
      <c r="W1324" s="60" t="str">
        <f t="shared" si="198"/>
        <v>GE.IC.IT.071818.01</v>
      </c>
      <c r="AJ1324" s="35" t="s">
        <v>3207</v>
      </c>
      <c r="AK1324" s="35">
        <v>1742</v>
      </c>
    </row>
    <row r="1325" spans="1:37" s="35" customFormat="1" ht="15">
      <c r="A1325" s="35" t="s">
        <v>2189</v>
      </c>
      <c r="C1325" s="38" t="s">
        <v>2376</v>
      </c>
      <c r="E1325" s="38" t="s">
        <v>4426</v>
      </c>
      <c r="F1325" s="35" t="s">
        <v>3768</v>
      </c>
      <c r="G1325" s="35" t="s">
        <v>3652</v>
      </c>
      <c r="H1325" s="38" t="s">
        <v>2618</v>
      </c>
      <c r="I1325" s="35" t="s">
        <v>3653</v>
      </c>
      <c r="J1325" s="39" t="str">
        <f t="shared" si="191"/>
        <v>IC.IT.071819</v>
      </c>
      <c r="K1325" s="38" t="s">
        <v>3298</v>
      </c>
      <c r="L1325" s="35" t="str">
        <f t="shared" si="192"/>
        <v>Jaw, right</v>
      </c>
      <c r="M1325" s="39" t="str">
        <f t="shared" si="193"/>
        <v>PI.IC.IT.071819.01</v>
      </c>
      <c r="N1325" s="39"/>
      <c r="O1325" s="39" t="str">
        <f t="shared" si="194"/>
        <v>PH.IC.IT.071819.01</v>
      </c>
      <c r="Q1325" s="39" t="str">
        <f t="shared" si="195"/>
        <v>CL.IC.IT.071819.01</v>
      </c>
      <c r="R1325" s="39"/>
      <c r="S1325" s="39" t="str">
        <f t="shared" si="196"/>
        <v>DR.IC.IT.071819.01</v>
      </c>
      <c r="T1325" s="39"/>
      <c r="U1325" s="60" t="str">
        <f t="shared" si="197"/>
        <v>IM.IC.IT.071819.01</v>
      </c>
      <c r="V1325" s="57"/>
      <c r="W1325" s="60" t="str">
        <f t="shared" si="198"/>
        <v>GE.IC.IT.071819.01</v>
      </c>
      <c r="AJ1325" s="35" t="s">
        <v>3207</v>
      </c>
      <c r="AK1325" s="35">
        <v>1742</v>
      </c>
    </row>
    <row r="1326" spans="1:37" s="35" customFormat="1" ht="15">
      <c r="A1326" s="35" t="s">
        <v>2189</v>
      </c>
      <c r="C1326" s="38" t="s">
        <v>2376</v>
      </c>
      <c r="E1326" s="38" t="s">
        <v>4426</v>
      </c>
      <c r="F1326" s="35" t="s">
        <v>3768</v>
      </c>
      <c r="G1326" s="35" t="s">
        <v>3654</v>
      </c>
      <c r="H1326" s="38" t="s">
        <v>2620</v>
      </c>
      <c r="I1326" s="35" t="s">
        <v>3655</v>
      </c>
      <c r="J1326" s="39" t="str">
        <f t="shared" si="191"/>
        <v>IC.IT.071820</v>
      </c>
      <c r="K1326" s="38" t="s">
        <v>3298</v>
      </c>
      <c r="L1326" s="35" t="str">
        <f t="shared" si="192"/>
        <v>Jaw, left</v>
      </c>
      <c r="M1326" s="39" t="str">
        <f t="shared" si="193"/>
        <v>PI.IC.IT.071820.01</v>
      </c>
      <c r="N1326" s="39"/>
      <c r="O1326" s="39" t="str">
        <f t="shared" si="194"/>
        <v>PH.IC.IT.071820.01</v>
      </c>
      <c r="Q1326" s="39" t="str">
        <f t="shared" si="195"/>
        <v>CL.IC.IT.071820.01</v>
      </c>
      <c r="R1326" s="39"/>
      <c r="S1326" s="39" t="str">
        <f t="shared" si="196"/>
        <v>DR.IC.IT.071820.01</v>
      </c>
      <c r="T1326" s="39"/>
      <c r="U1326" s="60" t="str">
        <f t="shared" si="197"/>
        <v>IM.IC.IT.071820.01</v>
      </c>
      <c r="V1326" s="57"/>
      <c r="W1326" s="60" t="str">
        <f t="shared" si="198"/>
        <v>GE.IC.IT.071820.01</v>
      </c>
      <c r="AJ1326" s="35" t="s">
        <v>3207</v>
      </c>
      <c r="AK1326" s="35">
        <v>1742</v>
      </c>
    </row>
    <row r="1327" spans="1:37" s="35" customFormat="1" ht="15">
      <c r="A1327" s="35" t="s">
        <v>2189</v>
      </c>
      <c r="C1327" s="38" t="s">
        <v>2376</v>
      </c>
      <c r="E1327" s="38" t="s">
        <v>4426</v>
      </c>
      <c r="F1327" s="35" t="s">
        <v>3768</v>
      </c>
      <c r="G1327" s="35" t="s">
        <v>3656</v>
      </c>
      <c r="H1327" s="38" t="s">
        <v>2622</v>
      </c>
      <c r="I1327" s="35" t="s">
        <v>3657</v>
      </c>
      <c r="J1327" s="39" t="str">
        <f t="shared" si="191"/>
        <v>IC.IT.071821</v>
      </c>
      <c r="K1327" s="38" t="s">
        <v>3298</v>
      </c>
      <c r="L1327" s="35" t="str">
        <f t="shared" si="192"/>
        <v>Neck, right</v>
      </c>
      <c r="M1327" s="39" t="str">
        <f t="shared" si="193"/>
        <v>PI.IC.IT.071821.01</v>
      </c>
      <c r="N1327" s="39"/>
      <c r="O1327" s="39" t="str">
        <f t="shared" si="194"/>
        <v>PH.IC.IT.071821.01</v>
      </c>
      <c r="Q1327" s="39" t="str">
        <f t="shared" si="195"/>
        <v>CL.IC.IT.071821.01</v>
      </c>
      <c r="R1327" s="39"/>
      <c r="S1327" s="39" t="str">
        <f t="shared" si="196"/>
        <v>DR.IC.IT.071821.01</v>
      </c>
      <c r="T1327" s="39"/>
      <c r="U1327" s="60" t="str">
        <f t="shared" si="197"/>
        <v>IM.IC.IT.071821.01</v>
      </c>
      <c r="V1327" s="57"/>
      <c r="W1327" s="60" t="str">
        <f t="shared" si="198"/>
        <v>GE.IC.IT.071821.01</v>
      </c>
      <c r="AJ1327" s="35" t="s">
        <v>3207</v>
      </c>
      <c r="AK1327" s="35">
        <v>1742</v>
      </c>
    </row>
    <row r="1328" spans="1:37" s="35" customFormat="1" ht="15">
      <c r="A1328" s="35" t="s">
        <v>2189</v>
      </c>
      <c r="C1328" s="38" t="s">
        <v>2376</v>
      </c>
      <c r="E1328" s="38" t="s">
        <v>4426</v>
      </c>
      <c r="F1328" s="35" t="s">
        <v>3768</v>
      </c>
      <c r="G1328" s="35" t="s">
        <v>3658</v>
      </c>
      <c r="H1328" s="38" t="s">
        <v>2474</v>
      </c>
      <c r="I1328" s="35" t="s">
        <v>3659</v>
      </c>
      <c r="J1328" s="39" t="str">
        <f t="shared" si="191"/>
        <v>IC.IT.071822</v>
      </c>
      <c r="K1328" s="38" t="s">
        <v>3298</v>
      </c>
      <c r="L1328" s="35" t="str">
        <f t="shared" si="192"/>
        <v>Neck, left</v>
      </c>
      <c r="M1328" s="39" t="str">
        <f t="shared" si="193"/>
        <v>PI.IC.IT.071822.01</v>
      </c>
      <c r="N1328" s="39"/>
      <c r="O1328" s="39" t="str">
        <f t="shared" si="194"/>
        <v>PH.IC.IT.071822.01</v>
      </c>
      <c r="Q1328" s="39" t="str">
        <f t="shared" si="195"/>
        <v>CL.IC.IT.071822.01</v>
      </c>
      <c r="R1328" s="39"/>
      <c r="S1328" s="39" t="str">
        <f t="shared" si="196"/>
        <v>DR.IC.IT.071822.01</v>
      </c>
      <c r="T1328" s="39"/>
      <c r="U1328" s="60" t="str">
        <f t="shared" si="197"/>
        <v>IM.IC.IT.071822.01</v>
      </c>
      <c r="V1328" s="57"/>
      <c r="W1328" s="60" t="str">
        <f t="shared" si="198"/>
        <v>GE.IC.IT.071822.01</v>
      </c>
      <c r="AJ1328" s="35" t="s">
        <v>3207</v>
      </c>
      <c r="AK1328" s="35">
        <v>1742</v>
      </c>
    </row>
    <row r="1329" spans="1:37" s="35" customFormat="1" ht="15">
      <c r="A1329" s="35" t="s">
        <v>2189</v>
      </c>
      <c r="C1329" s="38" t="s">
        <v>2376</v>
      </c>
      <c r="E1329" s="38" t="s">
        <v>4426</v>
      </c>
      <c r="F1329" s="35" t="s">
        <v>3768</v>
      </c>
      <c r="G1329" s="35" t="s">
        <v>2022</v>
      </c>
      <c r="H1329" s="38" t="s">
        <v>2625</v>
      </c>
      <c r="I1329" s="35" t="s">
        <v>2022</v>
      </c>
      <c r="J1329" s="39" t="str">
        <f t="shared" si="191"/>
        <v>IC.IT.071823</v>
      </c>
      <c r="K1329" s="38" t="s">
        <v>3298</v>
      </c>
      <c r="L1329" s="35" t="str">
        <f t="shared" si="192"/>
        <v>Neck</v>
      </c>
      <c r="M1329" s="39" t="str">
        <f t="shared" si="193"/>
        <v>PI.IC.IT.071823.01</v>
      </c>
      <c r="N1329" s="39"/>
      <c r="O1329" s="39" t="str">
        <f t="shared" si="194"/>
        <v>PH.IC.IT.071823.01</v>
      </c>
      <c r="Q1329" s="39" t="str">
        <f t="shared" si="195"/>
        <v>CL.IC.IT.071823.01</v>
      </c>
      <c r="R1329" s="39"/>
      <c r="S1329" s="39" t="str">
        <f t="shared" si="196"/>
        <v>DR.IC.IT.071823.01</v>
      </c>
      <c r="T1329" s="39"/>
      <c r="U1329" s="60" t="str">
        <f t="shared" si="197"/>
        <v>IM.IC.IT.071823.01</v>
      </c>
      <c r="V1329" s="57"/>
      <c r="W1329" s="60" t="str">
        <f t="shared" si="198"/>
        <v>GE.IC.IT.071823.01</v>
      </c>
      <c r="AJ1329" s="35" t="s">
        <v>3207</v>
      </c>
      <c r="AK1329" s="35">
        <v>1742</v>
      </c>
    </row>
    <row r="1330" spans="1:37" s="35" customFormat="1" ht="15">
      <c r="A1330" s="35" t="s">
        <v>2189</v>
      </c>
      <c r="C1330" s="38" t="s">
        <v>2376</v>
      </c>
      <c r="E1330" s="38" t="s">
        <v>4426</v>
      </c>
      <c r="F1330" s="35" t="s">
        <v>3768</v>
      </c>
      <c r="G1330" s="35" t="s">
        <v>3660</v>
      </c>
      <c r="H1330" s="38" t="s">
        <v>2627</v>
      </c>
      <c r="I1330" s="35" t="s">
        <v>504</v>
      </c>
      <c r="J1330" s="39" t="str">
        <f t="shared" si="191"/>
        <v>IC.IT.071824</v>
      </c>
      <c r="K1330" s="38" t="s">
        <v>3298</v>
      </c>
      <c r="L1330" s="35" t="str">
        <f t="shared" si="192"/>
        <v>Tracheostomy site</v>
      </c>
      <c r="M1330" s="39" t="str">
        <f t="shared" si="193"/>
        <v>PI.IC.IT.071824.01</v>
      </c>
      <c r="N1330" s="39"/>
      <c r="O1330" s="39" t="str">
        <f t="shared" si="194"/>
        <v>PH.IC.IT.071824.01</v>
      </c>
      <c r="Q1330" s="39" t="str">
        <f t="shared" si="195"/>
        <v>CL.IC.IT.071824.01</v>
      </c>
      <c r="R1330" s="39"/>
      <c r="S1330" s="39" t="str">
        <f t="shared" si="196"/>
        <v>DR.IC.IT.071824.01</v>
      </c>
      <c r="T1330" s="39"/>
      <c r="U1330" s="60" t="str">
        <f t="shared" si="197"/>
        <v>IM.IC.IT.071824.01</v>
      </c>
      <c r="V1330" s="57"/>
      <c r="W1330" s="60" t="str">
        <f t="shared" si="198"/>
        <v>GE.IC.IT.071824.01</v>
      </c>
      <c r="AJ1330" s="35" t="s">
        <v>3207</v>
      </c>
      <c r="AK1330" s="35">
        <v>1742</v>
      </c>
    </row>
    <row r="1331" spans="1:37" s="35" customFormat="1" ht="15">
      <c r="A1331" s="35" t="s">
        <v>2189</v>
      </c>
      <c r="C1331" s="38" t="s">
        <v>2376</v>
      </c>
      <c r="E1331" s="38" t="s">
        <v>4426</v>
      </c>
      <c r="F1331" s="35" t="s">
        <v>3768</v>
      </c>
      <c r="G1331" s="35" t="s">
        <v>3661</v>
      </c>
      <c r="H1331" s="38" t="s">
        <v>2331</v>
      </c>
      <c r="I1331" s="35" t="s">
        <v>3661</v>
      </c>
      <c r="J1331" s="39" t="str">
        <f t="shared" si="191"/>
        <v>IC.IT.071825</v>
      </c>
      <c r="K1331" s="38" t="s">
        <v>3298</v>
      </c>
      <c r="L1331" s="35" t="str">
        <f t="shared" si="192"/>
        <v>Chin</v>
      </c>
      <c r="M1331" s="39" t="str">
        <f t="shared" si="193"/>
        <v>PI.IC.IT.071825.01</v>
      </c>
      <c r="N1331" s="39"/>
      <c r="O1331" s="39" t="str">
        <f t="shared" si="194"/>
        <v>PH.IC.IT.071825.01</v>
      </c>
      <c r="Q1331" s="39" t="str">
        <f t="shared" si="195"/>
        <v>CL.IC.IT.071825.01</v>
      </c>
      <c r="R1331" s="39"/>
      <c r="S1331" s="39" t="str">
        <f t="shared" si="196"/>
        <v>DR.IC.IT.071825.01</v>
      </c>
      <c r="T1331" s="39"/>
      <c r="U1331" s="60" t="str">
        <f t="shared" si="197"/>
        <v>IM.IC.IT.071825.01</v>
      </c>
      <c r="V1331" s="57"/>
      <c r="W1331" s="60" t="str">
        <f t="shared" si="198"/>
        <v>GE.IC.IT.071825.01</v>
      </c>
      <c r="AJ1331" s="35" t="s">
        <v>3207</v>
      </c>
      <c r="AK1331" s="35">
        <v>1742</v>
      </c>
    </row>
    <row r="1332" spans="1:37" s="35" customFormat="1" ht="15">
      <c r="A1332" s="35" t="s">
        <v>2189</v>
      </c>
      <c r="C1332" s="38" t="s">
        <v>2376</v>
      </c>
      <c r="E1332" s="38" t="s">
        <v>4343</v>
      </c>
      <c r="F1332" s="35" t="s">
        <v>3768</v>
      </c>
      <c r="G1332" s="35" t="s">
        <v>5019</v>
      </c>
      <c r="H1332" s="38" t="s">
        <v>1669</v>
      </c>
      <c r="I1332" s="35" t="s">
        <v>5019</v>
      </c>
      <c r="J1332" s="39" t="str">
        <f t="shared" si="191"/>
        <v>IC.IT.071826</v>
      </c>
      <c r="K1332" s="38" t="s">
        <v>3289</v>
      </c>
      <c r="L1332" s="35" t="str">
        <f t="shared" si="192"/>
        <v>Throat</v>
      </c>
      <c r="M1332" s="39" t="str">
        <f t="shared" si="193"/>
        <v>PI.IC.IT.071826.01</v>
      </c>
      <c r="N1332" s="39"/>
      <c r="O1332" s="39" t="str">
        <f t="shared" si="194"/>
        <v>PH.IC.IT.071826.01</v>
      </c>
      <c r="Q1332" s="39" t="str">
        <f t="shared" si="195"/>
        <v>CL.IC.IT.071826.01</v>
      </c>
      <c r="R1332" s="39"/>
      <c r="S1332" s="39" t="str">
        <f t="shared" si="196"/>
        <v>DR.IC.IT.071826.01</v>
      </c>
      <c r="T1332" s="39"/>
      <c r="U1332" s="60" t="str">
        <f t="shared" si="197"/>
        <v>IM.IC.IT.071826.01</v>
      </c>
      <c r="V1332" s="59"/>
      <c r="W1332" s="60" t="str">
        <f t="shared" si="198"/>
        <v>GE.IC.IT.071826.01</v>
      </c>
      <c r="AJ1332" s="35" t="s">
        <v>3207</v>
      </c>
      <c r="AK1332" s="35">
        <v>1742</v>
      </c>
    </row>
    <row r="1333" spans="1:37" s="35" customFormat="1" ht="15">
      <c r="A1333" s="35" t="s">
        <v>2189</v>
      </c>
      <c r="C1333" s="38" t="s">
        <v>2376</v>
      </c>
      <c r="D1333" s="35" t="s">
        <v>4412</v>
      </c>
      <c r="E1333" s="38" t="s">
        <v>4345</v>
      </c>
      <c r="F1333" s="35" t="s">
        <v>3769</v>
      </c>
      <c r="G1333" s="35" t="s">
        <v>3663</v>
      </c>
      <c r="H1333" s="38" t="s">
        <v>3298</v>
      </c>
      <c r="I1333" s="35" t="s">
        <v>3664</v>
      </c>
      <c r="J1333" s="39" t="str">
        <f t="shared" si="191"/>
        <v>IC.IT.071901</v>
      </c>
      <c r="K1333" s="38" t="s">
        <v>3298</v>
      </c>
      <c r="L1333" s="35" t="str">
        <f t="shared" si="192"/>
        <v>Hip, right</v>
      </c>
      <c r="M1333" s="39" t="str">
        <f t="shared" si="193"/>
        <v>PI.IC.IT.071901.01</v>
      </c>
      <c r="N1333" s="39"/>
      <c r="O1333" s="39" t="str">
        <f t="shared" si="194"/>
        <v>PH.IC.IT.071901.01</v>
      </c>
      <c r="Q1333" s="39" t="str">
        <f t="shared" si="195"/>
        <v>CL.IC.IT.071901.01</v>
      </c>
      <c r="R1333" s="39"/>
      <c r="S1333" s="39" t="str">
        <f t="shared" si="196"/>
        <v>DR.IC.IT.071901.01</v>
      </c>
      <c r="T1333" s="39"/>
      <c r="U1333" s="60" t="str">
        <f t="shared" si="197"/>
        <v>IM.IC.IT.071901.01</v>
      </c>
      <c r="V1333" s="57"/>
      <c r="W1333" s="60" t="str">
        <f t="shared" si="198"/>
        <v>GE.IC.IT.071901.01</v>
      </c>
      <c r="AJ1333" s="35" t="s">
        <v>3207</v>
      </c>
      <c r="AK1333" s="35">
        <v>1742</v>
      </c>
    </row>
    <row r="1334" spans="1:37" s="35" customFormat="1" ht="15">
      <c r="A1334" s="35" t="s">
        <v>2189</v>
      </c>
      <c r="C1334" s="38" t="s">
        <v>2376</v>
      </c>
      <c r="D1334" s="35" t="s">
        <v>4380</v>
      </c>
      <c r="E1334" s="38" t="s">
        <v>4345</v>
      </c>
      <c r="F1334" s="35" t="s">
        <v>3769</v>
      </c>
      <c r="G1334" s="35" t="s">
        <v>3665</v>
      </c>
      <c r="H1334" s="38" t="s">
        <v>3293</v>
      </c>
      <c r="I1334" s="35" t="s">
        <v>3666</v>
      </c>
      <c r="J1334" s="39" t="str">
        <f t="shared" si="191"/>
        <v>IC.IT.071902</v>
      </c>
      <c r="K1334" s="38" t="s">
        <v>3298</v>
      </c>
      <c r="L1334" s="35" t="str">
        <f t="shared" si="192"/>
        <v>Hip, left</v>
      </c>
      <c r="M1334" s="39" t="str">
        <f t="shared" si="193"/>
        <v>PI.IC.IT.071902.01</v>
      </c>
      <c r="N1334" s="39"/>
      <c r="O1334" s="39" t="str">
        <f t="shared" si="194"/>
        <v>PH.IC.IT.071902.01</v>
      </c>
      <c r="Q1334" s="39" t="str">
        <f t="shared" si="195"/>
        <v>CL.IC.IT.071902.01</v>
      </c>
      <c r="R1334" s="39"/>
      <c r="S1334" s="39" t="str">
        <f t="shared" si="196"/>
        <v>DR.IC.IT.071902.01</v>
      </c>
      <c r="T1334" s="39"/>
      <c r="U1334" s="60" t="str">
        <f t="shared" si="197"/>
        <v>IM.IC.IT.071902.01</v>
      </c>
      <c r="V1334" s="57"/>
      <c r="W1334" s="60" t="str">
        <f t="shared" si="198"/>
        <v>GE.IC.IT.071902.01</v>
      </c>
      <c r="AJ1334" s="35" t="s">
        <v>3207</v>
      </c>
      <c r="AK1334" s="35">
        <v>1742</v>
      </c>
    </row>
    <row r="1335" spans="1:37" s="35" customFormat="1" ht="15">
      <c r="A1335" s="35" t="s">
        <v>2189</v>
      </c>
      <c r="C1335" s="38" t="s">
        <v>2376</v>
      </c>
      <c r="E1335" s="38" t="s">
        <v>4345</v>
      </c>
      <c r="F1335" s="35" t="s">
        <v>3769</v>
      </c>
      <c r="G1335" s="35" t="s">
        <v>3667</v>
      </c>
      <c r="H1335" s="38" t="s">
        <v>2219</v>
      </c>
      <c r="I1335" s="35" t="s">
        <v>3668</v>
      </c>
      <c r="J1335" s="39" t="str">
        <f t="shared" si="191"/>
        <v>IC.IT.071903</v>
      </c>
      <c r="K1335" s="38" t="s">
        <v>3298</v>
      </c>
      <c r="L1335" s="35" t="str">
        <f t="shared" si="192"/>
        <v>Groin, right</v>
      </c>
      <c r="M1335" s="39" t="str">
        <f t="shared" si="193"/>
        <v>PI.IC.IT.071903.01</v>
      </c>
      <c r="N1335" s="39"/>
      <c r="O1335" s="39" t="str">
        <f t="shared" si="194"/>
        <v>PH.IC.IT.071903.01</v>
      </c>
      <c r="Q1335" s="39" t="str">
        <f t="shared" si="195"/>
        <v>CL.IC.IT.071903.01</v>
      </c>
      <c r="R1335" s="39"/>
      <c r="S1335" s="39" t="str">
        <f t="shared" si="196"/>
        <v>DR.IC.IT.071903.01</v>
      </c>
      <c r="T1335" s="39"/>
      <c r="U1335" s="60" t="str">
        <f t="shared" si="197"/>
        <v>IM.IC.IT.071903.01</v>
      </c>
      <c r="V1335" s="57"/>
      <c r="W1335" s="60" t="str">
        <f t="shared" si="198"/>
        <v>GE.IC.IT.071903.01</v>
      </c>
      <c r="AJ1335" s="35" t="s">
        <v>3207</v>
      </c>
      <c r="AK1335" s="35">
        <v>1742</v>
      </c>
    </row>
    <row r="1336" spans="1:37" s="35" customFormat="1" ht="15">
      <c r="A1336" s="35" t="s">
        <v>2189</v>
      </c>
      <c r="C1336" s="38" t="s">
        <v>2376</v>
      </c>
      <c r="E1336" s="38" t="s">
        <v>4345</v>
      </c>
      <c r="F1336" s="35" t="s">
        <v>3769</v>
      </c>
      <c r="G1336" s="35" t="s">
        <v>3669</v>
      </c>
      <c r="H1336" s="38" t="s">
        <v>2063</v>
      </c>
      <c r="I1336" s="35" t="s">
        <v>3670</v>
      </c>
      <c r="J1336" s="39" t="str">
        <f t="shared" si="191"/>
        <v>IC.IT.071904</v>
      </c>
      <c r="K1336" s="38" t="s">
        <v>3298</v>
      </c>
      <c r="L1336" s="35" t="str">
        <f t="shared" si="192"/>
        <v>Groin, left</v>
      </c>
      <c r="M1336" s="39" t="str">
        <f t="shared" si="193"/>
        <v>PI.IC.IT.071904.01</v>
      </c>
      <c r="N1336" s="39"/>
      <c r="O1336" s="39" t="str">
        <f t="shared" si="194"/>
        <v>PH.IC.IT.071904.01</v>
      </c>
      <c r="Q1336" s="39" t="str">
        <f t="shared" si="195"/>
        <v>CL.IC.IT.071904.01</v>
      </c>
      <c r="R1336" s="39"/>
      <c r="S1336" s="39" t="str">
        <f t="shared" si="196"/>
        <v>DR.IC.IT.071904.01</v>
      </c>
      <c r="T1336" s="39"/>
      <c r="U1336" s="60" t="str">
        <f t="shared" si="197"/>
        <v>IM.IC.IT.071904.01</v>
      </c>
      <c r="V1336" s="57"/>
      <c r="W1336" s="60" t="str">
        <f t="shared" si="198"/>
        <v>GE.IC.IT.071904.01</v>
      </c>
      <c r="AJ1336" s="35" t="s">
        <v>3207</v>
      </c>
      <c r="AK1336" s="35">
        <v>1742</v>
      </c>
    </row>
    <row r="1337" spans="1:37" s="35" customFormat="1" ht="15">
      <c r="A1337" s="35" t="s">
        <v>2189</v>
      </c>
      <c r="C1337" s="38" t="s">
        <v>2376</v>
      </c>
      <c r="E1337" s="38" t="s">
        <v>4345</v>
      </c>
      <c r="F1337" s="35" t="s">
        <v>3769</v>
      </c>
      <c r="G1337" s="35" t="s">
        <v>3671</v>
      </c>
      <c r="H1337" s="38" t="s">
        <v>2065</v>
      </c>
      <c r="I1337" s="35" t="s">
        <v>3671</v>
      </c>
      <c r="J1337" s="39" t="str">
        <f t="shared" si="191"/>
        <v>IC.IT.071905</v>
      </c>
      <c r="K1337" s="38" t="s">
        <v>3298</v>
      </c>
      <c r="L1337" s="35" t="str">
        <f t="shared" si="192"/>
        <v>Penis</v>
      </c>
      <c r="M1337" s="39" t="str">
        <f t="shared" si="193"/>
        <v>PI.IC.IT.071905.01</v>
      </c>
      <c r="N1337" s="39"/>
      <c r="O1337" s="39" t="str">
        <f t="shared" si="194"/>
        <v>PH.IC.IT.071905.01</v>
      </c>
      <c r="Q1337" s="39" t="str">
        <f t="shared" si="195"/>
        <v>CL.IC.IT.071905.01</v>
      </c>
      <c r="R1337" s="39"/>
      <c r="S1337" s="39" t="str">
        <f t="shared" si="196"/>
        <v>DR.IC.IT.071905.01</v>
      </c>
      <c r="T1337" s="39"/>
      <c r="U1337" s="60" t="str">
        <f t="shared" si="197"/>
        <v>IM.IC.IT.071905.01</v>
      </c>
      <c r="V1337" s="57"/>
      <c r="W1337" s="60" t="str">
        <f t="shared" si="198"/>
        <v>GE.IC.IT.071905.01</v>
      </c>
      <c r="AJ1337" s="35" t="s">
        <v>3207</v>
      </c>
      <c r="AK1337" s="35">
        <v>1742</v>
      </c>
    </row>
    <row r="1338" spans="1:37" s="35" customFormat="1" ht="15">
      <c r="A1338" s="35" t="s">
        <v>2189</v>
      </c>
      <c r="C1338" s="38" t="s">
        <v>2376</v>
      </c>
      <c r="E1338" s="38" t="s">
        <v>4345</v>
      </c>
      <c r="F1338" s="35" t="s">
        <v>3769</v>
      </c>
      <c r="G1338" s="35" t="s">
        <v>3672</v>
      </c>
      <c r="H1338" s="38" t="s">
        <v>2222</v>
      </c>
      <c r="I1338" s="35" t="s">
        <v>3672</v>
      </c>
      <c r="J1338" s="39" t="str">
        <f t="shared" si="191"/>
        <v>IC.IT.071906</v>
      </c>
      <c r="K1338" s="38" t="s">
        <v>3298</v>
      </c>
      <c r="L1338" s="35" t="str">
        <f t="shared" si="192"/>
        <v>Labia</v>
      </c>
      <c r="M1338" s="39" t="str">
        <f t="shared" si="193"/>
        <v>PI.IC.IT.071906.01</v>
      </c>
      <c r="N1338" s="39"/>
      <c r="O1338" s="39" t="str">
        <f t="shared" si="194"/>
        <v>PH.IC.IT.071906.01</v>
      </c>
      <c r="Q1338" s="39" t="str">
        <f t="shared" si="195"/>
        <v>CL.IC.IT.071906.01</v>
      </c>
      <c r="R1338" s="39"/>
      <c r="S1338" s="39" t="str">
        <f t="shared" si="196"/>
        <v>DR.IC.IT.071906.01</v>
      </c>
      <c r="T1338" s="39"/>
      <c r="U1338" s="60" t="str">
        <f t="shared" si="197"/>
        <v>IM.IC.IT.071906.01</v>
      </c>
      <c r="V1338" s="57"/>
      <c r="W1338" s="60" t="str">
        <f t="shared" si="198"/>
        <v>GE.IC.IT.071906.01</v>
      </c>
      <c r="AJ1338" s="35" t="s">
        <v>3207</v>
      </c>
      <c r="AK1338" s="35">
        <v>1742</v>
      </c>
    </row>
    <row r="1339" spans="1:37" s="35" customFormat="1" ht="15">
      <c r="A1339" s="35" t="s">
        <v>2189</v>
      </c>
      <c r="C1339" s="38" t="s">
        <v>2376</v>
      </c>
      <c r="E1339" s="38" t="s">
        <v>4345</v>
      </c>
      <c r="F1339" s="35" t="s">
        <v>3769</v>
      </c>
      <c r="G1339" s="35" t="s">
        <v>3673</v>
      </c>
      <c r="H1339" s="38" t="s">
        <v>2376</v>
      </c>
      <c r="I1339" s="35" t="s">
        <v>3673</v>
      </c>
      <c r="J1339" s="39" t="str">
        <f t="shared" si="191"/>
        <v>IC.IT.071907</v>
      </c>
      <c r="K1339" s="38" t="s">
        <v>3298</v>
      </c>
      <c r="L1339" s="35" t="str">
        <f t="shared" si="192"/>
        <v>Perineum</v>
      </c>
      <c r="M1339" s="39" t="str">
        <f t="shared" si="193"/>
        <v>PI.IC.IT.071907.01</v>
      </c>
      <c r="N1339" s="39"/>
      <c r="O1339" s="39" t="str">
        <f t="shared" si="194"/>
        <v>PH.IC.IT.071907.01</v>
      </c>
      <c r="Q1339" s="39" t="str">
        <f t="shared" si="195"/>
        <v>CL.IC.IT.071907.01</v>
      </c>
      <c r="R1339" s="39"/>
      <c r="S1339" s="39" t="str">
        <f t="shared" si="196"/>
        <v>DR.IC.IT.071907.01</v>
      </c>
      <c r="T1339" s="39"/>
      <c r="U1339" s="60" t="str">
        <f t="shared" si="197"/>
        <v>IM.IC.IT.071907.01</v>
      </c>
      <c r="V1339" s="57"/>
      <c r="W1339" s="60" t="str">
        <f t="shared" si="198"/>
        <v>GE.IC.IT.071907.01</v>
      </c>
      <c r="AJ1339" s="35" t="s">
        <v>3207</v>
      </c>
      <c r="AK1339" s="35">
        <v>1742</v>
      </c>
    </row>
    <row r="1340" spans="1:37" s="35" customFormat="1" ht="15">
      <c r="A1340" s="35" t="s">
        <v>2189</v>
      </c>
      <c r="C1340" s="38" t="s">
        <v>2376</v>
      </c>
      <c r="E1340" s="38" t="s">
        <v>4345</v>
      </c>
      <c r="F1340" s="35" t="s">
        <v>3769</v>
      </c>
      <c r="G1340" s="35" t="s">
        <v>3674</v>
      </c>
      <c r="H1340" s="38" t="s">
        <v>2378</v>
      </c>
      <c r="I1340" s="35" t="s">
        <v>3675</v>
      </c>
      <c r="J1340" s="39" t="str">
        <f t="shared" si="191"/>
        <v>IC.IT.071908</v>
      </c>
      <c r="K1340" s="38" t="s">
        <v>3298</v>
      </c>
      <c r="L1340" s="35" t="str">
        <f t="shared" si="192"/>
        <v>Buttock, right</v>
      </c>
      <c r="M1340" s="39" t="str">
        <f t="shared" si="193"/>
        <v>PI.IC.IT.071908.01</v>
      </c>
      <c r="N1340" s="39"/>
      <c r="O1340" s="39" t="str">
        <f t="shared" si="194"/>
        <v>PH.IC.IT.071908.01</v>
      </c>
      <c r="Q1340" s="39" t="str">
        <f t="shared" si="195"/>
        <v>CL.IC.IT.071908.01</v>
      </c>
      <c r="R1340" s="39"/>
      <c r="S1340" s="39" t="str">
        <f t="shared" si="196"/>
        <v>DR.IC.IT.071908.01</v>
      </c>
      <c r="T1340" s="39"/>
      <c r="U1340" s="60" t="str">
        <f t="shared" si="197"/>
        <v>IM.IC.IT.071908.01</v>
      </c>
      <c r="V1340" s="57"/>
      <c r="W1340" s="60" t="str">
        <f t="shared" si="198"/>
        <v>GE.IC.IT.071908.01</v>
      </c>
      <c r="AJ1340" s="35" t="s">
        <v>3207</v>
      </c>
      <c r="AK1340" s="35">
        <v>1742</v>
      </c>
    </row>
    <row r="1341" spans="1:37" s="35" customFormat="1" ht="15">
      <c r="A1341" s="35" t="s">
        <v>2189</v>
      </c>
      <c r="C1341" s="38" t="s">
        <v>2376</v>
      </c>
      <c r="E1341" s="38" t="s">
        <v>4345</v>
      </c>
      <c r="F1341" s="35" t="s">
        <v>3769</v>
      </c>
      <c r="G1341" s="35" t="s">
        <v>3676</v>
      </c>
      <c r="H1341" s="38" t="s">
        <v>2380</v>
      </c>
      <c r="I1341" s="35" t="s">
        <v>3677</v>
      </c>
      <c r="J1341" s="39" t="str">
        <f t="shared" si="191"/>
        <v>IC.IT.071909</v>
      </c>
      <c r="K1341" s="38" t="s">
        <v>3298</v>
      </c>
      <c r="L1341" s="35" t="str">
        <f t="shared" si="192"/>
        <v>Buttocks, left</v>
      </c>
      <c r="M1341" s="39" t="str">
        <f t="shared" si="193"/>
        <v>PI.IC.IT.071909.01</v>
      </c>
      <c r="N1341" s="39"/>
      <c r="O1341" s="39" t="str">
        <f t="shared" si="194"/>
        <v>PH.IC.IT.071909.01</v>
      </c>
      <c r="Q1341" s="39" t="str">
        <f t="shared" si="195"/>
        <v>CL.IC.IT.071909.01</v>
      </c>
      <c r="R1341" s="39"/>
      <c r="S1341" s="39" t="str">
        <f t="shared" si="196"/>
        <v>DR.IC.IT.071909.01</v>
      </c>
      <c r="T1341" s="39"/>
      <c r="U1341" s="60" t="str">
        <f t="shared" si="197"/>
        <v>IM.IC.IT.071909.01</v>
      </c>
      <c r="V1341" s="57"/>
      <c r="W1341" s="60" t="str">
        <f t="shared" si="198"/>
        <v>GE.IC.IT.071909.01</v>
      </c>
      <c r="AJ1341" s="35" t="s">
        <v>3207</v>
      </c>
      <c r="AK1341" s="35">
        <v>1742</v>
      </c>
    </row>
    <row r="1342" spans="1:37" s="35" customFormat="1" ht="15">
      <c r="A1342" s="35" t="s">
        <v>2189</v>
      </c>
      <c r="C1342" s="38" t="s">
        <v>2376</v>
      </c>
      <c r="E1342" s="38" t="s">
        <v>4345</v>
      </c>
      <c r="F1342" s="35" t="s">
        <v>3769</v>
      </c>
      <c r="G1342" s="35" t="s">
        <v>3678</v>
      </c>
      <c r="H1342" s="38" t="s">
        <v>2124</v>
      </c>
      <c r="I1342" s="35" t="s">
        <v>3678</v>
      </c>
      <c r="J1342" s="39" t="str">
        <f t="shared" si="191"/>
        <v>IC.IT.071910</v>
      </c>
      <c r="K1342" s="38" t="s">
        <v>3298</v>
      </c>
      <c r="L1342" s="35" t="str">
        <f t="shared" si="192"/>
        <v>Rectum</v>
      </c>
      <c r="M1342" s="39" t="str">
        <f t="shared" si="193"/>
        <v>PI.IC.IT.071910.01</v>
      </c>
      <c r="N1342" s="39"/>
      <c r="O1342" s="39" t="str">
        <f t="shared" si="194"/>
        <v>PH.IC.IT.071910.01</v>
      </c>
      <c r="Q1342" s="39" t="str">
        <f t="shared" si="195"/>
        <v>CL.IC.IT.071910.01</v>
      </c>
      <c r="R1342" s="39"/>
      <c r="S1342" s="39" t="str">
        <f t="shared" si="196"/>
        <v>DR.IC.IT.071910.01</v>
      </c>
      <c r="T1342" s="39"/>
      <c r="U1342" s="60" t="str">
        <f t="shared" si="197"/>
        <v>IM.IC.IT.071910.01</v>
      </c>
      <c r="V1342" s="57"/>
      <c r="W1342" s="60" t="str">
        <f t="shared" si="198"/>
        <v>GE.IC.IT.071910.01</v>
      </c>
      <c r="AJ1342" s="35" t="s">
        <v>3207</v>
      </c>
      <c r="AK1342" s="35">
        <v>1742</v>
      </c>
    </row>
    <row r="1343" spans="1:37" s="35" customFormat="1" ht="15">
      <c r="A1343" s="35" t="s">
        <v>2189</v>
      </c>
      <c r="C1343" s="38" t="s">
        <v>2376</v>
      </c>
      <c r="E1343" s="38" t="s">
        <v>4345</v>
      </c>
      <c r="F1343" s="35" t="s">
        <v>3769</v>
      </c>
      <c r="G1343" s="35" t="s">
        <v>3679</v>
      </c>
      <c r="H1343" s="38" t="s">
        <v>2128</v>
      </c>
      <c r="I1343" s="35" t="s">
        <v>3679</v>
      </c>
      <c r="J1343" s="39" t="str">
        <f t="shared" si="191"/>
        <v>IC.IT.071912</v>
      </c>
      <c r="K1343" s="38" t="s">
        <v>3298</v>
      </c>
      <c r="L1343" s="35" t="str">
        <f t="shared" si="192"/>
        <v>Sacrum</v>
      </c>
      <c r="M1343" s="39" t="str">
        <f t="shared" si="193"/>
        <v>PI.IC.IT.071912.01</v>
      </c>
      <c r="N1343" s="39"/>
      <c r="O1343" s="39" t="str">
        <f t="shared" si="194"/>
        <v>PH.IC.IT.071912.01</v>
      </c>
      <c r="Q1343" s="39" t="str">
        <f t="shared" si="195"/>
        <v>CL.IC.IT.071912.01</v>
      </c>
      <c r="R1343" s="39"/>
      <c r="S1343" s="39" t="str">
        <f t="shared" si="196"/>
        <v>DR.IC.IT.071912.01</v>
      </c>
      <c r="T1343" s="39"/>
      <c r="U1343" s="60" t="str">
        <f t="shared" si="197"/>
        <v>IM.IC.IT.071912.01</v>
      </c>
      <c r="V1343" s="57"/>
      <c r="W1343" s="60" t="str">
        <f t="shared" si="198"/>
        <v>GE.IC.IT.071912.01</v>
      </c>
      <c r="AJ1343" s="35" t="s">
        <v>3207</v>
      </c>
      <c r="AK1343" s="35">
        <v>1742</v>
      </c>
    </row>
    <row r="1344" spans="1:37" s="35" customFormat="1" ht="15">
      <c r="A1344" s="35" t="s">
        <v>2189</v>
      </c>
      <c r="C1344" s="38" t="s">
        <v>2376</v>
      </c>
      <c r="E1344" s="38" t="s">
        <v>4345</v>
      </c>
      <c r="F1344" s="35" t="s">
        <v>3769</v>
      </c>
      <c r="G1344" s="35" t="s">
        <v>3680</v>
      </c>
      <c r="H1344" s="38" t="s">
        <v>2130</v>
      </c>
      <c r="I1344" s="35" t="s">
        <v>3680</v>
      </c>
      <c r="J1344" s="39" t="str">
        <f t="shared" si="191"/>
        <v>IC.IT.071913</v>
      </c>
      <c r="K1344" s="38" t="s">
        <v>3298</v>
      </c>
      <c r="L1344" s="35" t="str">
        <f t="shared" si="192"/>
        <v>Coccyx</v>
      </c>
      <c r="M1344" s="39" t="str">
        <f t="shared" si="193"/>
        <v>PI.IC.IT.071913.01</v>
      </c>
      <c r="N1344" s="39"/>
      <c r="O1344" s="39" t="str">
        <f t="shared" si="194"/>
        <v>PH.IC.IT.071913.01</v>
      </c>
      <c r="Q1344" s="39" t="str">
        <f t="shared" si="195"/>
        <v>CL.IC.IT.071913.01</v>
      </c>
      <c r="R1344" s="39"/>
      <c r="S1344" s="39" t="str">
        <f t="shared" si="196"/>
        <v>DR.IC.IT.071913.01</v>
      </c>
      <c r="T1344" s="39"/>
      <c r="U1344" s="60" t="str">
        <f t="shared" si="197"/>
        <v>IM.IC.IT.071913.01</v>
      </c>
      <c r="V1344" s="57"/>
      <c r="W1344" s="60" t="str">
        <f t="shared" si="198"/>
        <v>GE.IC.IT.071913.01</v>
      </c>
      <c r="AJ1344" s="35" t="s">
        <v>3207</v>
      </c>
      <c r="AK1344" s="35">
        <v>1742</v>
      </c>
    </row>
    <row r="1345" spans="1:37" s="35" customFormat="1" ht="15">
      <c r="A1345" s="35" t="s">
        <v>2189</v>
      </c>
      <c r="C1345" s="38" t="s">
        <v>2376</v>
      </c>
      <c r="E1345" s="38" t="s">
        <v>4345</v>
      </c>
      <c r="F1345" s="35" t="s">
        <v>3769</v>
      </c>
      <c r="G1345" s="35" t="s">
        <v>3681</v>
      </c>
      <c r="H1345" s="38" t="s">
        <v>2296</v>
      </c>
      <c r="I1345" s="35" t="s">
        <v>3681</v>
      </c>
      <c r="J1345" s="39" t="str">
        <f t="shared" si="191"/>
        <v>IC.IT.071914</v>
      </c>
      <c r="K1345" s="38" t="s">
        <v>3298</v>
      </c>
      <c r="L1345" s="35" t="str">
        <f t="shared" si="192"/>
        <v>Scrotum</v>
      </c>
      <c r="M1345" s="39" t="str">
        <f t="shared" si="193"/>
        <v>PI.IC.IT.071914.01</v>
      </c>
      <c r="N1345" s="39"/>
      <c r="O1345" s="39" t="str">
        <f t="shared" si="194"/>
        <v>PH.IC.IT.071914.01</v>
      </c>
      <c r="Q1345" s="39" t="str">
        <f t="shared" si="195"/>
        <v>CL.IC.IT.071914.01</v>
      </c>
      <c r="R1345" s="39"/>
      <c r="S1345" s="39" t="str">
        <f t="shared" si="196"/>
        <v>DR.IC.IT.071914.01</v>
      </c>
      <c r="T1345" s="39"/>
      <c r="U1345" s="60" t="str">
        <f t="shared" si="197"/>
        <v>IM.IC.IT.071914.01</v>
      </c>
      <c r="V1345" s="57"/>
      <c r="W1345" s="60" t="str">
        <f t="shared" si="198"/>
        <v>GE.IC.IT.071914.01</v>
      </c>
      <c r="AJ1345" s="35" t="s">
        <v>3207</v>
      </c>
      <c r="AK1345" s="35">
        <v>1742</v>
      </c>
    </row>
    <row r="1346" spans="1:37" s="35" customFormat="1" ht="15">
      <c r="A1346" s="35" t="s">
        <v>2189</v>
      </c>
      <c r="C1346" s="38" t="s">
        <v>2376</v>
      </c>
      <c r="D1346" s="35" t="s">
        <v>4381</v>
      </c>
      <c r="E1346" s="38" t="s">
        <v>4362</v>
      </c>
      <c r="F1346" s="35" t="s">
        <v>3770</v>
      </c>
      <c r="G1346" s="35" t="s">
        <v>3683</v>
      </c>
      <c r="H1346" s="38" t="s">
        <v>3298</v>
      </c>
      <c r="I1346" s="35" t="s">
        <v>3684</v>
      </c>
      <c r="J1346" s="39" t="str">
        <f t="shared" si="191"/>
        <v>IC.IT.072001</v>
      </c>
      <c r="K1346" s="38" t="s">
        <v>3298</v>
      </c>
      <c r="L1346" s="35" t="str">
        <f t="shared" si="192"/>
        <v>Shoulder, right</v>
      </c>
      <c r="M1346" s="39" t="str">
        <f t="shared" si="193"/>
        <v>PI.IC.IT.072001.01</v>
      </c>
      <c r="N1346" s="39"/>
      <c r="O1346" s="39" t="str">
        <f t="shared" si="194"/>
        <v>PH.IC.IT.072001.01</v>
      </c>
      <c r="Q1346" s="39" t="str">
        <f t="shared" si="195"/>
        <v>CL.IC.IT.072001.01</v>
      </c>
      <c r="R1346" s="39"/>
      <c r="S1346" s="39" t="str">
        <f t="shared" si="196"/>
        <v>DR.IC.IT.072001.01</v>
      </c>
      <c r="T1346" s="39"/>
      <c r="U1346" s="60" t="str">
        <f t="shared" si="197"/>
        <v>IM.IC.IT.072001.01</v>
      </c>
      <c r="V1346" s="57"/>
      <c r="W1346" s="60" t="str">
        <f t="shared" si="198"/>
        <v>GE.IC.IT.072001.01</v>
      </c>
      <c r="AJ1346" s="35" t="s">
        <v>3207</v>
      </c>
      <c r="AK1346" s="35">
        <v>1742</v>
      </c>
    </row>
    <row r="1347" spans="1:37" s="35" customFormat="1" ht="15">
      <c r="A1347" s="35" t="s">
        <v>2189</v>
      </c>
      <c r="C1347" s="38" t="s">
        <v>2376</v>
      </c>
      <c r="E1347" s="38" t="s">
        <v>4362</v>
      </c>
      <c r="F1347" s="35" t="s">
        <v>3770</v>
      </c>
      <c r="G1347" s="35" t="s">
        <v>3685</v>
      </c>
      <c r="H1347" s="38" t="s">
        <v>4306</v>
      </c>
      <c r="I1347" s="35" t="s">
        <v>3686</v>
      </c>
      <c r="J1347" s="39" t="str">
        <f t="shared" si="191"/>
        <v>IC.IT.072002</v>
      </c>
      <c r="K1347" s="38" t="s">
        <v>3298</v>
      </c>
      <c r="L1347" s="35" t="str">
        <f t="shared" si="192"/>
        <v>Shoulder, left</v>
      </c>
      <c r="M1347" s="39" t="str">
        <f t="shared" si="193"/>
        <v>PI.IC.IT.072002.01</v>
      </c>
      <c r="N1347" s="39"/>
      <c r="O1347" s="39" t="str">
        <f t="shared" si="194"/>
        <v>PH.IC.IT.072002.01</v>
      </c>
      <c r="Q1347" s="39" t="str">
        <f t="shared" si="195"/>
        <v>CL.IC.IT.072002.01</v>
      </c>
      <c r="R1347" s="39"/>
      <c r="S1347" s="39" t="str">
        <f t="shared" si="196"/>
        <v>DR.IC.IT.072002.01</v>
      </c>
      <c r="T1347" s="39"/>
      <c r="U1347" s="60" t="str">
        <f t="shared" si="197"/>
        <v>IM.IC.IT.072002.01</v>
      </c>
      <c r="V1347" s="57"/>
      <c r="W1347" s="60" t="str">
        <f t="shared" si="198"/>
        <v>GE.IC.IT.072002.01</v>
      </c>
      <c r="AJ1347" s="35" t="s">
        <v>3207</v>
      </c>
      <c r="AK1347" s="35">
        <v>1742</v>
      </c>
    </row>
    <row r="1348" spans="1:37" s="35" customFormat="1" ht="15">
      <c r="A1348" s="35" t="s">
        <v>2189</v>
      </c>
      <c r="C1348" s="38" t="s">
        <v>2376</v>
      </c>
      <c r="E1348" s="38" t="s">
        <v>4362</v>
      </c>
      <c r="F1348" s="35" t="s">
        <v>3770</v>
      </c>
      <c r="G1348" s="35" t="s">
        <v>3687</v>
      </c>
      <c r="H1348" s="38" t="s">
        <v>2219</v>
      </c>
      <c r="I1348" s="35" t="s">
        <v>3688</v>
      </c>
      <c r="J1348" s="39" t="str">
        <f t="shared" si="191"/>
        <v>IC.IT.072003</v>
      </c>
      <c r="K1348" s="38" t="s">
        <v>3298</v>
      </c>
      <c r="L1348" s="35" t="str">
        <f t="shared" si="192"/>
        <v>Clavicle, right</v>
      </c>
      <c r="M1348" s="39" t="str">
        <f t="shared" si="193"/>
        <v>PI.IC.IT.072003.01</v>
      </c>
      <c r="N1348" s="39"/>
      <c r="O1348" s="39" t="str">
        <f t="shared" si="194"/>
        <v>PH.IC.IT.072003.01</v>
      </c>
      <c r="Q1348" s="39" t="str">
        <f t="shared" si="195"/>
        <v>CL.IC.IT.072003.01</v>
      </c>
      <c r="R1348" s="39"/>
      <c r="S1348" s="39" t="str">
        <f t="shared" si="196"/>
        <v>DR.IC.IT.072003.01</v>
      </c>
      <c r="T1348" s="39"/>
      <c r="U1348" s="60" t="str">
        <f t="shared" si="197"/>
        <v>IM.IC.IT.072003.01</v>
      </c>
      <c r="V1348" s="57"/>
      <c r="W1348" s="60" t="str">
        <f t="shared" si="198"/>
        <v>GE.IC.IT.072003.01</v>
      </c>
      <c r="AJ1348" s="35" t="s">
        <v>3207</v>
      </c>
      <c r="AK1348" s="35">
        <v>1742</v>
      </c>
    </row>
    <row r="1349" spans="1:37" s="35" customFormat="1" ht="15">
      <c r="A1349" s="35" t="s">
        <v>2189</v>
      </c>
      <c r="C1349" s="38" t="s">
        <v>2376</v>
      </c>
      <c r="E1349" s="38" t="s">
        <v>4362</v>
      </c>
      <c r="F1349" s="35" t="s">
        <v>3770</v>
      </c>
      <c r="G1349" s="35" t="s">
        <v>3689</v>
      </c>
      <c r="H1349" s="38" t="s">
        <v>2063</v>
      </c>
      <c r="I1349" s="35" t="s">
        <v>3690</v>
      </c>
      <c r="J1349" s="39" t="str">
        <f t="shared" si="191"/>
        <v>IC.IT.072004</v>
      </c>
      <c r="K1349" s="38" t="s">
        <v>3298</v>
      </c>
      <c r="L1349" s="35" t="str">
        <f t="shared" si="192"/>
        <v>Clavicle, left</v>
      </c>
      <c r="M1349" s="39" t="str">
        <f t="shared" si="193"/>
        <v>PI.IC.IT.072004.01</v>
      </c>
      <c r="N1349" s="39"/>
      <c r="O1349" s="39" t="str">
        <f t="shared" si="194"/>
        <v>PH.IC.IT.072004.01</v>
      </c>
      <c r="Q1349" s="39" t="str">
        <f t="shared" si="195"/>
        <v>CL.IC.IT.072004.01</v>
      </c>
      <c r="R1349" s="39"/>
      <c r="S1349" s="39" t="str">
        <f t="shared" si="196"/>
        <v>DR.IC.IT.072004.01</v>
      </c>
      <c r="T1349" s="39"/>
      <c r="U1349" s="60" t="str">
        <f t="shared" si="197"/>
        <v>IM.IC.IT.072004.01</v>
      </c>
      <c r="V1349" s="57"/>
      <c r="W1349" s="60" t="str">
        <f t="shared" si="198"/>
        <v>GE.IC.IT.072004.01</v>
      </c>
      <c r="AJ1349" s="35" t="s">
        <v>3207</v>
      </c>
      <c r="AK1349" s="35">
        <v>1742</v>
      </c>
    </row>
    <row r="1350" spans="1:37" s="35" customFormat="1" ht="15">
      <c r="A1350" s="35" t="s">
        <v>2189</v>
      </c>
      <c r="C1350" s="38" t="s">
        <v>2376</v>
      </c>
      <c r="E1350" s="38" t="s">
        <v>4362</v>
      </c>
      <c r="F1350" s="35" t="s">
        <v>3770</v>
      </c>
      <c r="G1350" s="35" t="s">
        <v>3691</v>
      </c>
      <c r="H1350" s="38" t="s">
        <v>2065</v>
      </c>
      <c r="I1350" s="35" t="s">
        <v>3692</v>
      </c>
      <c r="J1350" s="39" t="str">
        <f t="shared" si="191"/>
        <v>IC.IT.072005</v>
      </c>
      <c r="K1350" s="38" t="s">
        <v>3298</v>
      </c>
      <c r="L1350" s="35" t="str">
        <f t="shared" si="192"/>
        <v>Breast, right</v>
      </c>
      <c r="M1350" s="39" t="str">
        <f t="shared" si="193"/>
        <v>PI.IC.IT.072005.01</v>
      </c>
      <c r="N1350" s="39"/>
      <c r="O1350" s="39" t="str">
        <f t="shared" si="194"/>
        <v>PH.IC.IT.072005.01</v>
      </c>
      <c r="Q1350" s="39" t="str">
        <f t="shared" si="195"/>
        <v>CL.IC.IT.072005.01</v>
      </c>
      <c r="R1350" s="39"/>
      <c r="S1350" s="39" t="str">
        <f t="shared" si="196"/>
        <v>DR.IC.IT.072005.01</v>
      </c>
      <c r="T1350" s="39"/>
      <c r="U1350" s="60" t="str">
        <f t="shared" si="197"/>
        <v>IM.IC.IT.072005.01</v>
      </c>
      <c r="V1350" s="57"/>
      <c r="W1350" s="60" t="str">
        <f t="shared" si="198"/>
        <v>GE.IC.IT.072005.01</v>
      </c>
      <c r="AJ1350" s="35" t="s">
        <v>3207</v>
      </c>
      <c r="AK1350" s="35">
        <v>1742</v>
      </c>
    </row>
    <row r="1351" spans="1:37" s="35" customFormat="1" ht="15">
      <c r="A1351" s="35" t="s">
        <v>2189</v>
      </c>
      <c r="C1351" s="38" t="s">
        <v>2376</v>
      </c>
      <c r="E1351" s="38" t="s">
        <v>4362</v>
      </c>
      <c r="F1351" s="35" t="s">
        <v>3770</v>
      </c>
      <c r="G1351" s="35" t="s">
        <v>3693</v>
      </c>
      <c r="H1351" s="38" t="s">
        <v>2222</v>
      </c>
      <c r="I1351" s="35" t="s">
        <v>3694</v>
      </c>
      <c r="J1351" s="39" t="str">
        <f t="shared" si="191"/>
        <v>IC.IT.072006</v>
      </c>
      <c r="K1351" s="38" t="s">
        <v>3298</v>
      </c>
      <c r="L1351" s="35" t="str">
        <f t="shared" si="192"/>
        <v>Breast, left</v>
      </c>
      <c r="M1351" s="39" t="str">
        <f t="shared" si="193"/>
        <v>PI.IC.IT.072006.01</v>
      </c>
      <c r="N1351" s="39"/>
      <c r="O1351" s="39" t="str">
        <f t="shared" si="194"/>
        <v>PH.IC.IT.072006.01</v>
      </c>
      <c r="Q1351" s="39" t="str">
        <f t="shared" si="195"/>
        <v>CL.IC.IT.072006.01</v>
      </c>
      <c r="R1351" s="39"/>
      <c r="S1351" s="39" t="str">
        <f t="shared" si="196"/>
        <v>DR.IC.IT.072006.01</v>
      </c>
      <c r="T1351" s="39"/>
      <c r="U1351" s="60" t="str">
        <f t="shared" si="197"/>
        <v>IM.IC.IT.072006.01</v>
      </c>
      <c r="V1351" s="57"/>
      <c r="W1351" s="60" t="str">
        <f t="shared" si="198"/>
        <v>GE.IC.IT.072006.01</v>
      </c>
      <c r="AJ1351" s="35" t="s">
        <v>3207</v>
      </c>
      <c r="AK1351" s="35">
        <v>1742</v>
      </c>
    </row>
    <row r="1352" spans="1:37" s="35" customFormat="1" ht="15">
      <c r="A1352" s="35" t="s">
        <v>2189</v>
      </c>
      <c r="C1352" s="38" t="s">
        <v>2376</v>
      </c>
      <c r="E1352" s="38" t="s">
        <v>4362</v>
      </c>
      <c r="F1352" s="35" t="s">
        <v>3770</v>
      </c>
      <c r="G1352" s="35" t="s">
        <v>3695</v>
      </c>
      <c r="H1352" s="38" t="s">
        <v>2376</v>
      </c>
      <c r="I1352" s="35" t="s">
        <v>3695</v>
      </c>
      <c r="J1352" s="39" t="str">
        <f t="shared" si="191"/>
        <v>IC.IT.072007</v>
      </c>
      <c r="K1352" s="38" t="s">
        <v>3298</v>
      </c>
      <c r="L1352" s="35" t="str">
        <f t="shared" si="192"/>
        <v>Sternum</v>
      </c>
      <c r="M1352" s="39" t="str">
        <f t="shared" si="193"/>
        <v>PI.IC.IT.072007.01</v>
      </c>
      <c r="N1352" s="39"/>
      <c r="O1352" s="39" t="str">
        <f t="shared" si="194"/>
        <v>PH.IC.IT.072007.01</v>
      </c>
      <c r="Q1352" s="39" t="str">
        <f t="shared" si="195"/>
        <v>CL.IC.IT.072007.01</v>
      </c>
      <c r="R1352" s="39"/>
      <c r="S1352" s="39" t="str">
        <f t="shared" si="196"/>
        <v>DR.IC.IT.072007.01</v>
      </c>
      <c r="T1352" s="39"/>
      <c r="U1352" s="60" t="str">
        <f t="shared" si="197"/>
        <v>IM.IC.IT.072007.01</v>
      </c>
      <c r="V1352" s="57"/>
      <c r="W1352" s="60" t="str">
        <f t="shared" si="198"/>
        <v>GE.IC.IT.072007.01</v>
      </c>
      <c r="AJ1352" s="35" t="s">
        <v>3207</v>
      </c>
      <c r="AK1352" s="35">
        <v>1742</v>
      </c>
    </row>
    <row r="1353" spans="1:37" s="35" customFormat="1" ht="15">
      <c r="A1353" s="35" t="s">
        <v>2189</v>
      </c>
      <c r="C1353" s="38" t="s">
        <v>2376</v>
      </c>
      <c r="E1353" s="38" t="s">
        <v>4362</v>
      </c>
      <c r="F1353" s="35" t="s">
        <v>3770</v>
      </c>
      <c r="G1353" s="35" t="s">
        <v>3696</v>
      </c>
      <c r="H1353" s="38" t="s">
        <v>2378</v>
      </c>
      <c r="I1353" s="35" t="s">
        <v>3697</v>
      </c>
      <c r="J1353" s="39" t="str">
        <f t="shared" si="191"/>
        <v>IC.IT.072008</v>
      </c>
      <c r="K1353" s="38" t="s">
        <v>3298</v>
      </c>
      <c r="L1353" s="35" t="str">
        <f t="shared" si="192"/>
        <v>Chest, right</v>
      </c>
      <c r="M1353" s="39" t="str">
        <f t="shared" si="193"/>
        <v>PI.IC.IT.072008.01</v>
      </c>
      <c r="N1353" s="39"/>
      <c r="O1353" s="39" t="str">
        <f t="shared" si="194"/>
        <v>PH.IC.IT.072008.01</v>
      </c>
      <c r="Q1353" s="39" t="str">
        <f t="shared" si="195"/>
        <v>CL.IC.IT.072008.01</v>
      </c>
      <c r="R1353" s="39"/>
      <c r="S1353" s="39" t="str">
        <f t="shared" si="196"/>
        <v>DR.IC.IT.072008.01</v>
      </c>
      <c r="T1353" s="39"/>
      <c r="U1353" s="60" t="str">
        <f t="shared" si="197"/>
        <v>IM.IC.IT.072008.01</v>
      </c>
      <c r="V1353" s="57"/>
      <c r="W1353" s="60" t="str">
        <f t="shared" si="198"/>
        <v>GE.IC.IT.072008.01</v>
      </c>
      <c r="AJ1353" s="35" t="s">
        <v>3207</v>
      </c>
      <c r="AK1353" s="35">
        <v>1742</v>
      </c>
    </row>
    <row r="1354" spans="1:37" s="35" customFormat="1" ht="15">
      <c r="A1354" s="35" t="s">
        <v>2189</v>
      </c>
      <c r="C1354" s="38" t="s">
        <v>2376</v>
      </c>
      <c r="E1354" s="38" t="s">
        <v>4362</v>
      </c>
      <c r="F1354" s="35" t="s">
        <v>3770</v>
      </c>
      <c r="G1354" s="35" t="s">
        <v>3698</v>
      </c>
      <c r="H1354" s="38" t="s">
        <v>2380</v>
      </c>
      <c r="I1354" s="35" t="s">
        <v>3699</v>
      </c>
      <c r="J1354" s="39" t="str">
        <f t="shared" si="191"/>
        <v>IC.IT.072009</v>
      </c>
      <c r="K1354" s="38" t="s">
        <v>3298</v>
      </c>
      <c r="L1354" s="35" t="str">
        <f t="shared" si="192"/>
        <v>Chest, left</v>
      </c>
      <c r="M1354" s="39" t="str">
        <f t="shared" si="193"/>
        <v>PI.IC.IT.072009.01</v>
      </c>
      <c r="N1354" s="39"/>
      <c r="O1354" s="39" t="str">
        <f t="shared" si="194"/>
        <v>PH.IC.IT.072009.01</v>
      </c>
      <c r="Q1354" s="39" t="str">
        <f t="shared" si="195"/>
        <v>CL.IC.IT.072009.01</v>
      </c>
      <c r="R1354" s="39"/>
      <c r="S1354" s="39" t="str">
        <f t="shared" si="196"/>
        <v>DR.IC.IT.072009.01</v>
      </c>
      <c r="T1354" s="39"/>
      <c r="U1354" s="60" t="str">
        <f t="shared" si="197"/>
        <v>IM.IC.IT.072009.01</v>
      </c>
      <c r="V1354" s="57"/>
      <c r="W1354" s="60" t="str">
        <f t="shared" si="198"/>
        <v>GE.IC.IT.072009.01</v>
      </c>
      <c r="AJ1354" s="35" t="s">
        <v>3207</v>
      </c>
      <c r="AK1354" s="35">
        <v>1742</v>
      </c>
    </row>
    <row r="1355" spans="1:37" s="35" customFormat="1" ht="15">
      <c r="A1355" s="35" t="s">
        <v>2189</v>
      </c>
      <c r="C1355" s="38" t="s">
        <v>2376</v>
      </c>
      <c r="E1355" s="38" t="s">
        <v>4362</v>
      </c>
      <c r="F1355" s="35" t="s">
        <v>3770</v>
      </c>
      <c r="G1355" s="35" t="s">
        <v>739</v>
      </c>
      <c r="H1355" s="38" t="s">
        <v>2124</v>
      </c>
      <c r="I1355" s="35" t="s">
        <v>739</v>
      </c>
      <c r="J1355" s="39" t="str">
        <f t="shared" si="191"/>
        <v>IC.IT.072010</v>
      </c>
      <c r="K1355" s="38" t="s">
        <v>3298</v>
      </c>
      <c r="L1355" s="35" t="str">
        <f t="shared" si="192"/>
        <v>Chest</v>
      </c>
      <c r="M1355" s="39" t="str">
        <f t="shared" si="193"/>
        <v>PI.IC.IT.072010.01</v>
      </c>
      <c r="N1355" s="39"/>
      <c r="O1355" s="39" t="str">
        <f t="shared" si="194"/>
        <v>PH.IC.IT.072010.01</v>
      </c>
      <c r="Q1355" s="39" t="str">
        <f t="shared" si="195"/>
        <v>CL.IC.IT.072010.01</v>
      </c>
      <c r="R1355" s="39"/>
      <c r="S1355" s="39" t="str">
        <f t="shared" si="196"/>
        <v>DR.IC.IT.072010.01</v>
      </c>
      <c r="T1355" s="39"/>
      <c r="U1355" s="60" t="str">
        <f t="shared" si="197"/>
        <v>IM.IC.IT.072010.01</v>
      </c>
      <c r="V1355" s="57"/>
      <c r="W1355" s="60" t="str">
        <f t="shared" si="198"/>
        <v>GE.IC.IT.072010.01</v>
      </c>
      <c r="AJ1355" s="35" t="s">
        <v>3207</v>
      </c>
      <c r="AK1355" s="35">
        <v>1742</v>
      </c>
    </row>
    <row r="1356" spans="1:37" s="35" customFormat="1" ht="15">
      <c r="A1356" s="35" t="s">
        <v>2189</v>
      </c>
      <c r="C1356" s="38" t="s">
        <v>2376</v>
      </c>
      <c r="E1356" s="38" t="s">
        <v>4362</v>
      </c>
      <c r="F1356" s="35" t="s">
        <v>3770</v>
      </c>
      <c r="G1356" s="35" t="s">
        <v>3700</v>
      </c>
      <c r="H1356" s="38" t="s">
        <v>2128</v>
      </c>
      <c r="I1356" s="35" t="s">
        <v>3701</v>
      </c>
      <c r="J1356" s="39" t="str">
        <f t="shared" si="191"/>
        <v>IC.IT.072012</v>
      </c>
      <c r="K1356" s="38" t="s">
        <v>3298</v>
      </c>
      <c r="L1356" s="35" t="str">
        <f t="shared" si="192"/>
        <v>Scapula, right</v>
      </c>
      <c r="M1356" s="39" t="str">
        <f t="shared" si="193"/>
        <v>PI.IC.IT.072012.01</v>
      </c>
      <c r="N1356" s="39"/>
      <c r="O1356" s="39" t="str">
        <f t="shared" si="194"/>
        <v>PH.IC.IT.072012.01</v>
      </c>
      <c r="Q1356" s="39" t="str">
        <f t="shared" si="195"/>
        <v>CL.IC.IT.072012.01</v>
      </c>
      <c r="R1356" s="39"/>
      <c r="S1356" s="39" t="str">
        <f t="shared" si="196"/>
        <v>DR.IC.IT.072012.01</v>
      </c>
      <c r="T1356" s="39"/>
      <c r="U1356" s="60" t="str">
        <f t="shared" si="197"/>
        <v>IM.IC.IT.072012.01</v>
      </c>
      <c r="V1356" s="57"/>
      <c r="W1356" s="60" t="str">
        <f t="shared" si="198"/>
        <v>GE.IC.IT.072012.01</v>
      </c>
      <c r="AJ1356" s="35" t="s">
        <v>3207</v>
      </c>
      <c r="AK1356" s="35">
        <v>1742</v>
      </c>
    </row>
    <row r="1357" spans="1:37" s="35" customFormat="1" ht="15">
      <c r="A1357" s="35" t="s">
        <v>2189</v>
      </c>
      <c r="C1357" s="38" t="s">
        <v>2376</v>
      </c>
      <c r="E1357" s="38" t="s">
        <v>4362</v>
      </c>
      <c r="F1357" s="35" t="s">
        <v>3770</v>
      </c>
      <c r="G1357" s="35" t="s">
        <v>3702</v>
      </c>
      <c r="H1357" s="38" t="s">
        <v>2130</v>
      </c>
      <c r="I1357" s="35" t="s">
        <v>3703</v>
      </c>
      <c r="J1357" s="39" t="str">
        <f t="shared" si="191"/>
        <v>IC.IT.072013</v>
      </c>
      <c r="K1357" s="38" t="s">
        <v>3298</v>
      </c>
      <c r="L1357" s="35" t="str">
        <f t="shared" si="192"/>
        <v>Scapula, left</v>
      </c>
      <c r="M1357" s="39" t="str">
        <f t="shared" si="193"/>
        <v>PI.IC.IT.072013.01</v>
      </c>
      <c r="N1357" s="39"/>
      <c r="O1357" s="39" t="str">
        <f t="shared" si="194"/>
        <v>PH.IC.IT.072013.01</v>
      </c>
      <c r="Q1357" s="39" t="str">
        <f t="shared" si="195"/>
        <v>CL.IC.IT.072013.01</v>
      </c>
      <c r="R1357" s="39"/>
      <c r="S1357" s="39" t="str">
        <f t="shared" si="196"/>
        <v>DR.IC.IT.072013.01</v>
      </c>
      <c r="T1357" s="39"/>
      <c r="U1357" s="60" t="str">
        <f t="shared" si="197"/>
        <v>IM.IC.IT.072013.01</v>
      </c>
      <c r="V1357" s="57"/>
      <c r="W1357" s="60" t="str">
        <f t="shared" si="198"/>
        <v>GE.IC.IT.072013.01</v>
      </c>
      <c r="AJ1357" s="35" t="s">
        <v>3207</v>
      </c>
      <c r="AK1357" s="35">
        <v>1742</v>
      </c>
    </row>
    <row r="1358" spans="1:37" s="35" customFormat="1" ht="15">
      <c r="A1358" s="35" t="s">
        <v>2189</v>
      </c>
      <c r="C1358" s="38" t="s">
        <v>2376</v>
      </c>
      <c r="E1358" s="38" t="s">
        <v>4362</v>
      </c>
      <c r="F1358" s="35" t="s">
        <v>3770</v>
      </c>
      <c r="G1358" s="35" t="s">
        <v>1274</v>
      </c>
      <c r="H1358" s="38" t="s">
        <v>2296</v>
      </c>
      <c r="I1358" s="35" t="s">
        <v>1274</v>
      </c>
      <c r="J1358" s="39" t="str">
        <f t="shared" si="191"/>
        <v>IC.IT.072014</v>
      </c>
      <c r="K1358" s="38" t="s">
        <v>3298</v>
      </c>
      <c r="L1358" s="35" t="str">
        <f t="shared" si="192"/>
        <v>Lumbar</v>
      </c>
      <c r="M1358" s="39" t="str">
        <f t="shared" si="193"/>
        <v>PI.IC.IT.072014.01</v>
      </c>
      <c r="N1358" s="39"/>
      <c r="O1358" s="39" t="str">
        <f t="shared" si="194"/>
        <v>PH.IC.IT.072014.01</v>
      </c>
      <c r="Q1358" s="39" t="str">
        <f t="shared" si="195"/>
        <v>CL.IC.IT.072014.01</v>
      </c>
      <c r="R1358" s="39"/>
      <c r="S1358" s="39" t="str">
        <f t="shared" si="196"/>
        <v>DR.IC.IT.072014.01</v>
      </c>
      <c r="T1358" s="39"/>
      <c r="U1358" s="60" t="str">
        <f t="shared" si="197"/>
        <v>IM.IC.IT.072014.01</v>
      </c>
      <c r="V1358" s="57"/>
      <c r="W1358" s="60" t="str">
        <f t="shared" si="198"/>
        <v>GE.IC.IT.072014.01</v>
      </c>
      <c r="AJ1358" s="35" t="s">
        <v>3207</v>
      </c>
      <c r="AK1358" s="35">
        <v>1742</v>
      </c>
    </row>
    <row r="1359" spans="1:37" s="35" customFormat="1" ht="15">
      <c r="A1359" s="35" t="s">
        <v>2189</v>
      </c>
      <c r="C1359" s="38" t="s">
        <v>2376</v>
      </c>
      <c r="E1359" s="38" t="s">
        <v>4362</v>
      </c>
      <c r="F1359" s="35" t="s">
        <v>3770</v>
      </c>
      <c r="G1359" s="35" t="s">
        <v>3704</v>
      </c>
      <c r="H1359" s="38" t="s">
        <v>2459</v>
      </c>
      <c r="I1359" s="35" t="s">
        <v>1543</v>
      </c>
      <c r="J1359" s="39" t="str">
        <f t="shared" si="191"/>
        <v>IC.IT.072015</v>
      </c>
      <c r="K1359" s="38" t="s">
        <v>3298</v>
      </c>
      <c r="L1359" s="35" t="str">
        <f t="shared" si="192"/>
        <v>Spine:  specify</v>
      </c>
      <c r="M1359" s="39" t="str">
        <f t="shared" si="193"/>
        <v>PI.IC.IT.072015.01</v>
      </c>
      <c r="N1359" s="39"/>
      <c r="O1359" s="39" t="str">
        <f t="shared" si="194"/>
        <v>PH.IC.IT.072015.01</v>
      </c>
      <c r="Q1359" s="39" t="str">
        <f t="shared" si="195"/>
        <v>CL.IC.IT.072015.01</v>
      </c>
      <c r="R1359" s="39"/>
      <c r="S1359" s="39" t="str">
        <f t="shared" si="196"/>
        <v>DR.IC.IT.072015.01</v>
      </c>
      <c r="T1359" s="39"/>
      <c r="U1359" s="60" t="str">
        <f t="shared" si="197"/>
        <v>IM.IC.IT.072015.01</v>
      </c>
      <c r="V1359" s="57"/>
      <c r="W1359" s="60" t="str">
        <f t="shared" si="198"/>
        <v>GE.IC.IT.072015.01</v>
      </c>
      <c r="AJ1359" s="35" t="s">
        <v>3207</v>
      </c>
      <c r="AK1359" s="35">
        <v>1742</v>
      </c>
    </row>
    <row r="1360" spans="1:37" s="35" customFormat="1" ht="15">
      <c r="A1360" s="35" t="s">
        <v>2189</v>
      </c>
      <c r="C1360" s="38" t="s">
        <v>2376</v>
      </c>
      <c r="E1360" s="38" t="s">
        <v>4362</v>
      </c>
      <c r="F1360" s="35" t="s">
        <v>3770</v>
      </c>
      <c r="G1360" s="35" t="s">
        <v>4359</v>
      </c>
      <c r="H1360" s="38" t="s">
        <v>4372</v>
      </c>
      <c r="I1360" s="35" t="s">
        <v>4359</v>
      </c>
      <c r="J1360" s="39" t="str">
        <f t="shared" si="191"/>
        <v>IC.IT.072029</v>
      </c>
      <c r="K1360" s="38" t="s">
        <v>3298</v>
      </c>
      <c r="L1360" s="35" t="str">
        <f t="shared" si="192"/>
        <v>Midline</v>
      </c>
      <c r="M1360" s="39" t="str">
        <f t="shared" si="193"/>
        <v>PI.IC.IT.072029.01</v>
      </c>
      <c r="N1360" s="39"/>
      <c r="O1360" s="39" t="str">
        <f t="shared" si="194"/>
        <v>PH.IC.IT.072029.01</v>
      </c>
      <c r="Q1360" s="39" t="str">
        <f t="shared" si="195"/>
        <v>CL.IC.IT.072029.01</v>
      </c>
      <c r="R1360" s="39"/>
      <c r="S1360" s="39" t="str">
        <f t="shared" si="196"/>
        <v>DR.IC.IT.072029.01</v>
      </c>
      <c r="T1360" s="39"/>
      <c r="U1360" s="60" t="str">
        <f t="shared" si="197"/>
        <v>IM.IC.IT.072029.01</v>
      </c>
      <c r="V1360" s="57"/>
      <c r="W1360" s="60" t="str">
        <f t="shared" si="198"/>
        <v>GE.IC.IT.072029.01</v>
      </c>
      <c r="Y1360" s="35">
        <v>168</v>
      </c>
      <c r="AJ1360" s="35" t="s">
        <v>3207</v>
      </c>
      <c r="AK1360" s="35">
        <v>1742</v>
      </c>
    </row>
    <row r="1361" spans="1:37" s="35" customFormat="1" ht="15">
      <c r="A1361" s="35" t="s">
        <v>4321</v>
      </c>
      <c r="C1361" s="38" t="s">
        <v>2376</v>
      </c>
      <c r="E1361" s="38" t="s">
        <v>4362</v>
      </c>
      <c r="F1361" s="35" t="s">
        <v>4429</v>
      </c>
      <c r="G1361" s="35" t="s">
        <v>4382</v>
      </c>
      <c r="H1361" s="38" t="s">
        <v>4383</v>
      </c>
      <c r="I1361" s="35" t="s">
        <v>4382</v>
      </c>
      <c r="J1361" s="39" t="str">
        <f t="shared" ref="J1361:J1424" si="199">CONCATENATE("IC.IT.",C1361,E1361,H1361)</f>
        <v>IC.IT.072030</v>
      </c>
      <c r="K1361" s="38" t="s">
        <v>3298</v>
      </c>
      <c r="L1361" s="35" t="str">
        <f t="shared" si="192"/>
        <v>Back</v>
      </c>
      <c r="M1361" s="39" t="str">
        <f t="shared" si="193"/>
        <v>PI.IC.IT.072030.01</v>
      </c>
      <c r="N1361" s="39"/>
      <c r="O1361" s="39" t="str">
        <f t="shared" si="194"/>
        <v>PH.IC.IT.072030.01</v>
      </c>
      <c r="Q1361" s="39" t="str">
        <f t="shared" si="195"/>
        <v>CL.IC.IT.072030.01</v>
      </c>
      <c r="R1361" s="39"/>
      <c r="S1361" s="39" t="str">
        <f t="shared" si="196"/>
        <v>DR.IC.IT.072030.01</v>
      </c>
      <c r="T1361" s="39"/>
      <c r="U1361" s="60" t="str">
        <f t="shared" si="197"/>
        <v>IM.IC.IT.072030.01</v>
      </c>
      <c r="V1361" s="57"/>
      <c r="W1361" s="60" t="str">
        <f t="shared" si="198"/>
        <v>GE.IC.IT.072030.01</v>
      </c>
      <c r="AJ1361" s="35" t="s">
        <v>3207</v>
      </c>
      <c r="AK1361" s="35">
        <v>1742</v>
      </c>
    </row>
    <row r="1362" spans="1:37" s="35" customFormat="1" ht="15">
      <c r="A1362" s="35" t="s">
        <v>2189</v>
      </c>
      <c r="C1362" s="38" t="s">
        <v>2376</v>
      </c>
      <c r="D1362" s="35" t="s">
        <v>4384</v>
      </c>
      <c r="E1362" s="38" t="s">
        <v>4363</v>
      </c>
      <c r="F1362" s="35" t="s">
        <v>3771</v>
      </c>
      <c r="G1362" s="35" t="s">
        <v>3707</v>
      </c>
      <c r="H1362" s="38" t="s">
        <v>3298</v>
      </c>
      <c r="I1362" s="35" t="s">
        <v>3708</v>
      </c>
      <c r="J1362" s="39" t="str">
        <f t="shared" si="199"/>
        <v>IC.IT.072101</v>
      </c>
      <c r="K1362" s="38" t="s">
        <v>3298</v>
      </c>
      <c r="L1362" s="35" t="str">
        <f t="shared" si="192"/>
        <v>Closed surgical incision</v>
      </c>
      <c r="M1362" s="39" t="str">
        <f t="shared" si="193"/>
        <v>PI.IC.IT.072101.01</v>
      </c>
      <c r="N1362" s="39"/>
      <c r="O1362" s="39" t="str">
        <f t="shared" si="194"/>
        <v>PH.IC.IT.072101.01</v>
      </c>
      <c r="Q1362" s="39" t="str">
        <f t="shared" si="195"/>
        <v>CL.IC.IT.072101.01</v>
      </c>
      <c r="R1362" s="39"/>
      <c r="S1362" s="39" t="str">
        <f t="shared" si="196"/>
        <v>DR.IC.IT.072101.01</v>
      </c>
      <c r="T1362" s="39"/>
      <c r="U1362" s="60" t="str">
        <f t="shared" si="197"/>
        <v>IM.IC.IT.072101.01</v>
      </c>
      <c r="V1362" s="57"/>
      <c r="W1362" s="60" t="str">
        <f t="shared" si="198"/>
        <v>GE.IC.IT.072101.01</v>
      </c>
      <c r="AJ1362" s="35" t="s">
        <v>3207</v>
      </c>
      <c r="AK1362" s="35">
        <v>1742</v>
      </c>
    </row>
    <row r="1363" spans="1:37" s="35" customFormat="1" ht="15">
      <c r="A1363" s="35" t="s">
        <v>2189</v>
      </c>
      <c r="C1363" s="38" t="s">
        <v>2376</v>
      </c>
      <c r="E1363" s="38" t="s">
        <v>4363</v>
      </c>
      <c r="F1363" s="35" t="s">
        <v>3771</v>
      </c>
      <c r="G1363" s="35" t="s">
        <v>3709</v>
      </c>
      <c r="H1363" s="38" t="s">
        <v>3293</v>
      </c>
      <c r="I1363" s="35" t="s">
        <v>3450</v>
      </c>
      <c r="J1363" s="39" t="str">
        <f t="shared" si="199"/>
        <v>IC.IT.072102</v>
      </c>
      <c r="K1363" s="38" t="s">
        <v>3298</v>
      </c>
      <c r="L1363" s="35" t="str">
        <f t="shared" si="192"/>
        <v>Open surgical incision</v>
      </c>
      <c r="M1363" s="39" t="str">
        <f t="shared" si="193"/>
        <v>PI.IC.IT.072102.01</v>
      </c>
      <c r="N1363" s="39"/>
      <c r="O1363" s="39" t="str">
        <f t="shared" si="194"/>
        <v>PH.IC.IT.072102.01</v>
      </c>
      <c r="Q1363" s="39" t="str">
        <f t="shared" si="195"/>
        <v>CL.IC.IT.072102.01</v>
      </c>
      <c r="R1363" s="39"/>
      <c r="S1363" s="39" t="str">
        <f t="shared" si="196"/>
        <v>DR.IC.IT.072102.01</v>
      </c>
      <c r="T1363" s="39"/>
      <c r="U1363" s="60" t="str">
        <f t="shared" si="197"/>
        <v>IM.IC.IT.072102.01</v>
      </c>
      <c r="V1363" s="57"/>
      <c r="W1363" s="60" t="str">
        <f t="shared" si="198"/>
        <v>GE.IC.IT.072102.01</v>
      </c>
      <c r="AJ1363" s="35" t="s">
        <v>3207</v>
      </c>
      <c r="AK1363" s="35">
        <v>1742</v>
      </c>
    </row>
    <row r="1364" spans="1:37" s="35" customFormat="1" ht="15">
      <c r="A1364" s="35" t="s">
        <v>2189</v>
      </c>
      <c r="C1364" s="38" t="s">
        <v>2376</v>
      </c>
      <c r="E1364" s="38" t="s">
        <v>4363</v>
      </c>
      <c r="F1364" s="35" t="s">
        <v>3771</v>
      </c>
      <c r="G1364" s="35" t="s">
        <v>3710</v>
      </c>
      <c r="H1364" s="38" t="s">
        <v>4329</v>
      </c>
      <c r="I1364" s="35" t="s">
        <v>3711</v>
      </c>
      <c r="J1364" s="39" t="str">
        <f t="shared" si="199"/>
        <v>IC.IT.072103</v>
      </c>
      <c r="K1364" s="38" t="s">
        <v>3298</v>
      </c>
      <c r="L1364" s="35" t="str">
        <f t="shared" ref="L1364:L1427" si="200">G1364</f>
        <v>Graft site</v>
      </c>
      <c r="M1364" s="39" t="str">
        <f t="shared" ref="M1364:M1427" si="201">CONCATENATE("PI.",J1364,".",K1364)</f>
        <v>PI.IC.IT.072103.01</v>
      </c>
      <c r="N1364" s="39"/>
      <c r="O1364" s="39" t="str">
        <f t="shared" ref="O1364:O1427" si="202">CONCATENATE("PH.",J1364,".",K1364)</f>
        <v>PH.IC.IT.072103.01</v>
      </c>
      <c r="Q1364" s="39" t="str">
        <f t="shared" ref="Q1364:Q1427" si="203">CONCATENATE("CL.",J1364,".",K1364)</f>
        <v>CL.IC.IT.072103.01</v>
      </c>
      <c r="R1364" s="39"/>
      <c r="S1364" s="39" t="str">
        <f t="shared" si="196"/>
        <v>DR.IC.IT.072103.01</v>
      </c>
      <c r="T1364" s="39"/>
      <c r="U1364" s="60" t="str">
        <f t="shared" si="197"/>
        <v>IM.IC.IT.072103.01</v>
      </c>
      <c r="V1364" s="57"/>
      <c r="W1364" s="60" t="str">
        <f t="shared" si="198"/>
        <v>GE.IC.IT.072103.01</v>
      </c>
      <c r="AJ1364" s="35" t="s">
        <v>3207</v>
      </c>
      <c r="AK1364" s="35">
        <v>1742</v>
      </c>
    </row>
    <row r="1365" spans="1:37" s="35" customFormat="1" ht="15">
      <c r="A1365" s="35" t="s">
        <v>2189</v>
      </c>
      <c r="C1365" s="38" t="s">
        <v>2376</v>
      </c>
      <c r="E1365" s="38" t="s">
        <v>4363</v>
      </c>
      <c r="F1365" s="35" t="s">
        <v>3771</v>
      </c>
      <c r="G1365" s="35" t="s">
        <v>3712</v>
      </c>
      <c r="H1365" s="38" t="s">
        <v>4308</v>
      </c>
      <c r="I1365" s="35" t="s">
        <v>3713</v>
      </c>
      <c r="J1365" s="39" t="str">
        <f t="shared" si="199"/>
        <v>IC.IT.072104</v>
      </c>
      <c r="K1365" s="38" t="s">
        <v>3298</v>
      </c>
      <c r="L1365" s="35" t="str">
        <f t="shared" si="200"/>
        <v>Donor site</v>
      </c>
      <c r="M1365" s="39" t="str">
        <f t="shared" si="201"/>
        <v>PI.IC.IT.072104.01</v>
      </c>
      <c r="N1365" s="39"/>
      <c r="O1365" s="39" t="str">
        <f t="shared" si="202"/>
        <v>PH.IC.IT.072104.01</v>
      </c>
      <c r="Q1365" s="39" t="str">
        <f t="shared" si="203"/>
        <v>CL.IC.IT.072104.01</v>
      </c>
      <c r="R1365" s="39"/>
      <c r="S1365" s="39" t="str">
        <f t="shared" ref="S1365:S1428" si="204">CONCATENATE("DR.",J1365,".",K1365)</f>
        <v>DR.IC.IT.072104.01</v>
      </c>
      <c r="T1365" s="39"/>
      <c r="U1365" s="60" t="str">
        <f t="shared" ref="U1365:U1428" si="205">CONCATENATE("IM.",J1365, ".",K1365)</f>
        <v>IM.IC.IT.072104.01</v>
      </c>
      <c r="V1365" s="57"/>
      <c r="W1365" s="60" t="str">
        <f t="shared" ref="W1365:W1428" si="206">CONCATENATE("GE.",J1365, ".",K1365)</f>
        <v>GE.IC.IT.072104.01</v>
      </c>
      <c r="AJ1365" s="35" t="s">
        <v>3207</v>
      </c>
      <c r="AK1365" s="35">
        <v>1742</v>
      </c>
    </row>
    <row r="1366" spans="1:37" s="35" customFormat="1" ht="15">
      <c r="A1366" s="35" t="s">
        <v>2189</v>
      </c>
      <c r="C1366" s="38" t="s">
        <v>2376</v>
      </c>
      <c r="D1366" s="35" t="s">
        <v>4385</v>
      </c>
      <c r="E1366" s="38" t="s">
        <v>4364</v>
      </c>
      <c r="F1366" s="35" t="s">
        <v>4386</v>
      </c>
      <c r="G1366" s="35" t="s">
        <v>4387</v>
      </c>
      <c r="H1366" s="38" t="s">
        <v>3298</v>
      </c>
      <c r="I1366" s="35" t="s">
        <v>4388</v>
      </c>
      <c r="J1366" s="39" t="str">
        <f t="shared" si="199"/>
        <v>IC.IT.072201</v>
      </c>
      <c r="K1366" s="38" t="s">
        <v>3298</v>
      </c>
      <c r="L1366" s="35" t="str">
        <f t="shared" si="200"/>
        <v>Continuous</v>
      </c>
      <c r="M1366" s="39" t="str">
        <f t="shared" si="201"/>
        <v>PI.IC.IT.072201.01</v>
      </c>
      <c r="N1366" s="39"/>
      <c r="O1366" s="39" t="str">
        <f t="shared" si="202"/>
        <v>PH.IC.IT.072201.01</v>
      </c>
      <c r="Q1366" s="39" t="str">
        <f t="shared" si="203"/>
        <v>CL.IC.IT.072201.01</v>
      </c>
      <c r="R1366" s="39"/>
      <c r="S1366" s="39" t="str">
        <f t="shared" si="204"/>
        <v>DR.IC.IT.072201.01</v>
      </c>
      <c r="T1366" s="39"/>
      <c r="U1366" s="60" t="str">
        <f t="shared" si="205"/>
        <v>IM.IC.IT.072201.01</v>
      </c>
      <c r="V1366" s="57"/>
      <c r="W1366" s="60" t="str">
        <f t="shared" si="206"/>
        <v>GE.IC.IT.072201.01</v>
      </c>
      <c r="AF1366" s="35" t="s">
        <v>3326</v>
      </c>
      <c r="AG1366" s="35">
        <v>1246</v>
      </c>
      <c r="AJ1366" s="35" t="s">
        <v>3207</v>
      </c>
      <c r="AK1366" s="35">
        <v>1742</v>
      </c>
    </row>
    <row r="1367" spans="1:37" s="35" customFormat="1" ht="15">
      <c r="A1367" s="35" t="s">
        <v>2189</v>
      </c>
      <c r="C1367" s="38" t="s">
        <v>2376</v>
      </c>
      <c r="E1367" s="38" t="s">
        <v>4364</v>
      </c>
      <c r="F1367" s="35" t="s">
        <v>4386</v>
      </c>
      <c r="G1367" s="35" t="s">
        <v>4389</v>
      </c>
      <c r="H1367" s="38" t="s">
        <v>4306</v>
      </c>
      <c r="I1367" s="35" t="s">
        <v>4390</v>
      </c>
      <c r="J1367" s="39" t="str">
        <f t="shared" si="199"/>
        <v>IC.IT.072202</v>
      </c>
      <c r="K1367" s="38" t="s">
        <v>3298</v>
      </c>
      <c r="L1367" s="35" t="str">
        <f t="shared" si="200"/>
        <v>Intermittent</v>
      </c>
      <c r="M1367" s="39" t="str">
        <f t="shared" si="201"/>
        <v>PI.IC.IT.072202.01</v>
      </c>
      <c r="N1367" s="39"/>
      <c r="O1367" s="39" t="str">
        <f t="shared" si="202"/>
        <v>PH.IC.IT.072202.01</v>
      </c>
      <c r="Q1367" s="39" t="str">
        <f t="shared" si="203"/>
        <v>CL.IC.IT.072202.01</v>
      </c>
      <c r="R1367" s="39"/>
      <c r="S1367" s="39" t="str">
        <f t="shared" si="204"/>
        <v>DR.IC.IT.072202.01</v>
      </c>
      <c r="T1367" s="39"/>
      <c r="U1367" s="60" t="str">
        <f t="shared" si="205"/>
        <v>IM.IC.IT.072202.01</v>
      </c>
      <c r="V1367" s="57"/>
      <c r="W1367" s="60" t="str">
        <f t="shared" si="206"/>
        <v>GE.IC.IT.072202.01</v>
      </c>
      <c r="AF1367" s="35" t="s">
        <v>3326</v>
      </c>
      <c r="AG1367" s="35">
        <v>1246</v>
      </c>
      <c r="AJ1367" s="35" t="s">
        <v>3207</v>
      </c>
      <c r="AK1367" s="35">
        <v>1742</v>
      </c>
    </row>
    <row r="1368" spans="1:37" s="35" customFormat="1" ht="15">
      <c r="A1368" s="35" t="s">
        <v>2189</v>
      </c>
      <c r="C1368" s="38" t="s">
        <v>2376</v>
      </c>
      <c r="D1368" s="35" t="s">
        <v>4391</v>
      </c>
      <c r="E1368" s="38" t="s">
        <v>4392</v>
      </c>
      <c r="F1368" s="35" t="s">
        <v>4386</v>
      </c>
      <c r="G1368" s="35" t="s">
        <v>4393</v>
      </c>
      <c r="H1368" s="38" t="s">
        <v>3298</v>
      </c>
      <c r="J1368" s="39" t="str">
        <f t="shared" si="199"/>
        <v>IC.IT.072301</v>
      </c>
      <c r="K1368" s="38" t="s">
        <v>3298</v>
      </c>
      <c r="L1368" s="35" t="str">
        <f t="shared" si="200"/>
        <v>125 mmHg</v>
      </c>
      <c r="M1368" s="39" t="str">
        <f t="shared" si="201"/>
        <v>PI.IC.IT.072301.01</v>
      </c>
      <c r="N1368" s="39"/>
      <c r="O1368" s="39" t="str">
        <f t="shared" si="202"/>
        <v>PH.IC.IT.072301.01</v>
      </c>
      <c r="Q1368" s="39" t="str">
        <f t="shared" si="203"/>
        <v>CL.IC.IT.072301.01</v>
      </c>
      <c r="R1368" s="39"/>
      <c r="S1368" s="39" t="str">
        <f t="shared" si="204"/>
        <v>DR.IC.IT.072301.01</v>
      </c>
      <c r="T1368" s="39"/>
      <c r="U1368" s="60" t="str">
        <f t="shared" si="205"/>
        <v>IM.IC.IT.072301.01</v>
      </c>
      <c r="V1368" s="57"/>
      <c r="W1368" s="60" t="str">
        <f t="shared" si="206"/>
        <v>GE.IC.IT.072301.01</v>
      </c>
      <c r="AF1368" s="35" t="s">
        <v>3326</v>
      </c>
      <c r="AG1368" s="35">
        <v>1246</v>
      </c>
      <c r="AJ1368" s="35" t="s">
        <v>3207</v>
      </c>
      <c r="AK1368" s="35">
        <v>1742</v>
      </c>
    </row>
    <row r="1369" spans="1:37" s="35" customFormat="1" ht="15">
      <c r="A1369" s="35" t="s">
        <v>2189</v>
      </c>
      <c r="C1369" s="38" t="s">
        <v>2376</v>
      </c>
      <c r="E1369" s="38" t="s">
        <v>4392</v>
      </c>
      <c r="F1369" s="35" t="s">
        <v>4386</v>
      </c>
      <c r="G1369" s="35" t="s">
        <v>4394</v>
      </c>
      <c r="H1369" s="38" t="s">
        <v>4306</v>
      </c>
      <c r="J1369" s="39" t="str">
        <f t="shared" si="199"/>
        <v>IC.IT.072302</v>
      </c>
      <c r="K1369" s="38" t="s">
        <v>3298</v>
      </c>
      <c r="L1369" s="35" t="str">
        <f t="shared" si="200"/>
        <v>75 mmHG</v>
      </c>
      <c r="M1369" s="39" t="str">
        <f t="shared" si="201"/>
        <v>PI.IC.IT.072302.01</v>
      </c>
      <c r="N1369" s="39"/>
      <c r="O1369" s="39" t="str">
        <f t="shared" si="202"/>
        <v>PH.IC.IT.072302.01</v>
      </c>
      <c r="Q1369" s="39" t="str">
        <f t="shared" si="203"/>
        <v>CL.IC.IT.072302.01</v>
      </c>
      <c r="R1369" s="39"/>
      <c r="S1369" s="39" t="str">
        <f t="shared" si="204"/>
        <v>DR.IC.IT.072302.01</v>
      </c>
      <c r="T1369" s="39"/>
      <c r="U1369" s="60" t="str">
        <f t="shared" si="205"/>
        <v>IM.IC.IT.072302.01</v>
      </c>
      <c r="V1369" s="57"/>
      <c r="W1369" s="60" t="str">
        <f t="shared" si="206"/>
        <v>GE.IC.IT.072302.01</v>
      </c>
      <c r="AF1369" s="35" t="s">
        <v>3326</v>
      </c>
      <c r="AG1369" s="35">
        <v>1246</v>
      </c>
      <c r="AJ1369" s="35" t="s">
        <v>3207</v>
      </c>
      <c r="AK1369" s="35">
        <v>1742</v>
      </c>
    </row>
    <row r="1370" spans="1:37" s="35" customFormat="1" ht="15">
      <c r="A1370" s="35" t="s">
        <v>2189</v>
      </c>
      <c r="C1370" s="38" t="s">
        <v>2376</v>
      </c>
      <c r="E1370" s="38" t="s">
        <v>4392</v>
      </c>
      <c r="F1370" s="35" t="s">
        <v>4386</v>
      </c>
      <c r="G1370" s="35" t="s">
        <v>4395</v>
      </c>
      <c r="H1370" s="38" t="s">
        <v>3296</v>
      </c>
      <c r="J1370" s="39" t="str">
        <f t="shared" si="199"/>
        <v>IC.IT.072303</v>
      </c>
      <c r="K1370" s="38" t="s">
        <v>3298</v>
      </c>
      <c r="L1370" s="35" t="str">
        <f t="shared" si="200"/>
        <v>25 mmHG</v>
      </c>
      <c r="M1370" s="39" t="str">
        <f t="shared" si="201"/>
        <v>PI.IC.IT.072303.01</v>
      </c>
      <c r="N1370" s="39"/>
      <c r="O1370" s="39" t="str">
        <f t="shared" si="202"/>
        <v>PH.IC.IT.072303.01</v>
      </c>
      <c r="Q1370" s="39" t="str">
        <f t="shared" si="203"/>
        <v>CL.IC.IT.072303.01</v>
      </c>
      <c r="R1370" s="39"/>
      <c r="S1370" s="39" t="str">
        <f t="shared" si="204"/>
        <v>DR.IC.IT.072303.01</v>
      </c>
      <c r="T1370" s="39"/>
      <c r="U1370" s="60" t="str">
        <f t="shared" si="205"/>
        <v>IM.IC.IT.072303.01</v>
      </c>
      <c r="V1370" s="57"/>
      <c r="W1370" s="60" t="str">
        <f t="shared" si="206"/>
        <v>GE.IC.IT.072303.01</v>
      </c>
      <c r="AF1370" s="35" t="s">
        <v>3326</v>
      </c>
      <c r="AG1370" s="35">
        <v>1246</v>
      </c>
      <c r="AJ1370" s="35" t="s">
        <v>3207</v>
      </c>
      <c r="AK1370" s="35">
        <v>1742</v>
      </c>
    </row>
    <row r="1371" spans="1:37" s="35" customFormat="1" ht="15">
      <c r="A1371" s="35" t="s">
        <v>2189</v>
      </c>
      <c r="C1371" s="38" t="s">
        <v>2376</v>
      </c>
      <c r="E1371" s="38" t="s">
        <v>4392</v>
      </c>
      <c r="F1371" s="35" t="s">
        <v>4386</v>
      </c>
      <c r="G1371" s="35" t="s">
        <v>4396</v>
      </c>
      <c r="H1371" s="38" t="s">
        <v>4308</v>
      </c>
      <c r="J1371" s="39" t="str">
        <f t="shared" si="199"/>
        <v>IC.IT.072304</v>
      </c>
      <c r="K1371" s="38" t="s">
        <v>3298</v>
      </c>
      <c r="L1371" s="35" t="str">
        <f t="shared" si="200"/>
        <v>50 mmHG</v>
      </c>
      <c r="M1371" s="39" t="str">
        <f t="shared" si="201"/>
        <v>PI.IC.IT.072304.01</v>
      </c>
      <c r="N1371" s="39"/>
      <c r="O1371" s="39" t="str">
        <f t="shared" si="202"/>
        <v>PH.IC.IT.072304.01</v>
      </c>
      <c r="Q1371" s="39" t="str">
        <f t="shared" si="203"/>
        <v>CL.IC.IT.072304.01</v>
      </c>
      <c r="R1371" s="39"/>
      <c r="S1371" s="39" t="str">
        <f t="shared" si="204"/>
        <v>DR.IC.IT.072304.01</v>
      </c>
      <c r="T1371" s="39"/>
      <c r="U1371" s="60" t="str">
        <f t="shared" si="205"/>
        <v>IM.IC.IT.072304.01</v>
      </c>
      <c r="V1371" s="57"/>
      <c r="W1371" s="60" t="str">
        <f t="shared" si="206"/>
        <v>GE.IC.IT.072304.01</v>
      </c>
      <c r="AF1371" s="35" t="s">
        <v>3326</v>
      </c>
      <c r="AG1371" s="35">
        <v>1246</v>
      </c>
      <c r="AJ1371" s="35" t="s">
        <v>3207</v>
      </c>
      <c r="AK1371" s="35">
        <v>1742</v>
      </c>
    </row>
    <row r="1372" spans="1:37" s="35" customFormat="1" ht="15">
      <c r="A1372" s="35" t="s">
        <v>2189</v>
      </c>
      <c r="C1372" s="38" t="s">
        <v>2376</v>
      </c>
      <c r="E1372" s="38" t="s">
        <v>4392</v>
      </c>
      <c r="F1372" s="35" t="s">
        <v>4386</v>
      </c>
      <c r="G1372" s="35" t="s">
        <v>4397</v>
      </c>
      <c r="H1372" s="38" t="s">
        <v>4398</v>
      </c>
      <c r="J1372" s="39" t="str">
        <f t="shared" si="199"/>
        <v>IC.IT.072305</v>
      </c>
      <c r="K1372" s="38" t="s">
        <v>3298</v>
      </c>
      <c r="L1372" s="35" t="str">
        <f t="shared" si="200"/>
        <v>100 mmHG</v>
      </c>
      <c r="M1372" s="39" t="str">
        <f t="shared" si="201"/>
        <v>PI.IC.IT.072305.01</v>
      </c>
      <c r="N1372" s="39"/>
      <c r="O1372" s="39" t="str">
        <f t="shared" si="202"/>
        <v>PH.IC.IT.072305.01</v>
      </c>
      <c r="Q1372" s="39" t="str">
        <f t="shared" si="203"/>
        <v>CL.IC.IT.072305.01</v>
      </c>
      <c r="R1372" s="39"/>
      <c r="S1372" s="39" t="str">
        <f t="shared" si="204"/>
        <v>DR.IC.IT.072305.01</v>
      </c>
      <c r="T1372" s="39"/>
      <c r="U1372" s="60" t="str">
        <f t="shared" si="205"/>
        <v>IM.IC.IT.072305.01</v>
      </c>
      <c r="V1372" s="57"/>
      <c r="W1372" s="60" t="str">
        <f t="shared" si="206"/>
        <v>GE.IC.IT.072305.01</v>
      </c>
      <c r="AF1372" s="35" t="s">
        <v>3326</v>
      </c>
      <c r="AG1372" s="35">
        <v>1246</v>
      </c>
      <c r="AJ1372" s="35" t="s">
        <v>3207</v>
      </c>
      <c r="AK1372" s="35">
        <v>1742</v>
      </c>
    </row>
    <row r="1373" spans="1:37" s="35" customFormat="1" ht="15">
      <c r="A1373" s="35" t="s">
        <v>2189</v>
      </c>
      <c r="C1373" s="38" t="s">
        <v>2376</v>
      </c>
      <c r="E1373" s="38" t="s">
        <v>4392</v>
      </c>
      <c r="F1373" s="35" t="s">
        <v>4386</v>
      </c>
      <c r="G1373" s="35" t="s">
        <v>4399</v>
      </c>
      <c r="H1373" s="38" t="s">
        <v>3361</v>
      </c>
      <c r="J1373" s="39" t="str">
        <f t="shared" si="199"/>
        <v>IC.IT.072306</v>
      </c>
      <c r="K1373" s="38" t="s">
        <v>3298</v>
      </c>
      <c r="L1373" s="35" t="str">
        <f t="shared" si="200"/>
        <v>150 mmHG</v>
      </c>
      <c r="M1373" s="39" t="str">
        <f t="shared" si="201"/>
        <v>PI.IC.IT.072306.01</v>
      </c>
      <c r="N1373" s="39"/>
      <c r="O1373" s="39" t="str">
        <f t="shared" si="202"/>
        <v>PH.IC.IT.072306.01</v>
      </c>
      <c r="Q1373" s="39" t="str">
        <f t="shared" si="203"/>
        <v>CL.IC.IT.072306.01</v>
      </c>
      <c r="R1373" s="39"/>
      <c r="S1373" s="39" t="str">
        <f t="shared" si="204"/>
        <v>DR.IC.IT.072306.01</v>
      </c>
      <c r="T1373" s="39"/>
      <c r="U1373" s="60" t="str">
        <f t="shared" si="205"/>
        <v>IM.IC.IT.072306.01</v>
      </c>
      <c r="V1373" s="57"/>
      <c r="W1373" s="60" t="str">
        <f t="shared" si="206"/>
        <v>GE.IC.IT.072306.01</v>
      </c>
      <c r="AF1373" s="35" t="s">
        <v>3326</v>
      </c>
      <c r="AG1373" s="35">
        <v>1246</v>
      </c>
      <c r="AJ1373" s="35" t="s">
        <v>3207</v>
      </c>
      <c r="AK1373" s="35">
        <v>1742</v>
      </c>
    </row>
    <row r="1374" spans="1:37" s="35" customFormat="1" ht="15">
      <c r="A1374" s="35" t="s">
        <v>2189</v>
      </c>
      <c r="C1374" s="38" t="s">
        <v>2376</v>
      </c>
      <c r="D1374" s="35" t="s">
        <v>4400</v>
      </c>
      <c r="E1374" s="38" t="s">
        <v>4366</v>
      </c>
      <c r="F1374" s="35" t="s">
        <v>4386</v>
      </c>
      <c r="G1374" s="35" t="s">
        <v>4401</v>
      </c>
      <c r="H1374" s="38" t="s">
        <v>3298</v>
      </c>
      <c r="I1374" s="35" t="s">
        <v>4388</v>
      </c>
      <c r="J1374" s="39" t="str">
        <f t="shared" si="199"/>
        <v>IC.IT.072401</v>
      </c>
      <c r="K1374" s="38" t="s">
        <v>3298</v>
      </c>
      <c r="L1374" s="35" t="str">
        <f t="shared" si="200"/>
        <v>Done: specify date/time</v>
      </c>
      <c r="M1374" s="39" t="str">
        <f t="shared" si="201"/>
        <v>PI.IC.IT.072401.01</v>
      </c>
      <c r="N1374" s="39"/>
      <c r="O1374" s="39" t="str">
        <f t="shared" si="202"/>
        <v>PH.IC.IT.072401.01</v>
      </c>
      <c r="Q1374" s="39" t="str">
        <f t="shared" si="203"/>
        <v>CL.IC.IT.072401.01</v>
      </c>
      <c r="R1374" s="39"/>
      <c r="S1374" s="39" t="str">
        <f t="shared" si="204"/>
        <v>DR.IC.IT.072401.01</v>
      </c>
      <c r="T1374" s="39"/>
      <c r="U1374" s="60" t="str">
        <f t="shared" si="205"/>
        <v>IM.IC.IT.072401.01</v>
      </c>
      <c r="V1374" s="57"/>
      <c r="W1374" s="60" t="str">
        <f t="shared" si="206"/>
        <v>GE.IC.IT.072401.01</v>
      </c>
      <c r="AF1374" s="35" t="s">
        <v>3326</v>
      </c>
      <c r="AG1374" s="35">
        <v>1246</v>
      </c>
      <c r="AJ1374" s="35" t="s">
        <v>3207</v>
      </c>
      <c r="AK1374" s="35">
        <v>1742</v>
      </c>
    </row>
    <row r="1375" spans="1:37" s="35" customFormat="1" ht="12" customHeight="1">
      <c r="A1375" s="35" t="s">
        <v>2189</v>
      </c>
      <c r="C1375" s="38" t="s">
        <v>2376</v>
      </c>
      <c r="E1375" s="38" t="s">
        <v>4366</v>
      </c>
      <c r="F1375" s="35" t="s">
        <v>4386</v>
      </c>
      <c r="G1375" s="35" t="s">
        <v>4402</v>
      </c>
      <c r="H1375" s="38" t="s">
        <v>4306</v>
      </c>
      <c r="I1375" s="35" t="s">
        <v>4390</v>
      </c>
      <c r="J1375" s="39" t="str">
        <f t="shared" si="199"/>
        <v>IC.IT.072402</v>
      </c>
      <c r="K1375" s="38" t="s">
        <v>3298</v>
      </c>
      <c r="L1375" s="35" t="str">
        <f t="shared" si="200"/>
        <v>Not applicable</v>
      </c>
      <c r="M1375" s="39" t="str">
        <f t="shared" si="201"/>
        <v>PI.IC.IT.072402.01</v>
      </c>
      <c r="N1375" s="39"/>
      <c r="O1375" s="39" t="str">
        <f t="shared" si="202"/>
        <v>PH.IC.IT.072402.01</v>
      </c>
      <c r="Q1375" s="39" t="str">
        <f t="shared" si="203"/>
        <v>CL.IC.IT.072402.01</v>
      </c>
      <c r="R1375" s="39"/>
      <c r="S1375" s="39" t="str">
        <f t="shared" si="204"/>
        <v>DR.IC.IT.072402.01</v>
      </c>
      <c r="T1375" s="39"/>
      <c r="U1375" s="60" t="str">
        <f t="shared" si="205"/>
        <v>IM.IC.IT.072402.01</v>
      </c>
      <c r="V1375" s="57"/>
      <c r="W1375" s="60" t="str">
        <f t="shared" si="206"/>
        <v>GE.IC.IT.072402.01</v>
      </c>
      <c r="AF1375" s="35" t="s">
        <v>3326</v>
      </c>
      <c r="AG1375" s="35">
        <v>1246</v>
      </c>
      <c r="AJ1375" s="35" t="s">
        <v>3207</v>
      </c>
      <c r="AK1375" s="35">
        <v>1742</v>
      </c>
    </row>
    <row r="1376" spans="1:37" s="35" customFormat="1" ht="15">
      <c r="A1376" s="35" t="s">
        <v>2189</v>
      </c>
      <c r="B1376" s="35" t="s">
        <v>4430</v>
      </c>
      <c r="C1376" s="38" t="s">
        <v>4345</v>
      </c>
      <c r="D1376" s="35" t="s">
        <v>4431</v>
      </c>
      <c r="E1376" s="38" t="s">
        <v>3298</v>
      </c>
      <c r="F1376" s="35" t="s">
        <v>3772</v>
      </c>
      <c r="G1376" s="35" t="s">
        <v>3773</v>
      </c>
      <c r="H1376" s="38" t="s">
        <v>2212</v>
      </c>
      <c r="I1376" s="35" t="s">
        <v>2396</v>
      </c>
      <c r="J1376" s="39" t="str">
        <f t="shared" si="199"/>
        <v>IC.IT.190101</v>
      </c>
      <c r="K1376" s="38" t="s">
        <v>3298</v>
      </c>
      <c r="L1376" s="35" t="str">
        <f t="shared" si="200"/>
        <v xml:space="preserve">     Brown</v>
      </c>
      <c r="M1376" s="39" t="str">
        <f t="shared" si="201"/>
        <v>PI.IC.IT.190101.01</v>
      </c>
      <c r="N1376" s="39"/>
      <c r="O1376" s="39" t="str">
        <f t="shared" si="202"/>
        <v>PH.IC.IT.190101.01</v>
      </c>
      <c r="Q1376" s="39" t="str">
        <f t="shared" si="203"/>
        <v>CL.IC.IT.190101.01</v>
      </c>
      <c r="R1376" s="39"/>
      <c r="S1376" s="39" t="str">
        <f t="shared" si="204"/>
        <v>DR.IC.IT.190101.01</v>
      </c>
      <c r="T1376" s="39"/>
      <c r="U1376" s="60" t="str">
        <f t="shared" si="205"/>
        <v>IM.IC.IT.190101.01</v>
      </c>
      <c r="V1376" s="57"/>
      <c r="W1376" s="60" t="str">
        <f t="shared" si="206"/>
        <v>GE.IC.IT.190101.01</v>
      </c>
      <c r="AH1376" s="35" t="s">
        <v>3207</v>
      </c>
      <c r="AI1376" s="35">
        <v>1500</v>
      </c>
    </row>
    <row r="1377" spans="1:35" s="35" customFormat="1" ht="15">
      <c r="A1377" s="35" t="s">
        <v>2189</v>
      </c>
      <c r="C1377" s="38" t="s">
        <v>4345</v>
      </c>
      <c r="E1377" s="38" t="s">
        <v>3298</v>
      </c>
      <c r="F1377" s="35" t="s">
        <v>3772</v>
      </c>
      <c r="G1377" s="35" t="s">
        <v>3774</v>
      </c>
      <c r="H1377" s="38" t="s">
        <v>2217</v>
      </c>
      <c r="I1377" s="35" t="s">
        <v>2547</v>
      </c>
      <c r="J1377" s="39" t="str">
        <f t="shared" si="199"/>
        <v>IC.IT.190102</v>
      </c>
      <c r="K1377" s="38" t="s">
        <v>3298</v>
      </c>
      <c r="L1377" s="35" t="str">
        <f t="shared" si="200"/>
        <v xml:space="preserve">     Green</v>
      </c>
      <c r="M1377" s="39" t="str">
        <f t="shared" si="201"/>
        <v>PI.IC.IT.190102.01</v>
      </c>
      <c r="N1377" s="39"/>
      <c r="O1377" s="39" t="str">
        <f t="shared" si="202"/>
        <v>PH.IC.IT.190102.01</v>
      </c>
      <c r="Q1377" s="39" t="str">
        <f t="shared" si="203"/>
        <v>CL.IC.IT.190102.01</v>
      </c>
      <c r="R1377" s="39"/>
      <c r="S1377" s="39" t="str">
        <f t="shared" si="204"/>
        <v>DR.IC.IT.190102.01</v>
      </c>
      <c r="T1377" s="39"/>
      <c r="U1377" s="60" t="str">
        <f t="shared" si="205"/>
        <v>IM.IC.IT.190102.01</v>
      </c>
      <c r="V1377" s="57"/>
      <c r="W1377" s="60" t="str">
        <f t="shared" si="206"/>
        <v>GE.IC.IT.190102.01</v>
      </c>
      <c r="AH1377" s="35" t="s">
        <v>3207</v>
      </c>
      <c r="AI1377" s="35">
        <v>1500</v>
      </c>
    </row>
    <row r="1378" spans="1:35" s="35" customFormat="1" ht="15">
      <c r="A1378" s="35" t="s">
        <v>2189</v>
      </c>
      <c r="C1378" s="38" t="s">
        <v>4345</v>
      </c>
      <c r="E1378" s="38" t="s">
        <v>3298</v>
      </c>
      <c r="F1378" s="35" t="s">
        <v>3772</v>
      </c>
      <c r="G1378" s="35" t="s">
        <v>3775</v>
      </c>
      <c r="H1378" s="38" t="s">
        <v>2219</v>
      </c>
      <c r="I1378" s="35" t="s">
        <v>2552</v>
      </c>
      <c r="J1378" s="39" t="str">
        <f t="shared" si="199"/>
        <v>IC.IT.190103</v>
      </c>
      <c r="K1378" s="38" t="s">
        <v>3298</v>
      </c>
      <c r="L1378" s="35" t="str">
        <f t="shared" si="200"/>
        <v xml:space="preserve">     Tan </v>
      </c>
      <c r="M1378" s="39" t="str">
        <f t="shared" si="201"/>
        <v>PI.IC.IT.190103.01</v>
      </c>
      <c r="N1378" s="39"/>
      <c r="O1378" s="39" t="str">
        <f t="shared" si="202"/>
        <v>PH.IC.IT.190103.01</v>
      </c>
      <c r="Q1378" s="39" t="str">
        <f t="shared" si="203"/>
        <v>CL.IC.IT.190103.01</v>
      </c>
      <c r="R1378" s="39"/>
      <c r="S1378" s="39" t="str">
        <f t="shared" si="204"/>
        <v>DR.IC.IT.190103.01</v>
      </c>
      <c r="T1378" s="39"/>
      <c r="U1378" s="60" t="str">
        <f t="shared" si="205"/>
        <v>IM.IC.IT.190103.01</v>
      </c>
      <c r="V1378" s="57"/>
      <c r="W1378" s="60" t="str">
        <f t="shared" si="206"/>
        <v>GE.IC.IT.190103.01</v>
      </c>
      <c r="AH1378" s="35" t="s">
        <v>3207</v>
      </c>
      <c r="AI1378" s="35">
        <v>1500</v>
      </c>
    </row>
    <row r="1379" spans="1:35" s="35" customFormat="1" ht="15">
      <c r="A1379" s="35" t="s">
        <v>2189</v>
      </c>
      <c r="C1379" s="38" t="s">
        <v>4345</v>
      </c>
      <c r="E1379" s="38" t="s">
        <v>3298</v>
      </c>
      <c r="F1379" s="35" t="s">
        <v>3772</v>
      </c>
      <c r="G1379" s="35" t="s">
        <v>3776</v>
      </c>
      <c r="H1379" s="38" t="s">
        <v>2063</v>
      </c>
      <c r="I1379" s="35" t="s">
        <v>2553</v>
      </c>
      <c r="J1379" s="39" t="str">
        <f t="shared" si="199"/>
        <v>IC.IT.190104</v>
      </c>
      <c r="K1379" s="38" t="s">
        <v>3298</v>
      </c>
      <c r="L1379" s="35" t="str">
        <f t="shared" si="200"/>
        <v xml:space="preserve">     Yellow</v>
      </c>
      <c r="M1379" s="39" t="str">
        <f t="shared" si="201"/>
        <v>PI.IC.IT.190104.01</v>
      </c>
      <c r="N1379" s="39"/>
      <c r="O1379" s="39" t="str">
        <f t="shared" si="202"/>
        <v>PH.IC.IT.190104.01</v>
      </c>
      <c r="Q1379" s="39" t="str">
        <f t="shared" si="203"/>
        <v>CL.IC.IT.190104.01</v>
      </c>
      <c r="R1379" s="39"/>
      <c r="S1379" s="39" t="str">
        <f t="shared" si="204"/>
        <v>DR.IC.IT.190104.01</v>
      </c>
      <c r="T1379" s="39"/>
      <c r="U1379" s="60" t="str">
        <f t="shared" si="205"/>
        <v>IM.IC.IT.190104.01</v>
      </c>
      <c r="V1379" s="57"/>
      <c r="W1379" s="60" t="str">
        <f t="shared" si="206"/>
        <v>GE.IC.IT.190104.01</v>
      </c>
      <c r="AH1379" s="35" t="s">
        <v>3207</v>
      </c>
      <c r="AI1379" s="35">
        <v>1500</v>
      </c>
    </row>
    <row r="1380" spans="1:35" s="35" customFormat="1" ht="15">
      <c r="A1380" s="35" t="s">
        <v>2189</v>
      </c>
      <c r="C1380" s="38" t="s">
        <v>4345</v>
      </c>
      <c r="E1380" s="38" t="s">
        <v>3298</v>
      </c>
      <c r="F1380" s="35" t="s">
        <v>3772</v>
      </c>
      <c r="G1380" s="35" t="s">
        <v>3777</v>
      </c>
      <c r="H1380" s="38" t="s">
        <v>2065</v>
      </c>
      <c r="I1380" s="35" t="s">
        <v>1903</v>
      </c>
      <c r="J1380" s="39" t="str">
        <f t="shared" si="199"/>
        <v>IC.IT.190105</v>
      </c>
      <c r="K1380" s="38" t="s">
        <v>3298</v>
      </c>
      <c r="L1380" s="35" t="str">
        <f t="shared" si="200"/>
        <v xml:space="preserve">     Amber</v>
      </c>
      <c r="M1380" s="39" t="str">
        <f t="shared" si="201"/>
        <v>PI.IC.IT.190105.01</v>
      </c>
      <c r="N1380" s="39"/>
      <c r="O1380" s="39" t="str">
        <f t="shared" si="202"/>
        <v>PH.IC.IT.190105.01</v>
      </c>
      <c r="Q1380" s="39" t="str">
        <f t="shared" si="203"/>
        <v>CL.IC.IT.190105.01</v>
      </c>
      <c r="R1380" s="39"/>
      <c r="S1380" s="39" t="str">
        <f t="shared" si="204"/>
        <v>DR.IC.IT.190105.01</v>
      </c>
      <c r="T1380" s="39"/>
      <c r="U1380" s="60" t="str">
        <f t="shared" si="205"/>
        <v>IM.IC.IT.190105.01</v>
      </c>
      <c r="V1380" s="57"/>
      <c r="W1380" s="60" t="str">
        <f t="shared" si="206"/>
        <v>GE.IC.IT.190105.01</v>
      </c>
      <c r="AH1380" s="35" t="s">
        <v>3207</v>
      </c>
      <c r="AI1380" s="35">
        <v>1500</v>
      </c>
    </row>
    <row r="1381" spans="1:35" s="35" customFormat="1" ht="15">
      <c r="A1381" s="35" t="s">
        <v>2189</v>
      </c>
      <c r="C1381" s="38" t="s">
        <v>4345</v>
      </c>
      <c r="E1381" s="38" t="s">
        <v>3298</v>
      </c>
      <c r="F1381" s="35" t="s">
        <v>3772</v>
      </c>
      <c r="G1381" s="35" t="s">
        <v>3778</v>
      </c>
      <c r="H1381" s="38" t="s">
        <v>2222</v>
      </c>
      <c r="I1381" s="35" t="s">
        <v>1499</v>
      </c>
      <c r="J1381" s="39" t="str">
        <f t="shared" si="199"/>
        <v>IC.IT.190106</v>
      </c>
      <c r="K1381" s="38" t="s">
        <v>3298</v>
      </c>
      <c r="L1381" s="35" t="str">
        <f t="shared" si="200"/>
        <v xml:space="preserve">     Black</v>
      </c>
      <c r="M1381" s="39" t="str">
        <f t="shared" si="201"/>
        <v>PI.IC.IT.190106.01</v>
      </c>
      <c r="N1381" s="39"/>
      <c r="O1381" s="39" t="str">
        <f t="shared" si="202"/>
        <v>PH.IC.IT.190106.01</v>
      </c>
      <c r="Q1381" s="39" t="str">
        <f t="shared" si="203"/>
        <v>CL.IC.IT.190106.01</v>
      </c>
      <c r="R1381" s="39"/>
      <c r="S1381" s="39" t="str">
        <f t="shared" si="204"/>
        <v>DR.IC.IT.190106.01</v>
      </c>
      <c r="T1381" s="39"/>
      <c r="U1381" s="60" t="str">
        <f t="shared" si="205"/>
        <v>IM.IC.IT.190106.01</v>
      </c>
      <c r="V1381" s="57"/>
      <c r="W1381" s="60" t="str">
        <f t="shared" si="206"/>
        <v>GE.IC.IT.190106.01</v>
      </c>
      <c r="AH1381" s="35" t="s">
        <v>3207</v>
      </c>
      <c r="AI1381" s="35">
        <v>1500</v>
      </c>
    </row>
    <row r="1382" spans="1:35" s="35" customFormat="1" ht="15">
      <c r="A1382" s="35" t="s">
        <v>2189</v>
      </c>
      <c r="C1382" s="38" t="s">
        <v>4345</v>
      </c>
      <c r="E1382" s="38" t="s">
        <v>3298</v>
      </c>
      <c r="F1382" s="35" t="s">
        <v>3772</v>
      </c>
      <c r="G1382" s="35" t="s">
        <v>3779</v>
      </c>
      <c r="H1382" s="38" t="s">
        <v>2376</v>
      </c>
      <c r="I1382" s="35" t="s">
        <v>3467</v>
      </c>
      <c r="J1382" s="39" t="str">
        <f t="shared" si="199"/>
        <v>IC.IT.190107</v>
      </c>
      <c r="K1382" s="38" t="s">
        <v>3298</v>
      </c>
      <c r="L1382" s="35" t="str">
        <f t="shared" si="200"/>
        <v xml:space="preserve">     Colorless</v>
      </c>
      <c r="M1382" s="39" t="str">
        <f t="shared" si="201"/>
        <v>PI.IC.IT.190107.01</v>
      </c>
      <c r="N1382" s="39"/>
      <c r="O1382" s="39" t="str">
        <f t="shared" si="202"/>
        <v>PH.IC.IT.190107.01</v>
      </c>
      <c r="Q1382" s="39" t="str">
        <f t="shared" si="203"/>
        <v>CL.IC.IT.190107.01</v>
      </c>
      <c r="R1382" s="39"/>
      <c r="S1382" s="39" t="str">
        <f t="shared" si="204"/>
        <v>DR.IC.IT.190107.01</v>
      </c>
      <c r="T1382" s="39"/>
      <c r="U1382" s="60" t="str">
        <f t="shared" si="205"/>
        <v>IM.IC.IT.190107.01</v>
      </c>
      <c r="V1382" s="57"/>
      <c r="W1382" s="60" t="str">
        <f t="shared" si="206"/>
        <v>GE.IC.IT.190107.01</v>
      </c>
      <c r="AH1382" s="35" t="s">
        <v>3207</v>
      </c>
      <c r="AI1382" s="35">
        <v>1500</v>
      </c>
    </row>
    <row r="1383" spans="1:35" s="35" customFormat="1" ht="15">
      <c r="A1383" s="35" t="s">
        <v>2189</v>
      </c>
      <c r="C1383" s="38" t="s">
        <v>4345</v>
      </c>
      <c r="E1383" s="38" t="s">
        <v>3298</v>
      </c>
      <c r="F1383" s="35" t="s">
        <v>3772</v>
      </c>
      <c r="G1383" s="35" t="s">
        <v>3780</v>
      </c>
      <c r="H1383" s="38" t="s">
        <v>2378</v>
      </c>
      <c r="I1383" s="35" t="s">
        <v>3475</v>
      </c>
      <c r="J1383" s="39" t="str">
        <f t="shared" si="199"/>
        <v>IC.IT.190108</v>
      </c>
      <c r="K1383" s="38" t="s">
        <v>3298</v>
      </c>
      <c r="L1383" s="35" t="str">
        <f t="shared" si="200"/>
        <v xml:space="preserve">     Maroon</v>
      </c>
      <c r="M1383" s="39" t="str">
        <f t="shared" si="201"/>
        <v>PI.IC.IT.190108.01</v>
      </c>
      <c r="N1383" s="39"/>
      <c r="O1383" s="39" t="str">
        <f t="shared" si="202"/>
        <v>PH.IC.IT.190108.01</v>
      </c>
      <c r="Q1383" s="39" t="str">
        <f t="shared" si="203"/>
        <v>CL.IC.IT.190108.01</v>
      </c>
      <c r="R1383" s="39"/>
      <c r="S1383" s="39" t="str">
        <f t="shared" si="204"/>
        <v>DR.IC.IT.190108.01</v>
      </c>
      <c r="T1383" s="39"/>
      <c r="U1383" s="60" t="str">
        <f t="shared" si="205"/>
        <v>IM.IC.IT.190108.01</v>
      </c>
      <c r="V1383" s="57"/>
      <c r="W1383" s="60" t="str">
        <f t="shared" si="206"/>
        <v>GE.IC.IT.190108.01</v>
      </c>
      <c r="AH1383" s="35" t="s">
        <v>3207</v>
      </c>
      <c r="AI1383" s="35">
        <v>1500</v>
      </c>
    </row>
    <row r="1384" spans="1:35" s="35" customFormat="1" ht="15">
      <c r="A1384" s="35" t="s">
        <v>2189</v>
      </c>
      <c r="C1384" s="38" t="s">
        <v>4345</v>
      </c>
      <c r="E1384" s="38" t="s">
        <v>3298</v>
      </c>
      <c r="F1384" s="35" t="s">
        <v>3772</v>
      </c>
      <c r="G1384" s="35" t="s">
        <v>3781</v>
      </c>
      <c r="H1384" s="38" t="s">
        <v>2380</v>
      </c>
      <c r="I1384" s="35" t="s">
        <v>2229</v>
      </c>
      <c r="J1384" s="39" t="str">
        <f t="shared" si="199"/>
        <v>IC.IT.190109</v>
      </c>
      <c r="K1384" s="38" t="s">
        <v>3298</v>
      </c>
      <c r="L1384" s="35" t="str">
        <f t="shared" si="200"/>
        <v xml:space="preserve">     Red</v>
      </c>
      <c r="M1384" s="39" t="str">
        <f t="shared" si="201"/>
        <v>PI.IC.IT.190109.01</v>
      </c>
      <c r="N1384" s="39"/>
      <c r="O1384" s="39" t="str">
        <f t="shared" si="202"/>
        <v>PH.IC.IT.190109.01</v>
      </c>
      <c r="Q1384" s="39" t="str">
        <f t="shared" si="203"/>
        <v>CL.IC.IT.190109.01</v>
      </c>
      <c r="R1384" s="39"/>
      <c r="S1384" s="39" t="str">
        <f t="shared" si="204"/>
        <v>DR.IC.IT.190109.01</v>
      </c>
      <c r="T1384" s="39"/>
      <c r="U1384" s="60" t="str">
        <f t="shared" si="205"/>
        <v>IM.IC.IT.190109.01</v>
      </c>
      <c r="V1384" s="57"/>
      <c r="W1384" s="60" t="str">
        <f t="shared" si="206"/>
        <v>GE.IC.IT.190109.01</v>
      </c>
      <c r="AH1384" s="35" t="s">
        <v>3207</v>
      </c>
      <c r="AI1384" s="35">
        <v>1500</v>
      </c>
    </row>
    <row r="1385" spans="1:35" s="35" customFormat="1" ht="15">
      <c r="A1385" s="35" t="s">
        <v>2189</v>
      </c>
      <c r="C1385" s="38" t="s">
        <v>4345</v>
      </c>
      <c r="E1385" s="38" t="s">
        <v>3298</v>
      </c>
      <c r="F1385" s="35" t="s">
        <v>3772</v>
      </c>
      <c r="G1385" s="35" t="s">
        <v>3782</v>
      </c>
      <c r="H1385" s="38" t="s">
        <v>2124</v>
      </c>
      <c r="I1385" s="35" t="s">
        <v>1814</v>
      </c>
      <c r="J1385" s="39" t="str">
        <f t="shared" si="199"/>
        <v>IC.IT.190110</v>
      </c>
      <c r="K1385" s="38" t="s">
        <v>3298</v>
      </c>
      <c r="L1385" s="35" t="str">
        <f t="shared" si="200"/>
        <v xml:space="preserve">     Pink</v>
      </c>
      <c r="M1385" s="39" t="str">
        <f t="shared" si="201"/>
        <v>PI.IC.IT.190110.01</v>
      </c>
      <c r="N1385" s="39"/>
      <c r="O1385" s="39" t="str">
        <f t="shared" si="202"/>
        <v>PH.IC.IT.190110.01</v>
      </c>
      <c r="Q1385" s="39" t="str">
        <f t="shared" si="203"/>
        <v>CL.IC.IT.190110.01</v>
      </c>
      <c r="R1385" s="39"/>
      <c r="S1385" s="39" t="str">
        <f t="shared" si="204"/>
        <v>DR.IC.IT.190110.01</v>
      </c>
      <c r="T1385" s="39"/>
      <c r="U1385" s="60" t="str">
        <f t="shared" si="205"/>
        <v>IM.IC.IT.190110.01</v>
      </c>
      <c r="V1385" s="57"/>
      <c r="W1385" s="60" t="str">
        <f t="shared" si="206"/>
        <v>GE.IC.IT.190110.01</v>
      </c>
      <c r="AH1385" s="35" t="s">
        <v>3207</v>
      </c>
      <c r="AI1385" s="35">
        <v>1500</v>
      </c>
    </row>
    <row r="1386" spans="1:35" s="35" customFormat="1" ht="15">
      <c r="A1386" s="35" t="s">
        <v>2189</v>
      </c>
      <c r="C1386" s="38" t="s">
        <v>4345</v>
      </c>
      <c r="D1386" s="35" t="s">
        <v>4432</v>
      </c>
      <c r="E1386" s="38" t="s">
        <v>3293</v>
      </c>
      <c r="F1386" s="35" t="s">
        <v>3772</v>
      </c>
      <c r="G1386" s="35" t="s">
        <v>3783</v>
      </c>
      <c r="H1386" s="38" t="s">
        <v>2212</v>
      </c>
      <c r="I1386" s="35" t="s">
        <v>1791</v>
      </c>
      <c r="J1386" s="39" t="str">
        <f t="shared" si="199"/>
        <v>IC.IT.190201</v>
      </c>
      <c r="K1386" s="38" t="s">
        <v>3298</v>
      </c>
      <c r="L1386" s="35" t="str">
        <f t="shared" si="200"/>
        <v xml:space="preserve">     Bloody </v>
      </c>
      <c r="M1386" s="39" t="str">
        <f t="shared" si="201"/>
        <v>PI.IC.IT.190201.01</v>
      </c>
      <c r="N1386" s="39"/>
      <c r="O1386" s="39" t="str">
        <f t="shared" si="202"/>
        <v>PH.IC.IT.190201.01</v>
      </c>
      <c r="Q1386" s="39" t="str">
        <f t="shared" si="203"/>
        <v>CL.IC.IT.190201.01</v>
      </c>
      <c r="R1386" s="39"/>
      <c r="S1386" s="39" t="str">
        <f t="shared" si="204"/>
        <v>DR.IC.IT.190201.01</v>
      </c>
      <c r="T1386" s="39"/>
      <c r="U1386" s="60" t="str">
        <f t="shared" si="205"/>
        <v>IM.IC.IT.190201.01</v>
      </c>
      <c r="V1386" s="57"/>
      <c r="W1386" s="60" t="str">
        <f t="shared" si="206"/>
        <v>GE.IC.IT.190201.01</v>
      </c>
      <c r="AH1386" s="35" t="s">
        <v>3207</v>
      </c>
      <c r="AI1386" s="35">
        <v>1500</v>
      </c>
    </row>
    <row r="1387" spans="1:35" s="35" customFormat="1" ht="15">
      <c r="A1387" s="35" t="s">
        <v>2189</v>
      </c>
      <c r="C1387" s="38" t="s">
        <v>4345</v>
      </c>
      <c r="E1387" s="38" t="s">
        <v>3293</v>
      </c>
      <c r="F1387" s="35" t="s">
        <v>3772</v>
      </c>
      <c r="G1387" s="35" t="s">
        <v>3784</v>
      </c>
      <c r="H1387" s="38" t="s">
        <v>2217</v>
      </c>
      <c r="I1387" s="35" t="s">
        <v>3484</v>
      </c>
      <c r="J1387" s="39" t="str">
        <f t="shared" si="199"/>
        <v>IC.IT.190202</v>
      </c>
      <c r="K1387" s="38" t="s">
        <v>3298</v>
      </c>
      <c r="L1387" s="35" t="str">
        <f t="shared" si="200"/>
        <v xml:space="preserve">     Serosanguinous</v>
      </c>
      <c r="M1387" s="39" t="str">
        <f t="shared" si="201"/>
        <v>PI.IC.IT.190202.01</v>
      </c>
      <c r="N1387" s="39"/>
      <c r="O1387" s="39" t="str">
        <f t="shared" si="202"/>
        <v>PH.IC.IT.190202.01</v>
      </c>
      <c r="Q1387" s="39" t="str">
        <f t="shared" si="203"/>
        <v>CL.IC.IT.190202.01</v>
      </c>
      <c r="R1387" s="39"/>
      <c r="S1387" s="39" t="str">
        <f t="shared" si="204"/>
        <v>DR.IC.IT.190202.01</v>
      </c>
      <c r="T1387" s="39"/>
      <c r="U1387" s="60" t="str">
        <f t="shared" si="205"/>
        <v>IM.IC.IT.190202.01</v>
      </c>
      <c r="V1387" s="57"/>
      <c r="W1387" s="60" t="str">
        <f t="shared" si="206"/>
        <v>GE.IC.IT.190202.01</v>
      </c>
      <c r="AH1387" s="35" t="s">
        <v>3207</v>
      </c>
      <c r="AI1387" s="35">
        <v>1500</v>
      </c>
    </row>
    <row r="1388" spans="1:35" s="35" customFormat="1" ht="15">
      <c r="A1388" s="35" t="s">
        <v>2189</v>
      </c>
      <c r="C1388" s="38" t="s">
        <v>4345</v>
      </c>
      <c r="E1388" s="38" t="s">
        <v>3293</v>
      </c>
      <c r="F1388" s="35" t="s">
        <v>3772</v>
      </c>
      <c r="G1388" s="35" t="s">
        <v>3785</v>
      </c>
      <c r="H1388" s="38" t="s">
        <v>2219</v>
      </c>
      <c r="I1388" s="35" t="s">
        <v>1792</v>
      </c>
      <c r="J1388" s="39" t="str">
        <f t="shared" si="199"/>
        <v>IC.IT.190203</v>
      </c>
      <c r="K1388" s="38" t="s">
        <v>3298</v>
      </c>
      <c r="L1388" s="35" t="str">
        <f t="shared" si="200"/>
        <v xml:space="preserve">     Serous</v>
      </c>
      <c r="M1388" s="39" t="str">
        <f t="shared" si="201"/>
        <v>PI.IC.IT.190203.01</v>
      </c>
      <c r="N1388" s="39"/>
      <c r="O1388" s="39" t="str">
        <f t="shared" si="202"/>
        <v>PH.IC.IT.190203.01</v>
      </c>
      <c r="Q1388" s="39" t="str">
        <f t="shared" si="203"/>
        <v>CL.IC.IT.190203.01</v>
      </c>
      <c r="R1388" s="39"/>
      <c r="S1388" s="39" t="str">
        <f t="shared" si="204"/>
        <v>DR.IC.IT.190203.01</v>
      </c>
      <c r="T1388" s="39"/>
      <c r="U1388" s="60" t="str">
        <f t="shared" si="205"/>
        <v>IM.IC.IT.190203.01</v>
      </c>
      <c r="V1388" s="57"/>
      <c r="W1388" s="60" t="str">
        <f t="shared" si="206"/>
        <v>GE.IC.IT.190203.01</v>
      </c>
      <c r="AH1388" s="35" t="s">
        <v>3207</v>
      </c>
      <c r="AI1388" s="35">
        <v>1500</v>
      </c>
    </row>
    <row r="1389" spans="1:35" s="35" customFormat="1" ht="15">
      <c r="A1389" s="35" t="s">
        <v>2189</v>
      </c>
      <c r="C1389" s="38" t="s">
        <v>4345</v>
      </c>
      <c r="E1389" s="38" t="s">
        <v>3293</v>
      </c>
      <c r="F1389" s="35" t="s">
        <v>3772</v>
      </c>
      <c r="G1389" s="35" t="s">
        <v>3786</v>
      </c>
      <c r="H1389" s="38" t="s">
        <v>2063</v>
      </c>
      <c r="I1389" s="35" t="s">
        <v>1720</v>
      </c>
      <c r="J1389" s="39" t="str">
        <f t="shared" si="199"/>
        <v>IC.IT.190204</v>
      </c>
      <c r="K1389" s="38" t="s">
        <v>3298</v>
      </c>
      <c r="L1389" s="35" t="str">
        <f t="shared" si="200"/>
        <v xml:space="preserve">     Cloudy</v>
      </c>
      <c r="M1389" s="39" t="str">
        <f t="shared" si="201"/>
        <v>PI.IC.IT.190204.01</v>
      </c>
      <c r="N1389" s="39"/>
      <c r="O1389" s="39" t="str">
        <f t="shared" si="202"/>
        <v>PH.IC.IT.190204.01</v>
      </c>
      <c r="Q1389" s="39" t="str">
        <f t="shared" si="203"/>
        <v>CL.IC.IT.190204.01</v>
      </c>
      <c r="R1389" s="39"/>
      <c r="S1389" s="39" t="str">
        <f t="shared" si="204"/>
        <v>DR.IC.IT.190204.01</v>
      </c>
      <c r="T1389" s="39"/>
      <c r="U1389" s="60" t="str">
        <f t="shared" si="205"/>
        <v>IM.IC.IT.190204.01</v>
      </c>
      <c r="V1389" s="57"/>
      <c r="W1389" s="60" t="str">
        <f t="shared" si="206"/>
        <v>GE.IC.IT.190204.01</v>
      </c>
      <c r="AH1389" s="35" t="s">
        <v>3207</v>
      </c>
      <c r="AI1389" s="35">
        <v>1500</v>
      </c>
    </row>
    <row r="1390" spans="1:35" s="35" customFormat="1" ht="15">
      <c r="A1390" s="35" t="s">
        <v>2189</v>
      </c>
      <c r="C1390" s="38" t="s">
        <v>4345</v>
      </c>
      <c r="E1390" s="38" t="s">
        <v>3293</v>
      </c>
      <c r="F1390" s="35" t="s">
        <v>3772</v>
      </c>
      <c r="G1390" s="35" t="s">
        <v>3787</v>
      </c>
      <c r="H1390" s="38" t="s">
        <v>2065</v>
      </c>
      <c r="I1390" s="35" t="s">
        <v>1794</v>
      </c>
      <c r="J1390" s="39" t="str">
        <f t="shared" si="199"/>
        <v>IC.IT.190205</v>
      </c>
      <c r="K1390" s="38" t="s">
        <v>3298</v>
      </c>
      <c r="L1390" s="35" t="str">
        <f t="shared" si="200"/>
        <v xml:space="preserve">     Purulent</v>
      </c>
      <c r="M1390" s="39" t="str">
        <f t="shared" si="201"/>
        <v>PI.IC.IT.190205.01</v>
      </c>
      <c r="N1390" s="39"/>
      <c r="O1390" s="39" t="str">
        <f t="shared" si="202"/>
        <v>PH.IC.IT.190205.01</v>
      </c>
      <c r="Q1390" s="39" t="str">
        <f t="shared" si="203"/>
        <v>CL.IC.IT.190205.01</v>
      </c>
      <c r="R1390" s="39"/>
      <c r="S1390" s="39" t="str">
        <f t="shared" si="204"/>
        <v>DR.IC.IT.190205.01</v>
      </c>
      <c r="T1390" s="39"/>
      <c r="U1390" s="60" t="str">
        <f t="shared" si="205"/>
        <v>IM.IC.IT.190205.01</v>
      </c>
      <c r="V1390" s="57"/>
      <c r="W1390" s="60" t="str">
        <f t="shared" si="206"/>
        <v>GE.IC.IT.190205.01</v>
      </c>
      <c r="AH1390" s="35" t="s">
        <v>3207</v>
      </c>
      <c r="AI1390" s="35">
        <v>1500</v>
      </c>
    </row>
    <row r="1391" spans="1:35" s="35" customFormat="1" ht="15">
      <c r="A1391" s="35" t="s">
        <v>2189</v>
      </c>
      <c r="C1391" s="38" t="s">
        <v>4345</v>
      </c>
      <c r="E1391" s="38" t="s">
        <v>3293</v>
      </c>
      <c r="F1391" s="35" t="s">
        <v>3772</v>
      </c>
      <c r="G1391" s="35" t="s">
        <v>3788</v>
      </c>
      <c r="H1391" s="38" t="s">
        <v>2222</v>
      </c>
      <c r="I1391" s="35" t="s">
        <v>3489</v>
      </c>
      <c r="J1391" s="39" t="str">
        <f t="shared" si="199"/>
        <v>IC.IT.190206</v>
      </c>
      <c r="K1391" s="38" t="s">
        <v>3298</v>
      </c>
      <c r="L1391" s="35" t="str">
        <f t="shared" si="200"/>
        <v xml:space="preserve">     Viscous</v>
      </c>
      <c r="M1391" s="39" t="str">
        <f t="shared" si="201"/>
        <v>PI.IC.IT.190206.01</v>
      </c>
      <c r="N1391" s="39"/>
      <c r="O1391" s="39" t="str">
        <f t="shared" si="202"/>
        <v>PH.IC.IT.190206.01</v>
      </c>
      <c r="Q1391" s="39" t="str">
        <f t="shared" si="203"/>
        <v>CL.IC.IT.190206.01</v>
      </c>
      <c r="R1391" s="39"/>
      <c r="S1391" s="39" t="str">
        <f t="shared" si="204"/>
        <v>DR.IC.IT.190206.01</v>
      </c>
      <c r="T1391" s="39"/>
      <c r="U1391" s="60" t="str">
        <f t="shared" si="205"/>
        <v>IM.IC.IT.190206.01</v>
      </c>
      <c r="V1391" s="57"/>
      <c r="W1391" s="60" t="str">
        <f t="shared" si="206"/>
        <v>GE.IC.IT.190206.01</v>
      </c>
      <c r="AH1391" s="35" t="s">
        <v>3207</v>
      </c>
      <c r="AI1391" s="35">
        <v>1500</v>
      </c>
    </row>
    <row r="1392" spans="1:35" s="35" customFormat="1" ht="15">
      <c r="A1392" s="35" t="s">
        <v>2189</v>
      </c>
      <c r="C1392" s="38" t="s">
        <v>4345</v>
      </c>
      <c r="D1392" s="35" t="s">
        <v>4433</v>
      </c>
      <c r="E1392" s="38" t="s">
        <v>4329</v>
      </c>
      <c r="F1392" s="35" t="s">
        <v>3772</v>
      </c>
      <c r="G1392" s="35" t="s">
        <v>3789</v>
      </c>
      <c r="H1392" s="38" t="s">
        <v>2212</v>
      </c>
      <c r="I1392" s="35" t="s">
        <v>2117</v>
      </c>
      <c r="J1392" s="39" t="str">
        <f t="shared" si="199"/>
        <v>IC.IT.190301</v>
      </c>
      <c r="K1392" s="38" t="s">
        <v>3298</v>
      </c>
      <c r="L1392" s="35" t="str">
        <f t="shared" si="200"/>
        <v xml:space="preserve">     None</v>
      </c>
      <c r="M1392" s="39" t="str">
        <f t="shared" si="201"/>
        <v>PI.IC.IT.190301.01</v>
      </c>
      <c r="N1392" s="39"/>
      <c r="O1392" s="39" t="str">
        <f t="shared" si="202"/>
        <v>PH.IC.IT.190301.01</v>
      </c>
      <c r="Q1392" s="39" t="str">
        <f t="shared" si="203"/>
        <v>CL.IC.IT.190301.01</v>
      </c>
      <c r="R1392" s="39"/>
      <c r="S1392" s="39" t="str">
        <f t="shared" si="204"/>
        <v>DR.IC.IT.190301.01</v>
      </c>
      <c r="T1392" s="39"/>
      <c r="U1392" s="60" t="str">
        <f t="shared" si="205"/>
        <v>IM.IC.IT.190301.01</v>
      </c>
      <c r="V1392" s="57"/>
      <c r="W1392" s="60" t="str">
        <f t="shared" si="206"/>
        <v>GE.IC.IT.190301.01</v>
      </c>
      <c r="AH1392" s="35" t="s">
        <v>3207</v>
      </c>
      <c r="AI1392" s="35">
        <v>1500</v>
      </c>
    </row>
    <row r="1393" spans="1:35" s="35" customFormat="1" ht="15">
      <c r="A1393" s="35" t="s">
        <v>2189</v>
      </c>
      <c r="C1393" s="38" t="s">
        <v>4345</v>
      </c>
      <c r="E1393" s="38" t="s">
        <v>4329</v>
      </c>
      <c r="F1393" s="35" t="s">
        <v>3772</v>
      </c>
      <c r="G1393" s="35" t="s">
        <v>3790</v>
      </c>
      <c r="H1393" s="38" t="s">
        <v>2217</v>
      </c>
      <c r="I1393" s="35" t="s">
        <v>3535</v>
      </c>
      <c r="J1393" s="39" t="str">
        <f t="shared" si="199"/>
        <v>IC.IT.190302</v>
      </c>
      <c r="K1393" s="38" t="s">
        <v>3298</v>
      </c>
      <c r="L1393" s="35" t="str">
        <f t="shared" si="200"/>
        <v xml:space="preserve">     Scant amount drainage</v>
      </c>
      <c r="M1393" s="39" t="str">
        <f t="shared" si="201"/>
        <v>PI.IC.IT.190302.01</v>
      </c>
      <c r="N1393" s="39"/>
      <c r="O1393" s="39" t="str">
        <f t="shared" si="202"/>
        <v>PH.IC.IT.190302.01</v>
      </c>
      <c r="Q1393" s="39" t="str">
        <f t="shared" si="203"/>
        <v>CL.IC.IT.190302.01</v>
      </c>
      <c r="R1393" s="39"/>
      <c r="S1393" s="39" t="str">
        <f t="shared" si="204"/>
        <v>DR.IC.IT.190302.01</v>
      </c>
      <c r="T1393" s="39"/>
      <c r="U1393" s="60" t="str">
        <f t="shared" si="205"/>
        <v>IM.IC.IT.190302.01</v>
      </c>
      <c r="V1393" s="57"/>
      <c r="W1393" s="60" t="str">
        <f t="shared" si="206"/>
        <v>GE.IC.IT.190302.01</v>
      </c>
      <c r="AH1393" s="35" t="s">
        <v>3207</v>
      </c>
      <c r="AI1393" s="35">
        <v>1500</v>
      </c>
    </row>
    <row r="1394" spans="1:35" s="35" customFormat="1" ht="15">
      <c r="A1394" s="35" t="s">
        <v>2189</v>
      </c>
      <c r="C1394" s="38" t="s">
        <v>4345</v>
      </c>
      <c r="E1394" s="38" t="s">
        <v>4329</v>
      </c>
      <c r="F1394" s="35" t="s">
        <v>3772</v>
      </c>
      <c r="G1394" s="35" t="s">
        <v>3791</v>
      </c>
      <c r="H1394" s="38" t="s">
        <v>2219</v>
      </c>
      <c r="I1394" s="35" t="s">
        <v>3537</v>
      </c>
      <c r="J1394" s="39" t="str">
        <f t="shared" si="199"/>
        <v>IC.IT.190303</v>
      </c>
      <c r="K1394" s="38" t="s">
        <v>3298</v>
      </c>
      <c r="L1394" s="35" t="str">
        <f t="shared" si="200"/>
        <v xml:space="preserve">     Small amount drainage</v>
      </c>
      <c r="M1394" s="39" t="str">
        <f t="shared" si="201"/>
        <v>PI.IC.IT.190303.01</v>
      </c>
      <c r="N1394" s="39"/>
      <c r="O1394" s="39" t="str">
        <f t="shared" si="202"/>
        <v>PH.IC.IT.190303.01</v>
      </c>
      <c r="Q1394" s="39" t="str">
        <f t="shared" si="203"/>
        <v>CL.IC.IT.190303.01</v>
      </c>
      <c r="R1394" s="39"/>
      <c r="S1394" s="39" t="str">
        <f t="shared" si="204"/>
        <v>DR.IC.IT.190303.01</v>
      </c>
      <c r="T1394" s="39"/>
      <c r="U1394" s="60" t="str">
        <f t="shared" si="205"/>
        <v>IM.IC.IT.190303.01</v>
      </c>
      <c r="V1394" s="57"/>
      <c r="W1394" s="60" t="str">
        <f t="shared" si="206"/>
        <v>GE.IC.IT.190303.01</v>
      </c>
      <c r="AH1394" s="35" t="s">
        <v>3207</v>
      </c>
      <c r="AI1394" s="35">
        <v>1500</v>
      </c>
    </row>
    <row r="1395" spans="1:35" s="35" customFormat="1" ht="15">
      <c r="A1395" s="35" t="s">
        <v>2189</v>
      </c>
      <c r="C1395" s="38" t="s">
        <v>4345</v>
      </c>
      <c r="E1395" s="38" t="s">
        <v>4329</v>
      </c>
      <c r="F1395" s="35" t="s">
        <v>3772</v>
      </c>
      <c r="G1395" s="35" t="s">
        <v>3792</v>
      </c>
      <c r="H1395" s="38" t="s">
        <v>2063</v>
      </c>
      <c r="I1395" s="35" t="s">
        <v>3539</v>
      </c>
      <c r="J1395" s="39" t="str">
        <f t="shared" si="199"/>
        <v>IC.IT.190304</v>
      </c>
      <c r="K1395" s="38" t="s">
        <v>3298</v>
      </c>
      <c r="L1395" s="35" t="str">
        <f t="shared" si="200"/>
        <v xml:space="preserve">     Moderate amount drainage</v>
      </c>
      <c r="M1395" s="39" t="str">
        <f t="shared" si="201"/>
        <v>PI.IC.IT.190304.01</v>
      </c>
      <c r="N1395" s="39"/>
      <c r="O1395" s="39" t="str">
        <f t="shared" si="202"/>
        <v>PH.IC.IT.190304.01</v>
      </c>
      <c r="Q1395" s="39" t="str">
        <f t="shared" si="203"/>
        <v>CL.IC.IT.190304.01</v>
      </c>
      <c r="R1395" s="39"/>
      <c r="S1395" s="39" t="str">
        <f t="shared" si="204"/>
        <v>DR.IC.IT.190304.01</v>
      </c>
      <c r="T1395" s="39"/>
      <c r="U1395" s="60" t="str">
        <f t="shared" si="205"/>
        <v>IM.IC.IT.190304.01</v>
      </c>
      <c r="V1395" s="57"/>
      <c r="W1395" s="60" t="str">
        <f t="shared" si="206"/>
        <v>GE.IC.IT.190304.01</v>
      </c>
      <c r="AH1395" s="35" t="s">
        <v>3207</v>
      </c>
      <c r="AI1395" s="35">
        <v>1500</v>
      </c>
    </row>
    <row r="1396" spans="1:35" s="35" customFormat="1" ht="15">
      <c r="A1396" s="35" t="s">
        <v>2189</v>
      </c>
      <c r="C1396" s="38" t="s">
        <v>4345</v>
      </c>
      <c r="E1396" s="38" t="s">
        <v>4329</v>
      </c>
      <c r="F1396" s="35" t="s">
        <v>3772</v>
      </c>
      <c r="G1396" s="35" t="s">
        <v>3793</v>
      </c>
      <c r="H1396" s="38" t="s">
        <v>2065</v>
      </c>
      <c r="I1396" s="35" t="s">
        <v>3794</v>
      </c>
      <c r="J1396" s="39" t="str">
        <f t="shared" si="199"/>
        <v>IC.IT.190305</v>
      </c>
      <c r="K1396" s="38" t="s">
        <v>3298</v>
      </c>
      <c r="L1396" s="35" t="str">
        <f t="shared" si="200"/>
        <v xml:space="preserve">     Large amount drainage</v>
      </c>
      <c r="M1396" s="39" t="str">
        <f t="shared" si="201"/>
        <v>PI.IC.IT.190305.01</v>
      </c>
      <c r="N1396" s="39"/>
      <c r="O1396" s="39" t="str">
        <f t="shared" si="202"/>
        <v>PH.IC.IT.190305.01</v>
      </c>
      <c r="Q1396" s="39" t="str">
        <f t="shared" si="203"/>
        <v>CL.IC.IT.190305.01</v>
      </c>
      <c r="R1396" s="39"/>
      <c r="S1396" s="39" t="str">
        <f t="shared" si="204"/>
        <v>DR.IC.IT.190305.01</v>
      </c>
      <c r="T1396" s="39"/>
      <c r="U1396" s="60" t="str">
        <f t="shared" si="205"/>
        <v>IM.IC.IT.190305.01</v>
      </c>
      <c r="V1396" s="57"/>
      <c r="W1396" s="60" t="str">
        <f t="shared" si="206"/>
        <v>GE.IC.IT.190305.01</v>
      </c>
      <c r="AH1396" s="35" t="s">
        <v>3207</v>
      </c>
      <c r="AI1396" s="35">
        <v>1500</v>
      </c>
    </row>
    <row r="1397" spans="1:35" s="35" customFormat="1" ht="15">
      <c r="A1397" s="35" t="s">
        <v>2189</v>
      </c>
      <c r="C1397" s="38" t="s">
        <v>4345</v>
      </c>
      <c r="E1397" s="38" t="s">
        <v>4329</v>
      </c>
      <c r="F1397" s="35" t="s">
        <v>3772</v>
      </c>
      <c r="G1397" s="35" t="s">
        <v>3795</v>
      </c>
      <c r="H1397" s="38" t="s">
        <v>2222</v>
      </c>
      <c r="I1397" s="35" t="s">
        <v>3796</v>
      </c>
      <c r="J1397" s="39" t="str">
        <f t="shared" si="199"/>
        <v>IC.IT.190306</v>
      </c>
      <c r="K1397" s="38" t="s">
        <v>3298</v>
      </c>
      <c r="L1397" s="35" t="str">
        <f t="shared" si="200"/>
        <v xml:space="preserve">     Copious amount drainage</v>
      </c>
      <c r="M1397" s="39" t="str">
        <f t="shared" si="201"/>
        <v>PI.IC.IT.190306.01</v>
      </c>
      <c r="N1397" s="39"/>
      <c r="O1397" s="39" t="str">
        <f t="shared" si="202"/>
        <v>PH.IC.IT.190306.01</v>
      </c>
      <c r="Q1397" s="39" t="str">
        <f t="shared" si="203"/>
        <v>CL.IC.IT.190306.01</v>
      </c>
      <c r="R1397" s="39"/>
      <c r="S1397" s="39" t="str">
        <f t="shared" si="204"/>
        <v>DR.IC.IT.190306.01</v>
      </c>
      <c r="T1397" s="39"/>
      <c r="U1397" s="60" t="str">
        <f t="shared" si="205"/>
        <v>IM.IC.IT.190306.01</v>
      </c>
      <c r="V1397" s="57"/>
      <c r="W1397" s="60" t="str">
        <f t="shared" si="206"/>
        <v>GE.IC.IT.190306.01</v>
      </c>
      <c r="AH1397" s="35" t="s">
        <v>3207</v>
      </c>
      <c r="AI1397" s="35">
        <v>1500</v>
      </c>
    </row>
    <row r="1398" spans="1:35" s="35" customFormat="1" ht="15">
      <c r="A1398" s="35" t="s">
        <v>2189</v>
      </c>
      <c r="C1398" s="38" t="s">
        <v>4345</v>
      </c>
      <c r="D1398" s="35" t="s">
        <v>4434</v>
      </c>
      <c r="E1398" s="38" t="s">
        <v>4308</v>
      </c>
      <c r="F1398" s="35" t="s">
        <v>3772</v>
      </c>
      <c r="G1398" s="35" t="s">
        <v>3451</v>
      </c>
      <c r="H1398" s="38" t="s">
        <v>2212</v>
      </c>
      <c r="I1398" s="35" t="s">
        <v>3797</v>
      </c>
      <c r="J1398" s="39" t="str">
        <f t="shared" si="199"/>
        <v>IC.IT.190401</v>
      </c>
      <c r="K1398" s="38" t="s">
        <v>3298</v>
      </c>
      <c r="L1398" s="35" t="str">
        <f t="shared" si="200"/>
        <v xml:space="preserve">      None</v>
      </c>
      <c r="M1398" s="39" t="str">
        <f t="shared" si="201"/>
        <v>PI.IC.IT.190401.01</v>
      </c>
      <c r="N1398" s="39"/>
      <c r="O1398" s="39" t="str">
        <f t="shared" si="202"/>
        <v>PH.IC.IT.190401.01</v>
      </c>
      <c r="Q1398" s="39" t="str">
        <f t="shared" si="203"/>
        <v>CL.IC.IT.190401.01</v>
      </c>
      <c r="R1398" s="39"/>
      <c r="S1398" s="39" t="str">
        <f t="shared" si="204"/>
        <v>DR.IC.IT.190401.01</v>
      </c>
      <c r="T1398" s="39"/>
      <c r="U1398" s="60" t="str">
        <f t="shared" si="205"/>
        <v>IM.IC.IT.190401.01</v>
      </c>
      <c r="V1398" s="57"/>
      <c r="W1398" s="60" t="str">
        <f t="shared" si="206"/>
        <v>GE.IC.IT.190401.01</v>
      </c>
      <c r="AH1398" s="35" t="s">
        <v>3207</v>
      </c>
      <c r="AI1398" s="35">
        <v>1500</v>
      </c>
    </row>
    <row r="1399" spans="1:35" s="35" customFormat="1" ht="15">
      <c r="A1399" s="35" t="s">
        <v>2189</v>
      </c>
      <c r="C1399" s="38" t="s">
        <v>4345</v>
      </c>
      <c r="E1399" s="38" t="s">
        <v>4308</v>
      </c>
      <c r="F1399" s="35" t="s">
        <v>3772</v>
      </c>
      <c r="G1399" s="35" t="s">
        <v>3798</v>
      </c>
      <c r="H1399" s="38" t="s">
        <v>2217</v>
      </c>
      <c r="I1399" s="35" t="s">
        <v>1243</v>
      </c>
      <c r="J1399" s="39" t="str">
        <f t="shared" si="199"/>
        <v>IC.IT.190402</v>
      </c>
      <c r="K1399" s="38" t="s">
        <v>3298</v>
      </c>
      <c r="L1399" s="35" t="str">
        <f t="shared" si="200"/>
        <v xml:space="preserve">     Foul</v>
      </c>
      <c r="M1399" s="39" t="str">
        <f t="shared" si="201"/>
        <v>PI.IC.IT.190402.01</v>
      </c>
      <c r="N1399" s="39"/>
      <c r="O1399" s="39" t="str">
        <f t="shared" si="202"/>
        <v>PH.IC.IT.190402.01</v>
      </c>
      <c r="Q1399" s="39" t="str">
        <f t="shared" si="203"/>
        <v>CL.IC.IT.190402.01</v>
      </c>
      <c r="R1399" s="39"/>
      <c r="S1399" s="39" t="str">
        <f t="shared" si="204"/>
        <v>DR.IC.IT.190402.01</v>
      </c>
      <c r="T1399" s="39"/>
      <c r="U1399" s="60" t="str">
        <f t="shared" si="205"/>
        <v>IM.IC.IT.190402.01</v>
      </c>
      <c r="V1399" s="57"/>
      <c r="W1399" s="60" t="str">
        <f t="shared" si="206"/>
        <v>GE.IC.IT.190402.01</v>
      </c>
      <c r="AH1399" s="35" t="s">
        <v>3207</v>
      </c>
      <c r="AI1399" s="35">
        <v>1500</v>
      </c>
    </row>
    <row r="1400" spans="1:35" s="35" customFormat="1" ht="15">
      <c r="A1400" s="35" t="s">
        <v>2189</v>
      </c>
      <c r="C1400" s="38" t="s">
        <v>4345</v>
      </c>
      <c r="D1400" s="35" t="s">
        <v>4339</v>
      </c>
      <c r="E1400" s="38" t="s">
        <v>4265</v>
      </c>
      <c r="F1400" s="35" t="s">
        <v>3799</v>
      </c>
      <c r="G1400" s="35" t="s">
        <v>3800</v>
      </c>
      <c r="H1400" s="38" t="s">
        <v>2212</v>
      </c>
      <c r="I1400" s="35" t="s">
        <v>3495</v>
      </c>
      <c r="J1400" s="39" t="str">
        <f t="shared" si="199"/>
        <v>IC.IT.190501</v>
      </c>
      <c r="K1400" s="38" t="s">
        <v>3298</v>
      </c>
      <c r="L1400" s="35" t="str">
        <f t="shared" si="200"/>
        <v xml:space="preserve">     None (open to air)</v>
      </c>
      <c r="M1400" s="39" t="str">
        <f t="shared" si="201"/>
        <v>PI.IC.IT.190501.01</v>
      </c>
      <c r="N1400" s="39"/>
      <c r="O1400" s="39" t="str">
        <f t="shared" si="202"/>
        <v>PH.IC.IT.190501.01</v>
      </c>
      <c r="Q1400" s="39" t="str">
        <f t="shared" si="203"/>
        <v>CL.IC.IT.190501.01</v>
      </c>
      <c r="R1400" s="39"/>
      <c r="S1400" s="39" t="str">
        <f t="shared" si="204"/>
        <v>DR.IC.IT.190501.01</v>
      </c>
      <c r="T1400" s="39"/>
      <c r="U1400" s="60" t="str">
        <f t="shared" si="205"/>
        <v>IM.IC.IT.190501.01</v>
      </c>
      <c r="V1400" s="57"/>
      <c r="W1400" s="60" t="str">
        <f t="shared" si="206"/>
        <v>GE.IC.IT.190501.01</v>
      </c>
      <c r="AH1400" s="35" t="s">
        <v>3207</v>
      </c>
      <c r="AI1400" s="35">
        <v>1500</v>
      </c>
    </row>
    <row r="1401" spans="1:35" s="35" customFormat="1" ht="15">
      <c r="A1401" s="35" t="s">
        <v>2189</v>
      </c>
      <c r="C1401" s="38" t="s">
        <v>4345</v>
      </c>
      <c r="E1401" s="38" t="s">
        <v>4265</v>
      </c>
      <c r="F1401" s="35" t="s">
        <v>3799</v>
      </c>
      <c r="G1401" s="35" t="s">
        <v>3801</v>
      </c>
      <c r="H1401" s="38" t="s">
        <v>2217</v>
      </c>
      <c r="I1401" s="35" t="s">
        <v>2175</v>
      </c>
      <c r="J1401" s="39" t="str">
        <f t="shared" si="199"/>
        <v>IC.IT.190502</v>
      </c>
      <c r="K1401" s="38" t="s">
        <v>3298</v>
      </c>
      <c r="L1401" s="35" t="str">
        <f t="shared" si="200"/>
        <v xml:space="preserve">     Pressure (Unna Boot)</v>
      </c>
      <c r="M1401" s="39" t="str">
        <f t="shared" si="201"/>
        <v>PI.IC.IT.190502.01</v>
      </c>
      <c r="N1401" s="39"/>
      <c r="O1401" s="39" t="str">
        <f t="shared" si="202"/>
        <v>PH.IC.IT.190502.01</v>
      </c>
      <c r="Q1401" s="39" t="str">
        <f t="shared" si="203"/>
        <v>CL.IC.IT.190502.01</v>
      </c>
      <c r="R1401" s="39"/>
      <c r="S1401" s="39" t="str">
        <f t="shared" si="204"/>
        <v>DR.IC.IT.190502.01</v>
      </c>
      <c r="T1401" s="39"/>
      <c r="U1401" s="60" t="str">
        <f t="shared" si="205"/>
        <v>IM.IC.IT.190502.01</v>
      </c>
      <c r="V1401" s="57"/>
      <c r="W1401" s="60" t="str">
        <f t="shared" si="206"/>
        <v>GE.IC.IT.190502.01</v>
      </c>
      <c r="AH1401" s="35" t="s">
        <v>3207</v>
      </c>
      <c r="AI1401" s="35">
        <v>1500</v>
      </c>
    </row>
    <row r="1402" spans="1:35" s="35" customFormat="1" ht="15">
      <c r="A1402" s="35" t="s">
        <v>2189</v>
      </c>
      <c r="C1402" s="38" t="s">
        <v>4345</v>
      </c>
      <c r="E1402" s="38" t="s">
        <v>4265</v>
      </c>
      <c r="F1402" s="35" t="s">
        <v>3799</v>
      </c>
      <c r="G1402" s="35" t="s">
        <v>3802</v>
      </c>
      <c r="H1402" s="38" t="s">
        <v>2219</v>
      </c>
      <c r="I1402" s="35" t="s">
        <v>3498</v>
      </c>
      <c r="J1402" s="39" t="str">
        <f t="shared" si="199"/>
        <v>IC.IT.190503</v>
      </c>
      <c r="K1402" s="38" t="s">
        <v>3298</v>
      </c>
      <c r="L1402" s="35" t="str">
        <f t="shared" si="200"/>
        <v xml:space="preserve">     Antimicrobial</v>
      </c>
      <c r="M1402" s="39" t="str">
        <f t="shared" si="201"/>
        <v>PI.IC.IT.190503.01</v>
      </c>
      <c r="N1402" s="39"/>
      <c r="O1402" s="39" t="str">
        <f t="shared" si="202"/>
        <v>PH.IC.IT.190503.01</v>
      </c>
      <c r="Q1402" s="39" t="str">
        <f t="shared" si="203"/>
        <v>CL.IC.IT.190503.01</v>
      </c>
      <c r="R1402" s="39"/>
      <c r="S1402" s="39" t="str">
        <f t="shared" si="204"/>
        <v>DR.IC.IT.190503.01</v>
      </c>
      <c r="T1402" s="39"/>
      <c r="U1402" s="60" t="str">
        <f t="shared" si="205"/>
        <v>IM.IC.IT.190503.01</v>
      </c>
      <c r="V1402" s="57"/>
      <c r="W1402" s="60" t="str">
        <f t="shared" si="206"/>
        <v>GE.IC.IT.190503.01</v>
      </c>
      <c r="AH1402" s="35" t="s">
        <v>3207</v>
      </c>
      <c r="AI1402" s="35">
        <v>1500</v>
      </c>
    </row>
    <row r="1403" spans="1:35" s="35" customFormat="1" ht="15">
      <c r="A1403" s="35" t="s">
        <v>2189</v>
      </c>
      <c r="C1403" s="38" t="s">
        <v>4345</v>
      </c>
      <c r="E1403" s="38" t="s">
        <v>4265</v>
      </c>
      <c r="F1403" s="35" t="s">
        <v>3799</v>
      </c>
      <c r="G1403" s="35" t="s">
        <v>3803</v>
      </c>
      <c r="H1403" s="38" t="s">
        <v>2063</v>
      </c>
      <c r="I1403" s="35" t="s">
        <v>2644</v>
      </c>
      <c r="J1403" s="39" t="str">
        <f t="shared" si="199"/>
        <v>IC.IT.190504</v>
      </c>
      <c r="K1403" s="38" t="s">
        <v>3298</v>
      </c>
      <c r="L1403" s="35" t="str">
        <f t="shared" si="200"/>
        <v xml:space="preserve">     Gauze</v>
      </c>
      <c r="M1403" s="39" t="str">
        <f t="shared" si="201"/>
        <v>PI.IC.IT.190504.01</v>
      </c>
      <c r="N1403" s="39"/>
      <c r="O1403" s="39" t="str">
        <f t="shared" si="202"/>
        <v>PH.IC.IT.190504.01</v>
      </c>
      <c r="Q1403" s="39" t="str">
        <f t="shared" si="203"/>
        <v>CL.IC.IT.190504.01</v>
      </c>
      <c r="R1403" s="39"/>
      <c r="S1403" s="39" t="str">
        <f t="shared" si="204"/>
        <v>DR.IC.IT.190504.01</v>
      </c>
      <c r="T1403" s="39"/>
      <c r="U1403" s="60" t="str">
        <f t="shared" si="205"/>
        <v>IM.IC.IT.190504.01</v>
      </c>
      <c r="V1403" s="57"/>
      <c r="W1403" s="60" t="str">
        <f t="shared" si="206"/>
        <v>GE.IC.IT.190504.01</v>
      </c>
      <c r="AH1403" s="35" t="s">
        <v>3207</v>
      </c>
      <c r="AI1403" s="35">
        <v>1500</v>
      </c>
    </row>
    <row r="1404" spans="1:35" s="35" customFormat="1" ht="15">
      <c r="A1404" s="35" t="s">
        <v>2189</v>
      </c>
      <c r="C1404" s="38" t="s">
        <v>4345</v>
      </c>
      <c r="E1404" s="38" t="s">
        <v>4265</v>
      </c>
      <c r="F1404" s="35" t="s">
        <v>3799</v>
      </c>
      <c r="G1404" s="35" t="s">
        <v>3804</v>
      </c>
      <c r="H1404" s="38" t="s">
        <v>2065</v>
      </c>
      <c r="I1404" s="35" t="s">
        <v>2643</v>
      </c>
      <c r="J1404" s="39" t="str">
        <f t="shared" si="199"/>
        <v>IC.IT.190505</v>
      </c>
      <c r="K1404" s="38" t="s">
        <v>3298</v>
      </c>
      <c r="L1404" s="35" t="str">
        <f t="shared" si="200"/>
        <v xml:space="preserve">     Transparent (Opsite, Tegaderm)</v>
      </c>
      <c r="M1404" s="39" t="str">
        <f t="shared" si="201"/>
        <v>PI.IC.IT.190505.01</v>
      </c>
      <c r="N1404" s="39"/>
      <c r="O1404" s="39" t="str">
        <f t="shared" si="202"/>
        <v>PH.IC.IT.190505.01</v>
      </c>
      <c r="Q1404" s="39" t="str">
        <f t="shared" si="203"/>
        <v>CL.IC.IT.190505.01</v>
      </c>
      <c r="R1404" s="39"/>
      <c r="S1404" s="39" t="str">
        <f t="shared" si="204"/>
        <v>DR.IC.IT.190505.01</v>
      </c>
      <c r="T1404" s="39"/>
      <c r="U1404" s="60" t="str">
        <f t="shared" si="205"/>
        <v>IM.IC.IT.190505.01</v>
      </c>
      <c r="V1404" s="57"/>
      <c r="W1404" s="60" t="str">
        <f t="shared" si="206"/>
        <v>GE.IC.IT.190505.01</v>
      </c>
      <c r="AH1404" s="35" t="s">
        <v>3207</v>
      </c>
      <c r="AI1404" s="35">
        <v>1500</v>
      </c>
    </row>
    <row r="1405" spans="1:35" s="35" customFormat="1" ht="15">
      <c r="A1405" s="35" t="s">
        <v>2189</v>
      </c>
      <c r="C1405" s="38" t="s">
        <v>4345</v>
      </c>
      <c r="E1405" s="38" t="s">
        <v>4265</v>
      </c>
      <c r="F1405" s="35" t="s">
        <v>3799</v>
      </c>
      <c r="G1405" s="35" t="s">
        <v>4435</v>
      </c>
      <c r="H1405" s="38" t="s">
        <v>2222</v>
      </c>
      <c r="I1405" s="35" t="s">
        <v>3805</v>
      </c>
      <c r="J1405" s="39" t="str">
        <f t="shared" si="199"/>
        <v>IC.IT.190506</v>
      </c>
      <c r="K1405" s="38" t="s">
        <v>3298</v>
      </c>
      <c r="L1405" s="35" t="str">
        <f t="shared" si="200"/>
        <v xml:space="preserve">     Antimicrobial disk</v>
      </c>
      <c r="M1405" s="39" t="str">
        <f t="shared" si="201"/>
        <v>PI.IC.IT.190506.01</v>
      </c>
      <c r="N1405" s="39"/>
      <c r="O1405" s="39" t="str">
        <f t="shared" si="202"/>
        <v>PH.IC.IT.190506.01</v>
      </c>
      <c r="Q1405" s="39" t="str">
        <f t="shared" si="203"/>
        <v>CL.IC.IT.190506.01</v>
      </c>
      <c r="R1405" s="39"/>
      <c r="S1405" s="39" t="str">
        <f t="shared" si="204"/>
        <v>DR.IC.IT.190506.01</v>
      </c>
      <c r="T1405" s="39"/>
      <c r="U1405" s="60" t="str">
        <f t="shared" si="205"/>
        <v>IM.IC.IT.190506.01</v>
      </c>
      <c r="V1405" s="57"/>
      <c r="W1405" s="60" t="str">
        <f t="shared" si="206"/>
        <v>GE.IC.IT.190506.01</v>
      </c>
      <c r="AH1405" s="35" t="s">
        <v>3207</v>
      </c>
      <c r="AI1405" s="35">
        <v>1500</v>
      </c>
    </row>
    <row r="1406" spans="1:35" s="35" customFormat="1" ht="15">
      <c r="A1406" s="35" t="s">
        <v>2189</v>
      </c>
      <c r="C1406" s="38" t="s">
        <v>4345</v>
      </c>
      <c r="E1406" s="38" t="s">
        <v>4265</v>
      </c>
      <c r="F1406" s="35" t="s">
        <v>3799</v>
      </c>
      <c r="G1406" s="35" t="s">
        <v>3806</v>
      </c>
      <c r="H1406" s="38" t="s">
        <v>2376</v>
      </c>
      <c r="I1406" s="35" t="s">
        <v>1068</v>
      </c>
      <c r="J1406" s="39" t="str">
        <f t="shared" si="199"/>
        <v>IC.IT.190507</v>
      </c>
      <c r="K1406" s="38" t="s">
        <v>3298</v>
      </c>
      <c r="L1406" s="35" t="str">
        <f t="shared" si="200"/>
        <v xml:space="preserve">     Gauze Wrap (Kerlix, Kling)</v>
      </c>
      <c r="M1406" s="39" t="str">
        <f t="shared" si="201"/>
        <v>PI.IC.IT.190507.01</v>
      </c>
      <c r="N1406" s="39"/>
      <c r="O1406" s="39" t="str">
        <f t="shared" si="202"/>
        <v>PH.IC.IT.190507.01</v>
      </c>
      <c r="Q1406" s="39" t="str">
        <f t="shared" si="203"/>
        <v>CL.IC.IT.190507.01</v>
      </c>
      <c r="R1406" s="39"/>
      <c r="S1406" s="39" t="str">
        <f t="shared" si="204"/>
        <v>DR.IC.IT.190507.01</v>
      </c>
      <c r="T1406" s="39"/>
      <c r="U1406" s="60" t="str">
        <f t="shared" si="205"/>
        <v>IM.IC.IT.190507.01</v>
      </c>
      <c r="V1406" s="57"/>
      <c r="W1406" s="60" t="str">
        <f t="shared" si="206"/>
        <v>GE.IC.IT.190507.01</v>
      </c>
      <c r="AH1406" s="35" t="s">
        <v>3207</v>
      </c>
      <c r="AI1406" s="35">
        <v>1500</v>
      </c>
    </row>
    <row r="1407" spans="1:35" s="35" customFormat="1" ht="15">
      <c r="A1407" s="35" t="s">
        <v>2189</v>
      </c>
      <c r="C1407" s="38" t="s">
        <v>4345</v>
      </c>
      <c r="E1407" s="38" t="s">
        <v>4265</v>
      </c>
      <c r="F1407" s="35" t="s">
        <v>3799</v>
      </c>
      <c r="G1407" s="35" t="s">
        <v>3807</v>
      </c>
      <c r="H1407" s="38" t="s">
        <v>2378</v>
      </c>
      <c r="I1407" s="35" t="s">
        <v>3505</v>
      </c>
      <c r="J1407" s="39" t="str">
        <f t="shared" si="199"/>
        <v>IC.IT.190508</v>
      </c>
      <c r="K1407" s="38" t="s">
        <v>3298</v>
      </c>
      <c r="L1407" s="35" t="str">
        <f t="shared" si="200"/>
        <v xml:space="preserve">     Foam dressing</v>
      </c>
      <c r="M1407" s="39" t="str">
        <f t="shared" si="201"/>
        <v>PI.IC.IT.190508.01</v>
      </c>
      <c r="N1407" s="39"/>
      <c r="O1407" s="39" t="str">
        <f t="shared" si="202"/>
        <v>PH.IC.IT.190508.01</v>
      </c>
      <c r="Q1407" s="39" t="str">
        <f t="shared" si="203"/>
        <v>CL.IC.IT.190508.01</v>
      </c>
      <c r="R1407" s="39"/>
      <c r="S1407" s="39" t="str">
        <f t="shared" si="204"/>
        <v>DR.IC.IT.190508.01</v>
      </c>
      <c r="T1407" s="39"/>
      <c r="U1407" s="60" t="str">
        <f t="shared" si="205"/>
        <v>IM.IC.IT.190508.01</v>
      </c>
      <c r="V1407" s="57"/>
      <c r="W1407" s="60" t="str">
        <f t="shared" si="206"/>
        <v>GE.IC.IT.190508.01</v>
      </c>
      <c r="AH1407" s="35" t="s">
        <v>3207</v>
      </c>
      <c r="AI1407" s="35">
        <v>1500</v>
      </c>
    </row>
    <row r="1408" spans="1:35" s="35" customFormat="1" ht="15">
      <c r="A1408" s="35" t="s">
        <v>2189</v>
      </c>
      <c r="C1408" s="38" t="s">
        <v>4345</v>
      </c>
      <c r="E1408" s="38" t="s">
        <v>4265</v>
      </c>
      <c r="F1408" s="35" t="s">
        <v>3799</v>
      </c>
      <c r="G1408" s="35" t="s">
        <v>3808</v>
      </c>
      <c r="H1408" s="38" t="s">
        <v>2380</v>
      </c>
      <c r="I1408" s="35" t="s">
        <v>3507</v>
      </c>
      <c r="J1408" s="39" t="str">
        <f t="shared" si="199"/>
        <v>IC.IT.190509</v>
      </c>
      <c r="K1408" s="38" t="s">
        <v>3298</v>
      </c>
      <c r="L1408" s="35" t="str">
        <f t="shared" si="200"/>
        <v xml:space="preserve">     Gauze Packing (Iodoform, NuGauze)</v>
      </c>
      <c r="M1408" s="39" t="str">
        <f t="shared" si="201"/>
        <v>PI.IC.IT.190509.01</v>
      </c>
      <c r="N1408" s="39"/>
      <c r="O1408" s="39" t="str">
        <f t="shared" si="202"/>
        <v>PH.IC.IT.190509.01</v>
      </c>
      <c r="Q1408" s="39" t="str">
        <f t="shared" si="203"/>
        <v>CL.IC.IT.190509.01</v>
      </c>
      <c r="R1408" s="39"/>
      <c r="S1408" s="39" t="str">
        <f t="shared" si="204"/>
        <v>DR.IC.IT.190509.01</v>
      </c>
      <c r="T1408" s="39"/>
      <c r="U1408" s="60" t="str">
        <f t="shared" si="205"/>
        <v>IM.IC.IT.190509.01</v>
      </c>
      <c r="V1408" s="57"/>
      <c r="W1408" s="60" t="str">
        <f t="shared" si="206"/>
        <v>GE.IC.IT.190509.01</v>
      </c>
      <c r="AH1408" s="35" t="s">
        <v>3207</v>
      </c>
      <c r="AI1408" s="35">
        <v>1500</v>
      </c>
    </row>
    <row r="1409" spans="1:35" s="35" customFormat="1" ht="15">
      <c r="A1409" s="35" t="s">
        <v>2189</v>
      </c>
      <c r="C1409" s="38" t="s">
        <v>4345</v>
      </c>
      <c r="E1409" s="38" t="s">
        <v>4265</v>
      </c>
      <c r="F1409" s="35" t="s">
        <v>3799</v>
      </c>
      <c r="G1409" s="35" t="s">
        <v>3809</v>
      </c>
      <c r="H1409" s="38" t="s">
        <v>2124</v>
      </c>
      <c r="I1409" s="35" t="s">
        <v>3509</v>
      </c>
      <c r="J1409" s="39" t="str">
        <f t="shared" si="199"/>
        <v>IC.IT.190510</v>
      </c>
      <c r="K1409" s="38" t="s">
        <v>3298</v>
      </c>
      <c r="L1409" s="35" t="str">
        <f t="shared" si="200"/>
        <v xml:space="preserve">     Hydrocolloidal (Duoderm, Restore)</v>
      </c>
      <c r="M1409" s="39" t="str">
        <f t="shared" si="201"/>
        <v>PI.IC.IT.190510.01</v>
      </c>
      <c r="N1409" s="39"/>
      <c r="O1409" s="39" t="str">
        <f t="shared" si="202"/>
        <v>PH.IC.IT.190510.01</v>
      </c>
      <c r="Q1409" s="39" t="str">
        <f t="shared" si="203"/>
        <v>CL.IC.IT.190510.01</v>
      </c>
      <c r="R1409" s="39"/>
      <c r="S1409" s="39" t="str">
        <f t="shared" si="204"/>
        <v>DR.IC.IT.190510.01</v>
      </c>
      <c r="T1409" s="39"/>
      <c r="U1409" s="60" t="str">
        <f t="shared" si="205"/>
        <v>IM.IC.IT.190510.01</v>
      </c>
      <c r="V1409" s="57"/>
      <c r="W1409" s="60" t="str">
        <f t="shared" si="206"/>
        <v>GE.IC.IT.190510.01</v>
      </c>
      <c r="AH1409" s="35" t="s">
        <v>3207</v>
      </c>
      <c r="AI1409" s="35">
        <v>1500</v>
      </c>
    </row>
    <row r="1410" spans="1:35" s="35" customFormat="1" ht="15">
      <c r="A1410" s="35" t="s">
        <v>2189</v>
      </c>
      <c r="C1410" s="38" t="s">
        <v>4345</v>
      </c>
      <c r="E1410" s="38" t="s">
        <v>4265</v>
      </c>
      <c r="F1410" s="35" t="s">
        <v>3799</v>
      </c>
      <c r="G1410" s="35" t="s">
        <v>4436</v>
      </c>
      <c r="H1410" s="38" t="s">
        <v>4317</v>
      </c>
      <c r="I1410" s="35" t="s">
        <v>3511</v>
      </c>
      <c r="J1410" s="39" t="str">
        <f t="shared" si="199"/>
        <v>IC.IT.190511</v>
      </c>
      <c r="K1410" s="38" t="s">
        <v>3298</v>
      </c>
      <c r="L1410" s="35" t="str">
        <f t="shared" si="200"/>
        <v xml:space="preserve">     Calcium Alginate (Aquacel, Calicare)</v>
      </c>
      <c r="M1410" s="39" t="str">
        <f t="shared" si="201"/>
        <v>PI.IC.IT.190511.01</v>
      </c>
      <c r="N1410" s="39"/>
      <c r="O1410" s="39" t="str">
        <f t="shared" si="202"/>
        <v>PH.IC.IT.190511.01</v>
      </c>
      <c r="Q1410" s="39" t="str">
        <f t="shared" si="203"/>
        <v>CL.IC.IT.190511.01</v>
      </c>
      <c r="R1410" s="39"/>
      <c r="S1410" s="39" t="str">
        <f t="shared" si="204"/>
        <v>DR.IC.IT.190511.01</v>
      </c>
      <c r="T1410" s="39"/>
      <c r="U1410" s="60" t="str">
        <f t="shared" si="205"/>
        <v>IM.IC.IT.190511.01</v>
      </c>
      <c r="V1410" s="57"/>
      <c r="W1410" s="60" t="str">
        <f t="shared" si="206"/>
        <v>GE.IC.IT.190511.01</v>
      </c>
      <c r="AH1410" s="35" t="s">
        <v>3207</v>
      </c>
      <c r="AI1410" s="35">
        <v>1500</v>
      </c>
    </row>
    <row r="1411" spans="1:35" s="35" customFormat="1" ht="15">
      <c r="A1411" s="35" t="s">
        <v>2189</v>
      </c>
      <c r="C1411" s="38" t="s">
        <v>4345</v>
      </c>
      <c r="E1411" s="38" t="s">
        <v>4265</v>
      </c>
      <c r="F1411" s="35" t="s">
        <v>3799</v>
      </c>
      <c r="G1411" s="35" t="s">
        <v>3810</v>
      </c>
      <c r="H1411" s="38" t="s">
        <v>4334</v>
      </c>
      <c r="I1411" s="35" t="s">
        <v>3811</v>
      </c>
      <c r="J1411" s="39" t="str">
        <f t="shared" si="199"/>
        <v>IC.IT.190512</v>
      </c>
      <c r="K1411" s="38" t="s">
        <v>3298</v>
      </c>
      <c r="L1411" s="35" t="str">
        <f t="shared" si="200"/>
        <v xml:space="preserve">     Hypertonic Hydrogel</v>
      </c>
      <c r="M1411" s="39" t="str">
        <f t="shared" si="201"/>
        <v>PI.IC.IT.190512.01</v>
      </c>
      <c r="N1411" s="39"/>
      <c r="O1411" s="39" t="str">
        <f t="shared" si="202"/>
        <v>PH.IC.IT.190512.01</v>
      </c>
      <c r="Q1411" s="39" t="str">
        <f t="shared" si="203"/>
        <v>CL.IC.IT.190512.01</v>
      </c>
      <c r="R1411" s="39"/>
      <c r="S1411" s="39" t="str">
        <f t="shared" si="204"/>
        <v>DR.IC.IT.190512.01</v>
      </c>
      <c r="T1411" s="39"/>
      <c r="U1411" s="60" t="str">
        <f t="shared" si="205"/>
        <v>IM.IC.IT.190512.01</v>
      </c>
      <c r="V1411" s="57"/>
      <c r="W1411" s="60" t="str">
        <f t="shared" si="206"/>
        <v>GE.IC.IT.190512.01</v>
      </c>
      <c r="AH1411" s="35" t="s">
        <v>3207</v>
      </c>
      <c r="AI1411" s="35">
        <v>1500</v>
      </c>
    </row>
    <row r="1412" spans="1:35" s="35" customFormat="1" ht="15">
      <c r="A1412" s="35" t="s">
        <v>2189</v>
      </c>
      <c r="C1412" s="38" t="s">
        <v>4345</v>
      </c>
      <c r="E1412" s="38" t="s">
        <v>4265</v>
      </c>
      <c r="F1412" s="35" t="s">
        <v>3799</v>
      </c>
      <c r="G1412" s="35" t="s">
        <v>3812</v>
      </c>
      <c r="H1412" s="38" t="s">
        <v>4335</v>
      </c>
      <c r="I1412" s="35" t="s">
        <v>2095</v>
      </c>
      <c r="J1412" s="39" t="str">
        <f t="shared" si="199"/>
        <v>IC.IT.190513</v>
      </c>
      <c r="K1412" s="38" t="s">
        <v>3298</v>
      </c>
      <c r="L1412" s="35" t="str">
        <f t="shared" si="200"/>
        <v xml:space="preserve">     Hydrogel (Duoderm-gel)</v>
      </c>
      <c r="M1412" s="39" t="str">
        <f t="shared" si="201"/>
        <v>PI.IC.IT.190513.01</v>
      </c>
      <c r="N1412" s="39"/>
      <c r="O1412" s="39" t="str">
        <f t="shared" si="202"/>
        <v>PH.IC.IT.190513.01</v>
      </c>
      <c r="Q1412" s="39" t="str">
        <f t="shared" si="203"/>
        <v>CL.IC.IT.190513.01</v>
      </c>
      <c r="R1412" s="39"/>
      <c r="S1412" s="39" t="str">
        <f t="shared" si="204"/>
        <v>DR.IC.IT.190513.01</v>
      </c>
      <c r="T1412" s="39"/>
      <c r="U1412" s="60" t="str">
        <f t="shared" si="205"/>
        <v>IM.IC.IT.190513.01</v>
      </c>
      <c r="V1412" s="57"/>
      <c r="W1412" s="60" t="str">
        <f t="shared" si="206"/>
        <v>GE.IC.IT.190513.01</v>
      </c>
      <c r="AH1412" s="35" t="s">
        <v>3207</v>
      </c>
      <c r="AI1412" s="35">
        <v>1500</v>
      </c>
    </row>
    <row r="1413" spans="1:35" s="35" customFormat="1" ht="15">
      <c r="A1413" s="35" t="s">
        <v>2189</v>
      </c>
      <c r="C1413" s="38" t="s">
        <v>4345</v>
      </c>
      <c r="E1413" s="38" t="s">
        <v>4265</v>
      </c>
      <c r="F1413" s="35" t="s">
        <v>3799</v>
      </c>
      <c r="G1413" s="35" t="s">
        <v>3813</v>
      </c>
      <c r="H1413" s="38" t="s">
        <v>4336</v>
      </c>
      <c r="I1413" s="35" t="s">
        <v>3516</v>
      </c>
      <c r="J1413" s="39" t="str">
        <f t="shared" si="199"/>
        <v>IC.IT.190514</v>
      </c>
      <c r="K1413" s="38" t="s">
        <v>3298</v>
      </c>
      <c r="L1413" s="35" t="str">
        <f t="shared" si="200"/>
        <v xml:space="preserve">     Balsam of Peru (Xenaderm)</v>
      </c>
      <c r="M1413" s="39" t="str">
        <f t="shared" si="201"/>
        <v>PI.IC.IT.190514.01</v>
      </c>
      <c r="N1413" s="39"/>
      <c r="O1413" s="39" t="str">
        <f t="shared" si="202"/>
        <v>PH.IC.IT.190514.01</v>
      </c>
      <c r="Q1413" s="39" t="str">
        <f t="shared" si="203"/>
        <v>CL.IC.IT.190514.01</v>
      </c>
      <c r="R1413" s="39"/>
      <c r="S1413" s="39" t="str">
        <f t="shared" si="204"/>
        <v>DR.IC.IT.190514.01</v>
      </c>
      <c r="T1413" s="39"/>
      <c r="U1413" s="60" t="str">
        <f t="shared" si="205"/>
        <v>IM.IC.IT.190514.01</v>
      </c>
      <c r="V1413" s="57"/>
      <c r="W1413" s="60" t="str">
        <f t="shared" si="206"/>
        <v>GE.IC.IT.190514.01</v>
      </c>
      <c r="AH1413" s="35" t="s">
        <v>3207</v>
      </c>
      <c r="AI1413" s="35">
        <v>1500</v>
      </c>
    </row>
    <row r="1414" spans="1:35" s="35" customFormat="1" ht="15">
      <c r="A1414" s="35" t="s">
        <v>2189</v>
      </c>
      <c r="C1414" s="38" t="s">
        <v>4345</v>
      </c>
      <c r="E1414" s="38" t="s">
        <v>4265</v>
      </c>
      <c r="F1414" s="35" t="s">
        <v>3799</v>
      </c>
      <c r="G1414" s="35" t="s">
        <v>3814</v>
      </c>
      <c r="H1414" s="38" t="s">
        <v>4340</v>
      </c>
      <c r="I1414" s="35" t="s">
        <v>3518</v>
      </c>
      <c r="J1414" s="39" t="str">
        <f t="shared" si="199"/>
        <v>IC.IT.190515</v>
      </c>
      <c r="K1414" s="38" t="s">
        <v>3298</v>
      </c>
      <c r="L1414" s="35" t="str">
        <f t="shared" si="200"/>
        <v xml:space="preserve">     Bismuth Gauze (Xeroform)</v>
      </c>
      <c r="M1414" s="39" t="str">
        <f t="shared" si="201"/>
        <v>PI.IC.IT.190515.01</v>
      </c>
      <c r="N1414" s="39"/>
      <c r="O1414" s="39" t="str">
        <f t="shared" si="202"/>
        <v>PH.IC.IT.190515.01</v>
      </c>
      <c r="Q1414" s="39" t="str">
        <f t="shared" si="203"/>
        <v>CL.IC.IT.190515.01</v>
      </c>
      <c r="R1414" s="39"/>
      <c r="S1414" s="39" t="str">
        <f t="shared" si="204"/>
        <v>DR.IC.IT.190515.01</v>
      </c>
      <c r="T1414" s="39"/>
      <c r="U1414" s="60" t="str">
        <f t="shared" si="205"/>
        <v>IM.IC.IT.190515.01</v>
      </c>
      <c r="V1414" s="57"/>
      <c r="W1414" s="60" t="str">
        <f t="shared" si="206"/>
        <v>GE.IC.IT.190515.01</v>
      </c>
      <c r="AH1414" s="35" t="s">
        <v>3207</v>
      </c>
      <c r="AI1414" s="35">
        <v>1500</v>
      </c>
    </row>
    <row r="1415" spans="1:35" s="35" customFormat="1" ht="15">
      <c r="A1415" s="35" t="s">
        <v>2189</v>
      </c>
      <c r="C1415" s="38" t="s">
        <v>4345</v>
      </c>
      <c r="E1415" s="38" t="s">
        <v>4265</v>
      </c>
      <c r="F1415" s="35" t="s">
        <v>3799</v>
      </c>
      <c r="G1415" s="35" t="s">
        <v>3815</v>
      </c>
      <c r="H1415" s="38" t="s">
        <v>4341</v>
      </c>
      <c r="I1415" s="35" t="s">
        <v>3816</v>
      </c>
      <c r="J1415" s="39" t="str">
        <f t="shared" si="199"/>
        <v>IC.IT.190516</v>
      </c>
      <c r="K1415" s="38" t="s">
        <v>3298</v>
      </c>
      <c r="L1415" s="35" t="str">
        <f t="shared" si="200"/>
        <v xml:space="preserve">     Negative Pressure Wound Therapy:  </v>
      </c>
      <c r="M1415" s="39" t="str">
        <f t="shared" si="201"/>
        <v>PI.IC.IT.190516.01</v>
      </c>
      <c r="N1415" s="39"/>
      <c r="O1415" s="39" t="str">
        <f t="shared" si="202"/>
        <v>PH.IC.IT.190516.01</v>
      </c>
      <c r="Q1415" s="39" t="str">
        <f t="shared" si="203"/>
        <v>CL.IC.IT.190516.01</v>
      </c>
      <c r="R1415" s="39"/>
      <c r="S1415" s="39" t="str">
        <f t="shared" si="204"/>
        <v>DR.IC.IT.190516.01</v>
      </c>
      <c r="T1415" s="39"/>
      <c r="U1415" s="60" t="str">
        <f t="shared" si="205"/>
        <v>IM.IC.IT.190516.01</v>
      </c>
      <c r="V1415" s="57"/>
      <c r="W1415" s="60" t="str">
        <f t="shared" si="206"/>
        <v>GE.IC.IT.190516.01</v>
      </c>
      <c r="AH1415" s="35" t="s">
        <v>3207</v>
      </c>
      <c r="AI1415" s="35">
        <v>1500</v>
      </c>
    </row>
    <row r="1416" spans="1:35" s="35" customFormat="1" ht="15">
      <c r="A1416" s="35" t="s">
        <v>2189</v>
      </c>
      <c r="C1416" s="38" t="s">
        <v>4345</v>
      </c>
      <c r="E1416" s="38" t="s">
        <v>4265</v>
      </c>
      <c r="F1416" s="35" t="s">
        <v>3799</v>
      </c>
      <c r="G1416" s="35" t="s">
        <v>3817</v>
      </c>
      <c r="H1416" s="38" t="s">
        <v>4342</v>
      </c>
      <c r="I1416" s="35" t="s">
        <v>3520</v>
      </c>
      <c r="J1416" s="39" t="str">
        <f t="shared" si="199"/>
        <v>IC.IT.190517</v>
      </c>
      <c r="K1416" s="38" t="s">
        <v>3298</v>
      </c>
      <c r="L1416" s="35" t="str">
        <f t="shared" si="200"/>
        <v xml:space="preserve">     Non-adhering (Telfa)</v>
      </c>
      <c r="M1416" s="39" t="str">
        <f t="shared" si="201"/>
        <v>PI.IC.IT.190517.01</v>
      </c>
      <c r="N1416" s="39"/>
      <c r="O1416" s="39" t="str">
        <f t="shared" si="202"/>
        <v>PH.IC.IT.190517.01</v>
      </c>
      <c r="Q1416" s="39" t="str">
        <f t="shared" si="203"/>
        <v>CL.IC.IT.190517.01</v>
      </c>
      <c r="R1416" s="39"/>
      <c r="S1416" s="39" t="str">
        <f t="shared" si="204"/>
        <v>DR.IC.IT.190517.01</v>
      </c>
      <c r="T1416" s="39"/>
      <c r="U1416" s="60" t="str">
        <f t="shared" si="205"/>
        <v>IM.IC.IT.190517.01</v>
      </c>
      <c r="V1416" s="57"/>
      <c r="W1416" s="60" t="str">
        <f t="shared" si="206"/>
        <v>GE.IC.IT.190517.01</v>
      </c>
      <c r="AH1416" s="35" t="s">
        <v>3207</v>
      </c>
      <c r="AI1416" s="35">
        <v>1500</v>
      </c>
    </row>
    <row r="1417" spans="1:35" s="35" customFormat="1" ht="15">
      <c r="A1417" s="35" t="s">
        <v>2189</v>
      </c>
      <c r="C1417" s="38" t="s">
        <v>4345</v>
      </c>
      <c r="E1417" s="38" t="s">
        <v>4265</v>
      </c>
      <c r="F1417" s="35" t="s">
        <v>3799</v>
      </c>
      <c r="G1417" s="35" t="s">
        <v>3818</v>
      </c>
      <c r="H1417" s="38" t="s">
        <v>4343</v>
      </c>
      <c r="I1417" s="35" t="s">
        <v>1396</v>
      </c>
      <c r="J1417" s="39" t="str">
        <f t="shared" si="199"/>
        <v>IC.IT.190518</v>
      </c>
      <c r="K1417" s="38" t="s">
        <v>3298</v>
      </c>
      <c r="L1417" s="35" t="str">
        <f t="shared" si="200"/>
        <v xml:space="preserve">     Other: specify</v>
      </c>
      <c r="M1417" s="39" t="str">
        <f t="shared" si="201"/>
        <v>PI.IC.IT.190518.01</v>
      </c>
      <c r="N1417" s="39"/>
      <c r="O1417" s="39" t="str">
        <f t="shared" si="202"/>
        <v>PH.IC.IT.190518.01</v>
      </c>
      <c r="Q1417" s="39" t="str">
        <f t="shared" si="203"/>
        <v>CL.IC.IT.190518.01</v>
      </c>
      <c r="R1417" s="39"/>
      <c r="S1417" s="39" t="str">
        <f t="shared" si="204"/>
        <v>DR.IC.IT.190518.01</v>
      </c>
      <c r="T1417" s="39"/>
      <c r="U1417" s="60" t="str">
        <f t="shared" si="205"/>
        <v>IM.IC.IT.190518.01</v>
      </c>
      <c r="V1417" s="57"/>
      <c r="W1417" s="60" t="str">
        <f t="shared" si="206"/>
        <v>GE.IC.IT.190518.01</v>
      </c>
      <c r="AH1417" s="35" t="s">
        <v>3207</v>
      </c>
      <c r="AI1417" s="35">
        <v>1500</v>
      </c>
    </row>
    <row r="1418" spans="1:35" s="35" customFormat="1" ht="15">
      <c r="A1418" s="35" t="s">
        <v>2189</v>
      </c>
      <c r="C1418" s="38" t="s">
        <v>4345</v>
      </c>
      <c r="E1418" s="38" t="s">
        <v>4265</v>
      </c>
      <c r="F1418" s="35" t="s">
        <v>3799</v>
      </c>
      <c r="G1418" s="38" t="s">
        <v>4437</v>
      </c>
      <c r="H1418" s="38" t="s">
        <v>4345</v>
      </c>
      <c r="I1418" s="38" t="s">
        <v>4438</v>
      </c>
      <c r="J1418" s="39" t="str">
        <f t="shared" si="199"/>
        <v>IC.IT.190519</v>
      </c>
      <c r="K1418" s="38" t="s">
        <v>3298</v>
      </c>
      <c r="L1418" s="35" t="str">
        <f t="shared" si="200"/>
        <v xml:space="preserve">  ABD Pad</v>
      </c>
      <c r="M1418" s="39" t="str">
        <f t="shared" si="201"/>
        <v>PI.IC.IT.190519.01</v>
      </c>
      <c r="N1418" s="39"/>
      <c r="O1418" s="39" t="str">
        <f t="shared" si="202"/>
        <v>PH.IC.IT.190519.01</v>
      </c>
      <c r="Q1418" s="39" t="str">
        <f t="shared" si="203"/>
        <v>CL.IC.IT.190519.01</v>
      </c>
      <c r="R1418" s="39"/>
      <c r="S1418" s="39" t="str">
        <f t="shared" si="204"/>
        <v>DR.IC.IT.190519.01</v>
      </c>
      <c r="T1418" s="39"/>
      <c r="U1418" s="60" t="str">
        <f t="shared" si="205"/>
        <v>IM.IC.IT.190519.01</v>
      </c>
      <c r="V1418" s="57"/>
      <c r="W1418" s="60" t="str">
        <f t="shared" si="206"/>
        <v>GE.IC.IT.190519.01</v>
      </c>
      <c r="Y1418" s="35">
        <v>786</v>
      </c>
      <c r="AH1418" s="35" t="s">
        <v>3207</v>
      </c>
      <c r="AI1418" s="35">
        <v>1500</v>
      </c>
    </row>
    <row r="1419" spans="1:35" s="35" customFormat="1" ht="15">
      <c r="A1419" s="35" t="s">
        <v>2189</v>
      </c>
      <c r="C1419" s="38" t="s">
        <v>4345</v>
      </c>
      <c r="E1419" s="38" t="s">
        <v>4265</v>
      </c>
      <c r="F1419" s="35" t="s">
        <v>3799</v>
      </c>
      <c r="G1419" s="38" t="s">
        <v>4439</v>
      </c>
      <c r="H1419" s="38" t="s">
        <v>4362</v>
      </c>
      <c r="I1419" s="38" t="s">
        <v>4440</v>
      </c>
      <c r="J1419" s="39" t="str">
        <f t="shared" si="199"/>
        <v>IC.IT.190520</v>
      </c>
      <c r="K1419" s="38" t="s">
        <v>3298</v>
      </c>
      <c r="L1419" s="35" t="str">
        <f t="shared" si="200"/>
        <v xml:space="preserve">  Vaseline gauze</v>
      </c>
      <c r="M1419" s="39" t="str">
        <f t="shared" si="201"/>
        <v>PI.IC.IT.190520.01</v>
      </c>
      <c r="N1419" s="39"/>
      <c r="O1419" s="39" t="str">
        <f t="shared" si="202"/>
        <v>PH.IC.IT.190520.01</v>
      </c>
      <c r="Q1419" s="39" t="str">
        <f t="shared" si="203"/>
        <v>CL.IC.IT.190520.01</v>
      </c>
      <c r="R1419" s="39"/>
      <c r="S1419" s="39" t="str">
        <f t="shared" si="204"/>
        <v>DR.IC.IT.190520.01</v>
      </c>
      <c r="T1419" s="39"/>
      <c r="U1419" s="60" t="str">
        <f t="shared" si="205"/>
        <v>IM.IC.IT.190520.01</v>
      </c>
      <c r="V1419" s="57"/>
      <c r="W1419" s="60" t="str">
        <f t="shared" si="206"/>
        <v>GE.IC.IT.190520.01</v>
      </c>
      <c r="Y1419" s="35">
        <v>787</v>
      </c>
      <c r="AH1419" s="35" t="s">
        <v>3207</v>
      </c>
      <c r="AI1419" s="35">
        <v>1500</v>
      </c>
    </row>
    <row r="1420" spans="1:35" s="35" customFormat="1" ht="15">
      <c r="A1420" s="35" t="s">
        <v>2189</v>
      </c>
      <c r="C1420" s="38" t="s">
        <v>4345</v>
      </c>
      <c r="D1420" s="35" t="s">
        <v>4347</v>
      </c>
      <c r="E1420" s="38" t="s">
        <v>4309</v>
      </c>
      <c r="F1420" s="35" t="s">
        <v>3799</v>
      </c>
      <c r="G1420" s="35" t="s">
        <v>3819</v>
      </c>
      <c r="H1420" s="38" t="s">
        <v>2212</v>
      </c>
      <c r="I1420" s="35" t="s">
        <v>3522</v>
      </c>
      <c r="J1420" s="39" t="str">
        <f t="shared" si="199"/>
        <v>IC.IT.190601</v>
      </c>
      <c r="K1420" s="38" t="s">
        <v>3298</v>
      </c>
      <c r="L1420" s="35" t="str">
        <f t="shared" si="200"/>
        <v xml:space="preserve">     Clean, dry and intact</v>
      </c>
      <c r="M1420" s="39" t="str">
        <f t="shared" si="201"/>
        <v>PI.IC.IT.190601.01</v>
      </c>
      <c r="N1420" s="39"/>
      <c r="O1420" s="39" t="str">
        <f t="shared" si="202"/>
        <v>PH.IC.IT.190601.01</v>
      </c>
      <c r="Q1420" s="39" t="str">
        <f t="shared" si="203"/>
        <v>CL.IC.IT.190601.01</v>
      </c>
      <c r="R1420" s="39"/>
      <c r="S1420" s="39" t="str">
        <f t="shared" si="204"/>
        <v>DR.IC.IT.190601.01</v>
      </c>
      <c r="T1420" s="39"/>
      <c r="U1420" s="60" t="str">
        <f t="shared" si="205"/>
        <v>IM.IC.IT.190601.01</v>
      </c>
      <c r="V1420" s="57"/>
      <c r="W1420" s="60" t="str">
        <f t="shared" si="206"/>
        <v>GE.IC.IT.190601.01</v>
      </c>
      <c r="AH1420" s="35" t="s">
        <v>3207</v>
      </c>
      <c r="AI1420" s="35">
        <v>1500</v>
      </c>
    </row>
    <row r="1421" spans="1:35" s="35" customFormat="1" ht="15">
      <c r="A1421" s="35" t="s">
        <v>2189</v>
      </c>
      <c r="C1421" s="38" t="s">
        <v>4345</v>
      </c>
      <c r="E1421" s="38" t="s">
        <v>4309</v>
      </c>
      <c r="F1421" s="35" t="s">
        <v>3799</v>
      </c>
      <c r="G1421" s="35" t="s">
        <v>3820</v>
      </c>
      <c r="H1421" s="38" t="s">
        <v>2217</v>
      </c>
      <c r="I1421" s="35" t="s">
        <v>2571</v>
      </c>
      <c r="J1421" s="39" t="str">
        <f t="shared" si="199"/>
        <v>IC.IT.190602</v>
      </c>
      <c r="K1421" s="38" t="s">
        <v>3298</v>
      </c>
      <c r="L1421" s="35" t="str">
        <f t="shared" si="200"/>
        <v xml:space="preserve">     Reinforced: specify date/time</v>
      </c>
      <c r="M1421" s="39" t="str">
        <f t="shared" si="201"/>
        <v>PI.IC.IT.190602.01</v>
      </c>
      <c r="N1421" s="39"/>
      <c r="O1421" s="39" t="str">
        <f t="shared" si="202"/>
        <v>PH.IC.IT.190602.01</v>
      </c>
      <c r="Q1421" s="39" t="str">
        <f t="shared" si="203"/>
        <v>CL.IC.IT.190602.01</v>
      </c>
      <c r="R1421" s="39"/>
      <c r="S1421" s="39" t="str">
        <f t="shared" si="204"/>
        <v>DR.IC.IT.190602.01</v>
      </c>
      <c r="T1421" s="39"/>
      <c r="U1421" s="60" t="str">
        <f t="shared" si="205"/>
        <v>IM.IC.IT.190602.01</v>
      </c>
      <c r="V1421" s="57"/>
      <c r="W1421" s="60" t="str">
        <f t="shared" si="206"/>
        <v>GE.IC.IT.190602.01</v>
      </c>
      <c r="AH1421" s="35" t="s">
        <v>3207</v>
      </c>
      <c r="AI1421" s="35">
        <v>1500</v>
      </c>
    </row>
    <row r="1422" spans="1:35" s="35" customFormat="1" ht="15">
      <c r="A1422" s="35" t="s">
        <v>2189</v>
      </c>
      <c r="C1422" s="38" t="s">
        <v>4345</v>
      </c>
      <c r="E1422" s="38" t="s">
        <v>4309</v>
      </c>
      <c r="F1422" s="35" t="s">
        <v>3799</v>
      </c>
      <c r="G1422" s="35" t="s">
        <v>3821</v>
      </c>
      <c r="H1422" s="38" t="s">
        <v>2219</v>
      </c>
      <c r="I1422" s="35" t="s">
        <v>2570</v>
      </c>
      <c r="J1422" s="39" t="str">
        <f t="shared" si="199"/>
        <v>IC.IT.190603</v>
      </c>
      <c r="K1422" s="38" t="s">
        <v>3298</v>
      </c>
      <c r="L1422" s="35" t="str">
        <f t="shared" si="200"/>
        <v xml:space="preserve">     Changed: specify date/time</v>
      </c>
      <c r="M1422" s="39" t="str">
        <f t="shared" si="201"/>
        <v>PI.IC.IT.190603.01</v>
      </c>
      <c r="N1422" s="39"/>
      <c r="O1422" s="39" t="str">
        <f t="shared" si="202"/>
        <v>PH.IC.IT.190603.01</v>
      </c>
      <c r="Q1422" s="39" t="str">
        <f t="shared" si="203"/>
        <v>CL.IC.IT.190603.01</v>
      </c>
      <c r="R1422" s="39"/>
      <c r="S1422" s="39" t="str">
        <f t="shared" si="204"/>
        <v>DR.IC.IT.190603.01</v>
      </c>
      <c r="T1422" s="39"/>
      <c r="U1422" s="60" t="str">
        <f t="shared" si="205"/>
        <v>IM.IC.IT.190603.01</v>
      </c>
      <c r="V1422" s="57"/>
      <c r="W1422" s="60" t="str">
        <f t="shared" si="206"/>
        <v>GE.IC.IT.190603.01</v>
      </c>
      <c r="AH1422" s="35" t="s">
        <v>3207</v>
      </c>
      <c r="AI1422" s="35">
        <v>1500</v>
      </c>
    </row>
    <row r="1423" spans="1:35" s="35" customFormat="1" ht="15">
      <c r="A1423" s="35" t="s">
        <v>2189</v>
      </c>
      <c r="C1423" s="38" t="s">
        <v>4345</v>
      </c>
      <c r="E1423" s="38" t="s">
        <v>4309</v>
      </c>
      <c r="F1423" s="35" t="s">
        <v>3799</v>
      </c>
      <c r="G1423" s="35" t="s">
        <v>3822</v>
      </c>
      <c r="H1423" s="38" t="s">
        <v>2063</v>
      </c>
      <c r="I1423" s="35" t="s">
        <v>3502</v>
      </c>
      <c r="J1423" s="39" t="str">
        <f t="shared" si="199"/>
        <v>IC.IT.190604</v>
      </c>
      <c r="K1423" s="38" t="s">
        <v>3298</v>
      </c>
      <c r="L1423" s="35" t="str">
        <f t="shared" si="200"/>
        <v xml:space="preserve">     Wet to Dry: specify date/time</v>
      </c>
      <c r="M1423" s="39" t="str">
        <f t="shared" si="201"/>
        <v>PI.IC.IT.190604.01</v>
      </c>
      <c r="N1423" s="39"/>
      <c r="O1423" s="39" t="str">
        <f t="shared" si="202"/>
        <v>PH.IC.IT.190604.01</v>
      </c>
      <c r="Q1423" s="39" t="str">
        <f t="shared" si="203"/>
        <v>CL.IC.IT.190604.01</v>
      </c>
      <c r="R1423" s="39"/>
      <c r="S1423" s="39" t="str">
        <f t="shared" si="204"/>
        <v>DR.IC.IT.190604.01</v>
      </c>
      <c r="T1423" s="39"/>
      <c r="U1423" s="60" t="str">
        <f t="shared" si="205"/>
        <v>IM.IC.IT.190604.01</v>
      </c>
      <c r="V1423" s="57"/>
      <c r="W1423" s="60" t="str">
        <f t="shared" si="206"/>
        <v>GE.IC.IT.190604.01</v>
      </c>
      <c r="AH1423" s="35" t="s">
        <v>3207</v>
      </c>
      <c r="AI1423" s="35">
        <v>1500</v>
      </c>
    </row>
    <row r="1424" spans="1:35" s="35" customFormat="1" ht="15">
      <c r="A1424" s="35" t="s">
        <v>2189</v>
      </c>
      <c r="C1424" s="38" t="s">
        <v>4345</v>
      </c>
      <c r="E1424" s="38" t="s">
        <v>4309</v>
      </c>
      <c r="F1424" s="35" t="s">
        <v>3799</v>
      </c>
      <c r="G1424" s="35" t="s">
        <v>3823</v>
      </c>
      <c r="H1424" s="38" t="s">
        <v>2065</v>
      </c>
      <c r="I1424" s="35" t="s">
        <v>3824</v>
      </c>
      <c r="J1424" s="39" t="str">
        <f t="shared" si="199"/>
        <v>IC.IT.190605</v>
      </c>
      <c r="K1424" s="38" t="s">
        <v>3298</v>
      </c>
      <c r="L1424" s="35" t="str">
        <f t="shared" si="200"/>
        <v xml:space="preserve">     Debriding Agent applied: BCMA</v>
      </c>
      <c r="M1424" s="39" t="str">
        <f t="shared" si="201"/>
        <v>PI.IC.IT.190605.01</v>
      </c>
      <c r="N1424" s="39"/>
      <c r="O1424" s="39" t="str">
        <f t="shared" si="202"/>
        <v>PH.IC.IT.190605.01</v>
      </c>
      <c r="Q1424" s="39" t="str">
        <f t="shared" si="203"/>
        <v>CL.IC.IT.190605.01</v>
      </c>
      <c r="R1424" s="39"/>
      <c r="S1424" s="39" t="str">
        <f t="shared" si="204"/>
        <v>DR.IC.IT.190605.01</v>
      </c>
      <c r="T1424" s="39"/>
      <c r="U1424" s="60" t="str">
        <f t="shared" si="205"/>
        <v>IM.IC.IT.190605.01</v>
      </c>
      <c r="V1424" s="57"/>
      <c r="W1424" s="60" t="str">
        <f t="shared" si="206"/>
        <v>GE.IC.IT.190605.01</v>
      </c>
      <c r="AH1424" s="35" t="s">
        <v>3207</v>
      </c>
      <c r="AI1424" s="35">
        <v>1500</v>
      </c>
    </row>
    <row r="1425" spans="1:35" s="35" customFormat="1" ht="15">
      <c r="A1425" s="35" t="s">
        <v>2189</v>
      </c>
      <c r="C1425" s="38" t="s">
        <v>4345</v>
      </c>
      <c r="E1425" s="38" t="s">
        <v>4309</v>
      </c>
      <c r="F1425" s="35" t="s">
        <v>3799</v>
      </c>
      <c r="G1425" s="38" t="s">
        <v>4441</v>
      </c>
      <c r="H1425" s="38" t="s">
        <v>4341</v>
      </c>
      <c r="I1425" s="38" t="s">
        <v>4441</v>
      </c>
      <c r="J1425" s="39" t="str">
        <f t="shared" ref="J1425:J1488" si="207">CONCATENATE("IC.IT.",C1425,E1425,H1425)</f>
        <v>IC.IT.190616</v>
      </c>
      <c r="K1425" s="38" t="s">
        <v>3298</v>
      </c>
      <c r="L1425" s="35" t="str">
        <f t="shared" si="200"/>
        <v xml:space="preserve">  Saturated</v>
      </c>
      <c r="M1425" s="39" t="str">
        <f t="shared" si="201"/>
        <v>PI.IC.IT.190616.01</v>
      </c>
      <c r="N1425" s="39"/>
      <c r="O1425" s="39" t="str">
        <f t="shared" si="202"/>
        <v>PH.IC.IT.190616.01</v>
      </c>
      <c r="Q1425" s="39" t="str">
        <f t="shared" si="203"/>
        <v>CL.IC.IT.190616.01</v>
      </c>
      <c r="R1425" s="39"/>
      <c r="S1425" s="39" t="str">
        <f t="shared" si="204"/>
        <v>DR.IC.IT.190616.01</v>
      </c>
      <c r="T1425" s="39"/>
      <c r="U1425" s="60" t="str">
        <f t="shared" si="205"/>
        <v>IM.IC.IT.190616.01</v>
      </c>
      <c r="V1425" s="57"/>
      <c r="W1425" s="60" t="str">
        <f t="shared" si="206"/>
        <v>GE.IC.IT.190616.01</v>
      </c>
      <c r="Y1425" s="35">
        <v>154</v>
      </c>
      <c r="AH1425" s="35" t="s">
        <v>3207</v>
      </c>
      <c r="AI1425" s="35">
        <v>1500</v>
      </c>
    </row>
    <row r="1426" spans="1:35" s="35" customFormat="1" ht="15">
      <c r="A1426" s="35" t="s">
        <v>2189</v>
      </c>
      <c r="C1426" s="38" t="s">
        <v>4345</v>
      </c>
      <c r="E1426" s="38" t="s">
        <v>4309</v>
      </c>
      <c r="F1426" s="35" t="s">
        <v>3799</v>
      </c>
      <c r="G1426" s="38" t="s">
        <v>4442</v>
      </c>
      <c r="H1426" s="38" t="s">
        <v>4342</v>
      </c>
      <c r="I1426" s="38" t="s">
        <v>4442</v>
      </c>
      <c r="J1426" s="39" t="str">
        <f t="shared" si="207"/>
        <v>IC.IT.190617</v>
      </c>
      <c r="K1426" s="38" t="s">
        <v>3298</v>
      </c>
      <c r="L1426" s="35" t="str">
        <f t="shared" si="200"/>
        <v xml:space="preserve">  Stained</v>
      </c>
      <c r="M1426" s="39" t="str">
        <f t="shared" si="201"/>
        <v>PI.IC.IT.190617.01</v>
      </c>
      <c r="N1426" s="39"/>
      <c r="O1426" s="39" t="str">
        <f t="shared" si="202"/>
        <v>PH.IC.IT.190617.01</v>
      </c>
      <c r="Q1426" s="39" t="str">
        <f t="shared" si="203"/>
        <v>CL.IC.IT.190617.01</v>
      </c>
      <c r="R1426" s="39"/>
      <c r="S1426" s="39" t="str">
        <f t="shared" si="204"/>
        <v>DR.IC.IT.190617.01</v>
      </c>
      <c r="T1426" s="39"/>
      <c r="U1426" s="60" t="str">
        <f t="shared" si="205"/>
        <v>IM.IC.IT.190617.01</v>
      </c>
      <c r="V1426" s="57"/>
      <c r="W1426" s="60" t="str">
        <f t="shared" si="206"/>
        <v>GE.IC.IT.190617.01</v>
      </c>
      <c r="Y1426" s="35">
        <v>155</v>
      </c>
      <c r="AH1426" s="35" t="s">
        <v>3207</v>
      </c>
      <c r="AI1426" s="35">
        <v>1500</v>
      </c>
    </row>
    <row r="1427" spans="1:35" s="35" customFormat="1" ht="15">
      <c r="A1427" s="35" t="s">
        <v>2189</v>
      </c>
      <c r="C1427" s="38" t="s">
        <v>4345</v>
      </c>
      <c r="E1427" s="38" t="s">
        <v>4309</v>
      </c>
      <c r="F1427" s="35" t="s">
        <v>3799</v>
      </c>
      <c r="G1427" s="38" t="s">
        <v>4443</v>
      </c>
      <c r="H1427" s="38" t="s">
        <v>4426</v>
      </c>
      <c r="I1427" s="38" t="s">
        <v>4443</v>
      </c>
      <c r="J1427" s="39" t="str">
        <f t="shared" si="207"/>
        <v>IC.IT.190618</v>
      </c>
      <c r="K1427" s="38" t="s">
        <v>3298</v>
      </c>
      <c r="L1427" s="35" t="str">
        <f t="shared" si="200"/>
        <v xml:space="preserve">  Intact</v>
      </c>
      <c r="M1427" s="39" t="str">
        <f t="shared" si="201"/>
        <v>PI.IC.IT.190618.01</v>
      </c>
      <c r="N1427" s="39"/>
      <c r="O1427" s="39" t="str">
        <f t="shared" si="202"/>
        <v>PH.IC.IT.190618.01</v>
      </c>
      <c r="Q1427" s="39" t="str">
        <f t="shared" si="203"/>
        <v>CL.IC.IT.190618.01</v>
      </c>
      <c r="R1427" s="39"/>
      <c r="S1427" s="39" t="str">
        <f t="shared" si="204"/>
        <v>DR.IC.IT.190618.01</v>
      </c>
      <c r="T1427" s="39"/>
      <c r="U1427" s="60" t="str">
        <f t="shared" si="205"/>
        <v>IM.IC.IT.190618.01</v>
      </c>
      <c r="V1427" s="57"/>
      <c r="W1427" s="60" t="str">
        <f t="shared" si="206"/>
        <v>GE.IC.IT.190618.01</v>
      </c>
      <c r="Y1427" s="35">
        <v>156</v>
      </c>
      <c r="AH1427" s="35" t="s">
        <v>3207</v>
      </c>
      <c r="AI1427" s="35">
        <v>1500</v>
      </c>
    </row>
    <row r="1428" spans="1:35" s="35" customFormat="1" ht="15">
      <c r="A1428" s="35" t="s">
        <v>2189</v>
      </c>
      <c r="C1428" s="38" t="s">
        <v>4345</v>
      </c>
      <c r="E1428" s="38" t="s">
        <v>4309</v>
      </c>
      <c r="F1428" s="35" t="s">
        <v>3799</v>
      </c>
      <c r="G1428" s="38" t="s">
        <v>4444</v>
      </c>
      <c r="H1428" s="38" t="s">
        <v>4345</v>
      </c>
      <c r="I1428" s="38" t="s">
        <v>4444</v>
      </c>
      <c r="J1428" s="39" t="str">
        <f t="shared" si="207"/>
        <v>IC.IT.190619</v>
      </c>
      <c r="K1428" s="38" t="s">
        <v>3298</v>
      </c>
      <c r="L1428" s="35" t="str">
        <f t="shared" ref="L1428:L1491" si="208">G1428</f>
        <v xml:space="preserve">  Clean</v>
      </c>
      <c r="M1428" s="39" t="str">
        <f t="shared" ref="M1428:M1491" si="209">CONCATENATE("PI.",J1428,".",K1428)</f>
        <v>PI.IC.IT.190619.01</v>
      </c>
      <c r="N1428" s="39"/>
      <c r="O1428" s="39" t="str">
        <f t="shared" ref="O1428:O1491" si="210">CONCATENATE("PH.",J1428,".",K1428)</f>
        <v>PH.IC.IT.190619.01</v>
      </c>
      <c r="Q1428" s="39" t="str">
        <f t="shared" ref="Q1428:Q1491" si="211">CONCATENATE("CL.",J1428,".",K1428)</f>
        <v>CL.IC.IT.190619.01</v>
      </c>
      <c r="R1428" s="39"/>
      <c r="S1428" s="39" t="str">
        <f t="shared" si="204"/>
        <v>DR.IC.IT.190619.01</v>
      </c>
      <c r="T1428" s="39"/>
      <c r="U1428" s="60" t="str">
        <f t="shared" si="205"/>
        <v>IM.IC.IT.190619.01</v>
      </c>
      <c r="V1428" s="57"/>
      <c r="W1428" s="60" t="str">
        <f t="shared" si="206"/>
        <v>GE.IC.IT.190619.01</v>
      </c>
      <c r="Y1428" s="35">
        <v>157</v>
      </c>
      <c r="AH1428" s="35" t="s">
        <v>3207</v>
      </c>
      <c r="AI1428" s="35">
        <v>1500</v>
      </c>
    </row>
    <row r="1429" spans="1:35" s="35" customFormat="1" ht="15">
      <c r="A1429" s="35" t="s">
        <v>2189</v>
      </c>
      <c r="C1429" s="38" t="s">
        <v>4345</v>
      </c>
      <c r="E1429" s="38" t="s">
        <v>4309</v>
      </c>
      <c r="F1429" s="35" t="s">
        <v>3799</v>
      </c>
      <c r="G1429" s="38" t="s">
        <v>4445</v>
      </c>
      <c r="H1429" s="38" t="s">
        <v>4362</v>
      </c>
      <c r="I1429" s="38" t="s">
        <v>4445</v>
      </c>
      <c r="J1429" s="39" t="str">
        <f t="shared" si="207"/>
        <v>IC.IT.190620</v>
      </c>
      <c r="K1429" s="38" t="s">
        <v>3298</v>
      </c>
      <c r="L1429" s="35" t="str">
        <f t="shared" si="208"/>
        <v xml:space="preserve">  Dry</v>
      </c>
      <c r="M1429" s="39" t="str">
        <f t="shared" si="209"/>
        <v>PI.IC.IT.190620.01</v>
      </c>
      <c r="N1429" s="39"/>
      <c r="O1429" s="39" t="str">
        <f t="shared" si="210"/>
        <v>PH.IC.IT.190620.01</v>
      </c>
      <c r="Q1429" s="39" t="str">
        <f t="shared" si="211"/>
        <v>CL.IC.IT.190620.01</v>
      </c>
      <c r="R1429" s="39"/>
      <c r="S1429" s="39" t="str">
        <f t="shared" ref="S1429:S1492" si="212">CONCATENATE("DR.",J1429,".",K1429)</f>
        <v>DR.IC.IT.190620.01</v>
      </c>
      <c r="T1429" s="39"/>
      <c r="U1429" s="60" t="str">
        <f t="shared" ref="U1429:U1492" si="213">CONCATENATE("IM.",J1429, ".",K1429)</f>
        <v>IM.IC.IT.190620.01</v>
      </c>
      <c r="V1429" s="57"/>
      <c r="W1429" s="60" t="str">
        <f t="shared" ref="W1429:W1492" si="214">CONCATENATE("GE.",J1429, ".",K1429)</f>
        <v>GE.IC.IT.190620.01</v>
      </c>
      <c r="Y1429" s="35">
        <v>158</v>
      </c>
      <c r="AH1429" s="35" t="s">
        <v>3207</v>
      </c>
      <c r="AI1429" s="35">
        <v>1500</v>
      </c>
    </row>
    <row r="1430" spans="1:35" s="35" customFormat="1" ht="15">
      <c r="A1430" s="35" t="s">
        <v>2189</v>
      </c>
      <c r="C1430" s="38" t="s">
        <v>4345</v>
      </c>
      <c r="D1430" s="35" t="s">
        <v>4446</v>
      </c>
      <c r="E1430" s="38" t="s">
        <v>4311</v>
      </c>
      <c r="F1430" s="35" t="s">
        <v>3799</v>
      </c>
      <c r="G1430" s="35" t="s">
        <v>3825</v>
      </c>
      <c r="H1430" s="38" t="s">
        <v>2222</v>
      </c>
      <c r="I1430" s="35" t="s">
        <v>3529</v>
      </c>
      <c r="J1430" s="39" t="str">
        <f t="shared" si="207"/>
        <v>IC.IT.190706</v>
      </c>
      <c r="K1430" s="38" t="s">
        <v>3298</v>
      </c>
      <c r="L1430" s="35" t="str">
        <f t="shared" si="208"/>
        <v xml:space="preserve">     Normal Saline</v>
      </c>
      <c r="M1430" s="39" t="str">
        <f t="shared" si="209"/>
        <v>PI.IC.IT.190706.01</v>
      </c>
      <c r="N1430" s="39"/>
      <c r="O1430" s="39" t="str">
        <f t="shared" si="210"/>
        <v>PH.IC.IT.190706.01</v>
      </c>
      <c r="Q1430" s="39" t="str">
        <f t="shared" si="211"/>
        <v>CL.IC.IT.190706.01</v>
      </c>
      <c r="R1430" s="39"/>
      <c r="S1430" s="39" t="str">
        <f t="shared" si="212"/>
        <v>DR.IC.IT.190706.01</v>
      </c>
      <c r="T1430" s="39"/>
      <c r="U1430" s="60" t="str">
        <f t="shared" si="213"/>
        <v>IM.IC.IT.190706.01</v>
      </c>
      <c r="V1430" s="57"/>
      <c r="W1430" s="60" t="str">
        <f t="shared" si="214"/>
        <v>GE.IC.IT.190706.01</v>
      </c>
      <c r="AH1430" s="35" t="s">
        <v>3207</v>
      </c>
      <c r="AI1430" s="35">
        <v>1500</v>
      </c>
    </row>
    <row r="1431" spans="1:35" s="35" customFormat="1" ht="15">
      <c r="A1431" s="35" t="s">
        <v>2189</v>
      </c>
      <c r="C1431" s="38" t="s">
        <v>4345</v>
      </c>
      <c r="E1431" s="38" t="s">
        <v>4311</v>
      </c>
      <c r="F1431" s="35" t="s">
        <v>3799</v>
      </c>
      <c r="G1431" s="35" t="s">
        <v>3826</v>
      </c>
      <c r="H1431" s="38" t="s">
        <v>2376</v>
      </c>
      <c r="I1431" s="35" t="s">
        <v>3531</v>
      </c>
      <c r="J1431" s="39" t="str">
        <f t="shared" si="207"/>
        <v>IC.IT.190707</v>
      </c>
      <c r="K1431" s="38" t="s">
        <v>3298</v>
      </c>
      <c r="L1431" s="35" t="str">
        <f t="shared" si="208"/>
        <v xml:space="preserve">     Wound cleanser</v>
      </c>
      <c r="M1431" s="39" t="str">
        <f t="shared" si="209"/>
        <v>PI.IC.IT.190707.01</v>
      </c>
      <c r="N1431" s="39"/>
      <c r="O1431" s="39" t="str">
        <f t="shared" si="210"/>
        <v>PH.IC.IT.190707.01</v>
      </c>
      <c r="Q1431" s="39" t="str">
        <f t="shared" si="211"/>
        <v>CL.IC.IT.190707.01</v>
      </c>
      <c r="R1431" s="39"/>
      <c r="S1431" s="39" t="str">
        <f t="shared" si="212"/>
        <v>DR.IC.IT.190707.01</v>
      </c>
      <c r="T1431" s="39"/>
      <c r="U1431" s="60" t="str">
        <f t="shared" si="213"/>
        <v>IM.IC.IT.190707.01</v>
      </c>
      <c r="V1431" s="57"/>
      <c r="W1431" s="60" t="str">
        <f t="shared" si="214"/>
        <v>GE.IC.IT.190707.01</v>
      </c>
      <c r="AH1431" s="35" t="s">
        <v>3207</v>
      </c>
      <c r="AI1431" s="35">
        <v>1500</v>
      </c>
    </row>
    <row r="1432" spans="1:35" s="35" customFormat="1" ht="15">
      <c r="A1432" s="35" t="s">
        <v>2189</v>
      </c>
      <c r="C1432" s="38" t="s">
        <v>4345</v>
      </c>
      <c r="E1432" s="38" t="s">
        <v>4311</v>
      </c>
      <c r="F1432" s="35" t="s">
        <v>3799</v>
      </c>
      <c r="G1432" s="35" t="s">
        <v>3424</v>
      </c>
      <c r="H1432" s="38" t="s">
        <v>2378</v>
      </c>
      <c r="I1432" s="35" t="s">
        <v>3338</v>
      </c>
      <c r="J1432" s="39" t="str">
        <f t="shared" si="207"/>
        <v>IC.IT.190708</v>
      </c>
      <c r="K1432" s="38" t="s">
        <v>3298</v>
      </c>
      <c r="L1432" s="35" t="str">
        <f t="shared" si="208"/>
        <v xml:space="preserve">      Other: specify</v>
      </c>
      <c r="M1432" s="39" t="str">
        <f t="shared" si="209"/>
        <v>PI.IC.IT.190708.01</v>
      </c>
      <c r="N1432" s="39"/>
      <c r="O1432" s="39" t="str">
        <f t="shared" si="210"/>
        <v>PH.IC.IT.190708.01</v>
      </c>
      <c r="Q1432" s="39" t="str">
        <f t="shared" si="211"/>
        <v>CL.IC.IT.190708.01</v>
      </c>
      <c r="R1432" s="39"/>
      <c r="S1432" s="39" t="str">
        <f t="shared" si="212"/>
        <v>DR.IC.IT.190708.01</v>
      </c>
      <c r="T1432" s="39"/>
      <c r="U1432" s="60" t="str">
        <f t="shared" si="213"/>
        <v>IM.IC.IT.190708.01</v>
      </c>
      <c r="V1432" s="57"/>
      <c r="W1432" s="60" t="str">
        <f t="shared" si="214"/>
        <v>GE.IC.IT.190708.01</v>
      </c>
      <c r="AH1432" s="35" t="s">
        <v>3207</v>
      </c>
      <c r="AI1432" s="35">
        <v>1500</v>
      </c>
    </row>
    <row r="1433" spans="1:35" s="35" customFormat="1" ht="15">
      <c r="A1433" s="35" t="s">
        <v>2189</v>
      </c>
      <c r="C1433" s="38" t="s">
        <v>4345</v>
      </c>
      <c r="E1433" s="38" t="s">
        <v>4311</v>
      </c>
      <c r="F1433" s="35" t="s">
        <v>3799</v>
      </c>
      <c r="G1433" s="38" t="s">
        <v>4447</v>
      </c>
      <c r="H1433" s="38" t="s">
        <v>4341</v>
      </c>
      <c r="I1433" s="38" t="s">
        <v>4447</v>
      </c>
      <c r="J1433" s="39" t="str">
        <f t="shared" si="207"/>
        <v>IC.IT.190716</v>
      </c>
      <c r="K1433" s="38" t="s">
        <v>3298</v>
      </c>
      <c r="L1433" s="35" t="str">
        <f t="shared" si="208"/>
        <v xml:space="preserve"> Betadine</v>
      </c>
      <c r="M1433" s="39" t="str">
        <f t="shared" si="209"/>
        <v>PI.IC.IT.190716.01</v>
      </c>
      <c r="N1433" s="39"/>
      <c r="O1433" s="39" t="str">
        <f t="shared" si="210"/>
        <v>PH.IC.IT.190716.01</v>
      </c>
      <c r="Q1433" s="39" t="str">
        <f t="shared" si="211"/>
        <v>CL.IC.IT.190716.01</v>
      </c>
      <c r="R1433" s="39"/>
      <c r="S1433" s="39" t="str">
        <f t="shared" si="212"/>
        <v>DR.IC.IT.190716.01</v>
      </c>
      <c r="T1433" s="39"/>
      <c r="U1433" s="60" t="str">
        <f t="shared" si="213"/>
        <v>IM.IC.IT.190716.01</v>
      </c>
      <c r="V1433" s="57"/>
      <c r="W1433" s="60" t="str">
        <f t="shared" si="214"/>
        <v>GE.IC.IT.190716.01</v>
      </c>
      <c r="Y1433" s="35">
        <v>790</v>
      </c>
      <c r="AH1433" s="35" t="s">
        <v>3207</v>
      </c>
      <c r="AI1433" s="35">
        <v>1500</v>
      </c>
    </row>
    <row r="1434" spans="1:35" s="35" customFormat="1" ht="15">
      <c r="A1434" s="35" t="s">
        <v>2189</v>
      </c>
      <c r="C1434" s="38" t="s">
        <v>4345</v>
      </c>
      <c r="E1434" s="38" t="s">
        <v>4311</v>
      </c>
      <c r="F1434" s="35" t="s">
        <v>3799</v>
      </c>
      <c r="G1434" s="38" t="s">
        <v>4448</v>
      </c>
      <c r="H1434" s="38" t="s">
        <v>4342</v>
      </c>
      <c r="I1434" s="38" t="s">
        <v>4448</v>
      </c>
      <c r="J1434" s="39" t="str">
        <f t="shared" si="207"/>
        <v>IC.IT.190717</v>
      </c>
      <c r="K1434" s="38" t="s">
        <v>3298</v>
      </c>
      <c r="L1434" s="35" t="str">
        <f t="shared" si="208"/>
        <v xml:space="preserve"> Chlorhexadine</v>
      </c>
      <c r="M1434" s="39" t="str">
        <f t="shared" si="209"/>
        <v>PI.IC.IT.190717.01</v>
      </c>
      <c r="N1434" s="39"/>
      <c r="O1434" s="39" t="str">
        <f t="shared" si="210"/>
        <v>PH.IC.IT.190717.01</v>
      </c>
      <c r="Q1434" s="39" t="str">
        <f t="shared" si="211"/>
        <v>CL.IC.IT.190717.01</v>
      </c>
      <c r="R1434" s="39"/>
      <c r="S1434" s="39" t="str">
        <f t="shared" si="212"/>
        <v>DR.IC.IT.190717.01</v>
      </c>
      <c r="T1434" s="39"/>
      <c r="U1434" s="60" t="str">
        <f t="shared" si="213"/>
        <v>IM.IC.IT.190717.01</v>
      </c>
      <c r="V1434" s="57"/>
      <c r="W1434" s="60" t="str">
        <f t="shared" si="214"/>
        <v>GE.IC.IT.190717.01</v>
      </c>
      <c r="Y1434" s="35">
        <v>792</v>
      </c>
      <c r="AH1434" s="35" t="s">
        <v>3207</v>
      </c>
      <c r="AI1434" s="35">
        <v>1500</v>
      </c>
    </row>
    <row r="1435" spans="1:35" s="35" customFormat="1" ht="15">
      <c r="A1435" s="35" t="s">
        <v>2189</v>
      </c>
      <c r="C1435" s="38" t="s">
        <v>4345</v>
      </c>
      <c r="E1435" s="38" t="s">
        <v>4311</v>
      </c>
      <c r="F1435" s="35" t="s">
        <v>3799</v>
      </c>
      <c r="G1435" s="38" t="s">
        <v>4449</v>
      </c>
      <c r="H1435" s="38" t="s">
        <v>4426</v>
      </c>
      <c r="I1435" s="38" t="s">
        <v>4449</v>
      </c>
      <c r="J1435" s="39" t="str">
        <f t="shared" si="207"/>
        <v>IC.IT.190718</v>
      </c>
      <c r="K1435" s="38" t="s">
        <v>3298</v>
      </c>
      <c r="L1435" s="35" t="str">
        <f t="shared" si="208"/>
        <v xml:space="preserve">  Distilled Water</v>
      </c>
      <c r="M1435" s="39" t="str">
        <f t="shared" si="209"/>
        <v>PI.IC.IT.190718.01</v>
      </c>
      <c r="N1435" s="39"/>
      <c r="O1435" s="39" t="str">
        <f t="shared" si="210"/>
        <v>PH.IC.IT.190718.01</v>
      </c>
      <c r="Q1435" s="39" t="str">
        <f t="shared" si="211"/>
        <v>CL.IC.IT.190718.01</v>
      </c>
      <c r="R1435" s="39"/>
      <c r="S1435" s="39" t="str">
        <f t="shared" si="212"/>
        <v>DR.IC.IT.190718.01</v>
      </c>
      <c r="T1435" s="39"/>
      <c r="U1435" s="60" t="str">
        <f t="shared" si="213"/>
        <v>IM.IC.IT.190718.01</v>
      </c>
      <c r="V1435" s="57"/>
      <c r="W1435" s="60" t="str">
        <f t="shared" si="214"/>
        <v>GE.IC.IT.190718.01</v>
      </c>
      <c r="Y1435" s="35">
        <v>793</v>
      </c>
      <c r="AH1435" s="35" t="s">
        <v>3207</v>
      </c>
      <c r="AI1435" s="35">
        <v>1500</v>
      </c>
    </row>
    <row r="1436" spans="1:35" s="35" customFormat="1" ht="15">
      <c r="A1436" s="35" t="s">
        <v>2189</v>
      </c>
      <c r="C1436" s="38" t="s">
        <v>4345</v>
      </c>
      <c r="E1436" s="38" t="s">
        <v>4311</v>
      </c>
      <c r="F1436" s="35" t="s">
        <v>3799</v>
      </c>
      <c r="G1436" s="38" t="s">
        <v>4450</v>
      </c>
      <c r="H1436" s="38" t="s">
        <v>4345</v>
      </c>
      <c r="I1436" s="38" t="s">
        <v>4450</v>
      </c>
      <c r="J1436" s="39" t="str">
        <f t="shared" si="207"/>
        <v>IC.IT.190719</v>
      </c>
      <c r="K1436" s="38" t="s">
        <v>3298</v>
      </c>
      <c r="L1436" s="35" t="str">
        <f t="shared" si="208"/>
        <v>Peroxide</v>
      </c>
      <c r="M1436" s="39" t="str">
        <f t="shared" si="209"/>
        <v>PI.IC.IT.190719.01</v>
      </c>
      <c r="N1436" s="39"/>
      <c r="O1436" s="39" t="str">
        <f t="shared" si="210"/>
        <v>PH.IC.IT.190719.01</v>
      </c>
      <c r="Q1436" s="39" t="str">
        <f t="shared" si="211"/>
        <v>CL.IC.IT.190719.01</v>
      </c>
      <c r="R1436" s="39"/>
      <c r="S1436" s="39" t="str">
        <f t="shared" si="212"/>
        <v>DR.IC.IT.190719.01</v>
      </c>
      <c r="T1436" s="39"/>
      <c r="U1436" s="60" t="str">
        <f t="shared" si="213"/>
        <v>IM.IC.IT.190719.01</v>
      </c>
      <c r="V1436" s="57"/>
      <c r="W1436" s="60" t="str">
        <f t="shared" si="214"/>
        <v>GE.IC.IT.190719.01</v>
      </c>
      <c r="Y1436" s="35">
        <v>793</v>
      </c>
      <c r="AH1436" s="35" t="s">
        <v>3207</v>
      </c>
      <c r="AI1436" s="35">
        <v>1500</v>
      </c>
    </row>
    <row r="1437" spans="1:35" s="35" customFormat="1" ht="15">
      <c r="A1437" s="35" t="s">
        <v>2189</v>
      </c>
      <c r="C1437" s="38" t="s">
        <v>4345</v>
      </c>
      <c r="E1437" s="38" t="s">
        <v>4311</v>
      </c>
      <c r="F1437" s="35" t="s">
        <v>3799</v>
      </c>
      <c r="G1437" s="38" t="s">
        <v>4451</v>
      </c>
      <c r="H1437" s="38" t="s">
        <v>4362</v>
      </c>
      <c r="I1437" s="38" t="s">
        <v>4451</v>
      </c>
      <c r="J1437" s="39" t="str">
        <f t="shared" si="207"/>
        <v>IC.IT.190720</v>
      </c>
      <c r="K1437" s="38" t="s">
        <v>3298</v>
      </c>
      <c r="L1437" s="35" t="str">
        <f t="shared" si="208"/>
        <v xml:space="preserve">  Dakins Solution</v>
      </c>
      <c r="M1437" s="39" t="str">
        <f t="shared" si="209"/>
        <v>PI.IC.IT.190720.01</v>
      </c>
      <c r="N1437" s="39"/>
      <c r="O1437" s="39" t="str">
        <f t="shared" si="210"/>
        <v>PH.IC.IT.190720.01</v>
      </c>
      <c r="Q1437" s="39" t="str">
        <f t="shared" si="211"/>
        <v>CL.IC.IT.190720.01</v>
      </c>
      <c r="R1437" s="39"/>
      <c r="S1437" s="39" t="str">
        <f t="shared" si="212"/>
        <v>DR.IC.IT.190720.01</v>
      </c>
      <c r="T1437" s="39"/>
      <c r="U1437" s="60" t="str">
        <f t="shared" si="213"/>
        <v>IM.IC.IT.190720.01</v>
      </c>
      <c r="V1437" s="57"/>
      <c r="W1437" s="60" t="str">
        <f t="shared" si="214"/>
        <v>GE.IC.IT.190720.01</v>
      </c>
      <c r="Y1437" s="35">
        <v>794</v>
      </c>
      <c r="AH1437" s="35" t="s">
        <v>3207</v>
      </c>
      <c r="AI1437" s="35">
        <v>1500</v>
      </c>
    </row>
    <row r="1438" spans="1:35" s="35" customFormat="1" ht="15">
      <c r="A1438" s="35" t="s">
        <v>2189</v>
      </c>
      <c r="C1438" s="38" t="s">
        <v>4345</v>
      </c>
      <c r="D1438" s="35" t="s">
        <v>4452</v>
      </c>
      <c r="E1438" s="38" t="s">
        <v>4312</v>
      </c>
      <c r="F1438" s="35" t="s">
        <v>3799</v>
      </c>
      <c r="G1438" s="35" t="s">
        <v>3827</v>
      </c>
      <c r="H1438" s="38" t="s">
        <v>2380</v>
      </c>
      <c r="I1438" s="35" t="s">
        <v>2117</v>
      </c>
      <c r="J1438" s="39" t="str">
        <f t="shared" si="207"/>
        <v>IC.IT.190809</v>
      </c>
      <c r="K1438" s="38" t="s">
        <v>3298</v>
      </c>
      <c r="L1438" s="35" t="str">
        <f t="shared" si="208"/>
        <v xml:space="preserve">     Drsg drainage none</v>
      </c>
      <c r="M1438" s="39" t="str">
        <f t="shared" si="209"/>
        <v>PI.IC.IT.190809.01</v>
      </c>
      <c r="N1438" s="39"/>
      <c r="O1438" s="39" t="str">
        <f t="shared" si="210"/>
        <v>PH.IC.IT.190809.01</v>
      </c>
      <c r="Q1438" s="39" t="str">
        <f t="shared" si="211"/>
        <v>CL.IC.IT.190809.01</v>
      </c>
      <c r="R1438" s="39"/>
      <c r="S1438" s="39" t="str">
        <f t="shared" si="212"/>
        <v>DR.IC.IT.190809.01</v>
      </c>
      <c r="T1438" s="39"/>
      <c r="U1438" s="60" t="str">
        <f t="shared" si="213"/>
        <v>IM.IC.IT.190809.01</v>
      </c>
      <c r="V1438" s="57"/>
      <c r="W1438" s="60" t="str">
        <f t="shared" si="214"/>
        <v>GE.IC.IT.190809.01</v>
      </c>
      <c r="AH1438" s="35" t="s">
        <v>3207</v>
      </c>
      <c r="AI1438" s="35">
        <v>1500</v>
      </c>
    </row>
    <row r="1439" spans="1:35" s="35" customFormat="1" ht="15">
      <c r="A1439" s="35" t="s">
        <v>2189</v>
      </c>
      <c r="C1439" s="38" t="s">
        <v>4345</v>
      </c>
      <c r="E1439" s="38" t="s">
        <v>4312</v>
      </c>
      <c r="F1439" s="35" t="s">
        <v>3799</v>
      </c>
      <c r="G1439" s="35" t="s">
        <v>3828</v>
      </c>
      <c r="H1439" s="38" t="s">
        <v>2124</v>
      </c>
      <c r="I1439" s="35" t="s">
        <v>3535</v>
      </c>
      <c r="J1439" s="39" t="str">
        <f t="shared" si="207"/>
        <v>IC.IT.190810</v>
      </c>
      <c r="K1439" s="38" t="s">
        <v>3298</v>
      </c>
      <c r="L1439" s="35" t="str">
        <f t="shared" si="208"/>
        <v xml:space="preserve">     Drsg scant amount drainage</v>
      </c>
      <c r="M1439" s="39" t="str">
        <f t="shared" si="209"/>
        <v>PI.IC.IT.190810.01</v>
      </c>
      <c r="N1439" s="39"/>
      <c r="O1439" s="39" t="str">
        <f t="shared" si="210"/>
        <v>PH.IC.IT.190810.01</v>
      </c>
      <c r="Q1439" s="39" t="str">
        <f t="shared" si="211"/>
        <v>CL.IC.IT.190810.01</v>
      </c>
      <c r="R1439" s="39"/>
      <c r="S1439" s="39" t="str">
        <f t="shared" si="212"/>
        <v>DR.IC.IT.190810.01</v>
      </c>
      <c r="T1439" s="39"/>
      <c r="U1439" s="60" t="str">
        <f t="shared" si="213"/>
        <v>IM.IC.IT.190810.01</v>
      </c>
      <c r="V1439" s="57"/>
      <c r="W1439" s="60" t="str">
        <f t="shared" si="214"/>
        <v>GE.IC.IT.190810.01</v>
      </c>
      <c r="AH1439" s="35" t="s">
        <v>3207</v>
      </c>
      <c r="AI1439" s="35">
        <v>1500</v>
      </c>
    </row>
    <row r="1440" spans="1:35" s="35" customFormat="1" ht="15">
      <c r="A1440" s="35" t="s">
        <v>2189</v>
      </c>
      <c r="C1440" s="38" t="s">
        <v>4345</v>
      </c>
      <c r="E1440" s="38" t="s">
        <v>4312</v>
      </c>
      <c r="F1440" s="35" t="s">
        <v>3799</v>
      </c>
      <c r="G1440" s="35" t="s">
        <v>3829</v>
      </c>
      <c r="H1440" s="38" t="s">
        <v>4317</v>
      </c>
      <c r="I1440" s="35" t="s">
        <v>3537</v>
      </c>
      <c r="J1440" s="39" t="str">
        <f t="shared" si="207"/>
        <v>IC.IT.190811</v>
      </c>
      <c r="K1440" s="38" t="s">
        <v>3298</v>
      </c>
      <c r="L1440" s="35" t="str">
        <f t="shared" si="208"/>
        <v xml:space="preserve">     Drsg small amount drainage</v>
      </c>
      <c r="M1440" s="39" t="str">
        <f t="shared" si="209"/>
        <v>PI.IC.IT.190811.01</v>
      </c>
      <c r="N1440" s="39"/>
      <c r="O1440" s="39" t="str">
        <f t="shared" si="210"/>
        <v>PH.IC.IT.190811.01</v>
      </c>
      <c r="Q1440" s="39" t="str">
        <f t="shared" si="211"/>
        <v>CL.IC.IT.190811.01</v>
      </c>
      <c r="R1440" s="39"/>
      <c r="S1440" s="39" t="str">
        <f t="shared" si="212"/>
        <v>DR.IC.IT.190811.01</v>
      </c>
      <c r="T1440" s="39"/>
      <c r="U1440" s="60" t="str">
        <f t="shared" si="213"/>
        <v>IM.IC.IT.190811.01</v>
      </c>
      <c r="V1440" s="57"/>
      <c r="W1440" s="60" t="str">
        <f t="shared" si="214"/>
        <v>GE.IC.IT.190811.01</v>
      </c>
      <c r="AH1440" s="35" t="s">
        <v>3207</v>
      </c>
      <c r="AI1440" s="35">
        <v>1500</v>
      </c>
    </row>
    <row r="1441" spans="1:35" s="35" customFormat="1" ht="15">
      <c r="A1441" s="35" t="s">
        <v>2189</v>
      </c>
      <c r="C1441" s="38" t="s">
        <v>4345</v>
      </c>
      <c r="E1441" s="38" t="s">
        <v>4312</v>
      </c>
      <c r="F1441" s="35" t="s">
        <v>3799</v>
      </c>
      <c r="G1441" s="35" t="s">
        <v>3830</v>
      </c>
      <c r="H1441" s="38" t="s">
        <v>4334</v>
      </c>
      <c r="I1441" s="35" t="s">
        <v>3539</v>
      </c>
      <c r="J1441" s="39" t="str">
        <f t="shared" si="207"/>
        <v>IC.IT.190812</v>
      </c>
      <c r="K1441" s="38" t="s">
        <v>3298</v>
      </c>
      <c r="L1441" s="35" t="str">
        <f t="shared" si="208"/>
        <v xml:space="preserve">     Drsg moderate amount drainage</v>
      </c>
      <c r="M1441" s="39" t="str">
        <f t="shared" si="209"/>
        <v>PI.IC.IT.190812.01</v>
      </c>
      <c r="N1441" s="39"/>
      <c r="O1441" s="39" t="str">
        <f t="shared" si="210"/>
        <v>PH.IC.IT.190812.01</v>
      </c>
      <c r="Q1441" s="39" t="str">
        <f t="shared" si="211"/>
        <v>CL.IC.IT.190812.01</v>
      </c>
      <c r="R1441" s="39"/>
      <c r="S1441" s="39" t="str">
        <f t="shared" si="212"/>
        <v>DR.IC.IT.190812.01</v>
      </c>
      <c r="T1441" s="39"/>
      <c r="U1441" s="60" t="str">
        <f t="shared" si="213"/>
        <v>IM.IC.IT.190812.01</v>
      </c>
      <c r="V1441" s="57"/>
      <c r="W1441" s="60" t="str">
        <f t="shared" si="214"/>
        <v>GE.IC.IT.190812.01</v>
      </c>
      <c r="AH1441" s="35" t="s">
        <v>3207</v>
      </c>
      <c r="AI1441" s="35">
        <v>1500</v>
      </c>
    </row>
    <row r="1442" spans="1:35" s="35" customFormat="1" ht="15">
      <c r="A1442" s="35" t="s">
        <v>2189</v>
      </c>
      <c r="C1442" s="38" t="s">
        <v>4345</v>
      </c>
      <c r="E1442" s="38" t="s">
        <v>4312</v>
      </c>
      <c r="F1442" s="35" t="s">
        <v>3799</v>
      </c>
      <c r="G1442" s="35" t="s">
        <v>3831</v>
      </c>
      <c r="H1442" s="38" t="s">
        <v>4335</v>
      </c>
      <c r="I1442" s="35" t="s">
        <v>3541</v>
      </c>
      <c r="J1442" s="39" t="str">
        <f t="shared" si="207"/>
        <v>IC.IT.190813</v>
      </c>
      <c r="K1442" s="38" t="s">
        <v>3298</v>
      </c>
      <c r="L1442" s="35" t="str">
        <f t="shared" si="208"/>
        <v xml:space="preserve">     Drsg heavy amount drainage </v>
      </c>
      <c r="M1442" s="39" t="str">
        <f t="shared" si="209"/>
        <v>PI.IC.IT.190813.01</v>
      </c>
      <c r="N1442" s="39"/>
      <c r="O1442" s="39" t="str">
        <f t="shared" si="210"/>
        <v>PH.IC.IT.190813.01</v>
      </c>
      <c r="Q1442" s="39" t="str">
        <f t="shared" si="211"/>
        <v>CL.IC.IT.190813.01</v>
      </c>
      <c r="R1442" s="39"/>
      <c r="S1442" s="39" t="str">
        <f t="shared" si="212"/>
        <v>DR.IC.IT.190813.01</v>
      </c>
      <c r="T1442" s="39"/>
      <c r="U1442" s="60" t="str">
        <f t="shared" si="213"/>
        <v>IM.IC.IT.190813.01</v>
      </c>
      <c r="V1442" s="57"/>
      <c r="W1442" s="60" t="str">
        <f t="shared" si="214"/>
        <v>GE.IC.IT.190813.01</v>
      </c>
      <c r="AH1442" s="35" t="s">
        <v>3207</v>
      </c>
      <c r="AI1442" s="35">
        <v>1500</v>
      </c>
    </row>
    <row r="1443" spans="1:35" s="35" customFormat="1" ht="15">
      <c r="A1443" s="35" t="s">
        <v>2189</v>
      </c>
      <c r="C1443" s="38" t="s">
        <v>4345</v>
      </c>
      <c r="E1443" s="38" t="s">
        <v>4312</v>
      </c>
      <c r="F1443" s="35" t="s">
        <v>3799</v>
      </c>
      <c r="G1443" s="35" t="s">
        <v>3832</v>
      </c>
      <c r="H1443" s="38" t="s">
        <v>4336</v>
      </c>
      <c r="I1443" s="35" t="s">
        <v>3794</v>
      </c>
      <c r="J1443" s="39" t="str">
        <f t="shared" si="207"/>
        <v>IC.IT.190814</v>
      </c>
      <c r="K1443" s="38" t="s">
        <v>3298</v>
      </c>
      <c r="L1443" s="35" t="str">
        <f t="shared" si="208"/>
        <v xml:space="preserve">     Drsg drainage large amount</v>
      </c>
      <c r="M1443" s="39" t="str">
        <f t="shared" si="209"/>
        <v>PI.IC.IT.190814.01</v>
      </c>
      <c r="N1443" s="39"/>
      <c r="O1443" s="39" t="str">
        <f t="shared" si="210"/>
        <v>PH.IC.IT.190814.01</v>
      </c>
      <c r="Q1443" s="39" t="str">
        <f t="shared" si="211"/>
        <v>CL.IC.IT.190814.01</v>
      </c>
      <c r="R1443" s="39"/>
      <c r="S1443" s="39" t="str">
        <f t="shared" si="212"/>
        <v>DR.IC.IT.190814.01</v>
      </c>
      <c r="T1443" s="39"/>
      <c r="U1443" s="60" t="str">
        <f t="shared" si="213"/>
        <v>IM.IC.IT.190814.01</v>
      </c>
      <c r="V1443" s="57"/>
      <c r="W1443" s="60" t="str">
        <f t="shared" si="214"/>
        <v>GE.IC.IT.190814.01</v>
      </c>
      <c r="AH1443" s="35" t="s">
        <v>3207</v>
      </c>
      <c r="AI1443" s="35">
        <v>1500</v>
      </c>
    </row>
    <row r="1444" spans="1:35" s="35" customFormat="1" ht="15">
      <c r="A1444" s="35" t="s">
        <v>2189</v>
      </c>
      <c r="C1444" s="38" t="s">
        <v>4345</v>
      </c>
      <c r="E1444" s="38" t="s">
        <v>4312</v>
      </c>
      <c r="F1444" s="35" t="s">
        <v>3799</v>
      </c>
      <c r="G1444" s="35" t="s">
        <v>3833</v>
      </c>
      <c r="H1444" s="38" t="s">
        <v>4340</v>
      </c>
      <c r="I1444" s="35" t="s">
        <v>3796</v>
      </c>
      <c r="J1444" s="39" t="str">
        <f t="shared" si="207"/>
        <v>IC.IT.190815</v>
      </c>
      <c r="K1444" s="38" t="s">
        <v>3298</v>
      </c>
      <c r="L1444" s="35" t="str">
        <f t="shared" si="208"/>
        <v xml:space="preserve">     Drsg drainage copious amount </v>
      </c>
      <c r="M1444" s="39" t="str">
        <f t="shared" si="209"/>
        <v>PI.IC.IT.190815.01</v>
      </c>
      <c r="N1444" s="39"/>
      <c r="O1444" s="39" t="str">
        <f t="shared" si="210"/>
        <v>PH.IC.IT.190815.01</v>
      </c>
      <c r="Q1444" s="39" t="str">
        <f t="shared" si="211"/>
        <v>CL.IC.IT.190815.01</v>
      </c>
      <c r="R1444" s="39"/>
      <c r="S1444" s="39" t="str">
        <f t="shared" si="212"/>
        <v>DR.IC.IT.190815.01</v>
      </c>
      <c r="T1444" s="39"/>
      <c r="U1444" s="60" t="str">
        <f t="shared" si="213"/>
        <v>IM.IC.IT.190815.01</v>
      </c>
      <c r="V1444" s="57"/>
      <c r="W1444" s="60" t="str">
        <f t="shared" si="214"/>
        <v>GE.IC.IT.190815.01</v>
      </c>
      <c r="AH1444" s="35" t="s">
        <v>3207</v>
      </c>
      <c r="AI1444" s="35">
        <v>1500</v>
      </c>
    </row>
    <row r="1445" spans="1:35" s="35" customFormat="1" ht="15">
      <c r="A1445" s="35" t="s">
        <v>2189</v>
      </c>
      <c r="C1445" s="38" t="s">
        <v>4345</v>
      </c>
      <c r="D1445" s="35" t="s">
        <v>4453</v>
      </c>
      <c r="E1445" s="38" t="s">
        <v>4313</v>
      </c>
      <c r="F1445" s="35" t="s">
        <v>3799</v>
      </c>
      <c r="G1445" s="35" t="s">
        <v>3834</v>
      </c>
      <c r="H1445" s="38" t="s">
        <v>2212</v>
      </c>
      <c r="I1445" s="35" t="s">
        <v>3426</v>
      </c>
      <c r="J1445" s="39" t="str">
        <f t="shared" si="207"/>
        <v>IC.IT.190901</v>
      </c>
      <c r="K1445" s="38" t="s">
        <v>3298</v>
      </c>
      <c r="L1445" s="35" t="str">
        <f t="shared" si="208"/>
        <v xml:space="preserve">     Drsg drainage unchanged</v>
      </c>
      <c r="M1445" s="39" t="str">
        <f t="shared" si="209"/>
        <v>PI.IC.IT.190901.01</v>
      </c>
      <c r="N1445" s="39"/>
      <c r="O1445" s="39" t="str">
        <f t="shared" si="210"/>
        <v>PH.IC.IT.190901.01</v>
      </c>
      <c r="Q1445" s="39" t="str">
        <f t="shared" si="211"/>
        <v>CL.IC.IT.190901.01</v>
      </c>
      <c r="R1445" s="39"/>
      <c r="S1445" s="39" t="str">
        <f t="shared" si="212"/>
        <v>DR.IC.IT.190901.01</v>
      </c>
      <c r="T1445" s="39"/>
      <c r="U1445" s="60" t="str">
        <f t="shared" si="213"/>
        <v>IM.IC.IT.190901.01</v>
      </c>
      <c r="V1445" s="57"/>
      <c r="W1445" s="60" t="str">
        <f t="shared" si="214"/>
        <v>GE.IC.IT.190901.01</v>
      </c>
      <c r="AH1445" s="35" t="s">
        <v>3207</v>
      </c>
      <c r="AI1445" s="35">
        <v>1500</v>
      </c>
    </row>
    <row r="1446" spans="1:35" s="35" customFormat="1" ht="15">
      <c r="A1446" s="35" t="s">
        <v>2189</v>
      </c>
      <c r="C1446" s="38" t="s">
        <v>4345</v>
      </c>
      <c r="E1446" s="38" t="s">
        <v>4313</v>
      </c>
      <c r="F1446" s="35" t="s">
        <v>3799</v>
      </c>
      <c r="G1446" s="35" t="s">
        <v>3835</v>
      </c>
      <c r="H1446" s="38" t="s">
        <v>2217</v>
      </c>
      <c r="I1446" s="35" t="s">
        <v>2546</v>
      </c>
      <c r="J1446" s="39" t="str">
        <f t="shared" si="207"/>
        <v>IC.IT.190902</v>
      </c>
      <c r="K1446" s="38" t="s">
        <v>3298</v>
      </c>
      <c r="L1446" s="35" t="str">
        <f t="shared" si="208"/>
        <v xml:space="preserve">     Drsg drainage decreasing</v>
      </c>
      <c r="M1446" s="39" t="str">
        <f t="shared" si="209"/>
        <v>PI.IC.IT.190902.01</v>
      </c>
      <c r="N1446" s="39"/>
      <c r="O1446" s="39" t="str">
        <f t="shared" si="210"/>
        <v>PH.IC.IT.190902.01</v>
      </c>
      <c r="Q1446" s="39" t="str">
        <f t="shared" si="211"/>
        <v>CL.IC.IT.190902.01</v>
      </c>
      <c r="R1446" s="39"/>
      <c r="S1446" s="39" t="str">
        <f t="shared" si="212"/>
        <v>DR.IC.IT.190902.01</v>
      </c>
      <c r="T1446" s="39"/>
      <c r="U1446" s="60" t="str">
        <f t="shared" si="213"/>
        <v>IM.IC.IT.190902.01</v>
      </c>
      <c r="V1446" s="57"/>
      <c r="W1446" s="60" t="str">
        <f t="shared" si="214"/>
        <v>GE.IC.IT.190902.01</v>
      </c>
      <c r="AH1446" s="35" t="s">
        <v>3207</v>
      </c>
      <c r="AI1446" s="35">
        <v>1500</v>
      </c>
    </row>
    <row r="1447" spans="1:35" s="35" customFormat="1" ht="15">
      <c r="A1447" s="35" t="s">
        <v>2189</v>
      </c>
      <c r="C1447" s="38" t="s">
        <v>4345</v>
      </c>
      <c r="E1447" s="38" t="s">
        <v>4313</v>
      </c>
      <c r="F1447" s="35" t="s">
        <v>3799</v>
      </c>
      <c r="G1447" s="35" t="s">
        <v>3836</v>
      </c>
      <c r="H1447" s="38" t="s">
        <v>2219</v>
      </c>
      <c r="I1447" s="35" t="s">
        <v>2548</v>
      </c>
      <c r="J1447" s="39" t="str">
        <f t="shared" si="207"/>
        <v>IC.IT.190903</v>
      </c>
      <c r="K1447" s="38" t="s">
        <v>3298</v>
      </c>
      <c r="L1447" s="35" t="str">
        <f t="shared" si="208"/>
        <v xml:space="preserve">     Drsg drainage increasing</v>
      </c>
      <c r="M1447" s="39" t="str">
        <f t="shared" si="209"/>
        <v>PI.IC.IT.190903.01</v>
      </c>
      <c r="N1447" s="39"/>
      <c r="O1447" s="39" t="str">
        <f t="shared" si="210"/>
        <v>PH.IC.IT.190903.01</v>
      </c>
      <c r="Q1447" s="39" t="str">
        <f t="shared" si="211"/>
        <v>CL.IC.IT.190903.01</v>
      </c>
      <c r="R1447" s="39"/>
      <c r="S1447" s="39" t="str">
        <f t="shared" si="212"/>
        <v>DR.IC.IT.190903.01</v>
      </c>
      <c r="T1447" s="39"/>
      <c r="U1447" s="60" t="str">
        <f t="shared" si="213"/>
        <v>IM.IC.IT.190903.01</v>
      </c>
      <c r="V1447" s="57"/>
      <c r="W1447" s="60" t="str">
        <f t="shared" si="214"/>
        <v>GE.IC.IT.190903.01</v>
      </c>
      <c r="AH1447" s="35" t="s">
        <v>3207</v>
      </c>
      <c r="AI1447" s="35">
        <v>1500</v>
      </c>
    </row>
    <row r="1448" spans="1:35" s="35" customFormat="1" ht="15">
      <c r="A1448" s="35" t="s">
        <v>2189</v>
      </c>
      <c r="C1448" s="38" t="s">
        <v>4345</v>
      </c>
      <c r="D1448" s="35" t="s">
        <v>3837</v>
      </c>
      <c r="E1448" s="38" t="s">
        <v>3331</v>
      </c>
      <c r="F1448" s="35" t="s">
        <v>3838</v>
      </c>
      <c r="G1448" s="35" t="s">
        <v>3839</v>
      </c>
      <c r="H1448" s="38" t="s">
        <v>2212</v>
      </c>
      <c r="I1448" s="35" t="s">
        <v>3840</v>
      </c>
      <c r="J1448" s="39" t="str">
        <f t="shared" si="207"/>
        <v>IC.IT.191001</v>
      </c>
      <c r="K1448" s="38" t="s">
        <v>3298</v>
      </c>
      <c r="L1448" s="35" t="str">
        <f t="shared" si="208"/>
        <v xml:space="preserve">     Continuous</v>
      </c>
      <c r="M1448" s="39" t="str">
        <f t="shared" si="209"/>
        <v>PI.IC.IT.191001.01</v>
      </c>
      <c r="N1448" s="39"/>
      <c r="O1448" s="39" t="str">
        <f t="shared" si="210"/>
        <v>PH.IC.IT.191001.01</v>
      </c>
      <c r="Q1448" s="39" t="str">
        <f t="shared" si="211"/>
        <v>CL.IC.IT.191001.01</v>
      </c>
      <c r="R1448" s="39"/>
      <c r="S1448" s="39" t="str">
        <f t="shared" si="212"/>
        <v>DR.IC.IT.191001.01</v>
      </c>
      <c r="T1448" s="39"/>
      <c r="U1448" s="60" t="str">
        <f t="shared" si="213"/>
        <v>IM.IC.IT.191001.01</v>
      </c>
      <c r="V1448" s="57"/>
      <c r="W1448" s="60" t="str">
        <f t="shared" si="214"/>
        <v>GE.IC.IT.191001.01</v>
      </c>
      <c r="AH1448" s="35" t="s">
        <v>3207</v>
      </c>
      <c r="AI1448" s="35">
        <v>1500</v>
      </c>
    </row>
    <row r="1449" spans="1:35" s="35" customFormat="1" ht="15">
      <c r="A1449" s="35" t="s">
        <v>2189</v>
      </c>
      <c r="C1449" s="38" t="s">
        <v>4345</v>
      </c>
      <c r="E1449" s="38" t="s">
        <v>3331</v>
      </c>
      <c r="F1449" s="35" t="s">
        <v>3838</v>
      </c>
      <c r="G1449" s="35" t="s">
        <v>3841</v>
      </c>
      <c r="H1449" s="38" t="s">
        <v>2217</v>
      </c>
      <c r="I1449" s="35" t="s">
        <v>1854</v>
      </c>
      <c r="J1449" s="39" t="str">
        <f t="shared" si="207"/>
        <v>IC.IT.191002</v>
      </c>
      <c r="K1449" s="38" t="s">
        <v>3298</v>
      </c>
      <c r="L1449" s="35" t="str">
        <f t="shared" si="208"/>
        <v xml:space="preserve">     Intermittent</v>
      </c>
      <c r="M1449" s="39" t="str">
        <f t="shared" si="209"/>
        <v>PI.IC.IT.191002.01</v>
      </c>
      <c r="N1449" s="39"/>
      <c r="O1449" s="39" t="str">
        <f t="shared" si="210"/>
        <v>PH.IC.IT.191002.01</v>
      </c>
      <c r="Q1449" s="39" t="str">
        <f t="shared" si="211"/>
        <v>CL.IC.IT.191002.01</v>
      </c>
      <c r="R1449" s="39"/>
      <c r="S1449" s="39" t="str">
        <f t="shared" si="212"/>
        <v>DR.IC.IT.191002.01</v>
      </c>
      <c r="T1449" s="39"/>
      <c r="U1449" s="60" t="str">
        <f t="shared" si="213"/>
        <v>IM.IC.IT.191002.01</v>
      </c>
      <c r="V1449" s="57"/>
      <c r="W1449" s="60" t="str">
        <f t="shared" si="214"/>
        <v>GE.IC.IT.191002.01</v>
      </c>
      <c r="AH1449" s="35" t="s">
        <v>3207</v>
      </c>
      <c r="AI1449" s="35">
        <v>1500</v>
      </c>
    </row>
    <row r="1450" spans="1:35" s="35" customFormat="1" ht="15">
      <c r="A1450" s="35" t="s">
        <v>2189</v>
      </c>
      <c r="C1450" s="38" t="s">
        <v>4345</v>
      </c>
      <c r="D1450" s="35" t="s">
        <v>3842</v>
      </c>
      <c r="E1450" s="38" t="s">
        <v>4317</v>
      </c>
      <c r="F1450" s="35" t="s">
        <v>3838</v>
      </c>
      <c r="G1450" s="35" t="s">
        <v>3843</v>
      </c>
      <c r="H1450" s="38" t="s">
        <v>2212</v>
      </c>
      <c r="I1450" s="35" t="s">
        <v>3844</v>
      </c>
      <c r="J1450" s="39" t="str">
        <f t="shared" si="207"/>
        <v>IC.IT.191101</v>
      </c>
      <c r="K1450" s="38" t="s">
        <v>3298</v>
      </c>
      <c r="L1450" s="35" t="str">
        <f t="shared" si="208"/>
        <v xml:space="preserve">     125 mmHg</v>
      </c>
      <c r="M1450" s="39" t="str">
        <f t="shared" si="209"/>
        <v>PI.IC.IT.191101.01</v>
      </c>
      <c r="N1450" s="39"/>
      <c r="O1450" s="39" t="str">
        <f t="shared" si="210"/>
        <v>PH.IC.IT.191101.01</v>
      </c>
      <c r="Q1450" s="39" t="str">
        <f t="shared" si="211"/>
        <v>CL.IC.IT.191101.01</v>
      </c>
      <c r="R1450" s="39"/>
      <c r="S1450" s="39" t="str">
        <f t="shared" si="212"/>
        <v>DR.IC.IT.191101.01</v>
      </c>
      <c r="T1450" s="39"/>
      <c r="U1450" s="60" t="str">
        <f t="shared" si="213"/>
        <v>IM.IC.IT.191101.01</v>
      </c>
      <c r="V1450" s="57"/>
      <c r="W1450" s="60" t="str">
        <f t="shared" si="214"/>
        <v>GE.IC.IT.191101.01</v>
      </c>
      <c r="AH1450" s="35" t="s">
        <v>3207</v>
      </c>
      <c r="AI1450" s="35">
        <v>1500</v>
      </c>
    </row>
    <row r="1451" spans="1:35" s="35" customFormat="1" ht="15">
      <c r="A1451" s="35" t="s">
        <v>2189</v>
      </c>
      <c r="C1451" s="38" t="s">
        <v>4345</v>
      </c>
      <c r="E1451" s="38" t="s">
        <v>4317</v>
      </c>
      <c r="F1451" s="35" t="s">
        <v>3838</v>
      </c>
      <c r="G1451" s="35" t="s">
        <v>3845</v>
      </c>
      <c r="H1451" s="38" t="s">
        <v>2217</v>
      </c>
      <c r="I1451" s="35" t="s">
        <v>3846</v>
      </c>
      <c r="J1451" s="39" t="str">
        <f t="shared" si="207"/>
        <v>IC.IT.191102</v>
      </c>
      <c r="K1451" s="38" t="s">
        <v>3298</v>
      </c>
      <c r="L1451" s="35" t="str">
        <f t="shared" si="208"/>
        <v xml:space="preserve">     75 mmHg</v>
      </c>
      <c r="M1451" s="39" t="str">
        <f t="shared" si="209"/>
        <v>PI.IC.IT.191102.01</v>
      </c>
      <c r="N1451" s="39"/>
      <c r="O1451" s="39" t="str">
        <f t="shared" si="210"/>
        <v>PH.IC.IT.191102.01</v>
      </c>
      <c r="Q1451" s="39" t="str">
        <f t="shared" si="211"/>
        <v>CL.IC.IT.191102.01</v>
      </c>
      <c r="R1451" s="39"/>
      <c r="S1451" s="39" t="str">
        <f t="shared" si="212"/>
        <v>DR.IC.IT.191102.01</v>
      </c>
      <c r="T1451" s="39"/>
      <c r="U1451" s="60" t="str">
        <f t="shared" si="213"/>
        <v>IM.IC.IT.191102.01</v>
      </c>
      <c r="V1451" s="57"/>
      <c r="W1451" s="60" t="str">
        <f t="shared" si="214"/>
        <v>GE.IC.IT.191102.01</v>
      </c>
      <c r="AH1451" s="35" t="s">
        <v>3207</v>
      </c>
      <c r="AI1451" s="35">
        <v>1500</v>
      </c>
    </row>
    <row r="1452" spans="1:35" s="35" customFormat="1" ht="15">
      <c r="A1452" s="35" t="s">
        <v>2189</v>
      </c>
      <c r="C1452" s="38" t="s">
        <v>4345</v>
      </c>
      <c r="E1452" s="38" t="s">
        <v>4317</v>
      </c>
      <c r="F1452" s="35" t="s">
        <v>3838</v>
      </c>
      <c r="G1452" s="35" t="s">
        <v>3847</v>
      </c>
      <c r="H1452" s="38" t="s">
        <v>2219</v>
      </c>
      <c r="I1452" s="35" t="s">
        <v>3848</v>
      </c>
      <c r="J1452" s="39" t="str">
        <f t="shared" si="207"/>
        <v>IC.IT.191103</v>
      </c>
      <c r="K1452" s="38" t="s">
        <v>3298</v>
      </c>
      <c r="L1452" s="35" t="str">
        <f t="shared" si="208"/>
        <v xml:space="preserve">     25 mmHg</v>
      </c>
      <c r="M1452" s="39" t="str">
        <f t="shared" si="209"/>
        <v>PI.IC.IT.191103.01</v>
      </c>
      <c r="N1452" s="39"/>
      <c r="O1452" s="39" t="str">
        <f t="shared" si="210"/>
        <v>PH.IC.IT.191103.01</v>
      </c>
      <c r="Q1452" s="39" t="str">
        <f t="shared" si="211"/>
        <v>CL.IC.IT.191103.01</v>
      </c>
      <c r="R1452" s="39"/>
      <c r="S1452" s="39" t="str">
        <f t="shared" si="212"/>
        <v>DR.IC.IT.191103.01</v>
      </c>
      <c r="T1452" s="39"/>
      <c r="U1452" s="60" t="str">
        <f t="shared" si="213"/>
        <v>IM.IC.IT.191103.01</v>
      </c>
      <c r="V1452" s="57"/>
      <c r="W1452" s="60" t="str">
        <f t="shared" si="214"/>
        <v>GE.IC.IT.191103.01</v>
      </c>
      <c r="AH1452" s="35" t="s">
        <v>3207</v>
      </c>
      <c r="AI1452" s="35">
        <v>1500</v>
      </c>
    </row>
    <row r="1453" spans="1:35" s="35" customFormat="1" ht="15">
      <c r="A1453" s="35" t="s">
        <v>2189</v>
      </c>
      <c r="C1453" s="38" t="s">
        <v>4345</v>
      </c>
      <c r="E1453" s="38" t="s">
        <v>4317</v>
      </c>
      <c r="F1453" s="35" t="s">
        <v>3838</v>
      </c>
      <c r="G1453" s="35" t="s">
        <v>3849</v>
      </c>
      <c r="H1453" s="38" t="s">
        <v>2063</v>
      </c>
      <c r="I1453" s="35" t="s">
        <v>3850</v>
      </c>
      <c r="J1453" s="39" t="str">
        <f t="shared" si="207"/>
        <v>IC.IT.191104</v>
      </c>
      <c r="K1453" s="38" t="s">
        <v>3298</v>
      </c>
      <c r="L1453" s="35" t="str">
        <f t="shared" si="208"/>
        <v xml:space="preserve">     50 mmHg</v>
      </c>
      <c r="M1453" s="39" t="str">
        <f t="shared" si="209"/>
        <v>PI.IC.IT.191104.01</v>
      </c>
      <c r="N1453" s="39"/>
      <c r="O1453" s="39" t="str">
        <f t="shared" si="210"/>
        <v>PH.IC.IT.191104.01</v>
      </c>
      <c r="Q1453" s="39" t="str">
        <f t="shared" si="211"/>
        <v>CL.IC.IT.191104.01</v>
      </c>
      <c r="R1453" s="39"/>
      <c r="S1453" s="39" t="str">
        <f t="shared" si="212"/>
        <v>DR.IC.IT.191104.01</v>
      </c>
      <c r="T1453" s="39"/>
      <c r="U1453" s="60" t="str">
        <f t="shared" si="213"/>
        <v>IM.IC.IT.191104.01</v>
      </c>
      <c r="V1453" s="57"/>
      <c r="W1453" s="60" t="str">
        <f t="shared" si="214"/>
        <v>GE.IC.IT.191104.01</v>
      </c>
      <c r="AH1453" s="35" t="s">
        <v>3207</v>
      </c>
      <c r="AI1453" s="35">
        <v>1500</v>
      </c>
    </row>
    <row r="1454" spans="1:35" s="35" customFormat="1" ht="15">
      <c r="A1454" s="35" t="s">
        <v>2189</v>
      </c>
      <c r="C1454" s="38" t="s">
        <v>4345</v>
      </c>
      <c r="E1454" s="38" t="s">
        <v>4317</v>
      </c>
      <c r="F1454" s="35" t="s">
        <v>3838</v>
      </c>
      <c r="G1454" s="35" t="s">
        <v>3851</v>
      </c>
      <c r="H1454" s="38" t="s">
        <v>2065</v>
      </c>
      <c r="I1454" s="35" t="s">
        <v>3852</v>
      </c>
      <c r="J1454" s="39" t="str">
        <f t="shared" si="207"/>
        <v>IC.IT.191105</v>
      </c>
      <c r="K1454" s="38" t="s">
        <v>3298</v>
      </c>
      <c r="L1454" s="35" t="str">
        <f t="shared" si="208"/>
        <v xml:space="preserve">     100 mmHg</v>
      </c>
      <c r="M1454" s="39" t="str">
        <f t="shared" si="209"/>
        <v>PI.IC.IT.191105.01</v>
      </c>
      <c r="N1454" s="39"/>
      <c r="O1454" s="39" t="str">
        <f t="shared" si="210"/>
        <v>PH.IC.IT.191105.01</v>
      </c>
      <c r="Q1454" s="39" t="str">
        <f t="shared" si="211"/>
        <v>CL.IC.IT.191105.01</v>
      </c>
      <c r="R1454" s="39"/>
      <c r="S1454" s="39" t="str">
        <f t="shared" si="212"/>
        <v>DR.IC.IT.191105.01</v>
      </c>
      <c r="T1454" s="39"/>
      <c r="U1454" s="60" t="str">
        <f t="shared" si="213"/>
        <v>IM.IC.IT.191105.01</v>
      </c>
      <c r="V1454" s="57"/>
      <c r="W1454" s="60" t="str">
        <f t="shared" si="214"/>
        <v>GE.IC.IT.191105.01</v>
      </c>
      <c r="AH1454" s="35" t="s">
        <v>3207</v>
      </c>
      <c r="AI1454" s="35">
        <v>1500</v>
      </c>
    </row>
    <row r="1455" spans="1:35" s="35" customFormat="1" ht="15">
      <c r="A1455" s="35" t="s">
        <v>2189</v>
      </c>
      <c r="C1455" s="38" t="s">
        <v>4345</v>
      </c>
      <c r="E1455" s="38" t="s">
        <v>4317</v>
      </c>
      <c r="F1455" s="35" t="s">
        <v>3838</v>
      </c>
      <c r="G1455" s="35" t="s">
        <v>3853</v>
      </c>
      <c r="H1455" s="38" t="s">
        <v>2222</v>
      </c>
      <c r="I1455" s="35" t="s">
        <v>3854</v>
      </c>
      <c r="J1455" s="39" t="str">
        <f t="shared" si="207"/>
        <v>IC.IT.191106</v>
      </c>
      <c r="K1455" s="38" t="s">
        <v>3298</v>
      </c>
      <c r="L1455" s="35" t="str">
        <f t="shared" si="208"/>
        <v xml:space="preserve">     150 mmHg</v>
      </c>
      <c r="M1455" s="39" t="str">
        <f t="shared" si="209"/>
        <v>PI.IC.IT.191106.01</v>
      </c>
      <c r="N1455" s="39"/>
      <c r="O1455" s="39" t="str">
        <f t="shared" si="210"/>
        <v>PH.IC.IT.191106.01</v>
      </c>
      <c r="Q1455" s="39" t="str">
        <f t="shared" si="211"/>
        <v>CL.IC.IT.191106.01</v>
      </c>
      <c r="R1455" s="39"/>
      <c r="S1455" s="39" t="str">
        <f t="shared" si="212"/>
        <v>DR.IC.IT.191106.01</v>
      </c>
      <c r="T1455" s="39"/>
      <c r="U1455" s="60" t="str">
        <f t="shared" si="213"/>
        <v>IM.IC.IT.191106.01</v>
      </c>
      <c r="V1455" s="57"/>
      <c r="W1455" s="60" t="str">
        <f t="shared" si="214"/>
        <v>GE.IC.IT.191106.01</v>
      </c>
      <c r="AH1455" s="35" t="s">
        <v>3207</v>
      </c>
      <c r="AI1455" s="35">
        <v>1500</v>
      </c>
    </row>
    <row r="1456" spans="1:35" s="35" customFormat="1" ht="15">
      <c r="A1456" s="35" t="s">
        <v>2189</v>
      </c>
      <c r="C1456" s="38" t="s">
        <v>4345</v>
      </c>
      <c r="D1456" s="35" t="s">
        <v>4454</v>
      </c>
      <c r="E1456" s="38" t="s">
        <v>4334</v>
      </c>
      <c r="F1456" s="35" t="s">
        <v>3838</v>
      </c>
      <c r="G1456" s="35" t="s">
        <v>3855</v>
      </c>
      <c r="H1456" s="38" t="s">
        <v>2212</v>
      </c>
      <c r="I1456" s="35" t="s">
        <v>3856</v>
      </c>
      <c r="J1456" s="39" t="str">
        <f t="shared" si="207"/>
        <v>IC.IT.191201</v>
      </c>
      <c r="K1456" s="38" t="s">
        <v>3298</v>
      </c>
      <c r="L1456" s="35" t="str">
        <f t="shared" si="208"/>
        <v xml:space="preserve">     Done: specify date/time</v>
      </c>
      <c r="M1456" s="39" t="str">
        <f t="shared" si="209"/>
        <v>PI.IC.IT.191201.01</v>
      </c>
      <c r="N1456" s="39"/>
      <c r="O1456" s="39" t="str">
        <f t="shared" si="210"/>
        <v>PH.IC.IT.191201.01</v>
      </c>
      <c r="Q1456" s="39" t="str">
        <f t="shared" si="211"/>
        <v>CL.IC.IT.191201.01</v>
      </c>
      <c r="R1456" s="39"/>
      <c r="S1456" s="39" t="str">
        <f t="shared" si="212"/>
        <v>DR.IC.IT.191201.01</v>
      </c>
      <c r="T1456" s="39"/>
      <c r="U1456" s="60" t="str">
        <f t="shared" si="213"/>
        <v>IM.IC.IT.191201.01</v>
      </c>
      <c r="V1456" s="57"/>
      <c r="W1456" s="60" t="str">
        <f t="shared" si="214"/>
        <v>GE.IC.IT.191201.01</v>
      </c>
      <c r="AH1456" s="35" t="s">
        <v>3207</v>
      </c>
      <c r="AI1456" s="35">
        <v>1500</v>
      </c>
    </row>
    <row r="1457" spans="1:35" s="35" customFormat="1" ht="15">
      <c r="A1457" s="35" t="s">
        <v>2189</v>
      </c>
      <c r="C1457" s="38" t="s">
        <v>4345</v>
      </c>
      <c r="E1457" s="38" t="s">
        <v>4334</v>
      </c>
      <c r="F1457" s="35" t="s">
        <v>3838</v>
      </c>
      <c r="G1457" s="35" t="s">
        <v>3857</v>
      </c>
      <c r="H1457" s="38" t="s">
        <v>2217</v>
      </c>
      <c r="I1457" s="35" t="s">
        <v>3858</v>
      </c>
      <c r="J1457" s="39" t="str">
        <f t="shared" si="207"/>
        <v>IC.IT.191202</v>
      </c>
      <c r="K1457" s="38" t="s">
        <v>3298</v>
      </c>
      <c r="L1457" s="35" t="str">
        <f t="shared" si="208"/>
        <v xml:space="preserve">     N/A</v>
      </c>
      <c r="M1457" s="39" t="str">
        <f t="shared" si="209"/>
        <v>PI.IC.IT.191202.01</v>
      </c>
      <c r="N1457" s="39"/>
      <c r="O1457" s="39" t="str">
        <f t="shared" si="210"/>
        <v>PH.IC.IT.191202.01</v>
      </c>
      <c r="Q1457" s="39" t="str">
        <f t="shared" si="211"/>
        <v>CL.IC.IT.191202.01</v>
      </c>
      <c r="R1457" s="39"/>
      <c r="S1457" s="39" t="str">
        <f t="shared" si="212"/>
        <v>DR.IC.IT.191202.01</v>
      </c>
      <c r="T1457" s="39"/>
      <c r="U1457" s="60" t="str">
        <f t="shared" si="213"/>
        <v>IM.IC.IT.191202.01</v>
      </c>
      <c r="V1457" s="57"/>
      <c r="W1457" s="60" t="str">
        <f t="shared" si="214"/>
        <v>GE.IC.IT.191202.01</v>
      </c>
      <c r="AH1457" s="35" t="s">
        <v>3207</v>
      </c>
      <c r="AI1457" s="35">
        <v>1500</v>
      </c>
    </row>
    <row r="1458" spans="1:35" s="35" customFormat="1" ht="15">
      <c r="A1458" s="35" t="s">
        <v>2189</v>
      </c>
      <c r="C1458" s="38" t="s">
        <v>4345</v>
      </c>
      <c r="D1458" s="35" t="s">
        <v>4455</v>
      </c>
      <c r="E1458" s="38" t="s">
        <v>4335</v>
      </c>
      <c r="F1458" s="35" t="s">
        <v>3859</v>
      </c>
      <c r="G1458" s="35" t="s">
        <v>3860</v>
      </c>
      <c r="H1458" s="38" t="s">
        <v>2212</v>
      </c>
      <c r="I1458" s="35" t="s">
        <v>2381</v>
      </c>
      <c r="J1458" s="39" t="str">
        <f t="shared" si="207"/>
        <v>IC.IT.191301</v>
      </c>
      <c r="K1458" s="38" t="s">
        <v>3298</v>
      </c>
      <c r="L1458" s="35" t="str">
        <f t="shared" si="208"/>
        <v xml:space="preserve">     Right</v>
      </c>
      <c r="M1458" s="39" t="str">
        <f t="shared" si="209"/>
        <v>PI.IC.IT.191301.01</v>
      </c>
      <c r="N1458" s="39"/>
      <c r="O1458" s="39" t="str">
        <f t="shared" si="210"/>
        <v>PH.IC.IT.191301.01</v>
      </c>
      <c r="Q1458" s="39" t="str">
        <f t="shared" si="211"/>
        <v>CL.IC.IT.191301.01</v>
      </c>
      <c r="R1458" s="39"/>
      <c r="S1458" s="39" t="str">
        <f t="shared" si="212"/>
        <v>DR.IC.IT.191301.01</v>
      </c>
      <c r="T1458" s="39"/>
      <c r="U1458" s="60" t="str">
        <f t="shared" si="213"/>
        <v>IM.IC.IT.191301.01</v>
      </c>
      <c r="V1458" s="57"/>
      <c r="W1458" s="60" t="str">
        <f t="shared" si="214"/>
        <v>GE.IC.IT.191301.01</v>
      </c>
      <c r="AH1458" s="35" t="s">
        <v>3207</v>
      </c>
      <c r="AI1458" s="35">
        <v>1500</v>
      </c>
    </row>
    <row r="1459" spans="1:35" s="35" customFormat="1" ht="15">
      <c r="A1459" s="35" t="s">
        <v>2189</v>
      </c>
      <c r="C1459" s="38" t="s">
        <v>4345</v>
      </c>
      <c r="E1459" s="38" t="s">
        <v>4335</v>
      </c>
      <c r="F1459" s="35" t="s">
        <v>3859</v>
      </c>
      <c r="G1459" s="35" t="s">
        <v>3861</v>
      </c>
      <c r="H1459" s="38" t="s">
        <v>2217</v>
      </c>
      <c r="I1459" s="35" t="s">
        <v>2213</v>
      </c>
      <c r="J1459" s="39" t="str">
        <f t="shared" si="207"/>
        <v>IC.IT.191302</v>
      </c>
      <c r="K1459" s="38" t="s">
        <v>3298</v>
      </c>
      <c r="L1459" s="35" t="str">
        <f t="shared" si="208"/>
        <v xml:space="preserve">     Left</v>
      </c>
      <c r="M1459" s="39" t="str">
        <f t="shared" si="209"/>
        <v>PI.IC.IT.191302.01</v>
      </c>
      <c r="N1459" s="39"/>
      <c r="O1459" s="39" t="str">
        <f t="shared" si="210"/>
        <v>PH.IC.IT.191302.01</v>
      </c>
      <c r="Q1459" s="39" t="str">
        <f t="shared" si="211"/>
        <v>CL.IC.IT.191302.01</v>
      </c>
      <c r="R1459" s="39"/>
      <c r="S1459" s="39" t="str">
        <f t="shared" si="212"/>
        <v>DR.IC.IT.191302.01</v>
      </c>
      <c r="T1459" s="39"/>
      <c r="U1459" s="60" t="str">
        <f t="shared" si="213"/>
        <v>IM.IC.IT.191302.01</v>
      </c>
      <c r="V1459" s="57"/>
      <c r="W1459" s="60" t="str">
        <f t="shared" si="214"/>
        <v>GE.IC.IT.191302.01</v>
      </c>
      <c r="AH1459" s="35" t="s">
        <v>3207</v>
      </c>
      <c r="AI1459" s="35">
        <v>1500</v>
      </c>
    </row>
    <row r="1460" spans="1:35" s="35" customFormat="1" ht="15">
      <c r="A1460" s="35" t="s">
        <v>2189</v>
      </c>
      <c r="C1460" s="38" t="s">
        <v>4345</v>
      </c>
      <c r="D1460" s="35" t="s">
        <v>4456</v>
      </c>
      <c r="E1460" s="38" t="s">
        <v>4336</v>
      </c>
      <c r="F1460" s="35" t="s">
        <v>3859</v>
      </c>
      <c r="G1460" s="35" t="s">
        <v>3862</v>
      </c>
      <c r="H1460" s="38" t="s">
        <v>2212</v>
      </c>
      <c r="I1460" s="35" t="s">
        <v>3546</v>
      </c>
      <c r="J1460" s="39" t="str">
        <f t="shared" si="207"/>
        <v>IC.IT.191401</v>
      </c>
      <c r="K1460" s="38" t="s">
        <v>3298</v>
      </c>
      <c r="L1460" s="35" t="str">
        <f t="shared" si="208"/>
        <v xml:space="preserve">     Lateral</v>
      </c>
      <c r="M1460" s="39" t="str">
        <f t="shared" si="209"/>
        <v>PI.IC.IT.191401.01</v>
      </c>
      <c r="N1460" s="39"/>
      <c r="O1460" s="39" t="str">
        <f t="shared" si="210"/>
        <v>PH.IC.IT.191401.01</v>
      </c>
      <c r="Q1460" s="39" t="str">
        <f t="shared" si="211"/>
        <v>CL.IC.IT.191401.01</v>
      </c>
      <c r="R1460" s="39"/>
      <c r="S1460" s="39" t="str">
        <f t="shared" si="212"/>
        <v>DR.IC.IT.191401.01</v>
      </c>
      <c r="T1460" s="39"/>
      <c r="U1460" s="60" t="str">
        <f t="shared" si="213"/>
        <v>IM.IC.IT.191401.01</v>
      </c>
      <c r="V1460" s="57"/>
      <c r="W1460" s="60" t="str">
        <f t="shared" si="214"/>
        <v>GE.IC.IT.191401.01</v>
      </c>
      <c r="AH1460" s="35" t="s">
        <v>3207</v>
      </c>
      <c r="AI1460" s="35">
        <v>1500</v>
      </c>
    </row>
    <row r="1461" spans="1:35" s="35" customFormat="1" ht="15">
      <c r="A1461" s="35" t="s">
        <v>2189</v>
      </c>
      <c r="C1461" s="38" t="s">
        <v>4345</v>
      </c>
      <c r="E1461" s="38" t="s">
        <v>4336</v>
      </c>
      <c r="F1461" s="35" t="s">
        <v>3859</v>
      </c>
      <c r="G1461" s="35" t="s">
        <v>3863</v>
      </c>
      <c r="H1461" s="38" t="s">
        <v>2217</v>
      </c>
      <c r="I1461" s="35" t="s">
        <v>3547</v>
      </c>
      <c r="J1461" s="39" t="str">
        <f t="shared" si="207"/>
        <v>IC.IT.191402</v>
      </c>
      <c r="K1461" s="38" t="s">
        <v>3298</v>
      </c>
      <c r="L1461" s="35" t="str">
        <f t="shared" si="208"/>
        <v xml:space="preserve">     Medial</v>
      </c>
      <c r="M1461" s="39" t="str">
        <f t="shared" si="209"/>
        <v>PI.IC.IT.191402.01</v>
      </c>
      <c r="N1461" s="39"/>
      <c r="O1461" s="39" t="str">
        <f t="shared" si="210"/>
        <v>PH.IC.IT.191402.01</v>
      </c>
      <c r="Q1461" s="39" t="str">
        <f t="shared" si="211"/>
        <v>CL.IC.IT.191402.01</v>
      </c>
      <c r="R1461" s="39"/>
      <c r="S1461" s="39" t="str">
        <f t="shared" si="212"/>
        <v>DR.IC.IT.191402.01</v>
      </c>
      <c r="T1461" s="39"/>
      <c r="U1461" s="60" t="str">
        <f t="shared" si="213"/>
        <v>IM.IC.IT.191402.01</v>
      </c>
      <c r="V1461" s="57"/>
      <c r="W1461" s="60" t="str">
        <f t="shared" si="214"/>
        <v>GE.IC.IT.191402.01</v>
      </c>
      <c r="AH1461" s="35" t="s">
        <v>3207</v>
      </c>
      <c r="AI1461" s="35">
        <v>1500</v>
      </c>
    </row>
    <row r="1462" spans="1:35" s="35" customFormat="1" ht="15">
      <c r="A1462" s="35" t="s">
        <v>2189</v>
      </c>
      <c r="C1462" s="38" t="s">
        <v>4345</v>
      </c>
      <c r="E1462" s="38" t="s">
        <v>4336</v>
      </c>
      <c r="F1462" s="35" t="s">
        <v>3859</v>
      </c>
      <c r="G1462" s="35" t="s">
        <v>3864</v>
      </c>
      <c r="H1462" s="38" t="s">
        <v>2219</v>
      </c>
      <c r="I1462" s="35" t="s">
        <v>3548</v>
      </c>
      <c r="J1462" s="39" t="str">
        <f t="shared" si="207"/>
        <v>IC.IT.191403</v>
      </c>
      <c r="K1462" s="38" t="s">
        <v>3298</v>
      </c>
      <c r="L1462" s="35" t="str">
        <f t="shared" si="208"/>
        <v xml:space="preserve">     Anterior</v>
      </c>
      <c r="M1462" s="39" t="str">
        <f t="shared" si="209"/>
        <v>PI.IC.IT.191403.01</v>
      </c>
      <c r="N1462" s="39"/>
      <c r="O1462" s="39" t="str">
        <f t="shared" si="210"/>
        <v>PH.IC.IT.191403.01</v>
      </c>
      <c r="Q1462" s="39" t="str">
        <f t="shared" si="211"/>
        <v>CL.IC.IT.191403.01</v>
      </c>
      <c r="R1462" s="39"/>
      <c r="S1462" s="39" t="str">
        <f t="shared" si="212"/>
        <v>DR.IC.IT.191403.01</v>
      </c>
      <c r="T1462" s="39"/>
      <c r="U1462" s="60" t="str">
        <f t="shared" si="213"/>
        <v>IM.IC.IT.191403.01</v>
      </c>
      <c r="V1462" s="57"/>
      <c r="W1462" s="60" t="str">
        <f t="shared" si="214"/>
        <v>GE.IC.IT.191403.01</v>
      </c>
      <c r="AH1462" s="35" t="s">
        <v>3207</v>
      </c>
      <c r="AI1462" s="35">
        <v>1500</v>
      </c>
    </row>
    <row r="1463" spans="1:35" s="35" customFormat="1" ht="15">
      <c r="A1463" s="35" t="s">
        <v>2189</v>
      </c>
      <c r="C1463" s="38" t="s">
        <v>4345</v>
      </c>
      <c r="E1463" s="38" t="s">
        <v>4336</v>
      </c>
      <c r="F1463" s="35" t="s">
        <v>3859</v>
      </c>
      <c r="G1463" s="35" t="s">
        <v>3865</v>
      </c>
      <c r="H1463" s="38" t="s">
        <v>2063</v>
      </c>
      <c r="I1463" s="35" t="s">
        <v>3549</v>
      </c>
      <c r="J1463" s="39" t="str">
        <f t="shared" si="207"/>
        <v>IC.IT.191404</v>
      </c>
      <c r="K1463" s="38" t="s">
        <v>3298</v>
      </c>
      <c r="L1463" s="35" t="str">
        <f t="shared" si="208"/>
        <v xml:space="preserve">     Posterior</v>
      </c>
      <c r="M1463" s="39" t="str">
        <f t="shared" si="209"/>
        <v>PI.IC.IT.191404.01</v>
      </c>
      <c r="N1463" s="39"/>
      <c r="O1463" s="39" t="str">
        <f t="shared" si="210"/>
        <v>PH.IC.IT.191404.01</v>
      </c>
      <c r="Q1463" s="39" t="str">
        <f t="shared" si="211"/>
        <v>CL.IC.IT.191404.01</v>
      </c>
      <c r="R1463" s="39"/>
      <c r="S1463" s="39" t="str">
        <f t="shared" si="212"/>
        <v>DR.IC.IT.191404.01</v>
      </c>
      <c r="T1463" s="39"/>
      <c r="U1463" s="60" t="str">
        <f t="shared" si="213"/>
        <v>IM.IC.IT.191404.01</v>
      </c>
      <c r="V1463" s="57"/>
      <c r="W1463" s="60" t="str">
        <f t="shared" si="214"/>
        <v>GE.IC.IT.191404.01</v>
      </c>
      <c r="AH1463" s="35" t="s">
        <v>3207</v>
      </c>
      <c r="AI1463" s="35">
        <v>1500</v>
      </c>
    </row>
    <row r="1464" spans="1:35" s="35" customFormat="1" ht="15">
      <c r="A1464" s="35" t="s">
        <v>2189</v>
      </c>
      <c r="C1464" s="38" t="s">
        <v>4345</v>
      </c>
      <c r="E1464" s="38" t="s">
        <v>4336</v>
      </c>
      <c r="F1464" s="35" t="s">
        <v>3859</v>
      </c>
      <c r="G1464" s="35" t="s">
        <v>3866</v>
      </c>
      <c r="H1464" s="38" t="s">
        <v>2065</v>
      </c>
      <c r="I1464" s="35" t="s">
        <v>3550</v>
      </c>
      <c r="J1464" s="39" t="str">
        <f t="shared" si="207"/>
        <v>IC.IT.191405</v>
      </c>
      <c r="K1464" s="38" t="s">
        <v>3298</v>
      </c>
      <c r="L1464" s="35" t="str">
        <f t="shared" si="208"/>
        <v xml:space="preserve">     Proximal</v>
      </c>
      <c r="M1464" s="39" t="str">
        <f t="shared" si="209"/>
        <v>PI.IC.IT.191405.01</v>
      </c>
      <c r="N1464" s="39"/>
      <c r="O1464" s="39" t="str">
        <f t="shared" si="210"/>
        <v>PH.IC.IT.191405.01</v>
      </c>
      <c r="Q1464" s="39" t="str">
        <f t="shared" si="211"/>
        <v>CL.IC.IT.191405.01</v>
      </c>
      <c r="R1464" s="39"/>
      <c r="S1464" s="39" t="str">
        <f t="shared" si="212"/>
        <v>DR.IC.IT.191405.01</v>
      </c>
      <c r="T1464" s="39"/>
      <c r="U1464" s="60" t="str">
        <f t="shared" si="213"/>
        <v>IM.IC.IT.191405.01</v>
      </c>
      <c r="V1464" s="57"/>
      <c r="W1464" s="60" t="str">
        <f t="shared" si="214"/>
        <v>GE.IC.IT.191405.01</v>
      </c>
      <c r="AH1464" s="35" t="s">
        <v>3207</v>
      </c>
      <c r="AI1464" s="35">
        <v>1500</v>
      </c>
    </row>
    <row r="1465" spans="1:35" s="35" customFormat="1" ht="15">
      <c r="A1465" s="35" t="s">
        <v>2189</v>
      </c>
      <c r="C1465" s="38" t="s">
        <v>4345</v>
      </c>
      <c r="E1465" s="38" t="s">
        <v>4336</v>
      </c>
      <c r="F1465" s="35" t="s">
        <v>3859</v>
      </c>
      <c r="G1465" s="35" t="s">
        <v>3867</v>
      </c>
      <c r="H1465" s="38" t="s">
        <v>2222</v>
      </c>
      <c r="I1465" s="35" t="s">
        <v>3551</v>
      </c>
      <c r="J1465" s="39" t="str">
        <f t="shared" si="207"/>
        <v>IC.IT.191406</v>
      </c>
      <c r="K1465" s="38" t="s">
        <v>3298</v>
      </c>
      <c r="L1465" s="35" t="str">
        <f t="shared" si="208"/>
        <v xml:space="preserve">     Distal</v>
      </c>
      <c r="M1465" s="39" t="str">
        <f t="shared" si="209"/>
        <v>PI.IC.IT.191406.01</v>
      </c>
      <c r="N1465" s="39"/>
      <c r="O1465" s="39" t="str">
        <f t="shared" si="210"/>
        <v>PH.IC.IT.191406.01</v>
      </c>
      <c r="Q1465" s="39" t="str">
        <f t="shared" si="211"/>
        <v>CL.IC.IT.191406.01</v>
      </c>
      <c r="R1465" s="39"/>
      <c r="S1465" s="39" t="str">
        <f t="shared" si="212"/>
        <v>DR.IC.IT.191406.01</v>
      </c>
      <c r="T1465" s="39"/>
      <c r="U1465" s="60" t="str">
        <f t="shared" si="213"/>
        <v>IM.IC.IT.191406.01</v>
      </c>
      <c r="V1465" s="57"/>
      <c r="W1465" s="60" t="str">
        <f t="shared" si="214"/>
        <v>GE.IC.IT.191406.01</v>
      </c>
      <c r="AH1465" s="35" t="s">
        <v>3207</v>
      </c>
      <c r="AI1465" s="35">
        <v>1500</v>
      </c>
    </row>
    <row r="1466" spans="1:35" s="35" customFormat="1" ht="15">
      <c r="A1466" s="35" t="s">
        <v>2189</v>
      </c>
      <c r="C1466" s="38" t="s">
        <v>4345</v>
      </c>
      <c r="D1466" s="35" t="s">
        <v>4457</v>
      </c>
      <c r="E1466" s="38" t="s">
        <v>4340</v>
      </c>
      <c r="F1466" s="35" t="s">
        <v>3868</v>
      </c>
      <c r="G1466" s="35" t="s">
        <v>1579</v>
      </c>
      <c r="H1466" s="38" t="s">
        <v>2212</v>
      </c>
      <c r="I1466" s="35" t="s">
        <v>1579</v>
      </c>
      <c r="J1466" s="39" t="str">
        <f t="shared" si="207"/>
        <v>IC.IT.191501</v>
      </c>
      <c r="K1466" s="38" t="s">
        <v>3298</v>
      </c>
      <c r="L1466" s="35" t="str">
        <f t="shared" si="208"/>
        <v>Abdomen</v>
      </c>
      <c r="M1466" s="39" t="str">
        <f t="shared" si="209"/>
        <v>PI.IC.IT.191501.01</v>
      </c>
      <c r="N1466" s="39"/>
      <c r="O1466" s="39" t="str">
        <f t="shared" si="210"/>
        <v>PH.IC.IT.191501.01</v>
      </c>
      <c r="Q1466" s="39" t="str">
        <f t="shared" si="211"/>
        <v>CL.IC.IT.191501.01</v>
      </c>
      <c r="R1466" s="39"/>
      <c r="S1466" s="39" t="str">
        <f t="shared" si="212"/>
        <v>DR.IC.IT.191501.01</v>
      </c>
      <c r="T1466" s="39"/>
      <c r="U1466" s="60" t="str">
        <f t="shared" si="213"/>
        <v>IM.IC.IT.191501.01</v>
      </c>
      <c r="V1466" s="57"/>
      <c r="W1466" s="60" t="str">
        <f t="shared" si="214"/>
        <v>GE.IC.IT.191501.01</v>
      </c>
      <c r="AH1466" s="35" t="s">
        <v>3207</v>
      </c>
      <c r="AI1466" s="35">
        <v>1500</v>
      </c>
    </row>
    <row r="1467" spans="1:35" s="35" customFormat="1" ht="15">
      <c r="A1467" s="35" t="s">
        <v>2189</v>
      </c>
      <c r="C1467" s="38" t="s">
        <v>4345</v>
      </c>
      <c r="E1467" s="38" t="s">
        <v>4340</v>
      </c>
      <c r="F1467" s="35" t="s">
        <v>3868</v>
      </c>
      <c r="G1467" s="35" t="s">
        <v>1137</v>
      </c>
      <c r="H1467" s="38" t="s">
        <v>2217</v>
      </c>
      <c r="I1467" s="35" t="s">
        <v>1137</v>
      </c>
      <c r="J1467" s="39" t="str">
        <f t="shared" si="207"/>
        <v>IC.IT.191502</v>
      </c>
      <c r="K1467" s="38" t="s">
        <v>3298</v>
      </c>
      <c r="L1467" s="35" t="str">
        <f t="shared" si="208"/>
        <v>Flank</v>
      </c>
      <c r="M1467" s="39" t="str">
        <f t="shared" si="209"/>
        <v>PI.IC.IT.191502.01</v>
      </c>
      <c r="N1467" s="39"/>
      <c r="O1467" s="39" t="str">
        <f t="shared" si="210"/>
        <v>PH.IC.IT.191502.01</v>
      </c>
      <c r="Q1467" s="39" t="str">
        <f t="shared" si="211"/>
        <v>CL.IC.IT.191502.01</v>
      </c>
      <c r="R1467" s="39"/>
      <c r="S1467" s="39" t="str">
        <f t="shared" si="212"/>
        <v>DR.IC.IT.191502.01</v>
      </c>
      <c r="T1467" s="39"/>
      <c r="U1467" s="60" t="str">
        <f t="shared" si="213"/>
        <v>IM.IC.IT.191502.01</v>
      </c>
      <c r="V1467" s="57"/>
      <c r="W1467" s="60" t="str">
        <f t="shared" si="214"/>
        <v>GE.IC.IT.191502.01</v>
      </c>
      <c r="AH1467" s="35" t="s">
        <v>3207</v>
      </c>
      <c r="AI1467" s="35">
        <v>1500</v>
      </c>
    </row>
    <row r="1468" spans="1:35" s="35" customFormat="1" ht="15">
      <c r="A1468" s="35" t="s">
        <v>2189</v>
      </c>
      <c r="C1468" s="38" t="s">
        <v>4345</v>
      </c>
      <c r="E1468" s="38" t="s">
        <v>4340</v>
      </c>
      <c r="F1468" s="35" t="s">
        <v>3868</v>
      </c>
      <c r="G1468" s="66" t="s">
        <v>3869</v>
      </c>
      <c r="H1468" s="38" t="s">
        <v>2219</v>
      </c>
      <c r="I1468" s="35" t="s">
        <v>3557</v>
      </c>
      <c r="J1468" s="39" t="str">
        <f t="shared" si="207"/>
        <v>IC.IT.191503</v>
      </c>
      <c r="K1468" s="38" t="s">
        <v>3298</v>
      </c>
      <c r="L1468" s="35" t="str">
        <f t="shared" si="208"/>
        <v xml:space="preserve">     Flank, right</v>
      </c>
      <c r="M1468" s="39" t="str">
        <f t="shared" si="209"/>
        <v>PI.IC.IT.191503.01</v>
      </c>
      <c r="N1468" s="39"/>
      <c r="O1468" s="39" t="str">
        <f t="shared" si="210"/>
        <v>PH.IC.IT.191503.01</v>
      </c>
      <c r="Q1468" s="39" t="str">
        <f t="shared" si="211"/>
        <v>CL.IC.IT.191503.01</v>
      </c>
      <c r="R1468" s="39"/>
      <c r="S1468" s="39" t="str">
        <f t="shared" si="212"/>
        <v>DR.IC.IT.191503.01</v>
      </c>
      <c r="T1468" s="39"/>
      <c r="U1468" s="60" t="str">
        <f t="shared" si="213"/>
        <v>IM.IC.IT.191503.01</v>
      </c>
      <c r="V1468" s="57"/>
      <c r="W1468" s="60" t="str">
        <f t="shared" si="214"/>
        <v>GE.IC.IT.191503.01</v>
      </c>
      <c r="AH1468" s="35" t="s">
        <v>3207</v>
      </c>
      <c r="AI1468" s="35">
        <v>1500</v>
      </c>
    </row>
    <row r="1469" spans="1:35" s="35" customFormat="1" ht="15">
      <c r="A1469" s="35" t="s">
        <v>2189</v>
      </c>
      <c r="C1469" s="38" t="s">
        <v>4345</v>
      </c>
      <c r="E1469" s="38" t="s">
        <v>4340</v>
      </c>
      <c r="F1469" s="35" t="s">
        <v>3868</v>
      </c>
      <c r="G1469" s="66" t="s">
        <v>3870</v>
      </c>
      <c r="H1469" s="38" t="s">
        <v>2063</v>
      </c>
      <c r="I1469" s="35" t="s">
        <v>3559</v>
      </c>
      <c r="J1469" s="39" t="str">
        <f t="shared" si="207"/>
        <v>IC.IT.191504</v>
      </c>
      <c r="K1469" s="38" t="s">
        <v>3298</v>
      </c>
      <c r="L1469" s="35" t="str">
        <f t="shared" si="208"/>
        <v xml:space="preserve">     Flank, left</v>
      </c>
      <c r="M1469" s="39" t="str">
        <f t="shared" si="209"/>
        <v>PI.IC.IT.191504.01</v>
      </c>
      <c r="N1469" s="39"/>
      <c r="O1469" s="39" t="str">
        <f t="shared" si="210"/>
        <v>PH.IC.IT.191504.01</v>
      </c>
      <c r="Q1469" s="39" t="str">
        <f t="shared" si="211"/>
        <v>CL.IC.IT.191504.01</v>
      </c>
      <c r="R1469" s="39"/>
      <c r="S1469" s="39" t="str">
        <f t="shared" si="212"/>
        <v>DR.IC.IT.191504.01</v>
      </c>
      <c r="T1469" s="39"/>
      <c r="U1469" s="60" t="str">
        <f t="shared" si="213"/>
        <v>IM.IC.IT.191504.01</v>
      </c>
      <c r="V1469" s="57"/>
      <c r="W1469" s="60" t="str">
        <f t="shared" si="214"/>
        <v>GE.IC.IT.191504.01</v>
      </c>
      <c r="AH1469" s="35" t="s">
        <v>3207</v>
      </c>
      <c r="AI1469" s="35">
        <v>1500</v>
      </c>
    </row>
    <row r="1470" spans="1:35" s="35" customFormat="1" ht="15">
      <c r="A1470" s="35" t="s">
        <v>2189</v>
      </c>
      <c r="C1470" s="38" t="s">
        <v>4345</v>
      </c>
      <c r="D1470" s="35" t="s">
        <v>4458</v>
      </c>
      <c r="E1470" s="38" t="s">
        <v>4341</v>
      </c>
      <c r="F1470" s="35" t="s">
        <v>3868</v>
      </c>
      <c r="G1470" s="35" t="s">
        <v>3871</v>
      </c>
      <c r="H1470" s="38" t="s">
        <v>2212</v>
      </c>
      <c r="I1470" s="35" t="s">
        <v>1493</v>
      </c>
      <c r="J1470" s="39" t="str">
        <f t="shared" si="207"/>
        <v>IC.IT.191601</v>
      </c>
      <c r="K1470" s="38" t="s">
        <v>3298</v>
      </c>
      <c r="L1470" s="35" t="str">
        <f t="shared" si="208"/>
        <v xml:space="preserve">     RUQ</v>
      </c>
      <c r="M1470" s="39" t="str">
        <f t="shared" si="209"/>
        <v>PI.IC.IT.191601.01</v>
      </c>
      <c r="N1470" s="39"/>
      <c r="O1470" s="39" t="str">
        <f t="shared" si="210"/>
        <v>PH.IC.IT.191601.01</v>
      </c>
      <c r="Q1470" s="39" t="str">
        <f t="shared" si="211"/>
        <v>CL.IC.IT.191601.01</v>
      </c>
      <c r="R1470" s="39"/>
      <c r="S1470" s="39" t="str">
        <f t="shared" si="212"/>
        <v>DR.IC.IT.191601.01</v>
      </c>
      <c r="T1470" s="39"/>
      <c r="U1470" s="60" t="str">
        <f t="shared" si="213"/>
        <v>IM.IC.IT.191601.01</v>
      </c>
      <c r="V1470" s="57"/>
      <c r="W1470" s="60" t="str">
        <f t="shared" si="214"/>
        <v>GE.IC.IT.191601.01</v>
      </c>
      <c r="AH1470" s="35" t="s">
        <v>3207</v>
      </c>
      <c r="AI1470" s="35">
        <v>1500</v>
      </c>
    </row>
    <row r="1471" spans="1:35" s="35" customFormat="1" ht="15">
      <c r="A1471" s="35" t="s">
        <v>2189</v>
      </c>
      <c r="C1471" s="38" t="s">
        <v>4345</v>
      </c>
      <c r="E1471" s="38" t="s">
        <v>4341</v>
      </c>
      <c r="F1471" s="35" t="s">
        <v>3868</v>
      </c>
      <c r="G1471" s="35" t="s">
        <v>3872</v>
      </c>
      <c r="H1471" s="38" t="s">
        <v>2217</v>
      </c>
      <c r="I1471" s="35" t="s">
        <v>1492</v>
      </c>
      <c r="J1471" s="39" t="str">
        <f t="shared" si="207"/>
        <v>IC.IT.191602</v>
      </c>
      <c r="K1471" s="38" t="s">
        <v>3298</v>
      </c>
      <c r="L1471" s="35" t="str">
        <f t="shared" si="208"/>
        <v xml:space="preserve">     RLQ</v>
      </c>
      <c r="M1471" s="39" t="str">
        <f t="shared" si="209"/>
        <v>PI.IC.IT.191602.01</v>
      </c>
      <c r="N1471" s="39"/>
      <c r="O1471" s="39" t="str">
        <f t="shared" si="210"/>
        <v>PH.IC.IT.191602.01</v>
      </c>
      <c r="Q1471" s="39" t="str">
        <f t="shared" si="211"/>
        <v>CL.IC.IT.191602.01</v>
      </c>
      <c r="R1471" s="39"/>
      <c r="S1471" s="39" t="str">
        <f t="shared" si="212"/>
        <v>DR.IC.IT.191602.01</v>
      </c>
      <c r="T1471" s="39"/>
      <c r="U1471" s="60" t="str">
        <f t="shared" si="213"/>
        <v>IM.IC.IT.191602.01</v>
      </c>
      <c r="V1471" s="57"/>
      <c r="W1471" s="60" t="str">
        <f t="shared" si="214"/>
        <v>GE.IC.IT.191602.01</v>
      </c>
      <c r="AH1471" s="35" t="s">
        <v>3207</v>
      </c>
      <c r="AI1471" s="35">
        <v>1500</v>
      </c>
    </row>
    <row r="1472" spans="1:35" s="35" customFormat="1" ht="15">
      <c r="A1472" s="35" t="s">
        <v>2189</v>
      </c>
      <c r="C1472" s="38" t="s">
        <v>4345</v>
      </c>
      <c r="E1472" s="38" t="s">
        <v>4341</v>
      </c>
      <c r="F1472" s="35" t="s">
        <v>3868</v>
      </c>
      <c r="G1472" s="35" t="s">
        <v>3873</v>
      </c>
      <c r="H1472" s="38" t="s">
        <v>2219</v>
      </c>
      <c r="I1472" s="35" t="s">
        <v>1491</v>
      </c>
      <c r="J1472" s="39" t="str">
        <f t="shared" si="207"/>
        <v>IC.IT.191603</v>
      </c>
      <c r="K1472" s="38" t="s">
        <v>3298</v>
      </c>
      <c r="L1472" s="35" t="str">
        <f t="shared" si="208"/>
        <v xml:space="preserve">     LUQ</v>
      </c>
      <c r="M1472" s="39" t="str">
        <f t="shared" si="209"/>
        <v>PI.IC.IT.191603.01</v>
      </c>
      <c r="N1472" s="39"/>
      <c r="O1472" s="39" t="str">
        <f t="shared" si="210"/>
        <v>PH.IC.IT.191603.01</v>
      </c>
      <c r="Q1472" s="39" t="str">
        <f t="shared" si="211"/>
        <v>CL.IC.IT.191603.01</v>
      </c>
      <c r="R1472" s="39"/>
      <c r="S1472" s="39" t="str">
        <f t="shared" si="212"/>
        <v>DR.IC.IT.191603.01</v>
      </c>
      <c r="T1472" s="39"/>
      <c r="U1472" s="60" t="str">
        <f t="shared" si="213"/>
        <v>IM.IC.IT.191603.01</v>
      </c>
      <c r="V1472" s="57"/>
      <c r="W1472" s="60" t="str">
        <f t="shared" si="214"/>
        <v>GE.IC.IT.191603.01</v>
      </c>
      <c r="AH1472" s="35" t="s">
        <v>3207</v>
      </c>
      <c r="AI1472" s="35">
        <v>1500</v>
      </c>
    </row>
    <row r="1473" spans="1:35" s="35" customFormat="1" ht="15">
      <c r="A1473" s="35" t="s">
        <v>2189</v>
      </c>
      <c r="C1473" s="38" t="s">
        <v>4345</v>
      </c>
      <c r="E1473" s="38" t="s">
        <v>4341</v>
      </c>
      <c r="F1473" s="35" t="s">
        <v>3868</v>
      </c>
      <c r="G1473" s="35" t="s">
        <v>3874</v>
      </c>
      <c r="H1473" s="38" t="s">
        <v>2063</v>
      </c>
      <c r="I1473" s="35" t="s">
        <v>1490</v>
      </c>
      <c r="J1473" s="39" t="str">
        <f t="shared" si="207"/>
        <v>IC.IT.191604</v>
      </c>
      <c r="K1473" s="38" t="s">
        <v>3298</v>
      </c>
      <c r="L1473" s="35" t="str">
        <f t="shared" si="208"/>
        <v xml:space="preserve">     LLQ</v>
      </c>
      <c r="M1473" s="39" t="str">
        <f t="shared" si="209"/>
        <v>PI.IC.IT.191604.01</v>
      </c>
      <c r="N1473" s="39"/>
      <c r="O1473" s="39" t="str">
        <f t="shared" si="210"/>
        <v>PH.IC.IT.191604.01</v>
      </c>
      <c r="Q1473" s="39" t="str">
        <f t="shared" si="211"/>
        <v>CL.IC.IT.191604.01</v>
      </c>
      <c r="R1473" s="39"/>
      <c r="S1473" s="39" t="str">
        <f t="shared" si="212"/>
        <v>DR.IC.IT.191604.01</v>
      </c>
      <c r="T1473" s="39"/>
      <c r="U1473" s="60" t="str">
        <f t="shared" si="213"/>
        <v>IM.IC.IT.191604.01</v>
      </c>
      <c r="V1473" s="57"/>
      <c r="W1473" s="60" t="str">
        <f t="shared" si="214"/>
        <v>GE.IC.IT.191604.01</v>
      </c>
      <c r="AH1473" s="35" t="s">
        <v>3207</v>
      </c>
      <c r="AI1473" s="35">
        <v>1500</v>
      </c>
    </row>
    <row r="1474" spans="1:35" s="35" customFormat="1" ht="15">
      <c r="A1474" s="35" t="s">
        <v>2189</v>
      </c>
      <c r="C1474" s="38" t="s">
        <v>4345</v>
      </c>
      <c r="D1474" s="35" t="s">
        <v>4459</v>
      </c>
      <c r="E1474" s="38" t="s">
        <v>4342</v>
      </c>
      <c r="F1474" s="35" t="s">
        <v>3875</v>
      </c>
      <c r="G1474" s="35" t="s">
        <v>3876</v>
      </c>
      <c r="H1474" s="38" t="s">
        <v>2212</v>
      </c>
      <c r="I1474" s="35" t="s">
        <v>3876</v>
      </c>
      <c r="J1474" s="39" t="str">
        <f t="shared" si="207"/>
        <v>IC.IT.191701</v>
      </c>
      <c r="K1474" s="38" t="s">
        <v>3298</v>
      </c>
      <c r="L1474" s="35" t="str">
        <f t="shared" si="208"/>
        <v>Arm</v>
      </c>
      <c r="M1474" s="39" t="str">
        <f t="shared" si="209"/>
        <v>PI.IC.IT.191701.01</v>
      </c>
      <c r="N1474" s="39"/>
      <c r="O1474" s="39" t="str">
        <f t="shared" si="210"/>
        <v>PH.IC.IT.191701.01</v>
      </c>
      <c r="Q1474" s="39" t="str">
        <f t="shared" si="211"/>
        <v>CL.IC.IT.191701.01</v>
      </c>
      <c r="R1474" s="39"/>
      <c r="S1474" s="39" t="str">
        <f t="shared" si="212"/>
        <v>DR.IC.IT.191701.01</v>
      </c>
      <c r="T1474" s="39"/>
      <c r="U1474" s="60" t="str">
        <f t="shared" si="213"/>
        <v>IM.IC.IT.191701.01</v>
      </c>
      <c r="V1474" s="57"/>
      <c r="W1474" s="60" t="str">
        <f t="shared" si="214"/>
        <v>GE.IC.IT.191701.01</v>
      </c>
      <c r="AH1474" s="35" t="s">
        <v>3207</v>
      </c>
      <c r="AI1474" s="35">
        <v>1500</v>
      </c>
    </row>
    <row r="1475" spans="1:35" s="35" customFormat="1" ht="15">
      <c r="A1475" s="35" t="s">
        <v>2189</v>
      </c>
      <c r="C1475" s="38" t="s">
        <v>4345</v>
      </c>
      <c r="E1475" s="38" t="s">
        <v>4342</v>
      </c>
      <c r="F1475" s="35" t="s">
        <v>3875</v>
      </c>
      <c r="G1475" s="35" t="s">
        <v>3877</v>
      </c>
      <c r="H1475" s="38" t="s">
        <v>2217</v>
      </c>
      <c r="I1475" s="35" t="s">
        <v>3877</v>
      </c>
      <c r="J1475" s="39" t="str">
        <f t="shared" si="207"/>
        <v>IC.IT.191702</v>
      </c>
      <c r="K1475" s="38" t="s">
        <v>3298</v>
      </c>
      <c r="L1475" s="35" t="str">
        <f t="shared" si="208"/>
        <v>Elbow</v>
      </c>
      <c r="M1475" s="39" t="str">
        <f t="shared" si="209"/>
        <v>PI.IC.IT.191702.01</v>
      </c>
      <c r="N1475" s="39"/>
      <c r="O1475" s="39" t="str">
        <f t="shared" si="210"/>
        <v>PH.IC.IT.191702.01</v>
      </c>
      <c r="Q1475" s="39" t="str">
        <f t="shared" si="211"/>
        <v>CL.IC.IT.191702.01</v>
      </c>
      <c r="R1475" s="39"/>
      <c r="S1475" s="39" t="str">
        <f t="shared" si="212"/>
        <v>DR.IC.IT.191702.01</v>
      </c>
      <c r="T1475" s="39"/>
      <c r="U1475" s="60" t="str">
        <f t="shared" si="213"/>
        <v>IM.IC.IT.191702.01</v>
      </c>
      <c r="V1475" s="57"/>
      <c r="W1475" s="60" t="str">
        <f t="shared" si="214"/>
        <v>GE.IC.IT.191702.01</v>
      </c>
      <c r="AH1475" s="35" t="s">
        <v>3207</v>
      </c>
      <c r="AI1475" s="35">
        <v>1500</v>
      </c>
    </row>
    <row r="1476" spans="1:35" s="35" customFormat="1" ht="15">
      <c r="A1476" s="35" t="s">
        <v>2189</v>
      </c>
      <c r="C1476" s="38" t="s">
        <v>4345</v>
      </c>
      <c r="E1476" s="38" t="s">
        <v>4342</v>
      </c>
      <c r="F1476" s="35" t="s">
        <v>3875</v>
      </c>
      <c r="G1476" s="35" t="s">
        <v>3878</v>
      </c>
      <c r="H1476" s="38" t="s">
        <v>2219</v>
      </c>
      <c r="I1476" s="35" t="s">
        <v>3878</v>
      </c>
      <c r="J1476" s="39" t="str">
        <f t="shared" si="207"/>
        <v>IC.IT.191703</v>
      </c>
      <c r="K1476" s="38" t="s">
        <v>3298</v>
      </c>
      <c r="L1476" s="35" t="str">
        <f t="shared" si="208"/>
        <v>Wrist</v>
      </c>
      <c r="M1476" s="39" t="str">
        <f t="shared" si="209"/>
        <v>PI.IC.IT.191703.01</v>
      </c>
      <c r="N1476" s="39"/>
      <c r="O1476" s="39" t="str">
        <f t="shared" si="210"/>
        <v>PH.IC.IT.191703.01</v>
      </c>
      <c r="Q1476" s="39" t="str">
        <f t="shared" si="211"/>
        <v>CL.IC.IT.191703.01</v>
      </c>
      <c r="R1476" s="39"/>
      <c r="S1476" s="39" t="str">
        <f t="shared" si="212"/>
        <v>DR.IC.IT.191703.01</v>
      </c>
      <c r="T1476" s="39"/>
      <c r="U1476" s="60" t="str">
        <f t="shared" si="213"/>
        <v>IM.IC.IT.191703.01</v>
      </c>
      <c r="V1476" s="57"/>
      <c r="W1476" s="60" t="str">
        <f t="shared" si="214"/>
        <v>GE.IC.IT.191703.01</v>
      </c>
      <c r="AH1476" s="35" t="s">
        <v>3207</v>
      </c>
      <c r="AI1476" s="35">
        <v>1500</v>
      </c>
    </row>
    <row r="1477" spans="1:35" s="35" customFormat="1" ht="15">
      <c r="A1477" s="35" t="s">
        <v>2189</v>
      </c>
      <c r="C1477" s="38" t="s">
        <v>4345</v>
      </c>
      <c r="E1477" s="38" t="s">
        <v>4342</v>
      </c>
      <c r="F1477" s="35" t="s">
        <v>3875</v>
      </c>
      <c r="G1477" s="35" t="s">
        <v>3879</v>
      </c>
      <c r="H1477" s="38" t="s">
        <v>2063</v>
      </c>
      <c r="I1477" s="35" t="s">
        <v>3879</v>
      </c>
      <c r="J1477" s="39" t="str">
        <f t="shared" si="207"/>
        <v>IC.IT.191704</v>
      </c>
      <c r="K1477" s="38" t="s">
        <v>3298</v>
      </c>
      <c r="L1477" s="35" t="str">
        <f t="shared" si="208"/>
        <v>Hand</v>
      </c>
      <c r="M1477" s="39" t="str">
        <f t="shared" si="209"/>
        <v>PI.IC.IT.191704.01</v>
      </c>
      <c r="N1477" s="39"/>
      <c r="O1477" s="39" t="str">
        <f t="shared" si="210"/>
        <v>PH.IC.IT.191704.01</v>
      </c>
      <c r="Q1477" s="39" t="str">
        <f t="shared" si="211"/>
        <v>CL.IC.IT.191704.01</v>
      </c>
      <c r="R1477" s="39"/>
      <c r="S1477" s="39" t="str">
        <f t="shared" si="212"/>
        <v>DR.IC.IT.191704.01</v>
      </c>
      <c r="T1477" s="39"/>
      <c r="U1477" s="60" t="str">
        <f t="shared" si="213"/>
        <v>IM.IC.IT.191704.01</v>
      </c>
      <c r="V1477" s="57"/>
      <c r="W1477" s="60" t="str">
        <f t="shared" si="214"/>
        <v>GE.IC.IT.191704.01</v>
      </c>
      <c r="AH1477" s="35" t="s">
        <v>3207</v>
      </c>
      <c r="AI1477" s="35">
        <v>1500</v>
      </c>
    </row>
    <row r="1478" spans="1:35" s="35" customFormat="1" ht="15">
      <c r="A1478" s="35" t="s">
        <v>2189</v>
      </c>
      <c r="C1478" s="38" t="s">
        <v>4345</v>
      </c>
      <c r="E1478" s="38" t="s">
        <v>4342</v>
      </c>
      <c r="F1478" s="35" t="s">
        <v>3875</v>
      </c>
      <c r="G1478" s="35" t="s">
        <v>3880</v>
      </c>
      <c r="H1478" s="38" t="s">
        <v>2065</v>
      </c>
      <c r="I1478" s="35" t="s">
        <v>1728</v>
      </c>
      <c r="J1478" s="39" t="str">
        <f t="shared" si="207"/>
        <v>IC.IT.191705</v>
      </c>
      <c r="K1478" s="38" t="s">
        <v>3298</v>
      </c>
      <c r="L1478" s="35" t="str">
        <f t="shared" si="208"/>
        <v>Finger(s): specify</v>
      </c>
      <c r="M1478" s="39" t="str">
        <f t="shared" si="209"/>
        <v>PI.IC.IT.191705.01</v>
      </c>
      <c r="N1478" s="39"/>
      <c r="O1478" s="39" t="str">
        <f t="shared" si="210"/>
        <v>PH.IC.IT.191705.01</v>
      </c>
      <c r="Q1478" s="39" t="str">
        <f t="shared" si="211"/>
        <v>CL.IC.IT.191705.01</v>
      </c>
      <c r="R1478" s="39"/>
      <c r="S1478" s="39" t="str">
        <f t="shared" si="212"/>
        <v>DR.IC.IT.191705.01</v>
      </c>
      <c r="T1478" s="39"/>
      <c r="U1478" s="60" t="str">
        <f t="shared" si="213"/>
        <v>IM.IC.IT.191705.01</v>
      </c>
      <c r="V1478" s="57"/>
      <c r="W1478" s="60" t="str">
        <f t="shared" si="214"/>
        <v>GE.IC.IT.191705.01</v>
      </c>
      <c r="AH1478" s="35" t="s">
        <v>3207</v>
      </c>
      <c r="AI1478" s="35">
        <v>1500</v>
      </c>
    </row>
    <row r="1479" spans="1:35" s="35" customFormat="1" ht="15">
      <c r="A1479" s="35" t="s">
        <v>2189</v>
      </c>
      <c r="C1479" s="38" t="s">
        <v>4345</v>
      </c>
      <c r="E1479" s="38" t="s">
        <v>4342</v>
      </c>
      <c r="F1479" s="35" t="s">
        <v>3875</v>
      </c>
      <c r="G1479" s="35" t="s">
        <v>3881</v>
      </c>
      <c r="H1479" s="38" t="s">
        <v>2222</v>
      </c>
      <c r="I1479" s="35" t="s">
        <v>3882</v>
      </c>
      <c r="J1479" s="39" t="str">
        <f t="shared" si="207"/>
        <v>IC.IT.191706</v>
      </c>
      <c r="K1479" s="38" t="s">
        <v>3298</v>
      </c>
      <c r="L1479" s="35" t="str">
        <f t="shared" si="208"/>
        <v>Trochanter</v>
      </c>
      <c r="M1479" s="39" t="str">
        <f t="shared" si="209"/>
        <v>PI.IC.IT.191706.01</v>
      </c>
      <c r="N1479" s="39"/>
      <c r="O1479" s="39" t="str">
        <f t="shared" si="210"/>
        <v>PH.IC.IT.191706.01</v>
      </c>
      <c r="Q1479" s="39" t="str">
        <f t="shared" si="211"/>
        <v>CL.IC.IT.191706.01</v>
      </c>
      <c r="R1479" s="39"/>
      <c r="S1479" s="39" t="str">
        <f t="shared" si="212"/>
        <v>DR.IC.IT.191706.01</v>
      </c>
      <c r="T1479" s="39"/>
      <c r="U1479" s="60" t="str">
        <f t="shared" si="213"/>
        <v>IM.IC.IT.191706.01</v>
      </c>
      <c r="V1479" s="57"/>
      <c r="W1479" s="60" t="str">
        <f t="shared" si="214"/>
        <v>GE.IC.IT.191706.01</v>
      </c>
      <c r="AH1479" s="35" t="s">
        <v>3207</v>
      </c>
      <c r="AI1479" s="35">
        <v>1500</v>
      </c>
    </row>
    <row r="1480" spans="1:35" s="35" customFormat="1" ht="15">
      <c r="A1480" s="35" t="s">
        <v>2189</v>
      </c>
      <c r="C1480" s="38" t="s">
        <v>4345</v>
      </c>
      <c r="E1480" s="38" t="s">
        <v>4342</v>
      </c>
      <c r="F1480" s="35" t="s">
        <v>3875</v>
      </c>
      <c r="G1480" s="35" t="s">
        <v>3883</v>
      </c>
      <c r="H1480" s="38" t="s">
        <v>2376</v>
      </c>
      <c r="I1480" s="35" t="s">
        <v>3883</v>
      </c>
      <c r="J1480" s="39" t="str">
        <f t="shared" si="207"/>
        <v>IC.IT.191707</v>
      </c>
      <c r="K1480" s="38" t="s">
        <v>3298</v>
      </c>
      <c r="L1480" s="35" t="str">
        <f t="shared" si="208"/>
        <v>Knee</v>
      </c>
      <c r="M1480" s="39" t="str">
        <f t="shared" si="209"/>
        <v>PI.IC.IT.191707.01</v>
      </c>
      <c r="N1480" s="39"/>
      <c r="O1480" s="39" t="str">
        <f t="shared" si="210"/>
        <v>PH.IC.IT.191707.01</v>
      </c>
      <c r="Q1480" s="39" t="str">
        <f t="shared" si="211"/>
        <v>CL.IC.IT.191707.01</v>
      </c>
      <c r="R1480" s="39"/>
      <c r="S1480" s="39" t="str">
        <f t="shared" si="212"/>
        <v>DR.IC.IT.191707.01</v>
      </c>
      <c r="T1480" s="39"/>
      <c r="U1480" s="60" t="str">
        <f t="shared" si="213"/>
        <v>IM.IC.IT.191707.01</v>
      </c>
      <c r="V1480" s="57"/>
      <c r="W1480" s="60" t="str">
        <f t="shared" si="214"/>
        <v>GE.IC.IT.191707.01</v>
      </c>
      <c r="AH1480" s="35" t="s">
        <v>3207</v>
      </c>
      <c r="AI1480" s="35">
        <v>1500</v>
      </c>
    </row>
    <row r="1481" spans="1:35" s="35" customFormat="1" ht="15">
      <c r="A1481" s="35" t="s">
        <v>2189</v>
      </c>
      <c r="C1481" s="38" t="s">
        <v>4345</v>
      </c>
      <c r="E1481" s="38" t="s">
        <v>4342</v>
      </c>
      <c r="F1481" s="35" t="s">
        <v>3875</v>
      </c>
      <c r="G1481" s="35" t="s">
        <v>3884</v>
      </c>
      <c r="H1481" s="38" t="s">
        <v>2378</v>
      </c>
      <c r="I1481" s="35" t="s">
        <v>3885</v>
      </c>
      <c r="J1481" s="39" t="str">
        <f t="shared" si="207"/>
        <v>IC.IT.191708</v>
      </c>
      <c r="K1481" s="38" t="s">
        <v>3298</v>
      </c>
      <c r="L1481" s="35" t="str">
        <f t="shared" si="208"/>
        <v>Malleous</v>
      </c>
      <c r="M1481" s="39" t="str">
        <f t="shared" si="209"/>
        <v>PI.IC.IT.191708.01</v>
      </c>
      <c r="N1481" s="39"/>
      <c r="O1481" s="39" t="str">
        <f t="shared" si="210"/>
        <v>PH.IC.IT.191708.01</v>
      </c>
      <c r="Q1481" s="39" t="str">
        <f t="shared" si="211"/>
        <v>CL.IC.IT.191708.01</v>
      </c>
      <c r="R1481" s="39"/>
      <c r="S1481" s="39" t="str">
        <f t="shared" si="212"/>
        <v>DR.IC.IT.191708.01</v>
      </c>
      <c r="T1481" s="39"/>
      <c r="U1481" s="60" t="str">
        <f t="shared" si="213"/>
        <v>IM.IC.IT.191708.01</v>
      </c>
      <c r="V1481" s="57"/>
      <c r="W1481" s="60" t="str">
        <f t="shared" si="214"/>
        <v>GE.IC.IT.191708.01</v>
      </c>
      <c r="AH1481" s="35" t="s">
        <v>3207</v>
      </c>
      <c r="AI1481" s="35">
        <v>1500</v>
      </c>
    </row>
    <row r="1482" spans="1:35" s="35" customFormat="1" ht="15">
      <c r="A1482" s="35" t="s">
        <v>2189</v>
      </c>
      <c r="C1482" s="38" t="s">
        <v>4345</v>
      </c>
      <c r="E1482" s="38" t="s">
        <v>4342</v>
      </c>
      <c r="F1482" s="35" t="s">
        <v>3875</v>
      </c>
      <c r="G1482" s="35" t="s">
        <v>3886</v>
      </c>
      <c r="H1482" s="38" t="s">
        <v>2380</v>
      </c>
      <c r="I1482" s="35" t="s">
        <v>3886</v>
      </c>
      <c r="J1482" s="39" t="str">
        <f t="shared" si="207"/>
        <v>IC.IT.191709</v>
      </c>
      <c r="K1482" s="38" t="s">
        <v>3298</v>
      </c>
      <c r="L1482" s="35" t="str">
        <f t="shared" si="208"/>
        <v>Heel</v>
      </c>
      <c r="M1482" s="39" t="str">
        <f t="shared" si="209"/>
        <v>PI.IC.IT.191709.01</v>
      </c>
      <c r="N1482" s="39"/>
      <c r="O1482" s="39" t="str">
        <f t="shared" si="210"/>
        <v>PH.IC.IT.191709.01</v>
      </c>
      <c r="Q1482" s="39" t="str">
        <f t="shared" si="211"/>
        <v>CL.IC.IT.191709.01</v>
      </c>
      <c r="R1482" s="39"/>
      <c r="S1482" s="39" t="str">
        <f t="shared" si="212"/>
        <v>DR.IC.IT.191709.01</v>
      </c>
      <c r="T1482" s="39"/>
      <c r="U1482" s="60" t="str">
        <f t="shared" si="213"/>
        <v>IM.IC.IT.191709.01</v>
      </c>
      <c r="V1482" s="57"/>
      <c r="W1482" s="60" t="str">
        <f t="shared" si="214"/>
        <v>GE.IC.IT.191709.01</v>
      </c>
      <c r="AH1482" s="35" t="s">
        <v>3207</v>
      </c>
      <c r="AI1482" s="35">
        <v>1500</v>
      </c>
    </row>
    <row r="1483" spans="1:35" s="35" customFormat="1" ht="15">
      <c r="A1483" s="35" t="s">
        <v>2189</v>
      </c>
      <c r="C1483" s="38" t="s">
        <v>4345</v>
      </c>
      <c r="E1483" s="38" t="s">
        <v>4342</v>
      </c>
      <c r="F1483" s="35" t="s">
        <v>3875</v>
      </c>
      <c r="G1483" s="35" t="s">
        <v>3887</v>
      </c>
      <c r="H1483" s="38" t="s">
        <v>2124</v>
      </c>
      <c r="I1483" s="35" t="s">
        <v>3887</v>
      </c>
      <c r="J1483" s="39" t="str">
        <f t="shared" si="207"/>
        <v>IC.IT.191710</v>
      </c>
      <c r="K1483" s="38" t="s">
        <v>3298</v>
      </c>
      <c r="L1483" s="35" t="str">
        <f t="shared" si="208"/>
        <v>Foot</v>
      </c>
      <c r="M1483" s="39" t="str">
        <f t="shared" si="209"/>
        <v>PI.IC.IT.191710.01</v>
      </c>
      <c r="N1483" s="39"/>
      <c r="O1483" s="39" t="str">
        <f t="shared" si="210"/>
        <v>PH.IC.IT.191710.01</v>
      </c>
      <c r="Q1483" s="39" t="str">
        <f t="shared" si="211"/>
        <v>CL.IC.IT.191710.01</v>
      </c>
      <c r="R1483" s="39"/>
      <c r="S1483" s="39" t="str">
        <f t="shared" si="212"/>
        <v>DR.IC.IT.191710.01</v>
      </c>
      <c r="T1483" s="39"/>
      <c r="U1483" s="60" t="str">
        <f t="shared" si="213"/>
        <v>IM.IC.IT.191710.01</v>
      </c>
      <c r="V1483" s="57"/>
      <c r="W1483" s="60" t="str">
        <f t="shared" si="214"/>
        <v>GE.IC.IT.191710.01</v>
      </c>
      <c r="AH1483" s="35" t="s">
        <v>3207</v>
      </c>
      <c r="AI1483" s="35">
        <v>1500</v>
      </c>
    </row>
    <row r="1484" spans="1:35" s="35" customFormat="1" ht="15">
      <c r="A1484" s="35" t="s">
        <v>2189</v>
      </c>
      <c r="C1484" s="38" t="s">
        <v>4345</v>
      </c>
      <c r="E1484" s="38" t="s">
        <v>4342</v>
      </c>
      <c r="F1484" s="35" t="s">
        <v>3875</v>
      </c>
      <c r="G1484" s="35" t="s">
        <v>3888</v>
      </c>
      <c r="H1484" s="38" t="s">
        <v>4317</v>
      </c>
      <c r="I1484" s="35" t="s">
        <v>3889</v>
      </c>
      <c r="J1484" s="39" t="str">
        <f t="shared" si="207"/>
        <v>IC.IT.191711</v>
      </c>
      <c r="K1484" s="38" t="s">
        <v>3298</v>
      </c>
      <c r="L1484" s="35" t="str">
        <f t="shared" si="208"/>
        <v>Toe(s): specify</v>
      </c>
      <c r="M1484" s="39" t="str">
        <f t="shared" si="209"/>
        <v>PI.IC.IT.191711.01</v>
      </c>
      <c r="N1484" s="39"/>
      <c r="O1484" s="39" t="str">
        <f t="shared" si="210"/>
        <v>PH.IC.IT.191711.01</v>
      </c>
      <c r="Q1484" s="39" t="str">
        <f t="shared" si="211"/>
        <v>CL.IC.IT.191711.01</v>
      </c>
      <c r="R1484" s="39"/>
      <c r="S1484" s="39" t="str">
        <f t="shared" si="212"/>
        <v>DR.IC.IT.191711.01</v>
      </c>
      <c r="T1484" s="39"/>
      <c r="U1484" s="60" t="str">
        <f t="shared" si="213"/>
        <v>IM.IC.IT.191711.01</v>
      </c>
      <c r="V1484" s="57"/>
      <c r="W1484" s="60" t="str">
        <f t="shared" si="214"/>
        <v>GE.IC.IT.191711.01</v>
      </c>
      <c r="AH1484" s="35" t="s">
        <v>3207</v>
      </c>
      <c r="AI1484" s="35">
        <v>1500</v>
      </c>
    </row>
    <row r="1485" spans="1:35" s="35" customFormat="1" ht="15">
      <c r="A1485" s="35" t="s">
        <v>2189</v>
      </c>
      <c r="C1485" s="38" t="s">
        <v>4345</v>
      </c>
      <c r="E1485" s="38" t="s">
        <v>4371</v>
      </c>
      <c r="F1485" s="35" t="s">
        <v>3875</v>
      </c>
      <c r="G1485" s="35" t="s">
        <v>4460</v>
      </c>
      <c r="H1485" s="38" t="s">
        <v>4334</v>
      </c>
      <c r="I1485" s="35" t="s">
        <v>4460</v>
      </c>
      <c r="J1485" s="39" t="str">
        <f t="shared" si="207"/>
        <v>IC.IT.191712</v>
      </c>
      <c r="K1485" s="38" t="s">
        <v>3298</v>
      </c>
      <c r="L1485" s="35" t="str">
        <f t="shared" si="208"/>
        <v>Shin</v>
      </c>
      <c r="M1485" s="39" t="str">
        <f t="shared" si="209"/>
        <v>PI.IC.IT.191712.01</v>
      </c>
      <c r="N1485" s="39"/>
      <c r="O1485" s="39" t="str">
        <f t="shared" si="210"/>
        <v>PH.IC.IT.191712.01</v>
      </c>
      <c r="Q1485" s="39" t="str">
        <f t="shared" si="211"/>
        <v>CL.IC.IT.191712.01</v>
      </c>
      <c r="R1485" s="39"/>
      <c r="S1485" s="39" t="str">
        <f t="shared" si="212"/>
        <v>DR.IC.IT.191712.01</v>
      </c>
      <c r="T1485" s="39"/>
      <c r="U1485" s="60" t="str">
        <f t="shared" si="213"/>
        <v>IM.IC.IT.191712.01</v>
      </c>
      <c r="V1485" s="57"/>
      <c r="W1485" s="60" t="str">
        <f t="shared" si="214"/>
        <v>GE.IC.IT.191712.01</v>
      </c>
      <c r="AF1485" s="35" t="s">
        <v>3326</v>
      </c>
      <c r="AG1485" s="35">
        <v>1279</v>
      </c>
      <c r="AH1485" s="35" t="s">
        <v>3207</v>
      </c>
      <c r="AI1485" s="35">
        <v>1500</v>
      </c>
    </row>
    <row r="1486" spans="1:35" s="35" customFormat="1" ht="15">
      <c r="A1486" s="35" t="s">
        <v>2189</v>
      </c>
      <c r="C1486" s="38" t="s">
        <v>4345</v>
      </c>
      <c r="E1486" s="38" t="s">
        <v>4342</v>
      </c>
      <c r="F1486" s="35" t="s">
        <v>3875</v>
      </c>
      <c r="G1486" s="66" t="s">
        <v>3568</v>
      </c>
      <c r="H1486" s="38" t="s">
        <v>2130</v>
      </c>
      <c r="I1486" s="66" t="s">
        <v>3568</v>
      </c>
      <c r="J1486" s="39" t="str">
        <f t="shared" si="207"/>
        <v>IC.IT.191713</v>
      </c>
      <c r="K1486" s="38" t="s">
        <v>3298</v>
      </c>
      <c r="L1486" s="35" t="str">
        <f t="shared" si="208"/>
        <v>Arm upper, right</v>
      </c>
      <c r="M1486" s="39" t="str">
        <f t="shared" si="209"/>
        <v>PI.IC.IT.191713.01</v>
      </c>
      <c r="N1486" s="39"/>
      <c r="O1486" s="39" t="str">
        <f t="shared" si="210"/>
        <v>PH.IC.IT.191713.01</v>
      </c>
      <c r="Q1486" s="39" t="str">
        <f t="shared" si="211"/>
        <v>CL.IC.IT.191713.01</v>
      </c>
      <c r="R1486" s="39"/>
      <c r="S1486" s="39" t="str">
        <f t="shared" si="212"/>
        <v>DR.IC.IT.191713.01</v>
      </c>
      <c r="T1486" s="39"/>
      <c r="U1486" s="60" t="str">
        <f t="shared" si="213"/>
        <v>IM.IC.IT.191713.01</v>
      </c>
      <c r="V1486" s="57"/>
      <c r="W1486" s="60" t="str">
        <f t="shared" si="214"/>
        <v>GE.IC.IT.191713.01</v>
      </c>
      <c r="AH1486" s="35" t="s">
        <v>3207</v>
      </c>
      <c r="AI1486" s="35">
        <v>1500</v>
      </c>
    </row>
    <row r="1487" spans="1:35" s="35" customFormat="1" ht="15">
      <c r="A1487" s="35" t="s">
        <v>2189</v>
      </c>
      <c r="C1487" s="38" t="s">
        <v>4345</v>
      </c>
      <c r="E1487" s="38" t="s">
        <v>4342</v>
      </c>
      <c r="F1487" s="35" t="s">
        <v>3875</v>
      </c>
      <c r="G1487" s="66" t="s">
        <v>3570</v>
      </c>
      <c r="H1487" s="38" t="s">
        <v>2296</v>
      </c>
      <c r="I1487" s="66" t="s">
        <v>3570</v>
      </c>
      <c r="J1487" s="39" t="str">
        <f t="shared" si="207"/>
        <v>IC.IT.191714</v>
      </c>
      <c r="K1487" s="38" t="s">
        <v>3298</v>
      </c>
      <c r="L1487" s="35" t="str">
        <f t="shared" si="208"/>
        <v>Arm upper, left</v>
      </c>
      <c r="M1487" s="39" t="str">
        <f t="shared" si="209"/>
        <v>PI.IC.IT.191714.01</v>
      </c>
      <c r="N1487" s="39"/>
      <c r="O1487" s="39" t="str">
        <f t="shared" si="210"/>
        <v>PH.IC.IT.191714.01</v>
      </c>
      <c r="Q1487" s="39" t="str">
        <f t="shared" si="211"/>
        <v>CL.IC.IT.191714.01</v>
      </c>
      <c r="R1487" s="39"/>
      <c r="S1487" s="39" t="str">
        <f t="shared" si="212"/>
        <v>DR.IC.IT.191714.01</v>
      </c>
      <c r="T1487" s="39"/>
      <c r="U1487" s="60" t="str">
        <f t="shared" si="213"/>
        <v>IM.IC.IT.191714.01</v>
      </c>
      <c r="V1487" s="57"/>
      <c r="W1487" s="60" t="str">
        <f t="shared" si="214"/>
        <v>GE.IC.IT.191714.01</v>
      </c>
      <c r="AH1487" s="35" t="s">
        <v>3207</v>
      </c>
      <c r="AI1487" s="35">
        <v>1500</v>
      </c>
    </row>
    <row r="1488" spans="1:35" s="35" customFormat="1" ht="15">
      <c r="A1488" s="35" t="s">
        <v>2189</v>
      </c>
      <c r="C1488" s="38" t="s">
        <v>4345</v>
      </c>
      <c r="E1488" s="38" t="s">
        <v>4342</v>
      </c>
      <c r="F1488" s="35" t="s">
        <v>3875</v>
      </c>
      <c r="G1488" s="66" t="s">
        <v>3572</v>
      </c>
      <c r="H1488" s="38" t="s">
        <v>2459</v>
      </c>
      <c r="I1488" s="66" t="s">
        <v>3572</v>
      </c>
      <c r="J1488" s="39" t="str">
        <f t="shared" si="207"/>
        <v>IC.IT.191715</v>
      </c>
      <c r="K1488" s="38" t="s">
        <v>3298</v>
      </c>
      <c r="L1488" s="35" t="str">
        <f t="shared" si="208"/>
        <v>Elbow, right</v>
      </c>
      <c r="M1488" s="39" t="str">
        <f t="shared" si="209"/>
        <v>PI.IC.IT.191715.01</v>
      </c>
      <c r="N1488" s="39"/>
      <c r="O1488" s="39" t="str">
        <f t="shared" si="210"/>
        <v>PH.IC.IT.191715.01</v>
      </c>
      <c r="Q1488" s="39" t="str">
        <f t="shared" si="211"/>
        <v>CL.IC.IT.191715.01</v>
      </c>
      <c r="R1488" s="39"/>
      <c r="S1488" s="39" t="str">
        <f t="shared" si="212"/>
        <v>DR.IC.IT.191715.01</v>
      </c>
      <c r="T1488" s="39"/>
      <c r="U1488" s="60" t="str">
        <f t="shared" si="213"/>
        <v>IM.IC.IT.191715.01</v>
      </c>
      <c r="V1488" s="57"/>
      <c r="W1488" s="60" t="str">
        <f t="shared" si="214"/>
        <v>GE.IC.IT.191715.01</v>
      </c>
      <c r="AH1488" s="35" t="s">
        <v>3207</v>
      </c>
      <c r="AI1488" s="35">
        <v>1500</v>
      </c>
    </row>
    <row r="1489" spans="1:35" s="35" customFormat="1" ht="15">
      <c r="A1489" s="35" t="s">
        <v>2189</v>
      </c>
      <c r="C1489" s="38" t="s">
        <v>4345</v>
      </c>
      <c r="E1489" s="38" t="s">
        <v>4342</v>
      </c>
      <c r="F1489" s="35" t="s">
        <v>3875</v>
      </c>
      <c r="G1489" s="66" t="s">
        <v>3574</v>
      </c>
      <c r="H1489" s="38" t="s">
        <v>2464</v>
      </c>
      <c r="I1489" s="66" t="s">
        <v>3574</v>
      </c>
      <c r="J1489" s="39" t="str">
        <f t="shared" ref="J1489:J1552" si="215">CONCATENATE("IC.IT.",C1489,E1489,H1489)</f>
        <v>IC.IT.191716</v>
      </c>
      <c r="K1489" s="38" t="s">
        <v>3298</v>
      </c>
      <c r="L1489" s="35" t="str">
        <f t="shared" si="208"/>
        <v>Elbow, left</v>
      </c>
      <c r="M1489" s="39" t="str">
        <f t="shared" si="209"/>
        <v>PI.IC.IT.191716.01</v>
      </c>
      <c r="N1489" s="39"/>
      <c r="O1489" s="39" t="str">
        <f t="shared" si="210"/>
        <v>PH.IC.IT.191716.01</v>
      </c>
      <c r="Q1489" s="39" t="str">
        <f t="shared" si="211"/>
        <v>CL.IC.IT.191716.01</v>
      </c>
      <c r="R1489" s="39"/>
      <c r="S1489" s="39" t="str">
        <f t="shared" si="212"/>
        <v>DR.IC.IT.191716.01</v>
      </c>
      <c r="T1489" s="39"/>
      <c r="U1489" s="60" t="str">
        <f t="shared" si="213"/>
        <v>IM.IC.IT.191716.01</v>
      </c>
      <c r="V1489" s="57"/>
      <c r="W1489" s="60" t="str">
        <f t="shared" si="214"/>
        <v>GE.IC.IT.191716.01</v>
      </c>
      <c r="AH1489" s="35" t="s">
        <v>3207</v>
      </c>
      <c r="AI1489" s="35">
        <v>1500</v>
      </c>
    </row>
    <row r="1490" spans="1:35" s="35" customFormat="1" ht="15">
      <c r="A1490" s="35" t="s">
        <v>2189</v>
      </c>
      <c r="C1490" s="38" t="s">
        <v>4345</v>
      </c>
      <c r="E1490" s="38" t="s">
        <v>4342</v>
      </c>
      <c r="F1490" s="35" t="s">
        <v>3875</v>
      </c>
      <c r="G1490" s="66" t="s">
        <v>3576</v>
      </c>
      <c r="H1490" s="38" t="s">
        <v>2466</v>
      </c>
      <c r="I1490" s="66" t="s">
        <v>3576</v>
      </c>
      <c r="J1490" s="39" t="str">
        <f t="shared" si="215"/>
        <v>IC.IT.191717</v>
      </c>
      <c r="K1490" s="38" t="s">
        <v>3298</v>
      </c>
      <c r="L1490" s="35" t="str">
        <f t="shared" si="208"/>
        <v>Forearm, right</v>
      </c>
      <c r="M1490" s="39" t="str">
        <f t="shared" si="209"/>
        <v>PI.IC.IT.191717.01</v>
      </c>
      <c r="N1490" s="39"/>
      <c r="O1490" s="39" t="str">
        <f t="shared" si="210"/>
        <v>PH.IC.IT.191717.01</v>
      </c>
      <c r="Q1490" s="39" t="str">
        <f t="shared" si="211"/>
        <v>CL.IC.IT.191717.01</v>
      </c>
      <c r="R1490" s="39"/>
      <c r="S1490" s="39" t="str">
        <f t="shared" si="212"/>
        <v>DR.IC.IT.191717.01</v>
      </c>
      <c r="T1490" s="39"/>
      <c r="U1490" s="60" t="str">
        <f t="shared" si="213"/>
        <v>IM.IC.IT.191717.01</v>
      </c>
      <c r="V1490" s="57"/>
      <c r="W1490" s="60" t="str">
        <f t="shared" si="214"/>
        <v>GE.IC.IT.191717.01</v>
      </c>
      <c r="AH1490" s="35" t="s">
        <v>3207</v>
      </c>
      <c r="AI1490" s="35">
        <v>1500</v>
      </c>
    </row>
    <row r="1491" spans="1:35" s="35" customFormat="1" ht="15">
      <c r="A1491" s="35" t="s">
        <v>2189</v>
      </c>
      <c r="C1491" s="38" t="s">
        <v>4345</v>
      </c>
      <c r="E1491" s="38" t="s">
        <v>4342</v>
      </c>
      <c r="F1491" s="35" t="s">
        <v>3875</v>
      </c>
      <c r="G1491" s="66" t="s">
        <v>3578</v>
      </c>
      <c r="H1491" s="38" t="s">
        <v>2616</v>
      </c>
      <c r="I1491" s="66" t="s">
        <v>3578</v>
      </c>
      <c r="J1491" s="39" t="str">
        <f t="shared" si="215"/>
        <v>IC.IT.191718</v>
      </c>
      <c r="K1491" s="38" t="s">
        <v>3298</v>
      </c>
      <c r="L1491" s="35" t="str">
        <f t="shared" si="208"/>
        <v>Forearm, left</v>
      </c>
      <c r="M1491" s="39" t="str">
        <f t="shared" si="209"/>
        <v>PI.IC.IT.191718.01</v>
      </c>
      <c r="N1491" s="39"/>
      <c r="O1491" s="39" t="str">
        <f t="shared" si="210"/>
        <v>PH.IC.IT.191718.01</v>
      </c>
      <c r="Q1491" s="39" t="str">
        <f t="shared" si="211"/>
        <v>CL.IC.IT.191718.01</v>
      </c>
      <c r="R1491" s="39"/>
      <c r="S1491" s="39" t="str">
        <f t="shared" si="212"/>
        <v>DR.IC.IT.191718.01</v>
      </c>
      <c r="T1491" s="39"/>
      <c r="U1491" s="60" t="str">
        <f t="shared" si="213"/>
        <v>IM.IC.IT.191718.01</v>
      </c>
      <c r="V1491" s="57"/>
      <c r="W1491" s="60" t="str">
        <f t="shared" si="214"/>
        <v>GE.IC.IT.191718.01</v>
      </c>
      <c r="AH1491" s="35" t="s">
        <v>3207</v>
      </c>
      <c r="AI1491" s="35">
        <v>1500</v>
      </c>
    </row>
    <row r="1492" spans="1:35" s="35" customFormat="1" ht="15">
      <c r="A1492" s="35" t="s">
        <v>2189</v>
      </c>
      <c r="C1492" s="38" t="s">
        <v>4345</v>
      </c>
      <c r="E1492" s="38" t="s">
        <v>4342</v>
      </c>
      <c r="F1492" s="35" t="s">
        <v>3875</v>
      </c>
      <c r="G1492" s="66" t="s">
        <v>3580</v>
      </c>
      <c r="H1492" s="38" t="s">
        <v>2618</v>
      </c>
      <c r="I1492" s="66" t="s">
        <v>3580</v>
      </c>
      <c r="J1492" s="39" t="str">
        <f t="shared" si="215"/>
        <v>IC.IT.191719</v>
      </c>
      <c r="K1492" s="38" t="s">
        <v>3298</v>
      </c>
      <c r="L1492" s="35" t="str">
        <f t="shared" ref="L1492:L1585" si="216">G1492</f>
        <v>Wrist, right</v>
      </c>
      <c r="M1492" s="39" t="str">
        <f t="shared" ref="M1492:M1585" si="217">CONCATENATE("PI.",J1492,".",K1492)</f>
        <v>PI.IC.IT.191719.01</v>
      </c>
      <c r="N1492" s="39"/>
      <c r="O1492" s="39" t="str">
        <f t="shared" ref="O1492:O1585" si="218">CONCATENATE("PH.",J1492,".",K1492)</f>
        <v>PH.IC.IT.191719.01</v>
      </c>
      <c r="Q1492" s="39" t="str">
        <f t="shared" ref="Q1492:Q1585" si="219">CONCATENATE("CL.",J1492,".",K1492)</f>
        <v>CL.IC.IT.191719.01</v>
      </c>
      <c r="R1492" s="39"/>
      <c r="S1492" s="39" t="str">
        <f t="shared" si="212"/>
        <v>DR.IC.IT.191719.01</v>
      </c>
      <c r="T1492" s="39"/>
      <c r="U1492" s="60" t="str">
        <f t="shared" si="213"/>
        <v>IM.IC.IT.191719.01</v>
      </c>
      <c r="V1492" s="57"/>
      <c r="W1492" s="60" t="str">
        <f t="shared" si="214"/>
        <v>GE.IC.IT.191719.01</v>
      </c>
      <c r="AH1492" s="35" t="s">
        <v>3207</v>
      </c>
      <c r="AI1492" s="35">
        <v>1500</v>
      </c>
    </row>
    <row r="1493" spans="1:35" s="35" customFormat="1" ht="15">
      <c r="A1493" s="35" t="s">
        <v>2189</v>
      </c>
      <c r="C1493" s="38" t="s">
        <v>4345</v>
      </c>
      <c r="E1493" s="38" t="s">
        <v>4342</v>
      </c>
      <c r="F1493" s="35" t="s">
        <v>3875</v>
      </c>
      <c r="G1493" s="66" t="s">
        <v>3582</v>
      </c>
      <c r="H1493" s="38" t="s">
        <v>2620</v>
      </c>
      <c r="I1493" s="66" t="s">
        <v>3582</v>
      </c>
      <c r="J1493" s="39" t="str">
        <f t="shared" si="215"/>
        <v>IC.IT.191720</v>
      </c>
      <c r="K1493" s="38" t="s">
        <v>3298</v>
      </c>
      <c r="L1493" s="35" t="str">
        <f t="shared" si="216"/>
        <v>Wrist, left</v>
      </c>
      <c r="M1493" s="39" t="str">
        <f t="shared" si="217"/>
        <v>PI.IC.IT.191720.01</v>
      </c>
      <c r="N1493" s="39"/>
      <c r="O1493" s="39" t="str">
        <f t="shared" si="218"/>
        <v>PH.IC.IT.191720.01</v>
      </c>
      <c r="Q1493" s="39" t="str">
        <f t="shared" si="219"/>
        <v>CL.IC.IT.191720.01</v>
      </c>
      <c r="R1493" s="39"/>
      <c r="S1493" s="39" t="str">
        <f t="shared" ref="S1493:S1556" si="220">CONCATENATE("DR.",J1493,".",K1493)</f>
        <v>DR.IC.IT.191720.01</v>
      </c>
      <c r="T1493" s="39"/>
      <c r="U1493" s="60" t="str">
        <f t="shared" ref="U1493:U1556" si="221">CONCATENATE("IM.",J1493, ".",K1493)</f>
        <v>IM.IC.IT.191720.01</v>
      </c>
      <c r="V1493" s="57"/>
      <c r="W1493" s="60" t="str">
        <f t="shared" ref="W1493:W1556" si="222">CONCATENATE("GE.",J1493, ".",K1493)</f>
        <v>GE.IC.IT.191720.01</v>
      </c>
      <c r="AH1493" s="35" t="s">
        <v>3207</v>
      </c>
      <c r="AI1493" s="35">
        <v>1500</v>
      </c>
    </row>
    <row r="1494" spans="1:35" s="35" customFormat="1" ht="15">
      <c r="A1494" s="35" t="s">
        <v>2189</v>
      </c>
      <c r="C1494" s="38" t="s">
        <v>4345</v>
      </c>
      <c r="E1494" s="38" t="s">
        <v>4342</v>
      </c>
      <c r="F1494" s="35" t="s">
        <v>3875</v>
      </c>
      <c r="G1494" s="66" t="s">
        <v>3584</v>
      </c>
      <c r="H1494" s="38" t="s">
        <v>2622</v>
      </c>
      <c r="I1494" s="66" t="s">
        <v>3584</v>
      </c>
      <c r="J1494" s="39" t="str">
        <f t="shared" si="215"/>
        <v>IC.IT.191721</v>
      </c>
      <c r="K1494" s="38" t="s">
        <v>3298</v>
      </c>
      <c r="L1494" s="35" t="str">
        <f t="shared" si="216"/>
        <v>Hand, right</v>
      </c>
      <c r="M1494" s="39" t="str">
        <f t="shared" si="217"/>
        <v>PI.IC.IT.191721.01</v>
      </c>
      <c r="N1494" s="39"/>
      <c r="O1494" s="39" t="str">
        <f t="shared" si="218"/>
        <v>PH.IC.IT.191721.01</v>
      </c>
      <c r="Q1494" s="39" t="str">
        <f t="shared" si="219"/>
        <v>CL.IC.IT.191721.01</v>
      </c>
      <c r="R1494" s="39"/>
      <c r="S1494" s="39" t="str">
        <f t="shared" si="220"/>
        <v>DR.IC.IT.191721.01</v>
      </c>
      <c r="T1494" s="39"/>
      <c r="U1494" s="60" t="str">
        <f t="shared" si="221"/>
        <v>IM.IC.IT.191721.01</v>
      </c>
      <c r="V1494" s="57"/>
      <c r="W1494" s="60" t="str">
        <f t="shared" si="222"/>
        <v>GE.IC.IT.191721.01</v>
      </c>
      <c r="AH1494" s="35" t="s">
        <v>3207</v>
      </c>
      <c r="AI1494" s="35">
        <v>1500</v>
      </c>
    </row>
    <row r="1495" spans="1:35" s="35" customFormat="1" ht="15">
      <c r="A1495" s="35" t="s">
        <v>2189</v>
      </c>
      <c r="C1495" s="38" t="s">
        <v>4345</v>
      </c>
      <c r="E1495" s="38" t="s">
        <v>4342</v>
      </c>
      <c r="F1495" s="35" t="s">
        <v>3875</v>
      </c>
      <c r="G1495" s="66" t="s">
        <v>3586</v>
      </c>
      <c r="H1495" s="38" t="s">
        <v>2474</v>
      </c>
      <c r="I1495" s="66" t="s">
        <v>3586</v>
      </c>
      <c r="J1495" s="39" t="str">
        <f t="shared" si="215"/>
        <v>IC.IT.191722</v>
      </c>
      <c r="K1495" s="38" t="s">
        <v>3298</v>
      </c>
      <c r="L1495" s="35" t="str">
        <f t="shared" si="216"/>
        <v>Hand, left</v>
      </c>
      <c r="M1495" s="39" t="str">
        <f t="shared" si="217"/>
        <v>PI.IC.IT.191722.01</v>
      </c>
      <c r="N1495" s="39"/>
      <c r="O1495" s="39" t="str">
        <f t="shared" si="218"/>
        <v>PH.IC.IT.191722.01</v>
      </c>
      <c r="Q1495" s="39" t="str">
        <f t="shared" si="219"/>
        <v>CL.IC.IT.191722.01</v>
      </c>
      <c r="R1495" s="39"/>
      <c r="S1495" s="39" t="str">
        <f t="shared" si="220"/>
        <v>DR.IC.IT.191722.01</v>
      </c>
      <c r="T1495" s="39"/>
      <c r="U1495" s="60" t="str">
        <f t="shared" si="221"/>
        <v>IM.IC.IT.191722.01</v>
      </c>
      <c r="V1495" s="57"/>
      <c r="W1495" s="60" t="str">
        <f t="shared" si="222"/>
        <v>GE.IC.IT.191722.01</v>
      </c>
      <c r="AH1495" s="35" t="s">
        <v>3207</v>
      </c>
      <c r="AI1495" s="35">
        <v>1500</v>
      </c>
    </row>
    <row r="1496" spans="1:35" s="35" customFormat="1" ht="15">
      <c r="A1496" s="35" t="s">
        <v>2189</v>
      </c>
      <c r="C1496" s="38" t="s">
        <v>4345</v>
      </c>
      <c r="E1496" s="38" t="s">
        <v>4342</v>
      </c>
      <c r="F1496" s="35" t="s">
        <v>3875</v>
      </c>
      <c r="G1496" s="66" t="s">
        <v>3588</v>
      </c>
      <c r="H1496" s="38" t="s">
        <v>2625</v>
      </c>
      <c r="I1496" s="66" t="s">
        <v>3588</v>
      </c>
      <c r="J1496" s="39" t="str">
        <f t="shared" si="215"/>
        <v>IC.IT.191723</v>
      </c>
      <c r="K1496" s="38" t="s">
        <v>3298</v>
      </c>
      <c r="L1496" s="35" t="str">
        <f t="shared" si="216"/>
        <v>Finger(s), right: specify</v>
      </c>
      <c r="M1496" s="39" t="str">
        <f t="shared" si="217"/>
        <v>PI.IC.IT.191723.01</v>
      </c>
      <c r="N1496" s="39"/>
      <c r="O1496" s="39" t="str">
        <f t="shared" si="218"/>
        <v>PH.IC.IT.191723.01</v>
      </c>
      <c r="Q1496" s="39" t="str">
        <f t="shared" si="219"/>
        <v>CL.IC.IT.191723.01</v>
      </c>
      <c r="R1496" s="39"/>
      <c r="S1496" s="39" t="str">
        <f t="shared" si="220"/>
        <v>DR.IC.IT.191723.01</v>
      </c>
      <c r="T1496" s="39"/>
      <c r="U1496" s="60" t="str">
        <f t="shared" si="221"/>
        <v>IM.IC.IT.191723.01</v>
      </c>
      <c r="V1496" s="57"/>
      <c r="W1496" s="60" t="str">
        <f t="shared" si="222"/>
        <v>GE.IC.IT.191723.01</v>
      </c>
      <c r="AH1496" s="35" t="s">
        <v>3207</v>
      </c>
      <c r="AI1496" s="35">
        <v>1500</v>
      </c>
    </row>
    <row r="1497" spans="1:35" s="35" customFormat="1" ht="15">
      <c r="A1497" s="35" t="s">
        <v>2189</v>
      </c>
      <c r="C1497" s="38" t="s">
        <v>4345</v>
      </c>
      <c r="E1497" s="38" t="s">
        <v>4371</v>
      </c>
      <c r="F1497" s="35" t="s">
        <v>3875</v>
      </c>
      <c r="G1497" s="66" t="s">
        <v>3590</v>
      </c>
      <c r="H1497" s="38" t="s">
        <v>2627</v>
      </c>
      <c r="I1497" s="66" t="s">
        <v>3590</v>
      </c>
      <c r="J1497" s="39" t="str">
        <f t="shared" si="215"/>
        <v>IC.IT.191724</v>
      </c>
      <c r="K1497" s="38" t="s">
        <v>3298</v>
      </c>
      <c r="L1497" s="35" t="str">
        <f t="shared" si="216"/>
        <v>Finger(s), left:  specify</v>
      </c>
      <c r="M1497" s="39" t="str">
        <f t="shared" si="217"/>
        <v>PI.IC.IT.191724.01</v>
      </c>
      <c r="N1497" s="39"/>
      <c r="O1497" s="39" t="str">
        <f t="shared" si="218"/>
        <v>PH.IC.IT.191724.01</v>
      </c>
      <c r="Q1497" s="39" t="str">
        <f t="shared" si="219"/>
        <v>CL.IC.IT.191724.01</v>
      </c>
      <c r="R1497" s="39"/>
      <c r="S1497" s="39" t="str">
        <f t="shared" si="220"/>
        <v>DR.IC.IT.191724.01</v>
      </c>
      <c r="T1497" s="39"/>
      <c r="U1497" s="60" t="str">
        <f t="shared" si="221"/>
        <v>IM.IC.IT.191724.01</v>
      </c>
      <c r="V1497" s="57"/>
      <c r="W1497" s="60" t="str">
        <f t="shared" si="222"/>
        <v>GE.IC.IT.191724.01</v>
      </c>
      <c r="AH1497" s="35" t="s">
        <v>3207</v>
      </c>
      <c r="AI1497" s="35">
        <v>1500</v>
      </c>
    </row>
    <row r="1498" spans="1:35" s="35" customFormat="1" ht="15">
      <c r="A1498" s="35" t="s">
        <v>2189</v>
      </c>
      <c r="C1498" s="38" t="s">
        <v>4345</v>
      </c>
      <c r="E1498" s="38" t="s">
        <v>4342</v>
      </c>
      <c r="F1498" s="35" t="s">
        <v>3875</v>
      </c>
      <c r="G1498" s="66" t="s">
        <v>3592</v>
      </c>
      <c r="H1498" s="38" t="s">
        <v>2331</v>
      </c>
      <c r="I1498" s="66" t="s">
        <v>3592</v>
      </c>
      <c r="J1498" s="39" t="str">
        <f t="shared" si="215"/>
        <v>IC.IT.191725</v>
      </c>
      <c r="K1498" s="38" t="s">
        <v>3298</v>
      </c>
      <c r="L1498" s="35" t="str">
        <f t="shared" si="216"/>
        <v>Thigh, right</v>
      </c>
      <c r="M1498" s="39" t="str">
        <f t="shared" si="217"/>
        <v>PI.IC.IT.191725.01</v>
      </c>
      <c r="N1498" s="39"/>
      <c r="O1498" s="39" t="str">
        <f t="shared" si="218"/>
        <v>PH.IC.IT.191725.01</v>
      </c>
      <c r="Q1498" s="39" t="str">
        <f t="shared" si="219"/>
        <v>CL.IC.IT.191725.01</v>
      </c>
      <c r="R1498" s="39"/>
      <c r="S1498" s="39" t="str">
        <f t="shared" si="220"/>
        <v>DR.IC.IT.191725.01</v>
      </c>
      <c r="T1498" s="39"/>
      <c r="U1498" s="60" t="str">
        <f t="shared" si="221"/>
        <v>IM.IC.IT.191725.01</v>
      </c>
      <c r="V1498" s="57"/>
      <c r="W1498" s="60" t="str">
        <f t="shared" si="222"/>
        <v>GE.IC.IT.191725.01</v>
      </c>
      <c r="AH1498" s="35" t="s">
        <v>3207</v>
      </c>
      <c r="AI1498" s="35">
        <v>1500</v>
      </c>
    </row>
    <row r="1499" spans="1:35" s="35" customFormat="1" ht="15">
      <c r="A1499" s="35" t="s">
        <v>2189</v>
      </c>
      <c r="C1499" s="38" t="s">
        <v>4345</v>
      </c>
      <c r="E1499" s="38" t="s">
        <v>4342</v>
      </c>
      <c r="F1499" s="35" t="s">
        <v>3875</v>
      </c>
      <c r="G1499" s="66" t="s">
        <v>3594</v>
      </c>
      <c r="H1499" s="38" t="s">
        <v>1669</v>
      </c>
      <c r="I1499" s="66" t="s">
        <v>3594</v>
      </c>
      <c r="J1499" s="39" t="str">
        <f t="shared" si="215"/>
        <v>IC.IT.191726</v>
      </c>
      <c r="K1499" s="38" t="s">
        <v>3298</v>
      </c>
      <c r="L1499" s="35" t="str">
        <f t="shared" si="216"/>
        <v>Thigh, left</v>
      </c>
      <c r="M1499" s="39" t="str">
        <f t="shared" si="217"/>
        <v>PI.IC.IT.191726.01</v>
      </c>
      <c r="N1499" s="39"/>
      <c r="O1499" s="39" t="str">
        <f t="shared" si="218"/>
        <v>PH.IC.IT.191726.01</v>
      </c>
      <c r="Q1499" s="39" t="str">
        <f t="shared" si="219"/>
        <v>CL.IC.IT.191726.01</v>
      </c>
      <c r="R1499" s="39"/>
      <c r="S1499" s="39" t="str">
        <f t="shared" si="220"/>
        <v>DR.IC.IT.191726.01</v>
      </c>
      <c r="T1499" s="39"/>
      <c r="U1499" s="60" t="str">
        <f t="shared" si="221"/>
        <v>IM.IC.IT.191726.01</v>
      </c>
      <c r="V1499" s="57"/>
      <c r="W1499" s="60" t="str">
        <f t="shared" si="222"/>
        <v>GE.IC.IT.191726.01</v>
      </c>
      <c r="AH1499" s="35" t="s">
        <v>3207</v>
      </c>
      <c r="AI1499" s="35">
        <v>1500</v>
      </c>
    </row>
    <row r="1500" spans="1:35" s="35" customFormat="1" ht="15">
      <c r="A1500" s="35" t="s">
        <v>2189</v>
      </c>
      <c r="C1500" s="38" t="s">
        <v>4345</v>
      </c>
      <c r="E1500" s="38" t="s">
        <v>4342</v>
      </c>
      <c r="F1500" s="35" t="s">
        <v>3875</v>
      </c>
      <c r="G1500" s="66" t="s">
        <v>3596</v>
      </c>
      <c r="H1500" s="38" t="s">
        <v>1504</v>
      </c>
      <c r="I1500" s="66" t="s">
        <v>3596</v>
      </c>
      <c r="J1500" s="39" t="str">
        <f t="shared" si="215"/>
        <v>IC.IT.191727</v>
      </c>
      <c r="K1500" s="38" t="s">
        <v>3298</v>
      </c>
      <c r="L1500" s="35" t="str">
        <f t="shared" si="216"/>
        <v>Knee, right</v>
      </c>
      <c r="M1500" s="39" t="str">
        <f t="shared" si="217"/>
        <v>PI.IC.IT.191727.01</v>
      </c>
      <c r="N1500" s="39"/>
      <c r="O1500" s="39" t="str">
        <f t="shared" si="218"/>
        <v>PH.IC.IT.191727.01</v>
      </c>
      <c r="Q1500" s="39" t="str">
        <f t="shared" si="219"/>
        <v>CL.IC.IT.191727.01</v>
      </c>
      <c r="R1500" s="39"/>
      <c r="S1500" s="39" t="str">
        <f t="shared" si="220"/>
        <v>DR.IC.IT.191727.01</v>
      </c>
      <c r="T1500" s="39"/>
      <c r="U1500" s="60" t="str">
        <f t="shared" si="221"/>
        <v>IM.IC.IT.191727.01</v>
      </c>
      <c r="V1500" s="57"/>
      <c r="W1500" s="60" t="str">
        <f t="shared" si="222"/>
        <v>GE.IC.IT.191727.01</v>
      </c>
      <c r="AH1500" s="35" t="s">
        <v>3207</v>
      </c>
      <c r="AI1500" s="35">
        <v>1500</v>
      </c>
    </row>
    <row r="1501" spans="1:35" s="35" customFormat="1" ht="15">
      <c r="A1501" s="35" t="s">
        <v>2189</v>
      </c>
      <c r="C1501" s="38" t="s">
        <v>4345</v>
      </c>
      <c r="E1501" s="38" t="s">
        <v>4342</v>
      </c>
      <c r="F1501" s="35" t="s">
        <v>3875</v>
      </c>
      <c r="G1501" s="66" t="s">
        <v>3598</v>
      </c>
      <c r="H1501" s="38" t="s">
        <v>1514</v>
      </c>
      <c r="I1501" s="66" t="s">
        <v>3598</v>
      </c>
      <c r="J1501" s="39" t="str">
        <f t="shared" si="215"/>
        <v>IC.IT.191728</v>
      </c>
      <c r="K1501" s="38" t="s">
        <v>3298</v>
      </c>
      <c r="L1501" s="35" t="str">
        <f t="shared" si="216"/>
        <v>Knee, left</v>
      </c>
      <c r="M1501" s="39" t="str">
        <f t="shared" si="217"/>
        <v>PI.IC.IT.191728.01</v>
      </c>
      <c r="N1501" s="39"/>
      <c r="O1501" s="39" t="str">
        <f t="shared" si="218"/>
        <v>PH.IC.IT.191728.01</v>
      </c>
      <c r="Q1501" s="39" t="str">
        <f t="shared" si="219"/>
        <v>CL.IC.IT.191728.01</v>
      </c>
      <c r="R1501" s="39"/>
      <c r="S1501" s="39" t="str">
        <f t="shared" si="220"/>
        <v>DR.IC.IT.191728.01</v>
      </c>
      <c r="T1501" s="39"/>
      <c r="U1501" s="60" t="str">
        <f t="shared" si="221"/>
        <v>IM.IC.IT.191728.01</v>
      </c>
      <c r="V1501" s="57"/>
      <c r="W1501" s="60" t="str">
        <f t="shared" si="222"/>
        <v>GE.IC.IT.191728.01</v>
      </c>
      <c r="AH1501" s="35" t="s">
        <v>3207</v>
      </c>
      <c r="AI1501" s="35">
        <v>1500</v>
      </c>
    </row>
    <row r="1502" spans="1:35" s="35" customFormat="1" ht="15">
      <c r="A1502" s="35" t="s">
        <v>2189</v>
      </c>
      <c r="C1502" s="38" t="s">
        <v>4345</v>
      </c>
      <c r="E1502" s="38" t="s">
        <v>4342</v>
      </c>
      <c r="F1502" s="35" t="s">
        <v>3875</v>
      </c>
      <c r="G1502" s="66" t="s">
        <v>3890</v>
      </c>
      <c r="H1502" s="38" t="s">
        <v>2074</v>
      </c>
      <c r="I1502" s="66" t="s">
        <v>3890</v>
      </c>
      <c r="J1502" s="39" t="str">
        <f t="shared" si="215"/>
        <v>IC.IT.191729</v>
      </c>
      <c r="K1502" s="38" t="s">
        <v>3298</v>
      </c>
      <c r="L1502" s="35" t="str">
        <f t="shared" si="216"/>
        <v>Shin, right</v>
      </c>
      <c r="M1502" s="39" t="str">
        <f t="shared" si="217"/>
        <v>PI.IC.IT.191729.01</v>
      </c>
      <c r="N1502" s="39"/>
      <c r="O1502" s="39" t="str">
        <f t="shared" si="218"/>
        <v>PH.IC.IT.191729.01</v>
      </c>
      <c r="Q1502" s="39" t="str">
        <f t="shared" si="219"/>
        <v>CL.IC.IT.191729.01</v>
      </c>
      <c r="R1502" s="39"/>
      <c r="S1502" s="39" t="str">
        <f t="shared" si="220"/>
        <v>DR.IC.IT.191729.01</v>
      </c>
      <c r="T1502" s="39"/>
      <c r="U1502" s="60" t="str">
        <f t="shared" si="221"/>
        <v>IM.IC.IT.191729.01</v>
      </c>
      <c r="V1502" s="57"/>
      <c r="W1502" s="60" t="str">
        <f t="shared" si="222"/>
        <v>GE.IC.IT.191729.01</v>
      </c>
      <c r="AH1502" s="35" t="s">
        <v>3207</v>
      </c>
      <c r="AI1502" s="35">
        <v>1500</v>
      </c>
    </row>
    <row r="1503" spans="1:35" s="35" customFormat="1" ht="15">
      <c r="A1503" s="35" t="s">
        <v>2189</v>
      </c>
      <c r="C1503" s="38" t="s">
        <v>4345</v>
      </c>
      <c r="E1503" s="38" t="s">
        <v>4342</v>
      </c>
      <c r="F1503" s="35" t="s">
        <v>3875</v>
      </c>
      <c r="G1503" s="66" t="s">
        <v>3891</v>
      </c>
      <c r="H1503" s="38" t="s">
        <v>2248</v>
      </c>
      <c r="I1503" s="66" t="s">
        <v>3891</v>
      </c>
      <c r="J1503" s="39" t="str">
        <f t="shared" si="215"/>
        <v>IC.IT.191730</v>
      </c>
      <c r="K1503" s="38" t="s">
        <v>3298</v>
      </c>
      <c r="L1503" s="35" t="str">
        <f t="shared" si="216"/>
        <v>Shin, left</v>
      </c>
      <c r="M1503" s="39" t="str">
        <f t="shared" si="217"/>
        <v>PI.IC.IT.191730.01</v>
      </c>
      <c r="N1503" s="39"/>
      <c r="O1503" s="39" t="str">
        <f t="shared" si="218"/>
        <v>PH.IC.IT.191730.01</v>
      </c>
      <c r="Q1503" s="39" t="str">
        <f t="shared" si="219"/>
        <v>CL.IC.IT.191730.01</v>
      </c>
      <c r="R1503" s="39"/>
      <c r="S1503" s="39" t="str">
        <f t="shared" si="220"/>
        <v>DR.IC.IT.191730.01</v>
      </c>
      <c r="T1503" s="39"/>
      <c r="U1503" s="60" t="str">
        <f t="shared" si="221"/>
        <v>IM.IC.IT.191730.01</v>
      </c>
      <c r="V1503" s="57"/>
      <c r="W1503" s="60" t="str">
        <f t="shared" si="222"/>
        <v>GE.IC.IT.191730.01</v>
      </c>
      <c r="AH1503" s="35" t="s">
        <v>3207</v>
      </c>
      <c r="AI1503" s="35">
        <v>1500</v>
      </c>
    </row>
    <row r="1504" spans="1:35" s="35" customFormat="1" ht="15">
      <c r="A1504" s="35" t="s">
        <v>2189</v>
      </c>
      <c r="C1504" s="38" t="s">
        <v>4345</v>
      </c>
      <c r="E1504" s="38" t="s">
        <v>4342</v>
      </c>
      <c r="F1504" s="35" t="s">
        <v>3875</v>
      </c>
      <c r="G1504" s="66" t="s">
        <v>3600</v>
      </c>
      <c r="H1504" s="38" t="s">
        <v>3892</v>
      </c>
      <c r="I1504" s="66" t="s">
        <v>3600</v>
      </c>
      <c r="J1504" s="39" t="str">
        <f t="shared" si="215"/>
        <v>IC.IT.191731</v>
      </c>
      <c r="K1504" s="38" t="s">
        <v>3298</v>
      </c>
      <c r="L1504" s="35" t="str">
        <f t="shared" si="216"/>
        <v>Calf, right</v>
      </c>
      <c r="M1504" s="39" t="str">
        <f t="shared" si="217"/>
        <v>PI.IC.IT.191731.01</v>
      </c>
      <c r="N1504" s="39"/>
      <c r="O1504" s="39" t="str">
        <f t="shared" si="218"/>
        <v>PH.IC.IT.191731.01</v>
      </c>
      <c r="Q1504" s="39" t="str">
        <f t="shared" si="219"/>
        <v>CL.IC.IT.191731.01</v>
      </c>
      <c r="R1504" s="39"/>
      <c r="S1504" s="39" t="str">
        <f t="shared" si="220"/>
        <v>DR.IC.IT.191731.01</v>
      </c>
      <c r="T1504" s="39"/>
      <c r="U1504" s="60" t="str">
        <f t="shared" si="221"/>
        <v>IM.IC.IT.191731.01</v>
      </c>
      <c r="V1504" s="57"/>
      <c r="W1504" s="60" t="str">
        <f t="shared" si="222"/>
        <v>GE.IC.IT.191731.01</v>
      </c>
      <c r="AH1504" s="35" t="s">
        <v>3207</v>
      </c>
      <c r="AI1504" s="35">
        <v>1500</v>
      </c>
    </row>
    <row r="1505" spans="1:35" s="35" customFormat="1" ht="15">
      <c r="A1505" s="35" t="s">
        <v>2189</v>
      </c>
      <c r="C1505" s="38" t="s">
        <v>4345</v>
      </c>
      <c r="E1505" s="38" t="s">
        <v>4342</v>
      </c>
      <c r="F1505" s="35" t="s">
        <v>3875</v>
      </c>
      <c r="G1505" s="66" t="s">
        <v>3602</v>
      </c>
      <c r="H1505" s="38" t="s">
        <v>3893</v>
      </c>
      <c r="I1505" s="66" t="s">
        <v>3602</v>
      </c>
      <c r="J1505" s="39" t="str">
        <f t="shared" si="215"/>
        <v>IC.IT.191732</v>
      </c>
      <c r="K1505" s="38" t="s">
        <v>3298</v>
      </c>
      <c r="L1505" s="35" t="str">
        <f t="shared" si="216"/>
        <v>Calf, left</v>
      </c>
      <c r="M1505" s="39" t="str">
        <f t="shared" si="217"/>
        <v>PI.IC.IT.191732.01</v>
      </c>
      <c r="N1505" s="39"/>
      <c r="O1505" s="39" t="str">
        <f t="shared" si="218"/>
        <v>PH.IC.IT.191732.01</v>
      </c>
      <c r="Q1505" s="39" t="str">
        <f t="shared" si="219"/>
        <v>CL.IC.IT.191732.01</v>
      </c>
      <c r="R1505" s="39"/>
      <c r="S1505" s="39" t="str">
        <f t="shared" si="220"/>
        <v>DR.IC.IT.191732.01</v>
      </c>
      <c r="T1505" s="39"/>
      <c r="U1505" s="60" t="str">
        <f t="shared" si="221"/>
        <v>IM.IC.IT.191732.01</v>
      </c>
      <c r="V1505" s="57"/>
      <c r="W1505" s="60" t="str">
        <f t="shared" si="222"/>
        <v>GE.IC.IT.191732.01</v>
      </c>
      <c r="AH1505" s="35" t="s">
        <v>3207</v>
      </c>
      <c r="AI1505" s="35">
        <v>1500</v>
      </c>
    </row>
    <row r="1506" spans="1:35" s="35" customFormat="1" ht="15">
      <c r="A1506" s="35" t="s">
        <v>2189</v>
      </c>
      <c r="C1506" s="38" t="s">
        <v>4345</v>
      </c>
      <c r="E1506" s="38" t="s">
        <v>4342</v>
      </c>
      <c r="F1506" s="35" t="s">
        <v>3875</v>
      </c>
      <c r="G1506" s="66" t="s">
        <v>3604</v>
      </c>
      <c r="H1506" s="38" t="s">
        <v>3202</v>
      </c>
      <c r="I1506" s="66" t="s">
        <v>3604</v>
      </c>
      <c r="J1506" s="39" t="str">
        <f t="shared" si="215"/>
        <v>IC.IT.191733</v>
      </c>
      <c r="K1506" s="38" t="s">
        <v>3298</v>
      </c>
      <c r="L1506" s="35" t="str">
        <f t="shared" si="216"/>
        <v>Ankle, right</v>
      </c>
      <c r="M1506" s="39" t="str">
        <f t="shared" si="217"/>
        <v>PI.IC.IT.191733.01</v>
      </c>
      <c r="N1506" s="39"/>
      <c r="O1506" s="39" t="str">
        <f t="shared" si="218"/>
        <v>PH.IC.IT.191733.01</v>
      </c>
      <c r="Q1506" s="39" t="str">
        <f t="shared" si="219"/>
        <v>CL.IC.IT.191733.01</v>
      </c>
      <c r="R1506" s="39"/>
      <c r="S1506" s="39" t="str">
        <f t="shared" si="220"/>
        <v>DR.IC.IT.191733.01</v>
      </c>
      <c r="T1506" s="39"/>
      <c r="U1506" s="60" t="str">
        <f t="shared" si="221"/>
        <v>IM.IC.IT.191733.01</v>
      </c>
      <c r="V1506" s="57"/>
      <c r="W1506" s="60" t="str">
        <f t="shared" si="222"/>
        <v>GE.IC.IT.191733.01</v>
      </c>
      <c r="AH1506" s="35" t="s">
        <v>3207</v>
      </c>
      <c r="AI1506" s="35">
        <v>1500</v>
      </c>
    </row>
    <row r="1507" spans="1:35" s="35" customFormat="1" ht="15">
      <c r="A1507" s="35" t="s">
        <v>2189</v>
      </c>
      <c r="C1507" s="38" t="s">
        <v>4345</v>
      </c>
      <c r="E1507" s="38" t="s">
        <v>4342</v>
      </c>
      <c r="F1507" s="35" t="s">
        <v>3875</v>
      </c>
      <c r="G1507" s="66" t="s">
        <v>3606</v>
      </c>
      <c r="H1507" s="38" t="s">
        <v>3894</v>
      </c>
      <c r="I1507" s="66" t="s">
        <v>3606</v>
      </c>
      <c r="J1507" s="39" t="str">
        <f t="shared" si="215"/>
        <v>IC.IT.191734</v>
      </c>
      <c r="K1507" s="38" t="s">
        <v>3298</v>
      </c>
      <c r="L1507" s="35" t="str">
        <f t="shared" si="216"/>
        <v>Ankle, left</v>
      </c>
      <c r="M1507" s="39" t="str">
        <f t="shared" si="217"/>
        <v>PI.IC.IT.191734.01</v>
      </c>
      <c r="N1507" s="39"/>
      <c r="O1507" s="39" t="str">
        <f t="shared" si="218"/>
        <v>PH.IC.IT.191734.01</v>
      </c>
      <c r="Q1507" s="39" t="str">
        <f t="shared" si="219"/>
        <v>CL.IC.IT.191734.01</v>
      </c>
      <c r="R1507" s="39"/>
      <c r="S1507" s="39" t="str">
        <f t="shared" si="220"/>
        <v>DR.IC.IT.191734.01</v>
      </c>
      <c r="T1507" s="39"/>
      <c r="U1507" s="60" t="str">
        <f t="shared" si="221"/>
        <v>IM.IC.IT.191734.01</v>
      </c>
      <c r="V1507" s="57"/>
      <c r="W1507" s="60" t="str">
        <f t="shared" si="222"/>
        <v>GE.IC.IT.191734.01</v>
      </c>
      <c r="AH1507" s="35" t="s">
        <v>3207</v>
      </c>
      <c r="AI1507" s="35">
        <v>1500</v>
      </c>
    </row>
    <row r="1508" spans="1:35" s="35" customFormat="1" ht="15">
      <c r="A1508" s="35" t="s">
        <v>2189</v>
      </c>
      <c r="C1508" s="38" t="s">
        <v>4345</v>
      </c>
      <c r="E1508" s="38" t="s">
        <v>4342</v>
      </c>
      <c r="F1508" s="35" t="s">
        <v>3875</v>
      </c>
      <c r="G1508" s="66" t="s">
        <v>3608</v>
      </c>
      <c r="H1508" s="38" t="s">
        <v>3895</v>
      </c>
      <c r="I1508" s="66" t="s">
        <v>3608</v>
      </c>
      <c r="J1508" s="39" t="str">
        <f t="shared" si="215"/>
        <v>IC.IT.191735</v>
      </c>
      <c r="K1508" s="38" t="s">
        <v>3298</v>
      </c>
      <c r="L1508" s="35" t="str">
        <f t="shared" si="216"/>
        <v>Heel, right</v>
      </c>
      <c r="M1508" s="39" t="str">
        <f t="shared" si="217"/>
        <v>PI.IC.IT.191735.01</v>
      </c>
      <c r="N1508" s="39"/>
      <c r="O1508" s="39" t="str">
        <f t="shared" si="218"/>
        <v>PH.IC.IT.191735.01</v>
      </c>
      <c r="Q1508" s="39" t="str">
        <f t="shared" si="219"/>
        <v>CL.IC.IT.191735.01</v>
      </c>
      <c r="R1508" s="39"/>
      <c r="S1508" s="39" t="str">
        <f t="shared" si="220"/>
        <v>DR.IC.IT.191735.01</v>
      </c>
      <c r="T1508" s="39"/>
      <c r="U1508" s="60" t="str">
        <f t="shared" si="221"/>
        <v>IM.IC.IT.191735.01</v>
      </c>
      <c r="V1508" s="57"/>
      <c r="W1508" s="60" t="str">
        <f t="shared" si="222"/>
        <v>GE.IC.IT.191735.01</v>
      </c>
      <c r="AH1508" s="35" t="s">
        <v>3207</v>
      </c>
      <c r="AI1508" s="35">
        <v>1500</v>
      </c>
    </row>
    <row r="1509" spans="1:35" s="35" customFormat="1" ht="15">
      <c r="A1509" s="35" t="s">
        <v>2189</v>
      </c>
      <c r="C1509" s="38" t="s">
        <v>4345</v>
      </c>
      <c r="E1509" s="38" t="s">
        <v>4371</v>
      </c>
      <c r="F1509" s="35" t="s">
        <v>3875</v>
      </c>
      <c r="G1509" s="66" t="s">
        <v>3610</v>
      </c>
      <c r="H1509" s="38" t="s">
        <v>3896</v>
      </c>
      <c r="I1509" s="66" t="s">
        <v>3610</v>
      </c>
      <c r="J1509" s="39" t="str">
        <f t="shared" si="215"/>
        <v>IC.IT.191736</v>
      </c>
      <c r="K1509" s="38" t="s">
        <v>3298</v>
      </c>
      <c r="L1509" s="35" t="str">
        <f t="shared" si="216"/>
        <v>Heel, left</v>
      </c>
      <c r="M1509" s="39" t="str">
        <f t="shared" si="217"/>
        <v>PI.IC.IT.191736.01</v>
      </c>
      <c r="N1509" s="39"/>
      <c r="O1509" s="39" t="str">
        <f t="shared" si="218"/>
        <v>PH.IC.IT.191736.01</v>
      </c>
      <c r="Q1509" s="39" t="str">
        <f t="shared" si="219"/>
        <v>CL.IC.IT.191736.01</v>
      </c>
      <c r="R1509" s="39"/>
      <c r="S1509" s="39" t="str">
        <f t="shared" si="220"/>
        <v>DR.IC.IT.191736.01</v>
      </c>
      <c r="T1509" s="39"/>
      <c r="U1509" s="60" t="str">
        <f t="shared" si="221"/>
        <v>IM.IC.IT.191736.01</v>
      </c>
      <c r="V1509" s="57"/>
      <c r="W1509" s="60" t="str">
        <f t="shared" si="222"/>
        <v>GE.IC.IT.191736.01</v>
      </c>
      <c r="AH1509" s="35" t="s">
        <v>3207</v>
      </c>
      <c r="AI1509" s="35">
        <v>1500</v>
      </c>
    </row>
    <row r="1510" spans="1:35" s="35" customFormat="1" ht="15">
      <c r="A1510" s="35" t="s">
        <v>2189</v>
      </c>
      <c r="C1510" s="38" t="s">
        <v>4345</v>
      </c>
      <c r="E1510" s="38" t="s">
        <v>4342</v>
      </c>
      <c r="F1510" s="35" t="s">
        <v>3875</v>
      </c>
      <c r="G1510" s="66" t="s">
        <v>3612</v>
      </c>
      <c r="H1510" s="38" t="s">
        <v>3897</v>
      </c>
      <c r="I1510" s="66" t="s">
        <v>3612</v>
      </c>
      <c r="J1510" s="39" t="str">
        <f t="shared" si="215"/>
        <v>IC.IT.191737</v>
      </c>
      <c r="K1510" s="38" t="s">
        <v>3298</v>
      </c>
      <c r="L1510" s="35" t="str">
        <f t="shared" si="216"/>
        <v>Foot, right</v>
      </c>
      <c r="M1510" s="39" t="str">
        <f t="shared" si="217"/>
        <v>PI.IC.IT.191737.01</v>
      </c>
      <c r="N1510" s="39"/>
      <c r="O1510" s="39" t="str">
        <f t="shared" si="218"/>
        <v>PH.IC.IT.191737.01</v>
      </c>
      <c r="Q1510" s="39" t="str">
        <f t="shared" si="219"/>
        <v>CL.IC.IT.191737.01</v>
      </c>
      <c r="R1510" s="39"/>
      <c r="S1510" s="39" t="str">
        <f t="shared" si="220"/>
        <v>DR.IC.IT.191737.01</v>
      </c>
      <c r="T1510" s="39"/>
      <c r="U1510" s="60" t="str">
        <f t="shared" si="221"/>
        <v>IM.IC.IT.191737.01</v>
      </c>
      <c r="V1510" s="57"/>
      <c r="W1510" s="60" t="str">
        <f t="shared" si="222"/>
        <v>GE.IC.IT.191737.01</v>
      </c>
      <c r="AH1510" s="35" t="s">
        <v>3207</v>
      </c>
      <c r="AI1510" s="35">
        <v>1500</v>
      </c>
    </row>
    <row r="1511" spans="1:35" s="35" customFormat="1" ht="15">
      <c r="A1511" s="35" t="s">
        <v>2189</v>
      </c>
      <c r="C1511" s="38" t="s">
        <v>4345</v>
      </c>
      <c r="E1511" s="38" t="s">
        <v>4342</v>
      </c>
      <c r="F1511" s="35" t="s">
        <v>3875</v>
      </c>
      <c r="G1511" s="66" t="s">
        <v>3614</v>
      </c>
      <c r="H1511" s="38" t="s">
        <v>3898</v>
      </c>
      <c r="I1511" s="66" t="s">
        <v>3614</v>
      </c>
      <c r="J1511" s="39" t="str">
        <f t="shared" si="215"/>
        <v>IC.IT.191738</v>
      </c>
      <c r="K1511" s="38" t="s">
        <v>3298</v>
      </c>
      <c r="L1511" s="35" t="str">
        <f t="shared" si="216"/>
        <v>Foot, left</v>
      </c>
      <c r="M1511" s="39" t="str">
        <f t="shared" si="217"/>
        <v>PI.IC.IT.191738.01</v>
      </c>
      <c r="N1511" s="39"/>
      <c r="O1511" s="39" t="str">
        <f t="shared" si="218"/>
        <v>PH.IC.IT.191738.01</v>
      </c>
      <c r="Q1511" s="39" t="str">
        <f t="shared" si="219"/>
        <v>CL.IC.IT.191738.01</v>
      </c>
      <c r="R1511" s="39"/>
      <c r="S1511" s="39" t="str">
        <f t="shared" si="220"/>
        <v>DR.IC.IT.191738.01</v>
      </c>
      <c r="T1511" s="39"/>
      <c r="U1511" s="60" t="str">
        <f t="shared" si="221"/>
        <v>IM.IC.IT.191738.01</v>
      </c>
      <c r="V1511" s="57"/>
      <c r="W1511" s="60" t="str">
        <f t="shared" si="222"/>
        <v>GE.IC.IT.191738.01</v>
      </c>
      <c r="AH1511" s="35" t="s">
        <v>3207</v>
      </c>
      <c r="AI1511" s="35">
        <v>1500</v>
      </c>
    </row>
    <row r="1512" spans="1:35" s="35" customFormat="1" ht="15">
      <c r="A1512" s="35" t="s">
        <v>2189</v>
      </c>
      <c r="C1512" s="38" t="s">
        <v>4345</v>
      </c>
      <c r="E1512" s="38" t="s">
        <v>4342</v>
      </c>
      <c r="F1512" s="35" t="s">
        <v>3875</v>
      </c>
      <c r="G1512" s="66" t="s">
        <v>3616</v>
      </c>
      <c r="H1512" s="38" t="s">
        <v>3899</v>
      </c>
      <c r="I1512" s="66" t="s">
        <v>3616</v>
      </c>
      <c r="J1512" s="39" t="str">
        <f t="shared" si="215"/>
        <v>IC.IT.191739</v>
      </c>
      <c r="K1512" s="38" t="s">
        <v>3298</v>
      </c>
      <c r="L1512" s="35" t="str">
        <f t="shared" si="216"/>
        <v>Toe(s), right: specify</v>
      </c>
      <c r="M1512" s="39" t="str">
        <f t="shared" si="217"/>
        <v>PI.IC.IT.191739.01</v>
      </c>
      <c r="N1512" s="39"/>
      <c r="O1512" s="39" t="str">
        <f t="shared" si="218"/>
        <v>PH.IC.IT.191739.01</v>
      </c>
      <c r="Q1512" s="39" t="str">
        <f t="shared" si="219"/>
        <v>CL.IC.IT.191739.01</v>
      </c>
      <c r="R1512" s="39"/>
      <c r="S1512" s="39" t="str">
        <f t="shared" si="220"/>
        <v>DR.IC.IT.191739.01</v>
      </c>
      <c r="T1512" s="39"/>
      <c r="U1512" s="60" t="str">
        <f t="shared" si="221"/>
        <v>IM.IC.IT.191739.01</v>
      </c>
      <c r="V1512" s="57"/>
      <c r="W1512" s="60" t="str">
        <f t="shared" si="222"/>
        <v>GE.IC.IT.191739.01</v>
      </c>
      <c r="AH1512" s="35" t="s">
        <v>3207</v>
      </c>
      <c r="AI1512" s="35">
        <v>1500</v>
      </c>
    </row>
    <row r="1513" spans="1:35" s="35" customFormat="1" ht="15">
      <c r="A1513" s="35" t="s">
        <v>2189</v>
      </c>
      <c r="C1513" s="38" t="s">
        <v>4345</v>
      </c>
      <c r="E1513" s="38" t="s">
        <v>4371</v>
      </c>
      <c r="F1513" s="35" t="s">
        <v>3875</v>
      </c>
      <c r="G1513" s="66" t="s">
        <v>3618</v>
      </c>
      <c r="H1513" s="38" t="s">
        <v>3900</v>
      </c>
      <c r="I1513" s="66" t="s">
        <v>3618</v>
      </c>
      <c r="J1513" s="39" t="str">
        <f t="shared" si="215"/>
        <v>IC.IT.191740</v>
      </c>
      <c r="K1513" s="38" t="s">
        <v>3298</v>
      </c>
      <c r="L1513" s="35" t="str">
        <f t="shared" si="216"/>
        <v>Toe(s), left:  specify</v>
      </c>
      <c r="M1513" s="39" t="str">
        <f t="shared" si="217"/>
        <v>PI.IC.IT.191740.01</v>
      </c>
      <c r="N1513" s="39"/>
      <c r="O1513" s="39" t="str">
        <f t="shared" si="218"/>
        <v>PH.IC.IT.191740.01</v>
      </c>
      <c r="Q1513" s="39" t="str">
        <f t="shared" si="219"/>
        <v>CL.IC.IT.191740.01</v>
      </c>
      <c r="R1513" s="39"/>
      <c r="S1513" s="39" t="str">
        <f t="shared" si="220"/>
        <v>DR.IC.IT.191740.01</v>
      </c>
      <c r="T1513" s="39"/>
      <c r="U1513" s="60" t="str">
        <f t="shared" si="221"/>
        <v>IM.IC.IT.191740.01</v>
      </c>
      <c r="V1513" s="57"/>
      <c r="W1513" s="60" t="str">
        <f t="shared" si="222"/>
        <v>GE.IC.IT.191740.01</v>
      </c>
      <c r="AH1513" s="35" t="s">
        <v>3207</v>
      </c>
      <c r="AI1513" s="35">
        <v>1500</v>
      </c>
    </row>
    <row r="1514" spans="1:35" s="35" customFormat="1" ht="15">
      <c r="A1514" s="35" t="s">
        <v>2189</v>
      </c>
      <c r="C1514" s="38" t="s">
        <v>4345</v>
      </c>
      <c r="D1514" s="35" t="s">
        <v>4461</v>
      </c>
      <c r="E1514" s="38" t="s">
        <v>4343</v>
      </c>
      <c r="F1514" s="35" t="s">
        <v>3901</v>
      </c>
      <c r="G1514" s="35" t="s">
        <v>3626</v>
      </c>
      <c r="H1514" s="38" t="s">
        <v>2217</v>
      </c>
      <c r="I1514" s="35" t="s">
        <v>3626</v>
      </c>
      <c r="J1514" s="39" t="str">
        <f t="shared" si="215"/>
        <v>IC.IT.191802</v>
      </c>
      <c r="K1514" s="38" t="s">
        <v>3298</v>
      </c>
      <c r="L1514" s="35" t="str">
        <f t="shared" si="216"/>
        <v>Forehead</v>
      </c>
      <c r="M1514" s="39" t="str">
        <f t="shared" si="217"/>
        <v>PI.IC.IT.191802.01</v>
      </c>
      <c r="N1514" s="39"/>
      <c r="O1514" s="39" t="str">
        <f t="shared" si="218"/>
        <v>PH.IC.IT.191802.01</v>
      </c>
      <c r="Q1514" s="39" t="str">
        <f t="shared" si="219"/>
        <v>CL.IC.IT.191802.01</v>
      </c>
      <c r="R1514" s="39"/>
      <c r="S1514" s="39" t="str">
        <f t="shared" si="220"/>
        <v>DR.IC.IT.191802.01</v>
      </c>
      <c r="T1514" s="39"/>
      <c r="U1514" s="60" t="str">
        <f t="shared" si="221"/>
        <v>IM.IC.IT.191802.01</v>
      </c>
      <c r="V1514" s="57"/>
      <c r="W1514" s="60" t="str">
        <f t="shared" si="222"/>
        <v>GE.IC.IT.191802.01</v>
      </c>
      <c r="AH1514" s="35" t="s">
        <v>3207</v>
      </c>
      <c r="AI1514" s="35">
        <v>1500</v>
      </c>
    </row>
    <row r="1515" spans="1:35" s="35" customFormat="1" ht="15">
      <c r="A1515" s="35" t="s">
        <v>2189</v>
      </c>
      <c r="C1515" s="38" t="s">
        <v>4345</v>
      </c>
      <c r="E1515" s="38" t="s">
        <v>4343</v>
      </c>
      <c r="F1515" s="35" t="s">
        <v>3901</v>
      </c>
      <c r="G1515" s="35" t="s">
        <v>1659</v>
      </c>
      <c r="H1515" s="38" t="s">
        <v>2219</v>
      </c>
      <c r="I1515" s="35" t="s">
        <v>1659</v>
      </c>
      <c r="J1515" s="39" t="str">
        <f t="shared" si="215"/>
        <v>IC.IT.191803</v>
      </c>
      <c r="K1515" s="38" t="s">
        <v>3298</v>
      </c>
      <c r="L1515" s="35" t="str">
        <f t="shared" si="216"/>
        <v>Temporal</v>
      </c>
      <c r="M1515" s="39" t="str">
        <f t="shared" si="217"/>
        <v>PI.IC.IT.191803.01</v>
      </c>
      <c r="N1515" s="39"/>
      <c r="O1515" s="39" t="str">
        <f t="shared" si="218"/>
        <v>PH.IC.IT.191803.01</v>
      </c>
      <c r="Q1515" s="39" t="str">
        <f t="shared" si="219"/>
        <v>CL.IC.IT.191803.01</v>
      </c>
      <c r="R1515" s="39"/>
      <c r="S1515" s="39" t="str">
        <f t="shared" si="220"/>
        <v>DR.IC.IT.191803.01</v>
      </c>
      <c r="T1515" s="39"/>
      <c r="U1515" s="60" t="str">
        <f t="shared" si="221"/>
        <v>IM.IC.IT.191803.01</v>
      </c>
      <c r="V1515" s="57"/>
      <c r="W1515" s="60" t="str">
        <f t="shared" si="222"/>
        <v>GE.IC.IT.191803.01</v>
      </c>
      <c r="AH1515" s="35" t="s">
        <v>3207</v>
      </c>
      <c r="AI1515" s="35">
        <v>1500</v>
      </c>
    </row>
    <row r="1516" spans="1:35" s="35" customFormat="1" ht="15">
      <c r="A1516" s="35" t="s">
        <v>2189</v>
      </c>
      <c r="C1516" s="38" t="s">
        <v>4345</v>
      </c>
      <c r="E1516" s="38" t="s">
        <v>4343</v>
      </c>
      <c r="F1516" s="35" t="s">
        <v>3901</v>
      </c>
      <c r="G1516" s="35" t="s">
        <v>1662</v>
      </c>
      <c r="H1516" s="38" t="s">
        <v>2063</v>
      </c>
      <c r="I1516" s="35" t="s">
        <v>1662</v>
      </c>
      <c r="J1516" s="39" t="str">
        <f t="shared" si="215"/>
        <v>IC.IT.191804</v>
      </c>
      <c r="K1516" s="38" t="s">
        <v>3298</v>
      </c>
      <c r="L1516" s="35" t="str">
        <f t="shared" si="216"/>
        <v>Parietal</v>
      </c>
      <c r="M1516" s="39" t="str">
        <f t="shared" si="217"/>
        <v>PI.IC.IT.191804.01</v>
      </c>
      <c r="N1516" s="39"/>
      <c r="O1516" s="39" t="str">
        <f t="shared" si="218"/>
        <v>PH.IC.IT.191804.01</v>
      </c>
      <c r="Q1516" s="39" t="str">
        <f t="shared" si="219"/>
        <v>CL.IC.IT.191804.01</v>
      </c>
      <c r="R1516" s="39"/>
      <c r="S1516" s="39" t="str">
        <f t="shared" si="220"/>
        <v>DR.IC.IT.191804.01</v>
      </c>
      <c r="T1516" s="39"/>
      <c r="U1516" s="60" t="str">
        <f t="shared" si="221"/>
        <v>IM.IC.IT.191804.01</v>
      </c>
      <c r="V1516" s="57"/>
      <c r="W1516" s="60" t="str">
        <f t="shared" si="222"/>
        <v>GE.IC.IT.191804.01</v>
      </c>
      <c r="AH1516" s="35" t="s">
        <v>3207</v>
      </c>
      <c r="AI1516" s="35">
        <v>1500</v>
      </c>
    </row>
    <row r="1517" spans="1:35" s="35" customFormat="1" ht="15">
      <c r="A1517" s="35" t="s">
        <v>2189</v>
      </c>
      <c r="C1517" s="38" t="s">
        <v>4345</v>
      </c>
      <c r="E1517" s="38" t="s">
        <v>4343</v>
      </c>
      <c r="F1517" s="35" t="s">
        <v>3901</v>
      </c>
      <c r="G1517" s="35" t="s">
        <v>3635</v>
      </c>
      <c r="H1517" s="38" t="s">
        <v>2065</v>
      </c>
      <c r="I1517" s="35" t="s">
        <v>3635</v>
      </c>
      <c r="J1517" s="39" t="str">
        <f t="shared" si="215"/>
        <v>IC.IT.191805</v>
      </c>
      <c r="K1517" s="38" t="s">
        <v>3298</v>
      </c>
      <c r="L1517" s="35" t="str">
        <f t="shared" si="216"/>
        <v>Occiput</v>
      </c>
      <c r="M1517" s="39" t="str">
        <f t="shared" si="217"/>
        <v>PI.IC.IT.191805.01</v>
      </c>
      <c r="N1517" s="39"/>
      <c r="O1517" s="39" t="str">
        <f t="shared" si="218"/>
        <v>PH.IC.IT.191805.01</v>
      </c>
      <c r="Q1517" s="39" t="str">
        <f t="shared" si="219"/>
        <v>CL.IC.IT.191805.01</v>
      </c>
      <c r="R1517" s="39"/>
      <c r="S1517" s="39" t="str">
        <f t="shared" si="220"/>
        <v>DR.IC.IT.191805.01</v>
      </c>
      <c r="T1517" s="39"/>
      <c r="U1517" s="60" t="str">
        <f t="shared" si="221"/>
        <v>IM.IC.IT.191805.01</v>
      </c>
      <c r="V1517" s="57"/>
      <c r="W1517" s="60" t="str">
        <f t="shared" si="222"/>
        <v>GE.IC.IT.191805.01</v>
      </c>
      <c r="AH1517" s="35" t="s">
        <v>3207</v>
      </c>
      <c r="AI1517" s="35">
        <v>1500</v>
      </c>
    </row>
    <row r="1518" spans="1:35" s="35" customFormat="1" ht="15">
      <c r="A1518" s="35" t="s">
        <v>2189</v>
      </c>
      <c r="C1518" s="38" t="s">
        <v>4345</v>
      </c>
      <c r="E1518" s="38" t="s">
        <v>4343</v>
      </c>
      <c r="F1518" s="35" t="s">
        <v>3901</v>
      </c>
      <c r="G1518" s="35" t="s">
        <v>3902</v>
      </c>
      <c r="H1518" s="38" t="s">
        <v>2222</v>
      </c>
      <c r="I1518" s="35" t="s">
        <v>1468</v>
      </c>
      <c r="J1518" s="39" t="str">
        <f t="shared" si="215"/>
        <v>IC.IT.191806</v>
      </c>
      <c r="K1518" s="38" t="s">
        <v>3298</v>
      </c>
      <c r="L1518" s="35" t="str">
        <f t="shared" si="216"/>
        <v>Eye(s)</v>
      </c>
      <c r="M1518" s="39" t="str">
        <f t="shared" si="217"/>
        <v>PI.IC.IT.191806.01</v>
      </c>
      <c r="N1518" s="39"/>
      <c r="O1518" s="39" t="str">
        <f t="shared" si="218"/>
        <v>PH.IC.IT.191806.01</v>
      </c>
      <c r="Q1518" s="39" t="str">
        <f t="shared" si="219"/>
        <v>CL.IC.IT.191806.01</v>
      </c>
      <c r="R1518" s="39"/>
      <c r="S1518" s="39" t="str">
        <f t="shared" si="220"/>
        <v>DR.IC.IT.191806.01</v>
      </c>
      <c r="T1518" s="39"/>
      <c r="U1518" s="60" t="str">
        <f t="shared" si="221"/>
        <v>IM.IC.IT.191806.01</v>
      </c>
      <c r="V1518" s="57"/>
      <c r="W1518" s="60" t="str">
        <f t="shared" si="222"/>
        <v>GE.IC.IT.191806.01</v>
      </c>
      <c r="AH1518" s="35" t="s">
        <v>3207</v>
      </c>
      <c r="AI1518" s="35">
        <v>1500</v>
      </c>
    </row>
    <row r="1519" spans="1:35" s="35" customFormat="1" ht="15">
      <c r="A1519" s="35" t="s">
        <v>2189</v>
      </c>
      <c r="C1519" s="38" t="s">
        <v>4345</v>
      </c>
      <c r="E1519" s="38" t="s">
        <v>4343</v>
      </c>
      <c r="F1519" s="35" t="s">
        <v>3901</v>
      </c>
      <c r="G1519" s="35" t="s">
        <v>3903</v>
      </c>
      <c r="H1519" s="38" t="s">
        <v>2376</v>
      </c>
      <c r="I1519" s="35" t="s">
        <v>3904</v>
      </c>
      <c r="J1519" s="39" t="str">
        <f t="shared" si="215"/>
        <v>IC.IT.191807</v>
      </c>
      <c r="K1519" s="38" t="s">
        <v>3298</v>
      </c>
      <c r="L1519" s="35" t="str">
        <f t="shared" si="216"/>
        <v>Ear(s)</v>
      </c>
      <c r="M1519" s="39" t="str">
        <f t="shared" si="217"/>
        <v>PI.IC.IT.191807.01</v>
      </c>
      <c r="N1519" s="39"/>
      <c r="O1519" s="39" t="str">
        <f t="shared" si="218"/>
        <v>PH.IC.IT.191807.01</v>
      </c>
      <c r="Q1519" s="39" t="str">
        <f t="shared" si="219"/>
        <v>CL.IC.IT.191807.01</v>
      </c>
      <c r="R1519" s="39"/>
      <c r="S1519" s="39" t="str">
        <f t="shared" si="220"/>
        <v>DR.IC.IT.191807.01</v>
      </c>
      <c r="T1519" s="39"/>
      <c r="U1519" s="60" t="str">
        <f t="shared" si="221"/>
        <v>IM.IC.IT.191807.01</v>
      </c>
      <c r="V1519" s="57"/>
      <c r="W1519" s="60" t="str">
        <f t="shared" si="222"/>
        <v>GE.IC.IT.191807.01</v>
      </c>
      <c r="AH1519" s="35" t="s">
        <v>3207</v>
      </c>
      <c r="AI1519" s="35">
        <v>1500</v>
      </c>
    </row>
    <row r="1520" spans="1:35" s="35" customFormat="1" ht="15">
      <c r="A1520" s="35" t="s">
        <v>2189</v>
      </c>
      <c r="C1520" s="38" t="s">
        <v>4345</v>
      </c>
      <c r="E1520" s="38" t="s">
        <v>4343</v>
      </c>
      <c r="F1520" s="35" t="s">
        <v>3901</v>
      </c>
      <c r="G1520" s="35" t="s">
        <v>3644</v>
      </c>
      <c r="H1520" s="38" t="s">
        <v>2378</v>
      </c>
      <c r="I1520" s="35" t="s">
        <v>3644</v>
      </c>
      <c r="J1520" s="39" t="str">
        <f t="shared" si="215"/>
        <v>IC.IT.191808</v>
      </c>
      <c r="K1520" s="38" t="s">
        <v>3298</v>
      </c>
      <c r="L1520" s="35" t="str">
        <f t="shared" si="216"/>
        <v>Nose</v>
      </c>
      <c r="M1520" s="39" t="str">
        <f t="shared" si="217"/>
        <v>PI.IC.IT.191808.01</v>
      </c>
      <c r="N1520" s="39"/>
      <c r="O1520" s="39" t="str">
        <f t="shared" si="218"/>
        <v>PH.IC.IT.191808.01</v>
      </c>
      <c r="Q1520" s="39" t="str">
        <f t="shared" si="219"/>
        <v>CL.IC.IT.191808.01</v>
      </c>
      <c r="R1520" s="39"/>
      <c r="S1520" s="39" t="str">
        <f t="shared" si="220"/>
        <v>DR.IC.IT.191808.01</v>
      </c>
      <c r="T1520" s="39"/>
      <c r="U1520" s="60" t="str">
        <f t="shared" si="221"/>
        <v>IM.IC.IT.191808.01</v>
      </c>
      <c r="V1520" s="57"/>
      <c r="W1520" s="60" t="str">
        <f t="shared" si="222"/>
        <v>GE.IC.IT.191808.01</v>
      </c>
      <c r="AH1520" s="35" t="s">
        <v>3207</v>
      </c>
      <c r="AI1520" s="35">
        <v>1500</v>
      </c>
    </row>
    <row r="1521" spans="1:35" s="35" customFormat="1" ht="15">
      <c r="A1521" s="35" t="s">
        <v>2189</v>
      </c>
      <c r="C1521" s="38" t="s">
        <v>4345</v>
      </c>
      <c r="E1521" s="38" t="s">
        <v>4343</v>
      </c>
      <c r="F1521" s="35" t="s">
        <v>3901</v>
      </c>
      <c r="G1521" s="35" t="s">
        <v>3905</v>
      </c>
      <c r="H1521" s="38" t="s">
        <v>2380</v>
      </c>
      <c r="I1521" s="35" t="s">
        <v>3905</v>
      </c>
      <c r="J1521" s="39" t="str">
        <f t="shared" si="215"/>
        <v>IC.IT.191809</v>
      </c>
      <c r="K1521" s="38" t="s">
        <v>3298</v>
      </c>
      <c r="L1521" s="35" t="str">
        <f t="shared" si="216"/>
        <v>Cheek</v>
      </c>
      <c r="M1521" s="39" t="str">
        <f t="shared" si="217"/>
        <v>PI.IC.IT.191809.01</v>
      </c>
      <c r="N1521" s="39"/>
      <c r="O1521" s="39" t="str">
        <f t="shared" si="218"/>
        <v>PH.IC.IT.191809.01</v>
      </c>
      <c r="Q1521" s="39" t="str">
        <f t="shared" si="219"/>
        <v>CL.IC.IT.191809.01</v>
      </c>
      <c r="R1521" s="39"/>
      <c r="S1521" s="39" t="str">
        <f t="shared" si="220"/>
        <v>DR.IC.IT.191809.01</v>
      </c>
      <c r="T1521" s="39"/>
      <c r="U1521" s="60" t="str">
        <f t="shared" si="221"/>
        <v>IM.IC.IT.191809.01</v>
      </c>
      <c r="V1521" s="57"/>
      <c r="W1521" s="60" t="str">
        <f t="shared" si="222"/>
        <v>GE.IC.IT.191809.01</v>
      </c>
      <c r="AH1521" s="35" t="s">
        <v>3207</v>
      </c>
      <c r="AI1521" s="35">
        <v>1500</v>
      </c>
    </row>
    <row r="1522" spans="1:35" s="35" customFormat="1" ht="15">
      <c r="A1522" s="35" t="s">
        <v>2189</v>
      </c>
      <c r="C1522" s="38" t="s">
        <v>4345</v>
      </c>
      <c r="E1522" s="38" t="s">
        <v>4343</v>
      </c>
      <c r="F1522" s="35" t="s">
        <v>3901</v>
      </c>
      <c r="G1522" s="35" t="s">
        <v>3906</v>
      </c>
      <c r="H1522" s="38" t="s">
        <v>2124</v>
      </c>
      <c r="I1522" s="35" t="s">
        <v>3907</v>
      </c>
      <c r="J1522" s="39" t="str">
        <f t="shared" si="215"/>
        <v>IC.IT.191810</v>
      </c>
      <c r="K1522" s="38" t="s">
        <v>3298</v>
      </c>
      <c r="L1522" s="35" t="str">
        <f t="shared" si="216"/>
        <v>Lip upper</v>
      </c>
      <c r="M1522" s="39" t="str">
        <f t="shared" si="217"/>
        <v>PI.IC.IT.191810.01</v>
      </c>
      <c r="N1522" s="39"/>
      <c r="O1522" s="39" t="str">
        <f t="shared" si="218"/>
        <v>PH.IC.IT.191810.01</v>
      </c>
      <c r="Q1522" s="39" t="str">
        <f t="shared" si="219"/>
        <v>CL.IC.IT.191810.01</v>
      </c>
      <c r="R1522" s="39"/>
      <c r="S1522" s="39" t="str">
        <f t="shared" si="220"/>
        <v>DR.IC.IT.191810.01</v>
      </c>
      <c r="T1522" s="39"/>
      <c r="U1522" s="60" t="str">
        <f t="shared" si="221"/>
        <v>IM.IC.IT.191810.01</v>
      </c>
      <c r="V1522" s="57"/>
      <c r="W1522" s="60" t="str">
        <f t="shared" si="222"/>
        <v>GE.IC.IT.191810.01</v>
      </c>
      <c r="AH1522" s="35" t="s">
        <v>3207</v>
      </c>
      <c r="AI1522" s="35">
        <v>1500</v>
      </c>
    </row>
    <row r="1523" spans="1:35" s="35" customFormat="1" ht="15">
      <c r="A1523" s="35" t="s">
        <v>2189</v>
      </c>
      <c r="C1523" s="38" t="s">
        <v>4345</v>
      </c>
      <c r="E1523" s="38" t="s">
        <v>4343</v>
      </c>
      <c r="F1523" s="35" t="s">
        <v>3901</v>
      </c>
      <c r="G1523" s="35" t="s">
        <v>3908</v>
      </c>
      <c r="H1523" s="38" t="s">
        <v>2126</v>
      </c>
      <c r="I1523" s="35" t="s">
        <v>3909</v>
      </c>
      <c r="J1523" s="39" t="str">
        <f t="shared" si="215"/>
        <v>IC.IT.191811</v>
      </c>
      <c r="K1523" s="38" t="s">
        <v>3298</v>
      </c>
      <c r="L1523" s="35" t="str">
        <f t="shared" si="216"/>
        <v>Lip lower</v>
      </c>
      <c r="M1523" s="39" t="str">
        <f t="shared" si="217"/>
        <v>PI.IC.IT.191811.01</v>
      </c>
      <c r="N1523" s="39"/>
      <c r="O1523" s="39" t="str">
        <f t="shared" si="218"/>
        <v>PH.IC.IT.191811.01</v>
      </c>
      <c r="Q1523" s="39" t="str">
        <f t="shared" si="219"/>
        <v>CL.IC.IT.191811.01</v>
      </c>
      <c r="R1523" s="39"/>
      <c r="S1523" s="39" t="str">
        <f t="shared" si="220"/>
        <v>DR.IC.IT.191811.01</v>
      </c>
      <c r="T1523" s="39"/>
      <c r="U1523" s="60" t="str">
        <f t="shared" si="221"/>
        <v>IM.IC.IT.191811.01</v>
      </c>
      <c r="V1523" s="57"/>
      <c r="W1523" s="60" t="str">
        <f t="shared" si="222"/>
        <v>GE.IC.IT.191811.01</v>
      </c>
      <c r="AH1523" s="35" t="s">
        <v>3207</v>
      </c>
      <c r="AI1523" s="35">
        <v>1500</v>
      </c>
    </row>
    <row r="1524" spans="1:35" s="35" customFormat="1" ht="15">
      <c r="A1524" s="35" t="s">
        <v>2189</v>
      </c>
      <c r="C1524" s="38" t="s">
        <v>4345</v>
      </c>
      <c r="E1524" s="38" t="s">
        <v>4343</v>
      </c>
      <c r="F1524" s="35" t="s">
        <v>3901</v>
      </c>
      <c r="G1524" s="35" t="s">
        <v>2021</v>
      </c>
      <c r="H1524" s="38" t="s">
        <v>2128</v>
      </c>
      <c r="I1524" s="35" t="s">
        <v>2021</v>
      </c>
      <c r="J1524" s="39" t="str">
        <f t="shared" si="215"/>
        <v>IC.IT.191812</v>
      </c>
      <c r="K1524" s="38" t="s">
        <v>3298</v>
      </c>
      <c r="L1524" s="35" t="str">
        <f t="shared" si="216"/>
        <v>Jaw</v>
      </c>
      <c r="M1524" s="39" t="str">
        <f t="shared" si="217"/>
        <v>PI.IC.IT.191812.01</v>
      </c>
      <c r="N1524" s="39"/>
      <c r="O1524" s="39" t="str">
        <f t="shared" si="218"/>
        <v>PH.IC.IT.191812.01</v>
      </c>
      <c r="Q1524" s="39" t="str">
        <f t="shared" si="219"/>
        <v>CL.IC.IT.191812.01</v>
      </c>
      <c r="R1524" s="39"/>
      <c r="S1524" s="39" t="str">
        <f t="shared" si="220"/>
        <v>DR.IC.IT.191812.01</v>
      </c>
      <c r="T1524" s="39"/>
      <c r="U1524" s="60" t="str">
        <f t="shared" si="221"/>
        <v>IM.IC.IT.191812.01</v>
      </c>
      <c r="V1524" s="57"/>
      <c r="W1524" s="60" t="str">
        <f t="shared" si="222"/>
        <v>GE.IC.IT.191812.01</v>
      </c>
      <c r="AH1524" s="35" t="s">
        <v>3207</v>
      </c>
      <c r="AI1524" s="35">
        <v>1500</v>
      </c>
    </row>
    <row r="1525" spans="1:35" s="35" customFormat="1" ht="15">
      <c r="A1525" s="35" t="s">
        <v>2189</v>
      </c>
      <c r="C1525" s="38" t="s">
        <v>4345</v>
      </c>
      <c r="E1525" s="38" t="s">
        <v>4343</v>
      </c>
      <c r="F1525" s="35" t="s">
        <v>3901</v>
      </c>
      <c r="G1525" s="35" t="s">
        <v>2022</v>
      </c>
      <c r="H1525" s="38" t="s">
        <v>2130</v>
      </c>
      <c r="I1525" s="35" t="s">
        <v>2022</v>
      </c>
      <c r="J1525" s="39" t="str">
        <f t="shared" si="215"/>
        <v>IC.IT.191813</v>
      </c>
      <c r="K1525" s="38" t="s">
        <v>3298</v>
      </c>
      <c r="L1525" s="35" t="str">
        <f t="shared" si="216"/>
        <v>Neck</v>
      </c>
      <c r="M1525" s="39" t="str">
        <f t="shared" si="217"/>
        <v>PI.IC.IT.191813.01</v>
      </c>
      <c r="N1525" s="39"/>
      <c r="O1525" s="39" t="str">
        <f t="shared" si="218"/>
        <v>PH.IC.IT.191813.01</v>
      </c>
      <c r="Q1525" s="39" t="str">
        <f t="shared" si="219"/>
        <v>CL.IC.IT.191813.01</v>
      </c>
      <c r="R1525" s="39"/>
      <c r="S1525" s="39" t="str">
        <f t="shared" si="220"/>
        <v>DR.IC.IT.191813.01</v>
      </c>
      <c r="T1525" s="39"/>
      <c r="U1525" s="60" t="str">
        <f t="shared" si="221"/>
        <v>IM.IC.IT.191813.01</v>
      </c>
      <c r="V1525" s="57"/>
      <c r="W1525" s="60" t="str">
        <f t="shared" si="222"/>
        <v>GE.IC.IT.191813.01</v>
      </c>
      <c r="AH1525" s="35" t="s">
        <v>3207</v>
      </c>
      <c r="AI1525" s="35">
        <v>1500</v>
      </c>
    </row>
    <row r="1526" spans="1:35" s="35" customFormat="1" ht="15">
      <c r="A1526" s="35" t="s">
        <v>2189</v>
      </c>
      <c r="C1526" s="38" t="s">
        <v>4345</v>
      </c>
      <c r="E1526" s="38" t="s">
        <v>4343</v>
      </c>
      <c r="F1526" s="35" t="s">
        <v>3901</v>
      </c>
      <c r="G1526" s="35" t="s">
        <v>3660</v>
      </c>
      <c r="H1526" s="38" t="s">
        <v>2296</v>
      </c>
      <c r="I1526" s="35" t="s">
        <v>504</v>
      </c>
      <c r="J1526" s="39" t="str">
        <f t="shared" si="215"/>
        <v>IC.IT.191814</v>
      </c>
      <c r="K1526" s="38" t="s">
        <v>3298</v>
      </c>
      <c r="L1526" s="35" t="str">
        <f t="shared" si="216"/>
        <v>Tracheostomy site</v>
      </c>
      <c r="M1526" s="39" t="str">
        <f t="shared" si="217"/>
        <v>PI.IC.IT.191814.01</v>
      </c>
      <c r="N1526" s="39"/>
      <c r="O1526" s="39" t="str">
        <f t="shared" si="218"/>
        <v>PH.IC.IT.191814.01</v>
      </c>
      <c r="Q1526" s="39" t="str">
        <f t="shared" si="219"/>
        <v>CL.IC.IT.191814.01</v>
      </c>
      <c r="R1526" s="39"/>
      <c r="S1526" s="39" t="str">
        <f t="shared" si="220"/>
        <v>DR.IC.IT.191814.01</v>
      </c>
      <c r="T1526" s="39"/>
      <c r="U1526" s="60" t="str">
        <f t="shared" si="221"/>
        <v>IM.IC.IT.191814.01</v>
      </c>
      <c r="V1526" s="57"/>
      <c r="W1526" s="60" t="str">
        <f t="shared" si="222"/>
        <v>GE.IC.IT.191814.01</v>
      </c>
      <c r="AH1526" s="35" t="s">
        <v>3207</v>
      </c>
      <c r="AI1526" s="35">
        <v>1500</v>
      </c>
    </row>
    <row r="1527" spans="1:35" s="35" customFormat="1" ht="15">
      <c r="A1527" s="35" t="s">
        <v>2189</v>
      </c>
      <c r="C1527" s="38" t="s">
        <v>4345</v>
      </c>
      <c r="E1527" s="38" t="s">
        <v>4343</v>
      </c>
      <c r="F1527" s="35" t="s">
        <v>3901</v>
      </c>
      <c r="G1527" s="35" t="s">
        <v>3661</v>
      </c>
      <c r="H1527" s="38" t="s">
        <v>2459</v>
      </c>
      <c r="I1527" s="35" t="s">
        <v>3661</v>
      </c>
      <c r="J1527" s="39" t="str">
        <f t="shared" si="215"/>
        <v>IC.IT.191815</v>
      </c>
      <c r="K1527" s="38" t="s">
        <v>3298</v>
      </c>
      <c r="L1527" s="35" t="str">
        <f t="shared" si="216"/>
        <v>Chin</v>
      </c>
      <c r="M1527" s="39" t="str">
        <f t="shared" si="217"/>
        <v>PI.IC.IT.191815.01</v>
      </c>
      <c r="N1527" s="39"/>
      <c r="O1527" s="39" t="str">
        <f t="shared" si="218"/>
        <v>PH.IC.IT.191815.01</v>
      </c>
      <c r="Q1527" s="39" t="str">
        <f t="shared" si="219"/>
        <v>CL.IC.IT.191815.01</v>
      </c>
      <c r="R1527" s="39"/>
      <c r="S1527" s="39" t="str">
        <f t="shared" si="220"/>
        <v>DR.IC.IT.191815.01</v>
      </c>
      <c r="T1527" s="39"/>
      <c r="U1527" s="60" t="str">
        <f t="shared" si="221"/>
        <v>IM.IC.IT.191815.01</v>
      </c>
      <c r="V1527" s="57"/>
      <c r="W1527" s="60" t="str">
        <f t="shared" si="222"/>
        <v>GE.IC.IT.191815.01</v>
      </c>
      <c r="AH1527" s="35" t="s">
        <v>3207</v>
      </c>
      <c r="AI1527" s="35">
        <v>1500</v>
      </c>
    </row>
    <row r="1528" spans="1:35" s="35" customFormat="1" ht="15">
      <c r="A1528" s="35" t="s">
        <v>2189</v>
      </c>
      <c r="C1528" s="38" t="s">
        <v>4345</v>
      </c>
      <c r="E1528" s="38" t="s">
        <v>4343</v>
      </c>
      <c r="F1528" s="35" t="s">
        <v>3901</v>
      </c>
      <c r="G1528" s="66" t="s">
        <v>3622</v>
      </c>
      <c r="H1528" s="38" t="s">
        <v>2464</v>
      </c>
      <c r="I1528" s="66" t="s">
        <v>3622</v>
      </c>
      <c r="J1528" s="39" t="str">
        <f t="shared" si="215"/>
        <v>IC.IT.191816</v>
      </c>
      <c r="K1528" s="38" t="s">
        <v>3298</v>
      </c>
      <c r="L1528" s="35" t="str">
        <f t="shared" si="216"/>
        <v>Forehead, right side</v>
      </c>
      <c r="M1528" s="39" t="str">
        <f t="shared" si="217"/>
        <v>PI.IC.IT.191816.01</v>
      </c>
      <c r="N1528" s="39"/>
      <c r="O1528" s="39" t="str">
        <f t="shared" si="218"/>
        <v>PH.IC.IT.191816.01</v>
      </c>
      <c r="Q1528" s="39" t="str">
        <f t="shared" si="219"/>
        <v>CL.IC.IT.191816.01</v>
      </c>
      <c r="R1528" s="39"/>
      <c r="S1528" s="39" t="str">
        <f t="shared" si="220"/>
        <v>DR.IC.IT.191816.01</v>
      </c>
      <c r="T1528" s="39"/>
      <c r="U1528" s="60" t="str">
        <f t="shared" si="221"/>
        <v>IM.IC.IT.191816.01</v>
      </c>
      <c r="V1528" s="57"/>
      <c r="W1528" s="60" t="str">
        <f t="shared" si="222"/>
        <v>GE.IC.IT.191816.01</v>
      </c>
      <c r="AH1528" s="35" t="s">
        <v>3207</v>
      </c>
      <c r="AI1528" s="35">
        <v>1500</v>
      </c>
    </row>
    <row r="1529" spans="1:35" s="35" customFormat="1" ht="15">
      <c r="A1529" s="35" t="s">
        <v>2189</v>
      </c>
      <c r="C1529" s="38" t="s">
        <v>4345</v>
      </c>
      <c r="E1529" s="38" t="s">
        <v>4343</v>
      </c>
      <c r="F1529" s="35" t="s">
        <v>3901</v>
      </c>
      <c r="G1529" s="66" t="s">
        <v>3624</v>
      </c>
      <c r="H1529" s="38" t="s">
        <v>2466</v>
      </c>
      <c r="I1529" s="66" t="s">
        <v>3624</v>
      </c>
      <c r="J1529" s="39" t="str">
        <f t="shared" si="215"/>
        <v>IC.IT.191817</v>
      </c>
      <c r="K1529" s="38" t="s">
        <v>3298</v>
      </c>
      <c r="L1529" s="35" t="str">
        <f t="shared" si="216"/>
        <v>Forehead, left side</v>
      </c>
      <c r="M1529" s="39" t="str">
        <f t="shared" si="217"/>
        <v>PI.IC.IT.191817.01</v>
      </c>
      <c r="N1529" s="39"/>
      <c r="O1529" s="39" t="str">
        <f t="shared" si="218"/>
        <v>PH.IC.IT.191817.01</v>
      </c>
      <c r="Q1529" s="39" t="str">
        <f t="shared" si="219"/>
        <v>CL.IC.IT.191817.01</v>
      </c>
      <c r="R1529" s="39"/>
      <c r="S1529" s="39" t="str">
        <f t="shared" si="220"/>
        <v>DR.IC.IT.191817.01</v>
      </c>
      <c r="T1529" s="39"/>
      <c r="U1529" s="60" t="str">
        <f t="shared" si="221"/>
        <v>IM.IC.IT.191817.01</v>
      </c>
      <c r="V1529" s="57"/>
      <c r="W1529" s="60" t="str">
        <f t="shared" si="222"/>
        <v>GE.IC.IT.191817.01</v>
      </c>
      <c r="AH1529" s="35" t="s">
        <v>3207</v>
      </c>
      <c r="AI1529" s="35">
        <v>1500</v>
      </c>
    </row>
    <row r="1530" spans="1:35" s="35" customFormat="1" ht="15">
      <c r="A1530" s="35" t="s">
        <v>2189</v>
      </c>
      <c r="C1530" s="38" t="s">
        <v>4345</v>
      </c>
      <c r="E1530" s="38" t="s">
        <v>4343</v>
      </c>
      <c r="F1530" s="35" t="s">
        <v>3901</v>
      </c>
      <c r="G1530" s="66" t="s">
        <v>3627</v>
      </c>
      <c r="H1530" s="38" t="s">
        <v>2616</v>
      </c>
      <c r="I1530" s="66" t="s">
        <v>3627</v>
      </c>
      <c r="J1530" s="39" t="str">
        <f t="shared" si="215"/>
        <v>IC.IT.191818</v>
      </c>
      <c r="K1530" s="38" t="s">
        <v>3298</v>
      </c>
      <c r="L1530" s="35" t="str">
        <f t="shared" si="216"/>
        <v>Temporal, right</v>
      </c>
      <c r="M1530" s="39" t="str">
        <f t="shared" si="217"/>
        <v>PI.IC.IT.191818.01</v>
      </c>
      <c r="N1530" s="39"/>
      <c r="O1530" s="39" t="str">
        <f t="shared" si="218"/>
        <v>PH.IC.IT.191818.01</v>
      </c>
      <c r="Q1530" s="39" t="str">
        <f t="shared" si="219"/>
        <v>CL.IC.IT.191818.01</v>
      </c>
      <c r="R1530" s="39"/>
      <c r="S1530" s="39" t="str">
        <f t="shared" si="220"/>
        <v>DR.IC.IT.191818.01</v>
      </c>
      <c r="T1530" s="39"/>
      <c r="U1530" s="60" t="str">
        <f t="shared" si="221"/>
        <v>IM.IC.IT.191818.01</v>
      </c>
      <c r="V1530" s="57"/>
      <c r="W1530" s="60" t="str">
        <f t="shared" si="222"/>
        <v>GE.IC.IT.191818.01</v>
      </c>
      <c r="AH1530" s="35" t="s">
        <v>3207</v>
      </c>
      <c r="AI1530" s="35">
        <v>1500</v>
      </c>
    </row>
    <row r="1531" spans="1:35" s="35" customFormat="1" ht="15">
      <c r="A1531" s="35" t="s">
        <v>2189</v>
      </c>
      <c r="C1531" s="38" t="s">
        <v>4345</v>
      </c>
      <c r="E1531" s="38" t="s">
        <v>4343</v>
      </c>
      <c r="F1531" s="35" t="s">
        <v>3901</v>
      </c>
      <c r="G1531" s="66" t="s">
        <v>3629</v>
      </c>
      <c r="H1531" s="38" t="s">
        <v>2618</v>
      </c>
      <c r="I1531" s="66" t="s">
        <v>3629</v>
      </c>
      <c r="J1531" s="39" t="str">
        <f t="shared" si="215"/>
        <v>IC.IT.191819</v>
      </c>
      <c r="K1531" s="38" t="s">
        <v>3298</v>
      </c>
      <c r="L1531" s="35" t="str">
        <f t="shared" si="216"/>
        <v>Temporal, left</v>
      </c>
      <c r="M1531" s="39" t="str">
        <f t="shared" si="217"/>
        <v>PI.IC.IT.191819.01</v>
      </c>
      <c r="N1531" s="39"/>
      <c r="O1531" s="39" t="str">
        <f t="shared" si="218"/>
        <v>PH.IC.IT.191819.01</v>
      </c>
      <c r="Q1531" s="39" t="str">
        <f t="shared" si="219"/>
        <v>CL.IC.IT.191819.01</v>
      </c>
      <c r="R1531" s="39"/>
      <c r="S1531" s="39" t="str">
        <f t="shared" si="220"/>
        <v>DR.IC.IT.191819.01</v>
      </c>
      <c r="T1531" s="39"/>
      <c r="U1531" s="60" t="str">
        <f t="shared" si="221"/>
        <v>IM.IC.IT.191819.01</v>
      </c>
      <c r="V1531" s="57"/>
      <c r="W1531" s="60" t="str">
        <f t="shared" si="222"/>
        <v>GE.IC.IT.191819.01</v>
      </c>
      <c r="AH1531" s="35" t="s">
        <v>3207</v>
      </c>
      <c r="AI1531" s="35">
        <v>1500</v>
      </c>
    </row>
    <row r="1532" spans="1:35" s="35" customFormat="1" ht="15">
      <c r="A1532" s="35" t="s">
        <v>2189</v>
      </c>
      <c r="C1532" s="38" t="s">
        <v>4345</v>
      </c>
      <c r="E1532" s="38" t="s">
        <v>4343</v>
      </c>
      <c r="F1532" s="35" t="s">
        <v>3901</v>
      </c>
      <c r="G1532" s="66" t="s">
        <v>3631</v>
      </c>
      <c r="H1532" s="38" t="s">
        <v>2620</v>
      </c>
      <c r="I1532" s="66" t="s">
        <v>3631</v>
      </c>
      <c r="J1532" s="39" t="str">
        <f t="shared" si="215"/>
        <v>IC.IT.191820</v>
      </c>
      <c r="K1532" s="38" t="s">
        <v>3298</v>
      </c>
      <c r="L1532" s="35" t="str">
        <f t="shared" si="216"/>
        <v>Parietal, right</v>
      </c>
      <c r="M1532" s="39" t="str">
        <f t="shared" si="217"/>
        <v>PI.IC.IT.191820.01</v>
      </c>
      <c r="N1532" s="39"/>
      <c r="O1532" s="39" t="str">
        <f t="shared" si="218"/>
        <v>PH.IC.IT.191820.01</v>
      </c>
      <c r="Q1532" s="39" t="str">
        <f t="shared" si="219"/>
        <v>CL.IC.IT.191820.01</v>
      </c>
      <c r="R1532" s="39"/>
      <c r="S1532" s="39" t="str">
        <f t="shared" si="220"/>
        <v>DR.IC.IT.191820.01</v>
      </c>
      <c r="T1532" s="39"/>
      <c r="U1532" s="60" t="str">
        <f t="shared" si="221"/>
        <v>IM.IC.IT.191820.01</v>
      </c>
      <c r="V1532" s="57"/>
      <c r="W1532" s="60" t="str">
        <f t="shared" si="222"/>
        <v>GE.IC.IT.191820.01</v>
      </c>
      <c r="AH1532" s="35" t="s">
        <v>3207</v>
      </c>
      <c r="AI1532" s="35">
        <v>1500</v>
      </c>
    </row>
    <row r="1533" spans="1:35" s="35" customFormat="1" ht="15">
      <c r="A1533" s="35" t="s">
        <v>2189</v>
      </c>
      <c r="C1533" s="38" t="s">
        <v>4345</v>
      </c>
      <c r="E1533" s="38" t="s">
        <v>4343</v>
      </c>
      <c r="F1533" s="35" t="s">
        <v>3901</v>
      </c>
      <c r="G1533" s="66" t="s">
        <v>3633</v>
      </c>
      <c r="H1533" s="38" t="s">
        <v>2622</v>
      </c>
      <c r="I1533" s="66" t="s">
        <v>3633</v>
      </c>
      <c r="J1533" s="39" t="str">
        <f t="shared" si="215"/>
        <v>IC.IT.191821</v>
      </c>
      <c r="K1533" s="38" t="s">
        <v>3298</v>
      </c>
      <c r="L1533" s="35" t="str">
        <f t="shared" si="216"/>
        <v>Parietal, left</v>
      </c>
      <c r="M1533" s="39" t="str">
        <f t="shared" si="217"/>
        <v>PI.IC.IT.191821.01</v>
      </c>
      <c r="N1533" s="39"/>
      <c r="O1533" s="39" t="str">
        <f t="shared" si="218"/>
        <v>PH.IC.IT.191821.01</v>
      </c>
      <c r="Q1533" s="39" t="str">
        <f t="shared" si="219"/>
        <v>CL.IC.IT.191821.01</v>
      </c>
      <c r="R1533" s="39"/>
      <c r="S1533" s="39" t="str">
        <f t="shared" si="220"/>
        <v>DR.IC.IT.191821.01</v>
      </c>
      <c r="T1533" s="39"/>
      <c r="U1533" s="60" t="str">
        <f t="shared" si="221"/>
        <v>IM.IC.IT.191821.01</v>
      </c>
      <c r="V1533" s="57"/>
      <c r="W1533" s="60" t="str">
        <f t="shared" si="222"/>
        <v>GE.IC.IT.191821.01</v>
      </c>
      <c r="AH1533" s="35" t="s">
        <v>3207</v>
      </c>
      <c r="AI1533" s="35">
        <v>1500</v>
      </c>
    </row>
    <row r="1534" spans="1:35" s="35" customFormat="1" ht="15">
      <c r="A1534" s="35" t="s">
        <v>2189</v>
      </c>
      <c r="C1534" s="38" t="s">
        <v>4345</v>
      </c>
      <c r="E1534" s="38" t="s">
        <v>4343</v>
      </c>
      <c r="F1534" s="35" t="s">
        <v>3901</v>
      </c>
      <c r="G1534" s="66" t="s">
        <v>3636</v>
      </c>
      <c r="H1534" s="38" t="s">
        <v>2474</v>
      </c>
      <c r="I1534" s="66" t="s">
        <v>3636</v>
      </c>
      <c r="J1534" s="39" t="str">
        <f t="shared" si="215"/>
        <v>IC.IT.191822</v>
      </c>
      <c r="K1534" s="38" t="s">
        <v>3298</v>
      </c>
      <c r="L1534" s="35" t="str">
        <f t="shared" si="216"/>
        <v>Eye, right</v>
      </c>
      <c r="M1534" s="39" t="str">
        <f t="shared" si="217"/>
        <v>PI.IC.IT.191822.01</v>
      </c>
      <c r="N1534" s="39"/>
      <c r="O1534" s="39" t="str">
        <f t="shared" si="218"/>
        <v>PH.IC.IT.191822.01</v>
      </c>
      <c r="Q1534" s="39" t="str">
        <f t="shared" si="219"/>
        <v>CL.IC.IT.191822.01</v>
      </c>
      <c r="R1534" s="39"/>
      <c r="S1534" s="39" t="str">
        <f t="shared" si="220"/>
        <v>DR.IC.IT.191822.01</v>
      </c>
      <c r="T1534" s="39"/>
      <c r="U1534" s="60" t="str">
        <f t="shared" si="221"/>
        <v>IM.IC.IT.191822.01</v>
      </c>
      <c r="V1534" s="57"/>
      <c r="W1534" s="60" t="str">
        <f t="shared" si="222"/>
        <v>GE.IC.IT.191822.01</v>
      </c>
      <c r="AH1534" s="35" t="s">
        <v>3207</v>
      </c>
      <c r="AI1534" s="35">
        <v>1500</v>
      </c>
    </row>
    <row r="1535" spans="1:35" s="35" customFormat="1" ht="15">
      <c r="A1535" s="35" t="s">
        <v>2189</v>
      </c>
      <c r="C1535" s="38" t="s">
        <v>4345</v>
      </c>
      <c r="E1535" s="38" t="s">
        <v>4343</v>
      </c>
      <c r="F1535" s="35" t="s">
        <v>3901</v>
      </c>
      <c r="G1535" s="66" t="s">
        <v>3638</v>
      </c>
      <c r="H1535" s="38" t="s">
        <v>2625</v>
      </c>
      <c r="I1535" s="66" t="s">
        <v>3638</v>
      </c>
      <c r="J1535" s="39" t="str">
        <f t="shared" si="215"/>
        <v>IC.IT.191823</v>
      </c>
      <c r="K1535" s="38" t="s">
        <v>3298</v>
      </c>
      <c r="L1535" s="35" t="str">
        <f t="shared" si="216"/>
        <v>Eye, left</v>
      </c>
      <c r="M1535" s="39" t="str">
        <f t="shared" si="217"/>
        <v>PI.IC.IT.191823.01</v>
      </c>
      <c r="N1535" s="39"/>
      <c r="O1535" s="39" t="str">
        <f t="shared" si="218"/>
        <v>PH.IC.IT.191823.01</v>
      </c>
      <c r="Q1535" s="39" t="str">
        <f t="shared" si="219"/>
        <v>CL.IC.IT.191823.01</v>
      </c>
      <c r="R1535" s="39"/>
      <c r="S1535" s="39" t="str">
        <f t="shared" si="220"/>
        <v>DR.IC.IT.191823.01</v>
      </c>
      <c r="T1535" s="39"/>
      <c r="U1535" s="60" t="str">
        <f t="shared" si="221"/>
        <v>IM.IC.IT.191823.01</v>
      </c>
      <c r="V1535" s="57"/>
      <c r="W1535" s="60" t="str">
        <f t="shared" si="222"/>
        <v>GE.IC.IT.191823.01</v>
      </c>
      <c r="AH1535" s="35" t="s">
        <v>3207</v>
      </c>
      <c r="AI1535" s="35">
        <v>1500</v>
      </c>
    </row>
    <row r="1536" spans="1:35" s="35" customFormat="1" ht="15">
      <c r="A1536" s="35" t="s">
        <v>2189</v>
      </c>
      <c r="C1536" s="38" t="s">
        <v>4345</v>
      </c>
      <c r="E1536" s="38" t="s">
        <v>4343</v>
      </c>
      <c r="F1536" s="35" t="s">
        <v>3901</v>
      </c>
      <c r="G1536" s="66" t="s">
        <v>3640</v>
      </c>
      <c r="H1536" s="38" t="s">
        <v>2627</v>
      </c>
      <c r="I1536" s="66" t="s">
        <v>3640</v>
      </c>
      <c r="J1536" s="39" t="str">
        <f t="shared" si="215"/>
        <v>IC.IT.191824</v>
      </c>
      <c r="K1536" s="38" t="s">
        <v>3298</v>
      </c>
      <c r="L1536" s="35" t="str">
        <f t="shared" si="216"/>
        <v>Ear, right</v>
      </c>
      <c r="M1536" s="39" t="str">
        <f t="shared" si="217"/>
        <v>PI.IC.IT.191824.01</v>
      </c>
      <c r="N1536" s="39"/>
      <c r="O1536" s="39" t="str">
        <f t="shared" si="218"/>
        <v>PH.IC.IT.191824.01</v>
      </c>
      <c r="Q1536" s="39" t="str">
        <f t="shared" si="219"/>
        <v>CL.IC.IT.191824.01</v>
      </c>
      <c r="R1536" s="39"/>
      <c r="S1536" s="39" t="str">
        <f t="shared" si="220"/>
        <v>DR.IC.IT.191824.01</v>
      </c>
      <c r="T1536" s="39"/>
      <c r="U1536" s="60" t="str">
        <f t="shared" si="221"/>
        <v>IM.IC.IT.191824.01</v>
      </c>
      <c r="V1536" s="57"/>
      <c r="W1536" s="60" t="str">
        <f t="shared" si="222"/>
        <v>GE.IC.IT.191824.01</v>
      </c>
      <c r="AH1536" s="35" t="s">
        <v>3207</v>
      </c>
      <c r="AI1536" s="35">
        <v>1500</v>
      </c>
    </row>
    <row r="1537" spans="1:35" s="35" customFormat="1" ht="15">
      <c r="A1537" s="35" t="s">
        <v>2189</v>
      </c>
      <c r="C1537" s="38" t="s">
        <v>4345</v>
      </c>
      <c r="E1537" s="38" t="s">
        <v>4343</v>
      </c>
      <c r="F1537" s="35" t="s">
        <v>3901</v>
      </c>
      <c r="G1537" s="66" t="s">
        <v>3642</v>
      </c>
      <c r="H1537" s="38" t="s">
        <v>2331</v>
      </c>
      <c r="I1537" s="66" t="s">
        <v>3642</v>
      </c>
      <c r="J1537" s="39" t="str">
        <f t="shared" si="215"/>
        <v>IC.IT.191825</v>
      </c>
      <c r="K1537" s="38" t="s">
        <v>3298</v>
      </c>
      <c r="L1537" s="35" t="str">
        <f t="shared" si="216"/>
        <v>Ear, left</v>
      </c>
      <c r="M1537" s="39" t="str">
        <f t="shared" si="217"/>
        <v>PI.IC.IT.191825.01</v>
      </c>
      <c r="N1537" s="39"/>
      <c r="O1537" s="39" t="str">
        <f t="shared" si="218"/>
        <v>PH.IC.IT.191825.01</v>
      </c>
      <c r="Q1537" s="39" t="str">
        <f t="shared" si="219"/>
        <v>CL.IC.IT.191825.01</v>
      </c>
      <c r="R1537" s="39"/>
      <c r="S1537" s="39" t="str">
        <f t="shared" si="220"/>
        <v>DR.IC.IT.191825.01</v>
      </c>
      <c r="T1537" s="39"/>
      <c r="U1537" s="60" t="str">
        <f t="shared" si="221"/>
        <v>IM.IC.IT.191825.01</v>
      </c>
      <c r="V1537" s="57"/>
      <c r="W1537" s="60" t="str">
        <f t="shared" si="222"/>
        <v>GE.IC.IT.191825.01</v>
      </c>
      <c r="AH1537" s="35" t="s">
        <v>3207</v>
      </c>
      <c r="AI1537" s="35">
        <v>1500</v>
      </c>
    </row>
    <row r="1538" spans="1:35" s="35" customFormat="1" ht="15">
      <c r="A1538" s="35" t="s">
        <v>2189</v>
      </c>
      <c r="C1538" s="38" t="s">
        <v>4345</v>
      </c>
      <c r="E1538" s="38" t="s">
        <v>4343</v>
      </c>
      <c r="F1538" s="35" t="s">
        <v>3901</v>
      </c>
      <c r="G1538" s="66" t="s">
        <v>3645</v>
      </c>
      <c r="H1538" s="38" t="s">
        <v>1669</v>
      </c>
      <c r="I1538" s="66" t="s">
        <v>3645</v>
      </c>
      <c r="J1538" s="39" t="str">
        <f t="shared" si="215"/>
        <v>IC.IT.191826</v>
      </c>
      <c r="K1538" s="38" t="s">
        <v>3298</v>
      </c>
      <c r="L1538" s="35" t="str">
        <f t="shared" si="216"/>
        <v>Nose, right side</v>
      </c>
      <c r="M1538" s="39" t="str">
        <f t="shared" si="217"/>
        <v>PI.IC.IT.191826.01</v>
      </c>
      <c r="N1538" s="39"/>
      <c r="O1538" s="39" t="str">
        <f t="shared" si="218"/>
        <v>PH.IC.IT.191826.01</v>
      </c>
      <c r="Q1538" s="39" t="str">
        <f t="shared" si="219"/>
        <v>CL.IC.IT.191826.01</v>
      </c>
      <c r="R1538" s="39"/>
      <c r="S1538" s="39" t="str">
        <f t="shared" si="220"/>
        <v>DR.IC.IT.191826.01</v>
      </c>
      <c r="T1538" s="39"/>
      <c r="U1538" s="60" t="str">
        <f t="shared" si="221"/>
        <v>IM.IC.IT.191826.01</v>
      </c>
      <c r="V1538" s="57"/>
      <c r="W1538" s="60" t="str">
        <f t="shared" si="222"/>
        <v>GE.IC.IT.191826.01</v>
      </c>
      <c r="AH1538" s="35" t="s">
        <v>3207</v>
      </c>
      <c r="AI1538" s="35">
        <v>1500</v>
      </c>
    </row>
    <row r="1539" spans="1:35" s="35" customFormat="1" ht="15">
      <c r="A1539" s="35" t="s">
        <v>2189</v>
      </c>
      <c r="C1539" s="38" t="s">
        <v>4345</v>
      </c>
      <c r="E1539" s="38" t="s">
        <v>4343</v>
      </c>
      <c r="F1539" s="35" t="s">
        <v>3901</v>
      </c>
      <c r="G1539" s="66" t="s">
        <v>3647</v>
      </c>
      <c r="H1539" s="38" t="s">
        <v>1504</v>
      </c>
      <c r="I1539" s="66" t="s">
        <v>3647</v>
      </c>
      <c r="J1539" s="39" t="str">
        <f t="shared" si="215"/>
        <v>IC.IT.191827</v>
      </c>
      <c r="K1539" s="38" t="s">
        <v>3298</v>
      </c>
      <c r="L1539" s="35" t="str">
        <f t="shared" si="216"/>
        <v>Nose, left side</v>
      </c>
      <c r="M1539" s="39" t="str">
        <f t="shared" si="217"/>
        <v>PI.IC.IT.191827.01</v>
      </c>
      <c r="N1539" s="39"/>
      <c r="O1539" s="39" t="str">
        <f t="shared" si="218"/>
        <v>PH.IC.IT.191827.01</v>
      </c>
      <c r="Q1539" s="39" t="str">
        <f t="shared" si="219"/>
        <v>CL.IC.IT.191827.01</v>
      </c>
      <c r="R1539" s="39"/>
      <c r="S1539" s="39" t="str">
        <f t="shared" si="220"/>
        <v>DR.IC.IT.191827.01</v>
      </c>
      <c r="T1539" s="39"/>
      <c r="U1539" s="60" t="str">
        <f t="shared" si="221"/>
        <v>IM.IC.IT.191827.01</v>
      </c>
      <c r="V1539" s="57"/>
      <c r="W1539" s="60" t="str">
        <f t="shared" si="222"/>
        <v>GE.IC.IT.191827.01</v>
      </c>
      <c r="AH1539" s="35" t="s">
        <v>3207</v>
      </c>
      <c r="AI1539" s="35">
        <v>1500</v>
      </c>
    </row>
    <row r="1540" spans="1:35" s="35" customFormat="1" ht="15">
      <c r="A1540" s="35" t="s">
        <v>2189</v>
      </c>
      <c r="C1540" s="38" t="s">
        <v>4345</v>
      </c>
      <c r="E1540" s="38" t="s">
        <v>4343</v>
      </c>
      <c r="F1540" s="35" t="s">
        <v>3901</v>
      </c>
      <c r="G1540" s="66" t="s">
        <v>3652</v>
      </c>
      <c r="H1540" s="38" t="s">
        <v>1514</v>
      </c>
      <c r="I1540" s="66" t="s">
        <v>3652</v>
      </c>
      <c r="J1540" s="39" t="str">
        <f t="shared" si="215"/>
        <v>IC.IT.191828</v>
      </c>
      <c r="K1540" s="38" t="s">
        <v>3298</v>
      </c>
      <c r="L1540" s="35" t="str">
        <f t="shared" si="216"/>
        <v>Jaw, right</v>
      </c>
      <c r="M1540" s="39" t="str">
        <f t="shared" si="217"/>
        <v>PI.IC.IT.191828.01</v>
      </c>
      <c r="N1540" s="39"/>
      <c r="O1540" s="39" t="str">
        <f t="shared" si="218"/>
        <v>PH.IC.IT.191828.01</v>
      </c>
      <c r="Q1540" s="39" t="str">
        <f t="shared" si="219"/>
        <v>CL.IC.IT.191828.01</v>
      </c>
      <c r="R1540" s="39"/>
      <c r="S1540" s="39" t="str">
        <f t="shared" si="220"/>
        <v>DR.IC.IT.191828.01</v>
      </c>
      <c r="T1540" s="39"/>
      <c r="U1540" s="60" t="str">
        <f t="shared" si="221"/>
        <v>IM.IC.IT.191828.01</v>
      </c>
      <c r="V1540" s="57"/>
      <c r="W1540" s="60" t="str">
        <f t="shared" si="222"/>
        <v>GE.IC.IT.191828.01</v>
      </c>
      <c r="AH1540" s="35" t="s">
        <v>3207</v>
      </c>
      <c r="AI1540" s="35">
        <v>1500</v>
      </c>
    </row>
    <row r="1541" spans="1:35" s="35" customFormat="1" ht="15">
      <c r="A1541" s="35" t="s">
        <v>2189</v>
      </c>
      <c r="C1541" s="38" t="s">
        <v>4345</v>
      </c>
      <c r="E1541" s="38" t="s">
        <v>4343</v>
      </c>
      <c r="F1541" s="35" t="s">
        <v>3901</v>
      </c>
      <c r="G1541" s="66" t="s">
        <v>3654</v>
      </c>
      <c r="H1541" s="38" t="s">
        <v>2074</v>
      </c>
      <c r="I1541" s="66" t="s">
        <v>3654</v>
      </c>
      <c r="J1541" s="39" t="str">
        <f t="shared" si="215"/>
        <v>IC.IT.191829</v>
      </c>
      <c r="K1541" s="38" t="s">
        <v>3298</v>
      </c>
      <c r="L1541" s="35" t="str">
        <f t="shared" si="216"/>
        <v>Jaw, left</v>
      </c>
      <c r="M1541" s="39" t="str">
        <f t="shared" si="217"/>
        <v>PI.IC.IT.191829.01</v>
      </c>
      <c r="N1541" s="39"/>
      <c r="O1541" s="39" t="str">
        <f t="shared" si="218"/>
        <v>PH.IC.IT.191829.01</v>
      </c>
      <c r="Q1541" s="39" t="str">
        <f t="shared" si="219"/>
        <v>CL.IC.IT.191829.01</v>
      </c>
      <c r="R1541" s="39"/>
      <c r="S1541" s="39" t="str">
        <f t="shared" si="220"/>
        <v>DR.IC.IT.191829.01</v>
      </c>
      <c r="T1541" s="39"/>
      <c r="U1541" s="60" t="str">
        <f t="shared" si="221"/>
        <v>IM.IC.IT.191829.01</v>
      </c>
      <c r="V1541" s="57"/>
      <c r="W1541" s="60" t="str">
        <f t="shared" si="222"/>
        <v>GE.IC.IT.191829.01</v>
      </c>
      <c r="AH1541" s="35" t="s">
        <v>3207</v>
      </c>
      <c r="AI1541" s="35">
        <v>1500</v>
      </c>
    </row>
    <row r="1542" spans="1:35" s="35" customFormat="1" ht="15">
      <c r="A1542" s="35" t="s">
        <v>2189</v>
      </c>
      <c r="C1542" s="38" t="s">
        <v>4345</v>
      </c>
      <c r="E1542" s="38" t="s">
        <v>4343</v>
      </c>
      <c r="F1542" s="35" t="s">
        <v>3901</v>
      </c>
      <c r="G1542" s="66" t="s">
        <v>3656</v>
      </c>
      <c r="H1542" s="38" t="s">
        <v>2248</v>
      </c>
      <c r="I1542" s="66" t="s">
        <v>3656</v>
      </c>
      <c r="J1542" s="39" t="str">
        <f t="shared" si="215"/>
        <v>IC.IT.191830</v>
      </c>
      <c r="K1542" s="38" t="s">
        <v>3298</v>
      </c>
      <c r="L1542" s="35" t="str">
        <f t="shared" si="216"/>
        <v>Neck, right</v>
      </c>
      <c r="M1542" s="39" t="str">
        <f t="shared" si="217"/>
        <v>PI.IC.IT.191830.01</v>
      </c>
      <c r="N1542" s="39"/>
      <c r="O1542" s="39" t="str">
        <f t="shared" si="218"/>
        <v>PH.IC.IT.191830.01</v>
      </c>
      <c r="Q1542" s="39" t="str">
        <f t="shared" si="219"/>
        <v>CL.IC.IT.191830.01</v>
      </c>
      <c r="R1542" s="39"/>
      <c r="S1542" s="39" t="str">
        <f t="shared" si="220"/>
        <v>DR.IC.IT.191830.01</v>
      </c>
      <c r="T1542" s="39"/>
      <c r="U1542" s="60" t="str">
        <f t="shared" si="221"/>
        <v>IM.IC.IT.191830.01</v>
      </c>
      <c r="V1542" s="57"/>
      <c r="W1542" s="60" t="str">
        <f t="shared" si="222"/>
        <v>GE.IC.IT.191830.01</v>
      </c>
      <c r="AH1542" s="35" t="s">
        <v>3207</v>
      </c>
      <c r="AI1542" s="35">
        <v>1500</v>
      </c>
    </row>
    <row r="1543" spans="1:35" s="35" customFormat="1" ht="15">
      <c r="A1543" s="35" t="s">
        <v>2189</v>
      </c>
      <c r="C1543" s="38" t="s">
        <v>4345</v>
      </c>
      <c r="E1543" s="38" t="s">
        <v>4343</v>
      </c>
      <c r="F1543" s="35" t="s">
        <v>3901</v>
      </c>
      <c r="G1543" s="66" t="s">
        <v>3658</v>
      </c>
      <c r="H1543" s="38" t="s">
        <v>3892</v>
      </c>
      <c r="I1543" s="66" t="s">
        <v>3658</v>
      </c>
      <c r="J1543" s="39" t="str">
        <f t="shared" si="215"/>
        <v>IC.IT.191831</v>
      </c>
      <c r="K1543" s="38" t="s">
        <v>3298</v>
      </c>
      <c r="L1543" s="35" t="str">
        <f t="shared" si="216"/>
        <v>Neck, left</v>
      </c>
      <c r="M1543" s="39" t="str">
        <f t="shared" si="217"/>
        <v>PI.IC.IT.191831.01</v>
      </c>
      <c r="N1543" s="39"/>
      <c r="O1543" s="39" t="str">
        <f t="shared" si="218"/>
        <v>PH.IC.IT.191831.01</v>
      </c>
      <c r="Q1543" s="39" t="str">
        <f t="shared" si="219"/>
        <v>CL.IC.IT.191831.01</v>
      </c>
      <c r="R1543" s="39"/>
      <c r="S1543" s="39" t="str">
        <f t="shared" si="220"/>
        <v>DR.IC.IT.191831.01</v>
      </c>
      <c r="T1543" s="39"/>
      <c r="U1543" s="60" t="str">
        <f t="shared" si="221"/>
        <v>IM.IC.IT.191831.01</v>
      </c>
      <c r="V1543" s="57"/>
      <c r="W1543" s="60" t="str">
        <f t="shared" si="222"/>
        <v>GE.IC.IT.191831.01</v>
      </c>
      <c r="AH1543" s="35" t="s">
        <v>3207</v>
      </c>
      <c r="AI1543" s="35">
        <v>1500</v>
      </c>
    </row>
    <row r="1544" spans="1:35" s="35" customFormat="1" ht="15">
      <c r="A1544" s="35" t="s">
        <v>2189</v>
      </c>
      <c r="C1544" s="38" t="s">
        <v>4345</v>
      </c>
      <c r="D1544" s="35" t="s">
        <v>4462</v>
      </c>
      <c r="E1544" s="38" t="s">
        <v>4345</v>
      </c>
      <c r="F1544" s="35" t="s">
        <v>3910</v>
      </c>
      <c r="G1544" s="35" t="s">
        <v>3911</v>
      </c>
      <c r="H1544" s="38" t="s">
        <v>2212</v>
      </c>
      <c r="I1544" s="35" t="s">
        <v>3911</v>
      </c>
      <c r="J1544" s="39" t="str">
        <f t="shared" si="215"/>
        <v>IC.IT.191901</v>
      </c>
      <c r="K1544" s="38" t="s">
        <v>3298</v>
      </c>
      <c r="L1544" s="35" t="str">
        <f t="shared" si="216"/>
        <v>Hip</v>
      </c>
      <c r="M1544" s="39" t="str">
        <f t="shared" si="217"/>
        <v>PI.IC.IT.191901.01</v>
      </c>
      <c r="N1544" s="39"/>
      <c r="O1544" s="39" t="str">
        <f t="shared" si="218"/>
        <v>PH.IC.IT.191901.01</v>
      </c>
      <c r="Q1544" s="39" t="str">
        <f t="shared" si="219"/>
        <v>CL.IC.IT.191901.01</v>
      </c>
      <c r="R1544" s="39"/>
      <c r="S1544" s="39" t="str">
        <f t="shared" si="220"/>
        <v>DR.IC.IT.191901.01</v>
      </c>
      <c r="T1544" s="39"/>
      <c r="U1544" s="60" t="str">
        <f t="shared" si="221"/>
        <v>IM.IC.IT.191901.01</v>
      </c>
      <c r="V1544" s="57"/>
      <c r="W1544" s="60" t="str">
        <f t="shared" si="222"/>
        <v>GE.IC.IT.191901.01</v>
      </c>
      <c r="AH1544" s="35" t="s">
        <v>3207</v>
      </c>
      <c r="AI1544" s="35">
        <v>1500</v>
      </c>
    </row>
    <row r="1545" spans="1:35" s="35" customFormat="1" ht="15">
      <c r="A1545" s="35" t="s">
        <v>2189</v>
      </c>
      <c r="C1545" s="38" t="s">
        <v>4345</v>
      </c>
      <c r="E1545" s="38" t="s">
        <v>4345</v>
      </c>
      <c r="F1545" s="35" t="s">
        <v>3910</v>
      </c>
      <c r="G1545" s="35" t="s">
        <v>3912</v>
      </c>
      <c r="H1545" s="38" t="s">
        <v>2217</v>
      </c>
      <c r="I1545" s="35" t="s">
        <v>3912</v>
      </c>
      <c r="J1545" s="39" t="str">
        <f t="shared" si="215"/>
        <v>IC.IT.191902</v>
      </c>
      <c r="K1545" s="38" t="s">
        <v>3298</v>
      </c>
      <c r="L1545" s="35" t="str">
        <f t="shared" si="216"/>
        <v>Groin</v>
      </c>
      <c r="M1545" s="39" t="str">
        <f t="shared" si="217"/>
        <v>PI.IC.IT.191902.01</v>
      </c>
      <c r="N1545" s="39"/>
      <c r="O1545" s="39" t="str">
        <f t="shared" si="218"/>
        <v>PH.IC.IT.191902.01</v>
      </c>
      <c r="Q1545" s="39" t="str">
        <f t="shared" si="219"/>
        <v>CL.IC.IT.191902.01</v>
      </c>
      <c r="R1545" s="39"/>
      <c r="S1545" s="39" t="str">
        <f t="shared" si="220"/>
        <v>DR.IC.IT.191902.01</v>
      </c>
      <c r="T1545" s="39"/>
      <c r="U1545" s="60" t="str">
        <f t="shared" si="221"/>
        <v>IM.IC.IT.191902.01</v>
      </c>
      <c r="V1545" s="57"/>
      <c r="W1545" s="60" t="str">
        <f t="shared" si="222"/>
        <v>GE.IC.IT.191902.01</v>
      </c>
      <c r="AH1545" s="35" t="s">
        <v>3207</v>
      </c>
      <c r="AI1545" s="35">
        <v>1500</v>
      </c>
    </row>
    <row r="1546" spans="1:35" s="35" customFormat="1" ht="15">
      <c r="A1546" s="35" t="s">
        <v>2189</v>
      </c>
      <c r="C1546" s="38" t="s">
        <v>4345</v>
      </c>
      <c r="E1546" s="38" t="s">
        <v>4345</v>
      </c>
      <c r="F1546" s="35" t="s">
        <v>3910</v>
      </c>
      <c r="G1546" s="35" t="s">
        <v>3671</v>
      </c>
      <c r="H1546" s="38" t="s">
        <v>2219</v>
      </c>
      <c r="I1546" s="35" t="s">
        <v>3671</v>
      </c>
      <c r="J1546" s="39" t="str">
        <f t="shared" si="215"/>
        <v>IC.IT.191903</v>
      </c>
      <c r="K1546" s="38" t="s">
        <v>3298</v>
      </c>
      <c r="L1546" s="35" t="str">
        <f t="shared" si="216"/>
        <v>Penis</v>
      </c>
      <c r="M1546" s="39" t="str">
        <f t="shared" si="217"/>
        <v>PI.IC.IT.191903.01</v>
      </c>
      <c r="N1546" s="39"/>
      <c r="O1546" s="39" t="str">
        <f t="shared" si="218"/>
        <v>PH.IC.IT.191903.01</v>
      </c>
      <c r="Q1546" s="39" t="str">
        <f t="shared" si="219"/>
        <v>CL.IC.IT.191903.01</v>
      </c>
      <c r="R1546" s="39"/>
      <c r="S1546" s="39" t="str">
        <f t="shared" si="220"/>
        <v>DR.IC.IT.191903.01</v>
      </c>
      <c r="T1546" s="39"/>
      <c r="U1546" s="60" t="str">
        <f t="shared" si="221"/>
        <v>IM.IC.IT.191903.01</v>
      </c>
      <c r="V1546" s="57"/>
      <c r="W1546" s="60" t="str">
        <f t="shared" si="222"/>
        <v>GE.IC.IT.191903.01</v>
      </c>
      <c r="AH1546" s="35" t="s">
        <v>3207</v>
      </c>
      <c r="AI1546" s="35">
        <v>1500</v>
      </c>
    </row>
    <row r="1547" spans="1:35" s="35" customFormat="1" ht="15">
      <c r="A1547" s="35" t="s">
        <v>2189</v>
      </c>
      <c r="C1547" s="38" t="s">
        <v>4345</v>
      </c>
      <c r="E1547" s="38" t="s">
        <v>4345</v>
      </c>
      <c r="F1547" s="35" t="s">
        <v>3910</v>
      </c>
      <c r="G1547" s="35" t="s">
        <v>3672</v>
      </c>
      <c r="H1547" s="38" t="s">
        <v>2063</v>
      </c>
      <c r="I1547" s="35" t="s">
        <v>3672</v>
      </c>
      <c r="J1547" s="39" t="str">
        <f t="shared" si="215"/>
        <v>IC.IT.191904</v>
      </c>
      <c r="K1547" s="38" t="s">
        <v>3298</v>
      </c>
      <c r="L1547" s="35" t="str">
        <f t="shared" si="216"/>
        <v>Labia</v>
      </c>
      <c r="M1547" s="39" t="str">
        <f t="shared" si="217"/>
        <v>PI.IC.IT.191904.01</v>
      </c>
      <c r="N1547" s="39"/>
      <c r="O1547" s="39" t="str">
        <f t="shared" si="218"/>
        <v>PH.IC.IT.191904.01</v>
      </c>
      <c r="Q1547" s="39" t="str">
        <f t="shared" si="219"/>
        <v>CL.IC.IT.191904.01</v>
      </c>
      <c r="R1547" s="39"/>
      <c r="S1547" s="39" t="str">
        <f t="shared" si="220"/>
        <v>DR.IC.IT.191904.01</v>
      </c>
      <c r="T1547" s="39"/>
      <c r="U1547" s="60" t="str">
        <f t="shared" si="221"/>
        <v>IM.IC.IT.191904.01</v>
      </c>
      <c r="V1547" s="57"/>
      <c r="W1547" s="60" t="str">
        <f t="shared" si="222"/>
        <v>GE.IC.IT.191904.01</v>
      </c>
      <c r="AH1547" s="35" t="s">
        <v>3207</v>
      </c>
      <c r="AI1547" s="35">
        <v>1500</v>
      </c>
    </row>
    <row r="1548" spans="1:35" s="35" customFormat="1" ht="15">
      <c r="A1548" s="35" t="s">
        <v>2189</v>
      </c>
      <c r="C1548" s="38" t="s">
        <v>4345</v>
      </c>
      <c r="E1548" s="38" t="s">
        <v>4345</v>
      </c>
      <c r="F1548" s="35" t="s">
        <v>3910</v>
      </c>
      <c r="G1548" s="35" t="s">
        <v>3673</v>
      </c>
      <c r="H1548" s="38" t="s">
        <v>2065</v>
      </c>
      <c r="I1548" s="35" t="s">
        <v>3913</v>
      </c>
      <c r="J1548" s="39" t="str">
        <f t="shared" si="215"/>
        <v>IC.IT.191905</v>
      </c>
      <c r="K1548" s="38" t="s">
        <v>3298</v>
      </c>
      <c r="L1548" s="35" t="str">
        <f t="shared" si="216"/>
        <v>Perineum</v>
      </c>
      <c r="M1548" s="39" t="str">
        <f t="shared" si="217"/>
        <v>PI.IC.IT.191905.01</v>
      </c>
      <c r="N1548" s="39"/>
      <c r="O1548" s="39" t="str">
        <f t="shared" si="218"/>
        <v>PH.IC.IT.191905.01</v>
      </c>
      <c r="Q1548" s="39" t="str">
        <f t="shared" si="219"/>
        <v>CL.IC.IT.191905.01</v>
      </c>
      <c r="R1548" s="39"/>
      <c r="S1548" s="39" t="str">
        <f t="shared" si="220"/>
        <v>DR.IC.IT.191905.01</v>
      </c>
      <c r="T1548" s="39"/>
      <c r="U1548" s="60" t="str">
        <f t="shared" si="221"/>
        <v>IM.IC.IT.191905.01</v>
      </c>
      <c r="V1548" s="57"/>
      <c r="W1548" s="60" t="str">
        <f t="shared" si="222"/>
        <v>GE.IC.IT.191905.01</v>
      </c>
      <c r="AH1548" s="35" t="s">
        <v>3207</v>
      </c>
      <c r="AI1548" s="35">
        <v>1500</v>
      </c>
    </row>
    <row r="1549" spans="1:35" s="35" customFormat="1" ht="15">
      <c r="A1549" s="35" t="s">
        <v>2189</v>
      </c>
      <c r="C1549" s="38" t="s">
        <v>4345</v>
      </c>
      <c r="E1549" s="38" t="s">
        <v>4345</v>
      </c>
      <c r="F1549" s="35" t="s">
        <v>3910</v>
      </c>
      <c r="G1549" s="35" t="s">
        <v>3914</v>
      </c>
      <c r="H1549" s="38" t="s">
        <v>2222</v>
      </c>
      <c r="I1549" s="35" t="s">
        <v>3915</v>
      </c>
      <c r="J1549" s="39" t="str">
        <f t="shared" si="215"/>
        <v>IC.IT.191906</v>
      </c>
      <c r="K1549" s="38" t="s">
        <v>3298</v>
      </c>
      <c r="L1549" s="35" t="str">
        <f t="shared" si="216"/>
        <v>Buttock(s)</v>
      </c>
      <c r="M1549" s="39" t="str">
        <f t="shared" si="217"/>
        <v>PI.IC.IT.191906.01</v>
      </c>
      <c r="N1549" s="39"/>
      <c r="O1549" s="39" t="str">
        <f t="shared" si="218"/>
        <v>PH.IC.IT.191906.01</v>
      </c>
      <c r="Q1549" s="39" t="str">
        <f t="shared" si="219"/>
        <v>CL.IC.IT.191906.01</v>
      </c>
      <c r="R1549" s="39"/>
      <c r="S1549" s="39" t="str">
        <f t="shared" si="220"/>
        <v>DR.IC.IT.191906.01</v>
      </c>
      <c r="T1549" s="39"/>
      <c r="U1549" s="60" t="str">
        <f t="shared" si="221"/>
        <v>IM.IC.IT.191906.01</v>
      </c>
      <c r="V1549" s="57"/>
      <c r="W1549" s="60" t="str">
        <f t="shared" si="222"/>
        <v>GE.IC.IT.191906.01</v>
      </c>
      <c r="AH1549" s="35" t="s">
        <v>3207</v>
      </c>
      <c r="AI1549" s="35">
        <v>1500</v>
      </c>
    </row>
    <row r="1550" spans="1:35" s="35" customFormat="1" ht="15">
      <c r="A1550" s="35" t="s">
        <v>2189</v>
      </c>
      <c r="C1550" s="38" t="s">
        <v>4345</v>
      </c>
      <c r="E1550" s="38" t="s">
        <v>4345</v>
      </c>
      <c r="F1550" s="35" t="s">
        <v>3910</v>
      </c>
      <c r="G1550" s="35" t="s">
        <v>3678</v>
      </c>
      <c r="H1550" s="38" t="s">
        <v>2376</v>
      </c>
      <c r="I1550" s="35" t="s">
        <v>3678</v>
      </c>
      <c r="J1550" s="39" t="str">
        <f t="shared" si="215"/>
        <v>IC.IT.191907</v>
      </c>
      <c r="K1550" s="38" t="s">
        <v>3298</v>
      </c>
      <c r="L1550" s="35" t="str">
        <f t="shared" si="216"/>
        <v>Rectum</v>
      </c>
      <c r="M1550" s="39" t="str">
        <f t="shared" si="217"/>
        <v>PI.IC.IT.191907.01</v>
      </c>
      <c r="N1550" s="39"/>
      <c r="O1550" s="39" t="str">
        <f t="shared" si="218"/>
        <v>PH.IC.IT.191907.01</v>
      </c>
      <c r="Q1550" s="39" t="str">
        <f t="shared" si="219"/>
        <v>CL.IC.IT.191907.01</v>
      </c>
      <c r="R1550" s="39"/>
      <c r="S1550" s="39" t="str">
        <f t="shared" si="220"/>
        <v>DR.IC.IT.191907.01</v>
      </c>
      <c r="T1550" s="39"/>
      <c r="U1550" s="60" t="str">
        <f t="shared" si="221"/>
        <v>IM.IC.IT.191907.01</v>
      </c>
      <c r="V1550" s="57"/>
      <c r="W1550" s="60" t="str">
        <f t="shared" si="222"/>
        <v>GE.IC.IT.191907.01</v>
      </c>
      <c r="AH1550" s="35" t="s">
        <v>3207</v>
      </c>
      <c r="AI1550" s="35">
        <v>1500</v>
      </c>
    </row>
    <row r="1551" spans="1:35" s="35" customFormat="1" ht="15">
      <c r="A1551" s="35" t="s">
        <v>2189</v>
      </c>
      <c r="C1551" s="38" t="s">
        <v>4345</v>
      </c>
      <c r="E1551" s="38" t="s">
        <v>4345</v>
      </c>
      <c r="F1551" s="35" t="s">
        <v>3910</v>
      </c>
      <c r="G1551" s="35" t="s">
        <v>3679</v>
      </c>
      <c r="H1551" s="38" t="s">
        <v>2378</v>
      </c>
      <c r="I1551" s="35" t="s">
        <v>3679</v>
      </c>
      <c r="J1551" s="39" t="str">
        <f t="shared" si="215"/>
        <v>IC.IT.191908</v>
      </c>
      <c r="K1551" s="38" t="s">
        <v>3298</v>
      </c>
      <c r="L1551" s="35" t="str">
        <f t="shared" si="216"/>
        <v>Sacrum</v>
      </c>
      <c r="M1551" s="39" t="str">
        <f t="shared" si="217"/>
        <v>PI.IC.IT.191908.01</v>
      </c>
      <c r="N1551" s="39"/>
      <c r="O1551" s="39" t="str">
        <f t="shared" si="218"/>
        <v>PH.IC.IT.191908.01</v>
      </c>
      <c r="Q1551" s="39" t="str">
        <f t="shared" si="219"/>
        <v>CL.IC.IT.191908.01</v>
      </c>
      <c r="R1551" s="39"/>
      <c r="S1551" s="39" t="str">
        <f t="shared" si="220"/>
        <v>DR.IC.IT.191908.01</v>
      </c>
      <c r="T1551" s="39"/>
      <c r="U1551" s="60" t="str">
        <f t="shared" si="221"/>
        <v>IM.IC.IT.191908.01</v>
      </c>
      <c r="V1551" s="57"/>
      <c r="W1551" s="60" t="str">
        <f t="shared" si="222"/>
        <v>GE.IC.IT.191908.01</v>
      </c>
      <c r="AH1551" s="35" t="s">
        <v>3207</v>
      </c>
      <c r="AI1551" s="35">
        <v>1500</v>
      </c>
    </row>
    <row r="1552" spans="1:35" s="35" customFormat="1" ht="15">
      <c r="A1552" s="35" t="s">
        <v>2189</v>
      </c>
      <c r="C1552" s="38" t="s">
        <v>4345</v>
      </c>
      <c r="E1552" s="38" t="s">
        <v>4345</v>
      </c>
      <c r="F1552" s="35" t="s">
        <v>3910</v>
      </c>
      <c r="G1552" s="35" t="s">
        <v>3680</v>
      </c>
      <c r="H1552" s="38" t="s">
        <v>2380</v>
      </c>
      <c r="I1552" s="35" t="s">
        <v>3680</v>
      </c>
      <c r="J1552" s="39" t="str">
        <f t="shared" si="215"/>
        <v>IC.IT.191909</v>
      </c>
      <c r="K1552" s="38" t="s">
        <v>3298</v>
      </c>
      <c r="L1552" s="35" t="str">
        <f t="shared" si="216"/>
        <v>Coccyx</v>
      </c>
      <c r="M1552" s="39" t="str">
        <f t="shared" si="217"/>
        <v>PI.IC.IT.191909.01</v>
      </c>
      <c r="N1552" s="39"/>
      <c r="O1552" s="39" t="str">
        <f t="shared" si="218"/>
        <v>PH.IC.IT.191909.01</v>
      </c>
      <c r="Q1552" s="39" t="str">
        <f t="shared" si="219"/>
        <v>CL.IC.IT.191909.01</v>
      </c>
      <c r="R1552" s="39"/>
      <c r="S1552" s="39" t="str">
        <f t="shared" si="220"/>
        <v>DR.IC.IT.191909.01</v>
      </c>
      <c r="T1552" s="39"/>
      <c r="U1552" s="60" t="str">
        <f t="shared" si="221"/>
        <v>IM.IC.IT.191909.01</v>
      </c>
      <c r="V1552" s="57"/>
      <c r="W1552" s="60" t="str">
        <f t="shared" si="222"/>
        <v>GE.IC.IT.191909.01</v>
      </c>
      <c r="AH1552" s="35" t="s">
        <v>3207</v>
      </c>
      <c r="AI1552" s="35">
        <v>1500</v>
      </c>
    </row>
    <row r="1553" spans="1:35" s="35" customFormat="1" ht="15">
      <c r="A1553" s="35" t="s">
        <v>2189</v>
      </c>
      <c r="C1553" s="38" t="s">
        <v>4345</v>
      </c>
      <c r="E1553" s="38" t="s">
        <v>4345</v>
      </c>
      <c r="F1553" s="35" t="s">
        <v>3910</v>
      </c>
      <c r="G1553" s="35" t="s">
        <v>3681</v>
      </c>
      <c r="H1553" s="38" t="s">
        <v>2124</v>
      </c>
      <c r="I1553" s="35" t="s">
        <v>3681</v>
      </c>
      <c r="J1553" s="39" t="str">
        <f t="shared" ref="J1553:J1616" si="223">CONCATENATE("IC.IT.",C1553,E1553,H1553)</f>
        <v>IC.IT.191910</v>
      </c>
      <c r="K1553" s="38" t="s">
        <v>3298</v>
      </c>
      <c r="L1553" s="35" t="str">
        <f t="shared" si="216"/>
        <v>Scrotum</v>
      </c>
      <c r="M1553" s="39" t="str">
        <f t="shared" si="217"/>
        <v>PI.IC.IT.191910.01</v>
      </c>
      <c r="N1553" s="39"/>
      <c r="O1553" s="39" t="str">
        <f t="shared" si="218"/>
        <v>PH.IC.IT.191910.01</v>
      </c>
      <c r="Q1553" s="39" t="str">
        <f t="shared" si="219"/>
        <v>CL.IC.IT.191910.01</v>
      </c>
      <c r="R1553" s="39"/>
      <c r="S1553" s="39" t="str">
        <f t="shared" si="220"/>
        <v>DR.IC.IT.191910.01</v>
      </c>
      <c r="T1553" s="39"/>
      <c r="U1553" s="60" t="str">
        <f t="shared" si="221"/>
        <v>IM.IC.IT.191910.01</v>
      </c>
      <c r="V1553" s="57"/>
      <c r="W1553" s="60" t="str">
        <f t="shared" si="222"/>
        <v>GE.IC.IT.191910.01</v>
      </c>
      <c r="AH1553" s="35" t="s">
        <v>3207</v>
      </c>
      <c r="AI1553" s="35">
        <v>1500</v>
      </c>
    </row>
    <row r="1554" spans="1:35" s="35" customFormat="1" ht="15">
      <c r="A1554" s="35" t="s">
        <v>2189</v>
      </c>
      <c r="C1554" s="38" t="s">
        <v>4345</v>
      </c>
      <c r="E1554" s="38" t="s">
        <v>4345</v>
      </c>
      <c r="F1554" s="35" t="s">
        <v>3910</v>
      </c>
      <c r="G1554" s="66" t="s">
        <v>3663</v>
      </c>
      <c r="H1554" s="38" t="s">
        <v>2126</v>
      </c>
      <c r="I1554" s="66" t="s">
        <v>3663</v>
      </c>
      <c r="J1554" s="39" t="str">
        <f t="shared" si="223"/>
        <v>IC.IT.191911</v>
      </c>
      <c r="K1554" s="38" t="s">
        <v>3298</v>
      </c>
      <c r="L1554" s="35" t="str">
        <f t="shared" si="216"/>
        <v>Hip, right</v>
      </c>
      <c r="M1554" s="39" t="str">
        <f t="shared" si="217"/>
        <v>PI.IC.IT.191911.01</v>
      </c>
      <c r="N1554" s="39"/>
      <c r="O1554" s="39" t="str">
        <f t="shared" si="218"/>
        <v>PH.IC.IT.191911.01</v>
      </c>
      <c r="Q1554" s="39" t="str">
        <f t="shared" si="219"/>
        <v>CL.IC.IT.191911.01</v>
      </c>
      <c r="R1554" s="39"/>
      <c r="S1554" s="39" t="str">
        <f t="shared" si="220"/>
        <v>DR.IC.IT.191911.01</v>
      </c>
      <c r="T1554" s="39"/>
      <c r="U1554" s="60" t="str">
        <f t="shared" si="221"/>
        <v>IM.IC.IT.191911.01</v>
      </c>
      <c r="V1554" s="57"/>
      <c r="W1554" s="60" t="str">
        <f t="shared" si="222"/>
        <v>GE.IC.IT.191911.01</v>
      </c>
      <c r="AH1554" s="35" t="s">
        <v>3207</v>
      </c>
      <c r="AI1554" s="35">
        <v>1500</v>
      </c>
    </row>
    <row r="1555" spans="1:35" s="35" customFormat="1" ht="15">
      <c r="A1555" s="35" t="s">
        <v>2189</v>
      </c>
      <c r="C1555" s="38" t="s">
        <v>4345</v>
      </c>
      <c r="E1555" s="38" t="s">
        <v>4345</v>
      </c>
      <c r="F1555" s="35" t="s">
        <v>3910</v>
      </c>
      <c r="G1555" s="66" t="s">
        <v>3665</v>
      </c>
      <c r="H1555" s="38" t="s">
        <v>2128</v>
      </c>
      <c r="I1555" s="66" t="s">
        <v>3665</v>
      </c>
      <c r="J1555" s="39" t="str">
        <f t="shared" si="223"/>
        <v>IC.IT.191912</v>
      </c>
      <c r="K1555" s="38" t="s">
        <v>3298</v>
      </c>
      <c r="L1555" s="35" t="str">
        <f t="shared" si="216"/>
        <v>Hip, left</v>
      </c>
      <c r="M1555" s="39" t="str">
        <f t="shared" si="217"/>
        <v>PI.IC.IT.191912.01</v>
      </c>
      <c r="N1555" s="39"/>
      <c r="O1555" s="39" t="str">
        <f t="shared" si="218"/>
        <v>PH.IC.IT.191912.01</v>
      </c>
      <c r="Q1555" s="39" t="str">
        <f t="shared" si="219"/>
        <v>CL.IC.IT.191912.01</v>
      </c>
      <c r="R1555" s="39"/>
      <c r="S1555" s="39" t="str">
        <f t="shared" si="220"/>
        <v>DR.IC.IT.191912.01</v>
      </c>
      <c r="T1555" s="39"/>
      <c r="U1555" s="60" t="str">
        <f t="shared" si="221"/>
        <v>IM.IC.IT.191912.01</v>
      </c>
      <c r="V1555" s="57"/>
      <c r="W1555" s="60" t="str">
        <f t="shared" si="222"/>
        <v>GE.IC.IT.191912.01</v>
      </c>
      <c r="AH1555" s="35" t="s">
        <v>3207</v>
      </c>
      <c r="AI1555" s="35">
        <v>1500</v>
      </c>
    </row>
    <row r="1556" spans="1:35" s="35" customFormat="1" ht="15">
      <c r="A1556" s="35" t="s">
        <v>2189</v>
      </c>
      <c r="C1556" s="38" t="s">
        <v>4345</v>
      </c>
      <c r="E1556" s="38" t="s">
        <v>4345</v>
      </c>
      <c r="F1556" s="35" t="s">
        <v>3910</v>
      </c>
      <c r="G1556" s="66" t="s">
        <v>3667</v>
      </c>
      <c r="H1556" s="38" t="s">
        <v>2130</v>
      </c>
      <c r="I1556" s="66" t="s">
        <v>3667</v>
      </c>
      <c r="J1556" s="39" t="str">
        <f t="shared" si="223"/>
        <v>IC.IT.191913</v>
      </c>
      <c r="K1556" s="38" t="s">
        <v>3298</v>
      </c>
      <c r="L1556" s="35" t="str">
        <f t="shared" si="216"/>
        <v>Groin, right</v>
      </c>
      <c r="M1556" s="39" t="str">
        <f t="shared" si="217"/>
        <v>PI.IC.IT.191913.01</v>
      </c>
      <c r="N1556" s="39"/>
      <c r="O1556" s="39" t="str">
        <f t="shared" si="218"/>
        <v>PH.IC.IT.191913.01</v>
      </c>
      <c r="Q1556" s="39" t="str">
        <f t="shared" si="219"/>
        <v>CL.IC.IT.191913.01</v>
      </c>
      <c r="R1556" s="39"/>
      <c r="S1556" s="39" t="str">
        <f t="shared" si="220"/>
        <v>DR.IC.IT.191913.01</v>
      </c>
      <c r="T1556" s="39"/>
      <c r="U1556" s="60" t="str">
        <f t="shared" si="221"/>
        <v>IM.IC.IT.191913.01</v>
      </c>
      <c r="V1556" s="57"/>
      <c r="W1556" s="60" t="str">
        <f t="shared" si="222"/>
        <v>GE.IC.IT.191913.01</v>
      </c>
      <c r="AH1556" s="35" t="s">
        <v>3207</v>
      </c>
      <c r="AI1556" s="35">
        <v>1500</v>
      </c>
    </row>
    <row r="1557" spans="1:35" s="35" customFormat="1" ht="15">
      <c r="A1557" s="35" t="s">
        <v>2189</v>
      </c>
      <c r="C1557" s="38" t="s">
        <v>4345</v>
      </c>
      <c r="E1557" s="38" t="s">
        <v>4345</v>
      </c>
      <c r="F1557" s="35" t="s">
        <v>3910</v>
      </c>
      <c r="G1557" s="66" t="s">
        <v>3669</v>
      </c>
      <c r="H1557" s="38" t="s">
        <v>2296</v>
      </c>
      <c r="I1557" s="66" t="s">
        <v>3669</v>
      </c>
      <c r="J1557" s="39" t="str">
        <f t="shared" si="223"/>
        <v>IC.IT.191914</v>
      </c>
      <c r="K1557" s="38" t="s">
        <v>3298</v>
      </c>
      <c r="L1557" s="35" t="str">
        <f t="shared" si="216"/>
        <v>Groin, left</v>
      </c>
      <c r="M1557" s="39" t="str">
        <f t="shared" si="217"/>
        <v>PI.IC.IT.191914.01</v>
      </c>
      <c r="N1557" s="39"/>
      <c r="O1557" s="39" t="str">
        <f t="shared" si="218"/>
        <v>PH.IC.IT.191914.01</v>
      </c>
      <c r="Q1557" s="39" t="str">
        <f t="shared" si="219"/>
        <v>CL.IC.IT.191914.01</v>
      </c>
      <c r="R1557" s="39"/>
      <c r="S1557" s="39" t="str">
        <f t="shared" ref="S1557:S1620" si="224">CONCATENATE("DR.",J1557,".",K1557)</f>
        <v>DR.IC.IT.191914.01</v>
      </c>
      <c r="T1557" s="39"/>
      <c r="U1557" s="60" t="str">
        <f t="shared" ref="U1557:U1620" si="225">CONCATENATE("IM.",J1557, ".",K1557)</f>
        <v>IM.IC.IT.191914.01</v>
      </c>
      <c r="V1557" s="57"/>
      <c r="W1557" s="60" t="str">
        <f t="shared" ref="W1557:W1620" si="226">CONCATENATE("GE.",J1557, ".",K1557)</f>
        <v>GE.IC.IT.191914.01</v>
      </c>
      <c r="AH1557" s="35" t="s">
        <v>3207</v>
      </c>
      <c r="AI1557" s="35">
        <v>1500</v>
      </c>
    </row>
    <row r="1558" spans="1:35" s="35" customFormat="1" ht="15">
      <c r="A1558" s="35" t="s">
        <v>2189</v>
      </c>
      <c r="C1558" s="38" t="s">
        <v>4345</v>
      </c>
      <c r="E1558" s="38" t="s">
        <v>4345</v>
      </c>
      <c r="F1558" s="35" t="s">
        <v>3910</v>
      </c>
      <c r="G1558" s="66" t="s">
        <v>3674</v>
      </c>
      <c r="H1558" s="38" t="s">
        <v>2459</v>
      </c>
      <c r="I1558" s="66" t="s">
        <v>3674</v>
      </c>
      <c r="J1558" s="39" t="str">
        <f t="shared" si="223"/>
        <v>IC.IT.191915</v>
      </c>
      <c r="K1558" s="38" t="s">
        <v>3298</v>
      </c>
      <c r="L1558" s="35" t="str">
        <f t="shared" si="216"/>
        <v>Buttock, right</v>
      </c>
      <c r="M1558" s="39" t="str">
        <f t="shared" si="217"/>
        <v>PI.IC.IT.191915.01</v>
      </c>
      <c r="N1558" s="39"/>
      <c r="O1558" s="39" t="str">
        <f t="shared" si="218"/>
        <v>PH.IC.IT.191915.01</v>
      </c>
      <c r="Q1558" s="39" t="str">
        <f t="shared" si="219"/>
        <v>CL.IC.IT.191915.01</v>
      </c>
      <c r="R1558" s="39"/>
      <c r="S1558" s="39" t="str">
        <f t="shared" si="224"/>
        <v>DR.IC.IT.191915.01</v>
      </c>
      <c r="T1558" s="39"/>
      <c r="U1558" s="60" t="str">
        <f t="shared" si="225"/>
        <v>IM.IC.IT.191915.01</v>
      </c>
      <c r="V1558" s="57"/>
      <c r="W1558" s="60" t="str">
        <f t="shared" si="226"/>
        <v>GE.IC.IT.191915.01</v>
      </c>
      <c r="AH1558" s="35" t="s">
        <v>3207</v>
      </c>
      <c r="AI1558" s="35">
        <v>1500</v>
      </c>
    </row>
    <row r="1559" spans="1:35" s="35" customFormat="1" ht="15">
      <c r="A1559" s="35" t="s">
        <v>2189</v>
      </c>
      <c r="C1559" s="38" t="s">
        <v>4345</v>
      </c>
      <c r="E1559" s="38" t="s">
        <v>4345</v>
      </c>
      <c r="F1559" s="35" t="s">
        <v>3910</v>
      </c>
      <c r="G1559" s="66" t="s">
        <v>3916</v>
      </c>
      <c r="H1559" s="38" t="s">
        <v>2464</v>
      </c>
      <c r="I1559" s="66" t="s">
        <v>3916</v>
      </c>
      <c r="J1559" s="39" t="str">
        <f t="shared" si="223"/>
        <v>IC.IT.191916</v>
      </c>
      <c r="K1559" s="38" t="s">
        <v>3298</v>
      </c>
      <c r="L1559" s="35" t="str">
        <f t="shared" si="216"/>
        <v>Buttock, left</v>
      </c>
      <c r="M1559" s="39" t="str">
        <f t="shared" si="217"/>
        <v>PI.IC.IT.191916.01</v>
      </c>
      <c r="N1559" s="39"/>
      <c r="O1559" s="39" t="str">
        <f t="shared" si="218"/>
        <v>PH.IC.IT.191916.01</v>
      </c>
      <c r="Q1559" s="39" t="str">
        <f t="shared" si="219"/>
        <v>CL.IC.IT.191916.01</v>
      </c>
      <c r="R1559" s="39"/>
      <c r="S1559" s="39" t="str">
        <f t="shared" si="224"/>
        <v>DR.IC.IT.191916.01</v>
      </c>
      <c r="T1559" s="39"/>
      <c r="U1559" s="60" t="str">
        <f t="shared" si="225"/>
        <v>IM.IC.IT.191916.01</v>
      </c>
      <c r="V1559" s="57"/>
      <c r="W1559" s="60" t="str">
        <f t="shared" si="226"/>
        <v>GE.IC.IT.191916.01</v>
      </c>
      <c r="AH1559" s="35" t="s">
        <v>3207</v>
      </c>
      <c r="AI1559" s="35">
        <v>1500</v>
      </c>
    </row>
    <row r="1560" spans="1:35" s="35" customFormat="1" ht="15">
      <c r="A1560" s="35" t="s">
        <v>2189</v>
      </c>
      <c r="C1560" s="38" t="s">
        <v>4345</v>
      </c>
      <c r="D1560" s="35" t="s">
        <v>4463</v>
      </c>
      <c r="E1560" s="38" t="s">
        <v>4362</v>
      </c>
      <c r="F1560" s="35" t="s">
        <v>3917</v>
      </c>
      <c r="G1560" s="35" t="s">
        <v>3918</v>
      </c>
      <c r="H1560" s="38" t="s">
        <v>2212</v>
      </c>
      <c r="I1560" s="35" t="s">
        <v>3918</v>
      </c>
      <c r="J1560" s="39" t="str">
        <f t="shared" si="223"/>
        <v>IC.IT.192001</v>
      </c>
      <c r="K1560" s="38" t="s">
        <v>3298</v>
      </c>
      <c r="L1560" s="35" t="str">
        <f t="shared" si="216"/>
        <v>Shoulder</v>
      </c>
      <c r="M1560" s="39" t="str">
        <f t="shared" si="217"/>
        <v>PI.IC.IT.192001.01</v>
      </c>
      <c r="N1560" s="39"/>
      <c r="O1560" s="39" t="str">
        <f t="shared" si="218"/>
        <v>PH.IC.IT.192001.01</v>
      </c>
      <c r="Q1560" s="39" t="str">
        <f t="shared" si="219"/>
        <v>CL.IC.IT.192001.01</v>
      </c>
      <c r="R1560" s="39"/>
      <c r="S1560" s="39" t="str">
        <f t="shared" si="224"/>
        <v>DR.IC.IT.192001.01</v>
      </c>
      <c r="T1560" s="39"/>
      <c r="U1560" s="60" t="str">
        <f t="shared" si="225"/>
        <v>IM.IC.IT.192001.01</v>
      </c>
      <c r="V1560" s="57"/>
      <c r="W1560" s="60" t="str">
        <f t="shared" si="226"/>
        <v>GE.IC.IT.192001.01</v>
      </c>
      <c r="AH1560" s="35" t="s">
        <v>3207</v>
      </c>
      <c r="AI1560" s="35">
        <v>1500</v>
      </c>
    </row>
    <row r="1561" spans="1:35" s="35" customFormat="1" ht="15">
      <c r="A1561" s="35" t="s">
        <v>2189</v>
      </c>
      <c r="C1561" s="38" t="s">
        <v>4345</v>
      </c>
      <c r="E1561" s="38" t="s">
        <v>4362</v>
      </c>
      <c r="F1561" s="35" t="s">
        <v>3917</v>
      </c>
      <c r="G1561" s="35" t="s">
        <v>3919</v>
      </c>
      <c r="H1561" s="38" t="s">
        <v>2217</v>
      </c>
      <c r="I1561" s="35" t="s">
        <v>3919</v>
      </c>
      <c r="J1561" s="39" t="str">
        <f t="shared" si="223"/>
        <v>IC.IT.192002</v>
      </c>
      <c r="K1561" s="38" t="s">
        <v>3298</v>
      </c>
      <c r="L1561" s="35" t="str">
        <f t="shared" si="216"/>
        <v>Clavicle</v>
      </c>
      <c r="M1561" s="39" t="str">
        <f t="shared" si="217"/>
        <v>PI.IC.IT.192002.01</v>
      </c>
      <c r="N1561" s="39"/>
      <c r="O1561" s="39" t="str">
        <f t="shared" si="218"/>
        <v>PH.IC.IT.192002.01</v>
      </c>
      <c r="Q1561" s="39" t="str">
        <f t="shared" si="219"/>
        <v>CL.IC.IT.192002.01</v>
      </c>
      <c r="R1561" s="39"/>
      <c r="S1561" s="39" t="str">
        <f t="shared" si="224"/>
        <v>DR.IC.IT.192002.01</v>
      </c>
      <c r="T1561" s="39"/>
      <c r="U1561" s="60" t="str">
        <f t="shared" si="225"/>
        <v>IM.IC.IT.192002.01</v>
      </c>
      <c r="V1561" s="57"/>
      <c r="W1561" s="60" t="str">
        <f t="shared" si="226"/>
        <v>GE.IC.IT.192002.01</v>
      </c>
      <c r="AH1561" s="35" t="s">
        <v>3207</v>
      </c>
      <c r="AI1561" s="35">
        <v>1500</v>
      </c>
    </row>
    <row r="1562" spans="1:35" s="35" customFormat="1" ht="15">
      <c r="A1562" s="35" t="s">
        <v>2189</v>
      </c>
      <c r="C1562" s="38" t="s">
        <v>4345</v>
      </c>
      <c r="E1562" s="38" t="s">
        <v>4362</v>
      </c>
      <c r="F1562" s="35" t="s">
        <v>3917</v>
      </c>
      <c r="G1562" s="35" t="s">
        <v>3920</v>
      </c>
      <c r="H1562" s="38" t="s">
        <v>2219</v>
      </c>
      <c r="I1562" s="35" t="s">
        <v>3920</v>
      </c>
      <c r="J1562" s="39" t="str">
        <f t="shared" si="223"/>
        <v>IC.IT.192003</v>
      </c>
      <c r="K1562" s="38" t="s">
        <v>3298</v>
      </c>
      <c r="L1562" s="35" t="str">
        <f t="shared" si="216"/>
        <v>Breast</v>
      </c>
      <c r="M1562" s="39" t="str">
        <f t="shared" si="217"/>
        <v>PI.IC.IT.192003.01</v>
      </c>
      <c r="N1562" s="39"/>
      <c r="O1562" s="39" t="str">
        <f t="shared" si="218"/>
        <v>PH.IC.IT.192003.01</v>
      </c>
      <c r="Q1562" s="39" t="str">
        <f t="shared" si="219"/>
        <v>CL.IC.IT.192003.01</v>
      </c>
      <c r="R1562" s="39"/>
      <c r="S1562" s="39" t="str">
        <f t="shared" si="224"/>
        <v>DR.IC.IT.192003.01</v>
      </c>
      <c r="T1562" s="39"/>
      <c r="U1562" s="60" t="str">
        <f t="shared" si="225"/>
        <v>IM.IC.IT.192003.01</v>
      </c>
      <c r="V1562" s="57"/>
      <c r="W1562" s="60" t="str">
        <f t="shared" si="226"/>
        <v>GE.IC.IT.192003.01</v>
      </c>
      <c r="AH1562" s="35" t="s">
        <v>3207</v>
      </c>
      <c r="AI1562" s="35">
        <v>1500</v>
      </c>
    </row>
    <row r="1563" spans="1:35" s="35" customFormat="1" ht="15">
      <c r="A1563" s="35" t="s">
        <v>2189</v>
      </c>
      <c r="C1563" s="38" t="s">
        <v>4345</v>
      </c>
      <c r="E1563" s="38" t="s">
        <v>4362</v>
      </c>
      <c r="F1563" s="35" t="s">
        <v>3917</v>
      </c>
      <c r="G1563" s="35" t="s">
        <v>3695</v>
      </c>
      <c r="H1563" s="38" t="s">
        <v>2063</v>
      </c>
      <c r="I1563" s="35" t="s">
        <v>3695</v>
      </c>
      <c r="J1563" s="39" t="str">
        <f t="shared" si="223"/>
        <v>IC.IT.192004</v>
      </c>
      <c r="K1563" s="38" t="s">
        <v>3298</v>
      </c>
      <c r="L1563" s="35" t="str">
        <f t="shared" si="216"/>
        <v>Sternum</v>
      </c>
      <c r="M1563" s="39" t="str">
        <f t="shared" si="217"/>
        <v>PI.IC.IT.192004.01</v>
      </c>
      <c r="N1563" s="39"/>
      <c r="O1563" s="39" t="str">
        <f t="shared" si="218"/>
        <v>PH.IC.IT.192004.01</v>
      </c>
      <c r="Q1563" s="39" t="str">
        <f t="shared" si="219"/>
        <v>CL.IC.IT.192004.01</v>
      </c>
      <c r="R1563" s="39"/>
      <c r="S1563" s="39" t="str">
        <f t="shared" si="224"/>
        <v>DR.IC.IT.192004.01</v>
      </c>
      <c r="T1563" s="39"/>
      <c r="U1563" s="60" t="str">
        <f t="shared" si="225"/>
        <v>IM.IC.IT.192004.01</v>
      </c>
      <c r="V1563" s="57"/>
      <c r="W1563" s="60" t="str">
        <f t="shared" si="226"/>
        <v>GE.IC.IT.192004.01</v>
      </c>
      <c r="AH1563" s="35" t="s">
        <v>3207</v>
      </c>
      <c r="AI1563" s="35">
        <v>1500</v>
      </c>
    </row>
    <row r="1564" spans="1:35" s="35" customFormat="1" ht="15">
      <c r="A1564" s="35" t="s">
        <v>2189</v>
      </c>
      <c r="C1564" s="38" t="s">
        <v>4345</v>
      </c>
      <c r="E1564" s="38" t="s">
        <v>4362</v>
      </c>
      <c r="F1564" s="35" t="s">
        <v>3917</v>
      </c>
      <c r="G1564" s="35" t="s">
        <v>739</v>
      </c>
      <c r="H1564" s="38" t="s">
        <v>2065</v>
      </c>
      <c r="I1564" s="35" t="s">
        <v>739</v>
      </c>
      <c r="J1564" s="39" t="str">
        <f t="shared" si="223"/>
        <v>IC.IT.192005</v>
      </c>
      <c r="K1564" s="38" t="s">
        <v>3298</v>
      </c>
      <c r="L1564" s="35" t="str">
        <f t="shared" si="216"/>
        <v>Chest</v>
      </c>
      <c r="M1564" s="39" t="str">
        <f t="shared" si="217"/>
        <v>PI.IC.IT.192005.01</v>
      </c>
      <c r="N1564" s="39"/>
      <c r="O1564" s="39" t="str">
        <f t="shared" si="218"/>
        <v>PH.IC.IT.192005.01</v>
      </c>
      <c r="Q1564" s="39" t="str">
        <f t="shared" si="219"/>
        <v>CL.IC.IT.192005.01</v>
      </c>
      <c r="R1564" s="39"/>
      <c r="S1564" s="39" t="str">
        <f t="shared" si="224"/>
        <v>DR.IC.IT.192005.01</v>
      </c>
      <c r="T1564" s="39"/>
      <c r="U1564" s="60" t="str">
        <f t="shared" si="225"/>
        <v>IM.IC.IT.192005.01</v>
      </c>
      <c r="V1564" s="57"/>
      <c r="W1564" s="60" t="str">
        <f t="shared" si="226"/>
        <v>GE.IC.IT.192005.01</v>
      </c>
      <c r="AH1564" s="35" t="s">
        <v>3207</v>
      </c>
      <c r="AI1564" s="35">
        <v>1500</v>
      </c>
    </row>
    <row r="1565" spans="1:35" s="35" customFormat="1" ht="15">
      <c r="A1565" s="35" t="s">
        <v>2189</v>
      </c>
      <c r="C1565" s="38" t="s">
        <v>4345</v>
      </c>
      <c r="E1565" s="38" t="s">
        <v>4362</v>
      </c>
      <c r="F1565" s="35" t="s">
        <v>3917</v>
      </c>
      <c r="G1565" s="35" t="s">
        <v>836</v>
      </c>
      <c r="H1565" s="38" t="s">
        <v>2222</v>
      </c>
      <c r="I1565" s="35" t="s">
        <v>836</v>
      </c>
      <c r="J1565" s="39" t="str">
        <f t="shared" si="223"/>
        <v>IC.IT.192006</v>
      </c>
      <c r="K1565" s="38" t="s">
        <v>3298</v>
      </c>
      <c r="L1565" s="35" t="str">
        <f t="shared" si="216"/>
        <v>Mediastinal</v>
      </c>
      <c r="M1565" s="39" t="str">
        <f t="shared" si="217"/>
        <v>PI.IC.IT.192006.01</v>
      </c>
      <c r="N1565" s="39"/>
      <c r="O1565" s="39" t="str">
        <f t="shared" si="218"/>
        <v>PH.IC.IT.192006.01</v>
      </c>
      <c r="Q1565" s="39" t="str">
        <f t="shared" si="219"/>
        <v>CL.IC.IT.192006.01</v>
      </c>
      <c r="R1565" s="39"/>
      <c r="S1565" s="39" t="str">
        <f t="shared" si="224"/>
        <v>DR.IC.IT.192006.01</v>
      </c>
      <c r="T1565" s="39"/>
      <c r="U1565" s="60" t="str">
        <f t="shared" si="225"/>
        <v>IM.IC.IT.192006.01</v>
      </c>
      <c r="V1565" s="57"/>
      <c r="W1565" s="60" t="str">
        <f t="shared" si="226"/>
        <v>GE.IC.IT.192006.01</v>
      </c>
      <c r="AH1565" s="35" t="s">
        <v>3207</v>
      </c>
      <c r="AI1565" s="35">
        <v>1500</v>
      </c>
    </row>
    <row r="1566" spans="1:35" s="35" customFormat="1" ht="15">
      <c r="A1566" s="35" t="s">
        <v>2189</v>
      </c>
      <c r="C1566" s="38" t="s">
        <v>4345</v>
      </c>
      <c r="E1566" s="38" t="s">
        <v>4362</v>
      </c>
      <c r="F1566" s="35" t="s">
        <v>3917</v>
      </c>
      <c r="G1566" s="35" t="s">
        <v>2494</v>
      </c>
      <c r="H1566" s="38" t="s">
        <v>2376</v>
      </c>
      <c r="I1566" s="35" t="s">
        <v>2494</v>
      </c>
      <c r="J1566" s="39" t="str">
        <f t="shared" si="223"/>
        <v>IC.IT.192007</v>
      </c>
      <c r="K1566" s="38" t="s">
        <v>3298</v>
      </c>
      <c r="L1566" s="35" t="str">
        <f t="shared" si="216"/>
        <v>Back</v>
      </c>
      <c r="M1566" s="39" t="str">
        <f t="shared" si="217"/>
        <v>PI.IC.IT.192007.01</v>
      </c>
      <c r="N1566" s="39"/>
      <c r="O1566" s="39" t="str">
        <f t="shared" si="218"/>
        <v>PH.IC.IT.192007.01</v>
      </c>
      <c r="Q1566" s="39" t="str">
        <f t="shared" si="219"/>
        <v>CL.IC.IT.192007.01</v>
      </c>
      <c r="R1566" s="39"/>
      <c r="S1566" s="39" t="str">
        <f t="shared" si="224"/>
        <v>DR.IC.IT.192007.01</v>
      </c>
      <c r="T1566" s="39"/>
      <c r="U1566" s="60" t="str">
        <f t="shared" si="225"/>
        <v>IM.IC.IT.192007.01</v>
      </c>
      <c r="V1566" s="57"/>
      <c r="W1566" s="60" t="str">
        <f t="shared" si="226"/>
        <v>GE.IC.IT.192007.01</v>
      </c>
      <c r="AH1566" s="35" t="s">
        <v>3207</v>
      </c>
      <c r="AI1566" s="35">
        <v>1500</v>
      </c>
    </row>
    <row r="1567" spans="1:35" s="35" customFormat="1" ht="15">
      <c r="A1567" s="35" t="s">
        <v>2189</v>
      </c>
      <c r="C1567" s="38" t="s">
        <v>4345</v>
      </c>
      <c r="E1567" s="38" t="s">
        <v>4362</v>
      </c>
      <c r="F1567" s="35" t="s">
        <v>3917</v>
      </c>
      <c r="G1567" s="35" t="s">
        <v>1543</v>
      </c>
      <c r="H1567" s="38" t="s">
        <v>2378</v>
      </c>
      <c r="I1567" s="35" t="s">
        <v>1543</v>
      </c>
      <c r="J1567" s="39" t="str">
        <f t="shared" si="223"/>
        <v>IC.IT.192008</v>
      </c>
      <c r="K1567" s="38" t="s">
        <v>3298</v>
      </c>
      <c r="L1567" s="35" t="str">
        <f t="shared" si="216"/>
        <v>Spine</v>
      </c>
      <c r="M1567" s="39" t="str">
        <f t="shared" si="217"/>
        <v>PI.IC.IT.192008.01</v>
      </c>
      <c r="N1567" s="39"/>
      <c r="O1567" s="39" t="str">
        <f t="shared" si="218"/>
        <v>PH.IC.IT.192008.01</v>
      </c>
      <c r="Q1567" s="39" t="str">
        <f t="shared" si="219"/>
        <v>CL.IC.IT.192008.01</v>
      </c>
      <c r="R1567" s="39"/>
      <c r="S1567" s="39" t="str">
        <f t="shared" si="224"/>
        <v>DR.IC.IT.192008.01</v>
      </c>
      <c r="T1567" s="39"/>
      <c r="U1567" s="60" t="str">
        <f t="shared" si="225"/>
        <v>IM.IC.IT.192008.01</v>
      </c>
      <c r="V1567" s="57"/>
      <c r="W1567" s="60" t="str">
        <f t="shared" si="226"/>
        <v>GE.IC.IT.192008.01</v>
      </c>
      <c r="AH1567" s="35" t="s">
        <v>3207</v>
      </c>
      <c r="AI1567" s="35">
        <v>1500</v>
      </c>
    </row>
    <row r="1568" spans="1:35" s="35" customFormat="1" ht="15">
      <c r="A1568" s="35" t="s">
        <v>2189</v>
      </c>
      <c r="C1568" s="38" t="s">
        <v>4345</v>
      </c>
      <c r="E1568" s="38" t="s">
        <v>4362</v>
      </c>
      <c r="F1568" s="35" t="s">
        <v>3917</v>
      </c>
      <c r="G1568" s="35" t="s">
        <v>3921</v>
      </c>
      <c r="H1568" s="38" t="s">
        <v>2380</v>
      </c>
      <c r="I1568" s="35" t="s">
        <v>3921</v>
      </c>
      <c r="J1568" s="39" t="str">
        <f t="shared" si="223"/>
        <v>IC.IT.192009</v>
      </c>
      <c r="K1568" s="38" t="s">
        <v>3298</v>
      </c>
      <c r="L1568" s="35" t="str">
        <f t="shared" si="216"/>
        <v>Scapula</v>
      </c>
      <c r="M1568" s="39" t="str">
        <f t="shared" si="217"/>
        <v>PI.IC.IT.192009.01</v>
      </c>
      <c r="N1568" s="39"/>
      <c r="O1568" s="39" t="str">
        <f t="shared" si="218"/>
        <v>PH.IC.IT.192009.01</v>
      </c>
      <c r="Q1568" s="39" t="str">
        <f t="shared" si="219"/>
        <v>CL.IC.IT.192009.01</v>
      </c>
      <c r="R1568" s="39"/>
      <c r="S1568" s="39" t="str">
        <f t="shared" si="224"/>
        <v>DR.IC.IT.192009.01</v>
      </c>
      <c r="T1568" s="39"/>
      <c r="U1568" s="60" t="str">
        <f t="shared" si="225"/>
        <v>IM.IC.IT.192009.01</v>
      </c>
      <c r="V1568" s="57"/>
      <c r="W1568" s="60" t="str">
        <f t="shared" si="226"/>
        <v>GE.IC.IT.192009.01</v>
      </c>
      <c r="AH1568" s="35" t="s">
        <v>3207</v>
      </c>
      <c r="AI1568" s="35">
        <v>1500</v>
      </c>
    </row>
    <row r="1569" spans="1:35" s="35" customFormat="1" ht="15">
      <c r="A1569" s="35" t="s">
        <v>2189</v>
      </c>
      <c r="C1569" s="38" t="s">
        <v>4345</v>
      </c>
      <c r="E1569" s="38" t="s">
        <v>4362</v>
      </c>
      <c r="F1569" s="35" t="s">
        <v>3917</v>
      </c>
      <c r="G1569" s="66" t="s">
        <v>3683</v>
      </c>
      <c r="H1569" s="38" t="s">
        <v>2124</v>
      </c>
      <c r="I1569" s="66" t="s">
        <v>3683</v>
      </c>
      <c r="J1569" s="39" t="str">
        <f t="shared" si="223"/>
        <v>IC.IT.192010</v>
      </c>
      <c r="K1569" s="38" t="s">
        <v>3298</v>
      </c>
      <c r="L1569" s="35" t="str">
        <f t="shared" si="216"/>
        <v>Shoulder, right</v>
      </c>
      <c r="M1569" s="39" t="str">
        <f t="shared" si="217"/>
        <v>PI.IC.IT.192010.01</v>
      </c>
      <c r="N1569" s="39"/>
      <c r="O1569" s="39" t="str">
        <f t="shared" si="218"/>
        <v>PH.IC.IT.192010.01</v>
      </c>
      <c r="Q1569" s="39" t="str">
        <f t="shared" si="219"/>
        <v>CL.IC.IT.192010.01</v>
      </c>
      <c r="R1569" s="39"/>
      <c r="S1569" s="39" t="str">
        <f t="shared" si="224"/>
        <v>DR.IC.IT.192010.01</v>
      </c>
      <c r="T1569" s="39"/>
      <c r="U1569" s="60" t="str">
        <f t="shared" si="225"/>
        <v>IM.IC.IT.192010.01</v>
      </c>
      <c r="V1569" s="57"/>
      <c r="W1569" s="60" t="str">
        <f t="shared" si="226"/>
        <v>GE.IC.IT.192010.01</v>
      </c>
      <c r="AH1569" s="35" t="s">
        <v>3207</v>
      </c>
      <c r="AI1569" s="35">
        <v>1500</v>
      </c>
    </row>
    <row r="1570" spans="1:35" s="35" customFormat="1" ht="15">
      <c r="A1570" s="35" t="s">
        <v>2189</v>
      </c>
      <c r="C1570" s="38" t="s">
        <v>4345</v>
      </c>
      <c r="E1570" s="38" t="s">
        <v>4362</v>
      </c>
      <c r="F1570" s="35" t="s">
        <v>3917</v>
      </c>
      <c r="G1570" s="66" t="s">
        <v>3685</v>
      </c>
      <c r="H1570" s="38" t="s">
        <v>2126</v>
      </c>
      <c r="I1570" s="66" t="s">
        <v>3685</v>
      </c>
      <c r="J1570" s="39" t="str">
        <f t="shared" si="223"/>
        <v>IC.IT.192011</v>
      </c>
      <c r="K1570" s="38" t="s">
        <v>3298</v>
      </c>
      <c r="L1570" s="35" t="str">
        <f t="shared" si="216"/>
        <v>Shoulder, left</v>
      </c>
      <c r="M1570" s="39" t="str">
        <f t="shared" si="217"/>
        <v>PI.IC.IT.192011.01</v>
      </c>
      <c r="N1570" s="39"/>
      <c r="O1570" s="39" t="str">
        <f t="shared" si="218"/>
        <v>PH.IC.IT.192011.01</v>
      </c>
      <c r="Q1570" s="39" t="str">
        <f t="shared" si="219"/>
        <v>CL.IC.IT.192011.01</v>
      </c>
      <c r="R1570" s="39"/>
      <c r="S1570" s="39" t="str">
        <f t="shared" si="224"/>
        <v>DR.IC.IT.192011.01</v>
      </c>
      <c r="T1570" s="39"/>
      <c r="U1570" s="60" t="str">
        <f t="shared" si="225"/>
        <v>IM.IC.IT.192011.01</v>
      </c>
      <c r="V1570" s="57"/>
      <c r="W1570" s="60" t="str">
        <f t="shared" si="226"/>
        <v>GE.IC.IT.192011.01</v>
      </c>
      <c r="AH1570" s="35" t="s">
        <v>3207</v>
      </c>
      <c r="AI1570" s="35">
        <v>1500</v>
      </c>
    </row>
    <row r="1571" spans="1:35" s="35" customFormat="1" ht="15">
      <c r="A1571" s="35" t="s">
        <v>2189</v>
      </c>
      <c r="C1571" s="38" t="s">
        <v>4345</v>
      </c>
      <c r="E1571" s="38" t="s">
        <v>4362</v>
      </c>
      <c r="F1571" s="35" t="s">
        <v>3917</v>
      </c>
      <c r="G1571" s="66" t="s">
        <v>3687</v>
      </c>
      <c r="H1571" s="38" t="s">
        <v>2128</v>
      </c>
      <c r="I1571" s="66" t="s">
        <v>3687</v>
      </c>
      <c r="J1571" s="39" t="str">
        <f t="shared" si="223"/>
        <v>IC.IT.192012</v>
      </c>
      <c r="K1571" s="38" t="s">
        <v>3298</v>
      </c>
      <c r="L1571" s="35" t="str">
        <f t="shared" si="216"/>
        <v>Clavicle, right</v>
      </c>
      <c r="M1571" s="39" t="str">
        <f t="shared" si="217"/>
        <v>PI.IC.IT.192012.01</v>
      </c>
      <c r="N1571" s="39"/>
      <c r="O1571" s="39" t="str">
        <f t="shared" si="218"/>
        <v>PH.IC.IT.192012.01</v>
      </c>
      <c r="Q1571" s="39" t="str">
        <f t="shared" si="219"/>
        <v>CL.IC.IT.192012.01</v>
      </c>
      <c r="R1571" s="39"/>
      <c r="S1571" s="39" t="str">
        <f t="shared" si="224"/>
        <v>DR.IC.IT.192012.01</v>
      </c>
      <c r="T1571" s="39"/>
      <c r="U1571" s="60" t="str">
        <f t="shared" si="225"/>
        <v>IM.IC.IT.192012.01</v>
      </c>
      <c r="V1571" s="57"/>
      <c r="W1571" s="60" t="str">
        <f t="shared" si="226"/>
        <v>GE.IC.IT.192012.01</v>
      </c>
      <c r="AH1571" s="35" t="s">
        <v>3207</v>
      </c>
      <c r="AI1571" s="35">
        <v>1500</v>
      </c>
    </row>
    <row r="1572" spans="1:35" s="35" customFormat="1" ht="15">
      <c r="A1572" s="35" t="s">
        <v>2189</v>
      </c>
      <c r="C1572" s="38" t="s">
        <v>4345</v>
      </c>
      <c r="E1572" s="38" t="s">
        <v>4362</v>
      </c>
      <c r="F1572" s="35" t="s">
        <v>3917</v>
      </c>
      <c r="G1572" s="66" t="s">
        <v>3689</v>
      </c>
      <c r="H1572" s="38" t="s">
        <v>2130</v>
      </c>
      <c r="I1572" s="66" t="s">
        <v>3689</v>
      </c>
      <c r="J1572" s="39" t="str">
        <f t="shared" si="223"/>
        <v>IC.IT.192013</v>
      </c>
      <c r="K1572" s="38" t="s">
        <v>3298</v>
      </c>
      <c r="L1572" s="35" t="str">
        <f t="shared" si="216"/>
        <v>Clavicle, left</v>
      </c>
      <c r="M1572" s="39" t="str">
        <f t="shared" si="217"/>
        <v>PI.IC.IT.192013.01</v>
      </c>
      <c r="N1572" s="39"/>
      <c r="O1572" s="39" t="str">
        <f t="shared" si="218"/>
        <v>PH.IC.IT.192013.01</v>
      </c>
      <c r="Q1572" s="39" t="str">
        <f t="shared" si="219"/>
        <v>CL.IC.IT.192013.01</v>
      </c>
      <c r="R1572" s="39"/>
      <c r="S1572" s="39" t="str">
        <f t="shared" si="224"/>
        <v>DR.IC.IT.192013.01</v>
      </c>
      <c r="T1572" s="39"/>
      <c r="U1572" s="60" t="str">
        <f t="shared" si="225"/>
        <v>IM.IC.IT.192013.01</v>
      </c>
      <c r="V1572" s="57"/>
      <c r="W1572" s="60" t="str">
        <f t="shared" si="226"/>
        <v>GE.IC.IT.192013.01</v>
      </c>
      <c r="AH1572" s="35" t="s">
        <v>3207</v>
      </c>
      <c r="AI1572" s="35">
        <v>1500</v>
      </c>
    </row>
    <row r="1573" spans="1:35" s="35" customFormat="1" ht="15">
      <c r="A1573" s="35" t="s">
        <v>2189</v>
      </c>
      <c r="C1573" s="38" t="s">
        <v>4345</v>
      </c>
      <c r="E1573" s="38" t="s">
        <v>4362</v>
      </c>
      <c r="F1573" s="35" t="s">
        <v>3917</v>
      </c>
      <c r="G1573" s="66" t="s">
        <v>3691</v>
      </c>
      <c r="H1573" s="38" t="s">
        <v>2296</v>
      </c>
      <c r="I1573" s="66" t="s">
        <v>3691</v>
      </c>
      <c r="J1573" s="39" t="str">
        <f t="shared" si="223"/>
        <v>IC.IT.192014</v>
      </c>
      <c r="K1573" s="38" t="s">
        <v>3298</v>
      </c>
      <c r="L1573" s="35" t="str">
        <f t="shared" si="216"/>
        <v>Breast, right</v>
      </c>
      <c r="M1573" s="39" t="str">
        <f t="shared" si="217"/>
        <v>PI.IC.IT.192014.01</v>
      </c>
      <c r="N1573" s="39"/>
      <c r="O1573" s="39" t="str">
        <f t="shared" si="218"/>
        <v>PH.IC.IT.192014.01</v>
      </c>
      <c r="Q1573" s="39" t="str">
        <f t="shared" si="219"/>
        <v>CL.IC.IT.192014.01</v>
      </c>
      <c r="R1573" s="39"/>
      <c r="S1573" s="39" t="str">
        <f t="shared" si="224"/>
        <v>DR.IC.IT.192014.01</v>
      </c>
      <c r="T1573" s="39"/>
      <c r="U1573" s="60" t="str">
        <f t="shared" si="225"/>
        <v>IM.IC.IT.192014.01</v>
      </c>
      <c r="V1573" s="57"/>
      <c r="W1573" s="60" t="str">
        <f t="shared" si="226"/>
        <v>GE.IC.IT.192014.01</v>
      </c>
      <c r="AH1573" s="35" t="s">
        <v>3207</v>
      </c>
      <c r="AI1573" s="35">
        <v>1500</v>
      </c>
    </row>
    <row r="1574" spans="1:35" s="35" customFormat="1" ht="15">
      <c r="A1574" s="35" t="s">
        <v>2189</v>
      </c>
      <c r="C1574" s="38" t="s">
        <v>4345</v>
      </c>
      <c r="E1574" s="38" t="s">
        <v>4362</v>
      </c>
      <c r="F1574" s="35" t="s">
        <v>3917</v>
      </c>
      <c r="G1574" s="66" t="s">
        <v>3693</v>
      </c>
      <c r="H1574" s="38" t="s">
        <v>2459</v>
      </c>
      <c r="I1574" s="66" t="s">
        <v>3693</v>
      </c>
      <c r="J1574" s="39" t="str">
        <f t="shared" si="223"/>
        <v>IC.IT.192015</v>
      </c>
      <c r="K1574" s="38" t="s">
        <v>3298</v>
      </c>
      <c r="L1574" s="35" t="str">
        <f t="shared" si="216"/>
        <v>Breast, left</v>
      </c>
      <c r="M1574" s="39" t="str">
        <f t="shared" si="217"/>
        <v>PI.IC.IT.192015.01</v>
      </c>
      <c r="N1574" s="39"/>
      <c r="O1574" s="39" t="str">
        <f t="shared" si="218"/>
        <v>PH.IC.IT.192015.01</v>
      </c>
      <c r="Q1574" s="39" t="str">
        <f t="shared" si="219"/>
        <v>CL.IC.IT.192015.01</v>
      </c>
      <c r="R1574" s="39"/>
      <c r="S1574" s="39" t="str">
        <f t="shared" si="224"/>
        <v>DR.IC.IT.192015.01</v>
      </c>
      <c r="T1574" s="39"/>
      <c r="U1574" s="60" t="str">
        <f t="shared" si="225"/>
        <v>IM.IC.IT.192015.01</v>
      </c>
      <c r="V1574" s="57"/>
      <c r="W1574" s="60" t="str">
        <f t="shared" si="226"/>
        <v>GE.IC.IT.192015.01</v>
      </c>
      <c r="AH1574" s="35" t="s">
        <v>3207</v>
      </c>
      <c r="AI1574" s="35">
        <v>1500</v>
      </c>
    </row>
    <row r="1575" spans="1:35" s="35" customFormat="1" ht="15">
      <c r="A1575" s="35" t="s">
        <v>2189</v>
      </c>
      <c r="C1575" s="38" t="s">
        <v>4345</v>
      </c>
      <c r="E1575" s="38" t="s">
        <v>4362</v>
      </c>
      <c r="F1575" s="35" t="s">
        <v>3917</v>
      </c>
      <c r="G1575" s="66" t="s">
        <v>3696</v>
      </c>
      <c r="H1575" s="38" t="s">
        <v>2464</v>
      </c>
      <c r="I1575" s="66" t="s">
        <v>3696</v>
      </c>
      <c r="J1575" s="39" t="str">
        <f t="shared" si="223"/>
        <v>IC.IT.192016</v>
      </c>
      <c r="K1575" s="38" t="s">
        <v>3298</v>
      </c>
      <c r="L1575" s="35" t="str">
        <f t="shared" si="216"/>
        <v>Chest, right</v>
      </c>
      <c r="M1575" s="39" t="str">
        <f t="shared" si="217"/>
        <v>PI.IC.IT.192016.01</v>
      </c>
      <c r="N1575" s="39"/>
      <c r="O1575" s="39" t="str">
        <f t="shared" si="218"/>
        <v>PH.IC.IT.192016.01</v>
      </c>
      <c r="Q1575" s="39" t="str">
        <f t="shared" si="219"/>
        <v>CL.IC.IT.192016.01</v>
      </c>
      <c r="R1575" s="39"/>
      <c r="S1575" s="39" t="str">
        <f t="shared" si="224"/>
        <v>DR.IC.IT.192016.01</v>
      </c>
      <c r="T1575" s="39"/>
      <c r="U1575" s="60" t="str">
        <f t="shared" si="225"/>
        <v>IM.IC.IT.192016.01</v>
      </c>
      <c r="V1575" s="57"/>
      <c r="W1575" s="60" t="str">
        <f t="shared" si="226"/>
        <v>GE.IC.IT.192016.01</v>
      </c>
      <c r="AH1575" s="35" t="s">
        <v>3207</v>
      </c>
      <c r="AI1575" s="35">
        <v>1500</v>
      </c>
    </row>
    <row r="1576" spans="1:35" s="35" customFormat="1" ht="15">
      <c r="A1576" s="35" t="s">
        <v>2189</v>
      </c>
      <c r="C1576" s="38" t="s">
        <v>4345</v>
      </c>
      <c r="E1576" s="38" t="s">
        <v>4362</v>
      </c>
      <c r="F1576" s="35" t="s">
        <v>3917</v>
      </c>
      <c r="G1576" s="66" t="s">
        <v>3698</v>
      </c>
      <c r="H1576" s="38" t="s">
        <v>2466</v>
      </c>
      <c r="I1576" s="66" t="s">
        <v>3698</v>
      </c>
      <c r="J1576" s="39" t="str">
        <f t="shared" si="223"/>
        <v>IC.IT.192017</v>
      </c>
      <c r="K1576" s="38" t="s">
        <v>3298</v>
      </c>
      <c r="L1576" s="35" t="str">
        <f t="shared" si="216"/>
        <v>Chest, left</v>
      </c>
      <c r="M1576" s="39" t="str">
        <f t="shared" si="217"/>
        <v>PI.IC.IT.192017.01</v>
      </c>
      <c r="N1576" s="39"/>
      <c r="O1576" s="39" t="str">
        <f t="shared" si="218"/>
        <v>PH.IC.IT.192017.01</v>
      </c>
      <c r="Q1576" s="39" t="str">
        <f t="shared" si="219"/>
        <v>CL.IC.IT.192017.01</v>
      </c>
      <c r="R1576" s="39"/>
      <c r="S1576" s="39" t="str">
        <f t="shared" si="224"/>
        <v>DR.IC.IT.192017.01</v>
      </c>
      <c r="T1576" s="39"/>
      <c r="U1576" s="60" t="str">
        <f t="shared" si="225"/>
        <v>IM.IC.IT.192017.01</v>
      </c>
      <c r="V1576" s="57"/>
      <c r="W1576" s="60" t="str">
        <f t="shared" si="226"/>
        <v>GE.IC.IT.192017.01</v>
      </c>
      <c r="AH1576" s="35" t="s">
        <v>3207</v>
      </c>
      <c r="AI1576" s="35">
        <v>1500</v>
      </c>
    </row>
    <row r="1577" spans="1:35" s="35" customFormat="1" ht="15">
      <c r="A1577" s="35" t="s">
        <v>2189</v>
      </c>
      <c r="C1577" s="38" t="s">
        <v>4345</v>
      </c>
      <c r="E1577" s="38" t="s">
        <v>4362</v>
      </c>
      <c r="F1577" s="35" t="s">
        <v>3917</v>
      </c>
      <c r="G1577" s="66" t="s">
        <v>3700</v>
      </c>
      <c r="H1577" s="38" t="s">
        <v>2616</v>
      </c>
      <c r="I1577" s="66" t="s">
        <v>3700</v>
      </c>
      <c r="J1577" s="39" t="str">
        <f t="shared" si="223"/>
        <v>IC.IT.192018</v>
      </c>
      <c r="K1577" s="38" t="s">
        <v>3298</v>
      </c>
      <c r="L1577" s="35" t="str">
        <f t="shared" si="216"/>
        <v>Scapula, right</v>
      </c>
      <c r="M1577" s="39" t="str">
        <f t="shared" si="217"/>
        <v>PI.IC.IT.192018.01</v>
      </c>
      <c r="N1577" s="39"/>
      <c r="O1577" s="39" t="str">
        <f t="shared" si="218"/>
        <v>PH.IC.IT.192018.01</v>
      </c>
      <c r="Q1577" s="39" t="str">
        <f t="shared" si="219"/>
        <v>CL.IC.IT.192018.01</v>
      </c>
      <c r="R1577" s="39"/>
      <c r="S1577" s="39" t="str">
        <f t="shared" si="224"/>
        <v>DR.IC.IT.192018.01</v>
      </c>
      <c r="T1577" s="39"/>
      <c r="U1577" s="60" t="str">
        <f t="shared" si="225"/>
        <v>IM.IC.IT.192018.01</v>
      </c>
      <c r="V1577" s="57"/>
      <c r="W1577" s="60" t="str">
        <f t="shared" si="226"/>
        <v>GE.IC.IT.192018.01</v>
      </c>
      <c r="AH1577" s="35" t="s">
        <v>3207</v>
      </c>
      <c r="AI1577" s="35">
        <v>1500</v>
      </c>
    </row>
    <row r="1578" spans="1:35" s="35" customFormat="1" ht="15">
      <c r="A1578" s="35" t="s">
        <v>2189</v>
      </c>
      <c r="C1578" s="38" t="s">
        <v>4345</v>
      </c>
      <c r="E1578" s="38" t="s">
        <v>4362</v>
      </c>
      <c r="F1578" s="35" t="s">
        <v>3917</v>
      </c>
      <c r="G1578" s="66" t="s">
        <v>3702</v>
      </c>
      <c r="H1578" s="38" t="s">
        <v>2618</v>
      </c>
      <c r="I1578" s="66" t="s">
        <v>3702</v>
      </c>
      <c r="J1578" s="39" t="str">
        <f t="shared" si="223"/>
        <v>IC.IT.192019</v>
      </c>
      <c r="K1578" s="38" t="s">
        <v>3298</v>
      </c>
      <c r="L1578" s="35" t="str">
        <f t="shared" si="216"/>
        <v>Scapula, left</v>
      </c>
      <c r="M1578" s="39" t="str">
        <f t="shared" si="217"/>
        <v>PI.IC.IT.192019.01</v>
      </c>
      <c r="N1578" s="39"/>
      <c r="O1578" s="39" t="str">
        <f t="shared" si="218"/>
        <v>PH.IC.IT.192019.01</v>
      </c>
      <c r="Q1578" s="39" t="str">
        <f t="shared" si="219"/>
        <v>CL.IC.IT.192019.01</v>
      </c>
      <c r="R1578" s="39"/>
      <c r="S1578" s="39" t="str">
        <f t="shared" si="224"/>
        <v>DR.IC.IT.192019.01</v>
      </c>
      <c r="T1578" s="39"/>
      <c r="U1578" s="60" t="str">
        <f t="shared" si="225"/>
        <v>IM.IC.IT.192019.01</v>
      </c>
      <c r="V1578" s="57"/>
      <c r="W1578" s="60" t="str">
        <f t="shared" si="226"/>
        <v>GE.IC.IT.192019.01</v>
      </c>
      <c r="AH1578" s="35" t="s">
        <v>3207</v>
      </c>
      <c r="AI1578" s="35">
        <v>1500</v>
      </c>
    </row>
    <row r="1579" spans="1:35" s="35" customFormat="1" ht="15">
      <c r="A1579" s="35" t="s">
        <v>2189</v>
      </c>
      <c r="C1579" s="38" t="s">
        <v>4345</v>
      </c>
      <c r="D1579" s="35" t="s">
        <v>4464</v>
      </c>
      <c r="E1579" s="38" t="s">
        <v>4363</v>
      </c>
      <c r="F1579" s="35" t="s">
        <v>3922</v>
      </c>
      <c r="G1579" s="35" t="s">
        <v>1814</v>
      </c>
      <c r="H1579" s="38" t="s">
        <v>2212</v>
      </c>
      <c r="I1579" s="35" t="s">
        <v>1814</v>
      </c>
      <c r="J1579" s="39" t="str">
        <f t="shared" si="223"/>
        <v>IC.IT.192101</v>
      </c>
      <c r="K1579" s="38" t="s">
        <v>3298</v>
      </c>
      <c r="L1579" s="35" t="str">
        <f t="shared" si="216"/>
        <v>Pink</v>
      </c>
      <c r="M1579" s="39" t="str">
        <f t="shared" si="217"/>
        <v>PI.IC.IT.192101.01</v>
      </c>
      <c r="N1579" s="39"/>
      <c r="O1579" s="39" t="str">
        <f t="shared" si="218"/>
        <v>PH.IC.IT.192101.01</v>
      </c>
      <c r="Q1579" s="39" t="str">
        <f t="shared" si="219"/>
        <v>CL.IC.IT.192101.01</v>
      </c>
      <c r="R1579" s="39"/>
      <c r="S1579" s="39" t="str">
        <f t="shared" si="224"/>
        <v>DR.IC.IT.192101.01</v>
      </c>
      <c r="T1579" s="39"/>
      <c r="U1579" s="60" t="str">
        <f t="shared" si="225"/>
        <v>IM.IC.IT.192101.01</v>
      </c>
      <c r="V1579" s="57"/>
      <c r="W1579" s="60" t="str">
        <f t="shared" si="226"/>
        <v>GE.IC.IT.192101.01</v>
      </c>
      <c r="AH1579" s="35" t="s">
        <v>3207</v>
      </c>
      <c r="AI1579" s="35">
        <v>1500</v>
      </c>
    </row>
    <row r="1580" spans="1:35" s="35" customFormat="1" ht="15">
      <c r="A1580" s="35" t="s">
        <v>2189</v>
      </c>
      <c r="C1580" s="38" t="s">
        <v>4345</v>
      </c>
      <c r="E1580" s="38" t="s">
        <v>4363</v>
      </c>
      <c r="F1580" s="35" t="s">
        <v>3922</v>
      </c>
      <c r="G1580" s="35" t="s">
        <v>2229</v>
      </c>
      <c r="H1580" s="38" t="s">
        <v>2217</v>
      </c>
      <c r="I1580" s="35" t="s">
        <v>2229</v>
      </c>
      <c r="J1580" s="39" t="str">
        <f t="shared" si="223"/>
        <v>IC.IT.192102</v>
      </c>
      <c r="K1580" s="38" t="s">
        <v>3298</v>
      </c>
      <c r="L1580" s="35" t="str">
        <f t="shared" si="216"/>
        <v>Red</v>
      </c>
      <c r="M1580" s="39" t="str">
        <f t="shared" si="217"/>
        <v>PI.IC.IT.192102.01</v>
      </c>
      <c r="N1580" s="39"/>
      <c r="O1580" s="39" t="str">
        <f t="shared" si="218"/>
        <v>PH.IC.IT.192102.01</v>
      </c>
      <c r="Q1580" s="39" t="str">
        <f t="shared" si="219"/>
        <v>CL.IC.IT.192102.01</v>
      </c>
      <c r="R1580" s="39"/>
      <c r="S1580" s="39" t="str">
        <f t="shared" si="224"/>
        <v>DR.IC.IT.192102.01</v>
      </c>
      <c r="T1580" s="39"/>
      <c r="U1580" s="60" t="str">
        <f t="shared" si="225"/>
        <v>IM.IC.IT.192102.01</v>
      </c>
      <c r="V1580" s="57"/>
      <c r="W1580" s="60" t="str">
        <f t="shared" si="226"/>
        <v>GE.IC.IT.192102.01</v>
      </c>
      <c r="AH1580" s="35" t="s">
        <v>3207</v>
      </c>
      <c r="AI1580" s="35">
        <v>1500</v>
      </c>
    </row>
    <row r="1581" spans="1:35" s="35" customFormat="1" ht="15">
      <c r="A1581" s="35" t="s">
        <v>2189</v>
      </c>
      <c r="C1581" s="38" t="s">
        <v>4345</v>
      </c>
      <c r="E1581" s="38" t="s">
        <v>4363</v>
      </c>
      <c r="F1581" s="35" t="s">
        <v>3922</v>
      </c>
      <c r="G1581" s="35" t="s">
        <v>2553</v>
      </c>
      <c r="H1581" s="38" t="s">
        <v>2219</v>
      </c>
      <c r="I1581" s="35" t="s">
        <v>2553</v>
      </c>
      <c r="J1581" s="39" t="str">
        <f t="shared" si="223"/>
        <v>IC.IT.192103</v>
      </c>
      <c r="K1581" s="38" t="s">
        <v>3298</v>
      </c>
      <c r="L1581" s="35" t="str">
        <f t="shared" si="216"/>
        <v>Yellow</v>
      </c>
      <c r="M1581" s="39" t="str">
        <f t="shared" si="217"/>
        <v>PI.IC.IT.192103.01</v>
      </c>
      <c r="N1581" s="39"/>
      <c r="O1581" s="39" t="str">
        <f t="shared" si="218"/>
        <v>PH.IC.IT.192103.01</v>
      </c>
      <c r="Q1581" s="39" t="str">
        <f t="shared" si="219"/>
        <v>CL.IC.IT.192103.01</v>
      </c>
      <c r="R1581" s="39"/>
      <c r="S1581" s="39" t="str">
        <f t="shared" si="224"/>
        <v>DR.IC.IT.192103.01</v>
      </c>
      <c r="T1581" s="39"/>
      <c r="U1581" s="60" t="str">
        <f t="shared" si="225"/>
        <v>IM.IC.IT.192103.01</v>
      </c>
      <c r="V1581" s="57"/>
      <c r="W1581" s="60" t="str">
        <f t="shared" si="226"/>
        <v>GE.IC.IT.192103.01</v>
      </c>
      <c r="AH1581" s="35" t="s">
        <v>3207</v>
      </c>
      <c r="AI1581" s="35">
        <v>1500</v>
      </c>
    </row>
    <row r="1582" spans="1:35" s="35" customFormat="1" ht="15">
      <c r="A1582" s="35" t="s">
        <v>2189</v>
      </c>
      <c r="C1582" s="38" t="s">
        <v>4345</v>
      </c>
      <c r="E1582" s="38" t="s">
        <v>4363</v>
      </c>
      <c r="F1582" s="35" t="s">
        <v>3922</v>
      </c>
      <c r="G1582" s="35" t="s">
        <v>1424</v>
      </c>
      <c r="H1582" s="38" t="s">
        <v>2063</v>
      </c>
      <c r="I1582" s="35" t="s">
        <v>1424</v>
      </c>
      <c r="J1582" s="39" t="str">
        <f t="shared" si="223"/>
        <v>IC.IT.192104</v>
      </c>
      <c r="K1582" s="38" t="s">
        <v>3298</v>
      </c>
      <c r="L1582" s="35" t="str">
        <f t="shared" si="216"/>
        <v>White</v>
      </c>
      <c r="M1582" s="39" t="str">
        <f t="shared" si="217"/>
        <v>PI.IC.IT.192104.01</v>
      </c>
      <c r="N1582" s="39"/>
      <c r="O1582" s="39" t="str">
        <f t="shared" si="218"/>
        <v>PH.IC.IT.192104.01</v>
      </c>
      <c r="Q1582" s="39" t="str">
        <f t="shared" si="219"/>
        <v>CL.IC.IT.192104.01</v>
      </c>
      <c r="R1582" s="39"/>
      <c r="S1582" s="39" t="str">
        <f t="shared" si="224"/>
        <v>DR.IC.IT.192104.01</v>
      </c>
      <c r="T1582" s="39"/>
      <c r="U1582" s="60" t="str">
        <f t="shared" si="225"/>
        <v>IM.IC.IT.192104.01</v>
      </c>
      <c r="V1582" s="57"/>
      <c r="W1582" s="60" t="str">
        <f t="shared" si="226"/>
        <v>GE.IC.IT.192104.01</v>
      </c>
      <c r="AH1582" s="35" t="s">
        <v>3207</v>
      </c>
      <c r="AI1582" s="35">
        <v>1500</v>
      </c>
    </row>
    <row r="1583" spans="1:35" s="35" customFormat="1" ht="15">
      <c r="A1583" s="35" t="s">
        <v>2189</v>
      </c>
      <c r="C1583" s="38" t="s">
        <v>4345</v>
      </c>
      <c r="E1583" s="38" t="s">
        <v>4363</v>
      </c>
      <c r="F1583" s="35" t="s">
        <v>3922</v>
      </c>
      <c r="G1583" s="35" t="s">
        <v>3923</v>
      </c>
      <c r="H1583" s="38" t="s">
        <v>2065</v>
      </c>
      <c r="I1583" s="35" t="s">
        <v>3923</v>
      </c>
      <c r="J1583" s="39" t="str">
        <f t="shared" si="223"/>
        <v>IC.IT.192105</v>
      </c>
      <c r="K1583" s="38" t="s">
        <v>3298</v>
      </c>
      <c r="L1583" s="35" t="str">
        <f t="shared" si="216"/>
        <v>Gray</v>
      </c>
      <c r="M1583" s="39" t="str">
        <f t="shared" si="217"/>
        <v>PI.IC.IT.192105.01</v>
      </c>
      <c r="N1583" s="39"/>
      <c r="O1583" s="39" t="str">
        <f t="shared" si="218"/>
        <v>PH.IC.IT.192105.01</v>
      </c>
      <c r="Q1583" s="39" t="str">
        <f t="shared" si="219"/>
        <v>CL.IC.IT.192105.01</v>
      </c>
      <c r="R1583" s="39"/>
      <c r="S1583" s="39" t="str">
        <f t="shared" si="224"/>
        <v>DR.IC.IT.192105.01</v>
      </c>
      <c r="T1583" s="39"/>
      <c r="U1583" s="60" t="str">
        <f t="shared" si="225"/>
        <v>IM.IC.IT.192105.01</v>
      </c>
      <c r="V1583" s="57"/>
      <c r="W1583" s="60" t="str">
        <f t="shared" si="226"/>
        <v>GE.IC.IT.192105.01</v>
      </c>
      <c r="AH1583" s="35" t="s">
        <v>3207</v>
      </c>
      <c r="AI1583" s="35">
        <v>1500</v>
      </c>
    </row>
    <row r="1584" spans="1:35" s="35" customFormat="1" ht="15">
      <c r="A1584" s="35" t="s">
        <v>2189</v>
      </c>
      <c r="C1584" s="38" t="s">
        <v>4345</v>
      </c>
      <c r="E1584" s="38" t="s">
        <v>4363</v>
      </c>
      <c r="F1584" s="35" t="s">
        <v>3922</v>
      </c>
      <c r="G1584" s="35" t="s">
        <v>2552</v>
      </c>
      <c r="H1584" s="38" t="s">
        <v>2222</v>
      </c>
      <c r="I1584" s="35" t="s">
        <v>2552</v>
      </c>
      <c r="J1584" s="39" t="str">
        <f t="shared" si="223"/>
        <v>IC.IT.192106</v>
      </c>
      <c r="K1584" s="38" t="s">
        <v>3298</v>
      </c>
      <c r="L1584" s="35" t="str">
        <f t="shared" si="216"/>
        <v>Tan</v>
      </c>
      <c r="M1584" s="39" t="str">
        <f t="shared" si="217"/>
        <v>PI.IC.IT.192106.01</v>
      </c>
      <c r="N1584" s="39"/>
      <c r="O1584" s="39" t="str">
        <f t="shared" si="218"/>
        <v>PH.IC.IT.192106.01</v>
      </c>
      <c r="Q1584" s="39" t="str">
        <f t="shared" si="219"/>
        <v>CL.IC.IT.192106.01</v>
      </c>
      <c r="R1584" s="39"/>
      <c r="S1584" s="39" t="str">
        <f t="shared" si="224"/>
        <v>DR.IC.IT.192106.01</v>
      </c>
      <c r="T1584" s="39"/>
      <c r="U1584" s="60" t="str">
        <f t="shared" si="225"/>
        <v>IM.IC.IT.192106.01</v>
      </c>
      <c r="V1584" s="57"/>
      <c r="W1584" s="60" t="str">
        <f t="shared" si="226"/>
        <v>GE.IC.IT.192106.01</v>
      </c>
      <c r="AH1584" s="35" t="s">
        <v>3207</v>
      </c>
      <c r="AI1584" s="35">
        <v>1500</v>
      </c>
    </row>
    <row r="1585" spans="1:35" s="35" customFormat="1" ht="15">
      <c r="A1585" s="35" t="s">
        <v>2189</v>
      </c>
      <c r="C1585" s="38" t="s">
        <v>4345</v>
      </c>
      <c r="E1585" s="38" t="s">
        <v>4363</v>
      </c>
      <c r="F1585" s="35" t="s">
        <v>3922</v>
      </c>
      <c r="G1585" s="35" t="s">
        <v>2547</v>
      </c>
      <c r="H1585" s="38" t="s">
        <v>2376</v>
      </c>
      <c r="I1585" s="35" t="s">
        <v>2547</v>
      </c>
      <c r="J1585" s="39" t="str">
        <f t="shared" si="223"/>
        <v>IC.IT.192107</v>
      </c>
      <c r="K1585" s="38" t="s">
        <v>3298</v>
      </c>
      <c r="L1585" s="35" t="str">
        <f t="shared" si="216"/>
        <v>Green</v>
      </c>
      <c r="M1585" s="39" t="str">
        <f t="shared" si="217"/>
        <v>PI.IC.IT.192107.01</v>
      </c>
      <c r="N1585" s="39"/>
      <c r="O1585" s="39" t="str">
        <f t="shared" si="218"/>
        <v>PH.IC.IT.192107.01</v>
      </c>
      <c r="Q1585" s="39" t="str">
        <f t="shared" si="219"/>
        <v>CL.IC.IT.192107.01</v>
      </c>
      <c r="R1585" s="39"/>
      <c r="S1585" s="39" t="str">
        <f t="shared" si="224"/>
        <v>DR.IC.IT.192107.01</v>
      </c>
      <c r="T1585" s="39"/>
      <c r="U1585" s="60" t="str">
        <f t="shared" si="225"/>
        <v>IM.IC.IT.192107.01</v>
      </c>
      <c r="V1585" s="57"/>
      <c r="W1585" s="60" t="str">
        <f t="shared" si="226"/>
        <v>GE.IC.IT.192107.01</v>
      </c>
      <c r="AH1585" s="35" t="s">
        <v>3207</v>
      </c>
      <c r="AI1585" s="35">
        <v>1500</v>
      </c>
    </row>
    <row r="1586" spans="1:35" s="35" customFormat="1" ht="15">
      <c r="A1586" s="35" t="s">
        <v>2189</v>
      </c>
      <c r="C1586" s="38" t="s">
        <v>4345</v>
      </c>
      <c r="E1586" s="38" t="s">
        <v>4363</v>
      </c>
      <c r="F1586" s="35" t="s">
        <v>3922</v>
      </c>
      <c r="G1586" s="35" t="s">
        <v>1499</v>
      </c>
      <c r="H1586" s="38" t="s">
        <v>2378</v>
      </c>
      <c r="I1586" s="35" t="s">
        <v>1499</v>
      </c>
      <c r="J1586" s="39" t="str">
        <f t="shared" si="223"/>
        <v>IC.IT.192108</v>
      </c>
      <c r="K1586" s="38" t="s">
        <v>3298</v>
      </c>
      <c r="L1586" s="35" t="str">
        <f t="shared" ref="L1586:L1681" si="227">G1586</f>
        <v>Black</v>
      </c>
      <c r="M1586" s="39" t="str">
        <f t="shared" ref="M1586:M1681" si="228">CONCATENATE("PI.",J1586,".",K1586)</f>
        <v>PI.IC.IT.192108.01</v>
      </c>
      <c r="N1586" s="39"/>
      <c r="O1586" s="39" t="str">
        <f t="shared" ref="O1586:O1681" si="229">CONCATENATE("PH.",J1586,".",K1586)</f>
        <v>PH.IC.IT.192108.01</v>
      </c>
      <c r="Q1586" s="39" t="str">
        <f t="shared" ref="Q1586:Q1681" si="230">CONCATENATE("CL.",J1586,".",K1586)</f>
        <v>CL.IC.IT.192108.01</v>
      </c>
      <c r="R1586" s="39"/>
      <c r="S1586" s="39" t="str">
        <f t="shared" si="224"/>
        <v>DR.IC.IT.192108.01</v>
      </c>
      <c r="T1586" s="39"/>
      <c r="U1586" s="60" t="str">
        <f t="shared" si="225"/>
        <v>IM.IC.IT.192108.01</v>
      </c>
      <c r="V1586" s="57"/>
      <c r="W1586" s="60" t="str">
        <f t="shared" si="226"/>
        <v>GE.IC.IT.192108.01</v>
      </c>
      <c r="AH1586" s="35" t="s">
        <v>3207</v>
      </c>
      <c r="AI1586" s="35">
        <v>1500</v>
      </c>
    </row>
    <row r="1587" spans="1:35" s="35" customFormat="1" ht="15">
      <c r="A1587" s="35" t="s">
        <v>2189</v>
      </c>
      <c r="C1587" s="38" t="s">
        <v>4345</v>
      </c>
      <c r="D1587" s="35" t="s">
        <v>4465</v>
      </c>
      <c r="E1587" s="38" t="s">
        <v>4364</v>
      </c>
      <c r="F1587" s="35" t="s">
        <v>3924</v>
      </c>
      <c r="G1587" s="35" t="s">
        <v>3925</v>
      </c>
      <c r="H1587" s="38" t="s">
        <v>2212</v>
      </c>
      <c r="I1587" s="35" t="s">
        <v>3926</v>
      </c>
      <c r="J1587" s="39" t="str">
        <f t="shared" si="223"/>
        <v>IC.IT.192201</v>
      </c>
      <c r="K1587" s="38" t="s">
        <v>3298</v>
      </c>
      <c r="L1587" s="35" t="str">
        <f t="shared" si="227"/>
        <v xml:space="preserve">      Present on admit: specify date</v>
      </c>
      <c r="M1587" s="39" t="str">
        <f t="shared" si="228"/>
        <v>PI.IC.IT.192201.01</v>
      </c>
      <c r="N1587" s="39"/>
      <c r="O1587" s="39" t="str">
        <f t="shared" si="229"/>
        <v>PH.IC.IT.192201.01</v>
      </c>
      <c r="Q1587" s="39" t="str">
        <f t="shared" si="230"/>
        <v>CL.IC.IT.192201.01</v>
      </c>
      <c r="R1587" s="39"/>
      <c r="S1587" s="39" t="str">
        <f t="shared" si="224"/>
        <v>DR.IC.IT.192201.01</v>
      </c>
      <c r="T1587" s="39"/>
      <c r="U1587" s="60" t="str">
        <f t="shared" si="225"/>
        <v>IM.IC.IT.192201.01</v>
      </c>
      <c r="V1587" s="57"/>
      <c r="W1587" s="60" t="str">
        <f t="shared" si="226"/>
        <v>GE.IC.IT.192201.01</v>
      </c>
      <c r="AH1587" s="35" t="s">
        <v>3207</v>
      </c>
      <c r="AI1587" s="35">
        <v>1500</v>
      </c>
    </row>
    <row r="1588" spans="1:35" s="35" customFormat="1" ht="15">
      <c r="A1588" s="35" t="s">
        <v>2189</v>
      </c>
      <c r="C1588" s="38" t="s">
        <v>4345</v>
      </c>
      <c r="E1588" s="38" t="s">
        <v>4364</v>
      </c>
      <c r="F1588" s="35" t="s">
        <v>3924</v>
      </c>
      <c r="G1588" s="35" t="s">
        <v>3927</v>
      </c>
      <c r="H1588" s="38" t="s">
        <v>2217</v>
      </c>
      <c r="I1588" s="35" t="s">
        <v>3928</v>
      </c>
      <c r="J1588" s="39" t="str">
        <f t="shared" si="223"/>
        <v>IC.IT.192202</v>
      </c>
      <c r="K1588" s="38" t="s">
        <v>3298</v>
      </c>
      <c r="L1588" s="35" t="str">
        <f t="shared" si="227"/>
        <v xml:space="preserve">      Noted at this time: specify date</v>
      </c>
      <c r="M1588" s="39" t="str">
        <f t="shared" si="228"/>
        <v>PI.IC.IT.192202.01</v>
      </c>
      <c r="N1588" s="39"/>
      <c r="O1588" s="39" t="str">
        <f t="shared" si="229"/>
        <v>PH.IC.IT.192202.01</v>
      </c>
      <c r="Q1588" s="39" t="str">
        <f t="shared" si="230"/>
        <v>CL.IC.IT.192202.01</v>
      </c>
      <c r="R1588" s="39"/>
      <c r="S1588" s="39" t="str">
        <f t="shared" si="224"/>
        <v>DR.IC.IT.192202.01</v>
      </c>
      <c r="T1588" s="39"/>
      <c r="U1588" s="60" t="str">
        <f t="shared" si="225"/>
        <v>IM.IC.IT.192202.01</v>
      </c>
      <c r="V1588" s="57"/>
      <c r="W1588" s="60" t="str">
        <f t="shared" si="226"/>
        <v>GE.IC.IT.192202.01</v>
      </c>
      <c r="AH1588" s="35" t="s">
        <v>3207</v>
      </c>
      <c r="AI1588" s="35">
        <v>1500</v>
      </c>
    </row>
    <row r="1589" spans="1:35" s="35" customFormat="1" ht="15">
      <c r="A1589" s="35" t="s">
        <v>2189</v>
      </c>
      <c r="C1589" s="38" t="s">
        <v>4345</v>
      </c>
      <c r="D1589" s="35" t="s">
        <v>4466</v>
      </c>
      <c r="E1589" s="38" t="s">
        <v>4365</v>
      </c>
      <c r="F1589" s="35" t="s">
        <v>3924</v>
      </c>
      <c r="G1589" s="35" t="s">
        <v>3929</v>
      </c>
      <c r="H1589" s="38" t="s">
        <v>2212</v>
      </c>
      <c r="I1589" s="35" t="s">
        <v>3930</v>
      </c>
      <c r="J1589" s="39" t="str">
        <f t="shared" si="223"/>
        <v>IC.IT.192301</v>
      </c>
      <c r="K1589" s="38" t="s">
        <v>3298</v>
      </c>
      <c r="L1589" s="35" t="str">
        <f t="shared" si="227"/>
        <v xml:space="preserve">      Stage I: intact skin non-blanchable redness</v>
      </c>
      <c r="M1589" s="39" t="str">
        <f t="shared" si="228"/>
        <v>PI.IC.IT.192301.01</v>
      </c>
      <c r="N1589" s="39"/>
      <c r="O1589" s="39" t="str">
        <f t="shared" si="229"/>
        <v>PH.IC.IT.192301.01</v>
      </c>
      <c r="Q1589" s="39" t="str">
        <f t="shared" si="230"/>
        <v>CL.IC.IT.192301.01</v>
      </c>
      <c r="R1589" s="39"/>
      <c r="S1589" s="39" t="str">
        <f t="shared" si="224"/>
        <v>DR.IC.IT.192301.01</v>
      </c>
      <c r="T1589" s="39"/>
      <c r="U1589" s="60" t="str">
        <f t="shared" si="225"/>
        <v>IM.IC.IT.192301.01</v>
      </c>
      <c r="V1589" s="57"/>
      <c r="W1589" s="60" t="str">
        <f t="shared" si="226"/>
        <v>GE.IC.IT.192301.01</v>
      </c>
      <c r="AH1589" s="35" t="s">
        <v>3207</v>
      </c>
      <c r="AI1589" s="35">
        <v>1500</v>
      </c>
    </row>
    <row r="1590" spans="1:35" s="35" customFormat="1" ht="15">
      <c r="A1590" s="35" t="s">
        <v>2189</v>
      </c>
      <c r="C1590" s="38" t="s">
        <v>4345</v>
      </c>
      <c r="E1590" s="38" t="s">
        <v>4365</v>
      </c>
      <c r="F1590" s="35" t="s">
        <v>3924</v>
      </c>
      <c r="G1590" s="35" t="s">
        <v>3931</v>
      </c>
      <c r="H1590" s="38" t="s">
        <v>2217</v>
      </c>
      <c r="I1590" s="35" t="s">
        <v>3932</v>
      </c>
      <c r="J1590" s="39" t="str">
        <f t="shared" si="223"/>
        <v>IC.IT.192302</v>
      </c>
      <c r="K1590" s="38" t="s">
        <v>3298</v>
      </c>
      <c r="L1590" s="35" t="str">
        <f t="shared" si="227"/>
        <v xml:space="preserve">      Stage II: partial thickness or blister</v>
      </c>
      <c r="M1590" s="39" t="str">
        <f t="shared" si="228"/>
        <v>PI.IC.IT.192302.01</v>
      </c>
      <c r="N1590" s="39"/>
      <c r="O1590" s="39" t="str">
        <f t="shared" si="229"/>
        <v>PH.IC.IT.192302.01</v>
      </c>
      <c r="Q1590" s="39" t="str">
        <f t="shared" si="230"/>
        <v>CL.IC.IT.192302.01</v>
      </c>
      <c r="R1590" s="39"/>
      <c r="S1590" s="39" t="str">
        <f t="shared" si="224"/>
        <v>DR.IC.IT.192302.01</v>
      </c>
      <c r="T1590" s="39"/>
      <c r="U1590" s="60" t="str">
        <f t="shared" si="225"/>
        <v>IM.IC.IT.192302.01</v>
      </c>
      <c r="V1590" s="57"/>
      <c r="W1590" s="60" t="str">
        <f t="shared" si="226"/>
        <v>GE.IC.IT.192302.01</v>
      </c>
      <c r="AH1590" s="35" t="s">
        <v>3207</v>
      </c>
      <c r="AI1590" s="35">
        <v>1500</v>
      </c>
    </row>
    <row r="1591" spans="1:35" s="35" customFormat="1" ht="15">
      <c r="A1591" s="35" t="s">
        <v>2189</v>
      </c>
      <c r="C1591" s="38" t="s">
        <v>4345</v>
      </c>
      <c r="E1591" s="38" t="s">
        <v>4365</v>
      </c>
      <c r="F1591" s="35" t="s">
        <v>3924</v>
      </c>
      <c r="G1591" s="35" t="s">
        <v>3933</v>
      </c>
      <c r="H1591" s="38" t="s">
        <v>2219</v>
      </c>
      <c r="I1591" s="35" t="s">
        <v>3934</v>
      </c>
      <c r="J1591" s="39" t="str">
        <f t="shared" si="223"/>
        <v>IC.IT.192303</v>
      </c>
      <c r="K1591" s="38" t="s">
        <v>3298</v>
      </c>
      <c r="L1591" s="35" t="str">
        <f t="shared" si="227"/>
        <v xml:space="preserve">      Stage III: full thickness, subcutaneous fat seen</v>
      </c>
      <c r="M1591" s="39" t="str">
        <f t="shared" si="228"/>
        <v>PI.IC.IT.192303.01</v>
      </c>
      <c r="N1591" s="39"/>
      <c r="O1591" s="39" t="str">
        <f t="shared" si="229"/>
        <v>PH.IC.IT.192303.01</v>
      </c>
      <c r="Q1591" s="39" t="str">
        <f t="shared" si="230"/>
        <v>CL.IC.IT.192303.01</v>
      </c>
      <c r="R1591" s="39"/>
      <c r="S1591" s="39" t="str">
        <f t="shared" si="224"/>
        <v>DR.IC.IT.192303.01</v>
      </c>
      <c r="T1591" s="39"/>
      <c r="U1591" s="60" t="str">
        <f t="shared" si="225"/>
        <v>IM.IC.IT.192303.01</v>
      </c>
      <c r="V1591" s="57"/>
      <c r="W1591" s="60" t="str">
        <f t="shared" si="226"/>
        <v>GE.IC.IT.192303.01</v>
      </c>
      <c r="AH1591" s="35" t="s">
        <v>3207</v>
      </c>
      <c r="AI1591" s="35">
        <v>1500</v>
      </c>
    </row>
    <row r="1592" spans="1:35" s="35" customFormat="1" ht="15">
      <c r="A1592" s="35" t="s">
        <v>2189</v>
      </c>
      <c r="C1592" s="38" t="s">
        <v>4345</v>
      </c>
      <c r="E1592" s="38" t="s">
        <v>4365</v>
      </c>
      <c r="F1592" s="35" t="s">
        <v>3924</v>
      </c>
      <c r="G1592" s="35" t="s">
        <v>4467</v>
      </c>
      <c r="H1592" s="38" t="s">
        <v>2063</v>
      </c>
      <c r="I1592" s="35" t="s">
        <v>3935</v>
      </c>
      <c r="J1592" s="39" t="str">
        <f t="shared" si="223"/>
        <v>IC.IT.192304</v>
      </c>
      <c r="K1592" s="38" t="s">
        <v>3298</v>
      </c>
      <c r="L1592" s="35" t="str">
        <f t="shared" si="227"/>
        <v xml:space="preserve">      Stage IV: full thickness bone, tendon or muscle seen</v>
      </c>
      <c r="M1592" s="39" t="str">
        <f t="shared" si="228"/>
        <v>PI.IC.IT.192304.01</v>
      </c>
      <c r="N1592" s="39"/>
      <c r="O1592" s="39" t="str">
        <f t="shared" si="229"/>
        <v>PH.IC.IT.192304.01</v>
      </c>
      <c r="Q1592" s="39" t="str">
        <f t="shared" si="230"/>
        <v>CL.IC.IT.192304.01</v>
      </c>
      <c r="R1592" s="39"/>
      <c r="S1592" s="39" t="str">
        <f t="shared" si="224"/>
        <v>DR.IC.IT.192304.01</v>
      </c>
      <c r="T1592" s="39"/>
      <c r="U1592" s="60" t="str">
        <f t="shared" si="225"/>
        <v>IM.IC.IT.192304.01</v>
      </c>
      <c r="V1592" s="57"/>
      <c r="W1592" s="60" t="str">
        <f t="shared" si="226"/>
        <v>GE.IC.IT.192304.01</v>
      </c>
      <c r="AH1592" s="35" t="s">
        <v>3207</v>
      </c>
      <c r="AI1592" s="35">
        <v>1500</v>
      </c>
    </row>
    <row r="1593" spans="1:35" s="35" customFormat="1" ht="15">
      <c r="A1593" s="35" t="s">
        <v>2189</v>
      </c>
      <c r="C1593" s="38" t="s">
        <v>4345</v>
      </c>
      <c r="E1593" s="38" t="s">
        <v>4365</v>
      </c>
      <c r="F1593" s="35" t="s">
        <v>3924</v>
      </c>
      <c r="G1593" s="35" t="s">
        <v>3936</v>
      </c>
      <c r="H1593" s="38" t="s">
        <v>2065</v>
      </c>
      <c r="I1593" s="35" t="s">
        <v>771</v>
      </c>
      <c r="J1593" s="39" t="str">
        <f t="shared" si="223"/>
        <v>IC.IT.192305</v>
      </c>
      <c r="K1593" s="38" t="s">
        <v>3298</v>
      </c>
      <c r="L1593" s="35" t="str">
        <f t="shared" si="227"/>
        <v xml:space="preserve">      Suspected Deep Tissue Injury</v>
      </c>
      <c r="M1593" s="39" t="str">
        <f t="shared" si="228"/>
        <v>PI.IC.IT.192305.01</v>
      </c>
      <c r="N1593" s="39"/>
      <c r="O1593" s="39" t="str">
        <f t="shared" si="229"/>
        <v>PH.IC.IT.192305.01</v>
      </c>
      <c r="Q1593" s="39" t="str">
        <f t="shared" si="230"/>
        <v>CL.IC.IT.192305.01</v>
      </c>
      <c r="R1593" s="39"/>
      <c r="S1593" s="39" t="str">
        <f t="shared" si="224"/>
        <v>DR.IC.IT.192305.01</v>
      </c>
      <c r="T1593" s="39"/>
      <c r="U1593" s="60" t="str">
        <f t="shared" si="225"/>
        <v>IM.IC.IT.192305.01</v>
      </c>
      <c r="V1593" s="57"/>
      <c r="W1593" s="60" t="str">
        <f t="shared" si="226"/>
        <v>GE.IC.IT.192305.01</v>
      </c>
      <c r="AH1593" s="35" t="s">
        <v>3207</v>
      </c>
      <c r="AI1593" s="35">
        <v>1500</v>
      </c>
    </row>
    <row r="1594" spans="1:35" s="35" customFormat="1" ht="15">
      <c r="A1594" s="35" t="s">
        <v>2189</v>
      </c>
      <c r="C1594" s="38" t="s">
        <v>4345</v>
      </c>
      <c r="E1594" s="38" t="s">
        <v>4365</v>
      </c>
      <c r="F1594" s="35" t="s">
        <v>3924</v>
      </c>
      <c r="G1594" s="35" t="s">
        <v>3937</v>
      </c>
      <c r="H1594" s="38" t="s">
        <v>2222</v>
      </c>
      <c r="I1594" s="35" t="s">
        <v>3938</v>
      </c>
      <c r="J1594" s="39" t="str">
        <f t="shared" si="223"/>
        <v>IC.IT.192306</v>
      </c>
      <c r="K1594" s="38" t="s">
        <v>3298</v>
      </c>
      <c r="L1594" s="35" t="str">
        <f t="shared" si="227"/>
        <v xml:space="preserve">      Unstageable: covered by slough or eschar</v>
      </c>
      <c r="M1594" s="39" t="str">
        <f t="shared" si="228"/>
        <v>PI.IC.IT.192306.01</v>
      </c>
      <c r="N1594" s="39"/>
      <c r="O1594" s="39" t="str">
        <f t="shared" si="229"/>
        <v>PH.IC.IT.192306.01</v>
      </c>
      <c r="Q1594" s="39" t="str">
        <f t="shared" si="230"/>
        <v>CL.IC.IT.192306.01</v>
      </c>
      <c r="R1594" s="39"/>
      <c r="S1594" s="39" t="str">
        <f t="shared" si="224"/>
        <v>DR.IC.IT.192306.01</v>
      </c>
      <c r="T1594" s="39"/>
      <c r="U1594" s="60" t="str">
        <f t="shared" si="225"/>
        <v>IM.IC.IT.192306.01</v>
      </c>
      <c r="V1594" s="57"/>
      <c r="W1594" s="60" t="str">
        <f t="shared" si="226"/>
        <v>GE.IC.IT.192306.01</v>
      </c>
      <c r="AH1594" s="35" t="s">
        <v>3207</v>
      </c>
      <c r="AI1594" s="35">
        <v>1500</v>
      </c>
    </row>
    <row r="1595" spans="1:35" s="35" customFormat="1" ht="15">
      <c r="A1595" s="35" t="s">
        <v>2189</v>
      </c>
      <c r="C1595" s="38" t="s">
        <v>4345</v>
      </c>
      <c r="D1595" s="35" t="s">
        <v>4468</v>
      </c>
      <c r="E1595" s="38" t="s">
        <v>4366</v>
      </c>
      <c r="F1595" s="35" t="s">
        <v>3939</v>
      </c>
      <c r="G1595" s="35" t="s">
        <v>2117</v>
      </c>
      <c r="H1595" s="38" t="s">
        <v>2212</v>
      </c>
      <c r="I1595" s="35" t="s">
        <v>2117</v>
      </c>
      <c r="J1595" s="39" t="str">
        <f t="shared" si="223"/>
        <v>IC.IT.192401</v>
      </c>
      <c r="K1595" s="38" t="s">
        <v>3298</v>
      </c>
      <c r="L1595" s="35" t="str">
        <f t="shared" si="227"/>
        <v>None</v>
      </c>
      <c r="M1595" s="39" t="str">
        <f t="shared" si="228"/>
        <v>PI.IC.IT.192401.01</v>
      </c>
      <c r="N1595" s="39"/>
      <c r="O1595" s="39" t="str">
        <f t="shared" si="229"/>
        <v>PH.IC.IT.192401.01</v>
      </c>
      <c r="Q1595" s="39" t="str">
        <f t="shared" si="230"/>
        <v>CL.IC.IT.192401.01</v>
      </c>
      <c r="R1595" s="39"/>
      <c r="S1595" s="39" t="str">
        <f t="shared" si="224"/>
        <v>DR.IC.IT.192401.01</v>
      </c>
      <c r="T1595" s="39"/>
      <c r="U1595" s="60" t="str">
        <f t="shared" si="225"/>
        <v>IM.IC.IT.192401.01</v>
      </c>
      <c r="V1595" s="57"/>
      <c r="W1595" s="60" t="str">
        <f t="shared" si="226"/>
        <v>GE.IC.IT.192401.01</v>
      </c>
      <c r="AH1595" s="35" t="s">
        <v>3207</v>
      </c>
      <c r="AI1595" s="35">
        <v>1500</v>
      </c>
    </row>
    <row r="1596" spans="1:35" s="35" customFormat="1" ht="15">
      <c r="A1596" s="35" t="s">
        <v>2189</v>
      </c>
      <c r="C1596" s="38" t="s">
        <v>4345</v>
      </c>
      <c r="E1596" s="38" t="s">
        <v>4366</v>
      </c>
      <c r="F1596" s="35" t="s">
        <v>3939</v>
      </c>
      <c r="G1596" s="35" t="s">
        <v>3940</v>
      </c>
      <c r="H1596" s="38" t="s">
        <v>2217</v>
      </c>
      <c r="I1596" s="35" t="s">
        <v>3941</v>
      </c>
      <c r="J1596" s="39" t="str">
        <f t="shared" si="223"/>
        <v>IC.IT.192402</v>
      </c>
      <c r="K1596" s="38" t="s">
        <v>3298</v>
      </c>
      <c r="L1596" s="35" t="str">
        <f t="shared" si="227"/>
        <v>Subcutaneous tissue</v>
      </c>
      <c r="M1596" s="39" t="str">
        <f t="shared" si="228"/>
        <v>PI.IC.IT.192402.01</v>
      </c>
      <c r="N1596" s="39"/>
      <c r="O1596" s="39" t="str">
        <f t="shared" si="229"/>
        <v>PH.IC.IT.192402.01</v>
      </c>
      <c r="Q1596" s="39" t="str">
        <f t="shared" si="230"/>
        <v>CL.IC.IT.192402.01</v>
      </c>
      <c r="R1596" s="39"/>
      <c r="S1596" s="39" t="str">
        <f t="shared" si="224"/>
        <v>DR.IC.IT.192402.01</v>
      </c>
      <c r="T1596" s="39"/>
      <c r="U1596" s="60" t="str">
        <f t="shared" si="225"/>
        <v>IM.IC.IT.192402.01</v>
      </c>
      <c r="V1596" s="57"/>
      <c r="W1596" s="60" t="str">
        <f t="shared" si="226"/>
        <v>GE.IC.IT.192402.01</v>
      </c>
      <c r="AH1596" s="35" t="s">
        <v>3207</v>
      </c>
      <c r="AI1596" s="35">
        <v>1500</v>
      </c>
    </row>
    <row r="1597" spans="1:35" s="35" customFormat="1" ht="15">
      <c r="A1597" s="35" t="s">
        <v>2189</v>
      </c>
      <c r="C1597" s="38" t="s">
        <v>4345</v>
      </c>
      <c r="E1597" s="38" t="s">
        <v>4366</v>
      </c>
      <c r="F1597" s="35" t="s">
        <v>3939</v>
      </c>
      <c r="G1597" s="35" t="s">
        <v>3942</v>
      </c>
      <c r="H1597" s="38" t="s">
        <v>2219</v>
      </c>
      <c r="I1597" s="35" t="s">
        <v>3942</v>
      </c>
      <c r="J1597" s="39" t="str">
        <f t="shared" si="223"/>
        <v>IC.IT.192403</v>
      </c>
      <c r="K1597" s="38" t="s">
        <v>3298</v>
      </c>
      <c r="L1597" s="35" t="str">
        <f t="shared" si="227"/>
        <v>Fascia</v>
      </c>
      <c r="M1597" s="39" t="str">
        <f t="shared" si="228"/>
        <v>PI.IC.IT.192403.01</v>
      </c>
      <c r="N1597" s="39"/>
      <c r="O1597" s="39" t="str">
        <f t="shared" si="229"/>
        <v>PH.IC.IT.192403.01</v>
      </c>
      <c r="Q1597" s="39" t="str">
        <f t="shared" si="230"/>
        <v>CL.IC.IT.192403.01</v>
      </c>
      <c r="R1597" s="39"/>
      <c r="S1597" s="39" t="str">
        <f t="shared" si="224"/>
        <v>DR.IC.IT.192403.01</v>
      </c>
      <c r="T1597" s="39"/>
      <c r="U1597" s="60" t="str">
        <f t="shared" si="225"/>
        <v>IM.IC.IT.192403.01</v>
      </c>
      <c r="V1597" s="57"/>
      <c r="W1597" s="60" t="str">
        <f t="shared" si="226"/>
        <v>GE.IC.IT.192403.01</v>
      </c>
      <c r="AH1597" s="35" t="s">
        <v>3207</v>
      </c>
      <c r="AI1597" s="35">
        <v>1500</v>
      </c>
    </row>
    <row r="1598" spans="1:35" s="35" customFormat="1" ht="15">
      <c r="A1598" s="35" t="s">
        <v>2189</v>
      </c>
      <c r="C1598" s="38" t="s">
        <v>4345</v>
      </c>
      <c r="E1598" s="38" t="s">
        <v>4366</v>
      </c>
      <c r="F1598" s="35" t="s">
        <v>3939</v>
      </c>
      <c r="G1598" s="35" t="s">
        <v>3943</v>
      </c>
      <c r="H1598" s="38" t="s">
        <v>2063</v>
      </c>
      <c r="I1598" s="35" t="s">
        <v>3943</v>
      </c>
      <c r="J1598" s="39" t="str">
        <f t="shared" si="223"/>
        <v>IC.IT.192404</v>
      </c>
      <c r="K1598" s="38" t="s">
        <v>3298</v>
      </c>
      <c r="L1598" s="35" t="str">
        <f t="shared" si="227"/>
        <v>Pins</v>
      </c>
      <c r="M1598" s="39" t="str">
        <f t="shared" si="228"/>
        <v>PI.IC.IT.192404.01</v>
      </c>
      <c r="N1598" s="39"/>
      <c r="O1598" s="39" t="str">
        <f t="shared" si="229"/>
        <v>PH.IC.IT.192404.01</v>
      </c>
      <c r="Q1598" s="39" t="str">
        <f t="shared" si="230"/>
        <v>CL.IC.IT.192404.01</v>
      </c>
      <c r="R1598" s="39"/>
      <c r="S1598" s="39" t="str">
        <f t="shared" si="224"/>
        <v>DR.IC.IT.192404.01</v>
      </c>
      <c r="T1598" s="39"/>
      <c r="U1598" s="60" t="str">
        <f t="shared" si="225"/>
        <v>IM.IC.IT.192404.01</v>
      </c>
      <c r="V1598" s="57"/>
      <c r="W1598" s="60" t="str">
        <f t="shared" si="226"/>
        <v>GE.IC.IT.192404.01</v>
      </c>
      <c r="AH1598" s="35" t="s">
        <v>3207</v>
      </c>
      <c r="AI1598" s="35">
        <v>1500</v>
      </c>
    </row>
    <row r="1599" spans="1:35" s="35" customFormat="1" ht="15">
      <c r="A1599" s="35" t="s">
        <v>2189</v>
      </c>
      <c r="C1599" s="38" t="s">
        <v>4345</v>
      </c>
      <c r="E1599" s="38" t="s">
        <v>4366</v>
      </c>
      <c r="F1599" s="35" t="s">
        <v>3939</v>
      </c>
      <c r="G1599" s="35" t="s">
        <v>3944</v>
      </c>
      <c r="H1599" s="38" t="s">
        <v>2065</v>
      </c>
      <c r="I1599" s="35" t="s">
        <v>3944</v>
      </c>
      <c r="J1599" s="39" t="str">
        <f t="shared" si="223"/>
        <v>IC.IT.192405</v>
      </c>
      <c r="K1599" s="38" t="s">
        <v>3298</v>
      </c>
      <c r="L1599" s="35" t="str">
        <f t="shared" si="227"/>
        <v>Prosthesis</v>
      </c>
      <c r="M1599" s="39" t="str">
        <f t="shared" si="228"/>
        <v>PI.IC.IT.192405.01</v>
      </c>
      <c r="N1599" s="39"/>
      <c r="O1599" s="39" t="str">
        <f t="shared" si="229"/>
        <v>PH.IC.IT.192405.01</v>
      </c>
      <c r="Q1599" s="39" t="str">
        <f t="shared" si="230"/>
        <v>CL.IC.IT.192405.01</v>
      </c>
      <c r="R1599" s="39"/>
      <c r="S1599" s="39" t="str">
        <f t="shared" si="224"/>
        <v>DR.IC.IT.192405.01</v>
      </c>
      <c r="T1599" s="39"/>
      <c r="U1599" s="60" t="str">
        <f t="shared" si="225"/>
        <v>IM.IC.IT.192405.01</v>
      </c>
      <c r="V1599" s="57"/>
      <c r="W1599" s="60" t="str">
        <f t="shared" si="226"/>
        <v>GE.IC.IT.192405.01</v>
      </c>
      <c r="AH1599" s="35" t="s">
        <v>3207</v>
      </c>
      <c r="AI1599" s="35">
        <v>1500</v>
      </c>
    </row>
    <row r="1600" spans="1:35" s="35" customFormat="1" ht="15">
      <c r="A1600" s="35" t="s">
        <v>2189</v>
      </c>
      <c r="C1600" s="38" t="s">
        <v>4345</v>
      </c>
      <c r="E1600" s="38" t="s">
        <v>4366</v>
      </c>
      <c r="F1600" s="35" t="s">
        <v>3939</v>
      </c>
      <c r="G1600" s="35" t="s">
        <v>3945</v>
      </c>
      <c r="H1600" s="38" t="s">
        <v>2222</v>
      </c>
      <c r="I1600" s="35" t="s">
        <v>3945</v>
      </c>
      <c r="J1600" s="39" t="str">
        <f t="shared" si="223"/>
        <v>IC.IT.192406</v>
      </c>
      <c r="K1600" s="38" t="s">
        <v>3298</v>
      </c>
      <c r="L1600" s="35" t="str">
        <f t="shared" si="227"/>
        <v>Tendon</v>
      </c>
      <c r="M1600" s="39" t="str">
        <f t="shared" si="228"/>
        <v>PI.IC.IT.192406.01</v>
      </c>
      <c r="N1600" s="39"/>
      <c r="O1600" s="39" t="str">
        <f t="shared" si="229"/>
        <v>PH.IC.IT.192406.01</v>
      </c>
      <c r="Q1600" s="39" t="str">
        <f t="shared" si="230"/>
        <v>CL.IC.IT.192406.01</v>
      </c>
      <c r="R1600" s="39"/>
      <c r="S1600" s="39" t="str">
        <f t="shared" si="224"/>
        <v>DR.IC.IT.192406.01</v>
      </c>
      <c r="T1600" s="39"/>
      <c r="U1600" s="60" t="str">
        <f t="shared" si="225"/>
        <v>IM.IC.IT.192406.01</v>
      </c>
      <c r="V1600" s="57"/>
      <c r="W1600" s="60" t="str">
        <f t="shared" si="226"/>
        <v>GE.IC.IT.192406.01</v>
      </c>
      <c r="AH1600" s="35" t="s">
        <v>3207</v>
      </c>
      <c r="AI1600" s="35">
        <v>1500</v>
      </c>
    </row>
    <row r="1601" spans="1:35" s="35" customFormat="1" ht="15">
      <c r="A1601" s="35" t="s">
        <v>2189</v>
      </c>
      <c r="C1601" s="38" t="s">
        <v>4345</v>
      </c>
      <c r="E1601" s="38" t="s">
        <v>4366</v>
      </c>
      <c r="F1601" s="35" t="s">
        <v>3939</v>
      </c>
      <c r="G1601" s="35" t="s">
        <v>3946</v>
      </c>
      <c r="H1601" s="38" t="s">
        <v>2376</v>
      </c>
      <c r="I1601" s="35" t="s">
        <v>3946</v>
      </c>
      <c r="J1601" s="39" t="str">
        <f t="shared" si="223"/>
        <v>IC.IT.192407</v>
      </c>
      <c r="K1601" s="38" t="s">
        <v>3298</v>
      </c>
      <c r="L1601" s="35" t="str">
        <f t="shared" si="227"/>
        <v>Bone</v>
      </c>
      <c r="M1601" s="39" t="str">
        <f t="shared" si="228"/>
        <v>PI.IC.IT.192407.01</v>
      </c>
      <c r="N1601" s="39"/>
      <c r="O1601" s="39" t="str">
        <f t="shared" si="229"/>
        <v>PH.IC.IT.192407.01</v>
      </c>
      <c r="Q1601" s="39" t="str">
        <f t="shared" si="230"/>
        <v>CL.IC.IT.192407.01</v>
      </c>
      <c r="R1601" s="39"/>
      <c r="S1601" s="39" t="str">
        <f t="shared" si="224"/>
        <v>DR.IC.IT.192407.01</v>
      </c>
      <c r="T1601" s="39"/>
      <c r="U1601" s="60" t="str">
        <f t="shared" si="225"/>
        <v>IM.IC.IT.192407.01</v>
      </c>
      <c r="V1601" s="57"/>
      <c r="W1601" s="60" t="str">
        <f t="shared" si="226"/>
        <v>GE.IC.IT.192407.01</v>
      </c>
      <c r="AH1601" s="35" t="s">
        <v>3207</v>
      </c>
      <c r="AI1601" s="35">
        <v>1500</v>
      </c>
    </row>
    <row r="1602" spans="1:35" s="35" customFormat="1" ht="15">
      <c r="A1602" s="35" t="s">
        <v>2189</v>
      </c>
      <c r="C1602" s="38" t="s">
        <v>4345</v>
      </c>
      <c r="E1602" s="38" t="s">
        <v>4366</v>
      </c>
      <c r="F1602" s="35" t="s">
        <v>3939</v>
      </c>
      <c r="G1602" s="35" t="s">
        <v>3947</v>
      </c>
      <c r="H1602" s="38" t="s">
        <v>2378</v>
      </c>
      <c r="I1602" s="35" t="s">
        <v>3948</v>
      </c>
      <c r="J1602" s="39" t="str">
        <f t="shared" si="223"/>
        <v>IC.IT.192408</v>
      </c>
      <c r="K1602" s="38" t="s">
        <v>3298</v>
      </c>
      <c r="L1602" s="35" t="str">
        <f t="shared" si="227"/>
        <v>Joint capsule</v>
      </c>
      <c r="M1602" s="39" t="str">
        <f t="shared" si="228"/>
        <v>PI.IC.IT.192408.01</v>
      </c>
      <c r="N1602" s="39"/>
      <c r="O1602" s="39" t="str">
        <f t="shared" si="229"/>
        <v>PH.IC.IT.192408.01</v>
      </c>
      <c r="Q1602" s="39" t="str">
        <f t="shared" si="230"/>
        <v>CL.IC.IT.192408.01</v>
      </c>
      <c r="R1602" s="39"/>
      <c r="S1602" s="39" t="str">
        <f t="shared" si="224"/>
        <v>DR.IC.IT.192408.01</v>
      </c>
      <c r="T1602" s="39"/>
      <c r="U1602" s="60" t="str">
        <f t="shared" si="225"/>
        <v>IM.IC.IT.192408.01</v>
      </c>
      <c r="V1602" s="57"/>
      <c r="W1602" s="60" t="str">
        <f t="shared" si="226"/>
        <v>GE.IC.IT.192408.01</v>
      </c>
      <c r="AH1602" s="35" t="s">
        <v>3207</v>
      </c>
      <c r="AI1602" s="35">
        <v>1500</v>
      </c>
    </row>
    <row r="1603" spans="1:35" s="35" customFormat="1" ht="15">
      <c r="A1603" s="35" t="s">
        <v>2189</v>
      </c>
      <c r="C1603" s="38" t="s">
        <v>4345</v>
      </c>
      <c r="D1603" s="35" t="s">
        <v>4328</v>
      </c>
      <c r="E1603" s="38" t="s">
        <v>4367</v>
      </c>
      <c r="F1603" s="35" t="s">
        <v>3949</v>
      </c>
      <c r="G1603" s="35" t="s">
        <v>3950</v>
      </c>
      <c r="H1603" s="38" t="s">
        <v>2212</v>
      </c>
      <c r="I1603" s="35" t="s">
        <v>2117</v>
      </c>
      <c r="J1603" s="39" t="str">
        <f t="shared" si="223"/>
        <v>IC.IT.192501</v>
      </c>
      <c r="K1603" s="38" t="s">
        <v>3298</v>
      </c>
      <c r="L1603" s="35" t="str">
        <f t="shared" si="227"/>
        <v xml:space="preserve">     Stabilization none</v>
      </c>
      <c r="M1603" s="39" t="str">
        <f t="shared" si="228"/>
        <v>PI.IC.IT.192501.01</v>
      </c>
      <c r="N1603" s="39"/>
      <c r="O1603" s="39" t="str">
        <f t="shared" si="229"/>
        <v>PH.IC.IT.192501.01</v>
      </c>
      <c r="Q1603" s="39" t="str">
        <f t="shared" si="230"/>
        <v>CL.IC.IT.192501.01</v>
      </c>
      <c r="R1603" s="39"/>
      <c r="S1603" s="39" t="str">
        <f t="shared" si="224"/>
        <v>DR.IC.IT.192501.01</v>
      </c>
      <c r="T1603" s="39"/>
      <c r="U1603" s="60" t="str">
        <f t="shared" si="225"/>
        <v>IM.IC.IT.192501.01</v>
      </c>
      <c r="V1603" s="57"/>
      <c r="W1603" s="60" t="str">
        <f t="shared" si="226"/>
        <v>GE.IC.IT.192501.01</v>
      </c>
      <c r="AH1603" s="35" t="s">
        <v>3207</v>
      </c>
      <c r="AI1603" s="35">
        <v>1500</v>
      </c>
    </row>
    <row r="1604" spans="1:35" s="35" customFormat="1" ht="15">
      <c r="A1604" s="35" t="s">
        <v>2189</v>
      </c>
      <c r="C1604" s="38" t="s">
        <v>4345</v>
      </c>
      <c r="E1604" s="38" t="s">
        <v>4367</v>
      </c>
      <c r="F1604" s="35" t="s">
        <v>3949</v>
      </c>
      <c r="G1604" s="35" t="s">
        <v>3951</v>
      </c>
      <c r="H1604" s="38" t="s">
        <v>2217</v>
      </c>
      <c r="I1604" s="35" t="s">
        <v>3453</v>
      </c>
      <c r="J1604" s="39" t="str">
        <f t="shared" si="223"/>
        <v>IC.IT.192502</v>
      </c>
      <c r="K1604" s="38" t="s">
        <v>3298</v>
      </c>
      <c r="L1604" s="35" t="str">
        <f t="shared" si="227"/>
        <v xml:space="preserve">     Stabilization abdominal binder</v>
      </c>
      <c r="M1604" s="39" t="str">
        <f t="shared" si="228"/>
        <v>PI.IC.IT.192502.01</v>
      </c>
      <c r="N1604" s="39"/>
      <c r="O1604" s="39" t="str">
        <f t="shared" si="229"/>
        <v>PH.IC.IT.192502.01</v>
      </c>
      <c r="Q1604" s="39" t="str">
        <f t="shared" si="230"/>
        <v>CL.IC.IT.192502.01</v>
      </c>
      <c r="R1604" s="39"/>
      <c r="S1604" s="39" t="str">
        <f t="shared" si="224"/>
        <v>DR.IC.IT.192502.01</v>
      </c>
      <c r="T1604" s="39"/>
      <c r="U1604" s="60" t="str">
        <f t="shared" si="225"/>
        <v>IM.IC.IT.192502.01</v>
      </c>
      <c r="V1604" s="57"/>
      <c r="W1604" s="60" t="str">
        <f t="shared" si="226"/>
        <v>GE.IC.IT.192502.01</v>
      </c>
      <c r="AH1604" s="35" t="s">
        <v>3207</v>
      </c>
      <c r="AI1604" s="35">
        <v>1500</v>
      </c>
    </row>
    <row r="1605" spans="1:35" s="35" customFormat="1" ht="15">
      <c r="A1605" s="35" t="s">
        <v>2189</v>
      </c>
      <c r="C1605" s="38" t="s">
        <v>4345</v>
      </c>
      <c r="E1605" s="38" t="s">
        <v>4367</v>
      </c>
      <c r="F1605" s="35" t="s">
        <v>3949</v>
      </c>
      <c r="G1605" s="35" t="s">
        <v>3952</v>
      </c>
      <c r="H1605" s="38" t="s">
        <v>2219</v>
      </c>
      <c r="I1605" s="35" t="s">
        <v>3455</v>
      </c>
      <c r="J1605" s="39" t="str">
        <f t="shared" si="223"/>
        <v>IC.IT.192503</v>
      </c>
      <c r="K1605" s="38" t="s">
        <v>3298</v>
      </c>
      <c r="L1605" s="35" t="str">
        <f t="shared" si="227"/>
        <v xml:space="preserve">     Stabilization ace wrap</v>
      </c>
      <c r="M1605" s="39" t="str">
        <f t="shared" si="228"/>
        <v>PI.IC.IT.192503.01</v>
      </c>
      <c r="N1605" s="39"/>
      <c r="O1605" s="39" t="str">
        <f t="shared" si="229"/>
        <v>PH.IC.IT.192503.01</v>
      </c>
      <c r="Q1605" s="39" t="str">
        <f t="shared" si="230"/>
        <v>CL.IC.IT.192503.01</v>
      </c>
      <c r="R1605" s="39"/>
      <c r="S1605" s="39" t="str">
        <f t="shared" si="224"/>
        <v>DR.IC.IT.192503.01</v>
      </c>
      <c r="T1605" s="39"/>
      <c r="U1605" s="60" t="str">
        <f t="shared" si="225"/>
        <v>IM.IC.IT.192503.01</v>
      </c>
      <c r="V1605" s="57"/>
      <c r="W1605" s="60" t="str">
        <f t="shared" si="226"/>
        <v>GE.IC.IT.192503.01</v>
      </c>
      <c r="AH1605" s="35" t="s">
        <v>3207</v>
      </c>
      <c r="AI1605" s="35">
        <v>1500</v>
      </c>
    </row>
    <row r="1606" spans="1:35" s="35" customFormat="1" ht="15">
      <c r="A1606" s="35" t="s">
        <v>2189</v>
      </c>
      <c r="C1606" s="38" t="s">
        <v>4345</v>
      </c>
      <c r="E1606" s="38" t="s">
        <v>4367</v>
      </c>
      <c r="F1606" s="35" t="s">
        <v>3949</v>
      </c>
      <c r="G1606" s="35" t="s">
        <v>3953</v>
      </c>
      <c r="H1606" s="38" t="s">
        <v>2063</v>
      </c>
      <c r="I1606" s="35" t="s">
        <v>3457</v>
      </c>
      <c r="J1606" s="39" t="str">
        <f t="shared" si="223"/>
        <v>IC.IT.192504</v>
      </c>
      <c r="K1606" s="38" t="s">
        <v>3298</v>
      </c>
      <c r="L1606" s="35" t="str">
        <f t="shared" si="227"/>
        <v xml:space="preserve">     Stabilization montgomery straps</v>
      </c>
      <c r="M1606" s="39" t="str">
        <f t="shared" si="228"/>
        <v>PI.IC.IT.192504.01</v>
      </c>
      <c r="N1606" s="39"/>
      <c r="O1606" s="39" t="str">
        <f t="shared" si="229"/>
        <v>PH.IC.IT.192504.01</v>
      </c>
      <c r="Q1606" s="39" t="str">
        <f t="shared" si="230"/>
        <v>CL.IC.IT.192504.01</v>
      </c>
      <c r="R1606" s="39"/>
      <c r="S1606" s="39" t="str">
        <f t="shared" si="224"/>
        <v>DR.IC.IT.192504.01</v>
      </c>
      <c r="T1606" s="39"/>
      <c r="U1606" s="60" t="str">
        <f t="shared" si="225"/>
        <v>IM.IC.IT.192504.01</v>
      </c>
      <c r="V1606" s="57"/>
      <c r="W1606" s="60" t="str">
        <f t="shared" si="226"/>
        <v>GE.IC.IT.192504.01</v>
      </c>
      <c r="AH1606" s="35" t="s">
        <v>3207</v>
      </c>
      <c r="AI1606" s="35">
        <v>1500</v>
      </c>
    </row>
    <row r="1607" spans="1:35" s="35" customFormat="1" ht="15">
      <c r="A1607" s="35" t="s">
        <v>2189</v>
      </c>
      <c r="C1607" s="38" t="s">
        <v>4345</v>
      </c>
      <c r="D1607" s="35" t="s">
        <v>4469</v>
      </c>
      <c r="E1607" s="38" t="s">
        <v>4368</v>
      </c>
      <c r="F1607" s="35" t="s">
        <v>3949</v>
      </c>
      <c r="G1607" s="35" t="s">
        <v>3954</v>
      </c>
      <c r="H1607" s="38" t="s">
        <v>2212</v>
      </c>
      <c r="I1607" s="35" t="s">
        <v>3450</v>
      </c>
      <c r="J1607" s="39" t="str">
        <f t="shared" si="223"/>
        <v>IC.IT.192601</v>
      </c>
      <c r="K1607" s="38" t="s">
        <v>3298</v>
      </c>
      <c r="L1607" s="35" t="str">
        <f t="shared" si="227"/>
        <v xml:space="preserve">     Open wound</v>
      </c>
      <c r="M1607" s="39" t="str">
        <f t="shared" si="228"/>
        <v>PI.IC.IT.192601.01</v>
      </c>
      <c r="N1607" s="39"/>
      <c r="O1607" s="39" t="str">
        <f t="shared" si="229"/>
        <v>PH.IC.IT.192601.01</v>
      </c>
      <c r="Q1607" s="39" t="str">
        <f t="shared" si="230"/>
        <v>CL.IC.IT.192601.01</v>
      </c>
      <c r="R1607" s="39"/>
      <c r="S1607" s="39" t="str">
        <f t="shared" si="224"/>
        <v>DR.IC.IT.192601.01</v>
      </c>
      <c r="T1607" s="39"/>
      <c r="U1607" s="60" t="str">
        <f t="shared" si="225"/>
        <v>IM.IC.IT.192601.01</v>
      </c>
      <c r="V1607" s="57"/>
      <c r="W1607" s="60" t="str">
        <f t="shared" si="226"/>
        <v>GE.IC.IT.192601.01</v>
      </c>
      <c r="AH1607" s="35" t="s">
        <v>3207</v>
      </c>
      <c r="AI1607" s="35">
        <v>1500</v>
      </c>
    </row>
    <row r="1608" spans="1:35" s="35" customFormat="1" ht="15">
      <c r="A1608" s="35" t="s">
        <v>2189</v>
      </c>
      <c r="C1608" s="38" t="s">
        <v>4345</v>
      </c>
      <c r="E1608" s="38" t="s">
        <v>4368</v>
      </c>
      <c r="F1608" s="35" t="s">
        <v>3949</v>
      </c>
      <c r="G1608" s="35" t="s">
        <v>3334</v>
      </c>
      <c r="H1608" s="38" t="s">
        <v>2217</v>
      </c>
      <c r="I1608" s="35" t="s">
        <v>1161</v>
      </c>
      <c r="J1608" s="39" t="str">
        <f t="shared" si="223"/>
        <v>IC.IT.192602</v>
      </c>
      <c r="K1608" s="38" t="s">
        <v>3298</v>
      </c>
      <c r="L1608" s="35" t="str">
        <f t="shared" si="227"/>
        <v xml:space="preserve">     Sutures</v>
      </c>
      <c r="M1608" s="39" t="str">
        <f t="shared" si="228"/>
        <v>PI.IC.IT.192602.01</v>
      </c>
      <c r="N1608" s="39"/>
      <c r="O1608" s="39" t="str">
        <f t="shared" si="229"/>
        <v>PH.IC.IT.192602.01</v>
      </c>
      <c r="Q1608" s="39" t="str">
        <f t="shared" si="230"/>
        <v>CL.IC.IT.192602.01</v>
      </c>
      <c r="R1608" s="39"/>
      <c r="S1608" s="39" t="str">
        <f t="shared" si="224"/>
        <v>DR.IC.IT.192602.01</v>
      </c>
      <c r="T1608" s="39"/>
      <c r="U1608" s="60" t="str">
        <f t="shared" si="225"/>
        <v>IM.IC.IT.192602.01</v>
      </c>
      <c r="V1608" s="57"/>
      <c r="W1608" s="60" t="str">
        <f t="shared" si="226"/>
        <v>GE.IC.IT.192602.01</v>
      </c>
      <c r="AH1608" s="35" t="s">
        <v>3207</v>
      </c>
      <c r="AI1608" s="35">
        <v>1500</v>
      </c>
    </row>
    <row r="1609" spans="1:35" s="35" customFormat="1" ht="15">
      <c r="A1609" s="35" t="s">
        <v>2189</v>
      </c>
      <c r="C1609" s="38" t="s">
        <v>4345</v>
      </c>
      <c r="E1609" s="38" t="s">
        <v>4368</v>
      </c>
      <c r="F1609" s="35" t="s">
        <v>3949</v>
      </c>
      <c r="G1609" s="35" t="s">
        <v>3955</v>
      </c>
      <c r="H1609" s="38" t="s">
        <v>2219</v>
      </c>
      <c r="I1609" s="35" t="s">
        <v>3448</v>
      </c>
      <c r="J1609" s="39" t="str">
        <f t="shared" si="223"/>
        <v>IC.IT.192603</v>
      </c>
      <c r="K1609" s="38" t="s">
        <v>3298</v>
      </c>
      <c r="L1609" s="35" t="str">
        <f t="shared" si="227"/>
        <v xml:space="preserve">     Glue</v>
      </c>
      <c r="M1609" s="39" t="str">
        <f t="shared" si="228"/>
        <v>PI.IC.IT.192603.01</v>
      </c>
      <c r="N1609" s="39"/>
      <c r="O1609" s="39" t="str">
        <f t="shared" si="229"/>
        <v>PH.IC.IT.192603.01</v>
      </c>
      <c r="Q1609" s="39" t="str">
        <f t="shared" si="230"/>
        <v>CL.IC.IT.192603.01</v>
      </c>
      <c r="R1609" s="39"/>
      <c r="S1609" s="39" t="str">
        <f t="shared" si="224"/>
        <v>DR.IC.IT.192603.01</v>
      </c>
      <c r="T1609" s="39"/>
      <c r="U1609" s="60" t="str">
        <f t="shared" si="225"/>
        <v>IM.IC.IT.192603.01</v>
      </c>
      <c r="V1609" s="57"/>
      <c r="W1609" s="60" t="str">
        <f t="shared" si="226"/>
        <v>GE.IC.IT.192603.01</v>
      </c>
      <c r="AH1609" s="35" t="s">
        <v>3207</v>
      </c>
      <c r="AI1609" s="35">
        <v>1500</v>
      </c>
    </row>
    <row r="1610" spans="1:35" s="35" customFormat="1" ht="15">
      <c r="A1610" s="35" t="s">
        <v>2189</v>
      </c>
      <c r="C1610" s="38" t="s">
        <v>4345</v>
      </c>
      <c r="E1610" s="38" t="s">
        <v>4368</v>
      </c>
      <c r="F1610" s="35" t="s">
        <v>3949</v>
      </c>
      <c r="G1610" s="35" t="s">
        <v>3956</v>
      </c>
      <c r="H1610" s="38" t="s">
        <v>2063</v>
      </c>
      <c r="I1610" s="35" t="s">
        <v>3442</v>
      </c>
      <c r="J1610" s="39" t="str">
        <f t="shared" si="223"/>
        <v>IC.IT.192604</v>
      </c>
      <c r="K1610" s="38" t="s">
        <v>3298</v>
      </c>
      <c r="L1610" s="35" t="str">
        <f t="shared" si="227"/>
        <v xml:space="preserve">     Staples</v>
      </c>
      <c r="M1610" s="39" t="str">
        <f t="shared" si="228"/>
        <v>PI.IC.IT.192604.01</v>
      </c>
      <c r="N1610" s="39"/>
      <c r="O1610" s="39" t="str">
        <f t="shared" si="229"/>
        <v>PH.IC.IT.192604.01</v>
      </c>
      <c r="Q1610" s="39" t="str">
        <f t="shared" si="230"/>
        <v>CL.IC.IT.192604.01</v>
      </c>
      <c r="R1610" s="39"/>
      <c r="S1610" s="39" t="str">
        <f t="shared" si="224"/>
        <v>DR.IC.IT.192604.01</v>
      </c>
      <c r="T1610" s="39"/>
      <c r="U1610" s="60" t="str">
        <f t="shared" si="225"/>
        <v>IM.IC.IT.192604.01</v>
      </c>
      <c r="V1610" s="57"/>
      <c r="W1610" s="60" t="str">
        <f t="shared" si="226"/>
        <v>GE.IC.IT.192604.01</v>
      </c>
      <c r="AH1610" s="35" t="s">
        <v>3207</v>
      </c>
      <c r="AI1610" s="35">
        <v>1500</v>
      </c>
    </row>
    <row r="1611" spans="1:35" s="35" customFormat="1" ht="15">
      <c r="A1611" s="35" t="s">
        <v>2189</v>
      </c>
      <c r="C1611" s="38" t="s">
        <v>4345</v>
      </c>
      <c r="E1611" s="38" t="s">
        <v>4368</v>
      </c>
      <c r="F1611" s="35" t="s">
        <v>3949</v>
      </c>
      <c r="G1611" s="35" t="s">
        <v>3957</v>
      </c>
      <c r="H1611" s="38" t="s">
        <v>2065</v>
      </c>
      <c r="I1611" s="35" t="s">
        <v>3958</v>
      </c>
      <c r="J1611" s="39" t="str">
        <f t="shared" si="223"/>
        <v>IC.IT.192605</v>
      </c>
      <c r="K1611" s="38" t="s">
        <v>3298</v>
      </c>
      <c r="L1611" s="35" t="str">
        <f t="shared" si="227"/>
        <v xml:space="preserve">     Steri-strips</v>
      </c>
      <c r="M1611" s="39" t="str">
        <f t="shared" si="228"/>
        <v>PI.IC.IT.192605.01</v>
      </c>
      <c r="N1611" s="39"/>
      <c r="O1611" s="39" t="str">
        <f t="shared" si="229"/>
        <v>PH.IC.IT.192605.01</v>
      </c>
      <c r="Q1611" s="39" t="str">
        <f t="shared" si="230"/>
        <v>CL.IC.IT.192605.01</v>
      </c>
      <c r="R1611" s="39"/>
      <c r="S1611" s="39" t="str">
        <f t="shared" si="224"/>
        <v>DR.IC.IT.192605.01</v>
      </c>
      <c r="T1611" s="39"/>
      <c r="U1611" s="60" t="str">
        <f t="shared" si="225"/>
        <v>IM.IC.IT.192605.01</v>
      </c>
      <c r="V1611" s="57"/>
      <c r="W1611" s="60" t="str">
        <f t="shared" si="226"/>
        <v>GE.IC.IT.192605.01</v>
      </c>
      <c r="AH1611" s="35" t="s">
        <v>3207</v>
      </c>
      <c r="AI1611" s="35">
        <v>1500</v>
      </c>
    </row>
    <row r="1612" spans="1:35" s="35" customFormat="1" ht="15">
      <c r="A1612" s="35" t="s">
        <v>2189</v>
      </c>
      <c r="C1612" s="38" t="s">
        <v>4345</v>
      </c>
      <c r="E1612" s="38" t="s">
        <v>4368</v>
      </c>
      <c r="F1612" s="35" t="s">
        <v>3949</v>
      </c>
      <c r="G1612" s="35" t="s">
        <v>3959</v>
      </c>
      <c r="H1612" s="38" t="s">
        <v>2222</v>
      </c>
      <c r="I1612" s="35" t="s">
        <v>1926</v>
      </c>
      <c r="J1612" s="39" t="str">
        <f t="shared" si="223"/>
        <v>IC.IT.192606</v>
      </c>
      <c r="K1612" s="38" t="s">
        <v>3298</v>
      </c>
      <c r="L1612" s="35" t="str">
        <f t="shared" si="227"/>
        <v xml:space="preserve">     Approximated</v>
      </c>
      <c r="M1612" s="39" t="str">
        <f t="shared" si="228"/>
        <v>PI.IC.IT.192606.01</v>
      </c>
      <c r="N1612" s="39"/>
      <c r="O1612" s="39" t="str">
        <f t="shared" si="229"/>
        <v>PH.IC.IT.192606.01</v>
      </c>
      <c r="Q1612" s="39" t="str">
        <f t="shared" si="230"/>
        <v>CL.IC.IT.192606.01</v>
      </c>
      <c r="R1612" s="39"/>
      <c r="S1612" s="39" t="str">
        <f t="shared" si="224"/>
        <v>DR.IC.IT.192606.01</v>
      </c>
      <c r="T1612" s="39"/>
      <c r="U1612" s="60" t="str">
        <f t="shared" si="225"/>
        <v>IM.IC.IT.192606.01</v>
      </c>
      <c r="V1612" s="57"/>
      <c r="W1612" s="60" t="str">
        <f t="shared" si="226"/>
        <v>GE.IC.IT.192606.01</v>
      </c>
      <c r="AH1612" s="35" t="s">
        <v>3207</v>
      </c>
      <c r="AI1612" s="35">
        <v>1500</v>
      </c>
    </row>
    <row r="1613" spans="1:35" s="35" customFormat="1" ht="15">
      <c r="A1613" s="35" t="s">
        <v>2189</v>
      </c>
      <c r="C1613" s="38" t="s">
        <v>4345</v>
      </c>
      <c r="E1613" s="38" t="s">
        <v>4368</v>
      </c>
      <c r="F1613" s="35" t="s">
        <v>3949</v>
      </c>
      <c r="G1613" s="35" t="s">
        <v>3960</v>
      </c>
      <c r="H1613" s="38" t="s">
        <v>2376</v>
      </c>
      <c r="I1613" s="35" t="s">
        <v>1753</v>
      </c>
      <c r="J1613" s="39" t="str">
        <f t="shared" si="223"/>
        <v>IC.IT.192607</v>
      </c>
      <c r="K1613" s="38" t="s">
        <v>3298</v>
      </c>
      <c r="L1613" s="35" t="str">
        <f t="shared" si="227"/>
        <v xml:space="preserve">     Dehiscence</v>
      </c>
      <c r="M1613" s="39" t="str">
        <f t="shared" si="228"/>
        <v>PI.IC.IT.192607.01</v>
      </c>
      <c r="N1613" s="39"/>
      <c r="O1613" s="39" t="str">
        <f t="shared" si="229"/>
        <v>PH.IC.IT.192607.01</v>
      </c>
      <c r="Q1613" s="39" t="str">
        <f t="shared" si="230"/>
        <v>CL.IC.IT.192607.01</v>
      </c>
      <c r="R1613" s="39"/>
      <c r="S1613" s="39" t="str">
        <f t="shared" si="224"/>
        <v>DR.IC.IT.192607.01</v>
      </c>
      <c r="T1613" s="39"/>
      <c r="U1613" s="60" t="str">
        <f t="shared" si="225"/>
        <v>IM.IC.IT.192607.01</v>
      </c>
      <c r="V1613" s="57"/>
      <c r="W1613" s="60" t="str">
        <f t="shared" si="226"/>
        <v>GE.IC.IT.192607.01</v>
      </c>
      <c r="AH1613" s="35" t="s">
        <v>3207</v>
      </c>
      <c r="AI1613" s="35">
        <v>1500</v>
      </c>
    </row>
    <row r="1614" spans="1:35" s="35" customFormat="1" ht="15">
      <c r="A1614" s="35" t="s">
        <v>2189</v>
      </c>
      <c r="C1614" s="38" t="s">
        <v>4345</v>
      </c>
      <c r="E1614" s="38" t="s">
        <v>4368</v>
      </c>
      <c r="F1614" s="35" t="s">
        <v>3949</v>
      </c>
      <c r="G1614" s="35" t="s">
        <v>3961</v>
      </c>
      <c r="H1614" s="38" t="s">
        <v>2378</v>
      </c>
      <c r="I1614" s="35" t="s">
        <v>3962</v>
      </c>
      <c r="J1614" s="39" t="str">
        <f t="shared" si="223"/>
        <v>IC.IT.192608</v>
      </c>
      <c r="K1614" s="38" t="s">
        <v>3298</v>
      </c>
      <c r="L1614" s="35" t="str">
        <f t="shared" si="227"/>
        <v xml:space="preserve">     Retention sutures</v>
      </c>
      <c r="M1614" s="39" t="str">
        <f t="shared" si="228"/>
        <v>PI.IC.IT.192608.01</v>
      </c>
      <c r="N1614" s="39"/>
      <c r="O1614" s="39" t="str">
        <f t="shared" si="229"/>
        <v>PH.IC.IT.192608.01</v>
      </c>
      <c r="Q1614" s="39" t="str">
        <f t="shared" si="230"/>
        <v>CL.IC.IT.192608.01</v>
      </c>
      <c r="R1614" s="39"/>
      <c r="S1614" s="39" t="str">
        <f t="shared" si="224"/>
        <v>DR.IC.IT.192608.01</v>
      </c>
      <c r="T1614" s="39"/>
      <c r="U1614" s="60" t="str">
        <f t="shared" si="225"/>
        <v>IM.IC.IT.192608.01</v>
      </c>
      <c r="V1614" s="57"/>
      <c r="W1614" s="60" t="str">
        <f t="shared" si="226"/>
        <v>GE.IC.IT.192608.01</v>
      </c>
      <c r="AH1614" s="35" t="s">
        <v>3207</v>
      </c>
      <c r="AI1614" s="35">
        <v>1500</v>
      </c>
    </row>
    <row r="1615" spans="1:35" s="35" customFormat="1" ht="15">
      <c r="A1615" s="35" t="s">
        <v>4321</v>
      </c>
      <c r="C1615" s="38" t="s">
        <v>4345</v>
      </c>
      <c r="E1615" s="38" t="s">
        <v>4368</v>
      </c>
      <c r="F1615" s="35" t="s">
        <v>3949</v>
      </c>
      <c r="G1615" s="38" t="s">
        <v>4314</v>
      </c>
      <c r="H1615" s="38" t="s">
        <v>4313</v>
      </c>
      <c r="I1615" s="38" t="s">
        <v>4470</v>
      </c>
      <c r="J1615" s="39" t="str">
        <f t="shared" si="223"/>
        <v>IC.IT.192609</v>
      </c>
      <c r="K1615" s="38" t="s">
        <v>3298</v>
      </c>
      <c r="L1615" s="35" t="str">
        <f t="shared" si="227"/>
        <v xml:space="preserve">  Unable to assess</v>
      </c>
      <c r="M1615" s="39" t="str">
        <f t="shared" si="228"/>
        <v>PI.IC.IT.192609.01</v>
      </c>
      <c r="N1615" s="39"/>
      <c r="O1615" s="39" t="str">
        <f t="shared" si="229"/>
        <v>PH.IC.IT.192609.01</v>
      </c>
      <c r="Q1615" s="39" t="str">
        <f t="shared" si="230"/>
        <v>CL.IC.IT.192609.01</v>
      </c>
      <c r="R1615" s="39"/>
      <c r="S1615" s="39" t="str">
        <f t="shared" si="224"/>
        <v>DR.IC.IT.192609.01</v>
      </c>
      <c r="T1615" s="39"/>
      <c r="U1615" s="60" t="str">
        <f t="shared" si="225"/>
        <v>IM.IC.IT.192609.01</v>
      </c>
      <c r="V1615" s="57"/>
      <c r="W1615" s="60" t="str">
        <f t="shared" si="226"/>
        <v>GE.IC.IT.192609.01</v>
      </c>
      <c r="Y1615" s="35">
        <v>159</v>
      </c>
      <c r="AH1615" s="35" t="s">
        <v>3207</v>
      </c>
      <c r="AI1615" s="35">
        <v>1500</v>
      </c>
    </row>
    <row r="1616" spans="1:35" s="35" customFormat="1" ht="15">
      <c r="A1616" s="35" t="s">
        <v>4321</v>
      </c>
      <c r="C1616" s="38" t="s">
        <v>4345</v>
      </c>
      <c r="E1616" s="38" t="s">
        <v>4368</v>
      </c>
      <c r="F1616" s="35" t="s">
        <v>3949</v>
      </c>
      <c r="G1616" s="38" t="s">
        <v>4471</v>
      </c>
      <c r="H1616" s="38" t="s">
        <v>3331</v>
      </c>
      <c r="I1616" s="38" t="s">
        <v>4472</v>
      </c>
      <c r="J1616" s="39" t="str">
        <f t="shared" si="223"/>
        <v>IC.IT.192610</v>
      </c>
      <c r="K1616" s="38" t="s">
        <v>3298</v>
      </c>
      <c r="L1616" s="35" t="str">
        <f t="shared" si="227"/>
        <v>Other, Specify:</v>
      </c>
      <c r="M1616" s="39" t="str">
        <f t="shared" si="228"/>
        <v>PI.IC.IT.192610.01</v>
      </c>
      <c r="N1616" s="39"/>
      <c r="O1616" s="39" t="str">
        <f t="shared" si="229"/>
        <v>PH.IC.IT.192610.01</v>
      </c>
      <c r="Q1616" s="39" t="str">
        <f t="shared" si="230"/>
        <v>CL.IC.IT.192610.01</v>
      </c>
      <c r="R1616" s="39"/>
      <c r="S1616" s="39" t="str">
        <f t="shared" si="224"/>
        <v>DR.IC.IT.192610.01</v>
      </c>
      <c r="T1616" s="39"/>
      <c r="U1616" s="60" t="str">
        <f t="shared" si="225"/>
        <v>IM.IC.IT.192610.01</v>
      </c>
      <c r="V1616" s="57"/>
      <c r="W1616" s="60" t="str">
        <f t="shared" si="226"/>
        <v>GE.IC.IT.192610.01</v>
      </c>
      <c r="AD1616" s="35" t="s">
        <v>3326</v>
      </c>
      <c r="AE1616" s="35">
        <v>971</v>
      </c>
      <c r="AH1616" s="35" t="s">
        <v>3207</v>
      </c>
      <c r="AI1616" s="35">
        <v>1500</v>
      </c>
    </row>
    <row r="1617" spans="1:35" s="35" customFormat="1" ht="15">
      <c r="A1617" s="35" t="s">
        <v>2189</v>
      </c>
      <c r="C1617" s="38" t="s">
        <v>4345</v>
      </c>
      <c r="D1617" s="35" t="s">
        <v>4473</v>
      </c>
      <c r="E1617" s="38" t="s">
        <v>4369</v>
      </c>
      <c r="F1617" s="35" t="s">
        <v>3963</v>
      </c>
      <c r="G1617" s="35" t="s">
        <v>3409</v>
      </c>
      <c r="H1617" s="38" t="s">
        <v>2212</v>
      </c>
      <c r="I1617" s="35" t="s">
        <v>3410</v>
      </c>
      <c r="J1617" s="39" t="str">
        <f t="shared" ref="J1617:J1680" si="231">CONCATENATE("IC.IT.",C1617,E1617,H1617)</f>
        <v>IC.IT.192701</v>
      </c>
      <c r="K1617" s="38" t="s">
        <v>3298</v>
      </c>
      <c r="L1617" s="35" t="str">
        <f t="shared" si="227"/>
        <v xml:space="preserve">      Within normal limits</v>
      </c>
      <c r="M1617" s="39" t="str">
        <f t="shared" si="228"/>
        <v>PI.IC.IT.192701.01</v>
      </c>
      <c r="N1617" s="39"/>
      <c r="O1617" s="39" t="str">
        <f t="shared" si="229"/>
        <v>PH.IC.IT.192701.01</v>
      </c>
      <c r="Q1617" s="39" t="str">
        <f t="shared" si="230"/>
        <v>CL.IC.IT.192701.01</v>
      </c>
      <c r="R1617" s="39"/>
      <c r="S1617" s="39" t="str">
        <f t="shared" si="224"/>
        <v>DR.IC.IT.192701.01</v>
      </c>
      <c r="T1617" s="39"/>
      <c r="U1617" s="60" t="str">
        <f t="shared" si="225"/>
        <v>IM.IC.IT.192701.01</v>
      </c>
      <c r="V1617" s="57"/>
      <c r="W1617" s="60" t="str">
        <f t="shared" si="226"/>
        <v>GE.IC.IT.192701.01</v>
      </c>
      <c r="AH1617" s="35" t="s">
        <v>3207</v>
      </c>
      <c r="AI1617" s="35">
        <v>1500</v>
      </c>
    </row>
    <row r="1618" spans="1:35" s="35" customFormat="1" ht="15">
      <c r="A1618" s="35" t="s">
        <v>2189</v>
      </c>
      <c r="C1618" s="38" t="s">
        <v>4345</v>
      </c>
      <c r="E1618" s="38" t="s">
        <v>4369</v>
      </c>
      <c r="F1618" s="35" t="s">
        <v>3963</v>
      </c>
      <c r="G1618" s="35" t="s">
        <v>3964</v>
      </c>
      <c r="H1618" s="38" t="s">
        <v>2217</v>
      </c>
      <c r="I1618" s="35" t="s">
        <v>3965</v>
      </c>
      <c r="J1618" s="39" t="str">
        <f t="shared" si="231"/>
        <v>IC.IT.192702</v>
      </c>
      <c r="K1618" s="38" t="s">
        <v>3298</v>
      </c>
      <c r="L1618" s="35" t="str">
        <f t="shared" si="227"/>
        <v xml:space="preserve">      Maceration</v>
      </c>
      <c r="M1618" s="39" t="str">
        <f t="shared" si="228"/>
        <v>PI.IC.IT.192702.01</v>
      </c>
      <c r="N1618" s="39"/>
      <c r="O1618" s="39" t="str">
        <f t="shared" si="229"/>
        <v>PH.IC.IT.192702.01</v>
      </c>
      <c r="Q1618" s="39" t="str">
        <f t="shared" si="230"/>
        <v>CL.IC.IT.192702.01</v>
      </c>
      <c r="R1618" s="39"/>
      <c r="S1618" s="39" t="str">
        <f t="shared" si="224"/>
        <v>DR.IC.IT.192702.01</v>
      </c>
      <c r="T1618" s="39"/>
      <c r="U1618" s="60" t="str">
        <f t="shared" si="225"/>
        <v>IM.IC.IT.192702.01</v>
      </c>
      <c r="V1618" s="57"/>
      <c r="W1618" s="60" t="str">
        <f t="shared" si="226"/>
        <v>GE.IC.IT.192702.01</v>
      </c>
      <c r="AH1618" s="35" t="s">
        <v>3207</v>
      </c>
      <c r="AI1618" s="35">
        <v>1500</v>
      </c>
    </row>
    <row r="1619" spans="1:35" s="35" customFormat="1" ht="15">
      <c r="A1619" s="35" t="s">
        <v>2189</v>
      </c>
      <c r="C1619" s="38" t="s">
        <v>4345</v>
      </c>
      <c r="E1619" s="38" t="s">
        <v>4369</v>
      </c>
      <c r="F1619" s="35" t="s">
        <v>3963</v>
      </c>
      <c r="G1619" s="35" t="s">
        <v>3416</v>
      </c>
      <c r="H1619" s="38" t="s">
        <v>2219</v>
      </c>
      <c r="I1619" s="35" t="s">
        <v>2473</v>
      </c>
      <c r="J1619" s="39" t="str">
        <f t="shared" si="231"/>
        <v>IC.IT.192703</v>
      </c>
      <c r="K1619" s="38" t="s">
        <v>3298</v>
      </c>
      <c r="L1619" s="35" t="str">
        <f t="shared" si="227"/>
        <v xml:space="preserve">      Erythema</v>
      </c>
      <c r="M1619" s="39" t="str">
        <f t="shared" si="228"/>
        <v>PI.IC.IT.192703.01</v>
      </c>
      <c r="N1619" s="39"/>
      <c r="O1619" s="39" t="str">
        <f t="shared" si="229"/>
        <v>PH.IC.IT.192703.01</v>
      </c>
      <c r="Q1619" s="39" t="str">
        <f t="shared" si="230"/>
        <v>CL.IC.IT.192703.01</v>
      </c>
      <c r="R1619" s="39"/>
      <c r="S1619" s="39" t="str">
        <f t="shared" si="224"/>
        <v>DR.IC.IT.192703.01</v>
      </c>
      <c r="T1619" s="39"/>
      <c r="U1619" s="60" t="str">
        <f t="shared" si="225"/>
        <v>IM.IC.IT.192703.01</v>
      </c>
      <c r="V1619" s="57"/>
      <c r="W1619" s="60" t="str">
        <f t="shared" si="226"/>
        <v>GE.IC.IT.192703.01</v>
      </c>
      <c r="AH1619" s="35" t="s">
        <v>3207</v>
      </c>
      <c r="AI1619" s="35">
        <v>1500</v>
      </c>
    </row>
    <row r="1620" spans="1:35" s="35" customFormat="1" ht="15">
      <c r="A1620" s="35" t="s">
        <v>2189</v>
      </c>
      <c r="C1620" s="38" t="s">
        <v>4345</v>
      </c>
      <c r="E1620" s="38" t="s">
        <v>4369</v>
      </c>
      <c r="F1620" s="35" t="s">
        <v>3963</v>
      </c>
      <c r="G1620" s="35" t="s">
        <v>3966</v>
      </c>
      <c r="H1620" s="38" t="s">
        <v>2063</v>
      </c>
      <c r="I1620" s="35" t="s">
        <v>3967</v>
      </c>
      <c r="J1620" s="39" t="str">
        <f t="shared" si="231"/>
        <v>IC.IT.192704</v>
      </c>
      <c r="K1620" s="38" t="s">
        <v>3298</v>
      </c>
      <c r="L1620" s="35" t="str">
        <f t="shared" si="227"/>
        <v xml:space="preserve">      Induration</v>
      </c>
      <c r="M1620" s="39" t="str">
        <f t="shared" si="228"/>
        <v>PI.IC.IT.192704.01</v>
      </c>
      <c r="N1620" s="39"/>
      <c r="O1620" s="39" t="str">
        <f t="shared" si="229"/>
        <v>PH.IC.IT.192704.01</v>
      </c>
      <c r="Q1620" s="39" t="str">
        <f t="shared" si="230"/>
        <v>CL.IC.IT.192704.01</v>
      </c>
      <c r="R1620" s="39"/>
      <c r="S1620" s="39" t="str">
        <f t="shared" si="224"/>
        <v>DR.IC.IT.192704.01</v>
      </c>
      <c r="T1620" s="39"/>
      <c r="U1620" s="60" t="str">
        <f t="shared" si="225"/>
        <v>IM.IC.IT.192704.01</v>
      </c>
      <c r="V1620" s="57"/>
      <c r="W1620" s="60" t="str">
        <f t="shared" si="226"/>
        <v>GE.IC.IT.192704.01</v>
      </c>
      <c r="AH1620" s="35" t="s">
        <v>3207</v>
      </c>
      <c r="AI1620" s="35">
        <v>1500</v>
      </c>
    </row>
    <row r="1621" spans="1:35" s="35" customFormat="1" ht="15">
      <c r="A1621" s="35" t="s">
        <v>2189</v>
      </c>
      <c r="C1621" s="38" t="s">
        <v>4345</v>
      </c>
      <c r="E1621" s="38" t="s">
        <v>4369</v>
      </c>
      <c r="F1621" s="35" t="s">
        <v>3963</v>
      </c>
      <c r="G1621" s="35" t="s">
        <v>3968</v>
      </c>
      <c r="H1621" s="38" t="s">
        <v>2065</v>
      </c>
      <c r="I1621" s="35" t="s">
        <v>2476</v>
      </c>
      <c r="J1621" s="39" t="str">
        <f t="shared" si="231"/>
        <v>IC.IT.192705</v>
      </c>
      <c r="K1621" s="38" t="s">
        <v>3298</v>
      </c>
      <c r="L1621" s="35" t="str">
        <f t="shared" si="227"/>
        <v xml:space="preserve">     Swelling</v>
      </c>
      <c r="M1621" s="39" t="str">
        <f t="shared" si="228"/>
        <v>PI.IC.IT.192705.01</v>
      </c>
      <c r="N1621" s="39"/>
      <c r="O1621" s="39" t="str">
        <f t="shared" si="229"/>
        <v>PH.IC.IT.192705.01</v>
      </c>
      <c r="Q1621" s="39" t="str">
        <f t="shared" si="230"/>
        <v>CL.IC.IT.192705.01</v>
      </c>
      <c r="R1621" s="39"/>
      <c r="S1621" s="39" t="str">
        <f t="shared" ref="S1621:S1684" si="232">CONCATENATE("DR.",J1621,".",K1621)</f>
        <v>DR.IC.IT.192705.01</v>
      </c>
      <c r="T1621" s="39"/>
      <c r="U1621" s="60" t="str">
        <f t="shared" ref="U1621:U1684" si="233">CONCATENATE("IM.",J1621, ".",K1621)</f>
        <v>IM.IC.IT.192705.01</v>
      </c>
      <c r="V1621" s="57"/>
      <c r="W1621" s="60" t="str">
        <f t="shared" ref="W1621:W1684" si="234">CONCATENATE("GE.",J1621, ".",K1621)</f>
        <v>GE.IC.IT.192705.01</v>
      </c>
      <c r="AH1621" s="35" t="s">
        <v>3207</v>
      </c>
      <c r="AI1621" s="35">
        <v>1500</v>
      </c>
    </row>
    <row r="1622" spans="1:35" s="35" customFormat="1" ht="15">
      <c r="A1622" s="35" t="s">
        <v>2189</v>
      </c>
      <c r="C1622" s="38" t="s">
        <v>4345</v>
      </c>
      <c r="E1622" s="38" t="s">
        <v>4369</v>
      </c>
      <c r="F1622" s="35" t="s">
        <v>3963</v>
      </c>
      <c r="G1622" s="35" t="s">
        <v>3424</v>
      </c>
      <c r="H1622" s="38" t="s">
        <v>2222</v>
      </c>
      <c r="I1622" s="35" t="s">
        <v>1396</v>
      </c>
      <c r="J1622" s="39" t="str">
        <f t="shared" si="231"/>
        <v>IC.IT.192706</v>
      </c>
      <c r="K1622" s="38" t="s">
        <v>3298</v>
      </c>
      <c r="L1622" s="35" t="str">
        <f t="shared" si="227"/>
        <v xml:space="preserve">      Other: specify</v>
      </c>
      <c r="M1622" s="39" t="str">
        <f t="shared" si="228"/>
        <v>PI.IC.IT.192706.01</v>
      </c>
      <c r="N1622" s="39"/>
      <c r="O1622" s="39" t="str">
        <f t="shared" si="229"/>
        <v>PH.IC.IT.192706.01</v>
      </c>
      <c r="Q1622" s="39" t="str">
        <f t="shared" si="230"/>
        <v>CL.IC.IT.192706.01</v>
      </c>
      <c r="R1622" s="39"/>
      <c r="S1622" s="39" t="str">
        <f t="shared" si="232"/>
        <v>DR.IC.IT.192706.01</v>
      </c>
      <c r="T1622" s="39"/>
      <c r="U1622" s="60" t="str">
        <f t="shared" si="233"/>
        <v>IM.IC.IT.192706.01</v>
      </c>
      <c r="V1622" s="57"/>
      <c r="W1622" s="60" t="str">
        <f t="shared" si="234"/>
        <v>GE.IC.IT.192706.01</v>
      </c>
      <c r="AH1622" s="35" t="s">
        <v>3207</v>
      </c>
      <c r="AI1622" s="35">
        <v>1500</v>
      </c>
    </row>
    <row r="1623" spans="1:35" s="35" customFormat="1" ht="15">
      <c r="A1623" s="35" t="s">
        <v>2189</v>
      </c>
      <c r="C1623" s="38" t="s">
        <v>4345</v>
      </c>
      <c r="D1623" s="35" t="s">
        <v>4474</v>
      </c>
      <c r="E1623" s="38" t="s">
        <v>4370</v>
      </c>
      <c r="F1623" s="35" t="s">
        <v>3963</v>
      </c>
      <c r="G1623" s="35" t="s">
        <v>3425</v>
      </c>
      <c r="H1623" s="38" t="s">
        <v>2212</v>
      </c>
      <c r="I1623" s="35" t="s">
        <v>3426</v>
      </c>
      <c r="J1623" s="39" t="str">
        <f t="shared" si="231"/>
        <v>IC.IT.192801</v>
      </c>
      <c r="K1623" s="38" t="s">
        <v>3298</v>
      </c>
      <c r="L1623" s="35" t="str">
        <f t="shared" si="227"/>
        <v xml:space="preserve">     Unchanged</v>
      </c>
      <c r="M1623" s="39" t="str">
        <f t="shared" si="228"/>
        <v>PI.IC.IT.192801.01</v>
      </c>
      <c r="N1623" s="39"/>
      <c r="O1623" s="39" t="str">
        <f t="shared" si="229"/>
        <v>PH.IC.IT.192801.01</v>
      </c>
      <c r="Q1623" s="39" t="str">
        <f t="shared" si="230"/>
        <v>CL.IC.IT.192801.01</v>
      </c>
      <c r="R1623" s="39"/>
      <c r="S1623" s="39" t="str">
        <f t="shared" si="232"/>
        <v>DR.IC.IT.192801.01</v>
      </c>
      <c r="T1623" s="39"/>
      <c r="U1623" s="60" t="str">
        <f t="shared" si="233"/>
        <v>IM.IC.IT.192801.01</v>
      </c>
      <c r="V1623" s="57"/>
      <c r="W1623" s="60" t="str">
        <f t="shared" si="234"/>
        <v>GE.IC.IT.192801.01</v>
      </c>
      <c r="AH1623" s="35" t="s">
        <v>3207</v>
      </c>
      <c r="AI1623" s="35">
        <v>1500</v>
      </c>
    </row>
    <row r="1624" spans="1:35" s="35" customFormat="1" ht="15">
      <c r="A1624" s="35" t="s">
        <v>2189</v>
      </c>
      <c r="C1624" s="38" t="s">
        <v>4345</v>
      </c>
      <c r="E1624" s="38" t="s">
        <v>4370</v>
      </c>
      <c r="F1624" s="35" t="s">
        <v>3963</v>
      </c>
      <c r="G1624" s="35" t="s">
        <v>3427</v>
      </c>
      <c r="H1624" s="38" t="s">
        <v>2217</v>
      </c>
      <c r="I1624" s="35" t="s">
        <v>2546</v>
      </c>
      <c r="J1624" s="39" t="str">
        <f t="shared" si="231"/>
        <v>IC.IT.192802</v>
      </c>
      <c r="K1624" s="38" t="s">
        <v>3298</v>
      </c>
      <c r="L1624" s="35" t="str">
        <f t="shared" si="227"/>
        <v xml:space="preserve">      Decreasing</v>
      </c>
      <c r="M1624" s="39" t="str">
        <f t="shared" si="228"/>
        <v>PI.IC.IT.192802.01</v>
      </c>
      <c r="N1624" s="39"/>
      <c r="O1624" s="39" t="str">
        <f t="shared" si="229"/>
        <v>PH.IC.IT.192802.01</v>
      </c>
      <c r="Q1624" s="39" t="str">
        <f t="shared" si="230"/>
        <v>CL.IC.IT.192802.01</v>
      </c>
      <c r="R1624" s="39"/>
      <c r="S1624" s="39" t="str">
        <f t="shared" si="232"/>
        <v>DR.IC.IT.192802.01</v>
      </c>
      <c r="T1624" s="39"/>
      <c r="U1624" s="60" t="str">
        <f t="shared" si="233"/>
        <v>IM.IC.IT.192802.01</v>
      </c>
      <c r="V1624" s="57"/>
      <c r="W1624" s="60" t="str">
        <f t="shared" si="234"/>
        <v>GE.IC.IT.192802.01</v>
      </c>
      <c r="AH1624" s="35" t="s">
        <v>3207</v>
      </c>
      <c r="AI1624" s="35">
        <v>1500</v>
      </c>
    </row>
    <row r="1625" spans="1:35" s="35" customFormat="1" ht="15">
      <c r="A1625" s="35" t="s">
        <v>2189</v>
      </c>
      <c r="C1625" s="38" t="s">
        <v>4345</v>
      </c>
      <c r="E1625" s="38" t="s">
        <v>4370</v>
      </c>
      <c r="F1625" s="35" t="s">
        <v>3963</v>
      </c>
      <c r="G1625" s="35" t="s">
        <v>3428</v>
      </c>
      <c r="H1625" s="38" t="s">
        <v>2219</v>
      </c>
      <c r="I1625" s="35" t="s">
        <v>2548</v>
      </c>
      <c r="J1625" s="39" t="str">
        <f t="shared" si="231"/>
        <v>IC.IT.192803</v>
      </c>
      <c r="K1625" s="38" t="s">
        <v>3298</v>
      </c>
      <c r="L1625" s="35" t="str">
        <f t="shared" si="227"/>
        <v xml:space="preserve">      Increasing</v>
      </c>
      <c r="M1625" s="39" t="str">
        <f t="shared" si="228"/>
        <v>PI.IC.IT.192803.01</v>
      </c>
      <c r="N1625" s="39"/>
      <c r="O1625" s="39" t="str">
        <f t="shared" si="229"/>
        <v>PH.IC.IT.192803.01</v>
      </c>
      <c r="Q1625" s="39" t="str">
        <f t="shared" si="230"/>
        <v>CL.IC.IT.192803.01</v>
      </c>
      <c r="R1625" s="39"/>
      <c r="S1625" s="39" t="str">
        <f t="shared" si="232"/>
        <v>DR.IC.IT.192803.01</v>
      </c>
      <c r="T1625" s="39"/>
      <c r="U1625" s="60" t="str">
        <f t="shared" si="233"/>
        <v>IM.IC.IT.192803.01</v>
      </c>
      <c r="V1625" s="57"/>
      <c r="W1625" s="60" t="str">
        <f t="shared" si="234"/>
        <v>GE.IC.IT.192803.01</v>
      </c>
      <c r="AH1625" s="35" t="s">
        <v>3207</v>
      </c>
      <c r="AI1625" s="35">
        <v>1500</v>
      </c>
    </row>
    <row r="1626" spans="1:35" s="35" customFormat="1" ht="15">
      <c r="A1626" s="35" t="s">
        <v>2189</v>
      </c>
      <c r="C1626" s="38" t="s">
        <v>4345</v>
      </c>
      <c r="D1626" s="35" t="s">
        <v>4475</v>
      </c>
      <c r="E1626" s="38" t="s">
        <v>4372</v>
      </c>
      <c r="F1626" s="35" t="s">
        <v>3963</v>
      </c>
      <c r="G1626" s="35" t="s">
        <v>3969</v>
      </c>
      <c r="H1626" s="38" t="s">
        <v>2212</v>
      </c>
      <c r="I1626" s="35" t="s">
        <v>1931</v>
      </c>
      <c r="J1626" s="39" t="str">
        <f t="shared" si="231"/>
        <v>IC.IT.192901</v>
      </c>
      <c r="K1626" s="38" t="s">
        <v>3298</v>
      </c>
      <c r="L1626" s="35" t="str">
        <f t="shared" si="227"/>
        <v xml:space="preserve">      Consistent with Body Temperature</v>
      </c>
      <c r="M1626" s="39" t="str">
        <f t="shared" si="228"/>
        <v>PI.IC.IT.192901.01</v>
      </c>
      <c r="N1626" s="39"/>
      <c r="O1626" s="39" t="str">
        <f t="shared" si="229"/>
        <v>PH.IC.IT.192901.01</v>
      </c>
      <c r="Q1626" s="39" t="str">
        <f t="shared" si="230"/>
        <v>CL.IC.IT.192901.01</v>
      </c>
      <c r="R1626" s="39"/>
      <c r="S1626" s="39" t="str">
        <f t="shared" si="232"/>
        <v>DR.IC.IT.192901.01</v>
      </c>
      <c r="T1626" s="39"/>
      <c r="U1626" s="60" t="str">
        <f t="shared" si="233"/>
        <v>IM.IC.IT.192901.01</v>
      </c>
      <c r="V1626" s="57"/>
      <c r="W1626" s="60" t="str">
        <f t="shared" si="234"/>
        <v>GE.IC.IT.192901.01</v>
      </c>
      <c r="AH1626" s="35" t="s">
        <v>3207</v>
      </c>
      <c r="AI1626" s="35">
        <v>1500</v>
      </c>
    </row>
    <row r="1627" spans="1:35" s="35" customFormat="1" ht="15">
      <c r="A1627" s="35" t="s">
        <v>2189</v>
      </c>
      <c r="C1627" s="38" t="s">
        <v>4345</v>
      </c>
      <c r="E1627" s="38" t="s">
        <v>4372</v>
      </c>
      <c r="F1627" s="35" t="s">
        <v>3963</v>
      </c>
      <c r="G1627" s="35" t="s">
        <v>3970</v>
      </c>
      <c r="H1627" s="38" t="s">
        <v>2217</v>
      </c>
      <c r="I1627" s="35" t="s">
        <v>3433</v>
      </c>
      <c r="J1627" s="39" t="str">
        <f t="shared" si="231"/>
        <v>IC.IT.192902</v>
      </c>
      <c r="K1627" s="38" t="s">
        <v>3298</v>
      </c>
      <c r="L1627" s="35" t="str">
        <f t="shared" si="227"/>
        <v xml:space="preserve">      Warmer than Body Temperature</v>
      </c>
      <c r="M1627" s="39" t="str">
        <f t="shared" si="228"/>
        <v>PI.IC.IT.192902.01</v>
      </c>
      <c r="N1627" s="39"/>
      <c r="O1627" s="39" t="str">
        <f t="shared" si="229"/>
        <v>PH.IC.IT.192902.01</v>
      </c>
      <c r="Q1627" s="39" t="str">
        <f t="shared" si="230"/>
        <v>CL.IC.IT.192902.01</v>
      </c>
      <c r="R1627" s="39"/>
      <c r="S1627" s="39" t="str">
        <f t="shared" si="232"/>
        <v>DR.IC.IT.192902.01</v>
      </c>
      <c r="T1627" s="39"/>
      <c r="U1627" s="60" t="str">
        <f t="shared" si="233"/>
        <v>IM.IC.IT.192902.01</v>
      </c>
      <c r="V1627" s="57"/>
      <c r="W1627" s="60" t="str">
        <f t="shared" si="234"/>
        <v>GE.IC.IT.192902.01</v>
      </c>
      <c r="AH1627" s="35" t="s">
        <v>3207</v>
      </c>
      <c r="AI1627" s="35">
        <v>1500</v>
      </c>
    </row>
    <row r="1628" spans="1:35" s="35" customFormat="1" ht="15">
      <c r="A1628" s="35" t="s">
        <v>2189</v>
      </c>
      <c r="C1628" s="38" t="s">
        <v>4345</v>
      </c>
      <c r="E1628" s="38" t="s">
        <v>4372</v>
      </c>
      <c r="F1628" s="35" t="s">
        <v>3963</v>
      </c>
      <c r="G1628" s="35" t="s">
        <v>3971</v>
      </c>
      <c r="H1628" s="38" t="s">
        <v>2219</v>
      </c>
      <c r="I1628" s="35" t="s">
        <v>3435</v>
      </c>
      <c r="J1628" s="39" t="str">
        <f t="shared" si="231"/>
        <v>IC.IT.192903</v>
      </c>
      <c r="K1628" s="38" t="s">
        <v>3298</v>
      </c>
      <c r="L1628" s="35" t="str">
        <f t="shared" si="227"/>
        <v xml:space="preserve">      Warmer than Opposite Body Part</v>
      </c>
      <c r="M1628" s="39" t="str">
        <f t="shared" si="228"/>
        <v>PI.IC.IT.192903.01</v>
      </c>
      <c r="N1628" s="39"/>
      <c r="O1628" s="39" t="str">
        <f t="shared" si="229"/>
        <v>PH.IC.IT.192903.01</v>
      </c>
      <c r="Q1628" s="39" t="str">
        <f t="shared" si="230"/>
        <v>CL.IC.IT.192903.01</v>
      </c>
      <c r="R1628" s="39"/>
      <c r="S1628" s="39" t="str">
        <f t="shared" si="232"/>
        <v>DR.IC.IT.192903.01</v>
      </c>
      <c r="T1628" s="39"/>
      <c r="U1628" s="60" t="str">
        <f t="shared" si="233"/>
        <v>IM.IC.IT.192903.01</v>
      </c>
      <c r="V1628" s="57"/>
      <c r="W1628" s="60" t="str">
        <f t="shared" si="234"/>
        <v>GE.IC.IT.192903.01</v>
      </c>
      <c r="AH1628" s="35" t="s">
        <v>3207</v>
      </c>
      <c r="AI1628" s="35">
        <v>1500</v>
      </c>
    </row>
    <row r="1629" spans="1:35" s="35" customFormat="1" ht="15">
      <c r="A1629" s="35" t="s">
        <v>2189</v>
      </c>
      <c r="C1629" s="38" t="s">
        <v>4345</v>
      </c>
      <c r="E1629" s="38" t="s">
        <v>4372</v>
      </c>
      <c r="F1629" s="35" t="s">
        <v>3963</v>
      </c>
      <c r="G1629" s="35" t="s">
        <v>3972</v>
      </c>
      <c r="H1629" s="38" t="s">
        <v>2063</v>
      </c>
      <c r="I1629" s="35" t="s">
        <v>3437</v>
      </c>
      <c r="J1629" s="39" t="str">
        <f t="shared" si="231"/>
        <v>IC.IT.192904</v>
      </c>
      <c r="K1629" s="38" t="s">
        <v>3298</v>
      </c>
      <c r="L1629" s="35" t="str">
        <f t="shared" si="227"/>
        <v xml:space="preserve">      Cooler than Body Temperature</v>
      </c>
      <c r="M1629" s="39" t="str">
        <f t="shared" si="228"/>
        <v>PI.IC.IT.192904.01</v>
      </c>
      <c r="N1629" s="39"/>
      <c r="O1629" s="39" t="str">
        <f t="shared" si="229"/>
        <v>PH.IC.IT.192904.01</v>
      </c>
      <c r="Q1629" s="39" t="str">
        <f t="shared" si="230"/>
        <v>CL.IC.IT.192904.01</v>
      </c>
      <c r="R1629" s="39"/>
      <c r="S1629" s="39" t="str">
        <f t="shared" si="232"/>
        <v>DR.IC.IT.192904.01</v>
      </c>
      <c r="T1629" s="39"/>
      <c r="U1629" s="60" t="str">
        <f t="shared" si="233"/>
        <v>IM.IC.IT.192904.01</v>
      </c>
      <c r="V1629" s="57"/>
      <c r="W1629" s="60" t="str">
        <f t="shared" si="234"/>
        <v>GE.IC.IT.192904.01</v>
      </c>
      <c r="AH1629" s="35" t="s">
        <v>3207</v>
      </c>
      <c r="AI1629" s="35">
        <v>1500</v>
      </c>
    </row>
    <row r="1630" spans="1:35" s="35" customFormat="1" ht="15">
      <c r="A1630" s="35" t="s">
        <v>2189</v>
      </c>
      <c r="C1630" s="38" t="s">
        <v>4345</v>
      </c>
      <c r="E1630" s="38" t="s">
        <v>4372</v>
      </c>
      <c r="F1630" s="35" t="s">
        <v>3963</v>
      </c>
      <c r="G1630" s="35" t="s">
        <v>3973</v>
      </c>
      <c r="H1630" s="38" t="s">
        <v>2065</v>
      </c>
      <c r="I1630" s="35" t="s">
        <v>3439</v>
      </c>
      <c r="J1630" s="39" t="str">
        <f t="shared" si="231"/>
        <v>IC.IT.192905</v>
      </c>
      <c r="K1630" s="38" t="s">
        <v>3298</v>
      </c>
      <c r="L1630" s="35" t="str">
        <f t="shared" si="227"/>
        <v xml:space="preserve">      Cooler than Opposite Body Part</v>
      </c>
      <c r="M1630" s="39" t="str">
        <f t="shared" si="228"/>
        <v>PI.IC.IT.192905.01</v>
      </c>
      <c r="N1630" s="39"/>
      <c r="O1630" s="39" t="str">
        <f t="shared" si="229"/>
        <v>PH.IC.IT.192905.01</v>
      </c>
      <c r="Q1630" s="39" t="str">
        <f t="shared" si="230"/>
        <v>CL.IC.IT.192905.01</v>
      </c>
      <c r="R1630" s="39"/>
      <c r="S1630" s="39" t="str">
        <f t="shared" si="232"/>
        <v>DR.IC.IT.192905.01</v>
      </c>
      <c r="T1630" s="39"/>
      <c r="U1630" s="60" t="str">
        <f t="shared" si="233"/>
        <v>IM.IC.IT.192905.01</v>
      </c>
      <c r="V1630" s="57"/>
      <c r="W1630" s="60" t="str">
        <f t="shared" si="234"/>
        <v>GE.IC.IT.192905.01</v>
      </c>
      <c r="AH1630" s="35" t="s">
        <v>3207</v>
      </c>
      <c r="AI1630" s="35">
        <v>1500</v>
      </c>
    </row>
    <row r="1631" spans="1:35" s="35" customFormat="1" ht="15">
      <c r="A1631" s="35" t="s">
        <v>2189</v>
      </c>
      <c r="C1631" s="38" t="s">
        <v>4345</v>
      </c>
      <c r="D1631" s="35" t="s">
        <v>4384</v>
      </c>
      <c r="E1631" s="38" t="s">
        <v>4476</v>
      </c>
      <c r="F1631" s="35" t="s">
        <v>3974</v>
      </c>
      <c r="G1631" s="35" t="s">
        <v>3975</v>
      </c>
      <c r="H1631" s="38" t="s">
        <v>2212</v>
      </c>
      <c r="I1631" s="35" t="s">
        <v>3976</v>
      </c>
      <c r="J1631" s="39" t="str">
        <f t="shared" si="231"/>
        <v>IC.IT.193001</v>
      </c>
      <c r="K1631" s="38" t="s">
        <v>3298</v>
      </c>
      <c r="L1631" s="35" t="str">
        <f t="shared" si="227"/>
        <v xml:space="preserve">      Pressure Ulcer:  </v>
      </c>
      <c r="M1631" s="39" t="str">
        <f t="shared" si="228"/>
        <v>PI.IC.IT.193001.01</v>
      </c>
      <c r="N1631" s="39"/>
      <c r="O1631" s="39" t="str">
        <f t="shared" si="229"/>
        <v>PH.IC.IT.193001.01</v>
      </c>
      <c r="Q1631" s="39" t="str">
        <f t="shared" si="230"/>
        <v>CL.IC.IT.193001.01</v>
      </c>
      <c r="R1631" s="39"/>
      <c r="S1631" s="39" t="str">
        <f t="shared" si="232"/>
        <v>DR.IC.IT.193001.01</v>
      </c>
      <c r="T1631" s="39"/>
      <c r="U1631" s="60" t="str">
        <f t="shared" si="233"/>
        <v>IM.IC.IT.193001.01</v>
      </c>
      <c r="V1631" s="57"/>
      <c r="W1631" s="60" t="str">
        <f t="shared" si="234"/>
        <v>GE.IC.IT.193001.01</v>
      </c>
      <c r="AH1631" s="35" t="s">
        <v>3207</v>
      </c>
      <c r="AI1631" s="35">
        <v>1500</v>
      </c>
    </row>
    <row r="1632" spans="1:35" s="35" customFormat="1" ht="15">
      <c r="A1632" s="35" t="s">
        <v>2189</v>
      </c>
      <c r="C1632" s="38" t="s">
        <v>4345</v>
      </c>
      <c r="E1632" s="38" t="s">
        <v>4476</v>
      </c>
      <c r="F1632" s="35" t="s">
        <v>3974</v>
      </c>
      <c r="G1632" s="35" t="s">
        <v>3977</v>
      </c>
      <c r="H1632" s="38" t="s">
        <v>2217</v>
      </c>
      <c r="I1632" s="35" t="s">
        <v>3978</v>
      </c>
      <c r="J1632" s="39" t="str">
        <f t="shared" si="231"/>
        <v>IC.IT.193002</v>
      </c>
      <c r="K1632" s="38" t="s">
        <v>3298</v>
      </c>
      <c r="L1632" s="35" t="str">
        <f t="shared" si="227"/>
        <v xml:space="preserve">      Vascular Lesion Venous:  specify thickness</v>
      </c>
      <c r="M1632" s="39" t="str">
        <f t="shared" si="228"/>
        <v>PI.IC.IT.193002.01</v>
      </c>
      <c r="N1632" s="39"/>
      <c r="O1632" s="39" t="str">
        <f t="shared" si="229"/>
        <v>PH.IC.IT.193002.01</v>
      </c>
      <c r="Q1632" s="39" t="str">
        <f t="shared" si="230"/>
        <v>CL.IC.IT.193002.01</v>
      </c>
      <c r="R1632" s="39"/>
      <c r="S1632" s="39" t="str">
        <f t="shared" si="232"/>
        <v>DR.IC.IT.193002.01</v>
      </c>
      <c r="T1632" s="39"/>
      <c r="U1632" s="60" t="str">
        <f t="shared" si="233"/>
        <v>IM.IC.IT.193002.01</v>
      </c>
      <c r="V1632" s="57"/>
      <c r="W1632" s="60" t="str">
        <f t="shared" si="234"/>
        <v>GE.IC.IT.193002.01</v>
      </c>
      <c r="AH1632" s="35" t="s">
        <v>3207</v>
      </c>
      <c r="AI1632" s="35">
        <v>1500</v>
      </c>
    </row>
    <row r="1633" spans="1:35" s="35" customFormat="1" ht="15">
      <c r="A1633" s="35" t="s">
        <v>2189</v>
      </c>
      <c r="C1633" s="38" t="s">
        <v>4345</v>
      </c>
      <c r="E1633" s="38" t="s">
        <v>4476</v>
      </c>
      <c r="F1633" s="35" t="s">
        <v>3974</v>
      </c>
      <c r="G1633" s="35" t="s">
        <v>3979</v>
      </c>
      <c r="H1633" s="38" t="s">
        <v>2219</v>
      </c>
      <c r="I1633" s="35" t="s">
        <v>3980</v>
      </c>
      <c r="J1633" s="39" t="str">
        <f t="shared" si="231"/>
        <v>IC.IT.193003</v>
      </c>
      <c r="K1633" s="38" t="s">
        <v>3298</v>
      </c>
      <c r="L1633" s="35" t="str">
        <f t="shared" si="227"/>
        <v xml:space="preserve">      Vascular Lesion Arterial:  specify thickness</v>
      </c>
      <c r="M1633" s="39" t="str">
        <f t="shared" si="228"/>
        <v>PI.IC.IT.193003.01</v>
      </c>
      <c r="N1633" s="39"/>
      <c r="O1633" s="39" t="str">
        <f t="shared" si="229"/>
        <v>PH.IC.IT.193003.01</v>
      </c>
      <c r="Q1633" s="39" t="str">
        <f t="shared" si="230"/>
        <v>CL.IC.IT.193003.01</v>
      </c>
      <c r="R1633" s="39"/>
      <c r="S1633" s="39" t="str">
        <f t="shared" si="232"/>
        <v>DR.IC.IT.193003.01</v>
      </c>
      <c r="T1633" s="39"/>
      <c r="U1633" s="60" t="str">
        <f t="shared" si="233"/>
        <v>IM.IC.IT.193003.01</v>
      </c>
      <c r="V1633" s="57"/>
      <c r="W1633" s="60" t="str">
        <f t="shared" si="234"/>
        <v>GE.IC.IT.193003.01</v>
      </c>
      <c r="AH1633" s="35" t="s">
        <v>3207</v>
      </c>
      <c r="AI1633" s="35">
        <v>1500</v>
      </c>
    </row>
    <row r="1634" spans="1:35" s="35" customFormat="1" ht="15">
      <c r="A1634" s="35" t="s">
        <v>2189</v>
      </c>
      <c r="C1634" s="38" t="s">
        <v>4345</v>
      </c>
      <c r="E1634" s="38" t="s">
        <v>4476</v>
      </c>
      <c r="F1634" s="35" t="s">
        <v>3974</v>
      </c>
      <c r="G1634" s="35" t="s">
        <v>3981</v>
      </c>
      <c r="H1634" s="38" t="s">
        <v>2063</v>
      </c>
      <c r="I1634" s="35" t="s">
        <v>3982</v>
      </c>
      <c r="J1634" s="39" t="str">
        <f t="shared" si="231"/>
        <v>IC.IT.193004</v>
      </c>
      <c r="K1634" s="38" t="s">
        <v>3298</v>
      </c>
      <c r="L1634" s="35" t="str">
        <f t="shared" si="227"/>
        <v xml:space="preserve">      Diabetic Skin Ulcer:  specify thickness</v>
      </c>
      <c r="M1634" s="39" t="str">
        <f t="shared" si="228"/>
        <v>PI.IC.IT.193004.01</v>
      </c>
      <c r="N1634" s="39"/>
      <c r="O1634" s="39" t="str">
        <f t="shared" si="229"/>
        <v>PH.IC.IT.193004.01</v>
      </c>
      <c r="Q1634" s="39" t="str">
        <f t="shared" si="230"/>
        <v>CL.IC.IT.193004.01</v>
      </c>
      <c r="R1634" s="39"/>
      <c r="S1634" s="39" t="str">
        <f t="shared" si="232"/>
        <v>DR.IC.IT.193004.01</v>
      </c>
      <c r="T1634" s="39"/>
      <c r="U1634" s="60" t="str">
        <f t="shared" si="233"/>
        <v>IM.IC.IT.193004.01</v>
      </c>
      <c r="V1634" s="57"/>
      <c r="W1634" s="60" t="str">
        <f t="shared" si="234"/>
        <v>GE.IC.IT.193004.01</v>
      </c>
      <c r="AH1634" s="35" t="s">
        <v>3207</v>
      </c>
      <c r="AI1634" s="35">
        <v>1500</v>
      </c>
    </row>
    <row r="1635" spans="1:35" s="35" customFormat="1" ht="15">
      <c r="A1635" s="35" t="s">
        <v>2189</v>
      </c>
      <c r="C1635" s="38" t="s">
        <v>4345</v>
      </c>
      <c r="E1635" s="38" t="s">
        <v>4476</v>
      </c>
      <c r="F1635" s="35" t="s">
        <v>3974</v>
      </c>
      <c r="G1635" s="35" t="s">
        <v>3983</v>
      </c>
      <c r="H1635" s="38" t="s">
        <v>2065</v>
      </c>
      <c r="I1635" s="35" t="s">
        <v>3984</v>
      </c>
      <c r="J1635" s="39" t="str">
        <f t="shared" si="231"/>
        <v>IC.IT.193005</v>
      </c>
      <c r="K1635" s="38" t="s">
        <v>3298</v>
      </c>
      <c r="L1635" s="35" t="str">
        <f t="shared" si="227"/>
        <v xml:space="preserve">      Surgical Wound (non-healing)</v>
      </c>
      <c r="M1635" s="39" t="str">
        <f t="shared" si="228"/>
        <v>PI.IC.IT.193005.01</v>
      </c>
      <c r="N1635" s="39"/>
      <c r="O1635" s="39" t="str">
        <f t="shared" si="229"/>
        <v>PH.IC.IT.193005.01</v>
      </c>
      <c r="Q1635" s="39" t="str">
        <f t="shared" si="230"/>
        <v>CL.IC.IT.193005.01</v>
      </c>
      <c r="R1635" s="39"/>
      <c r="S1635" s="39" t="str">
        <f t="shared" si="232"/>
        <v>DR.IC.IT.193005.01</v>
      </c>
      <c r="T1635" s="39"/>
      <c r="U1635" s="60" t="str">
        <f t="shared" si="233"/>
        <v>IM.IC.IT.193005.01</v>
      </c>
      <c r="V1635" s="57"/>
      <c r="W1635" s="60" t="str">
        <f t="shared" si="234"/>
        <v>GE.IC.IT.193005.01</v>
      </c>
      <c r="AH1635" s="35" t="s">
        <v>3207</v>
      </c>
      <c r="AI1635" s="35">
        <v>1500</v>
      </c>
    </row>
    <row r="1636" spans="1:35" s="35" customFormat="1" ht="15">
      <c r="A1636" s="35" t="s">
        <v>2189</v>
      </c>
      <c r="C1636" s="38" t="s">
        <v>4345</v>
      </c>
      <c r="E1636" s="38" t="s">
        <v>4476</v>
      </c>
      <c r="F1636" s="35" t="s">
        <v>3974</v>
      </c>
      <c r="G1636" s="35" t="s">
        <v>3985</v>
      </c>
      <c r="H1636" s="38" t="s">
        <v>2222</v>
      </c>
      <c r="I1636" s="35" t="s">
        <v>3986</v>
      </c>
      <c r="J1636" s="39" t="str">
        <f t="shared" si="231"/>
        <v>IC.IT.193006</v>
      </c>
      <c r="K1636" s="38" t="s">
        <v>3298</v>
      </c>
      <c r="L1636" s="35" t="str">
        <f t="shared" si="227"/>
        <v xml:space="preserve">      Skin tear</v>
      </c>
      <c r="M1636" s="39" t="str">
        <f t="shared" si="228"/>
        <v>PI.IC.IT.193006.01</v>
      </c>
      <c r="N1636" s="39"/>
      <c r="O1636" s="39" t="str">
        <f t="shared" si="229"/>
        <v>PH.IC.IT.193006.01</v>
      </c>
      <c r="Q1636" s="39" t="str">
        <f t="shared" si="230"/>
        <v>CL.IC.IT.193006.01</v>
      </c>
      <c r="R1636" s="39"/>
      <c r="S1636" s="39" t="str">
        <f t="shared" si="232"/>
        <v>DR.IC.IT.193006.01</v>
      </c>
      <c r="T1636" s="39"/>
      <c r="U1636" s="60" t="str">
        <f t="shared" si="233"/>
        <v>IM.IC.IT.193006.01</v>
      </c>
      <c r="V1636" s="57"/>
      <c r="W1636" s="60" t="str">
        <f t="shared" si="234"/>
        <v>GE.IC.IT.193006.01</v>
      </c>
      <c r="AH1636" s="35" t="s">
        <v>3207</v>
      </c>
      <c r="AI1636" s="35">
        <v>1500</v>
      </c>
    </row>
    <row r="1637" spans="1:35" s="35" customFormat="1" ht="15">
      <c r="A1637" s="35" t="s">
        <v>2189</v>
      </c>
      <c r="C1637" s="38" t="s">
        <v>4345</v>
      </c>
      <c r="E1637" s="38" t="s">
        <v>4476</v>
      </c>
      <c r="F1637" s="35" t="s">
        <v>3974</v>
      </c>
      <c r="G1637" s="35" t="s">
        <v>3987</v>
      </c>
      <c r="H1637" s="38" t="s">
        <v>2376</v>
      </c>
      <c r="I1637" s="35" t="s">
        <v>3988</v>
      </c>
      <c r="J1637" s="39" t="str">
        <f t="shared" si="231"/>
        <v>IC.IT.193007</v>
      </c>
      <c r="K1637" s="38" t="s">
        <v>3298</v>
      </c>
      <c r="L1637" s="35" t="str">
        <f t="shared" si="227"/>
        <v xml:space="preserve">      Abrasion</v>
      </c>
      <c r="M1637" s="39" t="str">
        <f t="shared" si="228"/>
        <v>PI.IC.IT.193007.01</v>
      </c>
      <c r="N1637" s="39"/>
      <c r="O1637" s="39" t="str">
        <f t="shared" si="229"/>
        <v>PH.IC.IT.193007.01</v>
      </c>
      <c r="Q1637" s="39" t="str">
        <f t="shared" si="230"/>
        <v>CL.IC.IT.193007.01</v>
      </c>
      <c r="R1637" s="39"/>
      <c r="S1637" s="39" t="str">
        <f t="shared" si="232"/>
        <v>DR.IC.IT.193007.01</v>
      </c>
      <c r="T1637" s="39"/>
      <c r="U1637" s="60" t="str">
        <f t="shared" si="233"/>
        <v>IM.IC.IT.193007.01</v>
      </c>
      <c r="V1637" s="57"/>
      <c r="W1637" s="60" t="str">
        <f t="shared" si="234"/>
        <v>GE.IC.IT.193007.01</v>
      </c>
      <c r="AH1637" s="35" t="s">
        <v>3207</v>
      </c>
      <c r="AI1637" s="35">
        <v>1500</v>
      </c>
    </row>
    <row r="1638" spans="1:35" s="35" customFormat="1" ht="15">
      <c r="A1638" s="35" t="s">
        <v>2189</v>
      </c>
      <c r="C1638" s="38" t="s">
        <v>4345</v>
      </c>
      <c r="E1638" s="38" t="s">
        <v>4476</v>
      </c>
      <c r="F1638" s="35" t="s">
        <v>3974</v>
      </c>
      <c r="G1638" s="35" t="s">
        <v>3989</v>
      </c>
      <c r="H1638" s="38" t="s">
        <v>2378</v>
      </c>
      <c r="I1638" s="35" t="s">
        <v>3990</v>
      </c>
      <c r="J1638" s="39" t="str">
        <f t="shared" si="231"/>
        <v>IC.IT.193008</v>
      </c>
      <c r="K1638" s="38" t="s">
        <v>3298</v>
      </c>
      <c r="L1638" s="35" t="str">
        <f t="shared" si="227"/>
        <v xml:space="preserve">      Blister (not over bony prominence)</v>
      </c>
      <c r="M1638" s="39" t="str">
        <f t="shared" si="228"/>
        <v>PI.IC.IT.193008.01</v>
      </c>
      <c r="N1638" s="39"/>
      <c r="O1638" s="39" t="str">
        <f t="shared" si="229"/>
        <v>PH.IC.IT.193008.01</v>
      </c>
      <c r="Q1638" s="39" t="str">
        <f t="shared" si="230"/>
        <v>CL.IC.IT.193008.01</v>
      </c>
      <c r="R1638" s="39"/>
      <c r="S1638" s="39" t="str">
        <f t="shared" si="232"/>
        <v>DR.IC.IT.193008.01</v>
      </c>
      <c r="T1638" s="39"/>
      <c r="U1638" s="60" t="str">
        <f t="shared" si="233"/>
        <v>IM.IC.IT.193008.01</v>
      </c>
      <c r="V1638" s="57"/>
      <c r="W1638" s="60" t="str">
        <f t="shared" si="234"/>
        <v>GE.IC.IT.193008.01</v>
      </c>
      <c r="AH1638" s="35" t="s">
        <v>3207</v>
      </c>
      <c r="AI1638" s="35">
        <v>1500</v>
      </c>
    </row>
    <row r="1639" spans="1:35" s="35" customFormat="1" ht="15">
      <c r="A1639" s="35" t="s">
        <v>2189</v>
      </c>
      <c r="C1639" s="38" t="s">
        <v>4345</v>
      </c>
      <c r="E1639" s="38" t="s">
        <v>4476</v>
      </c>
      <c r="F1639" s="35" t="s">
        <v>3974</v>
      </c>
      <c r="G1639" s="35" t="s">
        <v>3991</v>
      </c>
      <c r="H1639" s="38" t="s">
        <v>2380</v>
      </c>
      <c r="I1639" s="35" t="s">
        <v>3992</v>
      </c>
      <c r="J1639" s="39" t="str">
        <f t="shared" si="231"/>
        <v>IC.IT.193009</v>
      </c>
      <c r="K1639" s="38" t="s">
        <v>3298</v>
      </c>
      <c r="L1639" s="35" t="str">
        <f t="shared" si="227"/>
        <v xml:space="preserve">      Cellulitus</v>
      </c>
      <c r="M1639" s="39" t="str">
        <f t="shared" si="228"/>
        <v>PI.IC.IT.193009.01</v>
      </c>
      <c r="N1639" s="39"/>
      <c r="O1639" s="39" t="str">
        <f t="shared" si="229"/>
        <v>PH.IC.IT.193009.01</v>
      </c>
      <c r="Q1639" s="39" t="str">
        <f t="shared" si="230"/>
        <v>CL.IC.IT.193009.01</v>
      </c>
      <c r="R1639" s="39"/>
      <c r="S1639" s="39" t="str">
        <f t="shared" si="232"/>
        <v>DR.IC.IT.193009.01</v>
      </c>
      <c r="T1639" s="39"/>
      <c r="U1639" s="60" t="str">
        <f t="shared" si="233"/>
        <v>IM.IC.IT.193009.01</v>
      </c>
      <c r="V1639" s="57"/>
      <c r="W1639" s="60" t="str">
        <f t="shared" si="234"/>
        <v>GE.IC.IT.193009.01</v>
      </c>
      <c r="AH1639" s="35" t="s">
        <v>3207</v>
      </c>
      <c r="AI1639" s="35">
        <v>1500</v>
      </c>
    </row>
    <row r="1640" spans="1:35" s="35" customFormat="1" ht="15">
      <c r="A1640" s="35" t="s">
        <v>2189</v>
      </c>
      <c r="C1640" s="38" t="s">
        <v>4345</v>
      </c>
      <c r="E1640" s="38" t="s">
        <v>4476</v>
      </c>
      <c r="F1640" s="35" t="s">
        <v>3974</v>
      </c>
      <c r="G1640" s="35" t="s">
        <v>3993</v>
      </c>
      <c r="H1640" s="38" t="s">
        <v>2124</v>
      </c>
      <c r="I1640" s="35" t="s">
        <v>2823</v>
      </c>
      <c r="J1640" s="39" t="str">
        <f t="shared" si="231"/>
        <v>IC.IT.193010</v>
      </c>
      <c r="K1640" s="38" t="s">
        <v>3298</v>
      </c>
      <c r="L1640" s="35" t="str">
        <f t="shared" si="227"/>
        <v xml:space="preserve">      Rash</v>
      </c>
      <c r="M1640" s="39" t="str">
        <f t="shared" si="228"/>
        <v>PI.IC.IT.193010.01</v>
      </c>
      <c r="N1640" s="39"/>
      <c r="O1640" s="39" t="str">
        <f t="shared" si="229"/>
        <v>PH.IC.IT.193010.01</v>
      </c>
      <c r="Q1640" s="39" t="str">
        <f t="shared" si="230"/>
        <v>CL.IC.IT.193010.01</v>
      </c>
      <c r="R1640" s="39"/>
      <c r="S1640" s="39" t="str">
        <f t="shared" si="232"/>
        <v>DR.IC.IT.193010.01</v>
      </c>
      <c r="T1640" s="39"/>
      <c r="U1640" s="60" t="str">
        <f t="shared" si="233"/>
        <v>IM.IC.IT.193010.01</v>
      </c>
      <c r="V1640" s="57"/>
      <c r="W1640" s="60" t="str">
        <f t="shared" si="234"/>
        <v>GE.IC.IT.193010.01</v>
      </c>
      <c r="AH1640" s="35" t="s">
        <v>3207</v>
      </c>
      <c r="AI1640" s="35">
        <v>1500</v>
      </c>
    </row>
    <row r="1641" spans="1:35" s="35" customFormat="1" ht="15">
      <c r="A1641" s="35" t="s">
        <v>2189</v>
      </c>
      <c r="C1641" s="38" t="s">
        <v>4345</v>
      </c>
      <c r="E1641" s="38" t="s">
        <v>4476</v>
      </c>
      <c r="F1641" s="35" t="s">
        <v>3974</v>
      </c>
      <c r="G1641" s="35" t="s">
        <v>3994</v>
      </c>
      <c r="H1641" s="38" t="s">
        <v>2126</v>
      </c>
      <c r="I1641" s="35" t="s">
        <v>3995</v>
      </c>
      <c r="J1641" s="39" t="str">
        <f t="shared" si="231"/>
        <v>IC.IT.193011</v>
      </c>
      <c r="K1641" s="38" t="s">
        <v>3298</v>
      </c>
      <c r="L1641" s="35" t="str">
        <f t="shared" si="227"/>
        <v xml:space="preserve">      Tape burn</v>
      </c>
      <c r="M1641" s="39" t="str">
        <f t="shared" si="228"/>
        <v>PI.IC.IT.193011.01</v>
      </c>
      <c r="N1641" s="39"/>
      <c r="O1641" s="39" t="str">
        <f t="shared" si="229"/>
        <v>PH.IC.IT.193011.01</v>
      </c>
      <c r="Q1641" s="39" t="str">
        <f t="shared" si="230"/>
        <v>CL.IC.IT.193011.01</v>
      </c>
      <c r="R1641" s="39"/>
      <c r="S1641" s="39" t="str">
        <f t="shared" si="232"/>
        <v>DR.IC.IT.193011.01</v>
      </c>
      <c r="T1641" s="39"/>
      <c r="U1641" s="60" t="str">
        <f t="shared" si="233"/>
        <v>IM.IC.IT.193011.01</v>
      </c>
      <c r="V1641" s="57"/>
      <c r="W1641" s="60" t="str">
        <f t="shared" si="234"/>
        <v>GE.IC.IT.193011.01</v>
      </c>
      <c r="AH1641" s="35" t="s">
        <v>3207</v>
      </c>
      <c r="AI1641" s="35">
        <v>1500</v>
      </c>
    </row>
    <row r="1642" spans="1:35" s="35" customFormat="1" ht="15">
      <c r="A1642" s="35" t="s">
        <v>2189</v>
      </c>
      <c r="C1642" s="38" t="s">
        <v>4345</v>
      </c>
      <c r="E1642" s="38" t="s">
        <v>4476</v>
      </c>
      <c r="F1642" s="35" t="s">
        <v>3974</v>
      </c>
      <c r="G1642" s="35" t="s">
        <v>3996</v>
      </c>
      <c r="H1642" s="38" t="s">
        <v>2128</v>
      </c>
      <c r="I1642" s="35" t="s">
        <v>1396</v>
      </c>
      <c r="J1642" s="39" t="str">
        <f t="shared" si="231"/>
        <v>IC.IT.193012</v>
      </c>
      <c r="K1642" s="38" t="s">
        <v>3298</v>
      </c>
      <c r="L1642" s="35" t="str">
        <f t="shared" si="227"/>
        <v xml:space="preserve">      Other:  specify</v>
      </c>
      <c r="M1642" s="39" t="str">
        <f t="shared" si="228"/>
        <v>PI.IC.IT.193012.01</v>
      </c>
      <c r="N1642" s="39"/>
      <c r="O1642" s="39" t="str">
        <f t="shared" si="229"/>
        <v>PH.IC.IT.193012.01</v>
      </c>
      <c r="Q1642" s="39" t="str">
        <f t="shared" si="230"/>
        <v>CL.IC.IT.193012.01</v>
      </c>
      <c r="R1642" s="39"/>
      <c r="S1642" s="39" t="str">
        <f t="shared" si="232"/>
        <v>DR.IC.IT.193012.01</v>
      </c>
      <c r="T1642" s="39"/>
      <c r="U1642" s="60" t="str">
        <f t="shared" si="233"/>
        <v>IM.IC.IT.193012.01</v>
      </c>
      <c r="V1642" s="57"/>
      <c r="W1642" s="60" t="str">
        <f t="shared" si="234"/>
        <v>GE.IC.IT.193012.01</v>
      </c>
      <c r="AH1642" s="35" t="s">
        <v>3207</v>
      </c>
      <c r="AI1642" s="35">
        <v>1500</v>
      </c>
    </row>
    <row r="1643" spans="1:35" s="35" customFormat="1" ht="15">
      <c r="A1643" s="35" t="s">
        <v>2189</v>
      </c>
      <c r="C1643" s="38" t="s">
        <v>4345</v>
      </c>
      <c r="E1643" s="38" t="s">
        <v>4476</v>
      </c>
      <c r="F1643" s="35" t="s">
        <v>3974</v>
      </c>
      <c r="G1643" s="35" t="s">
        <v>4477</v>
      </c>
      <c r="H1643" s="38" t="s">
        <v>4335</v>
      </c>
      <c r="I1643" s="35" t="s">
        <v>4478</v>
      </c>
      <c r="J1643" s="39" t="str">
        <f t="shared" si="231"/>
        <v>IC.IT.193013</v>
      </c>
      <c r="K1643" s="38" t="s">
        <v>3298</v>
      </c>
      <c r="L1643" s="35" t="str">
        <f t="shared" si="227"/>
        <v xml:space="preserve">   Laceration</v>
      </c>
      <c r="M1643" s="39" t="str">
        <f t="shared" si="228"/>
        <v>PI.IC.IT.193013.01</v>
      </c>
      <c r="N1643" s="39"/>
      <c r="O1643" s="39" t="str">
        <f t="shared" si="229"/>
        <v>PH.IC.IT.193013.01</v>
      </c>
      <c r="Q1643" s="39" t="str">
        <f t="shared" si="230"/>
        <v>CL.IC.IT.193013.01</v>
      </c>
      <c r="R1643" s="39"/>
      <c r="S1643" s="39" t="str">
        <f t="shared" si="232"/>
        <v>DR.IC.IT.193013.01</v>
      </c>
      <c r="T1643" s="39"/>
      <c r="U1643" s="60" t="str">
        <f t="shared" si="233"/>
        <v>IM.IC.IT.193013.01</v>
      </c>
      <c r="V1643" s="57"/>
      <c r="W1643" s="60" t="str">
        <f t="shared" si="234"/>
        <v>GE.IC.IT.193013.01</v>
      </c>
      <c r="Y1643" s="35">
        <v>795</v>
      </c>
      <c r="AH1643" s="35" t="s">
        <v>3207</v>
      </c>
      <c r="AI1643" s="35">
        <v>1500</v>
      </c>
    </row>
    <row r="1644" spans="1:35" s="35" customFormat="1" ht="15">
      <c r="A1644" s="35" t="s">
        <v>2189</v>
      </c>
      <c r="C1644" s="38" t="s">
        <v>4345</v>
      </c>
      <c r="E1644" s="38" t="s">
        <v>4476</v>
      </c>
      <c r="F1644" s="35" t="s">
        <v>3974</v>
      </c>
      <c r="G1644" s="35" t="s">
        <v>4479</v>
      </c>
      <c r="H1644" s="38" t="s">
        <v>4336</v>
      </c>
      <c r="I1644" s="35" t="s">
        <v>4480</v>
      </c>
      <c r="J1644" s="39" t="str">
        <f t="shared" si="231"/>
        <v>IC.IT.193014</v>
      </c>
      <c r="K1644" s="38" t="s">
        <v>3298</v>
      </c>
      <c r="L1644" s="35" t="str">
        <f t="shared" si="227"/>
        <v xml:space="preserve">  Puncture</v>
      </c>
      <c r="M1644" s="39" t="str">
        <f t="shared" si="228"/>
        <v>PI.IC.IT.193014.01</v>
      </c>
      <c r="N1644" s="39"/>
      <c r="O1644" s="39" t="str">
        <f t="shared" si="229"/>
        <v>PH.IC.IT.193014.01</v>
      </c>
      <c r="Q1644" s="39" t="str">
        <f t="shared" si="230"/>
        <v>CL.IC.IT.193014.01</v>
      </c>
      <c r="R1644" s="39"/>
      <c r="S1644" s="39" t="str">
        <f t="shared" si="232"/>
        <v>DR.IC.IT.193014.01</v>
      </c>
      <c r="T1644" s="39"/>
      <c r="U1644" s="60" t="str">
        <f t="shared" si="233"/>
        <v>IM.IC.IT.193014.01</v>
      </c>
      <c r="V1644" s="57"/>
      <c r="W1644" s="60" t="str">
        <f t="shared" si="234"/>
        <v>GE.IC.IT.193014.01</v>
      </c>
      <c r="Y1644" s="35">
        <v>796</v>
      </c>
      <c r="AH1644" s="35" t="s">
        <v>3207</v>
      </c>
      <c r="AI1644" s="35">
        <v>1500</v>
      </c>
    </row>
    <row r="1645" spans="1:35" s="35" customFormat="1" ht="15">
      <c r="A1645" s="35" t="s">
        <v>2189</v>
      </c>
      <c r="C1645" s="38" t="s">
        <v>4345</v>
      </c>
      <c r="D1645" s="35" t="s">
        <v>4481</v>
      </c>
      <c r="E1645" s="38" t="s">
        <v>4482</v>
      </c>
      <c r="F1645" s="35" t="s">
        <v>3974</v>
      </c>
      <c r="G1645" s="35" t="s">
        <v>3997</v>
      </c>
      <c r="H1645" s="38" t="s">
        <v>2212</v>
      </c>
      <c r="I1645" s="35" t="s">
        <v>3998</v>
      </c>
      <c r="J1645" s="39" t="str">
        <f t="shared" si="231"/>
        <v>IC.IT.193101</v>
      </c>
      <c r="K1645" s="38" t="s">
        <v>3298</v>
      </c>
      <c r="L1645" s="35" t="str">
        <f t="shared" si="227"/>
        <v xml:space="preserve">      Partial-thickness (dermis)</v>
      </c>
      <c r="M1645" s="39" t="str">
        <f t="shared" si="228"/>
        <v>PI.IC.IT.193101.01</v>
      </c>
      <c r="N1645" s="39"/>
      <c r="O1645" s="39" t="str">
        <f t="shared" si="229"/>
        <v>PH.IC.IT.193101.01</v>
      </c>
      <c r="Q1645" s="39" t="str">
        <f t="shared" si="230"/>
        <v>CL.IC.IT.193101.01</v>
      </c>
      <c r="R1645" s="39"/>
      <c r="S1645" s="39" t="str">
        <f t="shared" si="232"/>
        <v>DR.IC.IT.193101.01</v>
      </c>
      <c r="T1645" s="39"/>
      <c r="U1645" s="60" t="str">
        <f t="shared" si="233"/>
        <v>IM.IC.IT.193101.01</v>
      </c>
      <c r="V1645" s="57"/>
      <c r="W1645" s="60" t="str">
        <f t="shared" si="234"/>
        <v>GE.IC.IT.193101.01</v>
      </c>
      <c r="AH1645" s="35" t="s">
        <v>3207</v>
      </c>
      <c r="AI1645" s="35">
        <v>1500</v>
      </c>
    </row>
    <row r="1646" spans="1:35" s="35" customFormat="1" ht="15">
      <c r="A1646" s="35" t="s">
        <v>2189</v>
      </c>
      <c r="C1646" s="38" t="s">
        <v>4345</v>
      </c>
      <c r="E1646" s="38" t="s">
        <v>4482</v>
      </c>
      <c r="F1646" s="35" t="s">
        <v>3974</v>
      </c>
      <c r="G1646" s="35" t="s">
        <v>4483</v>
      </c>
      <c r="H1646" s="38" t="s">
        <v>2217</v>
      </c>
      <c r="I1646" s="35" t="s">
        <v>3999</v>
      </c>
      <c r="J1646" s="39" t="str">
        <f t="shared" si="231"/>
        <v>IC.IT.193102</v>
      </c>
      <c r="K1646" s="38" t="s">
        <v>3298</v>
      </c>
      <c r="L1646" s="35" t="str">
        <f t="shared" si="227"/>
        <v xml:space="preserve">      Full-thickness (subq and beyond) </v>
      </c>
      <c r="M1646" s="39" t="str">
        <f t="shared" si="228"/>
        <v>PI.IC.IT.193102.01</v>
      </c>
      <c r="N1646" s="39"/>
      <c r="O1646" s="39" t="str">
        <f t="shared" si="229"/>
        <v>PH.IC.IT.193102.01</v>
      </c>
      <c r="Q1646" s="39" t="str">
        <f t="shared" si="230"/>
        <v>CL.IC.IT.193102.01</v>
      </c>
      <c r="R1646" s="39"/>
      <c r="S1646" s="39" t="str">
        <f t="shared" si="232"/>
        <v>DR.IC.IT.193102.01</v>
      </c>
      <c r="T1646" s="39"/>
      <c r="U1646" s="60" t="str">
        <f t="shared" si="233"/>
        <v>IM.IC.IT.193102.01</v>
      </c>
      <c r="V1646" s="57"/>
      <c r="W1646" s="60" t="str">
        <f t="shared" si="234"/>
        <v>GE.IC.IT.193102.01</v>
      </c>
      <c r="AH1646" s="35" t="s">
        <v>3207</v>
      </c>
      <c r="AI1646" s="35">
        <v>1500</v>
      </c>
    </row>
    <row r="1647" spans="1:35" s="35" customFormat="1" ht="15">
      <c r="A1647" s="35" t="s">
        <v>2189</v>
      </c>
      <c r="C1647" s="38" t="s">
        <v>4345</v>
      </c>
      <c r="D1647" s="35" t="s">
        <v>4484</v>
      </c>
      <c r="E1647" s="38" t="s">
        <v>4485</v>
      </c>
      <c r="F1647" s="35" t="s">
        <v>4000</v>
      </c>
      <c r="G1647" s="35" t="s">
        <v>4001</v>
      </c>
      <c r="H1647" s="38" t="s">
        <v>2212</v>
      </c>
      <c r="I1647" s="35" t="s">
        <v>4002</v>
      </c>
      <c r="J1647" s="39" t="str">
        <f t="shared" si="231"/>
        <v>IC.IT.193201</v>
      </c>
      <c r="K1647" s="38" t="s">
        <v>3298</v>
      </c>
      <c r="L1647" s="35" t="str">
        <f t="shared" si="227"/>
        <v xml:space="preserve">      Length (measure head to toe):  specify cm</v>
      </c>
      <c r="M1647" s="39" t="str">
        <f t="shared" si="228"/>
        <v>PI.IC.IT.193201.01</v>
      </c>
      <c r="N1647" s="39"/>
      <c r="O1647" s="39" t="str">
        <f t="shared" si="229"/>
        <v>PH.IC.IT.193201.01</v>
      </c>
      <c r="Q1647" s="39" t="str">
        <f t="shared" si="230"/>
        <v>CL.IC.IT.193201.01</v>
      </c>
      <c r="R1647" s="39"/>
      <c r="S1647" s="39" t="str">
        <f t="shared" si="232"/>
        <v>DR.IC.IT.193201.01</v>
      </c>
      <c r="T1647" s="39"/>
      <c r="U1647" s="60" t="str">
        <f t="shared" si="233"/>
        <v>IM.IC.IT.193201.01</v>
      </c>
      <c r="V1647" s="57"/>
      <c r="W1647" s="60" t="str">
        <f t="shared" si="234"/>
        <v>GE.IC.IT.193201.01</v>
      </c>
      <c r="AH1647" s="35" t="s">
        <v>3207</v>
      </c>
      <c r="AI1647" s="35">
        <v>1500</v>
      </c>
    </row>
    <row r="1648" spans="1:35" s="35" customFormat="1" ht="15">
      <c r="A1648" s="35" t="s">
        <v>2189</v>
      </c>
      <c r="C1648" s="38" t="s">
        <v>4345</v>
      </c>
      <c r="E1648" s="38" t="s">
        <v>4485</v>
      </c>
      <c r="F1648" s="35" t="s">
        <v>4000</v>
      </c>
      <c r="G1648" s="35" t="s">
        <v>4003</v>
      </c>
      <c r="H1648" s="38" t="s">
        <v>2217</v>
      </c>
      <c r="I1648" s="35" t="s">
        <v>4004</v>
      </c>
      <c r="J1648" s="39" t="str">
        <f t="shared" si="231"/>
        <v>IC.IT.193202</v>
      </c>
      <c r="K1648" s="38" t="s">
        <v>3298</v>
      </c>
      <c r="L1648" s="35" t="str">
        <f t="shared" si="227"/>
        <v xml:space="preserve">      Width (measure hip to hip):  specify cm</v>
      </c>
      <c r="M1648" s="39" t="str">
        <f t="shared" si="228"/>
        <v>PI.IC.IT.193202.01</v>
      </c>
      <c r="N1648" s="39"/>
      <c r="O1648" s="39" t="str">
        <f t="shared" si="229"/>
        <v>PH.IC.IT.193202.01</v>
      </c>
      <c r="Q1648" s="39" t="str">
        <f t="shared" si="230"/>
        <v>CL.IC.IT.193202.01</v>
      </c>
      <c r="R1648" s="39"/>
      <c r="S1648" s="39" t="str">
        <f t="shared" si="232"/>
        <v>DR.IC.IT.193202.01</v>
      </c>
      <c r="T1648" s="39"/>
      <c r="U1648" s="60" t="str">
        <f t="shared" si="233"/>
        <v>IM.IC.IT.193202.01</v>
      </c>
      <c r="V1648" s="57"/>
      <c r="W1648" s="60" t="str">
        <f t="shared" si="234"/>
        <v>GE.IC.IT.193202.01</v>
      </c>
      <c r="AH1648" s="35" t="s">
        <v>3207</v>
      </c>
      <c r="AI1648" s="35">
        <v>1500</v>
      </c>
    </row>
    <row r="1649" spans="1:35" s="35" customFormat="1" ht="15">
      <c r="A1649" s="35" t="s">
        <v>2189</v>
      </c>
      <c r="C1649" s="38" t="s">
        <v>4345</v>
      </c>
      <c r="E1649" s="38" t="s">
        <v>4485</v>
      </c>
      <c r="F1649" s="35" t="s">
        <v>4000</v>
      </c>
      <c r="G1649" s="35" t="s">
        <v>4005</v>
      </c>
      <c r="H1649" s="38" t="s">
        <v>2219</v>
      </c>
      <c r="I1649" s="35" t="s">
        <v>948</v>
      </c>
      <c r="J1649" s="39" t="str">
        <f t="shared" si="231"/>
        <v>IC.IT.193203</v>
      </c>
      <c r="K1649" s="38" t="s">
        <v>3298</v>
      </c>
      <c r="L1649" s="35" t="str">
        <f t="shared" si="227"/>
        <v xml:space="preserve">      Depth (measure deepest part):  specify cm</v>
      </c>
      <c r="M1649" s="39" t="str">
        <f t="shared" si="228"/>
        <v>PI.IC.IT.193203.01</v>
      </c>
      <c r="N1649" s="39"/>
      <c r="O1649" s="39" t="str">
        <f t="shared" si="229"/>
        <v>PH.IC.IT.193203.01</v>
      </c>
      <c r="Q1649" s="39" t="str">
        <f t="shared" si="230"/>
        <v>CL.IC.IT.193203.01</v>
      </c>
      <c r="R1649" s="39"/>
      <c r="S1649" s="39" t="str">
        <f t="shared" si="232"/>
        <v>DR.IC.IT.193203.01</v>
      </c>
      <c r="T1649" s="39"/>
      <c r="U1649" s="60" t="str">
        <f t="shared" si="233"/>
        <v>IM.IC.IT.193203.01</v>
      </c>
      <c r="V1649" s="57"/>
      <c r="W1649" s="60" t="str">
        <f t="shared" si="234"/>
        <v>GE.IC.IT.193203.01</v>
      </c>
      <c r="AH1649" s="35" t="s">
        <v>3207</v>
      </c>
      <c r="AI1649" s="35">
        <v>1500</v>
      </c>
    </row>
    <row r="1650" spans="1:35" s="35" customFormat="1" ht="15">
      <c r="A1650" s="35" t="s">
        <v>2189</v>
      </c>
      <c r="C1650" s="38" t="s">
        <v>4345</v>
      </c>
      <c r="E1650" s="38" t="s">
        <v>4485</v>
      </c>
      <c r="F1650" s="35" t="s">
        <v>4000</v>
      </c>
      <c r="G1650" s="35" t="s">
        <v>4006</v>
      </c>
      <c r="H1650" s="38" t="s">
        <v>2063</v>
      </c>
      <c r="I1650" s="35" t="s">
        <v>3858</v>
      </c>
      <c r="J1650" s="39" t="str">
        <f t="shared" si="231"/>
        <v>IC.IT.193204</v>
      </c>
      <c r="K1650" s="38" t="s">
        <v>3298</v>
      </c>
      <c r="L1650" s="35" t="str">
        <f t="shared" si="227"/>
        <v xml:space="preserve">      N/A (within 7 days): specify date</v>
      </c>
      <c r="M1650" s="39" t="str">
        <f t="shared" si="228"/>
        <v>PI.IC.IT.193204.01</v>
      </c>
      <c r="N1650" s="39"/>
      <c r="O1650" s="39" t="str">
        <f t="shared" si="229"/>
        <v>PH.IC.IT.193204.01</v>
      </c>
      <c r="Q1650" s="39" t="str">
        <f t="shared" si="230"/>
        <v>CL.IC.IT.193204.01</v>
      </c>
      <c r="R1650" s="39"/>
      <c r="S1650" s="39" t="str">
        <f t="shared" si="232"/>
        <v>DR.IC.IT.193204.01</v>
      </c>
      <c r="T1650" s="39"/>
      <c r="U1650" s="60" t="str">
        <f t="shared" si="233"/>
        <v>IM.IC.IT.193204.01</v>
      </c>
      <c r="V1650" s="57"/>
      <c r="W1650" s="60" t="str">
        <f t="shared" si="234"/>
        <v>GE.IC.IT.193204.01</v>
      </c>
      <c r="AH1650" s="35" t="s">
        <v>3207</v>
      </c>
      <c r="AI1650" s="35">
        <v>1500</v>
      </c>
    </row>
    <row r="1651" spans="1:35" s="35" customFormat="1" ht="15">
      <c r="A1651" s="35" t="s">
        <v>2189</v>
      </c>
      <c r="C1651" s="38" t="s">
        <v>4345</v>
      </c>
      <c r="E1651" s="38" t="s">
        <v>4485</v>
      </c>
      <c r="F1651" s="35" t="s">
        <v>4000</v>
      </c>
      <c r="G1651" s="35" t="s">
        <v>3421</v>
      </c>
      <c r="H1651" s="38" t="s">
        <v>2065</v>
      </c>
      <c r="I1651" s="35" t="s">
        <v>3423</v>
      </c>
      <c r="J1651" s="39" t="str">
        <f t="shared" si="231"/>
        <v>IC.IT.193205</v>
      </c>
      <c r="K1651" s="38" t="s">
        <v>3298</v>
      </c>
      <c r="L1651" s="35" t="str">
        <f t="shared" si="227"/>
        <v xml:space="preserve">      Unable to assess due to dressing</v>
      </c>
      <c r="M1651" s="39" t="str">
        <f t="shared" si="228"/>
        <v>PI.IC.IT.193205.01</v>
      </c>
      <c r="N1651" s="39"/>
      <c r="O1651" s="39" t="str">
        <f t="shared" si="229"/>
        <v>PH.IC.IT.193205.01</v>
      </c>
      <c r="Q1651" s="39" t="str">
        <f t="shared" si="230"/>
        <v>CL.IC.IT.193205.01</v>
      </c>
      <c r="R1651" s="39"/>
      <c r="S1651" s="39" t="str">
        <f t="shared" si="232"/>
        <v>DR.IC.IT.193205.01</v>
      </c>
      <c r="T1651" s="39"/>
      <c r="U1651" s="60" t="str">
        <f t="shared" si="233"/>
        <v>IM.IC.IT.193205.01</v>
      </c>
      <c r="V1651" s="57"/>
      <c r="W1651" s="60" t="str">
        <f t="shared" si="234"/>
        <v>GE.IC.IT.193205.01</v>
      </c>
      <c r="AH1651" s="35" t="s">
        <v>3207</v>
      </c>
      <c r="AI1651" s="35">
        <v>1500</v>
      </c>
    </row>
    <row r="1652" spans="1:35" s="35" customFormat="1" ht="15">
      <c r="A1652" s="35" t="s">
        <v>2189</v>
      </c>
      <c r="C1652" s="38" t="s">
        <v>4345</v>
      </c>
      <c r="E1652" s="38" t="s">
        <v>4485</v>
      </c>
      <c r="F1652" s="35" t="s">
        <v>4000</v>
      </c>
      <c r="G1652" s="35" t="s">
        <v>3424</v>
      </c>
      <c r="H1652" s="38" t="s">
        <v>2222</v>
      </c>
      <c r="I1652" s="35" t="s">
        <v>1396</v>
      </c>
      <c r="J1652" s="39" t="str">
        <f t="shared" si="231"/>
        <v>IC.IT.193206</v>
      </c>
      <c r="K1652" s="38" t="s">
        <v>3298</v>
      </c>
      <c r="L1652" s="35" t="str">
        <f t="shared" si="227"/>
        <v xml:space="preserve">      Other: specify</v>
      </c>
      <c r="M1652" s="39" t="str">
        <f t="shared" si="228"/>
        <v>PI.IC.IT.193206.01</v>
      </c>
      <c r="N1652" s="39"/>
      <c r="O1652" s="39" t="str">
        <f t="shared" si="229"/>
        <v>PH.IC.IT.193206.01</v>
      </c>
      <c r="Q1652" s="39" t="str">
        <f t="shared" si="230"/>
        <v>CL.IC.IT.193206.01</v>
      </c>
      <c r="R1652" s="39"/>
      <c r="S1652" s="39" t="str">
        <f t="shared" si="232"/>
        <v>DR.IC.IT.193206.01</v>
      </c>
      <c r="T1652" s="39"/>
      <c r="U1652" s="60" t="str">
        <f t="shared" si="233"/>
        <v>IM.IC.IT.193206.01</v>
      </c>
      <c r="V1652" s="57"/>
      <c r="W1652" s="60" t="str">
        <f t="shared" si="234"/>
        <v>GE.IC.IT.193206.01</v>
      </c>
      <c r="AH1652" s="35" t="s">
        <v>3207</v>
      </c>
      <c r="AI1652" s="35">
        <v>1500</v>
      </c>
    </row>
    <row r="1653" spans="1:35" s="35" customFormat="1" ht="15">
      <c r="A1653" s="35" t="s">
        <v>2189</v>
      </c>
      <c r="C1653" s="38" t="s">
        <v>4345</v>
      </c>
      <c r="D1653" s="35" t="s">
        <v>4486</v>
      </c>
      <c r="E1653" s="38" t="s">
        <v>4487</v>
      </c>
      <c r="F1653" s="35" t="s">
        <v>4000</v>
      </c>
      <c r="G1653" s="35" t="s">
        <v>4007</v>
      </c>
      <c r="H1653" s="38" t="s">
        <v>2212</v>
      </c>
      <c r="I1653" s="35" t="s">
        <v>4008</v>
      </c>
      <c r="J1653" s="39" t="str">
        <f t="shared" si="231"/>
        <v>IC.IT.193301</v>
      </c>
      <c r="K1653" s="38" t="s">
        <v>3298</v>
      </c>
      <c r="L1653" s="35" t="str">
        <f t="shared" si="227"/>
        <v xml:space="preserve">      Epithelialization (shades of pink): specify %</v>
      </c>
      <c r="M1653" s="39" t="str">
        <f t="shared" si="228"/>
        <v>PI.IC.IT.193301.01</v>
      </c>
      <c r="N1653" s="39"/>
      <c r="O1653" s="39" t="str">
        <f t="shared" si="229"/>
        <v>PH.IC.IT.193301.01</v>
      </c>
      <c r="Q1653" s="39" t="str">
        <f t="shared" si="230"/>
        <v>CL.IC.IT.193301.01</v>
      </c>
      <c r="R1653" s="39"/>
      <c r="S1653" s="39" t="str">
        <f t="shared" si="232"/>
        <v>DR.IC.IT.193301.01</v>
      </c>
      <c r="T1653" s="39"/>
      <c r="U1653" s="60" t="str">
        <f t="shared" si="233"/>
        <v>IM.IC.IT.193301.01</v>
      </c>
      <c r="V1653" s="57"/>
      <c r="W1653" s="60" t="str">
        <f t="shared" si="234"/>
        <v>GE.IC.IT.193301.01</v>
      </c>
      <c r="AH1653" s="35" t="s">
        <v>3207</v>
      </c>
      <c r="AI1653" s="35">
        <v>1500</v>
      </c>
    </row>
    <row r="1654" spans="1:35" s="35" customFormat="1" ht="15">
      <c r="A1654" s="35" t="s">
        <v>2189</v>
      </c>
      <c r="C1654" s="38" t="s">
        <v>4345</v>
      </c>
      <c r="E1654" s="38" t="s">
        <v>4487</v>
      </c>
      <c r="F1654" s="35" t="s">
        <v>4000</v>
      </c>
      <c r="G1654" s="35" t="s">
        <v>4009</v>
      </c>
      <c r="H1654" s="38" t="s">
        <v>2217</v>
      </c>
      <c r="I1654" s="35" t="s">
        <v>4010</v>
      </c>
      <c r="J1654" s="39" t="str">
        <f t="shared" si="231"/>
        <v>IC.IT.193302</v>
      </c>
      <c r="K1654" s="38" t="s">
        <v>3298</v>
      </c>
      <c r="L1654" s="35" t="str">
        <f t="shared" si="227"/>
        <v xml:space="preserve">      Granulation (beefy red):  specify %</v>
      </c>
      <c r="M1654" s="39" t="str">
        <f t="shared" si="228"/>
        <v>PI.IC.IT.193302.01</v>
      </c>
      <c r="N1654" s="39"/>
      <c r="O1654" s="39" t="str">
        <f t="shared" si="229"/>
        <v>PH.IC.IT.193302.01</v>
      </c>
      <c r="Q1654" s="39" t="str">
        <f t="shared" si="230"/>
        <v>CL.IC.IT.193302.01</v>
      </c>
      <c r="R1654" s="39"/>
      <c r="S1654" s="39" t="str">
        <f t="shared" si="232"/>
        <v>DR.IC.IT.193302.01</v>
      </c>
      <c r="T1654" s="39"/>
      <c r="U1654" s="60" t="str">
        <f t="shared" si="233"/>
        <v>IM.IC.IT.193302.01</v>
      </c>
      <c r="V1654" s="57"/>
      <c r="W1654" s="60" t="str">
        <f t="shared" si="234"/>
        <v>GE.IC.IT.193302.01</v>
      </c>
      <c r="AH1654" s="35" t="s">
        <v>3207</v>
      </c>
      <c r="AI1654" s="35">
        <v>1500</v>
      </c>
    </row>
    <row r="1655" spans="1:35" s="35" customFormat="1" ht="15">
      <c r="A1655" s="35" t="s">
        <v>2189</v>
      </c>
      <c r="C1655" s="38" t="s">
        <v>4345</v>
      </c>
      <c r="E1655" s="38" t="s">
        <v>4487</v>
      </c>
      <c r="F1655" s="35" t="s">
        <v>4000</v>
      </c>
      <c r="G1655" s="35" t="s">
        <v>4011</v>
      </c>
      <c r="H1655" s="38" t="s">
        <v>2219</v>
      </c>
      <c r="I1655" s="35" t="s">
        <v>4012</v>
      </c>
      <c r="J1655" s="39" t="str">
        <f t="shared" si="231"/>
        <v>IC.IT.193303</v>
      </c>
      <c r="K1655" s="38" t="s">
        <v>3298</v>
      </c>
      <c r="L1655" s="35" t="str">
        <f t="shared" si="227"/>
        <v xml:space="preserve">      Slough (yellow fibrinous):  specify %</v>
      </c>
      <c r="M1655" s="39" t="str">
        <f t="shared" si="228"/>
        <v>PI.IC.IT.193303.01</v>
      </c>
      <c r="N1655" s="39"/>
      <c r="O1655" s="39" t="str">
        <f t="shared" si="229"/>
        <v>PH.IC.IT.193303.01</v>
      </c>
      <c r="Q1655" s="39" t="str">
        <f t="shared" si="230"/>
        <v>CL.IC.IT.193303.01</v>
      </c>
      <c r="R1655" s="39"/>
      <c r="S1655" s="39" t="str">
        <f t="shared" si="232"/>
        <v>DR.IC.IT.193303.01</v>
      </c>
      <c r="T1655" s="39"/>
      <c r="U1655" s="60" t="str">
        <f t="shared" si="233"/>
        <v>IM.IC.IT.193303.01</v>
      </c>
      <c r="V1655" s="57"/>
      <c r="W1655" s="60" t="str">
        <f t="shared" si="234"/>
        <v>GE.IC.IT.193303.01</v>
      </c>
      <c r="AH1655" s="35" t="s">
        <v>3207</v>
      </c>
      <c r="AI1655" s="35">
        <v>1500</v>
      </c>
    </row>
    <row r="1656" spans="1:35" s="35" customFormat="1" ht="15">
      <c r="A1656" s="35" t="s">
        <v>2189</v>
      </c>
      <c r="C1656" s="38" t="s">
        <v>4345</v>
      </c>
      <c r="E1656" s="38" t="s">
        <v>4487</v>
      </c>
      <c r="F1656" s="35" t="s">
        <v>4000</v>
      </c>
      <c r="G1656" s="35" t="s">
        <v>4013</v>
      </c>
      <c r="H1656" s="38" t="s">
        <v>2063</v>
      </c>
      <c r="I1656" s="35" t="s">
        <v>4014</v>
      </c>
      <c r="J1656" s="39" t="str">
        <f t="shared" si="231"/>
        <v>IC.IT.193304</v>
      </c>
      <c r="K1656" s="38" t="s">
        <v>3298</v>
      </c>
      <c r="L1656" s="35" t="str">
        <f t="shared" si="227"/>
        <v xml:space="preserve">      Eschar (thick leathery black/brown):  specify %</v>
      </c>
      <c r="M1656" s="39" t="str">
        <f t="shared" si="228"/>
        <v>PI.IC.IT.193304.01</v>
      </c>
      <c r="N1656" s="39"/>
      <c r="O1656" s="39" t="str">
        <f t="shared" si="229"/>
        <v>PH.IC.IT.193304.01</v>
      </c>
      <c r="Q1656" s="39" t="str">
        <f t="shared" si="230"/>
        <v>CL.IC.IT.193304.01</v>
      </c>
      <c r="R1656" s="39"/>
      <c r="S1656" s="39" t="str">
        <f t="shared" si="232"/>
        <v>DR.IC.IT.193304.01</v>
      </c>
      <c r="T1656" s="39"/>
      <c r="U1656" s="60" t="str">
        <f t="shared" si="233"/>
        <v>IM.IC.IT.193304.01</v>
      </c>
      <c r="V1656" s="57"/>
      <c r="W1656" s="60" t="str">
        <f t="shared" si="234"/>
        <v>GE.IC.IT.193304.01</v>
      </c>
      <c r="AH1656" s="35" t="s">
        <v>3207</v>
      </c>
      <c r="AI1656" s="35">
        <v>1500</v>
      </c>
    </row>
    <row r="1657" spans="1:35" s="35" customFormat="1" ht="15">
      <c r="A1657" s="35" t="s">
        <v>2189</v>
      </c>
      <c r="C1657" s="38" t="s">
        <v>4345</v>
      </c>
      <c r="E1657" s="38" t="s">
        <v>4487</v>
      </c>
      <c r="F1657" s="35" t="s">
        <v>4000</v>
      </c>
      <c r="G1657" s="35" t="s">
        <v>4015</v>
      </c>
      <c r="H1657" s="38" t="s">
        <v>4265</v>
      </c>
      <c r="I1657" s="35" t="s">
        <v>4016</v>
      </c>
      <c r="J1657" s="39" t="str">
        <f t="shared" si="231"/>
        <v>IC.IT.193305</v>
      </c>
      <c r="K1657" s="38" t="s">
        <v>3298</v>
      </c>
      <c r="L1657" s="35" t="str">
        <f t="shared" si="227"/>
        <v xml:space="preserve">      Foreign bodies:  specify</v>
      </c>
      <c r="M1657" s="39" t="str">
        <f t="shared" si="228"/>
        <v>PI.IC.IT.193305.01</v>
      </c>
      <c r="N1657" s="39"/>
      <c r="O1657" s="39" t="str">
        <f t="shared" si="229"/>
        <v>PH.IC.IT.193305.01</v>
      </c>
      <c r="Q1657" s="39" t="str">
        <f t="shared" si="230"/>
        <v>CL.IC.IT.193305.01</v>
      </c>
      <c r="R1657" s="39"/>
      <c r="S1657" s="39" t="str">
        <f t="shared" si="232"/>
        <v>DR.IC.IT.193305.01</v>
      </c>
      <c r="T1657" s="39"/>
      <c r="U1657" s="60" t="str">
        <f t="shared" si="233"/>
        <v>IM.IC.IT.193305.01</v>
      </c>
      <c r="V1657" s="57"/>
      <c r="W1657" s="60" t="str">
        <f t="shared" si="234"/>
        <v>GE.IC.IT.193305.01</v>
      </c>
      <c r="AH1657" s="35" t="s">
        <v>3207</v>
      </c>
      <c r="AI1657" s="35">
        <v>1500</v>
      </c>
    </row>
    <row r="1658" spans="1:35" s="35" customFormat="1" ht="15">
      <c r="A1658" s="35" t="s">
        <v>2189</v>
      </c>
      <c r="C1658" s="38" t="s">
        <v>4345</v>
      </c>
      <c r="D1658" s="35" t="s">
        <v>4488</v>
      </c>
      <c r="E1658" s="38" t="s">
        <v>4489</v>
      </c>
      <c r="F1658" s="35" t="s">
        <v>4000</v>
      </c>
      <c r="G1658" s="35" t="s">
        <v>4490</v>
      </c>
      <c r="H1658" s="38" t="s">
        <v>2217</v>
      </c>
      <c r="I1658" s="35" t="s">
        <v>4017</v>
      </c>
      <c r="J1658" s="39" t="str">
        <f t="shared" si="231"/>
        <v>IC.IT.193402</v>
      </c>
      <c r="K1658" s="38" t="s">
        <v>3298</v>
      </c>
      <c r="L1658" s="35" t="str">
        <f t="shared" si="227"/>
        <v xml:space="preserve">      Indistinct, attached</v>
      </c>
      <c r="M1658" s="39" t="str">
        <f t="shared" si="228"/>
        <v>PI.IC.IT.193402.01</v>
      </c>
      <c r="N1658" s="39"/>
      <c r="O1658" s="39" t="str">
        <f t="shared" si="229"/>
        <v>PH.IC.IT.193402.01</v>
      </c>
      <c r="Q1658" s="39" t="str">
        <f t="shared" si="230"/>
        <v>CL.IC.IT.193402.01</v>
      </c>
      <c r="R1658" s="39"/>
      <c r="S1658" s="39" t="str">
        <f t="shared" si="232"/>
        <v>DR.IC.IT.193402.01</v>
      </c>
      <c r="T1658" s="39"/>
      <c r="U1658" s="60" t="str">
        <f t="shared" si="233"/>
        <v>IM.IC.IT.193402.01</v>
      </c>
      <c r="V1658" s="57"/>
      <c r="W1658" s="60" t="str">
        <f t="shared" si="234"/>
        <v>GE.IC.IT.193402.01</v>
      </c>
      <c r="AH1658" s="35" t="s">
        <v>3207</v>
      </c>
      <c r="AI1658" s="35">
        <v>1500</v>
      </c>
    </row>
    <row r="1659" spans="1:35" s="35" customFormat="1" ht="15">
      <c r="A1659" s="35" t="s">
        <v>2189</v>
      </c>
      <c r="C1659" s="38" t="s">
        <v>4345</v>
      </c>
      <c r="E1659" s="38" t="s">
        <v>4489</v>
      </c>
      <c r="F1659" s="35" t="s">
        <v>4000</v>
      </c>
      <c r="G1659" s="35" t="s">
        <v>4491</v>
      </c>
      <c r="H1659" s="38" t="s">
        <v>2219</v>
      </c>
      <c r="I1659" s="35" t="s">
        <v>4018</v>
      </c>
      <c r="J1659" s="39" t="str">
        <f t="shared" si="231"/>
        <v>IC.IT.193403</v>
      </c>
      <c r="K1659" s="38" t="s">
        <v>3298</v>
      </c>
      <c r="L1659" s="35" t="str">
        <f t="shared" si="227"/>
        <v xml:space="preserve">      Non attached</v>
      </c>
      <c r="M1659" s="39" t="str">
        <f t="shared" si="228"/>
        <v>PI.IC.IT.193403.01</v>
      </c>
      <c r="N1659" s="39"/>
      <c r="O1659" s="39" t="str">
        <f t="shared" si="229"/>
        <v>PH.IC.IT.193403.01</v>
      </c>
      <c r="Q1659" s="39" t="str">
        <f t="shared" si="230"/>
        <v>CL.IC.IT.193403.01</v>
      </c>
      <c r="R1659" s="39"/>
      <c r="S1659" s="39" t="str">
        <f t="shared" si="232"/>
        <v>DR.IC.IT.193403.01</v>
      </c>
      <c r="T1659" s="39"/>
      <c r="U1659" s="60" t="str">
        <f t="shared" si="233"/>
        <v>IM.IC.IT.193403.01</v>
      </c>
      <c r="V1659" s="57"/>
      <c r="W1659" s="60" t="str">
        <f t="shared" si="234"/>
        <v>GE.IC.IT.193403.01</v>
      </c>
      <c r="AH1659" s="35" t="s">
        <v>3207</v>
      </c>
      <c r="AI1659" s="35">
        <v>1500</v>
      </c>
    </row>
    <row r="1660" spans="1:35" s="35" customFormat="1" ht="15">
      <c r="A1660" s="35" t="s">
        <v>2189</v>
      </c>
      <c r="C1660" s="38" t="s">
        <v>4345</v>
      </c>
      <c r="E1660" s="38" t="s">
        <v>4489</v>
      </c>
      <c r="F1660" s="35" t="s">
        <v>4000</v>
      </c>
      <c r="G1660" s="35" t="s">
        <v>4019</v>
      </c>
      <c r="H1660" s="38" t="s">
        <v>2063</v>
      </c>
      <c r="I1660" s="35" t="s">
        <v>4020</v>
      </c>
      <c r="J1660" s="39" t="str">
        <f t="shared" si="231"/>
        <v>IC.IT.193404</v>
      </c>
      <c r="K1660" s="38" t="s">
        <v>3298</v>
      </c>
      <c r="L1660" s="35" t="str">
        <f t="shared" si="227"/>
        <v xml:space="preserve">      Tunneling</v>
      </c>
      <c r="M1660" s="39" t="str">
        <f t="shared" si="228"/>
        <v>PI.IC.IT.193404.01</v>
      </c>
      <c r="N1660" s="39"/>
      <c r="O1660" s="39" t="str">
        <f t="shared" si="229"/>
        <v>PH.IC.IT.193404.01</v>
      </c>
      <c r="Q1660" s="39" t="str">
        <f t="shared" si="230"/>
        <v>CL.IC.IT.193404.01</v>
      </c>
      <c r="R1660" s="39"/>
      <c r="S1660" s="39" t="str">
        <f t="shared" si="232"/>
        <v>DR.IC.IT.193404.01</v>
      </c>
      <c r="T1660" s="39"/>
      <c r="U1660" s="60" t="str">
        <f t="shared" si="233"/>
        <v>IM.IC.IT.193404.01</v>
      </c>
      <c r="V1660" s="57"/>
      <c r="W1660" s="60" t="str">
        <f t="shared" si="234"/>
        <v>GE.IC.IT.193404.01</v>
      </c>
      <c r="AH1660" s="35" t="s">
        <v>3207</v>
      </c>
      <c r="AI1660" s="35">
        <v>1500</v>
      </c>
    </row>
    <row r="1661" spans="1:35" s="35" customFormat="1" ht="15">
      <c r="A1661" s="35" t="s">
        <v>2189</v>
      </c>
      <c r="C1661" s="38" t="s">
        <v>4345</v>
      </c>
      <c r="E1661" s="38" t="s">
        <v>4489</v>
      </c>
      <c r="F1661" s="35" t="s">
        <v>4000</v>
      </c>
      <c r="G1661" s="35" t="s">
        <v>4021</v>
      </c>
      <c r="H1661" s="38" t="s">
        <v>2065</v>
      </c>
      <c r="I1661" s="35" t="s">
        <v>4022</v>
      </c>
      <c r="J1661" s="39" t="str">
        <f t="shared" si="231"/>
        <v>IC.IT.193405</v>
      </c>
      <c r="K1661" s="38" t="s">
        <v>3298</v>
      </c>
      <c r="L1661" s="35" t="str">
        <f t="shared" si="227"/>
        <v xml:space="preserve">      Undermining</v>
      </c>
      <c r="M1661" s="39" t="str">
        <f t="shared" si="228"/>
        <v>PI.IC.IT.193405.01</v>
      </c>
      <c r="N1661" s="39"/>
      <c r="O1661" s="39" t="str">
        <f t="shared" si="229"/>
        <v>PH.IC.IT.193405.01</v>
      </c>
      <c r="Q1661" s="39" t="str">
        <f t="shared" si="230"/>
        <v>CL.IC.IT.193405.01</v>
      </c>
      <c r="R1661" s="39"/>
      <c r="S1661" s="39" t="str">
        <f t="shared" si="232"/>
        <v>DR.IC.IT.193405.01</v>
      </c>
      <c r="T1661" s="39"/>
      <c r="U1661" s="60" t="str">
        <f t="shared" si="233"/>
        <v>IM.IC.IT.193405.01</v>
      </c>
      <c r="V1661" s="57"/>
      <c r="W1661" s="60" t="str">
        <f t="shared" si="234"/>
        <v>GE.IC.IT.193405.01</v>
      </c>
      <c r="AH1661" s="35" t="s">
        <v>3207</v>
      </c>
      <c r="AI1661" s="35">
        <v>1500</v>
      </c>
    </row>
    <row r="1662" spans="1:35" s="35" customFormat="1" ht="15">
      <c r="A1662" s="35" t="s">
        <v>2189</v>
      </c>
      <c r="C1662" s="38" t="s">
        <v>4345</v>
      </c>
      <c r="E1662" s="38" t="s">
        <v>4489</v>
      </c>
      <c r="F1662" s="35" t="s">
        <v>4000</v>
      </c>
      <c r="G1662" s="35" t="s">
        <v>4023</v>
      </c>
      <c r="H1662" s="38" t="s">
        <v>2222</v>
      </c>
      <c r="I1662" s="35" t="s">
        <v>4024</v>
      </c>
      <c r="J1662" s="39" t="str">
        <f t="shared" si="231"/>
        <v>IC.IT.193406</v>
      </c>
      <c r="K1662" s="38" t="s">
        <v>3298</v>
      </c>
      <c r="L1662" s="35" t="str">
        <f t="shared" si="227"/>
        <v xml:space="preserve">      Rolled</v>
      </c>
      <c r="M1662" s="39" t="str">
        <f t="shared" si="228"/>
        <v>PI.IC.IT.193406.01</v>
      </c>
      <c r="N1662" s="39"/>
      <c r="O1662" s="39" t="str">
        <f t="shared" si="229"/>
        <v>PH.IC.IT.193406.01</v>
      </c>
      <c r="Q1662" s="39" t="str">
        <f t="shared" si="230"/>
        <v>CL.IC.IT.193406.01</v>
      </c>
      <c r="R1662" s="39"/>
      <c r="S1662" s="39" t="str">
        <f t="shared" si="232"/>
        <v>DR.IC.IT.193406.01</v>
      </c>
      <c r="T1662" s="39"/>
      <c r="U1662" s="60" t="str">
        <f t="shared" si="233"/>
        <v>IM.IC.IT.193406.01</v>
      </c>
      <c r="V1662" s="57"/>
      <c r="W1662" s="60" t="str">
        <f t="shared" si="234"/>
        <v>GE.IC.IT.193406.01</v>
      </c>
      <c r="AH1662" s="35" t="s">
        <v>3207</v>
      </c>
      <c r="AI1662" s="35">
        <v>1500</v>
      </c>
    </row>
    <row r="1663" spans="1:35" s="35" customFormat="1" ht="15">
      <c r="A1663" s="35" t="s">
        <v>2189</v>
      </c>
      <c r="C1663" s="38" t="s">
        <v>4345</v>
      </c>
      <c r="E1663" s="38" t="s">
        <v>4489</v>
      </c>
      <c r="F1663" s="35" t="s">
        <v>4000</v>
      </c>
      <c r="G1663" s="35" t="s">
        <v>4025</v>
      </c>
      <c r="H1663" s="38" t="s">
        <v>2212</v>
      </c>
      <c r="I1663" s="35" t="s">
        <v>3018</v>
      </c>
      <c r="J1663" s="39" t="str">
        <f t="shared" si="231"/>
        <v>IC.IT.193401</v>
      </c>
      <c r="K1663" s="38" t="s">
        <v>3298</v>
      </c>
      <c r="L1663" s="35" t="str">
        <f t="shared" si="227"/>
        <v>Tunneling: enter clock position</v>
      </c>
      <c r="M1663" s="39" t="str">
        <f t="shared" si="228"/>
        <v>PI.IC.IT.193401.01</v>
      </c>
      <c r="N1663" s="39"/>
      <c r="O1663" s="39" t="str">
        <f t="shared" si="229"/>
        <v>PH.IC.IT.193401.01</v>
      </c>
      <c r="Q1663" s="39" t="str">
        <f t="shared" si="230"/>
        <v>CL.IC.IT.193401.01</v>
      </c>
      <c r="R1663" s="39"/>
      <c r="S1663" s="39" t="str">
        <f t="shared" si="232"/>
        <v>DR.IC.IT.193401.01</v>
      </c>
      <c r="T1663" s="39"/>
      <c r="U1663" s="60" t="str">
        <f t="shared" si="233"/>
        <v>IM.IC.IT.193401.01</v>
      </c>
      <c r="V1663" s="57"/>
      <c r="W1663" s="60" t="str">
        <f t="shared" si="234"/>
        <v>GE.IC.IT.193401.01</v>
      </c>
      <c r="AH1663" s="35" t="s">
        <v>3207</v>
      </c>
      <c r="AI1663" s="35">
        <v>1500</v>
      </c>
    </row>
    <row r="1664" spans="1:35" s="35" customFormat="1" ht="15">
      <c r="A1664" s="35" t="s">
        <v>2189</v>
      </c>
      <c r="C1664" s="38" t="s">
        <v>4345</v>
      </c>
      <c r="D1664" s="35" t="s">
        <v>4026</v>
      </c>
      <c r="E1664" s="38" t="s">
        <v>4492</v>
      </c>
      <c r="F1664" s="35" t="s">
        <v>4027</v>
      </c>
      <c r="G1664" s="35" t="s">
        <v>4028</v>
      </c>
      <c r="H1664" s="38" t="s">
        <v>2212</v>
      </c>
      <c r="I1664" s="35" t="s">
        <v>4029</v>
      </c>
      <c r="J1664" s="39" t="str">
        <f t="shared" si="231"/>
        <v>IC.IT.193501</v>
      </c>
      <c r="K1664" s="38" t="s">
        <v>3298</v>
      </c>
      <c r="L1664" s="35" t="str">
        <f t="shared" si="227"/>
        <v xml:space="preserve">      Continuous</v>
      </c>
      <c r="M1664" s="39" t="str">
        <f t="shared" si="228"/>
        <v>PI.IC.IT.193501.01</v>
      </c>
      <c r="N1664" s="39"/>
      <c r="O1664" s="39" t="str">
        <f t="shared" si="229"/>
        <v>PH.IC.IT.193501.01</v>
      </c>
      <c r="Q1664" s="39" t="str">
        <f t="shared" si="230"/>
        <v>CL.IC.IT.193501.01</v>
      </c>
      <c r="R1664" s="39"/>
      <c r="S1664" s="39" t="str">
        <f t="shared" si="232"/>
        <v>DR.IC.IT.193501.01</v>
      </c>
      <c r="T1664" s="39"/>
      <c r="U1664" s="60" t="str">
        <f t="shared" si="233"/>
        <v>IM.IC.IT.193501.01</v>
      </c>
      <c r="V1664" s="57"/>
      <c r="W1664" s="60" t="str">
        <f t="shared" si="234"/>
        <v>GE.IC.IT.193501.01</v>
      </c>
      <c r="AH1664" s="35" t="s">
        <v>3207</v>
      </c>
      <c r="AI1664" s="35">
        <v>1500</v>
      </c>
    </row>
    <row r="1665" spans="1:35" s="35" customFormat="1" ht="15">
      <c r="A1665" s="35" t="s">
        <v>2189</v>
      </c>
      <c r="C1665" s="38" t="s">
        <v>4345</v>
      </c>
      <c r="E1665" s="38" t="s">
        <v>4492</v>
      </c>
      <c r="F1665" s="35" t="s">
        <v>4027</v>
      </c>
      <c r="G1665" s="35" t="s">
        <v>4030</v>
      </c>
      <c r="H1665" s="38" t="s">
        <v>2217</v>
      </c>
      <c r="I1665" s="35" t="s">
        <v>1854</v>
      </c>
      <c r="J1665" s="39" t="str">
        <f t="shared" si="231"/>
        <v>IC.IT.193502</v>
      </c>
      <c r="K1665" s="38" t="s">
        <v>3298</v>
      </c>
      <c r="L1665" s="35" t="str">
        <f t="shared" si="227"/>
        <v xml:space="preserve">      Intermittent</v>
      </c>
      <c r="M1665" s="39" t="str">
        <f t="shared" si="228"/>
        <v>PI.IC.IT.193502.01</v>
      </c>
      <c r="N1665" s="39"/>
      <c r="O1665" s="39" t="str">
        <f t="shared" si="229"/>
        <v>PH.IC.IT.193502.01</v>
      </c>
      <c r="Q1665" s="39" t="str">
        <f t="shared" si="230"/>
        <v>CL.IC.IT.193502.01</v>
      </c>
      <c r="R1665" s="39"/>
      <c r="S1665" s="39" t="str">
        <f t="shared" si="232"/>
        <v>DR.IC.IT.193502.01</v>
      </c>
      <c r="T1665" s="39"/>
      <c r="U1665" s="60" t="str">
        <f t="shared" si="233"/>
        <v>IM.IC.IT.193502.01</v>
      </c>
      <c r="V1665" s="57"/>
      <c r="W1665" s="60" t="str">
        <f t="shared" si="234"/>
        <v>GE.IC.IT.193502.01</v>
      </c>
      <c r="AH1665" s="35" t="s">
        <v>3207</v>
      </c>
      <c r="AI1665" s="35">
        <v>1500</v>
      </c>
    </row>
    <row r="1666" spans="1:35" s="35" customFormat="1" ht="15">
      <c r="A1666" s="35" t="s">
        <v>2189</v>
      </c>
      <c r="C1666" s="38" t="s">
        <v>4345</v>
      </c>
      <c r="D1666" s="35" t="s">
        <v>4493</v>
      </c>
      <c r="E1666" s="38" t="s">
        <v>4494</v>
      </c>
      <c r="F1666" s="35" t="s">
        <v>4027</v>
      </c>
      <c r="G1666" s="35" t="s">
        <v>4031</v>
      </c>
      <c r="H1666" s="38" t="s">
        <v>2219</v>
      </c>
      <c r="I1666" s="35" t="s">
        <v>3844</v>
      </c>
      <c r="J1666" s="39" t="str">
        <f t="shared" si="231"/>
        <v>IC.IT.193603</v>
      </c>
      <c r="K1666" s="38" t="s">
        <v>3298</v>
      </c>
      <c r="L1666" s="35" t="str">
        <f t="shared" si="227"/>
        <v xml:space="preserve">      125mmHg</v>
      </c>
      <c r="M1666" s="39" t="str">
        <f t="shared" si="228"/>
        <v>PI.IC.IT.193603.01</v>
      </c>
      <c r="N1666" s="39"/>
      <c r="O1666" s="39" t="str">
        <f t="shared" si="229"/>
        <v>PH.IC.IT.193603.01</v>
      </c>
      <c r="Q1666" s="39" t="str">
        <f t="shared" si="230"/>
        <v>CL.IC.IT.193603.01</v>
      </c>
      <c r="R1666" s="39"/>
      <c r="S1666" s="39" t="str">
        <f t="shared" si="232"/>
        <v>DR.IC.IT.193603.01</v>
      </c>
      <c r="T1666" s="39"/>
      <c r="U1666" s="60" t="str">
        <f t="shared" si="233"/>
        <v>IM.IC.IT.193603.01</v>
      </c>
      <c r="V1666" s="57"/>
      <c r="W1666" s="60" t="str">
        <f t="shared" si="234"/>
        <v>GE.IC.IT.193603.01</v>
      </c>
      <c r="AH1666" s="35" t="s">
        <v>3207</v>
      </c>
      <c r="AI1666" s="35">
        <v>1500</v>
      </c>
    </row>
    <row r="1667" spans="1:35" s="35" customFormat="1" ht="15">
      <c r="A1667" s="35" t="s">
        <v>2189</v>
      </c>
      <c r="C1667" s="38" t="s">
        <v>4345</v>
      </c>
      <c r="E1667" s="38" t="s">
        <v>4494</v>
      </c>
      <c r="F1667" s="35" t="s">
        <v>4027</v>
      </c>
      <c r="G1667" s="35" t="s">
        <v>4032</v>
      </c>
      <c r="H1667" s="38" t="s">
        <v>2063</v>
      </c>
      <c r="I1667" s="35" t="s">
        <v>3846</v>
      </c>
      <c r="J1667" s="39" t="str">
        <f t="shared" si="231"/>
        <v>IC.IT.193604</v>
      </c>
      <c r="K1667" s="38" t="s">
        <v>3298</v>
      </c>
      <c r="L1667" s="35" t="str">
        <f t="shared" si="227"/>
        <v xml:space="preserve">      75mmHg</v>
      </c>
      <c r="M1667" s="39" t="str">
        <f t="shared" si="228"/>
        <v>PI.IC.IT.193604.01</v>
      </c>
      <c r="N1667" s="39"/>
      <c r="O1667" s="39" t="str">
        <f t="shared" si="229"/>
        <v>PH.IC.IT.193604.01</v>
      </c>
      <c r="Q1667" s="39" t="str">
        <f t="shared" si="230"/>
        <v>CL.IC.IT.193604.01</v>
      </c>
      <c r="R1667" s="39"/>
      <c r="S1667" s="39" t="str">
        <f t="shared" si="232"/>
        <v>DR.IC.IT.193604.01</v>
      </c>
      <c r="T1667" s="39"/>
      <c r="U1667" s="60" t="str">
        <f t="shared" si="233"/>
        <v>IM.IC.IT.193604.01</v>
      </c>
      <c r="V1667" s="57"/>
      <c r="W1667" s="60" t="str">
        <f t="shared" si="234"/>
        <v>GE.IC.IT.193604.01</v>
      </c>
      <c r="AH1667" s="35" t="s">
        <v>3207</v>
      </c>
      <c r="AI1667" s="35">
        <v>1500</v>
      </c>
    </row>
    <row r="1668" spans="1:35" s="35" customFormat="1" ht="15">
      <c r="A1668" s="35" t="s">
        <v>2189</v>
      </c>
      <c r="C1668" s="38" t="s">
        <v>4345</v>
      </c>
      <c r="E1668" s="38" t="s">
        <v>4494</v>
      </c>
      <c r="F1668" s="35" t="s">
        <v>4027</v>
      </c>
      <c r="G1668" s="35" t="s">
        <v>4033</v>
      </c>
      <c r="H1668" s="38" t="s">
        <v>2065</v>
      </c>
      <c r="I1668" s="35" t="s">
        <v>3848</v>
      </c>
      <c r="J1668" s="39" t="str">
        <f t="shared" si="231"/>
        <v>IC.IT.193605</v>
      </c>
      <c r="K1668" s="38" t="s">
        <v>3298</v>
      </c>
      <c r="L1668" s="35" t="str">
        <f t="shared" si="227"/>
        <v xml:space="preserve">      25mmHg</v>
      </c>
      <c r="M1668" s="39" t="str">
        <f t="shared" si="228"/>
        <v>PI.IC.IT.193605.01</v>
      </c>
      <c r="N1668" s="39"/>
      <c r="O1668" s="39" t="str">
        <f t="shared" si="229"/>
        <v>PH.IC.IT.193605.01</v>
      </c>
      <c r="Q1668" s="39" t="str">
        <f t="shared" si="230"/>
        <v>CL.IC.IT.193605.01</v>
      </c>
      <c r="R1668" s="39"/>
      <c r="S1668" s="39" t="str">
        <f t="shared" si="232"/>
        <v>DR.IC.IT.193605.01</v>
      </c>
      <c r="T1668" s="39"/>
      <c r="U1668" s="60" t="str">
        <f t="shared" si="233"/>
        <v>IM.IC.IT.193605.01</v>
      </c>
      <c r="V1668" s="57"/>
      <c r="W1668" s="60" t="str">
        <f t="shared" si="234"/>
        <v>GE.IC.IT.193605.01</v>
      </c>
      <c r="AH1668" s="35" t="s">
        <v>3207</v>
      </c>
      <c r="AI1668" s="35">
        <v>1500</v>
      </c>
    </row>
    <row r="1669" spans="1:35" s="35" customFormat="1" ht="15">
      <c r="A1669" s="35" t="s">
        <v>2189</v>
      </c>
      <c r="C1669" s="38" t="s">
        <v>4345</v>
      </c>
      <c r="E1669" s="38" t="s">
        <v>4494</v>
      </c>
      <c r="F1669" s="35" t="s">
        <v>4027</v>
      </c>
      <c r="G1669" s="35" t="s">
        <v>4034</v>
      </c>
      <c r="H1669" s="38" t="s">
        <v>2222</v>
      </c>
      <c r="I1669" s="35" t="s">
        <v>3850</v>
      </c>
      <c r="J1669" s="39" t="str">
        <f t="shared" si="231"/>
        <v>IC.IT.193606</v>
      </c>
      <c r="K1669" s="38" t="s">
        <v>3298</v>
      </c>
      <c r="L1669" s="35" t="str">
        <f t="shared" si="227"/>
        <v xml:space="preserve">      50mmHg</v>
      </c>
      <c r="M1669" s="39" t="str">
        <f t="shared" si="228"/>
        <v>PI.IC.IT.193606.01</v>
      </c>
      <c r="N1669" s="39"/>
      <c r="O1669" s="39" t="str">
        <f t="shared" si="229"/>
        <v>PH.IC.IT.193606.01</v>
      </c>
      <c r="Q1669" s="39" t="str">
        <f t="shared" si="230"/>
        <v>CL.IC.IT.193606.01</v>
      </c>
      <c r="R1669" s="39"/>
      <c r="S1669" s="39" t="str">
        <f t="shared" si="232"/>
        <v>DR.IC.IT.193606.01</v>
      </c>
      <c r="T1669" s="39"/>
      <c r="U1669" s="60" t="str">
        <f t="shared" si="233"/>
        <v>IM.IC.IT.193606.01</v>
      </c>
      <c r="V1669" s="57"/>
      <c r="W1669" s="60" t="str">
        <f t="shared" si="234"/>
        <v>GE.IC.IT.193606.01</v>
      </c>
      <c r="AH1669" s="35" t="s">
        <v>3207</v>
      </c>
      <c r="AI1669" s="35">
        <v>1500</v>
      </c>
    </row>
    <row r="1670" spans="1:35" s="35" customFormat="1" ht="15">
      <c r="A1670" s="35" t="s">
        <v>2189</v>
      </c>
      <c r="C1670" s="38" t="s">
        <v>4345</v>
      </c>
      <c r="E1670" s="38" t="s">
        <v>4494</v>
      </c>
      <c r="F1670" s="35" t="s">
        <v>4027</v>
      </c>
      <c r="G1670" s="35" t="s">
        <v>4035</v>
      </c>
      <c r="H1670" s="38" t="s">
        <v>2376</v>
      </c>
      <c r="I1670" s="35" t="s">
        <v>3852</v>
      </c>
      <c r="J1670" s="39" t="str">
        <f t="shared" si="231"/>
        <v>IC.IT.193607</v>
      </c>
      <c r="K1670" s="38" t="s">
        <v>3298</v>
      </c>
      <c r="L1670" s="35" t="str">
        <f t="shared" si="227"/>
        <v xml:space="preserve">      100mmHg</v>
      </c>
      <c r="M1670" s="39" t="str">
        <f t="shared" si="228"/>
        <v>PI.IC.IT.193607.01</v>
      </c>
      <c r="N1670" s="39"/>
      <c r="O1670" s="39" t="str">
        <f t="shared" si="229"/>
        <v>PH.IC.IT.193607.01</v>
      </c>
      <c r="Q1670" s="39" t="str">
        <f t="shared" si="230"/>
        <v>CL.IC.IT.193607.01</v>
      </c>
      <c r="R1670" s="39"/>
      <c r="S1670" s="39" t="str">
        <f t="shared" si="232"/>
        <v>DR.IC.IT.193607.01</v>
      </c>
      <c r="T1670" s="39"/>
      <c r="U1670" s="60" t="str">
        <f t="shared" si="233"/>
        <v>IM.IC.IT.193607.01</v>
      </c>
      <c r="V1670" s="57"/>
      <c r="W1670" s="60" t="str">
        <f t="shared" si="234"/>
        <v>GE.IC.IT.193607.01</v>
      </c>
      <c r="AH1670" s="35" t="s">
        <v>3207</v>
      </c>
      <c r="AI1670" s="35">
        <v>1500</v>
      </c>
    </row>
    <row r="1671" spans="1:35" s="35" customFormat="1" ht="15">
      <c r="A1671" s="35" t="s">
        <v>2189</v>
      </c>
      <c r="C1671" s="38" t="s">
        <v>4345</v>
      </c>
      <c r="E1671" s="38" t="s">
        <v>4494</v>
      </c>
      <c r="F1671" s="35" t="s">
        <v>4027</v>
      </c>
      <c r="G1671" s="35" t="s">
        <v>4036</v>
      </c>
      <c r="H1671" s="38" t="s">
        <v>2378</v>
      </c>
      <c r="I1671" s="35" t="s">
        <v>3854</v>
      </c>
      <c r="J1671" s="39" t="str">
        <f t="shared" si="231"/>
        <v>IC.IT.193608</v>
      </c>
      <c r="K1671" s="38" t="s">
        <v>3298</v>
      </c>
      <c r="L1671" s="35" t="str">
        <f t="shared" si="227"/>
        <v xml:space="preserve">      150mmHg</v>
      </c>
      <c r="M1671" s="39" t="str">
        <f t="shared" si="228"/>
        <v>PI.IC.IT.193608.01</v>
      </c>
      <c r="N1671" s="39"/>
      <c r="O1671" s="39" t="str">
        <f t="shared" si="229"/>
        <v>PH.IC.IT.193608.01</v>
      </c>
      <c r="Q1671" s="39" t="str">
        <f t="shared" si="230"/>
        <v>CL.IC.IT.193608.01</v>
      </c>
      <c r="R1671" s="39"/>
      <c r="S1671" s="39" t="str">
        <f t="shared" si="232"/>
        <v>DR.IC.IT.193608.01</v>
      </c>
      <c r="T1671" s="39"/>
      <c r="U1671" s="60" t="str">
        <f t="shared" si="233"/>
        <v>IM.IC.IT.193608.01</v>
      </c>
      <c r="V1671" s="57"/>
      <c r="W1671" s="60" t="str">
        <f t="shared" si="234"/>
        <v>GE.IC.IT.193608.01</v>
      </c>
      <c r="AH1671" s="35" t="s">
        <v>3207</v>
      </c>
      <c r="AI1671" s="35">
        <v>1500</v>
      </c>
    </row>
    <row r="1672" spans="1:35" s="35" customFormat="1" ht="15">
      <c r="A1672" s="35" t="s">
        <v>2189</v>
      </c>
      <c r="C1672" s="38" t="s">
        <v>4345</v>
      </c>
      <c r="D1672" s="35" t="s">
        <v>4495</v>
      </c>
      <c r="E1672" s="38" t="s">
        <v>4496</v>
      </c>
      <c r="F1672" s="35" t="s">
        <v>4027</v>
      </c>
      <c r="G1672" s="35" t="s">
        <v>4037</v>
      </c>
      <c r="H1672" s="38" t="s">
        <v>2212</v>
      </c>
      <c r="I1672" s="35" t="s">
        <v>3856</v>
      </c>
      <c r="J1672" s="39" t="str">
        <f t="shared" si="231"/>
        <v>IC.IT.193701</v>
      </c>
      <c r="K1672" s="38" t="s">
        <v>3298</v>
      </c>
      <c r="L1672" s="35" t="str">
        <f t="shared" si="227"/>
        <v xml:space="preserve">      Done:  specify date/time</v>
      </c>
      <c r="M1672" s="39" t="str">
        <f t="shared" si="228"/>
        <v>PI.IC.IT.193701.01</v>
      </c>
      <c r="N1672" s="39"/>
      <c r="O1672" s="39" t="str">
        <f t="shared" si="229"/>
        <v>PH.IC.IT.193701.01</v>
      </c>
      <c r="Q1672" s="39" t="str">
        <f t="shared" si="230"/>
        <v>CL.IC.IT.193701.01</v>
      </c>
      <c r="R1672" s="39"/>
      <c r="S1672" s="39" t="str">
        <f t="shared" si="232"/>
        <v>DR.IC.IT.193701.01</v>
      </c>
      <c r="T1672" s="39"/>
      <c r="U1672" s="60" t="str">
        <f t="shared" si="233"/>
        <v>IM.IC.IT.193701.01</v>
      </c>
      <c r="V1672" s="57"/>
      <c r="W1672" s="60" t="str">
        <f t="shared" si="234"/>
        <v>GE.IC.IT.193701.01</v>
      </c>
      <c r="AH1672" s="35" t="s">
        <v>3207</v>
      </c>
      <c r="AI1672" s="35">
        <v>1500</v>
      </c>
    </row>
    <row r="1673" spans="1:35" s="35" customFormat="1" ht="15">
      <c r="A1673" s="35" t="s">
        <v>2189</v>
      </c>
      <c r="C1673" s="38" t="s">
        <v>4345</v>
      </c>
      <c r="E1673" s="38" t="s">
        <v>4496</v>
      </c>
      <c r="F1673" s="35" t="s">
        <v>4027</v>
      </c>
      <c r="G1673" s="35" t="s">
        <v>4038</v>
      </c>
      <c r="H1673" s="38" t="s">
        <v>2217</v>
      </c>
      <c r="I1673" s="35" t="s">
        <v>3858</v>
      </c>
      <c r="J1673" s="39" t="str">
        <f t="shared" si="231"/>
        <v>IC.IT.193702</v>
      </c>
      <c r="K1673" s="38" t="s">
        <v>3298</v>
      </c>
      <c r="L1673" s="35" t="str">
        <f t="shared" si="227"/>
        <v xml:space="preserve">      Not applicable</v>
      </c>
      <c r="M1673" s="39" t="str">
        <f t="shared" si="228"/>
        <v>PI.IC.IT.193702.01</v>
      </c>
      <c r="N1673" s="39"/>
      <c r="O1673" s="39" t="str">
        <f t="shared" si="229"/>
        <v>PH.IC.IT.193702.01</v>
      </c>
      <c r="Q1673" s="39" t="str">
        <f t="shared" si="230"/>
        <v>CL.IC.IT.193702.01</v>
      </c>
      <c r="R1673" s="39"/>
      <c r="S1673" s="39" t="str">
        <f t="shared" si="232"/>
        <v>DR.IC.IT.193702.01</v>
      </c>
      <c r="T1673" s="39"/>
      <c r="U1673" s="60" t="str">
        <f t="shared" si="233"/>
        <v>IM.IC.IT.193702.01</v>
      </c>
      <c r="V1673" s="57"/>
      <c r="W1673" s="60" t="str">
        <f t="shared" si="234"/>
        <v>GE.IC.IT.193702.01</v>
      </c>
      <c r="AH1673" s="35" t="s">
        <v>3207</v>
      </c>
      <c r="AI1673" s="35">
        <v>1500</v>
      </c>
    </row>
    <row r="1674" spans="1:35" s="35" customFormat="1" ht="15">
      <c r="A1674" s="35" t="s">
        <v>2189</v>
      </c>
      <c r="C1674" s="38" t="s">
        <v>4345</v>
      </c>
      <c r="E1674" s="38" t="s">
        <v>4496</v>
      </c>
      <c r="F1674" s="35" t="s">
        <v>4027</v>
      </c>
      <c r="G1674" s="35" t="s">
        <v>4497</v>
      </c>
      <c r="H1674" s="38" t="s">
        <v>3296</v>
      </c>
      <c r="I1674" s="35" t="s">
        <v>4498</v>
      </c>
      <c r="J1674" s="39" t="str">
        <f t="shared" si="231"/>
        <v>IC.IT.193703</v>
      </c>
      <c r="K1674" s="38" t="s">
        <v>3298</v>
      </c>
      <c r="L1674" s="35" t="str">
        <f t="shared" si="227"/>
        <v xml:space="preserve">      Not needed</v>
      </c>
      <c r="M1674" s="39" t="str">
        <f t="shared" si="228"/>
        <v>PI.IC.IT.193703.01</v>
      </c>
      <c r="N1674" s="39"/>
      <c r="O1674" s="39" t="str">
        <f t="shared" si="229"/>
        <v>PH.IC.IT.193703.01</v>
      </c>
      <c r="Q1674" s="39" t="str">
        <f t="shared" si="230"/>
        <v>CL.IC.IT.193703.01</v>
      </c>
      <c r="R1674" s="39"/>
      <c r="S1674" s="39" t="str">
        <f t="shared" si="232"/>
        <v>DR.IC.IT.193703.01</v>
      </c>
      <c r="T1674" s="39"/>
      <c r="U1674" s="60" t="str">
        <f t="shared" si="233"/>
        <v>IM.IC.IT.193703.01</v>
      </c>
      <c r="V1674" s="57"/>
      <c r="W1674" s="60" t="str">
        <f t="shared" si="234"/>
        <v>GE.IC.IT.193703.01</v>
      </c>
      <c r="Y1674" s="35">
        <v>797</v>
      </c>
      <c r="AH1674" s="35" t="s">
        <v>3207</v>
      </c>
      <c r="AI1674" s="35">
        <v>1500</v>
      </c>
    </row>
    <row r="1675" spans="1:35" s="35" customFormat="1" ht="15">
      <c r="A1675" s="35" t="s">
        <v>2189</v>
      </c>
      <c r="C1675" s="38" t="s">
        <v>4345</v>
      </c>
      <c r="D1675" s="35" t="s">
        <v>4499</v>
      </c>
      <c r="E1675" s="38" t="s">
        <v>4500</v>
      </c>
      <c r="F1675" s="35" t="s">
        <v>4501</v>
      </c>
      <c r="G1675" s="38" t="s">
        <v>4502</v>
      </c>
      <c r="H1675" s="38" t="s">
        <v>3298</v>
      </c>
      <c r="I1675" s="38" t="s">
        <v>4318</v>
      </c>
      <c r="J1675" s="39" t="str">
        <f t="shared" si="231"/>
        <v>IC.IT.193801</v>
      </c>
      <c r="K1675" s="38" t="s">
        <v>3298</v>
      </c>
      <c r="L1675" s="35" t="str">
        <f t="shared" si="227"/>
        <v>Date and Time</v>
      </c>
      <c r="M1675" s="39" t="str">
        <f t="shared" si="228"/>
        <v>PI.IC.IT.193801.01</v>
      </c>
      <c r="N1675" s="39"/>
      <c r="O1675" s="39" t="str">
        <f t="shared" si="229"/>
        <v>PH.IC.IT.193801.01</v>
      </c>
      <c r="Q1675" s="39" t="str">
        <f t="shared" si="230"/>
        <v>CL.IC.IT.193801.01</v>
      </c>
      <c r="R1675" s="39"/>
      <c r="S1675" s="39" t="str">
        <f t="shared" si="232"/>
        <v>DR.IC.IT.193801.01</v>
      </c>
      <c r="T1675" s="39"/>
      <c r="U1675" s="60" t="str">
        <f t="shared" si="233"/>
        <v>IM.IC.IT.193801.01</v>
      </c>
      <c r="V1675" s="57"/>
      <c r="W1675" s="60" t="str">
        <f t="shared" si="234"/>
        <v>GE.IC.IT.193801.01</v>
      </c>
      <c r="Y1675" s="35">
        <v>160</v>
      </c>
      <c r="AH1675" s="35" t="s">
        <v>3207</v>
      </c>
      <c r="AI1675" s="35">
        <v>1500</v>
      </c>
    </row>
    <row r="1676" spans="1:35" s="35" customFormat="1" ht="15">
      <c r="A1676" s="35" t="s">
        <v>2189</v>
      </c>
      <c r="B1676" s="35" t="s">
        <v>4039</v>
      </c>
      <c r="C1676" s="38" t="s">
        <v>2620</v>
      </c>
      <c r="D1676" s="35" t="s">
        <v>4431</v>
      </c>
      <c r="E1676" s="38" t="s">
        <v>3298</v>
      </c>
      <c r="F1676" s="35" t="s">
        <v>4040</v>
      </c>
      <c r="G1676" s="35" t="s">
        <v>3773</v>
      </c>
      <c r="H1676" s="38" t="s">
        <v>2212</v>
      </c>
      <c r="I1676" s="35" t="s">
        <v>2396</v>
      </c>
      <c r="J1676" s="39" t="str">
        <f t="shared" si="231"/>
        <v>IC.IT.200101</v>
      </c>
      <c r="K1676" s="38" t="s">
        <v>3298</v>
      </c>
      <c r="L1676" s="35" t="str">
        <f t="shared" si="227"/>
        <v xml:space="preserve">     Brown</v>
      </c>
      <c r="M1676" s="39" t="str">
        <f t="shared" si="228"/>
        <v>PI.IC.IT.200101.01</v>
      </c>
      <c r="N1676" s="39"/>
      <c r="O1676" s="39" t="str">
        <f t="shared" si="229"/>
        <v>PH.IC.IT.200101.01</v>
      </c>
      <c r="Q1676" s="39" t="str">
        <f t="shared" si="230"/>
        <v>CL.IC.IT.200101.01</v>
      </c>
      <c r="R1676" s="39"/>
      <c r="S1676" s="39" t="str">
        <f t="shared" si="232"/>
        <v>DR.IC.IT.200101.01</v>
      </c>
      <c r="T1676" s="39"/>
      <c r="U1676" s="60" t="str">
        <f t="shared" si="233"/>
        <v>IM.IC.IT.200101.01</v>
      </c>
      <c r="V1676" s="57"/>
      <c r="W1676" s="60" t="str">
        <f t="shared" si="234"/>
        <v>GE.IC.IT.200101.01</v>
      </c>
      <c r="AH1676" s="35" t="s">
        <v>3207</v>
      </c>
      <c r="AI1676" s="35">
        <v>1500</v>
      </c>
    </row>
    <row r="1677" spans="1:35" s="35" customFormat="1" ht="15">
      <c r="A1677" s="35" t="s">
        <v>2189</v>
      </c>
      <c r="C1677" s="38" t="s">
        <v>2620</v>
      </c>
      <c r="E1677" s="38" t="s">
        <v>3298</v>
      </c>
      <c r="F1677" s="35" t="s">
        <v>4040</v>
      </c>
      <c r="G1677" s="35" t="s">
        <v>3774</v>
      </c>
      <c r="H1677" s="38" t="s">
        <v>2217</v>
      </c>
      <c r="I1677" s="35" t="s">
        <v>2547</v>
      </c>
      <c r="J1677" s="39" t="str">
        <f t="shared" si="231"/>
        <v>IC.IT.200102</v>
      </c>
      <c r="K1677" s="38" t="s">
        <v>3298</v>
      </c>
      <c r="L1677" s="35" t="str">
        <f t="shared" si="227"/>
        <v xml:space="preserve">     Green</v>
      </c>
      <c r="M1677" s="39" t="str">
        <f t="shared" si="228"/>
        <v>PI.IC.IT.200102.01</v>
      </c>
      <c r="N1677" s="39"/>
      <c r="O1677" s="39" t="str">
        <f t="shared" si="229"/>
        <v>PH.IC.IT.200102.01</v>
      </c>
      <c r="Q1677" s="39" t="str">
        <f t="shared" si="230"/>
        <v>CL.IC.IT.200102.01</v>
      </c>
      <c r="R1677" s="39"/>
      <c r="S1677" s="39" t="str">
        <f t="shared" si="232"/>
        <v>DR.IC.IT.200102.01</v>
      </c>
      <c r="T1677" s="39"/>
      <c r="U1677" s="60" t="str">
        <f t="shared" si="233"/>
        <v>IM.IC.IT.200102.01</v>
      </c>
      <c r="V1677" s="57"/>
      <c r="W1677" s="60" t="str">
        <f t="shared" si="234"/>
        <v>GE.IC.IT.200102.01</v>
      </c>
      <c r="AH1677" s="35" t="s">
        <v>3207</v>
      </c>
      <c r="AI1677" s="35">
        <v>1500</v>
      </c>
    </row>
    <row r="1678" spans="1:35" s="35" customFormat="1" ht="15">
      <c r="A1678" s="35" t="s">
        <v>2189</v>
      </c>
      <c r="C1678" s="38" t="s">
        <v>2620</v>
      </c>
      <c r="E1678" s="38" t="s">
        <v>3298</v>
      </c>
      <c r="F1678" s="35" t="s">
        <v>4040</v>
      </c>
      <c r="G1678" s="35" t="s">
        <v>3775</v>
      </c>
      <c r="H1678" s="38" t="s">
        <v>2219</v>
      </c>
      <c r="I1678" s="35" t="s">
        <v>2552</v>
      </c>
      <c r="J1678" s="39" t="str">
        <f t="shared" si="231"/>
        <v>IC.IT.200103</v>
      </c>
      <c r="K1678" s="38" t="s">
        <v>3298</v>
      </c>
      <c r="L1678" s="35" t="str">
        <f t="shared" si="227"/>
        <v xml:space="preserve">     Tan </v>
      </c>
      <c r="M1678" s="39" t="str">
        <f t="shared" si="228"/>
        <v>PI.IC.IT.200103.01</v>
      </c>
      <c r="N1678" s="39"/>
      <c r="O1678" s="39" t="str">
        <f t="shared" si="229"/>
        <v>PH.IC.IT.200103.01</v>
      </c>
      <c r="Q1678" s="39" t="str">
        <f t="shared" si="230"/>
        <v>CL.IC.IT.200103.01</v>
      </c>
      <c r="R1678" s="39"/>
      <c r="S1678" s="39" t="str">
        <f t="shared" si="232"/>
        <v>DR.IC.IT.200103.01</v>
      </c>
      <c r="T1678" s="39"/>
      <c r="U1678" s="60" t="str">
        <f t="shared" si="233"/>
        <v>IM.IC.IT.200103.01</v>
      </c>
      <c r="V1678" s="57"/>
      <c r="W1678" s="60" t="str">
        <f t="shared" si="234"/>
        <v>GE.IC.IT.200103.01</v>
      </c>
      <c r="AH1678" s="35" t="s">
        <v>3207</v>
      </c>
      <c r="AI1678" s="35">
        <v>1500</v>
      </c>
    </row>
    <row r="1679" spans="1:35" s="35" customFormat="1" ht="15">
      <c r="A1679" s="35" t="s">
        <v>2189</v>
      </c>
      <c r="C1679" s="38" t="s">
        <v>2620</v>
      </c>
      <c r="E1679" s="38" t="s">
        <v>3298</v>
      </c>
      <c r="F1679" s="35" t="s">
        <v>4040</v>
      </c>
      <c r="G1679" s="35" t="s">
        <v>3776</v>
      </c>
      <c r="H1679" s="38" t="s">
        <v>2063</v>
      </c>
      <c r="I1679" s="35" t="s">
        <v>2553</v>
      </c>
      <c r="J1679" s="39" t="str">
        <f t="shared" si="231"/>
        <v>IC.IT.200104</v>
      </c>
      <c r="K1679" s="38" t="s">
        <v>3298</v>
      </c>
      <c r="L1679" s="35" t="str">
        <f t="shared" si="227"/>
        <v xml:space="preserve">     Yellow</v>
      </c>
      <c r="M1679" s="39" t="str">
        <f t="shared" si="228"/>
        <v>PI.IC.IT.200104.01</v>
      </c>
      <c r="N1679" s="39"/>
      <c r="O1679" s="39" t="str">
        <f t="shared" si="229"/>
        <v>PH.IC.IT.200104.01</v>
      </c>
      <c r="Q1679" s="39" t="str">
        <f t="shared" si="230"/>
        <v>CL.IC.IT.200104.01</v>
      </c>
      <c r="R1679" s="39"/>
      <c r="S1679" s="39" t="str">
        <f t="shared" si="232"/>
        <v>DR.IC.IT.200104.01</v>
      </c>
      <c r="T1679" s="39"/>
      <c r="U1679" s="60" t="str">
        <f t="shared" si="233"/>
        <v>IM.IC.IT.200104.01</v>
      </c>
      <c r="V1679" s="57"/>
      <c r="W1679" s="60" t="str">
        <f t="shared" si="234"/>
        <v>GE.IC.IT.200104.01</v>
      </c>
      <c r="AH1679" s="35" t="s">
        <v>3207</v>
      </c>
      <c r="AI1679" s="35">
        <v>1500</v>
      </c>
    </row>
    <row r="1680" spans="1:35" s="35" customFormat="1" ht="15">
      <c r="A1680" s="35" t="s">
        <v>2189</v>
      </c>
      <c r="C1680" s="38" t="s">
        <v>2620</v>
      </c>
      <c r="E1680" s="38" t="s">
        <v>3298</v>
      </c>
      <c r="F1680" s="35" t="s">
        <v>4040</v>
      </c>
      <c r="G1680" s="35" t="s">
        <v>3777</v>
      </c>
      <c r="H1680" s="38" t="s">
        <v>2065</v>
      </c>
      <c r="I1680" s="35" t="s">
        <v>1903</v>
      </c>
      <c r="J1680" s="39" t="str">
        <f t="shared" si="231"/>
        <v>IC.IT.200105</v>
      </c>
      <c r="K1680" s="38" t="s">
        <v>3298</v>
      </c>
      <c r="L1680" s="35" t="str">
        <f t="shared" si="227"/>
        <v xml:space="preserve">     Amber</v>
      </c>
      <c r="M1680" s="39" t="str">
        <f t="shared" si="228"/>
        <v>PI.IC.IT.200105.01</v>
      </c>
      <c r="N1680" s="39"/>
      <c r="O1680" s="39" t="str">
        <f t="shared" si="229"/>
        <v>PH.IC.IT.200105.01</v>
      </c>
      <c r="Q1680" s="39" t="str">
        <f t="shared" si="230"/>
        <v>CL.IC.IT.200105.01</v>
      </c>
      <c r="R1680" s="39"/>
      <c r="S1680" s="39" t="str">
        <f t="shared" si="232"/>
        <v>DR.IC.IT.200105.01</v>
      </c>
      <c r="T1680" s="39"/>
      <c r="U1680" s="60" t="str">
        <f t="shared" si="233"/>
        <v>IM.IC.IT.200105.01</v>
      </c>
      <c r="V1680" s="57"/>
      <c r="W1680" s="60" t="str">
        <f t="shared" si="234"/>
        <v>GE.IC.IT.200105.01</v>
      </c>
      <c r="AH1680" s="35" t="s">
        <v>3207</v>
      </c>
      <c r="AI1680" s="35">
        <v>1500</v>
      </c>
    </row>
    <row r="1681" spans="1:35" s="35" customFormat="1" ht="15">
      <c r="A1681" s="35" t="s">
        <v>2189</v>
      </c>
      <c r="C1681" s="38" t="s">
        <v>2620</v>
      </c>
      <c r="E1681" s="38" t="s">
        <v>3298</v>
      </c>
      <c r="F1681" s="35" t="s">
        <v>4040</v>
      </c>
      <c r="G1681" s="35" t="s">
        <v>3778</v>
      </c>
      <c r="H1681" s="38" t="s">
        <v>2222</v>
      </c>
      <c r="I1681" s="35" t="s">
        <v>1499</v>
      </c>
      <c r="J1681" s="39" t="str">
        <f t="shared" ref="J1681:J1744" si="235">CONCATENATE("IC.IT.",C1681,E1681,H1681)</f>
        <v>IC.IT.200106</v>
      </c>
      <c r="K1681" s="38" t="s">
        <v>3298</v>
      </c>
      <c r="L1681" s="35" t="str">
        <f t="shared" si="227"/>
        <v xml:space="preserve">     Black</v>
      </c>
      <c r="M1681" s="39" t="str">
        <f t="shared" si="228"/>
        <v>PI.IC.IT.200106.01</v>
      </c>
      <c r="N1681" s="39"/>
      <c r="O1681" s="39" t="str">
        <f t="shared" si="229"/>
        <v>PH.IC.IT.200106.01</v>
      </c>
      <c r="Q1681" s="39" t="str">
        <f t="shared" si="230"/>
        <v>CL.IC.IT.200106.01</v>
      </c>
      <c r="R1681" s="39"/>
      <c r="S1681" s="39" t="str">
        <f t="shared" si="232"/>
        <v>DR.IC.IT.200106.01</v>
      </c>
      <c r="T1681" s="39"/>
      <c r="U1681" s="60" t="str">
        <f t="shared" si="233"/>
        <v>IM.IC.IT.200106.01</v>
      </c>
      <c r="V1681" s="57"/>
      <c r="W1681" s="60" t="str">
        <f t="shared" si="234"/>
        <v>GE.IC.IT.200106.01</v>
      </c>
      <c r="AH1681" s="35" t="s">
        <v>3207</v>
      </c>
      <c r="AI1681" s="35">
        <v>1500</v>
      </c>
    </row>
    <row r="1682" spans="1:35" s="35" customFormat="1" ht="15">
      <c r="A1682" s="35" t="s">
        <v>2189</v>
      </c>
      <c r="C1682" s="38" t="s">
        <v>2620</v>
      </c>
      <c r="E1682" s="38" t="s">
        <v>3298</v>
      </c>
      <c r="F1682" s="35" t="s">
        <v>4040</v>
      </c>
      <c r="G1682" s="35" t="s">
        <v>3779</v>
      </c>
      <c r="H1682" s="38" t="s">
        <v>2376</v>
      </c>
      <c r="I1682" s="35" t="s">
        <v>3467</v>
      </c>
      <c r="J1682" s="39" t="str">
        <f t="shared" si="235"/>
        <v>IC.IT.200107</v>
      </c>
      <c r="K1682" s="38" t="s">
        <v>3298</v>
      </c>
      <c r="L1682" s="35" t="str">
        <f t="shared" ref="L1682:L1745" si="236">G1682</f>
        <v xml:space="preserve">     Colorless</v>
      </c>
      <c r="M1682" s="39" t="str">
        <f t="shared" ref="M1682:M1745" si="237">CONCATENATE("PI.",J1682,".",K1682)</f>
        <v>PI.IC.IT.200107.01</v>
      </c>
      <c r="N1682" s="39"/>
      <c r="O1682" s="39" t="str">
        <f t="shared" ref="O1682:O1745" si="238">CONCATENATE("PH.",J1682,".",K1682)</f>
        <v>PH.IC.IT.200107.01</v>
      </c>
      <c r="Q1682" s="39" t="str">
        <f t="shared" ref="Q1682:Q1745" si="239">CONCATENATE("CL.",J1682,".",K1682)</f>
        <v>CL.IC.IT.200107.01</v>
      </c>
      <c r="R1682" s="39"/>
      <c r="S1682" s="39" t="str">
        <f t="shared" si="232"/>
        <v>DR.IC.IT.200107.01</v>
      </c>
      <c r="T1682" s="39"/>
      <c r="U1682" s="60" t="str">
        <f t="shared" si="233"/>
        <v>IM.IC.IT.200107.01</v>
      </c>
      <c r="V1682" s="57"/>
      <c r="W1682" s="60" t="str">
        <f t="shared" si="234"/>
        <v>GE.IC.IT.200107.01</v>
      </c>
      <c r="AH1682" s="35" t="s">
        <v>3207</v>
      </c>
      <c r="AI1682" s="35">
        <v>1500</v>
      </c>
    </row>
    <row r="1683" spans="1:35" s="35" customFormat="1" ht="15">
      <c r="A1683" s="35" t="s">
        <v>2189</v>
      </c>
      <c r="C1683" s="38" t="s">
        <v>2620</v>
      </c>
      <c r="E1683" s="38" t="s">
        <v>3298</v>
      </c>
      <c r="F1683" s="35" t="s">
        <v>4040</v>
      </c>
      <c r="G1683" s="35" t="s">
        <v>3780</v>
      </c>
      <c r="H1683" s="38" t="s">
        <v>2378</v>
      </c>
      <c r="I1683" s="35" t="s">
        <v>3475</v>
      </c>
      <c r="J1683" s="39" t="str">
        <f t="shared" si="235"/>
        <v>IC.IT.200108</v>
      </c>
      <c r="K1683" s="38" t="s">
        <v>3298</v>
      </c>
      <c r="L1683" s="35" t="str">
        <f t="shared" si="236"/>
        <v xml:space="preserve">     Maroon</v>
      </c>
      <c r="M1683" s="39" t="str">
        <f t="shared" si="237"/>
        <v>PI.IC.IT.200108.01</v>
      </c>
      <c r="N1683" s="39"/>
      <c r="O1683" s="39" t="str">
        <f t="shared" si="238"/>
        <v>PH.IC.IT.200108.01</v>
      </c>
      <c r="Q1683" s="39" t="str">
        <f t="shared" si="239"/>
        <v>CL.IC.IT.200108.01</v>
      </c>
      <c r="R1683" s="39"/>
      <c r="S1683" s="39" t="str">
        <f t="shared" si="232"/>
        <v>DR.IC.IT.200108.01</v>
      </c>
      <c r="T1683" s="39"/>
      <c r="U1683" s="60" t="str">
        <f t="shared" si="233"/>
        <v>IM.IC.IT.200108.01</v>
      </c>
      <c r="V1683" s="57"/>
      <c r="W1683" s="60" t="str">
        <f t="shared" si="234"/>
        <v>GE.IC.IT.200108.01</v>
      </c>
      <c r="AH1683" s="35" t="s">
        <v>3207</v>
      </c>
      <c r="AI1683" s="35">
        <v>1500</v>
      </c>
    </row>
    <row r="1684" spans="1:35" s="35" customFormat="1" ht="15">
      <c r="A1684" s="35" t="s">
        <v>2189</v>
      </c>
      <c r="C1684" s="38" t="s">
        <v>2620</v>
      </c>
      <c r="E1684" s="38" t="s">
        <v>3298</v>
      </c>
      <c r="F1684" s="35" t="s">
        <v>4040</v>
      </c>
      <c r="G1684" s="35" t="s">
        <v>3781</v>
      </c>
      <c r="H1684" s="38" t="s">
        <v>2380</v>
      </c>
      <c r="I1684" s="35" t="s">
        <v>2229</v>
      </c>
      <c r="J1684" s="39" t="str">
        <f t="shared" si="235"/>
        <v>IC.IT.200109</v>
      </c>
      <c r="K1684" s="38" t="s">
        <v>3298</v>
      </c>
      <c r="L1684" s="35" t="str">
        <f t="shared" si="236"/>
        <v xml:space="preserve">     Red</v>
      </c>
      <c r="M1684" s="39" t="str">
        <f t="shared" si="237"/>
        <v>PI.IC.IT.200109.01</v>
      </c>
      <c r="N1684" s="39"/>
      <c r="O1684" s="39" t="str">
        <f t="shared" si="238"/>
        <v>PH.IC.IT.200109.01</v>
      </c>
      <c r="Q1684" s="39" t="str">
        <f t="shared" si="239"/>
        <v>CL.IC.IT.200109.01</v>
      </c>
      <c r="R1684" s="39"/>
      <c r="S1684" s="39" t="str">
        <f t="shared" si="232"/>
        <v>DR.IC.IT.200109.01</v>
      </c>
      <c r="T1684" s="39"/>
      <c r="U1684" s="60" t="str">
        <f t="shared" si="233"/>
        <v>IM.IC.IT.200109.01</v>
      </c>
      <c r="V1684" s="57"/>
      <c r="W1684" s="60" t="str">
        <f t="shared" si="234"/>
        <v>GE.IC.IT.200109.01</v>
      </c>
      <c r="AH1684" s="35" t="s">
        <v>3207</v>
      </c>
      <c r="AI1684" s="35">
        <v>1500</v>
      </c>
    </row>
    <row r="1685" spans="1:35" s="35" customFormat="1" ht="15">
      <c r="A1685" s="35" t="s">
        <v>2189</v>
      </c>
      <c r="C1685" s="38" t="s">
        <v>2620</v>
      </c>
      <c r="E1685" s="38" t="s">
        <v>3298</v>
      </c>
      <c r="F1685" s="35" t="s">
        <v>4040</v>
      </c>
      <c r="G1685" s="35" t="s">
        <v>3782</v>
      </c>
      <c r="H1685" s="38" t="s">
        <v>2124</v>
      </c>
      <c r="I1685" s="35" t="s">
        <v>1814</v>
      </c>
      <c r="J1685" s="39" t="str">
        <f t="shared" si="235"/>
        <v>IC.IT.200110</v>
      </c>
      <c r="K1685" s="38" t="s">
        <v>3298</v>
      </c>
      <c r="L1685" s="35" t="str">
        <f t="shared" si="236"/>
        <v xml:space="preserve">     Pink</v>
      </c>
      <c r="M1685" s="39" t="str">
        <f t="shared" si="237"/>
        <v>PI.IC.IT.200110.01</v>
      </c>
      <c r="N1685" s="39"/>
      <c r="O1685" s="39" t="str">
        <f t="shared" si="238"/>
        <v>PH.IC.IT.200110.01</v>
      </c>
      <c r="Q1685" s="39" t="str">
        <f t="shared" si="239"/>
        <v>CL.IC.IT.200110.01</v>
      </c>
      <c r="R1685" s="39"/>
      <c r="S1685" s="39" t="str">
        <f t="shared" ref="S1685:S1748" si="240">CONCATENATE("DR.",J1685,".",K1685)</f>
        <v>DR.IC.IT.200110.01</v>
      </c>
      <c r="T1685" s="39"/>
      <c r="U1685" s="60" t="str">
        <f t="shared" ref="U1685:U1748" si="241">CONCATENATE("IM.",J1685, ".",K1685)</f>
        <v>IM.IC.IT.200110.01</v>
      </c>
      <c r="V1685" s="57"/>
      <c r="W1685" s="60" t="str">
        <f t="shared" ref="W1685:W1748" si="242">CONCATENATE("GE.",J1685, ".",K1685)</f>
        <v>GE.IC.IT.200110.01</v>
      </c>
      <c r="AH1685" s="35" t="s">
        <v>3207</v>
      </c>
      <c r="AI1685" s="35">
        <v>1500</v>
      </c>
    </row>
    <row r="1686" spans="1:35" s="35" customFormat="1" ht="15">
      <c r="A1686" s="35" t="s">
        <v>2189</v>
      </c>
      <c r="C1686" s="38" t="s">
        <v>2620</v>
      </c>
      <c r="D1686" s="35" t="s">
        <v>4432</v>
      </c>
      <c r="E1686" s="38" t="s">
        <v>3293</v>
      </c>
      <c r="F1686" s="35" t="s">
        <v>4040</v>
      </c>
      <c r="G1686" s="35" t="s">
        <v>3783</v>
      </c>
      <c r="H1686" s="38" t="s">
        <v>2212</v>
      </c>
      <c r="I1686" s="35" t="s">
        <v>1791</v>
      </c>
      <c r="J1686" s="39" t="str">
        <f t="shared" si="235"/>
        <v>IC.IT.200201</v>
      </c>
      <c r="K1686" s="38" t="s">
        <v>3298</v>
      </c>
      <c r="L1686" s="35" t="str">
        <f t="shared" si="236"/>
        <v xml:space="preserve">     Bloody </v>
      </c>
      <c r="M1686" s="39" t="str">
        <f t="shared" si="237"/>
        <v>PI.IC.IT.200201.01</v>
      </c>
      <c r="N1686" s="39"/>
      <c r="O1686" s="39" t="str">
        <f t="shared" si="238"/>
        <v>PH.IC.IT.200201.01</v>
      </c>
      <c r="Q1686" s="39" t="str">
        <f t="shared" si="239"/>
        <v>CL.IC.IT.200201.01</v>
      </c>
      <c r="R1686" s="39"/>
      <c r="S1686" s="39" t="str">
        <f t="shared" si="240"/>
        <v>DR.IC.IT.200201.01</v>
      </c>
      <c r="T1686" s="39"/>
      <c r="U1686" s="60" t="str">
        <f t="shared" si="241"/>
        <v>IM.IC.IT.200201.01</v>
      </c>
      <c r="V1686" s="57"/>
      <c r="W1686" s="60" t="str">
        <f t="shared" si="242"/>
        <v>GE.IC.IT.200201.01</v>
      </c>
      <c r="AH1686" s="35" t="s">
        <v>3207</v>
      </c>
      <c r="AI1686" s="35">
        <v>1500</v>
      </c>
    </row>
    <row r="1687" spans="1:35" s="35" customFormat="1" ht="15">
      <c r="A1687" s="35" t="s">
        <v>2189</v>
      </c>
      <c r="C1687" s="38" t="s">
        <v>2620</v>
      </c>
      <c r="E1687" s="38" t="s">
        <v>3293</v>
      </c>
      <c r="F1687" s="35" t="s">
        <v>4040</v>
      </c>
      <c r="G1687" s="35" t="s">
        <v>3784</v>
      </c>
      <c r="H1687" s="38" t="s">
        <v>2217</v>
      </c>
      <c r="I1687" s="35" t="s">
        <v>3484</v>
      </c>
      <c r="J1687" s="39" t="str">
        <f t="shared" si="235"/>
        <v>IC.IT.200202</v>
      </c>
      <c r="K1687" s="38" t="s">
        <v>3298</v>
      </c>
      <c r="L1687" s="35" t="str">
        <f t="shared" si="236"/>
        <v xml:space="preserve">     Serosanguinous</v>
      </c>
      <c r="M1687" s="39" t="str">
        <f t="shared" si="237"/>
        <v>PI.IC.IT.200202.01</v>
      </c>
      <c r="N1687" s="39"/>
      <c r="O1687" s="39" t="str">
        <f t="shared" si="238"/>
        <v>PH.IC.IT.200202.01</v>
      </c>
      <c r="Q1687" s="39" t="str">
        <f t="shared" si="239"/>
        <v>CL.IC.IT.200202.01</v>
      </c>
      <c r="R1687" s="39"/>
      <c r="S1687" s="39" t="str">
        <f t="shared" si="240"/>
        <v>DR.IC.IT.200202.01</v>
      </c>
      <c r="T1687" s="39"/>
      <c r="U1687" s="60" t="str">
        <f t="shared" si="241"/>
        <v>IM.IC.IT.200202.01</v>
      </c>
      <c r="V1687" s="57"/>
      <c r="W1687" s="60" t="str">
        <f t="shared" si="242"/>
        <v>GE.IC.IT.200202.01</v>
      </c>
      <c r="AH1687" s="35" t="s">
        <v>3207</v>
      </c>
      <c r="AI1687" s="35">
        <v>1500</v>
      </c>
    </row>
    <row r="1688" spans="1:35" s="35" customFormat="1" ht="15">
      <c r="A1688" s="35" t="s">
        <v>2189</v>
      </c>
      <c r="C1688" s="38" t="s">
        <v>2620</v>
      </c>
      <c r="E1688" s="38" t="s">
        <v>3293</v>
      </c>
      <c r="F1688" s="35" t="s">
        <v>4040</v>
      </c>
      <c r="G1688" s="35" t="s">
        <v>3785</v>
      </c>
      <c r="H1688" s="38" t="s">
        <v>2219</v>
      </c>
      <c r="I1688" s="35" t="s">
        <v>1792</v>
      </c>
      <c r="J1688" s="39" t="str">
        <f t="shared" si="235"/>
        <v>IC.IT.200203</v>
      </c>
      <c r="K1688" s="38" t="s">
        <v>3298</v>
      </c>
      <c r="L1688" s="35" t="str">
        <f t="shared" si="236"/>
        <v xml:space="preserve">     Serous</v>
      </c>
      <c r="M1688" s="39" t="str">
        <f t="shared" si="237"/>
        <v>PI.IC.IT.200203.01</v>
      </c>
      <c r="N1688" s="39"/>
      <c r="O1688" s="39" t="str">
        <f t="shared" si="238"/>
        <v>PH.IC.IT.200203.01</v>
      </c>
      <c r="Q1688" s="39" t="str">
        <f t="shared" si="239"/>
        <v>CL.IC.IT.200203.01</v>
      </c>
      <c r="R1688" s="39"/>
      <c r="S1688" s="39" t="str">
        <f t="shared" si="240"/>
        <v>DR.IC.IT.200203.01</v>
      </c>
      <c r="T1688" s="39"/>
      <c r="U1688" s="60" t="str">
        <f t="shared" si="241"/>
        <v>IM.IC.IT.200203.01</v>
      </c>
      <c r="V1688" s="57"/>
      <c r="W1688" s="60" t="str">
        <f t="shared" si="242"/>
        <v>GE.IC.IT.200203.01</v>
      </c>
      <c r="AH1688" s="35" t="s">
        <v>3207</v>
      </c>
      <c r="AI1688" s="35">
        <v>1500</v>
      </c>
    </row>
    <row r="1689" spans="1:35" s="35" customFormat="1" ht="15">
      <c r="A1689" s="35" t="s">
        <v>2189</v>
      </c>
      <c r="C1689" s="38" t="s">
        <v>2620</v>
      </c>
      <c r="E1689" s="38" t="s">
        <v>3293</v>
      </c>
      <c r="F1689" s="35" t="s">
        <v>4040</v>
      </c>
      <c r="G1689" s="35" t="s">
        <v>3786</v>
      </c>
      <c r="H1689" s="38" t="s">
        <v>2063</v>
      </c>
      <c r="I1689" s="35" t="s">
        <v>1720</v>
      </c>
      <c r="J1689" s="39" t="str">
        <f t="shared" si="235"/>
        <v>IC.IT.200204</v>
      </c>
      <c r="K1689" s="38" t="s">
        <v>3298</v>
      </c>
      <c r="L1689" s="35" t="str">
        <f t="shared" si="236"/>
        <v xml:space="preserve">     Cloudy</v>
      </c>
      <c r="M1689" s="39" t="str">
        <f t="shared" si="237"/>
        <v>PI.IC.IT.200204.01</v>
      </c>
      <c r="N1689" s="39"/>
      <c r="O1689" s="39" t="str">
        <f t="shared" si="238"/>
        <v>PH.IC.IT.200204.01</v>
      </c>
      <c r="Q1689" s="39" t="str">
        <f t="shared" si="239"/>
        <v>CL.IC.IT.200204.01</v>
      </c>
      <c r="R1689" s="39"/>
      <c r="S1689" s="39" t="str">
        <f t="shared" si="240"/>
        <v>DR.IC.IT.200204.01</v>
      </c>
      <c r="T1689" s="39"/>
      <c r="U1689" s="60" t="str">
        <f t="shared" si="241"/>
        <v>IM.IC.IT.200204.01</v>
      </c>
      <c r="V1689" s="57"/>
      <c r="W1689" s="60" t="str">
        <f t="shared" si="242"/>
        <v>GE.IC.IT.200204.01</v>
      </c>
      <c r="AH1689" s="35" t="s">
        <v>3207</v>
      </c>
      <c r="AI1689" s="35">
        <v>1500</v>
      </c>
    </row>
    <row r="1690" spans="1:35" s="35" customFormat="1" ht="15">
      <c r="A1690" s="35" t="s">
        <v>2189</v>
      </c>
      <c r="C1690" s="38" t="s">
        <v>2620</v>
      </c>
      <c r="E1690" s="38" t="s">
        <v>3293</v>
      </c>
      <c r="F1690" s="35" t="s">
        <v>4040</v>
      </c>
      <c r="G1690" s="35" t="s">
        <v>3787</v>
      </c>
      <c r="H1690" s="38" t="s">
        <v>2065</v>
      </c>
      <c r="I1690" s="35" t="s">
        <v>1794</v>
      </c>
      <c r="J1690" s="39" t="str">
        <f t="shared" si="235"/>
        <v>IC.IT.200205</v>
      </c>
      <c r="K1690" s="38" t="s">
        <v>3298</v>
      </c>
      <c r="L1690" s="35" t="str">
        <f t="shared" si="236"/>
        <v xml:space="preserve">     Purulent</v>
      </c>
      <c r="M1690" s="39" t="str">
        <f t="shared" si="237"/>
        <v>PI.IC.IT.200205.01</v>
      </c>
      <c r="N1690" s="39"/>
      <c r="O1690" s="39" t="str">
        <f t="shared" si="238"/>
        <v>PH.IC.IT.200205.01</v>
      </c>
      <c r="Q1690" s="39" t="str">
        <f t="shared" si="239"/>
        <v>CL.IC.IT.200205.01</v>
      </c>
      <c r="R1690" s="39"/>
      <c r="S1690" s="39" t="str">
        <f t="shared" si="240"/>
        <v>DR.IC.IT.200205.01</v>
      </c>
      <c r="T1690" s="39"/>
      <c r="U1690" s="60" t="str">
        <f t="shared" si="241"/>
        <v>IM.IC.IT.200205.01</v>
      </c>
      <c r="V1690" s="57"/>
      <c r="W1690" s="60" t="str">
        <f t="shared" si="242"/>
        <v>GE.IC.IT.200205.01</v>
      </c>
      <c r="AH1690" s="35" t="s">
        <v>3207</v>
      </c>
      <c r="AI1690" s="35">
        <v>1500</v>
      </c>
    </row>
    <row r="1691" spans="1:35" s="35" customFormat="1" ht="15">
      <c r="A1691" s="35" t="s">
        <v>2189</v>
      </c>
      <c r="C1691" s="38" t="s">
        <v>2620</v>
      </c>
      <c r="E1691" s="38" t="s">
        <v>3293</v>
      </c>
      <c r="F1691" s="35" t="s">
        <v>4040</v>
      </c>
      <c r="G1691" s="35" t="s">
        <v>3788</v>
      </c>
      <c r="H1691" s="38" t="s">
        <v>2222</v>
      </c>
      <c r="I1691" s="35" t="s">
        <v>3489</v>
      </c>
      <c r="J1691" s="39" t="str">
        <f t="shared" si="235"/>
        <v>IC.IT.200206</v>
      </c>
      <c r="K1691" s="38" t="s">
        <v>3298</v>
      </c>
      <c r="L1691" s="35" t="str">
        <f t="shared" si="236"/>
        <v xml:space="preserve">     Viscous</v>
      </c>
      <c r="M1691" s="39" t="str">
        <f t="shared" si="237"/>
        <v>PI.IC.IT.200206.01</v>
      </c>
      <c r="N1691" s="39"/>
      <c r="O1691" s="39" t="str">
        <f t="shared" si="238"/>
        <v>PH.IC.IT.200206.01</v>
      </c>
      <c r="Q1691" s="39" t="str">
        <f t="shared" si="239"/>
        <v>CL.IC.IT.200206.01</v>
      </c>
      <c r="R1691" s="39"/>
      <c r="S1691" s="39" t="str">
        <f t="shared" si="240"/>
        <v>DR.IC.IT.200206.01</v>
      </c>
      <c r="T1691" s="39"/>
      <c r="U1691" s="60" t="str">
        <f t="shared" si="241"/>
        <v>IM.IC.IT.200206.01</v>
      </c>
      <c r="V1691" s="57"/>
      <c r="W1691" s="60" t="str">
        <f t="shared" si="242"/>
        <v>GE.IC.IT.200206.01</v>
      </c>
      <c r="AH1691" s="35" t="s">
        <v>3207</v>
      </c>
      <c r="AI1691" s="35">
        <v>1500</v>
      </c>
    </row>
    <row r="1692" spans="1:35" s="35" customFormat="1" ht="15">
      <c r="A1692" s="35" t="s">
        <v>2189</v>
      </c>
      <c r="C1692" s="38" t="s">
        <v>2620</v>
      </c>
      <c r="D1692" s="35" t="s">
        <v>4433</v>
      </c>
      <c r="E1692" s="38" t="s">
        <v>4329</v>
      </c>
      <c r="F1692" s="35" t="s">
        <v>4040</v>
      </c>
      <c r="G1692" s="35" t="s">
        <v>3789</v>
      </c>
      <c r="H1692" s="38" t="s">
        <v>2212</v>
      </c>
      <c r="I1692" s="35" t="s">
        <v>2117</v>
      </c>
      <c r="J1692" s="39" t="str">
        <f t="shared" si="235"/>
        <v>IC.IT.200301</v>
      </c>
      <c r="K1692" s="38" t="s">
        <v>3298</v>
      </c>
      <c r="L1692" s="35" t="str">
        <f t="shared" si="236"/>
        <v xml:space="preserve">     None</v>
      </c>
      <c r="M1692" s="39" t="str">
        <f t="shared" si="237"/>
        <v>PI.IC.IT.200301.01</v>
      </c>
      <c r="N1692" s="39"/>
      <c r="O1692" s="39" t="str">
        <f t="shared" si="238"/>
        <v>PH.IC.IT.200301.01</v>
      </c>
      <c r="Q1692" s="39" t="str">
        <f t="shared" si="239"/>
        <v>CL.IC.IT.200301.01</v>
      </c>
      <c r="R1692" s="39"/>
      <c r="S1692" s="39" t="str">
        <f t="shared" si="240"/>
        <v>DR.IC.IT.200301.01</v>
      </c>
      <c r="T1692" s="39"/>
      <c r="U1692" s="60" t="str">
        <f t="shared" si="241"/>
        <v>IM.IC.IT.200301.01</v>
      </c>
      <c r="V1692" s="57"/>
      <c r="W1692" s="60" t="str">
        <f t="shared" si="242"/>
        <v>GE.IC.IT.200301.01</v>
      </c>
      <c r="AH1692" s="35" t="s">
        <v>3207</v>
      </c>
      <c r="AI1692" s="35">
        <v>1500</v>
      </c>
    </row>
    <row r="1693" spans="1:35" s="35" customFormat="1" ht="15">
      <c r="A1693" s="35" t="s">
        <v>2189</v>
      </c>
      <c r="C1693" s="38" t="s">
        <v>2620</v>
      </c>
      <c r="E1693" s="38" t="s">
        <v>4329</v>
      </c>
      <c r="F1693" s="35" t="s">
        <v>4040</v>
      </c>
      <c r="G1693" s="35" t="s">
        <v>3790</v>
      </c>
      <c r="H1693" s="38" t="s">
        <v>2217</v>
      </c>
      <c r="I1693" s="35" t="s">
        <v>3535</v>
      </c>
      <c r="J1693" s="39" t="str">
        <f t="shared" si="235"/>
        <v>IC.IT.200302</v>
      </c>
      <c r="K1693" s="38" t="s">
        <v>3298</v>
      </c>
      <c r="L1693" s="35" t="str">
        <f t="shared" si="236"/>
        <v xml:space="preserve">     Scant amount drainage</v>
      </c>
      <c r="M1693" s="39" t="str">
        <f t="shared" si="237"/>
        <v>PI.IC.IT.200302.01</v>
      </c>
      <c r="N1693" s="39"/>
      <c r="O1693" s="39" t="str">
        <f t="shared" si="238"/>
        <v>PH.IC.IT.200302.01</v>
      </c>
      <c r="Q1693" s="39" t="str">
        <f t="shared" si="239"/>
        <v>CL.IC.IT.200302.01</v>
      </c>
      <c r="R1693" s="39"/>
      <c r="S1693" s="39" t="str">
        <f t="shared" si="240"/>
        <v>DR.IC.IT.200302.01</v>
      </c>
      <c r="T1693" s="39"/>
      <c r="U1693" s="60" t="str">
        <f t="shared" si="241"/>
        <v>IM.IC.IT.200302.01</v>
      </c>
      <c r="V1693" s="57"/>
      <c r="W1693" s="60" t="str">
        <f t="shared" si="242"/>
        <v>GE.IC.IT.200302.01</v>
      </c>
      <c r="AH1693" s="35" t="s">
        <v>3207</v>
      </c>
      <c r="AI1693" s="35">
        <v>1500</v>
      </c>
    </row>
    <row r="1694" spans="1:35" s="35" customFormat="1" ht="15">
      <c r="A1694" s="35" t="s">
        <v>2189</v>
      </c>
      <c r="C1694" s="38" t="s">
        <v>2620</v>
      </c>
      <c r="E1694" s="38" t="s">
        <v>4329</v>
      </c>
      <c r="F1694" s="35" t="s">
        <v>4040</v>
      </c>
      <c r="G1694" s="35" t="s">
        <v>3791</v>
      </c>
      <c r="H1694" s="38" t="s">
        <v>2219</v>
      </c>
      <c r="I1694" s="35" t="s">
        <v>3537</v>
      </c>
      <c r="J1694" s="39" t="str">
        <f t="shared" si="235"/>
        <v>IC.IT.200303</v>
      </c>
      <c r="K1694" s="38" t="s">
        <v>3298</v>
      </c>
      <c r="L1694" s="35" t="str">
        <f t="shared" si="236"/>
        <v xml:space="preserve">     Small amount drainage</v>
      </c>
      <c r="M1694" s="39" t="str">
        <f t="shared" si="237"/>
        <v>PI.IC.IT.200303.01</v>
      </c>
      <c r="N1694" s="39"/>
      <c r="O1694" s="39" t="str">
        <f t="shared" si="238"/>
        <v>PH.IC.IT.200303.01</v>
      </c>
      <c r="Q1694" s="39" t="str">
        <f t="shared" si="239"/>
        <v>CL.IC.IT.200303.01</v>
      </c>
      <c r="R1694" s="39"/>
      <c r="S1694" s="39" t="str">
        <f t="shared" si="240"/>
        <v>DR.IC.IT.200303.01</v>
      </c>
      <c r="T1694" s="39"/>
      <c r="U1694" s="60" t="str">
        <f t="shared" si="241"/>
        <v>IM.IC.IT.200303.01</v>
      </c>
      <c r="V1694" s="57"/>
      <c r="W1694" s="60" t="str">
        <f t="shared" si="242"/>
        <v>GE.IC.IT.200303.01</v>
      </c>
      <c r="AH1694" s="35" t="s">
        <v>3207</v>
      </c>
      <c r="AI1694" s="35">
        <v>1500</v>
      </c>
    </row>
    <row r="1695" spans="1:35" s="35" customFormat="1" ht="15">
      <c r="A1695" s="35" t="s">
        <v>2189</v>
      </c>
      <c r="C1695" s="38" t="s">
        <v>2620</v>
      </c>
      <c r="E1695" s="38" t="s">
        <v>4329</v>
      </c>
      <c r="F1695" s="35" t="s">
        <v>4040</v>
      </c>
      <c r="G1695" s="35" t="s">
        <v>3792</v>
      </c>
      <c r="H1695" s="38" t="s">
        <v>2063</v>
      </c>
      <c r="I1695" s="35" t="s">
        <v>3539</v>
      </c>
      <c r="J1695" s="39" t="str">
        <f t="shared" si="235"/>
        <v>IC.IT.200304</v>
      </c>
      <c r="K1695" s="38" t="s">
        <v>3298</v>
      </c>
      <c r="L1695" s="35" t="str">
        <f t="shared" si="236"/>
        <v xml:space="preserve">     Moderate amount drainage</v>
      </c>
      <c r="M1695" s="39" t="str">
        <f t="shared" si="237"/>
        <v>PI.IC.IT.200304.01</v>
      </c>
      <c r="N1695" s="39"/>
      <c r="O1695" s="39" t="str">
        <f t="shared" si="238"/>
        <v>PH.IC.IT.200304.01</v>
      </c>
      <c r="Q1695" s="39" t="str">
        <f t="shared" si="239"/>
        <v>CL.IC.IT.200304.01</v>
      </c>
      <c r="R1695" s="39"/>
      <c r="S1695" s="39" t="str">
        <f t="shared" si="240"/>
        <v>DR.IC.IT.200304.01</v>
      </c>
      <c r="T1695" s="39"/>
      <c r="U1695" s="60" t="str">
        <f t="shared" si="241"/>
        <v>IM.IC.IT.200304.01</v>
      </c>
      <c r="V1695" s="57"/>
      <c r="W1695" s="60" t="str">
        <f t="shared" si="242"/>
        <v>GE.IC.IT.200304.01</v>
      </c>
      <c r="AH1695" s="35" t="s">
        <v>3207</v>
      </c>
      <c r="AI1695" s="35">
        <v>1500</v>
      </c>
    </row>
    <row r="1696" spans="1:35" s="35" customFormat="1" ht="15">
      <c r="A1696" s="35" t="s">
        <v>2189</v>
      </c>
      <c r="C1696" s="38" t="s">
        <v>2620</v>
      </c>
      <c r="E1696" s="38" t="s">
        <v>4329</v>
      </c>
      <c r="F1696" s="35" t="s">
        <v>4040</v>
      </c>
      <c r="G1696" s="35" t="s">
        <v>3793</v>
      </c>
      <c r="H1696" s="38" t="s">
        <v>2065</v>
      </c>
      <c r="I1696" s="35" t="s">
        <v>3794</v>
      </c>
      <c r="J1696" s="39" t="str">
        <f t="shared" si="235"/>
        <v>IC.IT.200305</v>
      </c>
      <c r="K1696" s="38" t="s">
        <v>3298</v>
      </c>
      <c r="L1696" s="35" t="str">
        <f t="shared" si="236"/>
        <v xml:space="preserve">     Large amount drainage</v>
      </c>
      <c r="M1696" s="39" t="str">
        <f t="shared" si="237"/>
        <v>PI.IC.IT.200305.01</v>
      </c>
      <c r="N1696" s="39"/>
      <c r="O1696" s="39" t="str">
        <f t="shared" si="238"/>
        <v>PH.IC.IT.200305.01</v>
      </c>
      <c r="Q1696" s="39" t="str">
        <f t="shared" si="239"/>
        <v>CL.IC.IT.200305.01</v>
      </c>
      <c r="R1696" s="39"/>
      <c r="S1696" s="39" t="str">
        <f t="shared" si="240"/>
        <v>DR.IC.IT.200305.01</v>
      </c>
      <c r="T1696" s="39"/>
      <c r="U1696" s="60" t="str">
        <f t="shared" si="241"/>
        <v>IM.IC.IT.200305.01</v>
      </c>
      <c r="V1696" s="57"/>
      <c r="W1696" s="60" t="str">
        <f t="shared" si="242"/>
        <v>GE.IC.IT.200305.01</v>
      </c>
      <c r="AH1696" s="35" t="s">
        <v>3207</v>
      </c>
      <c r="AI1696" s="35">
        <v>1500</v>
      </c>
    </row>
    <row r="1697" spans="1:35" s="35" customFormat="1" ht="15">
      <c r="A1697" s="35" t="s">
        <v>2189</v>
      </c>
      <c r="C1697" s="38" t="s">
        <v>2620</v>
      </c>
      <c r="E1697" s="38" t="s">
        <v>4329</v>
      </c>
      <c r="F1697" s="35" t="s">
        <v>4040</v>
      </c>
      <c r="G1697" s="35" t="s">
        <v>3795</v>
      </c>
      <c r="H1697" s="38" t="s">
        <v>2222</v>
      </c>
      <c r="I1697" s="35" t="s">
        <v>3796</v>
      </c>
      <c r="J1697" s="39" t="str">
        <f t="shared" si="235"/>
        <v>IC.IT.200306</v>
      </c>
      <c r="K1697" s="38" t="s">
        <v>3298</v>
      </c>
      <c r="L1697" s="35" t="str">
        <f t="shared" si="236"/>
        <v xml:space="preserve">     Copious amount drainage</v>
      </c>
      <c r="M1697" s="39" t="str">
        <f t="shared" si="237"/>
        <v>PI.IC.IT.200306.01</v>
      </c>
      <c r="N1697" s="39"/>
      <c r="O1697" s="39" t="str">
        <f t="shared" si="238"/>
        <v>PH.IC.IT.200306.01</v>
      </c>
      <c r="Q1697" s="39" t="str">
        <f t="shared" si="239"/>
        <v>CL.IC.IT.200306.01</v>
      </c>
      <c r="R1697" s="39"/>
      <c r="S1697" s="39" t="str">
        <f t="shared" si="240"/>
        <v>DR.IC.IT.200306.01</v>
      </c>
      <c r="T1697" s="39"/>
      <c r="U1697" s="60" t="str">
        <f t="shared" si="241"/>
        <v>IM.IC.IT.200306.01</v>
      </c>
      <c r="V1697" s="57"/>
      <c r="W1697" s="60" t="str">
        <f t="shared" si="242"/>
        <v>GE.IC.IT.200306.01</v>
      </c>
      <c r="AH1697" s="35" t="s">
        <v>3207</v>
      </c>
      <c r="AI1697" s="35">
        <v>1500</v>
      </c>
    </row>
    <row r="1698" spans="1:35" s="35" customFormat="1" ht="15">
      <c r="A1698" s="35" t="s">
        <v>2189</v>
      </c>
      <c r="C1698" s="38" t="s">
        <v>2620</v>
      </c>
      <c r="D1698" s="35" t="s">
        <v>4434</v>
      </c>
      <c r="E1698" s="38" t="s">
        <v>4308</v>
      </c>
      <c r="F1698" s="35" t="s">
        <v>4040</v>
      </c>
      <c r="G1698" s="35" t="s">
        <v>3451</v>
      </c>
      <c r="H1698" s="38" t="s">
        <v>2212</v>
      </c>
      <c r="I1698" s="35" t="s">
        <v>3797</v>
      </c>
      <c r="J1698" s="39" t="str">
        <f t="shared" si="235"/>
        <v>IC.IT.200401</v>
      </c>
      <c r="K1698" s="38" t="s">
        <v>3298</v>
      </c>
      <c r="L1698" s="35" t="str">
        <f t="shared" si="236"/>
        <v xml:space="preserve">      None</v>
      </c>
      <c r="M1698" s="39" t="str">
        <f t="shared" si="237"/>
        <v>PI.IC.IT.200401.01</v>
      </c>
      <c r="N1698" s="39"/>
      <c r="O1698" s="39" t="str">
        <f t="shared" si="238"/>
        <v>PH.IC.IT.200401.01</v>
      </c>
      <c r="Q1698" s="39" t="str">
        <f t="shared" si="239"/>
        <v>CL.IC.IT.200401.01</v>
      </c>
      <c r="R1698" s="39"/>
      <c r="S1698" s="39" t="str">
        <f t="shared" si="240"/>
        <v>DR.IC.IT.200401.01</v>
      </c>
      <c r="T1698" s="39"/>
      <c r="U1698" s="60" t="str">
        <f t="shared" si="241"/>
        <v>IM.IC.IT.200401.01</v>
      </c>
      <c r="V1698" s="57"/>
      <c r="W1698" s="60" t="str">
        <f t="shared" si="242"/>
        <v>GE.IC.IT.200401.01</v>
      </c>
      <c r="AH1698" s="35" t="s">
        <v>3207</v>
      </c>
      <c r="AI1698" s="35">
        <v>1500</v>
      </c>
    </row>
    <row r="1699" spans="1:35" s="35" customFormat="1" ht="15">
      <c r="A1699" s="35" t="s">
        <v>2189</v>
      </c>
      <c r="C1699" s="38" t="s">
        <v>2620</v>
      </c>
      <c r="E1699" s="38" t="s">
        <v>4308</v>
      </c>
      <c r="F1699" s="35" t="s">
        <v>4040</v>
      </c>
      <c r="G1699" s="35" t="s">
        <v>3798</v>
      </c>
      <c r="H1699" s="38" t="s">
        <v>2217</v>
      </c>
      <c r="I1699" s="35" t="s">
        <v>1243</v>
      </c>
      <c r="J1699" s="39" t="str">
        <f t="shared" si="235"/>
        <v>IC.IT.200402</v>
      </c>
      <c r="K1699" s="38" t="s">
        <v>3298</v>
      </c>
      <c r="L1699" s="35" t="str">
        <f t="shared" si="236"/>
        <v xml:space="preserve">     Foul</v>
      </c>
      <c r="M1699" s="39" t="str">
        <f t="shared" si="237"/>
        <v>PI.IC.IT.200402.01</v>
      </c>
      <c r="N1699" s="39"/>
      <c r="O1699" s="39" t="str">
        <f t="shared" si="238"/>
        <v>PH.IC.IT.200402.01</v>
      </c>
      <c r="Q1699" s="39" t="str">
        <f t="shared" si="239"/>
        <v>CL.IC.IT.200402.01</v>
      </c>
      <c r="R1699" s="39"/>
      <c r="S1699" s="39" t="str">
        <f t="shared" si="240"/>
        <v>DR.IC.IT.200402.01</v>
      </c>
      <c r="T1699" s="39"/>
      <c r="U1699" s="60" t="str">
        <f t="shared" si="241"/>
        <v>IM.IC.IT.200402.01</v>
      </c>
      <c r="V1699" s="57"/>
      <c r="W1699" s="60" t="str">
        <f t="shared" si="242"/>
        <v>GE.IC.IT.200402.01</v>
      </c>
      <c r="AH1699" s="35" t="s">
        <v>3207</v>
      </c>
      <c r="AI1699" s="35">
        <v>1500</v>
      </c>
    </row>
    <row r="1700" spans="1:35" s="35" customFormat="1" ht="15">
      <c r="A1700" s="35" t="s">
        <v>2189</v>
      </c>
      <c r="C1700" s="38" t="s">
        <v>2620</v>
      </c>
      <c r="D1700" s="35" t="s">
        <v>4339</v>
      </c>
      <c r="E1700" s="38" t="s">
        <v>4265</v>
      </c>
      <c r="F1700" s="35" t="s">
        <v>4041</v>
      </c>
      <c r="G1700" s="35" t="s">
        <v>3800</v>
      </c>
      <c r="H1700" s="38" t="s">
        <v>2212</v>
      </c>
      <c r="I1700" s="35" t="s">
        <v>3495</v>
      </c>
      <c r="J1700" s="39" t="str">
        <f t="shared" si="235"/>
        <v>IC.IT.200501</v>
      </c>
      <c r="K1700" s="38" t="s">
        <v>3298</v>
      </c>
      <c r="L1700" s="35" t="str">
        <f t="shared" si="236"/>
        <v xml:space="preserve">     None (open to air)</v>
      </c>
      <c r="M1700" s="39" t="str">
        <f t="shared" si="237"/>
        <v>PI.IC.IT.200501.01</v>
      </c>
      <c r="N1700" s="39"/>
      <c r="O1700" s="39" t="str">
        <f t="shared" si="238"/>
        <v>PH.IC.IT.200501.01</v>
      </c>
      <c r="Q1700" s="39" t="str">
        <f t="shared" si="239"/>
        <v>CL.IC.IT.200501.01</v>
      </c>
      <c r="R1700" s="39"/>
      <c r="S1700" s="39" t="str">
        <f t="shared" si="240"/>
        <v>DR.IC.IT.200501.01</v>
      </c>
      <c r="T1700" s="39"/>
      <c r="U1700" s="60" t="str">
        <f t="shared" si="241"/>
        <v>IM.IC.IT.200501.01</v>
      </c>
      <c r="V1700" s="57"/>
      <c r="W1700" s="60" t="str">
        <f t="shared" si="242"/>
        <v>GE.IC.IT.200501.01</v>
      </c>
      <c r="AH1700" s="35" t="s">
        <v>3207</v>
      </c>
      <c r="AI1700" s="35">
        <v>1500</v>
      </c>
    </row>
    <row r="1701" spans="1:35" s="35" customFormat="1" ht="15">
      <c r="A1701" s="35" t="s">
        <v>2189</v>
      </c>
      <c r="C1701" s="38" t="s">
        <v>2620</v>
      </c>
      <c r="E1701" s="38" t="s">
        <v>4265</v>
      </c>
      <c r="F1701" s="35" t="s">
        <v>4041</v>
      </c>
      <c r="G1701" s="35" t="s">
        <v>3801</v>
      </c>
      <c r="H1701" s="38" t="s">
        <v>2217</v>
      </c>
      <c r="I1701" s="35" t="s">
        <v>2175</v>
      </c>
      <c r="J1701" s="39" t="str">
        <f t="shared" si="235"/>
        <v>IC.IT.200502</v>
      </c>
      <c r="K1701" s="38" t="s">
        <v>3298</v>
      </c>
      <c r="L1701" s="35" t="str">
        <f t="shared" si="236"/>
        <v xml:space="preserve">     Pressure (Unna Boot)</v>
      </c>
      <c r="M1701" s="39" t="str">
        <f t="shared" si="237"/>
        <v>PI.IC.IT.200502.01</v>
      </c>
      <c r="N1701" s="39"/>
      <c r="O1701" s="39" t="str">
        <f t="shared" si="238"/>
        <v>PH.IC.IT.200502.01</v>
      </c>
      <c r="Q1701" s="39" t="str">
        <f t="shared" si="239"/>
        <v>CL.IC.IT.200502.01</v>
      </c>
      <c r="R1701" s="39"/>
      <c r="S1701" s="39" t="str">
        <f t="shared" si="240"/>
        <v>DR.IC.IT.200502.01</v>
      </c>
      <c r="T1701" s="39"/>
      <c r="U1701" s="60" t="str">
        <f t="shared" si="241"/>
        <v>IM.IC.IT.200502.01</v>
      </c>
      <c r="V1701" s="57"/>
      <c r="W1701" s="60" t="str">
        <f t="shared" si="242"/>
        <v>GE.IC.IT.200502.01</v>
      </c>
      <c r="AH1701" s="35" t="s">
        <v>3207</v>
      </c>
      <c r="AI1701" s="35">
        <v>1500</v>
      </c>
    </row>
    <row r="1702" spans="1:35" s="35" customFormat="1" ht="15">
      <c r="A1702" s="35" t="s">
        <v>2189</v>
      </c>
      <c r="C1702" s="38" t="s">
        <v>2620</v>
      </c>
      <c r="E1702" s="38" t="s">
        <v>4265</v>
      </c>
      <c r="F1702" s="35" t="s">
        <v>4041</v>
      </c>
      <c r="G1702" s="35" t="s">
        <v>3802</v>
      </c>
      <c r="H1702" s="38" t="s">
        <v>2219</v>
      </c>
      <c r="I1702" s="35" t="s">
        <v>3498</v>
      </c>
      <c r="J1702" s="39" t="str">
        <f t="shared" si="235"/>
        <v>IC.IT.200503</v>
      </c>
      <c r="K1702" s="38" t="s">
        <v>3298</v>
      </c>
      <c r="L1702" s="35" t="str">
        <f t="shared" si="236"/>
        <v xml:space="preserve">     Antimicrobial</v>
      </c>
      <c r="M1702" s="39" t="str">
        <f t="shared" si="237"/>
        <v>PI.IC.IT.200503.01</v>
      </c>
      <c r="N1702" s="39"/>
      <c r="O1702" s="39" t="str">
        <f t="shared" si="238"/>
        <v>PH.IC.IT.200503.01</v>
      </c>
      <c r="Q1702" s="39" t="str">
        <f t="shared" si="239"/>
        <v>CL.IC.IT.200503.01</v>
      </c>
      <c r="R1702" s="39"/>
      <c r="S1702" s="39" t="str">
        <f t="shared" si="240"/>
        <v>DR.IC.IT.200503.01</v>
      </c>
      <c r="T1702" s="39"/>
      <c r="U1702" s="60" t="str">
        <f t="shared" si="241"/>
        <v>IM.IC.IT.200503.01</v>
      </c>
      <c r="V1702" s="57"/>
      <c r="W1702" s="60" t="str">
        <f t="shared" si="242"/>
        <v>GE.IC.IT.200503.01</v>
      </c>
      <c r="AH1702" s="35" t="s">
        <v>3207</v>
      </c>
      <c r="AI1702" s="35">
        <v>1500</v>
      </c>
    </row>
    <row r="1703" spans="1:35" s="35" customFormat="1" ht="15">
      <c r="A1703" s="35" t="s">
        <v>2189</v>
      </c>
      <c r="C1703" s="38" t="s">
        <v>2620</v>
      </c>
      <c r="E1703" s="38" t="s">
        <v>4265</v>
      </c>
      <c r="F1703" s="35" t="s">
        <v>4041</v>
      </c>
      <c r="G1703" s="35" t="s">
        <v>3803</v>
      </c>
      <c r="H1703" s="38" t="s">
        <v>2063</v>
      </c>
      <c r="I1703" s="35" t="s">
        <v>2644</v>
      </c>
      <c r="J1703" s="39" t="str">
        <f t="shared" si="235"/>
        <v>IC.IT.200504</v>
      </c>
      <c r="K1703" s="38" t="s">
        <v>3298</v>
      </c>
      <c r="L1703" s="35" t="str">
        <f t="shared" si="236"/>
        <v xml:space="preserve">     Gauze</v>
      </c>
      <c r="M1703" s="39" t="str">
        <f t="shared" si="237"/>
        <v>PI.IC.IT.200504.01</v>
      </c>
      <c r="N1703" s="39"/>
      <c r="O1703" s="39" t="str">
        <f t="shared" si="238"/>
        <v>PH.IC.IT.200504.01</v>
      </c>
      <c r="Q1703" s="39" t="str">
        <f t="shared" si="239"/>
        <v>CL.IC.IT.200504.01</v>
      </c>
      <c r="R1703" s="39"/>
      <c r="S1703" s="39" t="str">
        <f t="shared" si="240"/>
        <v>DR.IC.IT.200504.01</v>
      </c>
      <c r="T1703" s="39"/>
      <c r="U1703" s="60" t="str">
        <f t="shared" si="241"/>
        <v>IM.IC.IT.200504.01</v>
      </c>
      <c r="V1703" s="57"/>
      <c r="W1703" s="60" t="str">
        <f t="shared" si="242"/>
        <v>GE.IC.IT.200504.01</v>
      </c>
      <c r="AH1703" s="35" t="s">
        <v>3207</v>
      </c>
      <c r="AI1703" s="35">
        <v>1500</v>
      </c>
    </row>
    <row r="1704" spans="1:35" s="35" customFormat="1" ht="15">
      <c r="A1704" s="35" t="s">
        <v>2189</v>
      </c>
      <c r="C1704" s="38" t="s">
        <v>2620</v>
      </c>
      <c r="E1704" s="38" t="s">
        <v>4265</v>
      </c>
      <c r="F1704" s="35" t="s">
        <v>4041</v>
      </c>
      <c r="G1704" s="35" t="s">
        <v>3804</v>
      </c>
      <c r="H1704" s="38" t="s">
        <v>2065</v>
      </c>
      <c r="I1704" s="35" t="s">
        <v>2643</v>
      </c>
      <c r="J1704" s="39" t="str">
        <f t="shared" si="235"/>
        <v>IC.IT.200505</v>
      </c>
      <c r="K1704" s="38" t="s">
        <v>3298</v>
      </c>
      <c r="L1704" s="35" t="str">
        <f t="shared" si="236"/>
        <v xml:space="preserve">     Transparent (Opsite, Tegaderm)</v>
      </c>
      <c r="M1704" s="39" t="str">
        <f t="shared" si="237"/>
        <v>PI.IC.IT.200505.01</v>
      </c>
      <c r="N1704" s="39"/>
      <c r="O1704" s="39" t="str">
        <f t="shared" si="238"/>
        <v>PH.IC.IT.200505.01</v>
      </c>
      <c r="Q1704" s="39" t="str">
        <f t="shared" si="239"/>
        <v>CL.IC.IT.200505.01</v>
      </c>
      <c r="R1704" s="39"/>
      <c r="S1704" s="39" t="str">
        <f t="shared" si="240"/>
        <v>DR.IC.IT.200505.01</v>
      </c>
      <c r="T1704" s="39"/>
      <c r="U1704" s="60" t="str">
        <f t="shared" si="241"/>
        <v>IM.IC.IT.200505.01</v>
      </c>
      <c r="V1704" s="57"/>
      <c r="W1704" s="60" t="str">
        <f t="shared" si="242"/>
        <v>GE.IC.IT.200505.01</v>
      </c>
      <c r="AH1704" s="35" t="s">
        <v>3207</v>
      </c>
      <c r="AI1704" s="35">
        <v>1500</v>
      </c>
    </row>
    <row r="1705" spans="1:35" s="35" customFormat="1" ht="15">
      <c r="A1705" s="35" t="s">
        <v>2189</v>
      </c>
      <c r="C1705" s="38" t="s">
        <v>2620</v>
      </c>
      <c r="E1705" s="38" t="s">
        <v>4265</v>
      </c>
      <c r="F1705" s="35" t="s">
        <v>4041</v>
      </c>
      <c r="G1705" s="35" t="s">
        <v>4435</v>
      </c>
      <c r="H1705" s="38" t="s">
        <v>2222</v>
      </c>
      <c r="I1705" s="35" t="s">
        <v>3805</v>
      </c>
      <c r="J1705" s="39" t="str">
        <f t="shared" si="235"/>
        <v>IC.IT.200506</v>
      </c>
      <c r="K1705" s="38" t="s">
        <v>3298</v>
      </c>
      <c r="L1705" s="35" t="str">
        <f t="shared" si="236"/>
        <v xml:space="preserve">     Antimicrobial disk</v>
      </c>
      <c r="M1705" s="39" t="str">
        <f t="shared" si="237"/>
        <v>PI.IC.IT.200506.01</v>
      </c>
      <c r="N1705" s="39"/>
      <c r="O1705" s="39" t="str">
        <f t="shared" si="238"/>
        <v>PH.IC.IT.200506.01</v>
      </c>
      <c r="Q1705" s="39" t="str">
        <f t="shared" si="239"/>
        <v>CL.IC.IT.200506.01</v>
      </c>
      <c r="R1705" s="39"/>
      <c r="S1705" s="39" t="str">
        <f t="shared" si="240"/>
        <v>DR.IC.IT.200506.01</v>
      </c>
      <c r="T1705" s="39"/>
      <c r="U1705" s="60" t="str">
        <f t="shared" si="241"/>
        <v>IM.IC.IT.200506.01</v>
      </c>
      <c r="V1705" s="57"/>
      <c r="W1705" s="60" t="str">
        <f t="shared" si="242"/>
        <v>GE.IC.IT.200506.01</v>
      </c>
      <c r="AH1705" s="35" t="s">
        <v>3207</v>
      </c>
      <c r="AI1705" s="35">
        <v>1500</v>
      </c>
    </row>
    <row r="1706" spans="1:35" s="35" customFormat="1" ht="15">
      <c r="A1706" s="35" t="s">
        <v>2189</v>
      </c>
      <c r="C1706" s="38" t="s">
        <v>2620</v>
      </c>
      <c r="E1706" s="38" t="s">
        <v>4265</v>
      </c>
      <c r="F1706" s="35" t="s">
        <v>4041</v>
      </c>
      <c r="G1706" s="35" t="s">
        <v>3806</v>
      </c>
      <c r="H1706" s="38" t="s">
        <v>2376</v>
      </c>
      <c r="I1706" s="35" t="s">
        <v>1068</v>
      </c>
      <c r="J1706" s="39" t="str">
        <f t="shared" si="235"/>
        <v>IC.IT.200507</v>
      </c>
      <c r="K1706" s="38" t="s">
        <v>3298</v>
      </c>
      <c r="L1706" s="35" t="str">
        <f t="shared" si="236"/>
        <v xml:space="preserve">     Gauze Wrap (Kerlix, Kling)</v>
      </c>
      <c r="M1706" s="39" t="str">
        <f t="shared" si="237"/>
        <v>PI.IC.IT.200507.01</v>
      </c>
      <c r="N1706" s="39"/>
      <c r="O1706" s="39" t="str">
        <f t="shared" si="238"/>
        <v>PH.IC.IT.200507.01</v>
      </c>
      <c r="Q1706" s="39" t="str">
        <f t="shared" si="239"/>
        <v>CL.IC.IT.200507.01</v>
      </c>
      <c r="R1706" s="39"/>
      <c r="S1706" s="39" t="str">
        <f t="shared" si="240"/>
        <v>DR.IC.IT.200507.01</v>
      </c>
      <c r="T1706" s="39"/>
      <c r="U1706" s="60" t="str">
        <f t="shared" si="241"/>
        <v>IM.IC.IT.200507.01</v>
      </c>
      <c r="V1706" s="57"/>
      <c r="W1706" s="60" t="str">
        <f t="shared" si="242"/>
        <v>GE.IC.IT.200507.01</v>
      </c>
      <c r="AH1706" s="35" t="s">
        <v>3207</v>
      </c>
      <c r="AI1706" s="35">
        <v>1500</v>
      </c>
    </row>
    <row r="1707" spans="1:35" s="35" customFormat="1" ht="15">
      <c r="A1707" s="35" t="s">
        <v>2189</v>
      </c>
      <c r="C1707" s="38" t="s">
        <v>2620</v>
      </c>
      <c r="E1707" s="38" t="s">
        <v>4265</v>
      </c>
      <c r="F1707" s="35" t="s">
        <v>4041</v>
      </c>
      <c r="G1707" s="35" t="s">
        <v>3807</v>
      </c>
      <c r="H1707" s="38" t="s">
        <v>2378</v>
      </c>
      <c r="I1707" s="35" t="s">
        <v>3505</v>
      </c>
      <c r="J1707" s="39" t="str">
        <f t="shared" si="235"/>
        <v>IC.IT.200508</v>
      </c>
      <c r="K1707" s="38" t="s">
        <v>3298</v>
      </c>
      <c r="L1707" s="35" t="str">
        <f t="shared" si="236"/>
        <v xml:space="preserve">     Foam dressing</v>
      </c>
      <c r="M1707" s="39" t="str">
        <f t="shared" si="237"/>
        <v>PI.IC.IT.200508.01</v>
      </c>
      <c r="N1707" s="39"/>
      <c r="O1707" s="39" t="str">
        <f t="shared" si="238"/>
        <v>PH.IC.IT.200508.01</v>
      </c>
      <c r="Q1707" s="39" t="str">
        <f t="shared" si="239"/>
        <v>CL.IC.IT.200508.01</v>
      </c>
      <c r="R1707" s="39"/>
      <c r="S1707" s="39" t="str">
        <f t="shared" si="240"/>
        <v>DR.IC.IT.200508.01</v>
      </c>
      <c r="T1707" s="39"/>
      <c r="U1707" s="60" t="str">
        <f t="shared" si="241"/>
        <v>IM.IC.IT.200508.01</v>
      </c>
      <c r="V1707" s="57"/>
      <c r="W1707" s="60" t="str">
        <f t="shared" si="242"/>
        <v>GE.IC.IT.200508.01</v>
      </c>
      <c r="AH1707" s="35" t="s">
        <v>3207</v>
      </c>
      <c r="AI1707" s="35">
        <v>1500</v>
      </c>
    </row>
    <row r="1708" spans="1:35" s="35" customFormat="1" ht="15">
      <c r="A1708" s="35" t="s">
        <v>2189</v>
      </c>
      <c r="C1708" s="38" t="s">
        <v>2620</v>
      </c>
      <c r="E1708" s="38" t="s">
        <v>4265</v>
      </c>
      <c r="F1708" s="35" t="s">
        <v>4041</v>
      </c>
      <c r="G1708" s="35" t="s">
        <v>3808</v>
      </c>
      <c r="H1708" s="38" t="s">
        <v>2380</v>
      </c>
      <c r="I1708" s="35" t="s">
        <v>3507</v>
      </c>
      <c r="J1708" s="39" t="str">
        <f t="shared" si="235"/>
        <v>IC.IT.200509</v>
      </c>
      <c r="K1708" s="38" t="s">
        <v>3298</v>
      </c>
      <c r="L1708" s="35" t="str">
        <f t="shared" si="236"/>
        <v xml:space="preserve">     Gauze Packing (Iodoform, NuGauze)</v>
      </c>
      <c r="M1708" s="39" t="str">
        <f t="shared" si="237"/>
        <v>PI.IC.IT.200509.01</v>
      </c>
      <c r="N1708" s="39"/>
      <c r="O1708" s="39" t="str">
        <f t="shared" si="238"/>
        <v>PH.IC.IT.200509.01</v>
      </c>
      <c r="Q1708" s="39" t="str">
        <f t="shared" si="239"/>
        <v>CL.IC.IT.200509.01</v>
      </c>
      <c r="R1708" s="39"/>
      <c r="S1708" s="39" t="str">
        <f t="shared" si="240"/>
        <v>DR.IC.IT.200509.01</v>
      </c>
      <c r="T1708" s="39"/>
      <c r="U1708" s="60" t="str">
        <f t="shared" si="241"/>
        <v>IM.IC.IT.200509.01</v>
      </c>
      <c r="V1708" s="57"/>
      <c r="W1708" s="60" t="str">
        <f t="shared" si="242"/>
        <v>GE.IC.IT.200509.01</v>
      </c>
      <c r="AH1708" s="35" t="s">
        <v>3207</v>
      </c>
      <c r="AI1708" s="35">
        <v>1500</v>
      </c>
    </row>
    <row r="1709" spans="1:35" s="35" customFormat="1" ht="15">
      <c r="A1709" s="35" t="s">
        <v>2189</v>
      </c>
      <c r="C1709" s="38" t="s">
        <v>2620</v>
      </c>
      <c r="E1709" s="38" t="s">
        <v>4265</v>
      </c>
      <c r="F1709" s="35" t="s">
        <v>4041</v>
      </c>
      <c r="G1709" s="35" t="s">
        <v>3809</v>
      </c>
      <c r="H1709" s="38" t="s">
        <v>2124</v>
      </c>
      <c r="I1709" s="35" t="s">
        <v>3509</v>
      </c>
      <c r="J1709" s="39" t="str">
        <f t="shared" si="235"/>
        <v>IC.IT.200510</v>
      </c>
      <c r="K1709" s="38" t="s">
        <v>3298</v>
      </c>
      <c r="L1709" s="35" t="str">
        <f t="shared" si="236"/>
        <v xml:space="preserve">     Hydrocolloidal (Duoderm, Restore)</v>
      </c>
      <c r="M1709" s="39" t="str">
        <f t="shared" si="237"/>
        <v>PI.IC.IT.200510.01</v>
      </c>
      <c r="N1709" s="39"/>
      <c r="O1709" s="39" t="str">
        <f t="shared" si="238"/>
        <v>PH.IC.IT.200510.01</v>
      </c>
      <c r="Q1709" s="39" t="str">
        <f t="shared" si="239"/>
        <v>CL.IC.IT.200510.01</v>
      </c>
      <c r="R1709" s="39"/>
      <c r="S1709" s="39" t="str">
        <f t="shared" si="240"/>
        <v>DR.IC.IT.200510.01</v>
      </c>
      <c r="T1709" s="39"/>
      <c r="U1709" s="60" t="str">
        <f t="shared" si="241"/>
        <v>IM.IC.IT.200510.01</v>
      </c>
      <c r="V1709" s="57"/>
      <c r="W1709" s="60" t="str">
        <f t="shared" si="242"/>
        <v>GE.IC.IT.200510.01</v>
      </c>
      <c r="AH1709" s="35" t="s">
        <v>3207</v>
      </c>
      <c r="AI1709" s="35">
        <v>1500</v>
      </c>
    </row>
    <row r="1710" spans="1:35" s="35" customFormat="1" ht="15">
      <c r="A1710" s="35" t="s">
        <v>2189</v>
      </c>
      <c r="C1710" s="38" t="s">
        <v>2620</v>
      </c>
      <c r="E1710" s="38" t="s">
        <v>4265</v>
      </c>
      <c r="F1710" s="35" t="s">
        <v>4041</v>
      </c>
      <c r="G1710" s="35" t="s">
        <v>4436</v>
      </c>
      <c r="H1710" s="38" t="s">
        <v>4317</v>
      </c>
      <c r="I1710" s="35" t="s">
        <v>3511</v>
      </c>
      <c r="J1710" s="39" t="str">
        <f t="shared" si="235"/>
        <v>IC.IT.200511</v>
      </c>
      <c r="K1710" s="38" t="s">
        <v>3298</v>
      </c>
      <c r="L1710" s="35" t="str">
        <f t="shared" si="236"/>
        <v xml:space="preserve">     Calcium Alginate (Aquacel, Calicare)</v>
      </c>
      <c r="M1710" s="39" t="str">
        <f t="shared" si="237"/>
        <v>PI.IC.IT.200511.01</v>
      </c>
      <c r="N1710" s="39"/>
      <c r="O1710" s="39" t="str">
        <f t="shared" si="238"/>
        <v>PH.IC.IT.200511.01</v>
      </c>
      <c r="Q1710" s="39" t="str">
        <f t="shared" si="239"/>
        <v>CL.IC.IT.200511.01</v>
      </c>
      <c r="R1710" s="39"/>
      <c r="S1710" s="39" t="str">
        <f t="shared" si="240"/>
        <v>DR.IC.IT.200511.01</v>
      </c>
      <c r="T1710" s="39"/>
      <c r="U1710" s="60" t="str">
        <f t="shared" si="241"/>
        <v>IM.IC.IT.200511.01</v>
      </c>
      <c r="V1710" s="57"/>
      <c r="W1710" s="60" t="str">
        <f t="shared" si="242"/>
        <v>GE.IC.IT.200511.01</v>
      </c>
      <c r="AH1710" s="35" t="s">
        <v>3207</v>
      </c>
      <c r="AI1710" s="35">
        <v>1500</v>
      </c>
    </row>
    <row r="1711" spans="1:35" s="35" customFormat="1" ht="15">
      <c r="A1711" s="35" t="s">
        <v>2189</v>
      </c>
      <c r="C1711" s="38" t="s">
        <v>2620</v>
      </c>
      <c r="E1711" s="38" t="s">
        <v>4265</v>
      </c>
      <c r="F1711" s="35" t="s">
        <v>4041</v>
      </c>
      <c r="G1711" s="35" t="s">
        <v>3810</v>
      </c>
      <c r="H1711" s="38" t="s">
        <v>4334</v>
      </c>
      <c r="I1711" s="35" t="s">
        <v>3811</v>
      </c>
      <c r="J1711" s="39" t="str">
        <f t="shared" si="235"/>
        <v>IC.IT.200512</v>
      </c>
      <c r="K1711" s="38" t="s">
        <v>3298</v>
      </c>
      <c r="L1711" s="35" t="str">
        <f t="shared" si="236"/>
        <v xml:space="preserve">     Hypertonic Hydrogel</v>
      </c>
      <c r="M1711" s="39" t="str">
        <f t="shared" si="237"/>
        <v>PI.IC.IT.200512.01</v>
      </c>
      <c r="N1711" s="39"/>
      <c r="O1711" s="39" t="str">
        <f t="shared" si="238"/>
        <v>PH.IC.IT.200512.01</v>
      </c>
      <c r="Q1711" s="39" t="str">
        <f t="shared" si="239"/>
        <v>CL.IC.IT.200512.01</v>
      </c>
      <c r="R1711" s="39"/>
      <c r="S1711" s="39" t="str">
        <f t="shared" si="240"/>
        <v>DR.IC.IT.200512.01</v>
      </c>
      <c r="T1711" s="39"/>
      <c r="U1711" s="60" t="str">
        <f t="shared" si="241"/>
        <v>IM.IC.IT.200512.01</v>
      </c>
      <c r="V1711" s="57"/>
      <c r="W1711" s="60" t="str">
        <f t="shared" si="242"/>
        <v>GE.IC.IT.200512.01</v>
      </c>
      <c r="AH1711" s="35" t="s">
        <v>3207</v>
      </c>
      <c r="AI1711" s="35">
        <v>1500</v>
      </c>
    </row>
    <row r="1712" spans="1:35" s="35" customFormat="1" ht="15">
      <c r="A1712" s="35" t="s">
        <v>2189</v>
      </c>
      <c r="C1712" s="38" t="s">
        <v>2620</v>
      </c>
      <c r="E1712" s="38" t="s">
        <v>4265</v>
      </c>
      <c r="F1712" s="35" t="s">
        <v>4041</v>
      </c>
      <c r="G1712" s="35" t="s">
        <v>3812</v>
      </c>
      <c r="H1712" s="38" t="s">
        <v>4335</v>
      </c>
      <c r="I1712" s="35" t="s">
        <v>2095</v>
      </c>
      <c r="J1712" s="39" t="str">
        <f t="shared" si="235"/>
        <v>IC.IT.200513</v>
      </c>
      <c r="K1712" s="38" t="s">
        <v>3298</v>
      </c>
      <c r="L1712" s="35" t="str">
        <f t="shared" si="236"/>
        <v xml:space="preserve">     Hydrogel (Duoderm-gel)</v>
      </c>
      <c r="M1712" s="39" t="str">
        <f t="shared" si="237"/>
        <v>PI.IC.IT.200513.01</v>
      </c>
      <c r="N1712" s="39"/>
      <c r="O1712" s="39" t="str">
        <f t="shared" si="238"/>
        <v>PH.IC.IT.200513.01</v>
      </c>
      <c r="Q1712" s="39" t="str">
        <f t="shared" si="239"/>
        <v>CL.IC.IT.200513.01</v>
      </c>
      <c r="R1712" s="39"/>
      <c r="S1712" s="39" t="str">
        <f t="shared" si="240"/>
        <v>DR.IC.IT.200513.01</v>
      </c>
      <c r="T1712" s="39"/>
      <c r="U1712" s="60" t="str">
        <f t="shared" si="241"/>
        <v>IM.IC.IT.200513.01</v>
      </c>
      <c r="V1712" s="57"/>
      <c r="W1712" s="60" t="str">
        <f t="shared" si="242"/>
        <v>GE.IC.IT.200513.01</v>
      </c>
      <c r="AH1712" s="35" t="s">
        <v>3207</v>
      </c>
      <c r="AI1712" s="35">
        <v>1500</v>
      </c>
    </row>
    <row r="1713" spans="1:35" s="35" customFormat="1" ht="15">
      <c r="A1713" s="35" t="s">
        <v>2189</v>
      </c>
      <c r="C1713" s="38" t="s">
        <v>2620</v>
      </c>
      <c r="E1713" s="38" t="s">
        <v>4265</v>
      </c>
      <c r="F1713" s="35" t="s">
        <v>4041</v>
      </c>
      <c r="G1713" s="35" t="s">
        <v>3813</v>
      </c>
      <c r="H1713" s="38" t="s">
        <v>4336</v>
      </c>
      <c r="I1713" s="35" t="s">
        <v>3516</v>
      </c>
      <c r="J1713" s="39" t="str">
        <f t="shared" si="235"/>
        <v>IC.IT.200514</v>
      </c>
      <c r="K1713" s="38" t="s">
        <v>3298</v>
      </c>
      <c r="L1713" s="35" t="str">
        <f t="shared" si="236"/>
        <v xml:space="preserve">     Balsam of Peru (Xenaderm)</v>
      </c>
      <c r="M1713" s="39" t="str">
        <f t="shared" si="237"/>
        <v>PI.IC.IT.200514.01</v>
      </c>
      <c r="N1713" s="39"/>
      <c r="O1713" s="39" t="str">
        <f t="shared" si="238"/>
        <v>PH.IC.IT.200514.01</v>
      </c>
      <c r="Q1713" s="39" t="str">
        <f t="shared" si="239"/>
        <v>CL.IC.IT.200514.01</v>
      </c>
      <c r="R1713" s="39"/>
      <c r="S1713" s="39" t="str">
        <f t="shared" si="240"/>
        <v>DR.IC.IT.200514.01</v>
      </c>
      <c r="T1713" s="39"/>
      <c r="U1713" s="60" t="str">
        <f t="shared" si="241"/>
        <v>IM.IC.IT.200514.01</v>
      </c>
      <c r="V1713" s="57"/>
      <c r="W1713" s="60" t="str">
        <f t="shared" si="242"/>
        <v>GE.IC.IT.200514.01</v>
      </c>
      <c r="AH1713" s="35" t="s">
        <v>3207</v>
      </c>
      <c r="AI1713" s="35">
        <v>1500</v>
      </c>
    </row>
    <row r="1714" spans="1:35" s="35" customFormat="1" ht="15">
      <c r="A1714" s="35" t="s">
        <v>2189</v>
      </c>
      <c r="C1714" s="38" t="s">
        <v>2620</v>
      </c>
      <c r="E1714" s="38" t="s">
        <v>4265</v>
      </c>
      <c r="F1714" s="35" t="s">
        <v>4041</v>
      </c>
      <c r="G1714" s="35" t="s">
        <v>3814</v>
      </c>
      <c r="H1714" s="38" t="s">
        <v>4340</v>
      </c>
      <c r="I1714" s="35" t="s">
        <v>3518</v>
      </c>
      <c r="J1714" s="39" t="str">
        <f t="shared" si="235"/>
        <v>IC.IT.200515</v>
      </c>
      <c r="K1714" s="38" t="s">
        <v>3298</v>
      </c>
      <c r="L1714" s="35" t="str">
        <f t="shared" si="236"/>
        <v xml:space="preserve">     Bismuth Gauze (Xeroform)</v>
      </c>
      <c r="M1714" s="39" t="str">
        <f t="shared" si="237"/>
        <v>PI.IC.IT.200515.01</v>
      </c>
      <c r="N1714" s="39"/>
      <c r="O1714" s="39" t="str">
        <f t="shared" si="238"/>
        <v>PH.IC.IT.200515.01</v>
      </c>
      <c r="Q1714" s="39" t="str">
        <f t="shared" si="239"/>
        <v>CL.IC.IT.200515.01</v>
      </c>
      <c r="R1714" s="39"/>
      <c r="S1714" s="39" t="str">
        <f t="shared" si="240"/>
        <v>DR.IC.IT.200515.01</v>
      </c>
      <c r="T1714" s="39"/>
      <c r="U1714" s="60" t="str">
        <f t="shared" si="241"/>
        <v>IM.IC.IT.200515.01</v>
      </c>
      <c r="V1714" s="57"/>
      <c r="W1714" s="60" t="str">
        <f t="shared" si="242"/>
        <v>GE.IC.IT.200515.01</v>
      </c>
      <c r="AH1714" s="35" t="s">
        <v>3207</v>
      </c>
      <c r="AI1714" s="35">
        <v>1500</v>
      </c>
    </row>
    <row r="1715" spans="1:35" s="35" customFormat="1" ht="15">
      <c r="A1715" s="35" t="s">
        <v>2189</v>
      </c>
      <c r="C1715" s="38" t="s">
        <v>2620</v>
      </c>
      <c r="E1715" s="38" t="s">
        <v>4265</v>
      </c>
      <c r="F1715" s="35" t="s">
        <v>4041</v>
      </c>
      <c r="G1715" s="35" t="s">
        <v>3815</v>
      </c>
      <c r="H1715" s="38" t="s">
        <v>4341</v>
      </c>
      <c r="I1715" s="35" t="s">
        <v>3816</v>
      </c>
      <c r="J1715" s="39" t="str">
        <f t="shared" si="235"/>
        <v>IC.IT.200516</v>
      </c>
      <c r="K1715" s="38" t="s">
        <v>3298</v>
      </c>
      <c r="L1715" s="35" t="str">
        <f t="shared" si="236"/>
        <v xml:space="preserve">     Negative Pressure Wound Therapy:  </v>
      </c>
      <c r="M1715" s="39" t="str">
        <f t="shared" si="237"/>
        <v>PI.IC.IT.200516.01</v>
      </c>
      <c r="N1715" s="39"/>
      <c r="O1715" s="39" t="str">
        <f t="shared" si="238"/>
        <v>PH.IC.IT.200516.01</v>
      </c>
      <c r="Q1715" s="39" t="str">
        <f t="shared" si="239"/>
        <v>CL.IC.IT.200516.01</v>
      </c>
      <c r="R1715" s="39"/>
      <c r="S1715" s="39" t="str">
        <f t="shared" si="240"/>
        <v>DR.IC.IT.200516.01</v>
      </c>
      <c r="T1715" s="39"/>
      <c r="U1715" s="60" t="str">
        <f t="shared" si="241"/>
        <v>IM.IC.IT.200516.01</v>
      </c>
      <c r="V1715" s="57"/>
      <c r="W1715" s="60" t="str">
        <f t="shared" si="242"/>
        <v>GE.IC.IT.200516.01</v>
      </c>
      <c r="AH1715" s="35" t="s">
        <v>3207</v>
      </c>
      <c r="AI1715" s="35">
        <v>1500</v>
      </c>
    </row>
    <row r="1716" spans="1:35" s="35" customFormat="1" ht="15">
      <c r="A1716" s="35" t="s">
        <v>2189</v>
      </c>
      <c r="C1716" s="38" t="s">
        <v>2620</v>
      </c>
      <c r="E1716" s="38" t="s">
        <v>4265</v>
      </c>
      <c r="F1716" s="35" t="s">
        <v>4041</v>
      </c>
      <c r="G1716" s="35" t="s">
        <v>3817</v>
      </c>
      <c r="H1716" s="38" t="s">
        <v>4342</v>
      </c>
      <c r="I1716" s="35" t="s">
        <v>3520</v>
      </c>
      <c r="J1716" s="39" t="str">
        <f t="shared" si="235"/>
        <v>IC.IT.200517</v>
      </c>
      <c r="K1716" s="38" t="s">
        <v>3298</v>
      </c>
      <c r="L1716" s="35" t="str">
        <f t="shared" si="236"/>
        <v xml:space="preserve">     Non-adhering (Telfa)</v>
      </c>
      <c r="M1716" s="39" t="str">
        <f t="shared" si="237"/>
        <v>PI.IC.IT.200517.01</v>
      </c>
      <c r="N1716" s="39"/>
      <c r="O1716" s="39" t="str">
        <f t="shared" si="238"/>
        <v>PH.IC.IT.200517.01</v>
      </c>
      <c r="Q1716" s="39" t="str">
        <f t="shared" si="239"/>
        <v>CL.IC.IT.200517.01</v>
      </c>
      <c r="R1716" s="39"/>
      <c r="S1716" s="39" t="str">
        <f t="shared" si="240"/>
        <v>DR.IC.IT.200517.01</v>
      </c>
      <c r="T1716" s="39"/>
      <c r="U1716" s="60" t="str">
        <f t="shared" si="241"/>
        <v>IM.IC.IT.200517.01</v>
      </c>
      <c r="V1716" s="57"/>
      <c r="W1716" s="60" t="str">
        <f t="shared" si="242"/>
        <v>GE.IC.IT.200517.01</v>
      </c>
      <c r="AH1716" s="35" t="s">
        <v>3207</v>
      </c>
      <c r="AI1716" s="35">
        <v>1500</v>
      </c>
    </row>
    <row r="1717" spans="1:35" s="35" customFormat="1" ht="15">
      <c r="A1717" s="35" t="s">
        <v>2189</v>
      </c>
      <c r="C1717" s="38" t="s">
        <v>2620</v>
      </c>
      <c r="E1717" s="38" t="s">
        <v>4265</v>
      </c>
      <c r="F1717" s="35" t="s">
        <v>4041</v>
      </c>
      <c r="G1717" s="35" t="s">
        <v>3818</v>
      </c>
      <c r="H1717" s="38" t="s">
        <v>4343</v>
      </c>
      <c r="I1717" s="35" t="s">
        <v>1396</v>
      </c>
      <c r="J1717" s="39" t="str">
        <f t="shared" si="235"/>
        <v>IC.IT.200518</v>
      </c>
      <c r="K1717" s="38" t="s">
        <v>3298</v>
      </c>
      <c r="L1717" s="35" t="str">
        <f t="shared" si="236"/>
        <v xml:space="preserve">     Other: specify</v>
      </c>
      <c r="M1717" s="39" t="str">
        <f t="shared" si="237"/>
        <v>PI.IC.IT.200518.01</v>
      </c>
      <c r="N1717" s="39"/>
      <c r="O1717" s="39" t="str">
        <f t="shared" si="238"/>
        <v>PH.IC.IT.200518.01</v>
      </c>
      <c r="Q1717" s="39" t="str">
        <f t="shared" si="239"/>
        <v>CL.IC.IT.200518.01</v>
      </c>
      <c r="R1717" s="39"/>
      <c r="S1717" s="39" t="str">
        <f t="shared" si="240"/>
        <v>DR.IC.IT.200518.01</v>
      </c>
      <c r="T1717" s="39"/>
      <c r="U1717" s="60" t="str">
        <f t="shared" si="241"/>
        <v>IM.IC.IT.200518.01</v>
      </c>
      <c r="V1717" s="57"/>
      <c r="W1717" s="60" t="str">
        <f t="shared" si="242"/>
        <v>GE.IC.IT.200518.01</v>
      </c>
      <c r="AH1717" s="35" t="s">
        <v>3207</v>
      </c>
      <c r="AI1717" s="35">
        <v>1500</v>
      </c>
    </row>
    <row r="1718" spans="1:35" s="35" customFormat="1" ht="15">
      <c r="A1718" s="35" t="s">
        <v>2189</v>
      </c>
      <c r="C1718" s="38" t="s">
        <v>2620</v>
      </c>
      <c r="E1718" s="38" t="s">
        <v>4265</v>
      </c>
      <c r="F1718" s="35" t="s">
        <v>4041</v>
      </c>
      <c r="G1718" s="38" t="s">
        <v>4437</v>
      </c>
      <c r="H1718" s="38" t="s">
        <v>4345</v>
      </c>
      <c r="I1718" s="38" t="s">
        <v>4438</v>
      </c>
      <c r="J1718" s="39" t="str">
        <f t="shared" si="235"/>
        <v>IC.IT.200519</v>
      </c>
      <c r="K1718" s="38" t="s">
        <v>3298</v>
      </c>
      <c r="L1718" s="35" t="str">
        <f t="shared" si="236"/>
        <v xml:space="preserve">  ABD Pad</v>
      </c>
      <c r="M1718" s="39" t="str">
        <f t="shared" si="237"/>
        <v>PI.IC.IT.200519.01</v>
      </c>
      <c r="N1718" s="39"/>
      <c r="O1718" s="39" t="str">
        <f t="shared" si="238"/>
        <v>PH.IC.IT.200519.01</v>
      </c>
      <c r="Q1718" s="39" t="str">
        <f t="shared" si="239"/>
        <v>CL.IC.IT.200519.01</v>
      </c>
      <c r="R1718" s="39"/>
      <c r="S1718" s="39" t="str">
        <f t="shared" si="240"/>
        <v>DR.IC.IT.200519.01</v>
      </c>
      <c r="T1718" s="39"/>
      <c r="U1718" s="60" t="str">
        <f t="shared" si="241"/>
        <v>IM.IC.IT.200519.01</v>
      </c>
      <c r="V1718" s="57"/>
      <c r="W1718" s="60" t="str">
        <f t="shared" si="242"/>
        <v>GE.IC.IT.200519.01</v>
      </c>
      <c r="Y1718" s="35">
        <v>786</v>
      </c>
      <c r="AH1718" s="35" t="s">
        <v>3207</v>
      </c>
      <c r="AI1718" s="35">
        <v>1500</v>
      </c>
    </row>
    <row r="1719" spans="1:35" s="35" customFormat="1" ht="15">
      <c r="A1719" s="35" t="s">
        <v>2189</v>
      </c>
      <c r="C1719" s="38" t="s">
        <v>2620</v>
      </c>
      <c r="E1719" s="38" t="s">
        <v>4265</v>
      </c>
      <c r="F1719" s="35" t="s">
        <v>4041</v>
      </c>
      <c r="G1719" s="38" t="s">
        <v>4439</v>
      </c>
      <c r="H1719" s="38" t="s">
        <v>4362</v>
      </c>
      <c r="I1719" s="38" t="s">
        <v>4440</v>
      </c>
      <c r="J1719" s="39" t="str">
        <f t="shared" si="235"/>
        <v>IC.IT.200520</v>
      </c>
      <c r="K1719" s="38" t="s">
        <v>3298</v>
      </c>
      <c r="L1719" s="35" t="str">
        <f t="shared" si="236"/>
        <v xml:space="preserve">  Vaseline gauze</v>
      </c>
      <c r="M1719" s="39" t="str">
        <f t="shared" si="237"/>
        <v>PI.IC.IT.200520.01</v>
      </c>
      <c r="N1719" s="39"/>
      <c r="O1719" s="39" t="str">
        <f t="shared" si="238"/>
        <v>PH.IC.IT.200520.01</v>
      </c>
      <c r="Q1719" s="39" t="str">
        <f t="shared" si="239"/>
        <v>CL.IC.IT.200520.01</v>
      </c>
      <c r="R1719" s="39"/>
      <c r="S1719" s="39" t="str">
        <f t="shared" si="240"/>
        <v>DR.IC.IT.200520.01</v>
      </c>
      <c r="T1719" s="39"/>
      <c r="U1719" s="60" t="str">
        <f t="shared" si="241"/>
        <v>IM.IC.IT.200520.01</v>
      </c>
      <c r="V1719" s="57"/>
      <c r="W1719" s="60" t="str">
        <f t="shared" si="242"/>
        <v>GE.IC.IT.200520.01</v>
      </c>
      <c r="Y1719" s="35">
        <v>787</v>
      </c>
      <c r="AH1719" s="35" t="s">
        <v>3207</v>
      </c>
      <c r="AI1719" s="35">
        <v>1500</v>
      </c>
    </row>
    <row r="1720" spans="1:35" s="35" customFormat="1" ht="15">
      <c r="A1720" s="35" t="s">
        <v>2189</v>
      </c>
      <c r="C1720" s="38" t="s">
        <v>2620</v>
      </c>
      <c r="D1720" s="35" t="s">
        <v>4347</v>
      </c>
      <c r="E1720" s="38" t="s">
        <v>4309</v>
      </c>
      <c r="F1720" s="35" t="s">
        <v>4041</v>
      </c>
      <c r="G1720" s="35" t="s">
        <v>3819</v>
      </c>
      <c r="H1720" s="38" t="s">
        <v>2212</v>
      </c>
      <c r="I1720" s="35" t="s">
        <v>3522</v>
      </c>
      <c r="J1720" s="39" t="str">
        <f t="shared" si="235"/>
        <v>IC.IT.200601</v>
      </c>
      <c r="K1720" s="38" t="s">
        <v>3298</v>
      </c>
      <c r="L1720" s="35" t="str">
        <f t="shared" si="236"/>
        <v xml:space="preserve">     Clean, dry and intact</v>
      </c>
      <c r="M1720" s="39" t="str">
        <f t="shared" si="237"/>
        <v>PI.IC.IT.200601.01</v>
      </c>
      <c r="N1720" s="39"/>
      <c r="O1720" s="39" t="str">
        <f t="shared" si="238"/>
        <v>PH.IC.IT.200601.01</v>
      </c>
      <c r="Q1720" s="39" t="str">
        <f t="shared" si="239"/>
        <v>CL.IC.IT.200601.01</v>
      </c>
      <c r="R1720" s="39"/>
      <c r="S1720" s="39" t="str">
        <f t="shared" si="240"/>
        <v>DR.IC.IT.200601.01</v>
      </c>
      <c r="T1720" s="39"/>
      <c r="U1720" s="60" t="str">
        <f t="shared" si="241"/>
        <v>IM.IC.IT.200601.01</v>
      </c>
      <c r="V1720" s="57"/>
      <c r="W1720" s="60" t="str">
        <f t="shared" si="242"/>
        <v>GE.IC.IT.200601.01</v>
      </c>
      <c r="AH1720" s="35" t="s">
        <v>3207</v>
      </c>
      <c r="AI1720" s="35">
        <v>1500</v>
      </c>
    </row>
    <row r="1721" spans="1:35" s="35" customFormat="1" ht="15">
      <c r="A1721" s="35" t="s">
        <v>2189</v>
      </c>
      <c r="C1721" s="38" t="s">
        <v>2620</v>
      </c>
      <c r="E1721" s="38" t="s">
        <v>4309</v>
      </c>
      <c r="F1721" s="35" t="s">
        <v>4041</v>
      </c>
      <c r="G1721" s="35" t="s">
        <v>3820</v>
      </c>
      <c r="H1721" s="38" t="s">
        <v>2217</v>
      </c>
      <c r="I1721" s="35" t="s">
        <v>2571</v>
      </c>
      <c r="J1721" s="39" t="str">
        <f t="shared" si="235"/>
        <v>IC.IT.200602</v>
      </c>
      <c r="K1721" s="38" t="s">
        <v>3298</v>
      </c>
      <c r="L1721" s="35" t="str">
        <f t="shared" si="236"/>
        <v xml:space="preserve">     Reinforced: specify date/time</v>
      </c>
      <c r="M1721" s="39" t="str">
        <f t="shared" si="237"/>
        <v>PI.IC.IT.200602.01</v>
      </c>
      <c r="N1721" s="39"/>
      <c r="O1721" s="39" t="str">
        <f t="shared" si="238"/>
        <v>PH.IC.IT.200602.01</v>
      </c>
      <c r="Q1721" s="39" t="str">
        <f t="shared" si="239"/>
        <v>CL.IC.IT.200602.01</v>
      </c>
      <c r="R1721" s="39"/>
      <c r="S1721" s="39" t="str">
        <f t="shared" si="240"/>
        <v>DR.IC.IT.200602.01</v>
      </c>
      <c r="T1721" s="39"/>
      <c r="U1721" s="60" t="str">
        <f t="shared" si="241"/>
        <v>IM.IC.IT.200602.01</v>
      </c>
      <c r="V1721" s="57"/>
      <c r="W1721" s="60" t="str">
        <f t="shared" si="242"/>
        <v>GE.IC.IT.200602.01</v>
      </c>
      <c r="AH1721" s="35" t="s">
        <v>3207</v>
      </c>
      <c r="AI1721" s="35">
        <v>1500</v>
      </c>
    </row>
    <row r="1722" spans="1:35" s="35" customFormat="1" ht="15">
      <c r="A1722" s="35" t="s">
        <v>2189</v>
      </c>
      <c r="C1722" s="38" t="s">
        <v>2620</v>
      </c>
      <c r="E1722" s="38" t="s">
        <v>4309</v>
      </c>
      <c r="F1722" s="35" t="s">
        <v>4041</v>
      </c>
      <c r="G1722" s="35" t="s">
        <v>3821</v>
      </c>
      <c r="H1722" s="38" t="s">
        <v>2219</v>
      </c>
      <c r="I1722" s="35" t="s">
        <v>2570</v>
      </c>
      <c r="J1722" s="39" t="str">
        <f t="shared" si="235"/>
        <v>IC.IT.200603</v>
      </c>
      <c r="K1722" s="38" t="s">
        <v>3298</v>
      </c>
      <c r="L1722" s="35" t="str">
        <f t="shared" si="236"/>
        <v xml:space="preserve">     Changed: specify date/time</v>
      </c>
      <c r="M1722" s="39" t="str">
        <f t="shared" si="237"/>
        <v>PI.IC.IT.200603.01</v>
      </c>
      <c r="N1722" s="39"/>
      <c r="O1722" s="39" t="str">
        <f t="shared" si="238"/>
        <v>PH.IC.IT.200603.01</v>
      </c>
      <c r="Q1722" s="39" t="str">
        <f t="shared" si="239"/>
        <v>CL.IC.IT.200603.01</v>
      </c>
      <c r="R1722" s="39"/>
      <c r="S1722" s="39" t="str">
        <f t="shared" si="240"/>
        <v>DR.IC.IT.200603.01</v>
      </c>
      <c r="T1722" s="39"/>
      <c r="U1722" s="60" t="str">
        <f t="shared" si="241"/>
        <v>IM.IC.IT.200603.01</v>
      </c>
      <c r="V1722" s="57"/>
      <c r="W1722" s="60" t="str">
        <f t="shared" si="242"/>
        <v>GE.IC.IT.200603.01</v>
      </c>
      <c r="AH1722" s="35" t="s">
        <v>3207</v>
      </c>
      <c r="AI1722" s="35">
        <v>1500</v>
      </c>
    </row>
    <row r="1723" spans="1:35" s="35" customFormat="1" ht="15">
      <c r="A1723" s="35" t="s">
        <v>2189</v>
      </c>
      <c r="C1723" s="38" t="s">
        <v>2620</v>
      </c>
      <c r="E1723" s="38" t="s">
        <v>4309</v>
      </c>
      <c r="F1723" s="35" t="s">
        <v>4041</v>
      </c>
      <c r="G1723" s="35" t="s">
        <v>3822</v>
      </c>
      <c r="H1723" s="38" t="s">
        <v>2063</v>
      </c>
      <c r="I1723" s="35" t="s">
        <v>3502</v>
      </c>
      <c r="J1723" s="39" t="str">
        <f t="shared" si="235"/>
        <v>IC.IT.200604</v>
      </c>
      <c r="K1723" s="38" t="s">
        <v>3298</v>
      </c>
      <c r="L1723" s="35" t="str">
        <f t="shared" si="236"/>
        <v xml:space="preserve">     Wet to Dry: specify date/time</v>
      </c>
      <c r="M1723" s="39" t="str">
        <f t="shared" si="237"/>
        <v>PI.IC.IT.200604.01</v>
      </c>
      <c r="N1723" s="39"/>
      <c r="O1723" s="39" t="str">
        <f t="shared" si="238"/>
        <v>PH.IC.IT.200604.01</v>
      </c>
      <c r="Q1723" s="39" t="str">
        <f t="shared" si="239"/>
        <v>CL.IC.IT.200604.01</v>
      </c>
      <c r="R1723" s="39"/>
      <c r="S1723" s="39" t="str">
        <f t="shared" si="240"/>
        <v>DR.IC.IT.200604.01</v>
      </c>
      <c r="T1723" s="39"/>
      <c r="U1723" s="60" t="str">
        <f t="shared" si="241"/>
        <v>IM.IC.IT.200604.01</v>
      </c>
      <c r="V1723" s="57"/>
      <c r="W1723" s="60" t="str">
        <f t="shared" si="242"/>
        <v>GE.IC.IT.200604.01</v>
      </c>
      <c r="AH1723" s="35" t="s">
        <v>3207</v>
      </c>
      <c r="AI1723" s="35">
        <v>1500</v>
      </c>
    </row>
    <row r="1724" spans="1:35" s="35" customFormat="1" ht="15">
      <c r="A1724" s="35" t="s">
        <v>2189</v>
      </c>
      <c r="C1724" s="38" t="s">
        <v>2620</v>
      </c>
      <c r="E1724" s="38" t="s">
        <v>4309</v>
      </c>
      <c r="F1724" s="35" t="s">
        <v>4041</v>
      </c>
      <c r="G1724" s="35" t="s">
        <v>3823</v>
      </c>
      <c r="H1724" s="38" t="s">
        <v>2065</v>
      </c>
      <c r="I1724" s="35" t="s">
        <v>3824</v>
      </c>
      <c r="J1724" s="39" t="str">
        <f t="shared" si="235"/>
        <v>IC.IT.200605</v>
      </c>
      <c r="K1724" s="38" t="s">
        <v>3298</v>
      </c>
      <c r="L1724" s="35" t="str">
        <f t="shared" si="236"/>
        <v xml:space="preserve">     Debriding Agent applied: BCMA</v>
      </c>
      <c r="M1724" s="39" t="str">
        <f t="shared" si="237"/>
        <v>PI.IC.IT.200605.01</v>
      </c>
      <c r="N1724" s="39"/>
      <c r="O1724" s="39" t="str">
        <f t="shared" si="238"/>
        <v>PH.IC.IT.200605.01</v>
      </c>
      <c r="Q1724" s="39" t="str">
        <f t="shared" si="239"/>
        <v>CL.IC.IT.200605.01</v>
      </c>
      <c r="R1724" s="39"/>
      <c r="S1724" s="39" t="str">
        <f t="shared" si="240"/>
        <v>DR.IC.IT.200605.01</v>
      </c>
      <c r="T1724" s="39"/>
      <c r="U1724" s="60" t="str">
        <f t="shared" si="241"/>
        <v>IM.IC.IT.200605.01</v>
      </c>
      <c r="V1724" s="57"/>
      <c r="W1724" s="60" t="str">
        <f t="shared" si="242"/>
        <v>GE.IC.IT.200605.01</v>
      </c>
      <c r="AH1724" s="35" t="s">
        <v>3207</v>
      </c>
      <c r="AI1724" s="35">
        <v>1500</v>
      </c>
    </row>
    <row r="1725" spans="1:35" s="35" customFormat="1" ht="15">
      <c r="A1725" s="35" t="s">
        <v>2189</v>
      </c>
      <c r="C1725" s="38" t="s">
        <v>2620</v>
      </c>
      <c r="E1725" s="38" t="s">
        <v>4309</v>
      </c>
      <c r="F1725" s="35" t="s">
        <v>4041</v>
      </c>
      <c r="G1725" s="38" t="s">
        <v>4441</v>
      </c>
      <c r="H1725" s="38" t="s">
        <v>4341</v>
      </c>
      <c r="I1725" s="38" t="s">
        <v>4441</v>
      </c>
      <c r="J1725" s="39" t="str">
        <f t="shared" si="235"/>
        <v>IC.IT.200616</v>
      </c>
      <c r="K1725" s="38" t="s">
        <v>3298</v>
      </c>
      <c r="L1725" s="35" t="str">
        <f t="shared" si="236"/>
        <v xml:space="preserve">  Saturated</v>
      </c>
      <c r="M1725" s="39" t="str">
        <f t="shared" si="237"/>
        <v>PI.IC.IT.200616.01</v>
      </c>
      <c r="N1725" s="39"/>
      <c r="O1725" s="39" t="str">
        <f t="shared" si="238"/>
        <v>PH.IC.IT.200616.01</v>
      </c>
      <c r="Q1725" s="39" t="str">
        <f t="shared" si="239"/>
        <v>CL.IC.IT.200616.01</v>
      </c>
      <c r="R1725" s="39"/>
      <c r="S1725" s="39" t="str">
        <f t="shared" si="240"/>
        <v>DR.IC.IT.200616.01</v>
      </c>
      <c r="T1725" s="39"/>
      <c r="U1725" s="60" t="str">
        <f t="shared" si="241"/>
        <v>IM.IC.IT.200616.01</v>
      </c>
      <c r="V1725" s="57"/>
      <c r="W1725" s="60" t="str">
        <f t="shared" si="242"/>
        <v>GE.IC.IT.200616.01</v>
      </c>
      <c r="Y1725" s="35">
        <v>154</v>
      </c>
      <c r="AH1725" s="35" t="s">
        <v>3207</v>
      </c>
      <c r="AI1725" s="35">
        <v>1500</v>
      </c>
    </row>
    <row r="1726" spans="1:35" s="35" customFormat="1" ht="15">
      <c r="A1726" s="35" t="s">
        <v>2189</v>
      </c>
      <c r="C1726" s="38" t="s">
        <v>2620</v>
      </c>
      <c r="E1726" s="38" t="s">
        <v>4309</v>
      </c>
      <c r="F1726" s="35" t="s">
        <v>4041</v>
      </c>
      <c r="G1726" s="38" t="s">
        <v>4442</v>
      </c>
      <c r="H1726" s="38" t="s">
        <v>4342</v>
      </c>
      <c r="I1726" s="38" t="s">
        <v>4442</v>
      </c>
      <c r="J1726" s="39" t="str">
        <f t="shared" si="235"/>
        <v>IC.IT.200617</v>
      </c>
      <c r="K1726" s="38" t="s">
        <v>3298</v>
      </c>
      <c r="L1726" s="35" t="str">
        <f t="shared" si="236"/>
        <v xml:space="preserve">  Stained</v>
      </c>
      <c r="M1726" s="39" t="str">
        <f t="shared" si="237"/>
        <v>PI.IC.IT.200617.01</v>
      </c>
      <c r="N1726" s="39"/>
      <c r="O1726" s="39" t="str">
        <f t="shared" si="238"/>
        <v>PH.IC.IT.200617.01</v>
      </c>
      <c r="Q1726" s="39" t="str">
        <f t="shared" si="239"/>
        <v>CL.IC.IT.200617.01</v>
      </c>
      <c r="R1726" s="39"/>
      <c r="S1726" s="39" t="str">
        <f t="shared" si="240"/>
        <v>DR.IC.IT.200617.01</v>
      </c>
      <c r="T1726" s="39"/>
      <c r="U1726" s="60" t="str">
        <f t="shared" si="241"/>
        <v>IM.IC.IT.200617.01</v>
      </c>
      <c r="V1726" s="57"/>
      <c r="W1726" s="60" t="str">
        <f t="shared" si="242"/>
        <v>GE.IC.IT.200617.01</v>
      </c>
      <c r="Y1726" s="35">
        <v>155</v>
      </c>
      <c r="AH1726" s="35" t="s">
        <v>3207</v>
      </c>
      <c r="AI1726" s="35">
        <v>1500</v>
      </c>
    </row>
    <row r="1727" spans="1:35" s="35" customFormat="1" ht="15">
      <c r="A1727" s="35" t="s">
        <v>2189</v>
      </c>
      <c r="C1727" s="38" t="s">
        <v>2620</v>
      </c>
      <c r="E1727" s="38" t="s">
        <v>4309</v>
      </c>
      <c r="F1727" s="35" t="s">
        <v>4041</v>
      </c>
      <c r="G1727" s="38" t="s">
        <v>4443</v>
      </c>
      <c r="H1727" s="38" t="s">
        <v>4426</v>
      </c>
      <c r="I1727" s="38" t="s">
        <v>4443</v>
      </c>
      <c r="J1727" s="39" t="str">
        <f t="shared" si="235"/>
        <v>IC.IT.200618</v>
      </c>
      <c r="K1727" s="38" t="s">
        <v>3298</v>
      </c>
      <c r="L1727" s="35" t="str">
        <f t="shared" si="236"/>
        <v xml:space="preserve">  Intact</v>
      </c>
      <c r="M1727" s="39" t="str">
        <f t="shared" si="237"/>
        <v>PI.IC.IT.200618.01</v>
      </c>
      <c r="N1727" s="39"/>
      <c r="O1727" s="39" t="str">
        <f t="shared" si="238"/>
        <v>PH.IC.IT.200618.01</v>
      </c>
      <c r="Q1727" s="39" t="str">
        <f t="shared" si="239"/>
        <v>CL.IC.IT.200618.01</v>
      </c>
      <c r="R1727" s="39"/>
      <c r="S1727" s="39" t="str">
        <f t="shared" si="240"/>
        <v>DR.IC.IT.200618.01</v>
      </c>
      <c r="T1727" s="39"/>
      <c r="U1727" s="60" t="str">
        <f t="shared" si="241"/>
        <v>IM.IC.IT.200618.01</v>
      </c>
      <c r="V1727" s="57"/>
      <c r="W1727" s="60" t="str">
        <f t="shared" si="242"/>
        <v>GE.IC.IT.200618.01</v>
      </c>
      <c r="Y1727" s="35">
        <v>156</v>
      </c>
      <c r="AH1727" s="35" t="s">
        <v>3207</v>
      </c>
      <c r="AI1727" s="35">
        <v>1500</v>
      </c>
    </row>
    <row r="1728" spans="1:35" s="35" customFormat="1" ht="15">
      <c r="A1728" s="35" t="s">
        <v>2189</v>
      </c>
      <c r="C1728" s="38" t="s">
        <v>2620</v>
      </c>
      <c r="E1728" s="38" t="s">
        <v>4309</v>
      </c>
      <c r="F1728" s="35" t="s">
        <v>4041</v>
      </c>
      <c r="G1728" s="38" t="s">
        <v>4444</v>
      </c>
      <c r="H1728" s="38" t="s">
        <v>4345</v>
      </c>
      <c r="I1728" s="38" t="s">
        <v>4444</v>
      </c>
      <c r="J1728" s="39" t="str">
        <f t="shared" si="235"/>
        <v>IC.IT.200619</v>
      </c>
      <c r="K1728" s="38" t="s">
        <v>3298</v>
      </c>
      <c r="L1728" s="35" t="str">
        <f t="shared" si="236"/>
        <v xml:space="preserve">  Clean</v>
      </c>
      <c r="M1728" s="39" t="str">
        <f t="shared" si="237"/>
        <v>PI.IC.IT.200619.01</v>
      </c>
      <c r="N1728" s="39"/>
      <c r="O1728" s="39" t="str">
        <f t="shared" si="238"/>
        <v>PH.IC.IT.200619.01</v>
      </c>
      <c r="Q1728" s="39" t="str">
        <f t="shared" si="239"/>
        <v>CL.IC.IT.200619.01</v>
      </c>
      <c r="R1728" s="39"/>
      <c r="S1728" s="39" t="str">
        <f t="shared" si="240"/>
        <v>DR.IC.IT.200619.01</v>
      </c>
      <c r="T1728" s="39"/>
      <c r="U1728" s="60" t="str">
        <f t="shared" si="241"/>
        <v>IM.IC.IT.200619.01</v>
      </c>
      <c r="V1728" s="57"/>
      <c r="W1728" s="60" t="str">
        <f t="shared" si="242"/>
        <v>GE.IC.IT.200619.01</v>
      </c>
      <c r="Y1728" s="35">
        <v>157</v>
      </c>
      <c r="AH1728" s="35" t="s">
        <v>3207</v>
      </c>
      <c r="AI1728" s="35">
        <v>1500</v>
      </c>
    </row>
    <row r="1729" spans="1:35" s="35" customFormat="1" ht="15">
      <c r="A1729" s="35" t="s">
        <v>2189</v>
      </c>
      <c r="C1729" s="38" t="s">
        <v>2620</v>
      </c>
      <c r="E1729" s="38" t="s">
        <v>4309</v>
      </c>
      <c r="F1729" s="35" t="s">
        <v>4041</v>
      </c>
      <c r="G1729" s="38" t="s">
        <v>4445</v>
      </c>
      <c r="H1729" s="38" t="s">
        <v>4362</v>
      </c>
      <c r="I1729" s="38" t="s">
        <v>4445</v>
      </c>
      <c r="J1729" s="39" t="str">
        <f t="shared" si="235"/>
        <v>IC.IT.200620</v>
      </c>
      <c r="K1729" s="38" t="s">
        <v>3298</v>
      </c>
      <c r="L1729" s="35" t="str">
        <f t="shared" si="236"/>
        <v xml:space="preserve">  Dry</v>
      </c>
      <c r="M1729" s="39" t="str">
        <f t="shared" si="237"/>
        <v>PI.IC.IT.200620.01</v>
      </c>
      <c r="N1729" s="39"/>
      <c r="O1729" s="39" t="str">
        <f t="shared" si="238"/>
        <v>PH.IC.IT.200620.01</v>
      </c>
      <c r="Q1729" s="39" t="str">
        <f t="shared" si="239"/>
        <v>CL.IC.IT.200620.01</v>
      </c>
      <c r="R1729" s="39"/>
      <c r="S1729" s="39" t="str">
        <f t="shared" si="240"/>
        <v>DR.IC.IT.200620.01</v>
      </c>
      <c r="T1729" s="39"/>
      <c r="U1729" s="60" t="str">
        <f t="shared" si="241"/>
        <v>IM.IC.IT.200620.01</v>
      </c>
      <c r="V1729" s="57"/>
      <c r="W1729" s="60" t="str">
        <f t="shared" si="242"/>
        <v>GE.IC.IT.200620.01</v>
      </c>
      <c r="Y1729" s="35">
        <v>158</v>
      </c>
      <c r="AH1729" s="35" t="s">
        <v>3207</v>
      </c>
      <c r="AI1729" s="35">
        <v>1500</v>
      </c>
    </row>
    <row r="1730" spans="1:35" s="35" customFormat="1" ht="15">
      <c r="A1730" s="35" t="s">
        <v>2189</v>
      </c>
      <c r="C1730" s="38" t="s">
        <v>2620</v>
      </c>
      <c r="D1730" s="35" t="s">
        <v>4446</v>
      </c>
      <c r="E1730" s="38" t="s">
        <v>4311</v>
      </c>
      <c r="F1730" s="35" t="s">
        <v>4041</v>
      </c>
      <c r="G1730" s="35" t="s">
        <v>3825</v>
      </c>
      <c r="H1730" s="38" t="s">
        <v>2222</v>
      </c>
      <c r="I1730" s="35" t="s">
        <v>3529</v>
      </c>
      <c r="J1730" s="39" t="str">
        <f t="shared" si="235"/>
        <v>IC.IT.200706</v>
      </c>
      <c r="K1730" s="38" t="s">
        <v>3298</v>
      </c>
      <c r="L1730" s="35" t="str">
        <f t="shared" si="236"/>
        <v xml:space="preserve">     Normal Saline</v>
      </c>
      <c r="M1730" s="39" t="str">
        <f t="shared" si="237"/>
        <v>PI.IC.IT.200706.01</v>
      </c>
      <c r="N1730" s="39"/>
      <c r="O1730" s="39" t="str">
        <f t="shared" si="238"/>
        <v>PH.IC.IT.200706.01</v>
      </c>
      <c r="Q1730" s="39" t="str">
        <f t="shared" si="239"/>
        <v>CL.IC.IT.200706.01</v>
      </c>
      <c r="R1730" s="39"/>
      <c r="S1730" s="39" t="str">
        <f t="shared" si="240"/>
        <v>DR.IC.IT.200706.01</v>
      </c>
      <c r="T1730" s="39"/>
      <c r="U1730" s="60" t="str">
        <f t="shared" si="241"/>
        <v>IM.IC.IT.200706.01</v>
      </c>
      <c r="V1730" s="57"/>
      <c r="W1730" s="60" t="str">
        <f t="shared" si="242"/>
        <v>GE.IC.IT.200706.01</v>
      </c>
      <c r="AH1730" s="35" t="s">
        <v>3207</v>
      </c>
      <c r="AI1730" s="35">
        <v>1500</v>
      </c>
    </row>
    <row r="1731" spans="1:35" s="35" customFormat="1" ht="15">
      <c r="A1731" s="35" t="s">
        <v>2189</v>
      </c>
      <c r="C1731" s="38" t="s">
        <v>2620</v>
      </c>
      <c r="E1731" s="38" t="s">
        <v>4311</v>
      </c>
      <c r="F1731" s="35" t="s">
        <v>4041</v>
      </c>
      <c r="G1731" s="35" t="s">
        <v>3826</v>
      </c>
      <c r="H1731" s="38" t="s">
        <v>2376</v>
      </c>
      <c r="I1731" s="35" t="s">
        <v>3531</v>
      </c>
      <c r="J1731" s="39" t="str">
        <f t="shared" si="235"/>
        <v>IC.IT.200707</v>
      </c>
      <c r="K1731" s="38" t="s">
        <v>3298</v>
      </c>
      <c r="L1731" s="35" t="str">
        <f t="shared" si="236"/>
        <v xml:space="preserve">     Wound cleanser</v>
      </c>
      <c r="M1731" s="39" t="str">
        <f t="shared" si="237"/>
        <v>PI.IC.IT.200707.01</v>
      </c>
      <c r="N1731" s="39"/>
      <c r="O1731" s="39" t="str">
        <f t="shared" si="238"/>
        <v>PH.IC.IT.200707.01</v>
      </c>
      <c r="Q1731" s="39" t="str">
        <f t="shared" si="239"/>
        <v>CL.IC.IT.200707.01</v>
      </c>
      <c r="R1731" s="39"/>
      <c r="S1731" s="39" t="str">
        <f t="shared" si="240"/>
        <v>DR.IC.IT.200707.01</v>
      </c>
      <c r="T1731" s="39"/>
      <c r="U1731" s="60" t="str">
        <f t="shared" si="241"/>
        <v>IM.IC.IT.200707.01</v>
      </c>
      <c r="V1731" s="57"/>
      <c r="W1731" s="60" t="str">
        <f t="shared" si="242"/>
        <v>GE.IC.IT.200707.01</v>
      </c>
      <c r="AH1731" s="35" t="s">
        <v>3207</v>
      </c>
      <c r="AI1731" s="35">
        <v>1500</v>
      </c>
    </row>
    <row r="1732" spans="1:35" s="35" customFormat="1" ht="15">
      <c r="A1732" s="35" t="s">
        <v>2189</v>
      </c>
      <c r="C1732" s="38" t="s">
        <v>2620</v>
      </c>
      <c r="E1732" s="38" t="s">
        <v>4311</v>
      </c>
      <c r="F1732" s="35" t="s">
        <v>4041</v>
      </c>
      <c r="G1732" s="35" t="s">
        <v>3424</v>
      </c>
      <c r="H1732" s="38" t="s">
        <v>2378</v>
      </c>
      <c r="I1732" s="35" t="s">
        <v>3338</v>
      </c>
      <c r="J1732" s="39" t="str">
        <f t="shared" si="235"/>
        <v>IC.IT.200708</v>
      </c>
      <c r="K1732" s="38" t="s">
        <v>3298</v>
      </c>
      <c r="L1732" s="35" t="str">
        <f t="shared" si="236"/>
        <v xml:space="preserve">      Other: specify</v>
      </c>
      <c r="M1732" s="39" t="str">
        <f t="shared" si="237"/>
        <v>PI.IC.IT.200708.01</v>
      </c>
      <c r="N1732" s="39"/>
      <c r="O1732" s="39" t="str">
        <f t="shared" si="238"/>
        <v>PH.IC.IT.200708.01</v>
      </c>
      <c r="Q1732" s="39" t="str">
        <f t="shared" si="239"/>
        <v>CL.IC.IT.200708.01</v>
      </c>
      <c r="R1732" s="39"/>
      <c r="S1732" s="39" t="str">
        <f t="shared" si="240"/>
        <v>DR.IC.IT.200708.01</v>
      </c>
      <c r="T1732" s="39"/>
      <c r="U1732" s="60" t="str">
        <f t="shared" si="241"/>
        <v>IM.IC.IT.200708.01</v>
      </c>
      <c r="V1732" s="57"/>
      <c r="W1732" s="60" t="str">
        <f t="shared" si="242"/>
        <v>GE.IC.IT.200708.01</v>
      </c>
      <c r="AH1732" s="35" t="s">
        <v>3207</v>
      </c>
      <c r="AI1732" s="35">
        <v>1500</v>
      </c>
    </row>
    <row r="1733" spans="1:35" s="35" customFormat="1" ht="15">
      <c r="A1733" s="35" t="s">
        <v>2189</v>
      </c>
      <c r="C1733" s="38" t="s">
        <v>2620</v>
      </c>
      <c r="E1733" s="38" t="s">
        <v>4311</v>
      </c>
      <c r="F1733" s="35" t="s">
        <v>4041</v>
      </c>
      <c r="G1733" s="38" t="s">
        <v>4447</v>
      </c>
      <c r="H1733" s="38" t="s">
        <v>4341</v>
      </c>
      <c r="I1733" s="38" t="s">
        <v>4447</v>
      </c>
      <c r="J1733" s="39" t="str">
        <f t="shared" si="235"/>
        <v>IC.IT.200716</v>
      </c>
      <c r="K1733" s="38" t="s">
        <v>3298</v>
      </c>
      <c r="L1733" s="35" t="str">
        <f t="shared" si="236"/>
        <v xml:space="preserve"> Betadine</v>
      </c>
      <c r="M1733" s="39" t="str">
        <f t="shared" si="237"/>
        <v>PI.IC.IT.200716.01</v>
      </c>
      <c r="N1733" s="39"/>
      <c r="O1733" s="39" t="str">
        <f t="shared" si="238"/>
        <v>PH.IC.IT.200716.01</v>
      </c>
      <c r="Q1733" s="39" t="str">
        <f t="shared" si="239"/>
        <v>CL.IC.IT.200716.01</v>
      </c>
      <c r="R1733" s="39"/>
      <c r="S1733" s="39" t="str">
        <f t="shared" si="240"/>
        <v>DR.IC.IT.200716.01</v>
      </c>
      <c r="T1733" s="39"/>
      <c r="U1733" s="60" t="str">
        <f t="shared" si="241"/>
        <v>IM.IC.IT.200716.01</v>
      </c>
      <c r="V1733" s="57"/>
      <c r="W1733" s="60" t="str">
        <f t="shared" si="242"/>
        <v>GE.IC.IT.200716.01</v>
      </c>
      <c r="Y1733" s="35">
        <v>790</v>
      </c>
      <c r="AH1733" s="35" t="s">
        <v>3207</v>
      </c>
      <c r="AI1733" s="35">
        <v>1500</v>
      </c>
    </row>
    <row r="1734" spans="1:35" s="35" customFormat="1" ht="15">
      <c r="A1734" s="35" t="s">
        <v>2189</v>
      </c>
      <c r="C1734" s="38" t="s">
        <v>2620</v>
      </c>
      <c r="E1734" s="38" t="s">
        <v>4311</v>
      </c>
      <c r="F1734" s="35" t="s">
        <v>4041</v>
      </c>
      <c r="G1734" s="38" t="s">
        <v>4448</v>
      </c>
      <c r="H1734" s="38" t="s">
        <v>4342</v>
      </c>
      <c r="I1734" s="38" t="s">
        <v>4448</v>
      </c>
      <c r="J1734" s="39" t="str">
        <f t="shared" si="235"/>
        <v>IC.IT.200717</v>
      </c>
      <c r="K1734" s="38" t="s">
        <v>3298</v>
      </c>
      <c r="L1734" s="35" t="str">
        <f t="shared" si="236"/>
        <v xml:space="preserve"> Chlorhexadine</v>
      </c>
      <c r="M1734" s="39" t="str">
        <f t="shared" si="237"/>
        <v>PI.IC.IT.200717.01</v>
      </c>
      <c r="N1734" s="39"/>
      <c r="O1734" s="39" t="str">
        <f t="shared" si="238"/>
        <v>PH.IC.IT.200717.01</v>
      </c>
      <c r="Q1734" s="39" t="str">
        <f t="shared" si="239"/>
        <v>CL.IC.IT.200717.01</v>
      </c>
      <c r="R1734" s="39"/>
      <c r="S1734" s="39" t="str">
        <f t="shared" si="240"/>
        <v>DR.IC.IT.200717.01</v>
      </c>
      <c r="T1734" s="39"/>
      <c r="U1734" s="60" t="str">
        <f t="shared" si="241"/>
        <v>IM.IC.IT.200717.01</v>
      </c>
      <c r="V1734" s="57"/>
      <c r="W1734" s="60" t="str">
        <f t="shared" si="242"/>
        <v>GE.IC.IT.200717.01</v>
      </c>
      <c r="Y1734" s="35">
        <v>792</v>
      </c>
      <c r="AH1734" s="35" t="s">
        <v>3207</v>
      </c>
      <c r="AI1734" s="35">
        <v>1500</v>
      </c>
    </row>
    <row r="1735" spans="1:35" s="35" customFormat="1" ht="15">
      <c r="A1735" s="35" t="s">
        <v>2189</v>
      </c>
      <c r="C1735" s="38" t="s">
        <v>2620</v>
      </c>
      <c r="E1735" s="38" t="s">
        <v>4311</v>
      </c>
      <c r="F1735" s="35" t="s">
        <v>4041</v>
      </c>
      <c r="G1735" s="38" t="s">
        <v>4449</v>
      </c>
      <c r="H1735" s="38" t="s">
        <v>4426</v>
      </c>
      <c r="I1735" s="38" t="s">
        <v>4449</v>
      </c>
      <c r="J1735" s="39" t="str">
        <f t="shared" si="235"/>
        <v>IC.IT.200718</v>
      </c>
      <c r="K1735" s="38" t="s">
        <v>3298</v>
      </c>
      <c r="L1735" s="35" t="str">
        <f t="shared" si="236"/>
        <v xml:space="preserve">  Distilled Water</v>
      </c>
      <c r="M1735" s="39" t="str">
        <f t="shared" si="237"/>
        <v>PI.IC.IT.200718.01</v>
      </c>
      <c r="N1735" s="39"/>
      <c r="O1735" s="39" t="str">
        <f t="shared" si="238"/>
        <v>PH.IC.IT.200718.01</v>
      </c>
      <c r="Q1735" s="39" t="str">
        <f t="shared" si="239"/>
        <v>CL.IC.IT.200718.01</v>
      </c>
      <c r="R1735" s="39"/>
      <c r="S1735" s="39" t="str">
        <f t="shared" si="240"/>
        <v>DR.IC.IT.200718.01</v>
      </c>
      <c r="T1735" s="39"/>
      <c r="U1735" s="60" t="str">
        <f t="shared" si="241"/>
        <v>IM.IC.IT.200718.01</v>
      </c>
      <c r="V1735" s="57"/>
      <c r="W1735" s="60" t="str">
        <f t="shared" si="242"/>
        <v>GE.IC.IT.200718.01</v>
      </c>
      <c r="Y1735" s="35">
        <v>793</v>
      </c>
      <c r="AH1735" s="35" t="s">
        <v>3207</v>
      </c>
      <c r="AI1735" s="35">
        <v>1500</v>
      </c>
    </row>
    <row r="1736" spans="1:35" s="35" customFormat="1" ht="15">
      <c r="A1736" s="35" t="s">
        <v>2189</v>
      </c>
      <c r="C1736" s="38" t="s">
        <v>2620</v>
      </c>
      <c r="E1736" s="38" t="s">
        <v>4311</v>
      </c>
      <c r="F1736" s="35" t="s">
        <v>4041</v>
      </c>
      <c r="G1736" s="38" t="s">
        <v>4450</v>
      </c>
      <c r="H1736" s="38" t="s">
        <v>4345</v>
      </c>
      <c r="I1736" s="38" t="s">
        <v>4450</v>
      </c>
      <c r="J1736" s="39" t="str">
        <f t="shared" si="235"/>
        <v>IC.IT.200719</v>
      </c>
      <c r="K1736" s="38" t="s">
        <v>3298</v>
      </c>
      <c r="L1736" s="35" t="str">
        <f t="shared" si="236"/>
        <v>Peroxide</v>
      </c>
      <c r="M1736" s="39" t="str">
        <f t="shared" si="237"/>
        <v>PI.IC.IT.200719.01</v>
      </c>
      <c r="N1736" s="39"/>
      <c r="O1736" s="39" t="str">
        <f t="shared" si="238"/>
        <v>PH.IC.IT.200719.01</v>
      </c>
      <c r="Q1736" s="39" t="str">
        <f t="shared" si="239"/>
        <v>CL.IC.IT.200719.01</v>
      </c>
      <c r="R1736" s="39"/>
      <c r="S1736" s="39" t="str">
        <f t="shared" si="240"/>
        <v>DR.IC.IT.200719.01</v>
      </c>
      <c r="T1736" s="39"/>
      <c r="U1736" s="60" t="str">
        <f t="shared" si="241"/>
        <v>IM.IC.IT.200719.01</v>
      </c>
      <c r="V1736" s="57"/>
      <c r="W1736" s="60" t="str">
        <f t="shared" si="242"/>
        <v>GE.IC.IT.200719.01</v>
      </c>
      <c r="Y1736" s="35">
        <v>793</v>
      </c>
      <c r="AH1736" s="35" t="s">
        <v>3207</v>
      </c>
      <c r="AI1736" s="35">
        <v>1500</v>
      </c>
    </row>
    <row r="1737" spans="1:35" s="35" customFormat="1" ht="15">
      <c r="A1737" s="35" t="s">
        <v>2189</v>
      </c>
      <c r="C1737" s="38" t="s">
        <v>2620</v>
      </c>
      <c r="E1737" s="38" t="s">
        <v>4311</v>
      </c>
      <c r="F1737" s="35" t="s">
        <v>4041</v>
      </c>
      <c r="G1737" s="38" t="s">
        <v>4451</v>
      </c>
      <c r="H1737" s="38" t="s">
        <v>4362</v>
      </c>
      <c r="I1737" s="38" t="s">
        <v>4451</v>
      </c>
      <c r="J1737" s="39" t="str">
        <f t="shared" si="235"/>
        <v>IC.IT.200720</v>
      </c>
      <c r="K1737" s="38" t="s">
        <v>3298</v>
      </c>
      <c r="L1737" s="35" t="str">
        <f t="shared" si="236"/>
        <v xml:space="preserve">  Dakins Solution</v>
      </c>
      <c r="M1737" s="39" t="str">
        <f t="shared" si="237"/>
        <v>PI.IC.IT.200720.01</v>
      </c>
      <c r="N1737" s="39"/>
      <c r="O1737" s="39" t="str">
        <f t="shared" si="238"/>
        <v>PH.IC.IT.200720.01</v>
      </c>
      <c r="Q1737" s="39" t="str">
        <f t="shared" si="239"/>
        <v>CL.IC.IT.200720.01</v>
      </c>
      <c r="R1737" s="39"/>
      <c r="S1737" s="39" t="str">
        <f t="shared" si="240"/>
        <v>DR.IC.IT.200720.01</v>
      </c>
      <c r="T1737" s="39"/>
      <c r="U1737" s="60" t="str">
        <f t="shared" si="241"/>
        <v>IM.IC.IT.200720.01</v>
      </c>
      <c r="V1737" s="57"/>
      <c r="W1737" s="60" t="str">
        <f t="shared" si="242"/>
        <v>GE.IC.IT.200720.01</v>
      </c>
      <c r="Y1737" s="35">
        <v>794</v>
      </c>
      <c r="AH1737" s="35" t="s">
        <v>3207</v>
      </c>
      <c r="AI1737" s="35">
        <v>1500</v>
      </c>
    </row>
    <row r="1738" spans="1:35" s="35" customFormat="1" ht="15">
      <c r="A1738" s="35" t="s">
        <v>2189</v>
      </c>
      <c r="C1738" s="38" t="s">
        <v>2620</v>
      </c>
      <c r="D1738" s="35" t="s">
        <v>4452</v>
      </c>
      <c r="E1738" s="38" t="s">
        <v>4312</v>
      </c>
      <c r="F1738" s="35" t="s">
        <v>4041</v>
      </c>
      <c r="G1738" s="35" t="s">
        <v>3827</v>
      </c>
      <c r="H1738" s="38" t="s">
        <v>2380</v>
      </c>
      <c r="I1738" s="35" t="s">
        <v>2117</v>
      </c>
      <c r="J1738" s="39" t="str">
        <f t="shared" si="235"/>
        <v>IC.IT.200809</v>
      </c>
      <c r="K1738" s="38" t="s">
        <v>3298</v>
      </c>
      <c r="L1738" s="35" t="str">
        <f t="shared" si="236"/>
        <v xml:space="preserve">     Drsg drainage none</v>
      </c>
      <c r="M1738" s="39" t="str">
        <f t="shared" si="237"/>
        <v>PI.IC.IT.200809.01</v>
      </c>
      <c r="N1738" s="39"/>
      <c r="O1738" s="39" t="str">
        <f t="shared" si="238"/>
        <v>PH.IC.IT.200809.01</v>
      </c>
      <c r="Q1738" s="39" t="str">
        <f t="shared" si="239"/>
        <v>CL.IC.IT.200809.01</v>
      </c>
      <c r="R1738" s="39"/>
      <c r="S1738" s="39" t="str">
        <f t="shared" si="240"/>
        <v>DR.IC.IT.200809.01</v>
      </c>
      <c r="T1738" s="39"/>
      <c r="U1738" s="60" t="str">
        <f t="shared" si="241"/>
        <v>IM.IC.IT.200809.01</v>
      </c>
      <c r="V1738" s="57"/>
      <c r="W1738" s="60" t="str">
        <f t="shared" si="242"/>
        <v>GE.IC.IT.200809.01</v>
      </c>
      <c r="AH1738" s="35" t="s">
        <v>3207</v>
      </c>
      <c r="AI1738" s="35">
        <v>1500</v>
      </c>
    </row>
    <row r="1739" spans="1:35" s="35" customFormat="1" ht="15">
      <c r="A1739" s="35" t="s">
        <v>2189</v>
      </c>
      <c r="C1739" s="38" t="s">
        <v>2620</v>
      </c>
      <c r="E1739" s="38" t="s">
        <v>4312</v>
      </c>
      <c r="F1739" s="35" t="s">
        <v>4041</v>
      </c>
      <c r="G1739" s="35" t="s">
        <v>3828</v>
      </c>
      <c r="H1739" s="38" t="s">
        <v>2124</v>
      </c>
      <c r="I1739" s="35" t="s">
        <v>3535</v>
      </c>
      <c r="J1739" s="39" t="str">
        <f t="shared" si="235"/>
        <v>IC.IT.200810</v>
      </c>
      <c r="K1739" s="38" t="s">
        <v>3298</v>
      </c>
      <c r="L1739" s="35" t="str">
        <f t="shared" si="236"/>
        <v xml:space="preserve">     Drsg scant amount drainage</v>
      </c>
      <c r="M1739" s="39" t="str">
        <f t="shared" si="237"/>
        <v>PI.IC.IT.200810.01</v>
      </c>
      <c r="N1739" s="39"/>
      <c r="O1739" s="39" t="str">
        <f t="shared" si="238"/>
        <v>PH.IC.IT.200810.01</v>
      </c>
      <c r="Q1739" s="39" t="str">
        <f t="shared" si="239"/>
        <v>CL.IC.IT.200810.01</v>
      </c>
      <c r="R1739" s="39"/>
      <c r="S1739" s="39" t="str">
        <f t="shared" si="240"/>
        <v>DR.IC.IT.200810.01</v>
      </c>
      <c r="T1739" s="39"/>
      <c r="U1739" s="60" t="str">
        <f t="shared" si="241"/>
        <v>IM.IC.IT.200810.01</v>
      </c>
      <c r="V1739" s="57"/>
      <c r="W1739" s="60" t="str">
        <f t="shared" si="242"/>
        <v>GE.IC.IT.200810.01</v>
      </c>
      <c r="AH1739" s="35" t="s">
        <v>3207</v>
      </c>
      <c r="AI1739" s="35">
        <v>1500</v>
      </c>
    </row>
    <row r="1740" spans="1:35" s="35" customFormat="1" ht="15">
      <c r="A1740" s="35" t="s">
        <v>2189</v>
      </c>
      <c r="C1740" s="38" t="s">
        <v>2620</v>
      </c>
      <c r="E1740" s="38" t="s">
        <v>4312</v>
      </c>
      <c r="F1740" s="35" t="s">
        <v>4041</v>
      </c>
      <c r="G1740" s="35" t="s">
        <v>3829</v>
      </c>
      <c r="H1740" s="38" t="s">
        <v>4317</v>
      </c>
      <c r="I1740" s="35" t="s">
        <v>3537</v>
      </c>
      <c r="J1740" s="39" t="str">
        <f t="shared" si="235"/>
        <v>IC.IT.200811</v>
      </c>
      <c r="K1740" s="38" t="s">
        <v>3298</v>
      </c>
      <c r="L1740" s="35" t="str">
        <f t="shared" si="236"/>
        <v xml:space="preserve">     Drsg small amount drainage</v>
      </c>
      <c r="M1740" s="39" t="str">
        <f t="shared" si="237"/>
        <v>PI.IC.IT.200811.01</v>
      </c>
      <c r="N1740" s="39"/>
      <c r="O1740" s="39" t="str">
        <f t="shared" si="238"/>
        <v>PH.IC.IT.200811.01</v>
      </c>
      <c r="Q1740" s="39" t="str">
        <f t="shared" si="239"/>
        <v>CL.IC.IT.200811.01</v>
      </c>
      <c r="R1740" s="39"/>
      <c r="S1740" s="39" t="str">
        <f t="shared" si="240"/>
        <v>DR.IC.IT.200811.01</v>
      </c>
      <c r="T1740" s="39"/>
      <c r="U1740" s="60" t="str">
        <f t="shared" si="241"/>
        <v>IM.IC.IT.200811.01</v>
      </c>
      <c r="V1740" s="57"/>
      <c r="W1740" s="60" t="str">
        <f t="shared" si="242"/>
        <v>GE.IC.IT.200811.01</v>
      </c>
      <c r="AH1740" s="35" t="s">
        <v>3207</v>
      </c>
      <c r="AI1740" s="35">
        <v>1500</v>
      </c>
    </row>
    <row r="1741" spans="1:35" s="35" customFormat="1" ht="15">
      <c r="A1741" s="35" t="s">
        <v>2189</v>
      </c>
      <c r="C1741" s="38" t="s">
        <v>2620</v>
      </c>
      <c r="E1741" s="38" t="s">
        <v>4312</v>
      </c>
      <c r="F1741" s="35" t="s">
        <v>4041</v>
      </c>
      <c r="G1741" s="35" t="s">
        <v>3830</v>
      </c>
      <c r="H1741" s="38" t="s">
        <v>4334</v>
      </c>
      <c r="I1741" s="35" t="s">
        <v>3539</v>
      </c>
      <c r="J1741" s="39" t="str">
        <f t="shared" si="235"/>
        <v>IC.IT.200812</v>
      </c>
      <c r="K1741" s="38" t="s">
        <v>3298</v>
      </c>
      <c r="L1741" s="35" t="str">
        <f t="shared" si="236"/>
        <v xml:space="preserve">     Drsg moderate amount drainage</v>
      </c>
      <c r="M1741" s="39" t="str">
        <f t="shared" si="237"/>
        <v>PI.IC.IT.200812.01</v>
      </c>
      <c r="N1741" s="39"/>
      <c r="O1741" s="39" t="str">
        <f t="shared" si="238"/>
        <v>PH.IC.IT.200812.01</v>
      </c>
      <c r="Q1741" s="39" t="str">
        <f t="shared" si="239"/>
        <v>CL.IC.IT.200812.01</v>
      </c>
      <c r="R1741" s="39"/>
      <c r="S1741" s="39" t="str">
        <f t="shared" si="240"/>
        <v>DR.IC.IT.200812.01</v>
      </c>
      <c r="T1741" s="39"/>
      <c r="U1741" s="60" t="str">
        <f t="shared" si="241"/>
        <v>IM.IC.IT.200812.01</v>
      </c>
      <c r="V1741" s="57"/>
      <c r="W1741" s="60" t="str">
        <f t="shared" si="242"/>
        <v>GE.IC.IT.200812.01</v>
      </c>
      <c r="AH1741" s="35" t="s">
        <v>3207</v>
      </c>
      <c r="AI1741" s="35">
        <v>1500</v>
      </c>
    </row>
    <row r="1742" spans="1:35" s="35" customFormat="1" ht="15">
      <c r="A1742" s="35" t="s">
        <v>2189</v>
      </c>
      <c r="C1742" s="38" t="s">
        <v>2620</v>
      </c>
      <c r="E1742" s="38" t="s">
        <v>4312</v>
      </c>
      <c r="F1742" s="35" t="s">
        <v>4041</v>
      </c>
      <c r="G1742" s="35" t="s">
        <v>3831</v>
      </c>
      <c r="H1742" s="38" t="s">
        <v>4335</v>
      </c>
      <c r="I1742" s="35" t="s">
        <v>3541</v>
      </c>
      <c r="J1742" s="39" t="str">
        <f t="shared" si="235"/>
        <v>IC.IT.200813</v>
      </c>
      <c r="K1742" s="38" t="s">
        <v>3298</v>
      </c>
      <c r="L1742" s="35" t="str">
        <f t="shared" si="236"/>
        <v xml:space="preserve">     Drsg heavy amount drainage </v>
      </c>
      <c r="M1742" s="39" t="str">
        <f t="shared" si="237"/>
        <v>PI.IC.IT.200813.01</v>
      </c>
      <c r="N1742" s="39"/>
      <c r="O1742" s="39" t="str">
        <f t="shared" si="238"/>
        <v>PH.IC.IT.200813.01</v>
      </c>
      <c r="Q1742" s="39" t="str">
        <f t="shared" si="239"/>
        <v>CL.IC.IT.200813.01</v>
      </c>
      <c r="R1742" s="39"/>
      <c r="S1742" s="39" t="str">
        <f t="shared" si="240"/>
        <v>DR.IC.IT.200813.01</v>
      </c>
      <c r="T1742" s="39"/>
      <c r="U1742" s="60" t="str">
        <f t="shared" si="241"/>
        <v>IM.IC.IT.200813.01</v>
      </c>
      <c r="V1742" s="57"/>
      <c r="W1742" s="60" t="str">
        <f t="shared" si="242"/>
        <v>GE.IC.IT.200813.01</v>
      </c>
      <c r="AH1742" s="35" t="s">
        <v>3207</v>
      </c>
      <c r="AI1742" s="35">
        <v>1500</v>
      </c>
    </row>
    <row r="1743" spans="1:35" s="35" customFormat="1" ht="15">
      <c r="A1743" s="35" t="s">
        <v>2189</v>
      </c>
      <c r="C1743" s="38" t="s">
        <v>2620</v>
      </c>
      <c r="E1743" s="38" t="s">
        <v>4312</v>
      </c>
      <c r="F1743" s="35" t="s">
        <v>4041</v>
      </c>
      <c r="G1743" s="35" t="s">
        <v>3832</v>
      </c>
      <c r="H1743" s="38" t="s">
        <v>4336</v>
      </c>
      <c r="I1743" s="35" t="s">
        <v>3794</v>
      </c>
      <c r="J1743" s="39" t="str">
        <f t="shared" si="235"/>
        <v>IC.IT.200814</v>
      </c>
      <c r="K1743" s="38" t="s">
        <v>3298</v>
      </c>
      <c r="L1743" s="35" t="str">
        <f t="shared" si="236"/>
        <v xml:space="preserve">     Drsg drainage large amount</v>
      </c>
      <c r="M1743" s="39" t="str">
        <f t="shared" si="237"/>
        <v>PI.IC.IT.200814.01</v>
      </c>
      <c r="N1743" s="39"/>
      <c r="O1743" s="39" t="str">
        <f t="shared" si="238"/>
        <v>PH.IC.IT.200814.01</v>
      </c>
      <c r="Q1743" s="39" t="str">
        <f t="shared" si="239"/>
        <v>CL.IC.IT.200814.01</v>
      </c>
      <c r="R1743" s="39"/>
      <c r="S1743" s="39" t="str">
        <f t="shared" si="240"/>
        <v>DR.IC.IT.200814.01</v>
      </c>
      <c r="T1743" s="39"/>
      <c r="U1743" s="60" t="str">
        <f t="shared" si="241"/>
        <v>IM.IC.IT.200814.01</v>
      </c>
      <c r="V1743" s="57"/>
      <c r="W1743" s="60" t="str">
        <f t="shared" si="242"/>
        <v>GE.IC.IT.200814.01</v>
      </c>
      <c r="AH1743" s="35" t="s">
        <v>3207</v>
      </c>
      <c r="AI1743" s="35">
        <v>1500</v>
      </c>
    </row>
    <row r="1744" spans="1:35" s="35" customFormat="1" ht="15">
      <c r="A1744" s="35" t="s">
        <v>2189</v>
      </c>
      <c r="C1744" s="38" t="s">
        <v>2620</v>
      </c>
      <c r="E1744" s="38" t="s">
        <v>4312</v>
      </c>
      <c r="F1744" s="35" t="s">
        <v>4041</v>
      </c>
      <c r="G1744" s="35" t="s">
        <v>3833</v>
      </c>
      <c r="H1744" s="38" t="s">
        <v>4340</v>
      </c>
      <c r="I1744" s="35" t="s">
        <v>3796</v>
      </c>
      <c r="J1744" s="39" t="str">
        <f t="shared" si="235"/>
        <v>IC.IT.200815</v>
      </c>
      <c r="K1744" s="38" t="s">
        <v>3298</v>
      </c>
      <c r="L1744" s="35" t="str">
        <f t="shared" si="236"/>
        <v xml:space="preserve">     Drsg drainage copious amount </v>
      </c>
      <c r="M1744" s="39" t="str">
        <f t="shared" si="237"/>
        <v>PI.IC.IT.200815.01</v>
      </c>
      <c r="N1744" s="39"/>
      <c r="O1744" s="39" t="str">
        <f t="shared" si="238"/>
        <v>PH.IC.IT.200815.01</v>
      </c>
      <c r="Q1744" s="39" t="str">
        <f t="shared" si="239"/>
        <v>CL.IC.IT.200815.01</v>
      </c>
      <c r="R1744" s="39"/>
      <c r="S1744" s="39" t="str">
        <f t="shared" si="240"/>
        <v>DR.IC.IT.200815.01</v>
      </c>
      <c r="T1744" s="39"/>
      <c r="U1744" s="60" t="str">
        <f t="shared" si="241"/>
        <v>IM.IC.IT.200815.01</v>
      </c>
      <c r="V1744" s="57"/>
      <c r="W1744" s="60" t="str">
        <f t="shared" si="242"/>
        <v>GE.IC.IT.200815.01</v>
      </c>
      <c r="AH1744" s="35" t="s">
        <v>3207</v>
      </c>
      <c r="AI1744" s="35">
        <v>1500</v>
      </c>
    </row>
    <row r="1745" spans="1:35" s="35" customFormat="1" ht="15">
      <c r="A1745" s="35" t="s">
        <v>2189</v>
      </c>
      <c r="C1745" s="38" t="s">
        <v>2620</v>
      </c>
      <c r="D1745" s="35" t="s">
        <v>4453</v>
      </c>
      <c r="E1745" s="38" t="s">
        <v>4313</v>
      </c>
      <c r="F1745" s="35" t="s">
        <v>4041</v>
      </c>
      <c r="G1745" s="35" t="s">
        <v>3834</v>
      </c>
      <c r="H1745" s="38" t="s">
        <v>2212</v>
      </c>
      <c r="I1745" s="35" t="s">
        <v>3426</v>
      </c>
      <c r="J1745" s="39" t="str">
        <f t="shared" ref="J1745:J1808" si="243">CONCATENATE("IC.IT.",C1745,E1745,H1745)</f>
        <v>IC.IT.200901</v>
      </c>
      <c r="K1745" s="38" t="s">
        <v>3298</v>
      </c>
      <c r="L1745" s="35" t="str">
        <f t="shared" si="236"/>
        <v xml:space="preserve">     Drsg drainage unchanged</v>
      </c>
      <c r="M1745" s="39" t="str">
        <f t="shared" si="237"/>
        <v>PI.IC.IT.200901.01</v>
      </c>
      <c r="N1745" s="39"/>
      <c r="O1745" s="39" t="str">
        <f t="shared" si="238"/>
        <v>PH.IC.IT.200901.01</v>
      </c>
      <c r="Q1745" s="39" t="str">
        <f t="shared" si="239"/>
        <v>CL.IC.IT.200901.01</v>
      </c>
      <c r="R1745" s="39"/>
      <c r="S1745" s="39" t="str">
        <f t="shared" si="240"/>
        <v>DR.IC.IT.200901.01</v>
      </c>
      <c r="T1745" s="39"/>
      <c r="U1745" s="60" t="str">
        <f t="shared" si="241"/>
        <v>IM.IC.IT.200901.01</v>
      </c>
      <c r="V1745" s="57"/>
      <c r="W1745" s="60" t="str">
        <f t="shared" si="242"/>
        <v>GE.IC.IT.200901.01</v>
      </c>
      <c r="AH1745" s="35" t="s">
        <v>3207</v>
      </c>
      <c r="AI1745" s="35">
        <v>1500</v>
      </c>
    </row>
    <row r="1746" spans="1:35" s="35" customFormat="1" ht="15">
      <c r="A1746" s="35" t="s">
        <v>2189</v>
      </c>
      <c r="C1746" s="38" t="s">
        <v>2620</v>
      </c>
      <c r="E1746" s="38" t="s">
        <v>4313</v>
      </c>
      <c r="F1746" s="35" t="s">
        <v>4041</v>
      </c>
      <c r="G1746" s="35" t="s">
        <v>3835</v>
      </c>
      <c r="H1746" s="38" t="s">
        <v>2217</v>
      </c>
      <c r="I1746" s="35" t="s">
        <v>2546</v>
      </c>
      <c r="J1746" s="39" t="str">
        <f t="shared" si="243"/>
        <v>IC.IT.200902</v>
      </c>
      <c r="K1746" s="38" t="s">
        <v>3298</v>
      </c>
      <c r="L1746" s="35" t="str">
        <f t="shared" ref="L1746:L1809" si="244">G1746</f>
        <v xml:space="preserve">     Drsg drainage decreasing</v>
      </c>
      <c r="M1746" s="39" t="str">
        <f t="shared" ref="M1746:M1809" si="245">CONCATENATE("PI.",J1746,".",K1746)</f>
        <v>PI.IC.IT.200902.01</v>
      </c>
      <c r="N1746" s="39"/>
      <c r="O1746" s="39" t="str">
        <f t="shared" ref="O1746:O1809" si="246">CONCATENATE("PH.",J1746,".",K1746)</f>
        <v>PH.IC.IT.200902.01</v>
      </c>
      <c r="Q1746" s="39" t="str">
        <f t="shared" ref="Q1746:Q1809" si="247">CONCATENATE("CL.",J1746,".",K1746)</f>
        <v>CL.IC.IT.200902.01</v>
      </c>
      <c r="R1746" s="39"/>
      <c r="S1746" s="39" t="str">
        <f t="shared" si="240"/>
        <v>DR.IC.IT.200902.01</v>
      </c>
      <c r="T1746" s="39"/>
      <c r="U1746" s="60" t="str">
        <f t="shared" si="241"/>
        <v>IM.IC.IT.200902.01</v>
      </c>
      <c r="V1746" s="57"/>
      <c r="W1746" s="60" t="str">
        <f t="shared" si="242"/>
        <v>GE.IC.IT.200902.01</v>
      </c>
      <c r="AH1746" s="35" t="s">
        <v>3207</v>
      </c>
      <c r="AI1746" s="35">
        <v>1500</v>
      </c>
    </row>
    <row r="1747" spans="1:35" s="35" customFormat="1" ht="15">
      <c r="A1747" s="35" t="s">
        <v>2189</v>
      </c>
      <c r="C1747" s="38" t="s">
        <v>2620</v>
      </c>
      <c r="E1747" s="38" t="s">
        <v>4313</v>
      </c>
      <c r="F1747" s="35" t="s">
        <v>4041</v>
      </c>
      <c r="G1747" s="35" t="s">
        <v>3836</v>
      </c>
      <c r="H1747" s="38" t="s">
        <v>2219</v>
      </c>
      <c r="I1747" s="35" t="s">
        <v>2548</v>
      </c>
      <c r="J1747" s="39" t="str">
        <f t="shared" si="243"/>
        <v>IC.IT.200903</v>
      </c>
      <c r="K1747" s="38" t="s">
        <v>3298</v>
      </c>
      <c r="L1747" s="35" t="str">
        <f t="shared" si="244"/>
        <v xml:space="preserve">     Drsg drainage increasing</v>
      </c>
      <c r="M1747" s="39" t="str">
        <f t="shared" si="245"/>
        <v>PI.IC.IT.200903.01</v>
      </c>
      <c r="N1747" s="39"/>
      <c r="O1747" s="39" t="str">
        <f t="shared" si="246"/>
        <v>PH.IC.IT.200903.01</v>
      </c>
      <c r="Q1747" s="39" t="str">
        <f t="shared" si="247"/>
        <v>CL.IC.IT.200903.01</v>
      </c>
      <c r="R1747" s="39"/>
      <c r="S1747" s="39" t="str">
        <f t="shared" si="240"/>
        <v>DR.IC.IT.200903.01</v>
      </c>
      <c r="T1747" s="39"/>
      <c r="U1747" s="60" t="str">
        <f t="shared" si="241"/>
        <v>IM.IC.IT.200903.01</v>
      </c>
      <c r="V1747" s="57"/>
      <c r="W1747" s="60" t="str">
        <f t="shared" si="242"/>
        <v>GE.IC.IT.200903.01</v>
      </c>
      <c r="AH1747" s="35" t="s">
        <v>3207</v>
      </c>
      <c r="AI1747" s="35">
        <v>1500</v>
      </c>
    </row>
    <row r="1748" spans="1:35" s="35" customFormat="1" ht="15">
      <c r="A1748" s="35" t="s">
        <v>2189</v>
      </c>
      <c r="C1748" s="38" t="s">
        <v>2620</v>
      </c>
      <c r="D1748" s="35" t="s">
        <v>3837</v>
      </c>
      <c r="E1748" s="38" t="s">
        <v>3331</v>
      </c>
      <c r="F1748" s="35" t="s">
        <v>4042</v>
      </c>
      <c r="G1748" s="35" t="s">
        <v>3839</v>
      </c>
      <c r="H1748" s="38" t="s">
        <v>2212</v>
      </c>
      <c r="I1748" s="35" t="s">
        <v>3840</v>
      </c>
      <c r="J1748" s="39" t="str">
        <f t="shared" si="243"/>
        <v>IC.IT.201001</v>
      </c>
      <c r="K1748" s="38" t="s">
        <v>3298</v>
      </c>
      <c r="L1748" s="35" t="str">
        <f t="shared" si="244"/>
        <v xml:space="preserve">     Continuous</v>
      </c>
      <c r="M1748" s="39" t="str">
        <f t="shared" si="245"/>
        <v>PI.IC.IT.201001.01</v>
      </c>
      <c r="N1748" s="39"/>
      <c r="O1748" s="39" t="str">
        <f t="shared" si="246"/>
        <v>PH.IC.IT.201001.01</v>
      </c>
      <c r="Q1748" s="39" t="str">
        <f t="shared" si="247"/>
        <v>CL.IC.IT.201001.01</v>
      </c>
      <c r="R1748" s="39"/>
      <c r="S1748" s="39" t="str">
        <f t="shared" si="240"/>
        <v>DR.IC.IT.201001.01</v>
      </c>
      <c r="T1748" s="39"/>
      <c r="U1748" s="60" t="str">
        <f t="shared" si="241"/>
        <v>IM.IC.IT.201001.01</v>
      </c>
      <c r="V1748" s="57"/>
      <c r="W1748" s="60" t="str">
        <f t="shared" si="242"/>
        <v>GE.IC.IT.201001.01</v>
      </c>
      <c r="AH1748" s="35" t="s">
        <v>3207</v>
      </c>
      <c r="AI1748" s="35">
        <v>1500</v>
      </c>
    </row>
    <row r="1749" spans="1:35" s="35" customFormat="1" ht="15">
      <c r="A1749" s="35" t="s">
        <v>2189</v>
      </c>
      <c r="C1749" s="38" t="s">
        <v>2620</v>
      </c>
      <c r="E1749" s="38" t="s">
        <v>3331</v>
      </c>
      <c r="F1749" s="35" t="s">
        <v>4042</v>
      </c>
      <c r="G1749" s="35" t="s">
        <v>3841</v>
      </c>
      <c r="H1749" s="38" t="s">
        <v>2217</v>
      </c>
      <c r="I1749" s="35" t="s">
        <v>1854</v>
      </c>
      <c r="J1749" s="39" t="str">
        <f t="shared" si="243"/>
        <v>IC.IT.201002</v>
      </c>
      <c r="K1749" s="38" t="s">
        <v>3298</v>
      </c>
      <c r="L1749" s="35" t="str">
        <f t="shared" si="244"/>
        <v xml:space="preserve">     Intermittent</v>
      </c>
      <c r="M1749" s="39" t="str">
        <f t="shared" si="245"/>
        <v>PI.IC.IT.201002.01</v>
      </c>
      <c r="N1749" s="39"/>
      <c r="O1749" s="39" t="str">
        <f t="shared" si="246"/>
        <v>PH.IC.IT.201002.01</v>
      </c>
      <c r="Q1749" s="39" t="str">
        <f t="shared" si="247"/>
        <v>CL.IC.IT.201002.01</v>
      </c>
      <c r="R1749" s="39"/>
      <c r="S1749" s="39" t="str">
        <f t="shared" ref="S1749:S1812" si="248">CONCATENATE("DR.",J1749,".",K1749)</f>
        <v>DR.IC.IT.201002.01</v>
      </c>
      <c r="T1749" s="39"/>
      <c r="U1749" s="60" t="str">
        <f t="shared" ref="U1749:U1812" si="249">CONCATENATE("IM.",J1749, ".",K1749)</f>
        <v>IM.IC.IT.201002.01</v>
      </c>
      <c r="V1749" s="57"/>
      <c r="W1749" s="60" t="str">
        <f t="shared" ref="W1749:W1812" si="250">CONCATENATE("GE.",J1749, ".",K1749)</f>
        <v>GE.IC.IT.201002.01</v>
      </c>
      <c r="AH1749" s="35" t="s">
        <v>3207</v>
      </c>
      <c r="AI1749" s="35">
        <v>1500</v>
      </c>
    </row>
    <row r="1750" spans="1:35" s="35" customFormat="1" ht="15">
      <c r="A1750" s="35" t="s">
        <v>2189</v>
      </c>
      <c r="C1750" s="38" t="s">
        <v>2620</v>
      </c>
      <c r="D1750" s="35" t="s">
        <v>3842</v>
      </c>
      <c r="E1750" s="38" t="s">
        <v>4317</v>
      </c>
      <c r="F1750" s="35" t="s">
        <v>4042</v>
      </c>
      <c r="G1750" s="35" t="s">
        <v>3843</v>
      </c>
      <c r="H1750" s="38" t="s">
        <v>2212</v>
      </c>
      <c r="I1750" s="35" t="s">
        <v>3844</v>
      </c>
      <c r="J1750" s="39" t="str">
        <f t="shared" si="243"/>
        <v>IC.IT.201101</v>
      </c>
      <c r="K1750" s="38" t="s">
        <v>3298</v>
      </c>
      <c r="L1750" s="35" t="str">
        <f t="shared" si="244"/>
        <v xml:space="preserve">     125 mmHg</v>
      </c>
      <c r="M1750" s="39" t="str">
        <f t="shared" si="245"/>
        <v>PI.IC.IT.201101.01</v>
      </c>
      <c r="N1750" s="39"/>
      <c r="O1750" s="39" t="str">
        <f t="shared" si="246"/>
        <v>PH.IC.IT.201101.01</v>
      </c>
      <c r="Q1750" s="39" t="str">
        <f t="shared" si="247"/>
        <v>CL.IC.IT.201101.01</v>
      </c>
      <c r="R1750" s="39"/>
      <c r="S1750" s="39" t="str">
        <f t="shared" si="248"/>
        <v>DR.IC.IT.201101.01</v>
      </c>
      <c r="T1750" s="39"/>
      <c r="U1750" s="60" t="str">
        <f t="shared" si="249"/>
        <v>IM.IC.IT.201101.01</v>
      </c>
      <c r="V1750" s="57"/>
      <c r="W1750" s="60" t="str">
        <f t="shared" si="250"/>
        <v>GE.IC.IT.201101.01</v>
      </c>
      <c r="AH1750" s="35" t="s">
        <v>3207</v>
      </c>
      <c r="AI1750" s="35">
        <v>1500</v>
      </c>
    </row>
    <row r="1751" spans="1:35" s="35" customFormat="1" ht="15">
      <c r="A1751" s="35" t="s">
        <v>2189</v>
      </c>
      <c r="C1751" s="38" t="s">
        <v>2620</v>
      </c>
      <c r="E1751" s="38" t="s">
        <v>4317</v>
      </c>
      <c r="F1751" s="35" t="s">
        <v>4042</v>
      </c>
      <c r="G1751" s="35" t="s">
        <v>3845</v>
      </c>
      <c r="H1751" s="38" t="s">
        <v>2217</v>
      </c>
      <c r="I1751" s="35" t="s">
        <v>3846</v>
      </c>
      <c r="J1751" s="39" t="str">
        <f t="shared" si="243"/>
        <v>IC.IT.201102</v>
      </c>
      <c r="K1751" s="38" t="s">
        <v>3298</v>
      </c>
      <c r="L1751" s="35" t="str">
        <f t="shared" si="244"/>
        <v xml:space="preserve">     75 mmHg</v>
      </c>
      <c r="M1751" s="39" t="str">
        <f t="shared" si="245"/>
        <v>PI.IC.IT.201102.01</v>
      </c>
      <c r="N1751" s="39"/>
      <c r="O1751" s="39" t="str">
        <f t="shared" si="246"/>
        <v>PH.IC.IT.201102.01</v>
      </c>
      <c r="Q1751" s="39" t="str">
        <f t="shared" si="247"/>
        <v>CL.IC.IT.201102.01</v>
      </c>
      <c r="R1751" s="39"/>
      <c r="S1751" s="39" t="str">
        <f t="shared" si="248"/>
        <v>DR.IC.IT.201102.01</v>
      </c>
      <c r="T1751" s="39"/>
      <c r="U1751" s="60" t="str">
        <f t="shared" si="249"/>
        <v>IM.IC.IT.201102.01</v>
      </c>
      <c r="V1751" s="57"/>
      <c r="W1751" s="60" t="str">
        <f t="shared" si="250"/>
        <v>GE.IC.IT.201102.01</v>
      </c>
      <c r="AH1751" s="35" t="s">
        <v>3207</v>
      </c>
      <c r="AI1751" s="35">
        <v>1500</v>
      </c>
    </row>
    <row r="1752" spans="1:35" s="35" customFormat="1" ht="15">
      <c r="A1752" s="35" t="s">
        <v>2189</v>
      </c>
      <c r="C1752" s="38" t="s">
        <v>2620</v>
      </c>
      <c r="E1752" s="38" t="s">
        <v>4317</v>
      </c>
      <c r="F1752" s="35" t="s">
        <v>4042</v>
      </c>
      <c r="G1752" s="35" t="s">
        <v>3847</v>
      </c>
      <c r="H1752" s="38" t="s">
        <v>2219</v>
      </c>
      <c r="I1752" s="35" t="s">
        <v>3848</v>
      </c>
      <c r="J1752" s="39" t="str">
        <f t="shared" si="243"/>
        <v>IC.IT.201103</v>
      </c>
      <c r="K1752" s="38" t="s">
        <v>3298</v>
      </c>
      <c r="L1752" s="35" t="str">
        <f t="shared" si="244"/>
        <v xml:space="preserve">     25 mmHg</v>
      </c>
      <c r="M1752" s="39" t="str">
        <f t="shared" si="245"/>
        <v>PI.IC.IT.201103.01</v>
      </c>
      <c r="N1752" s="39"/>
      <c r="O1752" s="39" t="str">
        <f t="shared" si="246"/>
        <v>PH.IC.IT.201103.01</v>
      </c>
      <c r="Q1752" s="39" t="str">
        <f t="shared" si="247"/>
        <v>CL.IC.IT.201103.01</v>
      </c>
      <c r="R1752" s="39"/>
      <c r="S1752" s="39" t="str">
        <f t="shared" si="248"/>
        <v>DR.IC.IT.201103.01</v>
      </c>
      <c r="T1752" s="39"/>
      <c r="U1752" s="60" t="str">
        <f t="shared" si="249"/>
        <v>IM.IC.IT.201103.01</v>
      </c>
      <c r="V1752" s="57"/>
      <c r="W1752" s="60" t="str">
        <f t="shared" si="250"/>
        <v>GE.IC.IT.201103.01</v>
      </c>
      <c r="AH1752" s="35" t="s">
        <v>3207</v>
      </c>
      <c r="AI1752" s="35">
        <v>1500</v>
      </c>
    </row>
    <row r="1753" spans="1:35" s="35" customFormat="1" ht="15">
      <c r="A1753" s="35" t="s">
        <v>2189</v>
      </c>
      <c r="C1753" s="38" t="s">
        <v>2620</v>
      </c>
      <c r="E1753" s="38" t="s">
        <v>4317</v>
      </c>
      <c r="F1753" s="35" t="s">
        <v>4042</v>
      </c>
      <c r="G1753" s="35" t="s">
        <v>3849</v>
      </c>
      <c r="H1753" s="38" t="s">
        <v>2063</v>
      </c>
      <c r="I1753" s="35" t="s">
        <v>3850</v>
      </c>
      <c r="J1753" s="39" t="str">
        <f t="shared" si="243"/>
        <v>IC.IT.201104</v>
      </c>
      <c r="K1753" s="38" t="s">
        <v>3298</v>
      </c>
      <c r="L1753" s="35" t="str">
        <f t="shared" si="244"/>
        <v xml:space="preserve">     50 mmHg</v>
      </c>
      <c r="M1753" s="39" t="str">
        <f t="shared" si="245"/>
        <v>PI.IC.IT.201104.01</v>
      </c>
      <c r="N1753" s="39"/>
      <c r="O1753" s="39" t="str">
        <f t="shared" si="246"/>
        <v>PH.IC.IT.201104.01</v>
      </c>
      <c r="Q1753" s="39" t="str">
        <f t="shared" si="247"/>
        <v>CL.IC.IT.201104.01</v>
      </c>
      <c r="R1753" s="39"/>
      <c r="S1753" s="39" t="str">
        <f t="shared" si="248"/>
        <v>DR.IC.IT.201104.01</v>
      </c>
      <c r="T1753" s="39"/>
      <c r="U1753" s="60" t="str">
        <f t="shared" si="249"/>
        <v>IM.IC.IT.201104.01</v>
      </c>
      <c r="V1753" s="57"/>
      <c r="W1753" s="60" t="str">
        <f t="shared" si="250"/>
        <v>GE.IC.IT.201104.01</v>
      </c>
      <c r="AH1753" s="35" t="s">
        <v>3207</v>
      </c>
      <c r="AI1753" s="35">
        <v>1500</v>
      </c>
    </row>
    <row r="1754" spans="1:35" s="35" customFormat="1" ht="15">
      <c r="A1754" s="35" t="s">
        <v>2189</v>
      </c>
      <c r="C1754" s="38" t="s">
        <v>2620</v>
      </c>
      <c r="E1754" s="38" t="s">
        <v>4317</v>
      </c>
      <c r="F1754" s="35" t="s">
        <v>4042</v>
      </c>
      <c r="G1754" s="35" t="s">
        <v>3851</v>
      </c>
      <c r="H1754" s="38" t="s">
        <v>2065</v>
      </c>
      <c r="I1754" s="35" t="s">
        <v>3852</v>
      </c>
      <c r="J1754" s="39" t="str">
        <f t="shared" si="243"/>
        <v>IC.IT.201105</v>
      </c>
      <c r="K1754" s="38" t="s">
        <v>3298</v>
      </c>
      <c r="L1754" s="35" t="str">
        <f t="shared" si="244"/>
        <v xml:space="preserve">     100 mmHg</v>
      </c>
      <c r="M1754" s="39" t="str">
        <f t="shared" si="245"/>
        <v>PI.IC.IT.201105.01</v>
      </c>
      <c r="N1754" s="39"/>
      <c r="O1754" s="39" t="str">
        <f t="shared" si="246"/>
        <v>PH.IC.IT.201105.01</v>
      </c>
      <c r="Q1754" s="39" t="str">
        <f t="shared" si="247"/>
        <v>CL.IC.IT.201105.01</v>
      </c>
      <c r="R1754" s="39"/>
      <c r="S1754" s="39" t="str">
        <f t="shared" si="248"/>
        <v>DR.IC.IT.201105.01</v>
      </c>
      <c r="T1754" s="39"/>
      <c r="U1754" s="60" t="str">
        <f t="shared" si="249"/>
        <v>IM.IC.IT.201105.01</v>
      </c>
      <c r="V1754" s="57"/>
      <c r="W1754" s="60" t="str">
        <f t="shared" si="250"/>
        <v>GE.IC.IT.201105.01</v>
      </c>
      <c r="AH1754" s="35" t="s">
        <v>3207</v>
      </c>
      <c r="AI1754" s="35">
        <v>1500</v>
      </c>
    </row>
    <row r="1755" spans="1:35" s="35" customFormat="1" ht="15">
      <c r="A1755" s="35" t="s">
        <v>2189</v>
      </c>
      <c r="C1755" s="38" t="s">
        <v>2620</v>
      </c>
      <c r="E1755" s="38" t="s">
        <v>4317</v>
      </c>
      <c r="F1755" s="35" t="s">
        <v>4042</v>
      </c>
      <c r="G1755" s="35" t="s">
        <v>3853</v>
      </c>
      <c r="H1755" s="38" t="s">
        <v>2222</v>
      </c>
      <c r="I1755" s="35" t="s">
        <v>3854</v>
      </c>
      <c r="J1755" s="39" t="str">
        <f t="shared" si="243"/>
        <v>IC.IT.201106</v>
      </c>
      <c r="K1755" s="38" t="s">
        <v>3298</v>
      </c>
      <c r="L1755" s="35" t="str">
        <f t="shared" si="244"/>
        <v xml:space="preserve">     150 mmHg</v>
      </c>
      <c r="M1755" s="39" t="str">
        <f t="shared" si="245"/>
        <v>PI.IC.IT.201106.01</v>
      </c>
      <c r="N1755" s="39"/>
      <c r="O1755" s="39" t="str">
        <f t="shared" si="246"/>
        <v>PH.IC.IT.201106.01</v>
      </c>
      <c r="Q1755" s="39" t="str">
        <f t="shared" si="247"/>
        <v>CL.IC.IT.201106.01</v>
      </c>
      <c r="R1755" s="39"/>
      <c r="S1755" s="39" t="str">
        <f t="shared" si="248"/>
        <v>DR.IC.IT.201106.01</v>
      </c>
      <c r="T1755" s="39"/>
      <c r="U1755" s="60" t="str">
        <f t="shared" si="249"/>
        <v>IM.IC.IT.201106.01</v>
      </c>
      <c r="V1755" s="57"/>
      <c r="W1755" s="60" t="str">
        <f t="shared" si="250"/>
        <v>GE.IC.IT.201106.01</v>
      </c>
      <c r="AH1755" s="35" t="s">
        <v>3207</v>
      </c>
      <c r="AI1755" s="35">
        <v>1500</v>
      </c>
    </row>
    <row r="1756" spans="1:35" s="35" customFormat="1" ht="15">
      <c r="A1756" s="35" t="s">
        <v>2189</v>
      </c>
      <c r="C1756" s="38" t="s">
        <v>2620</v>
      </c>
      <c r="D1756" s="35" t="s">
        <v>4454</v>
      </c>
      <c r="E1756" s="38" t="s">
        <v>4334</v>
      </c>
      <c r="F1756" s="35" t="s">
        <v>4042</v>
      </c>
      <c r="G1756" s="35" t="s">
        <v>3855</v>
      </c>
      <c r="H1756" s="38" t="s">
        <v>2212</v>
      </c>
      <c r="I1756" s="35" t="s">
        <v>3856</v>
      </c>
      <c r="J1756" s="39" t="str">
        <f t="shared" si="243"/>
        <v>IC.IT.201201</v>
      </c>
      <c r="K1756" s="38" t="s">
        <v>3298</v>
      </c>
      <c r="L1756" s="35" t="str">
        <f t="shared" si="244"/>
        <v xml:space="preserve">     Done: specify date/time</v>
      </c>
      <c r="M1756" s="39" t="str">
        <f t="shared" si="245"/>
        <v>PI.IC.IT.201201.01</v>
      </c>
      <c r="N1756" s="39"/>
      <c r="O1756" s="39" t="str">
        <f t="shared" si="246"/>
        <v>PH.IC.IT.201201.01</v>
      </c>
      <c r="Q1756" s="39" t="str">
        <f t="shared" si="247"/>
        <v>CL.IC.IT.201201.01</v>
      </c>
      <c r="R1756" s="39"/>
      <c r="S1756" s="39" t="str">
        <f t="shared" si="248"/>
        <v>DR.IC.IT.201201.01</v>
      </c>
      <c r="T1756" s="39"/>
      <c r="U1756" s="60" t="str">
        <f t="shared" si="249"/>
        <v>IM.IC.IT.201201.01</v>
      </c>
      <c r="V1756" s="57"/>
      <c r="W1756" s="60" t="str">
        <f t="shared" si="250"/>
        <v>GE.IC.IT.201201.01</v>
      </c>
      <c r="AH1756" s="35" t="s">
        <v>3207</v>
      </c>
      <c r="AI1756" s="35">
        <v>1500</v>
      </c>
    </row>
    <row r="1757" spans="1:35" s="35" customFormat="1" ht="15">
      <c r="A1757" s="35" t="s">
        <v>2189</v>
      </c>
      <c r="C1757" s="38" t="s">
        <v>2620</v>
      </c>
      <c r="E1757" s="38" t="s">
        <v>4334</v>
      </c>
      <c r="F1757" s="35" t="s">
        <v>4042</v>
      </c>
      <c r="G1757" s="35" t="s">
        <v>3857</v>
      </c>
      <c r="H1757" s="38" t="s">
        <v>2217</v>
      </c>
      <c r="I1757" s="35" t="s">
        <v>3858</v>
      </c>
      <c r="J1757" s="39" t="str">
        <f t="shared" si="243"/>
        <v>IC.IT.201202</v>
      </c>
      <c r="K1757" s="38" t="s">
        <v>3298</v>
      </c>
      <c r="L1757" s="35" t="str">
        <f t="shared" si="244"/>
        <v xml:space="preserve">     N/A</v>
      </c>
      <c r="M1757" s="39" t="str">
        <f t="shared" si="245"/>
        <v>PI.IC.IT.201202.01</v>
      </c>
      <c r="N1757" s="39"/>
      <c r="O1757" s="39" t="str">
        <f t="shared" si="246"/>
        <v>PH.IC.IT.201202.01</v>
      </c>
      <c r="Q1757" s="39" t="str">
        <f t="shared" si="247"/>
        <v>CL.IC.IT.201202.01</v>
      </c>
      <c r="R1757" s="39"/>
      <c r="S1757" s="39" t="str">
        <f t="shared" si="248"/>
        <v>DR.IC.IT.201202.01</v>
      </c>
      <c r="T1757" s="39"/>
      <c r="U1757" s="60" t="str">
        <f t="shared" si="249"/>
        <v>IM.IC.IT.201202.01</v>
      </c>
      <c r="V1757" s="57"/>
      <c r="W1757" s="60" t="str">
        <f t="shared" si="250"/>
        <v>GE.IC.IT.201202.01</v>
      </c>
      <c r="AH1757" s="35" t="s">
        <v>3207</v>
      </c>
      <c r="AI1757" s="35">
        <v>1500</v>
      </c>
    </row>
    <row r="1758" spans="1:35" s="35" customFormat="1" ht="15">
      <c r="A1758" s="35" t="s">
        <v>2189</v>
      </c>
      <c r="C1758" s="38" t="s">
        <v>2620</v>
      </c>
      <c r="D1758" s="35" t="s">
        <v>4455</v>
      </c>
      <c r="E1758" s="38" t="s">
        <v>4335</v>
      </c>
      <c r="F1758" s="35" t="s">
        <v>4043</v>
      </c>
      <c r="G1758" s="35" t="s">
        <v>3860</v>
      </c>
      <c r="H1758" s="38" t="s">
        <v>2212</v>
      </c>
      <c r="I1758" s="35" t="s">
        <v>2381</v>
      </c>
      <c r="J1758" s="39" t="str">
        <f t="shared" si="243"/>
        <v>IC.IT.201301</v>
      </c>
      <c r="K1758" s="38" t="s">
        <v>3298</v>
      </c>
      <c r="L1758" s="35" t="str">
        <f t="shared" si="244"/>
        <v xml:space="preserve">     Right</v>
      </c>
      <c r="M1758" s="39" t="str">
        <f t="shared" si="245"/>
        <v>PI.IC.IT.201301.01</v>
      </c>
      <c r="N1758" s="39"/>
      <c r="O1758" s="39" t="str">
        <f t="shared" si="246"/>
        <v>PH.IC.IT.201301.01</v>
      </c>
      <c r="Q1758" s="39" t="str">
        <f t="shared" si="247"/>
        <v>CL.IC.IT.201301.01</v>
      </c>
      <c r="R1758" s="39"/>
      <c r="S1758" s="39" t="str">
        <f t="shared" si="248"/>
        <v>DR.IC.IT.201301.01</v>
      </c>
      <c r="T1758" s="39"/>
      <c r="U1758" s="60" t="str">
        <f t="shared" si="249"/>
        <v>IM.IC.IT.201301.01</v>
      </c>
      <c r="V1758" s="57"/>
      <c r="W1758" s="60" t="str">
        <f t="shared" si="250"/>
        <v>GE.IC.IT.201301.01</v>
      </c>
      <c r="AH1758" s="35" t="s">
        <v>3207</v>
      </c>
      <c r="AI1758" s="35">
        <v>1500</v>
      </c>
    </row>
    <row r="1759" spans="1:35" s="35" customFormat="1" ht="15">
      <c r="A1759" s="35" t="s">
        <v>2189</v>
      </c>
      <c r="C1759" s="38" t="s">
        <v>2620</v>
      </c>
      <c r="E1759" s="38" t="s">
        <v>4335</v>
      </c>
      <c r="F1759" s="35" t="s">
        <v>4043</v>
      </c>
      <c r="G1759" s="35" t="s">
        <v>3861</v>
      </c>
      <c r="H1759" s="38" t="s">
        <v>2217</v>
      </c>
      <c r="I1759" s="35" t="s">
        <v>2213</v>
      </c>
      <c r="J1759" s="39" t="str">
        <f t="shared" si="243"/>
        <v>IC.IT.201302</v>
      </c>
      <c r="K1759" s="38" t="s">
        <v>3298</v>
      </c>
      <c r="L1759" s="35" t="str">
        <f t="shared" si="244"/>
        <v xml:space="preserve">     Left</v>
      </c>
      <c r="M1759" s="39" t="str">
        <f t="shared" si="245"/>
        <v>PI.IC.IT.201302.01</v>
      </c>
      <c r="N1759" s="39"/>
      <c r="O1759" s="39" t="str">
        <f t="shared" si="246"/>
        <v>PH.IC.IT.201302.01</v>
      </c>
      <c r="Q1759" s="39" t="str">
        <f t="shared" si="247"/>
        <v>CL.IC.IT.201302.01</v>
      </c>
      <c r="R1759" s="39"/>
      <c r="S1759" s="39" t="str">
        <f t="shared" si="248"/>
        <v>DR.IC.IT.201302.01</v>
      </c>
      <c r="T1759" s="39"/>
      <c r="U1759" s="60" t="str">
        <f t="shared" si="249"/>
        <v>IM.IC.IT.201302.01</v>
      </c>
      <c r="V1759" s="57"/>
      <c r="W1759" s="60" t="str">
        <f t="shared" si="250"/>
        <v>GE.IC.IT.201302.01</v>
      </c>
      <c r="AH1759" s="35" t="s">
        <v>3207</v>
      </c>
      <c r="AI1759" s="35">
        <v>1500</v>
      </c>
    </row>
    <row r="1760" spans="1:35" s="35" customFormat="1" ht="15">
      <c r="A1760" s="35" t="s">
        <v>2189</v>
      </c>
      <c r="C1760" s="38" t="s">
        <v>2620</v>
      </c>
      <c r="D1760" s="35" t="s">
        <v>4456</v>
      </c>
      <c r="E1760" s="38" t="s">
        <v>4336</v>
      </c>
      <c r="F1760" s="35" t="s">
        <v>4043</v>
      </c>
      <c r="G1760" s="35" t="s">
        <v>3862</v>
      </c>
      <c r="H1760" s="38" t="s">
        <v>2212</v>
      </c>
      <c r="I1760" s="35" t="s">
        <v>3546</v>
      </c>
      <c r="J1760" s="39" t="str">
        <f t="shared" si="243"/>
        <v>IC.IT.201401</v>
      </c>
      <c r="K1760" s="38" t="s">
        <v>3298</v>
      </c>
      <c r="L1760" s="35" t="str">
        <f t="shared" si="244"/>
        <v xml:space="preserve">     Lateral</v>
      </c>
      <c r="M1760" s="39" t="str">
        <f t="shared" si="245"/>
        <v>PI.IC.IT.201401.01</v>
      </c>
      <c r="N1760" s="39"/>
      <c r="O1760" s="39" t="str">
        <f t="shared" si="246"/>
        <v>PH.IC.IT.201401.01</v>
      </c>
      <c r="Q1760" s="39" t="str">
        <f t="shared" si="247"/>
        <v>CL.IC.IT.201401.01</v>
      </c>
      <c r="R1760" s="39"/>
      <c r="S1760" s="39" t="str">
        <f t="shared" si="248"/>
        <v>DR.IC.IT.201401.01</v>
      </c>
      <c r="T1760" s="39"/>
      <c r="U1760" s="60" t="str">
        <f t="shared" si="249"/>
        <v>IM.IC.IT.201401.01</v>
      </c>
      <c r="V1760" s="57"/>
      <c r="W1760" s="60" t="str">
        <f t="shared" si="250"/>
        <v>GE.IC.IT.201401.01</v>
      </c>
      <c r="AH1760" s="35" t="s">
        <v>3207</v>
      </c>
      <c r="AI1760" s="35">
        <v>1500</v>
      </c>
    </row>
    <row r="1761" spans="1:35" s="35" customFormat="1" ht="15">
      <c r="A1761" s="35" t="s">
        <v>2189</v>
      </c>
      <c r="C1761" s="38" t="s">
        <v>2620</v>
      </c>
      <c r="E1761" s="38" t="s">
        <v>4336</v>
      </c>
      <c r="F1761" s="35" t="s">
        <v>4043</v>
      </c>
      <c r="G1761" s="35" t="s">
        <v>3863</v>
      </c>
      <c r="H1761" s="38" t="s">
        <v>2217</v>
      </c>
      <c r="I1761" s="35" t="s">
        <v>3547</v>
      </c>
      <c r="J1761" s="39" t="str">
        <f t="shared" si="243"/>
        <v>IC.IT.201402</v>
      </c>
      <c r="K1761" s="38" t="s">
        <v>3298</v>
      </c>
      <c r="L1761" s="35" t="str">
        <f t="shared" si="244"/>
        <v xml:space="preserve">     Medial</v>
      </c>
      <c r="M1761" s="39" t="str">
        <f t="shared" si="245"/>
        <v>PI.IC.IT.201402.01</v>
      </c>
      <c r="N1761" s="39"/>
      <c r="O1761" s="39" t="str">
        <f t="shared" si="246"/>
        <v>PH.IC.IT.201402.01</v>
      </c>
      <c r="Q1761" s="39" t="str">
        <f t="shared" si="247"/>
        <v>CL.IC.IT.201402.01</v>
      </c>
      <c r="R1761" s="39"/>
      <c r="S1761" s="39" t="str">
        <f t="shared" si="248"/>
        <v>DR.IC.IT.201402.01</v>
      </c>
      <c r="T1761" s="39"/>
      <c r="U1761" s="60" t="str">
        <f t="shared" si="249"/>
        <v>IM.IC.IT.201402.01</v>
      </c>
      <c r="V1761" s="57"/>
      <c r="W1761" s="60" t="str">
        <f t="shared" si="250"/>
        <v>GE.IC.IT.201402.01</v>
      </c>
      <c r="AH1761" s="35" t="s">
        <v>3207</v>
      </c>
      <c r="AI1761" s="35">
        <v>1500</v>
      </c>
    </row>
    <row r="1762" spans="1:35" s="35" customFormat="1" ht="15">
      <c r="A1762" s="35" t="s">
        <v>2189</v>
      </c>
      <c r="C1762" s="38" t="s">
        <v>2620</v>
      </c>
      <c r="E1762" s="38" t="s">
        <v>4336</v>
      </c>
      <c r="F1762" s="35" t="s">
        <v>4043</v>
      </c>
      <c r="G1762" s="35" t="s">
        <v>3864</v>
      </c>
      <c r="H1762" s="38" t="s">
        <v>2219</v>
      </c>
      <c r="I1762" s="35" t="s">
        <v>3548</v>
      </c>
      <c r="J1762" s="39" t="str">
        <f t="shared" si="243"/>
        <v>IC.IT.201403</v>
      </c>
      <c r="K1762" s="38" t="s">
        <v>3298</v>
      </c>
      <c r="L1762" s="35" t="str">
        <f t="shared" si="244"/>
        <v xml:space="preserve">     Anterior</v>
      </c>
      <c r="M1762" s="39" t="str">
        <f t="shared" si="245"/>
        <v>PI.IC.IT.201403.01</v>
      </c>
      <c r="N1762" s="39"/>
      <c r="O1762" s="39" t="str">
        <f t="shared" si="246"/>
        <v>PH.IC.IT.201403.01</v>
      </c>
      <c r="Q1762" s="39" t="str">
        <f t="shared" si="247"/>
        <v>CL.IC.IT.201403.01</v>
      </c>
      <c r="R1762" s="39"/>
      <c r="S1762" s="39" t="str">
        <f t="shared" si="248"/>
        <v>DR.IC.IT.201403.01</v>
      </c>
      <c r="T1762" s="39"/>
      <c r="U1762" s="60" t="str">
        <f t="shared" si="249"/>
        <v>IM.IC.IT.201403.01</v>
      </c>
      <c r="V1762" s="57"/>
      <c r="W1762" s="60" t="str">
        <f t="shared" si="250"/>
        <v>GE.IC.IT.201403.01</v>
      </c>
      <c r="AH1762" s="35" t="s">
        <v>3207</v>
      </c>
      <c r="AI1762" s="35">
        <v>1500</v>
      </c>
    </row>
    <row r="1763" spans="1:35" s="35" customFormat="1" ht="15">
      <c r="A1763" s="35" t="s">
        <v>2189</v>
      </c>
      <c r="C1763" s="38" t="s">
        <v>2620</v>
      </c>
      <c r="E1763" s="38" t="s">
        <v>4336</v>
      </c>
      <c r="F1763" s="35" t="s">
        <v>4043</v>
      </c>
      <c r="G1763" s="35" t="s">
        <v>3865</v>
      </c>
      <c r="H1763" s="38" t="s">
        <v>2063</v>
      </c>
      <c r="I1763" s="35" t="s">
        <v>3549</v>
      </c>
      <c r="J1763" s="39" t="str">
        <f t="shared" si="243"/>
        <v>IC.IT.201404</v>
      </c>
      <c r="K1763" s="38" t="s">
        <v>3298</v>
      </c>
      <c r="L1763" s="35" t="str">
        <f t="shared" si="244"/>
        <v xml:space="preserve">     Posterior</v>
      </c>
      <c r="M1763" s="39" t="str">
        <f t="shared" si="245"/>
        <v>PI.IC.IT.201404.01</v>
      </c>
      <c r="N1763" s="39"/>
      <c r="O1763" s="39" t="str">
        <f t="shared" si="246"/>
        <v>PH.IC.IT.201404.01</v>
      </c>
      <c r="Q1763" s="39" t="str">
        <f t="shared" si="247"/>
        <v>CL.IC.IT.201404.01</v>
      </c>
      <c r="R1763" s="39"/>
      <c r="S1763" s="39" t="str">
        <f t="shared" si="248"/>
        <v>DR.IC.IT.201404.01</v>
      </c>
      <c r="T1763" s="39"/>
      <c r="U1763" s="60" t="str">
        <f t="shared" si="249"/>
        <v>IM.IC.IT.201404.01</v>
      </c>
      <c r="V1763" s="57"/>
      <c r="W1763" s="60" t="str">
        <f t="shared" si="250"/>
        <v>GE.IC.IT.201404.01</v>
      </c>
      <c r="AH1763" s="35" t="s">
        <v>3207</v>
      </c>
      <c r="AI1763" s="35">
        <v>1500</v>
      </c>
    </row>
    <row r="1764" spans="1:35" s="35" customFormat="1" ht="15">
      <c r="A1764" s="35" t="s">
        <v>2189</v>
      </c>
      <c r="C1764" s="38" t="s">
        <v>2620</v>
      </c>
      <c r="E1764" s="38" t="s">
        <v>4336</v>
      </c>
      <c r="F1764" s="35" t="s">
        <v>4043</v>
      </c>
      <c r="G1764" s="35" t="s">
        <v>3866</v>
      </c>
      <c r="H1764" s="38" t="s">
        <v>2065</v>
      </c>
      <c r="I1764" s="35" t="s">
        <v>3550</v>
      </c>
      <c r="J1764" s="39" t="str">
        <f t="shared" si="243"/>
        <v>IC.IT.201405</v>
      </c>
      <c r="K1764" s="38" t="s">
        <v>3298</v>
      </c>
      <c r="L1764" s="35" t="str">
        <f t="shared" si="244"/>
        <v xml:space="preserve">     Proximal</v>
      </c>
      <c r="M1764" s="39" t="str">
        <f t="shared" si="245"/>
        <v>PI.IC.IT.201405.01</v>
      </c>
      <c r="N1764" s="39"/>
      <c r="O1764" s="39" t="str">
        <f t="shared" si="246"/>
        <v>PH.IC.IT.201405.01</v>
      </c>
      <c r="Q1764" s="39" t="str">
        <f t="shared" si="247"/>
        <v>CL.IC.IT.201405.01</v>
      </c>
      <c r="R1764" s="39"/>
      <c r="S1764" s="39" t="str">
        <f t="shared" si="248"/>
        <v>DR.IC.IT.201405.01</v>
      </c>
      <c r="T1764" s="39"/>
      <c r="U1764" s="60" t="str">
        <f t="shared" si="249"/>
        <v>IM.IC.IT.201405.01</v>
      </c>
      <c r="V1764" s="57"/>
      <c r="W1764" s="60" t="str">
        <f t="shared" si="250"/>
        <v>GE.IC.IT.201405.01</v>
      </c>
      <c r="AH1764" s="35" t="s">
        <v>3207</v>
      </c>
      <c r="AI1764" s="35">
        <v>1500</v>
      </c>
    </row>
    <row r="1765" spans="1:35" s="35" customFormat="1" ht="15">
      <c r="A1765" s="35" t="s">
        <v>2189</v>
      </c>
      <c r="C1765" s="38" t="s">
        <v>2620</v>
      </c>
      <c r="E1765" s="38" t="s">
        <v>4336</v>
      </c>
      <c r="F1765" s="35" t="s">
        <v>4043</v>
      </c>
      <c r="G1765" s="35" t="s">
        <v>3867</v>
      </c>
      <c r="H1765" s="38" t="s">
        <v>2222</v>
      </c>
      <c r="I1765" s="35" t="s">
        <v>3551</v>
      </c>
      <c r="J1765" s="39" t="str">
        <f t="shared" si="243"/>
        <v>IC.IT.201406</v>
      </c>
      <c r="K1765" s="38" t="s">
        <v>3298</v>
      </c>
      <c r="L1765" s="35" t="str">
        <f t="shared" si="244"/>
        <v xml:space="preserve">     Distal</v>
      </c>
      <c r="M1765" s="39" t="str">
        <f t="shared" si="245"/>
        <v>PI.IC.IT.201406.01</v>
      </c>
      <c r="N1765" s="39"/>
      <c r="O1765" s="39" t="str">
        <f t="shared" si="246"/>
        <v>PH.IC.IT.201406.01</v>
      </c>
      <c r="Q1765" s="39" t="str">
        <f t="shared" si="247"/>
        <v>CL.IC.IT.201406.01</v>
      </c>
      <c r="R1765" s="39"/>
      <c r="S1765" s="39" t="str">
        <f t="shared" si="248"/>
        <v>DR.IC.IT.201406.01</v>
      </c>
      <c r="T1765" s="39"/>
      <c r="U1765" s="60" t="str">
        <f t="shared" si="249"/>
        <v>IM.IC.IT.201406.01</v>
      </c>
      <c r="V1765" s="57"/>
      <c r="W1765" s="60" t="str">
        <f t="shared" si="250"/>
        <v>GE.IC.IT.201406.01</v>
      </c>
      <c r="AH1765" s="35" t="s">
        <v>3207</v>
      </c>
      <c r="AI1765" s="35">
        <v>1500</v>
      </c>
    </row>
    <row r="1766" spans="1:35" s="35" customFormat="1" ht="15">
      <c r="A1766" s="35" t="s">
        <v>2189</v>
      </c>
      <c r="C1766" s="38" t="s">
        <v>2620</v>
      </c>
      <c r="D1766" s="35" t="s">
        <v>4457</v>
      </c>
      <c r="E1766" s="38" t="s">
        <v>4340</v>
      </c>
      <c r="F1766" s="35" t="s">
        <v>4044</v>
      </c>
      <c r="G1766" s="35" t="s">
        <v>1579</v>
      </c>
      <c r="H1766" s="38" t="s">
        <v>2212</v>
      </c>
      <c r="I1766" s="35" t="s">
        <v>1579</v>
      </c>
      <c r="J1766" s="39" t="str">
        <f t="shared" si="243"/>
        <v>IC.IT.201501</v>
      </c>
      <c r="K1766" s="38" t="s">
        <v>3298</v>
      </c>
      <c r="L1766" s="35" t="str">
        <f t="shared" si="244"/>
        <v>Abdomen</v>
      </c>
      <c r="M1766" s="39" t="str">
        <f t="shared" si="245"/>
        <v>PI.IC.IT.201501.01</v>
      </c>
      <c r="N1766" s="39"/>
      <c r="O1766" s="39" t="str">
        <f t="shared" si="246"/>
        <v>PH.IC.IT.201501.01</v>
      </c>
      <c r="Q1766" s="39" t="str">
        <f t="shared" si="247"/>
        <v>CL.IC.IT.201501.01</v>
      </c>
      <c r="R1766" s="39"/>
      <c r="S1766" s="39" t="str">
        <f t="shared" si="248"/>
        <v>DR.IC.IT.201501.01</v>
      </c>
      <c r="T1766" s="39"/>
      <c r="U1766" s="60" t="str">
        <f t="shared" si="249"/>
        <v>IM.IC.IT.201501.01</v>
      </c>
      <c r="V1766" s="57"/>
      <c r="W1766" s="60" t="str">
        <f t="shared" si="250"/>
        <v>GE.IC.IT.201501.01</v>
      </c>
      <c r="AH1766" s="35" t="s">
        <v>3207</v>
      </c>
      <c r="AI1766" s="35">
        <v>1500</v>
      </c>
    </row>
    <row r="1767" spans="1:35" s="35" customFormat="1" ht="15">
      <c r="A1767" s="35" t="s">
        <v>2189</v>
      </c>
      <c r="C1767" s="38" t="s">
        <v>2620</v>
      </c>
      <c r="E1767" s="38" t="s">
        <v>4340</v>
      </c>
      <c r="F1767" s="35" t="s">
        <v>4044</v>
      </c>
      <c r="G1767" s="35" t="s">
        <v>1137</v>
      </c>
      <c r="H1767" s="38" t="s">
        <v>2217</v>
      </c>
      <c r="I1767" s="35" t="s">
        <v>1137</v>
      </c>
      <c r="J1767" s="39" t="str">
        <f t="shared" si="243"/>
        <v>IC.IT.201502</v>
      </c>
      <c r="K1767" s="38" t="s">
        <v>3298</v>
      </c>
      <c r="L1767" s="35" t="str">
        <f t="shared" si="244"/>
        <v>Flank</v>
      </c>
      <c r="M1767" s="39" t="str">
        <f t="shared" si="245"/>
        <v>PI.IC.IT.201502.01</v>
      </c>
      <c r="N1767" s="39"/>
      <c r="O1767" s="39" t="str">
        <f t="shared" si="246"/>
        <v>PH.IC.IT.201502.01</v>
      </c>
      <c r="Q1767" s="39" t="str">
        <f t="shared" si="247"/>
        <v>CL.IC.IT.201502.01</v>
      </c>
      <c r="R1767" s="39"/>
      <c r="S1767" s="39" t="str">
        <f t="shared" si="248"/>
        <v>DR.IC.IT.201502.01</v>
      </c>
      <c r="T1767" s="39"/>
      <c r="U1767" s="60" t="str">
        <f t="shared" si="249"/>
        <v>IM.IC.IT.201502.01</v>
      </c>
      <c r="V1767" s="57"/>
      <c r="W1767" s="60" t="str">
        <f t="shared" si="250"/>
        <v>GE.IC.IT.201502.01</v>
      </c>
      <c r="AH1767" s="35" t="s">
        <v>3207</v>
      </c>
      <c r="AI1767" s="35">
        <v>1500</v>
      </c>
    </row>
    <row r="1768" spans="1:35" s="35" customFormat="1" ht="15">
      <c r="A1768" s="35" t="s">
        <v>2189</v>
      </c>
      <c r="C1768" s="38" t="s">
        <v>2620</v>
      </c>
      <c r="E1768" s="38" t="s">
        <v>4340</v>
      </c>
      <c r="F1768" s="35" t="s">
        <v>4044</v>
      </c>
      <c r="G1768" s="66" t="s">
        <v>3869</v>
      </c>
      <c r="H1768" s="38" t="s">
        <v>2219</v>
      </c>
      <c r="I1768" s="35" t="s">
        <v>3557</v>
      </c>
      <c r="J1768" s="39" t="str">
        <f t="shared" si="243"/>
        <v>IC.IT.201503</v>
      </c>
      <c r="K1768" s="38" t="s">
        <v>3298</v>
      </c>
      <c r="L1768" s="35" t="str">
        <f t="shared" si="244"/>
        <v xml:space="preserve">     Flank, right</v>
      </c>
      <c r="M1768" s="39" t="str">
        <f t="shared" si="245"/>
        <v>PI.IC.IT.201503.01</v>
      </c>
      <c r="N1768" s="39"/>
      <c r="O1768" s="39" t="str">
        <f t="shared" si="246"/>
        <v>PH.IC.IT.201503.01</v>
      </c>
      <c r="Q1768" s="39" t="str">
        <f t="shared" si="247"/>
        <v>CL.IC.IT.201503.01</v>
      </c>
      <c r="R1768" s="39"/>
      <c r="S1768" s="39" t="str">
        <f t="shared" si="248"/>
        <v>DR.IC.IT.201503.01</v>
      </c>
      <c r="T1768" s="39"/>
      <c r="U1768" s="60" t="str">
        <f t="shared" si="249"/>
        <v>IM.IC.IT.201503.01</v>
      </c>
      <c r="V1768" s="57"/>
      <c r="W1768" s="60" t="str">
        <f t="shared" si="250"/>
        <v>GE.IC.IT.201503.01</v>
      </c>
      <c r="AH1768" s="35" t="s">
        <v>3207</v>
      </c>
      <c r="AI1768" s="35">
        <v>1500</v>
      </c>
    </row>
    <row r="1769" spans="1:35" s="35" customFormat="1" ht="15">
      <c r="A1769" s="35" t="s">
        <v>2189</v>
      </c>
      <c r="C1769" s="38" t="s">
        <v>2620</v>
      </c>
      <c r="E1769" s="38" t="s">
        <v>4340</v>
      </c>
      <c r="F1769" s="35" t="s">
        <v>4044</v>
      </c>
      <c r="G1769" s="66" t="s">
        <v>3870</v>
      </c>
      <c r="H1769" s="38" t="s">
        <v>2063</v>
      </c>
      <c r="I1769" s="35" t="s">
        <v>3559</v>
      </c>
      <c r="J1769" s="39" t="str">
        <f t="shared" si="243"/>
        <v>IC.IT.201504</v>
      </c>
      <c r="K1769" s="38" t="s">
        <v>3298</v>
      </c>
      <c r="L1769" s="35" t="str">
        <f t="shared" si="244"/>
        <v xml:space="preserve">     Flank, left</v>
      </c>
      <c r="M1769" s="39" t="str">
        <f t="shared" si="245"/>
        <v>PI.IC.IT.201504.01</v>
      </c>
      <c r="N1769" s="39"/>
      <c r="O1769" s="39" t="str">
        <f t="shared" si="246"/>
        <v>PH.IC.IT.201504.01</v>
      </c>
      <c r="Q1769" s="39" t="str">
        <f t="shared" si="247"/>
        <v>CL.IC.IT.201504.01</v>
      </c>
      <c r="R1769" s="39"/>
      <c r="S1769" s="39" t="str">
        <f t="shared" si="248"/>
        <v>DR.IC.IT.201504.01</v>
      </c>
      <c r="T1769" s="39"/>
      <c r="U1769" s="60" t="str">
        <f t="shared" si="249"/>
        <v>IM.IC.IT.201504.01</v>
      </c>
      <c r="V1769" s="57"/>
      <c r="W1769" s="60" t="str">
        <f t="shared" si="250"/>
        <v>GE.IC.IT.201504.01</v>
      </c>
      <c r="AH1769" s="35" t="s">
        <v>3207</v>
      </c>
      <c r="AI1769" s="35">
        <v>1500</v>
      </c>
    </row>
    <row r="1770" spans="1:35" s="35" customFormat="1" ht="15">
      <c r="A1770" s="35" t="s">
        <v>2189</v>
      </c>
      <c r="C1770" s="38" t="s">
        <v>2620</v>
      </c>
      <c r="D1770" s="35" t="s">
        <v>4458</v>
      </c>
      <c r="E1770" s="38" t="s">
        <v>4341</v>
      </c>
      <c r="F1770" s="35" t="s">
        <v>4044</v>
      </c>
      <c r="G1770" s="35" t="s">
        <v>3871</v>
      </c>
      <c r="H1770" s="38" t="s">
        <v>2212</v>
      </c>
      <c r="I1770" s="35" t="s">
        <v>1493</v>
      </c>
      <c r="J1770" s="39" t="str">
        <f t="shared" si="243"/>
        <v>IC.IT.201601</v>
      </c>
      <c r="K1770" s="38" t="s">
        <v>3298</v>
      </c>
      <c r="L1770" s="35" t="str">
        <f t="shared" si="244"/>
        <v xml:space="preserve">     RUQ</v>
      </c>
      <c r="M1770" s="39" t="str">
        <f t="shared" si="245"/>
        <v>PI.IC.IT.201601.01</v>
      </c>
      <c r="N1770" s="39"/>
      <c r="O1770" s="39" t="str">
        <f t="shared" si="246"/>
        <v>PH.IC.IT.201601.01</v>
      </c>
      <c r="Q1770" s="39" t="str">
        <f t="shared" si="247"/>
        <v>CL.IC.IT.201601.01</v>
      </c>
      <c r="R1770" s="39"/>
      <c r="S1770" s="39" t="str">
        <f t="shared" si="248"/>
        <v>DR.IC.IT.201601.01</v>
      </c>
      <c r="T1770" s="39"/>
      <c r="U1770" s="60" t="str">
        <f t="shared" si="249"/>
        <v>IM.IC.IT.201601.01</v>
      </c>
      <c r="V1770" s="57"/>
      <c r="W1770" s="60" t="str">
        <f t="shared" si="250"/>
        <v>GE.IC.IT.201601.01</v>
      </c>
      <c r="AH1770" s="35" t="s">
        <v>3207</v>
      </c>
      <c r="AI1770" s="35">
        <v>1500</v>
      </c>
    </row>
    <row r="1771" spans="1:35" s="35" customFormat="1" ht="15">
      <c r="A1771" s="35" t="s">
        <v>2189</v>
      </c>
      <c r="C1771" s="38" t="s">
        <v>2620</v>
      </c>
      <c r="E1771" s="38" t="s">
        <v>4341</v>
      </c>
      <c r="F1771" s="35" t="s">
        <v>4044</v>
      </c>
      <c r="G1771" s="35" t="s">
        <v>3872</v>
      </c>
      <c r="H1771" s="38" t="s">
        <v>2217</v>
      </c>
      <c r="I1771" s="35" t="s">
        <v>1492</v>
      </c>
      <c r="J1771" s="39" t="str">
        <f t="shared" si="243"/>
        <v>IC.IT.201602</v>
      </c>
      <c r="K1771" s="38" t="s">
        <v>3298</v>
      </c>
      <c r="L1771" s="35" t="str">
        <f t="shared" si="244"/>
        <v xml:space="preserve">     RLQ</v>
      </c>
      <c r="M1771" s="39" t="str">
        <f t="shared" si="245"/>
        <v>PI.IC.IT.201602.01</v>
      </c>
      <c r="N1771" s="39"/>
      <c r="O1771" s="39" t="str">
        <f t="shared" si="246"/>
        <v>PH.IC.IT.201602.01</v>
      </c>
      <c r="Q1771" s="39" t="str">
        <f t="shared" si="247"/>
        <v>CL.IC.IT.201602.01</v>
      </c>
      <c r="R1771" s="39"/>
      <c r="S1771" s="39" t="str">
        <f t="shared" si="248"/>
        <v>DR.IC.IT.201602.01</v>
      </c>
      <c r="T1771" s="39"/>
      <c r="U1771" s="60" t="str">
        <f t="shared" si="249"/>
        <v>IM.IC.IT.201602.01</v>
      </c>
      <c r="V1771" s="57"/>
      <c r="W1771" s="60" t="str">
        <f t="shared" si="250"/>
        <v>GE.IC.IT.201602.01</v>
      </c>
      <c r="AH1771" s="35" t="s">
        <v>3207</v>
      </c>
      <c r="AI1771" s="35">
        <v>1500</v>
      </c>
    </row>
    <row r="1772" spans="1:35" s="35" customFormat="1" ht="15">
      <c r="A1772" s="35" t="s">
        <v>2189</v>
      </c>
      <c r="C1772" s="38" t="s">
        <v>2620</v>
      </c>
      <c r="E1772" s="38" t="s">
        <v>4341</v>
      </c>
      <c r="F1772" s="35" t="s">
        <v>4044</v>
      </c>
      <c r="G1772" s="35" t="s">
        <v>3873</v>
      </c>
      <c r="H1772" s="38" t="s">
        <v>2219</v>
      </c>
      <c r="I1772" s="35" t="s">
        <v>1491</v>
      </c>
      <c r="J1772" s="39" t="str">
        <f t="shared" si="243"/>
        <v>IC.IT.201603</v>
      </c>
      <c r="K1772" s="38" t="s">
        <v>3298</v>
      </c>
      <c r="L1772" s="35" t="str">
        <f t="shared" si="244"/>
        <v xml:space="preserve">     LUQ</v>
      </c>
      <c r="M1772" s="39" t="str">
        <f t="shared" si="245"/>
        <v>PI.IC.IT.201603.01</v>
      </c>
      <c r="N1772" s="39"/>
      <c r="O1772" s="39" t="str">
        <f t="shared" si="246"/>
        <v>PH.IC.IT.201603.01</v>
      </c>
      <c r="Q1772" s="39" t="str">
        <f t="shared" si="247"/>
        <v>CL.IC.IT.201603.01</v>
      </c>
      <c r="R1772" s="39"/>
      <c r="S1772" s="39" t="str">
        <f t="shared" si="248"/>
        <v>DR.IC.IT.201603.01</v>
      </c>
      <c r="T1772" s="39"/>
      <c r="U1772" s="60" t="str">
        <f t="shared" si="249"/>
        <v>IM.IC.IT.201603.01</v>
      </c>
      <c r="V1772" s="57"/>
      <c r="W1772" s="60" t="str">
        <f t="shared" si="250"/>
        <v>GE.IC.IT.201603.01</v>
      </c>
      <c r="AH1772" s="35" t="s">
        <v>3207</v>
      </c>
      <c r="AI1772" s="35">
        <v>1500</v>
      </c>
    </row>
    <row r="1773" spans="1:35" s="35" customFormat="1" ht="15">
      <c r="A1773" s="35" t="s">
        <v>2189</v>
      </c>
      <c r="C1773" s="38" t="s">
        <v>2620</v>
      </c>
      <c r="E1773" s="38" t="s">
        <v>4341</v>
      </c>
      <c r="F1773" s="35" t="s">
        <v>4044</v>
      </c>
      <c r="G1773" s="35" t="s">
        <v>3874</v>
      </c>
      <c r="H1773" s="38" t="s">
        <v>2063</v>
      </c>
      <c r="I1773" s="35" t="s">
        <v>1490</v>
      </c>
      <c r="J1773" s="39" t="str">
        <f t="shared" si="243"/>
        <v>IC.IT.201604</v>
      </c>
      <c r="K1773" s="38" t="s">
        <v>3298</v>
      </c>
      <c r="L1773" s="35" t="str">
        <f t="shared" si="244"/>
        <v xml:space="preserve">     LLQ</v>
      </c>
      <c r="M1773" s="39" t="str">
        <f t="shared" si="245"/>
        <v>PI.IC.IT.201604.01</v>
      </c>
      <c r="N1773" s="39"/>
      <c r="O1773" s="39" t="str">
        <f t="shared" si="246"/>
        <v>PH.IC.IT.201604.01</v>
      </c>
      <c r="Q1773" s="39" t="str">
        <f t="shared" si="247"/>
        <v>CL.IC.IT.201604.01</v>
      </c>
      <c r="R1773" s="39"/>
      <c r="S1773" s="39" t="str">
        <f t="shared" si="248"/>
        <v>DR.IC.IT.201604.01</v>
      </c>
      <c r="T1773" s="39"/>
      <c r="U1773" s="60" t="str">
        <f t="shared" si="249"/>
        <v>IM.IC.IT.201604.01</v>
      </c>
      <c r="V1773" s="57"/>
      <c r="W1773" s="60" t="str">
        <f t="shared" si="250"/>
        <v>GE.IC.IT.201604.01</v>
      </c>
      <c r="AH1773" s="35" t="s">
        <v>3207</v>
      </c>
      <c r="AI1773" s="35">
        <v>1500</v>
      </c>
    </row>
    <row r="1774" spans="1:35" s="35" customFormat="1" ht="15">
      <c r="A1774" s="35" t="s">
        <v>2189</v>
      </c>
      <c r="C1774" s="38" t="s">
        <v>2620</v>
      </c>
      <c r="D1774" s="35" t="s">
        <v>4459</v>
      </c>
      <c r="E1774" s="38" t="s">
        <v>4342</v>
      </c>
      <c r="F1774" s="35" t="s">
        <v>4045</v>
      </c>
      <c r="G1774" s="35" t="s">
        <v>3876</v>
      </c>
      <c r="H1774" s="38" t="s">
        <v>2212</v>
      </c>
      <c r="I1774" s="35" t="s">
        <v>3876</v>
      </c>
      <c r="J1774" s="39" t="str">
        <f t="shared" si="243"/>
        <v>IC.IT.201701</v>
      </c>
      <c r="K1774" s="38" t="s">
        <v>3298</v>
      </c>
      <c r="L1774" s="35" t="str">
        <f t="shared" si="244"/>
        <v>Arm</v>
      </c>
      <c r="M1774" s="39" t="str">
        <f t="shared" si="245"/>
        <v>PI.IC.IT.201701.01</v>
      </c>
      <c r="N1774" s="39"/>
      <c r="O1774" s="39" t="str">
        <f t="shared" si="246"/>
        <v>PH.IC.IT.201701.01</v>
      </c>
      <c r="Q1774" s="39" t="str">
        <f t="shared" si="247"/>
        <v>CL.IC.IT.201701.01</v>
      </c>
      <c r="R1774" s="39"/>
      <c r="S1774" s="39" t="str">
        <f t="shared" si="248"/>
        <v>DR.IC.IT.201701.01</v>
      </c>
      <c r="T1774" s="39"/>
      <c r="U1774" s="60" t="str">
        <f t="shared" si="249"/>
        <v>IM.IC.IT.201701.01</v>
      </c>
      <c r="V1774" s="57"/>
      <c r="W1774" s="60" t="str">
        <f t="shared" si="250"/>
        <v>GE.IC.IT.201701.01</v>
      </c>
      <c r="AH1774" s="35" t="s">
        <v>3207</v>
      </c>
      <c r="AI1774" s="35">
        <v>1500</v>
      </c>
    </row>
    <row r="1775" spans="1:35" s="35" customFormat="1" ht="15">
      <c r="A1775" s="35" t="s">
        <v>2189</v>
      </c>
      <c r="C1775" s="38" t="s">
        <v>2620</v>
      </c>
      <c r="E1775" s="38" t="s">
        <v>4342</v>
      </c>
      <c r="F1775" s="35" t="s">
        <v>4045</v>
      </c>
      <c r="G1775" s="35" t="s">
        <v>3877</v>
      </c>
      <c r="H1775" s="38" t="s">
        <v>2217</v>
      </c>
      <c r="I1775" s="35" t="s">
        <v>3877</v>
      </c>
      <c r="J1775" s="39" t="str">
        <f t="shared" si="243"/>
        <v>IC.IT.201702</v>
      </c>
      <c r="K1775" s="38" t="s">
        <v>3298</v>
      </c>
      <c r="L1775" s="35" t="str">
        <f t="shared" si="244"/>
        <v>Elbow</v>
      </c>
      <c r="M1775" s="39" t="str">
        <f t="shared" si="245"/>
        <v>PI.IC.IT.201702.01</v>
      </c>
      <c r="N1775" s="39"/>
      <c r="O1775" s="39" t="str">
        <f t="shared" si="246"/>
        <v>PH.IC.IT.201702.01</v>
      </c>
      <c r="Q1775" s="39" t="str">
        <f t="shared" si="247"/>
        <v>CL.IC.IT.201702.01</v>
      </c>
      <c r="R1775" s="39"/>
      <c r="S1775" s="39" t="str">
        <f t="shared" si="248"/>
        <v>DR.IC.IT.201702.01</v>
      </c>
      <c r="T1775" s="39"/>
      <c r="U1775" s="60" t="str">
        <f t="shared" si="249"/>
        <v>IM.IC.IT.201702.01</v>
      </c>
      <c r="V1775" s="57"/>
      <c r="W1775" s="60" t="str">
        <f t="shared" si="250"/>
        <v>GE.IC.IT.201702.01</v>
      </c>
      <c r="AH1775" s="35" t="s">
        <v>3207</v>
      </c>
      <c r="AI1775" s="35">
        <v>1500</v>
      </c>
    </row>
    <row r="1776" spans="1:35" s="35" customFormat="1" ht="15">
      <c r="A1776" s="35" t="s">
        <v>2189</v>
      </c>
      <c r="C1776" s="38" t="s">
        <v>2620</v>
      </c>
      <c r="E1776" s="38" t="s">
        <v>4342</v>
      </c>
      <c r="F1776" s="35" t="s">
        <v>4045</v>
      </c>
      <c r="G1776" s="35" t="s">
        <v>3878</v>
      </c>
      <c r="H1776" s="38" t="s">
        <v>2219</v>
      </c>
      <c r="I1776" s="35" t="s">
        <v>3878</v>
      </c>
      <c r="J1776" s="39" t="str">
        <f t="shared" si="243"/>
        <v>IC.IT.201703</v>
      </c>
      <c r="K1776" s="38" t="s">
        <v>3298</v>
      </c>
      <c r="L1776" s="35" t="str">
        <f t="shared" si="244"/>
        <v>Wrist</v>
      </c>
      <c r="M1776" s="39" t="str">
        <f t="shared" si="245"/>
        <v>PI.IC.IT.201703.01</v>
      </c>
      <c r="N1776" s="39"/>
      <c r="O1776" s="39" t="str">
        <f t="shared" si="246"/>
        <v>PH.IC.IT.201703.01</v>
      </c>
      <c r="Q1776" s="39" t="str">
        <f t="shared" si="247"/>
        <v>CL.IC.IT.201703.01</v>
      </c>
      <c r="R1776" s="39"/>
      <c r="S1776" s="39" t="str">
        <f t="shared" si="248"/>
        <v>DR.IC.IT.201703.01</v>
      </c>
      <c r="T1776" s="39"/>
      <c r="U1776" s="60" t="str">
        <f t="shared" si="249"/>
        <v>IM.IC.IT.201703.01</v>
      </c>
      <c r="V1776" s="57"/>
      <c r="W1776" s="60" t="str">
        <f t="shared" si="250"/>
        <v>GE.IC.IT.201703.01</v>
      </c>
      <c r="AH1776" s="35" t="s">
        <v>3207</v>
      </c>
      <c r="AI1776" s="35">
        <v>1500</v>
      </c>
    </row>
    <row r="1777" spans="1:35" s="35" customFormat="1" ht="15">
      <c r="A1777" s="35" t="s">
        <v>2189</v>
      </c>
      <c r="C1777" s="38" t="s">
        <v>2620</v>
      </c>
      <c r="E1777" s="38" t="s">
        <v>4342</v>
      </c>
      <c r="F1777" s="35" t="s">
        <v>4045</v>
      </c>
      <c r="G1777" s="35" t="s">
        <v>3879</v>
      </c>
      <c r="H1777" s="38" t="s">
        <v>2063</v>
      </c>
      <c r="I1777" s="35" t="s">
        <v>3879</v>
      </c>
      <c r="J1777" s="39" t="str">
        <f t="shared" si="243"/>
        <v>IC.IT.201704</v>
      </c>
      <c r="K1777" s="38" t="s">
        <v>3298</v>
      </c>
      <c r="L1777" s="35" t="str">
        <f t="shared" si="244"/>
        <v>Hand</v>
      </c>
      <c r="M1777" s="39" t="str">
        <f t="shared" si="245"/>
        <v>PI.IC.IT.201704.01</v>
      </c>
      <c r="N1777" s="39"/>
      <c r="O1777" s="39" t="str">
        <f t="shared" si="246"/>
        <v>PH.IC.IT.201704.01</v>
      </c>
      <c r="Q1777" s="39" t="str">
        <f t="shared" si="247"/>
        <v>CL.IC.IT.201704.01</v>
      </c>
      <c r="R1777" s="39"/>
      <c r="S1777" s="39" t="str">
        <f t="shared" si="248"/>
        <v>DR.IC.IT.201704.01</v>
      </c>
      <c r="T1777" s="39"/>
      <c r="U1777" s="60" t="str">
        <f t="shared" si="249"/>
        <v>IM.IC.IT.201704.01</v>
      </c>
      <c r="V1777" s="57"/>
      <c r="W1777" s="60" t="str">
        <f t="shared" si="250"/>
        <v>GE.IC.IT.201704.01</v>
      </c>
      <c r="AH1777" s="35" t="s">
        <v>3207</v>
      </c>
      <c r="AI1777" s="35">
        <v>1500</v>
      </c>
    </row>
    <row r="1778" spans="1:35" s="35" customFormat="1" ht="15">
      <c r="A1778" s="35" t="s">
        <v>2189</v>
      </c>
      <c r="C1778" s="38" t="s">
        <v>2620</v>
      </c>
      <c r="E1778" s="38" t="s">
        <v>4342</v>
      </c>
      <c r="F1778" s="35" t="s">
        <v>4045</v>
      </c>
      <c r="G1778" s="35" t="s">
        <v>3880</v>
      </c>
      <c r="H1778" s="38" t="s">
        <v>2065</v>
      </c>
      <c r="I1778" s="35" t="s">
        <v>1728</v>
      </c>
      <c r="J1778" s="39" t="str">
        <f t="shared" si="243"/>
        <v>IC.IT.201705</v>
      </c>
      <c r="K1778" s="38" t="s">
        <v>3298</v>
      </c>
      <c r="L1778" s="35" t="str">
        <f t="shared" si="244"/>
        <v>Finger(s): specify</v>
      </c>
      <c r="M1778" s="39" t="str">
        <f t="shared" si="245"/>
        <v>PI.IC.IT.201705.01</v>
      </c>
      <c r="N1778" s="39"/>
      <c r="O1778" s="39" t="str">
        <f t="shared" si="246"/>
        <v>PH.IC.IT.201705.01</v>
      </c>
      <c r="Q1778" s="39" t="str">
        <f t="shared" si="247"/>
        <v>CL.IC.IT.201705.01</v>
      </c>
      <c r="R1778" s="39"/>
      <c r="S1778" s="39" t="str">
        <f t="shared" si="248"/>
        <v>DR.IC.IT.201705.01</v>
      </c>
      <c r="T1778" s="39"/>
      <c r="U1778" s="60" t="str">
        <f t="shared" si="249"/>
        <v>IM.IC.IT.201705.01</v>
      </c>
      <c r="V1778" s="57"/>
      <c r="W1778" s="60" t="str">
        <f t="shared" si="250"/>
        <v>GE.IC.IT.201705.01</v>
      </c>
      <c r="AH1778" s="35" t="s">
        <v>3207</v>
      </c>
      <c r="AI1778" s="35">
        <v>1500</v>
      </c>
    </row>
    <row r="1779" spans="1:35" s="35" customFormat="1" ht="15">
      <c r="A1779" s="35" t="s">
        <v>2189</v>
      </c>
      <c r="C1779" s="38" t="s">
        <v>2620</v>
      </c>
      <c r="E1779" s="38" t="s">
        <v>4342</v>
      </c>
      <c r="F1779" s="35" t="s">
        <v>4045</v>
      </c>
      <c r="G1779" s="35" t="s">
        <v>3881</v>
      </c>
      <c r="H1779" s="38" t="s">
        <v>2222</v>
      </c>
      <c r="I1779" s="35" t="s">
        <v>3882</v>
      </c>
      <c r="J1779" s="39" t="str">
        <f t="shared" si="243"/>
        <v>IC.IT.201706</v>
      </c>
      <c r="K1779" s="38" t="s">
        <v>3298</v>
      </c>
      <c r="L1779" s="35" t="str">
        <f t="shared" si="244"/>
        <v>Trochanter</v>
      </c>
      <c r="M1779" s="39" t="str">
        <f t="shared" si="245"/>
        <v>PI.IC.IT.201706.01</v>
      </c>
      <c r="N1779" s="39"/>
      <c r="O1779" s="39" t="str">
        <f t="shared" si="246"/>
        <v>PH.IC.IT.201706.01</v>
      </c>
      <c r="Q1779" s="39" t="str">
        <f t="shared" si="247"/>
        <v>CL.IC.IT.201706.01</v>
      </c>
      <c r="R1779" s="39"/>
      <c r="S1779" s="39" t="str">
        <f t="shared" si="248"/>
        <v>DR.IC.IT.201706.01</v>
      </c>
      <c r="T1779" s="39"/>
      <c r="U1779" s="60" t="str">
        <f t="shared" si="249"/>
        <v>IM.IC.IT.201706.01</v>
      </c>
      <c r="V1779" s="57"/>
      <c r="W1779" s="60" t="str">
        <f t="shared" si="250"/>
        <v>GE.IC.IT.201706.01</v>
      </c>
      <c r="AH1779" s="35" t="s">
        <v>3207</v>
      </c>
      <c r="AI1779" s="35">
        <v>1500</v>
      </c>
    </row>
    <row r="1780" spans="1:35" s="35" customFormat="1" ht="15">
      <c r="A1780" s="35" t="s">
        <v>2189</v>
      </c>
      <c r="C1780" s="38" t="s">
        <v>2620</v>
      </c>
      <c r="E1780" s="38" t="s">
        <v>4342</v>
      </c>
      <c r="F1780" s="35" t="s">
        <v>4045</v>
      </c>
      <c r="G1780" s="35" t="s">
        <v>3883</v>
      </c>
      <c r="H1780" s="38" t="s">
        <v>2376</v>
      </c>
      <c r="I1780" s="35" t="s">
        <v>3883</v>
      </c>
      <c r="J1780" s="39" t="str">
        <f t="shared" si="243"/>
        <v>IC.IT.201707</v>
      </c>
      <c r="K1780" s="38" t="s">
        <v>3298</v>
      </c>
      <c r="L1780" s="35" t="str">
        <f t="shared" si="244"/>
        <v>Knee</v>
      </c>
      <c r="M1780" s="39" t="str">
        <f t="shared" si="245"/>
        <v>PI.IC.IT.201707.01</v>
      </c>
      <c r="N1780" s="39"/>
      <c r="O1780" s="39" t="str">
        <f t="shared" si="246"/>
        <v>PH.IC.IT.201707.01</v>
      </c>
      <c r="Q1780" s="39" t="str">
        <f t="shared" si="247"/>
        <v>CL.IC.IT.201707.01</v>
      </c>
      <c r="R1780" s="39"/>
      <c r="S1780" s="39" t="str">
        <f t="shared" si="248"/>
        <v>DR.IC.IT.201707.01</v>
      </c>
      <c r="T1780" s="39"/>
      <c r="U1780" s="60" t="str">
        <f t="shared" si="249"/>
        <v>IM.IC.IT.201707.01</v>
      </c>
      <c r="V1780" s="57"/>
      <c r="W1780" s="60" t="str">
        <f t="shared" si="250"/>
        <v>GE.IC.IT.201707.01</v>
      </c>
      <c r="AH1780" s="35" t="s">
        <v>3207</v>
      </c>
      <c r="AI1780" s="35">
        <v>1500</v>
      </c>
    </row>
    <row r="1781" spans="1:35" s="35" customFormat="1" ht="15">
      <c r="A1781" s="35" t="s">
        <v>2189</v>
      </c>
      <c r="C1781" s="38" t="s">
        <v>2620</v>
      </c>
      <c r="E1781" s="38" t="s">
        <v>4342</v>
      </c>
      <c r="F1781" s="35" t="s">
        <v>4045</v>
      </c>
      <c r="G1781" s="35" t="s">
        <v>3884</v>
      </c>
      <c r="H1781" s="38" t="s">
        <v>2378</v>
      </c>
      <c r="I1781" s="35" t="s">
        <v>3885</v>
      </c>
      <c r="J1781" s="39" t="str">
        <f t="shared" si="243"/>
        <v>IC.IT.201708</v>
      </c>
      <c r="K1781" s="38" t="s">
        <v>3298</v>
      </c>
      <c r="L1781" s="35" t="str">
        <f t="shared" si="244"/>
        <v>Malleous</v>
      </c>
      <c r="M1781" s="39" t="str">
        <f t="shared" si="245"/>
        <v>PI.IC.IT.201708.01</v>
      </c>
      <c r="N1781" s="39"/>
      <c r="O1781" s="39" t="str">
        <f t="shared" si="246"/>
        <v>PH.IC.IT.201708.01</v>
      </c>
      <c r="Q1781" s="39" t="str">
        <f t="shared" si="247"/>
        <v>CL.IC.IT.201708.01</v>
      </c>
      <c r="R1781" s="39"/>
      <c r="S1781" s="39" t="str">
        <f t="shared" si="248"/>
        <v>DR.IC.IT.201708.01</v>
      </c>
      <c r="T1781" s="39"/>
      <c r="U1781" s="60" t="str">
        <f t="shared" si="249"/>
        <v>IM.IC.IT.201708.01</v>
      </c>
      <c r="V1781" s="57"/>
      <c r="W1781" s="60" t="str">
        <f t="shared" si="250"/>
        <v>GE.IC.IT.201708.01</v>
      </c>
      <c r="AH1781" s="35" t="s">
        <v>3207</v>
      </c>
      <c r="AI1781" s="35">
        <v>1500</v>
      </c>
    </row>
    <row r="1782" spans="1:35" s="35" customFormat="1" ht="15">
      <c r="A1782" s="35" t="s">
        <v>2189</v>
      </c>
      <c r="C1782" s="38" t="s">
        <v>2620</v>
      </c>
      <c r="E1782" s="38" t="s">
        <v>4342</v>
      </c>
      <c r="F1782" s="35" t="s">
        <v>4045</v>
      </c>
      <c r="G1782" s="35" t="s">
        <v>3886</v>
      </c>
      <c r="H1782" s="38" t="s">
        <v>2380</v>
      </c>
      <c r="I1782" s="35" t="s">
        <v>3886</v>
      </c>
      <c r="J1782" s="39" t="str">
        <f t="shared" si="243"/>
        <v>IC.IT.201709</v>
      </c>
      <c r="K1782" s="38" t="s">
        <v>3298</v>
      </c>
      <c r="L1782" s="35" t="str">
        <f t="shared" si="244"/>
        <v>Heel</v>
      </c>
      <c r="M1782" s="39" t="str">
        <f t="shared" si="245"/>
        <v>PI.IC.IT.201709.01</v>
      </c>
      <c r="N1782" s="39"/>
      <c r="O1782" s="39" t="str">
        <f t="shared" si="246"/>
        <v>PH.IC.IT.201709.01</v>
      </c>
      <c r="Q1782" s="39" t="str">
        <f t="shared" si="247"/>
        <v>CL.IC.IT.201709.01</v>
      </c>
      <c r="R1782" s="39"/>
      <c r="S1782" s="39" t="str">
        <f t="shared" si="248"/>
        <v>DR.IC.IT.201709.01</v>
      </c>
      <c r="T1782" s="39"/>
      <c r="U1782" s="60" t="str">
        <f t="shared" si="249"/>
        <v>IM.IC.IT.201709.01</v>
      </c>
      <c r="V1782" s="57"/>
      <c r="W1782" s="60" t="str">
        <f t="shared" si="250"/>
        <v>GE.IC.IT.201709.01</v>
      </c>
      <c r="AH1782" s="35" t="s">
        <v>3207</v>
      </c>
      <c r="AI1782" s="35">
        <v>1500</v>
      </c>
    </row>
    <row r="1783" spans="1:35" s="35" customFormat="1" ht="15">
      <c r="A1783" s="35" t="s">
        <v>2189</v>
      </c>
      <c r="C1783" s="38" t="s">
        <v>2620</v>
      </c>
      <c r="E1783" s="38" t="s">
        <v>4342</v>
      </c>
      <c r="F1783" s="35" t="s">
        <v>4045</v>
      </c>
      <c r="G1783" s="35" t="s">
        <v>3887</v>
      </c>
      <c r="H1783" s="38" t="s">
        <v>2124</v>
      </c>
      <c r="I1783" s="35" t="s">
        <v>3887</v>
      </c>
      <c r="J1783" s="39" t="str">
        <f t="shared" si="243"/>
        <v>IC.IT.201710</v>
      </c>
      <c r="K1783" s="38" t="s">
        <v>3298</v>
      </c>
      <c r="L1783" s="35" t="str">
        <f t="shared" si="244"/>
        <v>Foot</v>
      </c>
      <c r="M1783" s="39" t="str">
        <f t="shared" si="245"/>
        <v>PI.IC.IT.201710.01</v>
      </c>
      <c r="N1783" s="39"/>
      <c r="O1783" s="39" t="str">
        <f t="shared" si="246"/>
        <v>PH.IC.IT.201710.01</v>
      </c>
      <c r="Q1783" s="39" t="str">
        <f t="shared" si="247"/>
        <v>CL.IC.IT.201710.01</v>
      </c>
      <c r="R1783" s="39"/>
      <c r="S1783" s="39" t="str">
        <f t="shared" si="248"/>
        <v>DR.IC.IT.201710.01</v>
      </c>
      <c r="T1783" s="39"/>
      <c r="U1783" s="60" t="str">
        <f t="shared" si="249"/>
        <v>IM.IC.IT.201710.01</v>
      </c>
      <c r="V1783" s="57"/>
      <c r="W1783" s="60" t="str">
        <f t="shared" si="250"/>
        <v>GE.IC.IT.201710.01</v>
      </c>
      <c r="AH1783" s="35" t="s">
        <v>3207</v>
      </c>
      <c r="AI1783" s="35">
        <v>1500</v>
      </c>
    </row>
    <row r="1784" spans="1:35" s="35" customFormat="1" ht="15">
      <c r="A1784" s="35" t="s">
        <v>2189</v>
      </c>
      <c r="C1784" s="38" t="s">
        <v>2620</v>
      </c>
      <c r="E1784" s="38" t="s">
        <v>4342</v>
      </c>
      <c r="F1784" s="35" t="s">
        <v>4045</v>
      </c>
      <c r="G1784" s="35" t="s">
        <v>3888</v>
      </c>
      <c r="H1784" s="38" t="s">
        <v>4317</v>
      </c>
      <c r="I1784" s="35" t="s">
        <v>3889</v>
      </c>
      <c r="J1784" s="39" t="str">
        <f t="shared" si="243"/>
        <v>IC.IT.201711</v>
      </c>
      <c r="K1784" s="38" t="s">
        <v>3298</v>
      </c>
      <c r="L1784" s="35" t="str">
        <f t="shared" si="244"/>
        <v>Toe(s): specify</v>
      </c>
      <c r="M1784" s="39" t="str">
        <f t="shared" si="245"/>
        <v>PI.IC.IT.201711.01</v>
      </c>
      <c r="N1784" s="39"/>
      <c r="O1784" s="39" t="str">
        <f t="shared" si="246"/>
        <v>PH.IC.IT.201711.01</v>
      </c>
      <c r="Q1784" s="39" t="str">
        <f t="shared" si="247"/>
        <v>CL.IC.IT.201711.01</v>
      </c>
      <c r="R1784" s="39"/>
      <c r="S1784" s="39" t="str">
        <f t="shared" si="248"/>
        <v>DR.IC.IT.201711.01</v>
      </c>
      <c r="T1784" s="39"/>
      <c r="U1784" s="60" t="str">
        <f t="shared" si="249"/>
        <v>IM.IC.IT.201711.01</v>
      </c>
      <c r="V1784" s="57"/>
      <c r="W1784" s="60" t="str">
        <f t="shared" si="250"/>
        <v>GE.IC.IT.201711.01</v>
      </c>
      <c r="AH1784" s="35" t="s">
        <v>3207</v>
      </c>
      <c r="AI1784" s="35">
        <v>1500</v>
      </c>
    </row>
    <row r="1785" spans="1:35" s="35" customFormat="1" ht="15">
      <c r="A1785" s="35" t="s">
        <v>2189</v>
      </c>
      <c r="C1785" s="38" t="s">
        <v>2620</v>
      </c>
      <c r="E1785" s="38" t="s">
        <v>4371</v>
      </c>
      <c r="F1785" s="35" t="s">
        <v>4045</v>
      </c>
      <c r="G1785" s="35" t="s">
        <v>4460</v>
      </c>
      <c r="H1785" s="38" t="s">
        <v>4334</v>
      </c>
      <c r="I1785" s="35" t="s">
        <v>4460</v>
      </c>
      <c r="J1785" s="39" t="str">
        <f t="shared" si="243"/>
        <v>IC.IT.201712</v>
      </c>
      <c r="K1785" s="38" t="s">
        <v>3298</v>
      </c>
      <c r="L1785" s="35" t="str">
        <f t="shared" si="244"/>
        <v>Shin</v>
      </c>
      <c r="M1785" s="39" t="str">
        <f t="shared" si="245"/>
        <v>PI.IC.IT.201712.01</v>
      </c>
      <c r="N1785" s="39"/>
      <c r="O1785" s="39" t="str">
        <f t="shared" si="246"/>
        <v>PH.IC.IT.201712.01</v>
      </c>
      <c r="Q1785" s="39" t="str">
        <f t="shared" si="247"/>
        <v>CL.IC.IT.201712.01</v>
      </c>
      <c r="R1785" s="39"/>
      <c r="S1785" s="39" t="str">
        <f t="shared" si="248"/>
        <v>DR.IC.IT.201712.01</v>
      </c>
      <c r="T1785" s="39"/>
      <c r="U1785" s="60" t="str">
        <f t="shared" si="249"/>
        <v>IM.IC.IT.201712.01</v>
      </c>
      <c r="V1785" s="57"/>
      <c r="W1785" s="60" t="str">
        <f t="shared" si="250"/>
        <v>GE.IC.IT.201712.01</v>
      </c>
      <c r="AF1785" s="35" t="s">
        <v>3326</v>
      </c>
      <c r="AG1785" s="35">
        <v>1279</v>
      </c>
      <c r="AH1785" s="35" t="s">
        <v>3207</v>
      </c>
      <c r="AI1785" s="35">
        <v>1500</v>
      </c>
    </row>
    <row r="1786" spans="1:35" s="35" customFormat="1" ht="15">
      <c r="A1786" s="35" t="s">
        <v>2189</v>
      </c>
      <c r="C1786" s="38" t="s">
        <v>2620</v>
      </c>
      <c r="E1786" s="38" t="s">
        <v>4342</v>
      </c>
      <c r="F1786" s="35" t="s">
        <v>4045</v>
      </c>
      <c r="G1786" s="66" t="s">
        <v>3568</v>
      </c>
      <c r="H1786" s="38" t="s">
        <v>2130</v>
      </c>
      <c r="I1786" s="66" t="s">
        <v>3568</v>
      </c>
      <c r="J1786" s="39" t="str">
        <f t="shared" si="243"/>
        <v>IC.IT.201713</v>
      </c>
      <c r="K1786" s="38" t="s">
        <v>3298</v>
      </c>
      <c r="L1786" s="35" t="str">
        <f t="shared" si="244"/>
        <v>Arm upper, right</v>
      </c>
      <c r="M1786" s="39" t="str">
        <f t="shared" si="245"/>
        <v>PI.IC.IT.201713.01</v>
      </c>
      <c r="N1786" s="39"/>
      <c r="O1786" s="39" t="str">
        <f t="shared" si="246"/>
        <v>PH.IC.IT.201713.01</v>
      </c>
      <c r="Q1786" s="39" t="str">
        <f t="shared" si="247"/>
        <v>CL.IC.IT.201713.01</v>
      </c>
      <c r="R1786" s="39"/>
      <c r="S1786" s="39" t="str">
        <f t="shared" si="248"/>
        <v>DR.IC.IT.201713.01</v>
      </c>
      <c r="T1786" s="39"/>
      <c r="U1786" s="60" t="str">
        <f t="shared" si="249"/>
        <v>IM.IC.IT.201713.01</v>
      </c>
      <c r="V1786" s="57"/>
      <c r="W1786" s="60" t="str">
        <f t="shared" si="250"/>
        <v>GE.IC.IT.201713.01</v>
      </c>
      <c r="AH1786" s="35" t="s">
        <v>3207</v>
      </c>
      <c r="AI1786" s="35">
        <v>1500</v>
      </c>
    </row>
    <row r="1787" spans="1:35" s="35" customFormat="1" ht="15">
      <c r="A1787" s="35" t="s">
        <v>2189</v>
      </c>
      <c r="C1787" s="38" t="s">
        <v>2620</v>
      </c>
      <c r="E1787" s="38" t="s">
        <v>4342</v>
      </c>
      <c r="F1787" s="35" t="s">
        <v>4045</v>
      </c>
      <c r="G1787" s="66" t="s">
        <v>3570</v>
      </c>
      <c r="H1787" s="38" t="s">
        <v>2296</v>
      </c>
      <c r="I1787" s="66" t="s">
        <v>3570</v>
      </c>
      <c r="J1787" s="39" t="str">
        <f t="shared" si="243"/>
        <v>IC.IT.201714</v>
      </c>
      <c r="K1787" s="38" t="s">
        <v>3298</v>
      </c>
      <c r="L1787" s="35" t="str">
        <f t="shared" si="244"/>
        <v>Arm upper, left</v>
      </c>
      <c r="M1787" s="39" t="str">
        <f t="shared" si="245"/>
        <v>PI.IC.IT.201714.01</v>
      </c>
      <c r="N1787" s="39"/>
      <c r="O1787" s="39" t="str">
        <f t="shared" si="246"/>
        <v>PH.IC.IT.201714.01</v>
      </c>
      <c r="Q1787" s="39" t="str">
        <f t="shared" si="247"/>
        <v>CL.IC.IT.201714.01</v>
      </c>
      <c r="R1787" s="39"/>
      <c r="S1787" s="39" t="str">
        <f t="shared" si="248"/>
        <v>DR.IC.IT.201714.01</v>
      </c>
      <c r="T1787" s="39"/>
      <c r="U1787" s="60" t="str">
        <f t="shared" si="249"/>
        <v>IM.IC.IT.201714.01</v>
      </c>
      <c r="V1787" s="57"/>
      <c r="W1787" s="60" t="str">
        <f t="shared" si="250"/>
        <v>GE.IC.IT.201714.01</v>
      </c>
      <c r="AH1787" s="35" t="s">
        <v>3207</v>
      </c>
      <c r="AI1787" s="35">
        <v>1500</v>
      </c>
    </row>
    <row r="1788" spans="1:35" s="35" customFormat="1" ht="15">
      <c r="A1788" s="35" t="s">
        <v>2189</v>
      </c>
      <c r="C1788" s="38" t="s">
        <v>2620</v>
      </c>
      <c r="E1788" s="38" t="s">
        <v>4342</v>
      </c>
      <c r="F1788" s="35" t="s">
        <v>4045</v>
      </c>
      <c r="G1788" s="66" t="s">
        <v>3572</v>
      </c>
      <c r="H1788" s="38" t="s">
        <v>2459</v>
      </c>
      <c r="I1788" s="66" t="s">
        <v>3572</v>
      </c>
      <c r="J1788" s="39" t="str">
        <f t="shared" si="243"/>
        <v>IC.IT.201715</v>
      </c>
      <c r="K1788" s="38" t="s">
        <v>3298</v>
      </c>
      <c r="L1788" s="35" t="str">
        <f t="shared" si="244"/>
        <v>Elbow, right</v>
      </c>
      <c r="M1788" s="39" t="str">
        <f t="shared" si="245"/>
        <v>PI.IC.IT.201715.01</v>
      </c>
      <c r="N1788" s="39"/>
      <c r="O1788" s="39" t="str">
        <f t="shared" si="246"/>
        <v>PH.IC.IT.201715.01</v>
      </c>
      <c r="Q1788" s="39" t="str">
        <f t="shared" si="247"/>
        <v>CL.IC.IT.201715.01</v>
      </c>
      <c r="R1788" s="39"/>
      <c r="S1788" s="39" t="str">
        <f t="shared" si="248"/>
        <v>DR.IC.IT.201715.01</v>
      </c>
      <c r="T1788" s="39"/>
      <c r="U1788" s="60" t="str">
        <f t="shared" si="249"/>
        <v>IM.IC.IT.201715.01</v>
      </c>
      <c r="V1788" s="57"/>
      <c r="W1788" s="60" t="str">
        <f t="shared" si="250"/>
        <v>GE.IC.IT.201715.01</v>
      </c>
      <c r="AH1788" s="35" t="s">
        <v>3207</v>
      </c>
      <c r="AI1788" s="35">
        <v>1500</v>
      </c>
    </row>
    <row r="1789" spans="1:35" s="35" customFormat="1" ht="15">
      <c r="A1789" s="35" t="s">
        <v>2189</v>
      </c>
      <c r="C1789" s="38" t="s">
        <v>2620</v>
      </c>
      <c r="E1789" s="38" t="s">
        <v>4342</v>
      </c>
      <c r="F1789" s="35" t="s">
        <v>4045</v>
      </c>
      <c r="G1789" s="66" t="s">
        <v>3574</v>
      </c>
      <c r="H1789" s="38" t="s">
        <v>2464</v>
      </c>
      <c r="I1789" s="66" t="s">
        <v>3574</v>
      </c>
      <c r="J1789" s="39" t="str">
        <f t="shared" si="243"/>
        <v>IC.IT.201716</v>
      </c>
      <c r="K1789" s="38" t="s">
        <v>3298</v>
      </c>
      <c r="L1789" s="35" t="str">
        <f t="shared" si="244"/>
        <v>Elbow, left</v>
      </c>
      <c r="M1789" s="39" t="str">
        <f t="shared" si="245"/>
        <v>PI.IC.IT.201716.01</v>
      </c>
      <c r="N1789" s="39"/>
      <c r="O1789" s="39" t="str">
        <f t="shared" si="246"/>
        <v>PH.IC.IT.201716.01</v>
      </c>
      <c r="Q1789" s="39" t="str">
        <f t="shared" si="247"/>
        <v>CL.IC.IT.201716.01</v>
      </c>
      <c r="R1789" s="39"/>
      <c r="S1789" s="39" t="str">
        <f t="shared" si="248"/>
        <v>DR.IC.IT.201716.01</v>
      </c>
      <c r="T1789" s="39"/>
      <c r="U1789" s="60" t="str">
        <f t="shared" si="249"/>
        <v>IM.IC.IT.201716.01</v>
      </c>
      <c r="V1789" s="57"/>
      <c r="W1789" s="60" t="str">
        <f t="shared" si="250"/>
        <v>GE.IC.IT.201716.01</v>
      </c>
      <c r="AH1789" s="35" t="s">
        <v>3207</v>
      </c>
      <c r="AI1789" s="35">
        <v>1500</v>
      </c>
    </row>
    <row r="1790" spans="1:35" s="35" customFormat="1" ht="15">
      <c r="A1790" s="35" t="s">
        <v>2189</v>
      </c>
      <c r="C1790" s="38" t="s">
        <v>2620</v>
      </c>
      <c r="E1790" s="38" t="s">
        <v>4342</v>
      </c>
      <c r="F1790" s="35" t="s">
        <v>4045</v>
      </c>
      <c r="G1790" s="66" t="s">
        <v>3576</v>
      </c>
      <c r="H1790" s="38" t="s">
        <v>2466</v>
      </c>
      <c r="I1790" s="66" t="s">
        <v>3576</v>
      </c>
      <c r="J1790" s="39" t="str">
        <f t="shared" si="243"/>
        <v>IC.IT.201717</v>
      </c>
      <c r="K1790" s="38" t="s">
        <v>3298</v>
      </c>
      <c r="L1790" s="35" t="str">
        <f t="shared" si="244"/>
        <v>Forearm, right</v>
      </c>
      <c r="M1790" s="39" t="str">
        <f t="shared" si="245"/>
        <v>PI.IC.IT.201717.01</v>
      </c>
      <c r="N1790" s="39"/>
      <c r="O1790" s="39" t="str">
        <f t="shared" si="246"/>
        <v>PH.IC.IT.201717.01</v>
      </c>
      <c r="Q1790" s="39" t="str">
        <f t="shared" si="247"/>
        <v>CL.IC.IT.201717.01</v>
      </c>
      <c r="R1790" s="39"/>
      <c r="S1790" s="39" t="str">
        <f t="shared" si="248"/>
        <v>DR.IC.IT.201717.01</v>
      </c>
      <c r="T1790" s="39"/>
      <c r="U1790" s="60" t="str">
        <f t="shared" si="249"/>
        <v>IM.IC.IT.201717.01</v>
      </c>
      <c r="V1790" s="57"/>
      <c r="W1790" s="60" t="str">
        <f t="shared" si="250"/>
        <v>GE.IC.IT.201717.01</v>
      </c>
      <c r="AH1790" s="35" t="s">
        <v>3207</v>
      </c>
      <c r="AI1790" s="35">
        <v>1500</v>
      </c>
    </row>
    <row r="1791" spans="1:35" s="35" customFormat="1" ht="15">
      <c r="A1791" s="35" t="s">
        <v>2189</v>
      </c>
      <c r="C1791" s="38" t="s">
        <v>2620</v>
      </c>
      <c r="E1791" s="38" t="s">
        <v>4342</v>
      </c>
      <c r="F1791" s="35" t="s">
        <v>4045</v>
      </c>
      <c r="G1791" s="66" t="s">
        <v>3578</v>
      </c>
      <c r="H1791" s="38" t="s">
        <v>2616</v>
      </c>
      <c r="I1791" s="66" t="s">
        <v>3578</v>
      </c>
      <c r="J1791" s="39" t="str">
        <f t="shared" si="243"/>
        <v>IC.IT.201718</v>
      </c>
      <c r="K1791" s="38" t="s">
        <v>3298</v>
      </c>
      <c r="L1791" s="35" t="str">
        <f t="shared" si="244"/>
        <v>Forearm, left</v>
      </c>
      <c r="M1791" s="39" t="str">
        <f t="shared" si="245"/>
        <v>PI.IC.IT.201718.01</v>
      </c>
      <c r="N1791" s="39"/>
      <c r="O1791" s="39" t="str">
        <f t="shared" si="246"/>
        <v>PH.IC.IT.201718.01</v>
      </c>
      <c r="Q1791" s="39" t="str">
        <f t="shared" si="247"/>
        <v>CL.IC.IT.201718.01</v>
      </c>
      <c r="R1791" s="39"/>
      <c r="S1791" s="39" t="str">
        <f t="shared" si="248"/>
        <v>DR.IC.IT.201718.01</v>
      </c>
      <c r="T1791" s="39"/>
      <c r="U1791" s="60" t="str">
        <f t="shared" si="249"/>
        <v>IM.IC.IT.201718.01</v>
      </c>
      <c r="V1791" s="57"/>
      <c r="W1791" s="60" t="str">
        <f t="shared" si="250"/>
        <v>GE.IC.IT.201718.01</v>
      </c>
      <c r="AH1791" s="35" t="s">
        <v>3207</v>
      </c>
      <c r="AI1791" s="35">
        <v>1500</v>
      </c>
    </row>
    <row r="1792" spans="1:35" s="35" customFormat="1" ht="15">
      <c r="A1792" s="35" t="s">
        <v>2189</v>
      </c>
      <c r="C1792" s="38" t="s">
        <v>2620</v>
      </c>
      <c r="E1792" s="38" t="s">
        <v>4342</v>
      </c>
      <c r="F1792" s="35" t="s">
        <v>4045</v>
      </c>
      <c r="G1792" s="66" t="s">
        <v>3580</v>
      </c>
      <c r="H1792" s="38" t="s">
        <v>2618</v>
      </c>
      <c r="I1792" s="66" t="s">
        <v>3580</v>
      </c>
      <c r="J1792" s="39" t="str">
        <f t="shared" si="243"/>
        <v>IC.IT.201719</v>
      </c>
      <c r="K1792" s="38" t="s">
        <v>3298</v>
      </c>
      <c r="L1792" s="35" t="str">
        <f t="shared" si="244"/>
        <v>Wrist, right</v>
      </c>
      <c r="M1792" s="39" t="str">
        <f t="shared" si="245"/>
        <v>PI.IC.IT.201719.01</v>
      </c>
      <c r="N1792" s="39"/>
      <c r="O1792" s="39" t="str">
        <f t="shared" si="246"/>
        <v>PH.IC.IT.201719.01</v>
      </c>
      <c r="Q1792" s="39" t="str">
        <f t="shared" si="247"/>
        <v>CL.IC.IT.201719.01</v>
      </c>
      <c r="R1792" s="39"/>
      <c r="S1792" s="39" t="str">
        <f t="shared" si="248"/>
        <v>DR.IC.IT.201719.01</v>
      </c>
      <c r="T1792" s="39"/>
      <c r="U1792" s="60" t="str">
        <f t="shared" si="249"/>
        <v>IM.IC.IT.201719.01</v>
      </c>
      <c r="V1792" s="57"/>
      <c r="W1792" s="60" t="str">
        <f t="shared" si="250"/>
        <v>GE.IC.IT.201719.01</v>
      </c>
      <c r="AH1792" s="35" t="s">
        <v>3207</v>
      </c>
      <c r="AI1792" s="35">
        <v>1500</v>
      </c>
    </row>
    <row r="1793" spans="1:35" s="35" customFormat="1" ht="15">
      <c r="A1793" s="35" t="s">
        <v>2189</v>
      </c>
      <c r="C1793" s="38" t="s">
        <v>2620</v>
      </c>
      <c r="E1793" s="38" t="s">
        <v>4342</v>
      </c>
      <c r="F1793" s="35" t="s">
        <v>4045</v>
      </c>
      <c r="G1793" s="66" t="s">
        <v>3582</v>
      </c>
      <c r="H1793" s="38" t="s">
        <v>2620</v>
      </c>
      <c r="I1793" s="66" t="s">
        <v>3582</v>
      </c>
      <c r="J1793" s="39" t="str">
        <f t="shared" si="243"/>
        <v>IC.IT.201720</v>
      </c>
      <c r="K1793" s="38" t="s">
        <v>3298</v>
      </c>
      <c r="L1793" s="35" t="str">
        <f t="shared" si="244"/>
        <v>Wrist, left</v>
      </c>
      <c r="M1793" s="39" t="str">
        <f t="shared" si="245"/>
        <v>PI.IC.IT.201720.01</v>
      </c>
      <c r="N1793" s="39"/>
      <c r="O1793" s="39" t="str">
        <f t="shared" si="246"/>
        <v>PH.IC.IT.201720.01</v>
      </c>
      <c r="Q1793" s="39" t="str">
        <f t="shared" si="247"/>
        <v>CL.IC.IT.201720.01</v>
      </c>
      <c r="R1793" s="39"/>
      <c r="S1793" s="39" t="str">
        <f t="shared" si="248"/>
        <v>DR.IC.IT.201720.01</v>
      </c>
      <c r="T1793" s="39"/>
      <c r="U1793" s="60" t="str">
        <f t="shared" si="249"/>
        <v>IM.IC.IT.201720.01</v>
      </c>
      <c r="V1793" s="57"/>
      <c r="W1793" s="60" t="str">
        <f t="shared" si="250"/>
        <v>GE.IC.IT.201720.01</v>
      </c>
      <c r="AH1793" s="35" t="s">
        <v>3207</v>
      </c>
      <c r="AI1793" s="35">
        <v>1500</v>
      </c>
    </row>
    <row r="1794" spans="1:35" s="35" customFormat="1" ht="15">
      <c r="A1794" s="35" t="s">
        <v>2189</v>
      </c>
      <c r="C1794" s="38" t="s">
        <v>2620</v>
      </c>
      <c r="E1794" s="38" t="s">
        <v>4342</v>
      </c>
      <c r="F1794" s="35" t="s">
        <v>4045</v>
      </c>
      <c r="G1794" s="66" t="s">
        <v>3584</v>
      </c>
      <c r="H1794" s="38" t="s">
        <v>2622</v>
      </c>
      <c r="I1794" s="66" t="s">
        <v>3584</v>
      </c>
      <c r="J1794" s="39" t="str">
        <f t="shared" si="243"/>
        <v>IC.IT.201721</v>
      </c>
      <c r="K1794" s="38" t="s">
        <v>3298</v>
      </c>
      <c r="L1794" s="35" t="str">
        <f t="shared" si="244"/>
        <v>Hand, right</v>
      </c>
      <c r="M1794" s="39" t="str">
        <f t="shared" si="245"/>
        <v>PI.IC.IT.201721.01</v>
      </c>
      <c r="N1794" s="39"/>
      <c r="O1794" s="39" t="str">
        <f t="shared" si="246"/>
        <v>PH.IC.IT.201721.01</v>
      </c>
      <c r="Q1794" s="39" t="str">
        <f t="shared" si="247"/>
        <v>CL.IC.IT.201721.01</v>
      </c>
      <c r="R1794" s="39"/>
      <c r="S1794" s="39" t="str">
        <f t="shared" si="248"/>
        <v>DR.IC.IT.201721.01</v>
      </c>
      <c r="T1794" s="39"/>
      <c r="U1794" s="60" t="str">
        <f t="shared" si="249"/>
        <v>IM.IC.IT.201721.01</v>
      </c>
      <c r="V1794" s="57"/>
      <c r="W1794" s="60" t="str">
        <f t="shared" si="250"/>
        <v>GE.IC.IT.201721.01</v>
      </c>
      <c r="AH1794" s="35" t="s">
        <v>3207</v>
      </c>
      <c r="AI1794" s="35">
        <v>1500</v>
      </c>
    </row>
    <row r="1795" spans="1:35" s="35" customFormat="1" ht="15">
      <c r="A1795" s="35" t="s">
        <v>2189</v>
      </c>
      <c r="C1795" s="38" t="s">
        <v>2620</v>
      </c>
      <c r="E1795" s="38" t="s">
        <v>4342</v>
      </c>
      <c r="F1795" s="35" t="s">
        <v>4045</v>
      </c>
      <c r="G1795" s="66" t="s">
        <v>3586</v>
      </c>
      <c r="H1795" s="38" t="s">
        <v>2474</v>
      </c>
      <c r="I1795" s="66" t="s">
        <v>3586</v>
      </c>
      <c r="J1795" s="39" t="str">
        <f t="shared" si="243"/>
        <v>IC.IT.201722</v>
      </c>
      <c r="K1795" s="38" t="s">
        <v>3298</v>
      </c>
      <c r="L1795" s="35" t="str">
        <f t="shared" si="244"/>
        <v>Hand, left</v>
      </c>
      <c r="M1795" s="39" t="str">
        <f t="shared" si="245"/>
        <v>PI.IC.IT.201722.01</v>
      </c>
      <c r="N1795" s="39"/>
      <c r="O1795" s="39" t="str">
        <f t="shared" si="246"/>
        <v>PH.IC.IT.201722.01</v>
      </c>
      <c r="Q1795" s="39" t="str">
        <f t="shared" si="247"/>
        <v>CL.IC.IT.201722.01</v>
      </c>
      <c r="R1795" s="39"/>
      <c r="S1795" s="39" t="str">
        <f t="shared" si="248"/>
        <v>DR.IC.IT.201722.01</v>
      </c>
      <c r="T1795" s="39"/>
      <c r="U1795" s="60" t="str">
        <f t="shared" si="249"/>
        <v>IM.IC.IT.201722.01</v>
      </c>
      <c r="V1795" s="57"/>
      <c r="W1795" s="60" t="str">
        <f t="shared" si="250"/>
        <v>GE.IC.IT.201722.01</v>
      </c>
      <c r="AH1795" s="35" t="s">
        <v>3207</v>
      </c>
      <c r="AI1795" s="35">
        <v>1500</v>
      </c>
    </row>
    <row r="1796" spans="1:35" s="35" customFormat="1" ht="15">
      <c r="A1796" s="35" t="s">
        <v>2189</v>
      </c>
      <c r="C1796" s="38" t="s">
        <v>2620</v>
      </c>
      <c r="E1796" s="38" t="s">
        <v>4342</v>
      </c>
      <c r="F1796" s="35" t="s">
        <v>4045</v>
      </c>
      <c r="G1796" s="66" t="s">
        <v>3588</v>
      </c>
      <c r="H1796" s="38" t="s">
        <v>2625</v>
      </c>
      <c r="I1796" s="66" t="s">
        <v>3588</v>
      </c>
      <c r="J1796" s="39" t="str">
        <f t="shared" si="243"/>
        <v>IC.IT.201723</v>
      </c>
      <c r="K1796" s="38" t="s">
        <v>3298</v>
      </c>
      <c r="L1796" s="35" t="str">
        <f t="shared" si="244"/>
        <v>Finger(s), right: specify</v>
      </c>
      <c r="M1796" s="39" t="str">
        <f t="shared" si="245"/>
        <v>PI.IC.IT.201723.01</v>
      </c>
      <c r="N1796" s="39"/>
      <c r="O1796" s="39" t="str">
        <f t="shared" si="246"/>
        <v>PH.IC.IT.201723.01</v>
      </c>
      <c r="Q1796" s="39" t="str">
        <f t="shared" si="247"/>
        <v>CL.IC.IT.201723.01</v>
      </c>
      <c r="R1796" s="39"/>
      <c r="S1796" s="39" t="str">
        <f t="shared" si="248"/>
        <v>DR.IC.IT.201723.01</v>
      </c>
      <c r="T1796" s="39"/>
      <c r="U1796" s="60" t="str">
        <f t="shared" si="249"/>
        <v>IM.IC.IT.201723.01</v>
      </c>
      <c r="V1796" s="57"/>
      <c r="W1796" s="60" t="str">
        <f t="shared" si="250"/>
        <v>GE.IC.IT.201723.01</v>
      </c>
      <c r="AH1796" s="35" t="s">
        <v>3207</v>
      </c>
      <c r="AI1796" s="35">
        <v>1500</v>
      </c>
    </row>
    <row r="1797" spans="1:35" s="35" customFormat="1" ht="15">
      <c r="A1797" s="35" t="s">
        <v>2189</v>
      </c>
      <c r="C1797" s="38" t="s">
        <v>2620</v>
      </c>
      <c r="E1797" s="38" t="s">
        <v>4371</v>
      </c>
      <c r="F1797" s="35" t="s">
        <v>4045</v>
      </c>
      <c r="G1797" s="66" t="s">
        <v>3590</v>
      </c>
      <c r="H1797" s="38" t="s">
        <v>2627</v>
      </c>
      <c r="I1797" s="66" t="s">
        <v>3590</v>
      </c>
      <c r="J1797" s="39" t="str">
        <f t="shared" si="243"/>
        <v>IC.IT.201724</v>
      </c>
      <c r="K1797" s="38" t="s">
        <v>3298</v>
      </c>
      <c r="L1797" s="35" t="str">
        <f t="shared" si="244"/>
        <v>Finger(s), left:  specify</v>
      </c>
      <c r="M1797" s="39" t="str">
        <f t="shared" si="245"/>
        <v>PI.IC.IT.201724.01</v>
      </c>
      <c r="N1797" s="39"/>
      <c r="O1797" s="39" t="str">
        <f t="shared" si="246"/>
        <v>PH.IC.IT.201724.01</v>
      </c>
      <c r="Q1797" s="39" t="str">
        <f t="shared" si="247"/>
        <v>CL.IC.IT.201724.01</v>
      </c>
      <c r="R1797" s="39"/>
      <c r="S1797" s="39" t="str">
        <f t="shared" si="248"/>
        <v>DR.IC.IT.201724.01</v>
      </c>
      <c r="T1797" s="39"/>
      <c r="U1797" s="60" t="str">
        <f t="shared" si="249"/>
        <v>IM.IC.IT.201724.01</v>
      </c>
      <c r="V1797" s="57"/>
      <c r="W1797" s="60" t="str">
        <f t="shared" si="250"/>
        <v>GE.IC.IT.201724.01</v>
      </c>
      <c r="AH1797" s="35" t="s">
        <v>3207</v>
      </c>
      <c r="AI1797" s="35">
        <v>1500</v>
      </c>
    </row>
    <row r="1798" spans="1:35" s="35" customFormat="1" ht="15">
      <c r="A1798" s="35" t="s">
        <v>2189</v>
      </c>
      <c r="C1798" s="38" t="s">
        <v>2620</v>
      </c>
      <c r="E1798" s="38" t="s">
        <v>4342</v>
      </c>
      <c r="F1798" s="35" t="s">
        <v>4045</v>
      </c>
      <c r="G1798" s="66" t="s">
        <v>3592</v>
      </c>
      <c r="H1798" s="38" t="s">
        <v>2331</v>
      </c>
      <c r="I1798" s="66" t="s">
        <v>3592</v>
      </c>
      <c r="J1798" s="39" t="str">
        <f t="shared" si="243"/>
        <v>IC.IT.201725</v>
      </c>
      <c r="K1798" s="38" t="s">
        <v>3298</v>
      </c>
      <c r="L1798" s="35" t="str">
        <f t="shared" si="244"/>
        <v>Thigh, right</v>
      </c>
      <c r="M1798" s="39" t="str">
        <f t="shared" si="245"/>
        <v>PI.IC.IT.201725.01</v>
      </c>
      <c r="N1798" s="39"/>
      <c r="O1798" s="39" t="str">
        <f t="shared" si="246"/>
        <v>PH.IC.IT.201725.01</v>
      </c>
      <c r="Q1798" s="39" t="str">
        <f t="shared" si="247"/>
        <v>CL.IC.IT.201725.01</v>
      </c>
      <c r="R1798" s="39"/>
      <c r="S1798" s="39" t="str">
        <f t="shared" si="248"/>
        <v>DR.IC.IT.201725.01</v>
      </c>
      <c r="T1798" s="39"/>
      <c r="U1798" s="60" t="str">
        <f t="shared" si="249"/>
        <v>IM.IC.IT.201725.01</v>
      </c>
      <c r="V1798" s="57"/>
      <c r="W1798" s="60" t="str">
        <f t="shared" si="250"/>
        <v>GE.IC.IT.201725.01</v>
      </c>
      <c r="AH1798" s="35" t="s">
        <v>3207</v>
      </c>
      <c r="AI1798" s="35">
        <v>1500</v>
      </c>
    </row>
    <row r="1799" spans="1:35" s="35" customFormat="1" ht="15">
      <c r="A1799" s="35" t="s">
        <v>2189</v>
      </c>
      <c r="C1799" s="38" t="s">
        <v>2620</v>
      </c>
      <c r="E1799" s="38" t="s">
        <v>4342</v>
      </c>
      <c r="F1799" s="35" t="s">
        <v>4045</v>
      </c>
      <c r="G1799" s="66" t="s">
        <v>3594</v>
      </c>
      <c r="H1799" s="38" t="s">
        <v>1669</v>
      </c>
      <c r="I1799" s="66" t="s">
        <v>3594</v>
      </c>
      <c r="J1799" s="39" t="str">
        <f t="shared" si="243"/>
        <v>IC.IT.201726</v>
      </c>
      <c r="K1799" s="38" t="s">
        <v>3298</v>
      </c>
      <c r="L1799" s="35" t="str">
        <f t="shared" si="244"/>
        <v>Thigh, left</v>
      </c>
      <c r="M1799" s="39" t="str">
        <f t="shared" si="245"/>
        <v>PI.IC.IT.201726.01</v>
      </c>
      <c r="N1799" s="39"/>
      <c r="O1799" s="39" t="str">
        <f t="shared" si="246"/>
        <v>PH.IC.IT.201726.01</v>
      </c>
      <c r="Q1799" s="39" t="str">
        <f t="shared" si="247"/>
        <v>CL.IC.IT.201726.01</v>
      </c>
      <c r="R1799" s="39"/>
      <c r="S1799" s="39" t="str">
        <f t="shared" si="248"/>
        <v>DR.IC.IT.201726.01</v>
      </c>
      <c r="T1799" s="39"/>
      <c r="U1799" s="60" t="str">
        <f t="shared" si="249"/>
        <v>IM.IC.IT.201726.01</v>
      </c>
      <c r="V1799" s="57"/>
      <c r="W1799" s="60" t="str">
        <f t="shared" si="250"/>
        <v>GE.IC.IT.201726.01</v>
      </c>
      <c r="AH1799" s="35" t="s">
        <v>3207</v>
      </c>
      <c r="AI1799" s="35">
        <v>1500</v>
      </c>
    </row>
    <row r="1800" spans="1:35" s="35" customFormat="1" ht="15">
      <c r="A1800" s="35" t="s">
        <v>2189</v>
      </c>
      <c r="C1800" s="38" t="s">
        <v>2620</v>
      </c>
      <c r="E1800" s="38" t="s">
        <v>4342</v>
      </c>
      <c r="F1800" s="35" t="s">
        <v>4045</v>
      </c>
      <c r="G1800" s="66" t="s">
        <v>3596</v>
      </c>
      <c r="H1800" s="38" t="s">
        <v>1504</v>
      </c>
      <c r="I1800" s="66" t="s">
        <v>3596</v>
      </c>
      <c r="J1800" s="39" t="str">
        <f t="shared" si="243"/>
        <v>IC.IT.201727</v>
      </c>
      <c r="K1800" s="38" t="s">
        <v>3298</v>
      </c>
      <c r="L1800" s="35" t="str">
        <f t="shared" si="244"/>
        <v>Knee, right</v>
      </c>
      <c r="M1800" s="39" t="str">
        <f t="shared" si="245"/>
        <v>PI.IC.IT.201727.01</v>
      </c>
      <c r="N1800" s="39"/>
      <c r="O1800" s="39" t="str">
        <f t="shared" si="246"/>
        <v>PH.IC.IT.201727.01</v>
      </c>
      <c r="Q1800" s="39" t="str">
        <f t="shared" si="247"/>
        <v>CL.IC.IT.201727.01</v>
      </c>
      <c r="R1800" s="39"/>
      <c r="S1800" s="39" t="str">
        <f t="shared" si="248"/>
        <v>DR.IC.IT.201727.01</v>
      </c>
      <c r="T1800" s="39"/>
      <c r="U1800" s="60" t="str">
        <f t="shared" si="249"/>
        <v>IM.IC.IT.201727.01</v>
      </c>
      <c r="V1800" s="57"/>
      <c r="W1800" s="60" t="str">
        <f t="shared" si="250"/>
        <v>GE.IC.IT.201727.01</v>
      </c>
      <c r="AH1800" s="35" t="s">
        <v>3207</v>
      </c>
      <c r="AI1800" s="35">
        <v>1500</v>
      </c>
    </row>
    <row r="1801" spans="1:35" s="35" customFormat="1" ht="15">
      <c r="A1801" s="35" t="s">
        <v>2189</v>
      </c>
      <c r="C1801" s="38" t="s">
        <v>2620</v>
      </c>
      <c r="E1801" s="38" t="s">
        <v>4342</v>
      </c>
      <c r="F1801" s="35" t="s">
        <v>4045</v>
      </c>
      <c r="G1801" s="66" t="s">
        <v>3598</v>
      </c>
      <c r="H1801" s="38" t="s">
        <v>1514</v>
      </c>
      <c r="I1801" s="66" t="s">
        <v>3598</v>
      </c>
      <c r="J1801" s="39" t="str">
        <f t="shared" si="243"/>
        <v>IC.IT.201728</v>
      </c>
      <c r="K1801" s="38" t="s">
        <v>3298</v>
      </c>
      <c r="L1801" s="35" t="str">
        <f t="shared" si="244"/>
        <v>Knee, left</v>
      </c>
      <c r="M1801" s="39" t="str">
        <f t="shared" si="245"/>
        <v>PI.IC.IT.201728.01</v>
      </c>
      <c r="N1801" s="39"/>
      <c r="O1801" s="39" t="str">
        <f t="shared" si="246"/>
        <v>PH.IC.IT.201728.01</v>
      </c>
      <c r="Q1801" s="39" t="str">
        <f t="shared" si="247"/>
        <v>CL.IC.IT.201728.01</v>
      </c>
      <c r="R1801" s="39"/>
      <c r="S1801" s="39" t="str">
        <f t="shared" si="248"/>
        <v>DR.IC.IT.201728.01</v>
      </c>
      <c r="T1801" s="39"/>
      <c r="U1801" s="60" t="str">
        <f t="shared" si="249"/>
        <v>IM.IC.IT.201728.01</v>
      </c>
      <c r="V1801" s="57"/>
      <c r="W1801" s="60" t="str">
        <f t="shared" si="250"/>
        <v>GE.IC.IT.201728.01</v>
      </c>
      <c r="AH1801" s="35" t="s">
        <v>3207</v>
      </c>
      <c r="AI1801" s="35">
        <v>1500</v>
      </c>
    </row>
    <row r="1802" spans="1:35" s="35" customFormat="1" ht="15">
      <c r="A1802" s="35" t="s">
        <v>2189</v>
      </c>
      <c r="C1802" s="38" t="s">
        <v>2620</v>
      </c>
      <c r="E1802" s="38" t="s">
        <v>4342</v>
      </c>
      <c r="F1802" s="35" t="s">
        <v>4045</v>
      </c>
      <c r="G1802" s="66" t="s">
        <v>3890</v>
      </c>
      <c r="H1802" s="38" t="s">
        <v>2074</v>
      </c>
      <c r="I1802" s="66" t="s">
        <v>3890</v>
      </c>
      <c r="J1802" s="39" t="str">
        <f t="shared" si="243"/>
        <v>IC.IT.201729</v>
      </c>
      <c r="K1802" s="38" t="s">
        <v>3298</v>
      </c>
      <c r="L1802" s="35" t="str">
        <f t="shared" si="244"/>
        <v>Shin, right</v>
      </c>
      <c r="M1802" s="39" t="str">
        <f t="shared" si="245"/>
        <v>PI.IC.IT.201729.01</v>
      </c>
      <c r="N1802" s="39"/>
      <c r="O1802" s="39" t="str">
        <f t="shared" si="246"/>
        <v>PH.IC.IT.201729.01</v>
      </c>
      <c r="Q1802" s="39" t="str">
        <f t="shared" si="247"/>
        <v>CL.IC.IT.201729.01</v>
      </c>
      <c r="R1802" s="39"/>
      <c r="S1802" s="39" t="str">
        <f t="shared" si="248"/>
        <v>DR.IC.IT.201729.01</v>
      </c>
      <c r="T1802" s="39"/>
      <c r="U1802" s="60" t="str">
        <f t="shared" si="249"/>
        <v>IM.IC.IT.201729.01</v>
      </c>
      <c r="V1802" s="57"/>
      <c r="W1802" s="60" t="str">
        <f t="shared" si="250"/>
        <v>GE.IC.IT.201729.01</v>
      </c>
      <c r="AH1802" s="35" t="s">
        <v>3207</v>
      </c>
      <c r="AI1802" s="35">
        <v>1500</v>
      </c>
    </row>
    <row r="1803" spans="1:35" s="35" customFormat="1" ht="15">
      <c r="A1803" s="35" t="s">
        <v>2189</v>
      </c>
      <c r="C1803" s="38" t="s">
        <v>2620</v>
      </c>
      <c r="E1803" s="38" t="s">
        <v>4342</v>
      </c>
      <c r="F1803" s="35" t="s">
        <v>4045</v>
      </c>
      <c r="G1803" s="66" t="s">
        <v>3891</v>
      </c>
      <c r="H1803" s="38" t="s">
        <v>2248</v>
      </c>
      <c r="I1803" s="66" t="s">
        <v>3891</v>
      </c>
      <c r="J1803" s="39" t="str">
        <f t="shared" si="243"/>
        <v>IC.IT.201730</v>
      </c>
      <c r="K1803" s="38" t="s">
        <v>3298</v>
      </c>
      <c r="L1803" s="35" t="str">
        <f t="shared" si="244"/>
        <v>Shin, left</v>
      </c>
      <c r="M1803" s="39" t="str">
        <f t="shared" si="245"/>
        <v>PI.IC.IT.201730.01</v>
      </c>
      <c r="N1803" s="39"/>
      <c r="O1803" s="39" t="str">
        <f t="shared" si="246"/>
        <v>PH.IC.IT.201730.01</v>
      </c>
      <c r="Q1803" s="39" t="str">
        <f t="shared" si="247"/>
        <v>CL.IC.IT.201730.01</v>
      </c>
      <c r="R1803" s="39"/>
      <c r="S1803" s="39" t="str">
        <f t="shared" si="248"/>
        <v>DR.IC.IT.201730.01</v>
      </c>
      <c r="T1803" s="39"/>
      <c r="U1803" s="60" t="str">
        <f t="shared" si="249"/>
        <v>IM.IC.IT.201730.01</v>
      </c>
      <c r="V1803" s="57"/>
      <c r="W1803" s="60" t="str">
        <f t="shared" si="250"/>
        <v>GE.IC.IT.201730.01</v>
      </c>
      <c r="AH1803" s="35" t="s">
        <v>3207</v>
      </c>
      <c r="AI1803" s="35">
        <v>1500</v>
      </c>
    </row>
    <row r="1804" spans="1:35" s="35" customFormat="1" ht="15">
      <c r="A1804" s="35" t="s">
        <v>2189</v>
      </c>
      <c r="C1804" s="38" t="s">
        <v>2620</v>
      </c>
      <c r="E1804" s="38" t="s">
        <v>4342</v>
      </c>
      <c r="F1804" s="35" t="s">
        <v>4045</v>
      </c>
      <c r="G1804" s="66" t="s">
        <v>3600</v>
      </c>
      <c r="H1804" s="38" t="s">
        <v>3892</v>
      </c>
      <c r="I1804" s="66" t="s">
        <v>3600</v>
      </c>
      <c r="J1804" s="39" t="str">
        <f t="shared" si="243"/>
        <v>IC.IT.201731</v>
      </c>
      <c r="K1804" s="38" t="s">
        <v>3298</v>
      </c>
      <c r="L1804" s="35" t="str">
        <f t="shared" si="244"/>
        <v>Calf, right</v>
      </c>
      <c r="M1804" s="39" t="str">
        <f t="shared" si="245"/>
        <v>PI.IC.IT.201731.01</v>
      </c>
      <c r="N1804" s="39"/>
      <c r="O1804" s="39" t="str">
        <f t="shared" si="246"/>
        <v>PH.IC.IT.201731.01</v>
      </c>
      <c r="Q1804" s="39" t="str">
        <f t="shared" si="247"/>
        <v>CL.IC.IT.201731.01</v>
      </c>
      <c r="R1804" s="39"/>
      <c r="S1804" s="39" t="str">
        <f t="shared" si="248"/>
        <v>DR.IC.IT.201731.01</v>
      </c>
      <c r="T1804" s="39"/>
      <c r="U1804" s="60" t="str">
        <f t="shared" si="249"/>
        <v>IM.IC.IT.201731.01</v>
      </c>
      <c r="V1804" s="57"/>
      <c r="W1804" s="60" t="str">
        <f t="shared" si="250"/>
        <v>GE.IC.IT.201731.01</v>
      </c>
      <c r="AH1804" s="35" t="s">
        <v>3207</v>
      </c>
      <c r="AI1804" s="35">
        <v>1500</v>
      </c>
    </row>
    <row r="1805" spans="1:35" s="35" customFormat="1" ht="15">
      <c r="A1805" s="35" t="s">
        <v>2189</v>
      </c>
      <c r="C1805" s="38" t="s">
        <v>2620</v>
      </c>
      <c r="E1805" s="38" t="s">
        <v>4342</v>
      </c>
      <c r="F1805" s="35" t="s">
        <v>4045</v>
      </c>
      <c r="G1805" s="66" t="s">
        <v>3602</v>
      </c>
      <c r="H1805" s="38" t="s">
        <v>3893</v>
      </c>
      <c r="I1805" s="66" t="s">
        <v>3602</v>
      </c>
      <c r="J1805" s="39" t="str">
        <f t="shared" si="243"/>
        <v>IC.IT.201732</v>
      </c>
      <c r="K1805" s="38" t="s">
        <v>3298</v>
      </c>
      <c r="L1805" s="35" t="str">
        <f t="shared" si="244"/>
        <v>Calf, left</v>
      </c>
      <c r="M1805" s="39" t="str">
        <f t="shared" si="245"/>
        <v>PI.IC.IT.201732.01</v>
      </c>
      <c r="N1805" s="39"/>
      <c r="O1805" s="39" t="str">
        <f t="shared" si="246"/>
        <v>PH.IC.IT.201732.01</v>
      </c>
      <c r="Q1805" s="39" t="str">
        <f t="shared" si="247"/>
        <v>CL.IC.IT.201732.01</v>
      </c>
      <c r="R1805" s="39"/>
      <c r="S1805" s="39" t="str">
        <f t="shared" si="248"/>
        <v>DR.IC.IT.201732.01</v>
      </c>
      <c r="T1805" s="39"/>
      <c r="U1805" s="60" t="str">
        <f t="shared" si="249"/>
        <v>IM.IC.IT.201732.01</v>
      </c>
      <c r="V1805" s="57"/>
      <c r="W1805" s="60" t="str">
        <f t="shared" si="250"/>
        <v>GE.IC.IT.201732.01</v>
      </c>
      <c r="AH1805" s="35" t="s">
        <v>3207</v>
      </c>
      <c r="AI1805" s="35">
        <v>1500</v>
      </c>
    </row>
    <row r="1806" spans="1:35" s="35" customFormat="1" ht="15">
      <c r="A1806" s="35" t="s">
        <v>2189</v>
      </c>
      <c r="C1806" s="38" t="s">
        <v>2620</v>
      </c>
      <c r="E1806" s="38" t="s">
        <v>4342</v>
      </c>
      <c r="F1806" s="35" t="s">
        <v>4045</v>
      </c>
      <c r="G1806" s="66" t="s">
        <v>3604</v>
      </c>
      <c r="H1806" s="38" t="s">
        <v>3202</v>
      </c>
      <c r="I1806" s="66" t="s">
        <v>3604</v>
      </c>
      <c r="J1806" s="39" t="str">
        <f t="shared" si="243"/>
        <v>IC.IT.201733</v>
      </c>
      <c r="K1806" s="38" t="s">
        <v>3298</v>
      </c>
      <c r="L1806" s="35" t="str">
        <f t="shared" si="244"/>
        <v>Ankle, right</v>
      </c>
      <c r="M1806" s="39" t="str">
        <f t="shared" si="245"/>
        <v>PI.IC.IT.201733.01</v>
      </c>
      <c r="N1806" s="39"/>
      <c r="O1806" s="39" t="str">
        <f t="shared" si="246"/>
        <v>PH.IC.IT.201733.01</v>
      </c>
      <c r="Q1806" s="39" t="str">
        <f t="shared" si="247"/>
        <v>CL.IC.IT.201733.01</v>
      </c>
      <c r="R1806" s="39"/>
      <c r="S1806" s="39" t="str">
        <f t="shared" si="248"/>
        <v>DR.IC.IT.201733.01</v>
      </c>
      <c r="T1806" s="39"/>
      <c r="U1806" s="60" t="str">
        <f t="shared" si="249"/>
        <v>IM.IC.IT.201733.01</v>
      </c>
      <c r="V1806" s="57"/>
      <c r="W1806" s="60" t="str">
        <f t="shared" si="250"/>
        <v>GE.IC.IT.201733.01</v>
      </c>
      <c r="AH1806" s="35" t="s">
        <v>3207</v>
      </c>
      <c r="AI1806" s="35">
        <v>1500</v>
      </c>
    </row>
    <row r="1807" spans="1:35" s="35" customFormat="1" ht="15">
      <c r="A1807" s="35" t="s">
        <v>2189</v>
      </c>
      <c r="C1807" s="38" t="s">
        <v>2620</v>
      </c>
      <c r="E1807" s="38" t="s">
        <v>4342</v>
      </c>
      <c r="F1807" s="35" t="s">
        <v>4045</v>
      </c>
      <c r="G1807" s="66" t="s">
        <v>3606</v>
      </c>
      <c r="H1807" s="38" t="s">
        <v>3894</v>
      </c>
      <c r="I1807" s="66" t="s">
        <v>3606</v>
      </c>
      <c r="J1807" s="39" t="str">
        <f t="shared" si="243"/>
        <v>IC.IT.201734</v>
      </c>
      <c r="K1807" s="38" t="s">
        <v>3298</v>
      </c>
      <c r="L1807" s="35" t="str">
        <f t="shared" si="244"/>
        <v>Ankle, left</v>
      </c>
      <c r="M1807" s="39" t="str">
        <f t="shared" si="245"/>
        <v>PI.IC.IT.201734.01</v>
      </c>
      <c r="N1807" s="39"/>
      <c r="O1807" s="39" t="str">
        <f t="shared" si="246"/>
        <v>PH.IC.IT.201734.01</v>
      </c>
      <c r="Q1807" s="39" t="str">
        <f t="shared" si="247"/>
        <v>CL.IC.IT.201734.01</v>
      </c>
      <c r="R1807" s="39"/>
      <c r="S1807" s="39" t="str">
        <f t="shared" si="248"/>
        <v>DR.IC.IT.201734.01</v>
      </c>
      <c r="T1807" s="39"/>
      <c r="U1807" s="60" t="str">
        <f t="shared" si="249"/>
        <v>IM.IC.IT.201734.01</v>
      </c>
      <c r="V1807" s="57"/>
      <c r="W1807" s="60" t="str">
        <f t="shared" si="250"/>
        <v>GE.IC.IT.201734.01</v>
      </c>
      <c r="AH1807" s="35" t="s">
        <v>3207</v>
      </c>
      <c r="AI1807" s="35">
        <v>1500</v>
      </c>
    </row>
    <row r="1808" spans="1:35" s="35" customFormat="1" ht="15">
      <c r="A1808" s="35" t="s">
        <v>2189</v>
      </c>
      <c r="C1808" s="38" t="s">
        <v>2620</v>
      </c>
      <c r="E1808" s="38" t="s">
        <v>4342</v>
      </c>
      <c r="F1808" s="35" t="s">
        <v>4045</v>
      </c>
      <c r="G1808" s="66" t="s">
        <v>3608</v>
      </c>
      <c r="H1808" s="38" t="s">
        <v>3895</v>
      </c>
      <c r="I1808" s="66" t="s">
        <v>3608</v>
      </c>
      <c r="J1808" s="39" t="str">
        <f t="shared" si="243"/>
        <v>IC.IT.201735</v>
      </c>
      <c r="K1808" s="38" t="s">
        <v>3298</v>
      </c>
      <c r="L1808" s="35" t="str">
        <f t="shared" si="244"/>
        <v>Heel, right</v>
      </c>
      <c r="M1808" s="39" t="str">
        <f t="shared" si="245"/>
        <v>PI.IC.IT.201735.01</v>
      </c>
      <c r="N1808" s="39"/>
      <c r="O1808" s="39" t="str">
        <f t="shared" si="246"/>
        <v>PH.IC.IT.201735.01</v>
      </c>
      <c r="Q1808" s="39" t="str">
        <f t="shared" si="247"/>
        <v>CL.IC.IT.201735.01</v>
      </c>
      <c r="R1808" s="39"/>
      <c r="S1808" s="39" t="str">
        <f t="shared" si="248"/>
        <v>DR.IC.IT.201735.01</v>
      </c>
      <c r="T1808" s="39"/>
      <c r="U1808" s="60" t="str">
        <f t="shared" si="249"/>
        <v>IM.IC.IT.201735.01</v>
      </c>
      <c r="V1808" s="57"/>
      <c r="W1808" s="60" t="str">
        <f t="shared" si="250"/>
        <v>GE.IC.IT.201735.01</v>
      </c>
      <c r="AH1808" s="35" t="s">
        <v>3207</v>
      </c>
      <c r="AI1808" s="35">
        <v>1500</v>
      </c>
    </row>
    <row r="1809" spans="1:35" s="35" customFormat="1" ht="15">
      <c r="A1809" s="35" t="s">
        <v>2189</v>
      </c>
      <c r="C1809" s="38" t="s">
        <v>2620</v>
      </c>
      <c r="E1809" s="38" t="s">
        <v>4371</v>
      </c>
      <c r="F1809" s="35" t="s">
        <v>4045</v>
      </c>
      <c r="G1809" s="66" t="s">
        <v>3610</v>
      </c>
      <c r="H1809" s="38" t="s">
        <v>3896</v>
      </c>
      <c r="I1809" s="66" t="s">
        <v>3610</v>
      </c>
      <c r="J1809" s="39" t="str">
        <f t="shared" ref="J1809:J1872" si="251">CONCATENATE("IC.IT.",C1809,E1809,H1809)</f>
        <v>IC.IT.201736</v>
      </c>
      <c r="K1809" s="38" t="s">
        <v>3298</v>
      </c>
      <c r="L1809" s="35" t="str">
        <f t="shared" si="244"/>
        <v>Heel, left</v>
      </c>
      <c r="M1809" s="39" t="str">
        <f t="shared" si="245"/>
        <v>PI.IC.IT.201736.01</v>
      </c>
      <c r="N1809" s="39"/>
      <c r="O1809" s="39" t="str">
        <f t="shared" si="246"/>
        <v>PH.IC.IT.201736.01</v>
      </c>
      <c r="Q1809" s="39" t="str">
        <f t="shared" si="247"/>
        <v>CL.IC.IT.201736.01</v>
      </c>
      <c r="R1809" s="39"/>
      <c r="S1809" s="39" t="str">
        <f t="shared" si="248"/>
        <v>DR.IC.IT.201736.01</v>
      </c>
      <c r="T1809" s="39"/>
      <c r="U1809" s="60" t="str">
        <f t="shared" si="249"/>
        <v>IM.IC.IT.201736.01</v>
      </c>
      <c r="V1809" s="57"/>
      <c r="W1809" s="60" t="str">
        <f t="shared" si="250"/>
        <v>GE.IC.IT.201736.01</v>
      </c>
      <c r="AH1809" s="35" t="s">
        <v>3207</v>
      </c>
      <c r="AI1809" s="35">
        <v>1500</v>
      </c>
    </row>
    <row r="1810" spans="1:35" s="35" customFormat="1" ht="15">
      <c r="A1810" s="35" t="s">
        <v>2189</v>
      </c>
      <c r="C1810" s="38" t="s">
        <v>2620</v>
      </c>
      <c r="E1810" s="38" t="s">
        <v>4342</v>
      </c>
      <c r="F1810" s="35" t="s">
        <v>4045</v>
      </c>
      <c r="G1810" s="66" t="s">
        <v>3612</v>
      </c>
      <c r="H1810" s="38" t="s">
        <v>3897</v>
      </c>
      <c r="I1810" s="66" t="s">
        <v>3612</v>
      </c>
      <c r="J1810" s="39" t="str">
        <f t="shared" si="251"/>
        <v>IC.IT.201737</v>
      </c>
      <c r="K1810" s="38" t="s">
        <v>3298</v>
      </c>
      <c r="L1810" s="35" t="str">
        <f t="shared" ref="L1810:L1903" si="252">G1810</f>
        <v>Foot, right</v>
      </c>
      <c r="M1810" s="39" t="str">
        <f t="shared" ref="M1810:M1903" si="253">CONCATENATE("PI.",J1810,".",K1810)</f>
        <v>PI.IC.IT.201737.01</v>
      </c>
      <c r="N1810" s="39"/>
      <c r="O1810" s="39" t="str">
        <f t="shared" ref="O1810:O1903" si="254">CONCATENATE("PH.",J1810,".",K1810)</f>
        <v>PH.IC.IT.201737.01</v>
      </c>
      <c r="Q1810" s="39" t="str">
        <f t="shared" ref="Q1810:Q1903" si="255">CONCATENATE("CL.",J1810,".",K1810)</f>
        <v>CL.IC.IT.201737.01</v>
      </c>
      <c r="R1810" s="39"/>
      <c r="S1810" s="39" t="str">
        <f t="shared" si="248"/>
        <v>DR.IC.IT.201737.01</v>
      </c>
      <c r="T1810" s="39"/>
      <c r="U1810" s="60" t="str">
        <f t="shared" si="249"/>
        <v>IM.IC.IT.201737.01</v>
      </c>
      <c r="V1810" s="57"/>
      <c r="W1810" s="60" t="str">
        <f t="shared" si="250"/>
        <v>GE.IC.IT.201737.01</v>
      </c>
      <c r="AH1810" s="35" t="s">
        <v>3207</v>
      </c>
      <c r="AI1810" s="35">
        <v>1500</v>
      </c>
    </row>
    <row r="1811" spans="1:35" s="35" customFormat="1" ht="15">
      <c r="A1811" s="35" t="s">
        <v>2189</v>
      </c>
      <c r="C1811" s="38" t="s">
        <v>2620</v>
      </c>
      <c r="E1811" s="38" t="s">
        <v>4342</v>
      </c>
      <c r="F1811" s="35" t="s">
        <v>4045</v>
      </c>
      <c r="G1811" s="66" t="s">
        <v>3614</v>
      </c>
      <c r="H1811" s="38" t="s">
        <v>3898</v>
      </c>
      <c r="I1811" s="66" t="s">
        <v>3614</v>
      </c>
      <c r="J1811" s="39" t="str">
        <f t="shared" si="251"/>
        <v>IC.IT.201738</v>
      </c>
      <c r="K1811" s="38" t="s">
        <v>3298</v>
      </c>
      <c r="L1811" s="35" t="str">
        <f t="shared" si="252"/>
        <v>Foot, left</v>
      </c>
      <c r="M1811" s="39" t="str">
        <f t="shared" si="253"/>
        <v>PI.IC.IT.201738.01</v>
      </c>
      <c r="N1811" s="39"/>
      <c r="O1811" s="39" t="str">
        <f t="shared" si="254"/>
        <v>PH.IC.IT.201738.01</v>
      </c>
      <c r="Q1811" s="39" t="str">
        <f t="shared" si="255"/>
        <v>CL.IC.IT.201738.01</v>
      </c>
      <c r="R1811" s="39"/>
      <c r="S1811" s="39" t="str">
        <f t="shared" si="248"/>
        <v>DR.IC.IT.201738.01</v>
      </c>
      <c r="T1811" s="39"/>
      <c r="U1811" s="60" t="str">
        <f t="shared" si="249"/>
        <v>IM.IC.IT.201738.01</v>
      </c>
      <c r="V1811" s="57"/>
      <c r="W1811" s="60" t="str">
        <f t="shared" si="250"/>
        <v>GE.IC.IT.201738.01</v>
      </c>
      <c r="AH1811" s="35" t="s">
        <v>3207</v>
      </c>
      <c r="AI1811" s="35">
        <v>1500</v>
      </c>
    </row>
    <row r="1812" spans="1:35" s="35" customFormat="1" ht="15">
      <c r="A1812" s="35" t="s">
        <v>2189</v>
      </c>
      <c r="C1812" s="38" t="s">
        <v>2620</v>
      </c>
      <c r="E1812" s="38" t="s">
        <v>4342</v>
      </c>
      <c r="F1812" s="35" t="s">
        <v>4045</v>
      </c>
      <c r="G1812" s="66" t="s">
        <v>3616</v>
      </c>
      <c r="H1812" s="38" t="s">
        <v>3899</v>
      </c>
      <c r="I1812" s="66" t="s">
        <v>3616</v>
      </c>
      <c r="J1812" s="39" t="str">
        <f t="shared" si="251"/>
        <v>IC.IT.201739</v>
      </c>
      <c r="K1812" s="38" t="s">
        <v>3298</v>
      </c>
      <c r="L1812" s="35" t="str">
        <f t="shared" si="252"/>
        <v>Toe(s), right: specify</v>
      </c>
      <c r="M1812" s="39" t="str">
        <f t="shared" si="253"/>
        <v>PI.IC.IT.201739.01</v>
      </c>
      <c r="N1812" s="39"/>
      <c r="O1812" s="39" t="str">
        <f t="shared" si="254"/>
        <v>PH.IC.IT.201739.01</v>
      </c>
      <c r="Q1812" s="39" t="str">
        <f t="shared" si="255"/>
        <v>CL.IC.IT.201739.01</v>
      </c>
      <c r="R1812" s="39"/>
      <c r="S1812" s="39" t="str">
        <f t="shared" si="248"/>
        <v>DR.IC.IT.201739.01</v>
      </c>
      <c r="T1812" s="39"/>
      <c r="U1812" s="60" t="str">
        <f t="shared" si="249"/>
        <v>IM.IC.IT.201739.01</v>
      </c>
      <c r="V1812" s="57"/>
      <c r="W1812" s="60" t="str">
        <f t="shared" si="250"/>
        <v>GE.IC.IT.201739.01</v>
      </c>
      <c r="AH1812" s="35" t="s">
        <v>3207</v>
      </c>
      <c r="AI1812" s="35">
        <v>1500</v>
      </c>
    </row>
    <row r="1813" spans="1:35" s="35" customFormat="1" ht="15">
      <c r="A1813" s="35" t="s">
        <v>2189</v>
      </c>
      <c r="C1813" s="38" t="s">
        <v>2620</v>
      </c>
      <c r="E1813" s="38" t="s">
        <v>4371</v>
      </c>
      <c r="F1813" s="35" t="s">
        <v>4045</v>
      </c>
      <c r="G1813" s="66" t="s">
        <v>3618</v>
      </c>
      <c r="H1813" s="38" t="s">
        <v>3900</v>
      </c>
      <c r="I1813" s="66" t="s">
        <v>3618</v>
      </c>
      <c r="J1813" s="39" t="str">
        <f t="shared" si="251"/>
        <v>IC.IT.201740</v>
      </c>
      <c r="K1813" s="38" t="s">
        <v>3298</v>
      </c>
      <c r="L1813" s="35" t="str">
        <f t="shared" si="252"/>
        <v>Toe(s), left:  specify</v>
      </c>
      <c r="M1813" s="39" t="str">
        <f t="shared" si="253"/>
        <v>PI.IC.IT.201740.01</v>
      </c>
      <c r="N1813" s="39"/>
      <c r="O1813" s="39" t="str">
        <f t="shared" si="254"/>
        <v>PH.IC.IT.201740.01</v>
      </c>
      <c r="Q1813" s="39" t="str">
        <f t="shared" si="255"/>
        <v>CL.IC.IT.201740.01</v>
      </c>
      <c r="R1813" s="39"/>
      <c r="S1813" s="39" t="str">
        <f t="shared" ref="S1813:S1876" si="256">CONCATENATE("DR.",J1813,".",K1813)</f>
        <v>DR.IC.IT.201740.01</v>
      </c>
      <c r="T1813" s="39"/>
      <c r="U1813" s="60" t="str">
        <f t="shared" ref="U1813:U1876" si="257">CONCATENATE("IM.",J1813, ".",K1813)</f>
        <v>IM.IC.IT.201740.01</v>
      </c>
      <c r="V1813" s="57"/>
      <c r="W1813" s="60" t="str">
        <f t="shared" ref="W1813:W1876" si="258">CONCATENATE("GE.",J1813, ".",K1813)</f>
        <v>GE.IC.IT.201740.01</v>
      </c>
      <c r="AH1813" s="35" t="s">
        <v>3207</v>
      </c>
      <c r="AI1813" s="35">
        <v>1500</v>
      </c>
    </row>
    <row r="1814" spans="1:35" s="35" customFormat="1" ht="15">
      <c r="A1814" s="35" t="s">
        <v>2189</v>
      </c>
      <c r="C1814" s="38" t="s">
        <v>2620</v>
      </c>
      <c r="D1814" s="35" t="s">
        <v>4461</v>
      </c>
      <c r="E1814" s="38" t="s">
        <v>4343</v>
      </c>
      <c r="F1814" s="35" t="s">
        <v>4046</v>
      </c>
      <c r="G1814" s="35" t="s">
        <v>3626</v>
      </c>
      <c r="H1814" s="38" t="s">
        <v>2217</v>
      </c>
      <c r="I1814" s="35" t="s">
        <v>3626</v>
      </c>
      <c r="J1814" s="39" t="str">
        <f t="shared" si="251"/>
        <v>IC.IT.201802</v>
      </c>
      <c r="K1814" s="38" t="s">
        <v>3298</v>
      </c>
      <c r="L1814" s="35" t="str">
        <f t="shared" si="252"/>
        <v>Forehead</v>
      </c>
      <c r="M1814" s="39" t="str">
        <f t="shared" si="253"/>
        <v>PI.IC.IT.201802.01</v>
      </c>
      <c r="N1814" s="39"/>
      <c r="O1814" s="39" t="str">
        <f t="shared" si="254"/>
        <v>PH.IC.IT.201802.01</v>
      </c>
      <c r="Q1814" s="39" t="str">
        <f t="shared" si="255"/>
        <v>CL.IC.IT.201802.01</v>
      </c>
      <c r="R1814" s="39"/>
      <c r="S1814" s="39" t="str">
        <f t="shared" si="256"/>
        <v>DR.IC.IT.201802.01</v>
      </c>
      <c r="T1814" s="39"/>
      <c r="U1814" s="60" t="str">
        <f t="shared" si="257"/>
        <v>IM.IC.IT.201802.01</v>
      </c>
      <c r="V1814" s="57"/>
      <c r="W1814" s="60" t="str">
        <f t="shared" si="258"/>
        <v>GE.IC.IT.201802.01</v>
      </c>
      <c r="AH1814" s="35" t="s">
        <v>3207</v>
      </c>
      <c r="AI1814" s="35">
        <v>1500</v>
      </c>
    </row>
    <row r="1815" spans="1:35" s="35" customFormat="1" ht="15">
      <c r="A1815" s="35" t="s">
        <v>2189</v>
      </c>
      <c r="C1815" s="38" t="s">
        <v>2620</v>
      </c>
      <c r="E1815" s="38" t="s">
        <v>4343</v>
      </c>
      <c r="F1815" s="35" t="s">
        <v>4046</v>
      </c>
      <c r="G1815" s="35" t="s">
        <v>1659</v>
      </c>
      <c r="H1815" s="38" t="s">
        <v>2219</v>
      </c>
      <c r="I1815" s="35" t="s">
        <v>1659</v>
      </c>
      <c r="J1815" s="39" t="str">
        <f t="shared" si="251"/>
        <v>IC.IT.201803</v>
      </c>
      <c r="K1815" s="38" t="s">
        <v>3298</v>
      </c>
      <c r="L1815" s="35" t="str">
        <f t="shared" si="252"/>
        <v>Temporal</v>
      </c>
      <c r="M1815" s="39" t="str">
        <f t="shared" si="253"/>
        <v>PI.IC.IT.201803.01</v>
      </c>
      <c r="N1815" s="39"/>
      <c r="O1815" s="39" t="str">
        <f t="shared" si="254"/>
        <v>PH.IC.IT.201803.01</v>
      </c>
      <c r="Q1815" s="39" t="str">
        <f t="shared" si="255"/>
        <v>CL.IC.IT.201803.01</v>
      </c>
      <c r="R1815" s="39"/>
      <c r="S1815" s="39" t="str">
        <f t="shared" si="256"/>
        <v>DR.IC.IT.201803.01</v>
      </c>
      <c r="T1815" s="39"/>
      <c r="U1815" s="60" t="str">
        <f t="shared" si="257"/>
        <v>IM.IC.IT.201803.01</v>
      </c>
      <c r="V1815" s="57"/>
      <c r="W1815" s="60" t="str">
        <f t="shared" si="258"/>
        <v>GE.IC.IT.201803.01</v>
      </c>
      <c r="AH1815" s="35" t="s">
        <v>3207</v>
      </c>
      <c r="AI1815" s="35">
        <v>1500</v>
      </c>
    </row>
    <row r="1816" spans="1:35" s="35" customFormat="1" ht="15">
      <c r="A1816" s="35" t="s">
        <v>2189</v>
      </c>
      <c r="C1816" s="38" t="s">
        <v>2620</v>
      </c>
      <c r="E1816" s="38" t="s">
        <v>4343</v>
      </c>
      <c r="F1816" s="35" t="s">
        <v>4046</v>
      </c>
      <c r="G1816" s="35" t="s">
        <v>1662</v>
      </c>
      <c r="H1816" s="38" t="s">
        <v>2063</v>
      </c>
      <c r="I1816" s="35" t="s">
        <v>1662</v>
      </c>
      <c r="J1816" s="39" t="str">
        <f t="shared" si="251"/>
        <v>IC.IT.201804</v>
      </c>
      <c r="K1816" s="38" t="s">
        <v>3298</v>
      </c>
      <c r="L1816" s="35" t="str">
        <f t="shared" si="252"/>
        <v>Parietal</v>
      </c>
      <c r="M1816" s="39" t="str">
        <f t="shared" si="253"/>
        <v>PI.IC.IT.201804.01</v>
      </c>
      <c r="N1816" s="39"/>
      <c r="O1816" s="39" t="str">
        <f t="shared" si="254"/>
        <v>PH.IC.IT.201804.01</v>
      </c>
      <c r="Q1816" s="39" t="str">
        <f t="shared" si="255"/>
        <v>CL.IC.IT.201804.01</v>
      </c>
      <c r="R1816" s="39"/>
      <c r="S1816" s="39" t="str">
        <f t="shared" si="256"/>
        <v>DR.IC.IT.201804.01</v>
      </c>
      <c r="T1816" s="39"/>
      <c r="U1816" s="60" t="str">
        <f t="shared" si="257"/>
        <v>IM.IC.IT.201804.01</v>
      </c>
      <c r="V1816" s="57"/>
      <c r="W1816" s="60" t="str">
        <f t="shared" si="258"/>
        <v>GE.IC.IT.201804.01</v>
      </c>
      <c r="AH1816" s="35" t="s">
        <v>3207</v>
      </c>
      <c r="AI1816" s="35">
        <v>1500</v>
      </c>
    </row>
    <row r="1817" spans="1:35" s="35" customFormat="1" ht="15">
      <c r="A1817" s="35" t="s">
        <v>2189</v>
      </c>
      <c r="C1817" s="38" t="s">
        <v>2620</v>
      </c>
      <c r="E1817" s="38" t="s">
        <v>4343</v>
      </c>
      <c r="F1817" s="35" t="s">
        <v>4046</v>
      </c>
      <c r="G1817" s="35" t="s">
        <v>3635</v>
      </c>
      <c r="H1817" s="38" t="s">
        <v>2065</v>
      </c>
      <c r="I1817" s="35" t="s">
        <v>3635</v>
      </c>
      <c r="J1817" s="39" t="str">
        <f t="shared" si="251"/>
        <v>IC.IT.201805</v>
      </c>
      <c r="K1817" s="38" t="s">
        <v>3298</v>
      </c>
      <c r="L1817" s="35" t="str">
        <f t="shared" si="252"/>
        <v>Occiput</v>
      </c>
      <c r="M1817" s="39" t="str">
        <f t="shared" si="253"/>
        <v>PI.IC.IT.201805.01</v>
      </c>
      <c r="N1817" s="39"/>
      <c r="O1817" s="39" t="str">
        <f t="shared" si="254"/>
        <v>PH.IC.IT.201805.01</v>
      </c>
      <c r="Q1817" s="39" t="str">
        <f t="shared" si="255"/>
        <v>CL.IC.IT.201805.01</v>
      </c>
      <c r="R1817" s="39"/>
      <c r="S1817" s="39" t="str">
        <f t="shared" si="256"/>
        <v>DR.IC.IT.201805.01</v>
      </c>
      <c r="T1817" s="39"/>
      <c r="U1817" s="60" t="str">
        <f t="shared" si="257"/>
        <v>IM.IC.IT.201805.01</v>
      </c>
      <c r="V1817" s="57"/>
      <c r="W1817" s="60" t="str">
        <f t="shared" si="258"/>
        <v>GE.IC.IT.201805.01</v>
      </c>
      <c r="AH1817" s="35" t="s">
        <v>3207</v>
      </c>
      <c r="AI1817" s="35">
        <v>1500</v>
      </c>
    </row>
    <row r="1818" spans="1:35" s="35" customFormat="1" ht="15">
      <c r="A1818" s="35" t="s">
        <v>2189</v>
      </c>
      <c r="C1818" s="38" t="s">
        <v>2620</v>
      </c>
      <c r="E1818" s="38" t="s">
        <v>4343</v>
      </c>
      <c r="F1818" s="35" t="s">
        <v>4046</v>
      </c>
      <c r="G1818" s="35" t="s">
        <v>3902</v>
      </c>
      <c r="H1818" s="38" t="s">
        <v>2222</v>
      </c>
      <c r="I1818" s="35" t="s">
        <v>1468</v>
      </c>
      <c r="J1818" s="39" t="str">
        <f t="shared" si="251"/>
        <v>IC.IT.201806</v>
      </c>
      <c r="K1818" s="38" t="s">
        <v>3298</v>
      </c>
      <c r="L1818" s="35" t="str">
        <f t="shared" si="252"/>
        <v>Eye(s)</v>
      </c>
      <c r="M1818" s="39" t="str">
        <f t="shared" si="253"/>
        <v>PI.IC.IT.201806.01</v>
      </c>
      <c r="N1818" s="39"/>
      <c r="O1818" s="39" t="str">
        <f t="shared" si="254"/>
        <v>PH.IC.IT.201806.01</v>
      </c>
      <c r="Q1818" s="39" t="str">
        <f t="shared" si="255"/>
        <v>CL.IC.IT.201806.01</v>
      </c>
      <c r="R1818" s="39"/>
      <c r="S1818" s="39" t="str">
        <f t="shared" si="256"/>
        <v>DR.IC.IT.201806.01</v>
      </c>
      <c r="T1818" s="39"/>
      <c r="U1818" s="60" t="str">
        <f t="shared" si="257"/>
        <v>IM.IC.IT.201806.01</v>
      </c>
      <c r="V1818" s="57"/>
      <c r="W1818" s="60" t="str">
        <f t="shared" si="258"/>
        <v>GE.IC.IT.201806.01</v>
      </c>
      <c r="AH1818" s="35" t="s">
        <v>3207</v>
      </c>
      <c r="AI1818" s="35">
        <v>1500</v>
      </c>
    </row>
    <row r="1819" spans="1:35" s="35" customFormat="1" ht="15">
      <c r="A1819" s="35" t="s">
        <v>2189</v>
      </c>
      <c r="C1819" s="38" t="s">
        <v>2620</v>
      </c>
      <c r="E1819" s="38" t="s">
        <v>4343</v>
      </c>
      <c r="F1819" s="35" t="s">
        <v>4046</v>
      </c>
      <c r="G1819" s="35" t="s">
        <v>3903</v>
      </c>
      <c r="H1819" s="38" t="s">
        <v>2376</v>
      </c>
      <c r="I1819" s="35" t="s">
        <v>3904</v>
      </c>
      <c r="J1819" s="39" t="str">
        <f t="shared" si="251"/>
        <v>IC.IT.201807</v>
      </c>
      <c r="K1819" s="38" t="s">
        <v>3298</v>
      </c>
      <c r="L1819" s="35" t="str">
        <f t="shared" si="252"/>
        <v>Ear(s)</v>
      </c>
      <c r="M1819" s="39" t="str">
        <f t="shared" si="253"/>
        <v>PI.IC.IT.201807.01</v>
      </c>
      <c r="N1819" s="39"/>
      <c r="O1819" s="39" t="str">
        <f t="shared" si="254"/>
        <v>PH.IC.IT.201807.01</v>
      </c>
      <c r="Q1819" s="39" t="str">
        <f t="shared" si="255"/>
        <v>CL.IC.IT.201807.01</v>
      </c>
      <c r="R1819" s="39"/>
      <c r="S1819" s="39" t="str">
        <f t="shared" si="256"/>
        <v>DR.IC.IT.201807.01</v>
      </c>
      <c r="T1819" s="39"/>
      <c r="U1819" s="60" t="str">
        <f t="shared" si="257"/>
        <v>IM.IC.IT.201807.01</v>
      </c>
      <c r="V1819" s="57"/>
      <c r="W1819" s="60" t="str">
        <f t="shared" si="258"/>
        <v>GE.IC.IT.201807.01</v>
      </c>
      <c r="AH1819" s="35" t="s">
        <v>3207</v>
      </c>
      <c r="AI1819" s="35">
        <v>1500</v>
      </c>
    </row>
    <row r="1820" spans="1:35" s="35" customFormat="1" ht="15">
      <c r="A1820" s="35" t="s">
        <v>2189</v>
      </c>
      <c r="C1820" s="38" t="s">
        <v>2620</v>
      </c>
      <c r="E1820" s="38" t="s">
        <v>4343</v>
      </c>
      <c r="F1820" s="35" t="s">
        <v>4046</v>
      </c>
      <c r="G1820" s="35" t="s">
        <v>3644</v>
      </c>
      <c r="H1820" s="38" t="s">
        <v>2378</v>
      </c>
      <c r="I1820" s="35" t="s">
        <v>3644</v>
      </c>
      <c r="J1820" s="39" t="str">
        <f t="shared" si="251"/>
        <v>IC.IT.201808</v>
      </c>
      <c r="K1820" s="38" t="s">
        <v>3298</v>
      </c>
      <c r="L1820" s="35" t="str">
        <f t="shared" si="252"/>
        <v>Nose</v>
      </c>
      <c r="M1820" s="39" t="str">
        <f t="shared" si="253"/>
        <v>PI.IC.IT.201808.01</v>
      </c>
      <c r="N1820" s="39"/>
      <c r="O1820" s="39" t="str">
        <f t="shared" si="254"/>
        <v>PH.IC.IT.201808.01</v>
      </c>
      <c r="Q1820" s="39" t="str">
        <f t="shared" si="255"/>
        <v>CL.IC.IT.201808.01</v>
      </c>
      <c r="R1820" s="39"/>
      <c r="S1820" s="39" t="str">
        <f t="shared" si="256"/>
        <v>DR.IC.IT.201808.01</v>
      </c>
      <c r="T1820" s="39"/>
      <c r="U1820" s="60" t="str">
        <f t="shared" si="257"/>
        <v>IM.IC.IT.201808.01</v>
      </c>
      <c r="V1820" s="57"/>
      <c r="W1820" s="60" t="str">
        <f t="shared" si="258"/>
        <v>GE.IC.IT.201808.01</v>
      </c>
      <c r="AH1820" s="35" t="s">
        <v>3207</v>
      </c>
      <c r="AI1820" s="35">
        <v>1500</v>
      </c>
    </row>
    <row r="1821" spans="1:35" s="35" customFormat="1" ht="15">
      <c r="A1821" s="35" t="s">
        <v>2189</v>
      </c>
      <c r="C1821" s="38" t="s">
        <v>2620</v>
      </c>
      <c r="E1821" s="38" t="s">
        <v>4343</v>
      </c>
      <c r="F1821" s="35" t="s">
        <v>4046</v>
      </c>
      <c r="G1821" s="35" t="s">
        <v>3905</v>
      </c>
      <c r="H1821" s="38" t="s">
        <v>2380</v>
      </c>
      <c r="I1821" s="35" t="s">
        <v>3905</v>
      </c>
      <c r="J1821" s="39" t="str">
        <f t="shared" si="251"/>
        <v>IC.IT.201809</v>
      </c>
      <c r="K1821" s="38" t="s">
        <v>3298</v>
      </c>
      <c r="L1821" s="35" t="str">
        <f t="shared" si="252"/>
        <v>Cheek</v>
      </c>
      <c r="M1821" s="39" t="str">
        <f t="shared" si="253"/>
        <v>PI.IC.IT.201809.01</v>
      </c>
      <c r="N1821" s="39"/>
      <c r="O1821" s="39" t="str">
        <f t="shared" si="254"/>
        <v>PH.IC.IT.201809.01</v>
      </c>
      <c r="Q1821" s="39" t="str">
        <f t="shared" si="255"/>
        <v>CL.IC.IT.201809.01</v>
      </c>
      <c r="R1821" s="39"/>
      <c r="S1821" s="39" t="str">
        <f t="shared" si="256"/>
        <v>DR.IC.IT.201809.01</v>
      </c>
      <c r="T1821" s="39"/>
      <c r="U1821" s="60" t="str">
        <f t="shared" si="257"/>
        <v>IM.IC.IT.201809.01</v>
      </c>
      <c r="V1821" s="57"/>
      <c r="W1821" s="60" t="str">
        <f t="shared" si="258"/>
        <v>GE.IC.IT.201809.01</v>
      </c>
      <c r="AH1821" s="35" t="s">
        <v>3207</v>
      </c>
      <c r="AI1821" s="35">
        <v>1500</v>
      </c>
    </row>
    <row r="1822" spans="1:35" s="35" customFormat="1" ht="15">
      <c r="A1822" s="35" t="s">
        <v>2189</v>
      </c>
      <c r="C1822" s="38" t="s">
        <v>2620</v>
      </c>
      <c r="E1822" s="38" t="s">
        <v>4343</v>
      </c>
      <c r="F1822" s="35" t="s">
        <v>4046</v>
      </c>
      <c r="G1822" s="35" t="s">
        <v>3906</v>
      </c>
      <c r="H1822" s="38" t="s">
        <v>2124</v>
      </c>
      <c r="I1822" s="35" t="s">
        <v>3907</v>
      </c>
      <c r="J1822" s="39" t="str">
        <f t="shared" si="251"/>
        <v>IC.IT.201810</v>
      </c>
      <c r="K1822" s="38" t="s">
        <v>3298</v>
      </c>
      <c r="L1822" s="35" t="str">
        <f t="shared" si="252"/>
        <v>Lip upper</v>
      </c>
      <c r="M1822" s="39" t="str">
        <f t="shared" si="253"/>
        <v>PI.IC.IT.201810.01</v>
      </c>
      <c r="N1822" s="39"/>
      <c r="O1822" s="39" t="str">
        <f t="shared" si="254"/>
        <v>PH.IC.IT.201810.01</v>
      </c>
      <c r="Q1822" s="39" t="str">
        <f t="shared" si="255"/>
        <v>CL.IC.IT.201810.01</v>
      </c>
      <c r="R1822" s="39"/>
      <c r="S1822" s="39" t="str">
        <f t="shared" si="256"/>
        <v>DR.IC.IT.201810.01</v>
      </c>
      <c r="T1822" s="39"/>
      <c r="U1822" s="60" t="str">
        <f t="shared" si="257"/>
        <v>IM.IC.IT.201810.01</v>
      </c>
      <c r="V1822" s="57"/>
      <c r="W1822" s="60" t="str">
        <f t="shared" si="258"/>
        <v>GE.IC.IT.201810.01</v>
      </c>
      <c r="AH1822" s="35" t="s">
        <v>3207</v>
      </c>
      <c r="AI1822" s="35">
        <v>1500</v>
      </c>
    </row>
    <row r="1823" spans="1:35" s="35" customFormat="1" ht="15">
      <c r="A1823" s="35" t="s">
        <v>2189</v>
      </c>
      <c r="C1823" s="38" t="s">
        <v>2620</v>
      </c>
      <c r="E1823" s="38" t="s">
        <v>4343</v>
      </c>
      <c r="F1823" s="35" t="s">
        <v>4046</v>
      </c>
      <c r="G1823" s="35" t="s">
        <v>3908</v>
      </c>
      <c r="H1823" s="38" t="s">
        <v>2126</v>
      </c>
      <c r="I1823" s="35" t="s">
        <v>3909</v>
      </c>
      <c r="J1823" s="39" t="str">
        <f t="shared" si="251"/>
        <v>IC.IT.201811</v>
      </c>
      <c r="K1823" s="38" t="s">
        <v>3298</v>
      </c>
      <c r="L1823" s="35" t="str">
        <f t="shared" si="252"/>
        <v>Lip lower</v>
      </c>
      <c r="M1823" s="39" t="str">
        <f t="shared" si="253"/>
        <v>PI.IC.IT.201811.01</v>
      </c>
      <c r="N1823" s="39"/>
      <c r="O1823" s="39" t="str">
        <f t="shared" si="254"/>
        <v>PH.IC.IT.201811.01</v>
      </c>
      <c r="Q1823" s="39" t="str">
        <f t="shared" si="255"/>
        <v>CL.IC.IT.201811.01</v>
      </c>
      <c r="R1823" s="39"/>
      <c r="S1823" s="39" t="str">
        <f t="shared" si="256"/>
        <v>DR.IC.IT.201811.01</v>
      </c>
      <c r="T1823" s="39"/>
      <c r="U1823" s="60" t="str">
        <f t="shared" si="257"/>
        <v>IM.IC.IT.201811.01</v>
      </c>
      <c r="V1823" s="57"/>
      <c r="W1823" s="60" t="str">
        <f t="shared" si="258"/>
        <v>GE.IC.IT.201811.01</v>
      </c>
      <c r="AH1823" s="35" t="s">
        <v>3207</v>
      </c>
      <c r="AI1823" s="35">
        <v>1500</v>
      </c>
    </row>
    <row r="1824" spans="1:35" s="35" customFormat="1" ht="15">
      <c r="A1824" s="35" t="s">
        <v>2189</v>
      </c>
      <c r="C1824" s="38" t="s">
        <v>2620</v>
      </c>
      <c r="E1824" s="38" t="s">
        <v>4343</v>
      </c>
      <c r="F1824" s="35" t="s">
        <v>4046</v>
      </c>
      <c r="G1824" s="35" t="s">
        <v>2021</v>
      </c>
      <c r="H1824" s="38" t="s">
        <v>2128</v>
      </c>
      <c r="I1824" s="35" t="s">
        <v>2021</v>
      </c>
      <c r="J1824" s="39" t="str">
        <f t="shared" si="251"/>
        <v>IC.IT.201812</v>
      </c>
      <c r="K1824" s="38" t="s">
        <v>3298</v>
      </c>
      <c r="L1824" s="35" t="str">
        <f t="shared" si="252"/>
        <v>Jaw</v>
      </c>
      <c r="M1824" s="39" t="str">
        <f t="shared" si="253"/>
        <v>PI.IC.IT.201812.01</v>
      </c>
      <c r="N1824" s="39"/>
      <c r="O1824" s="39" t="str">
        <f t="shared" si="254"/>
        <v>PH.IC.IT.201812.01</v>
      </c>
      <c r="Q1824" s="39" t="str">
        <f t="shared" si="255"/>
        <v>CL.IC.IT.201812.01</v>
      </c>
      <c r="R1824" s="39"/>
      <c r="S1824" s="39" t="str">
        <f t="shared" si="256"/>
        <v>DR.IC.IT.201812.01</v>
      </c>
      <c r="T1824" s="39"/>
      <c r="U1824" s="60" t="str">
        <f t="shared" si="257"/>
        <v>IM.IC.IT.201812.01</v>
      </c>
      <c r="V1824" s="57"/>
      <c r="W1824" s="60" t="str">
        <f t="shared" si="258"/>
        <v>GE.IC.IT.201812.01</v>
      </c>
      <c r="AH1824" s="35" t="s">
        <v>3207</v>
      </c>
      <c r="AI1824" s="35">
        <v>1500</v>
      </c>
    </row>
    <row r="1825" spans="1:35" s="35" customFormat="1" ht="15">
      <c r="A1825" s="35" t="s">
        <v>2189</v>
      </c>
      <c r="C1825" s="38" t="s">
        <v>2620</v>
      </c>
      <c r="E1825" s="38" t="s">
        <v>4343</v>
      </c>
      <c r="F1825" s="35" t="s">
        <v>4046</v>
      </c>
      <c r="G1825" s="35" t="s">
        <v>2022</v>
      </c>
      <c r="H1825" s="38" t="s">
        <v>2130</v>
      </c>
      <c r="I1825" s="35" t="s">
        <v>2022</v>
      </c>
      <c r="J1825" s="39" t="str">
        <f t="shared" si="251"/>
        <v>IC.IT.201813</v>
      </c>
      <c r="K1825" s="38" t="s">
        <v>3298</v>
      </c>
      <c r="L1825" s="35" t="str">
        <f t="shared" si="252"/>
        <v>Neck</v>
      </c>
      <c r="M1825" s="39" t="str">
        <f t="shared" si="253"/>
        <v>PI.IC.IT.201813.01</v>
      </c>
      <c r="N1825" s="39"/>
      <c r="O1825" s="39" t="str">
        <f t="shared" si="254"/>
        <v>PH.IC.IT.201813.01</v>
      </c>
      <c r="Q1825" s="39" t="str">
        <f t="shared" si="255"/>
        <v>CL.IC.IT.201813.01</v>
      </c>
      <c r="R1825" s="39"/>
      <c r="S1825" s="39" t="str">
        <f t="shared" si="256"/>
        <v>DR.IC.IT.201813.01</v>
      </c>
      <c r="T1825" s="39"/>
      <c r="U1825" s="60" t="str">
        <f t="shared" si="257"/>
        <v>IM.IC.IT.201813.01</v>
      </c>
      <c r="V1825" s="57"/>
      <c r="W1825" s="60" t="str">
        <f t="shared" si="258"/>
        <v>GE.IC.IT.201813.01</v>
      </c>
      <c r="AH1825" s="35" t="s">
        <v>3207</v>
      </c>
      <c r="AI1825" s="35">
        <v>1500</v>
      </c>
    </row>
    <row r="1826" spans="1:35" s="35" customFormat="1" ht="15">
      <c r="A1826" s="35" t="s">
        <v>2189</v>
      </c>
      <c r="C1826" s="38" t="s">
        <v>2620</v>
      </c>
      <c r="E1826" s="38" t="s">
        <v>4343</v>
      </c>
      <c r="F1826" s="35" t="s">
        <v>4046</v>
      </c>
      <c r="G1826" s="35" t="s">
        <v>3660</v>
      </c>
      <c r="H1826" s="38" t="s">
        <v>2296</v>
      </c>
      <c r="I1826" s="35" t="s">
        <v>504</v>
      </c>
      <c r="J1826" s="39" t="str">
        <f t="shared" si="251"/>
        <v>IC.IT.201814</v>
      </c>
      <c r="K1826" s="38" t="s">
        <v>3298</v>
      </c>
      <c r="L1826" s="35" t="str">
        <f t="shared" si="252"/>
        <v>Tracheostomy site</v>
      </c>
      <c r="M1826" s="39" t="str">
        <f t="shared" si="253"/>
        <v>PI.IC.IT.201814.01</v>
      </c>
      <c r="N1826" s="39"/>
      <c r="O1826" s="39" t="str">
        <f t="shared" si="254"/>
        <v>PH.IC.IT.201814.01</v>
      </c>
      <c r="Q1826" s="39" t="str">
        <f t="shared" si="255"/>
        <v>CL.IC.IT.201814.01</v>
      </c>
      <c r="R1826" s="39"/>
      <c r="S1826" s="39" t="str">
        <f t="shared" si="256"/>
        <v>DR.IC.IT.201814.01</v>
      </c>
      <c r="T1826" s="39"/>
      <c r="U1826" s="60" t="str">
        <f t="shared" si="257"/>
        <v>IM.IC.IT.201814.01</v>
      </c>
      <c r="V1826" s="57"/>
      <c r="W1826" s="60" t="str">
        <f t="shared" si="258"/>
        <v>GE.IC.IT.201814.01</v>
      </c>
      <c r="AH1826" s="35" t="s">
        <v>3207</v>
      </c>
      <c r="AI1826" s="35">
        <v>1500</v>
      </c>
    </row>
    <row r="1827" spans="1:35" s="35" customFormat="1" ht="15">
      <c r="A1827" s="35" t="s">
        <v>2189</v>
      </c>
      <c r="C1827" s="38" t="s">
        <v>2620</v>
      </c>
      <c r="E1827" s="38" t="s">
        <v>4343</v>
      </c>
      <c r="F1827" s="35" t="s">
        <v>4046</v>
      </c>
      <c r="G1827" s="35" t="s">
        <v>3661</v>
      </c>
      <c r="H1827" s="38" t="s">
        <v>2459</v>
      </c>
      <c r="I1827" s="35" t="s">
        <v>3661</v>
      </c>
      <c r="J1827" s="39" t="str">
        <f t="shared" si="251"/>
        <v>IC.IT.201815</v>
      </c>
      <c r="K1827" s="38" t="s">
        <v>3298</v>
      </c>
      <c r="L1827" s="35" t="str">
        <f t="shared" si="252"/>
        <v>Chin</v>
      </c>
      <c r="M1827" s="39" t="str">
        <f t="shared" si="253"/>
        <v>PI.IC.IT.201815.01</v>
      </c>
      <c r="N1827" s="39"/>
      <c r="O1827" s="39" t="str">
        <f t="shared" si="254"/>
        <v>PH.IC.IT.201815.01</v>
      </c>
      <c r="Q1827" s="39" t="str">
        <f t="shared" si="255"/>
        <v>CL.IC.IT.201815.01</v>
      </c>
      <c r="R1827" s="39"/>
      <c r="S1827" s="39" t="str">
        <f t="shared" si="256"/>
        <v>DR.IC.IT.201815.01</v>
      </c>
      <c r="T1827" s="39"/>
      <c r="U1827" s="60" t="str">
        <f t="shared" si="257"/>
        <v>IM.IC.IT.201815.01</v>
      </c>
      <c r="V1827" s="57"/>
      <c r="W1827" s="60" t="str">
        <f t="shared" si="258"/>
        <v>GE.IC.IT.201815.01</v>
      </c>
      <c r="AH1827" s="35" t="s">
        <v>3207</v>
      </c>
      <c r="AI1827" s="35">
        <v>1500</v>
      </c>
    </row>
    <row r="1828" spans="1:35" s="35" customFormat="1" ht="15">
      <c r="A1828" s="35" t="s">
        <v>2189</v>
      </c>
      <c r="C1828" s="38" t="s">
        <v>2620</v>
      </c>
      <c r="E1828" s="38" t="s">
        <v>4343</v>
      </c>
      <c r="F1828" s="35" t="s">
        <v>4046</v>
      </c>
      <c r="G1828" s="66" t="s">
        <v>3622</v>
      </c>
      <c r="H1828" s="38" t="s">
        <v>2464</v>
      </c>
      <c r="I1828" s="66" t="s">
        <v>3622</v>
      </c>
      <c r="J1828" s="39" t="str">
        <f t="shared" si="251"/>
        <v>IC.IT.201816</v>
      </c>
      <c r="K1828" s="38" t="s">
        <v>3298</v>
      </c>
      <c r="L1828" s="35" t="str">
        <f t="shared" si="252"/>
        <v>Forehead, right side</v>
      </c>
      <c r="M1828" s="39" t="str">
        <f t="shared" si="253"/>
        <v>PI.IC.IT.201816.01</v>
      </c>
      <c r="N1828" s="39"/>
      <c r="O1828" s="39" t="str">
        <f t="shared" si="254"/>
        <v>PH.IC.IT.201816.01</v>
      </c>
      <c r="Q1828" s="39" t="str">
        <f t="shared" si="255"/>
        <v>CL.IC.IT.201816.01</v>
      </c>
      <c r="R1828" s="39"/>
      <c r="S1828" s="39" t="str">
        <f t="shared" si="256"/>
        <v>DR.IC.IT.201816.01</v>
      </c>
      <c r="T1828" s="39"/>
      <c r="U1828" s="60" t="str">
        <f t="shared" si="257"/>
        <v>IM.IC.IT.201816.01</v>
      </c>
      <c r="V1828" s="57"/>
      <c r="W1828" s="60" t="str">
        <f t="shared" si="258"/>
        <v>GE.IC.IT.201816.01</v>
      </c>
      <c r="AH1828" s="35" t="s">
        <v>3207</v>
      </c>
      <c r="AI1828" s="35">
        <v>1500</v>
      </c>
    </row>
    <row r="1829" spans="1:35" s="35" customFormat="1" ht="15">
      <c r="A1829" s="35" t="s">
        <v>2189</v>
      </c>
      <c r="C1829" s="38" t="s">
        <v>2620</v>
      </c>
      <c r="E1829" s="38" t="s">
        <v>4343</v>
      </c>
      <c r="F1829" s="35" t="s">
        <v>4046</v>
      </c>
      <c r="G1829" s="66" t="s">
        <v>3624</v>
      </c>
      <c r="H1829" s="38" t="s">
        <v>2466</v>
      </c>
      <c r="I1829" s="66" t="s">
        <v>3624</v>
      </c>
      <c r="J1829" s="39" t="str">
        <f t="shared" si="251"/>
        <v>IC.IT.201817</v>
      </c>
      <c r="K1829" s="38" t="s">
        <v>3298</v>
      </c>
      <c r="L1829" s="35" t="str">
        <f t="shared" si="252"/>
        <v>Forehead, left side</v>
      </c>
      <c r="M1829" s="39" t="str">
        <f t="shared" si="253"/>
        <v>PI.IC.IT.201817.01</v>
      </c>
      <c r="N1829" s="39"/>
      <c r="O1829" s="39" t="str">
        <f t="shared" si="254"/>
        <v>PH.IC.IT.201817.01</v>
      </c>
      <c r="Q1829" s="39" t="str">
        <f t="shared" si="255"/>
        <v>CL.IC.IT.201817.01</v>
      </c>
      <c r="R1829" s="39"/>
      <c r="S1829" s="39" t="str">
        <f t="shared" si="256"/>
        <v>DR.IC.IT.201817.01</v>
      </c>
      <c r="T1829" s="39"/>
      <c r="U1829" s="60" t="str">
        <f t="shared" si="257"/>
        <v>IM.IC.IT.201817.01</v>
      </c>
      <c r="V1829" s="57"/>
      <c r="W1829" s="60" t="str">
        <f t="shared" si="258"/>
        <v>GE.IC.IT.201817.01</v>
      </c>
      <c r="AH1829" s="35" t="s">
        <v>3207</v>
      </c>
      <c r="AI1829" s="35">
        <v>1500</v>
      </c>
    </row>
    <row r="1830" spans="1:35" s="35" customFormat="1" ht="15">
      <c r="A1830" s="35" t="s">
        <v>2189</v>
      </c>
      <c r="C1830" s="38" t="s">
        <v>2620</v>
      </c>
      <c r="E1830" s="38" t="s">
        <v>4343</v>
      </c>
      <c r="F1830" s="35" t="s">
        <v>4046</v>
      </c>
      <c r="G1830" s="66" t="s">
        <v>3627</v>
      </c>
      <c r="H1830" s="38" t="s">
        <v>2616</v>
      </c>
      <c r="I1830" s="66" t="s">
        <v>3627</v>
      </c>
      <c r="J1830" s="39" t="str">
        <f t="shared" si="251"/>
        <v>IC.IT.201818</v>
      </c>
      <c r="K1830" s="38" t="s">
        <v>3298</v>
      </c>
      <c r="L1830" s="35" t="str">
        <f t="shared" si="252"/>
        <v>Temporal, right</v>
      </c>
      <c r="M1830" s="39" t="str">
        <f t="shared" si="253"/>
        <v>PI.IC.IT.201818.01</v>
      </c>
      <c r="N1830" s="39"/>
      <c r="O1830" s="39" t="str">
        <f t="shared" si="254"/>
        <v>PH.IC.IT.201818.01</v>
      </c>
      <c r="Q1830" s="39" t="str">
        <f t="shared" si="255"/>
        <v>CL.IC.IT.201818.01</v>
      </c>
      <c r="R1830" s="39"/>
      <c r="S1830" s="39" t="str">
        <f t="shared" si="256"/>
        <v>DR.IC.IT.201818.01</v>
      </c>
      <c r="T1830" s="39"/>
      <c r="U1830" s="60" t="str">
        <f t="shared" si="257"/>
        <v>IM.IC.IT.201818.01</v>
      </c>
      <c r="V1830" s="57"/>
      <c r="W1830" s="60" t="str">
        <f t="shared" si="258"/>
        <v>GE.IC.IT.201818.01</v>
      </c>
      <c r="AH1830" s="35" t="s">
        <v>3207</v>
      </c>
      <c r="AI1830" s="35">
        <v>1500</v>
      </c>
    </row>
    <row r="1831" spans="1:35" s="35" customFormat="1" ht="15">
      <c r="A1831" s="35" t="s">
        <v>2189</v>
      </c>
      <c r="C1831" s="38" t="s">
        <v>2620</v>
      </c>
      <c r="E1831" s="38" t="s">
        <v>4343</v>
      </c>
      <c r="F1831" s="35" t="s">
        <v>4046</v>
      </c>
      <c r="G1831" s="66" t="s">
        <v>3629</v>
      </c>
      <c r="H1831" s="38" t="s">
        <v>2618</v>
      </c>
      <c r="I1831" s="66" t="s">
        <v>3629</v>
      </c>
      <c r="J1831" s="39" t="str">
        <f t="shared" si="251"/>
        <v>IC.IT.201819</v>
      </c>
      <c r="K1831" s="38" t="s">
        <v>3298</v>
      </c>
      <c r="L1831" s="35" t="str">
        <f t="shared" si="252"/>
        <v>Temporal, left</v>
      </c>
      <c r="M1831" s="39" t="str">
        <f t="shared" si="253"/>
        <v>PI.IC.IT.201819.01</v>
      </c>
      <c r="N1831" s="39"/>
      <c r="O1831" s="39" t="str">
        <f t="shared" si="254"/>
        <v>PH.IC.IT.201819.01</v>
      </c>
      <c r="Q1831" s="39" t="str">
        <f t="shared" si="255"/>
        <v>CL.IC.IT.201819.01</v>
      </c>
      <c r="R1831" s="39"/>
      <c r="S1831" s="39" t="str">
        <f t="shared" si="256"/>
        <v>DR.IC.IT.201819.01</v>
      </c>
      <c r="T1831" s="39"/>
      <c r="U1831" s="60" t="str">
        <f t="shared" si="257"/>
        <v>IM.IC.IT.201819.01</v>
      </c>
      <c r="V1831" s="57"/>
      <c r="W1831" s="60" t="str">
        <f t="shared" si="258"/>
        <v>GE.IC.IT.201819.01</v>
      </c>
      <c r="AH1831" s="35" t="s">
        <v>3207</v>
      </c>
      <c r="AI1831" s="35">
        <v>1500</v>
      </c>
    </row>
    <row r="1832" spans="1:35" s="35" customFormat="1" ht="15">
      <c r="A1832" s="35" t="s">
        <v>2189</v>
      </c>
      <c r="C1832" s="38" t="s">
        <v>2620</v>
      </c>
      <c r="E1832" s="38" t="s">
        <v>4343</v>
      </c>
      <c r="F1832" s="35" t="s">
        <v>4046</v>
      </c>
      <c r="G1832" s="66" t="s">
        <v>3631</v>
      </c>
      <c r="H1832" s="38" t="s">
        <v>2620</v>
      </c>
      <c r="I1832" s="66" t="s">
        <v>3631</v>
      </c>
      <c r="J1832" s="39" t="str">
        <f t="shared" si="251"/>
        <v>IC.IT.201820</v>
      </c>
      <c r="K1832" s="38" t="s">
        <v>3298</v>
      </c>
      <c r="L1832" s="35" t="str">
        <f t="shared" si="252"/>
        <v>Parietal, right</v>
      </c>
      <c r="M1832" s="39" t="str">
        <f t="shared" si="253"/>
        <v>PI.IC.IT.201820.01</v>
      </c>
      <c r="N1832" s="39"/>
      <c r="O1832" s="39" t="str">
        <f t="shared" si="254"/>
        <v>PH.IC.IT.201820.01</v>
      </c>
      <c r="Q1832" s="39" t="str">
        <f t="shared" si="255"/>
        <v>CL.IC.IT.201820.01</v>
      </c>
      <c r="R1832" s="39"/>
      <c r="S1832" s="39" t="str">
        <f t="shared" si="256"/>
        <v>DR.IC.IT.201820.01</v>
      </c>
      <c r="T1832" s="39"/>
      <c r="U1832" s="60" t="str">
        <f t="shared" si="257"/>
        <v>IM.IC.IT.201820.01</v>
      </c>
      <c r="V1832" s="57"/>
      <c r="W1832" s="60" t="str">
        <f t="shared" si="258"/>
        <v>GE.IC.IT.201820.01</v>
      </c>
      <c r="AH1832" s="35" t="s">
        <v>3207</v>
      </c>
      <c r="AI1832" s="35">
        <v>1500</v>
      </c>
    </row>
    <row r="1833" spans="1:35" s="35" customFormat="1" ht="15">
      <c r="A1833" s="35" t="s">
        <v>2189</v>
      </c>
      <c r="C1833" s="38" t="s">
        <v>2620</v>
      </c>
      <c r="E1833" s="38" t="s">
        <v>4343</v>
      </c>
      <c r="F1833" s="35" t="s">
        <v>4046</v>
      </c>
      <c r="G1833" s="66" t="s">
        <v>3633</v>
      </c>
      <c r="H1833" s="38" t="s">
        <v>2622</v>
      </c>
      <c r="I1833" s="66" t="s">
        <v>3633</v>
      </c>
      <c r="J1833" s="39" t="str">
        <f t="shared" si="251"/>
        <v>IC.IT.201821</v>
      </c>
      <c r="K1833" s="38" t="s">
        <v>3298</v>
      </c>
      <c r="L1833" s="35" t="str">
        <f t="shared" si="252"/>
        <v>Parietal, left</v>
      </c>
      <c r="M1833" s="39" t="str">
        <f t="shared" si="253"/>
        <v>PI.IC.IT.201821.01</v>
      </c>
      <c r="N1833" s="39"/>
      <c r="O1833" s="39" t="str">
        <f t="shared" si="254"/>
        <v>PH.IC.IT.201821.01</v>
      </c>
      <c r="Q1833" s="39" t="str">
        <f t="shared" si="255"/>
        <v>CL.IC.IT.201821.01</v>
      </c>
      <c r="R1833" s="39"/>
      <c r="S1833" s="39" t="str">
        <f t="shared" si="256"/>
        <v>DR.IC.IT.201821.01</v>
      </c>
      <c r="T1833" s="39"/>
      <c r="U1833" s="60" t="str">
        <f t="shared" si="257"/>
        <v>IM.IC.IT.201821.01</v>
      </c>
      <c r="V1833" s="57"/>
      <c r="W1833" s="60" t="str">
        <f t="shared" si="258"/>
        <v>GE.IC.IT.201821.01</v>
      </c>
      <c r="AH1833" s="35" t="s">
        <v>3207</v>
      </c>
      <c r="AI1833" s="35">
        <v>1500</v>
      </c>
    </row>
    <row r="1834" spans="1:35" s="35" customFormat="1" ht="15">
      <c r="A1834" s="35" t="s">
        <v>2189</v>
      </c>
      <c r="C1834" s="38" t="s">
        <v>2620</v>
      </c>
      <c r="E1834" s="38" t="s">
        <v>4343</v>
      </c>
      <c r="F1834" s="35" t="s">
        <v>4046</v>
      </c>
      <c r="G1834" s="66" t="s">
        <v>3636</v>
      </c>
      <c r="H1834" s="38" t="s">
        <v>2474</v>
      </c>
      <c r="I1834" s="66" t="s">
        <v>3636</v>
      </c>
      <c r="J1834" s="39" t="str">
        <f t="shared" si="251"/>
        <v>IC.IT.201822</v>
      </c>
      <c r="K1834" s="38" t="s">
        <v>3298</v>
      </c>
      <c r="L1834" s="35" t="str">
        <f t="shared" si="252"/>
        <v>Eye, right</v>
      </c>
      <c r="M1834" s="39" t="str">
        <f t="shared" si="253"/>
        <v>PI.IC.IT.201822.01</v>
      </c>
      <c r="N1834" s="39"/>
      <c r="O1834" s="39" t="str">
        <f t="shared" si="254"/>
        <v>PH.IC.IT.201822.01</v>
      </c>
      <c r="Q1834" s="39" t="str">
        <f t="shared" si="255"/>
        <v>CL.IC.IT.201822.01</v>
      </c>
      <c r="R1834" s="39"/>
      <c r="S1834" s="39" t="str">
        <f t="shared" si="256"/>
        <v>DR.IC.IT.201822.01</v>
      </c>
      <c r="T1834" s="39"/>
      <c r="U1834" s="60" t="str">
        <f t="shared" si="257"/>
        <v>IM.IC.IT.201822.01</v>
      </c>
      <c r="V1834" s="57"/>
      <c r="W1834" s="60" t="str">
        <f t="shared" si="258"/>
        <v>GE.IC.IT.201822.01</v>
      </c>
      <c r="AH1834" s="35" t="s">
        <v>3207</v>
      </c>
      <c r="AI1834" s="35">
        <v>1500</v>
      </c>
    </row>
    <row r="1835" spans="1:35" s="35" customFormat="1" ht="15">
      <c r="A1835" s="35" t="s">
        <v>2189</v>
      </c>
      <c r="C1835" s="38" t="s">
        <v>2620</v>
      </c>
      <c r="E1835" s="38" t="s">
        <v>4343</v>
      </c>
      <c r="F1835" s="35" t="s">
        <v>4046</v>
      </c>
      <c r="G1835" s="66" t="s">
        <v>3638</v>
      </c>
      <c r="H1835" s="38" t="s">
        <v>2625</v>
      </c>
      <c r="I1835" s="66" t="s">
        <v>3638</v>
      </c>
      <c r="J1835" s="39" t="str">
        <f t="shared" si="251"/>
        <v>IC.IT.201823</v>
      </c>
      <c r="K1835" s="38" t="s">
        <v>3298</v>
      </c>
      <c r="L1835" s="35" t="str">
        <f t="shared" si="252"/>
        <v>Eye, left</v>
      </c>
      <c r="M1835" s="39" t="str">
        <f t="shared" si="253"/>
        <v>PI.IC.IT.201823.01</v>
      </c>
      <c r="N1835" s="39"/>
      <c r="O1835" s="39" t="str">
        <f t="shared" si="254"/>
        <v>PH.IC.IT.201823.01</v>
      </c>
      <c r="Q1835" s="39" t="str">
        <f t="shared" si="255"/>
        <v>CL.IC.IT.201823.01</v>
      </c>
      <c r="R1835" s="39"/>
      <c r="S1835" s="39" t="str">
        <f t="shared" si="256"/>
        <v>DR.IC.IT.201823.01</v>
      </c>
      <c r="T1835" s="39"/>
      <c r="U1835" s="60" t="str">
        <f t="shared" si="257"/>
        <v>IM.IC.IT.201823.01</v>
      </c>
      <c r="V1835" s="57"/>
      <c r="W1835" s="60" t="str">
        <f t="shared" si="258"/>
        <v>GE.IC.IT.201823.01</v>
      </c>
      <c r="AH1835" s="35" t="s">
        <v>3207</v>
      </c>
      <c r="AI1835" s="35">
        <v>1500</v>
      </c>
    </row>
    <row r="1836" spans="1:35" s="35" customFormat="1" ht="15">
      <c r="A1836" s="35" t="s">
        <v>2189</v>
      </c>
      <c r="C1836" s="38" t="s">
        <v>2620</v>
      </c>
      <c r="E1836" s="38" t="s">
        <v>4343</v>
      </c>
      <c r="F1836" s="35" t="s">
        <v>4046</v>
      </c>
      <c r="G1836" s="66" t="s">
        <v>3640</v>
      </c>
      <c r="H1836" s="38" t="s">
        <v>2627</v>
      </c>
      <c r="I1836" s="66" t="s">
        <v>3640</v>
      </c>
      <c r="J1836" s="39" t="str">
        <f t="shared" si="251"/>
        <v>IC.IT.201824</v>
      </c>
      <c r="K1836" s="38" t="s">
        <v>3298</v>
      </c>
      <c r="L1836" s="35" t="str">
        <f t="shared" si="252"/>
        <v>Ear, right</v>
      </c>
      <c r="M1836" s="39" t="str">
        <f t="shared" si="253"/>
        <v>PI.IC.IT.201824.01</v>
      </c>
      <c r="N1836" s="39"/>
      <c r="O1836" s="39" t="str">
        <f t="shared" si="254"/>
        <v>PH.IC.IT.201824.01</v>
      </c>
      <c r="Q1836" s="39" t="str">
        <f t="shared" si="255"/>
        <v>CL.IC.IT.201824.01</v>
      </c>
      <c r="R1836" s="39"/>
      <c r="S1836" s="39" t="str">
        <f t="shared" si="256"/>
        <v>DR.IC.IT.201824.01</v>
      </c>
      <c r="T1836" s="39"/>
      <c r="U1836" s="60" t="str">
        <f t="shared" si="257"/>
        <v>IM.IC.IT.201824.01</v>
      </c>
      <c r="V1836" s="57"/>
      <c r="W1836" s="60" t="str">
        <f t="shared" si="258"/>
        <v>GE.IC.IT.201824.01</v>
      </c>
      <c r="AH1836" s="35" t="s">
        <v>3207</v>
      </c>
      <c r="AI1836" s="35">
        <v>1500</v>
      </c>
    </row>
    <row r="1837" spans="1:35" s="35" customFormat="1" ht="15">
      <c r="A1837" s="35" t="s">
        <v>2189</v>
      </c>
      <c r="C1837" s="38" t="s">
        <v>2620</v>
      </c>
      <c r="E1837" s="38" t="s">
        <v>4343</v>
      </c>
      <c r="F1837" s="35" t="s">
        <v>4046</v>
      </c>
      <c r="G1837" s="66" t="s">
        <v>3642</v>
      </c>
      <c r="H1837" s="38" t="s">
        <v>2331</v>
      </c>
      <c r="I1837" s="66" t="s">
        <v>3642</v>
      </c>
      <c r="J1837" s="39" t="str">
        <f t="shared" si="251"/>
        <v>IC.IT.201825</v>
      </c>
      <c r="K1837" s="38" t="s">
        <v>3298</v>
      </c>
      <c r="L1837" s="35" t="str">
        <f t="shared" si="252"/>
        <v>Ear, left</v>
      </c>
      <c r="M1837" s="39" t="str">
        <f t="shared" si="253"/>
        <v>PI.IC.IT.201825.01</v>
      </c>
      <c r="N1837" s="39"/>
      <c r="O1837" s="39" t="str">
        <f t="shared" si="254"/>
        <v>PH.IC.IT.201825.01</v>
      </c>
      <c r="Q1837" s="39" t="str">
        <f t="shared" si="255"/>
        <v>CL.IC.IT.201825.01</v>
      </c>
      <c r="R1837" s="39"/>
      <c r="S1837" s="39" t="str">
        <f t="shared" si="256"/>
        <v>DR.IC.IT.201825.01</v>
      </c>
      <c r="T1837" s="39"/>
      <c r="U1837" s="60" t="str">
        <f t="shared" si="257"/>
        <v>IM.IC.IT.201825.01</v>
      </c>
      <c r="V1837" s="57"/>
      <c r="W1837" s="60" t="str">
        <f t="shared" si="258"/>
        <v>GE.IC.IT.201825.01</v>
      </c>
      <c r="AH1837" s="35" t="s">
        <v>3207</v>
      </c>
      <c r="AI1837" s="35">
        <v>1500</v>
      </c>
    </row>
    <row r="1838" spans="1:35" s="35" customFormat="1" ht="15">
      <c r="A1838" s="35" t="s">
        <v>2189</v>
      </c>
      <c r="C1838" s="38" t="s">
        <v>2620</v>
      </c>
      <c r="E1838" s="38" t="s">
        <v>4343</v>
      </c>
      <c r="F1838" s="35" t="s">
        <v>4046</v>
      </c>
      <c r="G1838" s="66" t="s">
        <v>3645</v>
      </c>
      <c r="H1838" s="38" t="s">
        <v>1669</v>
      </c>
      <c r="I1838" s="66" t="s">
        <v>3645</v>
      </c>
      <c r="J1838" s="39" t="str">
        <f t="shared" si="251"/>
        <v>IC.IT.201826</v>
      </c>
      <c r="K1838" s="38" t="s">
        <v>3298</v>
      </c>
      <c r="L1838" s="35" t="str">
        <f t="shared" si="252"/>
        <v>Nose, right side</v>
      </c>
      <c r="M1838" s="39" t="str">
        <f t="shared" si="253"/>
        <v>PI.IC.IT.201826.01</v>
      </c>
      <c r="N1838" s="39"/>
      <c r="O1838" s="39" t="str">
        <f t="shared" si="254"/>
        <v>PH.IC.IT.201826.01</v>
      </c>
      <c r="Q1838" s="39" t="str">
        <f t="shared" si="255"/>
        <v>CL.IC.IT.201826.01</v>
      </c>
      <c r="R1838" s="39"/>
      <c r="S1838" s="39" t="str">
        <f t="shared" si="256"/>
        <v>DR.IC.IT.201826.01</v>
      </c>
      <c r="T1838" s="39"/>
      <c r="U1838" s="60" t="str">
        <f t="shared" si="257"/>
        <v>IM.IC.IT.201826.01</v>
      </c>
      <c r="V1838" s="57"/>
      <c r="W1838" s="60" t="str">
        <f t="shared" si="258"/>
        <v>GE.IC.IT.201826.01</v>
      </c>
      <c r="AH1838" s="35" t="s">
        <v>3207</v>
      </c>
      <c r="AI1838" s="35">
        <v>1500</v>
      </c>
    </row>
    <row r="1839" spans="1:35" s="35" customFormat="1" ht="15">
      <c r="A1839" s="35" t="s">
        <v>2189</v>
      </c>
      <c r="C1839" s="38" t="s">
        <v>2620</v>
      </c>
      <c r="E1839" s="38" t="s">
        <v>4343</v>
      </c>
      <c r="F1839" s="35" t="s">
        <v>4046</v>
      </c>
      <c r="G1839" s="66" t="s">
        <v>3647</v>
      </c>
      <c r="H1839" s="38" t="s">
        <v>1504</v>
      </c>
      <c r="I1839" s="66" t="s">
        <v>3647</v>
      </c>
      <c r="J1839" s="39" t="str">
        <f t="shared" si="251"/>
        <v>IC.IT.201827</v>
      </c>
      <c r="K1839" s="38" t="s">
        <v>3298</v>
      </c>
      <c r="L1839" s="35" t="str">
        <f t="shared" si="252"/>
        <v>Nose, left side</v>
      </c>
      <c r="M1839" s="39" t="str">
        <f t="shared" si="253"/>
        <v>PI.IC.IT.201827.01</v>
      </c>
      <c r="N1839" s="39"/>
      <c r="O1839" s="39" t="str">
        <f t="shared" si="254"/>
        <v>PH.IC.IT.201827.01</v>
      </c>
      <c r="Q1839" s="39" t="str">
        <f t="shared" si="255"/>
        <v>CL.IC.IT.201827.01</v>
      </c>
      <c r="R1839" s="39"/>
      <c r="S1839" s="39" t="str">
        <f t="shared" si="256"/>
        <v>DR.IC.IT.201827.01</v>
      </c>
      <c r="T1839" s="39"/>
      <c r="U1839" s="60" t="str">
        <f t="shared" si="257"/>
        <v>IM.IC.IT.201827.01</v>
      </c>
      <c r="V1839" s="57"/>
      <c r="W1839" s="60" t="str">
        <f t="shared" si="258"/>
        <v>GE.IC.IT.201827.01</v>
      </c>
      <c r="AH1839" s="35" t="s">
        <v>3207</v>
      </c>
      <c r="AI1839" s="35">
        <v>1500</v>
      </c>
    </row>
    <row r="1840" spans="1:35" s="35" customFormat="1" ht="15">
      <c r="A1840" s="35" t="s">
        <v>2189</v>
      </c>
      <c r="C1840" s="38" t="s">
        <v>2620</v>
      </c>
      <c r="E1840" s="38" t="s">
        <v>4343</v>
      </c>
      <c r="F1840" s="35" t="s">
        <v>4046</v>
      </c>
      <c r="G1840" s="66" t="s">
        <v>3652</v>
      </c>
      <c r="H1840" s="38" t="s">
        <v>1514</v>
      </c>
      <c r="I1840" s="66" t="s">
        <v>3652</v>
      </c>
      <c r="J1840" s="39" t="str">
        <f t="shared" si="251"/>
        <v>IC.IT.201828</v>
      </c>
      <c r="K1840" s="38" t="s">
        <v>3298</v>
      </c>
      <c r="L1840" s="35" t="str">
        <f t="shared" si="252"/>
        <v>Jaw, right</v>
      </c>
      <c r="M1840" s="39" t="str">
        <f t="shared" si="253"/>
        <v>PI.IC.IT.201828.01</v>
      </c>
      <c r="N1840" s="39"/>
      <c r="O1840" s="39" t="str">
        <f t="shared" si="254"/>
        <v>PH.IC.IT.201828.01</v>
      </c>
      <c r="Q1840" s="39" t="str">
        <f t="shared" si="255"/>
        <v>CL.IC.IT.201828.01</v>
      </c>
      <c r="R1840" s="39"/>
      <c r="S1840" s="39" t="str">
        <f t="shared" si="256"/>
        <v>DR.IC.IT.201828.01</v>
      </c>
      <c r="T1840" s="39"/>
      <c r="U1840" s="60" t="str">
        <f t="shared" si="257"/>
        <v>IM.IC.IT.201828.01</v>
      </c>
      <c r="V1840" s="57"/>
      <c r="W1840" s="60" t="str">
        <f t="shared" si="258"/>
        <v>GE.IC.IT.201828.01</v>
      </c>
      <c r="AH1840" s="35" t="s">
        <v>3207</v>
      </c>
      <c r="AI1840" s="35">
        <v>1500</v>
      </c>
    </row>
    <row r="1841" spans="1:35" s="35" customFormat="1" ht="15">
      <c r="A1841" s="35" t="s">
        <v>2189</v>
      </c>
      <c r="C1841" s="38" t="s">
        <v>2620</v>
      </c>
      <c r="E1841" s="38" t="s">
        <v>4343</v>
      </c>
      <c r="F1841" s="35" t="s">
        <v>4046</v>
      </c>
      <c r="G1841" s="66" t="s">
        <v>3654</v>
      </c>
      <c r="H1841" s="38" t="s">
        <v>2074</v>
      </c>
      <c r="I1841" s="66" t="s">
        <v>3654</v>
      </c>
      <c r="J1841" s="39" t="str">
        <f t="shared" si="251"/>
        <v>IC.IT.201829</v>
      </c>
      <c r="K1841" s="38" t="s">
        <v>3298</v>
      </c>
      <c r="L1841" s="35" t="str">
        <f t="shared" si="252"/>
        <v>Jaw, left</v>
      </c>
      <c r="M1841" s="39" t="str">
        <f t="shared" si="253"/>
        <v>PI.IC.IT.201829.01</v>
      </c>
      <c r="N1841" s="39"/>
      <c r="O1841" s="39" t="str">
        <f t="shared" si="254"/>
        <v>PH.IC.IT.201829.01</v>
      </c>
      <c r="Q1841" s="39" t="str">
        <f t="shared" si="255"/>
        <v>CL.IC.IT.201829.01</v>
      </c>
      <c r="R1841" s="39"/>
      <c r="S1841" s="39" t="str">
        <f t="shared" si="256"/>
        <v>DR.IC.IT.201829.01</v>
      </c>
      <c r="T1841" s="39"/>
      <c r="U1841" s="60" t="str">
        <f t="shared" si="257"/>
        <v>IM.IC.IT.201829.01</v>
      </c>
      <c r="V1841" s="57"/>
      <c r="W1841" s="60" t="str">
        <f t="shared" si="258"/>
        <v>GE.IC.IT.201829.01</v>
      </c>
      <c r="AH1841" s="35" t="s">
        <v>3207</v>
      </c>
      <c r="AI1841" s="35">
        <v>1500</v>
      </c>
    </row>
    <row r="1842" spans="1:35" s="35" customFormat="1" ht="15">
      <c r="A1842" s="35" t="s">
        <v>2189</v>
      </c>
      <c r="C1842" s="38" t="s">
        <v>2620</v>
      </c>
      <c r="E1842" s="38" t="s">
        <v>4343</v>
      </c>
      <c r="F1842" s="35" t="s">
        <v>4046</v>
      </c>
      <c r="G1842" s="66" t="s">
        <v>3656</v>
      </c>
      <c r="H1842" s="38" t="s">
        <v>2248</v>
      </c>
      <c r="I1842" s="66" t="s">
        <v>3656</v>
      </c>
      <c r="J1842" s="39" t="str">
        <f t="shared" si="251"/>
        <v>IC.IT.201830</v>
      </c>
      <c r="K1842" s="38" t="s">
        <v>3298</v>
      </c>
      <c r="L1842" s="35" t="str">
        <f t="shared" si="252"/>
        <v>Neck, right</v>
      </c>
      <c r="M1842" s="39" t="str">
        <f t="shared" si="253"/>
        <v>PI.IC.IT.201830.01</v>
      </c>
      <c r="N1842" s="39"/>
      <c r="O1842" s="39" t="str">
        <f t="shared" si="254"/>
        <v>PH.IC.IT.201830.01</v>
      </c>
      <c r="Q1842" s="39" t="str">
        <f t="shared" si="255"/>
        <v>CL.IC.IT.201830.01</v>
      </c>
      <c r="R1842" s="39"/>
      <c r="S1842" s="39" t="str">
        <f t="shared" si="256"/>
        <v>DR.IC.IT.201830.01</v>
      </c>
      <c r="T1842" s="39"/>
      <c r="U1842" s="60" t="str">
        <f t="shared" si="257"/>
        <v>IM.IC.IT.201830.01</v>
      </c>
      <c r="V1842" s="57"/>
      <c r="W1842" s="60" t="str">
        <f t="shared" si="258"/>
        <v>GE.IC.IT.201830.01</v>
      </c>
      <c r="AH1842" s="35" t="s">
        <v>3207</v>
      </c>
      <c r="AI1842" s="35">
        <v>1500</v>
      </c>
    </row>
    <row r="1843" spans="1:35" s="35" customFormat="1" ht="15">
      <c r="A1843" s="35" t="s">
        <v>2189</v>
      </c>
      <c r="C1843" s="38" t="s">
        <v>2620</v>
      </c>
      <c r="E1843" s="38" t="s">
        <v>4343</v>
      </c>
      <c r="F1843" s="35" t="s">
        <v>4046</v>
      </c>
      <c r="G1843" s="66" t="s">
        <v>3658</v>
      </c>
      <c r="H1843" s="38" t="s">
        <v>3892</v>
      </c>
      <c r="I1843" s="66" t="s">
        <v>3658</v>
      </c>
      <c r="J1843" s="39" t="str">
        <f t="shared" si="251"/>
        <v>IC.IT.201831</v>
      </c>
      <c r="K1843" s="38" t="s">
        <v>3298</v>
      </c>
      <c r="L1843" s="35" t="str">
        <f t="shared" si="252"/>
        <v>Neck, left</v>
      </c>
      <c r="M1843" s="39" t="str">
        <f t="shared" si="253"/>
        <v>PI.IC.IT.201831.01</v>
      </c>
      <c r="N1843" s="39"/>
      <c r="O1843" s="39" t="str">
        <f t="shared" si="254"/>
        <v>PH.IC.IT.201831.01</v>
      </c>
      <c r="Q1843" s="39" t="str">
        <f t="shared" si="255"/>
        <v>CL.IC.IT.201831.01</v>
      </c>
      <c r="R1843" s="39"/>
      <c r="S1843" s="39" t="str">
        <f t="shared" si="256"/>
        <v>DR.IC.IT.201831.01</v>
      </c>
      <c r="T1843" s="39"/>
      <c r="U1843" s="60" t="str">
        <f t="shared" si="257"/>
        <v>IM.IC.IT.201831.01</v>
      </c>
      <c r="V1843" s="57"/>
      <c r="W1843" s="60" t="str">
        <f t="shared" si="258"/>
        <v>GE.IC.IT.201831.01</v>
      </c>
      <c r="AH1843" s="35" t="s">
        <v>3207</v>
      </c>
      <c r="AI1843" s="35">
        <v>1500</v>
      </c>
    </row>
    <row r="1844" spans="1:35" s="35" customFormat="1" ht="15">
      <c r="A1844" s="35" t="s">
        <v>2189</v>
      </c>
      <c r="C1844" s="38" t="s">
        <v>2620</v>
      </c>
      <c r="D1844" s="35" t="s">
        <v>4462</v>
      </c>
      <c r="E1844" s="38" t="s">
        <v>4345</v>
      </c>
      <c r="F1844" s="35" t="s">
        <v>4047</v>
      </c>
      <c r="G1844" s="35" t="s">
        <v>3911</v>
      </c>
      <c r="H1844" s="38" t="s">
        <v>2212</v>
      </c>
      <c r="I1844" s="35" t="s">
        <v>3911</v>
      </c>
      <c r="J1844" s="39" t="str">
        <f t="shared" si="251"/>
        <v>IC.IT.201901</v>
      </c>
      <c r="K1844" s="38" t="s">
        <v>3298</v>
      </c>
      <c r="L1844" s="35" t="str">
        <f t="shared" si="252"/>
        <v>Hip</v>
      </c>
      <c r="M1844" s="39" t="str">
        <f t="shared" si="253"/>
        <v>PI.IC.IT.201901.01</v>
      </c>
      <c r="N1844" s="39"/>
      <c r="O1844" s="39" t="str">
        <f t="shared" si="254"/>
        <v>PH.IC.IT.201901.01</v>
      </c>
      <c r="Q1844" s="39" t="str">
        <f t="shared" si="255"/>
        <v>CL.IC.IT.201901.01</v>
      </c>
      <c r="R1844" s="39"/>
      <c r="S1844" s="39" t="str">
        <f t="shared" si="256"/>
        <v>DR.IC.IT.201901.01</v>
      </c>
      <c r="T1844" s="39"/>
      <c r="U1844" s="60" t="str">
        <f t="shared" si="257"/>
        <v>IM.IC.IT.201901.01</v>
      </c>
      <c r="V1844" s="57"/>
      <c r="W1844" s="60" t="str">
        <f t="shared" si="258"/>
        <v>GE.IC.IT.201901.01</v>
      </c>
      <c r="AH1844" s="35" t="s">
        <v>3207</v>
      </c>
      <c r="AI1844" s="35">
        <v>1500</v>
      </c>
    </row>
    <row r="1845" spans="1:35" s="35" customFormat="1" ht="15">
      <c r="A1845" s="35" t="s">
        <v>2189</v>
      </c>
      <c r="C1845" s="38" t="s">
        <v>2620</v>
      </c>
      <c r="E1845" s="38" t="s">
        <v>4345</v>
      </c>
      <c r="F1845" s="35" t="s">
        <v>4047</v>
      </c>
      <c r="G1845" s="35" t="s">
        <v>3912</v>
      </c>
      <c r="H1845" s="38" t="s">
        <v>2217</v>
      </c>
      <c r="I1845" s="35" t="s">
        <v>3912</v>
      </c>
      <c r="J1845" s="39" t="str">
        <f t="shared" si="251"/>
        <v>IC.IT.201902</v>
      </c>
      <c r="K1845" s="38" t="s">
        <v>3298</v>
      </c>
      <c r="L1845" s="35" t="str">
        <f t="shared" si="252"/>
        <v>Groin</v>
      </c>
      <c r="M1845" s="39" t="str">
        <f t="shared" si="253"/>
        <v>PI.IC.IT.201902.01</v>
      </c>
      <c r="N1845" s="39"/>
      <c r="O1845" s="39" t="str">
        <f t="shared" si="254"/>
        <v>PH.IC.IT.201902.01</v>
      </c>
      <c r="Q1845" s="39" t="str">
        <f t="shared" si="255"/>
        <v>CL.IC.IT.201902.01</v>
      </c>
      <c r="R1845" s="39"/>
      <c r="S1845" s="39" t="str">
        <f t="shared" si="256"/>
        <v>DR.IC.IT.201902.01</v>
      </c>
      <c r="T1845" s="39"/>
      <c r="U1845" s="60" t="str">
        <f t="shared" si="257"/>
        <v>IM.IC.IT.201902.01</v>
      </c>
      <c r="V1845" s="57"/>
      <c r="W1845" s="60" t="str">
        <f t="shared" si="258"/>
        <v>GE.IC.IT.201902.01</v>
      </c>
      <c r="AH1845" s="35" t="s">
        <v>3207</v>
      </c>
      <c r="AI1845" s="35">
        <v>1500</v>
      </c>
    </row>
    <row r="1846" spans="1:35" s="35" customFormat="1" ht="15">
      <c r="A1846" s="35" t="s">
        <v>2189</v>
      </c>
      <c r="C1846" s="38" t="s">
        <v>2620</v>
      </c>
      <c r="E1846" s="38" t="s">
        <v>4345</v>
      </c>
      <c r="F1846" s="35" t="s">
        <v>4047</v>
      </c>
      <c r="G1846" s="35" t="s">
        <v>3671</v>
      </c>
      <c r="H1846" s="38" t="s">
        <v>2219</v>
      </c>
      <c r="I1846" s="35" t="s">
        <v>3671</v>
      </c>
      <c r="J1846" s="39" t="str">
        <f t="shared" si="251"/>
        <v>IC.IT.201903</v>
      </c>
      <c r="K1846" s="38" t="s">
        <v>3298</v>
      </c>
      <c r="L1846" s="35" t="str">
        <f t="shared" si="252"/>
        <v>Penis</v>
      </c>
      <c r="M1846" s="39" t="str">
        <f t="shared" si="253"/>
        <v>PI.IC.IT.201903.01</v>
      </c>
      <c r="N1846" s="39"/>
      <c r="O1846" s="39" t="str">
        <f t="shared" si="254"/>
        <v>PH.IC.IT.201903.01</v>
      </c>
      <c r="Q1846" s="39" t="str">
        <f t="shared" si="255"/>
        <v>CL.IC.IT.201903.01</v>
      </c>
      <c r="R1846" s="39"/>
      <c r="S1846" s="39" t="str">
        <f t="shared" si="256"/>
        <v>DR.IC.IT.201903.01</v>
      </c>
      <c r="T1846" s="39"/>
      <c r="U1846" s="60" t="str">
        <f t="shared" si="257"/>
        <v>IM.IC.IT.201903.01</v>
      </c>
      <c r="V1846" s="57"/>
      <c r="W1846" s="60" t="str">
        <f t="shared" si="258"/>
        <v>GE.IC.IT.201903.01</v>
      </c>
      <c r="AH1846" s="35" t="s">
        <v>3207</v>
      </c>
      <c r="AI1846" s="35">
        <v>1500</v>
      </c>
    </row>
    <row r="1847" spans="1:35" s="35" customFormat="1" ht="15">
      <c r="A1847" s="35" t="s">
        <v>2189</v>
      </c>
      <c r="C1847" s="38" t="s">
        <v>2620</v>
      </c>
      <c r="E1847" s="38" t="s">
        <v>4345</v>
      </c>
      <c r="F1847" s="35" t="s">
        <v>4047</v>
      </c>
      <c r="G1847" s="35" t="s">
        <v>3672</v>
      </c>
      <c r="H1847" s="38" t="s">
        <v>2063</v>
      </c>
      <c r="I1847" s="35" t="s">
        <v>3672</v>
      </c>
      <c r="J1847" s="39" t="str">
        <f t="shared" si="251"/>
        <v>IC.IT.201904</v>
      </c>
      <c r="K1847" s="38" t="s">
        <v>3298</v>
      </c>
      <c r="L1847" s="35" t="str">
        <f t="shared" si="252"/>
        <v>Labia</v>
      </c>
      <c r="M1847" s="39" t="str">
        <f t="shared" si="253"/>
        <v>PI.IC.IT.201904.01</v>
      </c>
      <c r="N1847" s="39"/>
      <c r="O1847" s="39" t="str">
        <f t="shared" si="254"/>
        <v>PH.IC.IT.201904.01</v>
      </c>
      <c r="Q1847" s="39" t="str">
        <f t="shared" si="255"/>
        <v>CL.IC.IT.201904.01</v>
      </c>
      <c r="R1847" s="39"/>
      <c r="S1847" s="39" t="str">
        <f t="shared" si="256"/>
        <v>DR.IC.IT.201904.01</v>
      </c>
      <c r="T1847" s="39"/>
      <c r="U1847" s="60" t="str">
        <f t="shared" si="257"/>
        <v>IM.IC.IT.201904.01</v>
      </c>
      <c r="V1847" s="57"/>
      <c r="W1847" s="60" t="str">
        <f t="shared" si="258"/>
        <v>GE.IC.IT.201904.01</v>
      </c>
      <c r="AH1847" s="35" t="s">
        <v>3207</v>
      </c>
      <c r="AI1847" s="35">
        <v>1500</v>
      </c>
    </row>
    <row r="1848" spans="1:35" s="35" customFormat="1" ht="15">
      <c r="A1848" s="35" t="s">
        <v>2189</v>
      </c>
      <c r="C1848" s="38" t="s">
        <v>2620</v>
      </c>
      <c r="E1848" s="38" t="s">
        <v>4345</v>
      </c>
      <c r="F1848" s="35" t="s">
        <v>4047</v>
      </c>
      <c r="G1848" s="35" t="s">
        <v>3673</v>
      </c>
      <c r="H1848" s="38" t="s">
        <v>2065</v>
      </c>
      <c r="I1848" s="35" t="s">
        <v>3913</v>
      </c>
      <c r="J1848" s="39" t="str">
        <f t="shared" si="251"/>
        <v>IC.IT.201905</v>
      </c>
      <c r="K1848" s="38" t="s">
        <v>3298</v>
      </c>
      <c r="L1848" s="35" t="str">
        <f t="shared" si="252"/>
        <v>Perineum</v>
      </c>
      <c r="M1848" s="39" t="str">
        <f t="shared" si="253"/>
        <v>PI.IC.IT.201905.01</v>
      </c>
      <c r="N1848" s="39"/>
      <c r="O1848" s="39" t="str">
        <f t="shared" si="254"/>
        <v>PH.IC.IT.201905.01</v>
      </c>
      <c r="Q1848" s="39" t="str">
        <f t="shared" si="255"/>
        <v>CL.IC.IT.201905.01</v>
      </c>
      <c r="R1848" s="39"/>
      <c r="S1848" s="39" t="str">
        <f t="shared" si="256"/>
        <v>DR.IC.IT.201905.01</v>
      </c>
      <c r="T1848" s="39"/>
      <c r="U1848" s="60" t="str">
        <f t="shared" si="257"/>
        <v>IM.IC.IT.201905.01</v>
      </c>
      <c r="V1848" s="57"/>
      <c r="W1848" s="60" t="str">
        <f t="shared" si="258"/>
        <v>GE.IC.IT.201905.01</v>
      </c>
      <c r="AH1848" s="35" t="s">
        <v>3207</v>
      </c>
      <c r="AI1848" s="35">
        <v>1500</v>
      </c>
    </row>
    <row r="1849" spans="1:35" s="35" customFormat="1" ht="15">
      <c r="A1849" s="35" t="s">
        <v>2189</v>
      </c>
      <c r="C1849" s="38" t="s">
        <v>2620</v>
      </c>
      <c r="E1849" s="38" t="s">
        <v>4345</v>
      </c>
      <c r="F1849" s="35" t="s">
        <v>4047</v>
      </c>
      <c r="G1849" s="35" t="s">
        <v>3914</v>
      </c>
      <c r="H1849" s="38" t="s">
        <v>2222</v>
      </c>
      <c r="I1849" s="35" t="s">
        <v>3915</v>
      </c>
      <c r="J1849" s="39" t="str">
        <f t="shared" si="251"/>
        <v>IC.IT.201906</v>
      </c>
      <c r="K1849" s="38" t="s">
        <v>3298</v>
      </c>
      <c r="L1849" s="35" t="str">
        <f t="shared" si="252"/>
        <v>Buttock(s)</v>
      </c>
      <c r="M1849" s="39" t="str">
        <f t="shared" si="253"/>
        <v>PI.IC.IT.201906.01</v>
      </c>
      <c r="N1849" s="39"/>
      <c r="O1849" s="39" t="str">
        <f t="shared" si="254"/>
        <v>PH.IC.IT.201906.01</v>
      </c>
      <c r="Q1849" s="39" t="str">
        <f t="shared" si="255"/>
        <v>CL.IC.IT.201906.01</v>
      </c>
      <c r="R1849" s="39"/>
      <c r="S1849" s="39" t="str">
        <f t="shared" si="256"/>
        <v>DR.IC.IT.201906.01</v>
      </c>
      <c r="T1849" s="39"/>
      <c r="U1849" s="60" t="str">
        <f t="shared" si="257"/>
        <v>IM.IC.IT.201906.01</v>
      </c>
      <c r="V1849" s="57"/>
      <c r="W1849" s="60" t="str">
        <f t="shared" si="258"/>
        <v>GE.IC.IT.201906.01</v>
      </c>
      <c r="AH1849" s="35" t="s">
        <v>3207</v>
      </c>
      <c r="AI1849" s="35">
        <v>1500</v>
      </c>
    </row>
    <row r="1850" spans="1:35" s="35" customFormat="1" ht="15">
      <c r="A1850" s="35" t="s">
        <v>2189</v>
      </c>
      <c r="C1850" s="38" t="s">
        <v>2620</v>
      </c>
      <c r="E1850" s="38" t="s">
        <v>4345</v>
      </c>
      <c r="F1850" s="35" t="s">
        <v>4047</v>
      </c>
      <c r="G1850" s="35" t="s">
        <v>3678</v>
      </c>
      <c r="H1850" s="38" t="s">
        <v>2376</v>
      </c>
      <c r="I1850" s="35" t="s">
        <v>3678</v>
      </c>
      <c r="J1850" s="39" t="str">
        <f t="shared" si="251"/>
        <v>IC.IT.201907</v>
      </c>
      <c r="K1850" s="38" t="s">
        <v>3298</v>
      </c>
      <c r="L1850" s="35" t="str">
        <f t="shared" si="252"/>
        <v>Rectum</v>
      </c>
      <c r="M1850" s="39" t="str">
        <f t="shared" si="253"/>
        <v>PI.IC.IT.201907.01</v>
      </c>
      <c r="N1850" s="39"/>
      <c r="O1850" s="39" t="str">
        <f t="shared" si="254"/>
        <v>PH.IC.IT.201907.01</v>
      </c>
      <c r="Q1850" s="39" t="str">
        <f t="shared" si="255"/>
        <v>CL.IC.IT.201907.01</v>
      </c>
      <c r="R1850" s="39"/>
      <c r="S1850" s="39" t="str">
        <f t="shared" si="256"/>
        <v>DR.IC.IT.201907.01</v>
      </c>
      <c r="T1850" s="39"/>
      <c r="U1850" s="60" t="str">
        <f t="shared" si="257"/>
        <v>IM.IC.IT.201907.01</v>
      </c>
      <c r="V1850" s="57"/>
      <c r="W1850" s="60" t="str">
        <f t="shared" si="258"/>
        <v>GE.IC.IT.201907.01</v>
      </c>
      <c r="AH1850" s="35" t="s">
        <v>3207</v>
      </c>
      <c r="AI1850" s="35">
        <v>1500</v>
      </c>
    </row>
    <row r="1851" spans="1:35" s="35" customFormat="1" ht="15">
      <c r="A1851" s="35" t="s">
        <v>2189</v>
      </c>
      <c r="C1851" s="38" t="s">
        <v>2620</v>
      </c>
      <c r="E1851" s="38" t="s">
        <v>4345</v>
      </c>
      <c r="F1851" s="35" t="s">
        <v>4047</v>
      </c>
      <c r="G1851" s="35" t="s">
        <v>3679</v>
      </c>
      <c r="H1851" s="38" t="s">
        <v>2378</v>
      </c>
      <c r="I1851" s="35" t="s">
        <v>3679</v>
      </c>
      <c r="J1851" s="39" t="str">
        <f t="shared" si="251"/>
        <v>IC.IT.201908</v>
      </c>
      <c r="K1851" s="38" t="s">
        <v>3298</v>
      </c>
      <c r="L1851" s="35" t="str">
        <f t="shared" si="252"/>
        <v>Sacrum</v>
      </c>
      <c r="M1851" s="39" t="str">
        <f t="shared" si="253"/>
        <v>PI.IC.IT.201908.01</v>
      </c>
      <c r="N1851" s="39"/>
      <c r="O1851" s="39" t="str">
        <f t="shared" si="254"/>
        <v>PH.IC.IT.201908.01</v>
      </c>
      <c r="Q1851" s="39" t="str">
        <f t="shared" si="255"/>
        <v>CL.IC.IT.201908.01</v>
      </c>
      <c r="R1851" s="39"/>
      <c r="S1851" s="39" t="str">
        <f t="shared" si="256"/>
        <v>DR.IC.IT.201908.01</v>
      </c>
      <c r="T1851" s="39"/>
      <c r="U1851" s="60" t="str">
        <f t="shared" si="257"/>
        <v>IM.IC.IT.201908.01</v>
      </c>
      <c r="V1851" s="57"/>
      <c r="W1851" s="60" t="str">
        <f t="shared" si="258"/>
        <v>GE.IC.IT.201908.01</v>
      </c>
      <c r="AH1851" s="35" t="s">
        <v>3207</v>
      </c>
      <c r="AI1851" s="35">
        <v>1500</v>
      </c>
    </row>
    <row r="1852" spans="1:35" s="35" customFormat="1" ht="15">
      <c r="A1852" s="35" t="s">
        <v>2189</v>
      </c>
      <c r="C1852" s="38" t="s">
        <v>2620</v>
      </c>
      <c r="E1852" s="38" t="s">
        <v>4345</v>
      </c>
      <c r="F1852" s="35" t="s">
        <v>4047</v>
      </c>
      <c r="G1852" s="35" t="s">
        <v>3680</v>
      </c>
      <c r="H1852" s="38" t="s">
        <v>2380</v>
      </c>
      <c r="I1852" s="35" t="s">
        <v>3680</v>
      </c>
      <c r="J1852" s="39" t="str">
        <f t="shared" si="251"/>
        <v>IC.IT.201909</v>
      </c>
      <c r="K1852" s="38" t="s">
        <v>3298</v>
      </c>
      <c r="L1852" s="35" t="str">
        <f t="shared" si="252"/>
        <v>Coccyx</v>
      </c>
      <c r="M1852" s="39" t="str">
        <f t="shared" si="253"/>
        <v>PI.IC.IT.201909.01</v>
      </c>
      <c r="N1852" s="39"/>
      <c r="O1852" s="39" t="str">
        <f t="shared" si="254"/>
        <v>PH.IC.IT.201909.01</v>
      </c>
      <c r="Q1852" s="39" t="str">
        <f t="shared" si="255"/>
        <v>CL.IC.IT.201909.01</v>
      </c>
      <c r="R1852" s="39"/>
      <c r="S1852" s="39" t="str">
        <f t="shared" si="256"/>
        <v>DR.IC.IT.201909.01</v>
      </c>
      <c r="T1852" s="39"/>
      <c r="U1852" s="60" t="str">
        <f t="shared" si="257"/>
        <v>IM.IC.IT.201909.01</v>
      </c>
      <c r="V1852" s="57"/>
      <c r="W1852" s="60" t="str">
        <f t="shared" si="258"/>
        <v>GE.IC.IT.201909.01</v>
      </c>
      <c r="AH1852" s="35" t="s">
        <v>3207</v>
      </c>
      <c r="AI1852" s="35">
        <v>1500</v>
      </c>
    </row>
    <row r="1853" spans="1:35" s="35" customFormat="1" ht="15">
      <c r="A1853" s="35" t="s">
        <v>2189</v>
      </c>
      <c r="C1853" s="38" t="s">
        <v>2620</v>
      </c>
      <c r="E1853" s="38" t="s">
        <v>4345</v>
      </c>
      <c r="F1853" s="35" t="s">
        <v>4047</v>
      </c>
      <c r="G1853" s="35" t="s">
        <v>3681</v>
      </c>
      <c r="H1853" s="38" t="s">
        <v>2124</v>
      </c>
      <c r="I1853" s="35" t="s">
        <v>3681</v>
      </c>
      <c r="J1853" s="39" t="str">
        <f t="shared" si="251"/>
        <v>IC.IT.201910</v>
      </c>
      <c r="K1853" s="38" t="s">
        <v>3298</v>
      </c>
      <c r="L1853" s="35" t="str">
        <f t="shared" si="252"/>
        <v>Scrotum</v>
      </c>
      <c r="M1853" s="39" t="str">
        <f t="shared" si="253"/>
        <v>PI.IC.IT.201910.01</v>
      </c>
      <c r="N1853" s="39"/>
      <c r="O1853" s="39" t="str">
        <f t="shared" si="254"/>
        <v>PH.IC.IT.201910.01</v>
      </c>
      <c r="Q1853" s="39" t="str">
        <f t="shared" si="255"/>
        <v>CL.IC.IT.201910.01</v>
      </c>
      <c r="R1853" s="39"/>
      <c r="S1853" s="39" t="str">
        <f t="shared" si="256"/>
        <v>DR.IC.IT.201910.01</v>
      </c>
      <c r="T1853" s="39"/>
      <c r="U1853" s="60" t="str">
        <f t="shared" si="257"/>
        <v>IM.IC.IT.201910.01</v>
      </c>
      <c r="V1853" s="57"/>
      <c r="W1853" s="60" t="str">
        <f t="shared" si="258"/>
        <v>GE.IC.IT.201910.01</v>
      </c>
      <c r="AH1853" s="35" t="s">
        <v>3207</v>
      </c>
      <c r="AI1853" s="35">
        <v>1500</v>
      </c>
    </row>
    <row r="1854" spans="1:35" s="35" customFormat="1" ht="15">
      <c r="A1854" s="35" t="s">
        <v>2189</v>
      </c>
      <c r="C1854" s="38" t="s">
        <v>2620</v>
      </c>
      <c r="E1854" s="38" t="s">
        <v>4345</v>
      </c>
      <c r="F1854" s="35" t="s">
        <v>4047</v>
      </c>
      <c r="G1854" s="66" t="s">
        <v>3663</v>
      </c>
      <c r="H1854" s="38" t="s">
        <v>2126</v>
      </c>
      <c r="I1854" s="66" t="s">
        <v>3663</v>
      </c>
      <c r="J1854" s="39" t="str">
        <f t="shared" si="251"/>
        <v>IC.IT.201911</v>
      </c>
      <c r="K1854" s="38" t="s">
        <v>3298</v>
      </c>
      <c r="L1854" s="35" t="str">
        <f t="shared" si="252"/>
        <v>Hip, right</v>
      </c>
      <c r="M1854" s="39" t="str">
        <f t="shared" si="253"/>
        <v>PI.IC.IT.201911.01</v>
      </c>
      <c r="N1854" s="39"/>
      <c r="O1854" s="39" t="str">
        <f t="shared" si="254"/>
        <v>PH.IC.IT.201911.01</v>
      </c>
      <c r="Q1854" s="39" t="str">
        <f t="shared" si="255"/>
        <v>CL.IC.IT.201911.01</v>
      </c>
      <c r="R1854" s="39"/>
      <c r="S1854" s="39" t="str">
        <f t="shared" si="256"/>
        <v>DR.IC.IT.201911.01</v>
      </c>
      <c r="T1854" s="39"/>
      <c r="U1854" s="60" t="str">
        <f t="shared" si="257"/>
        <v>IM.IC.IT.201911.01</v>
      </c>
      <c r="V1854" s="57"/>
      <c r="W1854" s="60" t="str">
        <f t="shared" si="258"/>
        <v>GE.IC.IT.201911.01</v>
      </c>
      <c r="AH1854" s="35" t="s">
        <v>3207</v>
      </c>
      <c r="AI1854" s="35">
        <v>1500</v>
      </c>
    </row>
    <row r="1855" spans="1:35" s="35" customFormat="1" ht="15">
      <c r="A1855" s="35" t="s">
        <v>2189</v>
      </c>
      <c r="C1855" s="38" t="s">
        <v>2620</v>
      </c>
      <c r="E1855" s="38" t="s">
        <v>4345</v>
      </c>
      <c r="F1855" s="35" t="s">
        <v>4047</v>
      </c>
      <c r="G1855" s="66" t="s">
        <v>3665</v>
      </c>
      <c r="H1855" s="38" t="s">
        <v>2128</v>
      </c>
      <c r="I1855" s="66" t="s">
        <v>3665</v>
      </c>
      <c r="J1855" s="39" t="str">
        <f t="shared" si="251"/>
        <v>IC.IT.201912</v>
      </c>
      <c r="K1855" s="38" t="s">
        <v>3298</v>
      </c>
      <c r="L1855" s="35" t="str">
        <f t="shared" si="252"/>
        <v>Hip, left</v>
      </c>
      <c r="M1855" s="39" t="str">
        <f t="shared" si="253"/>
        <v>PI.IC.IT.201912.01</v>
      </c>
      <c r="N1855" s="39"/>
      <c r="O1855" s="39" t="str">
        <f t="shared" si="254"/>
        <v>PH.IC.IT.201912.01</v>
      </c>
      <c r="Q1855" s="39" t="str">
        <f t="shared" si="255"/>
        <v>CL.IC.IT.201912.01</v>
      </c>
      <c r="R1855" s="39"/>
      <c r="S1855" s="39" t="str">
        <f t="shared" si="256"/>
        <v>DR.IC.IT.201912.01</v>
      </c>
      <c r="T1855" s="39"/>
      <c r="U1855" s="60" t="str">
        <f t="shared" si="257"/>
        <v>IM.IC.IT.201912.01</v>
      </c>
      <c r="V1855" s="57"/>
      <c r="W1855" s="60" t="str">
        <f t="shared" si="258"/>
        <v>GE.IC.IT.201912.01</v>
      </c>
      <c r="AH1855" s="35" t="s">
        <v>3207</v>
      </c>
      <c r="AI1855" s="35">
        <v>1500</v>
      </c>
    </row>
    <row r="1856" spans="1:35" s="35" customFormat="1" ht="15">
      <c r="A1856" s="35" t="s">
        <v>2189</v>
      </c>
      <c r="C1856" s="38" t="s">
        <v>2620</v>
      </c>
      <c r="E1856" s="38" t="s">
        <v>4345</v>
      </c>
      <c r="F1856" s="35" t="s">
        <v>4047</v>
      </c>
      <c r="G1856" s="66" t="s">
        <v>3667</v>
      </c>
      <c r="H1856" s="38" t="s">
        <v>2130</v>
      </c>
      <c r="I1856" s="66" t="s">
        <v>3667</v>
      </c>
      <c r="J1856" s="39" t="str">
        <f t="shared" si="251"/>
        <v>IC.IT.201913</v>
      </c>
      <c r="K1856" s="38" t="s">
        <v>3298</v>
      </c>
      <c r="L1856" s="35" t="str">
        <f t="shared" si="252"/>
        <v>Groin, right</v>
      </c>
      <c r="M1856" s="39" t="str">
        <f t="shared" si="253"/>
        <v>PI.IC.IT.201913.01</v>
      </c>
      <c r="N1856" s="39"/>
      <c r="O1856" s="39" t="str">
        <f t="shared" si="254"/>
        <v>PH.IC.IT.201913.01</v>
      </c>
      <c r="Q1856" s="39" t="str">
        <f t="shared" si="255"/>
        <v>CL.IC.IT.201913.01</v>
      </c>
      <c r="R1856" s="39"/>
      <c r="S1856" s="39" t="str">
        <f t="shared" si="256"/>
        <v>DR.IC.IT.201913.01</v>
      </c>
      <c r="T1856" s="39"/>
      <c r="U1856" s="60" t="str">
        <f t="shared" si="257"/>
        <v>IM.IC.IT.201913.01</v>
      </c>
      <c r="V1856" s="57"/>
      <c r="W1856" s="60" t="str">
        <f t="shared" si="258"/>
        <v>GE.IC.IT.201913.01</v>
      </c>
      <c r="AH1856" s="35" t="s">
        <v>3207</v>
      </c>
      <c r="AI1856" s="35">
        <v>1500</v>
      </c>
    </row>
    <row r="1857" spans="1:35" s="35" customFormat="1" ht="15">
      <c r="A1857" s="35" t="s">
        <v>2189</v>
      </c>
      <c r="C1857" s="38" t="s">
        <v>2620</v>
      </c>
      <c r="E1857" s="38" t="s">
        <v>4345</v>
      </c>
      <c r="F1857" s="35" t="s">
        <v>4047</v>
      </c>
      <c r="G1857" s="66" t="s">
        <v>3669</v>
      </c>
      <c r="H1857" s="38" t="s">
        <v>2296</v>
      </c>
      <c r="I1857" s="66" t="s">
        <v>3669</v>
      </c>
      <c r="J1857" s="39" t="str">
        <f t="shared" si="251"/>
        <v>IC.IT.201914</v>
      </c>
      <c r="K1857" s="38" t="s">
        <v>3298</v>
      </c>
      <c r="L1857" s="35" t="str">
        <f t="shared" si="252"/>
        <v>Groin, left</v>
      </c>
      <c r="M1857" s="39" t="str">
        <f t="shared" si="253"/>
        <v>PI.IC.IT.201914.01</v>
      </c>
      <c r="N1857" s="39"/>
      <c r="O1857" s="39" t="str">
        <f t="shared" si="254"/>
        <v>PH.IC.IT.201914.01</v>
      </c>
      <c r="Q1857" s="39" t="str">
        <f t="shared" si="255"/>
        <v>CL.IC.IT.201914.01</v>
      </c>
      <c r="R1857" s="39"/>
      <c r="S1857" s="39" t="str">
        <f t="shared" si="256"/>
        <v>DR.IC.IT.201914.01</v>
      </c>
      <c r="T1857" s="39"/>
      <c r="U1857" s="60" t="str">
        <f t="shared" si="257"/>
        <v>IM.IC.IT.201914.01</v>
      </c>
      <c r="V1857" s="57"/>
      <c r="W1857" s="60" t="str">
        <f t="shared" si="258"/>
        <v>GE.IC.IT.201914.01</v>
      </c>
      <c r="AH1857" s="35" t="s">
        <v>3207</v>
      </c>
      <c r="AI1857" s="35">
        <v>1500</v>
      </c>
    </row>
    <row r="1858" spans="1:35" s="35" customFormat="1" ht="15">
      <c r="A1858" s="35" t="s">
        <v>2189</v>
      </c>
      <c r="C1858" s="38" t="s">
        <v>2620</v>
      </c>
      <c r="E1858" s="38" t="s">
        <v>4345</v>
      </c>
      <c r="F1858" s="35" t="s">
        <v>4047</v>
      </c>
      <c r="G1858" s="66" t="s">
        <v>3674</v>
      </c>
      <c r="H1858" s="38" t="s">
        <v>2459</v>
      </c>
      <c r="I1858" s="66" t="s">
        <v>3674</v>
      </c>
      <c r="J1858" s="39" t="str">
        <f t="shared" si="251"/>
        <v>IC.IT.201915</v>
      </c>
      <c r="K1858" s="38" t="s">
        <v>3298</v>
      </c>
      <c r="L1858" s="35" t="str">
        <f t="shared" si="252"/>
        <v>Buttock, right</v>
      </c>
      <c r="M1858" s="39" t="str">
        <f t="shared" si="253"/>
        <v>PI.IC.IT.201915.01</v>
      </c>
      <c r="N1858" s="39"/>
      <c r="O1858" s="39" t="str">
        <f t="shared" si="254"/>
        <v>PH.IC.IT.201915.01</v>
      </c>
      <c r="Q1858" s="39" t="str">
        <f t="shared" si="255"/>
        <v>CL.IC.IT.201915.01</v>
      </c>
      <c r="R1858" s="39"/>
      <c r="S1858" s="39" t="str">
        <f t="shared" si="256"/>
        <v>DR.IC.IT.201915.01</v>
      </c>
      <c r="T1858" s="39"/>
      <c r="U1858" s="60" t="str">
        <f t="shared" si="257"/>
        <v>IM.IC.IT.201915.01</v>
      </c>
      <c r="V1858" s="57"/>
      <c r="W1858" s="60" t="str">
        <f t="shared" si="258"/>
        <v>GE.IC.IT.201915.01</v>
      </c>
      <c r="AH1858" s="35" t="s">
        <v>3207</v>
      </c>
      <c r="AI1858" s="35">
        <v>1500</v>
      </c>
    </row>
    <row r="1859" spans="1:35" s="35" customFormat="1" ht="15">
      <c r="A1859" s="35" t="s">
        <v>2189</v>
      </c>
      <c r="C1859" s="38" t="s">
        <v>2620</v>
      </c>
      <c r="E1859" s="38" t="s">
        <v>4345</v>
      </c>
      <c r="F1859" s="35" t="s">
        <v>4047</v>
      </c>
      <c r="G1859" s="66" t="s">
        <v>3916</v>
      </c>
      <c r="H1859" s="38" t="s">
        <v>2464</v>
      </c>
      <c r="I1859" s="66" t="s">
        <v>3916</v>
      </c>
      <c r="J1859" s="39" t="str">
        <f t="shared" si="251"/>
        <v>IC.IT.201916</v>
      </c>
      <c r="K1859" s="38" t="s">
        <v>3298</v>
      </c>
      <c r="L1859" s="35" t="str">
        <f t="shared" si="252"/>
        <v>Buttock, left</v>
      </c>
      <c r="M1859" s="39" t="str">
        <f t="shared" si="253"/>
        <v>PI.IC.IT.201916.01</v>
      </c>
      <c r="N1859" s="39"/>
      <c r="O1859" s="39" t="str">
        <f t="shared" si="254"/>
        <v>PH.IC.IT.201916.01</v>
      </c>
      <c r="Q1859" s="39" t="str">
        <f t="shared" si="255"/>
        <v>CL.IC.IT.201916.01</v>
      </c>
      <c r="R1859" s="39"/>
      <c r="S1859" s="39" t="str">
        <f t="shared" si="256"/>
        <v>DR.IC.IT.201916.01</v>
      </c>
      <c r="T1859" s="39"/>
      <c r="U1859" s="60" t="str">
        <f t="shared" si="257"/>
        <v>IM.IC.IT.201916.01</v>
      </c>
      <c r="V1859" s="57"/>
      <c r="W1859" s="60" t="str">
        <f t="shared" si="258"/>
        <v>GE.IC.IT.201916.01</v>
      </c>
      <c r="AH1859" s="35" t="s">
        <v>3207</v>
      </c>
      <c r="AI1859" s="35">
        <v>1500</v>
      </c>
    </row>
    <row r="1860" spans="1:35" s="35" customFormat="1" ht="15">
      <c r="A1860" s="35" t="s">
        <v>2189</v>
      </c>
      <c r="C1860" s="38" t="s">
        <v>2620</v>
      </c>
      <c r="D1860" s="35" t="s">
        <v>4463</v>
      </c>
      <c r="E1860" s="38" t="s">
        <v>4362</v>
      </c>
      <c r="F1860" s="35" t="s">
        <v>4048</v>
      </c>
      <c r="G1860" s="35" t="s">
        <v>3918</v>
      </c>
      <c r="H1860" s="38" t="s">
        <v>2212</v>
      </c>
      <c r="I1860" s="35" t="s">
        <v>3918</v>
      </c>
      <c r="J1860" s="39" t="str">
        <f t="shared" si="251"/>
        <v>IC.IT.202001</v>
      </c>
      <c r="K1860" s="38" t="s">
        <v>3298</v>
      </c>
      <c r="L1860" s="35" t="str">
        <f t="shared" si="252"/>
        <v>Shoulder</v>
      </c>
      <c r="M1860" s="39" t="str">
        <f t="shared" si="253"/>
        <v>PI.IC.IT.202001.01</v>
      </c>
      <c r="N1860" s="39"/>
      <c r="O1860" s="39" t="str">
        <f t="shared" si="254"/>
        <v>PH.IC.IT.202001.01</v>
      </c>
      <c r="Q1860" s="39" t="str">
        <f t="shared" si="255"/>
        <v>CL.IC.IT.202001.01</v>
      </c>
      <c r="R1860" s="39"/>
      <c r="S1860" s="39" t="str">
        <f t="shared" si="256"/>
        <v>DR.IC.IT.202001.01</v>
      </c>
      <c r="T1860" s="39"/>
      <c r="U1860" s="60" t="str">
        <f t="shared" si="257"/>
        <v>IM.IC.IT.202001.01</v>
      </c>
      <c r="V1860" s="57"/>
      <c r="W1860" s="60" t="str">
        <f t="shared" si="258"/>
        <v>GE.IC.IT.202001.01</v>
      </c>
      <c r="AH1860" s="35" t="s">
        <v>3207</v>
      </c>
      <c r="AI1860" s="35">
        <v>1500</v>
      </c>
    </row>
    <row r="1861" spans="1:35" s="35" customFormat="1" ht="15">
      <c r="A1861" s="35" t="s">
        <v>2189</v>
      </c>
      <c r="C1861" s="38" t="s">
        <v>2620</v>
      </c>
      <c r="E1861" s="38" t="s">
        <v>4362</v>
      </c>
      <c r="F1861" s="35" t="s">
        <v>4048</v>
      </c>
      <c r="G1861" s="35" t="s">
        <v>3919</v>
      </c>
      <c r="H1861" s="38" t="s">
        <v>2217</v>
      </c>
      <c r="I1861" s="35" t="s">
        <v>3919</v>
      </c>
      <c r="J1861" s="39" t="str">
        <f t="shared" si="251"/>
        <v>IC.IT.202002</v>
      </c>
      <c r="K1861" s="38" t="s">
        <v>3298</v>
      </c>
      <c r="L1861" s="35" t="str">
        <f t="shared" si="252"/>
        <v>Clavicle</v>
      </c>
      <c r="M1861" s="39" t="str">
        <f t="shared" si="253"/>
        <v>PI.IC.IT.202002.01</v>
      </c>
      <c r="N1861" s="39"/>
      <c r="O1861" s="39" t="str">
        <f t="shared" si="254"/>
        <v>PH.IC.IT.202002.01</v>
      </c>
      <c r="Q1861" s="39" t="str">
        <f t="shared" si="255"/>
        <v>CL.IC.IT.202002.01</v>
      </c>
      <c r="R1861" s="39"/>
      <c r="S1861" s="39" t="str">
        <f t="shared" si="256"/>
        <v>DR.IC.IT.202002.01</v>
      </c>
      <c r="T1861" s="39"/>
      <c r="U1861" s="60" t="str">
        <f t="shared" si="257"/>
        <v>IM.IC.IT.202002.01</v>
      </c>
      <c r="V1861" s="57"/>
      <c r="W1861" s="60" t="str">
        <f t="shared" si="258"/>
        <v>GE.IC.IT.202002.01</v>
      </c>
      <c r="AH1861" s="35" t="s">
        <v>3207</v>
      </c>
      <c r="AI1861" s="35">
        <v>1500</v>
      </c>
    </row>
    <row r="1862" spans="1:35" s="35" customFormat="1" ht="15">
      <c r="A1862" s="35" t="s">
        <v>2189</v>
      </c>
      <c r="C1862" s="38" t="s">
        <v>2620</v>
      </c>
      <c r="E1862" s="38" t="s">
        <v>4362</v>
      </c>
      <c r="F1862" s="35" t="s">
        <v>4048</v>
      </c>
      <c r="G1862" s="35" t="s">
        <v>3920</v>
      </c>
      <c r="H1862" s="38" t="s">
        <v>2219</v>
      </c>
      <c r="I1862" s="35" t="s">
        <v>3920</v>
      </c>
      <c r="J1862" s="39" t="str">
        <f t="shared" si="251"/>
        <v>IC.IT.202003</v>
      </c>
      <c r="K1862" s="38" t="s">
        <v>3298</v>
      </c>
      <c r="L1862" s="35" t="str">
        <f t="shared" si="252"/>
        <v>Breast</v>
      </c>
      <c r="M1862" s="39" t="str">
        <f t="shared" si="253"/>
        <v>PI.IC.IT.202003.01</v>
      </c>
      <c r="N1862" s="39"/>
      <c r="O1862" s="39" t="str">
        <f t="shared" si="254"/>
        <v>PH.IC.IT.202003.01</v>
      </c>
      <c r="Q1862" s="39" t="str">
        <f t="shared" si="255"/>
        <v>CL.IC.IT.202003.01</v>
      </c>
      <c r="R1862" s="39"/>
      <c r="S1862" s="39" t="str">
        <f t="shared" si="256"/>
        <v>DR.IC.IT.202003.01</v>
      </c>
      <c r="T1862" s="39"/>
      <c r="U1862" s="60" t="str">
        <f t="shared" si="257"/>
        <v>IM.IC.IT.202003.01</v>
      </c>
      <c r="V1862" s="57"/>
      <c r="W1862" s="60" t="str">
        <f t="shared" si="258"/>
        <v>GE.IC.IT.202003.01</v>
      </c>
      <c r="AH1862" s="35" t="s">
        <v>3207</v>
      </c>
      <c r="AI1862" s="35">
        <v>1500</v>
      </c>
    </row>
    <row r="1863" spans="1:35" s="35" customFormat="1" ht="15">
      <c r="A1863" s="35" t="s">
        <v>2189</v>
      </c>
      <c r="C1863" s="38" t="s">
        <v>2620</v>
      </c>
      <c r="E1863" s="38" t="s">
        <v>4362</v>
      </c>
      <c r="F1863" s="35" t="s">
        <v>4048</v>
      </c>
      <c r="G1863" s="35" t="s">
        <v>3695</v>
      </c>
      <c r="H1863" s="38" t="s">
        <v>2063</v>
      </c>
      <c r="I1863" s="35" t="s">
        <v>3695</v>
      </c>
      <c r="J1863" s="39" t="str">
        <f t="shared" si="251"/>
        <v>IC.IT.202004</v>
      </c>
      <c r="K1863" s="38" t="s">
        <v>3298</v>
      </c>
      <c r="L1863" s="35" t="str">
        <f t="shared" si="252"/>
        <v>Sternum</v>
      </c>
      <c r="M1863" s="39" t="str">
        <f t="shared" si="253"/>
        <v>PI.IC.IT.202004.01</v>
      </c>
      <c r="N1863" s="39"/>
      <c r="O1863" s="39" t="str">
        <f t="shared" si="254"/>
        <v>PH.IC.IT.202004.01</v>
      </c>
      <c r="Q1863" s="39" t="str">
        <f t="shared" si="255"/>
        <v>CL.IC.IT.202004.01</v>
      </c>
      <c r="R1863" s="39"/>
      <c r="S1863" s="39" t="str">
        <f t="shared" si="256"/>
        <v>DR.IC.IT.202004.01</v>
      </c>
      <c r="T1863" s="39"/>
      <c r="U1863" s="60" t="str">
        <f t="shared" si="257"/>
        <v>IM.IC.IT.202004.01</v>
      </c>
      <c r="V1863" s="57"/>
      <c r="W1863" s="60" t="str">
        <f t="shared" si="258"/>
        <v>GE.IC.IT.202004.01</v>
      </c>
      <c r="AH1863" s="35" t="s">
        <v>3207</v>
      </c>
      <c r="AI1863" s="35">
        <v>1500</v>
      </c>
    </row>
    <row r="1864" spans="1:35" s="35" customFormat="1" ht="15">
      <c r="A1864" s="35" t="s">
        <v>2189</v>
      </c>
      <c r="C1864" s="38" t="s">
        <v>2620</v>
      </c>
      <c r="E1864" s="38" t="s">
        <v>4362</v>
      </c>
      <c r="F1864" s="35" t="s">
        <v>4048</v>
      </c>
      <c r="G1864" s="35" t="s">
        <v>739</v>
      </c>
      <c r="H1864" s="38" t="s">
        <v>2065</v>
      </c>
      <c r="I1864" s="35" t="s">
        <v>739</v>
      </c>
      <c r="J1864" s="39" t="str">
        <f t="shared" si="251"/>
        <v>IC.IT.202005</v>
      </c>
      <c r="K1864" s="38" t="s">
        <v>3298</v>
      </c>
      <c r="L1864" s="35" t="str">
        <f t="shared" si="252"/>
        <v>Chest</v>
      </c>
      <c r="M1864" s="39" t="str">
        <f t="shared" si="253"/>
        <v>PI.IC.IT.202005.01</v>
      </c>
      <c r="N1864" s="39"/>
      <c r="O1864" s="39" t="str">
        <f t="shared" si="254"/>
        <v>PH.IC.IT.202005.01</v>
      </c>
      <c r="Q1864" s="39" t="str">
        <f t="shared" si="255"/>
        <v>CL.IC.IT.202005.01</v>
      </c>
      <c r="R1864" s="39"/>
      <c r="S1864" s="39" t="str">
        <f t="shared" si="256"/>
        <v>DR.IC.IT.202005.01</v>
      </c>
      <c r="T1864" s="39"/>
      <c r="U1864" s="60" t="str">
        <f t="shared" si="257"/>
        <v>IM.IC.IT.202005.01</v>
      </c>
      <c r="V1864" s="57"/>
      <c r="W1864" s="60" t="str">
        <f t="shared" si="258"/>
        <v>GE.IC.IT.202005.01</v>
      </c>
      <c r="AH1864" s="35" t="s">
        <v>3207</v>
      </c>
      <c r="AI1864" s="35">
        <v>1500</v>
      </c>
    </row>
    <row r="1865" spans="1:35" s="35" customFormat="1" ht="15">
      <c r="A1865" s="35" t="s">
        <v>2189</v>
      </c>
      <c r="C1865" s="38" t="s">
        <v>2620</v>
      </c>
      <c r="E1865" s="38" t="s">
        <v>4362</v>
      </c>
      <c r="F1865" s="35" t="s">
        <v>4048</v>
      </c>
      <c r="G1865" s="35" t="s">
        <v>836</v>
      </c>
      <c r="H1865" s="38" t="s">
        <v>2222</v>
      </c>
      <c r="I1865" s="35" t="s">
        <v>836</v>
      </c>
      <c r="J1865" s="39" t="str">
        <f t="shared" si="251"/>
        <v>IC.IT.202006</v>
      </c>
      <c r="K1865" s="38" t="s">
        <v>3298</v>
      </c>
      <c r="L1865" s="35" t="str">
        <f t="shared" si="252"/>
        <v>Mediastinal</v>
      </c>
      <c r="M1865" s="39" t="str">
        <f t="shared" si="253"/>
        <v>PI.IC.IT.202006.01</v>
      </c>
      <c r="N1865" s="39"/>
      <c r="O1865" s="39" t="str">
        <f t="shared" si="254"/>
        <v>PH.IC.IT.202006.01</v>
      </c>
      <c r="Q1865" s="39" t="str">
        <f t="shared" si="255"/>
        <v>CL.IC.IT.202006.01</v>
      </c>
      <c r="R1865" s="39"/>
      <c r="S1865" s="39" t="str">
        <f t="shared" si="256"/>
        <v>DR.IC.IT.202006.01</v>
      </c>
      <c r="T1865" s="39"/>
      <c r="U1865" s="60" t="str">
        <f t="shared" si="257"/>
        <v>IM.IC.IT.202006.01</v>
      </c>
      <c r="V1865" s="57"/>
      <c r="W1865" s="60" t="str">
        <f t="shared" si="258"/>
        <v>GE.IC.IT.202006.01</v>
      </c>
      <c r="AH1865" s="35" t="s">
        <v>3207</v>
      </c>
      <c r="AI1865" s="35">
        <v>1500</v>
      </c>
    </row>
    <row r="1866" spans="1:35" s="35" customFormat="1" ht="15">
      <c r="A1866" s="35" t="s">
        <v>2189</v>
      </c>
      <c r="C1866" s="38" t="s">
        <v>2620</v>
      </c>
      <c r="E1866" s="38" t="s">
        <v>4362</v>
      </c>
      <c r="F1866" s="35" t="s">
        <v>4048</v>
      </c>
      <c r="G1866" s="35" t="s">
        <v>2494</v>
      </c>
      <c r="H1866" s="38" t="s">
        <v>2376</v>
      </c>
      <c r="I1866" s="35" t="s">
        <v>2494</v>
      </c>
      <c r="J1866" s="39" t="str">
        <f t="shared" si="251"/>
        <v>IC.IT.202007</v>
      </c>
      <c r="K1866" s="38" t="s">
        <v>3298</v>
      </c>
      <c r="L1866" s="35" t="str">
        <f t="shared" si="252"/>
        <v>Back</v>
      </c>
      <c r="M1866" s="39" t="str">
        <f t="shared" si="253"/>
        <v>PI.IC.IT.202007.01</v>
      </c>
      <c r="N1866" s="39"/>
      <c r="O1866" s="39" t="str">
        <f t="shared" si="254"/>
        <v>PH.IC.IT.202007.01</v>
      </c>
      <c r="Q1866" s="39" t="str">
        <f t="shared" si="255"/>
        <v>CL.IC.IT.202007.01</v>
      </c>
      <c r="R1866" s="39"/>
      <c r="S1866" s="39" t="str">
        <f t="shared" si="256"/>
        <v>DR.IC.IT.202007.01</v>
      </c>
      <c r="T1866" s="39"/>
      <c r="U1866" s="60" t="str">
        <f t="shared" si="257"/>
        <v>IM.IC.IT.202007.01</v>
      </c>
      <c r="V1866" s="57"/>
      <c r="W1866" s="60" t="str">
        <f t="shared" si="258"/>
        <v>GE.IC.IT.202007.01</v>
      </c>
      <c r="AH1866" s="35" t="s">
        <v>3207</v>
      </c>
      <c r="AI1866" s="35">
        <v>1500</v>
      </c>
    </row>
    <row r="1867" spans="1:35" s="35" customFormat="1" ht="15">
      <c r="A1867" s="35" t="s">
        <v>2189</v>
      </c>
      <c r="C1867" s="38" t="s">
        <v>2620</v>
      </c>
      <c r="E1867" s="38" t="s">
        <v>4362</v>
      </c>
      <c r="F1867" s="35" t="s">
        <v>4048</v>
      </c>
      <c r="G1867" s="35" t="s">
        <v>1543</v>
      </c>
      <c r="H1867" s="38" t="s">
        <v>2378</v>
      </c>
      <c r="I1867" s="35" t="s">
        <v>1543</v>
      </c>
      <c r="J1867" s="39" t="str">
        <f t="shared" si="251"/>
        <v>IC.IT.202008</v>
      </c>
      <c r="K1867" s="38" t="s">
        <v>3298</v>
      </c>
      <c r="L1867" s="35" t="str">
        <f t="shared" si="252"/>
        <v>Spine</v>
      </c>
      <c r="M1867" s="39" t="str">
        <f t="shared" si="253"/>
        <v>PI.IC.IT.202008.01</v>
      </c>
      <c r="N1867" s="39"/>
      <c r="O1867" s="39" t="str">
        <f t="shared" si="254"/>
        <v>PH.IC.IT.202008.01</v>
      </c>
      <c r="Q1867" s="39" t="str">
        <f t="shared" si="255"/>
        <v>CL.IC.IT.202008.01</v>
      </c>
      <c r="R1867" s="39"/>
      <c r="S1867" s="39" t="str">
        <f t="shared" si="256"/>
        <v>DR.IC.IT.202008.01</v>
      </c>
      <c r="T1867" s="39"/>
      <c r="U1867" s="60" t="str">
        <f t="shared" si="257"/>
        <v>IM.IC.IT.202008.01</v>
      </c>
      <c r="V1867" s="57"/>
      <c r="W1867" s="60" t="str">
        <f t="shared" si="258"/>
        <v>GE.IC.IT.202008.01</v>
      </c>
      <c r="AH1867" s="35" t="s">
        <v>3207</v>
      </c>
      <c r="AI1867" s="35">
        <v>1500</v>
      </c>
    </row>
    <row r="1868" spans="1:35" s="35" customFormat="1" ht="15">
      <c r="A1868" s="35" t="s">
        <v>2189</v>
      </c>
      <c r="C1868" s="38" t="s">
        <v>2620</v>
      </c>
      <c r="E1868" s="38" t="s">
        <v>4362</v>
      </c>
      <c r="F1868" s="35" t="s">
        <v>4048</v>
      </c>
      <c r="G1868" s="35" t="s">
        <v>3921</v>
      </c>
      <c r="H1868" s="38" t="s">
        <v>2380</v>
      </c>
      <c r="I1868" s="35" t="s">
        <v>3921</v>
      </c>
      <c r="J1868" s="39" t="str">
        <f t="shared" si="251"/>
        <v>IC.IT.202009</v>
      </c>
      <c r="K1868" s="38" t="s">
        <v>3298</v>
      </c>
      <c r="L1868" s="35" t="str">
        <f t="shared" si="252"/>
        <v>Scapula</v>
      </c>
      <c r="M1868" s="39" t="str">
        <f t="shared" si="253"/>
        <v>PI.IC.IT.202009.01</v>
      </c>
      <c r="N1868" s="39"/>
      <c r="O1868" s="39" t="str">
        <f t="shared" si="254"/>
        <v>PH.IC.IT.202009.01</v>
      </c>
      <c r="Q1868" s="39" t="str">
        <f t="shared" si="255"/>
        <v>CL.IC.IT.202009.01</v>
      </c>
      <c r="R1868" s="39"/>
      <c r="S1868" s="39" t="str">
        <f t="shared" si="256"/>
        <v>DR.IC.IT.202009.01</v>
      </c>
      <c r="T1868" s="39"/>
      <c r="U1868" s="60" t="str">
        <f t="shared" si="257"/>
        <v>IM.IC.IT.202009.01</v>
      </c>
      <c r="V1868" s="57"/>
      <c r="W1868" s="60" t="str">
        <f t="shared" si="258"/>
        <v>GE.IC.IT.202009.01</v>
      </c>
      <c r="AH1868" s="35" t="s">
        <v>3207</v>
      </c>
      <c r="AI1868" s="35">
        <v>1500</v>
      </c>
    </row>
    <row r="1869" spans="1:35" s="35" customFormat="1" ht="15">
      <c r="A1869" s="35" t="s">
        <v>2189</v>
      </c>
      <c r="C1869" s="38" t="s">
        <v>2620</v>
      </c>
      <c r="E1869" s="38" t="s">
        <v>4362</v>
      </c>
      <c r="F1869" s="35" t="s">
        <v>4048</v>
      </c>
      <c r="G1869" s="66" t="s">
        <v>3683</v>
      </c>
      <c r="H1869" s="38" t="s">
        <v>2124</v>
      </c>
      <c r="I1869" s="66" t="s">
        <v>3683</v>
      </c>
      <c r="J1869" s="39" t="str">
        <f t="shared" si="251"/>
        <v>IC.IT.202010</v>
      </c>
      <c r="K1869" s="38" t="s">
        <v>3298</v>
      </c>
      <c r="L1869" s="35" t="str">
        <f t="shared" si="252"/>
        <v>Shoulder, right</v>
      </c>
      <c r="M1869" s="39" t="str">
        <f t="shared" si="253"/>
        <v>PI.IC.IT.202010.01</v>
      </c>
      <c r="N1869" s="39"/>
      <c r="O1869" s="39" t="str">
        <f t="shared" si="254"/>
        <v>PH.IC.IT.202010.01</v>
      </c>
      <c r="Q1869" s="39" t="str">
        <f t="shared" si="255"/>
        <v>CL.IC.IT.202010.01</v>
      </c>
      <c r="R1869" s="39"/>
      <c r="S1869" s="39" t="str">
        <f t="shared" si="256"/>
        <v>DR.IC.IT.202010.01</v>
      </c>
      <c r="T1869" s="39"/>
      <c r="U1869" s="60" t="str">
        <f t="shared" si="257"/>
        <v>IM.IC.IT.202010.01</v>
      </c>
      <c r="V1869" s="57"/>
      <c r="W1869" s="60" t="str">
        <f t="shared" si="258"/>
        <v>GE.IC.IT.202010.01</v>
      </c>
      <c r="AH1869" s="35" t="s">
        <v>3207</v>
      </c>
      <c r="AI1869" s="35">
        <v>1500</v>
      </c>
    </row>
    <row r="1870" spans="1:35" s="35" customFormat="1" ht="15">
      <c r="A1870" s="35" t="s">
        <v>2189</v>
      </c>
      <c r="C1870" s="38" t="s">
        <v>2620</v>
      </c>
      <c r="E1870" s="38" t="s">
        <v>4362</v>
      </c>
      <c r="F1870" s="35" t="s">
        <v>4048</v>
      </c>
      <c r="G1870" s="66" t="s">
        <v>3685</v>
      </c>
      <c r="H1870" s="38" t="s">
        <v>2126</v>
      </c>
      <c r="I1870" s="66" t="s">
        <v>3685</v>
      </c>
      <c r="J1870" s="39" t="str">
        <f t="shared" si="251"/>
        <v>IC.IT.202011</v>
      </c>
      <c r="K1870" s="38" t="s">
        <v>3298</v>
      </c>
      <c r="L1870" s="35" t="str">
        <f t="shared" si="252"/>
        <v>Shoulder, left</v>
      </c>
      <c r="M1870" s="39" t="str">
        <f t="shared" si="253"/>
        <v>PI.IC.IT.202011.01</v>
      </c>
      <c r="N1870" s="39"/>
      <c r="O1870" s="39" t="str">
        <f t="shared" si="254"/>
        <v>PH.IC.IT.202011.01</v>
      </c>
      <c r="Q1870" s="39" t="str">
        <f t="shared" si="255"/>
        <v>CL.IC.IT.202011.01</v>
      </c>
      <c r="R1870" s="39"/>
      <c r="S1870" s="39" t="str">
        <f t="shared" si="256"/>
        <v>DR.IC.IT.202011.01</v>
      </c>
      <c r="T1870" s="39"/>
      <c r="U1870" s="60" t="str">
        <f t="shared" si="257"/>
        <v>IM.IC.IT.202011.01</v>
      </c>
      <c r="V1870" s="57"/>
      <c r="W1870" s="60" t="str">
        <f t="shared" si="258"/>
        <v>GE.IC.IT.202011.01</v>
      </c>
      <c r="AH1870" s="35" t="s">
        <v>3207</v>
      </c>
      <c r="AI1870" s="35">
        <v>1500</v>
      </c>
    </row>
    <row r="1871" spans="1:35" s="35" customFormat="1" ht="15">
      <c r="A1871" s="35" t="s">
        <v>2189</v>
      </c>
      <c r="C1871" s="38" t="s">
        <v>2620</v>
      </c>
      <c r="E1871" s="38" t="s">
        <v>4362</v>
      </c>
      <c r="F1871" s="35" t="s">
        <v>4048</v>
      </c>
      <c r="G1871" s="66" t="s">
        <v>3687</v>
      </c>
      <c r="H1871" s="38" t="s">
        <v>2128</v>
      </c>
      <c r="I1871" s="66" t="s">
        <v>3687</v>
      </c>
      <c r="J1871" s="39" t="str">
        <f t="shared" si="251"/>
        <v>IC.IT.202012</v>
      </c>
      <c r="K1871" s="38" t="s">
        <v>3298</v>
      </c>
      <c r="L1871" s="35" t="str">
        <f t="shared" si="252"/>
        <v>Clavicle, right</v>
      </c>
      <c r="M1871" s="39" t="str">
        <f t="shared" si="253"/>
        <v>PI.IC.IT.202012.01</v>
      </c>
      <c r="N1871" s="39"/>
      <c r="O1871" s="39" t="str">
        <f t="shared" si="254"/>
        <v>PH.IC.IT.202012.01</v>
      </c>
      <c r="Q1871" s="39" t="str">
        <f t="shared" si="255"/>
        <v>CL.IC.IT.202012.01</v>
      </c>
      <c r="R1871" s="39"/>
      <c r="S1871" s="39" t="str">
        <f t="shared" si="256"/>
        <v>DR.IC.IT.202012.01</v>
      </c>
      <c r="T1871" s="39"/>
      <c r="U1871" s="60" t="str">
        <f t="shared" si="257"/>
        <v>IM.IC.IT.202012.01</v>
      </c>
      <c r="V1871" s="57"/>
      <c r="W1871" s="60" t="str">
        <f t="shared" si="258"/>
        <v>GE.IC.IT.202012.01</v>
      </c>
      <c r="AH1871" s="35" t="s">
        <v>3207</v>
      </c>
      <c r="AI1871" s="35">
        <v>1500</v>
      </c>
    </row>
    <row r="1872" spans="1:35" s="35" customFormat="1" ht="15">
      <c r="A1872" s="35" t="s">
        <v>2189</v>
      </c>
      <c r="C1872" s="38" t="s">
        <v>2620</v>
      </c>
      <c r="E1872" s="38" t="s">
        <v>4362</v>
      </c>
      <c r="F1872" s="35" t="s">
        <v>4048</v>
      </c>
      <c r="G1872" s="66" t="s">
        <v>3689</v>
      </c>
      <c r="H1872" s="38" t="s">
        <v>2130</v>
      </c>
      <c r="I1872" s="66" t="s">
        <v>3689</v>
      </c>
      <c r="J1872" s="39" t="str">
        <f t="shared" si="251"/>
        <v>IC.IT.202013</v>
      </c>
      <c r="K1872" s="38" t="s">
        <v>3298</v>
      </c>
      <c r="L1872" s="35" t="str">
        <f t="shared" si="252"/>
        <v>Clavicle, left</v>
      </c>
      <c r="M1872" s="39" t="str">
        <f t="shared" si="253"/>
        <v>PI.IC.IT.202013.01</v>
      </c>
      <c r="N1872" s="39"/>
      <c r="O1872" s="39" t="str">
        <f t="shared" si="254"/>
        <v>PH.IC.IT.202013.01</v>
      </c>
      <c r="Q1872" s="39" t="str">
        <f t="shared" si="255"/>
        <v>CL.IC.IT.202013.01</v>
      </c>
      <c r="R1872" s="39"/>
      <c r="S1872" s="39" t="str">
        <f t="shared" si="256"/>
        <v>DR.IC.IT.202013.01</v>
      </c>
      <c r="T1872" s="39"/>
      <c r="U1872" s="60" t="str">
        <f t="shared" si="257"/>
        <v>IM.IC.IT.202013.01</v>
      </c>
      <c r="V1872" s="57"/>
      <c r="W1872" s="60" t="str">
        <f t="shared" si="258"/>
        <v>GE.IC.IT.202013.01</v>
      </c>
      <c r="AH1872" s="35" t="s">
        <v>3207</v>
      </c>
      <c r="AI1872" s="35">
        <v>1500</v>
      </c>
    </row>
    <row r="1873" spans="1:35" s="35" customFormat="1" ht="15">
      <c r="A1873" s="35" t="s">
        <v>2189</v>
      </c>
      <c r="C1873" s="38" t="s">
        <v>2620</v>
      </c>
      <c r="E1873" s="38" t="s">
        <v>4362</v>
      </c>
      <c r="F1873" s="35" t="s">
        <v>4048</v>
      </c>
      <c r="G1873" s="66" t="s">
        <v>3691</v>
      </c>
      <c r="H1873" s="38" t="s">
        <v>2296</v>
      </c>
      <c r="I1873" s="66" t="s">
        <v>3691</v>
      </c>
      <c r="J1873" s="39" t="str">
        <f t="shared" ref="J1873:J1936" si="259">CONCATENATE("IC.IT.",C1873,E1873,H1873)</f>
        <v>IC.IT.202014</v>
      </c>
      <c r="K1873" s="38" t="s">
        <v>3298</v>
      </c>
      <c r="L1873" s="35" t="str">
        <f t="shared" si="252"/>
        <v>Breast, right</v>
      </c>
      <c r="M1873" s="39" t="str">
        <f t="shared" si="253"/>
        <v>PI.IC.IT.202014.01</v>
      </c>
      <c r="N1873" s="39"/>
      <c r="O1873" s="39" t="str">
        <f t="shared" si="254"/>
        <v>PH.IC.IT.202014.01</v>
      </c>
      <c r="Q1873" s="39" t="str">
        <f t="shared" si="255"/>
        <v>CL.IC.IT.202014.01</v>
      </c>
      <c r="R1873" s="39"/>
      <c r="S1873" s="39" t="str">
        <f t="shared" si="256"/>
        <v>DR.IC.IT.202014.01</v>
      </c>
      <c r="T1873" s="39"/>
      <c r="U1873" s="60" t="str">
        <f t="shared" si="257"/>
        <v>IM.IC.IT.202014.01</v>
      </c>
      <c r="V1873" s="57"/>
      <c r="W1873" s="60" t="str">
        <f t="shared" si="258"/>
        <v>GE.IC.IT.202014.01</v>
      </c>
      <c r="AH1873" s="35" t="s">
        <v>3207</v>
      </c>
      <c r="AI1873" s="35">
        <v>1500</v>
      </c>
    </row>
    <row r="1874" spans="1:35" s="35" customFormat="1" ht="15">
      <c r="A1874" s="35" t="s">
        <v>2189</v>
      </c>
      <c r="C1874" s="38" t="s">
        <v>2620</v>
      </c>
      <c r="E1874" s="38" t="s">
        <v>4362</v>
      </c>
      <c r="F1874" s="35" t="s">
        <v>4048</v>
      </c>
      <c r="G1874" s="66" t="s">
        <v>3693</v>
      </c>
      <c r="H1874" s="38" t="s">
        <v>2459</v>
      </c>
      <c r="I1874" s="66" t="s">
        <v>3693</v>
      </c>
      <c r="J1874" s="39" t="str">
        <f t="shared" si="259"/>
        <v>IC.IT.202015</v>
      </c>
      <c r="K1874" s="38" t="s">
        <v>3298</v>
      </c>
      <c r="L1874" s="35" t="str">
        <f t="shared" si="252"/>
        <v>Breast, left</v>
      </c>
      <c r="M1874" s="39" t="str">
        <f t="shared" si="253"/>
        <v>PI.IC.IT.202015.01</v>
      </c>
      <c r="N1874" s="39"/>
      <c r="O1874" s="39" t="str">
        <f t="shared" si="254"/>
        <v>PH.IC.IT.202015.01</v>
      </c>
      <c r="Q1874" s="39" t="str">
        <f t="shared" si="255"/>
        <v>CL.IC.IT.202015.01</v>
      </c>
      <c r="R1874" s="39"/>
      <c r="S1874" s="39" t="str">
        <f t="shared" si="256"/>
        <v>DR.IC.IT.202015.01</v>
      </c>
      <c r="T1874" s="39"/>
      <c r="U1874" s="60" t="str">
        <f t="shared" si="257"/>
        <v>IM.IC.IT.202015.01</v>
      </c>
      <c r="V1874" s="57"/>
      <c r="W1874" s="60" t="str">
        <f t="shared" si="258"/>
        <v>GE.IC.IT.202015.01</v>
      </c>
      <c r="AH1874" s="35" t="s">
        <v>3207</v>
      </c>
      <c r="AI1874" s="35">
        <v>1500</v>
      </c>
    </row>
    <row r="1875" spans="1:35" s="35" customFormat="1" ht="15">
      <c r="A1875" s="35" t="s">
        <v>2189</v>
      </c>
      <c r="C1875" s="38" t="s">
        <v>2620</v>
      </c>
      <c r="E1875" s="38" t="s">
        <v>4362</v>
      </c>
      <c r="F1875" s="35" t="s">
        <v>4048</v>
      </c>
      <c r="G1875" s="66" t="s">
        <v>3696</v>
      </c>
      <c r="H1875" s="38" t="s">
        <v>2464</v>
      </c>
      <c r="I1875" s="66" t="s">
        <v>3696</v>
      </c>
      <c r="J1875" s="39" t="str">
        <f t="shared" si="259"/>
        <v>IC.IT.202016</v>
      </c>
      <c r="K1875" s="38" t="s">
        <v>3298</v>
      </c>
      <c r="L1875" s="35" t="str">
        <f t="shared" si="252"/>
        <v>Chest, right</v>
      </c>
      <c r="M1875" s="39" t="str">
        <f t="shared" si="253"/>
        <v>PI.IC.IT.202016.01</v>
      </c>
      <c r="N1875" s="39"/>
      <c r="O1875" s="39" t="str">
        <f t="shared" si="254"/>
        <v>PH.IC.IT.202016.01</v>
      </c>
      <c r="Q1875" s="39" t="str">
        <f t="shared" si="255"/>
        <v>CL.IC.IT.202016.01</v>
      </c>
      <c r="R1875" s="39"/>
      <c r="S1875" s="39" t="str">
        <f t="shared" si="256"/>
        <v>DR.IC.IT.202016.01</v>
      </c>
      <c r="T1875" s="39"/>
      <c r="U1875" s="60" t="str">
        <f t="shared" si="257"/>
        <v>IM.IC.IT.202016.01</v>
      </c>
      <c r="V1875" s="57"/>
      <c r="W1875" s="60" t="str">
        <f t="shared" si="258"/>
        <v>GE.IC.IT.202016.01</v>
      </c>
      <c r="AH1875" s="35" t="s">
        <v>3207</v>
      </c>
      <c r="AI1875" s="35">
        <v>1500</v>
      </c>
    </row>
    <row r="1876" spans="1:35" s="35" customFormat="1" ht="15">
      <c r="A1876" s="35" t="s">
        <v>2189</v>
      </c>
      <c r="C1876" s="38" t="s">
        <v>2620</v>
      </c>
      <c r="E1876" s="38" t="s">
        <v>4362</v>
      </c>
      <c r="F1876" s="35" t="s">
        <v>4048</v>
      </c>
      <c r="G1876" s="66" t="s">
        <v>3698</v>
      </c>
      <c r="H1876" s="38" t="s">
        <v>2466</v>
      </c>
      <c r="I1876" s="66" t="s">
        <v>3698</v>
      </c>
      <c r="J1876" s="39" t="str">
        <f t="shared" si="259"/>
        <v>IC.IT.202017</v>
      </c>
      <c r="K1876" s="38" t="s">
        <v>3298</v>
      </c>
      <c r="L1876" s="35" t="str">
        <f t="shared" si="252"/>
        <v>Chest, left</v>
      </c>
      <c r="M1876" s="39" t="str">
        <f t="shared" si="253"/>
        <v>PI.IC.IT.202017.01</v>
      </c>
      <c r="N1876" s="39"/>
      <c r="O1876" s="39" t="str">
        <f t="shared" si="254"/>
        <v>PH.IC.IT.202017.01</v>
      </c>
      <c r="Q1876" s="39" t="str">
        <f t="shared" si="255"/>
        <v>CL.IC.IT.202017.01</v>
      </c>
      <c r="R1876" s="39"/>
      <c r="S1876" s="39" t="str">
        <f t="shared" si="256"/>
        <v>DR.IC.IT.202017.01</v>
      </c>
      <c r="T1876" s="39"/>
      <c r="U1876" s="60" t="str">
        <f t="shared" si="257"/>
        <v>IM.IC.IT.202017.01</v>
      </c>
      <c r="V1876" s="57"/>
      <c r="W1876" s="60" t="str">
        <f t="shared" si="258"/>
        <v>GE.IC.IT.202017.01</v>
      </c>
      <c r="AH1876" s="35" t="s">
        <v>3207</v>
      </c>
      <c r="AI1876" s="35">
        <v>1500</v>
      </c>
    </row>
    <row r="1877" spans="1:35" s="35" customFormat="1" ht="15">
      <c r="A1877" s="35" t="s">
        <v>2189</v>
      </c>
      <c r="C1877" s="38" t="s">
        <v>2620</v>
      </c>
      <c r="E1877" s="38" t="s">
        <v>4362</v>
      </c>
      <c r="F1877" s="35" t="s">
        <v>4048</v>
      </c>
      <c r="G1877" s="66" t="s">
        <v>3700</v>
      </c>
      <c r="H1877" s="38" t="s">
        <v>2616</v>
      </c>
      <c r="I1877" s="66" t="s">
        <v>3700</v>
      </c>
      <c r="J1877" s="39" t="str">
        <f t="shared" si="259"/>
        <v>IC.IT.202018</v>
      </c>
      <c r="K1877" s="38" t="s">
        <v>3298</v>
      </c>
      <c r="L1877" s="35" t="str">
        <f t="shared" si="252"/>
        <v>Scapula, right</v>
      </c>
      <c r="M1877" s="39" t="str">
        <f t="shared" si="253"/>
        <v>PI.IC.IT.202018.01</v>
      </c>
      <c r="N1877" s="39"/>
      <c r="O1877" s="39" t="str">
        <f t="shared" si="254"/>
        <v>PH.IC.IT.202018.01</v>
      </c>
      <c r="Q1877" s="39" t="str">
        <f t="shared" si="255"/>
        <v>CL.IC.IT.202018.01</v>
      </c>
      <c r="R1877" s="39"/>
      <c r="S1877" s="39" t="str">
        <f t="shared" ref="S1877:S1940" si="260">CONCATENATE("DR.",J1877,".",K1877)</f>
        <v>DR.IC.IT.202018.01</v>
      </c>
      <c r="T1877" s="39"/>
      <c r="U1877" s="60" t="str">
        <f t="shared" ref="U1877:U1940" si="261">CONCATENATE("IM.",J1877, ".",K1877)</f>
        <v>IM.IC.IT.202018.01</v>
      </c>
      <c r="V1877" s="57"/>
      <c r="W1877" s="60" t="str">
        <f t="shared" ref="W1877:W1940" si="262">CONCATENATE("GE.",J1877, ".",K1877)</f>
        <v>GE.IC.IT.202018.01</v>
      </c>
      <c r="AH1877" s="35" t="s">
        <v>3207</v>
      </c>
      <c r="AI1877" s="35">
        <v>1500</v>
      </c>
    </row>
    <row r="1878" spans="1:35" s="35" customFormat="1" ht="15">
      <c r="A1878" s="35" t="s">
        <v>2189</v>
      </c>
      <c r="C1878" s="38" t="s">
        <v>2620</v>
      </c>
      <c r="E1878" s="38" t="s">
        <v>4362</v>
      </c>
      <c r="F1878" s="35" t="s">
        <v>4048</v>
      </c>
      <c r="G1878" s="66" t="s">
        <v>3702</v>
      </c>
      <c r="H1878" s="38" t="s">
        <v>2618</v>
      </c>
      <c r="I1878" s="66" t="s">
        <v>3702</v>
      </c>
      <c r="J1878" s="39" t="str">
        <f t="shared" si="259"/>
        <v>IC.IT.202019</v>
      </c>
      <c r="K1878" s="38" t="s">
        <v>3298</v>
      </c>
      <c r="L1878" s="35" t="str">
        <f t="shared" si="252"/>
        <v>Scapula, left</v>
      </c>
      <c r="M1878" s="39" t="str">
        <f t="shared" si="253"/>
        <v>PI.IC.IT.202019.01</v>
      </c>
      <c r="N1878" s="39"/>
      <c r="O1878" s="39" t="str">
        <f t="shared" si="254"/>
        <v>PH.IC.IT.202019.01</v>
      </c>
      <c r="Q1878" s="39" t="str">
        <f t="shared" si="255"/>
        <v>CL.IC.IT.202019.01</v>
      </c>
      <c r="R1878" s="39"/>
      <c r="S1878" s="39" t="str">
        <f t="shared" si="260"/>
        <v>DR.IC.IT.202019.01</v>
      </c>
      <c r="T1878" s="39"/>
      <c r="U1878" s="60" t="str">
        <f t="shared" si="261"/>
        <v>IM.IC.IT.202019.01</v>
      </c>
      <c r="V1878" s="57"/>
      <c r="W1878" s="60" t="str">
        <f t="shared" si="262"/>
        <v>GE.IC.IT.202019.01</v>
      </c>
      <c r="AH1878" s="35" t="s">
        <v>3207</v>
      </c>
      <c r="AI1878" s="35">
        <v>1500</v>
      </c>
    </row>
    <row r="1879" spans="1:35" s="35" customFormat="1" ht="15">
      <c r="A1879" s="35" t="s">
        <v>2189</v>
      </c>
      <c r="C1879" s="38" t="s">
        <v>2620</v>
      </c>
      <c r="D1879" s="35" t="s">
        <v>4464</v>
      </c>
      <c r="E1879" s="38" t="s">
        <v>4363</v>
      </c>
      <c r="F1879" s="35" t="s">
        <v>4049</v>
      </c>
      <c r="G1879" s="35" t="s">
        <v>1814</v>
      </c>
      <c r="H1879" s="38" t="s">
        <v>2212</v>
      </c>
      <c r="I1879" s="35" t="s">
        <v>1814</v>
      </c>
      <c r="J1879" s="39" t="str">
        <f t="shared" si="259"/>
        <v>IC.IT.202101</v>
      </c>
      <c r="K1879" s="38" t="s">
        <v>3298</v>
      </c>
      <c r="L1879" s="35" t="str">
        <f t="shared" si="252"/>
        <v>Pink</v>
      </c>
      <c r="M1879" s="39" t="str">
        <f t="shared" si="253"/>
        <v>PI.IC.IT.202101.01</v>
      </c>
      <c r="N1879" s="39"/>
      <c r="O1879" s="39" t="str">
        <f t="shared" si="254"/>
        <v>PH.IC.IT.202101.01</v>
      </c>
      <c r="Q1879" s="39" t="str">
        <f t="shared" si="255"/>
        <v>CL.IC.IT.202101.01</v>
      </c>
      <c r="R1879" s="39"/>
      <c r="S1879" s="39" t="str">
        <f t="shared" si="260"/>
        <v>DR.IC.IT.202101.01</v>
      </c>
      <c r="T1879" s="39"/>
      <c r="U1879" s="60" t="str">
        <f t="shared" si="261"/>
        <v>IM.IC.IT.202101.01</v>
      </c>
      <c r="V1879" s="57"/>
      <c r="W1879" s="60" t="str">
        <f t="shared" si="262"/>
        <v>GE.IC.IT.202101.01</v>
      </c>
      <c r="AH1879" s="35" t="s">
        <v>3207</v>
      </c>
      <c r="AI1879" s="35">
        <v>1500</v>
      </c>
    </row>
    <row r="1880" spans="1:35" s="35" customFormat="1" ht="15">
      <c r="A1880" s="35" t="s">
        <v>2189</v>
      </c>
      <c r="C1880" s="38" t="s">
        <v>2620</v>
      </c>
      <c r="E1880" s="38" t="s">
        <v>4363</v>
      </c>
      <c r="F1880" s="35" t="s">
        <v>4049</v>
      </c>
      <c r="G1880" s="35" t="s">
        <v>2229</v>
      </c>
      <c r="H1880" s="38" t="s">
        <v>2217</v>
      </c>
      <c r="I1880" s="35" t="s">
        <v>2229</v>
      </c>
      <c r="J1880" s="39" t="str">
        <f t="shared" si="259"/>
        <v>IC.IT.202102</v>
      </c>
      <c r="K1880" s="38" t="s">
        <v>3298</v>
      </c>
      <c r="L1880" s="35" t="str">
        <f t="shared" si="252"/>
        <v>Red</v>
      </c>
      <c r="M1880" s="39" t="str">
        <f t="shared" si="253"/>
        <v>PI.IC.IT.202102.01</v>
      </c>
      <c r="N1880" s="39"/>
      <c r="O1880" s="39" t="str">
        <f t="shared" si="254"/>
        <v>PH.IC.IT.202102.01</v>
      </c>
      <c r="Q1880" s="39" t="str">
        <f t="shared" si="255"/>
        <v>CL.IC.IT.202102.01</v>
      </c>
      <c r="R1880" s="39"/>
      <c r="S1880" s="39" t="str">
        <f t="shared" si="260"/>
        <v>DR.IC.IT.202102.01</v>
      </c>
      <c r="T1880" s="39"/>
      <c r="U1880" s="60" t="str">
        <f t="shared" si="261"/>
        <v>IM.IC.IT.202102.01</v>
      </c>
      <c r="V1880" s="57"/>
      <c r="W1880" s="60" t="str">
        <f t="shared" si="262"/>
        <v>GE.IC.IT.202102.01</v>
      </c>
      <c r="AH1880" s="35" t="s">
        <v>3207</v>
      </c>
      <c r="AI1880" s="35">
        <v>1500</v>
      </c>
    </row>
    <row r="1881" spans="1:35" s="35" customFormat="1" ht="15">
      <c r="A1881" s="35" t="s">
        <v>2189</v>
      </c>
      <c r="C1881" s="38" t="s">
        <v>2620</v>
      </c>
      <c r="E1881" s="38" t="s">
        <v>4363</v>
      </c>
      <c r="F1881" s="35" t="s">
        <v>4049</v>
      </c>
      <c r="G1881" s="35" t="s">
        <v>2553</v>
      </c>
      <c r="H1881" s="38" t="s">
        <v>2219</v>
      </c>
      <c r="I1881" s="35" t="s">
        <v>2553</v>
      </c>
      <c r="J1881" s="39" t="str">
        <f t="shared" si="259"/>
        <v>IC.IT.202103</v>
      </c>
      <c r="K1881" s="38" t="s">
        <v>3298</v>
      </c>
      <c r="L1881" s="35" t="str">
        <f t="shared" si="252"/>
        <v>Yellow</v>
      </c>
      <c r="M1881" s="39" t="str">
        <f t="shared" si="253"/>
        <v>PI.IC.IT.202103.01</v>
      </c>
      <c r="N1881" s="39"/>
      <c r="O1881" s="39" t="str">
        <f t="shared" si="254"/>
        <v>PH.IC.IT.202103.01</v>
      </c>
      <c r="Q1881" s="39" t="str">
        <f t="shared" si="255"/>
        <v>CL.IC.IT.202103.01</v>
      </c>
      <c r="R1881" s="39"/>
      <c r="S1881" s="39" t="str">
        <f t="shared" si="260"/>
        <v>DR.IC.IT.202103.01</v>
      </c>
      <c r="T1881" s="39"/>
      <c r="U1881" s="60" t="str">
        <f t="shared" si="261"/>
        <v>IM.IC.IT.202103.01</v>
      </c>
      <c r="V1881" s="57"/>
      <c r="W1881" s="60" t="str">
        <f t="shared" si="262"/>
        <v>GE.IC.IT.202103.01</v>
      </c>
      <c r="AH1881" s="35" t="s">
        <v>3207</v>
      </c>
      <c r="AI1881" s="35">
        <v>1500</v>
      </c>
    </row>
    <row r="1882" spans="1:35" s="35" customFormat="1" ht="15">
      <c r="A1882" s="35" t="s">
        <v>2189</v>
      </c>
      <c r="C1882" s="38" t="s">
        <v>2620</v>
      </c>
      <c r="E1882" s="38" t="s">
        <v>4363</v>
      </c>
      <c r="F1882" s="35" t="s">
        <v>4049</v>
      </c>
      <c r="G1882" s="35" t="s">
        <v>1424</v>
      </c>
      <c r="H1882" s="38" t="s">
        <v>2063</v>
      </c>
      <c r="I1882" s="35" t="s">
        <v>1424</v>
      </c>
      <c r="J1882" s="39" t="str">
        <f t="shared" si="259"/>
        <v>IC.IT.202104</v>
      </c>
      <c r="K1882" s="38" t="s">
        <v>3298</v>
      </c>
      <c r="L1882" s="35" t="str">
        <f t="shared" si="252"/>
        <v>White</v>
      </c>
      <c r="M1882" s="39" t="str">
        <f t="shared" si="253"/>
        <v>PI.IC.IT.202104.01</v>
      </c>
      <c r="N1882" s="39"/>
      <c r="O1882" s="39" t="str">
        <f t="shared" si="254"/>
        <v>PH.IC.IT.202104.01</v>
      </c>
      <c r="Q1882" s="39" t="str">
        <f t="shared" si="255"/>
        <v>CL.IC.IT.202104.01</v>
      </c>
      <c r="R1882" s="39"/>
      <c r="S1882" s="39" t="str">
        <f t="shared" si="260"/>
        <v>DR.IC.IT.202104.01</v>
      </c>
      <c r="T1882" s="39"/>
      <c r="U1882" s="60" t="str">
        <f t="shared" si="261"/>
        <v>IM.IC.IT.202104.01</v>
      </c>
      <c r="V1882" s="57"/>
      <c r="W1882" s="60" t="str">
        <f t="shared" si="262"/>
        <v>GE.IC.IT.202104.01</v>
      </c>
      <c r="AH1882" s="35" t="s">
        <v>3207</v>
      </c>
      <c r="AI1882" s="35">
        <v>1500</v>
      </c>
    </row>
    <row r="1883" spans="1:35" s="35" customFormat="1" ht="15">
      <c r="A1883" s="35" t="s">
        <v>2189</v>
      </c>
      <c r="C1883" s="38" t="s">
        <v>2620</v>
      </c>
      <c r="E1883" s="38" t="s">
        <v>4363</v>
      </c>
      <c r="F1883" s="35" t="s">
        <v>4049</v>
      </c>
      <c r="G1883" s="35" t="s">
        <v>3923</v>
      </c>
      <c r="H1883" s="38" t="s">
        <v>2065</v>
      </c>
      <c r="I1883" s="35" t="s">
        <v>3923</v>
      </c>
      <c r="J1883" s="39" t="str">
        <f t="shared" si="259"/>
        <v>IC.IT.202105</v>
      </c>
      <c r="K1883" s="38" t="s">
        <v>3298</v>
      </c>
      <c r="L1883" s="35" t="str">
        <f t="shared" si="252"/>
        <v>Gray</v>
      </c>
      <c r="M1883" s="39" t="str">
        <f t="shared" si="253"/>
        <v>PI.IC.IT.202105.01</v>
      </c>
      <c r="N1883" s="39"/>
      <c r="O1883" s="39" t="str">
        <f t="shared" si="254"/>
        <v>PH.IC.IT.202105.01</v>
      </c>
      <c r="Q1883" s="39" t="str">
        <f t="shared" si="255"/>
        <v>CL.IC.IT.202105.01</v>
      </c>
      <c r="R1883" s="39"/>
      <c r="S1883" s="39" t="str">
        <f t="shared" si="260"/>
        <v>DR.IC.IT.202105.01</v>
      </c>
      <c r="T1883" s="39"/>
      <c r="U1883" s="60" t="str">
        <f t="shared" si="261"/>
        <v>IM.IC.IT.202105.01</v>
      </c>
      <c r="V1883" s="57"/>
      <c r="W1883" s="60" t="str">
        <f t="shared" si="262"/>
        <v>GE.IC.IT.202105.01</v>
      </c>
      <c r="AH1883" s="35" t="s">
        <v>3207</v>
      </c>
      <c r="AI1883" s="35">
        <v>1500</v>
      </c>
    </row>
    <row r="1884" spans="1:35" s="35" customFormat="1" ht="15">
      <c r="A1884" s="35" t="s">
        <v>2189</v>
      </c>
      <c r="C1884" s="38" t="s">
        <v>2620</v>
      </c>
      <c r="E1884" s="38" t="s">
        <v>4363</v>
      </c>
      <c r="F1884" s="35" t="s">
        <v>4049</v>
      </c>
      <c r="G1884" s="35" t="s">
        <v>2552</v>
      </c>
      <c r="H1884" s="38" t="s">
        <v>2222</v>
      </c>
      <c r="I1884" s="35" t="s">
        <v>2552</v>
      </c>
      <c r="J1884" s="39" t="str">
        <f t="shared" si="259"/>
        <v>IC.IT.202106</v>
      </c>
      <c r="K1884" s="38" t="s">
        <v>3298</v>
      </c>
      <c r="L1884" s="35" t="str">
        <f t="shared" si="252"/>
        <v>Tan</v>
      </c>
      <c r="M1884" s="39" t="str">
        <f t="shared" si="253"/>
        <v>PI.IC.IT.202106.01</v>
      </c>
      <c r="N1884" s="39"/>
      <c r="O1884" s="39" t="str">
        <f t="shared" si="254"/>
        <v>PH.IC.IT.202106.01</v>
      </c>
      <c r="Q1884" s="39" t="str">
        <f t="shared" si="255"/>
        <v>CL.IC.IT.202106.01</v>
      </c>
      <c r="R1884" s="39"/>
      <c r="S1884" s="39" t="str">
        <f t="shared" si="260"/>
        <v>DR.IC.IT.202106.01</v>
      </c>
      <c r="T1884" s="39"/>
      <c r="U1884" s="60" t="str">
        <f t="shared" si="261"/>
        <v>IM.IC.IT.202106.01</v>
      </c>
      <c r="V1884" s="57"/>
      <c r="W1884" s="60" t="str">
        <f t="shared" si="262"/>
        <v>GE.IC.IT.202106.01</v>
      </c>
      <c r="AH1884" s="35" t="s">
        <v>3207</v>
      </c>
      <c r="AI1884" s="35">
        <v>1500</v>
      </c>
    </row>
    <row r="1885" spans="1:35" s="35" customFormat="1" ht="15">
      <c r="A1885" s="35" t="s">
        <v>2189</v>
      </c>
      <c r="C1885" s="38" t="s">
        <v>2620</v>
      </c>
      <c r="E1885" s="38" t="s">
        <v>4363</v>
      </c>
      <c r="F1885" s="35" t="s">
        <v>4049</v>
      </c>
      <c r="G1885" s="35" t="s">
        <v>2547</v>
      </c>
      <c r="H1885" s="38" t="s">
        <v>2376</v>
      </c>
      <c r="I1885" s="35" t="s">
        <v>2547</v>
      </c>
      <c r="J1885" s="39" t="str">
        <f t="shared" si="259"/>
        <v>IC.IT.202107</v>
      </c>
      <c r="K1885" s="38" t="s">
        <v>3298</v>
      </c>
      <c r="L1885" s="35" t="str">
        <f t="shared" si="252"/>
        <v>Green</v>
      </c>
      <c r="M1885" s="39" t="str">
        <f t="shared" si="253"/>
        <v>PI.IC.IT.202107.01</v>
      </c>
      <c r="N1885" s="39"/>
      <c r="O1885" s="39" t="str">
        <f t="shared" si="254"/>
        <v>PH.IC.IT.202107.01</v>
      </c>
      <c r="Q1885" s="39" t="str">
        <f t="shared" si="255"/>
        <v>CL.IC.IT.202107.01</v>
      </c>
      <c r="R1885" s="39"/>
      <c r="S1885" s="39" t="str">
        <f t="shared" si="260"/>
        <v>DR.IC.IT.202107.01</v>
      </c>
      <c r="T1885" s="39"/>
      <c r="U1885" s="60" t="str">
        <f t="shared" si="261"/>
        <v>IM.IC.IT.202107.01</v>
      </c>
      <c r="V1885" s="57"/>
      <c r="W1885" s="60" t="str">
        <f t="shared" si="262"/>
        <v>GE.IC.IT.202107.01</v>
      </c>
      <c r="AH1885" s="35" t="s">
        <v>3207</v>
      </c>
      <c r="AI1885" s="35">
        <v>1500</v>
      </c>
    </row>
    <row r="1886" spans="1:35" s="35" customFormat="1" ht="15">
      <c r="A1886" s="35" t="s">
        <v>2189</v>
      </c>
      <c r="C1886" s="38" t="s">
        <v>2620</v>
      </c>
      <c r="E1886" s="38" t="s">
        <v>4363</v>
      </c>
      <c r="F1886" s="35" t="s">
        <v>4049</v>
      </c>
      <c r="G1886" s="35" t="s">
        <v>1499</v>
      </c>
      <c r="H1886" s="38" t="s">
        <v>2378</v>
      </c>
      <c r="I1886" s="35" t="s">
        <v>1499</v>
      </c>
      <c r="J1886" s="39" t="str">
        <f t="shared" si="259"/>
        <v>IC.IT.202108</v>
      </c>
      <c r="K1886" s="38" t="s">
        <v>3298</v>
      </c>
      <c r="L1886" s="35" t="str">
        <f t="shared" si="252"/>
        <v>Black</v>
      </c>
      <c r="M1886" s="39" t="str">
        <f t="shared" si="253"/>
        <v>PI.IC.IT.202108.01</v>
      </c>
      <c r="N1886" s="39"/>
      <c r="O1886" s="39" t="str">
        <f t="shared" si="254"/>
        <v>PH.IC.IT.202108.01</v>
      </c>
      <c r="Q1886" s="39" t="str">
        <f t="shared" si="255"/>
        <v>CL.IC.IT.202108.01</v>
      </c>
      <c r="R1886" s="39"/>
      <c r="S1886" s="39" t="str">
        <f t="shared" si="260"/>
        <v>DR.IC.IT.202108.01</v>
      </c>
      <c r="T1886" s="39"/>
      <c r="U1886" s="60" t="str">
        <f t="shared" si="261"/>
        <v>IM.IC.IT.202108.01</v>
      </c>
      <c r="V1886" s="57"/>
      <c r="W1886" s="60" t="str">
        <f t="shared" si="262"/>
        <v>GE.IC.IT.202108.01</v>
      </c>
      <c r="AH1886" s="35" t="s">
        <v>3207</v>
      </c>
      <c r="AI1886" s="35">
        <v>1500</v>
      </c>
    </row>
    <row r="1887" spans="1:35" s="35" customFormat="1" ht="15">
      <c r="A1887" s="35" t="s">
        <v>2189</v>
      </c>
      <c r="C1887" s="38" t="s">
        <v>2620</v>
      </c>
      <c r="D1887" s="35" t="s">
        <v>4465</v>
      </c>
      <c r="E1887" s="38" t="s">
        <v>4364</v>
      </c>
      <c r="F1887" s="35" t="s">
        <v>4050</v>
      </c>
      <c r="G1887" s="35" t="s">
        <v>3925</v>
      </c>
      <c r="H1887" s="38" t="s">
        <v>2212</v>
      </c>
      <c r="I1887" s="35" t="s">
        <v>3926</v>
      </c>
      <c r="J1887" s="39" t="str">
        <f t="shared" si="259"/>
        <v>IC.IT.202201</v>
      </c>
      <c r="K1887" s="38" t="s">
        <v>3298</v>
      </c>
      <c r="L1887" s="35" t="str">
        <f t="shared" si="252"/>
        <v xml:space="preserve">      Present on admit: specify date</v>
      </c>
      <c r="M1887" s="39" t="str">
        <f t="shared" si="253"/>
        <v>PI.IC.IT.202201.01</v>
      </c>
      <c r="N1887" s="39"/>
      <c r="O1887" s="39" t="str">
        <f t="shared" si="254"/>
        <v>PH.IC.IT.202201.01</v>
      </c>
      <c r="Q1887" s="39" t="str">
        <f t="shared" si="255"/>
        <v>CL.IC.IT.202201.01</v>
      </c>
      <c r="R1887" s="39"/>
      <c r="S1887" s="39" t="str">
        <f t="shared" si="260"/>
        <v>DR.IC.IT.202201.01</v>
      </c>
      <c r="T1887" s="39"/>
      <c r="U1887" s="60" t="str">
        <f t="shared" si="261"/>
        <v>IM.IC.IT.202201.01</v>
      </c>
      <c r="V1887" s="57"/>
      <c r="W1887" s="60" t="str">
        <f t="shared" si="262"/>
        <v>GE.IC.IT.202201.01</v>
      </c>
      <c r="AH1887" s="35" t="s">
        <v>3207</v>
      </c>
      <c r="AI1887" s="35">
        <v>1500</v>
      </c>
    </row>
    <row r="1888" spans="1:35" s="35" customFormat="1" ht="15">
      <c r="A1888" s="35" t="s">
        <v>2189</v>
      </c>
      <c r="C1888" s="38" t="s">
        <v>2620</v>
      </c>
      <c r="E1888" s="38" t="s">
        <v>4364</v>
      </c>
      <c r="F1888" s="35" t="s">
        <v>4050</v>
      </c>
      <c r="G1888" s="35" t="s">
        <v>3927</v>
      </c>
      <c r="H1888" s="38" t="s">
        <v>2217</v>
      </c>
      <c r="I1888" s="35" t="s">
        <v>3928</v>
      </c>
      <c r="J1888" s="39" t="str">
        <f t="shared" si="259"/>
        <v>IC.IT.202202</v>
      </c>
      <c r="K1888" s="38" t="s">
        <v>3298</v>
      </c>
      <c r="L1888" s="35" t="str">
        <f t="shared" si="252"/>
        <v xml:space="preserve">      Noted at this time: specify date</v>
      </c>
      <c r="M1888" s="39" t="str">
        <f t="shared" si="253"/>
        <v>PI.IC.IT.202202.01</v>
      </c>
      <c r="N1888" s="39"/>
      <c r="O1888" s="39" t="str">
        <f t="shared" si="254"/>
        <v>PH.IC.IT.202202.01</v>
      </c>
      <c r="Q1888" s="39" t="str">
        <f t="shared" si="255"/>
        <v>CL.IC.IT.202202.01</v>
      </c>
      <c r="R1888" s="39"/>
      <c r="S1888" s="39" t="str">
        <f t="shared" si="260"/>
        <v>DR.IC.IT.202202.01</v>
      </c>
      <c r="T1888" s="39"/>
      <c r="U1888" s="60" t="str">
        <f t="shared" si="261"/>
        <v>IM.IC.IT.202202.01</v>
      </c>
      <c r="V1888" s="57"/>
      <c r="W1888" s="60" t="str">
        <f t="shared" si="262"/>
        <v>GE.IC.IT.202202.01</v>
      </c>
      <c r="AH1888" s="35" t="s">
        <v>3207</v>
      </c>
      <c r="AI1888" s="35">
        <v>1500</v>
      </c>
    </row>
    <row r="1889" spans="1:35" s="35" customFormat="1" ht="15">
      <c r="A1889" s="35" t="s">
        <v>2189</v>
      </c>
      <c r="C1889" s="38" t="s">
        <v>2620</v>
      </c>
      <c r="D1889" s="35" t="s">
        <v>4466</v>
      </c>
      <c r="E1889" s="38" t="s">
        <v>4365</v>
      </c>
      <c r="F1889" s="35" t="s">
        <v>4050</v>
      </c>
      <c r="G1889" s="35" t="s">
        <v>3929</v>
      </c>
      <c r="H1889" s="38" t="s">
        <v>2212</v>
      </c>
      <c r="I1889" s="35" t="s">
        <v>3930</v>
      </c>
      <c r="J1889" s="39" t="str">
        <f t="shared" si="259"/>
        <v>IC.IT.202301</v>
      </c>
      <c r="K1889" s="38" t="s">
        <v>3298</v>
      </c>
      <c r="L1889" s="35" t="str">
        <f t="shared" si="252"/>
        <v xml:space="preserve">      Stage I: intact skin non-blanchable redness</v>
      </c>
      <c r="M1889" s="39" t="str">
        <f t="shared" si="253"/>
        <v>PI.IC.IT.202301.01</v>
      </c>
      <c r="N1889" s="39"/>
      <c r="O1889" s="39" t="str">
        <f t="shared" si="254"/>
        <v>PH.IC.IT.202301.01</v>
      </c>
      <c r="Q1889" s="39" t="str">
        <f t="shared" si="255"/>
        <v>CL.IC.IT.202301.01</v>
      </c>
      <c r="R1889" s="39"/>
      <c r="S1889" s="39" t="str">
        <f t="shared" si="260"/>
        <v>DR.IC.IT.202301.01</v>
      </c>
      <c r="T1889" s="39"/>
      <c r="U1889" s="60" t="str">
        <f t="shared" si="261"/>
        <v>IM.IC.IT.202301.01</v>
      </c>
      <c r="V1889" s="57"/>
      <c r="W1889" s="60" t="str">
        <f t="shared" si="262"/>
        <v>GE.IC.IT.202301.01</v>
      </c>
      <c r="AH1889" s="35" t="s">
        <v>3207</v>
      </c>
      <c r="AI1889" s="35">
        <v>1500</v>
      </c>
    </row>
    <row r="1890" spans="1:35" s="35" customFormat="1" ht="15">
      <c r="A1890" s="35" t="s">
        <v>2189</v>
      </c>
      <c r="C1890" s="38" t="s">
        <v>2620</v>
      </c>
      <c r="E1890" s="38" t="s">
        <v>4365</v>
      </c>
      <c r="F1890" s="35" t="s">
        <v>4050</v>
      </c>
      <c r="G1890" s="35" t="s">
        <v>3931</v>
      </c>
      <c r="H1890" s="38" t="s">
        <v>2217</v>
      </c>
      <c r="I1890" s="35" t="s">
        <v>3932</v>
      </c>
      <c r="J1890" s="39" t="str">
        <f t="shared" si="259"/>
        <v>IC.IT.202302</v>
      </c>
      <c r="K1890" s="38" t="s">
        <v>3298</v>
      </c>
      <c r="L1890" s="35" t="str">
        <f t="shared" si="252"/>
        <v xml:space="preserve">      Stage II: partial thickness or blister</v>
      </c>
      <c r="M1890" s="39" t="str">
        <f t="shared" si="253"/>
        <v>PI.IC.IT.202302.01</v>
      </c>
      <c r="N1890" s="39"/>
      <c r="O1890" s="39" t="str">
        <f t="shared" si="254"/>
        <v>PH.IC.IT.202302.01</v>
      </c>
      <c r="Q1890" s="39" t="str">
        <f t="shared" si="255"/>
        <v>CL.IC.IT.202302.01</v>
      </c>
      <c r="R1890" s="39"/>
      <c r="S1890" s="39" t="str">
        <f t="shared" si="260"/>
        <v>DR.IC.IT.202302.01</v>
      </c>
      <c r="T1890" s="39"/>
      <c r="U1890" s="60" t="str">
        <f t="shared" si="261"/>
        <v>IM.IC.IT.202302.01</v>
      </c>
      <c r="V1890" s="57"/>
      <c r="W1890" s="60" t="str">
        <f t="shared" si="262"/>
        <v>GE.IC.IT.202302.01</v>
      </c>
      <c r="AH1890" s="35" t="s">
        <v>3207</v>
      </c>
      <c r="AI1890" s="35">
        <v>1500</v>
      </c>
    </row>
    <row r="1891" spans="1:35" s="35" customFormat="1" ht="15">
      <c r="A1891" s="35" t="s">
        <v>2189</v>
      </c>
      <c r="C1891" s="38" t="s">
        <v>2620</v>
      </c>
      <c r="E1891" s="38" t="s">
        <v>4365</v>
      </c>
      <c r="F1891" s="35" t="s">
        <v>4050</v>
      </c>
      <c r="G1891" s="35" t="s">
        <v>3933</v>
      </c>
      <c r="H1891" s="38" t="s">
        <v>2219</v>
      </c>
      <c r="I1891" s="35" t="s">
        <v>3934</v>
      </c>
      <c r="J1891" s="39" t="str">
        <f t="shared" si="259"/>
        <v>IC.IT.202303</v>
      </c>
      <c r="K1891" s="38" t="s">
        <v>3298</v>
      </c>
      <c r="L1891" s="35" t="str">
        <f t="shared" si="252"/>
        <v xml:space="preserve">      Stage III: full thickness, subcutaneous fat seen</v>
      </c>
      <c r="M1891" s="39" t="str">
        <f t="shared" si="253"/>
        <v>PI.IC.IT.202303.01</v>
      </c>
      <c r="N1891" s="39"/>
      <c r="O1891" s="39" t="str">
        <f t="shared" si="254"/>
        <v>PH.IC.IT.202303.01</v>
      </c>
      <c r="Q1891" s="39" t="str">
        <f t="shared" si="255"/>
        <v>CL.IC.IT.202303.01</v>
      </c>
      <c r="R1891" s="39"/>
      <c r="S1891" s="39" t="str">
        <f t="shared" si="260"/>
        <v>DR.IC.IT.202303.01</v>
      </c>
      <c r="T1891" s="39"/>
      <c r="U1891" s="60" t="str">
        <f t="shared" si="261"/>
        <v>IM.IC.IT.202303.01</v>
      </c>
      <c r="V1891" s="57"/>
      <c r="W1891" s="60" t="str">
        <f t="shared" si="262"/>
        <v>GE.IC.IT.202303.01</v>
      </c>
      <c r="AH1891" s="35" t="s">
        <v>3207</v>
      </c>
      <c r="AI1891" s="35">
        <v>1500</v>
      </c>
    </row>
    <row r="1892" spans="1:35" s="35" customFormat="1" ht="15">
      <c r="A1892" s="35" t="s">
        <v>2189</v>
      </c>
      <c r="C1892" s="38" t="s">
        <v>2620</v>
      </c>
      <c r="E1892" s="38" t="s">
        <v>4365</v>
      </c>
      <c r="F1892" s="35" t="s">
        <v>4050</v>
      </c>
      <c r="G1892" s="35" t="s">
        <v>4467</v>
      </c>
      <c r="H1892" s="38" t="s">
        <v>2063</v>
      </c>
      <c r="I1892" s="35" t="s">
        <v>3935</v>
      </c>
      <c r="J1892" s="39" t="str">
        <f t="shared" si="259"/>
        <v>IC.IT.202304</v>
      </c>
      <c r="K1892" s="38" t="s">
        <v>3298</v>
      </c>
      <c r="L1892" s="35" t="str">
        <f t="shared" si="252"/>
        <v xml:space="preserve">      Stage IV: full thickness bone, tendon or muscle seen</v>
      </c>
      <c r="M1892" s="39" t="str">
        <f t="shared" si="253"/>
        <v>PI.IC.IT.202304.01</v>
      </c>
      <c r="N1892" s="39"/>
      <c r="O1892" s="39" t="str">
        <f t="shared" si="254"/>
        <v>PH.IC.IT.202304.01</v>
      </c>
      <c r="Q1892" s="39" t="str">
        <f t="shared" si="255"/>
        <v>CL.IC.IT.202304.01</v>
      </c>
      <c r="R1892" s="39"/>
      <c r="S1892" s="39" t="str">
        <f t="shared" si="260"/>
        <v>DR.IC.IT.202304.01</v>
      </c>
      <c r="T1892" s="39"/>
      <c r="U1892" s="60" t="str">
        <f t="shared" si="261"/>
        <v>IM.IC.IT.202304.01</v>
      </c>
      <c r="V1892" s="57"/>
      <c r="W1892" s="60" t="str">
        <f t="shared" si="262"/>
        <v>GE.IC.IT.202304.01</v>
      </c>
      <c r="AH1892" s="35" t="s">
        <v>3207</v>
      </c>
      <c r="AI1892" s="35">
        <v>1500</v>
      </c>
    </row>
    <row r="1893" spans="1:35" s="35" customFormat="1" ht="15">
      <c r="A1893" s="35" t="s">
        <v>2189</v>
      </c>
      <c r="C1893" s="38" t="s">
        <v>2620</v>
      </c>
      <c r="E1893" s="38" t="s">
        <v>4365</v>
      </c>
      <c r="F1893" s="35" t="s">
        <v>4050</v>
      </c>
      <c r="G1893" s="35" t="s">
        <v>3936</v>
      </c>
      <c r="H1893" s="38" t="s">
        <v>2065</v>
      </c>
      <c r="I1893" s="35" t="s">
        <v>771</v>
      </c>
      <c r="J1893" s="39" t="str">
        <f t="shared" si="259"/>
        <v>IC.IT.202305</v>
      </c>
      <c r="K1893" s="38" t="s">
        <v>3298</v>
      </c>
      <c r="L1893" s="35" t="str">
        <f t="shared" si="252"/>
        <v xml:space="preserve">      Suspected Deep Tissue Injury</v>
      </c>
      <c r="M1893" s="39" t="str">
        <f t="shared" si="253"/>
        <v>PI.IC.IT.202305.01</v>
      </c>
      <c r="N1893" s="39"/>
      <c r="O1893" s="39" t="str">
        <f t="shared" si="254"/>
        <v>PH.IC.IT.202305.01</v>
      </c>
      <c r="Q1893" s="39" t="str">
        <f t="shared" si="255"/>
        <v>CL.IC.IT.202305.01</v>
      </c>
      <c r="R1893" s="39"/>
      <c r="S1893" s="39" t="str">
        <f t="shared" si="260"/>
        <v>DR.IC.IT.202305.01</v>
      </c>
      <c r="T1893" s="39"/>
      <c r="U1893" s="60" t="str">
        <f t="shared" si="261"/>
        <v>IM.IC.IT.202305.01</v>
      </c>
      <c r="V1893" s="57"/>
      <c r="W1893" s="60" t="str">
        <f t="shared" si="262"/>
        <v>GE.IC.IT.202305.01</v>
      </c>
      <c r="AH1893" s="35" t="s">
        <v>3207</v>
      </c>
      <c r="AI1893" s="35">
        <v>1500</v>
      </c>
    </row>
    <row r="1894" spans="1:35" s="35" customFormat="1" ht="15">
      <c r="A1894" s="35" t="s">
        <v>2189</v>
      </c>
      <c r="C1894" s="38" t="s">
        <v>2620</v>
      </c>
      <c r="E1894" s="38" t="s">
        <v>4365</v>
      </c>
      <c r="F1894" s="35" t="s">
        <v>4050</v>
      </c>
      <c r="G1894" s="35" t="s">
        <v>3937</v>
      </c>
      <c r="H1894" s="38" t="s">
        <v>2222</v>
      </c>
      <c r="I1894" s="35" t="s">
        <v>3938</v>
      </c>
      <c r="J1894" s="39" t="str">
        <f t="shared" si="259"/>
        <v>IC.IT.202306</v>
      </c>
      <c r="K1894" s="38" t="s">
        <v>3298</v>
      </c>
      <c r="L1894" s="35" t="str">
        <f t="shared" si="252"/>
        <v xml:space="preserve">      Unstageable: covered by slough or eschar</v>
      </c>
      <c r="M1894" s="39" t="str">
        <f t="shared" si="253"/>
        <v>PI.IC.IT.202306.01</v>
      </c>
      <c r="N1894" s="39"/>
      <c r="O1894" s="39" t="str">
        <f t="shared" si="254"/>
        <v>PH.IC.IT.202306.01</v>
      </c>
      <c r="Q1894" s="39" t="str">
        <f t="shared" si="255"/>
        <v>CL.IC.IT.202306.01</v>
      </c>
      <c r="R1894" s="39"/>
      <c r="S1894" s="39" t="str">
        <f t="shared" si="260"/>
        <v>DR.IC.IT.202306.01</v>
      </c>
      <c r="T1894" s="39"/>
      <c r="U1894" s="60" t="str">
        <f t="shared" si="261"/>
        <v>IM.IC.IT.202306.01</v>
      </c>
      <c r="V1894" s="57"/>
      <c r="W1894" s="60" t="str">
        <f t="shared" si="262"/>
        <v>GE.IC.IT.202306.01</v>
      </c>
      <c r="AH1894" s="35" t="s">
        <v>3207</v>
      </c>
      <c r="AI1894" s="35">
        <v>1500</v>
      </c>
    </row>
    <row r="1895" spans="1:35" s="35" customFormat="1" ht="15">
      <c r="A1895" s="35" t="s">
        <v>2189</v>
      </c>
      <c r="C1895" s="38" t="s">
        <v>2620</v>
      </c>
      <c r="D1895" s="35" t="s">
        <v>4468</v>
      </c>
      <c r="E1895" s="38" t="s">
        <v>4366</v>
      </c>
      <c r="F1895" s="35" t="s">
        <v>4051</v>
      </c>
      <c r="G1895" s="35" t="s">
        <v>2117</v>
      </c>
      <c r="H1895" s="38" t="s">
        <v>2212</v>
      </c>
      <c r="I1895" s="35" t="s">
        <v>2117</v>
      </c>
      <c r="J1895" s="39" t="str">
        <f t="shared" si="259"/>
        <v>IC.IT.202401</v>
      </c>
      <c r="K1895" s="38" t="s">
        <v>3298</v>
      </c>
      <c r="L1895" s="35" t="str">
        <f t="shared" si="252"/>
        <v>None</v>
      </c>
      <c r="M1895" s="39" t="str">
        <f t="shared" si="253"/>
        <v>PI.IC.IT.202401.01</v>
      </c>
      <c r="N1895" s="39"/>
      <c r="O1895" s="39" t="str">
        <f t="shared" si="254"/>
        <v>PH.IC.IT.202401.01</v>
      </c>
      <c r="Q1895" s="39" t="str">
        <f t="shared" si="255"/>
        <v>CL.IC.IT.202401.01</v>
      </c>
      <c r="R1895" s="39"/>
      <c r="S1895" s="39" t="str">
        <f t="shared" si="260"/>
        <v>DR.IC.IT.202401.01</v>
      </c>
      <c r="T1895" s="39"/>
      <c r="U1895" s="60" t="str">
        <f t="shared" si="261"/>
        <v>IM.IC.IT.202401.01</v>
      </c>
      <c r="V1895" s="57"/>
      <c r="W1895" s="60" t="str">
        <f t="shared" si="262"/>
        <v>GE.IC.IT.202401.01</v>
      </c>
      <c r="AH1895" s="35" t="s">
        <v>3207</v>
      </c>
      <c r="AI1895" s="35">
        <v>1500</v>
      </c>
    </row>
    <row r="1896" spans="1:35" s="35" customFormat="1" ht="15">
      <c r="A1896" s="35" t="s">
        <v>2189</v>
      </c>
      <c r="C1896" s="38" t="s">
        <v>2620</v>
      </c>
      <c r="E1896" s="38" t="s">
        <v>4366</v>
      </c>
      <c r="F1896" s="35" t="s">
        <v>4051</v>
      </c>
      <c r="G1896" s="35" t="s">
        <v>3940</v>
      </c>
      <c r="H1896" s="38" t="s">
        <v>2217</v>
      </c>
      <c r="I1896" s="35" t="s">
        <v>3941</v>
      </c>
      <c r="J1896" s="39" t="str">
        <f t="shared" si="259"/>
        <v>IC.IT.202402</v>
      </c>
      <c r="K1896" s="38" t="s">
        <v>3298</v>
      </c>
      <c r="L1896" s="35" t="str">
        <f t="shared" si="252"/>
        <v>Subcutaneous tissue</v>
      </c>
      <c r="M1896" s="39" t="str">
        <f t="shared" si="253"/>
        <v>PI.IC.IT.202402.01</v>
      </c>
      <c r="N1896" s="39"/>
      <c r="O1896" s="39" t="str">
        <f t="shared" si="254"/>
        <v>PH.IC.IT.202402.01</v>
      </c>
      <c r="Q1896" s="39" t="str">
        <f t="shared" si="255"/>
        <v>CL.IC.IT.202402.01</v>
      </c>
      <c r="R1896" s="39"/>
      <c r="S1896" s="39" t="str">
        <f t="shared" si="260"/>
        <v>DR.IC.IT.202402.01</v>
      </c>
      <c r="T1896" s="39"/>
      <c r="U1896" s="60" t="str">
        <f t="shared" si="261"/>
        <v>IM.IC.IT.202402.01</v>
      </c>
      <c r="V1896" s="57"/>
      <c r="W1896" s="60" t="str">
        <f t="shared" si="262"/>
        <v>GE.IC.IT.202402.01</v>
      </c>
      <c r="AH1896" s="35" t="s">
        <v>3207</v>
      </c>
      <c r="AI1896" s="35">
        <v>1500</v>
      </c>
    </row>
    <row r="1897" spans="1:35" s="35" customFormat="1" ht="15">
      <c r="A1897" s="35" t="s">
        <v>2189</v>
      </c>
      <c r="C1897" s="38" t="s">
        <v>2620</v>
      </c>
      <c r="E1897" s="38" t="s">
        <v>4366</v>
      </c>
      <c r="F1897" s="35" t="s">
        <v>4051</v>
      </c>
      <c r="G1897" s="35" t="s">
        <v>3942</v>
      </c>
      <c r="H1897" s="38" t="s">
        <v>2219</v>
      </c>
      <c r="I1897" s="35" t="s">
        <v>3942</v>
      </c>
      <c r="J1897" s="39" t="str">
        <f t="shared" si="259"/>
        <v>IC.IT.202403</v>
      </c>
      <c r="K1897" s="38" t="s">
        <v>3298</v>
      </c>
      <c r="L1897" s="35" t="str">
        <f t="shared" si="252"/>
        <v>Fascia</v>
      </c>
      <c r="M1897" s="39" t="str">
        <f t="shared" si="253"/>
        <v>PI.IC.IT.202403.01</v>
      </c>
      <c r="N1897" s="39"/>
      <c r="O1897" s="39" t="str">
        <f t="shared" si="254"/>
        <v>PH.IC.IT.202403.01</v>
      </c>
      <c r="Q1897" s="39" t="str">
        <f t="shared" si="255"/>
        <v>CL.IC.IT.202403.01</v>
      </c>
      <c r="R1897" s="39"/>
      <c r="S1897" s="39" t="str">
        <f t="shared" si="260"/>
        <v>DR.IC.IT.202403.01</v>
      </c>
      <c r="T1897" s="39"/>
      <c r="U1897" s="60" t="str">
        <f t="shared" si="261"/>
        <v>IM.IC.IT.202403.01</v>
      </c>
      <c r="V1897" s="57"/>
      <c r="W1897" s="60" t="str">
        <f t="shared" si="262"/>
        <v>GE.IC.IT.202403.01</v>
      </c>
      <c r="AH1897" s="35" t="s">
        <v>3207</v>
      </c>
      <c r="AI1897" s="35">
        <v>1500</v>
      </c>
    </row>
    <row r="1898" spans="1:35" s="35" customFormat="1" ht="15">
      <c r="A1898" s="35" t="s">
        <v>2189</v>
      </c>
      <c r="C1898" s="38" t="s">
        <v>2620</v>
      </c>
      <c r="E1898" s="38" t="s">
        <v>4366</v>
      </c>
      <c r="F1898" s="35" t="s">
        <v>4051</v>
      </c>
      <c r="G1898" s="35" t="s">
        <v>3943</v>
      </c>
      <c r="H1898" s="38" t="s">
        <v>2063</v>
      </c>
      <c r="I1898" s="35" t="s">
        <v>3943</v>
      </c>
      <c r="J1898" s="39" t="str">
        <f t="shared" si="259"/>
        <v>IC.IT.202404</v>
      </c>
      <c r="K1898" s="38" t="s">
        <v>3298</v>
      </c>
      <c r="L1898" s="35" t="str">
        <f t="shared" si="252"/>
        <v>Pins</v>
      </c>
      <c r="M1898" s="39" t="str">
        <f t="shared" si="253"/>
        <v>PI.IC.IT.202404.01</v>
      </c>
      <c r="N1898" s="39"/>
      <c r="O1898" s="39" t="str">
        <f t="shared" si="254"/>
        <v>PH.IC.IT.202404.01</v>
      </c>
      <c r="Q1898" s="39" t="str">
        <f t="shared" si="255"/>
        <v>CL.IC.IT.202404.01</v>
      </c>
      <c r="R1898" s="39"/>
      <c r="S1898" s="39" t="str">
        <f t="shared" si="260"/>
        <v>DR.IC.IT.202404.01</v>
      </c>
      <c r="T1898" s="39"/>
      <c r="U1898" s="60" t="str">
        <f t="shared" si="261"/>
        <v>IM.IC.IT.202404.01</v>
      </c>
      <c r="V1898" s="57"/>
      <c r="W1898" s="60" t="str">
        <f t="shared" si="262"/>
        <v>GE.IC.IT.202404.01</v>
      </c>
      <c r="AH1898" s="35" t="s">
        <v>3207</v>
      </c>
      <c r="AI1898" s="35">
        <v>1500</v>
      </c>
    </row>
    <row r="1899" spans="1:35" s="35" customFormat="1" ht="15">
      <c r="A1899" s="35" t="s">
        <v>2189</v>
      </c>
      <c r="C1899" s="38" t="s">
        <v>2620</v>
      </c>
      <c r="E1899" s="38" t="s">
        <v>4366</v>
      </c>
      <c r="F1899" s="35" t="s">
        <v>4051</v>
      </c>
      <c r="G1899" s="35" t="s">
        <v>3944</v>
      </c>
      <c r="H1899" s="38" t="s">
        <v>2065</v>
      </c>
      <c r="I1899" s="35" t="s">
        <v>3944</v>
      </c>
      <c r="J1899" s="39" t="str">
        <f t="shared" si="259"/>
        <v>IC.IT.202405</v>
      </c>
      <c r="K1899" s="38" t="s">
        <v>3298</v>
      </c>
      <c r="L1899" s="35" t="str">
        <f t="shared" si="252"/>
        <v>Prosthesis</v>
      </c>
      <c r="M1899" s="39" t="str">
        <f t="shared" si="253"/>
        <v>PI.IC.IT.202405.01</v>
      </c>
      <c r="N1899" s="39"/>
      <c r="O1899" s="39" t="str">
        <f t="shared" si="254"/>
        <v>PH.IC.IT.202405.01</v>
      </c>
      <c r="Q1899" s="39" t="str">
        <f t="shared" si="255"/>
        <v>CL.IC.IT.202405.01</v>
      </c>
      <c r="R1899" s="39"/>
      <c r="S1899" s="39" t="str">
        <f t="shared" si="260"/>
        <v>DR.IC.IT.202405.01</v>
      </c>
      <c r="T1899" s="39"/>
      <c r="U1899" s="60" t="str">
        <f t="shared" si="261"/>
        <v>IM.IC.IT.202405.01</v>
      </c>
      <c r="V1899" s="57"/>
      <c r="W1899" s="60" t="str">
        <f t="shared" si="262"/>
        <v>GE.IC.IT.202405.01</v>
      </c>
      <c r="AH1899" s="35" t="s">
        <v>3207</v>
      </c>
      <c r="AI1899" s="35">
        <v>1500</v>
      </c>
    </row>
    <row r="1900" spans="1:35" s="35" customFormat="1" ht="15">
      <c r="A1900" s="35" t="s">
        <v>2189</v>
      </c>
      <c r="C1900" s="38" t="s">
        <v>2620</v>
      </c>
      <c r="E1900" s="38" t="s">
        <v>4366</v>
      </c>
      <c r="F1900" s="35" t="s">
        <v>4051</v>
      </c>
      <c r="G1900" s="35" t="s">
        <v>3945</v>
      </c>
      <c r="H1900" s="38" t="s">
        <v>2222</v>
      </c>
      <c r="I1900" s="35" t="s">
        <v>3945</v>
      </c>
      <c r="J1900" s="39" t="str">
        <f t="shared" si="259"/>
        <v>IC.IT.202406</v>
      </c>
      <c r="K1900" s="38" t="s">
        <v>3298</v>
      </c>
      <c r="L1900" s="35" t="str">
        <f t="shared" si="252"/>
        <v>Tendon</v>
      </c>
      <c r="M1900" s="39" t="str">
        <f t="shared" si="253"/>
        <v>PI.IC.IT.202406.01</v>
      </c>
      <c r="N1900" s="39"/>
      <c r="O1900" s="39" t="str">
        <f t="shared" si="254"/>
        <v>PH.IC.IT.202406.01</v>
      </c>
      <c r="Q1900" s="39" t="str">
        <f t="shared" si="255"/>
        <v>CL.IC.IT.202406.01</v>
      </c>
      <c r="R1900" s="39"/>
      <c r="S1900" s="39" t="str">
        <f t="shared" si="260"/>
        <v>DR.IC.IT.202406.01</v>
      </c>
      <c r="T1900" s="39"/>
      <c r="U1900" s="60" t="str">
        <f t="shared" si="261"/>
        <v>IM.IC.IT.202406.01</v>
      </c>
      <c r="V1900" s="57"/>
      <c r="W1900" s="60" t="str">
        <f t="shared" si="262"/>
        <v>GE.IC.IT.202406.01</v>
      </c>
      <c r="AH1900" s="35" t="s">
        <v>3207</v>
      </c>
      <c r="AI1900" s="35">
        <v>1500</v>
      </c>
    </row>
    <row r="1901" spans="1:35" s="35" customFormat="1" ht="15">
      <c r="A1901" s="35" t="s">
        <v>2189</v>
      </c>
      <c r="C1901" s="38" t="s">
        <v>2620</v>
      </c>
      <c r="E1901" s="38" t="s">
        <v>4366</v>
      </c>
      <c r="F1901" s="35" t="s">
        <v>4051</v>
      </c>
      <c r="G1901" s="35" t="s">
        <v>3946</v>
      </c>
      <c r="H1901" s="38" t="s">
        <v>2376</v>
      </c>
      <c r="I1901" s="35" t="s">
        <v>3946</v>
      </c>
      <c r="J1901" s="39" t="str">
        <f t="shared" si="259"/>
        <v>IC.IT.202407</v>
      </c>
      <c r="K1901" s="38" t="s">
        <v>3298</v>
      </c>
      <c r="L1901" s="35" t="str">
        <f t="shared" si="252"/>
        <v>Bone</v>
      </c>
      <c r="M1901" s="39" t="str">
        <f t="shared" si="253"/>
        <v>PI.IC.IT.202407.01</v>
      </c>
      <c r="N1901" s="39"/>
      <c r="O1901" s="39" t="str">
        <f t="shared" si="254"/>
        <v>PH.IC.IT.202407.01</v>
      </c>
      <c r="Q1901" s="39" t="str">
        <f t="shared" si="255"/>
        <v>CL.IC.IT.202407.01</v>
      </c>
      <c r="R1901" s="39"/>
      <c r="S1901" s="39" t="str">
        <f t="shared" si="260"/>
        <v>DR.IC.IT.202407.01</v>
      </c>
      <c r="T1901" s="39"/>
      <c r="U1901" s="60" t="str">
        <f t="shared" si="261"/>
        <v>IM.IC.IT.202407.01</v>
      </c>
      <c r="V1901" s="57"/>
      <c r="W1901" s="60" t="str">
        <f t="shared" si="262"/>
        <v>GE.IC.IT.202407.01</v>
      </c>
      <c r="AH1901" s="35" t="s">
        <v>3207</v>
      </c>
      <c r="AI1901" s="35">
        <v>1500</v>
      </c>
    </row>
    <row r="1902" spans="1:35" s="35" customFormat="1" ht="15">
      <c r="A1902" s="35" t="s">
        <v>2189</v>
      </c>
      <c r="C1902" s="38" t="s">
        <v>2620</v>
      </c>
      <c r="E1902" s="38" t="s">
        <v>4366</v>
      </c>
      <c r="F1902" s="35" t="s">
        <v>4051</v>
      </c>
      <c r="G1902" s="35" t="s">
        <v>3947</v>
      </c>
      <c r="H1902" s="38" t="s">
        <v>2378</v>
      </c>
      <c r="I1902" s="35" t="s">
        <v>3948</v>
      </c>
      <c r="J1902" s="39" t="str">
        <f t="shared" si="259"/>
        <v>IC.IT.202408</v>
      </c>
      <c r="K1902" s="38" t="s">
        <v>3298</v>
      </c>
      <c r="L1902" s="35" t="str">
        <f t="shared" si="252"/>
        <v>Joint capsule</v>
      </c>
      <c r="M1902" s="39" t="str">
        <f t="shared" si="253"/>
        <v>PI.IC.IT.202408.01</v>
      </c>
      <c r="N1902" s="39"/>
      <c r="O1902" s="39" t="str">
        <f t="shared" si="254"/>
        <v>PH.IC.IT.202408.01</v>
      </c>
      <c r="Q1902" s="39" t="str">
        <f t="shared" si="255"/>
        <v>CL.IC.IT.202408.01</v>
      </c>
      <c r="R1902" s="39"/>
      <c r="S1902" s="39" t="str">
        <f t="shared" si="260"/>
        <v>DR.IC.IT.202408.01</v>
      </c>
      <c r="T1902" s="39"/>
      <c r="U1902" s="60" t="str">
        <f t="shared" si="261"/>
        <v>IM.IC.IT.202408.01</v>
      </c>
      <c r="V1902" s="57"/>
      <c r="W1902" s="60" t="str">
        <f t="shared" si="262"/>
        <v>GE.IC.IT.202408.01</v>
      </c>
      <c r="AH1902" s="35" t="s">
        <v>3207</v>
      </c>
      <c r="AI1902" s="35">
        <v>1500</v>
      </c>
    </row>
    <row r="1903" spans="1:35" s="35" customFormat="1" ht="15">
      <c r="A1903" s="35" t="s">
        <v>2189</v>
      </c>
      <c r="C1903" s="38" t="s">
        <v>2620</v>
      </c>
      <c r="D1903" s="35" t="s">
        <v>4328</v>
      </c>
      <c r="E1903" s="38" t="s">
        <v>4367</v>
      </c>
      <c r="F1903" s="35" t="s">
        <v>4052</v>
      </c>
      <c r="G1903" s="35" t="s">
        <v>3950</v>
      </c>
      <c r="H1903" s="38" t="s">
        <v>2212</v>
      </c>
      <c r="I1903" s="35" t="s">
        <v>2117</v>
      </c>
      <c r="J1903" s="39" t="str">
        <f t="shared" si="259"/>
        <v>IC.IT.202501</v>
      </c>
      <c r="K1903" s="38" t="s">
        <v>3298</v>
      </c>
      <c r="L1903" s="35" t="str">
        <f t="shared" si="252"/>
        <v xml:space="preserve">     Stabilization none</v>
      </c>
      <c r="M1903" s="39" t="str">
        <f t="shared" si="253"/>
        <v>PI.IC.IT.202501.01</v>
      </c>
      <c r="N1903" s="39"/>
      <c r="O1903" s="39" t="str">
        <f t="shared" si="254"/>
        <v>PH.IC.IT.202501.01</v>
      </c>
      <c r="Q1903" s="39" t="str">
        <f t="shared" si="255"/>
        <v>CL.IC.IT.202501.01</v>
      </c>
      <c r="R1903" s="39"/>
      <c r="S1903" s="39" t="str">
        <f t="shared" si="260"/>
        <v>DR.IC.IT.202501.01</v>
      </c>
      <c r="T1903" s="39"/>
      <c r="U1903" s="60" t="str">
        <f t="shared" si="261"/>
        <v>IM.IC.IT.202501.01</v>
      </c>
      <c r="V1903" s="57"/>
      <c r="W1903" s="60" t="str">
        <f t="shared" si="262"/>
        <v>GE.IC.IT.202501.01</v>
      </c>
      <c r="AH1903" s="35" t="s">
        <v>3207</v>
      </c>
      <c r="AI1903" s="35">
        <v>1500</v>
      </c>
    </row>
    <row r="1904" spans="1:35" s="35" customFormat="1" ht="15">
      <c r="A1904" s="35" t="s">
        <v>2189</v>
      </c>
      <c r="C1904" s="38" t="s">
        <v>2620</v>
      </c>
      <c r="E1904" s="38" t="s">
        <v>4367</v>
      </c>
      <c r="F1904" s="35" t="s">
        <v>4052</v>
      </c>
      <c r="G1904" s="35" t="s">
        <v>3951</v>
      </c>
      <c r="H1904" s="38" t="s">
        <v>2217</v>
      </c>
      <c r="I1904" s="35" t="s">
        <v>3453</v>
      </c>
      <c r="J1904" s="39" t="str">
        <f t="shared" si="259"/>
        <v>IC.IT.202502</v>
      </c>
      <c r="K1904" s="38" t="s">
        <v>3298</v>
      </c>
      <c r="L1904" s="35" t="str">
        <f t="shared" ref="L1904:L1999" si="263">G1904</f>
        <v xml:space="preserve">     Stabilization abdominal binder</v>
      </c>
      <c r="M1904" s="39" t="str">
        <f t="shared" ref="M1904:M1999" si="264">CONCATENATE("PI.",J1904,".",K1904)</f>
        <v>PI.IC.IT.202502.01</v>
      </c>
      <c r="N1904" s="39"/>
      <c r="O1904" s="39" t="str">
        <f t="shared" ref="O1904:O1999" si="265">CONCATENATE("PH.",J1904,".",K1904)</f>
        <v>PH.IC.IT.202502.01</v>
      </c>
      <c r="Q1904" s="39" t="str">
        <f t="shared" ref="Q1904:Q1999" si="266">CONCATENATE("CL.",J1904,".",K1904)</f>
        <v>CL.IC.IT.202502.01</v>
      </c>
      <c r="R1904" s="39"/>
      <c r="S1904" s="39" t="str">
        <f t="shared" si="260"/>
        <v>DR.IC.IT.202502.01</v>
      </c>
      <c r="T1904" s="39"/>
      <c r="U1904" s="60" t="str">
        <f t="shared" si="261"/>
        <v>IM.IC.IT.202502.01</v>
      </c>
      <c r="V1904" s="57"/>
      <c r="W1904" s="60" t="str">
        <f t="shared" si="262"/>
        <v>GE.IC.IT.202502.01</v>
      </c>
      <c r="AH1904" s="35" t="s">
        <v>3207</v>
      </c>
      <c r="AI1904" s="35">
        <v>1500</v>
      </c>
    </row>
    <row r="1905" spans="1:35" s="35" customFormat="1" ht="15">
      <c r="A1905" s="35" t="s">
        <v>2189</v>
      </c>
      <c r="C1905" s="38" t="s">
        <v>2620</v>
      </c>
      <c r="E1905" s="38" t="s">
        <v>4367</v>
      </c>
      <c r="F1905" s="35" t="s">
        <v>4052</v>
      </c>
      <c r="G1905" s="35" t="s">
        <v>3952</v>
      </c>
      <c r="H1905" s="38" t="s">
        <v>2219</v>
      </c>
      <c r="I1905" s="35" t="s">
        <v>3455</v>
      </c>
      <c r="J1905" s="39" t="str">
        <f t="shared" si="259"/>
        <v>IC.IT.202503</v>
      </c>
      <c r="K1905" s="38" t="s">
        <v>3298</v>
      </c>
      <c r="L1905" s="35" t="str">
        <f t="shared" si="263"/>
        <v xml:space="preserve">     Stabilization ace wrap</v>
      </c>
      <c r="M1905" s="39" t="str">
        <f t="shared" si="264"/>
        <v>PI.IC.IT.202503.01</v>
      </c>
      <c r="N1905" s="39"/>
      <c r="O1905" s="39" t="str">
        <f t="shared" si="265"/>
        <v>PH.IC.IT.202503.01</v>
      </c>
      <c r="Q1905" s="39" t="str">
        <f t="shared" si="266"/>
        <v>CL.IC.IT.202503.01</v>
      </c>
      <c r="R1905" s="39"/>
      <c r="S1905" s="39" t="str">
        <f t="shared" si="260"/>
        <v>DR.IC.IT.202503.01</v>
      </c>
      <c r="T1905" s="39"/>
      <c r="U1905" s="60" t="str">
        <f t="shared" si="261"/>
        <v>IM.IC.IT.202503.01</v>
      </c>
      <c r="V1905" s="57"/>
      <c r="W1905" s="60" t="str">
        <f t="shared" si="262"/>
        <v>GE.IC.IT.202503.01</v>
      </c>
      <c r="AH1905" s="35" t="s">
        <v>3207</v>
      </c>
      <c r="AI1905" s="35">
        <v>1500</v>
      </c>
    </row>
    <row r="1906" spans="1:35" s="35" customFormat="1" ht="15">
      <c r="A1906" s="35" t="s">
        <v>2189</v>
      </c>
      <c r="C1906" s="38" t="s">
        <v>2620</v>
      </c>
      <c r="E1906" s="38" t="s">
        <v>4367</v>
      </c>
      <c r="F1906" s="35" t="s">
        <v>4052</v>
      </c>
      <c r="G1906" s="35" t="s">
        <v>3953</v>
      </c>
      <c r="H1906" s="38" t="s">
        <v>2063</v>
      </c>
      <c r="I1906" s="35" t="s">
        <v>3457</v>
      </c>
      <c r="J1906" s="39" t="str">
        <f t="shared" si="259"/>
        <v>IC.IT.202504</v>
      </c>
      <c r="K1906" s="38" t="s">
        <v>3298</v>
      </c>
      <c r="L1906" s="35" t="str">
        <f t="shared" si="263"/>
        <v xml:space="preserve">     Stabilization montgomery straps</v>
      </c>
      <c r="M1906" s="39" t="str">
        <f t="shared" si="264"/>
        <v>PI.IC.IT.202504.01</v>
      </c>
      <c r="N1906" s="39"/>
      <c r="O1906" s="39" t="str">
        <f t="shared" si="265"/>
        <v>PH.IC.IT.202504.01</v>
      </c>
      <c r="Q1906" s="39" t="str">
        <f t="shared" si="266"/>
        <v>CL.IC.IT.202504.01</v>
      </c>
      <c r="R1906" s="39"/>
      <c r="S1906" s="39" t="str">
        <f t="shared" si="260"/>
        <v>DR.IC.IT.202504.01</v>
      </c>
      <c r="T1906" s="39"/>
      <c r="U1906" s="60" t="str">
        <f t="shared" si="261"/>
        <v>IM.IC.IT.202504.01</v>
      </c>
      <c r="V1906" s="57"/>
      <c r="W1906" s="60" t="str">
        <f t="shared" si="262"/>
        <v>GE.IC.IT.202504.01</v>
      </c>
      <c r="AH1906" s="35" t="s">
        <v>3207</v>
      </c>
      <c r="AI1906" s="35">
        <v>1500</v>
      </c>
    </row>
    <row r="1907" spans="1:35" s="35" customFormat="1" ht="15">
      <c r="A1907" s="35" t="s">
        <v>2189</v>
      </c>
      <c r="C1907" s="38" t="s">
        <v>2620</v>
      </c>
      <c r="D1907" s="35" t="s">
        <v>4469</v>
      </c>
      <c r="E1907" s="38" t="s">
        <v>4368</v>
      </c>
      <c r="F1907" s="35" t="s">
        <v>4052</v>
      </c>
      <c r="G1907" s="35" t="s">
        <v>3954</v>
      </c>
      <c r="H1907" s="38" t="s">
        <v>2212</v>
      </c>
      <c r="I1907" s="35" t="s">
        <v>3450</v>
      </c>
      <c r="J1907" s="39" t="str">
        <f t="shared" si="259"/>
        <v>IC.IT.202601</v>
      </c>
      <c r="K1907" s="38" t="s">
        <v>3298</v>
      </c>
      <c r="L1907" s="35" t="str">
        <f t="shared" si="263"/>
        <v xml:space="preserve">     Open wound</v>
      </c>
      <c r="M1907" s="39" t="str">
        <f t="shared" si="264"/>
        <v>PI.IC.IT.202601.01</v>
      </c>
      <c r="N1907" s="39"/>
      <c r="O1907" s="39" t="str">
        <f t="shared" si="265"/>
        <v>PH.IC.IT.202601.01</v>
      </c>
      <c r="Q1907" s="39" t="str">
        <f t="shared" si="266"/>
        <v>CL.IC.IT.202601.01</v>
      </c>
      <c r="R1907" s="39"/>
      <c r="S1907" s="39" t="str">
        <f t="shared" si="260"/>
        <v>DR.IC.IT.202601.01</v>
      </c>
      <c r="T1907" s="39"/>
      <c r="U1907" s="60" t="str">
        <f t="shared" si="261"/>
        <v>IM.IC.IT.202601.01</v>
      </c>
      <c r="V1907" s="57"/>
      <c r="W1907" s="60" t="str">
        <f t="shared" si="262"/>
        <v>GE.IC.IT.202601.01</v>
      </c>
      <c r="AH1907" s="35" t="s">
        <v>3207</v>
      </c>
      <c r="AI1907" s="35">
        <v>1500</v>
      </c>
    </row>
    <row r="1908" spans="1:35" s="35" customFormat="1" ht="15">
      <c r="A1908" s="35" t="s">
        <v>2189</v>
      </c>
      <c r="C1908" s="38" t="s">
        <v>2620</v>
      </c>
      <c r="E1908" s="38" t="s">
        <v>4368</v>
      </c>
      <c r="F1908" s="35" t="s">
        <v>4052</v>
      </c>
      <c r="G1908" s="35" t="s">
        <v>3334</v>
      </c>
      <c r="H1908" s="38" t="s">
        <v>2217</v>
      </c>
      <c r="I1908" s="35" t="s">
        <v>1161</v>
      </c>
      <c r="J1908" s="39" t="str">
        <f t="shared" si="259"/>
        <v>IC.IT.202602</v>
      </c>
      <c r="K1908" s="38" t="s">
        <v>3298</v>
      </c>
      <c r="L1908" s="35" t="str">
        <f t="shared" si="263"/>
        <v xml:space="preserve">     Sutures</v>
      </c>
      <c r="M1908" s="39" t="str">
        <f t="shared" si="264"/>
        <v>PI.IC.IT.202602.01</v>
      </c>
      <c r="N1908" s="39"/>
      <c r="O1908" s="39" t="str">
        <f t="shared" si="265"/>
        <v>PH.IC.IT.202602.01</v>
      </c>
      <c r="Q1908" s="39" t="str">
        <f t="shared" si="266"/>
        <v>CL.IC.IT.202602.01</v>
      </c>
      <c r="R1908" s="39"/>
      <c r="S1908" s="39" t="str">
        <f t="shared" si="260"/>
        <v>DR.IC.IT.202602.01</v>
      </c>
      <c r="T1908" s="39"/>
      <c r="U1908" s="60" t="str">
        <f t="shared" si="261"/>
        <v>IM.IC.IT.202602.01</v>
      </c>
      <c r="V1908" s="57"/>
      <c r="W1908" s="60" t="str">
        <f t="shared" si="262"/>
        <v>GE.IC.IT.202602.01</v>
      </c>
      <c r="AH1908" s="35" t="s">
        <v>3207</v>
      </c>
      <c r="AI1908" s="35">
        <v>1500</v>
      </c>
    </row>
    <row r="1909" spans="1:35" s="35" customFormat="1" ht="15">
      <c r="A1909" s="35" t="s">
        <v>2189</v>
      </c>
      <c r="C1909" s="38" t="s">
        <v>2620</v>
      </c>
      <c r="E1909" s="38" t="s">
        <v>4368</v>
      </c>
      <c r="F1909" s="35" t="s">
        <v>4052</v>
      </c>
      <c r="G1909" s="35" t="s">
        <v>3955</v>
      </c>
      <c r="H1909" s="38" t="s">
        <v>2219</v>
      </c>
      <c r="I1909" s="35" t="s">
        <v>3448</v>
      </c>
      <c r="J1909" s="39" t="str">
        <f t="shared" si="259"/>
        <v>IC.IT.202603</v>
      </c>
      <c r="K1909" s="38" t="s">
        <v>3298</v>
      </c>
      <c r="L1909" s="35" t="str">
        <f t="shared" si="263"/>
        <v xml:space="preserve">     Glue</v>
      </c>
      <c r="M1909" s="39" t="str">
        <f t="shared" si="264"/>
        <v>PI.IC.IT.202603.01</v>
      </c>
      <c r="N1909" s="39"/>
      <c r="O1909" s="39" t="str">
        <f t="shared" si="265"/>
        <v>PH.IC.IT.202603.01</v>
      </c>
      <c r="Q1909" s="39" t="str">
        <f t="shared" si="266"/>
        <v>CL.IC.IT.202603.01</v>
      </c>
      <c r="R1909" s="39"/>
      <c r="S1909" s="39" t="str">
        <f t="shared" si="260"/>
        <v>DR.IC.IT.202603.01</v>
      </c>
      <c r="T1909" s="39"/>
      <c r="U1909" s="60" t="str">
        <f t="shared" si="261"/>
        <v>IM.IC.IT.202603.01</v>
      </c>
      <c r="V1909" s="57"/>
      <c r="W1909" s="60" t="str">
        <f t="shared" si="262"/>
        <v>GE.IC.IT.202603.01</v>
      </c>
      <c r="AH1909" s="35" t="s">
        <v>3207</v>
      </c>
      <c r="AI1909" s="35">
        <v>1500</v>
      </c>
    </row>
    <row r="1910" spans="1:35" s="35" customFormat="1" ht="15">
      <c r="A1910" s="35" t="s">
        <v>2189</v>
      </c>
      <c r="C1910" s="38" t="s">
        <v>2620</v>
      </c>
      <c r="E1910" s="38" t="s">
        <v>4368</v>
      </c>
      <c r="F1910" s="35" t="s">
        <v>4052</v>
      </c>
      <c r="G1910" s="35" t="s">
        <v>3956</v>
      </c>
      <c r="H1910" s="38" t="s">
        <v>2063</v>
      </c>
      <c r="I1910" s="35" t="s">
        <v>3442</v>
      </c>
      <c r="J1910" s="39" t="str">
        <f t="shared" si="259"/>
        <v>IC.IT.202604</v>
      </c>
      <c r="K1910" s="38" t="s">
        <v>3298</v>
      </c>
      <c r="L1910" s="35" t="str">
        <f t="shared" si="263"/>
        <v xml:space="preserve">     Staples</v>
      </c>
      <c r="M1910" s="39" t="str">
        <f t="shared" si="264"/>
        <v>PI.IC.IT.202604.01</v>
      </c>
      <c r="N1910" s="39"/>
      <c r="O1910" s="39" t="str">
        <f t="shared" si="265"/>
        <v>PH.IC.IT.202604.01</v>
      </c>
      <c r="Q1910" s="39" t="str">
        <f t="shared" si="266"/>
        <v>CL.IC.IT.202604.01</v>
      </c>
      <c r="R1910" s="39"/>
      <c r="S1910" s="39" t="str">
        <f t="shared" si="260"/>
        <v>DR.IC.IT.202604.01</v>
      </c>
      <c r="T1910" s="39"/>
      <c r="U1910" s="60" t="str">
        <f t="shared" si="261"/>
        <v>IM.IC.IT.202604.01</v>
      </c>
      <c r="V1910" s="57"/>
      <c r="W1910" s="60" t="str">
        <f t="shared" si="262"/>
        <v>GE.IC.IT.202604.01</v>
      </c>
      <c r="AH1910" s="35" t="s">
        <v>3207</v>
      </c>
      <c r="AI1910" s="35">
        <v>1500</v>
      </c>
    </row>
    <row r="1911" spans="1:35" s="35" customFormat="1" ht="15">
      <c r="A1911" s="35" t="s">
        <v>2189</v>
      </c>
      <c r="C1911" s="38" t="s">
        <v>2620</v>
      </c>
      <c r="E1911" s="38" t="s">
        <v>4368</v>
      </c>
      <c r="F1911" s="35" t="s">
        <v>4052</v>
      </c>
      <c r="G1911" s="35" t="s">
        <v>3957</v>
      </c>
      <c r="H1911" s="38" t="s">
        <v>2065</v>
      </c>
      <c r="I1911" s="35" t="s">
        <v>3958</v>
      </c>
      <c r="J1911" s="39" t="str">
        <f t="shared" si="259"/>
        <v>IC.IT.202605</v>
      </c>
      <c r="K1911" s="38" t="s">
        <v>3298</v>
      </c>
      <c r="L1911" s="35" t="str">
        <f t="shared" si="263"/>
        <v xml:space="preserve">     Steri-strips</v>
      </c>
      <c r="M1911" s="39" t="str">
        <f t="shared" si="264"/>
        <v>PI.IC.IT.202605.01</v>
      </c>
      <c r="N1911" s="39"/>
      <c r="O1911" s="39" t="str">
        <f t="shared" si="265"/>
        <v>PH.IC.IT.202605.01</v>
      </c>
      <c r="Q1911" s="39" t="str">
        <f t="shared" si="266"/>
        <v>CL.IC.IT.202605.01</v>
      </c>
      <c r="R1911" s="39"/>
      <c r="S1911" s="39" t="str">
        <f t="shared" si="260"/>
        <v>DR.IC.IT.202605.01</v>
      </c>
      <c r="T1911" s="39"/>
      <c r="U1911" s="60" t="str">
        <f t="shared" si="261"/>
        <v>IM.IC.IT.202605.01</v>
      </c>
      <c r="V1911" s="57"/>
      <c r="W1911" s="60" t="str">
        <f t="shared" si="262"/>
        <v>GE.IC.IT.202605.01</v>
      </c>
      <c r="AH1911" s="35" t="s">
        <v>3207</v>
      </c>
      <c r="AI1911" s="35">
        <v>1500</v>
      </c>
    </row>
    <row r="1912" spans="1:35" s="35" customFormat="1" ht="15">
      <c r="A1912" s="35" t="s">
        <v>2189</v>
      </c>
      <c r="C1912" s="38" t="s">
        <v>2620</v>
      </c>
      <c r="E1912" s="38" t="s">
        <v>4368</v>
      </c>
      <c r="F1912" s="35" t="s">
        <v>4052</v>
      </c>
      <c r="G1912" s="35" t="s">
        <v>3959</v>
      </c>
      <c r="H1912" s="38" t="s">
        <v>2222</v>
      </c>
      <c r="I1912" s="35" t="s">
        <v>1926</v>
      </c>
      <c r="J1912" s="39" t="str">
        <f t="shared" si="259"/>
        <v>IC.IT.202606</v>
      </c>
      <c r="K1912" s="38" t="s">
        <v>3298</v>
      </c>
      <c r="L1912" s="35" t="str">
        <f t="shared" si="263"/>
        <v xml:space="preserve">     Approximated</v>
      </c>
      <c r="M1912" s="39" t="str">
        <f t="shared" si="264"/>
        <v>PI.IC.IT.202606.01</v>
      </c>
      <c r="N1912" s="39"/>
      <c r="O1912" s="39" t="str">
        <f t="shared" si="265"/>
        <v>PH.IC.IT.202606.01</v>
      </c>
      <c r="Q1912" s="39" t="str">
        <f t="shared" si="266"/>
        <v>CL.IC.IT.202606.01</v>
      </c>
      <c r="R1912" s="39"/>
      <c r="S1912" s="39" t="str">
        <f t="shared" si="260"/>
        <v>DR.IC.IT.202606.01</v>
      </c>
      <c r="T1912" s="39"/>
      <c r="U1912" s="60" t="str">
        <f t="shared" si="261"/>
        <v>IM.IC.IT.202606.01</v>
      </c>
      <c r="V1912" s="57"/>
      <c r="W1912" s="60" t="str">
        <f t="shared" si="262"/>
        <v>GE.IC.IT.202606.01</v>
      </c>
      <c r="AH1912" s="35" t="s">
        <v>3207</v>
      </c>
      <c r="AI1912" s="35">
        <v>1500</v>
      </c>
    </row>
    <row r="1913" spans="1:35" s="35" customFormat="1" ht="15">
      <c r="A1913" s="35" t="s">
        <v>2189</v>
      </c>
      <c r="C1913" s="38" t="s">
        <v>2620</v>
      </c>
      <c r="E1913" s="38" t="s">
        <v>4368</v>
      </c>
      <c r="F1913" s="35" t="s">
        <v>4052</v>
      </c>
      <c r="G1913" s="35" t="s">
        <v>3960</v>
      </c>
      <c r="H1913" s="38" t="s">
        <v>2376</v>
      </c>
      <c r="I1913" s="35" t="s">
        <v>1753</v>
      </c>
      <c r="J1913" s="39" t="str">
        <f t="shared" si="259"/>
        <v>IC.IT.202607</v>
      </c>
      <c r="K1913" s="38" t="s">
        <v>3298</v>
      </c>
      <c r="L1913" s="35" t="str">
        <f t="shared" si="263"/>
        <v xml:space="preserve">     Dehiscence</v>
      </c>
      <c r="M1913" s="39" t="str">
        <f t="shared" si="264"/>
        <v>PI.IC.IT.202607.01</v>
      </c>
      <c r="N1913" s="39"/>
      <c r="O1913" s="39" t="str">
        <f t="shared" si="265"/>
        <v>PH.IC.IT.202607.01</v>
      </c>
      <c r="Q1913" s="39" t="str">
        <f t="shared" si="266"/>
        <v>CL.IC.IT.202607.01</v>
      </c>
      <c r="R1913" s="39"/>
      <c r="S1913" s="39" t="str">
        <f t="shared" si="260"/>
        <v>DR.IC.IT.202607.01</v>
      </c>
      <c r="T1913" s="39"/>
      <c r="U1913" s="60" t="str">
        <f t="shared" si="261"/>
        <v>IM.IC.IT.202607.01</v>
      </c>
      <c r="V1913" s="57"/>
      <c r="W1913" s="60" t="str">
        <f t="shared" si="262"/>
        <v>GE.IC.IT.202607.01</v>
      </c>
      <c r="AH1913" s="35" t="s">
        <v>3207</v>
      </c>
      <c r="AI1913" s="35">
        <v>1500</v>
      </c>
    </row>
    <row r="1914" spans="1:35" s="35" customFormat="1" ht="15">
      <c r="A1914" s="35" t="s">
        <v>2189</v>
      </c>
      <c r="C1914" s="38" t="s">
        <v>2620</v>
      </c>
      <c r="E1914" s="38" t="s">
        <v>4368</v>
      </c>
      <c r="F1914" s="35" t="s">
        <v>4052</v>
      </c>
      <c r="G1914" s="35" t="s">
        <v>3961</v>
      </c>
      <c r="H1914" s="38" t="s">
        <v>2378</v>
      </c>
      <c r="I1914" s="35" t="s">
        <v>3962</v>
      </c>
      <c r="J1914" s="39" t="str">
        <f t="shared" si="259"/>
        <v>IC.IT.202608</v>
      </c>
      <c r="K1914" s="38" t="s">
        <v>3298</v>
      </c>
      <c r="L1914" s="35" t="str">
        <f t="shared" si="263"/>
        <v xml:space="preserve">     Retention sutures</v>
      </c>
      <c r="M1914" s="39" t="str">
        <f t="shared" si="264"/>
        <v>PI.IC.IT.202608.01</v>
      </c>
      <c r="N1914" s="39"/>
      <c r="O1914" s="39" t="str">
        <f t="shared" si="265"/>
        <v>PH.IC.IT.202608.01</v>
      </c>
      <c r="Q1914" s="39" t="str">
        <f t="shared" si="266"/>
        <v>CL.IC.IT.202608.01</v>
      </c>
      <c r="R1914" s="39"/>
      <c r="S1914" s="39" t="str">
        <f t="shared" si="260"/>
        <v>DR.IC.IT.202608.01</v>
      </c>
      <c r="T1914" s="39"/>
      <c r="U1914" s="60" t="str">
        <f t="shared" si="261"/>
        <v>IM.IC.IT.202608.01</v>
      </c>
      <c r="V1914" s="57"/>
      <c r="W1914" s="60" t="str">
        <f t="shared" si="262"/>
        <v>GE.IC.IT.202608.01</v>
      </c>
      <c r="AH1914" s="35" t="s">
        <v>3207</v>
      </c>
      <c r="AI1914" s="35">
        <v>1500</v>
      </c>
    </row>
    <row r="1915" spans="1:35" s="35" customFormat="1" ht="15">
      <c r="A1915" s="35" t="s">
        <v>4321</v>
      </c>
      <c r="C1915" s="38" t="s">
        <v>2620</v>
      </c>
      <c r="E1915" s="38" t="s">
        <v>4368</v>
      </c>
      <c r="F1915" s="35" t="s">
        <v>4052</v>
      </c>
      <c r="G1915" s="38" t="s">
        <v>4314</v>
      </c>
      <c r="H1915" s="38" t="s">
        <v>4313</v>
      </c>
      <c r="I1915" s="38" t="s">
        <v>4470</v>
      </c>
      <c r="J1915" s="39" t="str">
        <f t="shared" si="259"/>
        <v>IC.IT.202609</v>
      </c>
      <c r="K1915" s="38" t="s">
        <v>3298</v>
      </c>
      <c r="L1915" s="35" t="str">
        <f t="shared" si="263"/>
        <v xml:space="preserve">  Unable to assess</v>
      </c>
      <c r="M1915" s="39" t="str">
        <f t="shared" si="264"/>
        <v>PI.IC.IT.202609.01</v>
      </c>
      <c r="N1915" s="39"/>
      <c r="O1915" s="39" t="str">
        <f t="shared" si="265"/>
        <v>PH.IC.IT.202609.01</v>
      </c>
      <c r="Q1915" s="39" t="str">
        <f t="shared" si="266"/>
        <v>CL.IC.IT.202609.01</v>
      </c>
      <c r="R1915" s="39"/>
      <c r="S1915" s="39" t="str">
        <f t="shared" si="260"/>
        <v>DR.IC.IT.202609.01</v>
      </c>
      <c r="T1915" s="39"/>
      <c r="U1915" s="60" t="str">
        <f t="shared" si="261"/>
        <v>IM.IC.IT.202609.01</v>
      </c>
      <c r="V1915" s="57"/>
      <c r="W1915" s="60" t="str">
        <f t="shared" si="262"/>
        <v>GE.IC.IT.202609.01</v>
      </c>
      <c r="Y1915" s="35">
        <v>159</v>
      </c>
      <c r="AH1915" s="35" t="s">
        <v>3207</v>
      </c>
      <c r="AI1915" s="35">
        <v>1500</v>
      </c>
    </row>
    <row r="1916" spans="1:35" s="35" customFormat="1" ht="15">
      <c r="A1916" s="35" t="s">
        <v>4321</v>
      </c>
      <c r="C1916" s="38" t="s">
        <v>2620</v>
      </c>
      <c r="E1916" s="38" t="s">
        <v>4368</v>
      </c>
      <c r="F1916" s="35" t="s">
        <v>4052</v>
      </c>
      <c r="G1916" s="38" t="s">
        <v>4471</v>
      </c>
      <c r="H1916" s="38" t="s">
        <v>3331</v>
      </c>
      <c r="I1916" s="38" t="s">
        <v>4472</v>
      </c>
      <c r="J1916" s="39" t="str">
        <f t="shared" si="259"/>
        <v>IC.IT.202610</v>
      </c>
      <c r="K1916" s="38" t="s">
        <v>3298</v>
      </c>
      <c r="L1916" s="35" t="str">
        <f t="shared" si="263"/>
        <v>Other, Specify:</v>
      </c>
      <c r="M1916" s="39" t="str">
        <f t="shared" si="264"/>
        <v>PI.IC.IT.202610.01</v>
      </c>
      <c r="N1916" s="39"/>
      <c r="O1916" s="39" t="str">
        <f t="shared" si="265"/>
        <v>PH.IC.IT.202610.01</v>
      </c>
      <c r="Q1916" s="39" t="str">
        <f t="shared" si="266"/>
        <v>CL.IC.IT.202610.01</v>
      </c>
      <c r="R1916" s="39"/>
      <c r="S1916" s="39" t="str">
        <f t="shared" si="260"/>
        <v>DR.IC.IT.202610.01</v>
      </c>
      <c r="T1916" s="39"/>
      <c r="U1916" s="60" t="str">
        <f t="shared" si="261"/>
        <v>IM.IC.IT.202610.01</v>
      </c>
      <c r="V1916" s="57"/>
      <c r="W1916" s="60" t="str">
        <f t="shared" si="262"/>
        <v>GE.IC.IT.202610.01</v>
      </c>
      <c r="AD1916" s="35" t="s">
        <v>3326</v>
      </c>
      <c r="AE1916" s="35">
        <v>971</v>
      </c>
      <c r="AH1916" s="35" t="s">
        <v>3207</v>
      </c>
      <c r="AI1916" s="35">
        <v>1500</v>
      </c>
    </row>
    <row r="1917" spans="1:35" s="35" customFormat="1" ht="15">
      <c r="A1917" s="35" t="s">
        <v>2189</v>
      </c>
      <c r="C1917" s="38" t="s">
        <v>2620</v>
      </c>
      <c r="D1917" s="35" t="s">
        <v>4473</v>
      </c>
      <c r="E1917" s="38" t="s">
        <v>4369</v>
      </c>
      <c r="F1917" s="35" t="s">
        <v>4053</v>
      </c>
      <c r="G1917" s="35" t="s">
        <v>3409</v>
      </c>
      <c r="H1917" s="38" t="s">
        <v>2212</v>
      </c>
      <c r="I1917" s="35" t="s">
        <v>3410</v>
      </c>
      <c r="J1917" s="39" t="str">
        <f t="shared" si="259"/>
        <v>IC.IT.202701</v>
      </c>
      <c r="K1917" s="38" t="s">
        <v>3298</v>
      </c>
      <c r="L1917" s="35" t="str">
        <f t="shared" si="263"/>
        <v xml:space="preserve">      Within normal limits</v>
      </c>
      <c r="M1917" s="39" t="str">
        <f t="shared" si="264"/>
        <v>PI.IC.IT.202701.01</v>
      </c>
      <c r="N1917" s="39"/>
      <c r="O1917" s="39" t="str">
        <f t="shared" si="265"/>
        <v>PH.IC.IT.202701.01</v>
      </c>
      <c r="Q1917" s="39" t="str">
        <f t="shared" si="266"/>
        <v>CL.IC.IT.202701.01</v>
      </c>
      <c r="R1917" s="39"/>
      <c r="S1917" s="39" t="str">
        <f t="shared" si="260"/>
        <v>DR.IC.IT.202701.01</v>
      </c>
      <c r="T1917" s="39"/>
      <c r="U1917" s="60" t="str">
        <f t="shared" si="261"/>
        <v>IM.IC.IT.202701.01</v>
      </c>
      <c r="V1917" s="57"/>
      <c r="W1917" s="60" t="str">
        <f t="shared" si="262"/>
        <v>GE.IC.IT.202701.01</v>
      </c>
      <c r="AH1917" s="35" t="s">
        <v>3207</v>
      </c>
      <c r="AI1917" s="35">
        <v>1500</v>
      </c>
    </row>
    <row r="1918" spans="1:35" s="35" customFormat="1" ht="15">
      <c r="A1918" s="35" t="s">
        <v>2189</v>
      </c>
      <c r="C1918" s="38" t="s">
        <v>2620</v>
      </c>
      <c r="E1918" s="38" t="s">
        <v>4369</v>
      </c>
      <c r="F1918" s="35" t="s">
        <v>4053</v>
      </c>
      <c r="G1918" s="35" t="s">
        <v>3964</v>
      </c>
      <c r="H1918" s="38" t="s">
        <v>2217</v>
      </c>
      <c r="I1918" s="35" t="s">
        <v>3965</v>
      </c>
      <c r="J1918" s="39" t="str">
        <f t="shared" si="259"/>
        <v>IC.IT.202702</v>
      </c>
      <c r="K1918" s="38" t="s">
        <v>3298</v>
      </c>
      <c r="L1918" s="35" t="str">
        <f t="shared" si="263"/>
        <v xml:space="preserve">      Maceration</v>
      </c>
      <c r="M1918" s="39" t="str">
        <f t="shared" si="264"/>
        <v>PI.IC.IT.202702.01</v>
      </c>
      <c r="N1918" s="39"/>
      <c r="O1918" s="39" t="str">
        <f t="shared" si="265"/>
        <v>PH.IC.IT.202702.01</v>
      </c>
      <c r="Q1918" s="39" t="str">
        <f t="shared" si="266"/>
        <v>CL.IC.IT.202702.01</v>
      </c>
      <c r="R1918" s="39"/>
      <c r="S1918" s="39" t="str">
        <f t="shared" si="260"/>
        <v>DR.IC.IT.202702.01</v>
      </c>
      <c r="T1918" s="39"/>
      <c r="U1918" s="60" t="str">
        <f t="shared" si="261"/>
        <v>IM.IC.IT.202702.01</v>
      </c>
      <c r="V1918" s="57"/>
      <c r="W1918" s="60" t="str">
        <f t="shared" si="262"/>
        <v>GE.IC.IT.202702.01</v>
      </c>
      <c r="AH1918" s="35" t="s">
        <v>3207</v>
      </c>
      <c r="AI1918" s="35">
        <v>1500</v>
      </c>
    </row>
    <row r="1919" spans="1:35" s="35" customFormat="1" ht="15">
      <c r="A1919" s="35" t="s">
        <v>2189</v>
      </c>
      <c r="C1919" s="38" t="s">
        <v>2620</v>
      </c>
      <c r="E1919" s="38" t="s">
        <v>4369</v>
      </c>
      <c r="F1919" s="35" t="s">
        <v>4053</v>
      </c>
      <c r="G1919" s="35" t="s">
        <v>3416</v>
      </c>
      <c r="H1919" s="38" t="s">
        <v>2219</v>
      </c>
      <c r="I1919" s="35" t="s">
        <v>2473</v>
      </c>
      <c r="J1919" s="39" t="str">
        <f t="shared" si="259"/>
        <v>IC.IT.202703</v>
      </c>
      <c r="K1919" s="38" t="s">
        <v>3298</v>
      </c>
      <c r="L1919" s="35" t="str">
        <f t="shared" si="263"/>
        <v xml:space="preserve">      Erythema</v>
      </c>
      <c r="M1919" s="39" t="str">
        <f t="shared" si="264"/>
        <v>PI.IC.IT.202703.01</v>
      </c>
      <c r="N1919" s="39"/>
      <c r="O1919" s="39" t="str">
        <f t="shared" si="265"/>
        <v>PH.IC.IT.202703.01</v>
      </c>
      <c r="Q1919" s="39" t="str">
        <f t="shared" si="266"/>
        <v>CL.IC.IT.202703.01</v>
      </c>
      <c r="R1919" s="39"/>
      <c r="S1919" s="39" t="str">
        <f t="shared" si="260"/>
        <v>DR.IC.IT.202703.01</v>
      </c>
      <c r="T1919" s="39"/>
      <c r="U1919" s="60" t="str">
        <f t="shared" si="261"/>
        <v>IM.IC.IT.202703.01</v>
      </c>
      <c r="V1919" s="57"/>
      <c r="W1919" s="60" t="str">
        <f t="shared" si="262"/>
        <v>GE.IC.IT.202703.01</v>
      </c>
      <c r="AH1919" s="35" t="s">
        <v>3207</v>
      </c>
      <c r="AI1919" s="35">
        <v>1500</v>
      </c>
    </row>
    <row r="1920" spans="1:35" s="35" customFormat="1" ht="15">
      <c r="A1920" s="35" t="s">
        <v>2189</v>
      </c>
      <c r="C1920" s="38" t="s">
        <v>2620</v>
      </c>
      <c r="E1920" s="38" t="s">
        <v>4369</v>
      </c>
      <c r="F1920" s="35" t="s">
        <v>4053</v>
      </c>
      <c r="G1920" s="35" t="s">
        <v>3966</v>
      </c>
      <c r="H1920" s="38" t="s">
        <v>2063</v>
      </c>
      <c r="I1920" s="35" t="s">
        <v>3967</v>
      </c>
      <c r="J1920" s="39" t="str">
        <f t="shared" si="259"/>
        <v>IC.IT.202704</v>
      </c>
      <c r="K1920" s="38" t="s">
        <v>3298</v>
      </c>
      <c r="L1920" s="35" t="str">
        <f t="shared" si="263"/>
        <v xml:space="preserve">      Induration</v>
      </c>
      <c r="M1920" s="39" t="str">
        <f t="shared" si="264"/>
        <v>PI.IC.IT.202704.01</v>
      </c>
      <c r="N1920" s="39"/>
      <c r="O1920" s="39" t="str">
        <f t="shared" si="265"/>
        <v>PH.IC.IT.202704.01</v>
      </c>
      <c r="Q1920" s="39" t="str">
        <f t="shared" si="266"/>
        <v>CL.IC.IT.202704.01</v>
      </c>
      <c r="R1920" s="39"/>
      <c r="S1920" s="39" t="str">
        <f t="shared" si="260"/>
        <v>DR.IC.IT.202704.01</v>
      </c>
      <c r="T1920" s="39"/>
      <c r="U1920" s="60" t="str">
        <f t="shared" si="261"/>
        <v>IM.IC.IT.202704.01</v>
      </c>
      <c r="V1920" s="57"/>
      <c r="W1920" s="60" t="str">
        <f t="shared" si="262"/>
        <v>GE.IC.IT.202704.01</v>
      </c>
      <c r="AH1920" s="35" t="s">
        <v>3207</v>
      </c>
      <c r="AI1920" s="35">
        <v>1500</v>
      </c>
    </row>
    <row r="1921" spans="1:35" s="35" customFormat="1" ht="15">
      <c r="A1921" s="35" t="s">
        <v>2189</v>
      </c>
      <c r="C1921" s="38" t="s">
        <v>2620</v>
      </c>
      <c r="E1921" s="38" t="s">
        <v>4369</v>
      </c>
      <c r="F1921" s="35" t="s">
        <v>4053</v>
      </c>
      <c r="G1921" s="35" t="s">
        <v>3968</v>
      </c>
      <c r="H1921" s="38" t="s">
        <v>2065</v>
      </c>
      <c r="I1921" s="35" t="s">
        <v>2476</v>
      </c>
      <c r="J1921" s="39" t="str">
        <f t="shared" si="259"/>
        <v>IC.IT.202705</v>
      </c>
      <c r="K1921" s="38" t="s">
        <v>3298</v>
      </c>
      <c r="L1921" s="35" t="str">
        <f t="shared" si="263"/>
        <v xml:space="preserve">     Swelling</v>
      </c>
      <c r="M1921" s="39" t="str">
        <f t="shared" si="264"/>
        <v>PI.IC.IT.202705.01</v>
      </c>
      <c r="N1921" s="39"/>
      <c r="O1921" s="39" t="str">
        <f t="shared" si="265"/>
        <v>PH.IC.IT.202705.01</v>
      </c>
      <c r="Q1921" s="39" t="str">
        <f t="shared" si="266"/>
        <v>CL.IC.IT.202705.01</v>
      </c>
      <c r="R1921" s="39"/>
      <c r="S1921" s="39" t="str">
        <f t="shared" si="260"/>
        <v>DR.IC.IT.202705.01</v>
      </c>
      <c r="T1921" s="39"/>
      <c r="U1921" s="60" t="str">
        <f t="shared" si="261"/>
        <v>IM.IC.IT.202705.01</v>
      </c>
      <c r="V1921" s="57"/>
      <c r="W1921" s="60" t="str">
        <f t="shared" si="262"/>
        <v>GE.IC.IT.202705.01</v>
      </c>
      <c r="AH1921" s="35" t="s">
        <v>3207</v>
      </c>
      <c r="AI1921" s="35">
        <v>1500</v>
      </c>
    </row>
    <row r="1922" spans="1:35" s="35" customFormat="1" ht="15">
      <c r="A1922" s="35" t="s">
        <v>2189</v>
      </c>
      <c r="C1922" s="38" t="s">
        <v>2620</v>
      </c>
      <c r="E1922" s="38" t="s">
        <v>4369</v>
      </c>
      <c r="F1922" s="35" t="s">
        <v>4053</v>
      </c>
      <c r="G1922" s="35" t="s">
        <v>3424</v>
      </c>
      <c r="H1922" s="38" t="s">
        <v>2222</v>
      </c>
      <c r="I1922" s="35" t="s">
        <v>1396</v>
      </c>
      <c r="J1922" s="39" t="str">
        <f t="shared" si="259"/>
        <v>IC.IT.202706</v>
      </c>
      <c r="K1922" s="38" t="s">
        <v>3298</v>
      </c>
      <c r="L1922" s="35" t="str">
        <f t="shared" si="263"/>
        <v xml:space="preserve">      Other: specify</v>
      </c>
      <c r="M1922" s="39" t="str">
        <f t="shared" si="264"/>
        <v>PI.IC.IT.202706.01</v>
      </c>
      <c r="N1922" s="39"/>
      <c r="O1922" s="39" t="str">
        <f t="shared" si="265"/>
        <v>PH.IC.IT.202706.01</v>
      </c>
      <c r="Q1922" s="39" t="str">
        <f t="shared" si="266"/>
        <v>CL.IC.IT.202706.01</v>
      </c>
      <c r="R1922" s="39"/>
      <c r="S1922" s="39" t="str">
        <f t="shared" si="260"/>
        <v>DR.IC.IT.202706.01</v>
      </c>
      <c r="T1922" s="39"/>
      <c r="U1922" s="60" t="str">
        <f t="shared" si="261"/>
        <v>IM.IC.IT.202706.01</v>
      </c>
      <c r="V1922" s="57"/>
      <c r="W1922" s="60" t="str">
        <f t="shared" si="262"/>
        <v>GE.IC.IT.202706.01</v>
      </c>
      <c r="AH1922" s="35" t="s">
        <v>3207</v>
      </c>
      <c r="AI1922" s="35">
        <v>1500</v>
      </c>
    </row>
    <row r="1923" spans="1:35" s="35" customFormat="1" ht="15">
      <c r="A1923" s="35" t="s">
        <v>2189</v>
      </c>
      <c r="C1923" s="38" t="s">
        <v>2620</v>
      </c>
      <c r="D1923" s="35" t="s">
        <v>4474</v>
      </c>
      <c r="E1923" s="38" t="s">
        <v>4370</v>
      </c>
      <c r="F1923" s="35" t="s">
        <v>4053</v>
      </c>
      <c r="G1923" s="35" t="s">
        <v>3425</v>
      </c>
      <c r="H1923" s="38" t="s">
        <v>2212</v>
      </c>
      <c r="I1923" s="35" t="s">
        <v>3426</v>
      </c>
      <c r="J1923" s="39" t="str">
        <f t="shared" si="259"/>
        <v>IC.IT.202801</v>
      </c>
      <c r="K1923" s="38" t="s">
        <v>3298</v>
      </c>
      <c r="L1923" s="35" t="str">
        <f t="shared" si="263"/>
        <v xml:space="preserve">     Unchanged</v>
      </c>
      <c r="M1923" s="39" t="str">
        <f t="shared" si="264"/>
        <v>PI.IC.IT.202801.01</v>
      </c>
      <c r="N1923" s="39"/>
      <c r="O1923" s="39" t="str">
        <f t="shared" si="265"/>
        <v>PH.IC.IT.202801.01</v>
      </c>
      <c r="Q1923" s="39" t="str">
        <f t="shared" si="266"/>
        <v>CL.IC.IT.202801.01</v>
      </c>
      <c r="R1923" s="39"/>
      <c r="S1923" s="39" t="str">
        <f t="shared" si="260"/>
        <v>DR.IC.IT.202801.01</v>
      </c>
      <c r="T1923" s="39"/>
      <c r="U1923" s="60" t="str">
        <f t="shared" si="261"/>
        <v>IM.IC.IT.202801.01</v>
      </c>
      <c r="V1923" s="57"/>
      <c r="W1923" s="60" t="str">
        <f t="shared" si="262"/>
        <v>GE.IC.IT.202801.01</v>
      </c>
      <c r="AH1923" s="35" t="s">
        <v>3207</v>
      </c>
      <c r="AI1923" s="35">
        <v>1500</v>
      </c>
    </row>
    <row r="1924" spans="1:35" s="35" customFormat="1" ht="15">
      <c r="A1924" s="35" t="s">
        <v>2189</v>
      </c>
      <c r="C1924" s="38" t="s">
        <v>2620</v>
      </c>
      <c r="E1924" s="38" t="s">
        <v>4370</v>
      </c>
      <c r="F1924" s="35" t="s">
        <v>4053</v>
      </c>
      <c r="G1924" s="35" t="s">
        <v>3427</v>
      </c>
      <c r="H1924" s="38" t="s">
        <v>2217</v>
      </c>
      <c r="I1924" s="35" t="s">
        <v>2546</v>
      </c>
      <c r="J1924" s="39" t="str">
        <f t="shared" si="259"/>
        <v>IC.IT.202802</v>
      </c>
      <c r="K1924" s="38" t="s">
        <v>3298</v>
      </c>
      <c r="L1924" s="35" t="str">
        <f t="shared" si="263"/>
        <v xml:space="preserve">      Decreasing</v>
      </c>
      <c r="M1924" s="39" t="str">
        <f t="shared" si="264"/>
        <v>PI.IC.IT.202802.01</v>
      </c>
      <c r="N1924" s="39"/>
      <c r="O1924" s="39" t="str">
        <f t="shared" si="265"/>
        <v>PH.IC.IT.202802.01</v>
      </c>
      <c r="Q1924" s="39" t="str">
        <f t="shared" si="266"/>
        <v>CL.IC.IT.202802.01</v>
      </c>
      <c r="R1924" s="39"/>
      <c r="S1924" s="39" t="str">
        <f t="shared" si="260"/>
        <v>DR.IC.IT.202802.01</v>
      </c>
      <c r="T1924" s="39"/>
      <c r="U1924" s="60" t="str">
        <f t="shared" si="261"/>
        <v>IM.IC.IT.202802.01</v>
      </c>
      <c r="V1924" s="57"/>
      <c r="W1924" s="60" t="str">
        <f t="shared" si="262"/>
        <v>GE.IC.IT.202802.01</v>
      </c>
      <c r="AH1924" s="35" t="s">
        <v>3207</v>
      </c>
      <c r="AI1924" s="35">
        <v>1500</v>
      </c>
    </row>
    <row r="1925" spans="1:35" s="35" customFormat="1" ht="15">
      <c r="A1925" s="35" t="s">
        <v>2189</v>
      </c>
      <c r="C1925" s="38" t="s">
        <v>2620</v>
      </c>
      <c r="E1925" s="38" t="s">
        <v>4370</v>
      </c>
      <c r="F1925" s="35" t="s">
        <v>4053</v>
      </c>
      <c r="G1925" s="35" t="s">
        <v>3428</v>
      </c>
      <c r="H1925" s="38" t="s">
        <v>2219</v>
      </c>
      <c r="I1925" s="35" t="s">
        <v>2548</v>
      </c>
      <c r="J1925" s="39" t="str">
        <f t="shared" si="259"/>
        <v>IC.IT.202803</v>
      </c>
      <c r="K1925" s="38" t="s">
        <v>3298</v>
      </c>
      <c r="L1925" s="35" t="str">
        <f t="shared" si="263"/>
        <v xml:space="preserve">      Increasing</v>
      </c>
      <c r="M1925" s="39" t="str">
        <f t="shared" si="264"/>
        <v>PI.IC.IT.202803.01</v>
      </c>
      <c r="N1925" s="39"/>
      <c r="O1925" s="39" t="str">
        <f t="shared" si="265"/>
        <v>PH.IC.IT.202803.01</v>
      </c>
      <c r="Q1925" s="39" t="str">
        <f t="shared" si="266"/>
        <v>CL.IC.IT.202803.01</v>
      </c>
      <c r="R1925" s="39"/>
      <c r="S1925" s="39" t="str">
        <f t="shared" si="260"/>
        <v>DR.IC.IT.202803.01</v>
      </c>
      <c r="T1925" s="39"/>
      <c r="U1925" s="60" t="str">
        <f t="shared" si="261"/>
        <v>IM.IC.IT.202803.01</v>
      </c>
      <c r="V1925" s="57"/>
      <c r="W1925" s="60" t="str">
        <f t="shared" si="262"/>
        <v>GE.IC.IT.202803.01</v>
      </c>
      <c r="AH1925" s="35" t="s">
        <v>3207</v>
      </c>
      <c r="AI1925" s="35">
        <v>1500</v>
      </c>
    </row>
    <row r="1926" spans="1:35" s="35" customFormat="1" ht="15">
      <c r="A1926" s="35" t="s">
        <v>2189</v>
      </c>
      <c r="C1926" s="38" t="s">
        <v>2620</v>
      </c>
      <c r="D1926" s="35" t="s">
        <v>4475</v>
      </c>
      <c r="E1926" s="38" t="s">
        <v>4372</v>
      </c>
      <c r="F1926" s="35" t="s">
        <v>4053</v>
      </c>
      <c r="G1926" s="35" t="s">
        <v>3969</v>
      </c>
      <c r="H1926" s="38" t="s">
        <v>2212</v>
      </c>
      <c r="I1926" s="35" t="s">
        <v>1931</v>
      </c>
      <c r="J1926" s="39" t="str">
        <f t="shared" si="259"/>
        <v>IC.IT.202901</v>
      </c>
      <c r="K1926" s="38" t="s">
        <v>3298</v>
      </c>
      <c r="L1926" s="35" t="str">
        <f t="shared" si="263"/>
        <v xml:space="preserve">      Consistent with Body Temperature</v>
      </c>
      <c r="M1926" s="39" t="str">
        <f t="shared" si="264"/>
        <v>PI.IC.IT.202901.01</v>
      </c>
      <c r="N1926" s="39"/>
      <c r="O1926" s="39" t="str">
        <f t="shared" si="265"/>
        <v>PH.IC.IT.202901.01</v>
      </c>
      <c r="Q1926" s="39" t="str">
        <f t="shared" si="266"/>
        <v>CL.IC.IT.202901.01</v>
      </c>
      <c r="R1926" s="39"/>
      <c r="S1926" s="39" t="str">
        <f t="shared" si="260"/>
        <v>DR.IC.IT.202901.01</v>
      </c>
      <c r="T1926" s="39"/>
      <c r="U1926" s="60" t="str">
        <f t="shared" si="261"/>
        <v>IM.IC.IT.202901.01</v>
      </c>
      <c r="V1926" s="57"/>
      <c r="W1926" s="60" t="str">
        <f t="shared" si="262"/>
        <v>GE.IC.IT.202901.01</v>
      </c>
      <c r="AH1926" s="35" t="s">
        <v>3207</v>
      </c>
      <c r="AI1926" s="35">
        <v>1500</v>
      </c>
    </row>
    <row r="1927" spans="1:35" s="35" customFormat="1" ht="15">
      <c r="A1927" s="35" t="s">
        <v>2189</v>
      </c>
      <c r="C1927" s="38" t="s">
        <v>2620</v>
      </c>
      <c r="E1927" s="38" t="s">
        <v>4372</v>
      </c>
      <c r="F1927" s="35" t="s">
        <v>4053</v>
      </c>
      <c r="G1927" s="35" t="s">
        <v>3970</v>
      </c>
      <c r="H1927" s="38" t="s">
        <v>2217</v>
      </c>
      <c r="I1927" s="35" t="s">
        <v>3433</v>
      </c>
      <c r="J1927" s="39" t="str">
        <f t="shared" si="259"/>
        <v>IC.IT.202902</v>
      </c>
      <c r="K1927" s="38" t="s">
        <v>3298</v>
      </c>
      <c r="L1927" s="35" t="str">
        <f t="shared" si="263"/>
        <v xml:space="preserve">      Warmer than Body Temperature</v>
      </c>
      <c r="M1927" s="39" t="str">
        <f t="shared" si="264"/>
        <v>PI.IC.IT.202902.01</v>
      </c>
      <c r="N1927" s="39"/>
      <c r="O1927" s="39" t="str">
        <f t="shared" si="265"/>
        <v>PH.IC.IT.202902.01</v>
      </c>
      <c r="Q1927" s="39" t="str">
        <f t="shared" si="266"/>
        <v>CL.IC.IT.202902.01</v>
      </c>
      <c r="R1927" s="39"/>
      <c r="S1927" s="39" t="str">
        <f t="shared" si="260"/>
        <v>DR.IC.IT.202902.01</v>
      </c>
      <c r="T1927" s="39"/>
      <c r="U1927" s="60" t="str">
        <f t="shared" si="261"/>
        <v>IM.IC.IT.202902.01</v>
      </c>
      <c r="V1927" s="57"/>
      <c r="W1927" s="60" t="str">
        <f t="shared" si="262"/>
        <v>GE.IC.IT.202902.01</v>
      </c>
      <c r="AH1927" s="35" t="s">
        <v>3207</v>
      </c>
      <c r="AI1927" s="35">
        <v>1500</v>
      </c>
    </row>
    <row r="1928" spans="1:35" s="35" customFormat="1" ht="15">
      <c r="A1928" s="35" t="s">
        <v>2189</v>
      </c>
      <c r="C1928" s="38" t="s">
        <v>2620</v>
      </c>
      <c r="E1928" s="38" t="s">
        <v>4372</v>
      </c>
      <c r="F1928" s="35" t="s">
        <v>4053</v>
      </c>
      <c r="G1928" s="35" t="s">
        <v>3971</v>
      </c>
      <c r="H1928" s="38" t="s">
        <v>2219</v>
      </c>
      <c r="I1928" s="35" t="s">
        <v>3435</v>
      </c>
      <c r="J1928" s="39" t="str">
        <f t="shared" si="259"/>
        <v>IC.IT.202903</v>
      </c>
      <c r="K1928" s="38" t="s">
        <v>3298</v>
      </c>
      <c r="L1928" s="35" t="str">
        <f t="shared" si="263"/>
        <v xml:space="preserve">      Warmer than Opposite Body Part</v>
      </c>
      <c r="M1928" s="39" t="str">
        <f t="shared" si="264"/>
        <v>PI.IC.IT.202903.01</v>
      </c>
      <c r="N1928" s="39"/>
      <c r="O1928" s="39" t="str">
        <f t="shared" si="265"/>
        <v>PH.IC.IT.202903.01</v>
      </c>
      <c r="Q1928" s="39" t="str">
        <f t="shared" si="266"/>
        <v>CL.IC.IT.202903.01</v>
      </c>
      <c r="R1928" s="39"/>
      <c r="S1928" s="39" t="str">
        <f t="shared" si="260"/>
        <v>DR.IC.IT.202903.01</v>
      </c>
      <c r="T1928" s="39"/>
      <c r="U1928" s="60" t="str">
        <f t="shared" si="261"/>
        <v>IM.IC.IT.202903.01</v>
      </c>
      <c r="V1928" s="57"/>
      <c r="W1928" s="60" t="str">
        <f t="shared" si="262"/>
        <v>GE.IC.IT.202903.01</v>
      </c>
      <c r="AH1928" s="35" t="s">
        <v>3207</v>
      </c>
      <c r="AI1928" s="35">
        <v>1500</v>
      </c>
    </row>
    <row r="1929" spans="1:35" s="35" customFormat="1" ht="15">
      <c r="A1929" s="35" t="s">
        <v>2189</v>
      </c>
      <c r="C1929" s="38" t="s">
        <v>2620</v>
      </c>
      <c r="E1929" s="38" t="s">
        <v>4372</v>
      </c>
      <c r="F1929" s="35" t="s">
        <v>4053</v>
      </c>
      <c r="G1929" s="35" t="s">
        <v>3972</v>
      </c>
      <c r="H1929" s="38" t="s">
        <v>2063</v>
      </c>
      <c r="I1929" s="35" t="s">
        <v>3437</v>
      </c>
      <c r="J1929" s="39" t="str">
        <f t="shared" si="259"/>
        <v>IC.IT.202904</v>
      </c>
      <c r="K1929" s="38" t="s">
        <v>3298</v>
      </c>
      <c r="L1929" s="35" t="str">
        <f t="shared" si="263"/>
        <v xml:space="preserve">      Cooler than Body Temperature</v>
      </c>
      <c r="M1929" s="39" t="str">
        <f t="shared" si="264"/>
        <v>PI.IC.IT.202904.01</v>
      </c>
      <c r="N1929" s="39"/>
      <c r="O1929" s="39" t="str">
        <f t="shared" si="265"/>
        <v>PH.IC.IT.202904.01</v>
      </c>
      <c r="Q1929" s="39" t="str">
        <f t="shared" si="266"/>
        <v>CL.IC.IT.202904.01</v>
      </c>
      <c r="R1929" s="39"/>
      <c r="S1929" s="39" t="str">
        <f t="shared" si="260"/>
        <v>DR.IC.IT.202904.01</v>
      </c>
      <c r="T1929" s="39"/>
      <c r="U1929" s="60" t="str">
        <f t="shared" si="261"/>
        <v>IM.IC.IT.202904.01</v>
      </c>
      <c r="V1929" s="57"/>
      <c r="W1929" s="60" t="str">
        <f t="shared" si="262"/>
        <v>GE.IC.IT.202904.01</v>
      </c>
      <c r="AH1929" s="35" t="s">
        <v>3207</v>
      </c>
      <c r="AI1929" s="35">
        <v>1500</v>
      </c>
    </row>
    <row r="1930" spans="1:35" s="35" customFormat="1" ht="15">
      <c r="A1930" s="35" t="s">
        <v>2189</v>
      </c>
      <c r="C1930" s="38" t="s">
        <v>2620</v>
      </c>
      <c r="E1930" s="38" t="s">
        <v>4372</v>
      </c>
      <c r="F1930" s="35" t="s">
        <v>4053</v>
      </c>
      <c r="G1930" s="35" t="s">
        <v>3973</v>
      </c>
      <c r="H1930" s="38" t="s">
        <v>2065</v>
      </c>
      <c r="I1930" s="35" t="s">
        <v>3439</v>
      </c>
      <c r="J1930" s="39" t="str">
        <f t="shared" si="259"/>
        <v>IC.IT.202905</v>
      </c>
      <c r="K1930" s="38" t="s">
        <v>3298</v>
      </c>
      <c r="L1930" s="35" t="str">
        <f t="shared" si="263"/>
        <v xml:space="preserve">      Cooler than Opposite Body Part</v>
      </c>
      <c r="M1930" s="39" t="str">
        <f t="shared" si="264"/>
        <v>PI.IC.IT.202905.01</v>
      </c>
      <c r="N1930" s="39"/>
      <c r="O1930" s="39" t="str">
        <f t="shared" si="265"/>
        <v>PH.IC.IT.202905.01</v>
      </c>
      <c r="Q1930" s="39" t="str">
        <f t="shared" si="266"/>
        <v>CL.IC.IT.202905.01</v>
      </c>
      <c r="R1930" s="39"/>
      <c r="S1930" s="39" t="str">
        <f t="shared" si="260"/>
        <v>DR.IC.IT.202905.01</v>
      </c>
      <c r="T1930" s="39"/>
      <c r="U1930" s="60" t="str">
        <f t="shared" si="261"/>
        <v>IM.IC.IT.202905.01</v>
      </c>
      <c r="V1930" s="57"/>
      <c r="W1930" s="60" t="str">
        <f t="shared" si="262"/>
        <v>GE.IC.IT.202905.01</v>
      </c>
      <c r="AH1930" s="35" t="s">
        <v>3207</v>
      </c>
      <c r="AI1930" s="35">
        <v>1500</v>
      </c>
    </row>
    <row r="1931" spans="1:35" s="35" customFormat="1" ht="15">
      <c r="A1931" s="35" t="s">
        <v>2189</v>
      </c>
      <c r="C1931" s="38" t="s">
        <v>2620</v>
      </c>
      <c r="D1931" s="35" t="s">
        <v>4384</v>
      </c>
      <c r="E1931" s="38" t="s">
        <v>4476</v>
      </c>
      <c r="F1931" s="35" t="s">
        <v>4054</v>
      </c>
      <c r="G1931" s="35" t="s">
        <v>3975</v>
      </c>
      <c r="H1931" s="38" t="s">
        <v>2212</v>
      </c>
      <c r="I1931" s="35" t="s">
        <v>3976</v>
      </c>
      <c r="J1931" s="39" t="str">
        <f t="shared" si="259"/>
        <v>IC.IT.203001</v>
      </c>
      <c r="K1931" s="38" t="s">
        <v>3298</v>
      </c>
      <c r="L1931" s="35" t="str">
        <f t="shared" si="263"/>
        <v xml:space="preserve">      Pressure Ulcer:  </v>
      </c>
      <c r="M1931" s="39" t="str">
        <f t="shared" si="264"/>
        <v>PI.IC.IT.203001.01</v>
      </c>
      <c r="N1931" s="39"/>
      <c r="O1931" s="39" t="str">
        <f t="shared" si="265"/>
        <v>PH.IC.IT.203001.01</v>
      </c>
      <c r="Q1931" s="39" t="str">
        <f t="shared" si="266"/>
        <v>CL.IC.IT.203001.01</v>
      </c>
      <c r="R1931" s="39"/>
      <c r="S1931" s="39" t="str">
        <f t="shared" si="260"/>
        <v>DR.IC.IT.203001.01</v>
      </c>
      <c r="T1931" s="39"/>
      <c r="U1931" s="60" t="str">
        <f t="shared" si="261"/>
        <v>IM.IC.IT.203001.01</v>
      </c>
      <c r="V1931" s="57"/>
      <c r="W1931" s="60" t="str">
        <f t="shared" si="262"/>
        <v>GE.IC.IT.203001.01</v>
      </c>
      <c r="AH1931" s="35" t="s">
        <v>3207</v>
      </c>
      <c r="AI1931" s="35">
        <v>1500</v>
      </c>
    </row>
    <row r="1932" spans="1:35" s="35" customFormat="1" ht="15">
      <c r="A1932" s="35" t="s">
        <v>2189</v>
      </c>
      <c r="C1932" s="38" t="s">
        <v>2620</v>
      </c>
      <c r="E1932" s="38" t="s">
        <v>4476</v>
      </c>
      <c r="F1932" s="35" t="s">
        <v>4054</v>
      </c>
      <c r="G1932" s="35" t="s">
        <v>3977</v>
      </c>
      <c r="H1932" s="38" t="s">
        <v>2217</v>
      </c>
      <c r="I1932" s="35" t="s">
        <v>3978</v>
      </c>
      <c r="J1932" s="39" t="str">
        <f t="shared" si="259"/>
        <v>IC.IT.203002</v>
      </c>
      <c r="K1932" s="38" t="s">
        <v>3298</v>
      </c>
      <c r="L1932" s="35" t="str">
        <f t="shared" si="263"/>
        <v xml:space="preserve">      Vascular Lesion Venous:  specify thickness</v>
      </c>
      <c r="M1932" s="39" t="str">
        <f t="shared" si="264"/>
        <v>PI.IC.IT.203002.01</v>
      </c>
      <c r="N1932" s="39"/>
      <c r="O1932" s="39" t="str">
        <f t="shared" si="265"/>
        <v>PH.IC.IT.203002.01</v>
      </c>
      <c r="Q1932" s="39" t="str">
        <f t="shared" si="266"/>
        <v>CL.IC.IT.203002.01</v>
      </c>
      <c r="R1932" s="39"/>
      <c r="S1932" s="39" t="str">
        <f t="shared" si="260"/>
        <v>DR.IC.IT.203002.01</v>
      </c>
      <c r="T1932" s="39"/>
      <c r="U1932" s="60" t="str">
        <f t="shared" si="261"/>
        <v>IM.IC.IT.203002.01</v>
      </c>
      <c r="V1932" s="57"/>
      <c r="W1932" s="60" t="str">
        <f t="shared" si="262"/>
        <v>GE.IC.IT.203002.01</v>
      </c>
      <c r="AH1932" s="35" t="s">
        <v>3207</v>
      </c>
      <c r="AI1932" s="35">
        <v>1500</v>
      </c>
    </row>
    <row r="1933" spans="1:35" s="35" customFormat="1" ht="15">
      <c r="A1933" s="35" t="s">
        <v>2189</v>
      </c>
      <c r="C1933" s="38" t="s">
        <v>2620</v>
      </c>
      <c r="E1933" s="38" t="s">
        <v>4476</v>
      </c>
      <c r="F1933" s="35" t="s">
        <v>4054</v>
      </c>
      <c r="G1933" s="35" t="s">
        <v>3979</v>
      </c>
      <c r="H1933" s="38" t="s">
        <v>2219</v>
      </c>
      <c r="I1933" s="35" t="s">
        <v>3980</v>
      </c>
      <c r="J1933" s="39" t="str">
        <f t="shared" si="259"/>
        <v>IC.IT.203003</v>
      </c>
      <c r="K1933" s="38" t="s">
        <v>3298</v>
      </c>
      <c r="L1933" s="35" t="str">
        <f t="shared" si="263"/>
        <v xml:space="preserve">      Vascular Lesion Arterial:  specify thickness</v>
      </c>
      <c r="M1933" s="39" t="str">
        <f t="shared" si="264"/>
        <v>PI.IC.IT.203003.01</v>
      </c>
      <c r="N1933" s="39"/>
      <c r="O1933" s="39" t="str">
        <f t="shared" si="265"/>
        <v>PH.IC.IT.203003.01</v>
      </c>
      <c r="Q1933" s="39" t="str">
        <f t="shared" si="266"/>
        <v>CL.IC.IT.203003.01</v>
      </c>
      <c r="R1933" s="39"/>
      <c r="S1933" s="39" t="str">
        <f t="shared" si="260"/>
        <v>DR.IC.IT.203003.01</v>
      </c>
      <c r="T1933" s="39"/>
      <c r="U1933" s="60" t="str">
        <f t="shared" si="261"/>
        <v>IM.IC.IT.203003.01</v>
      </c>
      <c r="V1933" s="57"/>
      <c r="W1933" s="60" t="str">
        <f t="shared" si="262"/>
        <v>GE.IC.IT.203003.01</v>
      </c>
      <c r="AH1933" s="35" t="s">
        <v>3207</v>
      </c>
      <c r="AI1933" s="35">
        <v>1500</v>
      </c>
    </row>
    <row r="1934" spans="1:35" s="35" customFormat="1" ht="15">
      <c r="A1934" s="35" t="s">
        <v>2189</v>
      </c>
      <c r="C1934" s="38" t="s">
        <v>2620</v>
      </c>
      <c r="E1934" s="38" t="s">
        <v>4476</v>
      </c>
      <c r="F1934" s="35" t="s">
        <v>4054</v>
      </c>
      <c r="G1934" s="35" t="s">
        <v>3981</v>
      </c>
      <c r="H1934" s="38" t="s">
        <v>2063</v>
      </c>
      <c r="I1934" s="35" t="s">
        <v>3982</v>
      </c>
      <c r="J1934" s="39" t="str">
        <f t="shared" si="259"/>
        <v>IC.IT.203004</v>
      </c>
      <c r="K1934" s="38" t="s">
        <v>3298</v>
      </c>
      <c r="L1934" s="35" t="str">
        <f t="shared" si="263"/>
        <v xml:space="preserve">      Diabetic Skin Ulcer:  specify thickness</v>
      </c>
      <c r="M1934" s="39" t="str">
        <f t="shared" si="264"/>
        <v>PI.IC.IT.203004.01</v>
      </c>
      <c r="N1934" s="39"/>
      <c r="O1934" s="39" t="str">
        <f t="shared" si="265"/>
        <v>PH.IC.IT.203004.01</v>
      </c>
      <c r="Q1934" s="39" t="str">
        <f t="shared" si="266"/>
        <v>CL.IC.IT.203004.01</v>
      </c>
      <c r="R1934" s="39"/>
      <c r="S1934" s="39" t="str">
        <f t="shared" si="260"/>
        <v>DR.IC.IT.203004.01</v>
      </c>
      <c r="T1934" s="39"/>
      <c r="U1934" s="60" t="str">
        <f t="shared" si="261"/>
        <v>IM.IC.IT.203004.01</v>
      </c>
      <c r="V1934" s="57"/>
      <c r="W1934" s="60" t="str">
        <f t="shared" si="262"/>
        <v>GE.IC.IT.203004.01</v>
      </c>
      <c r="AH1934" s="35" t="s">
        <v>3207</v>
      </c>
      <c r="AI1934" s="35">
        <v>1500</v>
      </c>
    </row>
    <row r="1935" spans="1:35" s="35" customFormat="1" ht="15">
      <c r="A1935" s="35" t="s">
        <v>2189</v>
      </c>
      <c r="C1935" s="38" t="s">
        <v>2620</v>
      </c>
      <c r="E1935" s="38" t="s">
        <v>4476</v>
      </c>
      <c r="F1935" s="35" t="s">
        <v>4054</v>
      </c>
      <c r="G1935" s="35" t="s">
        <v>3983</v>
      </c>
      <c r="H1935" s="38" t="s">
        <v>2065</v>
      </c>
      <c r="I1935" s="35" t="s">
        <v>3984</v>
      </c>
      <c r="J1935" s="39" t="str">
        <f t="shared" si="259"/>
        <v>IC.IT.203005</v>
      </c>
      <c r="K1935" s="38" t="s">
        <v>3298</v>
      </c>
      <c r="L1935" s="35" t="str">
        <f t="shared" si="263"/>
        <v xml:space="preserve">      Surgical Wound (non-healing)</v>
      </c>
      <c r="M1935" s="39" t="str">
        <f t="shared" si="264"/>
        <v>PI.IC.IT.203005.01</v>
      </c>
      <c r="N1935" s="39"/>
      <c r="O1935" s="39" t="str">
        <f t="shared" si="265"/>
        <v>PH.IC.IT.203005.01</v>
      </c>
      <c r="Q1935" s="39" t="str">
        <f t="shared" si="266"/>
        <v>CL.IC.IT.203005.01</v>
      </c>
      <c r="R1935" s="39"/>
      <c r="S1935" s="39" t="str">
        <f t="shared" si="260"/>
        <v>DR.IC.IT.203005.01</v>
      </c>
      <c r="T1935" s="39"/>
      <c r="U1935" s="60" t="str">
        <f t="shared" si="261"/>
        <v>IM.IC.IT.203005.01</v>
      </c>
      <c r="V1935" s="57"/>
      <c r="W1935" s="60" t="str">
        <f t="shared" si="262"/>
        <v>GE.IC.IT.203005.01</v>
      </c>
      <c r="AH1935" s="35" t="s">
        <v>3207</v>
      </c>
      <c r="AI1935" s="35">
        <v>1500</v>
      </c>
    </row>
    <row r="1936" spans="1:35" s="35" customFormat="1" ht="15">
      <c r="A1936" s="35" t="s">
        <v>2189</v>
      </c>
      <c r="C1936" s="38" t="s">
        <v>2620</v>
      </c>
      <c r="E1936" s="38" t="s">
        <v>4476</v>
      </c>
      <c r="F1936" s="35" t="s">
        <v>4054</v>
      </c>
      <c r="G1936" s="35" t="s">
        <v>3985</v>
      </c>
      <c r="H1936" s="38" t="s">
        <v>2222</v>
      </c>
      <c r="I1936" s="35" t="s">
        <v>3986</v>
      </c>
      <c r="J1936" s="39" t="str">
        <f t="shared" si="259"/>
        <v>IC.IT.203006</v>
      </c>
      <c r="K1936" s="38" t="s">
        <v>3298</v>
      </c>
      <c r="L1936" s="35" t="str">
        <f t="shared" si="263"/>
        <v xml:space="preserve">      Skin tear</v>
      </c>
      <c r="M1936" s="39" t="str">
        <f t="shared" si="264"/>
        <v>PI.IC.IT.203006.01</v>
      </c>
      <c r="N1936" s="39"/>
      <c r="O1936" s="39" t="str">
        <f t="shared" si="265"/>
        <v>PH.IC.IT.203006.01</v>
      </c>
      <c r="Q1936" s="39" t="str">
        <f t="shared" si="266"/>
        <v>CL.IC.IT.203006.01</v>
      </c>
      <c r="R1936" s="39"/>
      <c r="S1936" s="39" t="str">
        <f t="shared" si="260"/>
        <v>DR.IC.IT.203006.01</v>
      </c>
      <c r="T1936" s="39"/>
      <c r="U1936" s="60" t="str">
        <f t="shared" si="261"/>
        <v>IM.IC.IT.203006.01</v>
      </c>
      <c r="V1936" s="57"/>
      <c r="W1936" s="60" t="str">
        <f t="shared" si="262"/>
        <v>GE.IC.IT.203006.01</v>
      </c>
      <c r="AH1936" s="35" t="s">
        <v>3207</v>
      </c>
      <c r="AI1936" s="35">
        <v>1500</v>
      </c>
    </row>
    <row r="1937" spans="1:35" s="35" customFormat="1" ht="15">
      <c r="A1937" s="35" t="s">
        <v>2189</v>
      </c>
      <c r="C1937" s="38" t="s">
        <v>2620</v>
      </c>
      <c r="E1937" s="38" t="s">
        <v>4476</v>
      </c>
      <c r="F1937" s="35" t="s">
        <v>4054</v>
      </c>
      <c r="G1937" s="35" t="s">
        <v>3987</v>
      </c>
      <c r="H1937" s="38" t="s">
        <v>2376</v>
      </c>
      <c r="I1937" s="35" t="s">
        <v>3988</v>
      </c>
      <c r="J1937" s="39" t="str">
        <f t="shared" ref="J1937:J2000" si="267">CONCATENATE("IC.IT.",C1937,E1937,H1937)</f>
        <v>IC.IT.203007</v>
      </c>
      <c r="K1937" s="38" t="s">
        <v>3298</v>
      </c>
      <c r="L1937" s="35" t="str">
        <f t="shared" si="263"/>
        <v xml:space="preserve">      Abrasion</v>
      </c>
      <c r="M1937" s="39" t="str">
        <f t="shared" si="264"/>
        <v>PI.IC.IT.203007.01</v>
      </c>
      <c r="N1937" s="39"/>
      <c r="O1937" s="39" t="str">
        <f t="shared" si="265"/>
        <v>PH.IC.IT.203007.01</v>
      </c>
      <c r="Q1937" s="39" t="str">
        <f t="shared" si="266"/>
        <v>CL.IC.IT.203007.01</v>
      </c>
      <c r="R1937" s="39"/>
      <c r="S1937" s="39" t="str">
        <f t="shared" si="260"/>
        <v>DR.IC.IT.203007.01</v>
      </c>
      <c r="T1937" s="39"/>
      <c r="U1937" s="60" t="str">
        <f t="shared" si="261"/>
        <v>IM.IC.IT.203007.01</v>
      </c>
      <c r="V1937" s="57"/>
      <c r="W1937" s="60" t="str">
        <f t="shared" si="262"/>
        <v>GE.IC.IT.203007.01</v>
      </c>
      <c r="AH1937" s="35" t="s">
        <v>3207</v>
      </c>
      <c r="AI1937" s="35">
        <v>1500</v>
      </c>
    </row>
    <row r="1938" spans="1:35" s="35" customFormat="1" ht="15">
      <c r="A1938" s="35" t="s">
        <v>2189</v>
      </c>
      <c r="C1938" s="38" t="s">
        <v>2620</v>
      </c>
      <c r="E1938" s="38" t="s">
        <v>4476</v>
      </c>
      <c r="F1938" s="35" t="s">
        <v>4054</v>
      </c>
      <c r="G1938" s="35" t="s">
        <v>3989</v>
      </c>
      <c r="H1938" s="38" t="s">
        <v>2378</v>
      </c>
      <c r="I1938" s="35" t="s">
        <v>3990</v>
      </c>
      <c r="J1938" s="39" t="str">
        <f t="shared" si="267"/>
        <v>IC.IT.203008</v>
      </c>
      <c r="K1938" s="38" t="s">
        <v>3298</v>
      </c>
      <c r="L1938" s="35" t="str">
        <f t="shared" si="263"/>
        <v xml:space="preserve">      Blister (not over bony prominence)</v>
      </c>
      <c r="M1938" s="39" t="str">
        <f t="shared" si="264"/>
        <v>PI.IC.IT.203008.01</v>
      </c>
      <c r="N1938" s="39"/>
      <c r="O1938" s="39" t="str">
        <f t="shared" si="265"/>
        <v>PH.IC.IT.203008.01</v>
      </c>
      <c r="Q1938" s="39" t="str">
        <f t="shared" si="266"/>
        <v>CL.IC.IT.203008.01</v>
      </c>
      <c r="R1938" s="39"/>
      <c r="S1938" s="39" t="str">
        <f t="shared" si="260"/>
        <v>DR.IC.IT.203008.01</v>
      </c>
      <c r="T1938" s="39"/>
      <c r="U1938" s="60" t="str">
        <f t="shared" si="261"/>
        <v>IM.IC.IT.203008.01</v>
      </c>
      <c r="V1938" s="57"/>
      <c r="W1938" s="60" t="str">
        <f t="shared" si="262"/>
        <v>GE.IC.IT.203008.01</v>
      </c>
      <c r="AH1938" s="35" t="s">
        <v>3207</v>
      </c>
      <c r="AI1938" s="35">
        <v>1500</v>
      </c>
    </row>
    <row r="1939" spans="1:35" s="35" customFormat="1" ht="15">
      <c r="A1939" s="35" t="s">
        <v>2189</v>
      </c>
      <c r="C1939" s="38" t="s">
        <v>2620</v>
      </c>
      <c r="E1939" s="38" t="s">
        <v>4476</v>
      </c>
      <c r="F1939" s="35" t="s">
        <v>4054</v>
      </c>
      <c r="G1939" s="35" t="s">
        <v>3991</v>
      </c>
      <c r="H1939" s="38" t="s">
        <v>2380</v>
      </c>
      <c r="I1939" s="35" t="s">
        <v>3992</v>
      </c>
      <c r="J1939" s="39" t="str">
        <f t="shared" si="267"/>
        <v>IC.IT.203009</v>
      </c>
      <c r="K1939" s="38" t="s">
        <v>3298</v>
      </c>
      <c r="L1939" s="35" t="str">
        <f t="shared" si="263"/>
        <v xml:space="preserve">      Cellulitus</v>
      </c>
      <c r="M1939" s="39" t="str">
        <f t="shared" si="264"/>
        <v>PI.IC.IT.203009.01</v>
      </c>
      <c r="N1939" s="39"/>
      <c r="O1939" s="39" t="str">
        <f t="shared" si="265"/>
        <v>PH.IC.IT.203009.01</v>
      </c>
      <c r="Q1939" s="39" t="str">
        <f t="shared" si="266"/>
        <v>CL.IC.IT.203009.01</v>
      </c>
      <c r="R1939" s="39"/>
      <c r="S1939" s="39" t="str">
        <f t="shared" si="260"/>
        <v>DR.IC.IT.203009.01</v>
      </c>
      <c r="T1939" s="39"/>
      <c r="U1939" s="60" t="str">
        <f t="shared" si="261"/>
        <v>IM.IC.IT.203009.01</v>
      </c>
      <c r="V1939" s="57"/>
      <c r="W1939" s="60" t="str">
        <f t="shared" si="262"/>
        <v>GE.IC.IT.203009.01</v>
      </c>
      <c r="AH1939" s="35" t="s">
        <v>3207</v>
      </c>
      <c r="AI1939" s="35">
        <v>1500</v>
      </c>
    </row>
    <row r="1940" spans="1:35" s="35" customFormat="1" ht="15">
      <c r="A1940" s="35" t="s">
        <v>2189</v>
      </c>
      <c r="C1940" s="38" t="s">
        <v>2620</v>
      </c>
      <c r="E1940" s="38" t="s">
        <v>4476</v>
      </c>
      <c r="F1940" s="35" t="s">
        <v>4054</v>
      </c>
      <c r="G1940" s="35" t="s">
        <v>3993</v>
      </c>
      <c r="H1940" s="38" t="s">
        <v>2124</v>
      </c>
      <c r="I1940" s="35" t="s">
        <v>2823</v>
      </c>
      <c r="J1940" s="39" t="str">
        <f t="shared" si="267"/>
        <v>IC.IT.203010</v>
      </c>
      <c r="K1940" s="38" t="s">
        <v>3298</v>
      </c>
      <c r="L1940" s="35" t="str">
        <f t="shared" si="263"/>
        <v xml:space="preserve">      Rash</v>
      </c>
      <c r="M1940" s="39" t="str">
        <f t="shared" si="264"/>
        <v>PI.IC.IT.203010.01</v>
      </c>
      <c r="N1940" s="39"/>
      <c r="O1940" s="39" t="str">
        <f t="shared" si="265"/>
        <v>PH.IC.IT.203010.01</v>
      </c>
      <c r="Q1940" s="39" t="str">
        <f t="shared" si="266"/>
        <v>CL.IC.IT.203010.01</v>
      </c>
      <c r="R1940" s="39"/>
      <c r="S1940" s="39" t="str">
        <f t="shared" si="260"/>
        <v>DR.IC.IT.203010.01</v>
      </c>
      <c r="T1940" s="39"/>
      <c r="U1940" s="60" t="str">
        <f t="shared" si="261"/>
        <v>IM.IC.IT.203010.01</v>
      </c>
      <c r="V1940" s="57"/>
      <c r="W1940" s="60" t="str">
        <f t="shared" si="262"/>
        <v>GE.IC.IT.203010.01</v>
      </c>
      <c r="AH1940" s="35" t="s">
        <v>3207</v>
      </c>
      <c r="AI1940" s="35">
        <v>1500</v>
      </c>
    </row>
    <row r="1941" spans="1:35" s="35" customFormat="1" ht="15">
      <c r="A1941" s="35" t="s">
        <v>2189</v>
      </c>
      <c r="C1941" s="38" t="s">
        <v>2620</v>
      </c>
      <c r="E1941" s="38" t="s">
        <v>4476</v>
      </c>
      <c r="F1941" s="35" t="s">
        <v>4054</v>
      </c>
      <c r="G1941" s="35" t="s">
        <v>3994</v>
      </c>
      <c r="H1941" s="38" t="s">
        <v>2126</v>
      </c>
      <c r="I1941" s="35" t="s">
        <v>3995</v>
      </c>
      <c r="J1941" s="39" t="str">
        <f t="shared" si="267"/>
        <v>IC.IT.203011</v>
      </c>
      <c r="K1941" s="38" t="s">
        <v>3298</v>
      </c>
      <c r="L1941" s="35" t="str">
        <f t="shared" si="263"/>
        <v xml:space="preserve">      Tape burn</v>
      </c>
      <c r="M1941" s="39" t="str">
        <f t="shared" si="264"/>
        <v>PI.IC.IT.203011.01</v>
      </c>
      <c r="N1941" s="39"/>
      <c r="O1941" s="39" t="str">
        <f t="shared" si="265"/>
        <v>PH.IC.IT.203011.01</v>
      </c>
      <c r="Q1941" s="39" t="str">
        <f t="shared" si="266"/>
        <v>CL.IC.IT.203011.01</v>
      </c>
      <c r="R1941" s="39"/>
      <c r="S1941" s="39" t="str">
        <f t="shared" ref="S1941:S2004" si="268">CONCATENATE("DR.",J1941,".",K1941)</f>
        <v>DR.IC.IT.203011.01</v>
      </c>
      <c r="T1941" s="39"/>
      <c r="U1941" s="60" t="str">
        <f t="shared" ref="U1941:U2004" si="269">CONCATENATE("IM.",J1941, ".",K1941)</f>
        <v>IM.IC.IT.203011.01</v>
      </c>
      <c r="V1941" s="57"/>
      <c r="W1941" s="60" t="str">
        <f t="shared" ref="W1941:W2004" si="270">CONCATENATE("GE.",J1941, ".",K1941)</f>
        <v>GE.IC.IT.203011.01</v>
      </c>
      <c r="AH1941" s="35" t="s">
        <v>3207</v>
      </c>
      <c r="AI1941" s="35">
        <v>1500</v>
      </c>
    </row>
    <row r="1942" spans="1:35" s="35" customFormat="1" ht="15">
      <c r="A1942" s="35" t="s">
        <v>2189</v>
      </c>
      <c r="C1942" s="38" t="s">
        <v>2620</v>
      </c>
      <c r="E1942" s="38" t="s">
        <v>4476</v>
      </c>
      <c r="F1942" s="35" t="s">
        <v>4054</v>
      </c>
      <c r="G1942" s="35" t="s">
        <v>3996</v>
      </c>
      <c r="H1942" s="38" t="s">
        <v>2128</v>
      </c>
      <c r="I1942" s="35" t="s">
        <v>1396</v>
      </c>
      <c r="J1942" s="39" t="str">
        <f t="shared" si="267"/>
        <v>IC.IT.203012</v>
      </c>
      <c r="K1942" s="38" t="s">
        <v>3298</v>
      </c>
      <c r="L1942" s="35" t="str">
        <f t="shared" si="263"/>
        <v xml:space="preserve">      Other:  specify</v>
      </c>
      <c r="M1942" s="39" t="str">
        <f t="shared" si="264"/>
        <v>PI.IC.IT.203012.01</v>
      </c>
      <c r="N1942" s="39"/>
      <c r="O1942" s="39" t="str">
        <f t="shared" si="265"/>
        <v>PH.IC.IT.203012.01</v>
      </c>
      <c r="Q1942" s="39" t="str">
        <f t="shared" si="266"/>
        <v>CL.IC.IT.203012.01</v>
      </c>
      <c r="R1942" s="39"/>
      <c r="S1942" s="39" t="str">
        <f t="shared" si="268"/>
        <v>DR.IC.IT.203012.01</v>
      </c>
      <c r="T1942" s="39"/>
      <c r="U1942" s="60" t="str">
        <f t="shared" si="269"/>
        <v>IM.IC.IT.203012.01</v>
      </c>
      <c r="V1942" s="57"/>
      <c r="W1942" s="60" t="str">
        <f t="shared" si="270"/>
        <v>GE.IC.IT.203012.01</v>
      </c>
      <c r="AH1942" s="35" t="s">
        <v>3207</v>
      </c>
      <c r="AI1942" s="35">
        <v>1500</v>
      </c>
    </row>
    <row r="1943" spans="1:35" s="35" customFormat="1" ht="15">
      <c r="A1943" s="35" t="s">
        <v>2189</v>
      </c>
      <c r="C1943" s="38" t="s">
        <v>2620</v>
      </c>
      <c r="E1943" s="38" t="s">
        <v>4476</v>
      </c>
      <c r="F1943" s="35" t="s">
        <v>4054</v>
      </c>
      <c r="G1943" s="35" t="s">
        <v>4477</v>
      </c>
      <c r="H1943" s="38" t="s">
        <v>4335</v>
      </c>
      <c r="I1943" s="35" t="s">
        <v>4478</v>
      </c>
      <c r="J1943" s="39" t="str">
        <f t="shared" si="267"/>
        <v>IC.IT.203013</v>
      </c>
      <c r="K1943" s="38" t="s">
        <v>3298</v>
      </c>
      <c r="L1943" s="35" t="str">
        <f t="shared" si="263"/>
        <v xml:space="preserve">   Laceration</v>
      </c>
      <c r="M1943" s="39" t="str">
        <f t="shared" si="264"/>
        <v>PI.IC.IT.203013.01</v>
      </c>
      <c r="N1943" s="39"/>
      <c r="O1943" s="39" t="str">
        <f t="shared" si="265"/>
        <v>PH.IC.IT.203013.01</v>
      </c>
      <c r="Q1943" s="39" t="str">
        <f t="shared" si="266"/>
        <v>CL.IC.IT.203013.01</v>
      </c>
      <c r="R1943" s="39"/>
      <c r="S1943" s="39" t="str">
        <f t="shared" si="268"/>
        <v>DR.IC.IT.203013.01</v>
      </c>
      <c r="T1943" s="39"/>
      <c r="U1943" s="60" t="str">
        <f t="shared" si="269"/>
        <v>IM.IC.IT.203013.01</v>
      </c>
      <c r="V1943" s="57"/>
      <c r="W1943" s="60" t="str">
        <f t="shared" si="270"/>
        <v>GE.IC.IT.203013.01</v>
      </c>
      <c r="Y1943" s="35">
        <v>795</v>
      </c>
      <c r="AH1943" s="35" t="s">
        <v>3207</v>
      </c>
      <c r="AI1943" s="35">
        <v>1500</v>
      </c>
    </row>
    <row r="1944" spans="1:35" s="35" customFormat="1" ht="15">
      <c r="A1944" s="35" t="s">
        <v>2189</v>
      </c>
      <c r="C1944" s="38" t="s">
        <v>2620</v>
      </c>
      <c r="E1944" s="38" t="s">
        <v>4476</v>
      </c>
      <c r="F1944" s="35" t="s">
        <v>4054</v>
      </c>
      <c r="G1944" s="35" t="s">
        <v>4479</v>
      </c>
      <c r="H1944" s="38" t="s">
        <v>4336</v>
      </c>
      <c r="I1944" s="35" t="s">
        <v>4480</v>
      </c>
      <c r="J1944" s="39" t="str">
        <f t="shared" si="267"/>
        <v>IC.IT.203014</v>
      </c>
      <c r="K1944" s="38" t="s">
        <v>3298</v>
      </c>
      <c r="L1944" s="35" t="str">
        <f t="shared" si="263"/>
        <v xml:space="preserve">  Puncture</v>
      </c>
      <c r="M1944" s="39" t="str">
        <f t="shared" si="264"/>
        <v>PI.IC.IT.203014.01</v>
      </c>
      <c r="N1944" s="39"/>
      <c r="O1944" s="39" t="str">
        <f t="shared" si="265"/>
        <v>PH.IC.IT.203014.01</v>
      </c>
      <c r="Q1944" s="39" t="str">
        <f t="shared" si="266"/>
        <v>CL.IC.IT.203014.01</v>
      </c>
      <c r="R1944" s="39"/>
      <c r="S1944" s="39" t="str">
        <f t="shared" si="268"/>
        <v>DR.IC.IT.203014.01</v>
      </c>
      <c r="T1944" s="39"/>
      <c r="U1944" s="60" t="str">
        <f t="shared" si="269"/>
        <v>IM.IC.IT.203014.01</v>
      </c>
      <c r="V1944" s="57"/>
      <c r="W1944" s="60" t="str">
        <f t="shared" si="270"/>
        <v>GE.IC.IT.203014.01</v>
      </c>
      <c r="Y1944" s="35">
        <v>796</v>
      </c>
      <c r="AH1944" s="35" t="s">
        <v>3207</v>
      </c>
      <c r="AI1944" s="35">
        <v>1500</v>
      </c>
    </row>
    <row r="1945" spans="1:35" s="35" customFormat="1" ht="15">
      <c r="A1945" s="35" t="s">
        <v>2189</v>
      </c>
      <c r="C1945" s="38" t="s">
        <v>2620</v>
      </c>
      <c r="D1945" s="35" t="s">
        <v>4481</v>
      </c>
      <c r="E1945" s="38" t="s">
        <v>4482</v>
      </c>
      <c r="F1945" s="35" t="s">
        <v>4054</v>
      </c>
      <c r="G1945" s="35" t="s">
        <v>3997</v>
      </c>
      <c r="H1945" s="38" t="s">
        <v>2212</v>
      </c>
      <c r="I1945" s="35" t="s">
        <v>3998</v>
      </c>
      <c r="J1945" s="39" t="str">
        <f t="shared" si="267"/>
        <v>IC.IT.203101</v>
      </c>
      <c r="K1945" s="38" t="s">
        <v>3298</v>
      </c>
      <c r="L1945" s="35" t="str">
        <f t="shared" si="263"/>
        <v xml:space="preserve">      Partial-thickness (dermis)</v>
      </c>
      <c r="M1945" s="39" t="str">
        <f t="shared" si="264"/>
        <v>PI.IC.IT.203101.01</v>
      </c>
      <c r="N1945" s="39"/>
      <c r="O1945" s="39" t="str">
        <f t="shared" si="265"/>
        <v>PH.IC.IT.203101.01</v>
      </c>
      <c r="Q1945" s="39" t="str">
        <f t="shared" si="266"/>
        <v>CL.IC.IT.203101.01</v>
      </c>
      <c r="R1945" s="39"/>
      <c r="S1945" s="39" t="str">
        <f t="shared" si="268"/>
        <v>DR.IC.IT.203101.01</v>
      </c>
      <c r="T1945" s="39"/>
      <c r="U1945" s="60" t="str">
        <f t="shared" si="269"/>
        <v>IM.IC.IT.203101.01</v>
      </c>
      <c r="V1945" s="57"/>
      <c r="W1945" s="60" t="str">
        <f t="shared" si="270"/>
        <v>GE.IC.IT.203101.01</v>
      </c>
      <c r="AH1945" s="35" t="s">
        <v>3207</v>
      </c>
      <c r="AI1945" s="35">
        <v>1500</v>
      </c>
    </row>
    <row r="1946" spans="1:35" s="35" customFormat="1" ht="15">
      <c r="A1946" s="35" t="s">
        <v>2189</v>
      </c>
      <c r="C1946" s="38" t="s">
        <v>2620</v>
      </c>
      <c r="E1946" s="38" t="s">
        <v>4482</v>
      </c>
      <c r="F1946" s="35" t="s">
        <v>4054</v>
      </c>
      <c r="G1946" s="35" t="s">
        <v>4483</v>
      </c>
      <c r="H1946" s="38" t="s">
        <v>2217</v>
      </c>
      <c r="I1946" s="35" t="s">
        <v>3999</v>
      </c>
      <c r="J1946" s="39" t="str">
        <f t="shared" si="267"/>
        <v>IC.IT.203102</v>
      </c>
      <c r="K1946" s="38" t="s">
        <v>3298</v>
      </c>
      <c r="L1946" s="35" t="str">
        <f t="shared" si="263"/>
        <v xml:space="preserve">      Full-thickness (subq and beyond) </v>
      </c>
      <c r="M1946" s="39" t="str">
        <f t="shared" si="264"/>
        <v>PI.IC.IT.203102.01</v>
      </c>
      <c r="N1946" s="39"/>
      <c r="O1946" s="39" t="str">
        <f t="shared" si="265"/>
        <v>PH.IC.IT.203102.01</v>
      </c>
      <c r="Q1946" s="39" t="str">
        <f t="shared" si="266"/>
        <v>CL.IC.IT.203102.01</v>
      </c>
      <c r="R1946" s="39"/>
      <c r="S1946" s="39" t="str">
        <f t="shared" si="268"/>
        <v>DR.IC.IT.203102.01</v>
      </c>
      <c r="T1946" s="39"/>
      <c r="U1946" s="60" t="str">
        <f t="shared" si="269"/>
        <v>IM.IC.IT.203102.01</v>
      </c>
      <c r="V1946" s="57"/>
      <c r="W1946" s="60" t="str">
        <f t="shared" si="270"/>
        <v>GE.IC.IT.203102.01</v>
      </c>
      <c r="AH1946" s="35" t="s">
        <v>3207</v>
      </c>
      <c r="AI1946" s="35">
        <v>1500</v>
      </c>
    </row>
    <row r="1947" spans="1:35" s="35" customFormat="1" ht="15">
      <c r="A1947" s="35" t="s">
        <v>2189</v>
      </c>
      <c r="C1947" s="38" t="s">
        <v>2620</v>
      </c>
      <c r="D1947" s="35" t="s">
        <v>4484</v>
      </c>
      <c r="E1947" s="38" t="s">
        <v>4485</v>
      </c>
      <c r="F1947" s="35" t="s">
        <v>4055</v>
      </c>
      <c r="G1947" s="35" t="s">
        <v>4001</v>
      </c>
      <c r="H1947" s="38" t="s">
        <v>2212</v>
      </c>
      <c r="I1947" s="35" t="s">
        <v>4002</v>
      </c>
      <c r="J1947" s="39" t="str">
        <f t="shared" si="267"/>
        <v>IC.IT.203201</v>
      </c>
      <c r="K1947" s="38" t="s">
        <v>3298</v>
      </c>
      <c r="L1947" s="35" t="str">
        <f t="shared" si="263"/>
        <v xml:space="preserve">      Length (measure head to toe):  specify cm</v>
      </c>
      <c r="M1947" s="39" t="str">
        <f t="shared" si="264"/>
        <v>PI.IC.IT.203201.01</v>
      </c>
      <c r="N1947" s="39"/>
      <c r="O1947" s="39" t="str">
        <f t="shared" si="265"/>
        <v>PH.IC.IT.203201.01</v>
      </c>
      <c r="Q1947" s="39" t="str">
        <f t="shared" si="266"/>
        <v>CL.IC.IT.203201.01</v>
      </c>
      <c r="R1947" s="39"/>
      <c r="S1947" s="39" t="str">
        <f t="shared" si="268"/>
        <v>DR.IC.IT.203201.01</v>
      </c>
      <c r="T1947" s="39"/>
      <c r="U1947" s="60" t="str">
        <f t="shared" si="269"/>
        <v>IM.IC.IT.203201.01</v>
      </c>
      <c r="V1947" s="57"/>
      <c r="W1947" s="60" t="str">
        <f t="shared" si="270"/>
        <v>GE.IC.IT.203201.01</v>
      </c>
      <c r="AH1947" s="35" t="s">
        <v>3207</v>
      </c>
      <c r="AI1947" s="35">
        <v>1500</v>
      </c>
    </row>
    <row r="1948" spans="1:35" s="35" customFormat="1" ht="15">
      <c r="A1948" s="35" t="s">
        <v>2189</v>
      </c>
      <c r="C1948" s="38" t="s">
        <v>2620</v>
      </c>
      <c r="E1948" s="38" t="s">
        <v>4485</v>
      </c>
      <c r="F1948" s="35" t="s">
        <v>4055</v>
      </c>
      <c r="G1948" s="35" t="s">
        <v>4003</v>
      </c>
      <c r="H1948" s="38" t="s">
        <v>2217</v>
      </c>
      <c r="I1948" s="35" t="s">
        <v>4004</v>
      </c>
      <c r="J1948" s="39" t="str">
        <f t="shared" si="267"/>
        <v>IC.IT.203202</v>
      </c>
      <c r="K1948" s="38" t="s">
        <v>3298</v>
      </c>
      <c r="L1948" s="35" t="str">
        <f t="shared" si="263"/>
        <v xml:space="preserve">      Width (measure hip to hip):  specify cm</v>
      </c>
      <c r="M1948" s="39" t="str">
        <f t="shared" si="264"/>
        <v>PI.IC.IT.203202.01</v>
      </c>
      <c r="N1948" s="39"/>
      <c r="O1948" s="39" t="str">
        <f t="shared" si="265"/>
        <v>PH.IC.IT.203202.01</v>
      </c>
      <c r="Q1948" s="39" t="str">
        <f t="shared" si="266"/>
        <v>CL.IC.IT.203202.01</v>
      </c>
      <c r="R1948" s="39"/>
      <c r="S1948" s="39" t="str">
        <f t="shared" si="268"/>
        <v>DR.IC.IT.203202.01</v>
      </c>
      <c r="T1948" s="39"/>
      <c r="U1948" s="60" t="str">
        <f t="shared" si="269"/>
        <v>IM.IC.IT.203202.01</v>
      </c>
      <c r="V1948" s="57"/>
      <c r="W1948" s="60" t="str">
        <f t="shared" si="270"/>
        <v>GE.IC.IT.203202.01</v>
      </c>
      <c r="AH1948" s="35" t="s">
        <v>3207</v>
      </c>
      <c r="AI1948" s="35">
        <v>1500</v>
      </c>
    </row>
    <row r="1949" spans="1:35" s="35" customFormat="1" ht="15">
      <c r="A1949" s="35" t="s">
        <v>2189</v>
      </c>
      <c r="C1949" s="38" t="s">
        <v>2620</v>
      </c>
      <c r="E1949" s="38" t="s">
        <v>4485</v>
      </c>
      <c r="F1949" s="35" t="s">
        <v>4055</v>
      </c>
      <c r="G1949" s="35" t="s">
        <v>4005</v>
      </c>
      <c r="H1949" s="38" t="s">
        <v>2219</v>
      </c>
      <c r="I1949" s="35" t="s">
        <v>948</v>
      </c>
      <c r="J1949" s="39" t="str">
        <f t="shared" si="267"/>
        <v>IC.IT.203203</v>
      </c>
      <c r="K1949" s="38" t="s">
        <v>3298</v>
      </c>
      <c r="L1949" s="35" t="str">
        <f t="shared" si="263"/>
        <v xml:space="preserve">      Depth (measure deepest part):  specify cm</v>
      </c>
      <c r="M1949" s="39" t="str">
        <f t="shared" si="264"/>
        <v>PI.IC.IT.203203.01</v>
      </c>
      <c r="N1949" s="39"/>
      <c r="O1949" s="39" t="str">
        <f t="shared" si="265"/>
        <v>PH.IC.IT.203203.01</v>
      </c>
      <c r="Q1949" s="39" t="str">
        <f t="shared" si="266"/>
        <v>CL.IC.IT.203203.01</v>
      </c>
      <c r="R1949" s="39"/>
      <c r="S1949" s="39" t="str">
        <f t="shared" si="268"/>
        <v>DR.IC.IT.203203.01</v>
      </c>
      <c r="T1949" s="39"/>
      <c r="U1949" s="60" t="str">
        <f t="shared" si="269"/>
        <v>IM.IC.IT.203203.01</v>
      </c>
      <c r="V1949" s="57"/>
      <c r="W1949" s="60" t="str">
        <f t="shared" si="270"/>
        <v>GE.IC.IT.203203.01</v>
      </c>
      <c r="AH1949" s="35" t="s">
        <v>3207</v>
      </c>
      <c r="AI1949" s="35">
        <v>1500</v>
      </c>
    </row>
    <row r="1950" spans="1:35" s="35" customFormat="1" ht="15">
      <c r="A1950" s="35" t="s">
        <v>2189</v>
      </c>
      <c r="C1950" s="38" t="s">
        <v>2620</v>
      </c>
      <c r="E1950" s="38" t="s">
        <v>4485</v>
      </c>
      <c r="F1950" s="35" t="s">
        <v>4055</v>
      </c>
      <c r="G1950" s="35" t="s">
        <v>4006</v>
      </c>
      <c r="H1950" s="38" t="s">
        <v>2063</v>
      </c>
      <c r="I1950" s="35" t="s">
        <v>3858</v>
      </c>
      <c r="J1950" s="39" t="str">
        <f t="shared" si="267"/>
        <v>IC.IT.203204</v>
      </c>
      <c r="K1950" s="38" t="s">
        <v>3298</v>
      </c>
      <c r="L1950" s="35" t="str">
        <f t="shared" si="263"/>
        <v xml:space="preserve">      N/A (within 7 days): specify date</v>
      </c>
      <c r="M1950" s="39" t="str">
        <f t="shared" si="264"/>
        <v>PI.IC.IT.203204.01</v>
      </c>
      <c r="N1950" s="39"/>
      <c r="O1950" s="39" t="str">
        <f t="shared" si="265"/>
        <v>PH.IC.IT.203204.01</v>
      </c>
      <c r="Q1950" s="39" t="str">
        <f t="shared" si="266"/>
        <v>CL.IC.IT.203204.01</v>
      </c>
      <c r="R1950" s="39"/>
      <c r="S1950" s="39" t="str">
        <f t="shared" si="268"/>
        <v>DR.IC.IT.203204.01</v>
      </c>
      <c r="T1950" s="39"/>
      <c r="U1950" s="60" t="str">
        <f t="shared" si="269"/>
        <v>IM.IC.IT.203204.01</v>
      </c>
      <c r="V1950" s="57"/>
      <c r="W1950" s="60" t="str">
        <f t="shared" si="270"/>
        <v>GE.IC.IT.203204.01</v>
      </c>
      <c r="AH1950" s="35" t="s">
        <v>3207</v>
      </c>
      <c r="AI1950" s="35">
        <v>1500</v>
      </c>
    </row>
    <row r="1951" spans="1:35" s="35" customFormat="1" ht="15">
      <c r="A1951" s="35" t="s">
        <v>2189</v>
      </c>
      <c r="C1951" s="38" t="s">
        <v>2620</v>
      </c>
      <c r="E1951" s="38" t="s">
        <v>4485</v>
      </c>
      <c r="F1951" s="35" t="s">
        <v>4055</v>
      </c>
      <c r="G1951" s="35" t="s">
        <v>3421</v>
      </c>
      <c r="H1951" s="38" t="s">
        <v>2065</v>
      </c>
      <c r="I1951" s="35" t="s">
        <v>3423</v>
      </c>
      <c r="J1951" s="39" t="str">
        <f t="shared" si="267"/>
        <v>IC.IT.203205</v>
      </c>
      <c r="K1951" s="38" t="s">
        <v>3298</v>
      </c>
      <c r="L1951" s="35" t="str">
        <f t="shared" si="263"/>
        <v xml:space="preserve">      Unable to assess due to dressing</v>
      </c>
      <c r="M1951" s="39" t="str">
        <f t="shared" si="264"/>
        <v>PI.IC.IT.203205.01</v>
      </c>
      <c r="N1951" s="39"/>
      <c r="O1951" s="39" t="str">
        <f t="shared" si="265"/>
        <v>PH.IC.IT.203205.01</v>
      </c>
      <c r="Q1951" s="39" t="str">
        <f t="shared" si="266"/>
        <v>CL.IC.IT.203205.01</v>
      </c>
      <c r="R1951" s="39"/>
      <c r="S1951" s="39" t="str">
        <f t="shared" si="268"/>
        <v>DR.IC.IT.203205.01</v>
      </c>
      <c r="T1951" s="39"/>
      <c r="U1951" s="60" t="str">
        <f t="shared" si="269"/>
        <v>IM.IC.IT.203205.01</v>
      </c>
      <c r="V1951" s="57"/>
      <c r="W1951" s="60" t="str">
        <f t="shared" si="270"/>
        <v>GE.IC.IT.203205.01</v>
      </c>
      <c r="AH1951" s="35" t="s">
        <v>3207</v>
      </c>
      <c r="AI1951" s="35">
        <v>1500</v>
      </c>
    </row>
    <row r="1952" spans="1:35" s="35" customFormat="1" ht="15">
      <c r="A1952" s="35" t="s">
        <v>2189</v>
      </c>
      <c r="C1952" s="38" t="s">
        <v>2620</v>
      </c>
      <c r="E1952" s="38" t="s">
        <v>4485</v>
      </c>
      <c r="F1952" s="35" t="s">
        <v>4055</v>
      </c>
      <c r="G1952" s="35" t="s">
        <v>3424</v>
      </c>
      <c r="H1952" s="38" t="s">
        <v>2222</v>
      </c>
      <c r="I1952" s="35" t="s">
        <v>1396</v>
      </c>
      <c r="J1952" s="39" t="str">
        <f t="shared" si="267"/>
        <v>IC.IT.203206</v>
      </c>
      <c r="K1952" s="38" t="s">
        <v>3298</v>
      </c>
      <c r="L1952" s="35" t="str">
        <f t="shared" si="263"/>
        <v xml:space="preserve">      Other: specify</v>
      </c>
      <c r="M1952" s="39" t="str">
        <f t="shared" si="264"/>
        <v>PI.IC.IT.203206.01</v>
      </c>
      <c r="N1952" s="39"/>
      <c r="O1952" s="39" t="str">
        <f t="shared" si="265"/>
        <v>PH.IC.IT.203206.01</v>
      </c>
      <c r="Q1952" s="39" t="str">
        <f t="shared" si="266"/>
        <v>CL.IC.IT.203206.01</v>
      </c>
      <c r="R1952" s="39"/>
      <c r="S1952" s="39" t="str">
        <f t="shared" si="268"/>
        <v>DR.IC.IT.203206.01</v>
      </c>
      <c r="T1952" s="39"/>
      <c r="U1952" s="60" t="str">
        <f t="shared" si="269"/>
        <v>IM.IC.IT.203206.01</v>
      </c>
      <c r="V1952" s="57"/>
      <c r="W1952" s="60" t="str">
        <f t="shared" si="270"/>
        <v>GE.IC.IT.203206.01</v>
      </c>
      <c r="AH1952" s="35" t="s">
        <v>3207</v>
      </c>
      <c r="AI1952" s="35">
        <v>1500</v>
      </c>
    </row>
    <row r="1953" spans="1:35" s="35" customFormat="1" ht="15">
      <c r="A1953" s="35" t="s">
        <v>2189</v>
      </c>
      <c r="C1953" s="38" t="s">
        <v>2620</v>
      </c>
      <c r="D1953" s="35" t="s">
        <v>4486</v>
      </c>
      <c r="E1953" s="38" t="s">
        <v>4487</v>
      </c>
      <c r="F1953" s="35" t="s">
        <v>4055</v>
      </c>
      <c r="G1953" s="35" t="s">
        <v>4007</v>
      </c>
      <c r="H1953" s="38" t="s">
        <v>2212</v>
      </c>
      <c r="I1953" s="35" t="s">
        <v>4008</v>
      </c>
      <c r="J1953" s="39" t="str">
        <f t="shared" si="267"/>
        <v>IC.IT.203301</v>
      </c>
      <c r="K1953" s="38" t="s">
        <v>3298</v>
      </c>
      <c r="L1953" s="35" t="str">
        <f t="shared" si="263"/>
        <v xml:space="preserve">      Epithelialization (shades of pink): specify %</v>
      </c>
      <c r="M1953" s="39" t="str">
        <f t="shared" si="264"/>
        <v>PI.IC.IT.203301.01</v>
      </c>
      <c r="N1953" s="39"/>
      <c r="O1953" s="39" t="str">
        <f t="shared" si="265"/>
        <v>PH.IC.IT.203301.01</v>
      </c>
      <c r="Q1953" s="39" t="str">
        <f t="shared" si="266"/>
        <v>CL.IC.IT.203301.01</v>
      </c>
      <c r="R1953" s="39"/>
      <c r="S1953" s="39" t="str">
        <f t="shared" si="268"/>
        <v>DR.IC.IT.203301.01</v>
      </c>
      <c r="T1953" s="39"/>
      <c r="U1953" s="60" t="str">
        <f t="shared" si="269"/>
        <v>IM.IC.IT.203301.01</v>
      </c>
      <c r="V1953" s="57"/>
      <c r="W1953" s="60" t="str">
        <f t="shared" si="270"/>
        <v>GE.IC.IT.203301.01</v>
      </c>
      <c r="AH1953" s="35" t="s">
        <v>3207</v>
      </c>
      <c r="AI1953" s="35">
        <v>1500</v>
      </c>
    </row>
    <row r="1954" spans="1:35" s="35" customFormat="1" ht="15">
      <c r="A1954" s="35" t="s">
        <v>2189</v>
      </c>
      <c r="C1954" s="38" t="s">
        <v>2620</v>
      </c>
      <c r="E1954" s="38" t="s">
        <v>4487</v>
      </c>
      <c r="F1954" s="35" t="s">
        <v>4055</v>
      </c>
      <c r="G1954" s="35" t="s">
        <v>4009</v>
      </c>
      <c r="H1954" s="38" t="s">
        <v>2217</v>
      </c>
      <c r="I1954" s="35" t="s">
        <v>4010</v>
      </c>
      <c r="J1954" s="39" t="str">
        <f t="shared" si="267"/>
        <v>IC.IT.203302</v>
      </c>
      <c r="K1954" s="38" t="s">
        <v>3298</v>
      </c>
      <c r="L1954" s="35" t="str">
        <f t="shared" si="263"/>
        <v xml:space="preserve">      Granulation (beefy red):  specify %</v>
      </c>
      <c r="M1954" s="39" t="str">
        <f t="shared" si="264"/>
        <v>PI.IC.IT.203302.01</v>
      </c>
      <c r="N1954" s="39"/>
      <c r="O1954" s="39" t="str">
        <f t="shared" si="265"/>
        <v>PH.IC.IT.203302.01</v>
      </c>
      <c r="Q1954" s="39" t="str">
        <f t="shared" si="266"/>
        <v>CL.IC.IT.203302.01</v>
      </c>
      <c r="R1954" s="39"/>
      <c r="S1954" s="39" t="str">
        <f t="shared" si="268"/>
        <v>DR.IC.IT.203302.01</v>
      </c>
      <c r="T1954" s="39"/>
      <c r="U1954" s="60" t="str">
        <f t="shared" si="269"/>
        <v>IM.IC.IT.203302.01</v>
      </c>
      <c r="V1954" s="57"/>
      <c r="W1954" s="60" t="str">
        <f t="shared" si="270"/>
        <v>GE.IC.IT.203302.01</v>
      </c>
      <c r="AH1954" s="35" t="s">
        <v>3207</v>
      </c>
      <c r="AI1954" s="35">
        <v>1500</v>
      </c>
    </row>
    <row r="1955" spans="1:35" s="35" customFormat="1" ht="15">
      <c r="A1955" s="35" t="s">
        <v>2189</v>
      </c>
      <c r="C1955" s="38" t="s">
        <v>2620</v>
      </c>
      <c r="E1955" s="38" t="s">
        <v>4487</v>
      </c>
      <c r="F1955" s="35" t="s">
        <v>4055</v>
      </c>
      <c r="G1955" s="35" t="s">
        <v>4011</v>
      </c>
      <c r="H1955" s="38" t="s">
        <v>2219</v>
      </c>
      <c r="I1955" s="35" t="s">
        <v>4012</v>
      </c>
      <c r="J1955" s="39" t="str">
        <f t="shared" si="267"/>
        <v>IC.IT.203303</v>
      </c>
      <c r="K1955" s="38" t="s">
        <v>3298</v>
      </c>
      <c r="L1955" s="35" t="str">
        <f t="shared" si="263"/>
        <v xml:space="preserve">      Slough (yellow fibrinous):  specify %</v>
      </c>
      <c r="M1955" s="39" t="str">
        <f t="shared" si="264"/>
        <v>PI.IC.IT.203303.01</v>
      </c>
      <c r="N1955" s="39"/>
      <c r="O1955" s="39" t="str">
        <f t="shared" si="265"/>
        <v>PH.IC.IT.203303.01</v>
      </c>
      <c r="Q1955" s="39" t="str">
        <f t="shared" si="266"/>
        <v>CL.IC.IT.203303.01</v>
      </c>
      <c r="R1955" s="39"/>
      <c r="S1955" s="39" t="str">
        <f t="shared" si="268"/>
        <v>DR.IC.IT.203303.01</v>
      </c>
      <c r="T1955" s="39"/>
      <c r="U1955" s="60" t="str">
        <f t="shared" si="269"/>
        <v>IM.IC.IT.203303.01</v>
      </c>
      <c r="V1955" s="57"/>
      <c r="W1955" s="60" t="str">
        <f t="shared" si="270"/>
        <v>GE.IC.IT.203303.01</v>
      </c>
      <c r="AH1955" s="35" t="s">
        <v>3207</v>
      </c>
      <c r="AI1955" s="35">
        <v>1500</v>
      </c>
    </row>
    <row r="1956" spans="1:35" s="35" customFormat="1" ht="15">
      <c r="A1956" s="35" t="s">
        <v>2189</v>
      </c>
      <c r="C1956" s="38" t="s">
        <v>2620</v>
      </c>
      <c r="E1956" s="38" t="s">
        <v>4487</v>
      </c>
      <c r="F1956" s="35" t="s">
        <v>4055</v>
      </c>
      <c r="G1956" s="35" t="s">
        <v>4013</v>
      </c>
      <c r="H1956" s="38" t="s">
        <v>2063</v>
      </c>
      <c r="I1956" s="35" t="s">
        <v>4014</v>
      </c>
      <c r="J1956" s="39" t="str">
        <f t="shared" si="267"/>
        <v>IC.IT.203304</v>
      </c>
      <c r="K1956" s="38" t="s">
        <v>3298</v>
      </c>
      <c r="L1956" s="35" t="str">
        <f t="shared" si="263"/>
        <v xml:space="preserve">      Eschar (thick leathery black/brown):  specify %</v>
      </c>
      <c r="M1956" s="39" t="str">
        <f t="shared" si="264"/>
        <v>PI.IC.IT.203304.01</v>
      </c>
      <c r="N1956" s="39"/>
      <c r="O1956" s="39" t="str">
        <f t="shared" si="265"/>
        <v>PH.IC.IT.203304.01</v>
      </c>
      <c r="Q1956" s="39" t="str">
        <f t="shared" si="266"/>
        <v>CL.IC.IT.203304.01</v>
      </c>
      <c r="R1956" s="39"/>
      <c r="S1956" s="39" t="str">
        <f t="shared" si="268"/>
        <v>DR.IC.IT.203304.01</v>
      </c>
      <c r="T1956" s="39"/>
      <c r="U1956" s="60" t="str">
        <f t="shared" si="269"/>
        <v>IM.IC.IT.203304.01</v>
      </c>
      <c r="V1956" s="57"/>
      <c r="W1956" s="60" t="str">
        <f t="shared" si="270"/>
        <v>GE.IC.IT.203304.01</v>
      </c>
      <c r="AH1956" s="35" t="s">
        <v>3207</v>
      </c>
      <c r="AI1956" s="35">
        <v>1500</v>
      </c>
    </row>
    <row r="1957" spans="1:35" s="35" customFormat="1" ht="15">
      <c r="A1957" s="35" t="s">
        <v>2189</v>
      </c>
      <c r="C1957" s="38" t="s">
        <v>2620</v>
      </c>
      <c r="E1957" s="38" t="s">
        <v>4487</v>
      </c>
      <c r="F1957" s="35" t="s">
        <v>4055</v>
      </c>
      <c r="G1957" s="35" t="s">
        <v>4015</v>
      </c>
      <c r="H1957" s="38" t="s">
        <v>4265</v>
      </c>
      <c r="I1957" s="35" t="s">
        <v>4016</v>
      </c>
      <c r="J1957" s="39" t="str">
        <f t="shared" si="267"/>
        <v>IC.IT.203305</v>
      </c>
      <c r="K1957" s="38" t="s">
        <v>3298</v>
      </c>
      <c r="L1957" s="35" t="str">
        <f t="shared" si="263"/>
        <v xml:space="preserve">      Foreign bodies:  specify</v>
      </c>
      <c r="M1957" s="39" t="str">
        <f t="shared" si="264"/>
        <v>PI.IC.IT.203305.01</v>
      </c>
      <c r="N1957" s="39"/>
      <c r="O1957" s="39" t="str">
        <f t="shared" si="265"/>
        <v>PH.IC.IT.203305.01</v>
      </c>
      <c r="Q1957" s="39" t="str">
        <f t="shared" si="266"/>
        <v>CL.IC.IT.203305.01</v>
      </c>
      <c r="R1957" s="39"/>
      <c r="S1957" s="39" t="str">
        <f t="shared" si="268"/>
        <v>DR.IC.IT.203305.01</v>
      </c>
      <c r="T1957" s="39"/>
      <c r="U1957" s="60" t="str">
        <f t="shared" si="269"/>
        <v>IM.IC.IT.203305.01</v>
      </c>
      <c r="V1957" s="57"/>
      <c r="W1957" s="60" t="str">
        <f t="shared" si="270"/>
        <v>GE.IC.IT.203305.01</v>
      </c>
      <c r="AH1957" s="35" t="s">
        <v>3207</v>
      </c>
      <c r="AI1957" s="35">
        <v>1500</v>
      </c>
    </row>
    <row r="1958" spans="1:35" s="35" customFormat="1" ht="15">
      <c r="A1958" s="35" t="s">
        <v>2189</v>
      </c>
      <c r="C1958" s="38" t="s">
        <v>2620</v>
      </c>
      <c r="D1958" s="35" t="s">
        <v>4488</v>
      </c>
      <c r="E1958" s="38" t="s">
        <v>4489</v>
      </c>
      <c r="F1958" s="35" t="s">
        <v>4055</v>
      </c>
      <c r="G1958" s="35" t="s">
        <v>4490</v>
      </c>
      <c r="H1958" s="38" t="s">
        <v>2217</v>
      </c>
      <c r="I1958" s="35" t="s">
        <v>4017</v>
      </c>
      <c r="J1958" s="39" t="str">
        <f t="shared" si="267"/>
        <v>IC.IT.203402</v>
      </c>
      <c r="K1958" s="38" t="s">
        <v>3298</v>
      </c>
      <c r="L1958" s="35" t="str">
        <f t="shared" si="263"/>
        <v xml:space="preserve">      Indistinct, attached</v>
      </c>
      <c r="M1958" s="39" t="str">
        <f t="shared" si="264"/>
        <v>PI.IC.IT.203402.01</v>
      </c>
      <c r="N1958" s="39"/>
      <c r="O1958" s="39" t="str">
        <f t="shared" si="265"/>
        <v>PH.IC.IT.203402.01</v>
      </c>
      <c r="Q1958" s="39" t="str">
        <f t="shared" si="266"/>
        <v>CL.IC.IT.203402.01</v>
      </c>
      <c r="R1958" s="39"/>
      <c r="S1958" s="39" t="str">
        <f t="shared" si="268"/>
        <v>DR.IC.IT.203402.01</v>
      </c>
      <c r="T1958" s="39"/>
      <c r="U1958" s="60" t="str">
        <f t="shared" si="269"/>
        <v>IM.IC.IT.203402.01</v>
      </c>
      <c r="V1958" s="57"/>
      <c r="W1958" s="60" t="str">
        <f t="shared" si="270"/>
        <v>GE.IC.IT.203402.01</v>
      </c>
      <c r="AH1958" s="35" t="s">
        <v>3207</v>
      </c>
      <c r="AI1958" s="35">
        <v>1500</v>
      </c>
    </row>
    <row r="1959" spans="1:35" s="35" customFormat="1" ht="15">
      <c r="A1959" s="35" t="s">
        <v>2189</v>
      </c>
      <c r="C1959" s="38" t="s">
        <v>2620</v>
      </c>
      <c r="E1959" s="38" t="s">
        <v>4489</v>
      </c>
      <c r="F1959" s="35" t="s">
        <v>4055</v>
      </c>
      <c r="G1959" s="35" t="s">
        <v>4491</v>
      </c>
      <c r="H1959" s="38" t="s">
        <v>2219</v>
      </c>
      <c r="I1959" s="35" t="s">
        <v>4018</v>
      </c>
      <c r="J1959" s="39" t="str">
        <f t="shared" si="267"/>
        <v>IC.IT.203403</v>
      </c>
      <c r="K1959" s="38" t="s">
        <v>3298</v>
      </c>
      <c r="L1959" s="35" t="str">
        <f t="shared" si="263"/>
        <v xml:space="preserve">      Non attached</v>
      </c>
      <c r="M1959" s="39" t="str">
        <f t="shared" si="264"/>
        <v>PI.IC.IT.203403.01</v>
      </c>
      <c r="N1959" s="39"/>
      <c r="O1959" s="39" t="str">
        <f t="shared" si="265"/>
        <v>PH.IC.IT.203403.01</v>
      </c>
      <c r="Q1959" s="39" t="str">
        <f t="shared" si="266"/>
        <v>CL.IC.IT.203403.01</v>
      </c>
      <c r="R1959" s="39"/>
      <c r="S1959" s="39" t="str">
        <f t="shared" si="268"/>
        <v>DR.IC.IT.203403.01</v>
      </c>
      <c r="T1959" s="39"/>
      <c r="U1959" s="60" t="str">
        <f t="shared" si="269"/>
        <v>IM.IC.IT.203403.01</v>
      </c>
      <c r="V1959" s="57"/>
      <c r="W1959" s="60" t="str">
        <f t="shared" si="270"/>
        <v>GE.IC.IT.203403.01</v>
      </c>
      <c r="AH1959" s="35" t="s">
        <v>3207</v>
      </c>
      <c r="AI1959" s="35">
        <v>1500</v>
      </c>
    </row>
    <row r="1960" spans="1:35" s="35" customFormat="1" ht="15">
      <c r="A1960" s="35" t="s">
        <v>2189</v>
      </c>
      <c r="C1960" s="38" t="s">
        <v>2620</v>
      </c>
      <c r="E1960" s="38" t="s">
        <v>4489</v>
      </c>
      <c r="F1960" s="35" t="s">
        <v>4055</v>
      </c>
      <c r="G1960" s="35" t="s">
        <v>4019</v>
      </c>
      <c r="H1960" s="38" t="s">
        <v>2063</v>
      </c>
      <c r="I1960" s="35" t="s">
        <v>4020</v>
      </c>
      <c r="J1960" s="39" t="str">
        <f t="shared" si="267"/>
        <v>IC.IT.203404</v>
      </c>
      <c r="K1960" s="38" t="s">
        <v>3298</v>
      </c>
      <c r="L1960" s="35" t="str">
        <f t="shared" si="263"/>
        <v xml:space="preserve">      Tunneling</v>
      </c>
      <c r="M1960" s="39" t="str">
        <f t="shared" si="264"/>
        <v>PI.IC.IT.203404.01</v>
      </c>
      <c r="N1960" s="39"/>
      <c r="O1960" s="39" t="str">
        <f t="shared" si="265"/>
        <v>PH.IC.IT.203404.01</v>
      </c>
      <c r="Q1960" s="39" t="str">
        <f t="shared" si="266"/>
        <v>CL.IC.IT.203404.01</v>
      </c>
      <c r="R1960" s="39"/>
      <c r="S1960" s="39" t="str">
        <f t="shared" si="268"/>
        <v>DR.IC.IT.203404.01</v>
      </c>
      <c r="T1960" s="39"/>
      <c r="U1960" s="60" t="str">
        <f t="shared" si="269"/>
        <v>IM.IC.IT.203404.01</v>
      </c>
      <c r="V1960" s="57"/>
      <c r="W1960" s="60" t="str">
        <f t="shared" si="270"/>
        <v>GE.IC.IT.203404.01</v>
      </c>
      <c r="AH1960" s="35" t="s">
        <v>3207</v>
      </c>
      <c r="AI1960" s="35">
        <v>1500</v>
      </c>
    </row>
    <row r="1961" spans="1:35" s="35" customFormat="1" ht="15">
      <c r="A1961" s="35" t="s">
        <v>2189</v>
      </c>
      <c r="C1961" s="38" t="s">
        <v>2620</v>
      </c>
      <c r="E1961" s="38" t="s">
        <v>4489</v>
      </c>
      <c r="F1961" s="35" t="s">
        <v>4055</v>
      </c>
      <c r="G1961" s="35" t="s">
        <v>4021</v>
      </c>
      <c r="H1961" s="38" t="s">
        <v>2065</v>
      </c>
      <c r="I1961" s="35" t="s">
        <v>4022</v>
      </c>
      <c r="J1961" s="39" t="str">
        <f t="shared" si="267"/>
        <v>IC.IT.203405</v>
      </c>
      <c r="K1961" s="38" t="s">
        <v>3298</v>
      </c>
      <c r="L1961" s="35" t="str">
        <f t="shared" si="263"/>
        <v xml:space="preserve">      Undermining</v>
      </c>
      <c r="M1961" s="39" t="str">
        <f t="shared" si="264"/>
        <v>PI.IC.IT.203405.01</v>
      </c>
      <c r="N1961" s="39"/>
      <c r="O1961" s="39" t="str">
        <f t="shared" si="265"/>
        <v>PH.IC.IT.203405.01</v>
      </c>
      <c r="Q1961" s="39" t="str">
        <f t="shared" si="266"/>
        <v>CL.IC.IT.203405.01</v>
      </c>
      <c r="R1961" s="39"/>
      <c r="S1961" s="39" t="str">
        <f t="shared" si="268"/>
        <v>DR.IC.IT.203405.01</v>
      </c>
      <c r="T1961" s="39"/>
      <c r="U1961" s="60" t="str">
        <f t="shared" si="269"/>
        <v>IM.IC.IT.203405.01</v>
      </c>
      <c r="V1961" s="57"/>
      <c r="W1961" s="60" t="str">
        <f t="shared" si="270"/>
        <v>GE.IC.IT.203405.01</v>
      </c>
      <c r="AH1961" s="35" t="s">
        <v>3207</v>
      </c>
      <c r="AI1961" s="35">
        <v>1500</v>
      </c>
    </row>
    <row r="1962" spans="1:35" s="35" customFormat="1" ht="15">
      <c r="A1962" s="35" t="s">
        <v>2189</v>
      </c>
      <c r="C1962" s="38" t="s">
        <v>2620</v>
      </c>
      <c r="E1962" s="38" t="s">
        <v>4489</v>
      </c>
      <c r="F1962" s="35" t="s">
        <v>4055</v>
      </c>
      <c r="G1962" s="35" t="s">
        <v>4023</v>
      </c>
      <c r="H1962" s="38" t="s">
        <v>2222</v>
      </c>
      <c r="I1962" s="35" t="s">
        <v>4024</v>
      </c>
      <c r="J1962" s="39" t="str">
        <f t="shared" si="267"/>
        <v>IC.IT.203406</v>
      </c>
      <c r="K1962" s="38" t="s">
        <v>3298</v>
      </c>
      <c r="L1962" s="35" t="str">
        <f t="shared" si="263"/>
        <v xml:space="preserve">      Rolled</v>
      </c>
      <c r="M1962" s="39" t="str">
        <f t="shared" si="264"/>
        <v>PI.IC.IT.203406.01</v>
      </c>
      <c r="N1962" s="39"/>
      <c r="O1962" s="39" t="str">
        <f t="shared" si="265"/>
        <v>PH.IC.IT.203406.01</v>
      </c>
      <c r="Q1962" s="39" t="str">
        <f t="shared" si="266"/>
        <v>CL.IC.IT.203406.01</v>
      </c>
      <c r="R1962" s="39"/>
      <c r="S1962" s="39" t="str">
        <f t="shared" si="268"/>
        <v>DR.IC.IT.203406.01</v>
      </c>
      <c r="T1962" s="39"/>
      <c r="U1962" s="60" t="str">
        <f t="shared" si="269"/>
        <v>IM.IC.IT.203406.01</v>
      </c>
      <c r="V1962" s="57"/>
      <c r="W1962" s="60" t="str">
        <f t="shared" si="270"/>
        <v>GE.IC.IT.203406.01</v>
      </c>
      <c r="AH1962" s="35" t="s">
        <v>3207</v>
      </c>
      <c r="AI1962" s="35">
        <v>1500</v>
      </c>
    </row>
    <row r="1963" spans="1:35" s="35" customFormat="1" ht="15">
      <c r="A1963" s="35" t="s">
        <v>2189</v>
      </c>
      <c r="C1963" s="38" t="s">
        <v>2620</v>
      </c>
      <c r="E1963" s="38" t="s">
        <v>4489</v>
      </c>
      <c r="F1963" s="35" t="s">
        <v>4055</v>
      </c>
      <c r="G1963" s="35" t="s">
        <v>4025</v>
      </c>
      <c r="H1963" s="38" t="s">
        <v>2212</v>
      </c>
      <c r="I1963" s="35" t="s">
        <v>3018</v>
      </c>
      <c r="J1963" s="39" t="str">
        <f t="shared" si="267"/>
        <v>IC.IT.203401</v>
      </c>
      <c r="K1963" s="38" t="s">
        <v>3298</v>
      </c>
      <c r="L1963" s="35" t="str">
        <f t="shared" si="263"/>
        <v>Tunneling: enter clock position</v>
      </c>
      <c r="M1963" s="39" t="str">
        <f t="shared" si="264"/>
        <v>PI.IC.IT.203401.01</v>
      </c>
      <c r="N1963" s="39"/>
      <c r="O1963" s="39" t="str">
        <f t="shared" si="265"/>
        <v>PH.IC.IT.203401.01</v>
      </c>
      <c r="Q1963" s="39" t="str">
        <f t="shared" si="266"/>
        <v>CL.IC.IT.203401.01</v>
      </c>
      <c r="R1963" s="39"/>
      <c r="S1963" s="39" t="str">
        <f t="shared" si="268"/>
        <v>DR.IC.IT.203401.01</v>
      </c>
      <c r="T1963" s="39"/>
      <c r="U1963" s="60" t="str">
        <f t="shared" si="269"/>
        <v>IM.IC.IT.203401.01</v>
      </c>
      <c r="V1963" s="57"/>
      <c r="W1963" s="60" t="str">
        <f t="shared" si="270"/>
        <v>GE.IC.IT.203401.01</v>
      </c>
      <c r="AH1963" s="35" t="s">
        <v>3207</v>
      </c>
      <c r="AI1963" s="35">
        <v>1500</v>
      </c>
    </row>
    <row r="1964" spans="1:35" s="35" customFormat="1" ht="15">
      <c r="A1964" s="35" t="s">
        <v>2189</v>
      </c>
      <c r="C1964" s="38" t="s">
        <v>2620</v>
      </c>
      <c r="D1964" s="35" t="s">
        <v>4026</v>
      </c>
      <c r="E1964" s="38" t="s">
        <v>4492</v>
      </c>
      <c r="F1964" s="35" t="s">
        <v>4056</v>
      </c>
      <c r="G1964" s="35" t="s">
        <v>4028</v>
      </c>
      <c r="H1964" s="38" t="s">
        <v>2212</v>
      </c>
      <c r="I1964" s="35" t="s">
        <v>4029</v>
      </c>
      <c r="J1964" s="39" t="str">
        <f t="shared" si="267"/>
        <v>IC.IT.203501</v>
      </c>
      <c r="K1964" s="38" t="s">
        <v>3298</v>
      </c>
      <c r="L1964" s="35" t="str">
        <f t="shared" si="263"/>
        <v xml:space="preserve">      Continuous</v>
      </c>
      <c r="M1964" s="39" t="str">
        <f t="shared" si="264"/>
        <v>PI.IC.IT.203501.01</v>
      </c>
      <c r="N1964" s="39"/>
      <c r="O1964" s="39" t="str">
        <f t="shared" si="265"/>
        <v>PH.IC.IT.203501.01</v>
      </c>
      <c r="Q1964" s="39" t="str">
        <f t="shared" si="266"/>
        <v>CL.IC.IT.203501.01</v>
      </c>
      <c r="R1964" s="39"/>
      <c r="S1964" s="39" t="str">
        <f t="shared" si="268"/>
        <v>DR.IC.IT.203501.01</v>
      </c>
      <c r="T1964" s="39"/>
      <c r="U1964" s="60" t="str">
        <f t="shared" si="269"/>
        <v>IM.IC.IT.203501.01</v>
      </c>
      <c r="V1964" s="57"/>
      <c r="W1964" s="60" t="str">
        <f t="shared" si="270"/>
        <v>GE.IC.IT.203501.01</v>
      </c>
      <c r="AH1964" s="35" t="s">
        <v>3207</v>
      </c>
      <c r="AI1964" s="35">
        <v>1500</v>
      </c>
    </row>
    <row r="1965" spans="1:35" s="35" customFormat="1" ht="15">
      <c r="A1965" s="35" t="s">
        <v>2189</v>
      </c>
      <c r="C1965" s="38" t="s">
        <v>2620</v>
      </c>
      <c r="E1965" s="38" t="s">
        <v>4492</v>
      </c>
      <c r="F1965" s="35" t="s">
        <v>4056</v>
      </c>
      <c r="G1965" s="35" t="s">
        <v>4030</v>
      </c>
      <c r="H1965" s="38" t="s">
        <v>2217</v>
      </c>
      <c r="I1965" s="35" t="s">
        <v>1854</v>
      </c>
      <c r="J1965" s="39" t="str">
        <f t="shared" si="267"/>
        <v>IC.IT.203502</v>
      </c>
      <c r="K1965" s="38" t="s">
        <v>3298</v>
      </c>
      <c r="L1965" s="35" t="str">
        <f t="shared" si="263"/>
        <v xml:space="preserve">      Intermittent</v>
      </c>
      <c r="M1965" s="39" t="str">
        <f t="shared" si="264"/>
        <v>PI.IC.IT.203502.01</v>
      </c>
      <c r="N1965" s="39"/>
      <c r="O1965" s="39" t="str">
        <f t="shared" si="265"/>
        <v>PH.IC.IT.203502.01</v>
      </c>
      <c r="Q1965" s="39" t="str">
        <f t="shared" si="266"/>
        <v>CL.IC.IT.203502.01</v>
      </c>
      <c r="R1965" s="39"/>
      <c r="S1965" s="39" t="str">
        <f t="shared" si="268"/>
        <v>DR.IC.IT.203502.01</v>
      </c>
      <c r="T1965" s="39"/>
      <c r="U1965" s="60" t="str">
        <f t="shared" si="269"/>
        <v>IM.IC.IT.203502.01</v>
      </c>
      <c r="V1965" s="57"/>
      <c r="W1965" s="60" t="str">
        <f t="shared" si="270"/>
        <v>GE.IC.IT.203502.01</v>
      </c>
      <c r="AH1965" s="35" t="s">
        <v>3207</v>
      </c>
      <c r="AI1965" s="35">
        <v>1500</v>
      </c>
    </row>
    <row r="1966" spans="1:35" s="35" customFormat="1" ht="15">
      <c r="A1966" s="35" t="s">
        <v>2189</v>
      </c>
      <c r="C1966" s="38" t="s">
        <v>2620</v>
      </c>
      <c r="D1966" s="35" t="s">
        <v>4493</v>
      </c>
      <c r="E1966" s="38" t="s">
        <v>4494</v>
      </c>
      <c r="F1966" s="35" t="s">
        <v>4056</v>
      </c>
      <c r="G1966" s="35" t="s">
        <v>4031</v>
      </c>
      <c r="H1966" s="38" t="s">
        <v>2219</v>
      </c>
      <c r="I1966" s="35" t="s">
        <v>3844</v>
      </c>
      <c r="J1966" s="39" t="str">
        <f t="shared" si="267"/>
        <v>IC.IT.203603</v>
      </c>
      <c r="K1966" s="38" t="s">
        <v>3298</v>
      </c>
      <c r="L1966" s="35" t="str">
        <f t="shared" si="263"/>
        <v xml:space="preserve">      125mmHg</v>
      </c>
      <c r="M1966" s="39" t="str">
        <f t="shared" si="264"/>
        <v>PI.IC.IT.203603.01</v>
      </c>
      <c r="N1966" s="39"/>
      <c r="O1966" s="39" t="str">
        <f t="shared" si="265"/>
        <v>PH.IC.IT.203603.01</v>
      </c>
      <c r="Q1966" s="39" t="str">
        <f t="shared" si="266"/>
        <v>CL.IC.IT.203603.01</v>
      </c>
      <c r="R1966" s="39"/>
      <c r="S1966" s="39" t="str">
        <f t="shared" si="268"/>
        <v>DR.IC.IT.203603.01</v>
      </c>
      <c r="T1966" s="39"/>
      <c r="U1966" s="60" t="str">
        <f t="shared" si="269"/>
        <v>IM.IC.IT.203603.01</v>
      </c>
      <c r="V1966" s="57"/>
      <c r="W1966" s="60" t="str">
        <f t="shared" si="270"/>
        <v>GE.IC.IT.203603.01</v>
      </c>
      <c r="AH1966" s="35" t="s">
        <v>3207</v>
      </c>
      <c r="AI1966" s="35">
        <v>1500</v>
      </c>
    </row>
    <row r="1967" spans="1:35" s="35" customFormat="1" ht="15">
      <c r="A1967" s="35" t="s">
        <v>2189</v>
      </c>
      <c r="C1967" s="38" t="s">
        <v>2620</v>
      </c>
      <c r="E1967" s="38" t="s">
        <v>4494</v>
      </c>
      <c r="F1967" s="35" t="s">
        <v>4056</v>
      </c>
      <c r="G1967" s="35" t="s">
        <v>4032</v>
      </c>
      <c r="H1967" s="38" t="s">
        <v>2063</v>
      </c>
      <c r="I1967" s="35" t="s">
        <v>3846</v>
      </c>
      <c r="J1967" s="39" t="str">
        <f t="shared" si="267"/>
        <v>IC.IT.203604</v>
      </c>
      <c r="K1967" s="38" t="s">
        <v>3298</v>
      </c>
      <c r="L1967" s="35" t="str">
        <f t="shared" si="263"/>
        <v xml:space="preserve">      75mmHg</v>
      </c>
      <c r="M1967" s="39" t="str">
        <f t="shared" si="264"/>
        <v>PI.IC.IT.203604.01</v>
      </c>
      <c r="N1967" s="39"/>
      <c r="O1967" s="39" t="str">
        <f t="shared" si="265"/>
        <v>PH.IC.IT.203604.01</v>
      </c>
      <c r="Q1967" s="39" t="str">
        <f t="shared" si="266"/>
        <v>CL.IC.IT.203604.01</v>
      </c>
      <c r="R1967" s="39"/>
      <c r="S1967" s="39" t="str">
        <f t="shared" si="268"/>
        <v>DR.IC.IT.203604.01</v>
      </c>
      <c r="T1967" s="39"/>
      <c r="U1967" s="60" t="str">
        <f t="shared" si="269"/>
        <v>IM.IC.IT.203604.01</v>
      </c>
      <c r="V1967" s="57"/>
      <c r="W1967" s="60" t="str">
        <f t="shared" si="270"/>
        <v>GE.IC.IT.203604.01</v>
      </c>
      <c r="AH1967" s="35" t="s">
        <v>3207</v>
      </c>
      <c r="AI1967" s="35">
        <v>1500</v>
      </c>
    </row>
    <row r="1968" spans="1:35" s="35" customFormat="1" ht="15">
      <c r="A1968" s="35" t="s">
        <v>2189</v>
      </c>
      <c r="C1968" s="38" t="s">
        <v>2620</v>
      </c>
      <c r="E1968" s="38" t="s">
        <v>4494</v>
      </c>
      <c r="F1968" s="35" t="s">
        <v>4056</v>
      </c>
      <c r="G1968" s="35" t="s">
        <v>4033</v>
      </c>
      <c r="H1968" s="38" t="s">
        <v>2065</v>
      </c>
      <c r="I1968" s="35" t="s">
        <v>3848</v>
      </c>
      <c r="J1968" s="39" t="str">
        <f t="shared" si="267"/>
        <v>IC.IT.203605</v>
      </c>
      <c r="K1968" s="38" t="s">
        <v>3298</v>
      </c>
      <c r="L1968" s="35" t="str">
        <f t="shared" si="263"/>
        <v xml:space="preserve">      25mmHg</v>
      </c>
      <c r="M1968" s="39" t="str">
        <f t="shared" si="264"/>
        <v>PI.IC.IT.203605.01</v>
      </c>
      <c r="N1968" s="39"/>
      <c r="O1968" s="39" t="str">
        <f t="shared" si="265"/>
        <v>PH.IC.IT.203605.01</v>
      </c>
      <c r="Q1968" s="39" t="str">
        <f t="shared" si="266"/>
        <v>CL.IC.IT.203605.01</v>
      </c>
      <c r="R1968" s="39"/>
      <c r="S1968" s="39" t="str">
        <f t="shared" si="268"/>
        <v>DR.IC.IT.203605.01</v>
      </c>
      <c r="T1968" s="39"/>
      <c r="U1968" s="60" t="str">
        <f t="shared" si="269"/>
        <v>IM.IC.IT.203605.01</v>
      </c>
      <c r="V1968" s="57"/>
      <c r="W1968" s="60" t="str">
        <f t="shared" si="270"/>
        <v>GE.IC.IT.203605.01</v>
      </c>
      <c r="AH1968" s="35" t="s">
        <v>3207</v>
      </c>
      <c r="AI1968" s="35">
        <v>1500</v>
      </c>
    </row>
    <row r="1969" spans="1:35" s="35" customFormat="1" ht="15">
      <c r="A1969" s="35" t="s">
        <v>2189</v>
      </c>
      <c r="C1969" s="38" t="s">
        <v>2620</v>
      </c>
      <c r="E1969" s="38" t="s">
        <v>4494</v>
      </c>
      <c r="F1969" s="35" t="s">
        <v>4056</v>
      </c>
      <c r="G1969" s="35" t="s">
        <v>4034</v>
      </c>
      <c r="H1969" s="38" t="s">
        <v>2222</v>
      </c>
      <c r="I1969" s="35" t="s">
        <v>3850</v>
      </c>
      <c r="J1969" s="39" t="str">
        <f t="shared" si="267"/>
        <v>IC.IT.203606</v>
      </c>
      <c r="K1969" s="38" t="s">
        <v>3298</v>
      </c>
      <c r="L1969" s="35" t="str">
        <f t="shared" si="263"/>
        <v xml:space="preserve">      50mmHg</v>
      </c>
      <c r="M1969" s="39" t="str">
        <f t="shared" si="264"/>
        <v>PI.IC.IT.203606.01</v>
      </c>
      <c r="N1969" s="39"/>
      <c r="O1969" s="39" t="str">
        <f t="shared" si="265"/>
        <v>PH.IC.IT.203606.01</v>
      </c>
      <c r="Q1969" s="39" t="str">
        <f t="shared" si="266"/>
        <v>CL.IC.IT.203606.01</v>
      </c>
      <c r="R1969" s="39"/>
      <c r="S1969" s="39" t="str">
        <f t="shared" si="268"/>
        <v>DR.IC.IT.203606.01</v>
      </c>
      <c r="T1969" s="39"/>
      <c r="U1969" s="60" t="str">
        <f t="shared" si="269"/>
        <v>IM.IC.IT.203606.01</v>
      </c>
      <c r="V1969" s="57"/>
      <c r="W1969" s="60" t="str">
        <f t="shared" si="270"/>
        <v>GE.IC.IT.203606.01</v>
      </c>
      <c r="AH1969" s="35" t="s">
        <v>3207</v>
      </c>
      <c r="AI1969" s="35">
        <v>1500</v>
      </c>
    </row>
    <row r="1970" spans="1:35" s="35" customFormat="1" ht="15">
      <c r="A1970" s="35" t="s">
        <v>2189</v>
      </c>
      <c r="C1970" s="38" t="s">
        <v>2620</v>
      </c>
      <c r="E1970" s="38" t="s">
        <v>4494</v>
      </c>
      <c r="F1970" s="35" t="s">
        <v>4056</v>
      </c>
      <c r="G1970" s="35" t="s">
        <v>4035</v>
      </c>
      <c r="H1970" s="38" t="s">
        <v>2376</v>
      </c>
      <c r="I1970" s="35" t="s">
        <v>3852</v>
      </c>
      <c r="J1970" s="39" t="str">
        <f t="shared" si="267"/>
        <v>IC.IT.203607</v>
      </c>
      <c r="K1970" s="38" t="s">
        <v>3298</v>
      </c>
      <c r="L1970" s="35" t="str">
        <f t="shared" si="263"/>
        <v xml:space="preserve">      100mmHg</v>
      </c>
      <c r="M1970" s="39" t="str">
        <f t="shared" si="264"/>
        <v>PI.IC.IT.203607.01</v>
      </c>
      <c r="N1970" s="39"/>
      <c r="O1970" s="39" t="str">
        <f t="shared" si="265"/>
        <v>PH.IC.IT.203607.01</v>
      </c>
      <c r="Q1970" s="39" t="str">
        <f t="shared" si="266"/>
        <v>CL.IC.IT.203607.01</v>
      </c>
      <c r="R1970" s="39"/>
      <c r="S1970" s="39" t="str">
        <f t="shared" si="268"/>
        <v>DR.IC.IT.203607.01</v>
      </c>
      <c r="T1970" s="39"/>
      <c r="U1970" s="60" t="str">
        <f t="shared" si="269"/>
        <v>IM.IC.IT.203607.01</v>
      </c>
      <c r="V1970" s="57"/>
      <c r="W1970" s="60" t="str">
        <f t="shared" si="270"/>
        <v>GE.IC.IT.203607.01</v>
      </c>
      <c r="AH1970" s="35" t="s">
        <v>3207</v>
      </c>
      <c r="AI1970" s="35">
        <v>1500</v>
      </c>
    </row>
    <row r="1971" spans="1:35" s="35" customFormat="1" ht="15">
      <c r="A1971" s="35" t="s">
        <v>2189</v>
      </c>
      <c r="C1971" s="38" t="s">
        <v>2620</v>
      </c>
      <c r="E1971" s="38" t="s">
        <v>4494</v>
      </c>
      <c r="F1971" s="35" t="s">
        <v>4056</v>
      </c>
      <c r="G1971" s="35" t="s">
        <v>4036</v>
      </c>
      <c r="H1971" s="38" t="s">
        <v>2378</v>
      </c>
      <c r="I1971" s="35" t="s">
        <v>3854</v>
      </c>
      <c r="J1971" s="39" t="str">
        <f t="shared" si="267"/>
        <v>IC.IT.203608</v>
      </c>
      <c r="K1971" s="38" t="s">
        <v>3298</v>
      </c>
      <c r="L1971" s="35" t="str">
        <f t="shared" si="263"/>
        <v xml:space="preserve">      150mmHg</v>
      </c>
      <c r="M1971" s="39" t="str">
        <f t="shared" si="264"/>
        <v>PI.IC.IT.203608.01</v>
      </c>
      <c r="N1971" s="39"/>
      <c r="O1971" s="39" t="str">
        <f t="shared" si="265"/>
        <v>PH.IC.IT.203608.01</v>
      </c>
      <c r="Q1971" s="39" t="str">
        <f t="shared" si="266"/>
        <v>CL.IC.IT.203608.01</v>
      </c>
      <c r="R1971" s="39"/>
      <c r="S1971" s="39" t="str">
        <f t="shared" si="268"/>
        <v>DR.IC.IT.203608.01</v>
      </c>
      <c r="T1971" s="39"/>
      <c r="U1971" s="60" t="str">
        <f t="shared" si="269"/>
        <v>IM.IC.IT.203608.01</v>
      </c>
      <c r="V1971" s="57"/>
      <c r="W1971" s="60" t="str">
        <f t="shared" si="270"/>
        <v>GE.IC.IT.203608.01</v>
      </c>
      <c r="AH1971" s="35" t="s">
        <v>3207</v>
      </c>
      <c r="AI1971" s="35">
        <v>1500</v>
      </c>
    </row>
    <row r="1972" spans="1:35" s="35" customFormat="1" ht="15">
      <c r="A1972" s="35" t="s">
        <v>2189</v>
      </c>
      <c r="C1972" s="38" t="s">
        <v>2620</v>
      </c>
      <c r="D1972" s="35" t="s">
        <v>4495</v>
      </c>
      <c r="E1972" s="38" t="s">
        <v>4496</v>
      </c>
      <c r="F1972" s="35" t="s">
        <v>4056</v>
      </c>
      <c r="G1972" s="35" t="s">
        <v>4037</v>
      </c>
      <c r="H1972" s="38" t="s">
        <v>2212</v>
      </c>
      <c r="I1972" s="35" t="s">
        <v>3856</v>
      </c>
      <c r="J1972" s="39" t="str">
        <f t="shared" si="267"/>
        <v>IC.IT.203701</v>
      </c>
      <c r="K1972" s="38" t="s">
        <v>3298</v>
      </c>
      <c r="L1972" s="35" t="str">
        <f t="shared" si="263"/>
        <v xml:space="preserve">      Done:  specify date/time</v>
      </c>
      <c r="M1972" s="39" t="str">
        <f t="shared" si="264"/>
        <v>PI.IC.IT.203701.01</v>
      </c>
      <c r="N1972" s="39"/>
      <c r="O1972" s="39" t="str">
        <f t="shared" si="265"/>
        <v>PH.IC.IT.203701.01</v>
      </c>
      <c r="Q1972" s="39" t="str">
        <f t="shared" si="266"/>
        <v>CL.IC.IT.203701.01</v>
      </c>
      <c r="R1972" s="39"/>
      <c r="S1972" s="39" t="str">
        <f t="shared" si="268"/>
        <v>DR.IC.IT.203701.01</v>
      </c>
      <c r="T1972" s="39"/>
      <c r="U1972" s="60" t="str">
        <f t="shared" si="269"/>
        <v>IM.IC.IT.203701.01</v>
      </c>
      <c r="V1972" s="57"/>
      <c r="W1972" s="60" t="str">
        <f t="shared" si="270"/>
        <v>GE.IC.IT.203701.01</v>
      </c>
      <c r="AH1972" s="35" t="s">
        <v>3207</v>
      </c>
      <c r="AI1972" s="35">
        <v>1500</v>
      </c>
    </row>
    <row r="1973" spans="1:35" s="35" customFormat="1" ht="15">
      <c r="A1973" s="35" t="s">
        <v>2189</v>
      </c>
      <c r="C1973" s="38" t="s">
        <v>2620</v>
      </c>
      <c r="E1973" s="38" t="s">
        <v>4496</v>
      </c>
      <c r="F1973" s="35" t="s">
        <v>4056</v>
      </c>
      <c r="G1973" s="35" t="s">
        <v>4038</v>
      </c>
      <c r="H1973" s="38" t="s">
        <v>2217</v>
      </c>
      <c r="I1973" s="35" t="s">
        <v>3858</v>
      </c>
      <c r="J1973" s="39" t="str">
        <f t="shared" si="267"/>
        <v>IC.IT.203702</v>
      </c>
      <c r="K1973" s="38" t="s">
        <v>3298</v>
      </c>
      <c r="L1973" s="35" t="str">
        <f t="shared" si="263"/>
        <v xml:space="preserve">      Not applicable</v>
      </c>
      <c r="M1973" s="39" t="str">
        <f t="shared" si="264"/>
        <v>PI.IC.IT.203702.01</v>
      </c>
      <c r="N1973" s="39"/>
      <c r="O1973" s="39" t="str">
        <f t="shared" si="265"/>
        <v>PH.IC.IT.203702.01</v>
      </c>
      <c r="Q1973" s="39" t="str">
        <f t="shared" si="266"/>
        <v>CL.IC.IT.203702.01</v>
      </c>
      <c r="R1973" s="39"/>
      <c r="S1973" s="39" t="str">
        <f t="shared" si="268"/>
        <v>DR.IC.IT.203702.01</v>
      </c>
      <c r="T1973" s="39"/>
      <c r="U1973" s="60" t="str">
        <f t="shared" si="269"/>
        <v>IM.IC.IT.203702.01</v>
      </c>
      <c r="V1973" s="57"/>
      <c r="W1973" s="60" t="str">
        <f t="shared" si="270"/>
        <v>GE.IC.IT.203702.01</v>
      </c>
      <c r="AH1973" s="35" t="s">
        <v>3207</v>
      </c>
      <c r="AI1973" s="35">
        <v>1500</v>
      </c>
    </row>
    <row r="1974" spans="1:35" s="35" customFormat="1" ht="15">
      <c r="A1974" s="35" t="s">
        <v>2189</v>
      </c>
      <c r="C1974" s="38" t="s">
        <v>2620</v>
      </c>
      <c r="E1974" s="38" t="s">
        <v>4496</v>
      </c>
      <c r="F1974" s="35" t="s">
        <v>4056</v>
      </c>
      <c r="G1974" s="35" t="s">
        <v>4497</v>
      </c>
      <c r="H1974" s="38" t="s">
        <v>3296</v>
      </c>
      <c r="I1974" s="35" t="s">
        <v>4498</v>
      </c>
      <c r="J1974" s="39" t="str">
        <f t="shared" si="267"/>
        <v>IC.IT.203703</v>
      </c>
      <c r="K1974" s="38" t="s">
        <v>3298</v>
      </c>
      <c r="L1974" s="35" t="str">
        <f t="shared" si="263"/>
        <v xml:space="preserve">      Not needed</v>
      </c>
      <c r="M1974" s="39" t="str">
        <f t="shared" si="264"/>
        <v>PI.IC.IT.203703.01</v>
      </c>
      <c r="N1974" s="39"/>
      <c r="O1974" s="39" t="str">
        <f t="shared" si="265"/>
        <v>PH.IC.IT.203703.01</v>
      </c>
      <c r="Q1974" s="39" t="str">
        <f t="shared" si="266"/>
        <v>CL.IC.IT.203703.01</v>
      </c>
      <c r="R1974" s="39"/>
      <c r="S1974" s="39" t="str">
        <f t="shared" si="268"/>
        <v>DR.IC.IT.203703.01</v>
      </c>
      <c r="T1974" s="39"/>
      <c r="U1974" s="60" t="str">
        <f t="shared" si="269"/>
        <v>IM.IC.IT.203703.01</v>
      </c>
      <c r="V1974" s="57"/>
      <c r="W1974" s="60" t="str">
        <f t="shared" si="270"/>
        <v>GE.IC.IT.203703.01</v>
      </c>
      <c r="Y1974" s="35">
        <v>797</v>
      </c>
      <c r="AH1974" s="35" t="s">
        <v>3207</v>
      </c>
      <c r="AI1974" s="35">
        <v>1500</v>
      </c>
    </row>
    <row r="1975" spans="1:35" s="35" customFormat="1" ht="15">
      <c r="A1975" s="35" t="s">
        <v>2189</v>
      </c>
      <c r="C1975" s="38" t="s">
        <v>2620</v>
      </c>
      <c r="D1975" s="35" t="s">
        <v>4499</v>
      </c>
      <c r="E1975" s="38" t="s">
        <v>4500</v>
      </c>
      <c r="F1975" s="35" t="s">
        <v>4057</v>
      </c>
      <c r="G1975" s="38" t="s">
        <v>4502</v>
      </c>
      <c r="H1975" s="38" t="s">
        <v>3298</v>
      </c>
      <c r="I1975" s="38" t="s">
        <v>4318</v>
      </c>
      <c r="J1975" s="39" t="str">
        <f t="shared" si="267"/>
        <v>IC.IT.203801</v>
      </c>
      <c r="K1975" s="38" t="s">
        <v>3298</v>
      </c>
      <c r="L1975" s="35" t="str">
        <f t="shared" si="263"/>
        <v>Date and Time</v>
      </c>
      <c r="M1975" s="39" t="str">
        <f t="shared" si="264"/>
        <v>PI.IC.IT.203801.01</v>
      </c>
      <c r="N1975" s="39"/>
      <c r="O1975" s="39" t="str">
        <f t="shared" si="265"/>
        <v>PH.IC.IT.203801.01</v>
      </c>
      <c r="Q1975" s="39" t="str">
        <f t="shared" si="266"/>
        <v>CL.IC.IT.203801.01</v>
      </c>
      <c r="R1975" s="39"/>
      <c r="S1975" s="39" t="str">
        <f t="shared" si="268"/>
        <v>DR.IC.IT.203801.01</v>
      </c>
      <c r="T1975" s="39"/>
      <c r="U1975" s="60" t="str">
        <f t="shared" si="269"/>
        <v>IM.IC.IT.203801.01</v>
      </c>
      <c r="V1975" s="57"/>
      <c r="W1975" s="60" t="str">
        <f t="shared" si="270"/>
        <v>GE.IC.IT.203801.01</v>
      </c>
      <c r="Y1975" s="35">
        <v>160</v>
      </c>
      <c r="AH1975" s="35" t="s">
        <v>3207</v>
      </c>
      <c r="AI1975" s="35">
        <v>1500</v>
      </c>
    </row>
    <row r="1976" spans="1:35" s="35" customFormat="1" ht="15">
      <c r="A1976" s="35" t="s">
        <v>2189</v>
      </c>
      <c r="B1976" s="35" t="s">
        <v>4058</v>
      </c>
      <c r="C1976" s="38" t="s">
        <v>2622</v>
      </c>
      <c r="D1976" s="35" t="s">
        <v>4431</v>
      </c>
      <c r="E1976" s="38" t="s">
        <v>3298</v>
      </c>
      <c r="F1976" s="35" t="s">
        <v>4059</v>
      </c>
      <c r="G1976" s="35" t="s">
        <v>3773</v>
      </c>
      <c r="H1976" s="38" t="s">
        <v>2212</v>
      </c>
      <c r="I1976" s="35" t="s">
        <v>2396</v>
      </c>
      <c r="J1976" s="39" t="str">
        <f t="shared" si="267"/>
        <v>IC.IT.210101</v>
      </c>
      <c r="K1976" s="38" t="s">
        <v>3298</v>
      </c>
      <c r="L1976" s="35" t="str">
        <f t="shared" si="263"/>
        <v xml:space="preserve">     Brown</v>
      </c>
      <c r="M1976" s="39" t="str">
        <f t="shared" si="264"/>
        <v>PI.IC.IT.210101.01</v>
      </c>
      <c r="N1976" s="39"/>
      <c r="O1976" s="39" t="str">
        <f t="shared" si="265"/>
        <v>PH.IC.IT.210101.01</v>
      </c>
      <c r="Q1976" s="39" t="str">
        <f t="shared" si="266"/>
        <v>CL.IC.IT.210101.01</v>
      </c>
      <c r="R1976" s="39"/>
      <c r="S1976" s="39" t="str">
        <f t="shared" si="268"/>
        <v>DR.IC.IT.210101.01</v>
      </c>
      <c r="T1976" s="39"/>
      <c r="U1976" s="60" t="str">
        <f t="shared" si="269"/>
        <v>IM.IC.IT.210101.01</v>
      </c>
      <c r="V1976" s="57"/>
      <c r="W1976" s="60" t="str">
        <f t="shared" si="270"/>
        <v>GE.IC.IT.210101.01</v>
      </c>
      <c r="AH1976" s="35" t="s">
        <v>3207</v>
      </c>
      <c r="AI1976" s="35">
        <v>1500</v>
      </c>
    </row>
    <row r="1977" spans="1:35" s="35" customFormat="1" ht="15">
      <c r="A1977" s="35" t="s">
        <v>2189</v>
      </c>
      <c r="C1977" s="38" t="s">
        <v>2622</v>
      </c>
      <c r="E1977" s="38" t="s">
        <v>3298</v>
      </c>
      <c r="F1977" s="35" t="s">
        <v>4059</v>
      </c>
      <c r="G1977" s="35" t="s">
        <v>3774</v>
      </c>
      <c r="H1977" s="38" t="s">
        <v>2217</v>
      </c>
      <c r="I1977" s="35" t="s">
        <v>2547</v>
      </c>
      <c r="J1977" s="39" t="str">
        <f t="shared" si="267"/>
        <v>IC.IT.210102</v>
      </c>
      <c r="K1977" s="38" t="s">
        <v>3298</v>
      </c>
      <c r="L1977" s="35" t="str">
        <f t="shared" si="263"/>
        <v xml:space="preserve">     Green</v>
      </c>
      <c r="M1977" s="39" t="str">
        <f t="shared" si="264"/>
        <v>PI.IC.IT.210102.01</v>
      </c>
      <c r="N1977" s="39"/>
      <c r="O1977" s="39" t="str">
        <f t="shared" si="265"/>
        <v>PH.IC.IT.210102.01</v>
      </c>
      <c r="Q1977" s="39" t="str">
        <f t="shared" si="266"/>
        <v>CL.IC.IT.210102.01</v>
      </c>
      <c r="R1977" s="39"/>
      <c r="S1977" s="39" t="str">
        <f t="shared" si="268"/>
        <v>DR.IC.IT.210102.01</v>
      </c>
      <c r="T1977" s="39"/>
      <c r="U1977" s="60" t="str">
        <f t="shared" si="269"/>
        <v>IM.IC.IT.210102.01</v>
      </c>
      <c r="V1977" s="57"/>
      <c r="W1977" s="60" t="str">
        <f t="shared" si="270"/>
        <v>GE.IC.IT.210102.01</v>
      </c>
      <c r="AH1977" s="35" t="s">
        <v>3207</v>
      </c>
      <c r="AI1977" s="35">
        <v>1500</v>
      </c>
    </row>
    <row r="1978" spans="1:35" s="35" customFormat="1" ht="15">
      <c r="A1978" s="35" t="s">
        <v>2189</v>
      </c>
      <c r="C1978" s="38" t="s">
        <v>2622</v>
      </c>
      <c r="E1978" s="38" t="s">
        <v>3298</v>
      </c>
      <c r="F1978" s="35" t="s">
        <v>4059</v>
      </c>
      <c r="G1978" s="35" t="s">
        <v>3775</v>
      </c>
      <c r="H1978" s="38" t="s">
        <v>2219</v>
      </c>
      <c r="I1978" s="35" t="s">
        <v>2552</v>
      </c>
      <c r="J1978" s="39" t="str">
        <f t="shared" si="267"/>
        <v>IC.IT.210103</v>
      </c>
      <c r="K1978" s="38" t="s">
        <v>3298</v>
      </c>
      <c r="L1978" s="35" t="str">
        <f t="shared" si="263"/>
        <v xml:space="preserve">     Tan </v>
      </c>
      <c r="M1978" s="39" t="str">
        <f t="shared" si="264"/>
        <v>PI.IC.IT.210103.01</v>
      </c>
      <c r="N1978" s="39"/>
      <c r="O1978" s="39" t="str">
        <f t="shared" si="265"/>
        <v>PH.IC.IT.210103.01</v>
      </c>
      <c r="Q1978" s="39" t="str">
        <f t="shared" si="266"/>
        <v>CL.IC.IT.210103.01</v>
      </c>
      <c r="R1978" s="39"/>
      <c r="S1978" s="39" t="str">
        <f t="shared" si="268"/>
        <v>DR.IC.IT.210103.01</v>
      </c>
      <c r="T1978" s="39"/>
      <c r="U1978" s="60" t="str">
        <f t="shared" si="269"/>
        <v>IM.IC.IT.210103.01</v>
      </c>
      <c r="V1978" s="57"/>
      <c r="W1978" s="60" t="str">
        <f t="shared" si="270"/>
        <v>GE.IC.IT.210103.01</v>
      </c>
      <c r="AH1978" s="35" t="s">
        <v>3207</v>
      </c>
      <c r="AI1978" s="35">
        <v>1500</v>
      </c>
    </row>
    <row r="1979" spans="1:35" s="35" customFormat="1" ht="15">
      <c r="A1979" s="35" t="s">
        <v>2189</v>
      </c>
      <c r="C1979" s="38" t="s">
        <v>2622</v>
      </c>
      <c r="E1979" s="38" t="s">
        <v>3298</v>
      </c>
      <c r="F1979" s="35" t="s">
        <v>4059</v>
      </c>
      <c r="G1979" s="35" t="s">
        <v>3776</v>
      </c>
      <c r="H1979" s="38" t="s">
        <v>2063</v>
      </c>
      <c r="I1979" s="35" t="s">
        <v>2553</v>
      </c>
      <c r="J1979" s="39" t="str">
        <f t="shared" si="267"/>
        <v>IC.IT.210104</v>
      </c>
      <c r="K1979" s="38" t="s">
        <v>3298</v>
      </c>
      <c r="L1979" s="35" t="str">
        <f t="shared" si="263"/>
        <v xml:space="preserve">     Yellow</v>
      </c>
      <c r="M1979" s="39" t="str">
        <f t="shared" si="264"/>
        <v>PI.IC.IT.210104.01</v>
      </c>
      <c r="N1979" s="39"/>
      <c r="O1979" s="39" t="str">
        <f t="shared" si="265"/>
        <v>PH.IC.IT.210104.01</v>
      </c>
      <c r="Q1979" s="39" t="str">
        <f t="shared" si="266"/>
        <v>CL.IC.IT.210104.01</v>
      </c>
      <c r="R1979" s="39"/>
      <c r="S1979" s="39" t="str">
        <f t="shared" si="268"/>
        <v>DR.IC.IT.210104.01</v>
      </c>
      <c r="T1979" s="39"/>
      <c r="U1979" s="60" t="str">
        <f t="shared" si="269"/>
        <v>IM.IC.IT.210104.01</v>
      </c>
      <c r="V1979" s="57"/>
      <c r="W1979" s="60" t="str">
        <f t="shared" si="270"/>
        <v>GE.IC.IT.210104.01</v>
      </c>
      <c r="AH1979" s="35" t="s">
        <v>3207</v>
      </c>
      <c r="AI1979" s="35">
        <v>1500</v>
      </c>
    </row>
    <row r="1980" spans="1:35" s="35" customFormat="1" ht="15">
      <c r="A1980" s="35" t="s">
        <v>2189</v>
      </c>
      <c r="C1980" s="38" t="s">
        <v>2622</v>
      </c>
      <c r="E1980" s="38" t="s">
        <v>3298</v>
      </c>
      <c r="F1980" s="35" t="s">
        <v>4059</v>
      </c>
      <c r="G1980" s="35" t="s">
        <v>3777</v>
      </c>
      <c r="H1980" s="38" t="s">
        <v>2065</v>
      </c>
      <c r="I1980" s="35" t="s">
        <v>1903</v>
      </c>
      <c r="J1980" s="39" t="str">
        <f t="shared" si="267"/>
        <v>IC.IT.210105</v>
      </c>
      <c r="K1980" s="38" t="s">
        <v>3298</v>
      </c>
      <c r="L1980" s="35" t="str">
        <f t="shared" si="263"/>
        <v xml:space="preserve">     Amber</v>
      </c>
      <c r="M1980" s="39" t="str">
        <f t="shared" si="264"/>
        <v>PI.IC.IT.210105.01</v>
      </c>
      <c r="N1980" s="39"/>
      <c r="O1980" s="39" t="str">
        <f t="shared" si="265"/>
        <v>PH.IC.IT.210105.01</v>
      </c>
      <c r="Q1980" s="39" t="str">
        <f t="shared" si="266"/>
        <v>CL.IC.IT.210105.01</v>
      </c>
      <c r="R1980" s="39"/>
      <c r="S1980" s="39" t="str">
        <f t="shared" si="268"/>
        <v>DR.IC.IT.210105.01</v>
      </c>
      <c r="T1980" s="39"/>
      <c r="U1980" s="60" t="str">
        <f t="shared" si="269"/>
        <v>IM.IC.IT.210105.01</v>
      </c>
      <c r="V1980" s="57"/>
      <c r="W1980" s="60" t="str">
        <f t="shared" si="270"/>
        <v>GE.IC.IT.210105.01</v>
      </c>
      <c r="AH1980" s="35" t="s">
        <v>3207</v>
      </c>
      <c r="AI1980" s="35">
        <v>1500</v>
      </c>
    </row>
    <row r="1981" spans="1:35" s="35" customFormat="1" ht="15">
      <c r="A1981" s="35" t="s">
        <v>2189</v>
      </c>
      <c r="C1981" s="38" t="s">
        <v>2622</v>
      </c>
      <c r="E1981" s="38" t="s">
        <v>3298</v>
      </c>
      <c r="F1981" s="35" t="s">
        <v>4059</v>
      </c>
      <c r="G1981" s="35" t="s">
        <v>3778</v>
      </c>
      <c r="H1981" s="38" t="s">
        <v>2222</v>
      </c>
      <c r="I1981" s="35" t="s">
        <v>1499</v>
      </c>
      <c r="J1981" s="39" t="str">
        <f t="shared" si="267"/>
        <v>IC.IT.210106</v>
      </c>
      <c r="K1981" s="38" t="s">
        <v>3298</v>
      </c>
      <c r="L1981" s="35" t="str">
        <f t="shared" si="263"/>
        <v xml:space="preserve">     Black</v>
      </c>
      <c r="M1981" s="39" t="str">
        <f t="shared" si="264"/>
        <v>PI.IC.IT.210106.01</v>
      </c>
      <c r="N1981" s="39"/>
      <c r="O1981" s="39" t="str">
        <f t="shared" si="265"/>
        <v>PH.IC.IT.210106.01</v>
      </c>
      <c r="Q1981" s="39" t="str">
        <f t="shared" si="266"/>
        <v>CL.IC.IT.210106.01</v>
      </c>
      <c r="R1981" s="39"/>
      <c r="S1981" s="39" t="str">
        <f t="shared" si="268"/>
        <v>DR.IC.IT.210106.01</v>
      </c>
      <c r="T1981" s="39"/>
      <c r="U1981" s="60" t="str">
        <f t="shared" si="269"/>
        <v>IM.IC.IT.210106.01</v>
      </c>
      <c r="V1981" s="57"/>
      <c r="W1981" s="60" t="str">
        <f t="shared" si="270"/>
        <v>GE.IC.IT.210106.01</v>
      </c>
      <c r="AH1981" s="35" t="s">
        <v>3207</v>
      </c>
      <c r="AI1981" s="35">
        <v>1500</v>
      </c>
    </row>
    <row r="1982" spans="1:35" s="35" customFormat="1" ht="15">
      <c r="A1982" s="35" t="s">
        <v>2189</v>
      </c>
      <c r="C1982" s="38" t="s">
        <v>2622</v>
      </c>
      <c r="E1982" s="38" t="s">
        <v>3298</v>
      </c>
      <c r="F1982" s="35" t="s">
        <v>4059</v>
      </c>
      <c r="G1982" s="35" t="s">
        <v>3779</v>
      </c>
      <c r="H1982" s="38" t="s">
        <v>2376</v>
      </c>
      <c r="I1982" s="35" t="s">
        <v>3467</v>
      </c>
      <c r="J1982" s="39" t="str">
        <f t="shared" si="267"/>
        <v>IC.IT.210107</v>
      </c>
      <c r="K1982" s="38" t="s">
        <v>3298</v>
      </c>
      <c r="L1982" s="35" t="str">
        <f t="shared" si="263"/>
        <v xml:space="preserve">     Colorless</v>
      </c>
      <c r="M1982" s="39" t="str">
        <f t="shared" si="264"/>
        <v>PI.IC.IT.210107.01</v>
      </c>
      <c r="N1982" s="39"/>
      <c r="O1982" s="39" t="str">
        <f t="shared" si="265"/>
        <v>PH.IC.IT.210107.01</v>
      </c>
      <c r="Q1982" s="39" t="str">
        <f t="shared" si="266"/>
        <v>CL.IC.IT.210107.01</v>
      </c>
      <c r="R1982" s="39"/>
      <c r="S1982" s="39" t="str">
        <f t="shared" si="268"/>
        <v>DR.IC.IT.210107.01</v>
      </c>
      <c r="T1982" s="39"/>
      <c r="U1982" s="60" t="str">
        <f t="shared" si="269"/>
        <v>IM.IC.IT.210107.01</v>
      </c>
      <c r="V1982" s="57"/>
      <c r="W1982" s="60" t="str">
        <f t="shared" si="270"/>
        <v>GE.IC.IT.210107.01</v>
      </c>
      <c r="AH1982" s="35" t="s">
        <v>3207</v>
      </c>
      <c r="AI1982" s="35">
        <v>1500</v>
      </c>
    </row>
    <row r="1983" spans="1:35" s="35" customFormat="1" ht="15">
      <c r="A1983" s="35" t="s">
        <v>2189</v>
      </c>
      <c r="C1983" s="38" t="s">
        <v>2622</v>
      </c>
      <c r="E1983" s="38" t="s">
        <v>3298</v>
      </c>
      <c r="F1983" s="35" t="s">
        <v>4059</v>
      </c>
      <c r="G1983" s="35" t="s">
        <v>3780</v>
      </c>
      <c r="H1983" s="38" t="s">
        <v>2378</v>
      </c>
      <c r="I1983" s="35" t="s">
        <v>3475</v>
      </c>
      <c r="J1983" s="39" t="str">
        <f t="shared" si="267"/>
        <v>IC.IT.210108</v>
      </c>
      <c r="K1983" s="38" t="s">
        <v>3298</v>
      </c>
      <c r="L1983" s="35" t="str">
        <f t="shared" si="263"/>
        <v xml:space="preserve">     Maroon</v>
      </c>
      <c r="M1983" s="39" t="str">
        <f t="shared" si="264"/>
        <v>PI.IC.IT.210108.01</v>
      </c>
      <c r="N1983" s="39"/>
      <c r="O1983" s="39" t="str">
        <f t="shared" si="265"/>
        <v>PH.IC.IT.210108.01</v>
      </c>
      <c r="Q1983" s="39" t="str">
        <f t="shared" si="266"/>
        <v>CL.IC.IT.210108.01</v>
      </c>
      <c r="R1983" s="39"/>
      <c r="S1983" s="39" t="str">
        <f t="shared" si="268"/>
        <v>DR.IC.IT.210108.01</v>
      </c>
      <c r="T1983" s="39"/>
      <c r="U1983" s="60" t="str">
        <f t="shared" si="269"/>
        <v>IM.IC.IT.210108.01</v>
      </c>
      <c r="V1983" s="57"/>
      <c r="W1983" s="60" t="str">
        <f t="shared" si="270"/>
        <v>GE.IC.IT.210108.01</v>
      </c>
      <c r="AH1983" s="35" t="s">
        <v>3207</v>
      </c>
      <c r="AI1983" s="35">
        <v>1500</v>
      </c>
    </row>
    <row r="1984" spans="1:35" s="35" customFormat="1" ht="15">
      <c r="A1984" s="35" t="s">
        <v>2189</v>
      </c>
      <c r="C1984" s="38" t="s">
        <v>2622</v>
      </c>
      <c r="E1984" s="38" t="s">
        <v>3298</v>
      </c>
      <c r="F1984" s="35" t="s">
        <v>4059</v>
      </c>
      <c r="G1984" s="35" t="s">
        <v>3781</v>
      </c>
      <c r="H1984" s="38" t="s">
        <v>2380</v>
      </c>
      <c r="I1984" s="35" t="s">
        <v>2229</v>
      </c>
      <c r="J1984" s="39" t="str">
        <f t="shared" si="267"/>
        <v>IC.IT.210109</v>
      </c>
      <c r="K1984" s="38" t="s">
        <v>3298</v>
      </c>
      <c r="L1984" s="35" t="str">
        <f t="shared" si="263"/>
        <v xml:space="preserve">     Red</v>
      </c>
      <c r="M1984" s="39" t="str">
        <f t="shared" si="264"/>
        <v>PI.IC.IT.210109.01</v>
      </c>
      <c r="N1984" s="39"/>
      <c r="O1984" s="39" t="str">
        <f t="shared" si="265"/>
        <v>PH.IC.IT.210109.01</v>
      </c>
      <c r="Q1984" s="39" t="str">
        <f t="shared" si="266"/>
        <v>CL.IC.IT.210109.01</v>
      </c>
      <c r="R1984" s="39"/>
      <c r="S1984" s="39" t="str">
        <f t="shared" si="268"/>
        <v>DR.IC.IT.210109.01</v>
      </c>
      <c r="T1984" s="39"/>
      <c r="U1984" s="60" t="str">
        <f t="shared" si="269"/>
        <v>IM.IC.IT.210109.01</v>
      </c>
      <c r="V1984" s="57"/>
      <c r="W1984" s="60" t="str">
        <f t="shared" si="270"/>
        <v>GE.IC.IT.210109.01</v>
      </c>
      <c r="AH1984" s="35" t="s">
        <v>3207</v>
      </c>
      <c r="AI1984" s="35">
        <v>1500</v>
      </c>
    </row>
    <row r="1985" spans="1:35" s="35" customFormat="1" ht="15">
      <c r="A1985" s="35" t="s">
        <v>2189</v>
      </c>
      <c r="C1985" s="38" t="s">
        <v>2622</v>
      </c>
      <c r="E1985" s="38" t="s">
        <v>3298</v>
      </c>
      <c r="F1985" s="35" t="s">
        <v>4059</v>
      </c>
      <c r="G1985" s="35" t="s">
        <v>3782</v>
      </c>
      <c r="H1985" s="38" t="s">
        <v>2124</v>
      </c>
      <c r="I1985" s="35" t="s">
        <v>1814</v>
      </c>
      <c r="J1985" s="39" t="str">
        <f t="shared" si="267"/>
        <v>IC.IT.210110</v>
      </c>
      <c r="K1985" s="38" t="s">
        <v>3298</v>
      </c>
      <c r="L1985" s="35" t="str">
        <f t="shared" si="263"/>
        <v xml:space="preserve">     Pink</v>
      </c>
      <c r="M1985" s="39" t="str">
        <f t="shared" si="264"/>
        <v>PI.IC.IT.210110.01</v>
      </c>
      <c r="N1985" s="39"/>
      <c r="O1985" s="39" t="str">
        <f t="shared" si="265"/>
        <v>PH.IC.IT.210110.01</v>
      </c>
      <c r="Q1985" s="39" t="str">
        <f t="shared" si="266"/>
        <v>CL.IC.IT.210110.01</v>
      </c>
      <c r="R1985" s="39"/>
      <c r="S1985" s="39" t="str">
        <f t="shared" si="268"/>
        <v>DR.IC.IT.210110.01</v>
      </c>
      <c r="T1985" s="39"/>
      <c r="U1985" s="60" t="str">
        <f t="shared" si="269"/>
        <v>IM.IC.IT.210110.01</v>
      </c>
      <c r="V1985" s="57"/>
      <c r="W1985" s="60" t="str">
        <f t="shared" si="270"/>
        <v>GE.IC.IT.210110.01</v>
      </c>
      <c r="AH1985" s="35" t="s">
        <v>3207</v>
      </c>
      <c r="AI1985" s="35">
        <v>1500</v>
      </c>
    </row>
    <row r="1986" spans="1:35" s="35" customFormat="1" ht="15">
      <c r="A1986" s="35" t="s">
        <v>2189</v>
      </c>
      <c r="C1986" s="38" t="s">
        <v>2622</v>
      </c>
      <c r="D1986" s="35" t="s">
        <v>4432</v>
      </c>
      <c r="E1986" s="38" t="s">
        <v>3293</v>
      </c>
      <c r="F1986" s="35" t="s">
        <v>4059</v>
      </c>
      <c r="G1986" s="35" t="s">
        <v>3783</v>
      </c>
      <c r="H1986" s="38" t="s">
        <v>2212</v>
      </c>
      <c r="I1986" s="35" t="s">
        <v>1791</v>
      </c>
      <c r="J1986" s="39" t="str">
        <f t="shared" si="267"/>
        <v>IC.IT.210201</v>
      </c>
      <c r="K1986" s="38" t="s">
        <v>3298</v>
      </c>
      <c r="L1986" s="35" t="str">
        <f t="shared" si="263"/>
        <v xml:space="preserve">     Bloody </v>
      </c>
      <c r="M1986" s="39" t="str">
        <f t="shared" si="264"/>
        <v>PI.IC.IT.210201.01</v>
      </c>
      <c r="N1986" s="39"/>
      <c r="O1986" s="39" t="str">
        <f t="shared" si="265"/>
        <v>PH.IC.IT.210201.01</v>
      </c>
      <c r="Q1986" s="39" t="str">
        <f t="shared" si="266"/>
        <v>CL.IC.IT.210201.01</v>
      </c>
      <c r="R1986" s="39"/>
      <c r="S1986" s="39" t="str">
        <f t="shared" si="268"/>
        <v>DR.IC.IT.210201.01</v>
      </c>
      <c r="T1986" s="39"/>
      <c r="U1986" s="60" t="str">
        <f t="shared" si="269"/>
        <v>IM.IC.IT.210201.01</v>
      </c>
      <c r="V1986" s="57"/>
      <c r="W1986" s="60" t="str">
        <f t="shared" si="270"/>
        <v>GE.IC.IT.210201.01</v>
      </c>
      <c r="AH1986" s="35" t="s">
        <v>3207</v>
      </c>
      <c r="AI1986" s="35">
        <v>1500</v>
      </c>
    </row>
    <row r="1987" spans="1:35" s="35" customFormat="1" ht="15">
      <c r="A1987" s="35" t="s">
        <v>2189</v>
      </c>
      <c r="C1987" s="38" t="s">
        <v>2622</v>
      </c>
      <c r="E1987" s="38" t="s">
        <v>3293</v>
      </c>
      <c r="F1987" s="35" t="s">
        <v>4059</v>
      </c>
      <c r="G1987" s="35" t="s">
        <v>3784</v>
      </c>
      <c r="H1987" s="38" t="s">
        <v>2217</v>
      </c>
      <c r="I1987" s="35" t="s">
        <v>3484</v>
      </c>
      <c r="J1987" s="39" t="str">
        <f t="shared" si="267"/>
        <v>IC.IT.210202</v>
      </c>
      <c r="K1987" s="38" t="s">
        <v>3298</v>
      </c>
      <c r="L1987" s="35" t="str">
        <f t="shared" si="263"/>
        <v xml:space="preserve">     Serosanguinous</v>
      </c>
      <c r="M1987" s="39" t="str">
        <f t="shared" si="264"/>
        <v>PI.IC.IT.210202.01</v>
      </c>
      <c r="N1987" s="39"/>
      <c r="O1987" s="39" t="str">
        <f t="shared" si="265"/>
        <v>PH.IC.IT.210202.01</v>
      </c>
      <c r="Q1987" s="39" t="str">
        <f t="shared" si="266"/>
        <v>CL.IC.IT.210202.01</v>
      </c>
      <c r="R1987" s="39"/>
      <c r="S1987" s="39" t="str">
        <f t="shared" si="268"/>
        <v>DR.IC.IT.210202.01</v>
      </c>
      <c r="T1987" s="39"/>
      <c r="U1987" s="60" t="str">
        <f t="shared" si="269"/>
        <v>IM.IC.IT.210202.01</v>
      </c>
      <c r="V1987" s="57"/>
      <c r="W1987" s="60" t="str">
        <f t="shared" si="270"/>
        <v>GE.IC.IT.210202.01</v>
      </c>
      <c r="AH1987" s="35" t="s">
        <v>3207</v>
      </c>
      <c r="AI1987" s="35">
        <v>1500</v>
      </c>
    </row>
    <row r="1988" spans="1:35" s="35" customFormat="1" ht="15">
      <c r="A1988" s="35" t="s">
        <v>2189</v>
      </c>
      <c r="C1988" s="38" t="s">
        <v>2622</v>
      </c>
      <c r="E1988" s="38" t="s">
        <v>3293</v>
      </c>
      <c r="F1988" s="35" t="s">
        <v>4059</v>
      </c>
      <c r="G1988" s="35" t="s">
        <v>3785</v>
      </c>
      <c r="H1988" s="38" t="s">
        <v>2219</v>
      </c>
      <c r="I1988" s="35" t="s">
        <v>1792</v>
      </c>
      <c r="J1988" s="39" t="str">
        <f t="shared" si="267"/>
        <v>IC.IT.210203</v>
      </c>
      <c r="K1988" s="38" t="s">
        <v>3298</v>
      </c>
      <c r="L1988" s="35" t="str">
        <f t="shared" si="263"/>
        <v xml:space="preserve">     Serous</v>
      </c>
      <c r="M1988" s="39" t="str">
        <f t="shared" si="264"/>
        <v>PI.IC.IT.210203.01</v>
      </c>
      <c r="N1988" s="39"/>
      <c r="O1988" s="39" t="str">
        <f t="shared" si="265"/>
        <v>PH.IC.IT.210203.01</v>
      </c>
      <c r="Q1988" s="39" t="str">
        <f t="shared" si="266"/>
        <v>CL.IC.IT.210203.01</v>
      </c>
      <c r="R1988" s="39"/>
      <c r="S1988" s="39" t="str">
        <f t="shared" si="268"/>
        <v>DR.IC.IT.210203.01</v>
      </c>
      <c r="T1988" s="39"/>
      <c r="U1988" s="60" t="str">
        <f t="shared" si="269"/>
        <v>IM.IC.IT.210203.01</v>
      </c>
      <c r="V1988" s="57"/>
      <c r="W1988" s="60" t="str">
        <f t="shared" si="270"/>
        <v>GE.IC.IT.210203.01</v>
      </c>
      <c r="AH1988" s="35" t="s">
        <v>3207</v>
      </c>
      <c r="AI1988" s="35">
        <v>1500</v>
      </c>
    </row>
    <row r="1989" spans="1:35" s="35" customFormat="1" ht="15">
      <c r="A1989" s="35" t="s">
        <v>2189</v>
      </c>
      <c r="C1989" s="38" t="s">
        <v>2622</v>
      </c>
      <c r="E1989" s="38" t="s">
        <v>3293</v>
      </c>
      <c r="F1989" s="35" t="s">
        <v>4059</v>
      </c>
      <c r="G1989" s="35" t="s">
        <v>3786</v>
      </c>
      <c r="H1989" s="38" t="s">
        <v>2063</v>
      </c>
      <c r="I1989" s="35" t="s">
        <v>1720</v>
      </c>
      <c r="J1989" s="39" t="str">
        <f t="shared" si="267"/>
        <v>IC.IT.210204</v>
      </c>
      <c r="K1989" s="38" t="s">
        <v>3298</v>
      </c>
      <c r="L1989" s="35" t="str">
        <f t="shared" si="263"/>
        <v xml:space="preserve">     Cloudy</v>
      </c>
      <c r="M1989" s="39" t="str">
        <f t="shared" si="264"/>
        <v>PI.IC.IT.210204.01</v>
      </c>
      <c r="N1989" s="39"/>
      <c r="O1989" s="39" t="str">
        <f t="shared" si="265"/>
        <v>PH.IC.IT.210204.01</v>
      </c>
      <c r="Q1989" s="39" t="str">
        <f t="shared" si="266"/>
        <v>CL.IC.IT.210204.01</v>
      </c>
      <c r="R1989" s="39"/>
      <c r="S1989" s="39" t="str">
        <f t="shared" si="268"/>
        <v>DR.IC.IT.210204.01</v>
      </c>
      <c r="T1989" s="39"/>
      <c r="U1989" s="60" t="str">
        <f t="shared" si="269"/>
        <v>IM.IC.IT.210204.01</v>
      </c>
      <c r="V1989" s="57"/>
      <c r="W1989" s="60" t="str">
        <f t="shared" si="270"/>
        <v>GE.IC.IT.210204.01</v>
      </c>
      <c r="AH1989" s="35" t="s">
        <v>3207</v>
      </c>
      <c r="AI1989" s="35">
        <v>1500</v>
      </c>
    </row>
    <row r="1990" spans="1:35" s="35" customFormat="1" ht="15">
      <c r="A1990" s="35" t="s">
        <v>2189</v>
      </c>
      <c r="C1990" s="38" t="s">
        <v>2622</v>
      </c>
      <c r="E1990" s="38" t="s">
        <v>3293</v>
      </c>
      <c r="F1990" s="35" t="s">
        <v>4059</v>
      </c>
      <c r="G1990" s="35" t="s">
        <v>3787</v>
      </c>
      <c r="H1990" s="38" t="s">
        <v>2065</v>
      </c>
      <c r="I1990" s="35" t="s">
        <v>1794</v>
      </c>
      <c r="J1990" s="39" t="str">
        <f t="shared" si="267"/>
        <v>IC.IT.210205</v>
      </c>
      <c r="K1990" s="38" t="s">
        <v>3298</v>
      </c>
      <c r="L1990" s="35" t="str">
        <f t="shared" si="263"/>
        <v xml:space="preserve">     Purulent</v>
      </c>
      <c r="M1990" s="39" t="str">
        <f t="shared" si="264"/>
        <v>PI.IC.IT.210205.01</v>
      </c>
      <c r="N1990" s="39"/>
      <c r="O1990" s="39" t="str">
        <f t="shared" si="265"/>
        <v>PH.IC.IT.210205.01</v>
      </c>
      <c r="Q1990" s="39" t="str">
        <f t="shared" si="266"/>
        <v>CL.IC.IT.210205.01</v>
      </c>
      <c r="R1990" s="39"/>
      <c r="S1990" s="39" t="str">
        <f t="shared" si="268"/>
        <v>DR.IC.IT.210205.01</v>
      </c>
      <c r="T1990" s="39"/>
      <c r="U1990" s="60" t="str">
        <f t="shared" si="269"/>
        <v>IM.IC.IT.210205.01</v>
      </c>
      <c r="V1990" s="57"/>
      <c r="W1990" s="60" t="str">
        <f t="shared" si="270"/>
        <v>GE.IC.IT.210205.01</v>
      </c>
      <c r="AH1990" s="35" t="s">
        <v>3207</v>
      </c>
      <c r="AI1990" s="35">
        <v>1500</v>
      </c>
    </row>
    <row r="1991" spans="1:35" s="35" customFormat="1" ht="15">
      <c r="A1991" s="35" t="s">
        <v>2189</v>
      </c>
      <c r="C1991" s="38" t="s">
        <v>2622</v>
      </c>
      <c r="E1991" s="38" t="s">
        <v>3293</v>
      </c>
      <c r="F1991" s="35" t="s">
        <v>4059</v>
      </c>
      <c r="G1991" s="35" t="s">
        <v>3788</v>
      </c>
      <c r="H1991" s="38" t="s">
        <v>2222</v>
      </c>
      <c r="I1991" s="35" t="s">
        <v>3489</v>
      </c>
      <c r="J1991" s="39" t="str">
        <f t="shared" si="267"/>
        <v>IC.IT.210206</v>
      </c>
      <c r="K1991" s="38" t="s">
        <v>3298</v>
      </c>
      <c r="L1991" s="35" t="str">
        <f t="shared" si="263"/>
        <v xml:space="preserve">     Viscous</v>
      </c>
      <c r="M1991" s="39" t="str">
        <f t="shared" si="264"/>
        <v>PI.IC.IT.210206.01</v>
      </c>
      <c r="N1991" s="39"/>
      <c r="O1991" s="39" t="str">
        <f t="shared" si="265"/>
        <v>PH.IC.IT.210206.01</v>
      </c>
      <c r="Q1991" s="39" t="str">
        <f t="shared" si="266"/>
        <v>CL.IC.IT.210206.01</v>
      </c>
      <c r="R1991" s="39"/>
      <c r="S1991" s="39" t="str">
        <f t="shared" si="268"/>
        <v>DR.IC.IT.210206.01</v>
      </c>
      <c r="T1991" s="39"/>
      <c r="U1991" s="60" t="str">
        <f t="shared" si="269"/>
        <v>IM.IC.IT.210206.01</v>
      </c>
      <c r="V1991" s="57"/>
      <c r="W1991" s="60" t="str">
        <f t="shared" si="270"/>
        <v>GE.IC.IT.210206.01</v>
      </c>
      <c r="AH1991" s="35" t="s">
        <v>3207</v>
      </c>
      <c r="AI1991" s="35">
        <v>1500</v>
      </c>
    </row>
    <row r="1992" spans="1:35" s="35" customFormat="1" ht="15">
      <c r="A1992" s="35" t="s">
        <v>2189</v>
      </c>
      <c r="C1992" s="38" t="s">
        <v>2622</v>
      </c>
      <c r="D1992" s="35" t="s">
        <v>4433</v>
      </c>
      <c r="E1992" s="38" t="s">
        <v>4329</v>
      </c>
      <c r="F1992" s="35" t="s">
        <v>4059</v>
      </c>
      <c r="G1992" s="35" t="s">
        <v>3789</v>
      </c>
      <c r="H1992" s="38" t="s">
        <v>2212</v>
      </c>
      <c r="I1992" s="35" t="s">
        <v>2117</v>
      </c>
      <c r="J1992" s="39" t="str">
        <f t="shared" si="267"/>
        <v>IC.IT.210301</v>
      </c>
      <c r="K1992" s="38" t="s">
        <v>3298</v>
      </c>
      <c r="L1992" s="35" t="str">
        <f t="shared" si="263"/>
        <v xml:space="preserve">     None</v>
      </c>
      <c r="M1992" s="39" t="str">
        <f t="shared" si="264"/>
        <v>PI.IC.IT.210301.01</v>
      </c>
      <c r="N1992" s="39"/>
      <c r="O1992" s="39" t="str">
        <f t="shared" si="265"/>
        <v>PH.IC.IT.210301.01</v>
      </c>
      <c r="Q1992" s="39" t="str">
        <f t="shared" si="266"/>
        <v>CL.IC.IT.210301.01</v>
      </c>
      <c r="R1992" s="39"/>
      <c r="S1992" s="39" t="str">
        <f t="shared" si="268"/>
        <v>DR.IC.IT.210301.01</v>
      </c>
      <c r="T1992" s="39"/>
      <c r="U1992" s="60" t="str">
        <f t="shared" si="269"/>
        <v>IM.IC.IT.210301.01</v>
      </c>
      <c r="V1992" s="57"/>
      <c r="W1992" s="60" t="str">
        <f t="shared" si="270"/>
        <v>GE.IC.IT.210301.01</v>
      </c>
      <c r="AH1992" s="35" t="s">
        <v>3207</v>
      </c>
      <c r="AI1992" s="35">
        <v>1500</v>
      </c>
    </row>
    <row r="1993" spans="1:35" s="35" customFormat="1" ht="15">
      <c r="A1993" s="35" t="s">
        <v>2189</v>
      </c>
      <c r="C1993" s="38" t="s">
        <v>2622</v>
      </c>
      <c r="E1993" s="38" t="s">
        <v>4329</v>
      </c>
      <c r="F1993" s="35" t="s">
        <v>4059</v>
      </c>
      <c r="G1993" s="35" t="s">
        <v>3790</v>
      </c>
      <c r="H1993" s="38" t="s">
        <v>2217</v>
      </c>
      <c r="I1993" s="35" t="s">
        <v>3535</v>
      </c>
      <c r="J1993" s="39" t="str">
        <f t="shared" si="267"/>
        <v>IC.IT.210302</v>
      </c>
      <c r="K1993" s="38" t="s">
        <v>3298</v>
      </c>
      <c r="L1993" s="35" t="str">
        <f t="shared" si="263"/>
        <v xml:space="preserve">     Scant amount drainage</v>
      </c>
      <c r="M1993" s="39" t="str">
        <f t="shared" si="264"/>
        <v>PI.IC.IT.210302.01</v>
      </c>
      <c r="N1993" s="39"/>
      <c r="O1993" s="39" t="str">
        <f t="shared" si="265"/>
        <v>PH.IC.IT.210302.01</v>
      </c>
      <c r="Q1993" s="39" t="str">
        <f t="shared" si="266"/>
        <v>CL.IC.IT.210302.01</v>
      </c>
      <c r="R1993" s="39"/>
      <c r="S1993" s="39" t="str">
        <f t="shared" si="268"/>
        <v>DR.IC.IT.210302.01</v>
      </c>
      <c r="T1993" s="39"/>
      <c r="U1993" s="60" t="str">
        <f t="shared" si="269"/>
        <v>IM.IC.IT.210302.01</v>
      </c>
      <c r="V1993" s="57"/>
      <c r="W1993" s="60" t="str">
        <f t="shared" si="270"/>
        <v>GE.IC.IT.210302.01</v>
      </c>
      <c r="AH1993" s="35" t="s">
        <v>3207</v>
      </c>
      <c r="AI1993" s="35">
        <v>1500</v>
      </c>
    </row>
    <row r="1994" spans="1:35" s="35" customFormat="1" ht="15">
      <c r="A1994" s="35" t="s">
        <v>2189</v>
      </c>
      <c r="C1994" s="38" t="s">
        <v>2622</v>
      </c>
      <c r="E1994" s="38" t="s">
        <v>4329</v>
      </c>
      <c r="F1994" s="35" t="s">
        <v>4059</v>
      </c>
      <c r="G1994" s="35" t="s">
        <v>3791</v>
      </c>
      <c r="H1994" s="38" t="s">
        <v>2219</v>
      </c>
      <c r="I1994" s="35" t="s">
        <v>3537</v>
      </c>
      <c r="J1994" s="39" t="str">
        <f t="shared" si="267"/>
        <v>IC.IT.210303</v>
      </c>
      <c r="K1994" s="38" t="s">
        <v>3298</v>
      </c>
      <c r="L1994" s="35" t="str">
        <f t="shared" si="263"/>
        <v xml:space="preserve">     Small amount drainage</v>
      </c>
      <c r="M1994" s="39" t="str">
        <f t="shared" si="264"/>
        <v>PI.IC.IT.210303.01</v>
      </c>
      <c r="N1994" s="39"/>
      <c r="O1994" s="39" t="str">
        <f t="shared" si="265"/>
        <v>PH.IC.IT.210303.01</v>
      </c>
      <c r="Q1994" s="39" t="str">
        <f t="shared" si="266"/>
        <v>CL.IC.IT.210303.01</v>
      </c>
      <c r="R1994" s="39"/>
      <c r="S1994" s="39" t="str">
        <f t="shared" si="268"/>
        <v>DR.IC.IT.210303.01</v>
      </c>
      <c r="T1994" s="39"/>
      <c r="U1994" s="60" t="str">
        <f t="shared" si="269"/>
        <v>IM.IC.IT.210303.01</v>
      </c>
      <c r="V1994" s="57"/>
      <c r="W1994" s="60" t="str">
        <f t="shared" si="270"/>
        <v>GE.IC.IT.210303.01</v>
      </c>
      <c r="AH1994" s="35" t="s">
        <v>3207</v>
      </c>
      <c r="AI1994" s="35">
        <v>1500</v>
      </c>
    </row>
    <row r="1995" spans="1:35" s="35" customFormat="1" ht="15">
      <c r="A1995" s="35" t="s">
        <v>2189</v>
      </c>
      <c r="C1995" s="38" t="s">
        <v>2622</v>
      </c>
      <c r="E1995" s="38" t="s">
        <v>4329</v>
      </c>
      <c r="F1995" s="35" t="s">
        <v>4059</v>
      </c>
      <c r="G1995" s="35" t="s">
        <v>3792</v>
      </c>
      <c r="H1995" s="38" t="s">
        <v>2063</v>
      </c>
      <c r="I1995" s="35" t="s">
        <v>3539</v>
      </c>
      <c r="J1995" s="39" t="str">
        <f t="shared" si="267"/>
        <v>IC.IT.210304</v>
      </c>
      <c r="K1995" s="38" t="s">
        <v>3298</v>
      </c>
      <c r="L1995" s="35" t="str">
        <f t="shared" si="263"/>
        <v xml:space="preserve">     Moderate amount drainage</v>
      </c>
      <c r="M1995" s="39" t="str">
        <f t="shared" si="264"/>
        <v>PI.IC.IT.210304.01</v>
      </c>
      <c r="N1995" s="39"/>
      <c r="O1995" s="39" t="str">
        <f t="shared" si="265"/>
        <v>PH.IC.IT.210304.01</v>
      </c>
      <c r="Q1995" s="39" t="str">
        <f t="shared" si="266"/>
        <v>CL.IC.IT.210304.01</v>
      </c>
      <c r="R1995" s="39"/>
      <c r="S1995" s="39" t="str">
        <f t="shared" si="268"/>
        <v>DR.IC.IT.210304.01</v>
      </c>
      <c r="T1995" s="39"/>
      <c r="U1995" s="60" t="str">
        <f t="shared" si="269"/>
        <v>IM.IC.IT.210304.01</v>
      </c>
      <c r="V1995" s="57"/>
      <c r="W1995" s="60" t="str">
        <f t="shared" si="270"/>
        <v>GE.IC.IT.210304.01</v>
      </c>
      <c r="AH1995" s="35" t="s">
        <v>3207</v>
      </c>
      <c r="AI1995" s="35">
        <v>1500</v>
      </c>
    </row>
    <row r="1996" spans="1:35" s="35" customFormat="1" ht="15">
      <c r="A1996" s="35" t="s">
        <v>2189</v>
      </c>
      <c r="C1996" s="38" t="s">
        <v>2622</v>
      </c>
      <c r="E1996" s="38" t="s">
        <v>4329</v>
      </c>
      <c r="F1996" s="35" t="s">
        <v>4059</v>
      </c>
      <c r="G1996" s="35" t="s">
        <v>3793</v>
      </c>
      <c r="H1996" s="38" t="s">
        <v>2065</v>
      </c>
      <c r="I1996" s="35" t="s">
        <v>3794</v>
      </c>
      <c r="J1996" s="39" t="str">
        <f t="shared" si="267"/>
        <v>IC.IT.210305</v>
      </c>
      <c r="K1996" s="38" t="s">
        <v>3298</v>
      </c>
      <c r="L1996" s="35" t="str">
        <f t="shared" si="263"/>
        <v xml:space="preserve">     Large amount drainage</v>
      </c>
      <c r="M1996" s="39" t="str">
        <f t="shared" si="264"/>
        <v>PI.IC.IT.210305.01</v>
      </c>
      <c r="N1996" s="39"/>
      <c r="O1996" s="39" t="str">
        <f t="shared" si="265"/>
        <v>PH.IC.IT.210305.01</v>
      </c>
      <c r="Q1996" s="39" t="str">
        <f t="shared" si="266"/>
        <v>CL.IC.IT.210305.01</v>
      </c>
      <c r="R1996" s="39"/>
      <c r="S1996" s="39" t="str">
        <f t="shared" si="268"/>
        <v>DR.IC.IT.210305.01</v>
      </c>
      <c r="T1996" s="39"/>
      <c r="U1996" s="60" t="str">
        <f t="shared" si="269"/>
        <v>IM.IC.IT.210305.01</v>
      </c>
      <c r="V1996" s="57"/>
      <c r="W1996" s="60" t="str">
        <f t="shared" si="270"/>
        <v>GE.IC.IT.210305.01</v>
      </c>
      <c r="AH1996" s="35" t="s">
        <v>3207</v>
      </c>
      <c r="AI1996" s="35">
        <v>1500</v>
      </c>
    </row>
    <row r="1997" spans="1:35" s="35" customFormat="1" ht="15">
      <c r="A1997" s="35" t="s">
        <v>2189</v>
      </c>
      <c r="C1997" s="38" t="s">
        <v>2622</v>
      </c>
      <c r="E1997" s="38" t="s">
        <v>4329</v>
      </c>
      <c r="F1997" s="35" t="s">
        <v>4059</v>
      </c>
      <c r="G1997" s="35" t="s">
        <v>3795</v>
      </c>
      <c r="H1997" s="38" t="s">
        <v>2222</v>
      </c>
      <c r="I1997" s="35" t="s">
        <v>3796</v>
      </c>
      <c r="J1997" s="39" t="str">
        <f t="shared" si="267"/>
        <v>IC.IT.210306</v>
      </c>
      <c r="K1997" s="38" t="s">
        <v>3298</v>
      </c>
      <c r="L1997" s="35" t="str">
        <f t="shared" si="263"/>
        <v xml:space="preserve">     Copious amount drainage</v>
      </c>
      <c r="M1997" s="39" t="str">
        <f t="shared" si="264"/>
        <v>PI.IC.IT.210306.01</v>
      </c>
      <c r="N1997" s="39"/>
      <c r="O1997" s="39" t="str">
        <f t="shared" si="265"/>
        <v>PH.IC.IT.210306.01</v>
      </c>
      <c r="Q1997" s="39" t="str">
        <f t="shared" si="266"/>
        <v>CL.IC.IT.210306.01</v>
      </c>
      <c r="R1997" s="39"/>
      <c r="S1997" s="39" t="str">
        <f t="shared" si="268"/>
        <v>DR.IC.IT.210306.01</v>
      </c>
      <c r="T1997" s="39"/>
      <c r="U1997" s="60" t="str">
        <f t="shared" si="269"/>
        <v>IM.IC.IT.210306.01</v>
      </c>
      <c r="V1997" s="57"/>
      <c r="W1997" s="60" t="str">
        <f t="shared" si="270"/>
        <v>GE.IC.IT.210306.01</v>
      </c>
      <c r="AH1997" s="35" t="s">
        <v>3207</v>
      </c>
      <c r="AI1997" s="35">
        <v>1500</v>
      </c>
    </row>
    <row r="1998" spans="1:35" s="35" customFormat="1" ht="15">
      <c r="A1998" s="35" t="s">
        <v>2189</v>
      </c>
      <c r="C1998" s="38" t="s">
        <v>2622</v>
      </c>
      <c r="D1998" s="35" t="s">
        <v>4434</v>
      </c>
      <c r="E1998" s="38" t="s">
        <v>4308</v>
      </c>
      <c r="F1998" s="35" t="s">
        <v>4059</v>
      </c>
      <c r="G1998" s="35" t="s">
        <v>3451</v>
      </c>
      <c r="H1998" s="38" t="s">
        <v>2212</v>
      </c>
      <c r="I1998" s="35" t="s">
        <v>3797</v>
      </c>
      <c r="J1998" s="39" t="str">
        <f t="shared" si="267"/>
        <v>IC.IT.210401</v>
      </c>
      <c r="K1998" s="38" t="s">
        <v>3298</v>
      </c>
      <c r="L1998" s="35" t="str">
        <f t="shared" si="263"/>
        <v xml:space="preserve">      None</v>
      </c>
      <c r="M1998" s="39" t="str">
        <f t="shared" si="264"/>
        <v>PI.IC.IT.210401.01</v>
      </c>
      <c r="N1998" s="39"/>
      <c r="O1998" s="39" t="str">
        <f t="shared" si="265"/>
        <v>PH.IC.IT.210401.01</v>
      </c>
      <c r="Q1998" s="39" t="str">
        <f t="shared" si="266"/>
        <v>CL.IC.IT.210401.01</v>
      </c>
      <c r="R1998" s="39"/>
      <c r="S1998" s="39" t="str">
        <f t="shared" si="268"/>
        <v>DR.IC.IT.210401.01</v>
      </c>
      <c r="T1998" s="39"/>
      <c r="U1998" s="60" t="str">
        <f t="shared" si="269"/>
        <v>IM.IC.IT.210401.01</v>
      </c>
      <c r="V1998" s="57"/>
      <c r="W1998" s="60" t="str">
        <f t="shared" si="270"/>
        <v>GE.IC.IT.210401.01</v>
      </c>
      <c r="AH1998" s="35" t="s">
        <v>3207</v>
      </c>
      <c r="AI1998" s="35">
        <v>1500</v>
      </c>
    </row>
    <row r="1999" spans="1:35" s="35" customFormat="1" ht="15">
      <c r="A1999" s="35" t="s">
        <v>2189</v>
      </c>
      <c r="C1999" s="38" t="s">
        <v>2622</v>
      </c>
      <c r="E1999" s="38" t="s">
        <v>4308</v>
      </c>
      <c r="F1999" s="35" t="s">
        <v>4059</v>
      </c>
      <c r="G1999" s="35" t="s">
        <v>3798</v>
      </c>
      <c r="H1999" s="38" t="s">
        <v>2217</v>
      </c>
      <c r="I1999" s="35" t="s">
        <v>1243</v>
      </c>
      <c r="J1999" s="39" t="str">
        <f t="shared" si="267"/>
        <v>IC.IT.210402</v>
      </c>
      <c r="K1999" s="38" t="s">
        <v>3298</v>
      </c>
      <c r="L1999" s="35" t="str">
        <f t="shared" si="263"/>
        <v xml:space="preserve">     Foul</v>
      </c>
      <c r="M1999" s="39" t="str">
        <f t="shared" si="264"/>
        <v>PI.IC.IT.210402.01</v>
      </c>
      <c r="N1999" s="39"/>
      <c r="O1999" s="39" t="str">
        <f t="shared" si="265"/>
        <v>PH.IC.IT.210402.01</v>
      </c>
      <c r="Q1999" s="39" t="str">
        <f t="shared" si="266"/>
        <v>CL.IC.IT.210402.01</v>
      </c>
      <c r="R1999" s="39"/>
      <c r="S1999" s="39" t="str">
        <f t="shared" si="268"/>
        <v>DR.IC.IT.210402.01</v>
      </c>
      <c r="T1999" s="39"/>
      <c r="U1999" s="60" t="str">
        <f t="shared" si="269"/>
        <v>IM.IC.IT.210402.01</v>
      </c>
      <c r="V1999" s="57"/>
      <c r="W1999" s="60" t="str">
        <f t="shared" si="270"/>
        <v>GE.IC.IT.210402.01</v>
      </c>
      <c r="AH1999" s="35" t="s">
        <v>3207</v>
      </c>
      <c r="AI1999" s="35">
        <v>1500</v>
      </c>
    </row>
    <row r="2000" spans="1:35" s="35" customFormat="1" ht="15">
      <c r="A2000" s="35" t="s">
        <v>2189</v>
      </c>
      <c r="C2000" s="38" t="s">
        <v>2622</v>
      </c>
      <c r="D2000" s="35" t="s">
        <v>4339</v>
      </c>
      <c r="E2000" s="38" t="s">
        <v>4265</v>
      </c>
      <c r="F2000" s="35" t="s">
        <v>4060</v>
      </c>
      <c r="G2000" s="35" t="s">
        <v>3800</v>
      </c>
      <c r="H2000" s="38" t="s">
        <v>2212</v>
      </c>
      <c r="I2000" s="35" t="s">
        <v>3495</v>
      </c>
      <c r="J2000" s="39" t="str">
        <f t="shared" si="267"/>
        <v>IC.IT.210501</v>
      </c>
      <c r="K2000" s="38" t="s">
        <v>3298</v>
      </c>
      <c r="L2000" s="35" t="str">
        <f t="shared" ref="L2000:L2063" si="271">G2000</f>
        <v xml:space="preserve">     None (open to air)</v>
      </c>
      <c r="M2000" s="39" t="str">
        <f t="shared" ref="M2000:M2063" si="272">CONCATENATE("PI.",J2000,".",K2000)</f>
        <v>PI.IC.IT.210501.01</v>
      </c>
      <c r="N2000" s="39"/>
      <c r="O2000" s="39" t="str">
        <f t="shared" ref="O2000:O2063" si="273">CONCATENATE("PH.",J2000,".",K2000)</f>
        <v>PH.IC.IT.210501.01</v>
      </c>
      <c r="Q2000" s="39" t="str">
        <f t="shared" ref="Q2000:Q2063" si="274">CONCATENATE("CL.",J2000,".",K2000)</f>
        <v>CL.IC.IT.210501.01</v>
      </c>
      <c r="R2000" s="39"/>
      <c r="S2000" s="39" t="str">
        <f t="shared" si="268"/>
        <v>DR.IC.IT.210501.01</v>
      </c>
      <c r="T2000" s="39"/>
      <c r="U2000" s="60" t="str">
        <f t="shared" si="269"/>
        <v>IM.IC.IT.210501.01</v>
      </c>
      <c r="V2000" s="57"/>
      <c r="W2000" s="60" t="str">
        <f t="shared" si="270"/>
        <v>GE.IC.IT.210501.01</v>
      </c>
      <c r="AH2000" s="35" t="s">
        <v>3207</v>
      </c>
      <c r="AI2000" s="35">
        <v>1500</v>
      </c>
    </row>
    <row r="2001" spans="1:35" s="35" customFormat="1" ht="15">
      <c r="A2001" s="35" t="s">
        <v>2189</v>
      </c>
      <c r="C2001" s="38" t="s">
        <v>2622</v>
      </c>
      <c r="E2001" s="38" t="s">
        <v>4265</v>
      </c>
      <c r="F2001" s="35" t="s">
        <v>4060</v>
      </c>
      <c r="G2001" s="35" t="s">
        <v>3801</v>
      </c>
      <c r="H2001" s="38" t="s">
        <v>2217</v>
      </c>
      <c r="I2001" s="35" t="s">
        <v>2175</v>
      </c>
      <c r="J2001" s="39" t="str">
        <f t="shared" ref="J2001:J2064" si="275">CONCATENATE("IC.IT.",C2001,E2001,H2001)</f>
        <v>IC.IT.210502</v>
      </c>
      <c r="K2001" s="38" t="s">
        <v>3298</v>
      </c>
      <c r="L2001" s="35" t="str">
        <f t="shared" si="271"/>
        <v xml:space="preserve">     Pressure (Unna Boot)</v>
      </c>
      <c r="M2001" s="39" t="str">
        <f t="shared" si="272"/>
        <v>PI.IC.IT.210502.01</v>
      </c>
      <c r="N2001" s="39"/>
      <c r="O2001" s="39" t="str">
        <f t="shared" si="273"/>
        <v>PH.IC.IT.210502.01</v>
      </c>
      <c r="Q2001" s="39" t="str">
        <f t="shared" si="274"/>
        <v>CL.IC.IT.210502.01</v>
      </c>
      <c r="R2001" s="39"/>
      <c r="S2001" s="39" t="str">
        <f t="shared" si="268"/>
        <v>DR.IC.IT.210502.01</v>
      </c>
      <c r="T2001" s="39"/>
      <c r="U2001" s="60" t="str">
        <f t="shared" si="269"/>
        <v>IM.IC.IT.210502.01</v>
      </c>
      <c r="V2001" s="57"/>
      <c r="W2001" s="60" t="str">
        <f t="shared" si="270"/>
        <v>GE.IC.IT.210502.01</v>
      </c>
      <c r="AH2001" s="35" t="s">
        <v>3207</v>
      </c>
      <c r="AI2001" s="35">
        <v>1500</v>
      </c>
    </row>
    <row r="2002" spans="1:35" s="35" customFormat="1" ht="15">
      <c r="A2002" s="35" t="s">
        <v>2189</v>
      </c>
      <c r="C2002" s="38" t="s">
        <v>2622</v>
      </c>
      <c r="E2002" s="38" t="s">
        <v>4265</v>
      </c>
      <c r="F2002" s="35" t="s">
        <v>4060</v>
      </c>
      <c r="G2002" s="35" t="s">
        <v>3802</v>
      </c>
      <c r="H2002" s="38" t="s">
        <v>2219</v>
      </c>
      <c r="I2002" s="35" t="s">
        <v>3498</v>
      </c>
      <c r="J2002" s="39" t="str">
        <f t="shared" si="275"/>
        <v>IC.IT.210503</v>
      </c>
      <c r="K2002" s="38" t="s">
        <v>3298</v>
      </c>
      <c r="L2002" s="35" t="str">
        <f t="shared" si="271"/>
        <v xml:space="preserve">     Antimicrobial</v>
      </c>
      <c r="M2002" s="39" t="str">
        <f t="shared" si="272"/>
        <v>PI.IC.IT.210503.01</v>
      </c>
      <c r="N2002" s="39"/>
      <c r="O2002" s="39" t="str">
        <f t="shared" si="273"/>
        <v>PH.IC.IT.210503.01</v>
      </c>
      <c r="Q2002" s="39" t="str">
        <f t="shared" si="274"/>
        <v>CL.IC.IT.210503.01</v>
      </c>
      <c r="R2002" s="39"/>
      <c r="S2002" s="39" t="str">
        <f t="shared" si="268"/>
        <v>DR.IC.IT.210503.01</v>
      </c>
      <c r="T2002" s="39"/>
      <c r="U2002" s="60" t="str">
        <f t="shared" si="269"/>
        <v>IM.IC.IT.210503.01</v>
      </c>
      <c r="V2002" s="57"/>
      <c r="W2002" s="60" t="str">
        <f t="shared" si="270"/>
        <v>GE.IC.IT.210503.01</v>
      </c>
      <c r="AH2002" s="35" t="s">
        <v>3207</v>
      </c>
      <c r="AI2002" s="35">
        <v>1500</v>
      </c>
    </row>
    <row r="2003" spans="1:35" s="35" customFormat="1" ht="15">
      <c r="A2003" s="35" t="s">
        <v>2189</v>
      </c>
      <c r="C2003" s="38" t="s">
        <v>2622</v>
      </c>
      <c r="E2003" s="38" t="s">
        <v>4265</v>
      </c>
      <c r="F2003" s="35" t="s">
        <v>4060</v>
      </c>
      <c r="G2003" s="35" t="s">
        <v>3803</v>
      </c>
      <c r="H2003" s="38" t="s">
        <v>2063</v>
      </c>
      <c r="I2003" s="35" t="s">
        <v>2644</v>
      </c>
      <c r="J2003" s="39" t="str">
        <f t="shared" si="275"/>
        <v>IC.IT.210504</v>
      </c>
      <c r="K2003" s="38" t="s">
        <v>3298</v>
      </c>
      <c r="L2003" s="35" t="str">
        <f t="shared" si="271"/>
        <v xml:space="preserve">     Gauze</v>
      </c>
      <c r="M2003" s="39" t="str">
        <f t="shared" si="272"/>
        <v>PI.IC.IT.210504.01</v>
      </c>
      <c r="N2003" s="39"/>
      <c r="O2003" s="39" t="str">
        <f t="shared" si="273"/>
        <v>PH.IC.IT.210504.01</v>
      </c>
      <c r="Q2003" s="39" t="str">
        <f t="shared" si="274"/>
        <v>CL.IC.IT.210504.01</v>
      </c>
      <c r="R2003" s="39"/>
      <c r="S2003" s="39" t="str">
        <f t="shared" si="268"/>
        <v>DR.IC.IT.210504.01</v>
      </c>
      <c r="T2003" s="39"/>
      <c r="U2003" s="60" t="str">
        <f t="shared" si="269"/>
        <v>IM.IC.IT.210504.01</v>
      </c>
      <c r="V2003" s="57"/>
      <c r="W2003" s="60" t="str">
        <f t="shared" si="270"/>
        <v>GE.IC.IT.210504.01</v>
      </c>
      <c r="AH2003" s="35" t="s">
        <v>3207</v>
      </c>
      <c r="AI2003" s="35">
        <v>1500</v>
      </c>
    </row>
    <row r="2004" spans="1:35" s="35" customFormat="1" ht="15">
      <c r="A2004" s="35" t="s">
        <v>2189</v>
      </c>
      <c r="C2004" s="38" t="s">
        <v>2622</v>
      </c>
      <c r="E2004" s="38" t="s">
        <v>4265</v>
      </c>
      <c r="F2004" s="35" t="s">
        <v>4060</v>
      </c>
      <c r="G2004" s="35" t="s">
        <v>3804</v>
      </c>
      <c r="H2004" s="38" t="s">
        <v>2065</v>
      </c>
      <c r="I2004" s="35" t="s">
        <v>2643</v>
      </c>
      <c r="J2004" s="39" t="str">
        <f t="shared" si="275"/>
        <v>IC.IT.210505</v>
      </c>
      <c r="K2004" s="38" t="s">
        <v>3298</v>
      </c>
      <c r="L2004" s="35" t="str">
        <f t="shared" si="271"/>
        <v xml:space="preserve">     Transparent (Opsite, Tegaderm)</v>
      </c>
      <c r="M2004" s="39" t="str">
        <f t="shared" si="272"/>
        <v>PI.IC.IT.210505.01</v>
      </c>
      <c r="N2004" s="39"/>
      <c r="O2004" s="39" t="str">
        <f t="shared" si="273"/>
        <v>PH.IC.IT.210505.01</v>
      </c>
      <c r="Q2004" s="39" t="str">
        <f t="shared" si="274"/>
        <v>CL.IC.IT.210505.01</v>
      </c>
      <c r="R2004" s="39"/>
      <c r="S2004" s="39" t="str">
        <f t="shared" si="268"/>
        <v>DR.IC.IT.210505.01</v>
      </c>
      <c r="T2004" s="39"/>
      <c r="U2004" s="60" t="str">
        <f t="shared" si="269"/>
        <v>IM.IC.IT.210505.01</v>
      </c>
      <c r="V2004" s="57"/>
      <c r="W2004" s="60" t="str">
        <f t="shared" si="270"/>
        <v>GE.IC.IT.210505.01</v>
      </c>
      <c r="AH2004" s="35" t="s">
        <v>3207</v>
      </c>
      <c r="AI2004" s="35">
        <v>1500</v>
      </c>
    </row>
    <row r="2005" spans="1:35" s="35" customFormat="1" ht="15">
      <c r="A2005" s="35" t="s">
        <v>2189</v>
      </c>
      <c r="C2005" s="38" t="s">
        <v>2622</v>
      </c>
      <c r="E2005" s="38" t="s">
        <v>4265</v>
      </c>
      <c r="F2005" s="35" t="s">
        <v>4060</v>
      </c>
      <c r="G2005" s="35" t="s">
        <v>4435</v>
      </c>
      <c r="H2005" s="38" t="s">
        <v>2222</v>
      </c>
      <c r="I2005" s="35" t="s">
        <v>3805</v>
      </c>
      <c r="J2005" s="39" t="str">
        <f t="shared" si="275"/>
        <v>IC.IT.210506</v>
      </c>
      <c r="K2005" s="38" t="s">
        <v>3298</v>
      </c>
      <c r="L2005" s="35" t="str">
        <f t="shared" si="271"/>
        <v xml:space="preserve">     Antimicrobial disk</v>
      </c>
      <c r="M2005" s="39" t="str">
        <f t="shared" si="272"/>
        <v>PI.IC.IT.210506.01</v>
      </c>
      <c r="N2005" s="39"/>
      <c r="O2005" s="39" t="str">
        <f t="shared" si="273"/>
        <v>PH.IC.IT.210506.01</v>
      </c>
      <c r="Q2005" s="39" t="str">
        <f t="shared" si="274"/>
        <v>CL.IC.IT.210506.01</v>
      </c>
      <c r="R2005" s="39"/>
      <c r="S2005" s="39" t="str">
        <f t="shared" ref="S2005:S2068" si="276">CONCATENATE("DR.",J2005,".",K2005)</f>
        <v>DR.IC.IT.210506.01</v>
      </c>
      <c r="T2005" s="39"/>
      <c r="U2005" s="60" t="str">
        <f t="shared" ref="U2005:U2068" si="277">CONCATENATE("IM.",J2005, ".",K2005)</f>
        <v>IM.IC.IT.210506.01</v>
      </c>
      <c r="V2005" s="57"/>
      <c r="W2005" s="60" t="str">
        <f t="shared" ref="W2005:W2068" si="278">CONCATENATE("GE.",J2005, ".",K2005)</f>
        <v>GE.IC.IT.210506.01</v>
      </c>
      <c r="AH2005" s="35" t="s">
        <v>3207</v>
      </c>
      <c r="AI2005" s="35">
        <v>1500</v>
      </c>
    </row>
    <row r="2006" spans="1:35" s="35" customFormat="1" ht="15">
      <c r="A2006" s="35" t="s">
        <v>2189</v>
      </c>
      <c r="C2006" s="38" t="s">
        <v>2622</v>
      </c>
      <c r="E2006" s="38" t="s">
        <v>4265</v>
      </c>
      <c r="F2006" s="35" t="s">
        <v>4060</v>
      </c>
      <c r="G2006" s="35" t="s">
        <v>3806</v>
      </c>
      <c r="H2006" s="38" t="s">
        <v>2376</v>
      </c>
      <c r="I2006" s="35" t="s">
        <v>1068</v>
      </c>
      <c r="J2006" s="39" t="str">
        <f t="shared" si="275"/>
        <v>IC.IT.210507</v>
      </c>
      <c r="K2006" s="38" t="s">
        <v>3298</v>
      </c>
      <c r="L2006" s="35" t="str">
        <f t="shared" si="271"/>
        <v xml:space="preserve">     Gauze Wrap (Kerlix, Kling)</v>
      </c>
      <c r="M2006" s="39" t="str">
        <f t="shared" si="272"/>
        <v>PI.IC.IT.210507.01</v>
      </c>
      <c r="N2006" s="39"/>
      <c r="O2006" s="39" t="str">
        <f t="shared" si="273"/>
        <v>PH.IC.IT.210507.01</v>
      </c>
      <c r="Q2006" s="39" t="str">
        <f t="shared" si="274"/>
        <v>CL.IC.IT.210507.01</v>
      </c>
      <c r="R2006" s="39"/>
      <c r="S2006" s="39" t="str">
        <f t="shared" si="276"/>
        <v>DR.IC.IT.210507.01</v>
      </c>
      <c r="T2006" s="39"/>
      <c r="U2006" s="60" t="str">
        <f t="shared" si="277"/>
        <v>IM.IC.IT.210507.01</v>
      </c>
      <c r="V2006" s="57"/>
      <c r="W2006" s="60" t="str">
        <f t="shared" si="278"/>
        <v>GE.IC.IT.210507.01</v>
      </c>
      <c r="AH2006" s="35" t="s">
        <v>3207</v>
      </c>
      <c r="AI2006" s="35">
        <v>1500</v>
      </c>
    </row>
    <row r="2007" spans="1:35" s="35" customFormat="1" ht="15">
      <c r="A2007" s="35" t="s">
        <v>2189</v>
      </c>
      <c r="C2007" s="38" t="s">
        <v>2622</v>
      </c>
      <c r="E2007" s="38" t="s">
        <v>4265</v>
      </c>
      <c r="F2007" s="35" t="s">
        <v>4060</v>
      </c>
      <c r="G2007" s="35" t="s">
        <v>3807</v>
      </c>
      <c r="H2007" s="38" t="s">
        <v>2378</v>
      </c>
      <c r="I2007" s="35" t="s">
        <v>3505</v>
      </c>
      <c r="J2007" s="39" t="str">
        <f t="shared" si="275"/>
        <v>IC.IT.210508</v>
      </c>
      <c r="K2007" s="38" t="s">
        <v>3298</v>
      </c>
      <c r="L2007" s="35" t="str">
        <f t="shared" si="271"/>
        <v xml:space="preserve">     Foam dressing</v>
      </c>
      <c r="M2007" s="39" t="str">
        <f t="shared" si="272"/>
        <v>PI.IC.IT.210508.01</v>
      </c>
      <c r="N2007" s="39"/>
      <c r="O2007" s="39" t="str">
        <f t="shared" si="273"/>
        <v>PH.IC.IT.210508.01</v>
      </c>
      <c r="Q2007" s="39" t="str">
        <f t="shared" si="274"/>
        <v>CL.IC.IT.210508.01</v>
      </c>
      <c r="R2007" s="39"/>
      <c r="S2007" s="39" t="str">
        <f t="shared" si="276"/>
        <v>DR.IC.IT.210508.01</v>
      </c>
      <c r="T2007" s="39"/>
      <c r="U2007" s="60" t="str">
        <f t="shared" si="277"/>
        <v>IM.IC.IT.210508.01</v>
      </c>
      <c r="V2007" s="57"/>
      <c r="W2007" s="60" t="str">
        <f t="shared" si="278"/>
        <v>GE.IC.IT.210508.01</v>
      </c>
      <c r="AH2007" s="35" t="s">
        <v>3207</v>
      </c>
      <c r="AI2007" s="35">
        <v>1500</v>
      </c>
    </row>
    <row r="2008" spans="1:35" s="35" customFormat="1" ht="15">
      <c r="A2008" s="35" t="s">
        <v>2189</v>
      </c>
      <c r="C2008" s="38" t="s">
        <v>2622</v>
      </c>
      <c r="E2008" s="38" t="s">
        <v>4265</v>
      </c>
      <c r="F2008" s="35" t="s">
        <v>4060</v>
      </c>
      <c r="G2008" s="35" t="s">
        <v>3808</v>
      </c>
      <c r="H2008" s="38" t="s">
        <v>2380</v>
      </c>
      <c r="I2008" s="35" t="s">
        <v>3507</v>
      </c>
      <c r="J2008" s="39" t="str">
        <f t="shared" si="275"/>
        <v>IC.IT.210509</v>
      </c>
      <c r="K2008" s="38" t="s">
        <v>3298</v>
      </c>
      <c r="L2008" s="35" t="str">
        <f t="shared" si="271"/>
        <v xml:space="preserve">     Gauze Packing (Iodoform, NuGauze)</v>
      </c>
      <c r="M2008" s="39" t="str">
        <f t="shared" si="272"/>
        <v>PI.IC.IT.210509.01</v>
      </c>
      <c r="N2008" s="39"/>
      <c r="O2008" s="39" t="str">
        <f t="shared" si="273"/>
        <v>PH.IC.IT.210509.01</v>
      </c>
      <c r="Q2008" s="39" t="str">
        <f t="shared" si="274"/>
        <v>CL.IC.IT.210509.01</v>
      </c>
      <c r="R2008" s="39"/>
      <c r="S2008" s="39" t="str">
        <f t="shared" si="276"/>
        <v>DR.IC.IT.210509.01</v>
      </c>
      <c r="T2008" s="39"/>
      <c r="U2008" s="60" t="str">
        <f t="shared" si="277"/>
        <v>IM.IC.IT.210509.01</v>
      </c>
      <c r="V2008" s="57"/>
      <c r="W2008" s="60" t="str">
        <f t="shared" si="278"/>
        <v>GE.IC.IT.210509.01</v>
      </c>
      <c r="AH2008" s="35" t="s">
        <v>3207</v>
      </c>
      <c r="AI2008" s="35">
        <v>1500</v>
      </c>
    </row>
    <row r="2009" spans="1:35" s="35" customFormat="1" ht="15">
      <c r="A2009" s="35" t="s">
        <v>2189</v>
      </c>
      <c r="C2009" s="38" t="s">
        <v>2622</v>
      </c>
      <c r="E2009" s="38" t="s">
        <v>4265</v>
      </c>
      <c r="F2009" s="35" t="s">
        <v>4060</v>
      </c>
      <c r="G2009" s="35" t="s">
        <v>3809</v>
      </c>
      <c r="H2009" s="38" t="s">
        <v>2124</v>
      </c>
      <c r="I2009" s="35" t="s">
        <v>3509</v>
      </c>
      <c r="J2009" s="39" t="str">
        <f t="shared" si="275"/>
        <v>IC.IT.210510</v>
      </c>
      <c r="K2009" s="38" t="s">
        <v>3298</v>
      </c>
      <c r="L2009" s="35" t="str">
        <f t="shared" si="271"/>
        <v xml:space="preserve">     Hydrocolloidal (Duoderm, Restore)</v>
      </c>
      <c r="M2009" s="39" t="str">
        <f t="shared" si="272"/>
        <v>PI.IC.IT.210510.01</v>
      </c>
      <c r="N2009" s="39"/>
      <c r="O2009" s="39" t="str">
        <f t="shared" si="273"/>
        <v>PH.IC.IT.210510.01</v>
      </c>
      <c r="Q2009" s="39" t="str">
        <f t="shared" si="274"/>
        <v>CL.IC.IT.210510.01</v>
      </c>
      <c r="R2009" s="39"/>
      <c r="S2009" s="39" t="str">
        <f t="shared" si="276"/>
        <v>DR.IC.IT.210510.01</v>
      </c>
      <c r="T2009" s="39"/>
      <c r="U2009" s="60" t="str">
        <f t="shared" si="277"/>
        <v>IM.IC.IT.210510.01</v>
      </c>
      <c r="V2009" s="57"/>
      <c r="W2009" s="60" t="str">
        <f t="shared" si="278"/>
        <v>GE.IC.IT.210510.01</v>
      </c>
      <c r="AH2009" s="35" t="s">
        <v>3207</v>
      </c>
      <c r="AI2009" s="35">
        <v>1500</v>
      </c>
    </row>
    <row r="2010" spans="1:35" s="35" customFormat="1" ht="15">
      <c r="A2010" s="35" t="s">
        <v>2189</v>
      </c>
      <c r="C2010" s="38" t="s">
        <v>2622</v>
      </c>
      <c r="E2010" s="38" t="s">
        <v>4265</v>
      </c>
      <c r="F2010" s="35" t="s">
        <v>4060</v>
      </c>
      <c r="G2010" s="35" t="s">
        <v>4436</v>
      </c>
      <c r="H2010" s="38" t="s">
        <v>4317</v>
      </c>
      <c r="I2010" s="35" t="s">
        <v>3511</v>
      </c>
      <c r="J2010" s="39" t="str">
        <f t="shared" si="275"/>
        <v>IC.IT.210511</v>
      </c>
      <c r="K2010" s="38" t="s">
        <v>3298</v>
      </c>
      <c r="L2010" s="35" t="str">
        <f t="shared" si="271"/>
        <v xml:space="preserve">     Calcium Alginate (Aquacel, Calicare)</v>
      </c>
      <c r="M2010" s="39" t="str">
        <f t="shared" si="272"/>
        <v>PI.IC.IT.210511.01</v>
      </c>
      <c r="N2010" s="39"/>
      <c r="O2010" s="39" t="str">
        <f t="shared" si="273"/>
        <v>PH.IC.IT.210511.01</v>
      </c>
      <c r="Q2010" s="39" t="str">
        <f t="shared" si="274"/>
        <v>CL.IC.IT.210511.01</v>
      </c>
      <c r="R2010" s="39"/>
      <c r="S2010" s="39" t="str">
        <f t="shared" si="276"/>
        <v>DR.IC.IT.210511.01</v>
      </c>
      <c r="T2010" s="39"/>
      <c r="U2010" s="60" t="str">
        <f t="shared" si="277"/>
        <v>IM.IC.IT.210511.01</v>
      </c>
      <c r="V2010" s="57"/>
      <c r="W2010" s="60" t="str">
        <f t="shared" si="278"/>
        <v>GE.IC.IT.210511.01</v>
      </c>
      <c r="AH2010" s="35" t="s">
        <v>3207</v>
      </c>
      <c r="AI2010" s="35">
        <v>1500</v>
      </c>
    </row>
    <row r="2011" spans="1:35" s="35" customFormat="1" ht="15">
      <c r="A2011" s="35" t="s">
        <v>2189</v>
      </c>
      <c r="C2011" s="38" t="s">
        <v>2622</v>
      </c>
      <c r="E2011" s="38" t="s">
        <v>4265</v>
      </c>
      <c r="F2011" s="35" t="s">
        <v>4060</v>
      </c>
      <c r="G2011" s="35" t="s">
        <v>3810</v>
      </c>
      <c r="H2011" s="38" t="s">
        <v>4334</v>
      </c>
      <c r="I2011" s="35" t="s">
        <v>3811</v>
      </c>
      <c r="J2011" s="39" t="str">
        <f t="shared" si="275"/>
        <v>IC.IT.210512</v>
      </c>
      <c r="K2011" s="38" t="s">
        <v>3298</v>
      </c>
      <c r="L2011" s="35" t="str">
        <f t="shared" si="271"/>
        <v xml:space="preserve">     Hypertonic Hydrogel</v>
      </c>
      <c r="M2011" s="39" t="str">
        <f t="shared" si="272"/>
        <v>PI.IC.IT.210512.01</v>
      </c>
      <c r="N2011" s="39"/>
      <c r="O2011" s="39" t="str">
        <f t="shared" si="273"/>
        <v>PH.IC.IT.210512.01</v>
      </c>
      <c r="Q2011" s="39" t="str">
        <f t="shared" si="274"/>
        <v>CL.IC.IT.210512.01</v>
      </c>
      <c r="R2011" s="39"/>
      <c r="S2011" s="39" t="str">
        <f t="shared" si="276"/>
        <v>DR.IC.IT.210512.01</v>
      </c>
      <c r="T2011" s="39"/>
      <c r="U2011" s="60" t="str">
        <f t="shared" si="277"/>
        <v>IM.IC.IT.210512.01</v>
      </c>
      <c r="V2011" s="57"/>
      <c r="W2011" s="60" t="str">
        <f t="shared" si="278"/>
        <v>GE.IC.IT.210512.01</v>
      </c>
      <c r="AH2011" s="35" t="s">
        <v>3207</v>
      </c>
      <c r="AI2011" s="35">
        <v>1500</v>
      </c>
    </row>
    <row r="2012" spans="1:35" s="35" customFormat="1" ht="15">
      <c r="A2012" s="35" t="s">
        <v>2189</v>
      </c>
      <c r="C2012" s="38" t="s">
        <v>2622</v>
      </c>
      <c r="E2012" s="38" t="s">
        <v>4265</v>
      </c>
      <c r="F2012" s="35" t="s">
        <v>4060</v>
      </c>
      <c r="G2012" s="35" t="s">
        <v>3812</v>
      </c>
      <c r="H2012" s="38" t="s">
        <v>4335</v>
      </c>
      <c r="I2012" s="35" t="s">
        <v>2095</v>
      </c>
      <c r="J2012" s="39" t="str">
        <f t="shared" si="275"/>
        <v>IC.IT.210513</v>
      </c>
      <c r="K2012" s="38" t="s">
        <v>3298</v>
      </c>
      <c r="L2012" s="35" t="str">
        <f t="shared" si="271"/>
        <v xml:space="preserve">     Hydrogel (Duoderm-gel)</v>
      </c>
      <c r="M2012" s="39" t="str">
        <f t="shared" si="272"/>
        <v>PI.IC.IT.210513.01</v>
      </c>
      <c r="N2012" s="39"/>
      <c r="O2012" s="39" t="str">
        <f t="shared" si="273"/>
        <v>PH.IC.IT.210513.01</v>
      </c>
      <c r="Q2012" s="39" t="str">
        <f t="shared" si="274"/>
        <v>CL.IC.IT.210513.01</v>
      </c>
      <c r="R2012" s="39"/>
      <c r="S2012" s="39" t="str">
        <f t="shared" si="276"/>
        <v>DR.IC.IT.210513.01</v>
      </c>
      <c r="T2012" s="39"/>
      <c r="U2012" s="60" t="str">
        <f t="shared" si="277"/>
        <v>IM.IC.IT.210513.01</v>
      </c>
      <c r="V2012" s="57"/>
      <c r="W2012" s="60" t="str">
        <f t="shared" si="278"/>
        <v>GE.IC.IT.210513.01</v>
      </c>
      <c r="AH2012" s="35" t="s">
        <v>3207</v>
      </c>
      <c r="AI2012" s="35">
        <v>1500</v>
      </c>
    </row>
    <row r="2013" spans="1:35" s="35" customFormat="1" ht="15">
      <c r="A2013" s="35" t="s">
        <v>2189</v>
      </c>
      <c r="C2013" s="38" t="s">
        <v>2622</v>
      </c>
      <c r="E2013" s="38" t="s">
        <v>4265</v>
      </c>
      <c r="F2013" s="35" t="s">
        <v>4060</v>
      </c>
      <c r="G2013" s="35" t="s">
        <v>3813</v>
      </c>
      <c r="H2013" s="38" t="s">
        <v>4336</v>
      </c>
      <c r="I2013" s="35" t="s">
        <v>3516</v>
      </c>
      <c r="J2013" s="39" t="str">
        <f t="shared" si="275"/>
        <v>IC.IT.210514</v>
      </c>
      <c r="K2013" s="38" t="s">
        <v>3298</v>
      </c>
      <c r="L2013" s="35" t="str">
        <f t="shared" si="271"/>
        <v xml:space="preserve">     Balsam of Peru (Xenaderm)</v>
      </c>
      <c r="M2013" s="39" t="str">
        <f t="shared" si="272"/>
        <v>PI.IC.IT.210514.01</v>
      </c>
      <c r="N2013" s="39"/>
      <c r="O2013" s="39" t="str">
        <f t="shared" si="273"/>
        <v>PH.IC.IT.210514.01</v>
      </c>
      <c r="Q2013" s="39" t="str">
        <f t="shared" si="274"/>
        <v>CL.IC.IT.210514.01</v>
      </c>
      <c r="R2013" s="39"/>
      <c r="S2013" s="39" t="str">
        <f t="shared" si="276"/>
        <v>DR.IC.IT.210514.01</v>
      </c>
      <c r="T2013" s="39"/>
      <c r="U2013" s="60" t="str">
        <f t="shared" si="277"/>
        <v>IM.IC.IT.210514.01</v>
      </c>
      <c r="V2013" s="57"/>
      <c r="W2013" s="60" t="str">
        <f t="shared" si="278"/>
        <v>GE.IC.IT.210514.01</v>
      </c>
      <c r="AH2013" s="35" t="s">
        <v>3207</v>
      </c>
      <c r="AI2013" s="35">
        <v>1500</v>
      </c>
    </row>
    <row r="2014" spans="1:35" s="35" customFormat="1" ht="15">
      <c r="A2014" s="35" t="s">
        <v>2189</v>
      </c>
      <c r="C2014" s="38" t="s">
        <v>2622</v>
      </c>
      <c r="E2014" s="38" t="s">
        <v>4265</v>
      </c>
      <c r="F2014" s="35" t="s">
        <v>4060</v>
      </c>
      <c r="G2014" s="35" t="s">
        <v>3814</v>
      </c>
      <c r="H2014" s="38" t="s">
        <v>4340</v>
      </c>
      <c r="I2014" s="35" t="s">
        <v>3518</v>
      </c>
      <c r="J2014" s="39" t="str">
        <f t="shared" si="275"/>
        <v>IC.IT.210515</v>
      </c>
      <c r="K2014" s="38" t="s">
        <v>3298</v>
      </c>
      <c r="L2014" s="35" t="str">
        <f t="shared" si="271"/>
        <v xml:space="preserve">     Bismuth Gauze (Xeroform)</v>
      </c>
      <c r="M2014" s="39" t="str">
        <f t="shared" si="272"/>
        <v>PI.IC.IT.210515.01</v>
      </c>
      <c r="N2014" s="39"/>
      <c r="O2014" s="39" t="str">
        <f t="shared" si="273"/>
        <v>PH.IC.IT.210515.01</v>
      </c>
      <c r="Q2014" s="39" t="str">
        <f t="shared" si="274"/>
        <v>CL.IC.IT.210515.01</v>
      </c>
      <c r="R2014" s="39"/>
      <c r="S2014" s="39" t="str">
        <f t="shared" si="276"/>
        <v>DR.IC.IT.210515.01</v>
      </c>
      <c r="T2014" s="39"/>
      <c r="U2014" s="60" t="str">
        <f t="shared" si="277"/>
        <v>IM.IC.IT.210515.01</v>
      </c>
      <c r="V2014" s="57"/>
      <c r="W2014" s="60" t="str">
        <f t="shared" si="278"/>
        <v>GE.IC.IT.210515.01</v>
      </c>
      <c r="AH2014" s="35" t="s">
        <v>3207</v>
      </c>
      <c r="AI2014" s="35">
        <v>1500</v>
      </c>
    </row>
    <row r="2015" spans="1:35" s="35" customFormat="1" ht="15">
      <c r="A2015" s="35" t="s">
        <v>2189</v>
      </c>
      <c r="C2015" s="38" t="s">
        <v>2622</v>
      </c>
      <c r="E2015" s="38" t="s">
        <v>4265</v>
      </c>
      <c r="F2015" s="35" t="s">
        <v>4060</v>
      </c>
      <c r="G2015" s="35" t="s">
        <v>3815</v>
      </c>
      <c r="H2015" s="38" t="s">
        <v>4341</v>
      </c>
      <c r="I2015" s="35" t="s">
        <v>3816</v>
      </c>
      <c r="J2015" s="39" t="str">
        <f t="shared" si="275"/>
        <v>IC.IT.210516</v>
      </c>
      <c r="K2015" s="38" t="s">
        <v>3298</v>
      </c>
      <c r="L2015" s="35" t="str">
        <f t="shared" si="271"/>
        <v xml:space="preserve">     Negative Pressure Wound Therapy:  </v>
      </c>
      <c r="M2015" s="39" t="str">
        <f t="shared" si="272"/>
        <v>PI.IC.IT.210516.01</v>
      </c>
      <c r="N2015" s="39"/>
      <c r="O2015" s="39" t="str">
        <f t="shared" si="273"/>
        <v>PH.IC.IT.210516.01</v>
      </c>
      <c r="Q2015" s="39" t="str">
        <f t="shared" si="274"/>
        <v>CL.IC.IT.210516.01</v>
      </c>
      <c r="R2015" s="39"/>
      <c r="S2015" s="39" t="str">
        <f t="shared" si="276"/>
        <v>DR.IC.IT.210516.01</v>
      </c>
      <c r="T2015" s="39"/>
      <c r="U2015" s="60" t="str">
        <f t="shared" si="277"/>
        <v>IM.IC.IT.210516.01</v>
      </c>
      <c r="V2015" s="57"/>
      <c r="W2015" s="60" t="str">
        <f t="shared" si="278"/>
        <v>GE.IC.IT.210516.01</v>
      </c>
      <c r="AH2015" s="35" t="s">
        <v>3207</v>
      </c>
      <c r="AI2015" s="35">
        <v>1500</v>
      </c>
    </row>
    <row r="2016" spans="1:35" s="35" customFormat="1" ht="15">
      <c r="A2016" s="35" t="s">
        <v>2189</v>
      </c>
      <c r="C2016" s="38" t="s">
        <v>2622</v>
      </c>
      <c r="E2016" s="38" t="s">
        <v>4265</v>
      </c>
      <c r="F2016" s="35" t="s">
        <v>4060</v>
      </c>
      <c r="G2016" s="35" t="s">
        <v>3817</v>
      </c>
      <c r="H2016" s="38" t="s">
        <v>4342</v>
      </c>
      <c r="I2016" s="35" t="s">
        <v>3520</v>
      </c>
      <c r="J2016" s="39" t="str">
        <f t="shared" si="275"/>
        <v>IC.IT.210517</v>
      </c>
      <c r="K2016" s="38" t="s">
        <v>3298</v>
      </c>
      <c r="L2016" s="35" t="str">
        <f t="shared" si="271"/>
        <v xml:space="preserve">     Non-adhering (Telfa)</v>
      </c>
      <c r="M2016" s="39" t="str">
        <f t="shared" si="272"/>
        <v>PI.IC.IT.210517.01</v>
      </c>
      <c r="N2016" s="39"/>
      <c r="O2016" s="39" t="str">
        <f t="shared" si="273"/>
        <v>PH.IC.IT.210517.01</v>
      </c>
      <c r="Q2016" s="39" t="str">
        <f t="shared" si="274"/>
        <v>CL.IC.IT.210517.01</v>
      </c>
      <c r="R2016" s="39"/>
      <c r="S2016" s="39" t="str">
        <f t="shared" si="276"/>
        <v>DR.IC.IT.210517.01</v>
      </c>
      <c r="T2016" s="39"/>
      <c r="U2016" s="60" t="str">
        <f t="shared" si="277"/>
        <v>IM.IC.IT.210517.01</v>
      </c>
      <c r="V2016" s="57"/>
      <c r="W2016" s="60" t="str">
        <f t="shared" si="278"/>
        <v>GE.IC.IT.210517.01</v>
      </c>
      <c r="AH2016" s="35" t="s">
        <v>3207</v>
      </c>
      <c r="AI2016" s="35">
        <v>1500</v>
      </c>
    </row>
    <row r="2017" spans="1:35" s="35" customFormat="1" ht="15">
      <c r="A2017" s="35" t="s">
        <v>2189</v>
      </c>
      <c r="C2017" s="38" t="s">
        <v>2622</v>
      </c>
      <c r="E2017" s="38" t="s">
        <v>4265</v>
      </c>
      <c r="F2017" s="35" t="s">
        <v>4060</v>
      </c>
      <c r="G2017" s="35" t="s">
        <v>3818</v>
      </c>
      <c r="H2017" s="38" t="s">
        <v>4343</v>
      </c>
      <c r="I2017" s="35" t="s">
        <v>1396</v>
      </c>
      <c r="J2017" s="39" t="str">
        <f t="shared" si="275"/>
        <v>IC.IT.210518</v>
      </c>
      <c r="K2017" s="38" t="s">
        <v>3298</v>
      </c>
      <c r="L2017" s="35" t="str">
        <f t="shared" si="271"/>
        <v xml:space="preserve">     Other: specify</v>
      </c>
      <c r="M2017" s="39" t="str">
        <f t="shared" si="272"/>
        <v>PI.IC.IT.210518.01</v>
      </c>
      <c r="N2017" s="39"/>
      <c r="O2017" s="39" t="str">
        <f t="shared" si="273"/>
        <v>PH.IC.IT.210518.01</v>
      </c>
      <c r="Q2017" s="39" t="str">
        <f t="shared" si="274"/>
        <v>CL.IC.IT.210518.01</v>
      </c>
      <c r="R2017" s="39"/>
      <c r="S2017" s="39" t="str">
        <f t="shared" si="276"/>
        <v>DR.IC.IT.210518.01</v>
      </c>
      <c r="T2017" s="39"/>
      <c r="U2017" s="60" t="str">
        <f t="shared" si="277"/>
        <v>IM.IC.IT.210518.01</v>
      </c>
      <c r="V2017" s="57"/>
      <c r="W2017" s="60" t="str">
        <f t="shared" si="278"/>
        <v>GE.IC.IT.210518.01</v>
      </c>
      <c r="AH2017" s="35" t="s">
        <v>3207</v>
      </c>
      <c r="AI2017" s="35">
        <v>1500</v>
      </c>
    </row>
    <row r="2018" spans="1:35" s="35" customFormat="1" ht="15">
      <c r="A2018" s="35" t="s">
        <v>2189</v>
      </c>
      <c r="C2018" s="38" t="s">
        <v>2622</v>
      </c>
      <c r="E2018" s="38" t="s">
        <v>4265</v>
      </c>
      <c r="F2018" s="35" t="s">
        <v>4060</v>
      </c>
      <c r="G2018" s="38" t="s">
        <v>4437</v>
      </c>
      <c r="H2018" s="38" t="s">
        <v>4345</v>
      </c>
      <c r="I2018" s="38" t="s">
        <v>4438</v>
      </c>
      <c r="J2018" s="39" t="str">
        <f t="shared" si="275"/>
        <v>IC.IT.210519</v>
      </c>
      <c r="K2018" s="38" t="s">
        <v>3298</v>
      </c>
      <c r="L2018" s="35" t="str">
        <f t="shared" si="271"/>
        <v xml:space="preserve">  ABD Pad</v>
      </c>
      <c r="M2018" s="39" t="str">
        <f t="shared" si="272"/>
        <v>PI.IC.IT.210519.01</v>
      </c>
      <c r="N2018" s="39"/>
      <c r="O2018" s="39" t="str">
        <f t="shared" si="273"/>
        <v>PH.IC.IT.210519.01</v>
      </c>
      <c r="Q2018" s="39" t="str">
        <f t="shared" si="274"/>
        <v>CL.IC.IT.210519.01</v>
      </c>
      <c r="R2018" s="39"/>
      <c r="S2018" s="39" t="str">
        <f t="shared" si="276"/>
        <v>DR.IC.IT.210519.01</v>
      </c>
      <c r="T2018" s="39"/>
      <c r="U2018" s="60" t="str">
        <f t="shared" si="277"/>
        <v>IM.IC.IT.210519.01</v>
      </c>
      <c r="V2018" s="57"/>
      <c r="W2018" s="60" t="str">
        <f t="shared" si="278"/>
        <v>GE.IC.IT.210519.01</v>
      </c>
      <c r="Y2018" s="35">
        <v>786</v>
      </c>
      <c r="AH2018" s="35" t="s">
        <v>3207</v>
      </c>
      <c r="AI2018" s="35">
        <v>1500</v>
      </c>
    </row>
    <row r="2019" spans="1:35" s="35" customFormat="1" ht="15">
      <c r="A2019" s="35" t="s">
        <v>2189</v>
      </c>
      <c r="C2019" s="38" t="s">
        <v>2622</v>
      </c>
      <c r="E2019" s="38" t="s">
        <v>4265</v>
      </c>
      <c r="F2019" s="35" t="s">
        <v>4060</v>
      </c>
      <c r="G2019" s="38" t="s">
        <v>4439</v>
      </c>
      <c r="H2019" s="38" t="s">
        <v>4362</v>
      </c>
      <c r="I2019" s="38" t="s">
        <v>4440</v>
      </c>
      <c r="J2019" s="39" t="str">
        <f t="shared" si="275"/>
        <v>IC.IT.210520</v>
      </c>
      <c r="K2019" s="38" t="s">
        <v>3298</v>
      </c>
      <c r="L2019" s="35" t="str">
        <f t="shared" si="271"/>
        <v xml:space="preserve">  Vaseline gauze</v>
      </c>
      <c r="M2019" s="39" t="str">
        <f t="shared" si="272"/>
        <v>PI.IC.IT.210520.01</v>
      </c>
      <c r="N2019" s="39"/>
      <c r="O2019" s="39" t="str">
        <f t="shared" si="273"/>
        <v>PH.IC.IT.210520.01</v>
      </c>
      <c r="Q2019" s="39" t="str">
        <f t="shared" si="274"/>
        <v>CL.IC.IT.210520.01</v>
      </c>
      <c r="R2019" s="39"/>
      <c r="S2019" s="39" t="str">
        <f t="shared" si="276"/>
        <v>DR.IC.IT.210520.01</v>
      </c>
      <c r="T2019" s="39"/>
      <c r="U2019" s="60" t="str">
        <f t="shared" si="277"/>
        <v>IM.IC.IT.210520.01</v>
      </c>
      <c r="V2019" s="57"/>
      <c r="W2019" s="60" t="str">
        <f t="shared" si="278"/>
        <v>GE.IC.IT.210520.01</v>
      </c>
      <c r="Y2019" s="35">
        <v>787</v>
      </c>
      <c r="AH2019" s="35" t="s">
        <v>3207</v>
      </c>
      <c r="AI2019" s="35">
        <v>1500</v>
      </c>
    </row>
    <row r="2020" spans="1:35" s="35" customFormat="1" ht="15">
      <c r="A2020" s="35" t="s">
        <v>2189</v>
      </c>
      <c r="C2020" s="38" t="s">
        <v>2622</v>
      </c>
      <c r="D2020" s="35" t="s">
        <v>4347</v>
      </c>
      <c r="E2020" s="38" t="s">
        <v>4309</v>
      </c>
      <c r="F2020" s="35" t="s">
        <v>4060</v>
      </c>
      <c r="G2020" s="35" t="s">
        <v>3819</v>
      </c>
      <c r="H2020" s="38" t="s">
        <v>2212</v>
      </c>
      <c r="I2020" s="35" t="s">
        <v>3522</v>
      </c>
      <c r="J2020" s="39" t="str">
        <f t="shared" si="275"/>
        <v>IC.IT.210601</v>
      </c>
      <c r="K2020" s="38" t="s">
        <v>3298</v>
      </c>
      <c r="L2020" s="35" t="str">
        <f t="shared" si="271"/>
        <v xml:space="preserve">     Clean, dry and intact</v>
      </c>
      <c r="M2020" s="39" t="str">
        <f t="shared" si="272"/>
        <v>PI.IC.IT.210601.01</v>
      </c>
      <c r="N2020" s="39"/>
      <c r="O2020" s="39" t="str">
        <f t="shared" si="273"/>
        <v>PH.IC.IT.210601.01</v>
      </c>
      <c r="Q2020" s="39" t="str">
        <f t="shared" si="274"/>
        <v>CL.IC.IT.210601.01</v>
      </c>
      <c r="R2020" s="39"/>
      <c r="S2020" s="39" t="str">
        <f t="shared" si="276"/>
        <v>DR.IC.IT.210601.01</v>
      </c>
      <c r="T2020" s="39"/>
      <c r="U2020" s="60" t="str">
        <f t="shared" si="277"/>
        <v>IM.IC.IT.210601.01</v>
      </c>
      <c r="V2020" s="57"/>
      <c r="W2020" s="60" t="str">
        <f t="shared" si="278"/>
        <v>GE.IC.IT.210601.01</v>
      </c>
      <c r="AH2020" s="35" t="s">
        <v>3207</v>
      </c>
      <c r="AI2020" s="35">
        <v>1500</v>
      </c>
    </row>
    <row r="2021" spans="1:35" s="35" customFormat="1" ht="15">
      <c r="A2021" s="35" t="s">
        <v>2189</v>
      </c>
      <c r="C2021" s="38" t="s">
        <v>2622</v>
      </c>
      <c r="E2021" s="38" t="s">
        <v>4309</v>
      </c>
      <c r="F2021" s="35" t="s">
        <v>4060</v>
      </c>
      <c r="G2021" s="35" t="s">
        <v>3820</v>
      </c>
      <c r="H2021" s="38" t="s">
        <v>2217</v>
      </c>
      <c r="I2021" s="35" t="s">
        <v>2571</v>
      </c>
      <c r="J2021" s="39" t="str">
        <f t="shared" si="275"/>
        <v>IC.IT.210602</v>
      </c>
      <c r="K2021" s="38" t="s">
        <v>3298</v>
      </c>
      <c r="L2021" s="35" t="str">
        <f t="shared" si="271"/>
        <v xml:space="preserve">     Reinforced: specify date/time</v>
      </c>
      <c r="M2021" s="39" t="str">
        <f t="shared" si="272"/>
        <v>PI.IC.IT.210602.01</v>
      </c>
      <c r="N2021" s="39"/>
      <c r="O2021" s="39" t="str">
        <f t="shared" si="273"/>
        <v>PH.IC.IT.210602.01</v>
      </c>
      <c r="Q2021" s="39" t="str">
        <f t="shared" si="274"/>
        <v>CL.IC.IT.210602.01</v>
      </c>
      <c r="R2021" s="39"/>
      <c r="S2021" s="39" t="str">
        <f t="shared" si="276"/>
        <v>DR.IC.IT.210602.01</v>
      </c>
      <c r="T2021" s="39"/>
      <c r="U2021" s="60" t="str">
        <f t="shared" si="277"/>
        <v>IM.IC.IT.210602.01</v>
      </c>
      <c r="V2021" s="57"/>
      <c r="W2021" s="60" t="str">
        <f t="shared" si="278"/>
        <v>GE.IC.IT.210602.01</v>
      </c>
      <c r="AH2021" s="35" t="s">
        <v>3207</v>
      </c>
      <c r="AI2021" s="35">
        <v>1500</v>
      </c>
    </row>
    <row r="2022" spans="1:35" s="35" customFormat="1" ht="15">
      <c r="A2022" s="35" t="s">
        <v>2189</v>
      </c>
      <c r="C2022" s="38" t="s">
        <v>2622</v>
      </c>
      <c r="E2022" s="38" t="s">
        <v>4309</v>
      </c>
      <c r="F2022" s="35" t="s">
        <v>4060</v>
      </c>
      <c r="G2022" s="35" t="s">
        <v>3821</v>
      </c>
      <c r="H2022" s="38" t="s">
        <v>2219</v>
      </c>
      <c r="I2022" s="35" t="s">
        <v>2570</v>
      </c>
      <c r="J2022" s="39" t="str">
        <f t="shared" si="275"/>
        <v>IC.IT.210603</v>
      </c>
      <c r="K2022" s="38" t="s">
        <v>3298</v>
      </c>
      <c r="L2022" s="35" t="str">
        <f t="shared" si="271"/>
        <v xml:space="preserve">     Changed: specify date/time</v>
      </c>
      <c r="M2022" s="39" t="str">
        <f t="shared" si="272"/>
        <v>PI.IC.IT.210603.01</v>
      </c>
      <c r="N2022" s="39"/>
      <c r="O2022" s="39" t="str">
        <f t="shared" si="273"/>
        <v>PH.IC.IT.210603.01</v>
      </c>
      <c r="Q2022" s="39" t="str">
        <f t="shared" si="274"/>
        <v>CL.IC.IT.210603.01</v>
      </c>
      <c r="R2022" s="39"/>
      <c r="S2022" s="39" t="str">
        <f t="shared" si="276"/>
        <v>DR.IC.IT.210603.01</v>
      </c>
      <c r="T2022" s="39"/>
      <c r="U2022" s="60" t="str">
        <f t="shared" si="277"/>
        <v>IM.IC.IT.210603.01</v>
      </c>
      <c r="V2022" s="57"/>
      <c r="W2022" s="60" t="str">
        <f t="shared" si="278"/>
        <v>GE.IC.IT.210603.01</v>
      </c>
      <c r="AH2022" s="35" t="s">
        <v>3207</v>
      </c>
      <c r="AI2022" s="35">
        <v>1500</v>
      </c>
    </row>
    <row r="2023" spans="1:35" s="35" customFormat="1" ht="15">
      <c r="A2023" s="35" t="s">
        <v>2189</v>
      </c>
      <c r="C2023" s="38" t="s">
        <v>2622</v>
      </c>
      <c r="E2023" s="38" t="s">
        <v>4309</v>
      </c>
      <c r="F2023" s="35" t="s">
        <v>4060</v>
      </c>
      <c r="G2023" s="35" t="s">
        <v>3822</v>
      </c>
      <c r="H2023" s="38" t="s">
        <v>2063</v>
      </c>
      <c r="I2023" s="35" t="s">
        <v>3502</v>
      </c>
      <c r="J2023" s="39" t="str">
        <f t="shared" si="275"/>
        <v>IC.IT.210604</v>
      </c>
      <c r="K2023" s="38" t="s">
        <v>3298</v>
      </c>
      <c r="L2023" s="35" t="str">
        <f t="shared" si="271"/>
        <v xml:space="preserve">     Wet to Dry: specify date/time</v>
      </c>
      <c r="M2023" s="39" t="str">
        <f t="shared" si="272"/>
        <v>PI.IC.IT.210604.01</v>
      </c>
      <c r="N2023" s="39"/>
      <c r="O2023" s="39" t="str">
        <f t="shared" si="273"/>
        <v>PH.IC.IT.210604.01</v>
      </c>
      <c r="Q2023" s="39" t="str">
        <f t="shared" si="274"/>
        <v>CL.IC.IT.210604.01</v>
      </c>
      <c r="R2023" s="39"/>
      <c r="S2023" s="39" t="str">
        <f t="shared" si="276"/>
        <v>DR.IC.IT.210604.01</v>
      </c>
      <c r="T2023" s="39"/>
      <c r="U2023" s="60" t="str">
        <f t="shared" si="277"/>
        <v>IM.IC.IT.210604.01</v>
      </c>
      <c r="V2023" s="57"/>
      <c r="W2023" s="60" t="str">
        <f t="shared" si="278"/>
        <v>GE.IC.IT.210604.01</v>
      </c>
      <c r="AH2023" s="35" t="s">
        <v>3207</v>
      </c>
      <c r="AI2023" s="35">
        <v>1500</v>
      </c>
    </row>
    <row r="2024" spans="1:35" s="35" customFormat="1" ht="15">
      <c r="A2024" s="35" t="s">
        <v>2189</v>
      </c>
      <c r="C2024" s="38" t="s">
        <v>2622</v>
      </c>
      <c r="E2024" s="38" t="s">
        <v>4309</v>
      </c>
      <c r="F2024" s="35" t="s">
        <v>4060</v>
      </c>
      <c r="G2024" s="35" t="s">
        <v>3823</v>
      </c>
      <c r="H2024" s="38" t="s">
        <v>2065</v>
      </c>
      <c r="I2024" s="35" t="s">
        <v>3824</v>
      </c>
      <c r="J2024" s="39" t="str">
        <f t="shared" si="275"/>
        <v>IC.IT.210605</v>
      </c>
      <c r="K2024" s="38" t="s">
        <v>3298</v>
      </c>
      <c r="L2024" s="35" t="str">
        <f t="shared" si="271"/>
        <v xml:space="preserve">     Debriding Agent applied: BCMA</v>
      </c>
      <c r="M2024" s="39" t="str">
        <f t="shared" si="272"/>
        <v>PI.IC.IT.210605.01</v>
      </c>
      <c r="N2024" s="39"/>
      <c r="O2024" s="39" t="str">
        <f t="shared" si="273"/>
        <v>PH.IC.IT.210605.01</v>
      </c>
      <c r="Q2024" s="39" t="str">
        <f t="shared" si="274"/>
        <v>CL.IC.IT.210605.01</v>
      </c>
      <c r="R2024" s="39"/>
      <c r="S2024" s="39" t="str">
        <f t="shared" si="276"/>
        <v>DR.IC.IT.210605.01</v>
      </c>
      <c r="T2024" s="39"/>
      <c r="U2024" s="60" t="str">
        <f t="shared" si="277"/>
        <v>IM.IC.IT.210605.01</v>
      </c>
      <c r="V2024" s="57"/>
      <c r="W2024" s="60" t="str">
        <f t="shared" si="278"/>
        <v>GE.IC.IT.210605.01</v>
      </c>
      <c r="AH2024" s="35" t="s">
        <v>3207</v>
      </c>
      <c r="AI2024" s="35">
        <v>1500</v>
      </c>
    </row>
    <row r="2025" spans="1:35" s="35" customFormat="1" ht="15">
      <c r="A2025" s="35" t="s">
        <v>2189</v>
      </c>
      <c r="C2025" s="38" t="s">
        <v>2622</v>
      </c>
      <c r="E2025" s="38" t="s">
        <v>4309</v>
      </c>
      <c r="F2025" s="35" t="s">
        <v>4060</v>
      </c>
      <c r="G2025" s="38" t="s">
        <v>4441</v>
      </c>
      <c r="H2025" s="38" t="s">
        <v>4341</v>
      </c>
      <c r="I2025" s="38" t="s">
        <v>4441</v>
      </c>
      <c r="J2025" s="39" t="str">
        <f t="shared" si="275"/>
        <v>IC.IT.210616</v>
      </c>
      <c r="K2025" s="38" t="s">
        <v>3298</v>
      </c>
      <c r="L2025" s="35" t="str">
        <f t="shared" si="271"/>
        <v xml:space="preserve">  Saturated</v>
      </c>
      <c r="M2025" s="39" t="str">
        <f t="shared" si="272"/>
        <v>PI.IC.IT.210616.01</v>
      </c>
      <c r="N2025" s="39"/>
      <c r="O2025" s="39" t="str">
        <f t="shared" si="273"/>
        <v>PH.IC.IT.210616.01</v>
      </c>
      <c r="Q2025" s="39" t="str">
        <f t="shared" si="274"/>
        <v>CL.IC.IT.210616.01</v>
      </c>
      <c r="R2025" s="39"/>
      <c r="S2025" s="39" t="str">
        <f t="shared" si="276"/>
        <v>DR.IC.IT.210616.01</v>
      </c>
      <c r="T2025" s="39"/>
      <c r="U2025" s="60" t="str">
        <f t="shared" si="277"/>
        <v>IM.IC.IT.210616.01</v>
      </c>
      <c r="V2025" s="57"/>
      <c r="W2025" s="60" t="str">
        <f t="shared" si="278"/>
        <v>GE.IC.IT.210616.01</v>
      </c>
      <c r="Y2025" s="35">
        <v>154</v>
      </c>
      <c r="AH2025" s="35" t="s">
        <v>3207</v>
      </c>
      <c r="AI2025" s="35">
        <v>1500</v>
      </c>
    </row>
    <row r="2026" spans="1:35" s="35" customFormat="1" ht="15">
      <c r="A2026" s="35" t="s">
        <v>2189</v>
      </c>
      <c r="C2026" s="38" t="s">
        <v>2622</v>
      </c>
      <c r="E2026" s="38" t="s">
        <v>4309</v>
      </c>
      <c r="F2026" s="35" t="s">
        <v>4060</v>
      </c>
      <c r="G2026" s="38" t="s">
        <v>4442</v>
      </c>
      <c r="H2026" s="38" t="s">
        <v>4342</v>
      </c>
      <c r="I2026" s="38" t="s">
        <v>4442</v>
      </c>
      <c r="J2026" s="39" t="str">
        <f t="shared" si="275"/>
        <v>IC.IT.210617</v>
      </c>
      <c r="K2026" s="38" t="s">
        <v>3298</v>
      </c>
      <c r="L2026" s="35" t="str">
        <f t="shared" si="271"/>
        <v xml:space="preserve">  Stained</v>
      </c>
      <c r="M2026" s="39" t="str">
        <f t="shared" si="272"/>
        <v>PI.IC.IT.210617.01</v>
      </c>
      <c r="N2026" s="39"/>
      <c r="O2026" s="39" t="str">
        <f t="shared" si="273"/>
        <v>PH.IC.IT.210617.01</v>
      </c>
      <c r="Q2026" s="39" t="str">
        <f t="shared" si="274"/>
        <v>CL.IC.IT.210617.01</v>
      </c>
      <c r="R2026" s="39"/>
      <c r="S2026" s="39" t="str">
        <f t="shared" si="276"/>
        <v>DR.IC.IT.210617.01</v>
      </c>
      <c r="T2026" s="39"/>
      <c r="U2026" s="60" t="str">
        <f t="shared" si="277"/>
        <v>IM.IC.IT.210617.01</v>
      </c>
      <c r="V2026" s="57"/>
      <c r="W2026" s="60" t="str">
        <f t="shared" si="278"/>
        <v>GE.IC.IT.210617.01</v>
      </c>
      <c r="Y2026" s="35">
        <v>155</v>
      </c>
      <c r="AH2026" s="35" t="s">
        <v>3207</v>
      </c>
      <c r="AI2026" s="35">
        <v>1500</v>
      </c>
    </row>
    <row r="2027" spans="1:35" s="35" customFormat="1" ht="15">
      <c r="A2027" s="35" t="s">
        <v>2189</v>
      </c>
      <c r="C2027" s="38" t="s">
        <v>2622</v>
      </c>
      <c r="E2027" s="38" t="s">
        <v>4309</v>
      </c>
      <c r="F2027" s="35" t="s">
        <v>4060</v>
      </c>
      <c r="G2027" s="38" t="s">
        <v>4443</v>
      </c>
      <c r="H2027" s="38" t="s">
        <v>4426</v>
      </c>
      <c r="I2027" s="38" t="s">
        <v>4443</v>
      </c>
      <c r="J2027" s="39" t="str">
        <f t="shared" si="275"/>
        <v>IC.IT.210618</v>
      </c>
      <c r="K2027" s="38" t="s">
        <v>3298</v>
      </c>
      <c r="L2027" s="35" t="str">
        <f t="shared" si="271"/>
        <v xml:space="preserve">  Intact</v>
      </c>
      <c r="M2027" s="39" t="str">
        <f t="shared" si="272"/>
        <v>PI.IC.IT.210618.01</v>
      </c>
      <c r="N2027" s="39"/>
      <c r="O2027" s="39" t="str">
        <f t="shared" si="273"/>
        <v>PH.IC.IT.210618.01</v>
      </c>
      <c r="Q2027" s="39" t="str">
        <f t="shared" si="274"/>
        <v>CL.IC.IT.210618.01</v>
      </c>
      <c r="R2027" s="39"/>
      <c r="S2027" s="39" t="str">
        <f t="shared" si="276"/>
        <v>DR.IC.IT.210618.01</v>
      </c>
      <c r="T2027" s="39"/>
      <c r="U2027" s="60" t="str">
        <f t="shared" si="277"/>
        <v>IM.IC.IT.210618.01</v>
      </c>
      <c r="V2027" s="57"/>
      <c r="W2027" s="60" t="str">
        <f t="shared" si="278"/>
        <v>GE.IC.IT.210618.01</v>
      </c>
      <c r="Y2027" s="35">
        <v>156</v>
      </c>
      <c r="AH2027" s="35" t="s">
        <v>3207</v>
      </c>
      <c r="AI2027" s="35">
        <v>1500</v>
      </c>
    </row>
    <row r="2028" spans="1:35" s="35" customFormat="1" ht="15">
      <c r="A2028" s="35" t="s">
        <v>2189</v>
      </c>
      <c r="C2028" s="38" t="s">
        <v>2622</v>
      </c>
      <c r="E2028" s="38" t="s">
        <v>4309</v>
      </c>
      <c r="F2028" s="35" t="s">
        <v>4060</v>
      </c>
      <c r="G2028" s="38" t="s">
        <v>4444</v>
      </c>
      <c r="H2028" s="38" t="s">
        <v>4345</v>
      </c>
      <c r="I2028" s="38" t="s">
        <v>4444</v>
      </c>
      <c r="J2028" s="39" t="str">
        <f t="shared" si="275"/>
        <v>IC.IT.210619</v>
      </c>
      <c r="K2028" s="38" t="s">
        <v>3298</v>
      </c>
      <c r="L2028" s="35" t="str">
        <f t="shared" si="271"/>
        <v xml:space="preserve">  Clean</v>
      </c>
      <c r="M2028" s="39" t="str">
        <f t="shared" si="272"/>
        <v>PI.IC.IT.210619.01</v>
      </c>
      <c r="N2028" s="39"/>
      <c r="O2028" s="39" t="str">
        <f t="shared" si="273"/>
        <v>PH.IC.IT.210619.01</v>
      </c>
      <c r="Q2028" s="39" t="str">
        <f t="shared" si="274"/>
        <v>CL.IC.IT.210619.01</v>
      </c>
      <c r="R2028" s="39"/>
      <c r="S2028" s="39" t="str">
        <f t="shared" si="276"/>
        <v>DR.IC.IT.210619.01</v>
      </c>
      <c r="T2028" s="39"/>
      <c r="U2028" s="60" t="str">
        <f t="shared" si="277"/>
        <v>IM.IC.IT.210619.01</v>
      </c>
      <c r="V2028" s="57"/>
      <c r="W2028" s="60" t="str">
        <f t="shared" si="278"/>
        <v>GE.IC.IT.210619.01</v>
      </c>
      <c r="Y2028" s="35">
        <v>157</v>
      </c>
      <c r="AH2028" s="35" t="s">
        <v>3207</v>
      </c>
      <c r="AI2028" s="35">
        <v>1500</v>
      </c>
    </row>
    <row r="2029" spans="1:35" s="35" customFormat="1" ht="15">
      <c r="A2029" s="35" t="s">
        <v>2189</v>
      </c>
      <c r="C2029" s="38" t="s">
        <v>2622</v>
      </c>
      <c r="E2029" s="38" t="s">
        <v>4309</v>
      </c>
      <c r="F2029" s="35" t="s">
        <v>4060</v>
      </c>
      <c r="G2029" s="38" t="s">
        <v>4445</v>
      </c>
      <c r="H2029" s="38" t="s">
        <v>4362</v>
      </c>
      <c r="I2029" s="38" t="s">
        <v>4445</v>
      </c>
      <c r="J2029" s="39" t="str">
        <f t="shared" si="275"/>
        <v>IC.IT.210620</v>
      </c>
      <c r="K2029" s="38" t="s">
        <v>3298</v>
      </c>
      <c r="L2029" s="35" t="str">
        <f t="shared" si="271"/>
        <v xml:space="preserve">  Dry</v>
      </c>
      <c r="M2029" s="39" t="str">
        <f t="shared" si="272"/>
        <v>PI.IC.IT.210620.01</v>
      </c>
      <c r="N2029" s="39"/>
      <c r="O2029" s="39" t="str">
        <f t="shared" si="273"/>
        <v>PH.IC.IT.210620.01</v>
      </c>
      <c r="Q2029" s="39" t="str">
        <f t="shared" si="274"/>
        <v>CL.IC.IT.210620.01</v>
      </c>
      <c r="R2029" s="39"/>
      <c r="S2029" s="39" t="str">
        <f t="shared" si="276"/>
        <v>DR.IC.IT.210620.01</v>
      </c>
      <c r="T2029" s="39"/>
      <c r="U2029" s="60" t="str">
        <f t="shared" si="277"/>
        <v>IM.IC.IT.210620.01</v>
      </c>
      <c r="V2029" s="57"/>
      <c r="W2029" s="60" t="str">
        <f t="shared" si="278"/>
        <v>GE.IC.IT.210620.01</v>
      </c>
      <c r="Y2029" s="35">
        <v>158</v>
      </c>
      <c r="AH2029" s="35" t="s">
        <v>3207</v>
      </c>
      <c r="AI2029" s="35">
        <v>1500</v>
      </c>
    </row>
    <row r="2030" spans="1:35" s="35" customFormat="1" ht="15">
      <c r="A2030" s="35" t="s">
        <v>2189</v>
      </c>
      <c r="C2030" s="38" t="s">
        <v>2622</v>
      </c>
      <c r="D2030" s="35" t="s">
        <v>4446</v>
      </c>
      <c r="E2030" s="38" t="s">
        <v>4311</v>
      </c>
      <c r="F2030" s="35" t="s">
        <v>4060</v>
      </c>
      <c r="G2030" s="35" t="s">
        <v>3825</v>
      </c>
      <c r="H2030" s="38" t="s">
        <v>2222</v>
      </c>
      <c r="I2030" s="35" t="s">
        <v>3529</v>
      </c>
      <c r="J2030" s="39" t="str">
        <f t="shared" si="275"/>
        <v>IC.IT.210706</v>
      </c>
      <c r="K2030" s="38" t="s">
        <v>3298</v>
      </c>
      <c r="L2030" s="35" t="str">
        <f t="shared" si="271"/>
        <v xml:space="preserve">     Normal Saline</v>
      </c>
      <c r="M2030" s="39" t="str">
        <f t="shared" si="272"/>
        <v>PI.IC.IT.210706.01</v>
      </c>
      <c r="N2030" s="39"/>
      <c r="O2030" s="39" t="str">
        <f t="shared" si="273"/>
        <v>PH.IC.IT.210706.01</v>
      </c>
      <c r="Q2030" s="39" t="str">
        <f t="shared" si="274"/>
        <v>CL.IC.IT.210706.01</v>
      </c>
      <c r="R2030" s="39"/>
      <c r="S2030" s="39" t="str">
        <f t="shared" si="276"/>
        <v>DR.IC.IT.210706.01</v>
      </c>
      <c r="T2030" s="39"/>
      <c r="U2030" s="60" t="str">
        <f t="shared" si="277"/>
        <v>IM.IC.IT.210706.01</v>
      </c>
      <c r="V2030" s="57"/>
      <c r="W2030" s="60" t="str">
        <f t="shared" si="278"/>
        <v>GE.IC.IT.210706.01</v>
      </c>
      <c r="AH2030" s="35" t="s">
        <v>3207</v>
      </c>
      <c r="AI2030" s="35">
        <v>1500</v>
      </c>
    </row>
    <row r="2031" spans="1:35" s="35" customFormat="1" ht="15">
      <c r="A2031" s="35" t="s">
        <v>2189</v>
      </c>
      <c r="C2031" s="38" t="s">
        <v>2622</v>
      </c>
      <c r="E2031" s="38" t="s">
        <v>4311</v>
      </c>
      <c r="F2031" s="35" t="s">
        <v>4060</v>
      </c>
      <c r="G2031" s="35" t="s">
        <v>3826</v>
      </c>
      <c r="H2031" s="38" t="s">
        <v>2376</v>
      </c>
      <c r="I2031" s="35" t="s">
        <v>3531</v>
      </c>
      <c r="J2031" s="39" t="str">
        <f t="shared" si="275"/>
        <v>IC.IT.210707</v>
      </c>
      <c r="K2031" s="38" t="s">
        <v>3298</v>
      </c>
      <c r="L2031" s="35" t="str">
        <f t="shared" si="271"/>
        <v xml:space="preserve">     Wound cleanser</v>
      </c>
      <c r="M2031" s="39" t="str">
        <f t="shared" si="272"/>
        <v>PI.IC.IT.210707.01</v>
      </c>
      <c r="N2031" s="39"/>
      <c r="O2031" s="39" t="str">
        <f t="shared" si="273"/>
        <v>PH.IC.IT.210707.01</v>
      </c>
      <c r="Q2031" s="39" t="str">
        <f t="shared" si="274"/>
        <v>CL.IC.IT.210707.01</v>
      </c>
      <c r="R2031" s="39"/>
      <c r="S2031" s="39" t="str">
        <f t="shared" si="276"/>
        <v>DR.IC.IT.210707.01</v>
      </c>
      <c r="T2031" s="39"/>
      <c r="U2031" s="60" t="str">
        <f t="shared" si="277"/>
        <v>IM.IC.IT.210707.01</v>
      </c>
      <c r="V2031" s="57"/>
      <c r="W2031" s="60" t="str">
        <f t="shared" si="278"/>
        <v>GE.IC.IT.210707.01</v>
      </c>
      <c r="AH2031" s="35" t="s">
        <v>3207</v>
      </c>
      <c r="AI2031" s="35">
        <v>1500</v>
      </c>
    </row>
    <row r="2032" spans="1:35" s="35" customFormat="1" ht="15">
      <c r="A2032" s="35" t="s">
        <v>2189</v>
      </c>
      <c r="C2032" s="38" t="s">
        <v>2622</v>
      </c>
      <c r="E2032" s="38" t="s">
        <v>4311</v>
      </c>
      <c r="F2032" s="35" t="s">
        <v>4060</v>
      </c>
      <c r="G2032" s="35" t="s">
        <v>3424</v>
      </c>
      <c r="H2032" s="38" t="s">
        <v>2378</v>
      </c>
      <c r="I2032" s="35" t="s">
        <v>3338</v>
      </c>
      <c r="J2032" s="39" t="str">
        <f t="shared" si="275"/>
        <v>IC.IT.210708</v>
      </c>
      <c r="K2032" s="38" t="s">
        <v>3298</v>
      </c>
      <c r="L2032" s="35" t="str">
        <f t="shared" si="271"/>
        <v xml:space="preserve">      Other: specify</v>
      </c>
      <c r="M2032" s="39" t="str">
        <f t="shared" si="272"/>
        <v>PI.IC.IT.210708.01</v>
      </c>
      <c r="N2032" s="39"/>
      <c r="O2032" s="39" t="str">
        <f t="shared" si="273"/>
        <v>PH.IC.IT.210708.01</v>
      </c>
      <c r="Q2032" s="39" t="str">
        <f t="shared" si="274"/>
        <v>CL.IC.IT.210708.01</v>
      </c>
      <c r="R2032" s="39"/>
      <c r="S2032" s="39" t="str">
        <f t="shared" si="276"/>
        <v>DR.IC.IT.210708.01</v>
      </c>
      <c r="T2032" s="39"/>
      <c r="U2032" s="60" t="str">
        <f t="shared" si="277"/>
        <v>IM.IC.IT.210708.01</v>
      </c>
      <c r="V2032" s="57"/>
      <c r="W2032" s="60" t="str">
        <f t="shared" si="278"/>
        <v>GE.IC.IT.210708.01</v>
      </c>
      <c r="AH2032" s="35" t="s">
        <v>3207</v>
      </c>
      <c r="AI2032" s="35">
        <v>1500</v>
      </c>
    </row>
    <row r="2033" spans="1:35" s="35" customFormat="1" ht="15">
      <c r="A2033" s="35" t="s">
        <v>2189</v>
      </c>
      <c r="C2033" s="38" t="s">
        <v>2622</v>
      </c>
      <c r="E2033" s="38" t="s">
        <v>4311</v>
      </c>
      <c r="F2033" s="35" t="s">
        <v>4060</v>
      </c>
      <c r="G2033" s="38" t="s">
        <v>4447</v>
      </c>
      <c r="H2033" s="38" t="s">
        <v>4341</v>
      </c>
      <c r="I2033" s="38" t="s">
        <v>4447</v>
      </c>
      <c r="J2033" s="39" t="str">
        <f t="shared" si="275"/>
        <v>IC.IT.210716</v>
      </c>
      <c r="K2033" s="38" t="s">
        <v>3298</v>
      </c>
      <c r="L2033" s="35" t="str">
        <f t="shared" si="271"/>
        <v xml:space="preserve"> Betadine</v>
      </c>
      <c r="M2033" s="39" t="str">
        <f t="shared" si="272"/>
        <v>PI.IC.IT.210716.01</v>
      </c>
      <c r="N2033" s="39"/>
      <c r="O2033" s="39" t="str">
        <f t="shared" si="273"/>
        <v>PH.IC.IT.210716.01</v>
      </c>
      <c r="Q2033" s="39" t="str">
        <f t="shared" si="274"/>
        <v>CL.IC.IT.210716.01</v>
      </c>
      <c r="R2033" s="39"/>
      <c r="S2033" s="39" t="str">
        <f t="shared" si="276"/>
        <v>DR.IC.IT.210716.01</v>
      </c>
      <c r="T2033" s="39"/>
      <c r="U2033" s="60" t="str">
        <f t="shared" si="277"/>
        <v>IM.IC.IT.210716.01</v>
      </c>
      <c r="V2033" s="57"/>
      <c r="W2033" s="60" t="str">
        <f t="shared" si="278"/>
        <v>GE.IC.IT.210716.01</v>
      </c>
      <c r="Y2033" s="35">
        <v>790</v>
      </c>
      <c r="AH2033" s="35" t="s">
        <v>3207</v>
      </c>
      <c r="AI2033" s="35">
        <v>1500</v>
      </c>
    </row>
    <row r="2034" spans="1:35" s="35" customFormat="1" ht="15">
      <c r="A2034" s="35" t="s">
        <v>2189</v>
      </c>
      <c r="C2034" s="38" t="s">
        <v>2622</v>
      </c>
      <c r="E2034" s="38" t="s">
        <v>4311</v>
      </c>
      <c r="F2034" s="35" t="s">
        <v>4060</v>
      </c>
      <c r="G2034" s="38" t="s">
        <v>4448</v>
      </c>
      <c r="H2034" s="38" t="s">
        <v>4342</v>
      </c>
      <c r="I2034" s="38" t="s">
        <v>4448</v>
      </c>
      <c r="J2034" s="39" t="str">
        <f t="shared" si="275"/>
        <v>IC.IT.210717</v>
      </c>
      <c r="K2034" s="38" t="s">
        <v>3298</v>
      </c>
      <c r="L2034" s="35" t="str">
        <f t="shared" si="271"/>
        <v xml:space="preserve"> Chlorhexadine</v>
      </c>
      <c r="M2034" s="39" t="str">
        <f t="shared" si="272"/>
        <v>PI.IC.IT.210717.01</v>
      </c>
      <c r="N2034" s="39"/>
      <c r="O2034" s="39" t="str">
        <f t="shared" si="273"/>
        <v>PH.IC.IT.210717.01</v>
      </c>
      <c r="Q2034" s="39" t="str">
        <f t="shared" si="274"/>
        <v>CL.IC.IT.210717.01</v>
      </c>
      <c r="R2034" s="39"/>
      <c r="S2034" s="39" t="str">
        <f t="shared" si="276"/>
        <v>DR.IC.IT.210717.01</v>
      </c>
      <c r="T2034" s="39"/>
      <c r="U2034" s="60" t="str">
        <f t="shared" si="277"/>
        <v>IM.IC.IT.210717.01</v>
      </c>
      <c r="V2034" s="57"/>
      <c r="W2034" s="60" t="str">
        <f t="shared" si="278"/>
        <v>GE.IC.IT.210717.01</v>
      </c>
      <c r="Y2034" s="35">
        <v>792</v>
      </c>
      <c r="AH2034" s="35" t="s">
        <v>3207</v>
      </c>
      <c r="AI2034" s="35">
        <v>1500</v>
      </c>
    </row>
    <row r="2035" spans="1:35" s="35" customFormat="1" ht="15">
      <c r="A2035" s="35" t="s">
        <v>2189</v>
      </c>
      <c r="C2035" s="38" t="s">
        <v>2622</v>
      </c>
      <c r="E2035" s="38" t="s">
        <v>4311</v>
      </c>
      <c r="F2035" s="35" t="s">
        <v>4060</v>
      </c>
      <c r="G2035" s="38" t="s">
        <v>4449</v>
      </c>
      <c r="H2035" s="38" t="s">
        <v>4426</v>
      </c>
      <c r="I2035" s="38" t="s">
        <v>4449</v>
      </c>
      <c r="J2035" s="39" t="str">
        <f t="shared" si="275"/>
        <v>IC.IT.210718</v>
      </c>
      <c r="K2035" s="38" t="s">
        <v>3298</v>
      </c>
      <c r="L2035" s="35" t="str">
        <f t="shared" si="271"/>
        <v xml:space="preserve">  Distilled Water</v>
      </c>
      <c r="M2035" s="39" t="str">
        <f t="shared" si="272"/>
        <v>PI.IC.IT.210718.01</v>
      </c>
      <c r="N2035" s="39"/>
      <c r="O2035" s="39" t="str">
        <f t="shared" si="273"/>
        <v>PH.IC.IT.210718.01</v>
      </c>
      <c r="Q2035" s="39" t="str">
        <f t="shared" si="274"/>
        <v>CL.IC.IT.210718.01</v>
      </c>
      <c r="R2035" s="39"/>
      <c r="S2035" s="39" t="str">
        <f t="shared" si="276"/>
        <v>DR.IC.IT.210718.01</v>
      </c>
      <c r="T2035" s="39"/>
      <c r="U2035" s="60" t="str">
        <f t="shared" si="277"/>
        <v>IM.IC.IT.210718.01</v>
      </c>
      <c r="V2035" s="57"/>
      <c r="W2035" s="60" t="str">
        <f t="shared" si="278"/>
        <v>GE.IC.IT.210718.01</v>
      </c>
      <c r="Y2035" s="35">
        <v>793</v>
      </c>
      <c r="AH2035" s="35" t="s">
        <v>3207</v>
      </c>
      <c r="AI2035" s="35">
        <v>1500</v>
      </c>
    </row>
    <row r="2036" spans="1:35" s="35" customFormat="1" ht="15">
      <c r="A2036" s="35" t="s">
        <v>2189</v>
      </c>
      <c r="C2036" s="38" t="s">
        <v>2622</v>
      </c>
      <c r="E2036" s="38" t="s">
        <v>4311</v>
      </c>
      <c r="F2036" s="35" t="s">
        <v>4060</v>
      </c>
      <c r="G2036" s="38" t="s">
        <v>4450</v>
      </c>
      <c r="H2036" s="38" t="s">
        <v>4345</v>
      </c>
      <c r="I2036" s="38" t="s">
        <v>4450</v>
      </c>
      <c r="J2036" s="39" t="str">
        <f t="shared" si="275"/>
        <v>IC.IT.210719</v>
      </c>
      <c r="K2036" s="38" t="s">
        <v>3298</v>
      </c>
      <c r="L2036" s="35" t="str">
        <f t="shared" si="271"/>
        <v>Peroxide</v>
      </c>
      <c r="M2036" s="39" t="str">
        <f t="shared" si="272"/>
        <v>PI.IC.IT.210719.01</v>
      </c>
      <c r="N2036" s="39"/>
      <c r="O2036" s="39" t="str">
        <f t="shared" si="273"/>
        <v>PH.IC.IT.210719.01</v>
      </c>
      <c r="Q2036" s="39" t="str">
        <f t="shared" si="274"/>
        <v>CL.IC.IT.210719.01</v>
      </c>
      <c r="R2036" s="39"/>
      <c r="S2036" s="39" t="str">
        <f t="shared" si="276"/>
        <v>DR.IC.IT.210719.01</v>
      </c>
      <c r="T2036" s="39"/>
      <c r="U2036" s="60" t="str">
        <f t="shared" si="277"/>
        <v>IM.IC.IT.210719.01</v>
      </c>
      <c r="V2036" s="57"/>
      <c r="W2036" s="60" t="str">
        <f t="shared" si="278"/>
        <v>GE.IC.IT.210719.01</v>
      </c>
      <c r="Y2036" s="35">
        <v>793</v>
      </c>
      <c r="AH2036" s="35" t="s">
        <v>3207</v>
      </c>
      <c r="AI2036" s="35">
        <v>1500</v>
      </c>
    </row>
    <row r="2037" spans="1:35" s="35" customFormat="1" ht="15">
      <c r="A2037" s="35" t="s">
        <v>2189</v>
      </c>
      <c r="C2037" s="38" t="s">
        <v>2622</v>
      </c>
      <c r="E2037" s="38" t="s">
        <v>4311</v>
      </c>
      <c r="F2037" s="35" t="s">
        <v>4060</v>
      </c>
      <c r="G2037" s="38" t="s">
        <v>4451</v>
      </c>
      <c r="H2037" s="38" t="s">
        <v>4362</v>
      </c>
      <c r="I2037" s="38" t="s">
        <v>4451</v>
      </c>
      <c r="J2037" s="39" t="str">
        <f t="shared" si="275"/>
        <v>IC.IT.210720</v>
      </c>
      <c r="K2037" s="38" t="s">
        <v>3298</v>
      </c>
      <c r="L2037" s="35" t="str">
        <f t="shared" si="271"/>
        <v xml:space="preserve">  Dakins Solution</v>
      </c>
      <c r="M2037" s="39" t="str">
        <f t="shared" si="272"/>
        <v>PI.IC.IT.210720.01</v>
      </c>
      <c r="N2037" s="39"/>
      <c r="O2037" s="39" t="str">
        <f t="shared" si="273"/>
        <v>PH.IC.IT.210720.01</v>
      </c>
      <c r="Q2037" s="39" t="str">
        <f t="shared" si="274"/>
        <v>CL.IC.IT.210720.01</v>
      </c>
      <c r="R2037" s="39"/>
      <c r="S2037" s="39" t="str">
        <f t="shared" si="276"/>
        <v>DR.IC.IT.210720.01</v>
      </c>
      <c r="T2037" s="39"/>
      <c r="U2037" s="60" t="str">
        <f t="shared" si="277"/>
        <v>IM.IC.IT.210720.01</v>
      </c>
      <c r="V2037" s="57"/>
      <c r="W2037" s="60" t="str">
        <f t="shared" si="278"/>
        <v>GE.IC.IT.210720.01</v>
      </c>
      <c r="Y2037" s="35">
        <v>794</v>
      </c>
      <c r="AH2037" s="35" t="s">
        <v>3207</v>
      </c>
      <c r="AI2037" s="35">
        <v>1500</v>
      </c>
    </row>
    <row r="2038" spans="1:35" s="35" customFormat="1" ht="15">
      <c r="A2038" s="35" t="s">
        <v>2189</v>
      </c>
      <c r="C2038" s="38" t="s">
        <v>2622</v>
      </c>
      <c r="D2038" s="35" t="s">
        <v>4452</v>
      </c>
      <c r="E2038" s="38" t="s">
        <v>4312</v>
      </c>
      <c r="F2038" s="35" t="s">
        <v>4060</v>
      </c>
      <c r="G2038" s="35" t="s">
        <v>3827</v>
      </c>
      <c r="H2038" s="38" t="s">
        <v>2380</v>
      </c>
      <c r="I2038" s="35" t="s">
        <v>2117</v>
      </c>
      <c r="J2038" s="39" t="str">
        <f t="shared" si="275"/>
        <v>IC.IT.210809</v>
      </c>
      <c r="K2038" s="38" t="s">
        <v>3298</v>
      </c>
      <c r="L2038" s="35" t="str">
        <f t="shared" si="271"/>
        <v xml:space="preserve">     Drsg drainage none</v>
      </c>
      <c r="M2038" s="39" t="str">
        <f t="shared" si="272"/>
        <v>PI.IC.IT.210809.01</v>
      </c>
      <c r="N2038" s="39"/>
      <c r="O2038" s="39" t="str">
        <f t="shared" si="273"/>
        <v>PH.IC.IT.210809.01</v>
      </c>
      <c r="Q2038" s="39" t="str">
        <f t="shared" si="274"/>
        <v>CL.IC.IT.210809.01</v>
      </c>
      <c r="R2038" s="39"/>
      <c r="S2038" s="39" t="str">
        <f t="shared" si="276"/>
        <v>DR.IC.IT.210809.01</v>
      </c>
      <c r="T2038" s="39"/>
      <c r="U2038" s="60" t="str">
        <f t="shared" si="277"/>
        <v>IM.IC.IT.210809.01</v>
      </c>
      <c r="V2038" s="57"/>
      <c r="W2038" s="60" t="str">
        <f t="shared" si="278"/>
        <v>GE.IC.IT.210809.01</v>
      </c>
      <c r="AH2038" s="35" t="s">
        <v>3207</v>
      </c>
      <c r="AI2038" s="35">
        <v>1500</v>
      </c>
    </row>
    <row r="2039" spans="1:35" s="35" customFormat="1" ht="15">
      <c r="A2039" s="35" t="s">
        <v>2189</v>
      </c>
      <c r="C2039" s="38" t="s">
        <v>2622</v>
      </c>
      <c r="E2039" s="38" t="s">
        <v>4312</v>
      </c>
      <c r="F2039" s="35" t="s">
        <v>4060</v>
      </c>
      <c r="G2039" s="35" t="s">
        <v>3828</v>
      </c>
      <c r="H2039" s="38" t="s">
        <v>2124</v>
      </c>
      <c r="I2039" s="35" t="s">
        <v>3535</v>
      </c>
      <c r="J2039" s="39" t="str">
        <f t="shared" si="275"/>
        <v>IC.IT.210810</v>
      </c>
      <c r="K2039" s="38" t="s">
        <v>3298</v>
      </c>
      <c r="L2039" s="35" t="str">
        <f t="shared" si="271"/>
        <v xml:space="preserve">     Drsg scant amount drainage</v>
      </c>
      <c r="M2039" s="39" t="str">
        <f t="shared" si="272"/>
        <v>PI.IC.IT.210810.01</v>
      </c>
      <c r="N2039" s="39"/>
      <c r="O2039" s="39" t="str">
        <f t="shared" si="273"/>
        <v>PH.IC.IT.210810.01</v>
      </c>
      <c r="Q2039" s="39" t="str">
        <f t="shared" si="274"/>
        <v>CL.IC.IT.210810.01</v>
      </c>
      <c r="R2039" s="39"/>
      <c r="S2039" s="39" t="str">
        <f t="shared" si="276"/>
        <v>DR.IC.IT.210810.01</v>
      </c>
      <c r="T2039" s="39"/>
      <c r="U2039" s="60" t="str">
        <f t="shared" si="277"/>
        <v>IM.IC.IT.210810.01</v>
      </c>
      <c r="V2039" s="57"/>
      <c r="W2039" s="60" t="str">
        <f t="shared" si="278"/>
        <v>GE.IC.IT.210810.01</v>
      </c>
      <c r="AH2039" s="35" t="s">
        <v>3207</v>
      </c>
      <c r="AI2039" s="35">
        <v>1500</v>
      </c>
    </row>
    <row r="2040" spans="1:35" s="35" customFormat="1" ht="15">
      <c r="A2040" s="35" t="s">
        <v>2189</v>
      </c>
      <c r="C2040" s="38" t="s">
        <v>2622</v>
      </c>
      <c r="E2040" s="38" t="s">
        <v>4312</v>
      </c>
      <c r="F2040" s="35" t="s">
        <v>4060</v>
      </c>
      <c r="G2040" s="35" t="s">
        <v>3829</v>
      </c>
      <c r="H2040" s="38" t="s">
        <v>4317</v>
      </c>
      <c r="I2040" s="35" t="s">
        <v>3537</v>
      </c>
      <c r="J2040" s="39" t="str">
        <f t="shared" si="275"/>
        <v>IC.IT.210811</v>
      </c>
      <c r="K2040" s="38" t="s">
        <v>3298</v>
      </c>
      <c r="L2040" s="35" t="str">
        <f t="shared" si="271"/>
        <v xml:space="preserve">     Drsg small amount drainage</v>
      </c>
      <c r="M2040" s="39" t="str">
        <f t="shared" si="272"/>
        <v>PI.IC.IT.210811.01</v>
      </c>
      <c r="N2040" s="39"/>
      <c r="O2040" s="39" t="str">
        <f t="shared" si="273"/>
        <v>PH.IC.IT.210811.01</v>
      </c>
      <c r="Q2040" s="39" t="str">
        <f t="shared" si="274"/>
        <v>CL.IC.IT.210811.01</v>
      </c>
      <c r="R2040" s="39"/>
      <c r="S2040" s="39" t="str">
        <f t="shared" si="276"/>
        <v>DR.IC.IT.210811.01</v>
      </c>
      <c r="T2040" s="39"/>
      <c r="U2040" s="60" t="str">
        <f t="shared" si="277"/>
        <v>IM.IC.IT.210811.01</v>
      </c>
      <c r="V2040" s="57"/>
      <c r="W2040" s="60" t="str">
        <f t="shared" si="278"/>
        <v>GE.IC.IT.210811.01</v>
      </c>
      <c r="AH2040" s="35" t="s">
        <v>3207</v>
      </c>
      <c r="AI2040" s="35">
        <v>1500</v>
      </c>
    </row>
    <row r="2041" spans="1:35" s="35" customFormat="1" ht="15">
      <c r="A2041" s="35" t="s">
        <v>2189</v>
      </c>
      <c r="C2041" s="38" t="s">
        <v>2622</v>
      </c>
      <c r="E2041" s="38" t="s">
        <v>4312</v>
      </c>
      <c r="F2041" s="35" t="s">
        <v>4060</v>
      </c>
      <c r="G2041" s="35" t="s">
        <v>3830</v>
      </c>
      <c r="H2041" s="38" t="s">
        <v>4334</v>
      </c>
      <c r="I2041" s="35" t="s">
        <v>3539</v>
      </c>
      <c r="J2041" s="39" t="str">
        <f t="shared" si="275"/>
        <v>IC.IT.210812</v>
      </c>
      <c r="K2041" s="38" t="s">
        <v>3298</v>
      </c>
      <c r="L2041" s="35" t="str">
        <f t="shared" si="271"/>
        <v xml:space="preserve">     Drsg moderate amount drainage</v>
      </c>
      <c r="M2041" s="39" t="str">
        <f t="shared" si="272"/>
        <v>PI.IC.IT.210812.01</v>
      </c>
      <c r="N2041" s="39"/>
      <c r="O2041" s="39" t="str">
        <f t="shared" si="273"/>
        <v>PH.IC.IT.210812.01</v>
      </c>
      <c r="Q2041" s="39" t="str">
        <f t="shared" si="274"/>
        <v>CL.IC.IT.210812.01</v>
      </c>
      <c r="R2041" s="39"/>
      <c r="S2041" s="39" t="str">
        <f t="shared" si="276"/>
        <v>DR.IC.IT.210812.01</v>
      </c>
      <c r="T2041" s="39"/>
      <c r="U2041" s="60" t="str">
        <f t="shared" si="277"/>
        <v>IM.IC.IT.210812.01</v>
      </c>
      <c r="V2041" s="57"/>
      <c r="W2041" s="60" t="str">
        <f t="shared" si="278"/>
        <v>GE.IC.IT.210812.01</v>
      </c>
      <c r="AH2041" s="35" t="s">
        <v>3207</v>
      </c>
      <c r="AI2041" s="35">
        <v>1500</v>
      </c>
    </row>
    <row r="2042" spans="1:35" s="35" customFormat="1" ht="15">
      <c r="A2042" s="35" t="s">
        <v>2189</v>
      </c>
      <c r="C2042" s="38" t="s">
        <v>2622</v>
      </c>
      <c r="E2042" s="38" t="s">
        <v>4312</v>
      </c>
      <c r="F2042" s="35" t="s">
        <v>4060</v>
      </c>
      <c r="G2042" s="35" t="s">
        <v>3831</v>
      </c>
      <c r="H2042" s="38" t="s">
        <v>4335</v>
      </c>
      <c r="I2042" s="35" t="s">
        <v>3541</v>
      </c>
      <c r="J2042" s="39" t="str">
        <f t="shared" si="275"/>
        <v>IC.IT.210813</v>
      </c>
      <c r="K2042" s="38" t="s">
        <v>3298</v>
      </c>
      <c r="L2042" s="35" t="str">
        <f t="shared" si="271"/>
        <v xml:space="preserve">     Drsg heavy amount drainage </v>
      </c>
      <c r="M2042" s="39" t="str">
        <f t="shared" si="272"/>
        <v>PI.IC.IT.210813.01</v>
      </c>
      <c r="N2042" s="39"/>
      <c r="O2042" s="39" t="str">
        <f t="shared" si="273"/>
        <v>PH.IC.IT.210813.01</v>
      </c>
      <c r="Q2042" s="39" t="str">
        <f t="shared" si="274"/>
        <v>CL.IC.IT.210813.01</v>
      </c>
      <c r="R2042" s="39"/>
      <c r="S2042" s="39" t="str">
        <f t="shared" si="276"/>
        <v>DR.IC.IT.210813.01</v>
      </c>
      <c r="T2042" s="39"/>
      <c r="U2042" s="60" t="str">
        <f t="shared" si="277"/>
        <v>IM.IC.IT.210813.01</v>
      </c>
      <c r="V2042" s="57"/>
      <c r="W2042" s="60" t="str">
        <f t="shared" si="278"/>
        <v>GE.IC.IT.210813.01</v>
      </c>
      <c r="AH2042" s="35" t="s">
        <v>3207</v>
      </c>
      <c r="AI2042" s="35">
        <v>1500</v>
      </c>
    </row>
    <row r="2043" spans="1:35" s="35" customFormat="1" ht="15">
      <c r="A2043" s="35" t="s">
        <v>2189</v>
      </c>
      <c r="C2043" s="38" t="s">
        <v>2622</v>
      </c>
      <c r="E2043" s="38" t="s">
        <v>4312</v>
      </c>
      <c r="F2043" s="35" t="s">
        <v>4060</v>
      </c>
      <c r="G2043" s="35" t="s">
        <v>3832</v>
      </c>
      <c r="H2043" s="38" t="s">
        <v>4336</v>
      </c>
      <c r="I2043" s="35" t="s">
        <v>3794</v>
      </c>
      <c r="J2043" s="39" t="str">
        <f t="shared" si="275"/>
        <v>IC.IT.210814</v>
      </c>
      <c r="K2043" s="38" t="s">
        <v>3298</v>
      </c>
      <c r="L2043" s="35" t="str">
        <f t="shared" si="271"/>
        <v xml:space="preserve">     Drsg drainage large amount</v>
      </c>
      <c r="M2043" s="39" t="str">
        <f t="shared" si="272"/>
        <v>PI.IC.IT.210814.01</v>
      </c>
      <c r="N2043" s="39"/>
      <c r="O2043" s="39" t="str">
        <f t="shared" si="273"/>
        <v>PH.IC.IT.210814.01</v>
      </c>
      <c r="Q2043" s="39" t="str">
        <f t="shared" si="274"/>
        <v>CL.IC.IT.210814.01</v>
      </c>
      <c r="R2043" s="39"/>
      <c r="S2043" s="39" t="str">
        <f t="shared" si="276"/>
        <v>DR.IC.IT.210814.01</v>
      </c>
      <c r="T2043" s="39"/>
      <c r="U2043" s="60" t="str">
        <f t="shared" si="277"/>
        <v>IM.IC.IT.210814.01</v>
      </c>
      <c r="V2043" s="57"/>
      <c r="W2043" s="60" t="str">
        <f t="shared" si="278"/>
        <v>GE.IC.IT.210814.01</v>
      </c>
      <c r="AH2043" s="35" t="s">
        <v>3207</v>
      </c>
      <c r="AI2043" s="35">
        <v>1500</v>
      </c>
    </row>
    <row r="2044" spans="1:35" s="35" customFormat="1" ht="15">
      <c r="A2044" s="35" t="s">
        <v>2189</v>
      </c>
      <c r="C2044" s="38" t="s">
        <v>2622</v>
      </c>
      <c r="E2044" s="38" t="s">
        <v>4312</v>
      </c>
      <c r="F2044" s="35" t="s">
        <v>4060</v>
      </c>
      <c r="G2044" s="35" t="s">
        <v>3833</v>
      </c>
      <c r="H2044" s="38" t="s">
        <v>4340</v>
      </c>
      <c r="I2044" s="35" t="s">
        <v>3796</v>
      </c>
      <c r="J2044" s="39" t="str">
        <f t="shared" si="275"/>
        <v>IC.IT.210815</v>
      </c>
      <c r="K2044" s="38" t="s">
        <v>3298</v>
      </c>
      <c r="L2044" s="35" t="str">
        <f t="shared" si="271"/>
        <v xml:space="preserve">     Drsg drainage copious amount </v>
      </c>
      <c r="M2044" s="39" t="str">
        <f t="shared" si="272"/>
        <v>PI.IC.IT.210815.01</v>
      </c>
      <c r="N2044" s="39"/>
      <c r="O2044" s="39" t="str">
        <f t="shared" si="273"/>
        <v>PH.IC.IT.210815.01</v>
      </c>
      <c r="Q2044" s="39" t="str">
        <f t="shared" si="274"/>
        <v>CL.IC.IT.210815.01</v>
      </c>
      <c r="R2044" s="39"/>
      <c r="S2044" s="39" t="str">
        <f t="shared" si="276"/>
        <v>DR.IC.IT.210815.01</v>
      </c>
      <c r="T2044" s="39"/>
      <c r="U2044" s="60" t="str">
        <f t="shared" si="277"/>
        <v>IM.IC.IT.210815.01</v>
      </c>
      <c r="V2044" s="57"/>
      <c r="W2044" s="60" t="str">
        <f t="shared" si="278"/>
        <v>GE.IC.IT.210815.01</v>
      </c>
      <c r="AH2044" s="35" t="s">
        <v>3207</v>
      </c>
      <c r="AI2044" s="35">
        <v>1500</v>
      </c>
    </row>
    <row r="2045" spans="1:35" s="35" customFormat="1" ht="15">
      <c r="A2045" s="35" t="s">
        <v>2189</v>
      </c>
      <c r="C2045" s="38" t="s">
        <v>2622</v>
      </c>
      <c r="D2045" s="35" t="s">
        <v>4453</v>
      </c>
      <c r="E2045" s="38" t="s">
        <v>4313</v>
      </c>
      <c r="F2045" s="35" t="s">
        <v>4060</v>
      </c>
      <c r="G2045" s="35" t="s">
        <v>3834</v>
      </c>
      <c r="H2045" s="38" t="s">
        <v>2212</v>
      </c>
      <c r="I2045" s="35" t="s">
        <v>3426</v>
      </c>
      <c r="J2045" s="39" t="str">
        <f t="shared" si="275"/>
        <v>IC.IT.210901</v>
      </c>
      <c r="K2045" s="38" t="s">
        <v>3298</v>
      </c>
      <c r="L2045" s="35" t="str">
        <f t="shared" si="271"/>
        <v xml:space="preserve">     Drsg drainage unchanged</v>
      </c>
      <c r="M2045" s="39" t="str">
        <f t="shared" si="272"/>
        <v>PI.IC.IT.210901.01</v>
      </c>
      <c r="N2045" s="39"/>
      <c r="O2045" s="39" t="str">
        <f t="shared" si="273"/>
        <v>PH.IC.IT.210901.01</v>
      </c>
      <c r="Q2045" s="39" t="str">
        <f t="shared" si="274"/>
        <v>CL.IC.IT.210901.01</v>
      </c>
      <c r="R2045" s="39"/>
      <c r="S2045" s="39" t="str">
        <f t="shared" si="276"/>
        <v>DR.IC.IT.210901.01</v>
      </c>
      <c r="T2045" s="39"/>
      <c r="U2045" s="60" t="str">
        <f t="shared" si="277"/>
        <v>IM.IC.IT.210901.01</v>
      </c>
      <c r="V2045" s="57"/>
      <c r="W2045" s="60" t="str">
        <f t="shared" si="278"/>
        <v>GE.IC.IT.210901.01</v>
      </c>
      <c r="AH2045" s="35" t="s">
        <v>3207</v>
      </c>
      <c r="AI2045" s="35">
        <v>1500</v>
      </c>
    </row>
    <row r="2046" spans="1:35" s="35" customFormat="1" ht="15">
      <c r="A2046" s="35" t="s">
        <v>2189</v>
      </c>
      <c r="C2046" s="38" t="s">
        <v>2622</v>
      </c>
      <c r="E2046" s="38" t="s">
        <v>4313</v>
      </c>
      <c r="F2046" s="35" t="s">
        <v>4060</v>
      </c>
      <c r="G2046" s="35" t="s">
        <v>3835</v>
      </c>
      <c r="H2046" s="38" t="s">
        <v>2217</v>
      </c>
      <c r="I2046" s="35" t="s">
        <v>2546</v>
      </c>
      <c r="J2046" s="39" t="str">
        <f t="shared" si="275"/>
        <v>IC.IT.210902</v>
      </c>
      <c r="K2046" s="38" t="s">
        <v>3298</v>
      </c>
      <c r="L2046" s="35" t="str">
        <f t="shared" si="271"/>
        <v xml:space="preserve">     Drsg drainage decreasing</v>
      </c>
      <c r="M2046" s="39" t="str">
        <f t="shared" si="272"/>
        <v>PI.IC.IT.210902.01</v>
      </c>
      <c r="N2046" s="39"/>
      <c r="O2046" s="39" t="str">
        <f t="shared" si="273"/>
        <v>PH.IC.IT.210902.01</v>
      </c>
      <c r="Q2046" s="39" t="str">
        <f t="shared" si="274"/>
        <v>CL.IC.IT.210902.01</v>
      </c>
      <c r="R2046" s="39"/>
      <c r="S2046" s="39" t="str">
        <f t="shared" si="276"/>
        <v>DR.IC.IT.210902.01</v>
      </c>
      <c r="T2046" s="39"/>
      <c r="U2046" s="60" t="str">
        <f t="shared" si="277"/>
        <v>IM.IC.IT.210902.01</v>
      </c>
      <c r="V2046" s="57"/>
      <c r="W2046" s="60" t="str">
        <f t="shared" si="278"/>
        <v>GE.IC.IT.210902.01</v>
      </c>
      <c r="AH2046" s="35" t="s">
        <v>3207</v>
      </c>
      <c r="AI2046" s="35">
        <v>1500</v>
      </c>
    </row>
    <row r="2047" spans="1:35" s="35" customFormat="1" ht="15">
      <c r="A2047" s="35" t="s">
        <v>2189</v>
      </c>
      <c r="C2047" s="38" t="s">
        <v>2622</v>
      </c>
      <c r="E2047" s="38" t="s">
        <v>4313</v>
      </c>
      <c r="F2047" s="35" t="s">
        <v>4060</v>
      </c>
      <c r="G2047" s="35" t="s">
        <v>3836</v>
      </c>
      <c r="H2047" s="38" t="s">
        <v>2219</v>
      </c>
      <c r="I2047" s="35" t="s">
        <v>2548</v>
      </c>
      <c r="J2047" s="39" t="str">
        <f t="shared" si="275"/>
        <v>IC.IT.210903</v>
      </c>
      <c r="K2047" s="38" t="s">
        <v>3298</v>
      </c>
      <c r="L2047" s="35" t="str">
        <f t="shared" si="271"/>
        <v xml:space="preserve">     Drsg drainage increasing</v>
      </c>
      <c r="M2047" s="39" t="str">
        <f t="shared" si="272"/>
        <v>PI.IC.IT.210903.01</v>
      </c>
      <c r="N2047" s="39"/>
      <c r="O2047" s="39" t="str">
        <f t="shared" si="273"/>
        <v>PH.IC.IT.210903.01</v>
      </c>
      <c r="Q2047" s="39" t="str">
        <f t="shared" si="274"/>
        <v>CL.IC.IT.210903.01</v>
      </c>
      <c r="R2047" s="39"/>
      <c r="S2047" s="39" t="str">
        <f t="shared" si="276"/>
        <v>DR.IC.IT.210903.01</v>
      </c>
      <c r="T2047" s="39"/>
      <c r="U2047" s="60" t="str">
        <f t="shared" si="277"/>
        <v>IM.IC.IT.210903.01</v>
      </c>
      <c r="V2047" s="57"/>
      <c r="W2047" s="60" t="str">
        <f t="shared" si="278"/>
        <v>GE.IC.IT.210903.01</v>
      </c>
      <c r="AH2047" s="35" t="s">
        <v>3207</v>
      </c>
      <c r="AI2047" s="35">
        <v>1500</v>
      </c>
    </row>
    <row r="2048" spans="1:35" s="35" customFormat="1" ht="15">
      <c r="A2048" s="35" t="s">
        <v>2189</v>
      </c>
      <c r="C2048" s="38" t="s">
        <v>2622</v>
      </c>
      <c r="D2048" s="35" t="s">
        <v>3837</v>
      </c>
      <c r="E2048" s="38" t="s">
        <v>3331</v>
      </c>
      <c r="F2048" s="35" t="s">
        <v>4061</v>
      </c>
      <c r="G2048" s="35" t="s">
        <v>3839</v>
      </c>
      <c r="H2048" s="38" t="s">
        <v>2212</v>
      </c>
      <c r="I2048" s="35" t="s">
        <v>3840</v>
      </c>
      <c r="J2048" s="39" t="str">
        <f t="shared" si="275"/>
        <v>IC.IT.211001</v>
      </c>
      <c r="K2048" s="38" t="s">
        <v>3298</v>
      </c>
      <c r="L2048" s="35" t="str">
        <f t="shared" si="271"/>
        <v xml:space="preserve">     Continuous</v>
      </c>
      <c r="M2048" s="39" t="str">
        <f t="shared" si="272"/>
        <v>PI.IC.IT.211001.01</v>
      </c>
      <c r="N2048" s="39"/>
      <c r="O2048" s="39" t="str">
        <f t="shared" si="273"/>
        <v>PH.IC.IT.211001.01</v>
      </c>
      <c r="Q2048" s="39" t="str">
        <f t="shared" si="274"/>
        <v>CL.IC.IT.211001.01</v>
      </c>
      <c r="R2048" s="39"/>
      <c r="S2048" s="39" t="str">
        <f t="shared" si="276"/>
        <v>DR.IC.IT.211001.01</v>
      </c>
      <c r="T2048" s="39"/>
      <c r="U2048" s="60" t="str">
        <f t="shared" si="277"/>
        <v>IM.IC.IT.211001.01</v>
      </c>
      <c r="V2048" s="57"/>
      <c r="W2048" s="60" t="str">
        <f t="shared" si="278"/>
        <v>GE.IC.IT.211001.01</v>
      </c>
      <c r="AH2048" s="35" t="s">
        <v>3207</v>
      </c>
      <c r="AI2048" s="35">
        <v>1500</v>
      </c>
    </row>
    <row r="2049" spans="1:35" s="35" customFormat="1" ht="15">
      <c r="A2049" s="35" t="s">
        <v>2189</v>
      </c>
      <c r="C2049" s="38" t="s">
        <v>2622</v>
      </c>
      <c r="E2049" s="38" t="s">
        <v>3331</v>
      </c>
      <c r="F2049" s="35" t="s">
        <v>4061</v>
      </c>
      <c r="G2049" s="35" t="s">
        <v>3841</v>
      </c>
      <c r="H2049" s="38" t="s">
        <v>2217</v>
      </c>
      <c r="I2049" s="35" t="s">
        <v>1854</v>
      </c>
      <c r="J2049" s="39" t="str">
        <f t="shared" si="275"/>
        <v>IC.IT.211002</v>
      </c>
      <c r="K2049" s="38" t="s">
        <v>3298</v>
      </c>
      <c r="L2049" s="35" t="str">
        <f t="shared" si="271"/>
        <v xml:space="preserve">     Intermittent</v>
      </c>
      <c r="M2049" s="39" t="str">
        <f t="shared" si="272"/>
        <v>PI.IC.IT.211002.01</v>
      </c>
      <c r="N2049" s="39"/>
      <c r="O2049" s="39" t="str">
        <f t="shared" si="273"/>
        <v>PH.IC.IT.211002.01</v>
      </c>
      <c r="Q2049" s="39" t="str">
        <f t="shared" si="274"/>
        <v>CL.IC.IT.211002.01</v>
      </c>
      <c r="R2049" s="39"/>
      <c r="S2049" s="39" t="str">
        <f t="shared" si="276"/>
        <v>DR.IC.IT.211002.01</v>
      </c>
      <c r="T2049" s="39"/>
      <c r="U2049" s="60" t="str">
        <f t="shared" si="277"/>
        <v>IM.IC.IT.211002.01</v>
      </c>
      <c r="V2049" s="57"/>
      <c r="W2049" s="60" t="str">
        <f t="shared" si="278"/>
        <v>GE.IC.IT.211002.01</v>
      </c>
      <c r="AH2049" s="35" t="s">
        <v>3207</v>
      </c>
      <c r="AI2049" s="35">
        <v>1500</v>
      </c>
    </row>
    <row r="2050" spans="1:35" s="35" customFormat="1" ht="15">
      <c r="A2050" s="35" t="s">
        <v>2189</v>
      </c>
      <c r="C2050" s="38" t="s">
        <v>2622</v>
      </c>
      <c r="D2050" s="35" t="s">
        <v>3842</v>
      </c>
      <c r="E2050" s="38" t="s">
        <v>4317</v>
      </c>
      <c r="F2050" s="35" t="s">
        <v>4061</v>
      </c>
      <c r="G2050" s="35" t="s">
        <v>3843</v>
      </c>
      <c r="H2050" s="38" t="s">
        <v>2212</v>
      </c>
      <c r="I2050" s="35" t="s">
        <v>3844</v>
      </c>
      <c r="J2050" s="39" t="str">
        <f t="shared" si="275"/>
        <v>IC.IT.211101</v>
      </c>
      <c r="K2050" s="38" t="s">
        <v>3298</v>
      </c>
      <c r="L2050" s="35" t="str">
        <f t="shared" si="271"/>
        <v xml:space="preserve">     125 mmHg</v>
      </c>
      <c r="M2050" s="39" t="str">
        <f t="shared" si="272"/>
        <v>PI.IC.IT.211101.01</v>
      </c>
      <c r="N2050" s="39"/>
      <c r="O2050" s="39" t="str">
        <f t="shared" si="273"/>
        <v>PH.IC.IT.211101.01</v>
      </c>
      <c r="Q2050" s="39" t="str">
        <f t="shared" si="274"/>
        <v>CL.IC.IT.211101.01</v>
      </c>
      <c r="R2050" s="39"/>
      <c r="S2050" s="39" t="str">
        <f t="shared" si="276"/>
        <v>DR.IC.IT.211101.01</v>
      </c>
      <c r="T2050" s="39"/>
      <c r="U2050" s="60" t="str">
        <f t="shared" si="277"/>
        <v>IM.IC.IT.211101.01</v>
      </c>
      <c r="V2050" s="57"/>
      <c r="W2050" s="60" t="str">
        <f t="shared" si="278"/>
        <v>GE.IC.IT.211101.01</v>
      </c>
      <c r="AH2050" s="35" t="s">
        <v>3207</v>
      </c>
      <c r="AI2050" s="35">
        <v>1500</v>
      </c>
    </row>
    <row r="2051" spans="1:35" s="35" customFormat="1" ht="15">
      <c r="A2051" s="35" t="s">
        <v>2189</v>
      </c>
      <c r="C2051" s="38" t="s">
        <v>2622</v>
      </c>
      <c r="E2051" s="38" t="s">
        <v>4317</v>
      </c>
      <c r="F2051" s="35" t="s">
        <v>4061</v>
      </c>
      <c r="G2051" s="35" t="s">
        <v>3845</v>
      </c>
      <c r="H2051" s="38" t="s">
        <v>2217</v>
      </c>
      <c r="I2051" s="35" t="s">
        <v>3846</v>
      </c>
      <c r="J2051" s="39" t="str">
        <f t="shared" si="275"/>
        <v>IC.IT.211102</v>
      </c>
      <c r="K2051" s="38" t="s">
        <v>3298</v>
      </c>
      <c r="L2051" s="35" t="str">
        <f t="shared" si="271"/>
        <v xml:space="preserve">     75 mmHg</v>
      </c>
      <c r="M2051" s="39" t="str">
        <f t="shared" si="272"/>
        <v>PI.IC.IT.211102.01</v>
      </c>
      <c r="N2051" s="39"/>
      <c r="O2051" s="39" t="str">
        <f t="shared" si="273"/>
        <v>PH.IC.IT.211102.01</v>
      </c>
      <c r="Q2051" s="39" t="str">
        <f t="shared" si="274"/>
        <v>CL.IC.IT.211102.01</v>
      </c>
      <c r="R2051" s="39"/>
      <c r="S2051" s="39" t="str">
        <f t="shared" si="276"/>
        <v>DR.IC.IT.211102.01</v>
      </c>
      <c r="T2051" s="39"/>
      <c r="U2051" s="60" t="str">
        <f t="shared" si="277"/>
        <v>IM.IC.IT.211102.01</v>
      </c>
      <c r="V2051" s="57"/>
      <c r="W2051" s="60" t="str">
        <f t="shared" si="278"/>
        <v>GE.IC.IT.211102.01</v>
      </c>
      <c r="AH2051" s="35" t="s">
        <v>3207</v>
      </c>
      <c r="AI2051" s="35">
        <v>1500</v>
      </c>
    </row>
    <row r="2052" spans="1:35" s="35" customFormat="1" ht="15">
      <c r="A2052" s="35" t="s">
        <v>2189</v>
      </c>
      <c r="C2052" s="38" t="s">
        <v>2622</v>
      </c>
      <c r="E2052" s="38" t="s">
        <v>4317</v>
      </c>
      <c r="F2052" s="35" t="s">
        <v>4061</v>
      </c>
      <c r="G2052" s="35" t="s">
        <v>3847</v>
      </c>
      <c r="H2052" s="38" t="s">
        <v>2219</v>
      </c>
      <c r="I2052" s="35" t="s">
        <v>3848</v>
      </c>
      <c r="J2052" s="39" t="str">
        <f t="shared" si="275"/>
        <v>IC.IT.211103</v>
      </c>
      <c r="K2052" s="38" t="s">
        <v>3298</v>
      </c>
      <c r="L2052" s="35" t="str">
        <f t="shared" si="271"/>
        <v xml:space="preserve">     25 mmHg</v>
      </c>
      <c r="M2052" s="39" t="str">
        <f t="shared" si="272"/>
        <v>PI.IC.IT.211103.01</v>
      </c>
      <c r="N2052" s="39"/>
      <c r="O2052" s="39" t="str">
        <f t="shared" si="273"/>
        <v>PH.IC.IT.211103.01</v>
      </c>
      <c r="Q2052" s="39" t="str">
        <f t="shared" si="274"/>
        <v>CL.IC.IT.211103.01</v>
      </c>
      <c r="R2052" s="39"/>
      <c r="S2052" s="39" t="str">
        <f t="shared" si="276"/>
        <v>DR.IC.IT.211103.01</v>
      </c>
      <c r="T2052" s="39"/>
      <c r="U2052" s="60" t="str">
        <f t="shared" si="277"/>
        <v>IM.IC.IT.211103.01</v>
      </c>
      <c r="V2052" s="57"/>
      <c r="W2052" s="60" t="str">
        <f t="shared" si="278"/>
        <v>GE.IC.IT.211103.01</v>
      </c>
      <c r="AH2052" s="35" t="s">
        <v>3207</v>
      </c>
      <c r="AI2052" s="35">
        <v>1500</v>
      </c>
    </row>
    <row r="2053" spans="1:35" s="35" customFormat="1" ht="15">
      <c r="A2053" s="35" t="s">
        <v>2189</v>
      </c>
      <c r="C2053" s="38" t="s">
        <v>2622</v>
      </c>
      <c r="E2053" s="38" t="s">
        <v>4317</v>
      </c>
      <c r="F2053" s="35" t="s">
        <v>4061</v>
      </c>
      <c r="G2053" s="35" t="s">
        <v>3849</v>
      </c>
      <c r="H2053" s="38" t="s">
        <v>2063</v>
      </c>
      <c r="I2053" s="35" t="s">
        <v>3850</v>
      </c>
      <c r="J2053" s="39" t="str">
        <f t="shared" si="275"/>
        <v>IC.IT.211104</v>
      </c>
      <c r="K2053" s="38" t="s">
        <v>3298</v>
      </c>
      <c r="L2053" s="35" t="str">
        <f t="shared" si="271"/>
        <v xml:space="preserve">     50 mmHg</v>
      </c>
      <c r="M2053" s="39" t="str">
        <f t="shared" si="272"/>
        <v>PI.IC.IT.211104.01</v>
      </c>
      <c r="N2053" s="39"/>
      <c r="O2053" s="39" t="str">
        <f t="shared" si="273"/>
        <v>PH.IC.IT.211104.01</v>
      </c>
      <c r="Q2053" s="39" t="str">
        <f t="shared" si="274"/>
        <v>CL.IC.IT.211104.01</v>
      </c>
      <c r="R2053" s="39"/>
      <c r="S2053" s="39" t="str">
        <f t="shared" si="276"/>
        <v>DR.IC.IT.211104.01</v>
      </c>
      <c r="T2053" s="39"/>
      <c r="U2053" s="60" t="str">
        <f t="shared" si="277"/>
        <v>IM.IC.IT.211104.01</v>
      </c>
      <c r="V2053" s="57"/>
      <c r="W2053" s="60" t="str">
        <f t="shared" si="278"/>
        <v>GE.IC.IT.211104.01</v>
      </c>
      <c r="AH2053" s="35" t="s">
        <v>3207</v>
      </c>
      <c r="AI2053" s="35">
        <v>1500</v>
      </c>
    </row>
    <row r="2054" spans="1:35" s="35" customFormat="1" ht="15">
      <c r="A2054" s="35" t="s">
        <v>2189</v>
      </c>
      <c r="C2054" s="38" t="s">
        <v>2622</v>
      </c>
      <c r="E2054" s="38" t="s">
        <v>4317</v>
      </c>
      <c r="F2054" s="35" t="s">
        <v>4061</v>
      </c>
      <c r="G2054" s="35" t="s">
        <v>3851</v>
      </c>
      <c r="H2054" s="38" t="s">
        <v>2065</v>
      </c>
      <c r="I2054" s="35" t="s">
        <v>3852</v>
      </c>
      <c r="J2054" s="39" t="str">
        <f t="shared" si="275"/>
        <v>IC.IT.211105</v>
      </c>
      <c r="K2054" s="38" t="s">
        <v>3298</v>
      </c>
      <c r="L2054" s="35" t="str">
        <f t="shared" si="271"/>
        <v xml:space="preserve">     100 mmHg</v>
      </c>
      <c r="M2054" s="39" t="str">
        <f t="shared" si="272"/>
        <v>PI.IC.IT.211105.01</v>
      </c>
      <c r="N2054" s="39"/>
      <c r="O2054" s="39" t="str">
        <f t="shared" si="273"/>
        <v>PH.IC.IT.211105.01</v>
      </c>
      <c r="Q2054" s="39" t="str">
        <f t="shared" si="274"/>
        <v>CL.IC.IT.211105.01</v>
      </c>
      <c r="R2054" s="39"/>
      <c r="S2054" s="39" t="str">
        <f t="shared" si="276"/>
        <v>DR.IC.IT.211105.01</v>
      </c>
      <c r="T2054" s="39"/>
      <c r="U2054" s="60" t="str">
        <f t="shared" si="277"/>
        <v>IM.IC.IT.211105.01</v>
      </c>
      <c r="V2054" s="57"/>
      <c r="W2054" s="60" t="str">
        <f t="shared" si="278"/>
        <v>GE.IC.IT.211105.01</v>
      </c>
      <c r="AH2054" s="35" t="s">
        <v>3207</v>
      </c>
      <c r="AI2054" s="35">
        <v>1500</v>
      </c>
    </row>
    <row r="2055" spans="1:35" s="35" customFormat="1" ht="15">
      <c r="A2055" s="35" t="s">
        <v>2189</v>
      </c>
      <c r="C2055" s="38" t="s">
        <v>2622</v>
      </c>
      <c r="E2055" s="38" t="s">
        <v>4317</v>
      </c>
      <c r="F2055" s="35" t="s">
        <v>4061</v>
      </c>
      <c r="G2055" s="35" t="s">
        <v>3853</v>
      </c>
      <c r="H2055" s="38" t="s">
        <v>2222</v>
      </c>
      <c r="I2055" s="35" t="s">
        <v>3854</v>
      </c>
      <c r="J2055" s="39" t="str">
        <f t="shared" si="275"/>
        <v>IC.IT.211106</v>
      </c>
      <c r="K2055" s="38" t="s">
        <v>3298</v>
      </c>
      <c r="L2055" s="35" t="str">
        <f t="shared" si="271"/>
        <v xml:space="preserve">     150 mmHg</v>
      </c>
      <c r="M2055" s="39" t="str">
        <f t="shared" si="272"/>
        <v>PI.IC.IT.211106.01</v>
      </c>
      <c r="N2055" s="39"/>
      <c r="O2055" s="39" t="str">
        <f t="shared" si="273"/>
        <v>PH.IC.IT.211106.01</v>
      </c>
      <c r="Q2055" s="39" t="str">
        <f t="shared" si="274"/>
        <v>CL.IC.IT.211106.01</v>
      </c>
      <c r="R2055" s="39"/>
      <c r="S2055" s="39" t="str">
        <f t="shared" si="276"/>
        <v>DR.IC.IT.211106.01</v>
      </c>
      <c r="T2055" s="39"/>
      <c r="U2055" s="60" t="str">
        <f t="shared" si="277"/>
        <v>IM.IC.IT.211106.01</v>
      </c>
      <c r="V2055" s="57"/>
      <c r="W2055" s="60" t="str">
        <f t="shared" si="278"/>
        <v>GE.IC.IT.211106.01</v>
      </c>
      <c r="AH2055" s="35" t="s">
        <v>3207</v>
      </c>
      <c r="AI2055" s="35">
        <v>1500</v>
      </c>
    </row>
    <row r="2056" spans="1:35" s="35" customFormat="1" ht="15">
      <c r="A2056" s="35" t="s">
        <v>2189</v>
      </c>
      <c r="C2056" s="38" t="s">
        <v>2622</v>
      </c>
      <c r="D2056" s="35" t="s">
        <v>4454</v>
      </c>
      <c r="E2056" s="38" t="s">
        <v>4334</v>
      </c>
      <c r="F2056" s="35" t="s">
        <v>4061</v>
      </c>
      <c r="G2056" s="35" t="s">
        <v>3855</v>
      </c>
      <c r="H2056" s="38" t="s">
        <v>2212</v>
      </c>
      <c r="I2056" s="35" t="s">
        <v>3856</v>
      </c>
      <c r="J2056" s="39" t="str">
        <f t="shared" si="275"/>
        <v>IC.IT.211201</v>
      </c>
      <c r="K2056" s="38" t="s">
        <v>3298</v>
      </c>
      <c r="L2056" s="35" t="str">
        <f t="shared" si="271"/>
        <v xml:space="preserve">     Done: specify date/time</v>
      </c>
      <c r="M2056" s="39" t="str">
        <f t="shared" si="272"/>
        <v>PI.IC.IT.211201.01</v>
      </c>
      <c r="N2056" s="39"/>
      <c r="O2056" s="39" t="str">
        <f t="shared" si="273"/>
        <v>PH.IC.IT.211201.01</v>
      </c>
      <c r="Q2056" s="39" t="str">
        <f t="shared" si="274"/>
        <v>CL.IC.IT.211201.01</v>
      </c>
      <c r="R2056" s="39"/>
      <c r="S2056" s="39" t="str">
        <f t="shared" si="276"/>
        <v>DR.IC.IT.211201.01</v>
      </c>
      <c r="T2056" s="39"/>
      <c r="U2056" s="60" t="str">
        <f t="shared" si="277"/>
        <v>IM.IC.IT.211201.01</v>
      </c>
      <c r="V2056" s="57"/>
      <c r="W2056" s="60" t="str">
        <f t="shared" si="278"/>
        <v>GE.IC.IT.211201.01</v>
      </c>
      <c r="AH2056" s="35" t="s">
        <v>3207</v>
      </c>
      <c r="AI2056" s="35">
        <v>1500</v>
      </c>
    </row>
    <row r="2057" spans="1:35" s="35" customFormat="1" ht="15">
      <c r="A2057" s="35" t="s">
        <v>2189</v>
      </c>
      <c r="C2057" s="38" t="s">
        <v>2622</v>
      </c>
      <c r="E2057" s="38" t="s">
        <v>4334</v>
      </c>
      <c r="F2057" s="35" t="s">
        <v>4061</v>
      </c>
      <c r="G2057" s="35" t="s">
        <v>3857</v>
      </c>
      <c r="H2057" s="38" t="s">
        <v>2217</v>
      </c>
      <c r="I2057" s="35" t="s">
        <v>3858</v>
      </c>
      <c r="J2057" s="39" t="str">
        <f t="shared" si="275"/>
        <v>IC.IT.211202</v>
      </c>
      <c r="K2057" s="38" t="s">
        <v>3298</v>
      </c>
      <c r="L2057" s="35" t="str">
        <f t="shared" si="271"/>
        <v xml:space="preserve">     N/A</v>
      </c>
      <c r="M2057" s="39" t="str">
        <f t="shared" si="272"/>
        <v>PI.IC.IT.211202.01</v>
      </c>
      <c r="N2057" s="39"/>
      <c r="O2057" s="39" t="str">
        <f t="shared" si="273"/>
        <v>PH.IC.IT.211202.01</v>
      </c>
      <c r="Q2057" s="39" t="str">
        <f t="shared" si="274"/>
        <v>CL.IC.IT.211202.01</v>
      </c>
      <c r="R2057" s="39"/>
      <c r="S2057" s="39" t="str">
        <f t="shared" si="276"/>
        <v>DR.IC.IT.211202.01</v>
      </c>
      <c r="T2057" s="39"/>
      <c r="U2057" s="60" t="str">
        <f t="shared" si="277"/>
        <v>IM.IC.IT.211202.01</v>
      </c>
      <c r="V2057" s="57"/>
      <c r="W2057" s="60" t="str">
        <f t="shared" si="278"/>
        <v>GE.IC.IT.211202.01</v>
      </c>
      <c r="AH2057" s="35" t="s">
        <v>3207</v>
      </c>
      <c r="AI2057" s="35">
        <v>1500</v>
      </c>
    </row>
    <row r="2058" spans="1:35" s="35" customFormat="1" ht="15">
      <c r="A2058" s="35" t="s">
        <v>2189</v>
      </c>
      <c r="C2058" s="38" t="s">
        <v>2622</v>
      </c>
      <c r="D2058" s="35" t="s">
        <v>4455</v>
      </c>
      <c r="E2058" s="38" t="s">
        <v>4335</v>
      </c>
      <c r="F2058" s="35" t="s">
        <v>4062</v>
      </c>
      <c r="G2058" s="35" t="s">
        <v>3860</v>
      </c>
      <c r="H2058" s="38" t="s">
        <v>2212</v>
      </c>
      <c r="I2058" s="35" t="s">
        <v>2381</v>
      </c>
      <c r="J2058" s="39" t="str">
        <f t="shared" si="275"/>
        <v>IC.IT.211301</v>
      </c>
      <c r="K2058" s="38" t="s">
        <v>3298</v>
      </c>
      <c r="L2058" s="35" t="str">
        <f t="shared" si="271"/>
        <v xml:space="preserve">     Right</v>
      </c>
      <c r="M2058" s="39" t="str">
        <f t="shared" si="272"/>
        <v>PI.IC.IT.211301.01</v>
      </c>
      <c r="N2058" s="39"/>
      <c r="O2058" s="39" t="str">
        <f t="shared" si="273"/>
        <v>PH.IC.IT.211301.01</v>
      </c>
      <c r="Q2058" s="39" t="str">
        <f t="shared" si="274"/>
        <v>CL.IC.IT.211301.01</v>
      </c>
      <c r="R2058" s="39"/>
      <c r="S2058" s="39" t="str">
        <f t="shared" si="276"/>
        <v>DR.IC.IT.211301.01</v>
      </c>
      <c r="T2058" s="39"/>
      <c r="U2058" s="60" t="str">
        <f t="shared" si="277"/>
        <v>IM.IC.IT.211301.01</v>
      </c>
      <c r="V2058" s="57"/>
      <c r="W2058" s="60" t="str">
        <f t="shared" si="278"/>
        <v>GE.IC.IT.211301.01</v>
      </c>
      <c r="AH2058" s="35" t="s">
        <v>3207</v>
      </c>
      <c r="AI2058" s="35">
        <v>1500</v>
      </c>
    </row>
    <row r="2059" spans="1:35" s="35" customFormat="1" ht="15">
      <c r="A2059" s="35" t="s">
        <v>2189</v>
      </c>
      <c r="C2059" s="38" t="s">
        <v>2622</v>
      </c>
      <c r="E2059" s="38" t="s">
        <v>4335</v>
      </c>
      <c r="F2059" s="35" t="s">
        <v>4062</v>
      </c>
      <c r="G2059" s="35" t="s">
        <v>3861</v>
      </c>
      <c r="H2059" s="38" t="s">
        <v>2217</v>
      </c>
      <c r="I2059" s="35" t="s">
        <v>2213</v>
      </c>
      <c r="J2059" s="39" t="str">
        <f t="shared" si="275"/>
        <v>IC.IT.211302</v>
      </c>
      <c r="K2059" s="38" t="s">
        <v>3298</v>
      </c>
      <c r="L2059" s="35" t="str">
        <f t="shared" si="271"/>
        <v xml:space="preserve">     Left</v>
      </c>
      <c r="M2059" s="39" t="str">
        <f t="shared" si="272"/>
        <v>PI.IC.IT.211302.01</v>
      </c>
      <c r="N2059" s="39"/>
      <c r="O2059" s="39" t="str">
        <f t="shared" si="273"/>
        <v>PH.IC.IT.211302.01</v>
      </c>
      <c r="Q2059" s="39" t="str">
        <f t="shared" si="274"/>
        <v>CL.IC.IT.211302.01</v>
      </c>
      <c r="R2059" s="39"/>
      <c r="S2059" s="39" t="str">
        <f t="shared" si="276"/>
        <v>DR.IC.IT.211302.01</v>
      </c>
      <c r="T2059" s="39"/>
      <c r="U2059" s="60" t="str">
        <f t="shared" si="277"/>
        <v>IM.IC.IT.211302.01</v>
      </c>
      <c r="V2059" s="57"/>
      <c r="W2059" s="60" t="str">
        <f t="shared" si="278"/>
        <v>GE.IC.IT.211302.01</v>
      </c>
      <c r="AH2059" s="35" t="s">
        <v>3207</v>
      </c>
      <c r="AI2059" s="35">
        <v>1500</v>
      </c>
    </row>
    <row r="2060" spans="1:35" s="35" customFormat="1" ht="15">
      <c r="A2060" s="35" t="s">
        <v>2189</v>
      </c>
      <c r="C2060" s="38" t="s">
        <v>2622</v>
      </c>
      <c r="D2060" s="35" t="s">
        <v>4456</v>
      </c>
      <c r="E2060" s="38" t="s">
        <v>4336</v>
      </c>
      <c r="F2060" s="35" t="s">
        <v>4062</v>
      </c>
      <c r="G2060" s="35" t="s">
        <v>3862</v>
      </c>
      <c r="H2060" s="38" t="s">
        <v>2212</v>
      </c>
      <c r="I2060" s="35" t="s">
        <v>3546</v>
      </c>
      <c r="J2060" s="39" t="str">
        <f t="shared" si="275"/>
        <v>IC.IT.211401</v>
      </c>
      <c r="K2060" s="38" t="s">
        <v>3298</v>
      </c>
      <c r="L2060" s="35" t="str">
        <f t="shared" si="271"/>
        <v xml:space="preserve">     Lateral</v>
      </c>
      <c r="M2060" s="39" t="str">
        <f t="shared" si="272"/>
        <v>PI.IC.IT.211401.01</v>
      </c>
      <c r="N2060" s="39"/>
      <c r="O2060" s="39" t="str">
        <f t="shared" si="273"/>
        <v>PH.IC.IT.211401.01</v>
      </c>
      <c r="Q2060" s="39" t="str">
        <f t="shared" si="274"/>
        <v>CL.IC.IT.211401.01</v>
      </c>
      <c r="R2060" s="39"/>
      <c r="S2060" s="39" t="str">
        <f t="shared" si="276"/>
        <v>DR.IC.IT.211401.01</v>
      </c>
      <c r="T2060" s="39"/>
      <c r="U2060" s="60" t="str">
        <f t="shared" si="277"/>
        <v>IM.IC.IT.211401.01</v>
      </c>
      <c r="V2060" s="57"/>
      <c r="W2060" s="60" t="str">
        <f t="shared" si="278"/>
        <v>GE.IC.IT.211401.01</v>
      </c>
      <c r="AH2060" s="35" t="s">
        <v>3207</v>
      </c>
      <c r="AI2060" s="35">
        <v>1500</v>
      </c>
    </row>
    <row r="2061" spans="1:35" s="35" customFormat="1" ht="15">
      <c r="A2061" s="35" t="s">
        <v>2189</v>
      </c>
      <c r="C2061" s="38" t="s">
        <v>2622</v>
      </c>
      <c r="E2061" s="38" t="s">
        <v>4336</v>
      </c>
      <c r="F2061" s="35" t="s">
        <v>4062</v>
      </c>
      <c r="G2061" s="35" t="s">
        <v>3863</v>
      </c>
      <c r="H2061" s="38" t="s">
        <v>2217</v>
      </c>
      <c r="I2061" s="35" t="s">
        <v>3547</v>
      </c>
      <c r="J2061" s="39" t="str">
        <f t="shared" si="275"/>
        <v>IC.IT.211402</v>
      </c>
      <c r="K2061" s="38" t="s">
        <v>3298</v>
      </c>
      <c r="L2061" s="35" t="str">
        <f t="shared" si="271"/>
        <v xml:space="preserve">     Medial</v>
      </c>
      <c r="M2061" s="39" t="str">
        <f t="shared" si="272"/>
        <v>PI.IC.IT.211402.01</v>
      </c>
      <c r="N2061" s="39"/>
      <c r="O2061" s="39" t="str">
        <f t="shared" si="273"/>
        <v>PH.IC.IT.211402.01</v>
      </c>
      <c r="Q2061" s="39" t="str">
        <f t="shared" si="274"/>
        <v>CL.IC.IT.211402.01</v>
      </c>
      <c r="R2061" s="39"/>
      <c r="S2061" s="39" t="str">
        <f t="shared" si="276"/>
        <v>DR.IC.IT.211402.01</v>
      </c>
      <c r="T2061" s="39"/>
      <c r="U2061" s="60" t="str">
        <f t="shared" si="277"/>
        <v>IM.IC.IT.211402.01</v>
      </c>
      <c r="V2061" s="57"/>
      <c r="W2061" s="60" t="str">
        <f t="shared" si="278"/>
        <v>GE.IC.IT.211402.01</v>
      </c>
      <c r="AH2061" s="35" t="s">
        <v>3207</v>
      </c>
      <c r="AI2061" s="35">
        <v>1500</v>
      </c>
    </row>
    <row r="2062" spans="1:35" s="35" customFormat="1" ht="15">
      <c r="A2062" s="35" t="s">
        <v>2189</v>
      </c>
      <c r="C2062" s="38" t="s">
        <v>2622</v>
      </c>
      <c r="E2062" s="38" t="s">
        <v>4336</v>
      </c>
      <c r="F2062" s="35" t="s">
        <v>4062</v>
      </c>
      <c r="G2062" s="35" t="s">
        <v>3864</v>
      </c>
      <c r="H2062" s="38" t="s">
        <v>2219</v>
      </c>
      <c r="I2062" s="35" t="s">
        <v>3548</v>
      </c>
      <c r="J2062" s="39" t="str">
        <f t="shared" si="275"/>
        <v>IC.IT.211403</v>
      </c>
      <c r="K2062" s="38" t="s">
        <v>3298</v>
      </c>
      <c r="L2062" s="35" t="str">
        <f t="shared" si="271"/>
        <v xml:space="preserve">     Anterior</v>
      </c>
      <c r="M2062" s="39" t="str">
        <f t="shared" si="272"/>
        <v>PI.IC.IT.211403.01</v>
      </c>
      <c r="N2062" s="39"/>
      <c r="O2062" s="39" t="str">
        <f t="shared" si="273"/>
        <v>PH.IC.IT.211403.01</v>
      </c>
      <c r="Q2062" s="39" t="str">
        <f t="shared" si="274"/>
        <v>CL.IC.IT.211403.01</v>
      </c>
      <c r="R2062" s="39"/>
      <c r="S2062" s="39" t="str">
        <f t="shared" si="276"/>
        <v>DR.IC.IT.211403.01</v>
      </c>
      <c r="T2062" s="39"/>
      <c r="U2062" s="60" t="str">
        <f t="shared" si="277"/>
        <v>IM.IC.IT.211403.01</v>
      </c>
      <c r="V2062" s="57"/>
      <c r="W2062" s="60" t="str">
        <f t="shared" si="278"/>
        <v>GE.IC.IT.211403.01</v>
      </c>
      <c r="AH2062" s="35" t="s">
        <v>3207</v>
      </c>
      <c r="AI2062" s="35">
        <v>1500</v>
      </c>
    </row>
    <row r="2063" spans="1:35" s="35" customFormat="1" ht="15">
      <c r="A2063" s="35" t="s">
        <v>2189</v>
      </c>
      <c r="C2063" s="38" t="s">
        <v>2622</v>
      </c>
      <c r="E2063" s="38" t="s">
        <v>4336</v>
      </c>
      <c r="F2063" s="35" t="s">
        <v>4062</v>
      </c>
      <c r="G2063" s="35" t="s">
        <v>3865</v>
      </c>
      <c r="H2063" s="38" t="s">
        <v>2063</v>
      </c>
      <c r="I2063" s="35" t="s">
        <v>3549</v>
      </c>
      <c r="J2063" s="39" t="str">
        <f t="shared" si="275"/>
        <v>IC.IT.211404</v>
      </c>
      <c r="K2063" s="38" t="s">
        <v>3298</v>
      </c>
      <c r="L2063" s="35" t="str">
        <f t="shared" si="271"/>
        <v xml:space="preserve">     Posterior</v>
      </c>
      <c r="M2063" s="39" t="str">
        <f t="shared" si="272"/>
        <v>PI.IC.IT.211404.01</v>
      </c>
      <c r="N2063" s="39"/>
      <c r="O2063" s="39" t="str">
        <f t="shared" si="273"/>
        <v>PH.IC.IT.211404.01</v>
      </c>
      <c r="Q2063" s="39" t="str">
        <f t="shared" si="274"/>
        <v>CL.IC.IT.211404.01</v>
      </c>
      <c r="R2063" s="39"/>
      <c r="S2063" s="39" t="str">
        <f t="shared" si="276"/>
        <v>DR.IC.IT.211404.01</v>
      </c>
      <c r="T2063" s="39"/>
      <c r="U2063" s="60" t="str">
        <f t="shared" si="277"/>
        <v>IM.IC.IT.211404.01</v>
      </c>
      <c r="V2063" s="57"/>
      <c r="W2063" s="60" t="str">
        <f t="shared" si="278"/>
        <v>GE.IC.IT.211404.01</v>
      </c>
      <c r="AH2063" s="35" t="s">
        <v>3207</v>
      </c>
      <c r="AI2063" s="35">
        <v>1500</v>
      </c>
    </row>
    <row r="2064" spans="1:35" s="35" customFormat="1" ht="15">
      <c r="A2064" s="35" t="s">
        <v>2189</v>
      </c>
      <c r="C2064" s="38" t="s">
        <v>2622</v>
      </c>
      <c r="E2064" s="38" t="s">
        <v>4336</v>
      </c>
      <c r="F2064" s="35" t="s">
        <v>4062</v>
      </c>
      <c r="G2064" s="35" t="s">
        <v>3866</v>
      </c>
      <c r="H2064" s="38" t="s">
        <v>2065</v>
      </c>
      <c r="I2064" s="35" t="s">
        <v>3550</v>
      </c>
      <c r="J2064" s="39" t="str">
        <f t="shared" si="275"/>
        <v>IC.IT.211405</v>
      </c>
      <c r="K2064" s="38" t="s">
        <v>3298</v>
      </c>
      <c r="L2064" s="35" t="str">
        <f t="shared" ref="L2064:L2127" si="279">G2064</f>
        <v xml:space="preserve">     Proximal</v>
      </c>
      <c r="M2064" s="39" t="str">
        <f t="shared" ref="M2064:M2127" si="280">CONCATENATE("PI.",J2064,".",K2064)</f>
        <v>PI.IC.IT.211405.01</v>
      </c>
      <c r="N2064" s="39"/>
      <c r="O2064" s="39" t="str">
        <f t="shared" ref="O2064:O2127" si="281">CONCATENATE("PH.",J2064,".",K2064)</f>
        <v>PH.IC.IT.211405.01</v>
      </c>
      <c r="Q2064" s="39" t="str">
        <f t="shared" ref="Q2064:Q2127" si="282">CONCATENATE("CL.",J2064,".",K2064)</f>
        <v>CL.IC.IT.211405.01</v>
      </c>
      <c r="R2064" s="39"/>
      <c r="S2064" s="39" t="str">
        <f t="shared" si="276"/>
        <v>DR.IC.IT.211405.01</v>
      </c>
      <c r="T2064" s="39"/>
      <c r="U2064" s="60" t="str">
        <f t="shared" si="277"/>
        <v>IM.IC.IT.211405.01</v>
      </c>
      <c r="V2064" s="57"/>
      <c r="W2064" s="60" t="str">
        <f t="shared" si="278"/>
        <v>GE.IC.IT.211405.01</v>
      </c>
      <c r="AH2064" s="35" t="s">
        <v>3207</v>
      </c>
      <c r="AI2064" s="35">
        <v>1500</v>
      </c>
    </row>
    <row r="2065" spans="1:35" s="35" customFormat="1" ht="15">
      <c r="A2065" s="35" t="s">
        <v>2189</v>
      </c>
      <c r="C2065" s="38" t="s">
        <v>2622</v>
      </c>
      <c r="E2065" s="38" t="s">
        <v>4336</v>
      </c>
      <c r="F2065" s="35" t="s">
        <v>4062</v>
      </c>
      <c r="G2065" s="35" t="s">
        <v>3867</v>
      </c>
      <c r="H2065" s="38" t="s">
        <v>2222</v>
      </c>
      <c r="I2065" s="35" t="s">
        <v>3551</v>
      </c>
      <c r="J2065" s="39" t="str">
        <f t="shared" ref="J2065:J2128" si="283">CONCATENATE("IC.IT.",C2065,E2065,H2065)</f>
        <v>IC.IT.211406</v>
      </c>
      <c r="K2065" s="38" t="s">
        <v>3298</v>
      </c>
      <c r="L2065" s="35" t="str">
        <f t="shared" si="279"/>
        <v xml:space="preserve">     Distal</v>
      </c>
      <c r="M2065" s="39" t="str">
        <f t="shared" si="280"/>
        <v>PI.IC.IT.211406.01</v>
      </c>
      <c r="N2065" s="39"/>
      <c r="O2065" s="39" t="str">
        <f t="shared" si="281"/>
        <v>PH.IC.IT.211406.01</v>
      </c>
      <c r="Q2065" s="39" t="str">
        <f t="shared" si="282"/>
        <v>CL.IC.IT.211406.01</v>
      </c>
      <c r="R2065" s="39"/>
      <c r="S2065" s="39" t="str">
        <f t="shared" si="276"/>
        <v>DR.IC.IT.211406.01</v>
      </c>
      <c r="T2065" s="39"/>
      <c r="U2065" s="60" t="str">
        <f t="shared" si="277"/>
        <v>IM.IC.IT.211406.01</v>
      </c>
      <c r="V2065" s="57"/>
      <c r="W2065" s="60" t="str">
        <f t="shared" si="278"/>
        <v>GE.IC.IT.211406.01</v>
      </c>
      <c r="AH2065" s="35" t="s">
        <v>3207</v>
      </c>
      <c r="AI2065" s="35">
        <v>1500</v>
      </c>
    </row>
    <row r="2066" spans="1:35" s="35" customFormat="1" ht="15">
      <c r="A2066" s="35" t="s">
        <v>2189</v>
      </c>
      <c r="C2066" s="38" t="s">
        <v>2622</v>
      </c>
      <c r="D2066" s="35" t="s">
        <v>4457</v>
      </c>
      <c r="E2066" s="38" t="s">
        <v>4340</v>
      </c>
      <c r="F2066" s="35" t="s">
        <v>4063</v>
      </c>
      <c r="G2066" s="35" t="s">
        <v>1579</v>
      </c>
      <c r="H2066" s="38" t="s">
        <v>2212</v>
      </c>
      <c r="I2066" s="35" t="s">
        <v>1579</v>
      </c>
      <c r="J2066" s="39" t="str">
        <f t="shared" si="283"/>
        <v>IC.IT.211501</v>
      </c>
      <c r="K2066" s="38" t="s">
        <v>3298</v>
      </c>
      <c r="L2066" s="35" t="str">
        <f t="shared" si="279"/>
        <v>Abdomen</v>
      </c>
      <c r="M2066" s="39" t="str">
        <f t="shared" si="280"/>
        <v>PI.IC.IT.211501.01</v>
      </c>
      <c r="N2066" s="39"/>
      <c r="O2066" s="39" t="str">
        <f t="shared" si="281"/>
        <v>PH.IC.IT.211501.01</v>
      </c>
      <c r="Q2066" s="39" t="str">
        <f t="shared" si="282"/>
        <v>CL.IC.IT.211501.01</v>
      </c>
      <c r="R2066" s="39"/>
      <c r="S2066" s="39" t="str">
        <f t="shared" si="276"/>
        <v>DR.IC.IT.211501.01</v>
      </c>
      <c r="T2066" s="39"/>
      <c r="U2066" s="60" t="str">
        <f t="shared" si="277"/>
        <v>IM.IC.IT.211501.01</v>
      </c>
      <c r="V2066" s="57"/>
      <c r="W2066" s="60" t="str">
        <f t="shared" si="278"/>
        <v>GE.IC.IT.211501.01</v>
      </c>
      <c r="AH2066" s="35" t="s">
        <v>3207</v>
      </c>
      <c r="AI2066" s="35">
        <v>1500</v>
      </c>
    </row>
    <row r="2067" spans="1:35" s="35" customFormat="1" ht="15">
      <c r="A2067" s="35" t="s">
        <v>2189</v>
      </c>
      <c r="C2067" s="38" t="s">
        <v>2622</v>
      </c>
      <c r="E2067" s="38" t="s">
        <v>4340</v>
      </c>
      <c r="F2067" s="35" t="s">
        <v>4063</v>
      </c>
      <c r="G2067" s="35" t="s">
        <v>1137</v>
      </c>
      <c r="H2067" s="38" t="s">
        <v>2217</v>
      </c>
      <c r="I2067" s="35" t="s">
        <v>1137</v>
      </c>
      <c r="J2067" s="39" t="str">
        <f t="shared" si="283"/>
        <v>IC.IT.211502</v>
      </c>
      <c r="K2067" s="38" t="s">
        <v>3298</v>
      </c>
      <c r="L2067" s="35" t="str">
        <f t="shared" si="279"/>
        <v>Flank</v>
      </c>
      <c r="M2067" s="39" t="str">
        <f t="shared" si="280"/>
        <v>PI.IC.IT.211502.01</v>
      </c>
      <c r="N2067" s="39"/>
      <c r="O2067" s="39" t="str">
        <f t="shared" si="281"/>
        <v>PH.IC.IT.211502.01</v>
      </c>
      <c r="Q2067" s="39" t="str">
        <f t="shared" si="282"/>
        <v>CL.IC.IT.211502.01</v>
      </c>
      <c r="R2067" s="39"/>
      <c r="S2067" s="39" t="str">
        <f t="shared" si="276"/>
        <v>DR.IC.IT.211502.01</v>
      </c>
      <c r="T2067" s="39"/>
      <c r="U2067" s="60" t="str">
        <f t="shared" si="277"/>
        <v>IM.IC.IT.211502.01</v>
      </c>
      <c r="V2067" s="57"/>
      <c r="W2067" s="60" t="str">
        <f t="shared" si="278"/>
        <v>GE.IC.IT.211502.01</v>
      </c>
      <c r="AH2067" s="35" t="s">
        <v>3207</v>
      </c>
      <c r="AI2067" s="35">
        <v>1500</v>
      </c>
    </row>
    <row r="2068" spans="1:35" s="35" customFormat="1" ht="15">
      <c r="A2068" s="35" t="s">
        <v>2189</v>
      </c>
      <c r="C2068" s="38" t="s">
        <v>2622</v>
      </c>
      <c r="E2068" s="38" t="s">
        <v>4340</v>
      </c>
      <c r="F2068" s="35" t="s">
        <v>4063</v>
      </c>
      <c r="G2068" s="66" t="s">
        <v>3869</v>
      </c>
      <c r="H2068" s="38" t="s">
        <v>2219</v>
      </c>
      <c r="I2068" s="35" t="s">
        <v>3557</v>
      </c>
      <c r="J2068" s="39" t="str">
        <f t="shared" si="283"/>
        <v>IC.IT.211503</v>
      </c>
      <c r="K2068" s="38" t="s">
        <v>3298</v>
      </c>
      <c r="L2068" s="35" t="str">
        <f t="shared" si="279"/>
        <v xml:space="preserve">     Flank, right</v>
      </c>
      <c r="M2068" s="39" t="str">
        <f t="shared" si="280"/>
        <v>PI.IC.IT.211503.01</v>
      </c>
      <c r="N2068" s="39"/>
      <c r="O2068" s="39" t="str">
        <f t="shared" si="281"/>
        <v>PH.IC.IT.211503.01</v>
      </c>
      <c r="Q2068" s="39" t="str">
        <f t="shared" si="282"/>
        <v>CL.IC.IT.211503.01</v>
      </c>
      <c r="R2068" s="39"/>
      <c r="S2068" s="39" t="str">
        <f t="shared" si="276"/>
        <v>DR.IC.IT.211503.01</v>
      </c>
      <c r="T2068" s="39"/>
      <c r="U2068" s="60" t="str">
        <f t="shared" si="277"/>
        <v>IM.IC.IT.211503.01</v>
      </c>
      <c r="V2068" s="57"/>
      <c r="W2068" s="60" t="str">
        <f t="shared" si="278"/>
        <v>GE.IC.IT.211503.01</v>
      </c>
      <c r="AH2068" s="35" t="s">
        <v>3207</v>
      </c>
      <c r="AI2068" s="35">
        <v>1500</v>
      </c>
    </row>
    <row r="2069" spans="1:35" s="35" customFormat="1" ht="15">
      <c r="A2069" s="35" t="s">
        <v>2189</v>
      </c>
      <c r="C2069" s="38" t="s">
        <v>2622</v>
      </c>
      <c r="E2069" s="38" t="s">
        <v>4340</v>
      </c>
      <c r="F2069" s="35" t="s">
        <v>4063</v>
      </c>
      <c r="G2069" s="66" t="s">
        <v>3870</v>
      </c>
      <c r="H2069" s="38" t="s">
        <v>2063</v>
      </c>
      <c r="I2069" s="35" t="s">
        <v>3559</v>
      </c>
      <c r="J2069" s="39" t="str">
        <f t="shared" si="283"/>
        <v>IC.IT.211504</v>
      </c>
      <c r="K2069" s="38" t="s">
        <v>3298</v>
      </c>
      <c r="L2069" s="35" t="str">
        <f t="shared" si="279"/>
        <v xml:space="preserve">     Flank, left</v>
      </c>
      <c r="M2069" s="39" t="str">
        <f t="shared" si="280"/>
        <v>PI.IC.IT.211504.01</v>
      </c>
      <c r="N2069" s="39"/>
      <c r="O2069" s="39" t="str">
        <f t="shared" si="281"/>
        <v>PH.IC.IT.211504.01</v>
      </c>
      <c r="Q2069" s="39" t="str">
        <f t="shared" si="282"/>
        <v>CL.IC.IT.211504.01</v>
      </c>
      <c r="R2069" s="39"/>
      <c r="S2069" s="39" t="str">
        <f t="shared" ref="S2069:S2132" si="284">CONCATENATE("DR.",J2069,".",K2069)</f>
        <v>DR.IC.IT.211504.01</v>
      </c>
      <c r="T2069" s="39"/>
      <c r="U2069" s="60" t="str">
        <f t="shared" ref="U2069:U2132" si="285">CONCATENATE("IM.",J2069, ".",K2069)</f>
        <v>IM.IC.IT.211504.01</v>
      </c>
      <c r="V2069" s="57"/>
      <c r="W2069" s="60" t="str">
        <f t="shared" ref="W2069:W2132" si="286">CONCATENATE("GE.",J2069, ".",K2069)</f>
        <v>GE.IC.IT.211504.01</v>
      </c>
      <c r="AH2069" s="35" t="s">
        <v>3207</v>
      </c>
      <c r="AI2069" s="35">
        <v>1500</v>
      </c>
    </row>
    <row r="2070" spans="1:35" s="35" customFormat="1" ht="15">
      <c r="A2070" s="35" t="s">
        <v>2189</v>
      </c>
      <c r="C2070" s="38" t="s">
        <v>2622</v>
      </c>
      <c r="D2070" s="35" t="s">
        <v>4458</v>
      </c>
      <c r="E2070" s="38" t="s">
        <v>4341</v>
      </c>
      <c r="F2070" s="35" t="s">
        <v>4063</v>
      </c>
      <c r="G2070" s="35" t="s">
        <v>3871</v>
      </c>
      <c r="H2070" s="38" t="s">
        <v>2212</v>
      </c>
      <c r="I2070" s="35" t="s">
        <v>1493</v>
      </c>
      <c r="J2070" s="39" t="str">
        <f t="shared" si="283"/>
        <v>IC.IT.211601</v>
      </c>
      <c r="K2070" s="38" t="s">
        <v>3298</v>
      </c>
      <c r="L2070" s="35" t="str">
        <f t="shared" si="279"/>
        <v xml:space="preserve">     RUQ</v>
      </c>
      <c r="M2070" s="39" t="str">
        <f t="shared" si="280"/>
        <v>PI.IC.IT.211601.01</v>
      </c>
      <c r="N2070" s="39"/>
      <c r="O2070" s="39" t="str">
        <f t="shared" si="281"/>
        <v>PH.IC.IT.211601.01</v>
      </c>
      <c r="Q2070" s="39" t="str">
        <f t="shared" si="282"/>
        <v>CL.IC.IT.211601.01</v>
      </c>
      <c r="R2070" s="39"/>
      <c r="S2070" s="39" t="str">
        <f t="shared" si="284"/>
        <v>DR.IC.IT.211601.01</v>
      </c>
      <c r="T2070" s="39"/>
      <c r="U2070" s="60" t="str">
        <f t="shared" si="285"/>
        <v>IM.IC.IT.211601.01</v>
      </c>
      <c r="V2070" s="57"/>
      <c r="W2070" s="60" t="str">
        <f t="shared" si="286"/>
        <v>GE.IC.IT.211601.01</v>
      </c>
      <c r="AH2070" s="35" t="s">
        <v>3207</v>
      </c>
      <c r="AI2070" s="35">
        <v>1500</v>
      </c>
    </row>
    <row r="2071" spans="1:35" s="35" customFormat="1" ht="15">
      <c r="A2071" s="35" t="s">
        <v>2189</v>
      </c>
      <c r="C2071" s="38" t="s">
        <v>2622</v>
      </c>
      <c r="E2071" s="38" t="s">
        <v>4341</v>
      </c>
      <c r="F2071" s="35" t="s">
        <v>4063</v>
      </c>
      <c r="G2071" s="35" t="s">
        <v>3872</v>
      </c>
      <c r="H2071" s="38" t="s">
        <v>2217</v>
      </c>
      <c r="I2071" s="35" t="s">
        <v>1492</v>
      </c>
      <c r="J2071" s="39" t="str">
        <f t="shared" si="283"/>
        <v>IC.IT.211602</v>
      </c>
      <c r="K2071" s="38" t="s">
        <v>3298</v>
      </c>
      <c r="L2071" s="35" t="str">
        <f t="shared" si="279"/>
        <v xml:space="preserve">     RLQ</v>
      </c>
      <c r="M2071" s="39" t="str">
        <f t="shared" si="280"/>
        <v>PI.IC.IT.211602.01</v>
      </c>
      <c r="N2071" s="39"/>
      <c r="O2071" s="39" t="str">
        <f t="shared" si="281"/>
        <v>PH.IC.IT.211602.01</v>
      </c>
      <c r="Q2071" s="39" t="str">
        <f t="shared" si="282"/>
        <v>CL.IC.IT.211602.01</v>
      </c>
      <c r="R2071" s="39"/>
      <c r="S2071" s="39" t="str">
        <f t="shared" si="284"/>
        <v>DR.IC.IT.211602.01</v>
      </c>
      <c r="T2071" s="39"/>
      <c r="U2071" s="60" t="str">
        <f t="shared" si="285"/>
        <v>IM.IC.IT.211602.01</v>
      </c>
      <c r="V2071" s="57"/>
      <c r="W2071" s="60" t="str">
        <f t="shared" si="286"/>
        <v>GE.IC.IT.211602.01</v>
      </c>
      <c r="AH2071" s="35" t="s">
        <v>3207</v>
      </c>
      <c r="AI2071" s="35">
        <v>1500</v>
      </c>
    </row>
    <row r="2072" spans="1:35" s="35" customFormat="1" ht="15">
      <c r="A2072" s="35" t="s">
        <v>2189</v>
      </c>
      <c r="C2072" s="38" t="s">
        <v>2622</v>
      </c>
      <c r="E2072" s="38" t="s">
        <v>4341</v>
      </c>
      <c r="F2072" s="35" t="s">
        <v>4063</v>
      </c>
      <c r="G2072" s="35" t="s">
        <v>3873</v>
      </c>
      <c r="H2072" s="38" t="s">
        <v>2219</v>
      </c>
      <c r="I2072" s="35" t="s">
        <v>1491</v>
      </c>
      <c r="J2072" s="39" t="str">
        <f t="shared" si="283"/>
        <v>IC.IT.211603</v>
      </c>
      <c r="K2072" s="38" t="s">
        <v>3298</v>
      </c>
      <c r="L2072" s="35" t="str">
        <f t="shared" si="279"/>
        <v xml:space="preserve">     LUQ</v>
      </c>
      <c r="M2072" s="39" t="str">
        <f t="shared" si="280"/>
        <v>PI.IC.IT.211603.01</v>
      </c>
      <c r="N2072" s="39"/>
      <c r="O2072" s="39" t="str">
        <f t="shared" si="281"/>
        <v>PH.IC.IT.211603.01</v>
      </c>
      <c r="Q2072" s="39" t="str">
        <f t="shared" si="282"/>
        <v>CL.IC.IT.211603.01</v>
      </c>
      <c r="R2072" s="39"/>
      <c r="S2072" s="39" t="str">
        <f t="shared" si="284"/>
        <v>DR.IC.IT.211603.01</v>
      </c>
      <c r="T2072" s="39"/>
      <c r="U2072" s="60" t="str">
        <f t="shared" si="285"/>
        <v>IM.IC.IT.211603.01</v>
      </c>
      <c r="V2072" s="57"/>
      <c r="W2072" s="60" t="str">
        <f t="shared" si="286"/>
        <v>GE.IC.IT.211603.01</v>
      </c>
      <c r="AH2072" s="35" t="s">
        <v>3207</v>
      </c>
      <c r="AI2072" s="35">
        <v>1500</v>
      </c>
    </row>
    <row r="2073" spans="1:35" s="35" customFormat="1" ht="15">
      <c r="A2073" s="35" t="s">
        <v>2189</v>
      </c>
      <c r="C2073" s="38" t="s">
        <v>2622</v>
      </c>
      <c r="E2073" s="38" t="s">
        <v>4341</v>
      </c>
      <c r="F2073" s="35" t="s">
        <v>4063</v>
      </c>
      <c r="G2073" s="35" t="s">
        <v>3874</v>
      </c>
      <c r="H2073" s="38" t="s">
        <v>2063</v>
      </c>
      <c r="I2073" s="35" t="s">
        <v>1490</v>
      </c>
      <c r="J2073" s="39" t="str">
        <f t="shared" si="283"/>
        <v>IC.IT.211604</v>
      </c>
      <c r="K2073" s="38" t="s">
        <v>3298</v>
      </c>
      <c r="L2073" s="35" t="str">
        <f t="shared" si="279"/>
        <v xml:space="preserve">     LLQ</v>
      </c>
      <c r="M2073" s="39" t="str">
        <f t="shared" si="280"/>
        <v>PI.IC.IT.211604.01</v>
      </c>
      <c r="N2073" s="39"/>
      <c r="O2073" s="39" t="str">
        <f t="shared" si="281"/>
        <v>PH.IC.IT.211604.01</v>
      </c>
      <c r="Q2073" s="39" t="str">
        <f t="shared" si="282"/>
        <v>CL.IC.IT.211604.01</v>
      </c>
      <c r="R2073" s="39"/>
      <c r="S2073" s="39" t="str">
        <f t="shared" si="284"/>
        <v>DR.IC.IT.211604.01</v>
      </c>
      <c r="T2073" s="39"/>
      <c r="U2073" s="60" t="str">
        <f t="shared" si="285"/>
        <v>IM.IC.IT.211604.01</v>
      </c>
      <c r="V2073" s="57"/>
      <c r="W2073" s="60" t="str">
        <f t="shared" si="286"/>
        <v>GE.IC.IT.211604.01</v>
      </c>
      <c r="AH2073" s="35" t="s">
        <v>3207</v>
      </c>
      <c r="AI2073" s="35">
        <v>1500</v>
      </c>
    </row>
    <row r="2074" spans="1:35" s="35" customFormat="1" ht="15">
      <c r="A2074" s="35" t="s">
        <v>2189</v>
      </c>
      <c r="C2074" s="38" t="s">
        <v>2622</v>
      </c>
      <c r="D2074" s="35" t="s">
        <v>4459</v>
      </c>
      <c r="E2074" s="38" t="s">
        <v>4342</v>
      </c>
      <c r="F2074" s="35" t="s">
        <v>4064</v>
      </c>
      <c r="G2074" s="35" t="s">
        <v>3876</v>
      </c>
      <c r="H2074" s="38" t="s">
        <v>2212</v>
      </c>
      <c r="I2074" s="35" t="s">
        <v>3876</v>
      </c>
      <c r="J2074" s="39" t="str">
        <f t="shared" si="283"/>
        <v>IC.IT.211701</v>
      </c>
      <c r="K2074" s="38" t="s">
        <v>3298</v>
      </c>
      <c r="L2074" s="35" t="str">
        <f t="shared" si="279"/>
        <v>Arm</v>
      </c>
      <c r="M2074" s="39" t="str">
        <f t="shared" si="280"/>
        <v>PI.IC.IT.211701.01</v>
      </c>
      <c r="N2074" s="39"/>
      <c r="O2074" s="39" t="str">
        <f t="shared" si="281"/>
        <v>PH.IC.IT.211701.01</v>
      </c>
      <c r="Q2074" s="39" t="str">
        <f t="shared" si="282"/>
        <v>CL.IC.IT.211701.01</v>
      </c>
      <c r="R2074" s="39"/>
      <c r="S2074" s="39" t="str">
        <f t="shared" si="284"/>
        <v>DR.IC.IT.211701.01</v>
      </c>
      <c r="T2074" s="39"/>
      <c r="U2074" s="60" t="str">
        <f t="shared" si="285"/>
        <v>IM.IC.IT.211701.01</v>
      </c>
      <c r="V2074" s="57"/>
      <c r="W2074" s="60" t="str">
        <f t="shared" si="286"/>
        <v>GE.IC.IT.211701.01</v>
      </c>
      <c r="AH2074" s="35" t="s">
        <v>3207</v>
      </c>
      <c r="AI2074" s="35">
        <v>1500</v>
      </c>
    </row>
    <row r="2075" spans="1:35" s="35" customFormat="1" ht="15">
      <c r="A2075" s="35" t="s">
        <v>2189</v>
      </c>
      <c r="C2075" s="38" t="s">
        <v>2622</v>
      </c>
      <c r="E2075" s="38" t="s">
        <v>4342</v>
      </c>
      <c r="F2075" s="35" t="s">
        <v>4064</v>
      </c>
      <c r="G2075" s="35" t="s">
        <v>3877</v>
      </c>
      <c r="H2075" s="38" t="s">
        <v>2217</v>
      </c>
      <c r="I2075" s="35" t="s">
        <v>3877</v>
      </c>
      <c r="J2075" s="39" t="str">
        <f t="shared" si="283"/>
        <v>IC.IT.211702</v>
      </c>
      <c r="K2075" s="38" t="s">
        <v>3298</v>
      </c>
      <c r="L2075" s="35" t="str">
        <f t="shared" si="279"/>
        <v>Elbow</v>
      </c>
      <c r="M2075" s="39" t="str">
        <f t="shared" si="280"/>
        <v>PI.IC.IT.211702.01</v>
      </c>
      <c r="N2075" s="39"/>
      <c r="O2075" s="39" t="str">
        <f t="shared" si="281"/>
        <v>PH.IC.IT.211702.01</v>
      </c>
      <c r="Q2075" s="39" t="str">
        <f t="shared" si="282"/>
        <v>CL.IC.IT.211702.01</v>
      </c>
      <c r="R2075" s="39"/>
      <c r="S2075" s="39" t="str">
        <f t="shared" si="284"/>
        <v>DR.IC.IT.211702.01</v>
      </c>
      <c r="T2075" s="39"/>
      <c r="U2075" s="60" t="str">
        <f t="shared" si="285"/>
        <v>IM.IC.IT.211702.01</v>
      </c>
      <c r="V2075" s="57"/>
      <c r="W2075" s="60" t="str">
        <f t="shared" si="286"/>
        <v>GE.IC.IT.211702.01</v>
      </c>
      <c r="AH2075" s="35" t="s">
        <v>3207</v>
      </c>
      <c r="AI2075" s="35">
        <v>1500</v>
      </c>
    </row>
    <row r="2076" spans="1:35" s="35" customFormat="1" ht="15">
      <c r="A2076" s="35" t="s">
        <v>2189</v>
      </c>
      <c r="C2076" s="38" t="s">
        <v>2622</v>
      </c>
      <c r="E2076" s="38" t="s">
        <v>4342</v>
      </c>
      <c r="F2076" s="35" t="s">
        <v>4064</v>
      </c>
      <c r="G2076" s="35" t="s">
        <v>3878</v>
      </c>
      <c r="H2076" s="38" t="s">
        <v>2219</v>
      </c>
      <c r="I2076" s="35" t="s">
        <v>3878</v>
      </c>
      <c r="J2076" s="39" t="str">
        <f t="shared" si="283"/>
        <v>IC.IT.211703</v>
      </c>
      <c r="K2076" s="38" t="s">
        <v>3298</v>
      </c>
      <c r="L2076" s="35" t="str">
        <f t="shared" si="279"/>
        <v>Wrist</v>
      </c>
      <c r="M2076" s="39" t="str">
        <f t="shared" si="280"/>
        <v>PI.IC.IT.211703.01</v>
      </c>
      <c r="N2076" s="39"/>
      <c r="O2076" s="39" t="str">
        <f t="shared" si="281"/>
        <v>PH.IC.IT.211703.01</v>
      </c>
      <c r="Q2076" s="39" t="str">
        <f t="shared" si="282"/>
        <v>CL.IC.IT.211703.01</v>
      </c>
      <c r="R2076" s="39"/>
      <c r="S2076" s="39" t="str">
        <f t="shared" si="284"/>
        <v>DR.IC.IT.211703.01</v>
      </c>
      <c r="T2076" s="39"/>
      <c r="U2076" s="60" t="str">
        <f t="shared" si="285"/>
        <v>IM.IC.IT.211703.01</v>
      </c>
      <c r="V2076" s="57"/>
      <c r="W2076" s="60" t="str">
        <f t="shared" si="286"/>
        <v>GE.IC.IT.211703.01</v>
      </c>
      <c r="AH2076" s="35" t="s">
        <v>3207</v>
      </c>
      <c r="AI2076" s="35">
        <v>1500</v>
      </c>
    </row>
    <row r="2077" spans="1:35" s="35" customFormat="1" ht="15">
      <c r="A2077" s="35" t="s">
        <v>2189</v>
      </c>
      <c r="C2077" s="38" t="s">
        <v>2622</v>
      </c>
      <c r="E2077" s="38" t="s">
        <v>4342</v>
      </c>
      <c r="F2077" s="35" t="s">
        <v>4064</v>
      </c>
      <c r="G2077" s="35" t="s">
        <v>3879</v>
      </c>
      <c r="H2077" s="38" t="s">
        <v>2063</v>
      </c>
      <c r="I2077" s="35" t="s">
        <v>3879</v>
      </c>
      <c r="J2077" s="39" t="str">
        <f t="shared" si="283"/>
        <v>IC.IT.211704</v>
      </c>
      <c r="K2077" s="38" t="s">
        <v>3298</v>
      </c>
      <c r="L2077" s="35" t="str">
        <f t="shared" si="279"/>
        <v>Hand</v>
      </c>
      <c r="M2077" s="39" t="str">
        <f t="shared" si="280"/>
        <v>PI.IC.IT.211704.01</v>
      </c>
      <c r="N2077" s="39"/>
      <c r="O2077" s="39" t="str">
        <f t="shared" si="281"/>
        <v>PH.IC.IT.211704.01</v>
      </c>
      <c r="Q2077" s="39" t="str">
        <f t="shared" si="282"/>
        <v>CL.IC.IT.211704.01</v>
      </c>
      <c r="R2077" s="39"/>
      <c r="S2077" s="39" t="str">
        <f t="shared" si="284"/>
        <v>DR.IC.IT.211704.01</v>
      </c>
      <c r="T2077" s="39"/>
      <c r="U2077" s="60" t="str">
        <f t="shared" si="285"/>
        <v>IM.IC.IT.211704.01</v>
      </c>
      <c r="V2077" s="57"/>
      <c r="W2077" s="60" t="str">
        <f t="shared" si="286"/>
        <v>GE.IC.IT.211704.01</v>
      </c>
      <c r="AH2077" s="35" t="s">
        <v>3207</v>
      </c>
      <c r="AI2077" s="35">
        <v>1500</v>
      </c>
    </row>
    <row r="2078" spans="1:35" s="35" customFormat="1" ht="15">
      <c r="A2078" s="35" t="s">
        <v>2189</v>
      </c>
      <c r="C2078" s="38" t="s">
        <v>2622</v>
      </c>
      <c r="E2078" s="38" t="s">
        <v>4342</v>
      </c>
      <c r="F2078" s="35" t="s">
        <v>4064</v>
      </c>
      <c r="G2078" s="35" t="s">
        <v>3880</v>
      </c>
      <c r="H2078" s="38" t="s">
        <v>2065</v>
      </c>
      <c r="I2078" s="35" t="s">
        <v>1728</v>
      </c>
      <c r="J2078" s="39" t="str">
        <f t="shared" si="283"/>
        <v>IC.IT.211705</v>
      </c>
      <c r="K2078" s="38" t="s">
        <v>3298</v>
      </c>
      <c r="L2078" s="35" t="str">
        <f t="shared" si="279"/>
        <v>Finger(s): specify</v>
      </c>
      <c r="M2078" s="39" t="str">
        <f t="shared" si="280"/>
        <v>PI.IC.IT.211705.01</v>
      </c>
      <c r="N2078" s="39"/>
      <c r="O2078" s="39" t="str">
        <f t="shared" si="281"/>
        <v>PH.IC.IT.211705.01</v>
      </c>
      <c r="Q2078" s="39" t="str">
        <f t="shared" si="282"/>
        <v>CL.IC.IT.211705.01</v>
      </c>
      <c r="R2078" s="39"/>
      <c r="S2078" s="39" t="str">
        <f t="shared" si="284"/>
        <v>DR.IC.IT.211705.01</v>
      </c>
      <c r="T2078" s="39"/>
      <c r="U2078" s="60" t="str">
        <f t="shared" si="285"/>
        <v>IM.IC.IT.211705.01</v>
      </c>
      <c r="V2078" s="57"/>
      <c r="W2078" s="60" t="str">
        <f t="shared" si="286"/>
        <v>GE.IC.IT.211705.01</v>
      </c>
      <c r="AH2078" s="35" t="s">
        <v>3207</v>
      </c>
      <c r="AI2078" s="35">
        <v>1500</v>
      </c>
    </row>
    <row r="2079" spans="1:35" s="35" customFormat="1" ht="15">
      <c r="A2079" s="35" t="s">
        <v>2189</v>
      </c>
      <c r="C2079" s="38" t="s">
        <v>2622</v>
      </c>
      <c r="E2079" s="38" t="s">
        <v>4342</v>
      </c>
      <c r="F2079" s="35" t="s">
        <v>4064</v>
      </c>
      <c r="G2079" s="35" t="s">
        <v>3881</v>
      </c>
      <c r="H2079" s="38" t="s">
        <v>2222</v>
      </c>
      <c r="I2079" s="35" t="s">
        <v>3882</v>
      </c>
      <c r="J2079" s="39" t="str">
        <f t="shared" si="283"/>
        <v>IC.IT.211706</v>
      </c>
      <c r="K2079" s="38" t="s">
        <v>3298</v>
      </c>
      <c r="L2079" s="35" t="str">
        <f t="shared" si="279"/>
        <v>Trochanter</v>
      </c>
      <c r="M2079" s="39" t="str">
        <f t="shared" si="280"/>
        <v>PI.IC.IT.211706.01</v>
      </c>
      <c r="N2079" s="39"/>
      <c r="O2079" s="39" t="str">
        <f t="shared" si="281"/>
        <v>PH.IC.IT.211706.01</v>
      </c>
      <c r="Q2079" s="39" t="str">
        <f t="shared" si="282"/>
        <v>CL.IC.IT.211706.01</v>
      </c>
      <c r="R2079" s="39"/>
      <c r="S2079" s="39" t="str">
        <f t="shared" si="284"/>
        <v>DR.IC.IT.211706.01</v>
      </c>
      <c r="T2079" s="39"/>
      <c r="U2079" s="60" t="str">
        <f t="shared" si="285"/>
        <v>IM.IC.IT.211706.01</v>
      </c>
      <c r="V2079" s="57"/>
      <c r="W2079" s="60" t="str">
        <f t="shared" si="286"/>
        <v>GE.IC.IT.211706.01</v>
      </c>
      <c r="AH2079" s="35" t="s">
        <v>3207</v>
      </c>
      <c r="AI2079" s="35">
        <v>1500</v>
      </c>
    </row>
    <row r="2080" spans="1:35" s="35" customFormat="1" ht="15">
      <c r="A2080" s="35" t="s">
        <v>2189</v>
      </c>
      <c r="C2080" s="38" t="s">
        <v>2622</v>
      </c>
      <c r="E2080" s="38" t="s">
        <v>4342</v>
      </c>
      <c r="F2080" s="35" t="s">
        <v>4064</v>
      </c>
      <c r="G2080" s="35" t="s">
        <v>3883</v>
      </c>
      <c r="H2080" s="38" t="s">
        <v>2376</v>
      </c>
      <c r="I2080" s="35" t="s">
        <v>3883</v>
      </c>
      <c r="J2080" s="39" t="str">
        <f t="shared" si="283"/>
        <v>IC.IT.211707</v>
      </c>
      <c r="K2080" s="38" t="s">
        <v>3298</v>
      </c>
      <c r="L2080" s="35" t="str">
        <f t="shared" si="279"/>
        <v>Knee</v>
      </c>
      <c r="M2080" s="39" t="str">
        <f t="shared" si="280"/>
        <v>PI.IC.IT.211707.01</v>
      </c>
      <c r="N2080" s="39"/>
      <c r="O2080" s="39" t="str">
        <f t="shared" si="281"/>
        <v>PH.IC.IT.211707.01</v>
      </c>
      <c r="Q2080" s="39" t="str">
        <f t="shared" si="282"/>
        <v>CL.IC.IT.211707.01</v>
      </c>
      <c r="R2080" s="39"/>
      <c r="S2080" s="39" t="str">
        <f t="shared" si="284"/>
        <v>DR.IC.IT.211707.01</v>
      </c>
      <c r="T2080" s="39"/>
      <c r="U2080" s="60" t="str">
        <f t="shared" si="285"/>
        <v>IM.IC.IT.211707.01</v>
      </c>
      <c r="V2080" s="57"/>
      <c r="W2080" s="60" t="str">
        <f t="shared" si="286"/>
        <v>GE.IC.IT.211707.01</v>
      </c>
      <c r="AH2080" s="35" t="s">
        <v>3207</v>
      </c>
      <c r="AI2080" s="35">
        <v>1500</v>
      </c>
    </row>
    <row r="2081" spans="1:35" s="35" customFormat="1" ht="15">
      <c r="A2081" s="35" t="s">
        <v>2189</v>
      </c>
      <c r="C2081" s="38" t="s">
        <v>2622</v>
      </c>
      <c r="E2081" s="38" t="s">
        <v>4342</v>
      </c>
      <c r="F2081" s="35" t="s">
        <v>4064</v>
      </c>
      <c r="G2081" s="35" t="s">
        <v>3884</v>
      </c>
      <c r="H2081" s="38" t="s">
        <v>2378</v>
      </c>
      <c r="I2081" s="35" t="s">
        <v>3885</v>
      </c>
      <c r="J2081" s="39" t="str">
        <f t="shared" si="283"/>
        <v>IC.IT.211708</v>
      </c>
      <c r="K2081" s="38" t="s">
        <v>3298</v>
      </c>
      <c r="L2081" s="35" t="str">
        <f t="shared" si="279"/>
        <v>Malleous</v>
      </c>
      <c r="M2081" s="39" t="str">
        <f t="shared" si="280"/>
        <v>PI.IC.IT.211708.01</v>
      </c>
      <c r="N2081" s="39"/>
      <c r="O2081" s="39" t="str">
        <f t="shared" si="281"/>
        <v>PH.IC.IT.211708.01</v>
      </c>
      <c r="Q2081" s="39" t="str">
        <f t="shared" si="282"/>
        <v>CL.IC.IT.211708.01</v>
      </c>
      <c r="R2081" s="39"/>
      <c r="S2081" s="39" t="str">
        <f t="shared" si="284"/>
        <v>DR.IC.IT.211708.01</v>
      </c>
      <c r="T2081" s="39"/>
      <c r="U2081" s="60" t="str">
        <f t="shared" si="285"/>
        <v>IM.IC.IT.211708.01</v>
      </c>
      <c r="V2081" s="57"/>
      <c r="W2081" s="60" t="str">
        <f t="shared" si="286"/>
        <v>GE.IC.IT.211708.01</v>
      </c>
      <c r="AH2081" s="35" t="s">
        <v>3207</v>
      </c>
      <c r="AI2081" s="35">
        <v>1500</v>
      </c>
    </row>
    <row r="2082" spans="1:35" s="35" customFormat="1" ht="15">
      <c r="A2082" s="35" t="s">
        <v>2189</v>
      </c>
      <c r="C2082" s="38" t="s">
        <v>2622</v>
      </c>
      <c r="E2082" s="38" t="s">
        <v>4342</v>
      </c>
      <c r="F2082" s="35" t="s">
        <v>4064</v>
      </c>
      <c r="G2082" s="35" t="s">
        <v>3886</v>
      </c>
      <c r="H2082" s="38" t="s">
        <v>2380</v>
      </c>
      <c r="I2082" s="35" t="s">
        <v>3886</v>
      </c>
      <c r="J2082" s="39" t="str">
        <f t="shared" si="283"/>
        <v>IC.IT.211709</v>
      </c>
      <c r="K2082" s="38" t="s">
        <v>3298</v>
      </c>
      <c r="L2082" s="35" t="str">
        <f t="shared" si="279"/>
        <v>Heel</v>
      </c>
      <c r="M2082" s="39" t="str">
        <f t="shared" si="280"/>
        <v>PI.IC.IT.211709.01</v>
      </c>
      <c r="N2082" s="39"/>
      <c r="O2082" s="39" t="str">
        <f t="shared" si="281"/>
        <v>PH.IC.IT.211709.01</v>
      </c>
      <c r="Q2082" s="39" t="str">
        <f t="shared" si="282"/>
        <v>CL.IC.IT.211709.01</v>
      </c>
      <c r="R2082" s="39"/>
      <c r="S2082" s="39" t="str">
        <f t="shared" si="284"/>
        <v>DR.IC.IT.211709.01</v>
      </c>
      <c r="T2082" s="39"/>
      <c r="U2082" s="60" t="str">
        <f t="shared" si="285"/>
        <v>IM.IC.IT.211709.01</v>
      </c>
      <c r="V2082" s="57"/>
      <c r="W2082" s="60" t="str">
        <f t="shared" si="286"/>
        <v>GE.IC.IT.211709.01</v>
      </c>
      <c r="AH2082" s="35" t="s">
        <v>3207</v>
      </c>
      <c r="AI2082" s="35">
        <v>1500</v>
      </c>
    </row>
    <row r="2083" spans="1:35" s="35" customFormat="1" ht="15">
      <c r="A2083" s="35" t="s">
        <v>2189</v>
      </c>
      <c r="C2083" s="38" t="s">
        <v>2622</v>
      </c>
      <c r="E2083" s="38" t="s">
        <v>4342</v>
      </c>
      <c r="F2083" s="35" t="s">
        <v>4064</v>
      </c>
      <c r="G2083" s="35" t="s">
        <v>3887</v>
      </c>
      <c r="H2083" s="38" t="s">
        <v>2124</v>
      </c>
      <c r="I2083" s="35" t="s">
        <v>3887</v>
      </c>
      <c r="J2083" s="39" t="str">
        <f t="shared" si="283"/>
        <v>IC.IT.211710</v>
      </c>
      <c r="K2083" s="38" t="s">
        <v>3298</v>
      </c>
      <c r="L2083" s="35" t="str">
        <f t="shared" si="279"/>
        <v>Foot</v>
      </c>
      <c r="M2083" s="39" t="str">
        <f t="shared" si="280"/>
        <v>PI.IC.IT.211710.01</v>
      </c>
      <c r="N2083" s="39"/>
      <c r="O2083" s="39" t="str">
        <f t="shared" si="281"/>
        <v>PH.IC.IT.211710.01</v>
      </c>
      <c r="Q2083" s="39" t="str">
        <f t="shared" si="282"/>
        <v>CL.IC.IT.211710.01</v>
      </c>
      <c r="R2083" s="39"/>
      <c r="S2083" s="39" t="str">
        <f t="shared" si="284"/>
        <v>DR.IC.IT.211710.01</v>
      </c>
      <c r="T2083" s="39"/>
      <c r="U2083" s="60" t="str">
        <f t="shared" si="285"/>
        <v>IM.IC.IT.211710.01</v>
      </c>
      <c r="V2083" s="57"/>
      <c r="W2083" s="60" t="str">
        <f t="shared" si="286"/>
        <v>GE.IC.IT.211710.01</v>
      </c>
      <c r="AH2083" s="35" t="s">
        <v>3207</v>
      </c>
      <c r="AI2083" s="35">
        <v>1500</v>
      </c>
    </row>
    <row r="2084" spans="1:35" s="35" customFormat="1" ht="15">
      <c r="A2084" s="35" t="s">
        <v>2189</v>
      </c>
      <c r="C2084" s="38" t="s">
        <v>2622</v>
      </c>
      <c r="E2084" s="38" t="s">
        <v>4342</v>
      </c>
      <c r="F2084" s="35" t="s">
        <v>4064</v>
      </c>
      <c r="G2084" s="35" t="s">
        <v>3888</v>
      </c>
      <c r="H2084" s="38" t="s">
        <v>4317</v>
      </c>
      <c r="I2084" s="35" t="s">
        <v>3889</v>
      </c>
      <c r="J2084" s="39" t="str">
        <f t="shared" si="283"/>
        <v>IC.IT.211711</v>
      </c>
      <c r="K2084" s="38" t="s">
        <v>3298</v>
      </c>
      <c r="L2084" s="35" t="str">
        <f t="shared" si="279"/>
        <v>Toe(s): specify</v>
      </c>
      <c r="M2084" s="39" t="str">
        <f t="shared" si="280"/>
        <v>PI.IC.IT.211711.01</v>
      </c>
      <c r="N2084" s="39"/>
      <c r="O2084" s="39" t="str">
        <f t="shared" si="281"/>
        <v>PH.IC.IT.211711.01</v>
      </c>
      <c r="Q2084" s="39" t="str">
        <f t="shared" si="282"/>
        <v>CL.IC.IT.211711.01</v>
      </c>
      <c r="R2084" s="39"/>
      <c r="S2084" s="39" t="str">
        <f t="shared" si="284"/>
        <v>DR.IC.IT.211711.01</v>
      </c>
      <c r="T2084" s="39"/>
      <c r="U2084" s="60" t="str">
        <f t="shared" si="285"/>
        <v>IM.IC.IT.211711.01</v>
      </c>
      <c r="V2084" s="57"/>
      <c r="W2084" s="60" t="str">
        <f t="shared" si="286"/>
        <v>GE.IC.IT.211711.01</v>
      </c>
      <c r="AH2084" s="35" t="s">
        <v>3207</v>
      </c>
      <c r="AI2084" s="35">
        <v>1500</v>
      </c>
    </row>
    <row r="2085" spans="1:35" s="35" customFormat="1" ht="15">
      <c r="A2085" s="35" t="s">
        <v>2189</v>
      </c>
      <c r="C2085" s="38" t="s">
        <v>2622</v>
      </c>
      <c r="E2085" s="38" t="s">
        <v>4371</v>
      </c>
      <c r="F2085" s="35" t="s">
        <v>4064</v>
      </c>
      <c r="G2085" s="35" t="s">
        <v>4460</v>
      </c>
      <c r="H2085" s="38" t="s">
        <v>4334</v>
      </c>
      <c r="I2085" s="35" t="s">
        <v>4460</v>
      </c>
      <c r="J2085" s="39" t="str">
        <f t="shared" si="283"/>
        <v>IC.IT.211712</v>
      </c>
      <c r="K2085" s="38" t="s">
        <v>3298</v>
      </c>
      <c r="L2085" s="35" t="str">
        <f t="shared" si="279"/>
        <v>Shin</v>
      </c>
      <c r="M2085" s="39" t="str">
        <f t="shared" si="280"/>
        <v>PI.IC.IT.211712.01</v>
      </c>
      <c r="N2085" s="39"/>
      <c r="O2085" s="39" t="str">
        <f t="shared" si="281"/>
        <v>PH.IC.IT.211712.01</v>
      </c>
      <c r="Q2085" s="39" t="str">
        <f t="shared" si="282"/>
        <v>CL.IC.IT.211712.01</v>
      </c>
      <c r="R2085" s="39"/>
      <c r="S2085" s="39" t="str">
        <f t="shared" si="284"/>
        <v>DR.IC.IT.211712.01</v>
      </c>
      <c r="T2085" s="39"/>
      <c r="U2085" s="60" t="str">
        <f t="shared" si="285"/>
        <v>IM.IC.IT.211712.01</v>
      </c>
      <c r="V2085" s="57"/>
      <c r="W2085" s="60" t="str">
        <f t="shared" si="286"/>
        <v>GE.IC.IT.211712.01</v>
      </c>
      <c r="AF2085" s="35" t="s">
        <v>3326</v>
      </c>
      <c r="AG2085" s="35">
        <v>1279</v>
      </c>
      <c r="AH2085" s="35" t="s">
        <v>3207</v>
      </c>
      <c r="AI2085" s="35">
        <v>1500</v>
      </c>
    </row>
    <row r="2086" spans="1:35" s="35" customFormat="1" ht="15">
      <c r="A2086" s="35" t="s">
        <v>2189</v>
      </c>
      <c r="C2086" s="38" t="s">
        <v>2622</v>
      </c>
      <c r="E2086" s="38" t="s">
        <v>4342</v>
      </c>
      <c r="F2086" s="35" t="s">
        <v>4064</v>
      </c>
      <c r="G2086" s="66" t="s">
        <v>3568</v>
      </c>
      <c r="H2086" s="38" t="s">
        <v>2130</v>
      </c>
      <c r="I2086" s="66" t="s">
        <v>3568</v>
      </c>
      <c r="J2086" s="39" t="str">
        <f t="shared" si="283"/>
        <v>IC.IT.211713</v>
      </c>
      <c r="K2086" s="38" t="s">
        <v>3298</v>
      </c>
      <c r="L2086" s="35" t="str">
        <f t="shared" si="279"/>
        <v>Arm upper, right</v>
      </c>
      <c r="M2086" s="39" t="str">
        <f t="shared" si="280"/>
        <v>PI.IC.IT.211713.01</v>
      </c>
      <c r="N2086" s="39"/>
      <c r="O2086" s="39" t="str">
        <f t="shared" si="281"/>
        <v>PH.IC.IT.211713.01</v>
      </c>
      <c r="Q2086" s="39" t="str">
        <f t="shared" si="282"/>
        <v>CL.IC.IT.211713.01</v>
      </c>
      <c r="R2086" s="39"/>
      <c r="S2086" s="39" t="str">
        <f t="shared" si="284"/>
        <v>DR.IC.IT.211713.01</v>
      </c>
      <c r="T2086" s="39"/>
      <c r="U2086" s="60" t="str">
        <f t="shared" si="285"/>
        <v>IM.IC.IT.211713.01</v>
      </c>
      <c r="V2086" s="57"/>
      <c r="W2086" s="60" t="str">
        <f t="shared" si="286"/>
        <v>GE.IC.IT.211713.01</v>
      </c>
      <c r="AH2086" s="35" t="s">
        <v>3207</v>
      </c>
      <c r="AI2086" s="35">
        <v>1500</v>
      </c>
    </row>
    <row r="2087" spans="1:35" s="35" customFormat="1" ht="15">
      <c r="A2087" s="35" t="s">
        <v>2189</v>
      </c>
      <c r="C2087" s="38" t="s">
        <v>2622</v>
      </c>
      <c r="E2087" s="38" t="s">
        <v>4342</v>
      </c>
      <c r="F2087" s="35" t="s">
        <v>4064</v>
      </c>
      <c r="G2087" s="66" t="s">
        <v>3570</v>
      </c>
      <c r="H2087" s="38" t="s">
        <v>2296</v>
      </c>
      <c r="I2087" s="66" t="s">
        <v>3570</v>
      </c>
      <c r="J2087" s="39" t="str">
        <f t="shared" si="283"/>
        <v>IC.IT.211714</v>
      </c>
      <c r="K2087" s="38" t="s">
        <v>3298</v>
      </c>
      <c r="L2087" s="35" t="str">
        <f t="shared" si="279"/>
        <v>Arm upper, left</v>
      </c>
      <c r="M2087" s="39" t="str">
        <f t="shared" si="280"/>
        <v>PI.IC.IT.211714.01</v>
      </c>
      <c r="N2087" s="39"/>
      <c r="O2087" s="39" t="str">
        <f t="shared" si="281"/>
        <v>PH.IC.IT.211714.01</v>
      </c>
      <c r="Q2087" s="39" t="str">
        <f t="shared" si="282"/>
        <v>CL.IC.IT.211714.01</v>
      </c>
      <c r="R2087" s="39"/>
      <c r="S2087" s="39" t="str">
        <f t="shared" si="284"/>
        <v>DR.IC.IT.211714.01</v>
      </c>
      <c r="T2087" s="39"/>
      <c r="U2087" s="60" t="str">
        <f t="shared" si="285"/>
        <v>IM.IC.IT.211714.01</v>
      </c>
      <c r="V2087" s="57"/>
      <c r="W2087" s="60" t="str">
        <f t="shared" si="286"/>
        <v>GE.IC.IT.211714.01</v>
      </c>
      <c r="AH2087" s="35" t="s">
        <v>3207</v>
      </c>
      <c r="AI2087" s="35">
        <v>1500</v>
      </c>
    </row>
    <row r="2088" spans="1:35" s="35" customFormat="1" ht="15">
      <c r="A2088" s="35" t="s">
        <v>2189</v>
      </c>
      <c r="C2088" s="38" t="s">
        <v>2622</v>
      </c>
      <c r="E2088" s="38" t="s">
        <v>4342</v>
      </c>
      <c r="F2088" s="35" t="s">
        <v>4064</v>
      </c>
      <c r="G2088" s="66" t="s">
        <v>3572</v>
      </c>
      <c r="H2088" s="38" t="s">
        <v>2459</v>
      </c>
      <c r="I2088" s="66" t="s">
        <v>3572</v>
      </c>
      <c r="J2088" s="39" t="str">
        <f t="shared" si="283"/>
        <v>IC.IT.211715</v>
      </c>
      <c r="K2088" s="38" t="s">
        <v>3298</v>
      </c>
      <c r="L2088" s="35" t="str">
        <f t="shared" si="279"/>
        <v>Elbow, right</v>
      </c>
      <c r="M2088" s="39" t="str">
        <f t="shared" si="280"/>
        <v>PI.IC.IT.211715.01</v>
      </c>
      <c r="N2088" s="39"/>
      <c r="O2088" s="39" t="str">
        <f t="shared" si="281"/>
        <v>PH.IC.IT.211715.01</v>
      </c>
      <c r="Q2088" s="39" t="str">
        <f t="shared" si="282"/>
        <v>CL.IC.IT.211715.01</v>
      </c>
      <c r="R2088" s="39"/>
      <c r="S2088" s="39" t="str">
        <f t="shared" si="284"/>
        <v>DR.IC.IT.211715.01</v>
      </c>
      <c r="T2088" s="39"/>
      <c r="U2088" s="60" t="str">
        <f t="shared" si="285"/>
        <v>IM.IC.IT.211715.01</v>
      </c>
      <c r="V2088" s="57"/>
      <c r="W2088" s="60" t="str">
        <f t="shared" si="286"/>
        <v>GE.IC.IT.211715.01</v>
      </c>
      <c r="AH2088" s="35" t="s">
        <v>3207</v>
      </c>
      <c r="AI2088" s="35">
        <v>1500</v>
      </c>
    </row>
    <row r="2089" spans="1:35" s="35" customFormat="1" ht="15">
      <c r="A2089" s="35" t="s">
        <v>2189</v>
      </c>
      <c r="C2089" s="38" t="s">
        <v>2622</v>
      </c>
      <c r="E2089" s="38" t="s">
        <v>4342</v>
      </c>
      <c r="F2089" s="35" t="s">
        <v>4064</v>
      </c>
      <c r="G2089" s="66" t="s">
        <v>3574</v>
      </c>
      <c r="H2089" s="38" t="s">
        <v>2464</v>
      </c>
      <c r="I2089" s="66" t="s">
        <v>3574</v>
      </c>
      <c r="J2089" s="39" t="str">
        <f t="shared" si="283"/>
        <v>IC.IT.211716</v>
      </c>
      <c r="K2089" s="38" t="s">
        <v>3298</v>
      </c>
      <c r="L2089" s="35" t="str">
        <f t="shared" si="279"/>
        <v>Elbow, left</v>
      </c>
      <c r="M2089" s="39" t="str">
        <f t="shared" si="280"/>
        <v>PI.IC.IT.211716.01</v>
      </c>
      <c r="N2089" s="39"/>
      <c r="O2089" s="39" t="str">
        <f t="shared" si="281"/>
        <v>PH.IC.IT.211716.01</v>
      </c>
      <c r="Q2089" s="39" t="str">
        <f t="shared" si="282"/>
        <v>CL.IC.IT.211716.01</v>
      </c>
      <c r="R2089" s="39"/>
      <c r="S2089" s="39" t="str">
        <f t="shared" si="284"/>
        <v>DR.IC.IT.211716.01</v>
      </c>
      <c r="T2089" s="39"/>
      <c r="U2089" s="60" t="str">
        <f t="shared" si="285"/>
        <v>IM.IC.IT.211716.01</v>
      </c>
      <c r="V2089" s="57"/>
      <c r="W2089" s="60" t="str">
        <f t="shared" si="286"/>
        <v>GE.IC.IT.211716.01</v>
      </c>
      <c r="AH2089" s="35" t="s">
        <v>3207</v>
      </c>
      <c r="AI2089" s="35">
        <v>1500</v>
      </c>
    </row>
    <row r="2090" spans="1:35" s="35" customFormat="1" ht="15">
      <c r="A2090" s="35" t="s">
        <v>2189</v>
      </c>
      <c r="C2090" s="38" t="s">
        <v>2622</v>
      </c>
      <c r="E2090" s="38" t="s">
        <v>4342</v>
      </c>
      <c r="F2090" s="35" t="s">
        <v>4064</v>
      </c>
      <c r="G2090" s="66" t="s">
        <v>3576</v>
      </c>
      <c r="H2090" s="38" t="s">
        <v>2466</v>
      </c>
      <c r="I2090" s="66" t="s">
        <v>3576</v>
      </c>
      <c r="J2090" s="39" t="str">
        <f t="shared" si="283"/>
        <v>IC.IT.211717</v>
      </c>
      <c r="K2090" s="38" t="s">
        <v>3298</v>
      </c>
      <c r="L2090" s="35" t="str">
        <f t="shared" si="279"/>
        <v>Forearm, right</v>
      </c>
      <c r="M2090" s="39" t="str">
        <f t="shared" si="280"/>
        <v>PI.IC.IT.211717.01</v>
      </c>
      <c r="N2090" s="39"/>
      <c r="O2090" s="39" t="str">
        <f t="shared" si="281"/>
        <v>PH.IC.IT.211717.01</v>
      </c>
      <c r="Q2090" s="39" t="str">
        <f t="shared" si="282"/>
        <v>CL.IC.IT.211717.01</v>
      </c>
      <c r="R2090" s="39"/>
      <c r="S2090" s="39" t="str">
        <f t="shared" si="284"/>
        <v>DR.IC.IT.211717.01</v>
      </c>
      <c r="T2090" s="39"/>
      <c r="U2090" s="60" t="str">
        <f t="shared" si="285"/>
        <v>IM.IC.IT.211717.01</v>
      </c>
      <c r="V2090" s="57"/>
      <c r="W2090" s="60" t="str">
        <f t="shared" si="286"/>
        <v>GE.IC.IT.211717.01</v>
      </c>
      <c r="AH2090" s="35" t="s">
        <v>3207</v>
      </c>
      <c r="AI2090" s="35">
        <v>1500</v>
      </c>
    </row>
    <row r="2091" spans="1:35" s="35" customFormat="1" ht="15">
      <c r="A2091" s="35" t="s">
        <v>2189</v>
      </c>
      <c r="C2091" s="38" t="s">
        <v>2622</v>
      </c>
      <c r="E2091" s="38" t="s">
        <v>4342</v>
      </c>
      <c r="F2091" s="35" t="s">
        <v>4064</v>
      </c>
      <c r="G2091" s="66" t="s">
        <v>3578</v>
      </c>
      <c r="H2091" s="38" t="s">
        <v>2616</v>
      </c>
      <c r="I2091" s="66" t="s">
        <v>3578</v>
      </c>
      <c r="J2091" s="39" t="str">
        <f t="shared" si="283"/>
        <v>IC.IT.211718</v>
      </c>
      <c r="K2091" s="38" t="s">
        <v>3298</v>
      </c>
      <c r="L2091" s="35" t="str">
        <f t="shared" si="279"/>
        <v>Forearm, left</v>
      </c>
      <c r="M2091" s="39" t="str">
        <f t="shared" si="280"/>
        <v>PI.IC.IT.211718.01</v>
      </c>
      <c r="N2091" s="39"/>
      <c r="O2091" s="39" t="str">
        <f t="shared" si="281"/>
        <v>PH.IC.IT.211718.01</v>
      </c>
      <c r="Q2091" s="39" t="str">
        <f t="shared" si="282"/>
        <v>CL.IC.IT.211718.01</v>
      </c>
      <c r="R2091" s="39"/>
      <c r="S2091" s="39" t="str">
        <f t="shared" si="284"/>
        <v>DR.IC.IT.211718.01</v>
      </c>
      <c r="T2091" s="39"/>
      <c r="U2091" s="60" t="str">
        <f t="shared" si="285"/>
        <v>IM.IC.IT.211718.01</v>
      </c>
      <c r="V2091" s="57"/>
      <c r="W2091" s="60" t="str">
        <f t="shared" si="286"/>
        <v>GE.IC.IT.211718.01</v>
      </c>
      <c r="AH2091" s="35" t="s">
        <v>3207</v>
      </c>
      <c r="AI2091" s="35">
        <v>1500</v>
      </c>
    </row>
    <row r="2092" spans="1:35" s="35" customFormat="1" ht="15">
      <c r="A2092" s="35" t="s">
        <v>2189</v>
      </c>
      <c r="C2092" s="38" t="s">
        <v>2622</v>
      </c>
      <c r="E2092" s="38" t="s">
        <v>4342</v>
      </c>
      <c r="F2092" s="35" t="s">
        <v>4064</v>
      </c>
      <c r="G2092" s="66" t="s">
        <v>3580</v>
      </c>
      <c r="H2092" s="38" t="s">
        <v>2618</v>
      </c>
      <c r="I2092" s="66" t="s">
        <v>3580</v>
      </c>
      <c r="J2092" s="39" t="str">
        <f t="shared" si="283"/>
        <v>IC.IT.211719</v>
      </c>
      <c r="K2092" s="38" t="s">
        <v>3298</v>
      </c>
      <c r="L2092" s="35" t="str">
        <f t="shared" si="279"/>
        <v>Wrist, right</v>
      </c>
      <c r="M2092" s="39" t="str">
        <f t="shared" si="280"/>
        <v>PI.IC.IT.211719.01</v>
      </c>
      <c r="N2092" s="39"/>
      <c r="O2092" s="39" t="str">
        <f t="shared" si="281"/>
        <v>PH.IC.IT.211719.01</v>
      </c>
      <c r="Q2092" s="39" t="str">
        <f t="shared" si="282"/>
        <v>CL.IC.IT.211719.01</v>
      </c>
      <c r="R2092" s="39"/>
      <c r="S2092" s="39" t="str">
        <f t="shared" si="284"/>
        <v>DR.IC.IT.211719.01</v>
      </c>
      <c r="T2092" s="39"/>
      <c r="U2092" s="60" t="str">
        <f t="shared" si="285"/>
        <v>IM.IC.IT.211719.01</v>
      </c>
      <c r="V2092" s="57"/>
      <c r="W2092" s="60" t="str">
        <f t="shared" si="286"/>
        <v>GE.IC.IT.211719.01</v>
      </c>
      <c r="AH2092" s="35" t="s">
        <v>3207</v>
      </c>
      <c r="AI2092" s="35">
        <v>1500</v>
      </c>
    </row>
    <row r="2093" spans="1:35" s="35" customFormat="1" ht="15">
      <c r="A2093" s="35" t="s">
        <v>2189</v>
      </c>
      <c r="C2093" s="38" t="s">
        <v>2622</v>
      </c>
      <c r="E2093" s="38" t="s">
        <v>4342</v>
      </c>
      <c r="F2093" s="35" t="s">
        <v>4064</v>
      </c>
      <c r="G2093" s="66" t="s">
        <v>3582</v>
      </c>
      <c r="H2093" s="38" t="s">
        <v>2620</v>
      </c>
      <c r="I2093" s="66" t="s">
        <v>3582</v>
      </c>
      <c r="J2093" s="39" t="str">
        <f t="shared" si="283"/>
        <v>IC.IT.211720</v>
      </c>
      <c r="K2093" s="38" t="s">
        <v>3298</v>
      </c>
      <c r="L2093" s="35" t="str">
        <f t="shared" si="279"/>
        <v>Wrist, left</v>
      </c>
      <c r="M2093" s="39" t="str">
        <f t="shared" si="280"/>
        <v>PI.IC.IT.211720.01</v>
      </c>
      <c r="N2093" s="39"/>
      <c r="O2093" s="39" t="str">
        <f t="shared" si="281"/>
        <v>PH.IC.IT.211720.01</v>
      </c>
      <c r="Q2093" s="39" t="str">
        <f t="shared" si="282"/>
        <v>CL.IC.IT.211720.01</v>
      </c>
      <c r="R2093" s="39"/>
      <c r="S2093" s="39" t="str">
        <f t="shared" si="284"/>
        <v>DR.IC.IT.211720.01</v>
      </c>
      <c r="T2093" s="39"/>
      <c r="U2093" s="60" t="str">
        <f t="shared" si="285"/>
        <v>IM.IC.IT.211720.01</v>
      </c>
      <c r="V2093" s="57"/>
      <c r="W2093" s="60" t="str">
        <f t="shared" si="286"/>
        <v>GE.IC.IT.211720.01</v>
      </c>
      <c r="AH2093" s="35" t="s">
        <v>3207</v>
      </c>
      <c r="AI2093" s="35">
        <v>1500</v>
      </c>
    </row>
    <row r="2094" spans="1:35" s="35" customFormat="1" ht="15">
      <c r="A2094" s="35" t="s">
        <v>2189</v>
      </c>
      <c r="C2094" s="38" t="s">
        <v>2622</v>
      </c>
      <c r="E2094" s="38" t="s">
        <v>4342</v>
      </c>
      <c r="F2094" s="35" t="s">
        <v>4064</v>
      </c>
      <c r="G2094" s="66" t="s">
        <v>3584</v>
      </c>
      <c r="H2094" s="38" t="s">
        <v>2622</v>
      </c>
      <c r="I2094" s="66" t="s">
        <v>3584</v>
      </c>
      <c r="J2094" s="39" t="str">
        <f t="shared" si="283"/>
        <v>IC.IT.211721</v>
      </c>
      <c r="K2094" s="38" t="s">
        <v>3298</v>
      </c>
      <c r="L2094" s="35" t="str">
        <f t="shared" si="279"/>
        <v>Hand, right</v>
      </c>
      <c r="M2094" s="39" t="str">
        <f t="shared" si="280"/>
        <v>PI.IC.IT.211721.01</v>
      </c>
      <c r="N2094" s="39"/>
      <c r="O2094" s="39" t="str">
        <f t="shared" si="281"/>
        <v>PH.IC.IT.211721.01</v>
      </c>
      <c r="Q2094" s="39" t="str">
        <f t="shared" si="282"/>
        <v>CL.IC.IT.211721.01</v>
      </c>
      <c r="R2094" s="39"/>
      <c r="S2094" s="39" t="str">
        <f t="shared" si="284"/>
        <v>DR.IC.IT.211721.01</v>
      </c>
      <c r="T2094" s="39"/>
      <c r="U2094" s="60" t="str">
        <f t="shared" si="285"/>
        <v>IM.IC.IT.211721.01</v>
      </c>
      <c r="V2094" s="57"/>
      <c r="W2094" s="60" t="str">
        <f t="shared" si="286"/>
        <v>GE.IC.IT.211721.01</v>
      </c>
      <c r="AH2094" s="35" t="s">
        <v>3207</v>
      </c>
      <c r="AI2094" s="35">
        <v>1500</v>
      </c>
    </row>
    <row r="2095" spans="1:35" s="35" customFormat="1" ht="15">
      <c r="A2095" s="35" t="s">
        <v>2189</v>
      </c>
      <c r="C2095" s="38" t="s">
        <v>2622</v>
      </c>
      <c r="E2095" s="38" t="s">
        <v>4342</v>
      </c>
      <c r="F2095" s="35" t="s">
        <v>4064</v>
      </c>
      <c r="G2095" s="66" t="s">
        <v>3586</v>
      </c>
      <c r="H2095" s="38" t="s">
        <v>2474</v>
      </c>
      <c r="I2095" s="66" t="s">
        <v>3586</v>
      </c>
      <c r="J2095" s="39" t="str">
        <f t="shared" si="283"/>
        <v>IC.IT.211722</v>
      </c>
      <c r="K2095" s="38" t="s">
        <v>3298</v>
      </c>
      <c r="L2095" s="35" t="str">
        <f t="shared" si="279"/>
        <v>Hand, left</v>
      </c>
      <c r="M2095" s="39" t="str">
        <f t="shared" si="280"/>
        <v>PI.IC.IT.211722.01</v>
      </c>
      <c r="N2095" s="39"/>
      <c r="O2095" s="39" t="str">
        <f t="shared" si="281"/>
        <v>PH.IC.IT.211722.01</v>
      </c>
      <c r="Q2095" s="39" t="str">
        <f t="shared" si="282"/>
        <v>CL.IC.IT.211722.01</v>
      </c>
      <c r="R2095" s="39"/>
      <c r="S2095" s="39" t="str">
        <f t="shared" si="284"/>
        <v>DR.IC.IT.211722.01</v>
      </c>
      <c r="T2095" s="39"/>
      <c r="U2095" s="60" t="str">
        <f t="shared" si="285"/>
        <v>IM.IC.IT.211722.01</v>
      </c>
      <c r="V2095" s="57"/>
      <c r="W2095" s="60" t="str">
        <f t="shared" si="286"/>
        <v>GE.IC.IT.211722.01</v>
      </c>
      <c r="AH2095" s="35" t="s">
        <v>3207</v>
      </c>
      <c r="AI2095" s="35">
        <v>1500</v>
      </c>
    </row>
    <row r="2096" spans="1:35" s="35" customFormat="1" ht="15">
      <c r="A2096" s="35" t="s">
        <v>2189</v>
      </c>
      <c r="C2096" s="38" t="s">
        <v>2622</v>
      </c>
      <c r="E2096" s="38" t="s">
        <v>4342</v>
      </c>
      <c r="F2096" s="35" t="s">
        <v>4064</v>
      </c>
      <c r="G2096" s="66" t="s">
        <v>3588</v>
      </c>
      <c r="H2096" s="38" t="s">
        <v>2625</v>
      </c>
      <c r="I2096" s="66" t="s">
        <v>3588</v>
      </c>
      <c r="J2096" s="39" t="str">
        <f t="shared" si="283"/>
        <v>IC.IT.211723</v>
      </c>
      <c r="K2096" s="38" t="s">
        <v>3298</v>
      </c>
      <c r="L2096" s="35" t="str">
        <f t="shared" si="279"/>
        <v>Finger(s), right: specify</v>
      </c>
      <c r="M2096" s="39" t="str">
        <f t="shared" si="280"/>
        <v>PI.IC.IT.211723.01</v>
      </c>
      <c r="N2096" s="39"/>
      <c r="O2096" s="39" t="str">
        <f t="shared" si="281"/>
        <v>PH.IC.IT.211723.01</v>
      </c>
      <c r="Q2096" s="39" t="str">
        <f t="shared" si="282"/>
        <v>CL.IC.IT.211723.01</v>
      </c>
      <c r="R2096" s="39"/>
      <c r="S2096" s="39" t="str">
        <f t="shared" si="284"/>
        <v>DR.IC.IT.211723.01</v>
      </c>
      <c r="T2096" s="39"/>
      <c r="U2096" s="60" t="str">
        <f t="shared" si="285"/>
        <v>IM.IC.IT.211723.01</v>
      </c>
      <c r="V2096" s="57"/>
      <c r="W2096" s="60" t="str">
        <f t="shared" si="286"/>
        <v>GE.IC.IT.211723.01</v>
      </c>
      <c r="AH2096" s="35" t="s">
        <v>3207</v>
      </c>
      <c r="AI2096" s="35">
        <v>1500</v>
      </c>
    </row>
    <row r="2097" spans="1:35" s="35" customFormat="1" ht="15">
      <c r="A2097" s="35" t="s">
        <v>2189</v>
      </c>
      <c r="C2097" s="38" t="s">
        <v>2622</v>
      </c>
      <c r="E2097" s="38" t="s">
        <v>4371</v>
      </c>
      <c r="F2097" s="35" t="s">
        <v>4064</v>
      </c>
      <c r="G2097" s="66" t="s">
        <v>3590</v>
      </c>
      <c r="H2097" s="38" t="s">
        <v>2627</v>
      </c>
      <c r="I2097" s="66" t="s">
        <v>3590</v>
      </c>
      <c r="J2097" s="39" t="str">
        <f t="shared" si="283"/>
        <v>IC.IT.211724</v>
      </c>
      <c r="K2097" s="38" t="s">
        <v>3298</v>
      </c>
      <c r="L2097" s="35" t="str">
        <f t="shared" si="279"/>
        <v>Finger(s), left:  specify</v>
      </c>
      <c r="M2097" s="39" t="str">
        <f t="shared" si="280"/>
        <v>PI.IC.IT.211724.01</v>
      </c>
      <c r="N2097" s="39"/>
      <c r="O2097" s="39" t="str">
        <f t="shared" si="281"/>
        <v>PH.IC.IT.211724.01</v>
      </c>
      <c r="Q2097" s="39" t="str">
        <f t="shared" si="282"/>
        <v>CL.IC.IT.211724.01</v>
      </c>
      <c r="R2097" s="39"/>
      <c r="S2097" s="39" t="str">
        <f t="shared" si="284"/>
        <v>DR.IC.IT.211724.01</v>
      </c>
      <c r="T2097" s="39"/>
      <c r="U2097" s="60" t="str">
        <f t="shared" si="285"/>
        <v>IM.IC.IT.211724.01</v>
      </c>
      <c r="V2097" s="57"/>
      <c r="W2097" s="60" t="str">
        <f t="shared" si="286"/>
        <v>GE.IC.IT.211724.01</v>
      </c>
      <c r="AH2097" s="35" t="s">
        <v>3207</v>
      </c>
      <c r="AI2097" s="35">
        <v>1500</v>
      </c>
    </row>
    <row r="2098" spans="1:35" s="35" customFormat="1" ht="15">
      <c r="A2098" s="35" t="s">
        <v>2189</v>
      </c>
      <c r="C2098" s="38" t="s">
        <v>2622</v>
      </c>
      <c r="E2098" s="38" t="s">
        <v>4342</v>
      </c>
      <c r="F2098" s="35" t="s">
        <v>4064</v>
      </c>
      <c r="G2098" s="66" t="s">
        <v>3592</v>
      </c>
      <c r="H2098" s="38" t="s">
        <v>2331</v>
      </c>
      <c r="I2098" s="66" t="s">
        <v>3592</v>
      </c>
      <c r="J2098" s="39" t="str">
        <f t="shared" si="283"/>
        <v>IC.IT.211725</v>
      </c>
      <c r="K2098" s="38" t="s">
        <v>3298</v>
      </c>
      <c r="L2098" s="35" t="str">
        <f t="shared" si="279"/>
        <v>Thigh, right</v>
      </c>
      <c r="M2098" s="39" t="str">
        <f t="shared" si="280"/>
        <v>PI.IC.IT.211725.01</v>
      </c>
      <c r="N2098" s="39"/>
      <c r="O2098" s="39" t="str">
        <f t="shared" si="281"/>
        <v>PH.IC.IT.211725.01</v>
      </c>
      <c r="Q2098" s="39" t="str">
        <f t="shared" si="282"/>
        <v>CL.IC.IT.211725.01</v>
      </c>
      <c r="R2098" s="39"/>
      <c r="S2098" s="39" t="str">
        <f t="shared" si="284"/>
        <v>DR.IC.IT.211725.01</v>
      </c>
      <c r="T2098" s="39"/>
      <c r="U2098" s="60" t="str">
        <f t="shared" si="285"/>
        <v>IM.IC.IT.211725.01</v>
      </c>
      <c r="V2098" s="57"/>
      <c r="W2098" s="60" t="str">
        <f t="shared" si="286"/>
        <v>GE.IC.IT.211725.01</v>
      </c>
      <c r="AH2098" s="35" t="s">
        <v>3207</v>
      </c>
      <c r="AI2098" s="35">
        <v>1500</v>
      </c>
    </row>
    <row r="2099" spans="1:35" s="35" customFormat="1" ht="15">
      <c r="A2099" s="35" t="s">
        <v>2189</v>
      </c>
      <c r="C2099" s="38" t="s">
        <v>2622</v>
      </c>
      <c r="E2099" s="38" t="s">
        <v>4342</v>
      </c>
      <c r="F2099" s="35" t="s">
        <v>4064</v>
      </c>
      <c r="G2099" s="66" t="s">
        <v>3594</v>
      </c>
      <c r="H2099" s="38" t="s">
        <v>1669</v>
      </c>
      <c r="I2099" s="66" t="s">
        <v>3594</v>
      </c>
      <c r="J2099" s="39" t="str">
        <f t="shared" si="283"/>
        <v>IC.IT.211726</v>
      </c>
      <c r="K2099" s="38" t="s">
        <v>3298</v>
      </c>
      <c r="L2099" s="35" t="str">
        <f t="shared" si="279"/>
        <v>Thigh, left</v>
      </c>
      <c r="M2099" s="39" t="str">
        <f t="shared" si="280"/>
        <v>PI.IC.IT.211726.01</v>
      </c>
      <c r="N2099" s="39"/>
      <c r="O2099" s="39" t="str">
        <f t="shared" si="281"/>
        <v>PH.IC.IT.211726.01</v>
      </c>
      <c r="Q2099" s="39" t="str">
        <f t="shared" si="282"/>
        <v>CL.IC.IT.211726.01</v>
      </c>
      <c r="R2099" s="39"/>
      <c r="S2099" s="39" t="str">
        <f t="shared" si="284"/>
        <v>DR.IC.IT.211726.01</v>
      </c>
      <c r="T2099" s="39"/>
      <c r="U2099" s="60" t="str">
        <f t="shared" si="285"/>
        <v>IM.IC.IT.211726.01</v>
      </c>
      <c r="V2099" s="57"/>
      <c r="W2099" s="60" t="str">
        <f t="shared" si="286"/>
        <v>GE.IC.IT.211726.01</v>
      </c>
      <c r="AH2099" s="35" t="s">
        <v>3207</v>
      </c>
      <c r="AI2099" s="35">
        <v>1500</v>
      </c>
    </row>
    <row r="2100" spans="1:35" s="35" customFormat="1" ht="15">
      <c r="A2100" s="35" t="s">
        <v>2189</v>
      </c>
      <c r="C2100" s="38" t="s">
        <v>2622</v>
      </c>
      <c r="E2100" s="38" t="s">
        <v>4342</v>
      </c>
      <c r="F2100" s="35" t="s">
        <v>4064</v>
      </c>
      <c r="G2100" s="66" t="s">
        <v>3596</v>
      </c>
      <c r="H2100" s="38" t="s">
        <v>1504</v>
      </c>
      <c r="I2100" s="66" t="s">
        <v>3596</v>
      </c>
      <c r="J2100" s="39" t="str">
        <f t="shared" si="283"/>
        <v>IC.IT.211727</v>
      </c>
      <c r="K2100" s="38" t="s">
        <v>3298</v>
      </c>
      <c r="L2100" s="35" t="str">
        <f t="shared" si="279"/>
        <v>Knee, right</v>
      </c>
      <c r="M2100" s="39" t="str">
        <f t="shared" si="280"/>
        <v>PI.IC.IT.211727.01</v>
      </c>
      <c r="N2100" s="39"/>
      <c r="O2100" s="39" t="str">
        <f t="shared" si="281"/>
        <v>PH.IC.IT.211727.01</v>
      </c>
      <c r="Q2100" s="39" t="str">
        <f t="shared" si="282"/>
        <v>CL.IC.IT.211727.01</v>
      </c>
      <c r="R2100" s="39"/>
      <c r="S2100" s="39" t="str">
        <f t="shared" si="284"/>
        <v>DR.IC.IT.211727.01</v>
      </c>
      <c r="T2100" s="39"/>
      <c r="U2100" s="60" t="str">
        <f t="shared" si="285"/>
        <v>IM.IC.IT.211727.01</v>
      </c>
      <c r="V2100" s="57"/>
      <c r="W2100" s="60" t="str">
        <f t="shared" si="286"/>
        <v>GE.IC.IT.211727.01</v>
      </c>
      <c r="AH2100" s="35" t="s">
        <v>3207</v>
      </c>
      <c r="AI2100" s="35">
        <v>1500</v>
      </c>
    </row>
    <row r="2101" spans="1:35" s="35" customFormat="1" ht="15">
      <c r="A2101" s="35" t="s">
        <v>2189</v>
      </c>
      <c r="C2101" s="38" t="s">
        <v>2622</v>
      </c>
      <c r="E2101" s="38" t="s">
        <v>4342</v>
      </c>
      <c r="F2101" s="35" t="s">
        <v>4064</v>
      </c>
      <c r="G2101" s="66" t="s">
        <v>3598</v>
      </c>
      <c r="H2101" s="38" t="s">
        <v>1514</v>
      </c>
      <c r="I2101" s="66" t="s">
        <v>3598</v>
      </c>
      <c r="J2101" s="39" t="str">
        <f t="shared" si="283"/>
        <v>IC.IT.211728</v>
      </c>
      <c r="K2101" s="38" t="s">
        <v>3298</v>
      </c>
      <c r="L2101" s="35" t="str">
        <f t="shared" si="279"/>
        <v>Knee, left</v>
      </c>
      <c r="M2101" s="39" t="str">
        <f t="shared" si="280"/>
        <v>PI.IC.IT.211728.01</v>
      </c>
      <c r="N2101" s="39"/>
      <c r="O2101" s="39" t="str">
        <f t="shared" si="281"/>
        <v>PH.IC.IT.211728.01</v>
      </c>
      <c r="Q2101" s="39" t="str">
        <f t="shared" si="282"/>
        <v>CL.IC.IT.211728.01</v>
      </c>
      <c r="R2101" s="39"/>
      <c r="S2101" s="39" t="str">
        <f t="shared" si="284"/>
        <v>DR.IC.IT.211728.01</v>
      </c>
      <c r="T2101" s="39"/>
      <c r="U2101" s="60" t="str">
        <f t="shared" si="285"/>
        <v>IM.IC.IT.211728.01</v>
      </c>
      <c r="V2101" s="57"/>
      <c r="W2101" s="60" t="str">
        <f t="shared" si="286"/>
        <v>GE.IC.IT.211728.01</v>
      </c>
      <c r="AH2101" s="35" t="s">
        <v>3207</v>
      </c>
      <c r="AI2101" s="35">
        <v>1500</v>
      </c>
    </row>
    <row r="2102" spans="1:35" s="35" customFormat="1" ht="15">
      <c r="A2102" s="35" t="s">
        <v>2189</v>
      </c>
      <c r="C2102" s="38" t="s">
        <v>2622</v>
      </c>
      <c r="E2102" s="38" t="s">
        <v>4342</v>
      </c>
      <c r="F2102" s="35" t="s">
        <v>4064</v>
      </c>
      <c r="G2102" s="66" t="s">
        <v>3890</v>
      </c>
      <c r="H2102" s="38" t="s">
        <v>2074</v>
      </c>
      <c r="I2102" s="66" t="s">
        <v>3890</v>
      </c>
      <c r="J2102" s="39" t="str">
        <f t="shared" si="283"/>
        <v>IC.IT.211729</v>
      </c>
      <c r="K2102" s="38" t="s">
        <v>3298</v>
      </c>
      <c r="L2102" s="35" t="str">
        <f t="shared" si="279"/>
        <v>Shin, right</v>
      </c>
      <c r="M2102" s="39" t="str">
        <f t="shared" si="280"/>
        <v>PI.IC.IT.211729.01</v>
      </c>
      <c r="N2102" s="39"/>
      <c r="O2102" s="39" t="str">
        <f t="shared" si="281"/>
        <v>PH.IC.IT.211729.01</v>
      </c>
      <c r="Q2102" s="39" t="str">
        <f t="shared" si="282"/>
        <v>CL.IC.IT.211729.01</v>
      </c>
      <c r="R2102" s="39"/>
      <c r="S2102" s="39" t="str">
        <f t="shared" si="284"/>
        <v>DR.IC.IT.211729.01</v>
      </c>
      <c r="T2102" s="39"/>
      <c r="U2102" s="60" t="str">
        <f t="shared" si="285"/>
        <v>IM.IC.IT.211729.01</v>
      </c>
      <c r="V2102" s="57"/>
      <c r="W2102" s="60" t="str">
        <f t="shared" si="286"/>
        <v>GE.IC.IT.211729.01</v>
      </c>
      <c r="AH2102" s="35" t="s">
        <v>3207</v>
      </c>
      <c r="AI2102" s="35">
        <v>1500</v>
      </c>
    </row>
    <row r="2103" spans="1:35" s="35" customFormat="1" ht="15">
      <c r="A2103" s="35" t="s">
        <v>2189</v>
      </c>
      <c r="C2103" s="38" t="s">
        <v>2622</v>
      </c>
      <c r="E2103" s="38" t="s">
        <v>4342</v>
      </c>
      <c r="F2103" s="35" t="s">
        <v>4064</v>
      </c>
      <c r="G2103" s="66" t="s">
        <v>3891</v>
      </c>
      <c r="H2103" s="38" t="s">
        <v>2248</v>
      </c>
      <c r="I2103" s="66" t="s">
        <v>3891</v>
      </c>
      <c r="J2103" s="39" t="str">
        <f t="shared" si="283"/>
        <v>IC.IT.211730</v>
      </c>
      <c r="K2103" s="38" t="s">
        <v>3298</v>
      </c>
      <c r="L2103" s="35" t="str">
        <f t="shared" si="279"/>
        <v>Shin, left</v>
      </c>
      <c r="M2103" s="39" t="str">
        <f t="shared" si="280"/>
        <v>PI.IC.IT.211730.01</v>
      </c>
      <c r="N2103" s="39"/>
      <c r="O2103" s="39" t="str">
        <f t="shared" si="281"/>
        <v>PH.IC.IT.211730.01</v>
      </c>
      <c r="Q2103" s="39" t="str">
        <f t="shared" si="282"/>
        <v>CL.IC.IT.211730.01</v>
      </c>
      <c r="R2103" s="39"/>
      <c r="S2103" s="39" t="str">
        <f t="shared" si="284"/>
        <v>DR.IC.IT.211730.01</v>
      </c>
      <c r="T2103" s="39"/>
      <c r="U2103" s="60" t="str">
        <f t="shared" si="285"/>
        <v>IM.IC.IT.211730.01</v>
      </c>
      <c r="V2103" s="57"/>
      <c r="W2103" s="60" t="str">
        <f t="shared" si="286"/>
        <v>GE.IC.IT.211730.01</v>
      </c>
      <c r="AH2103" s="35" t="s">
        <v>3207</v>
      </c>
      <c r="AI2103" s="35">
        <v>1500</v>
      </c>
    </row>
    <row r="2104" spans="1:35" s="35" customFormat="1" ht="15">
      <c r="A2104" s="35" t="s">
        <v>2189</v>
      </c>
      <c r="C2104" s="38" t="s">
        <v>2622</v>
      </c>
      <c r="E2104" s="38" t="s">
        <v>4342</v>
      </c>
      <c r="F2104" s="35" t="s">
        <v>4064</v>
      </c>
      <c r="G2104" s="66" t="s">
        <v>3600</v>
      </c>
      <c r="H2104" s="38" t="s">
        <v>3892</v>
      </c>
      <c r="I2104" s="66" t="s">
        <v>3600</v>
      </c>
      <c r="J2104" s="39" t="str">
        <f t="shared" si="283"/>
        <v>IC.IT.211731</v>
      </c>
      <c r="K2104" s="38" t="s">
        <v>3298</v>
      </c>
      <c r="L2104" s="35" t="str">
        <f t="shared" si="279"/>
        <v>Calf, right</v>
      </c>
      <c r="M2104" s="39" t="str">
        <f t="shared" si="280"/>
        <v>PI.IC.IT.211731.01</v>
      </c>
      <c r="N2104" s="39"/>
      <c r="O2104" s="39" t="str">
        <f t="shared" si="281"/>
        <v>PH.IC.IT.211731.01</v>
      </c>
      <c r="Q2104" s="39" t="str">
        <f t="shared" si="282"/>
        <v>CL.IC.IT.211731.01</v>
      </c>
      <c r="R2104" s="39"/>
      <c r="S2104" s="39" t="str">
        <f t="shared" si="284"/>
        <v>DR.IC.IT.211731.01</v>
      </c>
      <c r="T2104" s="39"/>
      <c r="U2104" s="60" t="str">
        <f t="shared" si="285"/>
        <v>IM.IC.IT.211731.01</v>
      </c>
      <c r="V2104" s="57"/>
      <c r="W2104" s="60" t="str">
        <f t="shared" si="286"/>
        <v>GE.IC.IT.211731.01</v>
      </c>
      <c r="AH2104" s="35" t="s">
        <v>3207</v>
      </c>
      <c r="AI2104" s="35">
        <v>1500</v>
      </c>
    </row>
    <row r="2105" spans="1:35" s="35" customFormat="1" ht="15">
      <c r="A2105" s="35" t="s">
        <v>2189</v>
      </c>
      <c r="C2105" s="38" t="s">
        <v>2622</v>
      </c>
      <c r="E2105" s="38" t="s">
        <v>4342</v>
      </c>
      <c r="F2105" s="35" t="s">
        <v>4064</v>
      </c>
      <c r="G2105" s="66" t="s">
        <v>3602</v>
      </c>
      <c r="H2105" s="38" t="s">
        <v>3893</v>
      </c>
      <c r="I2105" s="66" t="s">
        <v>3602</v>
      </c>
      <c r="J2105" s="39" t="str">
        <f t="shared" si="283"/>
        <v>IC.IT.211732</v>
      </c>
      <c r="K2105" s="38" t="s">
        <v>3298</v>
      </c>
      <c r="L2105" s="35" t="str">
        <f t="shared" si="279"/>
        <v>Calf, left</v>
      </c>
      <c r="M2105" s="39" t="str">
        <f t="shared" si="280"/>
        <v>PI.IC.IT.211732.01</v>
      </c>
      <c r="N2105" s="39"/>
      <c r="O2105" s="39" t="str">
        <f t="shared" si="281"/>
        <v>PH.IC.IT.211732.01</v>
      </c>
      <c r="Q2105" s="39" t="str">
        <f t="shared" si="282"/>
        <v>CL.IC.IT.211732.01</v>
      </c>
      <c r="R2105" s="39"/>
      <c r="S2105" s="39" t="str">
        <f t="shared" si="284"/>
        <v>DR.IC.IT.211732.01</v>
      </c>
      <c r="T2105" s="39"/>
      <c r="U2105" s="60" t="str">
        <f t="shared" si="285"/>
        <v>IM.IC.IT.211732.01</v>
      </c>
      <c r="V2105" s="57"/>
      <c r="W2105" s="60" t="str">
        <f t="shared" si="286"/>
        <v>GE.IC.IT.211732.01</v>
      </c>
      <c r="AH2105" s="35" t="s">
        <v>3207</v>
      </c>
      <c r="AI2105" s="35">
        <v>1500</v>
      </c>
    </row>
    <row r="2106" spans="1:35" s="35" customFormat="1" ht="15">
      <c r="A2106" s="35" t="s">
        <v>2189</v>
      </c>
      <c r="C2106" s="38" t="s">
        <v>2622</v>
      </c>
      <c r="E2106" s="38" t="s">
        <v>4342</v>
      </c>
      <c r="F2106" s="35" t="s">
        <v>4064</v>
      </c>
      <c r="G2106" s="66" t="s">
        <v>3604</v>
      </c>
      <c r="H2106" s="38" t="s">
        <v>3202</v>
      </c>
      <c r="I2106" s="66" t="s">
        <v>3604</v>
      </c>
      <c r="J2106" s="39" t="str">
        <f t="shared" si="283"/>
        <v>IC.IT.211733</v>
      </c>
      <c r="K2106" s="38" t="s">
        <v>3298</v>
      </c>
      <c r="L2106" s="35" t="str">
        <f t="shared" si="279"/>
        <v>Ankle, right</v>
      </c>
      <c r="M2106" s="39" t="str">
        <f t="shared" si="280"/>
        <v>PI.IC.IT.211733.01</v>
      </c>
      <c r="N2106" s="39"/>
      <c r="O2106" s="39" t="str">
        <f t="shared" si="281"/>
        <v>PH.IC.IT.211733.01</v>
      </c>
      <c r="Q2106" s="39" t="str">
        <f t="shared" si="282"/>
        <v>CL.IC.IT.211733.01</v>
      </c>
      <c r="R2106" s="39"/>
      <c r="S2106" s="39" t="str">
        <f t="shared" si="284"/>
        <v>DR.IC.IT.211733.01</v>
      </c>
      <c r="T2106" s="39"/>
      <c r="U2106" s="60" t="str">
        <f t="shared" si="285"/>
        <v>IM.IC.IT.211733.01</v>
      </c>
      <c r="V2106" s="57"/>
      <c r="W2106" s="60" t="str">
        <f t="shared" si="286"/>
        <v>GE.IC.IT.211733.01</v>
      </c>
      <c r="AH2106" s="35" t="s">
        <v>3207</v>
      </c>
      <c r="AI2106" s="35">
        <v>1500</v>
      </c>
    </row>
    <row r="2107" spans="1:35" s="35" customFormat="1" ht="15">
      <c r="A2107" s="35" t="s">
        <v>2189</v>
      </c>
      <c r="C2107" s="38" t="s">
        <v>2622</v>
      </c>
      <c r="E2107" s="38" t="s">
        <v>4342</v>
      </c>
      <c r="F2107" s="35" t="s">
        <v>4064</v>
      </c>
      <c r="G2107" s="66" t="s">
        <v>3606</v>
      </c>
      <c r="H2107" s="38" t="s">
        <v>3894</v>
      </c>
      <c r="I2107" s="66" t="s">
        <v>3606</v>
      </c>
      <c r="J2107" s="39" t="str">
        <f t="shared" si="283"/>
        <v>IC.IT.211734</v>
      </c>
      <c r="K2107" s="38" t="s">
        <v>3298</v>
      </c>
      <c r="L2107" s="35" t="str">
        <f t="shared" si="279"/>
        <v>Ankle, left</v>
      </c>
      <c r="M2107" s="39" t="str">
        <f t="shared" si="280"/>
        <v>PI.IC.IT.211734.01</v>
      </c>
      <c r="N2107" s="39"/>
      <c r="O2107" s="39" t="str">
        <f t="shared" si="281"/>
        <v>PH.IC.IT.211734.01</v>
      </c>
      <c r="Q2107" s="39" t="str">
        <f t="shared" si="282"/>
        <v>CL.IC.IT.211734.01</v>
      </c>
      <c r="R2107" s="39"/>
      <c r="S2107" s="39" t="str">
        <f t="shared" si="284"/>
        <v>DR.IC.IT.211734.01</v>
      </c>
      <c r="T2107" s="39"/>
      <c r="U2107" s="60" t="str">
        <f t="shared" si="285"/>
        <v>IM.IC.IT.211734.01</v>
      </c>
      <c r="V2107" s="57"/>
      <c r="W2107" s="60" t="str">
        <f t="shared" si="286"/>
        <v>GE.IC.IT.211734.01</v>
      </c>
      <c r="AH2107" s="35" t="s">
        <v>3207</v>
      </c>
      <c r="AI2107" s="35">
        <v>1500</v>
      </c>
    </row>
    <row r="2108" spans="1:35" s="35" customFormat="1" ht="15">
      <c r="A2108" s="35" t="s">
        <v>2189</v>
      </c>
      <c r="C2108" s="38" t="s">
        <v>2622</v>
      </c>
      <c r="E2108" s="38" t="s">
        <v>4342</v>
      </c>
      <c r="F2108" s="35" t="s">
        <v>4064</v>
      </c>
      <c r="G2108" s="66" t="s">
        <v>3608</v>
      </c>
      <c r="H2108" s="38" t="s">
        <v>3895</v>
      </c>
      <c r="I2108" s="66" t="s">
        <v>3608</v>
      </c>
      <c r="J2108" s="39" t="str">
        <f t="shared" si="283"/>
        <v>IC.IT.211735</v>
      </c>
      <c r="K2108" s="38" t="s">
        <v>3298</v>
      </c>
      <c r="L2108" s="35" t="str">
        <f t="shared" si="279"/>
        <v>Heel, right</v>
      </c>
      <c r="M2108" s="39" t="str">
        <f t="shared" si="280"/>
        <v>PI.IC.IT.211735.01</v>
      </c>
      <c r="N2108" s="39"/>
      <c r="O2108" s="39" t="str">
        <f t="shared" si="281"/>
        <v>PH.IC.IT.211735.01</v>
      </c>
      <c r="Q2108" s="39" t="str">
        <f t="shared" si="282"/>
        <v>CL.IC.IT.211735.01</v>
      </c>
      <c r="R2108" s="39"/>
      <c r="S2108" s="39" t="str">
        <f t="shared" si="284"/>
        <v>DR.IC.IT.211735.01</v>
      </c>
      <c r="T2108" s="39"/>
      <c r="U2108" s="60" t="str">
        <f t="shared" si="285"/>
        <v>IM.IC.IT.211735.01</v>
      </c>
      <c r="V2108" s="57"/>
      <c r="W2108" s="60" t="str">
        <f t="shared" si="286"/>
        <v>GE.IC.IT.211735.01</v>
      </c>
      <c r="AH2108" s="35" t="s">
        <v>3207</v>
      </c>
      <c r="AI2108" s="35">
        <v>1500</v>
      </c>
    </row>
    <row r="2109" spans="1:35" s="35" customFormat="1" ht="15">
      <c r="A2109" s="35" t="s">
        <v>2189</v>
      </c>
      <c r="C2109" s="38" t="s">
        <v>2622</v>
      </c>
      <c r="E2109" s="38" t="s">
        <v>4371</v>
      </c>
      <c r="F2109" s="35" t="s">
        <v>4064</v>
      </c>
      <c r="G2109" s="66" t="s">
        <v>3610</v>
      </c>
      <c r="H2109" s="38" t="s">
        <v>3896</v>
      </c>
      <c r="I2109" s="66" t="s">
        <v>3610</v>
      </c>
      <c r="J2109" s="39" t="str">
        <f t="shared" si="283"/>
        <v>IC.IT.211736</v>
      </c>
      <c r="K2109" s="38" t="s">
        <v>3298</v>
      </c>
      <c r="L2109" s="35" t="str">
        <f t="shared" si="279"/>
        <v>Heel, left</v>
      </c>
      <c r="M2109" s="39" t="str">
        <f t="shared" si="280"/>
        <v>PI.IC.IT.211736.01</v>
      </c>
      <c r="N2109" s="39"/>
      <c r="O2109" s="39" t="str">
        <f t="shared" si="281"/>
        <v>PH.IC.IT.211736.01</v>
      </c>
      <c r="Q2109" s="39" t="str">
        <f t="shared" si="282"/>
        <v>CL.IC.IT.211736.01</v>
      </c>
      <c r="R2109" s="39"/>
      <c r="S2109" s="39" t="str">
        <f t="shared" si="284"/>
        <v>DR.IC.IT.211736.01</v>
      </c>
      <c r="T2109" s="39"/>
      <c r="U2109" s="60" t="str">
        <f t="shared" si="285"/>
        <v>IM.IC.IT.211736.01</v>
      </c>
      <c r="V2109" s="57"/>
      <c r="W2109" s="60" t="str">
        <f t="shared" si="286"/>
        <v>GE.IC.IT.211736.01</v>
      </c>
      <c r="AH2109" s="35" t="s">
        <v>3207</v>
      </c>
      <c r="AI2109" s="35">
        <v>1500</v>
      </c>
    </row>
    <row r="2110" spans="1:35" s="35" customFormat="1" ht="15">
      <c r="A2110" s="35" t="s">
        <v>2189</v>
      </c>
      <c r="C2110" s="38" t="s">
        <v>2622</v>
      </c>
      <c r="E2110" s="38" t="s">
        <v>4342</v>
      </c>
      <c r="F2110" s="35" t="s">
        <v>4064</v>
      </c>
      <c r="G2110" s="66" t="s">
        <v>3612</v>
      </c>
      <c r="H2110" s="38" t="s">
        <v>3897</v>
      </c>
      <c r="I2110" s="66" t="s">
        <v>3612</v>
      </c>
      <c r="J2110" s="39" t="str">
        <f t="shared" si="283"/>
        <v>IC.IT.211737</v>
      </c>
      <c r="K2110" s="38" t="s">
        <v>3298</v>
      </c>
      <c r="L2110" s="35" t="str">
        <f t="shared" si="279"/>
        <v>Foot, right</v>
      </c>
      <c r="M2110" s="39" t="str">
        <f t="shared" si="280"/>
        <v>PI.IC.IT.211737.01</v>
      </c>
      <c r="N2110" s="39"/>
      <c r="O2110" s="39" t="str">
        <f t="shared" si="281"/>
        <v>PH.IC.IT.211737.01</v>
      </c>
      <c r="Q2110" s="39" t="str">
        <f t="shared" si="282"/>
        <v>CL.IC.IT.211737.01</v>
      </c>
      <c r="R2110" s="39"/>
      <c r="S2110" s="39" t="str">
        <f t="shared" si="284"/>
        <v>DR.IC.IT.211737.01</v>
      </c>
      <c r="T2110" s="39"/>
      <c r="U2110" s="60" t="str">
        <f t="shared" si="285"/>
        <v>IM.IC.IT.211737.01</v>
      </c>
      <c r="V2110" s="57"/>
      <c r="W2110" s="60" t="str">
        <f t="shared" si="286"/>
        <v>GE.IC.IT.211737.01</v>
      </c>
      <c r="AH2110" s="35" t="s">
        <v>3207</v>
      </c>
      <c r="AI2110" s="35">
        <v>1500</v>
      </c>
    </row>
    <row r="2111" spans="1:35" s="35" customFormat="1" ht="15">
      <c r="A2111" s="35" t="s">
        <v>2189</v>
      </c>
      <c r="C2111" s="38" t="s">
        <v>2622</v>
      </c>
      <c r="E2111" s="38" t="s">
        <v>4342</v>
      </c>
      <c r="F2111" s="35" t="s">
        <v>4064</v>
      </c>
      <c r="G2111" s="66" t="s">
        <v>3614</v>
      </c>
      <c r="H2111" s="38" t="s">
        <v>3898</v>
      </c>
      <c r="I2111" s="66" t="s">
        <v>3614</v>
      </c>
      <c r="J2111" s="39" t="str">
        <f t="shared" si="283"/>
        <v>IC.IT.211738</v>
      </c>
      <c r="K2111" s="38" t="s">
        <v>3298</v>
      </c>
      <c r="L2111" s="35" t="str">
        <f t="shared" si="279"/>
        <v>Foot, left</v>
      </c>
      <c r="M2111" s="39" t="str">
        <f t="shared" si="280"/>
        <v>PI.IC.IT.211738.01</v>
      </c>
      <c r="N2111" s="39"/>
      <c r="O2111" s="39" t="str">
        <f t="shared" si="281"/>
        <v>PH.IC.IT.211738.01</v>
      </c>
      <c r="Q2111" s="39" t="str">
        <f t="shared" si="282"/>
        <v>CL.IC.IT.211738.01</v>
      </c>
      <c r="R2111" s="39"/>
      <c r="S2111" s="39" t="str">
        <f t="shared" si="284"/>
        <v>DR.IC.IT.211738.01</v>
      </c>
      <c r="T2111" s="39"/>
      <c r="U2111" s="60" t="str">
        <f t="shared" si="285"/>
        <v>IM.IC.IT.211738.01</v>
      </c>
      <c r="V2111" s="57"/>
      <c r="W2111" s="60" t="str">
        <f t="shared" si="286"/>
        <v>GE.IC.IT.211738.01</v>
      </c>
      <c r="AH2111" s="35" t="s">
        <v>3207</v>
      </c>
      <c r="AI2111" s="35">
        <v>1500</v>
      </c>
    </row>
    <row r="2112" spans="1:35" s="35" customFormat="1" ht="15">
      <c r="A2112" s="35" t="s">
        <v>2189</v>
      </c>
      <c r="C2112" s="38" t="s">
        <v>2622</v>
      </c>
      <c r="E2112" s="38" t="s">
        <v>4342</v>
      </c>
      <c r="F2112" s="35" t="s">
        <v>4064</v>
      </c>
      <c r="G2112" s="66" t="s">
        <v>3616</v>
      </c>
      <c r="H2112" s="38" t="s">
        <v>3899</v>
      </c>
      <c r="I2112" s="66" t="s">
        <v>3616</v>
      </c>
      <c r="J2112" s="39" t="str">
        <f t="shared" si="283"/>
        <v>IC.IT.211739</v>
      </c>
      <c r="K2112" s="38" t="s">
        <v>3298</v>
      </c>
      <c r="L2112" s="35" t="str">
        <f t="shared" si="279"/>
        <v>Toe(s), right: specify</v>
      </c>
      <c r="M2112" s="39" t="str">
        <f t="shared" si="280"/>
        <v>PI.IC.IT.211739.01</v>
      </c>
      <c r="N2112" s="39"/>
      <c r="O2112" s="39" t="str">
        <f t="shared" si="281"/>
        <v>PH.IC.IT.211739.01</v>
      </c>
      <c r="Q2112" s="39" t="str">
        <f t="shared" si="282"/>
        <v>CL.IC.IT.211739.01</v>
      </c>
      <c r="R2112" s="39"/>
      <c r="S2112" s="39" t="str">
        <f t="shared" si="284"/>
        <v>DR.IC.IT.211739.01</v>
      </c>
      <c r="T2112" s="39"/>
      <c r="U2112" s="60" t="str">
        <f t="shared" si="285"/>
        <v>IM.IC.IT.211739.01</v>
      </c>
      <c r="V2112" s="57"/>
      <c r="W2112" s="60" t="str">
        <f t="shared" si="286"/>
        <v>GE.IC.IT.211739.01</v>
      </c>
      <c r="AH2112" s="35" t="s">
        <v>3207</v>
      </c>
      <c r="AI2112" s="35">
        <v>1500</v>
      </c>
    </row>
    <row r="2113" spans="1:35" s="35" customFormat="1" ht="15">
      <c r="A2113" s="35" t="s">
        <v>2189</v>
      </c>
      <c r="C2113" s="38" t="s">
        <v>2622</v>
      </c>
      <c r="E2113" s="38" t="s">
        <v>4371</v>
      </c>
      <c r="F2113" s="35" t="s">
        <v>4064</v>
      </c>
      <c r="G2113" s="66" t="s">
        <v>3618</v>
      </c>
      <c r="H2113" s="38" t="s">
        <v>3900</v>
      </c>
      <c r="I2113" s="66" t="s">
        <v>3618</v>
      </c>
      <c r="J2113" s="39" t="str">
        <f t="shared" si="283"/>
        <v>IC.IT.211740</v>
      </c>
      <c r="K2113" s="38" t="s">
        <v>3298</v>
      </c>
      <c r="L2113" s="35" t="str">
        <f t="shared" si="279"/>
        <v>Toe(s), left:  specify</v>
      </c>
      <c r="M2113" s="39" t="str">
        <f t="shared" si="280"/>
        <v>PI.IC.IT.211740.01</v>
      </c>
      <c r="N2113" s="39"/>
      <c r="O2113" s="39" t="str">
        <f t="shared" si="281"/>
        <v>PH.IC.IT.211740.01</v>
      </c>
      <c r="Q2113" s="39" t="str">
        <f t="shared" si="282"/>
        <v>CL.IC.IT.211740.01</v>
      </c>
      <c r="R2113" s="39"/>
      <c r="S2113" s="39" t="str">
        <f t="shared" si="284"/>
        <v>DR.IC.IT.211740.01</v>
      </c>
      <c r="T2113" s="39"/>
      <c r="U2113" s="60" t="str">
        <f t="shared" si="285"/>
        <v>IM.IC.IT.211740.01</v>
      </c>
      <c r="V2113" s="57"/>
      <c r="W2113" s="60" t="str">
        <f t="shared" si="286"/>
        <v>GE.IC.IT.211740.01</v>
      </c>
      <c r="AH2113" s="35" t="s">
        <v>3207</v>
      </c>
      <c r="AI2113" s="35">
        <v>1500</v>
      </c>
    </row>
    <row r="2114" spans="1:35" s="35" customFormat="1" ht="15">
      <c r="A2114" s="35" t="s">
        <v>2189</v>
      </c>
      <c r="C2114" s="38" t="s">
        <v>2622</v>
      </c>
      <c r="D2114" s="35" t="s">
        <v>4461</v>
      </c>
      <c r="E2114" s="38" t="s">
        <v>4343</v>
      </c>
      <c r="F2114" s="35" t="s">
        <v>4065</v>
      </c>
      <c r="G2114" s="35" t="s">
        <v>3626</v>
      </c>
      <c r="H2114" s="38" t="s">
        <v>2217</v>
      </c>
      <c r="I2114" s="35" t="s">
        <v>3626</v>
      </c>
      <c r="J2114" s="39" t="str">
        <f t="shared" si="283"/>
        <v>IC.IT.211802</v>
      </c>
      <c r="K2114" s="38" t="s">
        <v>3298</v>
      </c>
      <c r="L2114" s="35" t="str">
        <f t="shared" si="279"/>
        <v>Forehead</v>
      </c>
      <c r="M2114" s="39" t="str">
        <f t="shared" si="280"/>
        <v>PI.IC.IT.211802.01</v>
      </c>
      <c r="N2114" s="39"/>
      <c r="O2114" s="39" t="str">
        <f t="shared" si="281"/>
        <v>PH.IC.IT.211802.01</v>
      </c>
      <c r="Q2114" s="39" t="str">
        <f t="shared" si="282"/>
        <v>CL.IC.IT.211802.01</v>
      </c>
      <c r="R2114" s="39"/>
      <c r="S2114" s="39" t="str">
        <f t="shared" si="284"/>
        <v>DR.IC.IT.211802.01</v>
      </c>
      <c r="T2114" s="39"/>
      <c r="U2114" s="60" t="str">
        <f t="shared" si="285"/>
        <v>IM.IC.IT.211802.01</v>
      </c>
      <c r="V2114" s="57"/>
      <c r="W2114" s="60" t="str">
        <f t="shared" si="286"/>
        <v>GE.IC.IT.211802.01</v>
      </c>
      <c r="AH2114" s="35" t="s">
        <v>3207</v>
      </c>
      <c r="AI2114" s="35">
        <v>1500</v>
      </c>
    </row>
    <row r="2115" spans="1:35" s="35" customFormat="1" ht="15">
      <c r="A2115" s="35" t="s">
        <v>2189</v>
      </c>
      <c r="C2115" s="38" t="s">
        <v>2622</v>
      </c>
      <c r="E2115" s="38" t="s">
        <v>4343</v>
      </c>
      <c r="F2115" s="35" t="s">
        <v>4065</v>
      </c>
      <c r="G2115" s="35" t="s">
        <v>1659</v>
      </c>
      <c r="H2115" s="38" t="s">
        <v>2219</v>
      </c>
      <c r="I2115" s="35" t="s">
        <v>1659</v>
      </c>
      <c r="J2115" s="39" t="str">
        <f t="shared" si="283"/>
        <v>IC.IT.211803</v>
      </c>
      <c r="K2115" s="38" t="s">
        <v>3298</v>
      </c>
      <c r="L2115" s="35" t="str">
        <f t="shared" si="279"/>
        <v>Temporal</v>
      </c>
      <c r="M2115" s="39" t="str">
        <f t="shared" si="280"/>
        <v>PI.IC.IT.211803.01</v>
      </c>
      <c r="N2115" s="39"/>
      <c r="O2115" s="39" t="str">
        <f t="shared" si="281"/>
        <v>PH.IC.IT.211803.01</v>
      </c>
      <c r="Q2115" s="39" t="str">
        <f t="shared" si="282"/>
        <v>CL.IC.IT.211803.01</v>
      </c>
      <c r="R2115" s="39"/>
      <c r="S2115" s="39" t="str">
        <f t="shared" si="284"/>
        <v>DR.IC.IT.211803.01</v>
      </c>
      <c r="T2115" s="39"/>
      <c r="U2115" s="60" t="str">
        <f t="shared" si="285"/>
        <v>IM.IC.IT.211803.01</v>
      </c>
      <c r="V2115" s="57"/>
      <c r="W2115" s="60" t="str">
        <f t="shared" si="286"/>
        <v>GE.IC.IT.211803.01</v>
      </c>
      <c r="AH2115" s="35" t="s">
        <v>3207</v>
      </c>
      <c r="AI2115" s="35">
        <v>1500</v>
      </c>
    </row>
    <row r="2116" spans="1:35" s="35" customFormat="1" ht="15">
      <c r="A2116" s="35" t="s">
        <v>2189</v>
      </c>
      <c r="C2116" s="38" t="s">
        <v>2622</v>
      </c>
      <c r="E2116" s="38" t="s">
        <v>4343</v>
      </c>
      <c r="F2116" s="35" t="s">
        <v>4065</v>
      </c>
      <c r="G2116" s="35" t="s">
        <v>1662</v>
      </c>
      <c r="H2116" s="38" t="s">
        <v>2063</v>
      </c>
      <c r="I2116" s="35" t="s">
        <v>1662</v>
      </c>
      <c r="J2116" s="39" t="str">
        <f t="shared" si="283"/>
        <v>IC.IT.211804</v>
      </c>
      <c r="K2116" s="38" t="s">
        <v>3298</v>
      </c>
      <c r="L2116" s="35" t="str">
        <f t="shared" si="279"/>
        <v>Parietal</v>
      </c>
      <c r="M2116" s="39" t="str">
        <f t="shared" si="280"/>
        <v>PI.IC.IT.211804.01</v>
      </c>
      <c r="N2116" s="39"/>
      <c r="O2116" s="39" t="str">
        <f t="shared" si="281"/>
        <v>PH.IC.IT.211804.01</v>
      </c>
      <c r="Q2116" s="39" t="str">
        <f t="shared" si="282"/>
        <v>CL.IC.IT.211804.01</v>
      </c>
      <c r="R2116" s="39"/>
      <c r="S2116" s="39" t="str">
        <f t="shared" si="284"/>
        <v>DR.IC.IT.211804.01</v>
      </c>
      <c r="T2116" s="39"/>
      <c r="U2116" s="60" t="str">
        <f t="shared" si="285"/>
        <v>IM.IC.IT.211804.01</v>
      </c>
      <c r="V2116" s="57"/>
      <c r="W2116" s="60" t="str">
        <f t="shared" si="286"/>
        <v>GE.IC.IT.211804.01</v>
      </c>
      <c r="AH2116" s="35" t="s">
        <v>3207</v>
      </c>
      <c r="AI2116" s="35">
        <v>1500</v>
      </c>
    </row>
    <row r="2117" spans="1:35" s="35" customFormat="1" ht="15">
      <c r="A2117" s="35" t="s">
        <v>2189</v>
      </c>
      <c r="C2117" s="38" t="s">
        <v>2622</v>
      </c>
      <c r="E2117" s="38" t="s">
        <v>4343</v>
      </c>
      <c r="F2117" s="35" t="s">
        <v>4065</v>
      </c>
      <c r="G2117" s="35" t="s">
        <v>3635</v>
      </c>
      <c r="H2117" s="38" t="s">
        <v>2065</v>
      </c>
      <c r="I2117" s="35" t="s">
        <v>3635</v>
      </c>
      <c r="J2117" s="39" t="str">
        <f t="shared" si="283"/>
        <v>IC.IT.211805</v>
      </c>
      <c r="K2117" s="38" t="s">
        <v>3298</v>
      </c>
      <c r="L2117" s="35" t="str">
        <f t="shared" si="279"/>
        <v>Occiput</v>
      </c>
      <c r="M2117" s="39" t="str">
        <f t="shared" si="280"/>
        <v>PI.IC.IT.211805.01</v>
      </c>
      <c r="N2117" s="39"/>
      <c r="O2117" s="39" t="str">
        <f t="shared" si="281"/>
        <v>PH.IC.IT.211805.01</v>
      </c>
      <c r="Q2117" s="39" t="str">
        <f t="shared" si="282"/>
        <v>CL.IC.IT.211805.01</v>
      </c>
      <c r="R2117" s="39"/>
      <c r="S2117" s="39" t="str">
        <f t="shared" si="284"/>
        <v>DR.IC.IT.211805.01</v>
      </c>
      <c r="T2117" s="39"/>
      <c r="U2117" s="60" t="str">
        <f t="shared" si="285"/>
        <v>IM.IC.IT.211805.01</v>
      </c>
      <c r="V2117" s="57"/>
      <c r="W2117" s="60" t="str">
        <f t="shared" si="286"/>
        <v>GE.IC.IT.211805.01</v>
      </c>
      <c r="AH2117" s="35" t="s">
        <v>3207</v>
      </c>
      <c r="AI2117" s="35">
        <v>1500</v>
      </c>
    </row>
    <row r="2118" spans="1:35" s="35" customFormat="1" ht="15">
      <c r="A2118" s="35" t="s">
        <v>2189</v>
      </c>
      <c r="C2118" s="38" t="s">
        <v>2622</v>
      </c>
      <c r="E2118" s="38" t="s">
        <v>4343</v>
      </c>
      <c r="F2118" s="35" t="s">
        <v>4065</v>
      </c>
      <c r="G2118" s="35" t="s">
        <v>3902</v>
      </c>
      <c r="H2118" s="38" t="s">
        <v>2222</v>
      </c>
      <c r="I2118" s="35" t="s">
        <v>1468</v>
      </c>
      <c r="J2118" s="39" t="str">
        <f t="shared" si="283"/>
        <v>IC.IT.211806</v>
      </c>
      <c r="K2118" s="38" t="s">
        <v>3298</v>
      </c>
      <c r="L2118" s="35" t="str">
        <f t="shared" si="279"/>
        <v>Eye(s)</v>
      </c>
      <c r="M2118" s="39" t="str">
        <f t="shared" si="280"/>
        <v>PI.IC.IT.211806.01</v>
      </c>
      <c r="N2118" s="39"/>
      <c r="O2118" s="39" t="str">
        <f t="shared" si="281"/>
        <v>PH.IC.IT.211806.01</v>
      </c>
      <c r="Q2118" s="39" t="str">
        <f t="shared" si="282"/>
        <v>CL.IC.IT.211806.01</v>
      </c>
      <c r="R2118" s="39"/>
      <c r="S2118" s="39" t="str">
        <f t="shared" si="284"/>
        <v>DR.IC.IT.211806.01</v>
      </c>
      <c r="T2118" s="39"/>
      <c r="U2118" s="60" t="str">
        <f t="shared" si="285"/>
        <v>IM.IC.IT.211806.01</v>
      </c>
      <c r="V2118" s="57"/>
      <c r="W2118" s="60" t="str">
        <f t="shared" si="286"/>
        <v>GE.IC.IT.211806.01</v>
      </c>
      <c r="AH2118" s="35" t="s">
        <v>3207</v>
      </c>
      <c r="AI2118" s="35">
        <v>1500</v>
      </c>
    </row>
    <row r="2119" spans="1:35" s="35" customFormat="1" ht="15">
      <c r="A2119" s="35" t="s">
        <v>2189</v>
      </c>
      <c r="C2119" s="38" t="s">
        <v>2622</v>
      </c>
      <c r="E2119" s="38" t="s">
        <v>4343</v>
      </c>
      <c r="F2119" s="35" t="s">
        <v>4065</v>
      </c>
      <c r="G2119" s="35" t="s">
        <v>3903</v>
      </c>
      <c r="H2119" s="38" t="s">
        <v>2376</v>
      </c>
      <c r="I2119" s="35" t="s">
        <v>3904</v>
      </c>
      <c r="J2119" s="39" t="str">
        <f t="shared" si="283"/>
        <v>IC.IT.211807</v>
      </c>
      <c r="K2119" s="38" t="s">
        <v>3298</v>
      </c>
      <c r="L2119" s="35" t="str">
        <f t="shared" si="279"/>
        <v>Ear(s)</v>
      </c>
      <c r="M2119" s="39" t="str">
        <f t="shared" si="280"/>
        <v>PI.IC.IT.211807.01</v>
      </c>
      <c r="N2119" s="39"/>
      <c r="O2119" s="39" t="str">
        <f t="shared" si="281"/>
        <v>PH.IC.IT.211807.01</v>
      </c>
      <c r="Q2119" s="39" t="str">
        <f t="shared" si="282"/>
        <v>CL.IC.IT.211807.01</v>
      </c>
      <c r="R2119" s="39"/>
      <c r="S2119" s="39" t="str">
        <f t="shared" si="284"/>
        <v>DR.IC.IT.211807.01</v>
      </c>
      <c r="T2119" s="39"/>
      <c r="U2119" s="60" t="str">
        <f t="shared" si="285"/>
        <v>IM.IC.IT.211807.01</v>
      </c>
      <c r="V2119" s="57"/>
      <c r="W2119" s="60" t="str">
        <f t="shared" si="286"/>
        <v>GE.IC.IT.211807.01</v>
      </c>
      <c r="AH2119" s="35" t="s">
        <v>3207</v>
      </c>
      <c r="AI2119" s="35">
        <v>1500</v>
      </c>
    </row>
    <row r="2120" spans="1:35" s="35" customFormat="1" ht="15">
      <c r="A2120" s="35" t="s">
        <v>2189</v>
      </c>
      <c r="C2120" s="38" t="s">
        <v>2622</v>
      </c>
      <c r="E2120" s="38" t="s">
        <v>4343</v>
      </c>
      <c r="F2120" s="35" t="s">
        <v>4065</v>
      </c>
      <c r="G2120" s="35" t="s">
        <v>3644</v>
      </c>
      <c r="H2120" s="38" t="s">
        <v>2378</v>
      </c>
      <c r="I2120" s="35" t="s">
        <v>3644</v>
      </c>
      <c r="J2120" s="39" t="str">
        <f t="shared" si="283"/>
        <v>IC.IT.211808</v>
      </c>
      <c r="K2120" s="38" t="s">
        <v>3298</v>
      </c>
      <c r="L2120" s="35" t="str">
        <f t="shared" si="279"/>
        <v>Nose</v>
      </c>
      <c r="M2120" s="39" t="str">
        <f t="shared" si="280"/>
        <v>PI.IC.IT.211808.01</v>
      </c>
      <c r="N2120" s="39"/>
      <c r="O2120" s="39" t="str">
        <f t="shared" si="281"/>
        <v>PH.IC.IT.211808.01</v>
      </c>
      <c r="Q2120" s="39" t="str">
        <f t="shared" si="282"/>
        <v>CL.IC.IT.211808.01</v>
      </c>
      <c r="R2120" s="39"/>
      <c r="S2120" s="39" t="str">
        <f t="shared" si="284"/>
        <v>DR.IC.IT.211808.01</v>
      </c>
      <c r="T2120" s="39"/>
      <c r="U2120" s="60" t="str">
        <f t="shared" si="285"/>
        <v>IM.IC.IT.211808.01</v>
      </c>
      <c r="V2120" s="57"/>
      <c r="W2120" s="60" t="str">
        <f t="shared" si="286"/>
        <v>GE.IC.IT.211808.01</v>
      </c>
      <c r="AH2120" s="35" t="s">
        <v>3207</v>
      </c>
      <c r="AI2120" s="35">
        <v>1500</v>
      </c>
    </row>
    <row r="2121" spans="1:35" s="35" customFormat="1" ht="15">
      <c r="A2121" s="35" t="s">
        <v>2189</v>
      </c>
      <c r="C2121" s="38" t="s">
        <v>2622</v>
      </c>
      <c r="E2121" s="38" t="s">
        <v>4343</v>
      </c>
      <c r="F2121" s="35" t="s">
        <v>4065</v>
      </c>
      <c r="G2121" s="35" t="s">
        <v>3905</v>
      </c>
      <c r="H2121" s="38" t="s">
        <v>2380</v>
      </c>
      <c r="I2121" s="35" t="s">
        <v>3905</v>
      </c>
      <c r="J2121" s="39" t="str">
        <f t="shared" si="283"/>
        <v>IC.IT.211809</v>
      </c>
      <c r="K2121" s="38" t="s">
        <v>3298</v>
      </c>
      <c r="L2121" s="35" t="str">
        <f t="shared" si="279"/>
        <v>Cheek</v>
      </c>
      <c r="M2121" s="39" t="str">
        <f t="shared" si="280"/>
        <v>PI.IC.IT.211809.01</v>
      </c>
      <c r="N2121" s="39"/>
      <c r="O2121" s="39" t="str">
        <f t="shared" si="281"/>
        <v>PH.IC.IT.211809.01</v>
      </c>
      <c r="Q2121" s="39" t="str">
        <f t="shared" si="282"/>
        <v>CL.IC.IT.211809.01</v>
      </c>
      <c r="R2121" s="39"/>
      <c r="S2121" s="39" t="str">
        <f t="shared" si="284"/>
        <v>DR.IC.IT.211809.01</v>
      </c>
      <c r="T2121" s="39"/>
      <c r="U2121" s="60" t="str">
        <f t="shared" si="285"/>
        <v>IM.IC.IT.211809.01</v>
      </c>
      <c r="V2121" s="57"/>
      <c r="W2121" s="60" t="str">
        <f t="shared" si="286"/>
        <v>GE.IC.IT.211809.01</v>
      </c>
      <c r="AH2121" s="35" t="s">
        <v>3207</v>
      </c>
      <c r="AI2121" s="35">
        <v>1500</v>
      </c>
    </row>
    <row r="2122" spans="1:35" s="35" customFormat="1" ht="15">
      <c r="A2122" s="35" t="s">
        <v>2189</v>
      </c>
      <c r="C2122" s="38" t="s">
        <v>2622</v>
      </c>
      <c r="E2122" s="38" t="s">
        <v>4343</v>
      </c>
      <c r="F2122" s="35" t="s">
        <v>4065</v>
      </c>
      <c r="G2122" s="35" t="s">
        <v>3906</v>
      </c>
      <c r="H2122" s="38" t="s">
        <v>2124</v>
      </c>
      <c r="I2122" s="35" t="s">
        <v>3907</v>
      </c>
      <c r="J2122" s="39" t="str">
        <f t="shared" si="283"/>
        <v>IC.IT.211810</v>
      </c>
      <c r="K2122" s="38" t="s">
        <v>3298</v>
      </c>
      <c r="L2122" s="35" t="str">
        <f t="shared" si="279"/>
        <v>Lip upper</v>
      </c>
      <c r="M2122" s="39" t="str">
        <f t="shared" si="280"/>
        <v>PI.IC.IT.211810.01</v>
      </c>
      <c r="N2122" s="39"/>
      <c r="O2122" s="39" t="str">
        <f t="shared" si="281"/>
        <v>PH.IC.IT.211810.01</v>
      </c>
      <c r="Q2122" s="39" t="str">
        <f t="shared" si="282"/>
        <v>CL.IC.IT.211810.01</v>
      </c>
      <c r="R2122" s="39"/>
      <c r="S2122" s="39" t="str">
        <f t="shared" si="284"/>
        <v>DR.IC.IT.211810.01</v>
      </c>
      <c r="T2122" s="39"/>
      <c r="U2122" s="60" t="str">
        <f t="shared" si="285"/>
        <v>IM.IC.IT.211810.01</v>
      </c>
      <c r="V2122" s="57"/>
      <c r="W2122" s="60" t="str">
        <f t="shared" si="286"/>
        <v>GE.IC.IT.211810.01</v>
      </c>
      <c r="AH2122" s="35" t="s">
        <v>3207</v>
      </c>
      <c r="AI2122" s="35">
        <v>1500</v>
      </c>
    </row>
    <row r="2123" spans="1:35" s="35" customFormat="1" ht="15">
      <c r="A2123" s="35" t="s">
        <v>2189</v>
      </c>
      <c r="C2123" s="38" t="s">
        <v>2622</v>
      </c>
      <c r="E2123" s="38" t="s">
        <v>4343</v>
      </c>
      <c r="F2123" s="35" t="s">
        <v>4065</v>
      </c>
      <c r="G2123" s="35" t="s">
        <v>3908</v>
      </c>
      <c r="H2123" s="38" t="s">
        <v>2126</v>
      </c>
      <c r="I2123" s="35" t="s">
        <v>3909</v>
      </c>
      <c r="J2123" s="39" t="str">
        <f t="shared" si="283"/>
        <v>IC.IT.211811</v>
      </c>
      <c r="K2123" s="38" t="s">
        <v>3298</v>
      </c>
      <c r="L2123" s="35" t="str">
        <f t="shared" si="279"/>
        <v>Lip lower</v>
      </c>
      <c r="M2123" s="39" t="str">
        <f t="shared" si="280"/>
        <v>PI.IC.IT.211811.01</v>
      </c>
      <c r="N2123" s="39"/>
      <c r="O2123" s="39" t="str">
        <f t="shared" si="281"/>
        <v>PH.IC.IT.211811.01</v>
      </c>
      <c r="Q2123" s="39" t="str">
        <f t="shared" si="282"/>
        <v>CL.IC.IT.211811.01</v>
      </c>
      <c r="R2123" s="39"/>
      <c r="S2123" s="39" t="str">
        <f t="shared" si="284"/>
        <v>DR.IC.IT.211811.01</v>
      </c>
      <c r="T2123" s="39"/>
      <c r="U2123" s="60" t="str">
        <f t="shared" si="285"/>
        <v>IM.IC.IT.211811.01</v>
      </c>
      <c r="V2123" s="57"/>
      <c r="W2123" s="60" t="str">
        <f t="shared" si="286"/>
        <v>GE.IC.IT.211811.01</v>
      </c>
      <c r="AH2123" s="35" t="s">
        <v>3207</v>
      </c>
      <c r="AI2123" s="35">
        <v>1500</v>
      </c>
    </row>
    <row r="2124" spans="1:35" s="35" customFormat="1" ht="15">
      <c r="A2124" s="35" t="s">
        <v>2189</v>
      </c>
      <c r="C2124" s="38" t="s">
        <v>2622</v>
      </c>
      <c r="E2124" s="38" t="s">
        <v>4343</v>
      </c>
      <c r="F2124" s="35" t="s">
        <v>4065</v>
      </c>
      <c r="G2124" s="35" t="s">
        <v>2021</v>
      </c>
      <c r="H2124" s="38" t="s">
        <v>2128</v>
      </c>
      <c r="I2124" s="35" t="s">
        <v>2021</v>
      </c>
      <c r="J2124" s="39" t="str">
        <f t="shared" si="283"/>
        <v>IC.IT.211812</v>
      </c>
      <c r="K2124" s="38" t="s">
        <v>3298</v>
      </c>
      <c r="L2124" s="35" t="str">
        <f t="shared" si="279"/>
        <v>Jaw</v>
      </c>
      <c r="M2124" s="39" t="str">
        <f t="shared" si="280"/>
        <v>PI.IC.IT.211812.01</v>
      </c>
      <c r="N2124" s="39"/>
      <c r="O2124" s="39" t="str">
        <f t="shared" si="281"/>
        <v>PH.IC.IT.211812.01</v>
      </c>
      <c r="Q2124" s="39" t="str">
        <f t="shared" si="282"/>
        <v>CL.IC.IT.211812.01</v>
      </c>
      <c r="R2124" s="39"/>
      <c r="S2124" s="39" t="str">
        <f t="shared" si="284"/>
        <v>DR.IC.IT.211812.01</v>
      </c>
      <c r="T2124" s="39"/>
      <c r="U2124" s="60" t="str">
        <f t="shared" si="285"/>
        <v>IM.IC.IT.211812.01</v>
      </c>
      <c r="V2124" s="57"/>
      <c r="W2124" s="60" t="str">
        <f t="shared" si="286"/>
        <v>GE.IC.IT.211812.01</v>
      </c>
      <c r="AH2124" s="35" t="s">
        <v>3207</v>
      </c>
      <c r="AI2124" s="35">
        <v>1500</v>
      </c>
    </row>
    <row r="2125" spans="1:35" s="35" customFormat="1" ht="15">
      <c r="A2125" s="35" t="s">
        <v>2189</v>
      </c>
      <c r="C2125" s="38" t="s">
        <v>2622</v>
      </c>
      <c r="E2125" s="38" t="s">
        <v>4343</v>
      </c>
      <c r="F2125" s="35" t="s">
        <v>4065</v>
      </c>
      <c r="G2125" s="35" t="s">
        <v>2022</v>
      </c>
      <c r="H2125" s="38" t="s">
        <v>2130</v>
      </c>
      <c r="I2125" s="35" t="s">
        <v>2022</v>
      </c>
      <c r="J2125" s="39" t="str">
        <f t="shared" si="283"/>
        <v>IC.IT.211813</v>
      </c>
      <c r="K2125" s="38" t="s">
        <v>3298</v>
      </c>
      <c r="L2125" s="35" t="str">
        <f t="shared" si="279"/>
        <v>Neck</v>
      </c>
      <c r="M2125" s="39" t="str">
        <f t="shared" si="280"/>
        <v>PI.IC.IT.211813.01</v>
      </c>
      <c r="N2125" s="39"/>
      <c r="O2125" s="39" t="str">
        <f t="shared" si="281"/>
        <v>PH.IC.IT.211813.01</v>
      </c>
      <c r="Q2125" s="39" t="str">
        <f t="shared" si="282"/>
        <v>CL.IC.IT.211813.01</v>
      </c>
      <c r="R2125" s="39"/>
      <c r="S2125" s="39" t="str">
        <f t="shared" si="284"/>
        <v>DR.IC.IT.211813.01</v>
      </c>
      <c r="T2125" s="39"/>
      <c r="U2125" s="60" t="str">
        <f t="shared" si="285"/>
        <v>IM.IC.IT.211813.01</v>
      </c>
      <c r="V2125" s="57"/>
      <c r="W2125" s="60" t="str">
        <f t="shared" si="286"/>
        <v>GE.IC.IT.211813.01</v>
      </c>
      <c r="AH2125" s="35" t="s">
        <v>3207</v>
      </c>
      <c r="AI2125" s="35">
        <v>1500</v>
      </c>
    </row>
    <row r="2126" spans="1:35" s="35" customFormat="1" ht="15">
      <c r="A2126" s="35" t="s">
        <v>2189</v>
      </c>
      <c r="C2126" s="38" t="s">
        <v>2622</v>
      </c>
      <c r="E2126" s="38" t="s">
        <v>4343</v>
      </c>
      <c r="F2126" s="35" t="s">
        <v>4065</v>
      </c>
      <c r="G2126" s="35" t="s">
        <v>3660</v>
      </c>
      <c r="H2126" s="38" t="s">
        <v>2296</v>
      </c>
      <c r="I2126" s="35" t="s">
        <v>504</v>
      </c>
      <c r="J2126" s="39" t="str">
        <f t="shared" si="283"/>
        <v>IC.IT.211814</v>
      </c>
      <c r="K2126" s="38" t="s">
        <v>3298</v>
      </c>
      <c r="L2126" s="35" t="str">
        <f t="shared" si="279"/>
        <v>Tracheostomy site</v>
      </c>
      <c r="M2126" s="39" t="str">
        <f t="shared" si="280"/>
        <v>PI.IC.IT.211814.01</v>
      </c>
      <c r="N2126" s="39"/>
      <c r="O2126" s="39" t="str">
        <f t="shared" si="281"/>
        <v>PH.IC.IT.211814.01</v>
      </c>
      <c r="Q2126" s="39" t="str">
        <f t="shared" si="282"/>
        <v>CL.IC.IT.211814.01</v>
      </c>
      <c r="R2126" s="39"/>
      <c r="S2126" s="39" t="str">
        <f t="shared" si="284"/>
        <v>DR.IC.IT.211814.01</v>
      </c>
      <c r="T2126" s="39"/>
      <c r="U2126" s="60" t="str">
        <f t="shared" si="285"/>
        <v>IM.IC.IT.211814.01</v>
      </c>
      <c r="V2126" s="57"/>
      <c r="W2126" s="60" t="str">
        <f t="shared" si="286"/>
        <v>GE.IC.IT.211814.01</v>
      </c>
      <c r="AH2126" s="35" t="s">
        <v>3207</v>
      </c>
      <c r="AI2126" s="35">
        <v>1500</v>
      </c>
    </row>
    <row r="2127" spans="1:35" s="35" customFormat="1" ht="15">
      <c r="A2127" s="35" t="s">
        <v>2189</v>
      </c>
      <c r="C2127" s="38" t="s">
        <v>2622</v>
      </c>
      <c r="E2127" s="38" t="s">
        <v>4343</v>
      </c>
      <c r="F2127" s="35" t="s">
        <v>4065</v>
      </c>
      <c r="G2127" s="35" t="s">
        <v>3661</v>
      </c>
      <c r="H2127" s="38" t="s">
        <v>2459</v>
      </c>
      <c r="I2127" s="35" t="s">
        <v>3661</v>
      </c>
      <c r="J2127" s="39" t="str">
        <f t="shared" si="283"/>
        <v>IC.IT.211815</v>
      </c>
      <c r="K2127" s="38" t="s">
        <v>3298</v>
      </c>
      <c r="L2127" s="35" t="str">
        <f t="shared" si="279"/>
        <v>Chin</v>
      </c>
      <c r="M2127" s="39" t="str">
        <f t="shared" si="280"/>
        <v>PI.IC.IT.211815.01</v>
      </c>
      <c r="N2127" s="39"/>
      <c r="O2127" s="39" t="str">
        <f t="shared" si="281"/>
        <v>PH.IC.IT.211815.01</v>
      </c>
      <c r="Q2127" s="39" t="str">
        <f t="shared" si="282"/>
        <v>CL.IC.IT.211815.01</v>
      </c>
      <c r="R2127" s="39"/>
      <c r="S2127" s="39" t="str">
        <f t="shared" si="284"/>
        <v>DR.IC.IT.211815.01</v>
      </c>
      <c r="T2127" s="39"/>
      <c r="U2127" s="60" t="str">
        <f t="shared" si="285"/>
        <v>IM.IC.IT.211815.01</v>
      </c>
      <c r="V2127" s="57"/>
      <c r="W2127" s="60" t="str">
        <f t="shared" si="286"/>
        <v>GE.IC.IT.211815.01</v>
      </c>
      <c r="AH2127" s="35" t="s">
        <v>3207</v>
      </c>
      <c r="AI2127" s="35">
        <v>1500</v>
      </c>
    </row>
    <row r="2128" spans="1:35" s="35" customFormat="1" ht="15">
      <c r="A2128" s="35" t="s">
        <v>2189</v>
      </c>
      <c r="C2128" s="38" t="s">
        <v>2622</v>
      </c>
      <c r="E2128" s="38" t="s">
        <v>4343</v>
      </c>
      <c r="F2128" s="35" t="s">
        <v>4065</v>
      </c>
      <c r="G2128" s="66" t="s">
        <v>3622</v>
      </c>
      <c r="H2128" s="38" t="s">
        <v>2464</v>
      </c>
      <c r="I2128" s="66" t="s">
        <v>3622</v>
      </c>
      <c r="J2128" s="39" t="str">
        <f t="shared" si="283"/>
        <v>IC.IT.211816</v>
      </c>
      <c r="K2128" s="38" t="s">
        <v>3298</v>
      </c>
      <c r="L2128" s="35" t="str">
        <f t="shared" ref="L2128:L2221" si="287">G2128</f>
        <v>Forehead, right side</v>
      </c>
      <c r="M2128" s="39" t="str">
        <f t="shared" ref="M2128:M2221" si="288">CONCATENATE("PI.",J2128,".",K2128)</f>
        <v>PI.IC.IT.211816.01</v>
      </c>
      <c r="N2128" s="39"/>
      <c r="O2128" s="39" t="str">
        <f t="shared" ref="O2128:O2221" si="289">CONCATENATE("PH.",J2128,".",K2128)</f>
        <v>PH.IC.IT.211816.01</v>
      </c>
      <c r="Q2128" s="39" t="str">
        <f t="shared" ref="Q2128:Q2221" si="290">CONCATENATE("CL.",J2128,".",K2128)</f>
        <v>CL.IC.IT.211816.01</v>
      </c>
      <c r="R2128" s="39"/>
      <c r="S2128" s="39" t="str">
        <f t="shared" si="284"/>
        <v>DR.IC.IT.211816.01</v>
      </c>
      <c r="T2128" s="39"/>
      <c r="U2128" s="60" t="str">
        <f t="shared" si="285"/>
        <v>IM.IC.IT.211816.01</v>
      </c>
      <c r="V2128" s="57"/>
      <c r="W2128" s="60" t="str">
        <f t="shared" si="286"/>
        <v>GE.IC.IT.211816.01</v>
      </c>
      <c r="AH2128" s="35" t="s">
        <v>3207</v>
      </c>
      <c r="AI2128" s="35">
        <v>1500</v>
      </c>
    </row>
    <row r="2129" spans="1:35" s="35" customFormat="1" ht="15">
      <c r="A2129" s="35" t="s">
        <v>2189</v>
      </c>
      <c r="C2129" s="38" t="s">
        <v>2622</v>
      </c>
      <c r="E2129" s="38" t="s">
        <v>4343</v>
      </c>
      <c r="F2129" s="35" t="s">
        <v>4065</v>
      </c>
      <c r="G2129" s="66" t="s">
        <v>3624</v>
      </c>
      <c r="H2129" s="38" t="s">
        <v>2466</v>
      </c>
      <c r="I2129" s="66" t="s">
        <v>3624</v>
      </c>
      <c r="J2129" s="39" t="str">
        <f t="shared" ref="J2129:J2192" si="291">CONCATENATE("IC.IT.",C2129,E2129,H2129)</f>
        <v>IC.IT.211817</v>
      </c>
      <c r="K2129" s="38" t="s">
        <v>3298</v>
      </c>
      <c r="L2129" s="35" t="str">
        <f t="shared" si="287"/>
        <v>Forehead, left side</v>
      </c>
      <c r="M2129" s="39" t="str">
        <f t="shared" si="288"/>
        <v>PI.IC.IT.211817.01</v>
      </c>
      <c r="N2129" s="39"/>
      <c r="O2129" s="39" t="str">
        <f t="shared" si="289"/>
        <v>PH.IC.IT.211817.01</v>
      </c>
      <c r="Q2129" s="39" t="str">
        <f t="shared" si="290"/>
        <v>CL.IC.IT.211817.01</v>
      </c>
      <c r="R2129" s="39"/>
      <c r="S2129" s="39" t="str">
        <f t="shared" si="284"/>
        <v>DR.IC.IT.211817.01</v>
      </c>
      <c r="T2129" s="39"/>
      <c r="U2129" s="60" t="str">
        <f t="shared" si="285"/>
        <v>IM.IC.IT.211817.01</v>
      </c>
      <c r="V2129" s="57"/>
      <c r="W2129" s="60" t="str">
        <f t="shared" si="286"/>
        <v>GE.IC.IT.211817.01</v>
      </c>
      <c r="AH2129" s="35" t="s">
        <v>3207</v>
      </c>
      <c r="AI2129" s="35">
        <v>1500</v>
      </c>
    </row>
    <row r="2130" spans="1:35" s="35" customFormat="1" ht="15">
      <c r="A2130" s="35" t="s">
        <v>2189</v>
      </c>
      <c r="C2130" s="38" t="s">
        <v>2622</v>
      </c>
      <c r="E2130" s="38" t="s">
        <v>4343</v>
      </c>
      <c r="F2130" s="35" t="s">
        <v>4065</v>
      </c>
      <c r="G2130" s="66" t="s">
        <v>3627</v>
      </c>
      <c r="H2130" s="38" t="s">
        <v>2616</v>
      </c>
      <c r="I2130" s="66" t="s">
        <v>3627</v>
      </c>
      <c r="J2130" s="39" t="str">
        <f t="shared" si="291"/>
        <v>IC.IT.211818</v>
      </c>
      <c r="K2130" s="38" t="s">
        <v>3298</v>
      </c>
      <c r="L2130" s="35" t="str">
        <f t="shared" si="287"/>
        <v>Temporal, right</v>
      </c>
      <c r="M2130" s="39" t="str">
        <f t="shared" si="288"/>
        <v>PI.IC.IT.211818.01</v>
      </c>
      <c r="N2130" s="39"/>
      <c r="O2130" s="39" t="str">
        <f t="shared" si="289"/>
        <v>PH.IC.IT.211818.01</v>
      </c>
      <c r="Q2130" s="39" t="str">
        <f t="shared" si="290"/>
        <v>CL.IC.IT.211818.01</v>
      </c>
      <c r="R2130" s="39"/>
      <c r="S2130" s="39" t="str">
        <f t="shared" si="284"/>
        <v>DR.IC.IT.211818.01</v>
      </c>
      <c r="T2130" s="39"/>
      <c r="U2130" s="60" t="str">
        <f t="shared" si="285"/>
        <v>IM.IC.IT.211818.01</v>
      </c>
      <c r="V2130" s="57"/>
      <c r="W2130" s="60" t="str">
        <f t="shared" si="286"/>
        <v>GE.IC.IT.211818.01</v>
      </c>
      <c r="AH2130" s="35" t="s">
        <v>3207</v>
      </c>
      <c r="AI2130" s="35">
        <v>1500</v>
      </c>
    </row>
    <row r="2131" spans="1:35" s="35" customFormat="1" ht="15">
      <c r="A2131" s="35" t="s">
        <v>2189</v>
      </c>
      <c r="C2131" s="38" t="s">
        <v>2622</v>
      </c>
      <c r="E2131" s="38" t="s">
        <v>4343</v>
      </c>
      <c r="F2131" s="35" t="s">
        <v>4065</v>
      </c>
      <c r="G2131" s="66" t="s">
        <v>3629</v>
      </c>
      <c r="H2131" s="38" t="s">
        <v>2618</v>
      </c>
      <c r="I2131" s="66" t="s">
        <v>3629</v>
      </c>
      <c r="J2131" s="39" t="str">
        <f t="shared" si="291"/>
        <v>IC.IT.211819</v>
      </c>
      <c r="K2131" s="38" t="s">
        <v>3298</v>
      </c>
      <c r="L2131" s="35" t="str">
        <f t="shared" si="287"/>
        <v>Temporal, left</v>
      </c>
      <c r="M2131" s="39" t="str">
        <f t="shared" si="288"/>
        <v>PI.IC.IT.211819.01</v>
      </c>
      <c r="N2131" s="39"/>
      <c r="O2131" s="39" t="str">
        <f t="shared" si="289"/>
        <v>PH.IC.IT.211819.01</v>
      </c>
      <c r="Q2131" s="39" t="str">
        <f t="shared" si="290"/>
        <v>CL.IC.IT.211819.01</v>
      </c>
      <c r="R2131" s="39"/>
      <c r="S2131" s="39" t="str">
        <f t="shared" si="284"/>
        <v>DR.IC.IT.211819.01</v>
      </c>
      <c r="T2131" s="39"/>
      <c r="U2131" s="60" t="str">
        <f t="shared" si="285"/>
        <v>IM.IC.IT.211819.01</v>
      </c>
      <c r="V2131" s="57"/>
      <c r="W2131" s="60" t="str">
        <f t="shared" si="286"/>
        <v>GE.IC.IT.211819.01</v>
      </c>
      <c r="AH2131" s="35" t="s">
        <v>3207</v>
      </c>
      <c r="AI2131" s="35">
        <v>1500</v>
      </c>
    </row>
    <row r="2132" spans="1:35" s="35" customFormat="1" ht="15">
      <c r="A2132" s="35" t="s">
        <v>2189</v>
      </c>
      <c r="C2132" s="38" t="s">
        <v>2622</v>
      </c>
      <c r="E2132" s="38" t="s">
        <v>4343</v>
      </c>
      <c r="F2132" s="35" t="s">
        <v>4065</v>
      </c>
      <c r="G2132" s="66" t="s">
        <v>3631</v>
      </c>
      <c r="H2132" s="38" t="s">
        <v>2620</v>
      </c>
      <c r="I2132" s="66" t="s">
        <v>3631</v>
      </c>
      <c r="J2132" s="39" t="str">
        <f t="shared" si="291"/>
        <v>IC.IT.211820</v>
      </c>
      <c r="K2132" s="38" t="s">
        <v>3298</v>
      </c>
      <c r="L2132" s="35" t="str">
        <f t="shared" si="287"/>
        <v>Parietal, right</v>
      </c>
      <c r="M2132" s="39" t="str">
        <f t="shared" si="288"/>
        <v>PI.IC.IT.211820.01</v>
      </c>
      <c r="N2132" s="39"/>
      <c r="O2132" s="39" t="str">
        <f t="shared" si="289"/>
        <v>PH.IC.IT.211820.01</v>
      </c>
      <c r="Q2132" s="39" t="str">
        <f t="shared" si="290"/>
        <v>CL.IC.IT.211820.01</v>
      </c>
      <c r="R2132" s="39"/>
      <c r="S2132" s="39" t="str">
        <f t="shared" si="284"/>
        <v>DR.IC.IT.211820.01</v>
      </c>
      <c r="T2132" s="39"/>
      <c r="U2132" s="60" t="str">
        <f t="shared" si="285"/>
        <v>IM.IC.IT.211820.01</v>
      </c>
      <c r="V2132" s="57"/>
      <c r="W2132" s="60" t="str">
        <f t="shared" si="286"/>
        <v>GE.IC.IT.211820.01</v>
      </c>
      <c r="AH2132" s="35" t="s">
        <v>3207</v>
      </c>
      <c r="AI2132" s="35">
        <v>1500</v>
      </c>
    </row>
    <row r="2133" spans="1:35" s="35" customFormat="1" ht="15">
      <c r="A2133" s="35" t="s">
        <v>2189</v>
      </c>
      <c r="C2133" s="38" t="s">
        <v>2622</v>
      </c>
      <c r="E2133" s="38" t="s">
        <v>4343</v>
      </c>
      <c r="F2133" s="35" t="s">
        <v>4065</v>
      </c>
      <c r="G2133" s="66" t="s">
        <v>3633</v>
      </c>
      <c r="H2133" s="38" t="s">
        <v>2622</v>
      </c>
      <c r="I2133" s="66" t="s">
        <v>3633</v>
      </c>
      <c r="J2133" s="39" t="str">
        <f t="shared" si="291"/>
        <v>IC.IT.211821</v>
      </c>
      <c r="K2133" s="38" t="s">
        <v>3298</v>
      </c>
      <c r="L2133" s="35" t="str">
        <f t="shared" si="287"/>
        <v>Parietal, left</v>
      </c>
      <c r="M2133" s="39" t="str">
        <f t="shared" si="288"/>
        <v>PI.IC.IT.211821.01</v>
      </c>
      <c r="N2133" s="39"/>
      <c r="O2133" s="39" t="str">
        <f t="shared" si="289"/>
        <v>PH.IC.IT.211821.01</v>
      </c>
      <c r="Q2133" s="39" t="str">
        <f t="shared" si="290"/>
        <v>CL.IC.IT.211821.01</v>
      </c>
      <c r="R2133" s="39"/>
      <c r="S2133" s="39" t="str">
        <f t="shared" ref="S2133:S2196" si="292">CONCATENATE("DR.",J2133,".",K2133)</f>
        <v>DR.IC.IT.211821.01</v>
      </c>
      <c r="T2133" s="39"/>
      <c r="U2133" s="60" t="str">
        <f t="shared" ref="U2133:U2196" si="293">CONCATENATE("IM.",J2133, ".",K2133)</f>
        <v>IM.IC.IT.211821.01</v>
      </c>
      <c r="V2133" s="57"/>
      <c r="W2133" s="60" t="str">
        <f t="shared" ref="W2133:W2196" si="294">CONCATENATE("GE.",J2133, ".",K2133)</f>
        <v>GE.IC.IT.211821.01</v>
      </c>
      <c r="AH2133" s="35" t="s">
        <v>3207</v>
      </c>
      <c r="AI2133" s="35">
        <v>1500</v>
      </c>
    </row>
    <row r="2134" spans="1:35" s="35" customFormat="1" ht="15">
      <c r="A2134" s="35" t="s">
        <v>2189</v>
      </c>
      <c r="C2134" s="38" t="s">
        <v>2622</v>
      </c>
      <c r="E2134" s="38" t="s">
        <v>4343</v>
      </c>
      <c r="F2134" s="35" t="s">
        <v>4065</v>
      </c>
      <c r="G2134" s="66" t="s">
        <v>3636</v>
      </c>
      <c r="H2134" s="38" t="s">
        <v>2474</v>
      </c>
      <c r="I2134" s="66" t="s">
        <v>3636</v>
      </c>
      <c r="J2134" s="39" t="str">
        <f t="shared" si="291"/>
        <v>IC.IT.211822</v>
      </c>
      <c r="K2134" s="38" t="s">
        <v>3298</v>
      </c>
      <c r="L2134" s="35" t="str">
        <f t="shared" si="287"/>
        <v>Eye, right</v>
      </c>
      <c r="M2134" s="39" t="str">
        <f t="shared" si="288"/>
        <v>PI.IC.IT.211822.01</v>
      </c>
      <c r="N2134" s="39"/>
      <c r="O2134" s="39" t="str">
        <f t="shared" si="289"/>
        <v>PH.IC.IT.211822.01</v>
      </c>
      <c r="Q2134" s="39" t="str">
        <f t="shared" si="290"/>
        <v>CL.IC.IT.211822.01</v>
      </c>
      <c r="R2134" s="39"/>
      <c r="S2134" s="39" t="str">
        <f t="shared" si="292"/>
        <v>DR.IC.IT.211822.01</v>
      </c>
      <c r="T2134" s="39"/>
      <c r="U2134" s="60" t="str">
        <f t="shared" si="293"/>
        <v>IM.IC.IT.211822.01</v>
      </c>
      <c r="V2134" s="57"/>
      <c r="W2134" s="60" t="str">
        <f t="shared" si="294"/>
        <v>GE.IC.IT.211822.01</v>
      </c>
      <c r="AH2134" s="35" t="s">
        <v>3207</v>
      </c>
      <c r="AI2134" s="35">
        <v>1500</v>
      </c>
    </row>
    <row r="2135" spans="1:35" s="35" customFormat="1" ht="15">
      <c r="A2135" s="35" t="s">
        <v>2189</v>
      </c>
      <c r="C2135" s="38" t="s">
        <v>2622</v>
      </c>
      <c r="E2135" s="38" t="s">
        <v>4343</v>
      </c>
      <c r="F2135" s="35" t="s">
        <v>4065</v>
      </c>
      <c r="G2135" s="66" t="s">
        <v>3638</v>
      </c>
      <c r="H2135" s="38" t="s">
        <v>2625</v>
      </c>
      <c r="I2135" s="66" t="s">
        <v>3638</v>
      </c>
      <c r="J2135" s="39" t="str">
        <f t="shared" si="291"/>
        <v>IC.IT.211823</v>
      </c>
      <c r="K2135" s="38" t="s">
        <v>3298</v>
      </c>
      <c r="L2135" s="35" t="str">
        <f t="shared" si="287"/>
        <v>Eye, left</v>
      </c>
      <c r="M2135" s="39" t="str">
        <f t="shared" si="288"/>
        <v>PI.IC.IT.211823.01</v>
      </c>
      <c r="N2135" s="39"/>
      <c r="O2135" s="39" t="str">
        <f t="shared" si="289"/>
        <v>PH.IC.IT.211823.01</v>
      </c>
      <c r="Q2135" s="39" t="str">
        <f t="shared" si="290"/>
        <v>CL.IC.IT.211823.01</v>
      </c>
      <c r="R2135" s="39"/>
      <c r="S2135" s="39" t="str">
        <f t="shared" si="292"/>
        <v>DR.IC.IT.211823.01</v>
      </c>
      <c r="T2135" s="39"/>
      <c r="U2135" s="60" t="str">
        <f t="shared" si="293"/>
        <v>IM.IC.IT.211823.01</v>
      </c>
      <c r="V2135" s="57"/>
      <c r="W2135" s="60" t="str">
        <f t="shared" si="294"/>
        <v>GE.IC.IT.211823.01</v>
      </c>
      <c r="AH2135" s="35" t="s">
        <v>3207</v>
      </c>
      <c r="AI2135" s="35">
        <v>1500</v>
      </c>
    </row>
    <row r="2136" spans="1:35" s="35" customFormat="1" ht="15">
      <c r="A2136" s="35" t="s">
        <v>2189</v>
      </c>
      <c r="C2136" s="38" t="s">
        <v>2622</v>
      </c>
      <c r="E2136" s="38" t="s">
        <v>4343</v>
      </c>
      <c r="F2136" s="35" t="s">
        <v>4065</v>
      </c>
      <c r="G2136" s="66" t="s">
        <v>3640</v>
      </c>
      <c r="H2136" s="38" t="s">
        <v>2627</v>
      </c>
      <c r="I2136" s="66" t="s">
        <v>3640</v>
      </c>
      <c r="J2136" s="39" t="str">
        <f t="shared" si="291"/>
        <v>IC.IT.211824</v>
      </c>
      <c r="K2136" s="38" t="s">
        <v>3298</v>
      </c>
      <c r="L2136" s="35" t="str">
        <f t="shared" si="287"/>
        <v>Ear, right</v>
      </c>
      <c r="M2136" s="39" t="str">
        <f t="shared" si="288"/>
        <v>PI.IC.IT.211824.01</v>
      </c>
      <c r="N2136" s="39"/>
      <c r="O2136" s="39" t="str">
        <f t="shared" si="289"/>
        <v>PH.IC.IT.211824.01</v>
      </c>
      <c r="Q2136" s="39" t="str">
        <f t="shared" si="290"/>
        <v>CL.IC.IT.211824.01</v>
      </c>
      <c r="R2136" s="39"/>
      <c r="S2136" s="39" t="str">
        <f t="shared" si="292"/>
        <v>DR.IC.IT.211824.01</v>
      </c>
      <c r="T2136" s="39"/>
      <c r="U2136" s="60" t="str">
        <f t="shared" si="293"/>
        <v>IM.IC.IT.211824.01</v>
      </c>
      <c r="V2136" s="57"/>
      <c r="W2136" s="60" t="str">
        <f t="shared" si="294"/>
        <v>GE.IC.IT.211824.01</v>
      </c>
      <c r="AH2136" s="35" t="s">
        <v>3207</v>
      </c>
      <c r="AI2136" s="35">
        <v>1500</v>
      </c>
    </row>
    <row r="2137" spans="1:35" s="35" customFormat="1" ht="15">
      <c r="A2137" s="35" t="s">
        <v>2189</v>
      </c>
      <c r="C2137" s="38" t="s">
        <v>2622</v>
      </c>
      <c r="E2137" s="38" t="s">
        <v>4343</v>
      </c>
      <c r="F2137" s="35" t="s">
        <v>4065</v>
      </c>
      <c r="G2137" s="66" t="s">
        <v>3642</v>
      </c>
      <c r="H2137" s="38" t="s">
        <v>2331</v>
      </c>
      <c r="I2137" s="66" t="s">
        <v>3642</v>
      </c>
      <c r="J2137" s="39" t="str">
        <f t="shared" si="291"/>
        <v>IC.IT.211825</v>
      </c>
      <c r="K2137" s="38" t="s">
        <v>3298</v>
      </c>
      <c r="L2137" s="35" t="str">
        <f t="shared" si="287"/>
        <v>Ear, left</v>
      </c>
      <c r="M2137" s="39" t="str">
        <f t="shared" si="288"/>
        <v>PI.IC.IT.211825.01</v>
      </c>
      <c r="N2137" s="39"/>
      <c r="O2137" s="39" t="str">
        <f t="shared" si="289"/>
        <v>PH.IC.IT.211825.01</v>
      </c>
      <c r="Q2137" s="39" t="str">
        <f t="shared" si="290"/>
        <v>CL.IC.IT.211825.01</v>
      </c>
      <c r="R2137" s="39"/>
      <c r="S2137" s="39" t="str">
        <f t="shared" si="292"/>
        <v>DR.IC.IT.211825.01</v>
      </c>
      <c r="T2137" s="39"/>
      <c r="U2137" s="60" t="str">
        <f t="shared" si="293"/>
        <v>IM.IC.IT.211825.01</v>
      </c>
      <c r="V2137" s="57"/>
      <c r="W2137" s="60" t="str">
        <f t="shared" si="294"/>
        <v>GE.IC.IT.211825.01</v>
      </c>
      <c r="AH2137" s="35" t="s">
        <v>3207</v>
      </c>
      <c r="AI2137" s="35">
        <v>1500</v>
      </c>
    </row>
    <row r="2138" spans="1:35" s="35" customFormat="1" ht="15">
      <c r="A2138" s="35" t="s">
        <v>2189</v>
      </c>
      <c r="C2138" s="38" t="s">
        <v>2622</v>
      </c>
      <c r="E2138" s="38" t="s">
        <v>4343</v>
      </c>
      <c r="F2138" s="35" t="s">
        <v>4065</v>
      </c>
      <c r="G2138" s="66" t="s">
        <v>3645</v>
      </c>
      <c r="H2138" s="38" t="s">
        <v>1669</v>
      </c>
      <c r="I2138" s="66" t="s">
        <v>3645</v>
      </c>
      <c r="J2138" s="39" t="str">
        <f t="shared" si="291"/>
        <v>IC.IT.211826</v>
      </c>
      <c r="K2138" s="38" t="s">
        <v>3298</v>
      </c>
      <c r="L2138" s="35" t="str">
        <f t="shared" si="287"/>
        <v>Nose, right side</v>
      </c>
      <c r="M2138" s="39" t="str">
        <f t="shared" si="288"/>
        <v>PI.IC.IT.211826.01</v>
      </c>
      <c r="N2138" s="39"/>
      <c r="O2138" s="39" t="str">
        <f t="shared" si="289"/>
        <v>PH.IC.IT.211826.01</v>
      </c>
      <c r="Q2138" s="39" t="str">
        <f t="shared" si="290"/>
        <v>CL.IC.IT.211826.01</v>
      </c>
      <c r="R2138" s="39"/>
      <c r="S2138" s="39" t="str">
        <f t="shared" si="292"/>
        <v>DR.IC.IT.211826.01</v>
      </c>
      <c r="T2138" s="39"/>
      <c r="U2138" s="60" t="str">
        <f t="shared" si="293"/>
        <v>IM.IC.IT.211826.01</v>
      </c>
      <c r="V2138" s="57"/>
      <c r="W2138" s="60" t="str">
        <f t="shared" si="294"/>
        <v>GE.IC.IT.211826.01</v>
      </c>
      <c r="AH2138" s="35" t="s">
        <v>3207</v>
      </c>
      <c r="AI2138" s="35">
        <v>1500</v>
      </c>
    </row>
    <row r="2139" spans="1:35" s="35" customFormat="1" ht="15">
      <c r="A2139" s="35" t="s">
        <v>2189</v>
      </c>
      <c r="C2139" s="38" t="s">
        <v>2622</v>
      </c>
      <c r="E2139" s="38" t="s">
        <v>4343</v>
      </c>
      <c r="F2139" s="35" t="s">
        <v>4065</v>
      </c>
      <c r="G2139" s="66" t="s">
        <v>3647</v>
      </c>
      <c r="H2139" s="38" t="s">
        <v>1504</v>
      </c>
      <c r="I2139" s="66" t="s">
        <v>3647</v>
      </c>
      <c r="J2139" s="39" t="str">
        <f t="shared" si="291"/>
        <v>IC.IT.211827</v>
      </c>
      <c r="K2139" s="38" t="s">
        <v>3298</v>
      </c>
      <c r="L2139" s="35" t="str">
        <f t="shared" si="287"/>
        <v>Nose, left side</v>
      </c>
      <c r="M2139" s="39" t="str">
        <f t="shared" si="288"/>
        <v>PI.IC.IT.211827.01</v>
      </c>
      <c r="N2139" s="39"/>
      <c r="O2139" s="39" t="str">
        <f t="shared" si="289"/>
        <v>PH.IC.IT.211827.01</v>
      </c>
      <c r="Q2139" s="39" t="str">
        <f t="shared" si="290"/>
        <v>CL.IC.IT.211827.01</v>
      </c>
      <c r="R2139" s="39"/>
      <c r="S2139" s="39" t="str">
        <f t="shared" si="292"/>
        <v>DR.IC.IT.211827.01</v>
      </c>
      <c r="T2139" s="39"/>
      <c r="U2139" s="60" t="str">
        <f t="shared" si="293"/>
        <v>IM.IC.IT.211827.01</v>
      </c>
      <c r="V2139" s="57"/>
      <c r="W2139" s="60" t="str">
        <f t="shared" si="294"/>
        <v>GE.IC.IT.211827.01</v>
      </c>
      <c r="AH2139" s="35" t="s">
        <v>3207</v>
      </c>
      <c r="AI2139" s="35">
        <v>1500</v>
      </c>
    </row>
    <row r="2140" spans="1:35" s="35" customFormat="1" ht="15">
      <c r="A2140" s="35" t="s">
        <v>2189</v>
      </c>
      <c r="C2140" s="38" t="s">
        <v>2622</v>
      </c>
      <c r="E2140" s="38" t="s">
        <v>4343</v>
      </c>
      <c r="F2140" s="35" t="s">
        <v>4065</v>
      </c>
      <c r="G2140" s="66" t="s">
        <v>3652</v>
      </c>
      <c r="H2140" s="38" t="s">
        <v>1514</v>
      </c>
      <c r="I2140" s="66" t="s">
        <v>3652</v>
      </c>
      <c r="J2140" s="39" t="str">
        <f t="shared" si="291"/>
        <v>IC.IT.211828</v>
      </c>
      <c r="K2140" s="38" t="s">
        <v>3298</v>
      </c>
      <c r="L2140" s="35" t="str">
        <f t="shared" si="287"/>
        <v>Jaw, right</v>
      </c>
      <c r="M2140" s="39" t="str">
        <f t="shared" si="288"/>
        <v>PI.IC.IT.211828.01</v>
      </c>
      <c r="N2140" s="39"/>
      <c r="O2140" s="39" t="str">
        <f t="shared" si="289"/>
        <v>PH.IC.IT.211828.01</v>
      </c>
      <c r="Q2140" s="39" t="str">
        <f t="shared" si="290"/>
        <v>CL.IC.IT.211828.01</v>
      </c>
      <c r="R2140" s="39"/>
      <c r="S2140" s="39" t="str">
        <f t="shared" si="292"/>
        <v>DR.IC.IT.211828.01</v>
      </c>
      <c r="T2140" s="39"/>
      <c r="U2140" s="60" t="str">
        <f t="shared" si="293"/>
        <v>IM.IC.IT.211828.01</v>
      </c>
      <c r="V2140" s="57"/>
      <c r="W2140" s="60" t="str">
        <f t="shared" si="294"/>
        <v>GE.IC.IT.211828.01</v>
      </c>
      <c r="AH2140" s="35" t="s">
        <v>3207</v>
      </c>
      <c r="AI2140" s="35">
        <v>1500</v>
      </c>
    </row>
    <row r="2141" spans="1:35" s="35" customFormat="1" ht="15">
      <c r="A2141" s="35" t="s">
        <v>2189</v>
      </c>
      <c r="C2141" s="38" t="s">
        <v>2622</v>
      </c>
      <c r="E2141" s="38" t="s">
        <v>4343</v>
      </c>
      <c r="F2141" s="35" t="s">
        <v>4065</v>
      </c>
      <c r="G2141" s="66" t="s">
        <v>3654</v>
      </c>
      <c r="H2141" s="38" t="s">
        <v>2074</v>
      </c>
      <c r="I2141" s="66" t="s">
        <v>3654</v>
      </c>
      <c r="J2141" s="39" t="str">
        <f t="shared" si="291"/>
        <v>IC.IT.211829</v>
      </c>
      <c r="K2141" s="38" t="s">
        <v>3298</v>
      </c>
      <c r="L2141" s="35" t="str">
        <f t="shared" si="287"/>
        <v>Jaw, left</v>
      </c>
      <c r="M2141" s="39" t="str">
        <f t="shared" si="288"/>
        <v>PI.IC.IT.211829.01</v>
      </c>
      <c r="N2141" s="39"/>
      <c r="O2141" s="39" t="str">
        <f t="shared" si="289"/>
        <v>PH.IC.IT.211829.01</v>
      </c>
      <c r="Q2141" s="39" t="str">
        <f t="shared" si="290"/>
        <v>CL.IC.IT.211829.01</v>
      </c>
      <c r="R2141" s="39"/>
      <c r="S2141" s="39" t="str">
        <f t="shared" si="292"/>
        <v>DR.IC.IT.211829.01</v>
      </c>
      <c r="T2141" s="39"/>
      <c r="U2141" s="60" t="str">
        <f t="shared" si="293"/>
        <v>IM.IC.IT.211829.01</v>
      </c>
      <c r="V2141" s="57"/>
      <c r="W2141" s="60" t="str">
        <f t="shared" si="294"/>
        <v>GE.IC.IT.211829.01</v>
      </c>
      <c r="AH2141" s="35" t="s">
        <v>3207</v>
      </c>
      <c r="AI2141" s="35">
        <v>1500</v>
      </c>
    </row>
    <row r="2142" spans="1:35" s="35" customFormat="1" ht="15">
      <c r="A2142" s="35" t="s">
        <v>2189</v>
      </c>
      <c r="C2142" s="38" t="s">
        <v>2622</v>
      </c>
      <c r="E2142" s="38" t="s">
        <v>4343</v>
      </c>
      <c r="F2142" s="35" t="s">
        <v>4065</v>
      </c>
      <c r="G2142" s="66" t="s">
        <v>3656</v>
      </c>
      <c r="H2142" s="38" t="s">
        <v>2248</v>
      </c>
      <c r="I2142" s="66" t="s">
        <v>3656</v>
      </c>
      <c r="J2142" s="39" t="str">
        <f t="shared" si="291"/>
        <v>IC.IT.211830</v>
      </c>
      <c r="K2142" s="38" t="s">
        <v>3298</v>
      </c>
      <c r="L2142" s="35" t="str">
        <f t="shared" si="287"/>
        <v>Neck, right</v>
      </c>
      <c r="M2142" s="39" t="str">
        <f t="shared" si="288"/>
        <v>PI.IC.IT.211830.01</v>
      </c>
      <c r="N2142" s="39"/>
      <c r="O2142" s="39" t="str">
        <f t="shared" si="289"/>
        <v>PH.IC.IT.211830.01</v>
      </c>
      <c r="Q2142" s="39" t="str">
        <f t="shared" si="290"/>
        <v>CL.IC.IT.211830.01</v>
      </c>
      <c r="R2142" s="39"/>
      <c r="S2142" s="39" t="str">
        <f t="shared" si="292"/>
        <v>DR.IC.IT.211830.01</v>
      </c>
      <c r="T2142" s="39"/>
      <c r="U2142" s="60" t="str">
        <f t="shared" si="293"/>
        <v>IM.IC.IT.211830.01</v>
      </c>
      <c r="V2142" s="57"/>
      <c r="W2142" s="60" t="str">
        <f t="shared" si="294"/>
        <v>GE.IC.IT.211830.01</v>
      </c>
      <c r="AH2142" s="35" t="s">
        <v>3207</v>
      </c>
      <c r="AI2142" s="35">
        <v>1500</v>
      </c>
    </row>
    <row r="2143" spans="1:35" s="35" customFormat="1" ht="15">
      <c r="A2143" s="35" t="s">
        <v>2189</v>
      </c>
      <c r="C2143" s="38" t="s">
        <v>2622</v>
      </c>
      <c r="E2143" s="38" t="s">
        <v>4343</v>
      </c>
      <c r="F2143" s="35" t="s">
        <v>4065</v>
      </c>
      <c r="G2143" s="66" t="s">
        <v>3658</v>
      </c>
      <c r="H2143" s="38" t="s">
        <v>3892</v>
      </c>
      <c r="I2143" s="66" t="s">
        <v>3658</v>
      </c>
      <c r="J2143" s="39" t="str">
        <f t="shared" si="291"/>
        <v>IC.IT.211831</v>
      </c>
      <c r="K2143" s="38" t="s">
        <v>3298</v>
      </c>
      <c r="L2143" s="35" t="str">
        <f t="shared" si="287"/>
        <v>Neck, left</v>
      </c>
      <c r="M2143" s="39" t="str">
        <f t="shared" si="288"/>
        <v>PI.IC.IT.211831.01</v>
      </c>
      <c r="N2143" s="39"/>
      <c r="O2143" s="39" t="str">
        <f t="shared" si="289"/>
        <v>PH.IC.IT.211831.01</v>
      </c>
      <c r="Q2143" s="39" t="str">
        <f t="shared" si="290"/>
        <v>CL.IC.IT.211831.01</v>
      </c>
      <c r="R2143" s="39"/>
      <c r="S2143" s="39" t="str">
        <f t="shared" si="292"/>
        <v>DR.IC.IT.211831.01</v>
      </c>
      <c r="T2143" s="39"/>
      <c r="U2143" s="60" t="str">
        <f t="shared" si="293"/>
        <v>IM.IC.IT.211831.01</v>
      </c>
      <c r="V2143" s="57"/>
      <c r="W2143" s="60" t="str">
        <f t="shared" si="294"/>
        <v>GE.IC.IT.211831.01</v>
      </c>
      <c r="AH2143" s="35" t="s">
        <v>3207</v>
      </c>
      <c r="AI2143" s="35">
        <v>1500</v>
      </c>
    </row>
    <row r="2144" spans="1:35" s="35" customFormat="1" ht="15">
      <c r="A2144" s="35" t="s">
        <v>2189</v>
      </c>
      <c r="C2144" s="38" t="s">
        <v>2622</v>
      </c>
      <c r="D2144" s="35" t="s">
        <v>4462</v>
      </c>
      <c r="E2144" s="38" t="s">
        <v>4345</v>
      </c>
      <c r="F2144" s="35" t="s">
        <v>4066</v>
      </c>
      <c r="G2144" s="35" t="s">
        <v>3911</v>
      </c>
      <c r="H2144" s="38" t="s">
        <v>2212</v>
      </c>
      <c r="I2144" s="35" t="s">
        <v>3911</v>
      </c>
      <c r="J2144" s="39" t="str">
        <f t="shared" si="291"/>
        <v>IC.IT.211901</v>
      </c>
      <c r="K2144" s="38" t="s">
        <v>3298</v>
      </c>
      <c r="L2144" s="35" t="str">
        <f t="shared" si="287"/>
        <v>Hip</v>
      </c>
      <c r="M2144" s="39" t="str">
        <f t="shared" si="288"/>
        <v>PI.IC.IT.211901.01</v>
      </c>
      <c r="N2144" s="39"/>
      <c r="O2144" s="39" t="str">
        <f t="shared" si="289"/>
        <v>PH.IC.IT.211901.01</v>
      </c>
      <c r="Q2144" s="39" t="str">
        <f t="shared" si="290"/>
        <v>CL.IC.IT.211901.01</v>
      </c>
      <c r="R2144" s="39"/>
      <c r="S2144" s="39" t="str">
        <f t="shared" si="292"/>
        <v>DR.IC.IT.211901.01</v>
      </c>
      <c r="T2144" s="39"/>
      <c r="U2144" s="60" t="str">
        <f t="shared" si="293"/>
        <v>IM.IC.IT.211901.01</v>
      </c>
      <c r="V2144" s="57"/>
      <c r="W2144" s="60" t="str">
        <f t="shared" si="294"/>
        <v>GE.IC.IT.211901.01</v>
      </c>
      <c r="AH2144" s="35" t="s">
        <v>3207</v>
      </c>
      <c r="AI2144" s="35">
        <v>1500</v>
      </c>
    </row>
    <row r="2145" spans="1:35" s="35" customFormat="1" ht="15">
      <c r="A2145" s="35" t="s">
        <v>2189</v>
      </c>
      <c r="C2145" s="38" t="s">
        <v>2622</v>
      </c>
      <c r="E2145" s="38" t="s">
        <v>4345</v>
      </c>
      <c r="F2145" s="35" t="s">
        <v>4066</v>
      </c>
      <c r="G2145" s="35" t="s">
        <v>3912</v>
      </c>
      <c r="H2145" s="38" t="s">
        <v>2217</v>
      </c>
      <c r="I2145" s="35" t="s">
        <v>3912</v>
      </c>
      <c r="J2145" s="39" t="str">
        <f t="shared" si="291"/>
        <v>IC.IT.211902</v>
      </c>
      <c r="K2145" s="38" t="s">
        <v>3298</v>
      </c>
      <c r="L2145" s="35" t="str">
        <f t="shared" si="287"/>
        <v>Groin</v>
      </c>
      <c r="M2145" s="39" t="str">
        <f t="shared" si="288"/>
        <v>PI.IC.IT.211902.01</v>
      </c>
      <c r="N2145" s="39"/>
      <c r="O2145" s="39" t="str">
        <f t="shared" si="289"/>
        <v>PH.IC.IT.211902.01</v>
      </c>
      <c r="Q2145" s="39" t="str">
        <f t="shared" si="290"/>
        <v>CL.IC.IT.211902.01</v>
      </c>
      <c r="R2145" s="39"/>
      <c r="S2145" s="39" t="str">
        <f t="shared" si="292"/>
        <v>DR.IC.IT.211902.01</v>
      </c>
      <c r="T2145" s="39"/>
      <c r="U2145" s="60" t="str">
        <f t="shared" si="293"/>
        <v>IM.IC.IT.211902.01</v>
      </c>
      <c r="V2145" s="57"/>
      <c r="W2145" s="60" t="str">
        <f t="shared" si="294"/>
        <v>GE.IC.IT.211902.01</v>
      </c>
      <c r="AH2145" s="35" t="s">
        <v>3207</v>
      </c>
      <c r="AI2145" s="35">
        <v>1500</v>
      </c>
    </row>
    <row r="2146" spans="1:35" s="35" customFormat="1" ht="15">
      <c r="A2146" s="35" t="s">
        <v>2189</v>
      </c>
      <c r="C2146" s="38" t="s">
        <v>2622</v>
      </c>
      <c r="E2146" s="38" t="s">
        <v>4345</v>
      </c>
      <c r="F2146" s="35" t="s">
        <v>4066</v>
      </c>
      <c r="G2146" s="35" t="s">
        <v>3671</v>
      </c>
      <c r="H2146" s="38" t="s">
        <v>2219</v>
      </c>
      <c r="I2146" s="35" t="s">
        <v>3671</v>
      </c>
      <c r="J2146" s="39" t="str">
        <f t="shared" si="291"/>
        <v>IC.IT.211903</v>
      </c>
      <c r="K2146" s="38" t="s">
        <v>3298</v>
      </c>
      <c r="L2146" s="35" t="str">
        <f t="shared" si="287"/>
        <v>Penis</v>
      </c>
      <c r="M2146" s="39" t="str">
        <f t="shared" si="288"/>
        <v>PI.IC.IT.211903.01</v>
      </c>
      <c r="N2146" s="39"/>
      <c r="O2146" s="39" t="str">
        <f t="shared" si="289"/>
        <v>PH.IC.IT.211903.01</v>
      </c>
      <c r="Q2146" s="39" t="str">
        <f t="shared" si="290"/>
        <v>CL.IC.IT.211903.01</v>
      </c>
      <c r="R2146" s="39"/>
      <c r="S2146" s="39" t="str">
        <f t="shared" si="292"/>
        <v>DR.IC.IT.211903.01</v>
      </c>
      <c r="T2146" s="39"/>
      <c r="U2146" s="60" t="str">
        <f t="shared" si="293"/>
        <v>IM.IC.IT.211903.01</v>
      </c>
      <c r="V2146" s="57"/>
      <c r="W2146" s="60" t="str">
        <f t="shared" si="294"/>
        <v>GE.IC.IT.211903.01</v>
      </c>
      <c r="AH2146" s="35" t="s">
        <v>3207</v>
      </c>
      <c r="AI2146" s="35">
        <v>1500</v>
      </c>
    </row>
    <row r="2147" spans="1:35" s="35" customFormat="1" ht="15">
      <c r="A2147" s="35" t="s">
        <v>2189</v>
      </c>
      <c r="C2147" s="38" t="s">
        <v>2622</v>
      </c>
      <c r="E2147" s="38" t="s">
        <v>4345</v>
      </c>
      <c r="F2147" s="35" t="s">
        <v>4066</v>
      </c>
      <c r="G2147" s="35" t="s">
        <v>3672</v>
      </c>
      <c r="H2147" s="38" t="s">
        <v>2063</v>
      </c>
      <c r="I2147" s="35" t="s">
        <v>3672</v>
      </c>
      <c r="J2147" s="39" t="str">
        <f t="shared" si="291"/>
        <v>IC.IT.211904</v>
      </c>
      <c r="K2147" s="38" t="s">
        <v>3298</v>
      </c>
      <c r="L2147" s="35" t="str">
        <f t="shared" si="287"/>
        <v>Labia</v>
      </c>
      <c r="M2147" s="39" t="str">
        <f t="shared" si="288"/>
        <v>PI.IC.IT.211904.01</v>
      </c>
      <c r="N2147" s="39"/>
      <c r="O2147" s="39" t="str">
        <f t="shared" si="289"/>
        <v>PH.IC.IT.211904.01</v>
      </c>
      <c r="Q2147" s="39" t="str">
        <f t="shared" si="290"/>
        <v>CL.IC.IT.211904.01</v>
      </c>
      <c r="R2147" s="39"/>
      <c r="S2147" s="39" t="str">
        <f t="shared" si="292"/>
        <v>DR.IC.IT.211904.01</v>
      </c>
      <c r="T2147" s="39"/>
      <c r="U2147" s="60" t="str">
        <f t="shared" si="293"/>
        <v>IM.IC.IT.211904.01</v>
      </c>
      <c r="V2147" s="57"/>
      <c r="W2147" s="60" t="str">
        <f t="shared" si="294"/>
        <v>GE.IC.IT.211904.01</v>
      </c>
      <c r="AH2147" s="35" t="s">
        <v>3207</v>
      </c>
      <c r="AI2147" s="35">
        <v>1500</v>
      </c>
    </row>
    <row r="2148" spans="1:35" s="35" customFormat="1" ht="15">
      <c r="A2148" s="35" t="s">
        <v>2189</v>
      </c>
      <c r="C2148" s="38" t="s">
        <v>2622</v>
      </c>
      <c r="E2148" s="38" t="s">
        <v>4345</v>
      </c>
      <c r="F2148" s="35" t="s">
        <v>4066</v>
      </c>
      <c r="G2148" s="35" t="s">
        <v>3673</v>
      </c>
      <c r="H2148" s="38" t="s">
        <v>2065</v>
      </c>
      <c r="I2148" s="35" t="s">
        <v>3913</v>
      </c>
      <c r="J2148" s="39" t="str">
        <f t="shared" si="291"/>
        <v>IC.IT.211905</v>
      </c>
      <c r="K2148" s="38" t="s">
        <v>3298</v>
      </c>
      <c r="L2148" s="35" t="str">
        <f t="shared" si="287"/>
        <v>Perineum</v>
      </c>
      <c r="M2148" s="39" t="str">
        <f t="shared" si="288"/>
        <v>PI.IC.IT.211905.01</v>
      </c>
      <c r="N2148" s="39"/>
      <c r="O2148" s="39" t="str">
        <f t="shared" si="289"/>
        <v>PH.IC.IT.211905.01</v>
      </c>
      <c r="Q2148" s="39" t="str">
        <f t="shared" si="290"/>
        <v>CL.IC.IT.211905.01</v>
      </c>
      <c r="R2148" s="39"/>
      <c r="S2148" s="39" t="str">
        <f t="shared" si="292"/>
        <v>DR.IC.IT.211905.01</v>
      </c>
      <c r="T2148" s="39"/>
      <c r="U2148" s="60" t="str">
        <f t="shared" si="293"/>
        <v>IM.IC.IT.211905.01</v>
      </c>
      <c r="V2148" s="57"/>
      <c r="W2148" s="60" t="str">
        <f t="shared" si="294"/>
        <v>GE.IC.IT.211905.01</v>
      </c>
      <c r="AH2148" s="35" t="s">
        <v>3207</v>
      </c>
      <c r="AI2148" s="35">
        <v>1500</v>
      </c>
    </row>
    <row r="2149" spans="1:35" s="35" customFormat="1" ht="15">
      <c r="A2149" s="35" t="s">
        <v>2189</v>
      </c>
      <c r="C2149" s="38" t="s">
        <v>2622</v>
      </c>
      <c r="E2149" s="38" t="s">
        <v>4345</v>
      </c>
      <c r="F2149" s="35" t="s">
        <v>4066</v>
      </c>
      <c r="G2149" s="35" t="s">
        <v>3914</v>
      </c>
      <c r="H2149" s="38" t="s">
        <v>2222</v>
      </c>
      <c r="I2149" s="35" t="s">
        <v>3915</v>
      </c>
      <c r="J2149" s="39" t="str">
        <f t="shared" si="291"/>
        <v>IC.IT.211906</v>
      </c>
      <c r="K2149" s="38" t="s">
        <v>3298</v>
      </c>
      <c r="L2149" s="35" t="str">
        <f t="shared" si="287"/>
        <v>Buttock(s)</v>
      </c>
      <c r="M2149" s="39" t="str">
        <f t="shared" si="288"/>
        <v>PI.IC.IT.211906.01</v>
      </c>
      <c r="N2149" s="39"/>
      <c r="O2149" s="39" t="str">
        <f t="shared" si="289"/>
        <v>PH.IC.IT.211906.01</v>
      </c>
      <c r="Q2149" s="39" t="str">
        <f t="shared" si="290"/>
        <v>CL.IC.IT.211906.01</v>
      </c>
      <c r="R2149" s="39"/>
      <c r="S2149" s="39" t="str">
        <f t="shared" si="292"/>
        <v>DR.IC.IT.211906.01</v>
      </c>
      <c r="T2149" s="39"/>
      <c r="U2149" s="60" t="str">
        <f t="shared" si="293"/>
        <v>IM.IC.IT.211906.01</v>
      </c>
      <c r="V2149" s="57"/>
      <c r="W2149" s="60" t="str">
        <f t="shared" si="294"/>
        <v>GE.IC.IT.211906.01</v>
      </c>
      <c r="AH2149" s="35" t="s">
        <v>3207</v>
      </c>
      <c r="AI2149" s="35">
        <v>1500</v>
      </c>
    </row>
    <row r="2150" spans="1:35" s="35" customFormat="1" ht="15">
      <c r="A2150" s="35" t="s">
        <v>2189</v>
      </c>
      <c r="C2150" s="38" t="s">
        <v>2622</v>
      </c>
      <c r="E2150" s="38" t="s">
        <v>4345</v>
      </c>
      <c r="F2150" s="35" t="s">
        <v>4066</v>
      </c>
      <c r="G2150" s="35" t="s">
        <v>3678</v>
      </c>
      <c r="H2150" s="38" t="s">
        <v>2376</v>
      </c>
      <c r="I2150" s="35" t="s">
        <v>3678</v>
      </c>
      <c r="J2150" s="39" t="str">
        <f t="shared" si="291"/>
        <v>IC.IT.211907</v>
      </c>
      <c r="K2150" s="38" t="s">
        <v>3298</v>
      </c>
      <c r="L2150" s="35" t="str">
        <f t="shared" si="287"/>
        <v>Rectum</v>
      </c>
      <c r="M2150" s="39" t="str">
        <f t="shared" si="288"/>
        <v>PI.IC.IT.211907.01</v>
      </c>
      <c r="N2150" s="39"/>
      <c r="O2150" s="39" t="str">
        <f t="shared" si="289"/>
        <v>PH.IC.IT.211907.01</v>
      </c>
      <c r="Q2150" s="39" t="str">
        <f t="shared" si="290"/>
        <v>CL.IC.IT.211907.01</v>
      </c>
      <c r="R2150" s="39"/>
      <c r="S2150" s="39" t="str">
        <f t="shared" si="292"/>
        <v>DR.IC.IT.211907.01</v>
      </c>
      <c r="T2150" s="39"/>
      <c r="U2150" s="60" t="str">
        <f t="shared" si="293"/>
        <v>IM.IC.IT.211907.01</v>
      </c>
      <c r="V2150" s="57"/>
      <c r="W2150" s="60" t="str">
        <f t="shared" si="294"/>
        <v>GE.IC.IT.211907.01</v>
      </c>
      <c r="AH2150" s="35" t="s">
        <v>3207</v>
      </c>
      <c r="AI2150" s="35">
        <v>1500</v>
      </c>
    </row>
    <row r="2151" spans="1:35" s="35" customFormat="1" ht="15">
      <c r="A2151" s="35" t="s">
        <v>2189</v>
      </c>
      <c r="C2151" s="38" t="s">
        <v>2622</v>
      </c>
      <c r="E2151" s="38" t="s">
        <v>4345</v>
      </c>
      <c r="F2151" s="35" t="s">
        <v>4066</v>
      </c>
      <c r="G2151" s="35" t="s">
        <v>3679</v>
      </c>
      <c r="H2151" s="38" t="s">
        <v>2378</v>
      </c>
      <c r="I2151" s="35" t="s">
        <v>3679</v>
      </c>
      <c r="J2151" s="39" t="str">
        <f t="shared" si="291"/>
        <v>IC.IT.211908</v>
      </c>
      <c r="K2151" s="38" t="s">
        <v>3298</v>
      </c>
      <c r="L2151" s="35" t="str">
        <f t="shared" si="287"/>
        <v>Sacrum</v>
      </c>
      <c r="M2151" s="39" t="str">
        <f t="shared" si="288"/>
        <v>PI.IC.IT.211908.01</v>
      </c>
      <c r="N2151" s="39"/>
      <c r="O2151" s="39" t="str">
        <f t="shared" si="289"/>
        <v>PH.IC.IT.211908.01</v>
      </c>
      <c r="Q2151" s="39" t="str">
        <f t="shared" si="290"/>
        <v>CL.IC.IT.211908.01</v>
      </c>
      <c r="R2151" s="39"/>
      <c r="S2151" s="39" t="str">
        <f t="shared" si="292"/>
        <v>DR.IC.IT.211908.01</v>
      </c>
      <c r="T2151" s="39"/>
      <c r="U2151" s="60" t="str">
        <f t="shared" si="293"/>
        <v>IM.IC.IT.211908.01</v>
      </c>
      <c r="V2151" s="57"/>
      <c r="W2151" s="60" t="str">
        <f t="shared" si="294"/>
        <v>GE.IC.IT.211908.01</v>
      </c>
      <c r="AH2151" s="35" t="s">
        <v>3207</v>
      </c>
      <c r="AI2151" s="35">
        <v>1500</v>
      </c>
    </row>
    <row r="2152" spans="1:35" s="35" customFormat="1" ht="15">
      <c r="A2152" s="35" t="s">
        <v>2189</v>
      </c>
      <c r="C2152" s="38" t="s">
        <v>2622</v>
      </c>
      <c r="E2152" s="38" t="s">
        <v>4345</v>
      </c>
      <c r="F2152" s="35" t="s">
        <v>4066</v>
      </c>
      <c r="G2152" s="35" t="s">
        <v>3680</v>
      </c>
      <c r="H2152" s="38" t="s">
        <v>2380</v>
      </c>
      <c r="I2152" s="35" t="s">
        <v>3680</v>
      </c>
      <c r="J2152" s="39" t="str">
        <f t="shared" si="291"/>
        <v>IC.IT.211909</v>
      </c>
      <c r="K2152" s="38" t="s">
        <v>3298</v>
      </c>
      <c r="L2152" s="35" t="str">
        <f t="shared" si="287"/>
        <v>Coccyx</v>
      </c>
      <c r="M2152" s="39" t="str">
        <f t="shared" si="288"/>
        <v>PI.IC.IT.211909.01</v>
      </c>
      <c r="N2152" s="39"/>
      <c r="O2152" s="39" t="str">
        <f t="shared" si="289"/>
        <v>PH.IC.IT.211909.01</v>
      </c>
      <c r="Q2152" s="39" t="str">
        <f t="shared" si="290"/>
        <v>CL.IC.IT.211909.01</v>
      </c>
      <c r="R2152" s="39"/>
      <c r="S2152" s="39" t="str">
        <f t="shared" si="292"/>
        <v>DR.IC.IT.211909.01</v>
      </c>
      <c r="T2152" s="39"/>
      <c r="U2152" s="60" t="str">
        <f t="shared" si="293"/>
        <v>IM.IC.IT.211909.01</v>
      </c>
      <c r="V2152" s="57"/>
      <c r="W2152" s="60" t="str">
        <f t="shared" si="294"/>
        <v>GE.IC.IT.211909.01</v>
      </c>
      <c r="AH2152" s="35" t="s">
        <v>3207</v>
      </c>
      <c r="AI2152" s="35">
        <v>1500</v>
      </c>
    </row>
    <row r="2153" spans="1:35" s="35" customFormat="1" ht="15">
      <c r="A2153" s="35" t="s">
        <v>2189</v>
      </c>
      <c r="C2153" s="38" t="s">
        <v>2622</v>
      </c>
      <c r="E2153" s="38" t="s">
        <v>4345</v>
      </c>
      <c r="F2153" s="35" t="s">
        <v>4066</v>
      </c>
      <c r="G2153" s="35" t="s">
        <v>3681</v>
      </c>
      <c r="H2153" s="38" t="s">
        <v>2124</v>
      </c>
      <c r="I2153" s="35" t="s">
        <v>3681</v>
      </c>
      <c r="J2153" s="39" t="str">
        <f t="shared" si="291"/>
        <v>IC.IT.211910</v>
      </c>
      <c r="K2153" s="38" t="s">
        <v>3298</v>
      </c>
      <c r="L2153" s="35" t="str">
        <f t="shared" si="287"/>
        <v>Scrotum</v>
      </c>
      <c r="M2153" s="39" t="str">
        <f t="shared" si="288"/>
        <v>PI.IC.IT.211910.01</v>
      </c>
      <c r="N2153" s="39"/>
      <c r="O2153" s="39" t="str">
        <f t="shared" si="289"/>
        <v>PH.IC.IT.211910.01</v>
      </c>
      <c r="Q2153" s="39" t="str">
        <f t="shared" si="290"/>
        <v>CL.IC.IT.211910.01</v>
      </c>
      <c r="R2153" s="39"/>
      <c r="S2153" s="39" t="str">
        <f t="shared" si="292"/>
        <v>DR.IC.IT.211910.01</v>
      </c>
      <c r="T2153" s="39"/>
      <c r="U2153" s="60" t="str">
        <f t="shared" si="293"/>
        <v>IM.IC.IT.211910.01</v>
      </c>
      <c r="V2153" s="57"/>
      <c r="W2153" s="60" t="str">
        <f t="shared" si="294"/>
        <v>GE.IC.IT.211910.01</v>
      </c>
      <c r="AH2153" s="35" t="s">
        <v>3207</v>
      </c>
      <c r="AI2153" s="35">
        <v>1500</v>
      </c>
    </row>
    <row r="2154" spans="1:35" s="35" customFormat="1" ht="15">
      <c r="A2154" s="35" t="s">
        <v>2189</v>
      </c>
      <c r="C2154" s="38" t="s">
        <v>2622</v>
      </c>
      <c r="E2154" s="38" t="s">
        <v>4345</v>
      </c>
      <c r="F2154" s="35" t="s">
        <v>4066</v>
      </c>
      <c r="G2154" s="66" t="s">
        <v>3663</v>
      </c>
      <c r="H2154" s="38" t="s">
        <v>2126</v>
      </c>
      <c r="I2154" s="66" t="s">
        <v>3663</v>
      </c>
      <c r="J2154" s="39" t="str">
        <f t="shared" si="291"/>
        <v>IC.IT.211911</v>
      </c>
      <c r="K2154" s="38" t="s">
        <v>3298</v>
      </c>
      <c r="L2154" s="35" t="str">
        <f t="shared" si="287"/>
        <v>Hip, right</v>
      </c>
      <c r="M2154" s="39" t="str">
        <f t="shared" si="288"/>
        <v>PI.IC.IT.211911.01</v>
      </c>
      <c r="N2154" s="39"/>
      <c r="O2154" s="39" t="str">
        <f t="shared" si="289"/>
        <v>PH.IC.IT.211911.01</v>
      </c>
      <c r="Q2154" s="39" t="str">
        <f t="shared" si="290"/>
        <v>CL.IC.IT.211911.01</v>
      </c>
      <c r="R2154" s="39"/>
      <c r="S2154" s="39" t="str">
        <f t="shared" si="292"/>
        <v>DR.IC.IT.211911.01</v>
      </c>
      <c r="T2154" s="39"/>
      <c r="U2154" s="60" t="str">
        <f t="shared" si="293"/>
        <v>IM.IC.IT.211911.01</v>
      </c>
      <c r="V2154" s="57"/>
      <c r="W2154" s="60" t="str">
        <f t="shared" si="294"/>
        <v>GE.IC.IT.211911.01</v>
      </c>
      <c r="AH2154" s="35" t="s">
        <v>3207</v>
      </c>
      <c r="AI2154" s="35">
        <v>1500</v>
      </c>
    </row>
    <row r="2155" spans="1:35" s="35" customFormat="1" ht="15">
      <c r="A2155" s="35" t="s">
        <v>2189</v>
      </c>
      <c r="C2155" s="38" t="s">
        <v>2622</v>
      </c>
      <c r="E2155" s="38" t="s">
        <v>4345</v>
      </c>
      <c r="F2155" s="35" t="s">
        <v>4066</v>
      </c>
      <c r="G2155" s="66" t="s">
        <v>3665</v>
      </c>
      <c r="H2155" s="38" t="s">
        <v>2128</v>
      </c>
      <c r="I2155" s="66" t="s">
        <v>3665</v>
      </c>
      <c r="J2155" s="39" t="str">
        <f t="shared" si="291"/>
        <v>IC.IT.211912</v>
      </c>
      <c r="K2155" s="38" t="s">
        <v>3298</v>
      </c>
      <c r="L2155" s="35" t="str">
        <f t="shared" si="287"/>
        <v>Hip, left</v>
      </c>
      <c r="M2155" s="39" t="str">
        <f t="shared" si="288"/>
        <v>PI.IC.IT.211912.01</v>
      </c>
      <c r="N2155" s="39"/>
      <c r="O2155" s="39" t="str">
        <f t="shared" si="289"/>
        <v>PH.IC.IT.211912.01</v>
      </c>
      <c r="Q2155" s="39" t="str">
        <f t="shared" si="290"/>
        <v>CL.IC.IT.211912.01</v>
      </c>
      <c r="R2155" s="39"/>
      <c r="S2155" s="39" t="str">
        <f t="shared" si="292"/>
        <v>DR.IC.IT.211912.01</v>
      </c>
      <c r="T2155" s="39"/>
      <c r="U2155" s="60" t="str">
        <f t="shared" si="293"/>
        <v>IM.IC.IT.211912.01</v>
      </c>
      <c r="V2155" s="57"/>
      <c r="W2155" s="60" t="str">
        <f t="shared" si="294"/>
        <v>GE.IC.IT.211912.01</v>
      </c>
      <c r="AH2155" s="35" t="s">
        <v>3207</v>
      </c>
      <c r="AI2155" s="35">
        <v>1500</v>
      </c>
    </row>
    <row r="2156" spans="1:35" s="35" customFormat="1" ht="15">
      <c r="A2156" s="35" t="s">
        <v>2189</v>
      </c>
      <c r="C2156" s="38" t="s">
        <v>2622</v>
      </c>
      <c r="E2156" s="38" t="s">
        <v>4345</v>
      </c>
      <c r="F2156" s="35" t="s">
        <v>4066</v>
      </c>
      <c r="G2156" s="66" t="s">
        <v>3667</v>
      </c>
      <c r="H2156" s="38" t="s">
        <v>2130</v>
      </c>
      <c r="I2156" s="66" t="s">
        <v>3667</v>
      </c>
      <c r="J2156" s="39" t="str">
        <f t="shared" si="291"/>
        <v>IC.IT.211913</v>
      </c>
      <c r="K2156" s="38" t="s">
        <v>3298</v>
      </c>
      <c r="L2156" s="35" t="str">
        <f t="shared" si="287"/>
        <v>Groin, right</v>
      </c>
      <c r="M2156" s="39" t="str">
        <f t="shared" si="288"/>
        <v>PI.IC.IT.211913.01</v>
      </c>
      <c r="N2156" s="39"/>
      <c r="O2156" s="39" t="str">
        <f t="shared" si="289"/>
        <v>PH.IC.IT.211913.01</v>
      </c>
      <c r="Q2156" s="39" t="str">
        <f t="shared" si="290"/>
        <v>CL.IC.IT.211913.01</v>
      </c>
      <c r="R2156" s="39"/>
      <c r="S2156" s="39" t="str">
        <f t="shared" si="292"/>
        <v>DR.IC.IT.211913.01</v>
      </c>
      <c r="T2156" s="39"/>
      <c r="U2156" s="60" t="str">
        <f t="shared" si="293"/>
        <v>IM.IC.IT.211913.01</v>
      </c>
      <c r="V2156" s="57"/>
      <c r="W2156" s="60" t="str">
        <f t="shared" si="294"/>
        <v>GE.IC.IT.211913.01</v>
      </c>
      <c r="AH2156" s="35" t="s">
        <v>3207</v>
      </c>
      <c r="AI2156" s="35">
        <v>1500</v>
      </c>
    </row>
    <row r="2157" spans="1:35" s="35" customFormat="1" ht="15">
      <c r="A2157" s="35" t="s">
        <v>2189</v>
      </c>
      <c r="C2157" s="38" t="s">
        <v>2622</v>
      </c>
      <c r="E2157" s="38" t="s">
        <v>4345</v>
      </c>
      <c r="F2157" s="35" t="s">
        <v>4066</v>
      </c>
      <c r="G2157" s="66" t="s">
        <v>3669</v>
      </c>
      <c r="H2157" s="38" t="s">
        <v>2296</v>
      </c>
      <c r="I2157" s="66" t="s">
        <v>3669</v>
      </c>
      <c r="J2157" s="39" t="str">
        <f t="shared" si="291"/>
        <v>IC.IT.211914</v>
      </c>
      <c r="K2157" s="38" t="s">
        <v>3298</v>
      </c>
      <c r="L2157" s="35" t="str">
        <f t="shared" si="287"/>
        <v>Groin, left</v>
      </c>
      <c r="M2157" s="39" t="str">
        <f t="shared" si="288"/>
        <v>PI.IC.IT.211914.01</v>
      </c>
      <c r="N2157" s="39"/>
      <c r="O2157" s="39" t="str">
        <f t="shared" si="289"/>
        <v>PH.IC.IT.211914.01</v>
      </c>
      <c r="Q2157" s="39" t="str">
        <f t="shared" si="290"/>
        <v>CL.IC.IT.211914.01</v>
      </c>
      <c r="R2157" s="39"/>
      <c r="S2157" s="39" t="str">
        <f t="shared" si="292"/>
        <v>DR.IC.IT.211914.01</v>
      </c>
      <c r="T2157" s="39"/>
      <c r="U2157" s="60" t="str">
        <f t="shared" si="293"/>
        <v>IM.IC.IT.211914.01</v>
      </c>
      <c r="V2157" s="57"/>
      <c r="W2157" s="60" t="str">
        <f t="shared" si="294"/>
        <v>GE.IC.IT.211914.01</v>
      </c>
      <c r="AH2157" s="35" t="s">
        <v>3207</v>
      </c>
      <c r="AI2157" s="35">
        <v>1500</v>
      </c>
    </row>
    <row r="2158" spans="1:35" s="35" customFormat="1" ht="15">
      <c r="A2158" s="35" t="s">
        <v>2189</v>
      </c>
      <c r="C2158" s="38" t="s">
        <v>2622</v>
      </c>
      <c r="E2158" s="38" t="s">
        <v>4345</v>
      </c>
      <c r="F2158" s="35" t="s">
        <v>4066</v>
      </c>
      <c r="G2158" s="66" t="s">
        <v>3674</v>
      </c>
      <c r="H2158" s="38" t="s">
        <v>2459</v>
      </c>
      <c r="I2158" s="66" t="s">
        <v>3674</v>
      </c>
      <c r="J2158" s="39" t="str">
        <f t="shared" si="291"/>
        <v>IC.IT.211915</v>
      </c>
      <c r="K2158" s="38" t="s">
        <v>3298</v>
      </c>
      <c r="L2158" s="35" t="str">
        <f t="shared" si="287"/>
        <v>Buttock, right</v>
      </c>
      <c r="M2158" s="39" t="str">
        <f t="shared" si="288"/>
        <v>PI.IC.IT.211915.01</v>
      </c>
      <c r="N2158" s="39"/>
      <c r="O2158" s="39" t="str">
        <f t="shared" si="289"/>
        <v>PH.IC.IT.211915.01</v>
      </c>
      <c r="Q2158" s="39" t="str">
        <f t="shared" si="290"/>
        <v>CL.IC.IT.211915.01</v>
      </c>
      <c r="R2158" s="39"/>
      <c r="S2158" s="39" t="str">
        <f t="shared" si="292"/>
        <v>DR.IC.IT.211915.01</v>
      </c>
      <c r="T2158" s="39"/>
      <c r="U2158" s="60" t="str">
        <f t="shared" si="293"/>
        <v>IM.IC.IT.211915.01</v>
      </c>
      <c r="V2158" s="57"/>
      <c r="W2158" s="60" t="str">
        <f t="shared" si="294"/>
        <v>GE.IC.IT.211915.01</v>
      </c>
      <c r="AH2158" s="35" t="s">
        <v>3207</v>
      </c>
      <c r="AI2158" s="35">
        <v>1500</v>
      </c>
    </row>
    <row r="2159" spans="1:35" s="35" customFormat="1" ht="15">
      <c r="A2159" s="35" t="s">
        <v>2189</v>
      </c>
      <c r="C2159" s="38" t="s">
        <v>2622</v>
      </c>
      <c r="E2159" s="38" t="s">
        <v>4345</v>
      </c>
      <c r="F2159" s="35" t="s">
        <v>4066</v>
      </c>
      <c r="G2159" s="66" t="s">
        <v>3916</v>
      </c>
      <c r="H2159" s="38" t="s">
        <v>2464</v>
      </c>
      <c r="I2159" s="66" t="s">
        <v>3916</v>
      </c>
      <c r="J2159" s="39" t="str">
        <f t="shared" si="291"/>
        <v>IC.IT.211916</v>
      </c>
      <c r="K2159" s="38" t="s">
        <v>3298</v>
      </c>
      <c r="L2159" s="35" t="str">
        <f t="shared" si="287"/>
        <v>Buttock, left</v>
      </c>
      <c r="M2159" s="39" t="str">
        <f t="shared" si="288"/>
        <v>PI.IC.IT.211916.01</v>
      </c>
      <c r="N2159" s="39"/>
      <c r="O2159" s="39" t="str">
        <f t="shared" si="289"/>
        <v>PH.IC.IT.211916.01</v>
      </c>
      <c r="Q2159" s="39" t="str">
        <f t="shared" si="290"/>
        <v>CL.IC.IT.211916.01</v>
      </c>
      <c r="R2159" s="39"/>
      <c r="S2159" s="39" t="str">
        <f t="shared" si="292"/>
        <v>DR.IC.IT.211916.01</v>
      </c>
      <c r="T2159" s="39"/>
      <c r="U2159" s="60" t="str">
        <f t="shared" si="293"/>
        <v>IM.IC.IT.211916.01</v>
      </c>
      <c r="V2159" s="57"/>
      <c r="W2159" s="60" t="str">
        <f t="shared" si="294"/>
        <v>GE.IC.IT.211916.01</v>
      </c>
      <c r="AH2159" s="35" t="s">
        <v>3207</v>
      </c>
      <c r="AI2159" s="35">
        <v>1500</v>
      </c>
    </row>
    <row r="2160" spans="1:35" s="35" customFormat="1" ht="15">
      <c r="A2160" s="35" t="s">
        <v>2189</v>
      </c>
      <c r="C2160" s="38" t="s">
        <v>2622</v>
      </c>
      <c r="D2160" s="35" t="s">
        <v>4463</v>
      </c>
      <c r="E2160" s="38" t="s">
        <v>4362</v>
      </c>
      <c r="F2160" s="35" t="s">
        <v>4067</v>
      </c>
      <c r="G2160" s="35" t="s">
        <v>3918</v>
      </c>
      <c r="H2160" s="38" t="s">
        <v>2212</v>
      </c>
      <c r="I2160" s="35" t="s">
        <v>3918</v>
      </c>
      <c r="J2160" s="39" t="str">
        <f t="shared" si="291"/>
        <v>IC.IT.212001</v>
      </c>
      <c r="K2160" s="38" t="s">
        <v>3298</v>
      </c>
      <c r="L2160" s="35" t="str">
        <f t="shared" si="287"/>
        <v>Shoulder</v>
      </c>
      <c r="M2160" s="39" t="str">
        <f t="shared" si="288"/>
        <v>PI.IC.IT.212001.01</v>
      </c>
      <c r="N2160" s="39"/>
      <c r="O2160" s="39" t="str">
        <f t="shared" si="289"/>
        <v>PH.IC.IT.212001.01</v>
      </c>
      <c r="Q2160" s="39" t="str">
        <f t="shared" si="290"/>
        <v>CL.IC.IT.212001.01</v>
      </c>
      <c r="R2160" s="39"/>
      <c r="S2160" s="39" t="str">
        <f t="shared" si="292"/>
        <v>DR.IC.IT.212001.01</v>
      </c>
      <c r="T2160" s="39"/>
      <c r="U2160" s="60" t="str">
        <f t="shared" si="293"/>
        <v>IM.IC.IT.212001.01</v>
      </c>
      <c r="V2160" s="57"/>
      <c r="W2160" s="60" t="str">
        <f t="shared" si="294"/>
        <v>GE.IC.IT.212001.01</v>
      </c>
      <c r="AH2160" s="35" t="s">
        <v>3207</v>
      </c>
      <c r="AI2160" s="35">
        <v>1500</v>
      </c>
    </row>
    <row r="2161" spans="1:35" s="35" customFormat="1" ht="15">
      <c r="A2161" s="35" t="s">
        <v>2189</v>
      </c>
      <c r="C2161" s="38" t="s">
        <v>2622</v>
      </c>
      <c r="E2161" s="38" t="s">
        <v>4362</v>
      </c>
      <c r="F2161" s="35" t="s">
        <v>4067</v>
      </c>
      <c r="G2161" s="35" t="s">
        <v>3919</v>
      </c>
      <c r="H2161" s="38" t="s">
        <v>2217</v>
      </c>
      <c r="I2161" s="35" t="s">
        <v>3919</v>
      </c>
      <c r="J2161" s="39" t="str">
        <f t="shared" si="291"/>
        <v>IC.IT.212002</v>
      </c>
      <c r="K2161" s="38" t="s">
        <v>3298</v>
      </c>
      <c r="L2161" s="35" t="str">
        <f t="shared" si="287"/>
        <v>Clavicle</v>
      </c>
      <c r="M2161" s="39" t="str">
        <f t="shared" si="288"/>
        <v>PI.IC.IT.212002.01</v>
      </c>
      <c r="N2161" s="39"/>
      <c r="O2161" s="39" t="str">
        <f t="shared" si="289"/>
        <v>PH.IC.IT.212002.01</v>
      </c>
      <c r="Q2161" s="39" t="str">
        <f t="shared" si="290"/>
        <v>CL.IC.IT.212002.01</v>
      </c>
      <c r="R2161" s="39"/>
      <c r="S2161" s="39" t="str">
        <f t="shared" si="292"/>
        <v>DR.IC.IT.212002.01</v>
      </c>
      <c r="T2161" s="39"/>
      <c r="U2161" s="60" t="str">
        <f t="shared" si="293"/>
        <v>IM.IC.IT.212002.01</v>
      </c>
      <c r="V2161" s="57"/>
      <c r="W2161" s="60" t="str">
        <f t="shared" si="294"/>
        <v>GE.IC.IT.212002.01</v>
      </c>
      <c r="AH2161" s="35" t="s">
        <v>3207</v>
      </c>
      <c r="AI2161" s="35">
        <v>1500</v>
      </c>
    </row>
    <row r="2162" spans="1:35" s="35" customFormat="1" ht="15">
      <c r="A2162" s="35" t="s">
        <v>2189</v>
      </c>
      <c r="C2162" s="38" t="s">
        <v>2622</v>
      </c>
      <c r="E2162" s="38" t="s">
        <v>4362</v>
      </c>
      <c r="F2162" s="35" t="s">
        <v>4067</v>
      </c>
      <c r="G2162" s="35" t="s">
        <v>3920</v>
      </c>
      <c r="H2162" s="38" t="s">
        <v>2219</v>
      </c>
      <c r="I2162" s="35" t="s">
        <v>3920</v>
      </c>
      <c r="J2162" s="39" t="str">
        <f t="shared" si="291"/>
        <v>IC.IT.212003</v>
      </c>
      <c r="K2162" s="38" t="s">
        <v>3298</v>
      </c>
      <c r="L2162" s="35" t="str">
        <f t="shared" si="287"/>
        <v>Breast</v>
      </c>
      <c r="M2162" s="39" t="str">
        <f t="shared" si="288"/>
        <v>PI.IC.IT.212003.01</v>
      </c>
      <c r="N2162" s="39"/>
      <c r="O2162" s="39" t="str">
        <f t="shared" si="289"/>
        <v>PH.IC.IT.212003.01</v>
      </c>
      <c r="Q2162" s="39" t="str">
        <f t="shared" si="290"/>
        <v>CL.IC.IT.212003.01</v>
      </c>
      <c r="R2162" s="39"/>
      <c r="S2162" s="39" t="str">
        <f t="shared" si="292"/>
        <v>DR.IC.IT.212003.01</v>
      </c>
      <c r="T2162" s="39"/>
      <c r="U2162" s="60" t="str">
        <f t="shared" si="293"/>
        <v>IM.IC.IT.212003.01</v>
      </c>
      <c r="V2162" s="57"/>
      <c r="W2162" s="60" t="str">
        <f t="shared" si="294"/>
        <v>GE.IC.IT.212003.01</v>
      </c>
      <c r="AH2162" s="35" t="s">
        <v>3207</v>
      </c>
      <c r="AI2162" s="35">
        <v>1500</v>
      </c>
    </row>
    <row r="2163" spans="1:35" s="35" customFormat="1" ht="15">
      <c r="A2163" s="35" t="s">
        <v>2189</v>
      </c>
      <c r="C2163" s="38" t="s">
        <v>2622</v>
      </c>
      <c r="E2163" s="38" t="s">
        <v>4362</v>
      </c>
      <c r="F2163" s="35" t="s">
        <v>4067</v>
      </c>
      <c r="G2163" s="35" t="s">
        <v>3695</v>
      </c>
      <c r="H2163" s="38" t="s">
        <v>2063</v>
      </c>
      <c r="I2163" s="35" t="s">
        <v>3695</v>
      </c>
      <c r="J2163" s="39" t="str">
        <f t="shared" si="291"/>
        <v>IC.IT.212004</v>
      </c>
      <c r="K2163" s="38" t="s">
        <v>3298</v>
      </c>
      <c r="L2163" s="35" t="str">
        <f t="shared" si="287"/>
        <v>Sternum</v>
      </c>
      <c r="M2163" s="39" t="str">
        <f t="shared" si="288"/>
        <v>PI.IC.IT.212004.01</v>
      </c>
      <c r="N2163" s="39"/>
      <c r="O2163" s="39" t="str">
        <f t="shared" si="289"/>
        <v>PH.IC.IT.212004.01</v>
      </c>
      <c r="Q2163" s="39" t="str">
        <f t="shared" si="290"/>
        <v>CL.IC.IT.212004.01</v>
      </c>
      <c r="R2163" s="39"/>
      <c r="S2163" s="39" t="str">
        <f t="shared" si="292"/>
        <v>DR.IC.IT.212004.01</v>
      </c>
      <c r="T2163" s="39"/>
      <c r="U2163" s="60" t="str">
        <f t="shared" si="293"/>
        <v>IM.IC.IT.212004.01</v>
      </c>
      <c r="V2163" s="57"/>
      <c r="W2163" s="60" t="str">
        <f t="shared" si="294"/>
        <v>GE.IC.IT.212004.01</v>
      </c>
      <c r="AH2163" s="35" t="s">
        <v>3207</v>
      </c>
      <c r="AI2163" s="35">
        <v>1500</v>
      </c>
    </row>
    <row r="2164" spans="1:35" s="35" customFormat="1" ht="15">
      <c r="A2164" s="35" t="s">
        <v>2189</v>
      </c>
      <c r="C2164" s="38" t="s">
        <v>2622</v>
      </c>
      <c r="E2164" s="38" t="s">
        <v>4362</v>
      </c>
      <c r="F2164" s="35" t="s">
        <v>4067</v>
      </c>
      <c r="G2164" s="35" t="s">
        <v>739</v>
      </c>
      <c r="H2164" s="38" t="s">
        <v>2065</v>
      </c>
      <c r="I2164" s="35" t="s">
        <v>739</v>
      </c>
      <c r="J2164" s="39" t="str">
        <f t="shared" si="291"/>
        <v>IC.IT.212005</v>
      </c>
      <c r="K2164" s="38" t="s">
        <v>3298</v>
      </c>
      <c r="L2164" s="35" t="str">
        <f t="shared" si="287"/>
        <v>Chest</v>
      </c>
      <c r="M2164" s="39" t="str">
        <f t="shared" si="288"/>
        <v>PI.IC.IT.212005.01</v>
      </c>
      <c r="N2164" s="39"/>
      <c r="O2164" s="39" t="str">
        <f t="shared" si="289"/>
        <v>PH.IC.IT.212005.01</v>
      </c>
      <c r="Q2164" s="39" t="str">
        <f t="shared" si="290"/>
        <v>CL.IC.IT.212005.01</v>
      </c>
      <c r="R2164" s="39"/>
      <c r="S2164" s="39" t="str">
        <f t="shared" si="292"/>
        <v>DR.IC.IT.212005.01</v>
      </c>
      <c r="T2164" s="39"/>
      <c r="U2164" s="60" t="str">
        <f t="shared" si="293"/>
        <v>IM.IC.IT.212005.01</v>
      </c>
      <c r="V2164" s="57"/>
      <c r="W2164" s="60" t="str">
        <f t="shared" si="294"/>
        <v>GE.IC.IT.212005.01</v>
      </c>
      <c r="AH2164" s="35" t="s">
        <v>3207</v>
      </c>
      <c r="AI2164" s="35">
        <v>1500</v>
      </c>
    </row>
    <row r="2165" spans="1:35" s="35" customFormat="1" ht="15">
      <c r="A2165" s="35" t="s">
        <v>2189</v>
      </c>
      <c r="C2165" s="38" t="s">
        <v>2622</v>
      </c>
      <c r="E2165" s="38" t="s">
        <v>4362</v>
      </c>
      <c r="F2165" s="35" t="s">
        <v>4067</v>
      </c>
      <c r="G2165" s="35" t="s">
        <v>836</v>
      </c>
      <c r="H2165" s="38" t="s">
        <v>2222</v>
      </c>
      <c r="I2165" s="35" t="s">
        <v>836</v>
      </c>
      <c r="J2165" s="39" t="str">
        <f t="shared" si="291"/>
        <v>IC.IT.212006</v>
      </c>
      <c r="K2165" s="38" t="s">
        <v>3298</v>
      </c>
      <c r="L2165" s="35" t="str">
        <f t="shared" si="287"/>
        <v>Mediastinal</v>
      </c>
      <c r="M2165" s="39" t="str">
        <f t="shared" si="288"/>
        <v>PI.IC.IT.212006.01</v>
      </c>
      <c r="N2165" s="39"/>
      <c r="O2165" s="39" t="str">
        <f t="shared" si="289"/>
        <v>PH.IC.IT.212006.01</v>
      </c>
      <c r="Q2165" s="39" t="str">
        <f t="shared" si="290"/>
        <v>CL.IC.IT.212006.01</v>
      </c>
      <c r="R2165" s="39"/>
      <c r="S2165" s="39" t="str">
        <f t="shared" si="292"/>
        <v>DR.IC.IT.212006.01</v>
      </c>
      <c r="T2165" s="39"/>
      <c r="U2165" s="60" t="str">
        <f t="shared" si="293"/>
        <v>IM.IC.IT.212006.01</v>
      </c>
      <c r="V2165" s="57"/>
      <c r="W2165" s="60" t="str">
        <f t="shared" si="294"/>
        <v>GE.IC.IT.212006.01</v>
      </c>
      <c r="AH2165" s="35" t="s">
        <v>3207</v>
      </c>
      <c r="AI2165" s="35">
        <v>1500</v>
      </c>
    </row>
    <row r="2166" spans="1:35" s="35" customFormat="1" ht="15">
      <c r="A2166" s="35" t="s">
        <v>2189</v>
      </c>
      <c r="C2166" s="38" t="s">
        <v>2622</v>
      </c>
      <c r="E2166" s="38" t="s">
        <v>4362</v>
      </c>
      <c r="F2166" s="35" t="s">
        <v>4067</v>
      </c>
      <c r="G2166" s="35" t="s">
        <v>2494</v>
      </c>
      <c r="H2166" s="38" t="s">
        <v>2376</v>
      </c>
      <c r="I2166" s="35" t="s">
        <v>2494</v>
      </c>
      <c r="J2166" s="39" t="str">
        <f t="shared" si="291"/>
        <v>IC.IT.212007</v>
      </c>
      <c r="K2166" s="38" t="s">
        <v>3298</v>
      </c>
      <c r="L2166" s="35" t="str">
        <f t="shared" si="287"/>
        <v>Back</v>
      </c>
      <c r="M2166" s="39" t="str">
        <f t="shared" si="288"/>
        <v>PI.IC.IT.212007.01</v>
      </c>
      <c r="N2166" s="39"/>
      <c r="O2166" s="39" t="str">
        <f t="shared" si="289"/>
        <v>PH.IC.IT.212007.01</v>
      </c>
      <c r="Q2166" s="39" t="str">
        <f t="shared" si="290"/>
        <v>CL.IC.IT.212007.01</v>
      </c>
      <c r="R2166" s="39"/>
      <c r="S2166" s="39" t="str">
        <f t="shared" si="292"/>
        <v>DR.IC.IT.212007.01</v>
      </c>
      <c r="T2166" s="39"/>
      <c r="U2166" s="60" t="str">
        <f t="shared" si="293"/>
        <v>IM.IC.IT.212007.01</v>
      </c>
      <c r="V2166" s="57"/>
      <c r="W2166" s="60" t="str">
        <f t="shared" si="294"/>
        <v>GE.IC.IT.212007.01</v>
      </c>
      <c r="AH2166" s="35" t="s">
        <v>3207</v>
      </c>
      <c r="AI2166" s="35">
        <v>1500</v>
      </c>
    </row>
    <row r="2167" spans="1:35" s="35" customFormat="1" ht="15">
      <c r="A2167" s="35" t="s">
        <v>2189</v>
      </c>
      <c r="C2167" s="38" t="s">
        <v>2622</v>
      </c>
      <c r="E2167" s="38" t="s">
        <v>4362</v>
      </c>
      <c r="F2167" s="35" t="s">
        <v>4067</v>
      </c>
      <c r="G2167" s="35" t="s">
        <v>1543</v>
      </c>
      <c r="H2167" s="38" t="s">
        <v>2378</v>
      </c>
      <c r="I2167" s="35" t="s">
        <v>1543</v>
      </c>
      <c r="J2167" s="39" t="str">
        <f t="shared" si="291"/>
        <v>IC.IT.212008</v>
      </c>
      <c r="K2167" s="38" t="s">
        <v>3298</v>
      </c>
      <c r="L2167" s="35" t="str">
        <f t="shared" si="287"/>
        <v>Spine</v>
      </c>
      <c r="M2167" s="39" t="str">
        <f t="shared" si="288"/>
        <v>PI.IC.IT.212008.01</v>
      </c>
      <c r="N2167" s="39"/>
      <c r="O2167" s="39" t="str">
        <f t="shared" si="289"/>
        <v>PH.IC.IT.212008.01</v>
      </c>
      <c r="Q2167" s="39" t="str">
        <f t="shared" si="290"/>
        <v>CL.IC.IT.212008.01</v>
      </c>
      <c r="R2167" s="39"/>
      <c r="S2167" s="39" t="str">
        <f t="shared" si="292"/>
        <v>DR.IC.IT.212008.01</v>
      </c>
      <c r="T2167" s="39"/>
      <c r="U2167" s="60" t="str">
        <f t="shared" si="293"/>
        <v>IM.IC.IT.212008.01</v>
      </c>
      <c r="V2167" s="57"/>
      <c r="W2167" s="60" t="str">
        <f t="shared" si="294"/>
        <v>GE.IC.IT.212008.01</v>
      </c>
      <c r="AH2167" s="35" t="s">
        <v>3207</v>
      </c>
      <c r="AI2167" s="35">
        <v>1500</v>
      </c>
    </row>
    <row r="2168" spans="1:35" s="35" customFormat="1" ht="15">
      <c r="A2168" s="35" t="s">
        <v>2189</v>
      </c>
      <c r="C2168" s="38" t="s">
        <v>2622</v>
      </c>
      <c r="E2168" s="38" t="s">
        <v>4362</v>
      </c>
      <c r="F2168" s="35" t="s">
        <v>4067</v>
      </c>
      <c r="G2168" s="35" t="s">
        <v>3921</v>
      </c>
      <c r="H2168" s="38" t="s">
        <v>2380</v>
      </c>
      <c r="I2168" s="35" t="s">
        <v>3921</v>
      </c>
      <c r="J2168" s="39" t="str">
        <f t="shared" si="291"/>
        <v>IC.IT.212009</v>
      </c>
      <c r="K2168" s="38" t="s">
        <v>3298</v>
      </c>
      <c r="L2168" s="35" t="str">
        <f t="shared" si="287"/>
        <v>Scapula</v>
      </c>
      <c r="M2168" s="39" t="str">
        <f t="shared" si="288"/>
        <v>PI.IC.IT.212009.01</v>
      </c>
      <c r="N2168" s="39"/>
      <c r="O2168" s="39" t="str">
        <f t="shared" si="289"/>
        <v>PH.IC.IT.212009.01</v>
      </c>
      <c r="Q2168" s="39" t="str">
        <f t="shared" si="290"/>
        <v>CL.IC.IT.212009.01</v>
      </c>
      <c r="R2168" s="39"/>
      <c r="S2168" s="39" t="str">
        <f t="shared" si="292"/>
        <v>DR.IC.IT.212009.01</v>
      </c>
      <c r="T2168" s="39"/>
      <c r="U2168" s="60" t="str">
        <f t="shared" si="293"/>
        <v>IM.IC.IT.212009.01</v>
      </c>
      <c r="V2168" s="57"/>
      <c r="W2168" s="60" t="str">
        <f t="shared" si="294"/>
        <v>GE.IC.IT.212009.01</v>
      </c>
      <c r="AH2168" s="35" t="s">
        <v>3207</v>
      </c>
      <c r="AI2168" s="35">
        <v>1500</v>
      </c>
    </row>
    <row r="2169" spans="1:35" s="35" customFormat="1" ht="15">
      <c r="A2169" s="35" t="s">
        <v>2189</v>
      </c>
      <c r="C2169" s="38" t="s">
        <v>2622</v>
      </c>
      <c r="E2169" s="38" t="s">
        <v>4362</v>
      </c>
      <c r="F2169" s="35" t="s">
        <v>4067</v>
      </c>
      <c r="G2169" s="66" t="s">
        <v>3683</v>
      </c>
      <c r="H2169" s="38" t="s">
        <v>2124</v>
      </c>
      <c r="I2169" s="66" t="s">
        <v>3683</v>
      </c>
      <c r="J2169" s="39" t="str">
        <f t="shared" si="291"/>
        <v>IC.IT.212010</v>
      </c>
      <c r="K2169" s="38" t="s">
        <v>3298</v>
      </c>
      <c r="L2169" s="35" t="str">
        <f t="shared" si="287"/>
        <v>Shoulder, right</v>
      </c>
      <c r="M2169" s="39" t="str">
        <f t="shared" si="288"/>
        <v>PI.IC.IT.212010.01</v>
      </c>
      <c r="N2169" s="39"/>
      <c r="O2169" s="39" t="str">
        <f t="shared" si="289"/>
        <v>PH.IC.IT.212010.01</v>
      </c>
      <c r="Q2169" s="39" t="str">
        <f t="shared" si="290"/>
        <v>CL.IC.IT.212010.01</v>
      </c>
      <c r="R2169" s="39"/>
      <c r="S2169" s="39" t="str">
        <f t="shared" si="292"/>
        <v>DR.IC.IT.212010.01</v>
      </c>
      <c r="T2169" s="39"/>
      <c r="U2169" s="60" t="str">
        <f t="shared" si="293"/>
        <v>IM.IC.IT.212010.01</v>
      </c>
      <c r="V2169" s="57"/>
      <c r="W2169" s="60" t="str">
        <f t="shared" si="294"/>
        <v>GE.IC.IT.212010.01</v>
      </c>
      <c r="AH2169" s="35" t="s">
        <v>3207</v>
      </c>
      <c r="AI2169" s="35">
        <v>1500</v>
      </c>
    </row>
    <row r="2170" spans="1:35" s="35" customFormat="1" ht="15">
      <c r="A2170" s="35" t="s">
        <v>2189</v>
      </c>
      <c r="C2170" s="38" t="s">
        <v>2622</v>
      </c>
      <c r="E2170" s="38" t="s">
        <v>4362</v>
      </c>
      <c r="F2170" s="35" t="s">
        <v>4067</v>
      </c>
      <c r="G2170" s="66" t="s">
        <v>3685</v>
      </c>
      <c r="H2170" s="38" t="s">
        <v>2126</v>
      </c>
      <c r="I2170" s="66" t="s">
        <v>3685</v>
      </c>
      <c r="J2170" s="39" t="str">
        <f t="shared" si="291"/>
        <v>IC.IT.212011</v>
      </c>
      <c r="K2170" s="38" t="s">
        <v>3298</v>
      </c>
      <c r="L2170" s="35" t="str">
        <f t="shared" si="287"/>
        <v>Shoulder, left</v>
      </c>
      <c r="M2170" s="39" t="str">
        <f t="shared" si="288"/>
        <v>PI.IC.IT.212011.01</v>
      </c>
      <c r="N2170" s="39"/>
      <c r="O2170" s="39" t="str">
        <f t="shared" si="289"/>
        <v>PH.IC.IT.212011.01</v>
      </c>
      <c r="Q2170" s="39" t="str">
        <f t="shared" si="290"/>
        <v>CL.IC.IT.212011.01</v>
      </c>
      <c r="R2170" s="39"/>
      <c r="S2170" s="39" t="str">
        <f t="shared" si="292"/>
        <v>DR.IC.IT.212011.01</v>
      </c>
      <c r="T2170" s="39"/>
      <c r="U2170" s="60" t="str">
        <f t="shared" si="293"/>
        <v>IM.IC.IT.212011.01</v>
      </c>
      <c r="V2170" s="57"/>
      <c r="W2170" s="60" t="str">
        <f t="shared" si="294"/>
        <v>GE.IC.IT.212011.01</v>
      </c>
      <c r="AH2170" s="35" t="s">
        <v>3207</v>
      </c>
      <c r="AI2170" s="35">
        <v>1500</v>
      </c>
    </row>
    <row r="2171" spans="1:35" s="35" customFormat="1" ht="15">
      <c r="A2171" s="35" t="s">
        <v>2189</v>
      </c>
      <c r="C2171" s="38" t="s">
        <v>2622</v>
      </c>
      <c r="E2171" s="38" t="s">
        <v>4362</v>
      </c>
      <c r="F2171" s="35" t="s">
        <v>4067</v>
      </c>
      <c r="G2171" s="66" t="s">
        <v>3687</v>
      </c>
      <c r="H2171" s="38" t="s">
        <v>2128</v>
      </c>
      <c r="I2171" s="66" t="s">
        <v>3687</v>
      </c>
      <c r="J2171" s="39" t="str">
        <f t="shared" si="291"/>
        <v>IC.IT.212012</v>
      </c>
      <c r="K2171" s="38" t="s">
        <v>3298</v>
      </c>
      <c r="L2171" s="35" t="str">
        <f t="shared" si="287"/>
        <v>Clavicle, right</v>
      </c>
      <c r="M2171" s="39" t="str">
        <f t="shared" si="288"/>
        <v>PI.IC.IT.212012.01</v>
      </c>
      <c r="N2171" s="39"/>
      <c r="O2171" s="39" t="str">
        <f t="shared" si="289"/>
        <v>PH.IC.IT.212012.01</v>
      </c>
      <c r="Q2171" s="39" t="str">
        <f t="shared" si="290"/>
        <v>CL.IC.IT.212012.01</v>
      </c>
      <c r="R2171" s="39"/>
      <c r="S2171" s="39" t="str">
        <f t="shared" si="292"/>
        <v>DR.IC.IT.212012.01</v>
      </c>
      <c r="T2171" s="39"/>
      <c r="U2171" s="60" t="str">
        <f t="shared" si="293"/>
        <v>IM.IC.IT.212012.01</v>
      </c>
      <c r="V2171" s="57"/>
      <c r="W2171" s="60" t="str">
        <f t="shared" si="294"/>
        <v>GE.IC.IT.212012.01</v>
      </c>
      <c r="AH2171" s="35" t="s">
        <v>3207</v>
      </c>
      <c r="AI2171" s="35">
        <v>1500</v>
      </c>
    </row>
    <row r="2172" spans="1:35" s="35" customFormat="1" ht="15">
      <c r="A2172" s="35" t="s">
        <v>2189</v>
      </c>
      <c r="C2172" s="38" t="s">
        <v>2622</v>
      </c>
      <c r="E2172" s="38" t="s">
        <v>4362</v>
      </c>
      <c r="F2172" s="35" t="s">
        <v>4067</v>
      </c>
      <c r="G2172" s="66" t="s">
        <v>3689</v>
      </c>
      <c r="H2172" s="38" t="s">
        <v>2130</v>
      </c>
      <c r="I2172" s="66" t="s">
        <v>3689</v>
      </c>
      <c r="J2172" s="39" t="str">
        <f t="shared" si="291"/>
        <v>IC.IT.212013</v>
      </c>
      <c r="K2172" s="38" t="s">
        <v>3298</v>
      </c>
      <c r="L2172" s="35" t="str">
        <f t="shared" si="287"/>
        <v>Clavicle, left</v>
      </c>
      <c r="M2172" s="39" t="str">
        <f t="shared" si="288"/>
        <v>PI.IC.IT.212013.01</v>
      </c>
      <c r="N2172" s="39"/>
      <c r="O2172" s="39" t="str">
        <f t="shared" si="289"/>
        <v>PH.IC.IT.212013.01</v>
      </c>
      <c r="Q2172" s="39" t="str">
        <f t="shared" si="290"/>
        <v>CL.IC.IT.212013.01</v>
      </c>
      <c r="R2172" s="39"/>
      <c r="S2172" s="39" t="str">
        <f t="shared" si="292"/>
        <v>DR.IC.IT.212013.01</v>
      </c>
      <c r="T2172" s="39"/>
      <c r="U2172" s="60" t="str">
        <f t="shared" si="293"/>
        <v>IM.IC.IT.212013.01</v>
      </c>
      <c r="V2172" s="57"/>
      <c r="W2172" s="60" t="str">
        <f t="shared" si="294"/>
        <v>GE.IC.IT.212013.01</v>
      </c>
      <c r="AH2172" s="35" t="s">
        <v>3207</v>
      </c>
      <c r="AI2172" s="35">
        <v>1500</v>
      </c>
    </row>
    <row r="2173" spans="1:35" s="35" customFormat="1" ht="15">
      <c r="A2173" s="35" t="s">
        <v>2189</v>
      </c>
      <c r="C2173" s="38" t="s">
        <v>2622</v>
      </c>
      <c r="E2173" s="38" t="s">
        <v>4362</v>
      </c>
      <c r="F2173" s="35" t="s">
        <v>4067</v>
      </c>
      <c r="G2173" s="66" t="s">
        <v>3691</v>
      </c>
      <c r="H2173" s="38" t="s">
        <v>2296</v>
      </c>
      <c r="I2173" s="66" t="s">
        <v>3691</v>
      </c>
      <c r="J2173" s="39" t="str">
        <f t="shared" si="291"/>
        <v>IC.IT.212014</v>
      </c>
      <c r="K2173" s="38" t="s">
        <v>3298</v>
      </c>
      <c r="L2173" s="35" t="str">
        <f t="shared" si="287"/>
        <v>Breast, right</v>
      </c>
      <c r="M2173" s="39" t="str">
        <f t="shared" si="288"/>
        <v>PI.IC.IT.212014.01</v>
      </c>
      <c r="N2173" s="39"/>
      <c r="O2173" s="39" t="str">
        <f t="shared" si="289"/>
        <v>PH.IC.IT.212014.01</v>
      </c>
      <c r="Q2173" s="39" t="str">
        <f t="shared" si="290"/>
        <v>CL.IC.IT.212014.01</v>
      </c>
      <c r="R2173" s="39"/>
      <c r="S2173" s="39" t="str">
        <f t="shared" si="292"/>
        <v>DR.IC.IT.212014.01</v>
      </c>
      <c r="T2173" s="39"/>
      <c r="U2173" s="60" t="str">
        <f t="shared" si="293"/>
        <v>IM.IC.IT.212014.01</v>
      </c>
      <c r="V2173" s="57"/>
      <c r="W2173" s="60" t="str">
        <f t="shared" si="294"/>
        <v>GE.IC.IT.212014.01</v>
      </c>
      <c r="AH2173" s="35" t="s">
        <v>3207</v>
      </c>
      <c r="AI2173" s="35">
        <v>1500</v>
      </c>
    </row>
    <row r="2174" spans="1:35" s="35" customFormat="1" ht="15">
      <c r="A2174" s="35" t="s">
        <v>2189</v>
      </c>
      <c r="C2174" s="38" t="s">
        <v>2622</v>
      </c>
      <c r="E2174" s="38" t="s">
        <v>4362</v>
      </c>
      <c r="F2174" s="35" t="s">
        <v>4067</v>
      </c>
      <c r="G2174" s="66" t="s">
        <v>3693</v>
      </c>
      <c r="H2174" s="38" t="s">
        <v>2459</v>
      </c>
      <c r="I2174" s="66" t="s">
        <v>3693</v>
      </c>
      <c r="J2174" s="39" t="str">
        <f t="shared" si="291"/>
        <v>IC.IT.212015</v>
      </c>
      <c r="K2174" s="38" t="s">
        <v>3298</v>
      </c>
      <c r="L2174" s="35" t="str">
        <f t="shared" si="287"/>
        <v>Breast, left</v>
      </c>
      <c r="M2174" s="39" t="str">
        <f t="shared" si="288"/>
        <v>PI.IC.IT.212015.01</v>
      </c>
      <c r="N2174" s="39"/>
      <c r="O2174" s="39" t="str">
        <f t="shared" si="289"/>
        <v>PH.IC.IT.212015.01</v>
      </c>
      <c r="Q2174" s="39" t="str">
        <f t="shared" si="290"/>
        <v>CL.IC.IT.212015.01</v>
      </c>
      <c r="R2174" s="39"/>
      <c r="S2174" s="39" t="str">
        <f t="shared" si="292"/>
        <v>DR.IC.IT.212015.01</v>
      </c>
      <c r="T2174" s="39"/>
      <c r="U2174" s="60" t="str">
        <f t="shared" si="293"/>
        <v>IM.IC.IT.212015.01</v>
      </c>
      <c r="V2174" s="57"/>
      <c r="W2174" s="60" t="str">
        <f t="shared" si="294"/>
        <v>GE.IC.IT.212015.01</v>
      </c>
      <c r="AH2174" s="35" t="s">
        <v>3207</v>
      </c>
      <c r="AI2174" s="35">
        <v>1500</v>
      </c>
    </row>
    <row r="2175" spans="1:35" s="35" customFormat="1" ht="15">
      <c r="A2175" s="35" t="s">
        <v>2189</v>
      </c>
      <c r="C2175" s="38" t="s">
        <v>2622</v>
      </c>
      <c r="E2175" s="38" t="s">
        <v>4362</v>
      </c>
      <c r="F2175" s="35" t="s">
        <v>4067</v>
      </c>
      <c r="G2175" s="66" t="s">
        <v>3696</v>
      </c>
      <c r="H2175" s="38" t="s">
        <v>2464</v>
      </c>
      <c r="I2175" s="66" t="s">
        <v>3696</v>
      </c>
      <c r="J2175" s="39" t="str">
        <f t="shared" si="291"/>
        <v>IC.IT.212016</v>
      </c>
      <c r="K2175" s="38" t="s">
        <v>3298</v>
      </c>
      <c r="L2175" s="35" t="str">
        <f t="shared" si="287"/>
        <v>Chest, right</v>
      </c>
      <c r="M2175" s="39" t="str">
        <f t="shared" si="288"/>
        <v>PI.IC.IT.212016.01</v>
      </c>
      <c r="N2175" s="39"/>
      <c r="O2175" s="39" t="str">
        <f t="shared" si="289"/>
        <v>PH.IC.IT.212016.01</v>
      </c>
      <c r="Q2175" s="39" t="str">
        <f t="shared" si="290"/>
        <v>CL.IC.IT.212016.01</v>
      </c>
      <c r="R2175" s="39"/>
      <c r="S2175" s="39" t="str">
        <f t="shared" si="292"/>
        <v>DR.IC.IT.212016.01</v>
      </c>
      <c r="T2175" s="39"/>
      <c r="U2175" s="60" t="str">
        <f t="shared" si="293"/>
        <v>IM.IC.IT.212016.01</v>
      </c>
      <c r="V2175" s="57"/>
      <c r="W2175" s="60" t="str">
        <f t="shared" si="294"/>
        <v>GE.IC.IT.212016.01</v>
      </c>
      <c r="AH2175" s="35" t="s">
        <v>3207</v>
      </c>
      <c r="AI2175" s="35">
        <v>1500</v>
      </c>
    </row>
    <row r="2176" spans="1:35" s="35" customFormat="1" ht="15">
      <c r="A2176" s="35" t="s">
        <v>2189</v>
      </c>
      <c r="C2176" s="38" t="s">
        <v>2622</v>
      </c>
      <c r="E2176" s="38" t="s">
        <v>4362</v>
      </c>
      <c r="F2176" s="35" t="s">
        <v>4067</v>
      </c>
      <c r="G2176" s="66" t="s">
        <v>3698</v>
      </c>
      <c r="H2176" s="38" t="s">
        <v>2466</v>
      </c>
      <c r="I2176" s="66" t="s">
        <v>3698</v>
      </c>
      <c r="J2176" s="39" t="str">
        <f t="shared" si="291"/>
        <v>IC.IT.212017</v>
      </c>
      <c r="K2176" s="38" t="s">
        <v>3298</v>
      </c>
      <c r="L2176" s="35" t="str">
        <f t="shared" si="287"/>
        <v>Chest, left</v>
      </c>
      <c r="M2176" s="39" t="str">
        <f t="shared" si="288"/>
        <v>PI.IC.IT.212017.01</v>
      </c>
      <c r="N2176" s="39"/>
      <c r="O2176" s="39" t="str">
        <f t="shared" si="289"/>
        <v>PH.IC.IT.212017.01</v>
      </c>
      <c r="Q2176" s="39" t="str">
        <f t="shared" si="290"/>
        <v>CL.IC.IT.212017.01</v>
      </c>
      <c r="R2176" s="39"/>
      <c r="S2176" s="39" t="str">
        <f t="shared" si="292"/>
        <v>DR.IC.IT.212017.01</v>
      </c>
      <c r="T2176" s="39"/>
      <c r="U2176" s="60" t="str">
        <f t="shared" si="293"/>
        <v>IM.IC.IT.212017.01</v>
      </c>
      <c r="V2176" s="57"/>
      <c r="W2176" s="60" t="str">
        <f t="shared" si="294"/>
        <v>GE.IC.IT.212017.01</v>
      </c>
      <c r="AH2176" s="35" t="s">
        <v>3207</v>
      </c>
      <c r="AI2176" s="35">
        <v>1500</v>
      </c>
    </row>
    <row r="2177" spans="1:35" s="35" customFormat="1" ht="15">
      <c r="A2177" s="35" t="s">
        <v>2189</v>
      </c>
      <c r="C2177" s="38" t="s">
        <v>2622</v>
      </c>
      <c r="E2177" s="38" t="s">
        <v>4362</v>
      </c>
      <c r="F2177" s="35" t="s">
        <v>4067</v>
      </c>
      <c r="G2177" s="66" t="s">
        <v>3700</v>
      </c>
      <c r="H2177" s="38" t="s">
        <v>2616</v>
      </c>
      <c r="I2177" s="66" t="s">
        <v>3700</v>
      </c>
      <c r="J2177" s="39" t="str">
        <f t="shared" si="291"/>
        <v>IC.IT.212018</v>
      </c>
      <c r="K2177" s="38" t="s">
        <v>3298</v>
      </c>
      <c r="L2177" s="35" t="str">
        <f t="shared" si="287"/>
        <v>Scapula, right</v>
      </c>
      <c r="M2177" s="39" t="str">
        <f t="shared" si="288"/>
        <v>PI.IC.IT.212018.01</v>
      </c>
      <c r="N2177" s="39"/>
      <c r="O2177" s="39" t="str">
        <f t="shared" si="289"/>
        <v>PH.IC.IT.212018.01</v>
      </c>
      <c r="Q2177" s="39" t="str">
        <f t="shared" si="290"/>
        <v>CL.IC.IT.212018.01</v>
      </c>
      <c r="R2177" s="39"/>
      <c r="S2177" s="39" t="str">
        <f t="shared" si="292"/>
        <v>DR.IC.IT.212018.01</v>
      </c>
      <c r="T2177" s="39"/>
      <c r="U2177" s="60" t="str">
        <f t="shared" si="293"/>
        <v>IM.IC.IT.212018.01</v>
      </c>
      <c r="V2177" s="57"/>
      <c r="W2177" s="60" t="str">
        <f t="shared" si="294"/>
        <v>GE.IC.IT.212018.01</v>
      </c>
      <c r="AH2177" s="35" t="s">
        <v>3207</v>
      </c>
      <c r="AI2177" s="35">
        <v>1500</v>
      </c>
    </row>
    <row r="2178" spans="1:35" s="35" customFormat="1" ht="15">
      <c r="A2178" s="35" t="s">
        <v>2189</v>
      </c>
      <c r="C2178" s="38" t="s">
        <v>2622</v>
      </c>
      <c r="E2178" s="38" t="s">
        <v>4362</v>
      </c>
      <c r="F2178" s="35" t="s">
        <v>4067</v>
      </c>
      <c r="G2178" s="66" t="s">
        <v>3702</v>
      </c>
      <c r="H2178" s="38" t="s">
        <v>2618</v>
      </c>
      <c r="I2178" s="66" t="s">
        <v>3702</v>
      </c>
      <c r="J2178" s="39" t="str">
        <f t="shared" si="291"/>
        <v>IC.IT.212019</v>
      </c>
      <c r="K2178" s="38" t="s">
        <v>3298</v>
      </c>
      <c r="L2178" s="35" t="str">
        <f t="shared" si="287"/>
        <v>Scapula, left</v>
      </c>
      <c r="M2178" s="39" t="str">
        <f t="shared" si="288"/>
        <v>PI.IC.IT.212019.01</v>
      </c>
      <c r="N2178" s="39"/>
      <c r="O2178" s="39" t="str">
        <f t="shared" si="289"/>
        <v>PH.IC.IT.212019.01</v>
      </c>
      <c r="Q2178" s="39" t="str">
        <f t="shared" si="290"/>
        <v>CL.IC.IT.212019.01</v>
      </c>
      <c r="R2178" s="39"/>
      <c r="S2178" s="39" t="str">
        <f t="shared" si="292"/>
        <v>DR.IC.IT.212019.01</v>
      </c>
      <c r="T2178" s="39"/>
      <c r="U2178" s="60" t="str">
        <f t="shared" si="293"/>
        <v>IM.IC.IT.212019.01</v>
      </c>
      <c r="V2178" s="57"/>
      <c r="W2178" s="60" t="str">
        <f t="shared" si="294"/>
        <v>GE.IC.IT.212019.01</v>
      </c>
      <c r="AH2178" s="35" t="s">
        <v>3207</v>
      </c>
      <c r="AI2178" s="35">
        <v>1500</v>
      </c>
    </row>
    <row r="2179" spans="1:35" s="35" customFormat="1" ht="15">
      <c r="A2179" s="35" t="s">
        <v>2189</v>
      </c>
      <c r="C2179" s="38" t="s">
        <v>2622</v>
      </c>
      <c r="D2179" s="35" t="s">
        <v>4464</v>
      </c>
      <c r="E2179" s="38" t="s">
        <v>4363</v>
      </c>
      <c r="F2179" s="35" t="s">
        <v>4068</v>
      </c>
      <c r="G2179" s="35" t="s">
        <v>1814</v>
      </c>
      <c r="H2179" s="38" t="s">
        <v>2212</v>
      </c>
      <c r="I2179" s="35" t="s">
        <v>1814</v>
      </c>
      <c r="J2179" s="39" t="str">
        <f t="shared" si="291"/>
        <v>IC.IT.212101</v>
      </c>
      <c r="K2179" s="38" t="s">
        <v>3298</v>
      </c>
      <c r="L2179" s="35" t="str">
        <f t="shared" si="287"/>
        <v>Pink</v>
      </c>
      <c r="M2179" s="39" t="str">
        <f t="shared" si="288"/>
        <v>PI.IC.IT.212101.01</v>
      </c>
      <c r="N2179" s="39"/>
      <c r="O2179" s="39" t="str">
        <f t="shared" si="289"/>
        <v>PH.IC.IT.212101.01</v>
      </c>
      <c r="Q2179" s="39" t="str">
        <f t="shared" si="290"/>
        <v>CL.IC.IT.212101.01</v>
      </c>
      <c r="R2179" s="39"/>
      <c r="S2179" s="39" t="str">
        <f t="shared" si="292"/>
        <v>DR.IC.IT.212101.01</v>
      </c>
      <c r="T2179" s="39"/>
      <c r="U2179" s="60" t="str">
        <f t="shared" si="293"/>
        <v>IM.IC.IT.212101.01</v>
      </c>
      <c r="V2179" s="57"/>
      <c r="W2179" s="60" t="str">
        <f t="shared" si="294"/>
        <v>GE.IC.IT.212101.01</v>
      </c>
      <c r="AH2179" s="35" t="s">
        <v>3207</v>
      </c>
      <c r="AI2179" s="35">
        <v>1500</v>
      </c>
    </row>
    <row r="2180" spans="1:35" s="35" customFormat="1" ht="15">
      <c r="A2180" s="35" t="s">
        <v>2189</v>
      </c>
      <c r="C2180" s="38" t="s">
        <v>2622</v>
      </c>
      <c r="E2180" s="38" t="s">
        <v>4363</v>
      </c>
      <c r="F2180" s="35" t="s">
        <v>4068</v>
      </c>
      <c r="G2180" s="35" t="s">
        <v>2229</v>
      </c>
      <c r="H2180" s="38" t="s">
        <v>2217</v>
      </c>
      <c r="I2180" s="35" t="s">
        <v>2229</v>
      </c>
      <c r="J2180" s="39" t="str">
        <f t="shared" si="291"/>
        <v>IC.IT.212102</v>
      </c>
      <c r="K2180" s="38" t="s">
        <v>3298</v>
      </c>
      <c r="L2180" s="35" t="str">
        <f t="shared" si="287"/>
        <v>Red</v>
      </c>
      <c r="M2180" s="39" t="str">
        <f t="shared" si="288"/>
        <v>PI.IC.IT.212102.01</v>
      </c>
      <c r="N2180" s="39"/>
      <c r="O2180" s="39" t="str">
        <f t="shared" si="289"/>
        <v>PH.IC.IT.212102.01</v>
      </c>
      <c r="Q2180" s="39" t="str">
        <f t="shared" si="290"/>
        <v>CL.IC.IT.212102.01</v>
      </c>
      <c r="R2180" s="39"/>
      <c r="S2180" s="39" t="str">
        <f t="shared" si="292"/>
        <v>DR.IC.IT.212102.01</v>
      </c>
      <c r="T2180" s="39"/>
      <c r="U2180" s="60" t="str">
        <f t="shared" si="293"/>
        <v>IM.IC.IT.212102.01</v>
      </c>
      <c r="V2180" s="57"/>
      <c r="W2180" s="60" t="str">
        <f t="shared" si="294"/>
        <v>GE.IC.IT.212102.01</v>
      </c>
      <c r="AH2180" s="35" t="s">
        <v>3207</v>
      </c>
      <c r="AI2180" s="35">
        <v>1500</v>
      </c>
    </row>
    <row r="2181" spans="1:35" s="35" customFormat="1" ht="15">
      <c r="A2181" s="35" t="s">
        <v>2189</v>
      </c>
      <c r="C2181" s="38" t="s">
        <v>2622</v>
      </c>
      <c r="E2181" s="38" t="s">
        <v>4363</v>
      </c>
      <c r="F2181" s="35" t="s">
        <v>4068</v>
      </c>
      <c r="G2181" s="35" t="s">
        <v>2553</v>
      </c>
      <c r="H2181" s="38" t="s">
        <v>2219</v>
      </c>
      <c r="I2181" s="35" t="s">
        <v>2553</v>
      </c>
      <c r="J2181" s="39" t="str">
        <f t="shared" si="291"/>
        <v>IC.IT.212103</v>
      </c>
      <c r="K2181" s="38" t="s">
        <v>3298</v>
      </c>
      <c r="L2181" s="35" t="str">
        <f t="shared" si="287"/>
        <v>Yellow</v>
      </c>
      <c r="M2181" s="39" t="str">
        <f t="shared" si="288"/>
        <v>PI.IC.IT.212103.01</v>
      </c>
      <c r="N2181" s="39"/>
      <c r="O2181" s="39" t="str">
        <f t="shared" si="289"/>
        <v>PH.IC.IT.212103.01</v>
      </c>
      <c r="Q2181" s="39" t="str">
        <f t="shared" si="290"/>
        <v>CL.IC.IT.212103.01</v>
      </c>
      <c r="R2181" s="39"/>
      <c r="S2181" s="39" t="str">
        <f t="shared" si="292"/>
        <v>DR.IC.IT.212103.01</v>
      </c>
      <c r="T2181" s="39"/>
      <c r="U2181" s="60" t="str">
        <f t="shared" si="293"/>
        <v>IM.IC.IT.212103.01</v>
      </c>
      <c r="V2181" s="57"/>
      <c r="W2181" s="60" t="str">
        <f t="shared" si="294"/>
        <v>GE.IC.IT.212103.01</v>
      </c>
      <c r="AH2181" s="35" t="s">
        <v>3207</v>
      </c>
      <c r="AI2181" s="35">
        <v>1500</v>
      </c>
    </row>
    <row r="2182" spans="1:35" s="35" customFormat="1" ht="15">
      <c r="A2182" s="35" t="s">
        <v>2189</v>
      </c>
      <c r="C2182" s="38" t="s">
        <v>2622</v>
      </c>
      <c r="E2182" s="38" t="s">
        <v>4363</v>
      </c>
      <c r="F2182" s="35" t="s">
        <v>4068</v>
      </c>
      <c r="G2182" s="35" t="s">
        <v>1424</v>
      </c>
      <c r="H2182" s="38" t="s">
        <v>2063</v>
      </c>
      <c r="I2182" s="35" t="s">
        <v>1424</v>
      </c>
      <c r="J2182" s="39" t="str">
        <f t="shared" si="291"/>
        <v>IC.IT.212104</v>
      </c>
      <c r="K2182" s="38" t="s">
        <v>3298</v>
      </c>
      <c r="L2182" s="35" t="str">
        <f t="shared" si="287"/>
        <v>White</v>
      </c>
      <c r="M2182" s="39" t="str">
        <f t="shared" si="288"/>
        <v>PI.IC.IT.212104.01</v>
      </c>
      <c r="N2182" s="39"/>
      <c r="O2182" s="39" t="str">
        <f t="shared" si="289"/>
        <v>PH.IC.IT.212104.01</v>
      </c>
      <c r="Q2182" s="39" t="str">
        <f t="shared" si="290"/>
        <v>CL.IC.IT.212104.01</v>
      </c>
      <c r="R2182" s="39"/>
      <c r="S2182" s="39" t="str">
        <f t="shared" si="292"/>
        <v>DR.IC.IT.212104.01</v>
      </c>
      <c r="T2182" s="39"/>
      <c r="U2182" s="60" t="str">
        <f t="shared" si="293"/>
        <v>IM.IC.IT.212104.01</v>
      </c>
      <c r="V2182" s="57"/>
      <c r="W2182" s="60" t="str">
        <f t="shared" si="294"/>
        <v>GE.IC.IT.212104.01</v>
      </c>
      <c r="AH2182" s="35" t="s">
        <v>3207</v>
      </c>
      <c r="AI2182" s="35">
        <v>1500</v>
      </c>
    </row>
    <row r="2183" spans="1:35" s="35" customFormat="1" ht="15">
      <c r="A2183" s="35" t="s">
        <v>2189</v>
      </c>
      <c r="C2183" s="38" t="s">
        <v>2622</v>
      </c>
      <c r="E2183" s="38" t="s">
        <v>4363</v>
      </c>
      <c r="F2183" s="35" t="s">
        <v>4068</v>
      </c>
      <c r="G2183" s="35" t="s">
        <v>3923</v>
      </c>
      <c r="H2183" s="38" t="s">
        <v>2065</v>
      </c>
      <c r="I2183" s="35" t="s">
        <v>3923</v>
      </c>
      <c r="J2183" s="39" t="str">
        <f t="shared" si="291"/>
        <v>IC.IT.212105</v>
      </c>
      <c r="K2183" s="38" t="s">
        <v>3298</v>
      </c>
      <c r="L2183" s="35" t="str">
        <f t="shared" si="287"/>
        <v>Gray</v>
      </c>
      <c r="M2183" s="39" t="str">
        <f t="shared" si="288"/>
        <v>PI.IC.IT.212105.01</v>
      </c>
      <c r="N2183" s="39"/>
      <c r="O2183" s="39" t="str">
        <f t="shared" si="289"/>
        <v>PH.IC.IT.212105.01</v>
      </c>
      <c r="Q2183" s="39" t="str">
        <f t="shared" si="290"/>
        <v>CL.IC.IT.212105.01</v>
      </c>
      <c r="R2183" s="39"/>
      <c r="S2183" s="39" t="str">
        <f t="shared" si="292"/>
        <v>DR.IC.IT.212105.01</v>
      </c>
      <c r="T2183" s="39"/>
      <c r="U2183" s="60" t="str">
        <f t="shared" si="293"/>
        <v>IM.IC.IT.212105.01</v>
      </c>
      <c r="V2183" s="57"/>
      <c r="W2183" s="60" t="str">
        <f t="shared" si="294"/>
        <v>GE.IC.IT.212105.01</v>
      </c>
      <c r="AH2183" s="35" t="s">
        <v>3207</v>
      </c>
      <c r="AI2183" s="35">
        <v>1500</v>
      </c>
    </row>
    <row r="2184" spans="1:35" s="35" customFormat="1" ht="15">
      <c r="A2184" s="35" t="s">
        <v>2189</v>
      </c>
      <c r="C2184" s="38" t="s">
        <v>2622</v>
      </c>
      <c r="E2184" s="38" t="s">
        <v>4363</v>
      </c>
      <c r="F2184" s="35" t="s">
        <v>4068</v>
      </c>
      <c r="G2184" s="35" t="s">
        <v>2552</v>
      </c>
      <c r="H2184" s="38" t="s">
        <v>2222</v>
      </c>
      <c r="I2184" s="35" t="s">
        <v>2552</v>
      </c>
      <c r="J2184" s="39" t="str">
        <f t="shared" si="291"/>
        <v>IC.IT.212106</v>
      </c>
      <c r="K2184" s="38" t="s">
        <v>3298</v>
      </c>
      <c r="L2184" s="35" t="str">
        <f t="shared" si="287"/>
        <v>Tan</v>
      </c>
      <c r="M2184" s="39" t="str">
        <f t="shared" si="288"/>
        <v>PI.IC.IT.212106.01</v>
      </c>
      <c r="N2184" s="39"/>
      <c r="O2184" s="39" t="str">
        <f t="shared" si="289"/>
        <v>PH.IC.IT.212106.01</v>
      </c>
      <c r="Q2184" s="39" t="str">
        <f t="shared" si="290"/>
        <v>CL.IC.IT.212106.01</v>
      </c>
      <c r="R2184" s="39"/>
      <c r="S2184" s="39" t="str">
        <f t="shared" si="292"/>
        <v>DR.IC.IT.212106.01</v>
      </c>
      <c r="T2184" s="39"/>
      <c r="U2184" s="60" t="str">
        <f t="shared" si="293"/>
        <v>IM.IC.IT.212106.01</v>
      </c>
      <c r="V2184" s="57"/>
      <c r="W2184" s="60" t="str">
        <f t="shared" si="294"/>
        <v>GE.IC.IT.212106.01</v>
      </c>
      <c r="AH2184" s="35" t="s">
        <v>3207</v>
      </c>
      <c r="AI2184" s="35">
        <v>1500</v>
      </c>
    </row>
    <row r="2185" spans="1:35" s="35" customFormat="1" ht="15">
      <c r="A2185" s="35" t="s">
        <v>2189</v>
      </c>
      <c r="C2185" s="38" t="s">
        <v>2622</v>
      </c>
      <c r="E2185" s="38" t="s">
        <v>4363</v>
      </c>
      <c r="F2185" s="35" t="s">
        <v>4068</v>
      </c>
      <c r="G2185" s="35" t="s">
        <v>2547</v>
      </c>
      <c r="H2185" s="38" t="s">
        <v>2376</v>
      </c>
      <c r="I2185" s="35" t="s">
        <v>2547</v>
      </c>
      <c r="J2185" s="39" t="str">
        <f t="shared" si="291"/>
        <v>IC.IT.212107</v>
      </c>
      <c r="K2185" s="38" t="s">
        <v>3298</v>
      </c>
      <c r="L2185" s="35" t="str">
        <f t="shared" si="287"/>
        <v>Green</v>
      </c>
      <c r="M2185" s="39" t="str">
        <f t="shared" si="288"/>
        <v>PI.IC.IT.212107.01</v>
      </c>
      <c r="N2185" s="39"/>
      <c r="O2185" s="39" t="str">
        <f t="shared" si="289"/>
        <v>PH.IC.IT.212107.01</v>
      </c>
      <c r="Q2185" s="39" t="str">
        <f t="shared" si="290"/>
        <v>CL.IC.IT.212107.01</v>
      </c>
      <c r="R2185" s="39"/>
      <c r="S2185" s="39" t="str">
        <f t="shared" si="292"/>
        <v>DR.IC.IT.212107.01</v>
      </c>
      <c r="T2185" s="39"/>
      <c r="U2185" s="60" t="str">
        <f t="shared" si="293"/>
        <v>IM.IC.IT.212107.01</v>
      </c>
      <c r="V2185" s="57"/>
      <c r="W2185" s="60" t="str">
        <f t="shared" si="294"/>
        <v>GE.IC.IT.212107.01</v>
      </c>
      <c r="AH2185" s="35" t="s">
        <v>3207</v>
      </c>
      <c r="AI2185" s="35">
        <v>1500</v>
      </c>
    </row>
    <row r="2186" spans="1:35" s="35" customFormat="1" ht="15">
      <c r="A2186" s="35" t="s">
        <v>2189</v>
      </c>
      <c r="C2186" s="38" t="s">
        <v>2622</v>
      </c>
      <c r="E2186" s="38" t="s">
        <v>4363</v>
      </c>
      <c r="F2186" s="35" t="s">
        <v>4068</v>
      </c>
      <c r="G2186" s="35" t="s">
        <v>1499</v>
      </c>
      <c r="H2186" s="38" t="s">
        <v>2378</v>
      </c>
      <c r="I2186" s="35" t="s">
        <v>1499</v>
      </c>
      <c r="J2186" s="39" t="str">
        <f t="shared" si="291"/>
        <v>IC.IT.212108</v>
      </c>
      <c r="K2186" s="38" t="s">
        <v>3298</v>
      </c>
      <c r="L2186" s="35" t="str">
        <f t="shared" si="287"/>
        <v>Black</v>
      </c>
      <c r="M2186" s="39" t="str">
        <f t="shared" si="288"/>
        <v>PI.IC.IT.212108.01</v>
      </c>
      <c r="N2186" s="39"/>
      <c r="O2186" s="39" t="str">
        <f t="shared" si="289"/>
        <v>PH.IC.IT.212108.01</v>
      </c>
      <c r="Q2186" s="39" t="str">
        <f t="shared" si="290"/>
        <v>CL.IC.IT.212108.01</v>
      </c>
      <c r="R2186" s="39"/>
      <c r="S2186" s="39" t="str">
        <f t="shared" si="292"/>
        <v>DR.IC.IT.212108.01</v>
      </c>
      <c r="T2186" s="39"/>
      <c r="U2186" s="60" t="str">
        <f t="shared" si="293"/>
        <v>IM.IC.IT.212108.01</v>
      </c>
      <c r="V2186" s="57"/>
      <c r="W2186" s="60" t="str">
        <f t="shared" si="294"/>
        <v>GE.IC.IT.212108.01</v>
      </c>
      <c r="AH2186" s="35" t="s">
        <v>3207</v>
      </c>
      <c r="AI2186" s="35">
        <v>1500</v>
      </c>
    </row>
    <row r="2187" spans="1:35" s="35" customFormat="1" ht="15">
      <c r="A2187" s="35" t="s">
        <v>2189</v>
      </c>
      <c r="C2187" s="38" t="s">
        <v>2622</v>
      </c>
      <c r="D2187" s="35" t="s">
        <v>4465</v>
      </c>
      <c r="E2187" s="38" t="s">
        <v>4364</v>
      </c>
      <c r="F2187" s="35" t="s">
        <v>4069</v>
      </c>
      <c r="G2187" s="35" t="s">
        <v>3925</v>
      </c>
      <c r="H2187" s="38" t="s">
        <v>2212</v>
      </c>
      <c r="I2187" s="35" t="s">
        <v>3926</v>
      </c>
      <c r="J2187" s="39" t="str">
        <f t="shared" si="291"/>
        <v>IC.IT.212201</v>
      </c>
      <c r="K2187" s="38" t="s">
        <v>3298</v>
      </c>
      <c r="L2187" s="35" t="str">
        <f t="shared" si="287"/>
        <v xml:space="preserve">      Present on admit: specify date</v>
      </c>
      <c r="M2187" s="39" t="str">
        <f t="shared" si="288"/>
        <v>PI.IC.IT.212201.01</v>
      </c>
      <c r="N2187" s="39"/>
      <c r="O2187" s="39" t="str">
        <f t="shared" si="289"/>
        <v>PH.IC.IT.212201.01</v>
      </c>
      <c r="Q2187" s="39" t="str">
        <f t="shared" si="290"/>
        <v>CL.IC.IT.212201.01</v>
      </c>
      <c r="R2187" s="39"/>
      <c r="S2187" s="39" t="str">
        <f t="shared" si="292"/>
        <v>DR.IC.IT.212201.01</v>
      </c>
      <c r="T2187" s="39"/>
      <c r="U2187" s="60" t="str">
        <f t="shared" si="293"/>
        <v>IM.IC.IT.212201.01</v>
      </c>
      <c r="V2187" s="57"/>
      <c r="W2187" s="60" t="str">
        <f t="shared" si="294"/>
        <v>GE.IC.IT.212201.01</v>
      </c>
      <c r="AH2187" s="35" t="s">
        <v>3207</v>
      </c>
      <c r="AI2187" s="35">
        <v>1500</v>
      </c>
    </row>
    <row r="2188" spans="1:35" s="35" customFormat="1" ht="15">
      <c r="A2188" s="35" t="s">
        <v>2189</v>
      </c>
      <c r="C2188" s="38" t="s">
        <v>2622</v>
      </c>
      <c r="E2188" s="38" t="s">
        <v>4364</v>
      </c>
      <c r="F2188" s="35" t="s">
        <v>4069</v>
      </c>
      <c r="G2188" s="35" t="s">
        <v>3927</v>
      </c>
      <c r="H2188" s="38" t="s">
        <v>2217</v>
      </c>
      <c r="I2188" s="35" t="s">
        <v>3928</v>
      </c>
      <c r="J2188" s="39" t="str">
        <f t="shared" si="291"/>
        <v>IC.IT.212202</v>
      </c>
      <c r="K2188" s="38" t="s">
        <v>3298</v>
      </c>
      <c r="L2188" s="35" t="str">
        <f t="shared" si="287"/>
        <v xml:space="preserve">      Noted at this time: specify date</v>
      </c>
      <c r="M2188" s="39" t="str">
        <f t="shared" si="288"/>
        <v>PI.IC.IT.212202.01</v>
      </c>
      <c r="N2188" s="39"/>
      <c r="O2188" s="39" t="str">
        <f t="shared" si="289"/>
        <v>PH.IC.IT.212202.01</v>
      </c>
      <c r="Q2188" s="39" t="str">
        <f t="shared" si="290"/>
        <v>CL.IC.IT.212202.01</v>
      </c>
      <c r="R2188" s="39"/>
      <c r="S2188" s="39" t="str">
        <f t="shared" si="292"/>
        <v>DR.IC.IT.212202.01</v>
      </c>
      <c r="T2188" s="39"/>
      <c r="U2188" s="60" t="str">
        <f t="shared" si="293"/>
        <v>IM.IC.IT.212202.01</v>
      </c>
      <c r="V2188" s="57"/>
      <c r="W2188" s="60" t="str">
        <f t="shared" si="294"/>
        <v>GE.IC.IT.212202.01</v>
      </c>
      <c r="AH2188" s="35" t="s">
        <v>3207</v>
      </c>
      <c r="AI2188" s="35">
        <v>1500</v>
      </c>
    </row>
    <row r="2189" spans="1:35" s="35" customFormat="1" ht="15">
      <c r="A2189" s="35" t="s">
        <v>2189</v>
      </c>
      <c r="C2189" s="38" t="s">
        <v>2622</v>
      </c>
      <c r="D2189" s="35" t="s">
        <v>4466</v>
      </c>
      <c r="E2189" s="38" t="s">
        <v>4365</v>
      </c>
      <c r="F2189" s="35" t="s">
        <v>4069</v>
      </c>
      <c r="G2189" s="35" t="s">
        <v>3929</v>
      </c>
      <c r="H2189" s="38" t="s">
        <v>2212</v>
      </c>
      <c r="I2189" s="35" t="s">
        <v>3930</v>
      </c>
      <c r="J2189" s="39" t="str">
        <f t="shared" si="291"/>
        <v>IC.IT.212301</v>
      </c>
      <c r="K2189" s="38" t="s">
        <v>3298</v>
      </c>
      <c r="L2189" s="35" t="str">
        <f t="shared" si="287"/>
        <v xml:space="preserve">      Stage I: intact skin non-blanchable redness</v>
      </c>
      <c r="M2189" s="39" t="str">
        <f t="shared" si="288"/>
        <v>PI.IC.IT.212301.01</v>
      </c>
      <c r="N2189" s="39"/>
      <c r="O2189" s="39" t="str">
        <f t="shared" si="289"/>
        <v>PH.IC.IT.212301.01</v>
      </c>
      <c r="Q2189" s="39" t="str">
        <f t="shared" si="290"/>
        <v>CL.IC.IT.212301.01</v>
      </c>
      <c r="R2189" s="39"/>
      <c r="S2189" s="39" t="str">
        <f t="shared" si="292"/>
        <v>DR.IC.IT.212301.01</v>
      </c>
      <c r="T2189" s="39"/>
      <c r="U2189" s="60" t="str">
        <f t="shared" si="293"/>
        <v>IM.IC.IT.212301.01</v>
      </c>
      <c r="V2189" s="57"/>
      <c r="W2189" s="60" t="str">
        <f t="shared" si="294"/>
        <v>GE.IC.IT.212301.01</v>
      </c>
      <c r="AH2189" s="35" t="s">
        <v>3207</v>
      </c>
      <c r="AI2189" s="35">
        <v>1500</v>
      </c>
    </row>
    <row r="2190" spans="1:35" s="35" customFormat="1" ht="15">
      <c r="A2190" s="35" t="s">
        <v>2189</v>
      </c>
      <c r="C2190" s="38" t="s">
        <v>2622</v>
      </c>
      <c r="E2190" s="38" t="s">
        <v>4365</v>
      </c>
      <c r="F2190" s="35" t="s">
        <v>4069</v>
      </c>
      <c r="G2190" s="35" t="s">
        <v>3931</v>
      </c>
      <c r="H2190" s="38" t="s">
        <v>2217</v>
      </c>
      <c r="I2190" s="35" t="s">
        <v>3932</v>
      </c>
      <c r="J2190" s="39" t="str">
        <f t="shared" si="291"/>
        <v>IC.IT.212302</v>
      </c>
      <c r="K2190" s="38" t="s">
        <v>3298</v>
      </c>
      <c r="L2190" s="35" t="str">
        <f t="shared" si="287"/>
        <v xml:space="preserve">      Stage II: partial thickness or blister</v>
      </c>
      <c r="M2190" s="39" t="str">
        <f t="shared" si="288"/>
        <v>PI.IC.IT.212302.01</v>
      </c>
      <c r="N2190" s="39"/>
      <c r="O2190" s="39" t="str">
        <f t="shared" si="289"/>
        <v>PH.IC.IT.212302.01</v>
      </c>
      <c r="Q2190" s="39" t="str">
        <f t="shared" si="290"/>
        <v>CL.IC.IT.212302.01</v>
      </c>
      <c r="R2190" s="39"/>
      <c r="S2190" s="39" t="str">
        <f t="shared" si="292"/>
        <v>DR.IC.IT.212302.01</v>
      </c>
      <c r="T2190" s="39"/>
      <c r="U2190" s="60" t="str">
        <f t="shared" si="293"/>
        <v>IM.IC.IT.212302.01</v>
      </c>
      <c r="V2190" s="57"/>
      <c r="W2190" s="60" t="str">
        <f t="shared" si="294"/>
        <v>GE.IC.IT.212302.01</v>
      </c>
      <c r="AH2190" s="35" t="s">
        <v>3207</v>
      </c>
      <c r="AI2190" s="35">
        <v>1500</v>
      </c>
    </row>
    <row r="2191" spans="1:35" s="35" customFormat="1" ht="15">
      <c r="A2191" s="35" t="s">
        <v>2189</v>
      </c>
      <c r="C2191" s="38" t="s">
        <v>2622</v>
      </c>
      <c r="E2191" s="38" t="s">
        <v>4365</v>
      </c>
      <c r="F2191" s="35" t="s">
        <v>4069</v>
      </c>
      <c r="G2191" s="35" t="s">
        <v>3933</v>
      </c>
      <c r="H2191" s="38" t="s">
        <v>2219</v>
      </c>
      <c r="I2191" s="35" t="s">
        <v>3934</v>
      </c>
      <c r="J2191" s="39" t="str">
        <f t="shared" si="291"/>
        <v>IC.IT.212303</v>
      </c>
      <c r="K2191" s="38" t="s">
        <v>3298</v>
      </c>
      <c r="L2191" s="35" t="str">
        <f t="shared" si="287"/>
        <v xml:space="preserve">      Stage III: full thickness, subcutaneous fat seen</v>
      </c>
      <c r="M2191" s="39" t="str">
        <f t="shared" si="288"/>
        <v>PI.IC.IT.212303.01</v>
      </c>
      <c r="N2191" s="39"/>
      <c r="O2191" s="39" t="str">
        <f t="shared" si="289"/>
        <v>PH.IC.IT.212303.01</v>
      </c>
      <c r="Q2191" s="39" t="str">
        <f t="shared" si="290"/>
        <v>CL.IC.IT.212303.01</v>
      </c>
      <c r="R2191" s="39"/>
      <c r="S2191" s="39" t="str">
        <f t="shared" si="292"/>
        <v>DR.IC.IT.212303.01</v>
      </c>
      <c r="T2191" s="39"/>
      <c r="U2191" s="60" t="str">
        <f t="shared" si="293"/>
        <v>IM.IC.IT.212303.01</v>
      </c>
      <c r="V2191" s="57"/>
      <c r="W2191" s="60" t="str">
        <f t="shared" si="294"/>
        <v>GE.IC.IT.212303.01</v>
      </c>
      <c r="AH2191" s="35" t="s">
        <v>3207</v>
      </c>
      <c r="AI2191" s="35">
        <v>1500</v>
      </c>
    </row>
    <row r="2192" spans="1:35" s="35" customFormat="1" ht="15">
      <c r="A2192" s="35" t="s">
        <v>2189</v>
      </c>
      <c r="C2192" s="38" t="s">
        <v>2622</v>
      </c>
      <c r="E2192" s="38" t="s">
        <v>4365</v>
      </c>
      <c r="F2192" s="35" t="s">
        <v>4069</v>
      </c>
      <c r="G2192" s="35" t="s">
        <v>4467</v>
      </c>
      <c r="H2192" s="38" t="s">
        <v>2063</v>
      </c>
      <c r="I2192" s="35" t="s">
        <v>3935</v>
      </c>
      <c r="J2192" s="39" t="str">
        <f t="shared" si="291"/>
        <v>IC.IT.212304</v>
      </c>
      <c r="K2192" s="38" t="s">
        <v>3298</v>
      </c>
      <c r="L2192" s="35" t="str">
        <f t="shared" si="287"/>
        <v xml:space="preserve">      Stage IV: full thickness bone, tendon or muscle seen</v>
      </c>
      <c r="M2192" s="39" t="str">
        <f t="shared" si="288"/>
        <v>PI.IC.IT.212304.01</v>
      </c>
      <c r="N2192" s="39"/>
      <c r="O2192" s="39" t="str">
        <f t="shared" si="289"/>
        <v>PH.IC.IT.212304.01</v>
      </c>
      <c r="Q2192" s="39" t="str">
        <f t="shared" si="290"/>
        <v>CL.IC.IT.212304.01</v>
      </c>
      <c r="R2192" s="39"/>
      <c r="S2192" s="39" t="str">
        <f t="shared" si="292"/>
        <v>DR.IC.IT.212304.01</v>
      </c>
      <c r="T2192" s="39"/>
      <c r="U2192" s="60" t="str">
        <f t="shared" si="293"/>
        <v>IM.IC.IT.212304.01</v>
      </c>
      <c r="V2192" s="57"/>
      <c r="W2192" s="60" t="str">
        <f t="shared" si="294"/>
        <v>GE.IC.IT.212304.01</v>
      </c>
      <c r="AH2192" s="35" t="s">
        <v>3207</v>
      </c>
      <c r="AI2192" s="35">
        <v>1500</v>
      </c>
    </row>
    <row r="2193" spans="1:35" s="35" customFormat="1" ht="15">
      <c r="A2193" s="35" t="s">
        <v>2189</v>
      </c>
      <c r="C2193" s="38" t="s">
        <v>2622</v>
      </c>
      <c r="E2193" s="38" t="s">
        <v>4365</v>
      </c>
      <c r="F2193" s="35" t="s">
        <v>4069</v>
      </c>
      <c r="G2193" s="35" t="s">
        <v>3936</v>
      </c>
      <c r="H2193" s="38" t="s">
        <v>2065</v>
      </c>
      <c r="I2193" s="35" t="s">
        <v>771</v>
      </c>
      <c r="J2193" s="39" t="str">
        <f t="shared" ref="J2193:J2256" si="295">CONCATENATE("IC.IT.",C2193,E2193,H2193)</f>
        <v>IC.IT.212305</v>
      </c>
      <c r="K2193" s="38" t="s">
        <v>3298</v>
      </c>
      <c r="L2193" s="35" t="str">
        <f t="shared" si="287"/>
        <v xml:space="preserve">      Suspected Deep Tissue Injury</v>
      </c>
      <c r="M2193" s="39" t="str">
        <f t="shared" si="288"/>
        <v>PI.IC.IT.212305.01</v>
      </c>
      <c r="N2193" s="39"/>
      <c r="O2193" s="39" t="str">
        <f t="shared" si="289"/>
        <v>PH.IC.IT.212305.01</v>
      </c>
      <c r="Q2193" s="39" t="str">
        <f t="shared" si="290"/>
        <v>CL.IC.IT.212305.01</v>
      </c>
      <c r="R2193" s="39"/>
      <c r="S2193" s="39" t="str">
        <f t="shared" si="292"/>
        <v>DR.IC.IT.212305.01</v>
      </c>
      <c r="T2193" s="39"/>
      <c r="U2193" s="60" t="str">
        <f t="shared" si="293"/>
        <v>IM.IC.IT.212305.01</v>
      </c>
      <c r="V2193" s="57"/>
      <c r="W2193" s="60" t="str">
        <f t="shared" si="294"/>
        <v>GE.IC.IT.212305.01</v>
      </c>
      <c r="AH2193" s="35" t="s">
        <v>3207</v>
      </c>
      <c r="AI2193" s="35">
        <v>1500</v>
      </c>
    </row>
    <row r="2194" spans="1:35" s="35" customFormat="1" ht="15">
      <c r="A2194" s="35" t="s">
        <v>2189</v>
      </c>
      <c r="C2194" s="38" t="s">
        <v>2622</v>
      </c>
      <c r="E2194" s="38" t="s">
        <v>4365</v>
      </c>
      <c r="F2194" s="35" t="s">
        <v>4069</v>
      </c>
      <c r="G2194" s="35" t="s">
        <v>3937</v>
      </c>
      <c r="H2194" s="38" t="s">
        <v>2222</v>
      </c>
      <c r="I2194" s="35" t="s">
        <v>3938</v>
      </c>
      <c r="J2194" s="39" t="str">
        <f t="shared" si="295"/>
        <v>IC.IT.212306</v>
      </c>
      <c r="K2194" s="38" t="s">
        <v>3298</v>
      </c>
      <c r="L2194" s="35" t="str">
        <f t="shared" si="287"/>
        <v xml:space="preserve">      Unstageable: covered by slough or eschar</v>
      </c>
      <c r="M2194" s="39" t="str">
        <f t="shared" si="288"/>
        <v>PI.IC.IT.212306.01</v>
      </c>
      <c r="N2194" s="39"/>
      <c r="O2194" s="39" t="str">
        <f t="shared" si="289"/>
        <v>PH.IC.IT.212306.01</v>
      </c>
      <c r="Q2194" s="39" t="str">
        <f t="shared" si="290"/>
        <v>CL.IC.IT.212306.01</v>
      </c>
      <c r="R2194" s="39"/>
      <c r="S2194" s="39" t="str">
        <f t="shared" si="292"/>
        <v>DR.IC.IT.212306.01</v>
      </c>
      <c r="T2194" s="39"/>
      <c r="U2194" s="60" t="str">
        <f t="shared" si="293"/>
        <v>IM.IC.IT.212306.01</v>
      </c>
      <c r="V2194" s="57"/>
      <c r="W2194" s="60" t="str">
        <f t="shared" si="294"/>
        <v>GE.IC.IT.212306.01</v>
      </c>
      <c r="AH2194" s="35" t="s">
        <v>3207</v>
      </c>
      <c r="AI2194" s="35">
        <v>1500</v>
      </c>
    </row>
    <row r="2195" spans="1:35" s="35" customFormat="1" ht="15">
      <c r="A2195" s="35" t="s">
        <v>2189</v>
      </c>
      <c r="C2195" s="38" t="s">
        <v>2622</v>
      </c>
      <c r="D2195" s="35" t="s">
        <v>4468</v>
      </c>
      <c r="E2195" s="38" t="s">
        <v>4366</v>
      </c>
      <c r="F2195" s="35" t="s">
        <v>4070</v>
      </c>
      <c r="G2195" s="35" t="s">
        <v>2117</v>
      </c>
      <c r="H2195" s="38" t="s">
        <v>2212</v>
      </c>
      <c r="I2195" s="35" t="s">
        <v>2117</v>
      </c>
      <c r="J2195" s="39" t="str">
        <f t="shared" si="295"/>
        <v>IC.IT.212401</v>
      </c>
      <c r="K2195" s="38" t="s">
        <v>3298</v>
      </c>
      <c r="L2195" s="35" t="str">
        <f t="shared" si="287"/>
        <v>None</v>
      </c>
      <c r="M2195" s="39" t="str">
        <f t="shared" si="288"/>
        <v>PI.IC.IT.212401.01</v>
      </c>
      <c r="N2195" s="39"/>
      <c r="O2195" s="39" t="str">
        <f t="shared" si="289"/>
        <v>PH.IC.IT.212401.01</v>
      </c>
      <c r="Q2195" s="39" t="str">
        <f t="shared" si="290"/>
        <v>CL.IC.IT.212401.01</v>
      </c>
      <c r="R2195" s="39"/>
      <c r="S2195" s="39" t="str">
        <f t="shared" si="292"/>
        <v>DR.IC.IT.212401.01</v>
      </c>
      <c r="T2195" s="39"/>
      <c r="U2195" s="60" t="str">
        <f t="shared" si="293"/>
        <v>IM.IC.IT.212401.01</v>
      </c>
      <c r="V2195" s="57"/>
      <c r="W2195" s="60" t="str">
        <f t="shared" si="294"/>
        <v>GE.IC.IT.212401.01</v>
      </c>
      <c r="AH2195" s="35" t="s">
        <v>3207</v>
      </c>
      <c r="AI2195" s="35">
        <v>1500</v>
      </c>
    </row>
    <row r="2196" spans="1:35" s="35" customFormat="1" ht="15">
      <c r="A2196" s="35" t="s">
        <v>2189</v>
      </c>
      <c r="C2196" s="38" t="s">
        <v>2622</v>
      </c>
      <c r="E2196" s="38" t="s">
        <v>4366</v>
      </c>
      <c r="F2196" s="35" t="s">
        <v>4070</v>
      </c>
      <c r="G2196" s="35" t="s">
        <v>3940</v>
      </c>
      <c r="H2196" s="38" t="s">
        <v>2217</v>
      </c>
      <c r="I2196" s="35" t="s">
        <v>3941</v>
      </c>
      <c r="J2196" s="39" t="str">
        <f t="shared" si="295"/>
        <v>IC.IT.212402</v>
      </c>
      <c r="K2196" s="38" t="s">
        <v>3298</v>
      </c>
      <c r="L2196" s="35" t="str">
        <f t="shared" si="287"/>
        <v>Subcutaneous tissue</v>
      </c>
      <c r="M2196" s="39" t="str">
        <f t="shared" si="288"/>
        <v>PI.IC.IT.212402.01</v>
      </c>
      <c r="N2196" s="39"/>
      <c r="O2196" s="39" t="str">
        <f t="shared" si="289"/>
        <v>PH.IC.IT.212402.01</v>
      </c>
      <c r="Q2196" s="39" t="str">
        <f t="shared" si="290"/>
        <v>CL.IC.IT.212402.01</v>
      </c>
      <c r="R2196" s="39"/>
      <c r="S2196" s="39" t="str">
        <f t="shared" si="292"/>
        <v>DR.IC.IT.212402.01</v>
      </c>
      <c r="T2196" s="39"/>
      <c r="U2196" s="60" t="str">
        <f t="shared" si="293"/>
        <v>IM.IC.IT.212402.01</v>
      </c>
      <c r="V2196" s="57"/>
      <c r="W2196" s="60" t="str">
        <f t="shared" si="294"/>
        <v>GE.IC.IT.212402.01</v>
      </c>
      <c r="AH2196" s="35" t="s">
        <v>3207</v>
      </c>
      <c r="AI2196" s="35">
        <v>1500</v>
      </c>
    </row>
    <row r="2197" spans="1:35" s="35" customFormat="1" ht="15">
      <c r="A2197" s="35" t="s">
        <v>2189</v>
      </c>
      <c r="C2197" s="38" t="s">
        <v>2622</v>
      </c>
      <c r="E2197" s="38" t="s">
        <v>4366</v>
      </c>
      <c r="F2197" s="35" t="s">
        <v>4070</v>
      </c>
      <c r="G2197" s="35" t="s">
        <v>3942</v>
      </c>
      <c r="H2197" s="38" t="s">
        <v>2219</v>
      </c>
      <c r="I2197" s="35" t="s">
        <v>3942</v>
      </c>
      <c r="J2197" s="39" t="str">
        <f t="shared" si="295"/>
        <v>IC.IT.212403</v>
      </c>
      <c r="K2197" s="38" t="s">
        <v>3298</v>
      </c>
      <c r="L2197" s="35" t="str">
        <f t="shared" si="287"/>
        <v>Fascia</v>
      </c>
      <c r="M2197" s="39" t="str">
        <f t="shared" si="288"/>
        <v>PI.IC.IT.212403.01</v>
      </c>
      <c r="N2197" s="39"/>
      <c r="O2197" s="39" t="str">
        <f t="shared" si="289"/>
        <v>PH.IC.IT.212403.01</v>
      </c>
      <c r="Q2197" s="39" t="str">
        <f t="shared" si="290"/>
        <v>CL.IC.IT.212403.01</v>
      </c>
      <c r="R2197" s="39"/>
      <c r="S2197" s="39" t="str">
        <f t="shared" ref="S2197:S2260" si="296">CONCATENATE("DR.",J2197,".",K2197)</f>
        <v>DR.IC.IT.212403.01</v>
      </c>
      <c r="T2197" s="39"/>
      <c r="U2197" s="60" t="str">
        <f t="shared" ref="U2197:U2260" si="297">CONCATENATE("IM.",J2197, ".",K2197)</f>
        <v>IM.IC.IT.212403.01</v>
      </c>
      <c r="V2197" s="57"/>
      <c r="W2197" s="60" t="str">
        <f t="shared" ref="W2197:W2260" si="298">CONCATENATE("GE.",J2197, ".",K2197)</f>
        <v>GE.IC.IT.212403.01</v>
      </c>
      <c r="AH2197" s="35" t="s">
        <v>3207</v>
      </c>
      <c r="AI2197" s="35">
        <v>1500</v>
      </c>
    </row>
    <row r="2198" spans="1:35" s="35" customFormat="1" ht="15">
      <c r="A2198" s="35" t="s">
        <v>2189</v>
      </c>
      <c r="C2198" s="38" t="s">
        <v>2622</v>
      </c>
      <c r="E2198" s="38" t="s">
        <v>4366</v>
      </c>
      <c r="F2198" s="35" t="s">
        <v>4070</v>
      </c>
      <c r="G2198" s="35" t="s">
        <v>3943</v>
      </c>
      <c r="H2198" s="38" t="s">
        <v>2063</v>
      </c>
      <c r="I2198" s="35" t="s">
        <v>3943</v>
      </c>
      <c r="J2198" s="39" t="str">
        <f t="shared" si="295"/>
        <v>IC.IT.212404</v>
      </c>
      <c r="K2198" s="38" t="s">
        <v>3298</v>
      </c>
      <c r="L2198" s="35" t="str">
        <f t="shared" si="287"/>
        <v>Pins</v>
      </c>
      <c r="M2198" s="39" t="str">
        <f t="shared" si="288"/>
        <v>PI.IC.IT.212404.01</v>
      </c>
      <c r="N2198" s="39"/>
      <c r="O2198" s="39" t="str">
        <f t="shared" si="289"/>
        <v>PH.IC.IT.212404.01</v>
      </c>
      <c r="Q2198" s="39" t="str">
        <f t="shared" si="290"/>
        <v>CL.IC.IT.212404.01</v>
      </c>
      <c r="R2198" s="39"/>
      <c r="S2198" s="39" t="str">
        <f t="shared" si="296"/>
        <v>DR.IC.IT.212404.01</v>
      </c>
      <c r="T2198" s="39"/>
      <c r="U2198" s="60" t="str">
        <f t="shared" si="297"/>
        <v>IM.IC.IT.212404.01</v>
      </c>
      <c r="V2198" s="57"/>
      <c r="W2198" s="60" t="str">
        <f t="shared" si="298"/>
        <v>GE.IC.IT.212404.01</v>
      </c>
      <c r="AH2198" s="35" t="s">
        <v>3207</v>
      </c>
      <c r="AI2198" s="35">
        <v>1500</v>
      </c>
    </row>
    <row r="2199" spans="1:35" s="35" customFormat="1" ht="15">
      <c r="A2199" s="35" t="s">
        <v>2189</v>
      </c>
      <c r="C2199" s="38" t="s">
        <v>2622</v>
      </c>
      <c r="E2199" s="38" t="s">
        <v>4366</v>
      </c>
      <c r="F2199" s="35" t="s">
        <v>4070</v>
      </c>
      <c r="G2199" s="35" t="s">
        <v>3944</v>
      </c>
      <c r="H2199" s="38" t="s">
        <v>2065</v>
      </c>
      <c r="I2199" s="35" t="s">
        <v>3944</v>
      </c>
      <c r="J2199" s="39" t="str">
        <f t="shared" si="295"/>
        <v>IC.IT.212405</v>
      </c>
      <c r="K2199" s="38" t="s">
        <v>3298</v>
      </c>
      <c r="L2199" s="35" t="str">
        <f t="shared" si="287"/>
        <v>Prosthesis</v>
      </c>
      <c r="M2199" s="39" t="str">
        <f t="shared" si="288"/>
        <v>PI.IC.IT.212405.01</v>
      </c>
      <c r="N2199" s="39"/>
      <c r="O2199" s="39" t="str">
        <f t="shared" si="289"/>
        <v>PH.IC.IT.212405.01</v>
      </c>
      <c r="Q2199" s="39" t="str">
        <f t="shared" si="290"/>
        <v>CL.IC.IT.212405.01</v>
      </c>
      <c r="R2199" s="39"/>
      <c r="S2199" s="39" t="str">
        <f t="shared" si="296"/>
        <v>DR.IC.IT.212405.01</v>
      </c>
      <c r="T2199" s="39"/>
      <c r="U2199" s="60" t="str">
        <f t="shared" si="297"/>
        <v>IM.IC.IT.212405.01</v>
      </c>
      <c r="V2199" s="57"/>
      <c r="W2199" s="60" t="str">
        <f t="shared" si="298"/>
        <v>GE.IC.IT.212405.01</v>
      </c>
      <c r="AH2199" s="35" t="s">
        <v>3207</v>
      </c>
      <c r="AI2199" s="35">
        <v>1500</v>
      </c>
    </row>
    <row r="2200" spans="1:35" s="35" customFormat="1" ht="15">
      <c r="A2200" s="35" t="s">
        <v>2189</v>
      </c>
      <c r="C2200" s="38" t="s">
        <v>2622</v>
      </c>
      <c r="E2200" s="38" t="s">
        <v>4366</v>
      </c>
      <c r="F2200" s="35" t="s">
        <v>4070</v>
      </c>
      <c r="G2200" s="35" t="s">
        <v>3945</v>
      </c>
      <c r="H2200" s="38" t="s">
        <v>2222</v>
      </c>
      <c r="I2200" s="35" t="s">
        <v>3945</v>
      </c>
      <c r="J2200" s="39" t="str">
        <f t="shared" si="295"/>
        <v>IC.IT.212406</v>
      </c>
      <c r="K2200" s="38" t="s">
        <v>3298</v>
      </c>
      <c r="L2200" s="35" t="str">
        <f t="shared" si="287"/>
        <v>Tendon</v>
      </c>
      <c r="M2200" s="39" t="str">
        <f t="shared" si="288"/>
        <v>PI.IC.IT.212406.01</v>
      </c>
      <c r="N2200" s="39"/>
      <c r="O2200" s="39" t="str">
        <f t="shared" si="289"/>
        <v>PH.IC.IT.212406.01</v>
      </c>
      <c r="Q2200" s="39" t="str">
        <f t="shared" si="290"/>
        <v>CL.IC.IT.212406.01</v>
      </c>
      <c r="R2200" s="39"/>
      <c r="S2200" s="39" t="str">
        <f t="shared" si="296"/>
        <v>DR.IC.IT.212406.01</v>
      </c>
      <c r="T2200" s="39"/>
      <c r="U2200" s="60" t="str">
        <f t="shared" si="297"/>
        <v>IM.IC.IT.212406.01</v>
      </c>
      <c r="V2200" s="57"/>
      <c r="W2200" s="60" t="str">
        <f t="shared" si="298"/>
        <v>GE.IC.IT.212406.01</v>
      </c>
      <c r="AH2200" s="35" t="s">
        <v>3207</v>
      </c>
      <c r="AI2200" s="35">
        <v>1500</v>
      </c>
    </row>
    <row r="2201" spans="1:35" s="35" customFormat="1" ht="15">
      <c r="A2201" s="35" t="s">
        <v>2189</v>
      </c>
      <c r="C2201" s="38" t="s">
        <v>2622</v>
      </c>
      <c r="E2201" s="38" t="s">
        <v>4366</v>
      </c>
      <c r="F2201" s="35" t="s">
        <v>4070</v>
      </c>
      <c r="G2201" s="35" t="s">
        <v>3946</v>
      </c>
      <c r="H2201" s="38" t="s">
        <v>2376</v>
      </c>
      <c r="I2201" s="35" t="s">
        <v>3946</v>
      </c>
      <c r="J2201" s="39" t="str">
        <f t="shared" si="295"/>
        <v>IC.IT.212407</v>
      </c>
      <c r="K2201" s="38" t="s">
        <v>3298</v>
      </c>
      <c r="L2201" s="35" t="str">
        <f t="shared" si="287"/>
        <v>Bone</v>
      </c>
      <c r="M2201" s="39" t="str">
        <f t="shared" si="288"/>
        <v>PI.IC.IT.212407.01</v>
      </c>
      <c r="N2201" s="39"/>
      <c r="O2201" s="39" t="str">
        <f t="shared" si="289"/>
        <v>PH.IC.IT.212407.01</v>
      </c>
      <c r="Q2201" s="39" t="str">
        <f t="shared" si="290"/>
        <v>CL.IC.IT.212407.01</v>
      </c>
      <c r="R2201" s="39"/>
      <c r="S2201" s="39" t="str">
        <f t="shared" si="296"/>
        <v>DR.IC.IT.212407.01</v>
      </c>
      <c r="T2201" s="39"/>
      <c r="U2201" s="60" t="str">
        <f t="shared" si="297"/>
        <v>IM.IC.IT.212407.01</v>
      </c>
      <c r="V2201" s="57"/>
      <c r="W2201" s="60" t="str">
        <f t="shared" si="298"/>
        <v>GE.IC.IT.212407.01</v>
      </c>
      <c r="AH2201" s="35" t="s">
        <v>3207</v>
      </c>
      <c r="AI2201" s="35">
        <v>1500</v>
      </c>
    </row>
    <row r="2202" spans="1:35" s="35" customFormat="1" ht="15">
      <c r="A2202" s="35" t="s">
        <v>2189</v>
      </c>
      <c r="C2202" s="38" t="s">
        <v>2622</v>
      </c>
      <c r="E2202" s="38" t="s">
        <v>4366</v>
      </c>
      <c r="F2202" s="35" t="s">
        <v>4070</v>
      </c>
      <c r="G2202" s="35" t="s">
        <v>3947</v>
      </c>
      <c r="H2202" s="38" t="s">
        <v>2378</v>
      </c>
      <c r="I2202" s="35" t="s">
        <v>3948</v>
      </c>
      <c r="J2202" s="39" t="str">
        <f t="shared" si="295"/>
        <v>IC.IT.212408</v>
      </c>
      <c r="K2202" s="38" t="s">
        <v>3298</v>
      </c>
      <c r="L2202" s="35" t="str">
        <f t="shared" si="287"/>
        <v>Joint capsule</v>
      </c>
      <c r="M2202" s="39" t="str">
        <f t="shared" si="288"/>
        <v>PI.IC.IT.212408.01</v>
      </c>
      <c r="N2202" s="39"/>
      <c r="O2202" s="39" t="str">
        <f t="shared" si="289"/>
        <v>PH.IC.IT.212408.01</v>
      </c>
      <c r="Q2202" s="39" t="str">
        <f t="shared" si="290"/>
        <v>CL.IC.IT.212408.01</v>
      </c>
      <c r="R2202" s="39"/>
      <c r="S2202" s="39" t="str">
        <f t="shared" si="296"/>
        <v>DR.IC.IT.212408.01</v>
      </c>
      <c r="T2202" s="39"/>
      <c r="U2202" s="60" t="str">
        <f t="shared" si="297"/>
        <v>IM.IC.IT.212408.01</v>
      </c>
      <c r="V2202" s="57"/>
      <c r="W2202" s="60" t="str">
        <f t="shared" si="298"/>
        <v>GE.IC.IT.212408.01</v>
      </c>
      <c r="AH2202" s="35" t="s">
        <v>3207</v>
      </c>
      <c r="AI2202" s="35">
        <v>1500</v>
      </c>
    </row>
    <row r="2203" spans="1:35" s="35" customFormat="1" ht="15">
      <c r="A2203" s="35" t="s">
        <v>2189</v>
      </c>
      <c r="C2203" s="38" t="s">
        <v>2622</v>
      </c>
      <c r="D2203" s="35" t="s">
        <v>4328</v>
      </c>
      <c r="E2203" s="38" t="s">
        <v>4367</v>
      </c>
      <c r="F2203" s="35" t="s">
        <v>4071</v>
      </c>
      <c r="G2203" s="35" t="s">
        <v>3950</v>
      </c>
      <c r="H2203" s="38" t="s">
        <v>2212</v>
      </c>
      <c r="I2203" s="35" t="s">
        <v>2117</v>
      </c>
      <c r="J2203" s="39" t="str">
        <f t="shared" si="295"/>
        <v>IC.IT.212501</v>
      </c>
      <c r="K2203" s="38" t="s">
        <v>3298</v>
      </c>
      <c r="L2203" s="35" t="str">
        <f t="shared" si="287"/>
        <v xml:space="preserve">     Stabilization none</v>
      </c>
      <c r="M2203" s="39" t="str">
        <f t="shared" si="288"/>
        <v>PI.IC.IT.212501.01</v>
      </c>
      <c r="N2203" s="39"/>
      <c r="O2203" s="39" t="str">
        <f t="shared" si="289"/>
        <v>PH.IC.IT.212501.01</v>
      </c>
      <c r="Q2203" s="39" t="str">
        <f t="shared" si="290"/>
        <v>CL.IC.IT.212501.01</v>
      </c>
      <c r="R2203" s="39"/>
      <c r="S2203" s="39" t="str">
        <f t="shared" si="296"/>
        <v>DR.IC.IT.212501.01</v>
      </c>
      <c r="T2203" s="39"/>
      <c r="U2203" s="60" t="str">
        <f t="shared" si="297"/>
        <v>IM.IC.IT.212501.01</v>
      </c>
      <c r="V2203" s="57"/>
      <c r="W2203" s="60" t="str">
        <f t="shared" si="298"/>
        <v>GE.IC.IT.212501.01</v>
      </c>
      <c r="AH2203" s="35" t="s">
        <v>3207</v>
      </c>
      <c r="AI2203" s="35">
        <v>1500</v>
      </c>
    </row>
    <row r="2204" spans="1:35" s="35" customFormat="1" ht="15">
      <c r="A2204" s="35" t="s">
        <v>2189</v>
      </c>
      <c r="C2204" s="38" t="s">
        <v>2622</v>
      </c>
      <c r="E2204" s="38" t="s">
        <v>4367</v>
      </c>
      <c r="F2204" s="35" t="s">
        <v>4071</v>
      </c>
      <c r="G2204" s="35" t="s">
        <v>3951</v>
      </c>
      <c r="H2204" s="38" t="s">
        <v>2217</v>
      </c>
      <c r="I2204" s="35" t="s">
        <v>3453</v>
      </c>
      <c r="J2204" s="39" t="str">
        <f t="shared" si="295"/>
        <v>IC.IT.212502</v>
      </c>
      <c r="K2204" s="38" t="s">
        <v>3298</v>
      </c>
      <c r="L2204" s="35" t="str">
        <f t="shared" si="287"/>
        <v xml:space="preserve">     Stabilization abdominal binder</v>
      </c>
      <c r="M2204" s="39" t="str">
        <f t="shared" si="288"/>
        <v>PI.IC.IT.212502.01</v>
      </c>
      <c r="N2204" s="39"/>
      <c r="O2204" s="39" t="str">
        <f t="shared" si="289"/>
        <v>PH.IC.IT.212502.01</v>
      </c>
      <c r="Q2204" s="39" t="str">
        <f t="shared" si="290"/>
        <v>CL.IC.IT.212502.01</v>
      </c>
      <c r="R2204" s="39"/>
      <c r="S2204" s="39" t="str">
        <f t="shared" si="296"/>
        <v>DR.IC.IT.212502.01</v>
      </c>
      <c r="T2204" s="39"/>
      <c r="U2204" s="60" t="str">
        <f t="shared" si="297"/>
        <v>IM.IC.IT.212502.01</v>
      </c>
      <c r="V2204" s="57"/>
      <c r="W2204" s="60" t="str">
        <f t="shared" si="298"/>
        <v>GE.IC.IT.212502.01</v>
      </c>
      <c r="AH2204" s="35" t="s">
        <v>3207</v>
      </c>
      <c r="AI2204" s="35">
        <v>1500</v>
      </c>
    </row>
    <row r="2205" spans="1:35" s="35" customFormat="1" ht="15">
      <c r="A2205" s="35" t="s">
        <v>2189</v>
      </c>
      <c r="C2205" s="38" t="s">
        <v>2622</v>
      </c>
      <c r="E2205" s="38" t="s">
        <v>4367</v>
      </c>
      <c r="F2205" s="35" t="s">
        <v>4071</v>
      </c>
      <c r="G2205" s="35" t="s">
        <v>3952</v>
      </c>
      <c r="H2205" s="38" t="s">
        <v>2219</v>
      </c>
      <c r="I2205" s="35" t="s">
        <v>3455</v>
      </c>
      <c r="J2205" s="39" t="str">
        <f t="shared" si="295"/>
        <v>IC.IT.212503</v>
      </c>
      <c r="K2205" s="38" t="s">
        <v>3298</v>
      </c>
      <c r="L2205" s="35" t="str">
        <f t="shared" si="287"/>
        <v xml:space="preserve">     Stabilization ace wrap</v>
      </c>
      <c r="M2205" s="39" t="str">
        <f t="shared" si="288"/>
        <v>PI.IC.IT.212503.01</v>
      </c>
      <c r="N2205" s="39"/>
      <c r="O2205" s="39" t="str">
        <f t="shared" si="289"/>
        <v>PH.IC.IT.212503.01</v>
      </c>
      <c r="Q2205" s="39" t="str">
        <f t="shared" si="290"/>
        <v>CL.IC.IT.212503.01</v>
      </c>
      <c r="R2205" s="39"/>
      <c r="S2205" s="39" t="str">
        <f t="shared" si="296"/>
        <v>DR.IC.IT.212503.01</v>
      </c>
      <c r="T2205" s="39"/>
      <c r="U2205" s="60" t="str">
        <f t="shared" si="297"/>
        <v>IM.IC.IT.212503.01</v>
      </c>
      <c r="V2205" s="57"/>
      <c r="W2205" s="60" t="str">
        <f t="shared" si="298"/>
        <v>GE.IC.IT.212503.01</v>
      </c>
      <c r="AH2205" s="35" t="s">
        <v>3207</v>
      </c>
      <c r="AI2205" s="35">
        <v>1500</v>
      </c>
    </row>
    <row r="2206" spans="1:35" s="35" customFormat="1" ht="15">
      <c r="A2206" s="35" t="s">
        <v>2189</v>
      </c>
      <c r="C2206" s="38" t="s">
        <v>2622</v>
      </c>
      <c r="E2206" s="38" t="s">
        <v>4367</v>
      </c>
      <c r="F2206" s="35" t="s">
        <v>4071</v>
      </c>
      <c r="G2206" s="35" t="s">
        <v>3953</v>
      </c>
      <c r="H2206" s="38" t="s">
        <v>2063</v>
      </c>
      <c r="I2206" s="35" t="s">
        <v>3457</v>
      </c>
      <c r="J2206" s="39" t="str">
        <f t="shared" si="295"/>
        <v>IC.IT.212504</v>
      </c>
      <c r="K2206" s="38" t="s">
        <v>3298</v>
      </c>
      <c r="L2206" s="35" t="str">
        <f t="shared" si="287"/>
        <v xml:space="preserve">     Stabilization montgomery straps</v>
      </c>
      <c r="M2206" s="39" t="str">
        <f t="shared" si="288"/>
        <v>PI.IC.IT.212504.01</v>
      </c>
      <c r="N2206" s="39"/>
      <c r="O2206" s="39" t="str">
        <f t="shared" si="289"/>
        <v>PH.IC.IT.212504.01</v>
      </c>
      <c r="Q2206" s="39" t="str">
        <f t="shared" si="290"/>
        <v>CL.IC.IT.212504.01</v>
      </c>
      <c r="R2206" s="39"/>
      <c r="S2206" s="39" t="str">
        <f t="shared" si="296"/>
        <v>DR.IC.IT.212504.01</v>
      </c>
      <c r="T2206" s="39"/>
      <c r="U2206" s="60" t="str">
        <f t="shared" si="297"/>
        <v>IM.IC.IT.212504.01</v>
      </c>
      <c r="V2206" s="57"/>
      <c r="W2206" s="60" t="str">
        <f t="shared" si="298"/>
        <v>GE.IC.IT.212504.01</v>
      </c>
      <c r="AH2206" s="35" t="s">
        <v>3207</v>
      </c>
      <c r="AI2206" s="35">
        <v>1500</v>
      </c>
    </row>
    <row r="2207" spans="1:35" s="35" customFormat="1" ht="15">
      <c r="A2207" s="35" t="s">
        <v>2189</v>
      </c>
      <c r="C2207" s="38" t="s">
        <v>2622</v>
      </c>
      <c r="D2207" s="35" t="s">
        <v>4469</v>
      </c>
      <c r="E2207" s="38" t="s">
        <v>4368</v>
      </c>
      <c r="F2207" s="35" t="s">
        <v>4071</v>
      </c>
      <c r="G2207" s="35" t="s">
        <v>3954</v>
      </c>
      <c r="H2207" s="38" t="s">
        <v>2212</v>
      </c>
      <c r="I2207" s="35" t="s">
        <v>3450</v>
      </c>
      <c r="J2207" s="39" t="str">
        <f t="shared" si="295"/>
        <v>IC.IT.212601</v>
      </c>
      <c r="K2207" s="38" t="s">
        <v>3298</v>
      </c>
      <c r="L2207" s="35" t="str">
        <f t="shared" si="287"/>
        <v xml:space="preserve">     Open wound</v>
      </c>
      <c r="M2207" s="39" t="str">
        <f t="shared" si="288"/>
        <v>PI.IC.IT.212601.01</v>
      </c>
      <c r="N2207" s="39"/>
      <c r="O2207" s="39" t="str">
        <f t="shared" si="289"/>
        <v>PH.IC.IT.212601.01</v>
      </c>
      <c r="Q2207" s="39" t="str">
        <f t="shared" si="290"/>
        <v>CL.IC.IT.212601.01</v>
      </c>
      <c r="R2207" s="39"/>
      <c r="S2207" s="39" t="str">
        <f t="shared" si="296"/>
        <v>DR.IC.IT.212601.01</v>
      </c>
      <c r="T2207" s="39"/>
      <c r="U2207" s="60" t="str">
        <f t="shared" si="297"/>
        <v>IM.IC.IT.212601.01</v>
      </c>
      <c r="V2207" s="57"/>
      <c r="W2207" s="60" t="str">
        <f t="shared" si="298"/>
        <v>GE.IC.IT.212601.01</v>
      </c>
      <c r="AH2207" s="35" t="s">
        <v>3207</v>
      </c>
      <c r="AI2207" s="35">
        <v>1500</v>
      </c>
    </row>
    <row r="2208" spans="1:35" s="35" customFormat="1" ht="15">
      <c r="A2208" s="35" t="s">
        <v>2189</v>
      </c>
      <c r="C2208" s="38" t="s">
        <v>2622</v>
      </c>
      <c r="E2208" s="38" t="s">
        <v>4368</v>
      </c>
      <c r="F2208" s="35" t="s">
        <v>4071</v>
      </c>
      <c r="G2208" s="35" t="s">
        <v>3334</v>
      </c>
      <c r="H2208" s="38" t="s">
        <v>2217</v>
      </c>
      <c r="I2208" s="35" t="s">
        <v>1161</v>
      </c>
      <c r="J2208" s="39" t="str">
        <f t="shared" si="295"/>
        <v>IC.IT.212602</v>
      </c>
      <c r="K2208" s="38" t="s">
        <v>3298</v>
      </c>
      <c r="L2208" s="35" t="str">
        <f t="shared" si="287"/>
        <v xml:space="preserve">     Sutures</v>
      </c>
      <c r="M2208" s="39" t="str">
        <f t="shared" si="288"/>
        <v>PI.IC.IT.212602.01</v>
      </c>
      <c r="N2208" s="39"/>
      <c r="O2208" s="39" t="str">
        <f t="shared" si="289"/>
        <v>PH.IC.IT.212602.01</v>
      </c>
      <c r="Q2208" s="39" t="str">
        <f t="shared" si="290"/>
        <v>CL.IC.IT.212602.01</v>
      </c>
      <c r="R2208" s="39"/>
      <c r="S2208" s="39" t="str">
        <f t="shared" si="296"/>
        <v>DR.IC.IT.212602.01</v>
      </c>
      <c r="T2208" s="39"/>
      <c r="U2208" s="60" t="str">
        <f t="shared" si="297"/>
        <v>IM.IC.IT.212602.01</v>
      </c>
      <c r="V2208" s="57"/>
      <c r="W2208" s="60" t="str">
        <f t="shared" si="298"/>
        <v>GE.IC.IT.212602.01</v>
      </c>
      <c r="AH2208" s="35" t="s">
        <v>3207</v>
      </c>
      <c r="AI2208" s="35">
        <v>1500</v>
      </c>
    </row>
    <row r="2209" spans="1:35" s="35" customFormat="1" ht="15">
      <c r="A2209" s="35" t="s">
        <v>2189</v>
      </c>
      <c r="C2209" s="38" t="s">
        <v>2622</v>
      </c>
      <c r="E2209" s="38" t="s">
        <v>4368</v>
      </c>
      <c r="F2209" s="35" t="s">
        <v>4071</v>
      </c>
      <c r="G2209" s="35" t="s">
        <v>3955</v>
      </c>
      <c r="H2209" s="38" t="s">
        <v>2219</v>
      </c>
      <c r="I2209" s="35" t="s">
        <v>3448</v>
      </c>
      <c r="J2209" s="39" t="str">
        <f t="shared" si="295"/>
        <v>IC.IT.212603</v>
      </c>
      <c r="K2209" s="38" t="s">
        <v>3298</v>
      </c>
      <c r="L2209" s="35" t="str">
        <f t="shared" si="287"/>
        <v xml:space="preserve">     Glue</v>
      </c>
      <c r="M2209" s="39" t="str">
        <f t="shared" si="288"/>
        <v>PI.IC.IT.212603.01</v>
      </c>
      <c r="N2209" s="39"/>
      <c r="O2209" s="39" t="str">
        <f t="shared" si="289"/>
        <v>PH.IC.IT.212603.01</v>
      </c>
      <c r="Q2209" s="39" t="str">
        <f t="shared" si="290"/>
        <v>CL.IC.IT.212603.01</v>
      </c>
      <c r="R2209" s="39"/>
      <c r="S2209" s="39" t="str">
        <f t="shared" si="296"/>
        <v>DR.IC.IT.212603.01</v>
      </c>
      <c r="T2209" s="39"/>
      <c r="U2209" s="60" t="str">
        <f t="shared" si="297"/>
        <v>IM.IC.IT.212603.01</v>
      </c>
      <c r="V2209" s="57"/>
      <c r="W2209" s="60" t="str">
        <f t="shared" si="298"/>
        <v>GE.IC.IT.212603.01</v>
      </c>
      <c r="AH2209" s="35" t="s">
        <v>3207</v>
      </c>
      <c r="AI2209" s="35">
        <v>1500</v>
      </c>
    </row>
    <row r="2210" spans="1:35" s="35" customFormat="1" ht="15">
      <c r="A2210" s="35" t="s">
        <v>2189</v>
      </c>
      <c r="C2210" s="38" t="s">
        <v>2622</v>
      </c>
      <c r="E2210" s="38" t="s">
        <v>4368</v>
      </c>
      <c r="F2210" s="35" t="s">
        <v>4071</v>
      </c>
      <c r="G2210" s="35" t="s">
        <v>3956</v>
      </c>
      <c r="H2210" s="38" t="s">
        <v>2063</v>
      </c>
      <c r="I2210" s="35" t="s">
        <v>3442</v>
      </c>
      <c r="J2210" s="39" t="str">
        <f t="shared" si="295"/>
        <v>IC.IT.212604</v>
      </c>
      <c r="K2210" s="38" t="s">
        <v>3298</v>
      </c>
      <c r="L2210" s="35" t="str">
        <f t="shared" si="287"/>
        <v xml:space="preserve">     Staples</v>
      </c>
      <c r="M2210" s="39" t="str">
        <f t="shared" si="288"/>
        <v>PI.IC.IT.212604.01</v>
      </c>
      <c r="N2210" s="39"/>
      <c r="O2210" s="39" t="str">
        <f t="shared" si="289"/>
        <v>PH.IC.IT.212604.01</v>
      </c>
      <c r="Q2210" s="39" t="str">
        <f t="shared" si="290"/>
        <v>CL.IC.IT.212604.01</v>
      </c>
      <c r="R2210" s="39"/>
      <c r="S2210" s="39" t="str">
        <f t="shared" si="296"/>
        <v>DR.IC.IT.212604.01</v>
      </c>
      <c r="T2210" s="39"/>
      <c r="U2210" s="60" t="str">
        <f t="shared" si="297"/>
        <v>IM.IC.IT.212604.01</v>
      </c>
      <c r="V2210" s="57"/>
      <c r="W2210" s="60" t="str">
        <f t="shared" si="298"/>
        <v>GE.IC.IT.212604.01</v>
      </c>
      <c r="AH2210" s="35" t="s">
        <v>3207</v>
      </c>
      <c r="AI2210" s="35">
        <v>1500</v>
      </c>
    </row>
    <row r="2211" spans="1:35" s="35" customFormat="1" ht="15">
      <c r="A2211" s="35" t="s">
        <v>2189</v>
      </c>
      <c r="C2211" s="38" t="s">
        <v>2622</v>
      </c>
      <c r="E2211" s="38" t="s">
        <v>4368</v>
      </c>
      <c r="F2211" s="35" t="s">
        <v>4071</v>
      </c>
      <c r="G2211" s="35" t="s">
        <v>3957</v>
      </c>
      <c r="H2211" s="38" t="s">
        <v>2065</v>
      </c>
      <c r="I2211" s="35" t="s">
        <v>3958</v>
      </c>
      <c r="J2211" s="39" t="str">
        <f t="shared" si="295"/>
        <v>IC.IT.212605</v>
      </c>
      <c r="K2211" s="38" t="s">
        <v>3298</v>
      </c>
      <c r="L2211" s="35" t="str">
        <f t="shared" si="287"/>
        <v xml:space="preserve">     Steri-strips</v>
      </c>
      <c r="M2211" s="39" t="str">
        <f t="shared" si="288"/>
        <v>PI.IC.IT.212605.01</v>
      </c>
      <c r="N2211" s="39"/>
      <c r="O2211" s="39" t="str">
        <f t="shared" si="289"/>
        <v>PH.IC.IT.212605.01</v>
      </c>
      <c r="Q2211" s="39" t="str">
        <f t="shared" si="290"/>
        <v>CL.IC.IT.212605.01</v>
      </c>
      <c r="R2211" s="39"/>
      <c r="S2211" s="39" t="str">
        <f t="shared" si="296"/>
        <v>DR.IC.IT.212605.01</v>
      </c>
      <c r="T2211" s="39"/>
      <c r="U2211" s="60" t="str">
        <f t="shared" si="297"/>
        <v>IM.IC.IT.212605.01</v>
      </c>
      <c r="V2211" s="57"/>
      <c r="W2211" s="60" t="str">
        <f t="shared" si="298"/>
        <v>GE.IC.IT.212605.01</v>
      </c>
      <c r="AH2211" s="35" t="s">
        <v>3207</v>
      </c>
      <c r="AI2211" s="35">
        <v>1500</v>
      </c>
    </row>
    <row r="2212" spans="1:35" s="35" customFormat="1" ht="15">
      <c r="A2212" s="35" t="s">
        <v>2189</v>
      </c>
      <c r="C2212" s="38" t="s">
        <v>2622</v>
      </c>
      <c r="E2212" s="38" t="s">
        <v>4368</v>
      </c>
      <c r="F2212" s="35" t="s">
        <v>4071</v>
      </c>
      <c r="G2212" s="35" t="s">
        <v>3959</v>
      </c>
      <c r="H2212" s="38" t="s">
        <v>2222</v>
      </c>
      <c r="I2212" s="35" t="s">
        <v>1926</v>
      </c>
      <c r="J2212" s="39" t="str">
        <f t="shared" si="295"/>
        <v>IC.IT.212606</v>
      </c>
      <c r="K2212" s="38" t="s">
        <v>3298</v>
      </c>
      <c r="L2212" s="35" t="str">
        <f t="shared" si="287"/>
        <v xml:space="preserve">     Approximated</v>
      </c>
      <c r="M2212" s="39" t="str">
        <f t="shared" si="288"/>
        <v>PI.IC.IT.212606.01</v>
      </c>
      <c r="N2212" s="39"/>
      <c r="O2212" s="39" t="str">
        <f t="shared" si="289"/>
        <v>PH.IC.IT.212606.01</v>
      </c>
      <c r="Q2212" s="39" t="str">
        <f t="shared" si="290"/>
        <v>CL.IC.IT.212606.01</v>
      </c>
      <c r="R2212" s="39"/>
      <c r="S2212" s="39" t="str">
        <f t="shared" si="296"/>
        <v>DR.IC.IT.212606.01</v>
      </c>
      <c r="T2212" s="39"/>
      <c r="U2212" s="60" t="str">
        <f t="shared" si="297"/>
        <v>IM.IC.IT.212606.01</v>
      </c>
      <c r="V2212" s="57"/>
      <c r="W2212" s="60" t="str">
        <f t="shared" si="298"/>
        <v>GE.IC.IT.212606.01</v>
      </c>
      <c r="AH2212" s="35" t="s">
        <v>3207</v>
      </c>
      <c r="AI2212" s="35">
        <v>1500</v>
      </c>
    </row>
    <row r="2213" spans="1:35" s="35" customFormat="1" ht="15">
      <c r="A2213" s="35" t="s">
        <v>2189</v>
      </c>
      <c r="C2213" s="38" t="s">
        <v>2622</v>
      </c>
      <c r="E2213" s="38" t="s">
        <v>4368</v>
      </c>
      <c r="F2213" s="35" t="s">
        <v>4071</v>
      </c>
      <c r="G2213" s="35" t="s">
        <v>3960</v>
      </c>
      <c r="H2213" s="38" t="s">
        <v>2376</v>
      </c>
      <c r="I2213" s="35" t="s">
        <v>1753</v>
      </c>
      <c r="J2213" s="39" t="str">
        <f t="shared" si="295"/>
        <v>IC.IT.212607</v>
      </c>
      <c r="K2213" s="38" t="s">
        <v>3298</v>
      </c>
      <c r="L2213" s="35" t="str">
        <f t="shared" si="287"/>
        <v xml:space="preserve">     Dehiscence</v>
      </c>
      <c r="M2213" s="39" t="str">
        <f t="shared" si="288"/>
        <v>PI.IC.IT.212607.01</v>
      </c>
      <c r="N2213" s="39"/>
      <c r="O2213" s="39" t="str">
        <f t="shared" si="289"/>
        <v>PH.IC.IT.212607.01</v>
      </c>
      <c r="Q2213" s="39" t="str">
        <f t="shared" si="290"/>
        <v>CL.IC.IT.212607.01</v>
      </c>
      <c r="R2213" s="39"/>
      <c r="S2213" s="39" t="str">
        <f t="shared" si="296"/>
        <v>DR.IC.IT.212607.01</v>
      </c>
      <c r="T2213" s="39"/>
      <c r="U2213" s="60" t="str">
        <f t="shared" si="297"/>
        <v>IM.IC.IT.212607.01</v>
      </c>
      <c r="V2213" s="57"/>
      <c r="W2213" s="60" t="str">
        <f t="shared" si="298"/>
        <v>GE.IC.IT.212607.01</v>
      </c>
      <c r="AH2213" s="35" t="s">
        <v>3207</v>
      </c>
      <c r="AI2213" s="35">
        <v>1500</v>
      </c>
    </row>
    <row r="2214" spans="1:35" s="35" customFormat="1" ht="15">
      <c r="A2214" s="35" t="s">
        <v>2189</v>
      </c>
      <c r="C2214" s="38" t="s">
        <v>2622</v>
      </c>
      <c r="E2214" s="38" t="s">
        <v>4368</v>
      </c>
      <c r="F2214" s="35" t="s">
        <v>4071</v>
      </c>
      <c r="G2214" s="35" t="s">
        <v>3961</v>
      </c>
      <c r="H2214" s="38" t="s">
        <v>2378</v>
      </c>
      <c r="I2214" s="35" t="s">
        <v>3962</v>
      </c>
      <c r="J2214" s="39" t="str">
        <f t="shared" si="295"/>
        <v>IC.IT.212608</v>
      </c>
      <c r="K2214" s="38" t="s">
        <v>3298</v>
      </c>
      <c r="L2214" s="35" t="str">
        <f t="shared" si="287"/>
        <v xml:space="preserve">     Retention sutures</v>
      </c>
      <c r="M2214" s="39" t="str">
        <f t="shared" si="288"/>
        <v>PI.IC.IT.212608.01</v>
      </c>
      <c r="N2214" s="39"/>
      <c r="O2214" s="39" t="str">
        <f t="shared" si="289"/>
        <v>PH.IC.IT.212608.01</v>
      </c>
      <c r="Q2214" s="39" t="str">
        <f t="shared" si="290"/>
        <v>CL.IC.IT.212608.01</v>
      </c>
      <c r="R2214" s="39"/>
      <c r="S2214" s="39" t="str">
        <f t="shared" si="296"/>
        <v>DR.IC.IT.212608.01</v>
      </c>
      <c r="T2214" s="39"/>
      <c r="U2214" s="60" t="str">
        <f t="shared" si="297"/>
        <v>IM.IC.IT.212608.01</v>
      </c>
      <c r="V2214" s="57"/>
      <c r="W2214" s="60" t="str">
        <f t="shared" si="298"/>
        <v>GE.IC.IT.212608.01</v>
      </c>
      <c r="AH2214" s="35" t="s">
        <v>3207</v>
      </c>
      <c r="AI2214" s="35">
        <v>1500</v>
      </c>
    </row>
    <row r="2215" spans="1:35" s="35" customFormat="1" ht="15">
      <c r="A2215" s="35" t="s">
        <v>4321</v>
      </c>
      <c r="C2215" s="38" t="s">
        <v>2622</v>
      </c>
      <c r="E2215" s="38" t="s">
        <v>4368</v>
      </c>
      <c r="F2215" s="35" t="s">
        <v>4071</v>
      </c>
      <c r="G2215" s="38" t="s">
        <v>4314</v>
      </c>
      <c r="H2215" s="38" t="s">
        <v>4313</v>
      </c>
      <c r="I2215" s="38" t="s">
        <v>4470</v>
      </c>
      <c r="J2215" s="39" t="str">
        <f t="shared" si="295"/>
        <v>IC.IT.212609</v>
      </c>
      <c r="K2215" s="38" t="s">
        <v>3298</v>
      </c>
      <c r="L2215" s="35" t="str">
        <f t="shared" si="287"/>
        <v xml:space="preserve">  Unable to assess</v>
      </c>
      <c r="M2215" s="39" t="str">
        <f t="shared" si="288"/>
        <v>PI.IC.IT.212609.01</v>
      </c>
      <c r="N2215" s="39"/>
      <c r="O2215" s="39" t="str">
        <f t="shared" si="289"/>
        <v>PH.IC.IT.212609.01</v>
      </c>
      <c r="Q2215" s="39" t="str">
        <f t="shared" si="290"/>
        <v>CL.IC.IT.212609.01</v>
      </c>
      <c r="R2215" s="39"/>
      <c r="S2215" s="39" t="str">
        <f t="shared" si="296"/>
        <v>DR.IC.IT.212609.01</v>
      </c>
      <c r="T2215" s="39"/>
      <c r="U2215" s="60" t="str">
        <f t="shared" si="297"/>
        <v>IM.IC.IT.212609.01</v>
      </c>
      <c r="V2215" s="57"/>
      <c r="W2215" s="60" t="str">
        <f t="shared" si="298"/>
        <v>GE.IC.IT.212609.01</v>
      </c>
      <c r="Y2215" s="35">
        <v>159</v>
      </c>
      <c r="AH2215" s="35" t="s">
        <v>3207</v>
      </c>
      <c r="AI2215" s="35">
        <v>1500</v>
      </c>
    </row>
    <row r="2216" spans="1:35" s="35" customFormat="1" ht="15">
      <c r="A2216" s="35" t="s">
        <v>4321</v>
      </c>
      <c r="C2216" s="38" t="s">
        <v>2622</v>
      </c>
      <c r="E2216" s="38" t="s">
        <v>4368</v>
      </c>
      <c r="F2216" s="35" t="s">
        <v>4071</v>
      </c>
      <c r="G2216" s="38" t="s">
        <v>4471</v>
      </c>
      <c r="H2216" s="38" t="s">
        <v>3331</v>
      </c>
      <c r="I2216" s="38" t="s">
        <v>4472</v>
      </c>
      <c r="J2216" s="39" t="str">
        <f t="shared" si="295"/>
        <v>IC.IT.212610</v>
      </c>
      <c r="K2216" s="38" t="s">
        <v>3298</v>
      </c>
      <c r="L2216" s="35" t="str">
        <f t="shared" si="287"/>
        <v>Other, Specify:</v>
      </c>
      <c r="M2216" s="39" t="str">
        <f t="shared" si="288"/>
        <v>PI.IC.IT.212610.01</v>
      </c>
      <c r="N2216" s="39"/>
      <c r="O2216" s="39" t="str">
        <f t="shared" si="289"/>
        <v>PH.IC.IT.212610.01</v>
      </c>
      <c r="Q2216" s="39" t="str">
        <f t="shared" si="290"/>
        <v>CL.IC.IT.212610.01</v>
      </c>
      <c r="R2216" s="39"/>
      <c r="S2216" s="39" t="str">
        <f t="shared" si="296"/>
        <v>DR.IC.IT.212610.01</v>
      </c>
      <c r="T2216" s="39"/>
      <c r="U2216" s="60" t="str">
        <f t="shared" si="297"/>
        <v>IM.IC.IT.212610.01</v>
      </c>
      <c r="V2216" s="57"/>
      <c r="W2216" s="60" t="str">
        <f t="shared" si="298"/>
        <v>GE.IC.IT.212610.01</v>
      </c>
      <c r="AD2216" s="35" t="s">
        <v>3326</v>
      </c>
      <c r="AE2216" s="35">
        <v>971</v>
      </c>
      <c r="AH2216" s="35" t="s">
        <v>3207</v>
      </c>
      <c r="AI2216" s="35">
        <v>1500</v>
      </c>
    </row>
    <row r="2217" spans="1:35" s="35" customFormat="1" ht="15">
      <c r="A2217" s="35" t="s">
        <v>2189</v>
      </c>
      <c r="C2217" s="38" t="s">
        <v>2622</v>
      </c>
      <c r="D2217" s="35" t="s">
        <v>4473</v>
      </c>
      <c r="E2217" s="38" t="s">
        <v>4369</v>
      </c>
      <c r="F2217" s="35" t="s">
        <v>4072</v>
      </c>
      <c r="G2217" s="35" t="s">
        <v>3409</v>
      </c>
      <c r="H2217" s="38" t="s">
        <v>2212</v>
      </c>
      <c r="I2217" s="35" t="s">
        <v>3410</v>
      </c>
      <c r="J2217" s="39" t="str">
        <f t="shared" si="295"/>
        <v>IC.IT.212701</v>
      </c>
      <c r="K2217" s="38" t="s">
        <v>3298</v>
      </c>
      <c r="L2217" s="35" t="str">
        <f t="shared" si="287"/>
        <v xml:space="preserve">      Within normal limits</v>
      </c>
      <c r="M2217" s="39" t="str">
        <f t="shared" si="288"/>
        <v>PI.IC.IT.212701.01</v>
      </c>
      <c r="N2217" s="39"/>
      <c r="O2217" s="39" t="str">
        <f t="shared" si="289"/>
        <v>PH.IC.IT.212701.01</v>
      </c>
      <c r="Q2217" s="39" t="str">
        <f t="shared" si="290"/>
        <v>CL.IC.IT.212701.01</v>
      </c>
      <c r="R2217" s="39"/>
      <c r="S2217" s="39" t="str">
        <f t="shared" si="296"/>
        <v>DR.IC.IT.212701.01</v>
      </c>
      <c r="T2217" s="39"/>
      <c r="U2217" s="60" t="str">
        <f t="shared" si="297"/>
        <v>IM.IC.IT.212701.01</v>
      </c>
      <c r="V2217" s="57"/>
      <c r="W2217" s="60" t="str">
        <f t="shared" si="298"/>
        <v>GE.IC.IT.212701.01</v>
      </c>
      <c r="AH2217" s="35" t="s">
        <v>3207</v>
      </c>
      <c r="AI2217" s="35">
        <v>1500</v>
      </c>
    </row>
    <row r="2218" spans="1:35" s="35" customFormat="1" ht="15">
      <c r="A2218" s="35" t="s">
        <v>2189</v>
      </c>
      <c r="C2218" s="38" t="s">
        <v>2622</v>
      </c>
      <c r="E2218" s="38" t="s">
        <v>4369</v>
      </c>
      <c r="F2218" s="35" t="s">
        <v>4072</v>
      </c>
      <c r="G2218" s="35" t="s">
        <v>3964</v>
      </c>
      <c r="H2218" s="38" t="s">
        <v>2217</v>
      </c>
      <c r="I2218" s="35" t="s">
        <v>3965</v>
      </c>
      <c r="J2218" s="39" t="str">
        <f t="shared" si="295"/>
        <v>IC.IT.212702</v>
      </c>
      <c r="K2218" s="38" t="s">
        <v>3298</v>
      </c>
      <c r="L2218" s="35" t="str">
        <f t="shared" si="287"/>
        <v xml:space="preserve">      Maceration</v>
      </c>
      <c r="M2218" s="39" t="str">
        <f t="shared" si="288"/>
        <v>PI.IC.IT.212702.01</v>
      </c>
      <c r="N2218" s="39"/>
      <c r="O2218" s="39" t="str">
        <f t="shared" si="289"/>
        <v>PH.IC.IT.212702.01</v>
      </c>
      <c r="Q2218" s="39" t="str">
        <f t="shared" si="290"/>
        <v>CL.IC.IT.212702.01</v>
      </c>
      <c r="R2218" s="39"/>
      <c r="S2218" s="39" t="str">
        <f t="shared" si="296"/>
        <v>DR.IC.IT.212702.01</v>
      </c>
      <c r="T2218" s="39"/>
      <c r="U2218" s="60" t="str">
        <f t="shared" si="297"/>
        <v>IM.IC.IT.212702.01</v>
      </c>
      <c r="V2218" s="57"/>
      <c r="W2218" s="60" t="str">
        <f t="shared" si="298"/>
        <v>GE.IC.IT.212702.01</v>
      </c>
      <c r="AH2218" s="35" t="s">
        <v>3207</v>
      </c>
      <c r="AI2218" s="35">
        <v>1500</v>
      </c>
    </row>
    <row r="2219" spans="1:35" s="35" customFormat="1" ht="15">
      <c r="A2219" s="35" t="s">
        <v>2189</v>
      </c>
      <c r="C2219" s="38" t="s">
        <v>2622</v>
      </c>
      <c r="E2219" s="38" t="s">
        <v>4369</v>
      </c>
      <c r="F2219" s="35" t="s">
        <v>4072</v>
      </c>
      <c r="G2219" s="35" t="s">
        <v>3416</v>
      </c>
      <c r="H2219" s="38" t="s">
        <v>2219</v>
      </c>
      <c r="I2219" s="35" t="s">
        <v>2473</v>
      </c>
      <c r="J2219" s="39" t="str">
        <f t="shared" si="295"/>
        <v>IC.IT.212703</v>
      </c>
      <c r="K2219" s="38" t="s">
        <v>3298</v>
      </c>
      <c r="L2219" s="35" t="str">
        <f t="shared" si="287"/>
        <v xml:space="preserve">      Erythema</v>
      </c>
      <c r="M2219" s="39" t="str">
        <f t="shared" si="288"/>
        <v>PI.IC.IT.212703.01</v>
      </c>
      <c r="N2219" s="39"/>
      <c r="O2219" s="39" t="str">
        <f t="shared" si="289"/>
        <v>PH.IC.IT.212703.01</v>
      </c>
      <c r="Q2219" s="39" t="str">
        <f t="shared" si="290"/>
        <v>CL.IC.IT.212703.01</v>
      </c>
      <c r="R2219" s="39"/>
      <c r="S2219" s="39" t="str">
        <f t="shared" si="296"/>
        <v>DR.IC.IT.212703.01</v>
      </c>
      <c r="T2219" s="39"/>
      <c r="U2219" s="60" t="str">
        <f t="shared" si="297"/>
        <v>IM.IC.IT.212703.01</v>
      </c>
      <c r="V2219" s="57"/>
      <c r="W2219" s="60" t="str">
        <f t="shared" si="298"/>
        <v>GE.IC.IT.212703.01</v>
      </c>
      <c r="AH2219" s="35" t="s">
        <v>3207</v>
      </c>
      <c r="AI2219" s="35">
        <v>1500</v>
      </c>
    </row>
    <row r="2220" spans="1:35" s="35" customFormat="1" ht="15">
      <c r="A2220" s="35" t="s">
        <v>2189</v>
      </c>
      <c r="C2220" s="38" t="s">
        <v>2622</v>
      </c>
      <c r="E2220" s="38" t="s">
        <v>4369</v>
      </c>
      <c r="F2220" s="35" t="s">
        <v>4072</v>
      </c>
      <c r="G2220" s="35" t="s">
        <v>3966</v>
      </c>
      <c r="H2220" s="38" t="s">
        <v>2063</v>
      </c>
      <c r="I2220" s="35" t="s">
        <v>3967</v>
      </c>
      <c r="J2220" s="39" t="str">
        <f t="shared" si="295"/>
        <v>IC.IT.212704</v>
      </c>
      <c r="K2220" s="38" t="s">
        <v>3298</v>
      </c>
      <c r="L2220" s="35" t="str">
        <f t="shared" si="287"/>
        <v xml:space="preserve">      Induration</v>
      </c>
      <c r="M2220" s="39" t="str">
        <f t="shared" si="288"/>
        <v>PI.IC.IT.212704.01</v>
      </c>
      <c r="N2220" s="39"/>
      <c r="O2220" s="39" t="str">
        <f t="shared" si="289"/>
        <v>PH.IC.IT.212704.01</v>
      </c>
      <c r="Q2220" s="39" t="str">
        <f t="shared" si="290"/>
        <v>CL.IC.IT.212704.01</v>
      </c>
      <c r="R2220" s="39"/>
      <c r="S2220" s="39" t="str">
        <f t="shared" si="296"/>
        <v>DR.IC.IT.212704.01</v>
      </c>
      <c r="T2220" s="39"/>
      <c r="U2220" s="60" t="str">
        <f t="shared" si="297"/>
        <v>IM.IC.IT.212704.01</v>
      </c>
      <c r="V2220" s="57"/>
      <c r="W2220" s="60" t="str">
        <f t="shared" si="298"/>
        <v>GE.IC.IT.212704.01</v>
      </c>
      <c r="AH2220" s="35" t="s">
        <v>3207</v>
      </c>
      <c r="AI2220" s="35">
        <v>1500</v>
      </c>
    </row>
    <row r="2221" spans="1:35" s="35" customFormat="1" ht="15">
      <c r="A2221" s="35" t="s">
        <v>2189</v>
      </c>
      <c r="C2221" s="38" t="s">
        <v>2622</v>
      </c>
      <c r="E2221" s="38" t="s">
        <v>4369</v>
      </c>
      <c r="F2221" s="35" t="s">
        <v>4072</v>
      </c>
      <c r="G2221" s="35" t="s">
        <v>3968</v>
      </c>
      <c r="H2221" s="38" t="s">
        <v>2065</v>
      </c>
      <c r="I2221" s="35" t="s">
        <v>2476</v>
      </c>
      <c r="J2221" s="39" t="str">
        <f t="shared" si="295"/>
        <v>IC.IT.212705</v>
      </c>
      <c r="K2221" s="38" t="s">
        <v>3298</v>
      </c>
      <c r="L2221" s="35" t="str">
        <f t="shared" si="287"/>
        <v xml:space="preserve">     Swelling</v>
      </c>
      <c r="M2221" s="39" t="str">
        <f t="shared" si="288"/>
        <v>PI.IC.IT.212705.01</v>
      </c>
      <c r="N2221" s="39"/>
      <c r="O2221" s="39" t="str">
        <f t="shared" si="289"/>
        <v>PH.IC.IT.212705.01</v>
      </c>
      <c r="Q2221" s="39" t="str">
        <f t="shared" si="290"/>
        <v>CL.IC.IT.212705.01</v>
      </c>
      <c r="R2221" s="39"/>
      <c r="S2221" s="39" t="str">
        <f t="shared" si="296"/>
        <v>DR.IC.IT.212705.01</v>
      </c>
      <c r="T2221" s="39"/>
      <c r="U2221" s="60" t="str">
        <f t="shared" si="297"/>
        <v>IM.IC.IT.212705.01</v>
      </c>
      <c r="V2221" s="57"/>
      <c r="W2221" s="60" t="str">
        <f t="shared" si="298"/>
        <v>GE.IC.IT.212705.01</v>
      </c>
      <c r="AH2221" s="35" t="s">
        <v>3207</v>
      </c>
      <c r="AI2221" s="35">
        <v>1500</v>
      </c>
    </row>
    <row r="2222" spans="1:35" s="35" customFormat="1" ht="15">
      <c r="A2222" s="35" t="s">
        <v>2189</v>
      </c>
      <c r="C2222" s="38" t="s">
        <v>2622</v>
      </c>
      <c r="E2222" s="38" t="s">
        <v>4369</v>
      </c>
      <c r="F2222" s="35" t="s">
        <v>4072</v>
      </c>
      <c r="G2222" s="35" t="s">
        <v>3424</v>
      </c>
      <c r="H2222" s="38" t="s">
        <v>2222</v>
      </c>
      <c r="I2222" s="35" t="s">
        <v>1396</v>
      </c>
      <c r="J2222" s="39" t="str">
        <f t="shared" si="295"/>
        <v>IC.IT.212706</v>
      </c>
      <c r="K2222" s="38" t="s">
        <v>3298</v>
      </c>
      <c r="L2222" s="35" t="str">
        <f t="shared" ref="L2222:L2317" si="299">G2222</f>
        <v xml:space="preserve">      Other: specify</v>
      </c>
      <c r="M2222" s="39" t="str">
        <f t="shared" ref="M2222:M2317" si="300">CONCATENATE("PI.",J2222,".",K2222)</f>
        <v>PI.IC.IT.212706.01</v>
      </c>
      <c r="N2222" s="39"/>
      <c r="O2222" s="39" t="str">
        <f t="shared" ref="O2222:O2317" si="301">CONCATENATE("PH.",J2222,".",K2222)</f>
        <v>PH.IC.IT.212706.01</v>
      </c>
      <c r="Q2222" s="39" t="str">
        <f t="shared" ref="Q2222:Q2317" si="302">CONCATENATE("CL.",J2222,".",K2222)</f>
        <v>CL.IC.IT.212706.01</v>
      </c>
      <c r="R2222" s="39"/>
      <c r="S2222" s="39" t="str">
        <f t="shared" si="296"/>
        <v>DR.IC.IT.212706.01</v>
      </c>
      <c r="T2222" s="39"/>
      <c r="U2222" s="60" t="str">
        <f t="shared" si="297"/>
        <v>IM.IC.IT.212706.01</v>
      </c>
      <c r="V2222" s="57"/>
      <c r="W2222" s="60" t="str">
        <f t="shared" si="298"/>
        <v>GE.IC.IT.212706.01</v>
      </c>
      <c r="AH2222" s="35" t="s">
        <v>3207</v>
      </c>
      <c r="AI2222" s="35">
        <v>1500</v>
      </c>
    </row>
    <row r="2223" spans="1:35" s="35" customFormat="1" ht="15">
      <c r="A2223" s="35" t="s">
        <v>2189</v>
      </c>
      <c r="C2223" s="38" t="s">
        <v>2622</v>
      </c>
      <c r="D2223" s="35" t="s">
        <v>4474</v>
      </c>
      <c r="E2223" s="38" t="s">
        <v>4370</v>
      </c>
      <c r="F2223" s="35" t="s">
        <v>4072</v>
      </c>
      <c r="G2223" s="35" t="s">
        <v>3425</v>
      </c>
      <c r="H2223" s="38" t="s">
        <v>2212</v>
      </c>
      <c r="I2223" s="35" t="s">
        <v>3426</v>
      </c>
      <c r="J2223" s="39" t="str">
        <f t="shared" si="295"/>
        <v>IC.IT.212801</v>
      </c>
      <c r="K2223" s="38" t="s">
        <v>3298</v>
      </c>
      <c r="L2223" s="35" t="str">
        <f t="shared" si="299"/>
        <v xml:space="preserve">     Unchanged</v>
      </c>
      <c r="M2223" s="39" t="str">
        <f t="shared" si="300"/>
        <v>PI.IC.IT.212801.01</v>
      </c>
      <c r="N2223" s="39"/>
      <c r="O2223" s="39" t="str">
        <f t="shared" si="301"/>
        <v>PH.IC.IT.212801.01</v>
      </c>
      <c r="Q2223" s="39" t="str">
        <f t="shared" si="302"/>
        <v>CL.IC.IT.212801.01</v>
      </c>
      <c r="R2223" s="39"/>
      <c r="S2223" s="39" t="str">
        <f t="shared" si="296"/>
        <v>DR.IC.IT.212801.01</v>
      </c>
      <c r="T2223" s="39"/>
      <c r="U2223" s="60" t="str">
        <f t="shared" si="297"/>
        <v>IM.IC.IT.212801.01</v>
      </c>
      <c r="V2223" s="57"/>
      <c r="W2223" s="60" t="str">
        <f t="shared" si="298"/>
        <v>GE.IC.IT.212801.01</v>
      </c>
      <c r="AH2223" s="35" t="s">
        <v>3207</v>
      </c>
      <c r="AI2223" s="35">
        <v>1500</v>
      </c>
    </row>
    <row r="2224" spans="1:35" s="35" customFormat="1" ht="15">
      <c r="A2224" s="35" t="s">
        <v>2189</v>
      </c>
      <c r="C2224" s="38" t="s">
        <v>2622</v>
      </c>
      <c r="E2224" s="38" t="s">
        <v>4370</v>
      </c>
      <c r="F2224" s="35" t="s">
        <v>4072</v>
      </c>
      <c r="G2224" s="35" t="s">
        <v>3427</v>
      </c>
      <c r="H2224" s="38" t="s">
        <v>2217</v>
      </c>
      <c r="I2224" s="35" t="s">
        <v>2546</v>
      </c>
      <c r="J2224" s="39" t="str">
        <f t="shared" si="295"/>
        <v>IC.IT.212802</v>
      </c>
      <c r="K2224" s="38" t="s">
        <v>3298</v>
      </c>
      <c r="L2224" s="35" t="str">
        <f t="shared" si="299"/>
        <v xml:space="preserve">      Decreasing</v>
      </c>
      <c r="M2224" s="39" t="str">
        <f t="shared" si="300"/>
        <v>PI.IC.IT.212802.01</v>
      </c>
      <c r="N2224" s="39"/>
      <c r="O2224" s="39" t="str">
        <f t="shared" si="301"/>
        <v>PH.IC.IT.212802.01</v>
      </c>
      <c r="Q2224" s="39" t="str">
        <f t="shared" si="302"/>
        <v>CL.IC.IT.212802.01</v>
      </c>
      <c r="R2224" s="39"/>
      <c r="S2224" s="39" t="str">
        <f t="shared" si="296"/>
        <v>DR.IC.IT.212802.01</v>
      </c>
      <c r="T2224" s="39"/>
      <c r="U2224" s="60" t="str">
        <f t="shared" si="297"/>
        <v>IM.IC.IT.212802.01</v>
      </c>
      <c r="V2224" s="57"/>
      <c r="W2224" s="60" t="str">
        <f t="shared" si="298"/>
        <v>GE.IC.IT.212802.01</v>
      </c>
      <c r="AH2224" s="35" t="s">
        <v>3207</v>
      </c>
      <c r="AI2224" s="35">
        <v>1500</v>
      </c>
    </row>
    <row r="2225" spans="1:35" s="35" customFormat="1" ht="15">
      <c r="A2225" s="35" t="s">
        <v>2189</v>
      </c>
      <c r="C2225" s="38" t="s">
        <v>2622</v>
      </c>
      <c r="E2225" s="38" t="s">
        <v>4370</v>
      </c>
      <c r="F2225" s="35" t="s">
        <v>4072</v>
      </c>
      <c r="G2225" s="35" t="s">
        <v>3428</v>
      </c>
      <c r="H2225" s="38" t="s">
        <v>2219</v>
      </c>
      <c r="I2225" s="35" t="s">
        <v>2548</v>
      </c>
      <c r="J2225" s="39" t="str">
        <f t="shared" si="295"/>
        <v>IC.IT.212803</v>
      </c>
      <c r="K2225" s="38" t="s">
        <v>3298</v>
      </c>
      <c r="L2225" s="35" t="str">
        <f t="shared" si="299"/>
        <v xml:space="preserve">      Increasing</v>
      </c>
      <c r="M2225" s="39" t="str">
        <f t="shared" si="300"/>
        <v>PI.IC.IT.212803.01</v>
      </c>
      <c r="N2225" s="39"/>
      <c r="O2225" s="39" t="str">
        <f t="shared" si="301"/>
        <v>PH.IC.IT.212803.01</v>
      </c>
      <c r="Q2225" s="39" t="str">
        <f t="shared" si="302"/>
        <v>CL.IC.IT.212803.01</v>
      </c>
      <c r="R2225" s="39"/>
      <c r="S2225" s="39" t="str">
        <f t="shared" si="296"/>
        <v>DR.IC.IT.212803.01</v>
      </c>
      <c r="T2225" s="39"/>
      <c r="U2225" s="60" t="str">
        <f t="shared" si="297"/>
        <v>IM.IC.IT.212803.01</v>
      </c>
      <c r="V2225" s="57"/>
      <c r="W2225" s="60" t="str">
        <f t="shared" si="298"/>
        <v>GE.IC.IT.212803.01</v>
      </c>
      <c r="AH2225" s="35" t="s">
        <v>3207</v>
      </c>
      <c r="AI2225" s="35">
        <v>1500</v>
      </c>
    </row>
    <row r="2226" spans="1:35" s="35" customFormat="1" ht="15">
      <c r="A2226" s="35" t="s">
        <v>2189</v>
      </c>
      <c r="C2226" s="38" t="s">
        <v>2622</v>
      </c>
      <c r="D2226" s="35" t="s">
        <v>4475</v>
      </c>
      <c r="E2226" s="38" t="s">
        <v>4372</v>
      </c>
      <c r="F2226" s="35" t="s">
        <v>4072</v>
      </c>
      <c r="G2226" s="35" t="s">
        <v>3969</v>
      </c>
      <c r="H2226" s="38" t="s">
        <v>2212</v>
      </c>
      <c r="I2226" s="35" t="s">
        <v>1931</v>
      </c>
      <c r="J2226" s="39" t="str">
        <f t="shared" si="295"/>
        <v>IC.IT.212901</v>
      </c>
      <c r="K2226" s="38" t="s">
        <v>3298</v>
      </c>
      <c r="L2226" s="35" t="str">
        <f t="shared" si="299"/>
        <v xml:space="preserve">      Consistent with Body Temperature</v>
      </c>
      <c r="M2226" s="39" t="str">
        <f t="shared" si="300"/>
        <v>PI.IC.IT.212901.01</v>
      </c>
      <c r="N2226" s="39"/>
      <c r="O2226" s="39" t="str">
        <f t="shared" si="301"/>
        <v>PH.IC.IT.212901.01</v>
      </c>
      <c r="Q2226" s="39" t="str">
        <f t="shared" si="302"/>
        <v>CL.IC.IT.212901.01</v>
      </c>
      <c r="R2226" s="39"/>
      <c r="S2226" s="39" t="str">
        <f t="shared" si="296"/>
        <v>DR.IC.IT.212901.01</v>
      </c>
      <c r="T2226" s="39"/>
      <c r="U2226" s="60" t="str">
        <f t="shared" si="297"/>
        <v>IM.IC.IT.212901.01</v>
      </c>
      <c r="V2226" s="57"/>
      <c r="W2226" s="60" t="str">
        <f t="shared" si="298"/>
        <v>GE.IC.IT.212901.01</v>
      </c>
      <c r="AH2226" s="35" t="s">
        <v>3207</v>
      </c>
      <c r="AI2226" s="35">
        <v>1500</v>
      </c>
    </row>
    <row r="2227" spans="1:35" s="35" customFormat="1" ht="15">
      <c r="A2227" s="35" t="s">
        <v>2189</v>
      </c>
      <c r="C2227" s="38" t="s">
        <v>2622</v>
      </c>
      <c r="E2227" s="38" t="s">
        <v>4372</v>
      </c>
      <c r="F2227" s="35" t="s">
        <v>4072</v>
      </c>
      <c r="G2227" s="35" t="s">
        <v>3970</v>
      </c>
      <c r="H2227" s="38" t="s">
        <v>2217</v>
      </c>
      <c r="I2227" s="35" t="s">
        <v>3433</v>
      </c>
      <c r="J2227" s="39" t="str">
        <f t="shared" si="295"/>
        <v>IC.IT.212902</v>
      </c>
      <c r="K2227" s="38" t="s">
        <v>3298</v>
      </c>
      <c r="L2227" s="35" t="str">
        <f t="shared" si="299"/>
        <v xml:space="preserve">      Warmer than Body Temperature</v>
      </c>
      <c r="M2227" s="39" t="str">
        <f t="shared" si="300"/>
        <v>PI.IC.IT.212902.01</v>
      </c>
      <c r="N2227" s="39"/>
      <c r="O2227" s="39" t="str">
        <f t="shared" si="301"/>
        <v>PH.IC.IT.212902.01</v>
      </c>
      <c r="Q2227" s="39" t="str">
        <f t="shared" si="302"/>
        <v>CL.IC.IT.212902.01</v>
      </c>
      <c r="R2227" s="39"/>
      <c r="S2227" s="39" t="str">
        <f t="shared" si="296"/>
        <v>DR.IC.IT.212902.01</v>
      </c>
      <c r="T2227" s="39"/>
      <c r="U2227" s="60" t="str">
        <f t="shared" si="297"/>
        <v>IM.IC.IT.212902.01</v>
      </c>
      <c r="V2227" s="57"/>
      <c r="W2227" s="60" t="str">
        <f t="shared" si="298"/>
        <v>GE.IC.IT.212902.01</v>
      </c>
      <c r="AH2227" s="35" t="s">
        <v>3207</v>
      </c>
      <c r="AI2227" s="35">
        <v>1500</v>
      </c>
    </row>
    <row r="2228" spans="1:35" s="35" customFormat="1" ht="15">
      <c r="A2228" s="35" t="s">
        <v>2189</v>
      </c>
      <c r="C2228" s="38" t="s">
        <v>2622</v>
      </c>
      <c r="E2228" s="38" t="s">
        <v>4372</v>
      </c>
      <c r="F2228" s="35" t="s">
        <v>4072</v>
      </c>
      <c r="G2228" s="35" t="s">
        <v>3971</v>
      </c>
      <c r="H2228" s="38" t="s">
        <v>2219</v>
      </c>
      <c r="I2228" s="35" t="s">
        <v>3435</v>
      </c>
      <c r="J2228" s="39" t="str">
        <f t="shared" si="295"/>
        <v>IC.IT.212903</v>
      </c>
      <c r="K2228" s="38" t="s">
        <v>3298</v>
      </c>
      <c r="L2228" s="35" t="str">
        <f t="shared" si="299"/>
        <v xml:space="preserve">      Warmer than Opposite Body Part</v>
      </c>
      <c r="M2228" s="39" t="str">
        <f t="shared" si="300"/>
        <v>PI.IC.IT.212903.01</v>
      </c>
      <c r="N2228" s="39"/>
      <c r="O2228" s="39" t="str">
        <f t="shared" si="301"/>
        <v>PH.IC.IT.212903.01</v>
      </c>
      <c r="Q2228" s="39" t="str">
        <f t="shared" si="302"/>
        <v>CL.IC.IT.212903.01</v>
      </c>
      <c r="R2228" s="39"/>
      <c r="S2228" s="39" t="str">
        <f t="shared" si="296"/>
        <v>DR.IC.IT.212903.01</v>
      </c>
      <c r="T2228" s="39"/>
      <c r="U2228" s="60" t="str">
        <f t="shared" si="297"/>
        <v>IM.IC.IT.212903.01</v>
      </c>
      <c r="V2228" s="57"/>
      <c r="W2228" s="60" t="str">
        <f t="shared" si="298"/>
        <v>GE.IC.IT.212903.01</v>
      </c>
      <c r="AH2228" s="35" t="s">
        <v>3207</v>
      </c>
      <c r="AI2228" s="35">
        <v>1500</v>
      </c>
    </row>
    <row r="2229" spans="1:35" s="35" customFormat="1" ht="15">
      <c r="A2229" s="35" t="s">
        <v>2189</v>
      </c>
      <c r="C2229" s="38" t="s">
        <v>2622</v>
      </c>
      <c r="E2229" s="38" t="s">
        <v>4372</v>
      </c>
      <c r="F2229" s="35" t="s">
        <v>4072</v>
      </c>
      <c r="G2229" s="35" t="s">
        <v>3972</v>
      </c>
      <c r="H2229" s="38" t="s">
        <v>2063</v>
      </c>
      <c r="I2229" s="35" t="s">
        <v>3437</v>
      </c>
      <c r="J2229" s="39" t="str">
        <f t="shared" si="295"/>
        <v>IC.IT.212904</v>
      </c>
      <c r="K2229" s="38" t="s">
        <v>3298</v>
      </c>
      <c r="L2229" s="35" t="str">
        <f t="shared" si="299"/>
        <v xml:space="preserve">      Cooler than Body Temperature</v>
      </c>
      <c r="M2229" s="39" t="str">
        <f t="shared" si="300"/>
        <v>PI.IC.IT.212904.01</v>
      </c>
      <c r="N2229" s="39"/>
      <c r="O2229" s="39" t="str">
        <f t="shared" si="301"/>
        <v>PH.IC.IT.212904.01</v>
      </c>
      <c r="Q2229" s="39" t="str">
        <f t="shared" si="302"/>
        <v>CL.IC.IT.212904.01</v>
      </c>
      <c r="R2229" s="39"/>
      <c r="S2229" s="39" t="str">
        <f t="shared" si="296"/>
        <v>DR.IC.IT.212904.01</v>
      </c>
      <c r="T2229" s="39"/>
      <c r="U2229" s="60" t="str">
        <f t="shared" si="297"/>
        <v>IM.IC.IT.212904.01</v>
      </c>
      <c r="V2229" s="57"/>
      <c r="W2229" s="60" t="str">
        <f t="shared" si="298"/>
        <v>GE.IC.IT.212904.01</v>
      </c>
      <c r="AH2229" s="35" t="s">
        <v>3207</v>
      </c>
      <c r="AI2229" s="35">
        <v>1500</v>
      </c>
    </row>
    <row r="2230" spans="1:35" s="35" customFormat="1" ht="15">
      <c r="A2230" s="35" t="s">
        <v>2189</v>
      </c>
      <c r="C2230" s="38" t="s">
        <v>2622</v>
      </c>
      <c r="E2230" s="38" t="s">
        <v>4372</v>
      </c>
      <c r="F2230" s="35" t="s">
        <v>4072</v>
      </c>
      <c r="G2230" s="35" t="s">
        <v>3973</v>
      </c>
      <c r="H2230" s="38" t="s">
        <v>2065</v>
      </c>
      <c r="I2230" s="35" t="s">
        <v>3439</v>
      </c>
      <c r="J2230" s="39" t="str">
        <f t="shared" si="295"/>
        <v>IC.IT.212905</v>
      </c>
      <c r="K2230" s="38" t="s">
        <v>3298</v>
      </c>
      <c r="L2230" s="35" t="str">
        <f t="shared" si="299"/>
        <v xml:space="preserve">      Cooler than Opposite Body Part</v>
      </c>
      <c r="M2230" s="39" t="str">
        <f t="shared" si="300"/>
        <v>PI.IC.IT.212905.01</v>
      </c>
      <c r="N2230" s="39"/>
      <c r="O2230" s="39" t="str">
        <f t="shared" si="301"/>
        <v>PH.IC.IT.212905.01</v>
      </c>
      <c r="Q2230" s="39" t="str">
        <f t="shared" si="302"/>
        <v>CL.IC.IT.212905.01</v>
      </c>
      <c r="R2230" s="39"/>
      <c r="S2230" s="39" t="str">
        <f t="shared" si="296"/>
        <v>DR.IC.IT.212905.01</v>
      </c>
      <c r="T2230" s="39"/>
      <c r="U2230" s="60" t="str">
        <f t="shared" si="297"/>
        <v>IM.IC.IT.212905.01</v>
      </c>
      <c r="V2230" s="57"/>
      <c r="W2230" s="60" t="str">
        <f t="shared" si="298"/>
        <v>GE.IC.IT.212905.01</v>
      </c>
      <c r="AH2230" s="35" t="s">
        <v>3207</v>
      </c>
      <c r="AI2230" s="35">
        <v>1500</v>
      </c>
    </row>
    <row r="2231" spans="1:35" s="35" customFormat="1" ht="15">
      <c r="A2231" s="35" t="s">
        <v>2189</v>
      </c>
      <c r="C2231" s="38" t="s">
        <v>2622</v>
      </c>
      <c r="D2231" s="35" t="s">
        <v>4384</v>
      </c>
      <c r="E2231" s="38" t="s">
        <v>4476</v>
      </c>
      <c r="F2231" s="35" t="s">
        <v>4073</v>
      </c>
      <c r="G2231" s="35" t="s">
        <v>3975</v>
      </c>
      <c r="H2231" s="38" t="s">
        <v>2212</v>
      </c>
      <c r="I2231" s="35" t="s">
        <v>3976</v>
      </c>
      <c r="J2231" s="39" t="str">
        <f t="shared" si="295"/>
        <v>IC.IT.213001</v>
      </c>
      <c r="K2231" s="38" t="s">
        <v>3298</v>
      </c>
      <c r="L2231" s="35" t="str">
        <f t="shared" si="299"/>
        <v xml:space="preserve">      Pressure Ulcer:  </v>
      </c>
      <c r="M2231" s="39" t="str">
        <f t="shared" si="300"/>
        <v>PI.IC.IT.213001.01</v>
      </c>
      <c r="N2231" s="39"/>
      <c r="O2231" s="39" t="str">
        <f t="shared" si="301"/>
        <v>PH.IC.IT.213001.01</v>
      </c>
      <c r="Q2231" s="39" t="str">
        <f t="shared" si="302"/>
        <v>CL.IC.IT.213001.01</v>
      </c>
      <c r="R2231" s="39"/>
      <c r="S2231" s="39" t="str">
        <f t="shared" si="296"/>
        <v>DR.IC.IT.213001.01</v>
      </c>
      <c r="T2231" s="39"/>
      <c r="U2231" s="60" t="str">
        <f t="shared" si="297"/>
        <v>IM.IC.IT.213001.01</v>
      </c>
      <c r="V2231" s="57"/>
      <c r="W2231" s="60" t="str">
        <f t="shared" si="298"/>
        <v>GE.IC.IT.213001.01</v>
      </c>
      <c r="AH2231" s="35" t="s">
        <v>3207</v>
      </c>
      <c r="AI2231" s="35">
        <v>1500</v>
      </c>
    </row>
    <row r="2232" spans="1:35" s="35" customFormat="1" ht="15">
      <c r="A2232" s="35" t="s">
        <v>2189</v>
      </c>
      <c r="C2232" s="38" t="s">
        <v>2622</v>
      </c>
      <c r="E2232" s="38" t="s">
        <v>4476</v>
      </c>
      <c r="F2232" s="35" t="s">
        <v>4073</v>
      </c>
      <c r="G2232" s="35" t="s">
        <v>3977</v>
      </c>
      <c r="H2232" s="38" t="s">
        <v>2217</v>
      </c>
      <c r="I2232" s="35" t="s">
        <v>3978</v>
      </c>
      <c r="J2232" s="39" t="str">
        <f t="shared" si="295"/>
        <v>IC.IT.213002</v>
      </c>
      <c r="K2232" s="38" t="s">
        <v>3298</v>
      </c>
      <c r="L2232" s="35" t="str">
        <f t="shared" si="299"/>
        <v xml:space="preserve">      Vascular Lesion Venous:  specify thickness</v>
      </c>
      <c r="M2232" s="39" t="str">
        <f t="shared" si="300"/>
        <v>PI.IC.IT.213002.01</v>
      </c>
      <c r="N2232" s="39"/>
      <c r="O2232" s="39" t="str">
        <f t="shared" si="301"/>
        <v>PH.IC.IT.213002.01</v>
      </c>
      <c r="Q2232" s="39" t="str">
        <f t="shared" si="302"/>
        <v>CL.IC.IT.213002.01</v>
      </c>
      <c r="R2232" s="39"/>
      <c r="S2232" s="39" t="str">
        <f t="shared" si="296"/>
        <v>DR.IC.IT.213002.01</v>
      </c>
      <c r="T2232" s="39"/>
      <c r="U2232" s="60" t="str">
        <f t="shared" si="297"/>
        <v>IM.IC.IT.213002.01</v>
      </c>
      <c r="V2232" s="57"/>
      <c r="W2232" s="60" t="str">
        <f t="shared" si="298"/>
        <v>GE.IC.IT.213002.01</v>
      </c>
      <c r="AH2232" s="35" t="s">
        <v>3207</v>
      </c>
      <c r="AI2232" s="35">
        <v>1500</v>
      </c>
    </row>
    <row r="2233" spans="1:35" s="35" customFormat="1" ht="15">
      <c r="A2233" s="35" t="s">
        <v>2189</v>
      </c>
      <c r="C2233" s="38" t="s">
        <v>2622</v>
      </c>
      <c r="E2233" s="38" t="s">
        <v>4476</v>
      </c>
      <c r="F2233" s="35" t="s">
        <v>4073</v>
      </c>
      <c r="G2233" s="35" t="s">
        <v>3979</v>
      </c>
      <c r="H2233" s="38" t="s">
        <v>2219</v>
      </c>
      <c r="I2233" s="35" t="s">
        <v>3980</v>
      </c>
      <c r="J2233" s="39" t="str">
        <f t="shared" si="295"/>
        <v>IC.IT.213003</v>
      </c>
      <c r="K2233" s="38" t="s">
        <v>3298</v>
      </c>
      <c r="L2233" s="35" t="str">
        <f t="shared" si="299"/>
        <v xml:space="preserve">      Vascular Lesion Arterial:  specify thickness</v>
      </c>
      <c r="M2233" s="39" t="str">
        <f t="shared" si="300"/>
        <v>PI.IC.IT.213003.01</v>
      </c>
      <c r="N2233" s="39"/>
      <c r="O2233" s="39" t="str">
        <f t="shared" si="301"/>
        <v>PH.IC.IT.213003.01</v>
      </c>
      <c r="Q2233" s="39" t="str">
        <f t="shared" si="302"/>
        <v>CL.IC.IT.213003.01</v>
      </c>
      <c r="R2233" s="39"/>
      <c r="S2233" s="39" t="str">
        <f t="shared" si="296"/>
        <v>DR.IC.IT.213003.01</v>
      </c>
      <c r="T2233" s="39"/>
      <c r="U2233" s="60" t="str">
        <f t="shared" si="297"/>
        <v>IM.IC.IT.213003.01</v>
      </c>
      <c r="V2233" s="57"/>
      <c r="W2233" s="60" t="str">
        <f t="shared" si="298"/>
        <v>GE.IC.IT.213003.01</v>
      </c>
      <c r="AH2233" s="35" t="s">
        <v>3207</v>
      </c>
      <c r="AI2233" s="35">
        <v>1500</v>
      </c>
    </row>
    <row r="2234" spans="1:35" s="35" customFormat="1" ht="15">
      <c r="A2234" s="35" t="s">
        <v>2189</v>
      </c>
      <c r="C2234" s="38" t="s">
        <v>2622</v>
      </c>
      <c r="E2234" s="38" t="s">
        <v>4476</v>
      </c>
      <c r="F2234" s="35" t="s">
        <v>4073</v>
      </c>
      <c r="G2234" s="35" t="s">
        <v>3981</v>
      </c>
      <c r="H2234" s="38" t="s">
        <v>2063</v>
      </c>
      <c r="I2234" s="35" t="s">
        <v>3982</v>
      </c>
      <c r="J2234" s="39" t="str">
        <f t="shared" si="295"/>
        <v>IC.IT.213004</v>
      </c>
      <c r="K2234" s="38" t="s">
        <v>3298</v>
      </c>
      <c r="L2234" s="35" t="str">
        <f t="shared" si="299"/>
        <v xml:space="preserve">      Diabetic Skin Ulcer:  specify thickness</v>
      </c>
      <c r="M2234" s="39" t="str">
        <f t="shared" si="300"/>
        <v>PI.IC.IT.213004.01</v>
      </c>
      <c r="N2234" s="39"/>
      <c r="O2234" s="39" t="str">
        <f t="shared" si="301"/>
        <v>PH.IC.IT.213004.01</v>
      </c>
      <c r="Q2234" s="39" t="str">
        <f t="shared" si="302"/>
        <v>CL.IC.IT.213004.01</v>
      </c>
      <c r="R2234" s="39"/>
      <c r="S2234" s="39" t="str">
        <f t="shared" si="296"/>
        <v>DR.IC.IT.213004.01</v>
      </c>
      <c r="T2234" s="39"/>
      <c r="U2234" s="60" t="str">
        <f t="shared" si="297"/>
        <v>IM.IC.IT.213004.01</v>
      </c>
      <c r="V2234" s="57"/>
      <c r="W2234" s="60" t="str">
        <f t="shared" si="298"/>
        <v>GE.IC.IT.213004.01</v>
      </c>
      <c r="AH2234" s="35" t="s">
        <v>3207</v>
      </c>
      <c r="AI2234" s="35">
        <v>1500</v>
      </c>
    </row>
    <row r="2235" spans="1:35" s="35" customFormat="1" ht="15">
      <c r="A2235" s="35" t="s">
        <v>2189</v>
      </c>
      <c r="C2235" s="38" t="s">
        <v>2622</v>
      </c>
      <c r="E2235" s="38" t="s">
        <v>4476</v>
      </c>
      <c r="F2235" s="35" t="s">
        <v>4073</v>
      </c>
      <c r="G2235" s="35" t="s">
        <v>3983</v>
      </c>
      <c r="H2235" s="38" t="s">
        <v>2065</v>
      </c>
      <c r="I2235" s="35" t="s">
        <v>3984</v>
      </c>
      <c r="J2235" s="39" t="str">
        <f t="shared" si="295"/>
        <v>IC.IT.213005</v>
      </c>
      <c r="K2235" s="38" t="s">
        <v>3298</v>
      </c>
      <c r="L2235" s="35" t="str">
        <f t="shared" si="299"/>
        <v xml:space="preserve">      Surgical Wound (non-healing)</v>
      </c>
      <c r="M2235" s="39" t="str">
        <f t="shared" si="300"/>
        <v>PI.IC.IT.213005.01</v>
      </c>
      <c r="N2235" s="39"/>
      <c r="O2235" s="39" t="str">
        <f t="shared" si="301"/>
        <v>PH.IC.IT.213005.01</v>
      </c>
      <c r="Q2235" s="39" t="str">
        <f t="shared" si="302"/>
        <v>CL.IC.IT.213005.01</v>
      </c>
      <c r="R2235" s="39"/>
      <c r="S2235" s="39" t="str">
        <f t="shared" si="296"/>
        <v>DR.IC.IT.213005.01</v>
      </c>
      <c r="T2235" s="39"/>
      <c r="U2235" s="60" t="str">
        <f t="shared" si="297"/>
        <v>IM.IC.IT.213005.01</v>
      </c>
      <c r="V2235" s="57"/>
      <c r="W2235" s="60" t="str">
        <f t="shared" si="298"/>
        <v>GE.IC.IT.213005.01</v>
      </c>
      <c r="AH2235" s="35" t="s">
        <v>3207</v>
      </c>
      <c r="AI2235" s="35">
        <v>1500</v>
      </c>
    </row>
    <row r="2236" spans="1:35" s="35" customFormat="1" ht="15">
      <c r="A2236" s="35" t="s">
        <v>2189</v>
      </c>
      <c r="C2236" s="38" t="s">
        <v>2622</v>
      </c>
      <c r="E2236" s="38" t="s">
        <v>4476</v>
      </c>
      <c r="F2236" s="35" t="s">
        <v>4073</v>
      </c>
      <c r="G2236" s="35" t="s">
        <v>3985</v>
      </c>
      <c r="H2236" s="38" t="s">
        <v>2222</v>
      </c>
      <c r="I2236" s="35" t="s">
        <v>3986</v>
      </c>
      <c r="J2236" s="39" t="str">
        <f t="shared" si="295"/>
        <v>IC.IT.213006</v>
      </c>
      <c r="K2236" s="38" t="s">
        <v>3298</v>
      </c>
      <c r="L2236" s="35" t="str">
        <f t="shared" si="299"/>
        <v xml:space="preserve">      Skin tear</v>
      </c>
      <c r="M2236" s="39" t="str">
        <f t="shared" si="300"/>
        <v>PI.IC.IT.213006.01</v>
      </c>
      <c r="N2236" s="39"/>
      <c r="O2236" s="39" t="str">
        <f t="shared" si="301"/>
        <v>PH.IC.IT.213006.01</v>
      </c>
      <c r="Q2236" s="39" t="str">
        <f t="shared" si="302"/>
        <v>CL.IC.IT.213006.01</v>
      </c>
      <c r="R2236" s="39"/>
      <c r="S2236" s="39" t="str">
        <f t="shared" si="296"/>
        <v>DR.IC.IT.213006.01</v>
      </c>
      <c r="T2236" s="39"/>
      <c r="U2236" s="60" t="str">
        <f t="shared" si="297"/>
        <v>IM.IC.IT.213006.01</v>
      </c>
      <c r="V2236" s="57"/>
      <c r="W2236" s="60" t="str">
        <f t="shared" si="298"/>
        <v>GE.IC.IT.213006.01</v>
      </c>
      <c r="AH2236" s="35" t="s">
        <v>3207</v>
      </c>
      <c r="AI2236" s="35">
        <v>1500</v>
      </c>
    </row>
    <row r="2237" spans="1:35" s="35" customFormat="1" ht="15">
      <c r="A2237" s="35" t="s">
        <v>2189</v>
      </c>
      <c r="C2237" s="38" t="s">
        <v>2622</v>
      </c>
      <c r="E2237" s="38" t="s">
        <v>4476</v>
      </c>
      <c r="F2237" s="35" t="s">
        <v>4073</v>
      </c>
      <c r="G2237" s="35" t="s">
        <v>3987</v>
      </c>
      <c r="H2237" s="38" t="s">
        <v>2376</v>
      </c>
      <c r="I2237" s="35" t="s">
        <v>3988</v>
      </c>
      <c r="J2237" s="39" t="str">
        <f t="shared" si="295"/>
        <v>IC.IT.213007</v>
      </c>
      <c r="K2237" s="38" t="s">
        <v>3298</v>
      </c>
      <c r="L2237" s="35" t="str">
        <f t="shared" si="299"/>
        <v xml:space="preserve">      Abrasion</v>
      </c>
      <c r="M2237" s="39" t="str">
        <f t="shared" si="300"/>
        <v>PI.IC.IT.213007.01</v>
      </c>
      <c r="N2237" s="39"/>
      <c r="O2237" s="39" t="str">
        <f t="shared" si="301"/>
        <v>PH.IC.IT.213007.01</v>
      </c>
      <c r="Q2237" s="39" t="str">
        <f t="shared" si="302"/>
        <v>CL.IC.IT.213007.01</v>
      </c>
      <c r="R2237" s="39"/>
      <c r="S2237" s="39" t="str">
        <f t="shared" si="296"/>
        <v>DR.IC.IT.213007.01</v>
      </c>
      <c r="T2237" s="39"/>
      <c r="U2237" s="60" t="str">
        <f t="shared" si="297"/>
        <v>IM.IC.IT.213007.01</v>
      </c>
      <c r="V2237" s="57"/>
      <c r="W2237" s="60" t="str">
        <f t="shared" si="298"/>
        <v>GE.IC.IT.213007.01</v>
      </c>
      <c r="AH2237" s="35" t="s">
        <v>3207</v>
      </c>
      <c r="AI2237" s="35">
        <v>1500</v>
      </c>
    </row>
    <row r="2238" spans="1:35" s="35" customFormat="1" ht="15">
      <c r="A2238" s="35" t="s">
        <v>2189</v>
      </c>
      <c r="C2238" s="38" t="s">
        <v>2622</v>
      </c>
      <c r="E2238" s="38" t="s">
        <v>4476</v>
      </c>
      <c r="F2238" s="35" t="s">
        <v>4073</v>
      </c>
      <c r="G2238" s="35" t="s">
        <v>3989</v>
      </c>
      <c r="H2238" s="38" t="s">
        <v>2378</v>
      </c>
      <c r="I2238" s="35" t="s">
        <v>3990</v>
      </c>
      <c r="J2238" s="39" t="str">
        <f t="shared" si="295"/>
        <v>IC.IT.213008</v>
      </c>
      <c r="K2238" s="38" t="s">
        <v>3298</v>
      </c>
      <c r="L2238" s="35" t="str">
        <f t="shared" si="299"/>
        <v xml:space="preserve">      Blister (not over bony prominence)</v>
      </c>
      <c r="M2238" s="39" t="str">
        <f t="shared" si="300"/>
        <v>PI.IC.IT.213008.01</v>
      </c>
      <c r="N2238" s="39"/>
      <c r="O2238" s="39" t="str">
        <f t="shared" si="301"/>
        <v>PH.IC.IT.213008.01</v>
      </c>
      <c r="Q2238" s="39" t="str">
        <f t="shared" si="302"/>
        <v>CL.IC.IT.213008.01</v>
      </c>
      <c r="R2238" s="39"/>
      <c r="S2238" s="39" t="str">
        <f t="shared" si="296"/>
        <v>DR.IC.IT.213008.01</v>
      </c>
      <c r="T2238" s="39"/>
      <c r="U2238" s="60" t="str">
        <f t="shared" si="297"/>
        <v>IM.IC.IT.213008.01</v>
      </c>
      <c r="V2238" s="57"/>
      <c r="W2238" s="60" t="str">
        <f t="shared" si="298"/>
        <v>GE.IC.IT.213008.01</v>
      </c>
      <c r="AH2238" s="35" t="s">
        <v>3207</v>
      </c>
      <c r="AI2238" s="35">
        <v>1500</v>
      </c>
    </row>
    <row r="2239" spans="1:35" s="35" customFormat="1" ht="15">
      <c r="A2239" s="35" t="s">
        <v>2189</v>
      </c>
      <c r="C2239" s="38" t="s">
        <v>2622</v>
      </c>
      <c r="E2239" s="38" t="s">
        <v>4476</v>
      </c>
      <c r="F2239" s="35" t="s">
        <v>4073</v>
      </c>
      <c r="G2239" s="35" t="s">
        <v>3991</v>
      </c>
      <c r="H2239" s="38" t="s">
        <v>2380</v>
      </c>
      <c r="I2239" s="35" t="s">
        <v>3992</v>
      </c>
      <c r="J2239" s="39" t="str">
        <f t="shared" si="295"/>
        <v>IC.IT.213009</v>
      </c>
      <c r="K2239" s="38" t="s">
        <v>3298</v>
      </c>
      <c r="L2239" s="35" t="str">
        <f t="shared" si="299"/>
        <v xml:space="preserve">      Cellulitus</v>
      </c>
      <c r="M2239" s="39" t="str">
        <f t="shared" si="300"/>
        <v>PI.IC.IT.213009.01</v>
      </c>
      <c r="N2239" s="39"/>
      <c r="O2239" s="39" t="str">
        <f t="shared" si="301"/>
        <v>PH.IC.IT.213009.01</v>
      </c>
      <c r="Q2239" s="39" t="str">
        <f t="shared" si="302"/>
        <v>CL.IC.IT.213009.01</v>
      </c>
      <c r="R2239" s="39"/>
      <c r="S2239" s="39" t="str">
        <f t="shared" si="296"/>
        <v>DR.IC.IT.213009.01</v>
      </c>
      <c r="T2239" s="39"/>
      <c r="U2239" s="60" t="str">
        <f t="shared" si="297"/>
        <v>IM.IC.IT.213009.01</v>
      </c>
      <c r="V2239" s="57"/>
      <c r="W2239" s="60" t="str">
        <f t="shared" si="298"/>
        <v>GE.IC.IT.213009.01</v>
      </c>
      <c r="AH2239" s="35" t="s">
        <v>3207</v>
      </c>
      <c r="AI2239" s="35">
        <v>1500</v>
      </c>
    </row>
    <row r="2240" spans="1:35" s="35" customFormat="1" ht="15">
      <c r="A2240" s="35" t="s">
        <v>2189</v>
      </c>
      <c r="C2240" s="38" t="s">
        <v>2622</v>
      </c>
      <c r="E2240" s="38" t="s">
        <v>4476</v>
      </c>
      <c r="F2240" s="35" t="s">
        <v>4073</v>
      </c>
      <c r="G2240" s="35" t="s">
        <v>3993</v>
      </c>
      <c r="H2240" s="38" t="s">
        <v>2124</v>
      </c>
      <c r="I2240" s="35" t="s">
        <v>2823</v>
      </c>
      <c r="J2240" s="39" t="str">
        <f t="shared" si="295"/>
        <v>IC.IT.213010</v>
      </c>
      <c r="K2240" s="38" t="s">
        <v>3298</v>
      </c>
      <c r="L2240" s="35" t="str">
        <f t="shared" si="299"/>
        <v xml:space="preserve">      Rash</v>
      </c>
      <c r="M2240" s="39" t="str">
        <f t="shared" si="300"/>
        <v>PI.IC.IT.213010.01</v>
      </c>
      <c r="N2240" s="39"/>
      <c r="O2240" s="39" t="str">
        <f t="shared" si="301"/>
        <v>PH.IC.IT.213010.01</v>
      </c>
      <c r="Q2240" s="39" t="str">
        <f t="shared" si="302"/>
        <v>CL.IC.IT.213010.01</v>
      </c>
      <c r="R2240" s="39"/>
      <c r="S2240" s="39" t="str">
        <f t="shared" si="296"/>
        <v>DR.IC.IT.213010.01</v>
      </c>
      <c r="T2240" s="39"/>
      <c r="U2240" s="60" t="str">
        <f t="shared" si="297"/>
        <v>IM.IC.IT.213010.01</v>
      </c>
      <c r="V2240" s="57"/>
      <c r="W2240" s="60" t="str">
        <f t="shared" si="298"/>
        <v>GE.IC.IT.213010.01</v>
      </c>
      <c r="AH2240" s="35" t="s">
        <v>3207</v>
      </c>
      <c r="AI2240" s="35">
        <v>1500</v>
      </c>
    </row>
    <row r="2241" spans="1:35" s="35" customFormat="1" ht="15">
      <c r="A2241" s="35" t="s">
        <v>2189</v>
      </c>
      <c r="C2241" s="38" t="s">
        <v>2622</v>
      </c>
      <c r="E2241" s="38" t="s">
        <v>4476</v>
      </c>
      <c r="F2241" s="35" t="s">
        <v>4073</v>
      </c>
      <c r="G2241" s="35" t="s">
        <v>3994</v>
      </c>
      <c r="H2241" s="38" t="s">
        <v>2126</v>
      </c>
      <c r="I2241" s="35" t="s">
        <v>3995</v>
      </c>
      <c r="J2241" s="39" t="str">
        <f t="shared" si="295"/>
        <v>IC.IT.213011</v>
      </c>
      <c r="K2241" s="38" t="s">
        <v>3298</v>
      </c>
      <c r="L2241" s="35" t="str">
        <f t="shared" si="299"/>
        <v xml:space="preserve">      Tape burn</v>
      </c>
      <c r="M2241" s="39" t="str">
        <f t="shared" si="300"/>
        <v>PI.IC.IT.213011.01</v>
      </c>
      <c r="N2241" s="39"/>
      <c r="O2241" s="39" t="str">
        <f t="shared" si="301"/>
        <v>PH.IC.IT.213011.01</v>
      </c>
      <c r="Q2241" s="39" t="str">
        <f t="shared" si="302"/>
        <v>CL.IC.IT.213011.01</v>
      </c>
      <c r="R2241" s="39"/>
      <c r="S2241" s="39" t="str">
        <f t="shared" si="296"/>
        <v>DR.IC.IT.213011.01</v>
      </c>
      <c r="T2241" s="39"/>
      <c r="U2241" s="60" t="str">
        <f t="shared" si="297"/>
        <v>IM.IC.IT.213011.01</v>
      </c>
      <c r="V2241" s="57"/>
      <c r="W2241" s="60" t="str">
        <f t="shared" si="298"/>
        <v>GE.IC.IT.213011.01</v>
      </c>
      <c r="AH2241" s="35" t="s">
        <v>3207</v>
      </c>
      <c r="AI2241" s="35">
        <v>1500</v>
      </c>
    </row>
    <row r="2242" spans="1:35" s="35" customFormat="1" ht="15">
      <c r="A2242" s="35" t="s">
        <v>2189</v>
      </c>
      <c r="C2242" s="38" t="s">
        <v>2622</v>
      </c>
      <c r="E2242" s="38" t="s">
        <v>4476</v>
      </c>
      <c r="F2242" s="35" t="s">
        <v>4073</v>
      </c>
      <c r="G2242" s="35" t="s">
        <v>3996</v>
      </c>
      <c r="H2242" s="38" t="s">
        <v>2128</v>
      </c>
      <c r="I2242" s="35" t="s">
        <v>1396</v>
      </c>
      <c r="J2242" s="39" t="str">
        <f t="shared" si="295"/>
        <v>IC.IT.213012</v>
      </c>
      <c r="K2242" s="38" t="s">
        <v>3298</v>
      </c>
      <c r="L2242" s="35" t="str">
        <f t="shared" si="299"/>
        <v xml:space="preserve">      Other:  specify</v>
      </c>
      <c r="M2242" s="39" t="str">
        <f t="shared" si="300"/>
        <v>PI.IC.IT.213012.01</v>
      </c>
      <c r="N2242" s="39"/>
      <c r="O2242" s="39" t="str">
        <f t="shared" si="301"/>
        <v>PH.IC.IT.213012.01</v>
      </c>
      <c r="Q2242" s="39" t="str">
        <f t="shared" si="302"/>
        <v>CL.IC.IT.213012.01</v>
      </c>
      <c r="R2242" s="39"/>
      <c r="S2242" s="39" t="str">
        <f t="shared" si="296"/>
        <v>DR.IC.IT.213012.01</v>
      </c>
      <c r="T2242" s="39"/>
      <c r="U2242" s="60" t="str">
        <f t="shared" si="297"/>
        <v>IM.IC.IT.213012.01</v>
      </c>
      <c r="V2242" s="57"/>
      <c r="W2242" s="60" t="str">
        <f t="shared" si="298"/>
        <v>GE.IC.IT.213012.01</v>
      </c>
      <c r="AH2242" s="35" t="s">
        <v>3207</v>
      </c>
      <c r="AI2242" s="35">
        <v>1500</v>
      </c>
    </row>
    <row r="2243" spans="1:35" s="35" customFormat="1" ht="15">
      <c r="A2243" s="35" t="s">
        <v>2189</v>
      </c>
      <c r="C2243" s="38" t="s">
        <v>2622</v>
      </c>
      <c r="E2243" s="38" t="s">
        <v>4476</v>
      </c>
      <c r="F2243" s="35" t="s">
        <v>4073</v>
      </c>
      <c r="G2243" s="35" t="s">
        <v>4477</v>
      </c>
      <c r="H2243" s="38" t="s">
        <v>4335</v>
      </c>
      <c r="I2243" s="35" t="s">
        <v>4478</v>
      </c>
      <c r="J2243" s="39" t="str">
        <f t="shared" si="295"/>
        <v>IC.IT.213013</v>
      </c>
      <c r="K2243" s="38" t="s">
        <v>3298</v>
      </c>
      <c r="L2243" s="35" t="str">
        <f t="shared" si="299"/>
        <v xml:space="preserve">   Laceration</v>
      </c>
      <c r="M2243" s="39" t="str">
        <f t="shared" si="300"/>
        <v>PI.IC.IT.213013.01</v>
      </c>
      <c r="N2243" s="39"/>
      <c r="O2243" s="39" t="str">
        <f t="shared" si="301"/>
        <v>PH.IC.IT.213013.01</v>
      </c>
      <c r="Q2243" s="39" t="str">
        <f t="shared" si="302"/>
        <v>CL.IC.IT.213013.01</v>
      </c>
      <c r="R2243" s="39"/>
      <c r="S2243" s="39" t="str">
        <f t="shared" si="296"/>
        <v>DR.IC.IT.213013.01</v>
      </c>
      <c r="T2243" s="39"/>
      <c r="U2243" s="60" t="str">
        <f t="shared" si="297"/>
        <v>IM.IC.IT.213013.01</v>
      </c>
      <c r="V2243" s="57"/>
      <c r="W2243" s="60" t="str">
        <f t="shared" si="298"/>
        <v>GE.IC.IT.213013.01</v>
      </c>
      <c r="Y2243" s="35">
        <v>795</v>
      </c>
      <c r="AH2243" s="35" t="s">
        <v>3207</v>
      </c>
      <c r="AI2243" s="35">
        <v>1500</v>
      </c>
    </row>
    <row r="2244" spans="1:35" s="35" customFormat="1" ht="15">
      <c r="A2244" s="35" t="s">
        <v>2189</v>
      </c>
      <c r="C2244" s="38" t="s">
        <v>2622</v>
      </c>
      <c r="E2244" s="38" t="s">
        <v>4476</v>
      </c>
      <c r="F2244" s="35" t="s">
        <v>4073</v>
      </c>
      <c r="G2244" s="35" t="s">
        <v>4479</v>
      </c>
      <c r="H2244" s="38" t="s">
        <v>4336</v>
      </c>
      <c r="I2244" s="35" t="s">
        <v>4480</v>
      </c>
      <c r="J2244" s="39" t="str">
        <f t="shared" si="295"/>
        <v>IC.IT.213014</v>
      </c>
      <c r="K2244" s="38" t="s">
        <v>3298</v>
      </c>
      <c r="L2244" s="35" t="str">
        <f t="shared" si="299"/>
        <v xml:space="preserve">  Puncture</v>
      </c>
      <c r="M2244" s="39" t="str">
        <f t="shared" si="300"/>
        <v>PI.IC.IT.213014.01</v>
      </c>
      <c r="N2244" s="39"/>
      <c r="O2244" s="39" t="str">
        <f t="shared" si="301"/>
        <v>PH.IC.IT.213014.01</v>
      </c>
      <c r="Q2244" s="39" t="str">
        <f t="shared" si="302"/>
        <v>CL.IC.IT.213014.01</v>
      </c>
      <c r="R2244" s="39"/>
      <c r="S2244" s="39" t="str">
        <f t="shared" si="296"/>
        <v>DR.IC.IT.213014.01</v>
      </c>
      <c r="T2244" s="39"/>
      <c r="U2244" s="60" t="str">
        <f t="shared" si="297"/>
        <v>IM.IC.IT.213014.01</v>
      </c>
      <c r="V2244" s="57"/>
      <c r="W2244" s="60" t="str">
        <f t="shared" si="298"/>
        <v>GE.IC.IT.213014.01</v>
      </c>
      <c r="Y2244" s="35">
        <v>796</v>
      </c>
      <c r="AH2244" s="35" t="s">
        <v>3207</v>
      </c>
      <c r="AI2244" s="35">
        <v>1500</v>
      </c>
    </row>
    <row r="2245" spans="1:35" s="35" customFormat="1" ht="15">
      <c r="A2245" s="35" t="s">
        <v>2189</v>
      </c>
      <c r="C2245" s="38" t="s">
        <v>2622</v>
      </c>
      <c r="D2245" s="35" t="s">
        <v>4481</v>
      </c>
      <c r="E2245" s="38" t="s">
        <v>4482</v>
      </c>
      <c r="F2245" s="35" t="s">
        <v>4073</v>
      </c>
      <c r="G2245" s="35" t="s">
        <v>3997</v>
      </c>
      <c r="H2245" s="38" t="s">
        <v>2212</v>
      </c>
      <c r="I2245" s="35" t="s">
        <v>3998</v>
      </c>
      <c r="J2245" s="39" t="str">
        <f t="shared" si="295"/>
        <v>IC.IT.213101</v>
      </c>
      <c r="K2245" s="38" t="s">
        <v>3298</v>
      </c>
      <c r="L2245" s="35" t="str">
        <f t="shared" si="299"/>
        <v xml:space="preserve">      Partial-thickness (dermis)</v>
      </c>
      <c r="M2245" s="39" t="str">
        <f t="shared" si="300"/>
        <v>PI.IC.IT.213101.01</v>
      </c>
      <c r="N2245" s="39"/>
      <c r="O2245" s="39" t="str">
        <f t="shared" si="301"/>
        <v>PH.IC.IT.213101.01</v>
      </c>
      <c r="Q2245" s="39" t="str">
        <f t="shared" si="302"/>
        <v>CL.IC.IT.213101.01</v>
      </c>
      <c r="R2245" s="39"/>
      <c r="S2245" s="39" t="str">
        <f t="shared" si="296"/>
        <v>DR.IC.IT.213101.01</v>
      </c>
      <c r="T2245" s="39"/>
      <c r="U2245" s="60" t="str">
        <f t="shared" si="297"/>
        <v>IM.IC.IT.213101.01</v>
      </c>
      <c r="V2245" s="57"/>
      <c r="W2245" s="60" t="str">
        <f t="shared" si="298"/>
        <v>GE.IC.IT.213101.01</v>
      </c>
      <c r="AH2245" s="35" t="s">
        <v>3207</v>
      </c>
      <c r="AI2245" s="35">
        <v>1500</v>
      </c>
    </row>
    <row r="2246" spans="1:35" s="35" customFormat="1" ht="15">
      <c r="A2246" s="35" t="s">
        <v>2189</v>
      </c>
      <c r="C2246" s="38" t="s">
        <v>2622</v>
      </c>
      <c r="E2246" s="38" t="s">
        <v>4482</v>
      </c>
      <c r="F2246" s="35" t="s">
        <v>4073</v>
      </c>
      <c r="G2246" s="35" t="s">
        <v>4483</v>
      </c>
      <c r="H2246" s="38" t="s">
        <v>2217</v>
      </c>
      <c r="I2246" s="35" t="s">
        <v>3999</v>
      </c>
      <c r="J2246" s="39" t="str">
        <f t="shared" si="295"/>
        <v>IC.IT.213102</v>
      </c>
      <c r="K2246" s="38" t="s">
        <v>3298</v>
      </c>
      <c r="L2246" s="35" t="str">
        <f t="shared" si="299"/>
        <v xml:space="preserve">      Full-thickness (subq and beyond) </v>
      </c>
      <c r="M2246" s="39" t="str">
        <f t="shared" si="300"/>
        <v>PI.IC.IT.213102.01</v>
      </c>
      <c r="N2246" s="39"/>
      <c r="O2246" s="39" t="str">
        <f t="shared" si="301"/>
        <v>PH.IC.IT.213102.01</v>
      </c>
      <c r="Q2246" s="39" t="str">
        <f t="shared" si="302"/>
        <v>CL.IC.IT.213102.01</v>
      </c>
      <c r="R2246" s="39"/>
      <c r="S2246" s="39" t="str">
        <f t="shared" si="296"/>
        <v>DR.IC.IT.213102.01</v>
      </c>
      <c r="T2246" s="39"/>
      <c r="U2246" s="60" t="str">
        <f t="shared" si="297"/>
        <v>IM.IC.IT.213102.01</v>
      </c>
      <c r="V2246" s="57"/>
      <c r="W2246" s="60" t="str">
        <f t="shared" si="298"/>
        <v>GE.IC.IT.213102.01</v>
      </c>
      <c r="AH2246" s="35" t="s">
        <v>3207</v>
      </c>
      <c r="AI2246" s="35">
        <v>1500</v>
      </c>
    </row>
    <row r="2247" spans="1:35" s="35" customFormat="1" ht="15">
      <c r="A2247" s="35" t="s">
        <v>2189</v>
      </c>
      <c r="C2247" s="38" t="s">
        <v>2622</v>
      </c>
      <c r="D2247" s="35" t="s">
        <v>4484</v>
      </c>
      <c r="E2247" s="38" t="s">
        <v>4485</v>
      </c>
      <c r="F2247" s="35" t="s">
        <v>4074</v>
      </c>
      <c r="G2247" s="35" t="s">
        <v>4001</v>
      </c>
      <c r="H2247" s="38" t="s">
        <v>2212</v>
      </c>
      <c r="I2247" s="35" t="s">
        <v>4002</v>
      </c>
      <c r="J2247" s="39" t="str">
        <f t="shared" si="295"/>
        <v>IC.IT.213201</v>
      </c>
      <c r="K2247" s="38" t="s">
        <v>3298</v>
      </c>
      <c r="L2247" s="35" t="str">
        <f t="shared" si="299"/>
        <v xml:space="preserve">      Length (measure head to toe):  specify cm</v>
      </c>
      <c r="M2247" s="39" t="str">
        <f t="shared" si="300"/>
        <v>PI.IC.IT.213201.01</v>
      </c>
      <c r="N2247" s="39"/>
      <c r="O2247" s="39" t="str">
        <f t="shared" si="301"/>
        <v>PH.IC.IT.213201.01</v>
      </c>
      <c r="Q2247" s="39" t="str">
        <f t="shared" si="302"/>
        <v>CL.IC.IT.213201.01</v>
      </c>
      <c r="R2247" s="39"/>
      <c r="S2247" s="39" t="str">
        <f t="shared" si="296"/>
        <v>DR.IC.IT.213201.01</v>
      </c>
      <c r="T2247" s="39"/>
      <c r="U2247" s="60" t="str">
        <f t="shared" si="297"/>
        <v>IM.IC.IT.213201.01</v>
      </c>
      <c r="V2247" s="57"/>
      <c r="W2247" s="60" t="str">
        <f t="shared" si="298"/>
        <v>GE.IC.IT.213201.01</v>
      </c>
      <c r="AH2247" s="35" t="s">
        <v>3207</v>
      </c>
      <c r="AI2247" s="35">
        <v>1500</v>
      </c>
    </row>
    <row r="2248" spans="1:35" s="35" customFormat="1" ht="15">
      <c r="A2248" s="35" t="s">
        <v>2189</v>
      </c>
      <c r="C2248" s="38" t="s">
        <v>2622</v>
      </c>
      <c r="E2248" s="38" t="s">
        <v>4485</v>
      </c>
      <c r="F2248" s="35" t="s">
        <v>4074</v>
      </c>
      <c r="G2248" s="35" t="s">
        <v>4003</v>
      </c>
      <c r="H2248" s="38" t="s">
        <v>2217</v>
      </c>
      <c r="I2248" s="35" t="s">
        <v>4004</v>
      </c>
      <c r="J2248" s="39" t="str">
        <f t="shared" si="295"/>
        <v>IC.IT.213202</v>
      </c>
      <c r="K2248" s="38" t="s">
        <v>3298</v>
      </c>
      <c r="L2248" s="35" t="str">
        <f t="shared" si="299"/>
        <v xml:space="preserve">      Width (measure hip to hip):  specify cm</v>
      </c>
      <c r="M2248" s="39" t="str">
        <f t="shared" si="300"/>
        <v>PI.IC.IT.213202.01</v>
      </c>
      <c r="N2248" s="39"/>
      <c r="O2248" s="39" t="str">
        <f t="shared" si="301"/>
        <v>PH.IC.IT.213202.01</v>
      </c>
      <c r="Q2248" s="39" t="str">
        <f t="shared" si="302"/>
        <v>CL.IC.IT.213202.01</v>
      </c>
      <c r="R2248" s="39"/>
      <c r="S2248" s="39" t="str">
        <f t="shared" si="296"/>
        <v>DR.IC.IT.213202.01</v>
      </c>
      <c r="T2248" s="39"/>
      <c r="U2248" s="60" t="str">
        <f t="shared" si="297"/>
        <v>IM.IC.IT.213202.01</v>
      </c>
      <c r="V2248" s="57"/>
      <c r="W2248" s="60" t="str">
        <f t="shared" si="298"/>
        <v>GE.IC.IT.213202.01</v>
      </c>
      <c r="AH2248" s="35" t="s">
        <v>3207</v>
      </c>
      <c r="AI2248" s="35">
        <v>1500</v>
      </c>
    </row>
    <row r="2249" spans="1:35" s="35" customFormat="1" ht="15">
      <c r="A2249" s="35" t="s">
        <v>2189</v>
      </c>
      <c r="C2249" s="38" t="s">
        <v>2622</v>
      </c>
      <c r="E2249" s="38" t="s">
        <v>4485</v>
      </c>
      <c r="F2249" s="35" t="s">
        <v>4074</v>
      </c>
      <c r="G2249" s="35" t="s">
        <v>4005</v>
      </c>
      <c r="H2249" s="38" t="s">
        <v>2219</v>
      </c>
      <c r="I2249" s="35" t="s">
        <v>948</v>
      </c>
      <c r="J2249" s="39" t="str">
        <f t="shared" si="295"/>
        <v>IC.IT.213203</v>
      </c>
      <c r="K2249" s="38" t="s">
        <v>3298</v>
      </c>
      <c r="L2249" s="35" t="str">
        <f t="shared" si="299"/>
        <v xml:space="preserve">      Depth (measure deepest part):  specify cm</v>
      </c>
      <c r="M2249" s="39" t="str">
        <f t="shared" si="300"/>
        <v>PI.IC.IT.213203.01</v>
      </c>
      <c r="N2249" s="39"/>
      <c r="O2249" s="39" t="str">
        <f t="shared" si="301"/>
        <v>PH.IC.IT.213203.01</v>
      </c>
      <c r="Q2249" s="39" t="str">
        <f t="shared" si="302"/>
        <v>CL.IC.IT.213203.01</v>
      </c>
      <c r="R2249" s="39"/>
      <c r="S2249" s="39" t="str">
        <f t="shared" si="296"/>
        <v>DR.IC.IT.213203.01</v>
      </c>
      <c r="T2249" s="39"/>
      <c r="U2249" s="60" t="str">
        <f t="shared" si="297"/>
        <v>IM.IC.IT.213203.01</v>
      </c>
      <c r="V2249" s="57"/>
      <c r="W2249" s="60" t="str">
        <f t="shared" si="298"/>
        <v>GE.IC.IT.213203.01</v>
      </c>
      <c r="AH2249" s="35" t="s">
        <v>3207</v>
      </c>
      <c r="AI2249" s="35">
        <v>1500</v>
      </c>
    </row>
    <row r="2250" spans="1:35" s="35" customFormat="1" ht="15">
      <c r="A2250" s="35" t="s">
        <v>2189</v>
      </c>
      <c r="C2250" s="38" t="s">
        <v>2622</v>
      </c>
      <c r="E2250" s="38" t="s">
        <v>4485</v>
      </c>
      <c r="F2250" s="35" t="s">
        <v>4074</v>
      </c>
      <c r="G2250" s="35" t="s">
        <v>4006</v>
      </c>
      <c r="H2250" s="38" t="s">
        <v>2063</v>
      </c>
      <c r="I2250" s="35" t="s">
        <v>3858</v>
      </c>
      <c r="J2250" s="39" t="str">
        <f t="shared" si="295"/>
        <v>IC.IT.213204</v>
      </c>
      <c r="K2250" s="38" t="s">
        <v>3298</v>
      </c>
      <c r="L2250" s="35" t="str">
        <f t="shared" si="299"/>
        <v xml:space="preserve">      N/A (within 7 days): specify date</v>
      </c>
      <c r="M2250" s="39" t="str">
        <f t="shared" si="300"/>
        <v>PI.IC.IT.213204.01</v>
      </c>
      <c r="N2250" s="39"/>
      <c r="O2250" s="39" t="str">
        <f t="shared" si="301"/>
        <v>PH.IC.IT.213204.01</v>
      </c>
      <c r="Q2250" s="39" t="str">
        <f t="shared" si="302"/>
        <v>CL.IC.IT.213204.01</v>
      </c>
      <c r="R2250" s="39"/>
      <c r="S2250" s="39" t="str">
        <f t="shared" si="296"/>
        <v>DR.IC.IT.213204.01</v>
      </c>
      <c r="T2250" s="39"/>
      <c r="U2250" s="60" t="str">
        <f t="shared" si="297"/>
        <v>IM.IC.IT.213204.01</v>
      </c>
      <c r="V2250" s="57"/>
      <c r="W2250" s="60" t="str">
        <f t="shared" si="298"/>
        <v>GE.IC.IT.213204.01</v>
      </c>
      <c r="AH2250" s="35" t="s">
        <v>3207</v>
      </c>
      <c r="AI2250" s="35">
        <v>1500</v>
      </c>
    </row>
    <row r="2251" spans="1:35" s="35" customFormat="1" ht="15">
      <c r="A2251" s="35" t="s">
        <v>2189</v>
      </c>
      <c r="C2251" s="38" t="s">
        <v>2622</v>
      </c>
      <c r="E2251" s="38" t="s">
        <v>4485</v>
      </c>
      <c r="F2251" s="35" t="s">
        <v>4074</v>
      </c>
      <c r="G2251" s="35" t="s">
        <v>3421</v>
      </c>
      <c r="H2251" s="38" t="s">
        <v>2065</v>
      </c>
      <c r="I2251" s="35" t="s">
        <v>3423</v>
      </c>
      <c r="J2251" s="39" t="str">
        <f t="shared" si="295"/>
        <v>IC.IT.213205</v>
      </c>
      <c r="K2251" s="38" t="s">
        <v>3298</v>
      </c>
      <c r="L2251" s="35" t="str">
        <f t="shared" si="299"/>
        <v xml:space="preserve">      Unable to assess due to dressing</v>
      </c>
      <c r="M2251" s="39" t="str">
        <f t="shared" si="300"/>
        <v>PI.IC.IT.213205.01</v>
      </c>
      <c r="N2251" s="39"/>
      <c r="O2251" s="39" t="str">
        <f t="shared" si="301"/>
        <v>PH.IC.IT.213205.01</v>
      </c>
      <c r="Q2251" s="39" t="str">
        <f t="shared" si="302"/>
        <v>CL.IC.IT.213205.01</v>
      </c>
      <c r="R2251" s="39"/>
      <c r="S2251" s="39" t="str">
        <f t="shared" si="296"/>
        <v>DR.IC.IT.213205.01</v>
      </c>
      <c r="T2251" s="39"/>
      <c r="U2251" s="60" t="str">
        <f t="shared" si="297"/>
        <v>IM.IC.IT.213205.01</v>
      </c>
      <c r="V2251" s="57"/>
      <c r="W2251" s="60" t="str">
        <f t="shared" si="298"/>
        <v>GE.IC.IT.213205.01</v>
      </c>
      <c r="AH2251" s="35" t="s">
        <v>3207</v>
      </c>
      <c r="AI2251" s="35">
        <v>1500</v>
      </c>
    </row>
    <row r="2252" spans="1:35" s="35" customFormat="1" ht="15">
      <c r="A2252" s="35" t="s">
        <v>2189</v>
      </c>
      <c r="C2252" s="38" t="s">
        <v>2622</v>
      </c>
      <c r="E2252" s="38" t="s">
        <v>4485</v>
      </c>
      <c r="F2252" s="35" t="s">
        <v>4074</v>
      </c>
      <c r="G2252" s="35" t="s">
        <v>3424</v>
      </c>
      <c r="H2252" s="38" t="s">
        <v>2222</v>
      </c>
      <c r="I2252" s="35" t="s">
        <v>1396</v>
      </c>
      <c r="J2252" s="39" t="str">
        <f t="shared" si="295"/>
        <v>IC.IT.213206</v>
      </c>
      <c r="K2252" s="38" t="s">
        <v>3298</v>
      </c>
      <c r="L2252" s="35" t="str">
        <f t="shared" si="299"/>
        <v xml:space="preserve">      Other: specify</v>
      </c>
      <c r="M2252" s="39" t="str">
        <f t="shared" si="300"/>
        <v>PI.IC.IT.213206.01</v>
      </c>
      <c r="N2252" s="39"/>
      <c r="O2252" s="39" t="str">
        <f t="shared" si="301"/>
        <v>PH.IC.IT.213206.01</v>
      </c>
      <c r="Q2252" s="39" t="str">
        <f t="shared" si="302"/>
        <v>CL.IC.IT.213206.01</v>
      </c>
      <c r="R2252" s="39"/>
      <c r="S2252" s="39" t="str">
        <f t="shared" si="296"/>
        <v>DR.IC.IT.213206.01</v>
      </c>
      <c r="T2252" s="39"/>
      <c r="U2252" s="60" t="str">
        <f t="shared" si="297"/>
        <v>IM.IC.IT.213206.01</v>
      </c>
      <c r="V2252" s="57"/>
      <c r="W2252" s="60" t="str">
        <f t="shared" si="298"/>
        <v>GE.IC.IT.213206.01</v>
      </c>
      <c r="AH2252" s="35" t="s">
        <v>3207</v>
      </c>
      <c r="AI2252" s="35">
        <v>1500</v>
      </c>
    </row>
    <row r="2253" spans="1:35" s="35" customFormat="1" ht="15">
      <c r="A2253" s="35" t="s">
        <v>2189</v>
      </c>
      <c r="C2253" s="38" t="s">
        <v>2622</v>
      </c>
      <c r="D2253" s="35" t="s">
        <v>4486</v>
      </c>
      <c r="E2253" s="38" t="s">
        <v>4487</v>
      </c>
      <c r="F2253" s="35" t="s">
        <v>4074</v>
      </c>
      <c r="G2253" s="35" t="s">
        <v>4007</v>
      </c>
      <c r="H2253" s="38" t="s">
        <v>2212</v>
      </c>
      <c r="I2253" s="35" t="s">
        <v>4008</v>
      </c>
      <c r="J2253" s="39" t="str">
        <f t="shared" si="295"/>
        <v>IC.IT.213301</v>
      </c>
      <c r="K2253" s="38" t="s">
        <v>3298</v>
      </c>
      <c r="L2253" s="35" t="str">
        <f t="shared" si="299"/>
        <v xml:space="preserve">      Epithelialization (shades of pink): specify %</v>
      </c>
      <c r="M2253" s="39" t="str">
        <f t="shared" si="300"/>
        <v>PI.IC.IT.213301.01</v>
      </c>
      <c r="N2253" s="39"/>
      <c r="O2253" s="39" t="str">
        <f t="shared" si="301"/>
        <v>PH.IC.IT.213301.01</v>
      </c>
      <c r="Q2253" s="39" t="str">
        <f t="shared" si="302"/>
        <v>CL.IC.IT.213301.01</v>
      </c>
      <c r="R2253" s="39"/>
      <c r="S2253" s="39" t="str">
        <f t="shared" si="296"/>
        <v>DR.IC.IT.213301.01</v>
      </c>
      <c r="T2253" s="39"/>
      <c r="U2253" s="60" t="str">
        <f t="shared" si="297"/>
        <v>IM.IC.IT.213301.01</v>
      </c>
      <c r="V2253" s="57"/>
      <c r="W2253" s="60" t="str">
        <f t="shared" si="298"/>
        <v>GE.IC.IT.213301.01</v>
      </c>
      <c r="AH2253" s="35" t="s">
        <v>3207</v>
      </c>
      <c r="AI2253" s="35">
        <v>1500</v>
      </c>
    </row>
    <row r="2254" spans="1:35" s="35" customFormat="1" ht="15">
      <c r="A2254" s="35" t="s">
        <v>2189</v>
      </c>
      <c r="C2254" s="38" t="s">
        <v>2622</v>
      </c>
      <c r="E2254" s="38" t="s">
        <v>4487</v>
      </c>
      <c r="F2254" s="35" t="s">
        <v>4074</v>
      </c>
      <c r="G2254" s="35" t="s">
        <v>4009</v>
      </c>
      <c r="H2254" s="38" t="s">
        <v>2217</v>
      </c>
      <c r="I2254" s="35" t="s">
        <v>4010</v>
      </c>
      <c r="J2254" s="39" t="str">
        <f t="shared" si="295"/>
        <v>IC.IT.213302</v>
      </c>
      <c r="K2254" s="38" t="s">
        <v>3298</v>
      </c>
      <c r="L2254" s="35" t="str">
        <f t="shared" si="299"/>
        <v xml:space="preserve">      Granulation (beefy red):  specify %</v>
      </c>
      <c r="M2254" s="39" t="str">
        <f t="shared" si="300"/>
        <v>PI.IC.IT.213302.01</v>
      </c>
      <c r="N2254" s="39"/>
      <c r="O2254" s="39" t="str">
        <f t="shared" si="301"/>
        <v>PH.IC.IT.213302.01</v>
      </c>
      <c r="Q2254" s="39" t="str">
        <f t="shared" si="302"/>
        <v>CL.IC.IT.213302.01</v>
      </c>
      <c r="R2254" s="39"/>
      <c r="S2254" s="39" t="str">
        <f t="shared" si="296"/>
        <v>DR.IC.IT.213302.01</v>
      </c>
      <c r="T2254" s="39"/>
      <c r="U2254" s="60" t="str">
        <f t="shared" si="297"/>
        <v>IM.IC.IT.213302.01</v>
      </c>
      <c r="V2254" s="57"/>
      <c r="W2254" s="60" t="str">
        <f t="shared" si="298"/>
        <v>GE.IC.IT.213302.01</v>
      </c>
      <c r="AH2254" s="35" t="s">
        <v>3207</v>
      </c>
      <c r="AI2254" s="35">
        <v>1500</v>
      </c>
    </row>
    <row r="2255" spans="1:35" s="35" customFormat="1" ht="15">
      <c r="A2255" s="35" t="s">
        <v>2189</v>
      </c>
      <c r="C2255" s="38" t="s">
        <v>2622</v>
      </c>
      <c r="E2255" s="38" t="s">
        <v>4487</v>
      </c>
      <c r="F2255" s="35" t="s">
        <v>4074</v>
      </c>
      <c r="G2255" s="35" t="s">
        <v>4011</v>
      </c>
      <c r="H2255" s="38" t="s">
        <v>2219</v>
      </c>
      <c r="I2255" s="35" t="s">
        <v>4012</v>
      </c>
      <c r="J2255" s="39" t="str">
        <f t="shared" si="295"/>
        <v>IC.IT.213303</v>
      </c>
      <c r="K2255" s="38" t="s">
        <v>3298</v>
      </c>
      <c r="L2255" s="35" t="str">
        <f t="shared" si="299"/>
        <v xml:space="preserve">      Slough (yellow fibrinous):  specify %</v>
      </c>
      <c r="M2255" s="39" t="str">
        <f t="shared" si="300"/>
        <v>PI.IC.IT.213303.01</v>
      </c>
      <c r="N2255" s="39"/>
      <c r="O2255" s="39" t="str">
        <f t="shared" si="301"/>
        <v>PH.IC.IT.213303.01</v>
      </c>
      <c r="Q2255" s="39" t="str">
        <f t="shared" si="302"/>
        <v>CL.IC.IT.213303.01</v>
      </c>
      <c r="R2255" s="39"/>
      <c r="S2255" s="39" t="str">
        <f t="shared" si="296"/>
        <v>DR.IC.IT.213303.01</v>
      </c>
      <c r="T2255" s="39"/>
      <c r="U2255" s="60" t="str">
        <f t="shared" si="297"/>
        <v>IM.IC.IT.213303.01</v>
      </c>
      <c r="V2255" s="57"/>
      <c r="W2255" s="60" t="str">
        <f t="shared" si="298"/>
        <v>GE.IC.IT.213303.01</v>
      </c>
      <c r="AH2255" s="35" t="s">
        <v>3207</v>
      </c>
      <c r="AI2255" s="35">
        <v>1500</v>
      </c>
    </row>
    <row r="2256" spans="1:35" s="35" customFormat="1" ht="15">
      <c r="A2256" s="35" t="s">
        <v>2189</v>
      </c>
      <c r="C2256" s="38" t="s">
        <v>2622</v>
      </c>
      <c r="E2256" s="38" t="s">
        <v>4487</v>
      </c>
      <c r="F2256" s="35" t="s">
        <v>4074</v>
      </c>
      <c r="G2256" s="35" t="s">
        <v>4013</v>
      </c>
      <c r="H2256" s="38" t="s">
        <v>2063</v>
      </c>
      <c r="I2256" s="35" t="s">
        <v>4014</v>
      </c>
      <c r="J2256" s="39" t="str">
        <f t="shared" si="295"/>
        <v>IC.IT.213304</v>
      </c>
      <c r="K2256" s="38" t="s">
        <v>3298</v>
      </c>
      <c r="L2256" s="35" t="str">
        <f t="shared" si="299"/>
        <v xml:space="preserve">      Eschar (thick leathery black/brown):  specify %</v>
      </c>
      <c r="M2256" s="39" t="str">
        <f t="shared" si="300"/>
        <v>PI.IC.IT.213304.01</v>
      </c>
      <c r="N2256" s="39"/>
      <c r="O2256" s="39" t="str">
        <f t="shared" si="301"/>
        <v>PH.IC.IT.213304.01</v>
      </c>
      <c r="Q2256" s="39" t="str">
        <f t="shared" si="302"/>
        <v>CL.IC.IT.213304.01</v>
      </c>
      <c r="R2256" s="39"/>
      <c r="S2256" s="39" t="str">
        <f t="shared" si="296"/>
        <v>DR.IC.IT.213304.01</v>
      </c>
      <c r="T2256" s="39"/>
      <c r="U2256" s="60" t="str">
        <f t="shared" si="297"/>
        <v>IM.IC.IT.213304.01</v>
      </c>
      <c r="V2256" s="57"/>
      <c r="W2256" s="60" t="str">
        <f t="shared" si="298"/>
        <v>GE.IC.IT.213304.01</v>
      </c>
      <c r="AH2256" s="35" t="s">
        <v>3207</v>
      </c>
      <c r="AI2256" s="35">
        <v>1500</v>
      </c>
    </row>
    <row r="2257" spans="1:35" s="35" customFormat="1" ht="15">
      <c r="A2257" s="35" t="s">
        <v>2189</v>
      </c>
      <c r="C2257" s="38" t="s">
        <v>2622</v>
      </c>
      <c r="E2257" s="38" t="s">
        <v>4487</v>
      </c>
      <c r="F2257" s="35" t="s">
        <v>4074</v>
      </c>
      <c r="G2257" s="35" t="s">
        <v>4015</v>
      </c>
      <c r="H2257" s="38" t="s">
        <v>4265</v>
      </c>
      <c r="I2257" s="35" t="s">
        <v>4016</v>
      </c>
      <c r="J2257" s="39" t="str">
        <f t="shared" ref="J2257:J2320" si="303">CONCATENATE("IC.IT.",C2257,E2257,H2257)</f>
        <v>IC.IT.213305</v>
      </c>
      <c r="K2257" s="38" t="s">
        <v>3298</v>
      </c>
      <c r="L2257" s="35" t="str">
        <f t="shared" si="299"/>
        <v xml:space="preserve">      Foreign bodies:  specify</v>
      </c>
      <c r="M2257" s="39" t="str">
        <f t="shared" si="300"/>
        <v>PI.IC.IT.213305.01</v>
      </c>
      <c r="N2257" s="39"/>
      <c r="O2257" s="39" t="str">
        <f t="shared" si="301"/>
        <v>PH.IC.IT.213305.01</v>
      </c>
      <c r="Q2257" s="39" t="str">
        <f t="shared" si="302"/>
        <v>CL.IC.IT.213305.01</v>
      </c>
      <c r="R2257" s="39"/>
      <c r="S2257" s="39" t="str">
        <f t="shared" si="296"/>
        <v>DR.IC.IT.213305.01</v>
      </c>
      <c r="T2257" s="39"/>
      <c r="U2257" s="60" t="str">
        <f t="shared" si="297"/>
        <v>IM.IC.IT.213305.01</v>
      </c>
      <c r="V2257" s="57"/>
      <c r="W2257" s="60" t="str">
        <f t="shared" si="298"/>
        <v>GE.IC.IT.213305.01</v>
      </c>
      <c r="AH2257" s="35" t="s">
        <v>3207</v>
      </c>
      <c r="AI2257" s="35">
        <v>1500</v>
      </c>
    </row>
    <row r="2258" spans="1:35" s="35" customFormat="1" ht="15">
      <c r="A2258" s="35" t="s">
        <v>2189</v>
      </c>
      <c r="C2258" s="38" t="s">
        <v>2622</v>
      </c>
      <c r="D2258" s="35" t="s">
        <v>4488</v>
      </c>
      <c r="E2258" s="38" t="s">
        <v>4489</v>
      </c>
      <c r="F2258" s="35" t="s">
        <v>4074</v>
      </c>
      <c r="G2258" s="35" t="s">
        <v>4490</v>
      </c>
      <c r="H2258" s="38" t="s">
        <v>2217</v>
      </c>
      <c r="I2258" s="35" t="s">
        <v>4017</v>
      </c>
      <c r="J2258" s="39" t="str">
        <f t="shared" si="303"/>
        <v>IC.IT.213402</v>
      </c>
      <c r="K2258" s="38" t="s">
        <v>3298</v>
      </c>
      <c r="L2258" s="35" t="str">
        <f t="shared" si="299"/>
        <v xml:space="preserve">      Indistinct, attached</v>
      </c>
      <c r="M2258" s="39" t="str">
        <f t="shared" si="300"/>
        <v>PI.IC.IT.213402.01</v>
      </c>
      <c r="N2258" s="39"/>
      <c r="O2258" s="39" t="str">
        <f t="shared" si="301"/>
        <v>PH.IC.IT.213402.01</v>
      </c>
      <c r="Q2258" s="39" t="str">
        <f t="shared" si="302"/>
        <v>CL.IC.IT.213402.01</v>
      </c>
      <c r="R2258" s="39"/>
      <c r="S2258" s="39" t="str">
        <f t="shared" si="296"/>
        <v>DR.IC.IT.213402.01</v>
      </c>
      <c r="T2258" s="39"/>
      <c r="U2258" s="60" t="str">
        <f t="shared" si="297"/>
        <v>IM.IC.IT.213402.01</v>
      </c>
      <c r="V2258" s="57"/>
      <c r="W2258" s="60" t="str">
        <f t="shared" si="298"/>
        <v>GE.IC.IT.213402.01</v>
      </c>
      <c r="AH2258" s="35" t="s">
        <v>3207</v>
      </c>
      <c r="AI2258" s="35">
        <v>1500</v>
      </c>
    </row>
    <row r="2259" spans="1:35" s="35" customFormat="1" ht="15">
      <c r="A2259" s="35" t="s">
        <v>2189</v>
      </c>
      <c r="C2259" s="38" t="s">
        <v>2622</v>
      </c>
      <c r="E2259" s="38" t="s">
        <v>4489</v>
      </c>
      <c r="F2259" s="35" t="s">
        <v>4074</v>
      </c>
      <c r="G2259" s="35" t="s">
        <v>4491</v>
      </c>
      <c r="H2259" s="38" t="s">
        <v>2219</v>
      </c>
      <c r="I2259" s="35" t="s">
        <v>4018</v>
      </c>
      <c r="J2259" s="39" t="str">
        <f t="shared" si="303"/>
        <v>IC.IT.213403</v>
      </c>
      <c r="K2259" s="38" t="s">
        <v>3298</v>
      </c>
      <c r="L2259" s="35" t="str">
        <f t="shared" si="299"/>
        <v xml:space="preserve">      Non attached</v>
      </c>
      <c r="M2259" s="39" t="str">
        <f t="shared" si="300"/>
        <v>PI.IC.IT.213403.01</v>
      </c>
      <c r="N2259" s="39"/>
      <c r="O2259" s="39" t="str">
        <f t="shared" si="301"/>
        <v>PH.IC.IT.213403.01</v>
      </c>
      <c r="Q2259" s="39" t="str">
        <f t="shared" si="302"/>
        <v>CL.IC.IT.213403.01</v>
      </c>
      <c r="R2259" s="39"/>
      <c r="S2259" s="39" t="str">
        <f t="shared" si="296"/>
        <v>DR.IC.IT.213403.01</v>
      </c>
      <c r="T2259" s="39"/>
      <c r="U2259" s="60" t="str">
        <f t="shared" si="297"/>
        <v>IM.IC.IT.213403.01</v>
      </c>
      <c r="V2259" s="57"/>
      <c r="W2259" s="60" t="str">
        <f t="shared" si="298"/>
        <v>GE.IC.IT.213403.01</v>
      </c>
      <c r="AH2259" s="35" t="s">
        <v>3207</v>
      </c>
      <c r="AI2259" s="35">
        <v>1500</v>
      </c>
    </row>
    <row r="2260" spans="1:35" s="35" customFormat="1" ht="15">
      <c r="A2260" s="35" t="s">
        <v>2189</v>
      </c>
      <c r="C2260" s="38" t="s">
        <v>2622</v>
      </c>
      <c r="E2260" s="38" t="s">
        <v>4489</v>
      </c>
      <c r="F2260" s="35" t="s">
        <v>4074</v>
      </c>
      <c r="G2260" s="35" t="s">
        <v>4019</v>
      </c>
      <c r="H2260" s="38" t="s">
        <v>2063</v>
      </c>
      <c r="I2260" s="35" t="s">
        <v>4020</v>
      </c>
      <c r="J2260" s="39" t="str">
        <f t="shared" si="303"/>
        <v>IC.IT.213404</v>
      </c>
      <c r="K2260" s="38" t="s">
        <v>3298</v>
      </c>
      <c r="L2260" s="35" t="str">
        <f t="shared" si="299"/>
        <v xml:space="preserve">      Tunneling</v>
      </c>
      <c r="M2260" s="39" t="str">
        <f t="shared" si="300"/>
        <v>PI.IC.IT.213404.01</v>
      </c>
      <c r="N2260" s="39"/>
      <c r="O2260" s="39" t="str">
        <f t="shared" si="301"/>
        <v>PH.IC.IT.213404.01</v>
      </c>
      <c r="Q2260" s="39" t="str">
        <f t="shared" si="302"/>
        <v>CL.IC.IT.213404.01</v>
      </c>
      <c r="R2260" s="39"/>
      <c r="S2260" s="39" t="str">
        <f t="shared" si="296"/>
        <v>DR.IC.IT.213404.01</v>
      </c>
      <c r="T2260" s="39"/>
      <c r="U2260" s="60" t="str">
        <f t="shared" si="297"/>
        <v>IM.IC.IT.213404.01</v>
      </c>
      <c r="V2260" s="57"/>
      <c r="W2260" s="60" t="str">
        <f t="shared" si="298"/>
        <v>GE.IC.IT.213404.01</v>
      </c>
      <c r="AH2260" s="35" t="s">
        <v>3207</v>
      </c>
      <c r="AI2260" s="35">
        <v>1500</v>
      </c>
    </row>
    <row r="2261" spans="1:35" s="35" customFormat="1" ht="15">
      <c r="A2261" s="35" t="s">
        <v>2189</v>
      </c>
      <c r="C2261" s="38" t="s">
        <v>2622</v>
      </c>
      <c r="E2261" s="38" t="s">
        <v>4489</v>
      </c>
      <c r="F2261" s="35" t="s">
        <v>4074</v>
      </c>
      <c r="G2261" s="35" t="s">
        <v>4021</v>
      </c>
      <c r="H2261" s="38" t="s">
        <v>2065</v>
      </c>
      <c r="I2261" s="35" t="s">
        <v>4022</v>
      </c>
      <c r="J2261" s="39" t="str">
        <f t="shared" si="303"/>
        <v>IC.IT.213405</v>
      </c>
      <c r="K2261" s="38" t="s">
        <v>3298</v>
      </c>
      <c r="L2261" s="35" t="str">
        <f t="shared" si="299"/>
        <v xml:space="preserve">      Undermining</v>
      </c>
      <c r="M2261" s="39" t="str">
        <f t="shared" si="300"/>
        <v>PI.IC.IT.213405.01</v>
      </c>
      <c r="N2261" s="39"/>
      <c r="O2261" s="39" t="str">
        <f t="shared" si="301"/>
        <v>PH.IC.IT.213405.01</v>
      </c>
      <c r="Q2261" s="39" t="str">
        <f t="shared" si="302"/>
        <v>CL.IC.IT.213405.01</v>
      </c>
      <c r="R2261" s="39"/>
      <c r="S2261" s="39" t="str">
        <f t="shared" ref="S2261:S2324" si="304">CONCATENATE("DR.",J2261,".",K2261)</f>
        <v>DR.IC.IT.213405.01</v>
      </c>
      <c r="T2261" s="39"/>
      <c r="U2261" s="60" t="str">
        <f t="shared" ref="U2261:U2324" si="305">CONCATENATE("IM.",J2261, ".",K2261)</f>
        <v>IM.IC.IT.213405.01</v>
      </c>
      <c r="V2261" s="57"/>
      <c r="W2261" s="60" t="str">
        <f t="shared" ref="W2261:W2324" si="306">CONCATENATE("GE.",J2261, ".",K2261)</f>
        <v>GE.IC.IT.213405.01</v>
      </c>
      <c r="AH2261" s="35" t="s">
        <v>3207</v>
      </c>
      <c r="AI2261" s="35">
        <v>1500</v>
      </c>
    </row>
    <row r="2262" spans="1:35" s="35" customFormat="1" ht="15">
      <c r="A2262" s="35" t="s">
        <v>2189</v>
      </c>
      <c r="C2262" s="38" t="s">
        <v>2622</v>
      </c>
      <c r="E2262" s="38" t="s">
        <v>4489</v>
      </c>
      <c r="F2262" s="35" t="s">
        <v>4074</v>
      </c>
      <c r="G2262" s="35" t="s">
        <v>4023</v>
      </c>
      <c r="H2262" s="38" t="s">
        <v>2222</v>
      </c>
      <c r="I2262" s="35" t="s">
        <v>4024</v>
      </c>
      <c r="J2262" s="39" t="str">
        <f t="shared" si="303"/>
        <v>IC.IT.213406</v>
      </c>
      <c r="K2262" s="38" t="s">
        <v>3298</v>
      </c>
      <c r="L2262" s="35" t="str">
        <f t="shared" si="299"/>
        <v xml:space="preserve">      Rolled</v>
      </c>
      <c r="M2262" s="39" t="str">
        <f t="shared" si="300"/>
        <v>PI.IC.IT.213406.01</v>
      </c>
      <c r="N2262" s="39"/>
      <c r="O2262" s="39" t="str">
        <f t="shared" si="301"/>
        <v>PH.IC.IT.213406.01</v>
      </c>
      <c r="Q2262" s="39" t="str">
        <f t="shared" si="302"/>
        <v>CL.IC.IT.213406.01</v>
      </c>
      <c r="R2262" s="39"/>
      <c r="S2262" s="39" t="str">
        <f t="shared" si="304"/>
        <v>DR.IC.IT.213406.01</v>
      </c>
      <c r="T2262" s="39"/>
      <c r="U2262" s="60" t="str">
        <f t="shared" si="305"/>
        <v>IM.IC.IT.213406.01</v>
      </c>
      <c r="V2262" s="57"/>
      <c r="W2262" s="60" t="str">
        <f t="shared" si="306"/>
        <v>GE.IC.IT.213406.01</v>
      </c>
      <c r="AH2262" s="35" t="s">
        <v>3207</v>
      </c>
      <c r="AI2262" s="35">
        <v>1500</v>
      </c>
    </row>
    <row r="2263" spans="1:35" s="35" customFormat="1" ht="15">
      <c r="A2263" s="35" t="s">
        <v>2189</v>
      </c>
      <c r="C2263" s="38" t="s">
        <v>2622</v>
      </c>
      <c r="E2263" s="38" t="s">
        <v>4489</v>
      </c>
      <c r="F2263" s="35" t="s">
        <v>4074</v>
      </c>
      <c r="G2263" s="35" t="s">
        <v>4025</v>
      </c>
      <c r="H2263" s="38" t="s">
        <v>2212</v>
      </c>
      <c r="I2263" s="35" t="s">
        <v>3018</v>
      </c>
      <c r="J2263" s="39" t="str">
        <f t="shared" si="303"/>
        <v>IC.IT.213401</v>
      </c>
      <c r="K2263" s="38" t="s">
        <v>3298</v>
      </c>
      <c r="L2263" s="35" t="str">
        <f t="shared" si="299"/>
        <v>Tunneling: enter clock position</v>
      </c>
      <c r="M2263" s="39" t="str">
        <f t="shared" si="300"/>
        <v>PI.IC.IT.213401.01</v>
      </c>
      <c r="N2263" s="39"/>
      <c r="O2263" s="39" t="str">
        <f t="shared" si="301"/>
        <v>PH.IC.IT.213401.01</v>
      </c>
      <c r="Q2263" s="39" t="str">
        <f t="shared" si="302"/>
        <v>CL.IC.IT.213401.01</v>
      </c>
      <c r="R2263" s="39"/>
      <c r="S2263" s="39" t="str">
        <f t="shared" si="304"/>
        <v>DR.IC.IT.213401.01</v>
      </c>
      <c r="T2263" s="39"/>
      <c r="U2263" s="60" t="str">
        <f t="shared" si="305"/>
        <v>IM.IC.IT.213401.01</v>
      </c>
      <c r="V2263" s="57"/>
      <c r="W2263" s="60" t="str">
        <f t="shared" si="306"/>
        <v>GE.IC.IT.213401.01</v>
      </c>
      <c r="AH2263" s="35" t="s">
        <v>3207</v>
      </c>
      <c r="AI2263" s="35">
        <v>1500</v>
      </c>
    </row>
    <row r="2264" spans="1:35" s="35" customFormat="1" ht="15">
      <c r="A2264" s="35" t="s">
        <v>2189</v>
      </c>
      <c r="C2264" s="38" t="s">
        <v>2622</v>
      </c>
      <c r="D2264" s="35" t="s">
        <v>4026</v>
      </c>
      <c r="E2264" s="38" t="s">
        <v>4492</v>
      </c>
      <c r="F2264" s="35" t="s">
        <v>4075</v>
      </c>
      <c r="G2264" s="35" t="s">
        <v>4028</v>
      </c>
      <c r="H2264" s="38" t="s">
        <v>2212</v>
      </c>
      <c r="I2264" s="35" t="s">
        <v>4029</v>
      </c>
      <c r="J2264" s="39" t="str">
        <f t="shared" si="303"/>
        <v>IC.IT.213501</v>
      </c>
      <c r="K2264" s="38" t="s">
        <v>3298</v>
      </c>
      <c r="L2264" s="35" t="str">
        <f t="shared" si="299"/>
        <v xml:space="preserve">      Continuous</v>
      </c>
      <c r="M2264" s="39" t="str">
        <f t="shared" si="300"/>
        <v>PI.IC.IT.213501.01</v>
      </c>
      <c r="N2264" s="39"/>
      <c r="O2264" s="39" t="str">
        <f t="shared" si="301"/>
        <v>PH.IC.IT.213501.01</v>
      </c>
      <c r="Q2264" s="39" t="str">
        <f t="shared" si="302"/>
        <v>CL.IC.IT.213501.01</v>
      </c>
      <c r="R2264" s="39"/>
      <c r="S2264" s="39" t="str">
        <f t="shared" si="304"/>
        <v>DR.IC.IT.213501.01</v>
      </c>
      <c r="T2264" s="39"/>
      <c r="U2264" s="60" t="str">
        <f t="shared" si="305"/>
        <v>IM.IC.IT.213501.01</v>
      </c>
      <c r="V2264" s="57"/>
      <c r="W2264" s="60" t="str">
        <f t="shared" si="306"/>
        <v>GE.IC.IT.213501.01</v>
      </c>
      <c r="AH2264" s="35" t="s">
        <v>3207</v>
      </c>
      <c r="AI2264" s="35">
        <v>1500</v>
      </c>
    </row>
    <row r="2265" spans="1:35" s="35" customFormat="1" ht="15">
      <c r="A2265" s="35" t="s">
        <v>2189</v>
      </c>
      <c r="C2265" s="38" t="s">
        <v>2622</v>
      </c>
      <c r="E2265" s="38" t="s">
        <v>4492</v>
      </c>
      <c r="F2265" s="35" t="s">
        <v>4075</v>
      </c>
      <c r="G2265" s="35" t="s">
        <v>4030</v>
      </c>
      <c r="H2265" s="38" t="s">
        <v>2217</v>
      </c>
      <c r="I2265" s="35" t="s">
        <v>1854</v>
      </c>
      <c r="J2265" s="39" t="str">
        <f t="shared" si="303"/>
        <v>IC.IT.213502</v>
      </c>
      <c r="K2265" s="38" t="s">
        <v>3298</v>
      </c>
      <c r="L2265" s="35" t="str">
        <f t="shared" si="299"/>
        <v xml:space="preserve">      Intermittent</v>
      </c>
      <c r="M2265" s="39" t="str">
        <f t="shared" si="300"/>
        <v>PI.IC.IT.213502.01</v>
      </c>
      <c r="N2265" s="39"/>
      <c r="O2265" s="39" t="str">
        <f t="shared" si="301"/>
        <v>PH.IC.IT.213502.01</v>
      </c>
      <c r="Q2265" s="39" t="str">
        <f t="shared" si="302"/>
        <v>CL.IC.IT.213502.01</v>
      </c>
      <c r="R2265" s="39"/>
      <c r="S2265" s="39" t="str">
        <f t="shared" si="304"/>
        <v>DR.IC.IT.213502.01</v>
      </c>
      <c r="T2265" s="39"/>
      <c r="U2265" s="60" t="str">
        <f t="shared" si="305"/>
        <v>IM.IC.IT.213502.01</v>
      </c>
      <c r="V2265" s="57"/>
      <c r="W2265" s="60" t="str">
        <f t="shared" si="306"/>
        <v>GE.IC.IT.213502.01</v>
      </c>
      <c r="AH2265" s="35" t="s">
        <v>3207</v>
      </c>
      <c r="AI2265" s="35">
        <v>1500</v>
      </c>
    </row>
    <row r="2266" spans="1:35" s="35" customFormat="1" ht="15">
      <c r="A2266" s="35" t="s">
        <v>2189</v>
      </c>
      <c r="C2266" s="38" t="s">
        <v>2622</v>
      </c>
      <c r="D2266" s="35" t="s">
        <v>4493</v>
      </c>
      <c r="E2266" s="38" t="s">
        <v>4494</v>
      </c>
      <c r="F2266" s="35" t="s">
        <v>4075</v>
      </c>
      <c r="G2266" s="35" t="s">
        <v>4031</v>
      </c>
      <c r="H2266" s="38" t="s">
        <v>2219</v>
      </c>
      <c r="I2266" s="35" t="s">
        <v>3844</v>
      </c>
      <c r="J2266" s="39" t="str">
        <f t="shared" si="303"/>
        <v>IC.IT.213603</v>
      </c>
      <c r="K2266" s="38" t="s">
        <v>3298</v>
      </c>
      <c r="L2266" s="35" t="str">
        <f t="shared" si="299"/>
        <v xml:space="preserve">      125mmHg</v>
      </c>
      <c r="M2266" s="39" t="str">
        <f t="shared" si="300"/>
        <v>PI.IC.IT.213603.01</v>
      </c>
      <c r="N2266" s="39"/>
      <c r="O2266" s="39" t="str">
        <f t="shared" si="301"/>
        <v>PH.IC.IT.213603.01</v>
      </c>
      <c r="Q2266" s="39" t="str">
        <f t="shared" si="302"/>
        <v>CL.IC.IT.213603.01</v>
      </c>
      <c r="R2266" s="39"/>
      <c r="S2266" s="39" t="str">
        <f t="shared" si="304"/>
        <v>DR.IC.IT.213603.01</v>
      </c>
      <c r="T2266" s="39"/>
      <c r="U2266" s="60" t="str">
        <f t="shared" si="305"/>
        <v>IM.IC.IT.213603.01</v>
      </c>
      <c r="V2266" s="57"/>
      <c r="W2266" s="60" t="str">
        <f t="shared" si="306"/>
        <v>GE.IC.IT.213603.01</v>
      </c>
      <c r="AH2266" s="35" t="s">
        <v>3207</v>
      </c>
      <c r="AI2266" s="35">
        <v>1500</v>
      </c>
    </row>
    <row r="2267" spans="1:35" s="35" customFormat="1" ht="15">
      <c r="A2267" s="35" t="s">
        <v>2189</v>
      </c>
      <c r="C2267" s="38" t="s">
        <v>2622</v>
      </c>
      <c r="E2267" s="38" t="s">
        <v>4494</v>
      </c>
      <c r="F2267" s="35" t="s">
        <v>4075</v>
      </c>
      <c r="G2267" s="35" t="s">
        <v>4032</v>
      </c>
      <c r="H2267" s="38" t="s">
        <v>2063</v>
      </c>
      <c r="I2267" s="35" t="s">
        <v>3846</v>
      </c>
      <c r="J2267" s="39" t="str">
        <f t="shared" si="303"/>
        <v>IC.IT.213604</v>
      </c>
      <c r="K2267" s="38" t="s">
        <v>3298</v>
      </c>
      <c r="L2267" s="35" t="str">
        <f t="shared" si="299"/>
        <v xml:space="preserve">      75mmHg</v>
      </c>
      <c r="M2267" s="39" t="str">
        <f t="shared" si="300"/>
        <v>PI.IC.IT.213604.01</v>
      </c>
      <c r="N2267" s="39"/>
      <c r="O2267" s="39" t="str">
        <f t="shared" si="301"/>
        <v>PH.IC.IT.213604.01</v>
      </c>
      <c r="Q2267" s="39" t="str">
        <f t="shared" si="302"/>
        <v>CL.IC.IT.213604.01</v>
      </c>
      <c r="R2267" s="39"/>
      <c r="S2267" s="39" t="str">
        <f t="shared" si="304"/>
        <v>DR.IC.IT.213604.01</v>
      </c>
      <c r="T2267" s="39"/>
      <c r="U2267" s="60" t="str">
        <f t="shared" si="305"/>
        <v>IM.IC.IT.213604.01</v>
      </c>
      <c r="V2267" s="57"/>
      <c r="W2267" s="60" t="str">
        <f t="shared" si="306"/>
        <v>GE.IC.IT.213604.01</v>
      </c>
      <c r="AH2267" s="35" t="s">
        <v>3207</v>
      </c>
      <c r="AI2267" s="35">
        <v>1500</v>
      </c>
    </row>
    <row r="2268" spans="1:35" s="35" customFormat="1" ht="15">
      <c r="A2268" s="35" t="s">
        <v>2189</v>
      </c>
      <c r="C2268" s="38" t="s">
        <v>2622</v>
      </c>
      <c r="E2268" s="38" t="s">
        <v>4494</v>
      </c>
      <c r="F2268" s="35" t="s">
        <v>4075</v>
      </c>
      <c r="G2268" s="35" t="s">
        <v>4033</v>
      </c>
      <c r="H2268" s="38" t="s">
        <v>2065</v>
      </c>
      <c r="I2268" s="35" t="s">
        <v>3848</v>
      </c>
      <c r="J2268" s="39" t="str">
        <f t="shared" si="303"/>
        <v>IC.IT.213605</v>
      </c>
      <c r="K2268" s="38" t="s">
        <v>3298</v>
      </c>
      <c r="L2268" s="35" t="str">
        <f t="shared" si="299"/>
        <v xml:space="preserve">      25mmHg</v>
      </c>
      <c r="M2268" s="39" t="str">
        <f t="shared" si="300"/>
        <v>PI.IC.IT.213605.01</v>
      </c>
      <c r="N2268" s="39"/>
      <c r="O2268" s="39" t="str">
        <f t="shared" si="301"/>
        <v>PH.IC.IT.213605.01</v>
      </c>
      <c r="Q2268" s="39" t="str">
        <f t="shared" si="302"/>
        <v>CL.IC.IT.213605.01</v>
      </c>
      <c r="R2268" s="39"/>
      <c r="S2268" s="39" t="str">
        <f t="shared" si="304"/>
        <v>DR.IC.IT.213605.01</v>
      </c>
      <c r="T2268" s="39"/>
      <c r="U2268" s="60" t="str">
        <f t="shared" si="305"/>
        <v>IM.IC.IT.213605.01</v>
      </c>
      <c r="V2268" s="57"/>
      <c r="W2268" s="60" t="str">
        <f t="shared" si="306"/>
        <v>GE.IC.IT.213605.01</v>
      </c>
      <c r="AH2268" s="35" t="s">
        <v>3207</v>
      </c>
      <c r="AI2268" s="35">
        <v>1500</v>
      </c>
    </row>
    <row r="2269" spans="1:35" s="35" customFormat="1" ht="15">
      <c r="A2269" s="35" t="s">
        <v>2189</v>
      </c>
      <c r="C2269" s="38" t="s">
        <v>2622</v>
      </c>
      <c r="E2269" s="38" t="s">
        <v>4494</v>
      </c>
      <c r="F2269" s="35" t="s">
        <v>4075</v>
      </c>
      <c r="G2269" s="35" t="s">
        <v>4034</v>
      </c>
      <c r="H2269" s="38" t="s">
        <v>2222</v>
      </c>
      <c r="I2269" s="35" t="s">
        <v>3850</v>
      </c>
      <c r="J2269" s="39" t="str">
        <f t="shared" si="303"/>
        <v>IC.IT.213606</v>
      </c>
      <c r="K2269" s="38" t="s">
        <v>3298</v>
      </c>
      <c r="L2269" s="35" t="str">
        <f t="shared" si="299"/>
        <v xml:space="preserve">      50mmHg</v>
      </c>
      <c r="M2269" s="39" t="str">
        <f t="shared" si="300"/>
        <v>PI.IC.IT.213606.01</v>
      </c>
      <c r="N2269" s="39"/>
      <c r="O2269" s="39" t="str">
        <f t="shared" si="301"/>
        <v>PH.IC.IT.213606.01</v>
      </c>
      <c r="Q2269" s="39" t="str">
        <f t="shared" si="302"/>
        <v>CL.IC.IT.213606.01</v>
      </c>
      <c r="R2269" s="39"/>
      <c r="S2269" s="39" t="str">
        <f t="shared" si="304"/>
        <v>DR.IC.IT.213606.01</v>
      </c>
      <c r="T2269" s="39"/>
      <c r="U2269" s="60" t="str">
        <f t="shared" si="305"/>
        <v>IM.IC.IT.213606.01</v>
      </c>
      <c r="V2269" s="57"/>
      <c r="W2269" s="60" t="str">
        <f t="shared" si="306"/>
        <v>GE.IC.IT.213606.01</v>
      </c>
      <c r="AH2269" s="35" t="s">
        <v>3207</v>
      </c>
      <c r="AI2269" s="35">
        <v>1500</v>
      </c>
    </row>
    <row r="2270" spans="1:35" s="35" customFormat="1" ht="15">
      <c r="A2270" s="35" t="s">
        <v>2189</v>
      </c>
      <c r="C2270" s="38" t="s">
        <v>2622</v>
      </c>
      <c r="E2270" s="38" t="s">
        <v>4494</v>
      </c>
      <c r="F2270" s="35" t="s">
        <v>4075</v>
      </c>
      <c r="G2270" s="35" t="s">
        <v>4035</v>
      </c>
      <c r="H2270" s="38" t="s">
        <v>2376</v>
      </c>
      <c r="I2270" s="35" t="s">
        <v>3852</v>
      </c>
      <c r="J2270" s="39" t="str">
        <f t="shared" si="303"/>
        <v>IC.IT.213607</v>
      </c>
      <c r="K2270" s="38" t="s">
        <v>3298</v>
      </c>
      <c r="L2270" s="35" t="str">
        <f t="shared" si="299"/>
        <v xml:space="preserve">      100mmHg</v>
      </c>
      <c r="M2270" s="39" t="str">
        <f t="shared" si="300"/>
        <v>PI.IC.IT.213607.01</v>
      </c>
      <c r="N2270" s="39"/>
      <c r="O2270" s="39" t="str">
        <f t="shared" si="301"/>
        <v>PH.IC.IT.213607.01</v>
      </c>
      <c r="Q2270" s="39" t="str">
        <f t="shared" si="302"/>
        <v>CL.IC.IT.213607.01</v>
      </c>
      <c r="R2270" s="39"/>
      <c r="S2270" s="39" t="str">
        <f t="shared" si="304"/>
        <v>DR.IC.IT.213607.01</v>
      </c>
      <c r="T2270" s="39"/>
      <c r="U2270" s="60" t="str">
        <f t="shared" si="305"/>
        <v>IM.IC.IT.213607.01</v>
      </c>
      <c r="V2270" s="57"/>
      <c r="W2270" s="60" t="str">
        <f t="shared" si="306"/>
        <v>GE.IC.IT.213607.01</v>
      </c>
      <c r="AH2270" s="35" t="s">
        <v>3207</v>
      </c>
      <c r="AI2270" s="35">
        <v>1500</v>
      </c>
    </row>
    <row r="2271" spans="1:35" s="35" customFormat="1" ht="15">
      <c r="A2271" s="35" t="s">
        <v>2189</v>
      </c>
      <c r="C2271" s="38" t="s">
        <v>2622</v>
      </c>
      <c r="E2271" s="38" t="s">
        <v>4494</v>
      </c>
      <c r="F2271" s="35" t="s">
        <v>4075</v>
      </c>
      <c r="G2271" s="35" t="s">
        <v>4036</v>
      </c>
      <c r="H2271" s="38" t="s">
        <v>2378</v>
      </c>
      <c r="I2271" s="35" t="s">
        <v>3854</v>
      </c>
      <c r="J2271" s="39" t="str">
        <f t="shared" si="303"/>
        <v>IC.IT.213608</v>
      </c>
      <c r="K2271" s="38" t="s">
        <v>3298</v>
      </c>
      <c r="L2271" s="35" t="str">
        <f t="shared" si="299"/>
        <v xml:space="preserve">      150mmHg</v>
      </c>
      <c r="M2271" s="39" t="str">
        <f t="shared" si="300"/>
        <v>PI.IC.IT.213608.01</v>
      </c>
      <c r="N2271" s="39"/>
      <c r="O2271" s="39" t="str">
        <f t="shared" si="301"/>
        <v>PH.IC.IT.213608.01</v>
      </c>
      <c r="Q2271" s="39" t="str">
        <f t="shared" si="302"/>
        <v>CL.IC.IT.213608.01</v>
      </c>
      <c r="R2271" s="39"/>
      <c r="S2271" s="39" t="str">
        <f t="shared" si="304"/>
        <v>DR.IC.IT.213608.01</v>
      </c>
      <c r="T2271" s="39"/>
      <c r="U2271" s="60" t="str">
        <f t="shared" si="305"/>
        <v>IM.IC.IT.213608.01</v>
      </c>
      <c r="V2271" s="57"/>
      <c r="W2271" s="60" t="str">
        <f t="shared" si="306"/>
        <v>GE.IC.IT.213608.01</v>
      </c>
      <c r="AH2271" s="35" t="s">
        <v>3207</v>
      </c>
      <c r="AI2271" s="35">
        <v>1500</v>
      </c>
    </row>
    <row r="2272" spans="1:35" s="35" customFormat="1" ht="15">
      <c r="A2272" s="35" t="s">
        <v>2189</v>
      </c>
      <c r="C2272" s="38" t="s">
        <v>2622</v>
      </c>
      <c r="D2272" s="35" t="s">
        <v>4495</v>
      </c>
      <c r="E2272" s="38" t="s">
        <v>4496</v>
      </c>
      <c r="F2272" s="35" t="s">
        <v>4075</v>
      </c>
      <c r="G2272" s="35" t="s">
        <v>4037</v>
      </c>
      <c r="H2272" s="38" t="s">
        <v>2212</v>
      </c>
      <c r="I2272" s="35" t="s">
        <v>3856</v>
      </c>
      <c r="J2272" s="39" t="str">
        <f t="shared" si="303"/>
        <v>IC.IT.213701</v>
      </c>
      <c r="K2272" s="38" t="s">
        <v>3298</v>
      </c>
      <c r="L2272" s="35" t="str">
        <f t="shared" si="299"/>
        <v xml:space="preserve">      Done:  specify date/time</v>
      </c>
      <c r="M2272" s="39" t="str">
        <f t="shared" si="300"/>
        <v>PI.IC.IT.213701.01</v>
      </c>
      <c r="N2272" s="39"/>
      <c r="O2272" s="39" t="str">
        <f t="shared" si="301"/>
        <v>PH.IC.IT.213701.01</v>
      </c>
      <c r="Q2272" s="39" t="str">
        <f t="shared" si="302"/>
        <v>CL.IC.IT.213701.01</v>
      </c>
      <c r="R2272" s="39"/>
      <c r="S2272" s="39" t="str">
        <f t="shared" si="304"/>
        <v>DR.IC.IT.213701.01</v>
      </c>
      <c r="T2272" s="39"/>
      <c r="U2272" s="60" t="str">
        <f t="shared" si="305"/>
        <v>IM.IC.IT.213701.01</v>
      </c>
      <c r="V2272" s="57"/>
      <c r="W2272" s="60" t="str">
        <f t="shared" si="306"/>
        <v>GE.IC.IT.213701.01</v>
      </c>
      <c r="AH2272" s="35" t="s">
        <v>3207</v>
      </c>
      <c r="AI2272" s="35">
        <v>1500</v>
      </c>
    </row>
    <row r="2273" spans="1:35" s="35" customFormat="1" ht="15">
      <c r="A2273" s="35" t="s">
        <v>2189</v>
      </c>
      <c r="C2273" s="38" t="s">
        <v>2622</v>
      </c>
      <c r="E2273" s="38" t="s">
        <v>4496</v>
      </c>
      <c r="F2273" s="35" t="s">
        <v>4075</v>
      </c>
      <c r="G2273" s="35" t="s">
        <v>4038</v>
      </c>
      <c r="H2273" s="38" t="s">
        <v>2217</v>
      </c>
      <c r="I2273" s="35" t="s">
        <v>3858</v>
      </c>
      <c r="J2273" s="39" t="str">
        <f t="shared" si="303"/>
        <v>IC.IT.213702</v>
      </c>
      <c r="K2273" s="38" t="s">
        <v>3298</v>
      </c>
      <c r="L2273" s="35" t="str">
        <f t="shared" si="299"/>
        <v xml:space="preserve">      Not applicable</v>
      </c>
      <c r="M2273" s="39" t="str">
        <f t="shared" si="300"/>
        <v>PI.IC.IT.213702.01</v>
      </c>
      <c r="N2273" s="39"/>
      <c r="O2273" s="39" t="str">
        <f t="shared" si="301"/>
        <v>PH.IC.IT.213702.01</v>
      </c>
      <c r="Q2273" s="39" t="str">
        <f t="shared" si="302"/>
        <v>CL.IC.IT.213702.01</v>
      </c>
      <c r="R2273" s="39"/>
      <c r="S2273" s="39" t="str">
        <f t="shared" si="304"/>
        <v>DR.IC.IT.213702.01</v>
      </c>
      <c r="T2273" s="39"/>
      <c r="U2273" s="60" t="str">
        <f t="shared" si="305"/>
        <v>IM.IC.IT.213702.01</v>
      </c>
      <c r="V2273" s="57"/>
      <c r="W2273" s="60" t="str">
        <f t="shared" si="306"/>
        <v>GE.IC.IT.213702.01</v>
      </c>
      <c r="AH2273" s="35" t="s">
        <v>3207</v>
      </c>
      <c r="AI2273" s="35">
        <v>1500</v>
      </c>
    </row>
    <row r="2274" spans="1:35" s="35" customFormat="1" ht="15">
      <c r="A2274" s="35" t="s">
        <v>2189</v>
      </c>
      <c r="C2274" s="38" t="s">
        <v>2622</v>
      </c>
      <c r="E2274" s="38" t="s">
        <v>4496</v>
      </c>
      <c r="F2274" s="35" t="s">
        <v>4075</v>
      </c>
      <c r="G2274" s="35" t="s">
        <v>4497</v>
      </c>
      <c r="H2274" s="38" t="s">
        <v>3296</v>
      </c>
      <c r="I2274" s="35" t="s">
        <v>4498</v>
      </c>
      <c r="J2274" s="39" t="str">
        <f t="shared" si="303"/>
        <v>IC.IT.213703</v>
      </c>
      <c r="K2274" s="38" t="s">
        <v>3298</v>
      </c>
      <c r="L2274" s="35" t="str">
        <f t="shared" si="299"/>
        <v xml:space="preserve">      Not needed</v>
      </c>
      <c r="M2274" s="39" t="str">
        <f t="shared" si="300"/>
        <v>PI.IC.IT.213703.01</v>
      </c>
      <c r="N2274" s="39"/>
      <c r="O2274" s="39" t="str">
        <f t="shared" si="301"/>
        <v>PH.IC.IT.213703.01</v>
      </c>
      <c r="Q2274" s="39" t="str">
        <f t="shared" si="302"/>
        <v>CL.IC.IT.213703.01</v>
      </c>
      <c r="R2274" s="39"/>
      <c r="S2274" s="39" t="str">
        <f t="shared" si="304"/>
        <v>DR.IC.IT.213703.01</v>
      </c>
      <c r="T2274" s="39"/>
      <c r="U2274" s="60" t="str">
        <f t="shared" si="305"/>
        <v>IM.IC.IT.213703.01</v>
      </c>
      <c r="V2274" s="57"/>
      <c r="W2274" s="60" t="str">
        <f t="shared" si="306"/>
        <v>GE.IC.IT.213703.01</v>
      </c>
      <c r="Y2274" s="35">
        <v>797</v>
      </c>
      <c r="AH2274" s="35" t="s">
        <v>3207</v>
      </c>
      <c r="AI2274" s="35">
        <v>1500</v>
      </c>
    </row>
    <row r="2275" spans="1:35" s="35" customFormat="1" ht="15">
      <c r="A2275" s="35" t="s">
        <v>2189</v>
      </c>
      <c r="C2275" s="38" t="s">
        <v>2622</v>
      </c>
      <c r="D2275" s="35" t="s">
        <v>4499</v>
      </c>
      <c r="E2275" s="38" t="s">
        <v>4500</v>
      </c>
      <c r="F2275" s="35" t="s">
        <v>4076</v>
      </c>
      <c r="G2275" s="38" t="s">
        <v>4502</v>
      </c>
      <c r="H2275" s="38" t="s">
        <v>3298</v>
      </c>
      <c r="I2275" s="38" t="s">
        <v>4318</v>
      </c>
      <c r="J2275" s="39" t="str">
        <f t="shared" si="303"/>
        <v>IC.IT.213801</v>
      </c>
      <c r="K2275" s="38" t="s">
        <v>3298</v>
      </c>
      <c r="L2275" s="35" t="str">
        <f t="shared" si="299"/>
        <v>Date and Time</v>
      </c>
      <c r="M2275" s="39" t="str">
        <f t="shared" si="300"/>
        <v>PI.IC.IT.213801.01</v>
      </c>
      <c r="N2275" s="39"/>
      <c r="O2275" s="39" t="str">
        <f t="shared" si="301"/>
        <v>PH.IC.IT.213801.01</v>
      </c>
      <c r="Q2275" s="39" t="str">
        <f t="shared" si="302"/>
        <v>CL.IC.IT.213801.01</v>
      </c>
      <c r="R2275" s="39"/>
      <c r="S2275" s="39" t="str">
        <f t="shared" si="304"/>
        <v>DR.IC.IT.213801.01</v>
      </c>
      <c r="T2275" s="39"/>
      <c r="U2275" s="60" t="str">
        <f t="shared" si="305"/>
        <v>IM.IC.IT.213801.01</v>
      </c>
      <c r="V2275" s="57"/>
      <c r="W2275" s="60" t="str">
        <f t="shared" si="306"/>
        <v>GE.IC.IT.213801.01</v>
      </c>
      <c r="Y2275" s="35">
        <v>160</v>
      </c>
      <c r="AH2275" s="35" t="s">
        <v>3207</v>
      </c>
      <c r="AI2275" s="35">
        <v>1500</v>
      </c>
    </row>
    <row r="2276" spans="1:35" s="35" customFormat="1" ht="15">
      <c r="A2276" s="35" t="s">
        <v>2189</v>
      </c>
      <c r="B2276" s="35" t="s">
        <v>4077</v>
      </c>
      <c r="C2276" s="38" t="s">
        <v>2474</v>
      </c>
      <c r="D2276" s="35" t="s">
        <v>4431</v>
      </c>
      <c r="E2276" s="38" t="s">
        <v>3298</v>
      </c>
      <c r="F2276" s="35" t="s">
        <v>4078</v>
      </c>
      <c r="G2276" s="35" t="s">
        <v>3773</v>
      </c>
      <c r="H2276" s="38" t="s">
        <v>2212</v>
      </c>
      <c r="I2276" s="35" t="s">
        <v>2396</v>
      </c>
      <c r="J2276" s="39" t="str">
        <f t="shared" si="303"/>
        <v>IC.IT.220101</v>
      </c>
      <c r="K2276" s="38" t="s">
        <v>3298</v>
      </c>
      <c r="L2276" s="35" t="str">
        <f t="shared" si="299"/>
        <v xml:space="preserve">     Brown</v>
      </c>
      <c r="M2276" s="39" t="str">
        <f t="shared" si="300"/>
        <v>PI.IC.IT.220101.01</v>
      </c>
      <c r="N2276" s="39"/>
      <c r="O2276" s="39" t="str">
        <f t="shared" si="301"/>
        <v>PH.IC.IT.220101.01</v>
      </c>
      <c r="Q2276" s="39" t="str">
        <f t="shared" si="302"/>
        <v>CL.IC.IT.220101.01</v>
      </c>
      <c r="R2276" s="39"/>
      <c r="S2276" s="39" t="str">
        <f t="shared" si="304"/>
        <v>DR.IC.IT.220101.01</v>
      </c>
      <c r="T2276" s="39"/>
      <c r="U2276" s="60" t="str">
        <f t="shared" si="305"/>
        <v>IM.IC.IT.220101.01</v>
      </c>
      <c r="V2276" s="57"/>
      <c r="W2276" s="60" t="str">
        <f t="shared" si="306"/>
        <v>GE.IC.IT.220101.01</v>
      </c>
      <c r="AH2276" s="35" t="s">
        <v>3207</v>
      </c>
      <c r="AI2276" s="35">
        <v>1500</v>
      </c>
    </row>
    <row r="2277" spans="1:35" s="35" customFormat="1" ht="15">
      <c r="A2277" s="35" t="s">
        <v>2189</v>
      </c>
      <c r="C2277" s="38" t="s">
        <v>2474</v>
      </c>
      <c r="E2277" s="38" t="s">
        <v>3298</v>
      </c>
      <c r="F2277" s="35" t="s">
        <v>4078</v>
      </c>
      <c r="G2277" s="35" t="s">
        <v>3774</v>
      </c>
      <c r="H2277" s="38" t="s">
        <v>2217</v>
      </c>
      <c r="I2277" s="35" t="s">
        <v>2547</v>
      </c>
      <c r="J2277" s="39" t="str">
        <f t="shared" si="303"/>
        <v>IC.IT.220102</v>
      </c>
      <c r="K2277" s="38" t="s">
        <v>3298</v>
      </c>
      <c r="L2277" s="35" t="str">
        <f t="shared" si="299"/>
        <v xml:space="preserve">     Green</v>
      </c>
      <c r="M2277" s="39" t="str">
        <f t="shared" si="300"/>
        <v>PI.IC.IT.220102.01</v>
      </c>
      <c r="N2277" s="39"/>
      <c r="O2277" s="39" t="str">
        <f t="shared" si="301"/>
        <v>PH.IC.IT.220102.01</v>
      </c>
      <c r="Q2277" s="39" t="str">
        <f t="shared" si="302"/>
        <v>CL.IC.IT.220102.01</v>
      </c>
      <c r="R2277" s="39"/>
      <c r="S2277" s="39" t="str">
        <f t="shared" si="304"/>
        <v>DR.IC.IT.220102.01</v>
      </c>
      <c r="T2277" s="39"/>
      <c r="U2277" s="60" t="str">
        <f t="shared" si="305"/>
        <v>IM.IC.IT.220102.01</v>
      </c>
      <c r="V2277" s="57"/>
      <c r="W2277" s="60" t="str">
        <f t="shared" si="306"/>
        <v>GE.IC.IT.220102.01</v>
      </c>
      <c r="AH2277" s="35" t="s">
        <v>3207</v>
      </c>
      <c r="AI2277" s="35">
        <v>1500</v>
      </c>
    </row>
    <row r="2278" spans="1:35" s="35" customFormat="1" ht="15">
      <c r="A2278" s="35" t="s">
        <v>2189</v>
      </c>
      <c r="C2278" s="38" t="s">
        <v>2474</v>
      </c>
      <c r="E2278" s="38" t="s">
        <v>3298</v>
      </c>
      <c r="F2278" s="35" t="s">
        <v>4078</v>
      </c>
      <c r="G2278" s="35" t="s">
        <v>3775</v>
      </c>
      <c r="H2278" s="38" t="s">
        <v>2219</v>
      </c>
      <c r="I2278" s="35" t="s">
        <v>2552</v>
      </c>
      <c r="J2278" s="39" t="str">
        <f t="shared" si="303"/>
        <v>IC.IT.220103</v>
      </c>
      <c r="K2278" s="38" t="s">
        <v>3298</v>
      </c>
      <c r="L2278" s="35" t="str">
        <f t="shared" si="299"/>
        <v xml:space="preserve">     Tan </v>
      </c>
      <c r="M2278" s="39" t="str">
        <f t="shared" si="300"/>
        <v>PI.IC.IT.220103.01</v>
      </c>
      <c r="N2278" s="39"/>
      <c r="O2278" s="39" t="str">
        <f t="shared" si="301"/>
        <v>PH.IC.IT.220103.01</v>
      </c>
      <c r="Q2278" s="39" t="str">
        <f t="shared" si="302"/>
        <v>CL.IC.IT.220103.01</v>
      </c>
      <c r="R2278" s="39"/>
      <c r="S2278" s="39" t="str">
        <f t="shared" si="304"/>
        <v>DR.IC.IT.220103.01</v>
      </c>
      <c r="T2278" s="39"/>
      <c r="U2278" s="60" t="str">
        <f t="shared" si="305"/>
        <v>IM.IC.IT.220103.01</v>
      </c>
      <c r="V2278" s="57"/>
      <c r="W2278" s="60" t="str">
        <f t="shared" si="306"/>
        <v>GE.IC.IT.220103.01</v>
      </c>
      <c r="AH2278" s="35" t="s">
        <v>3207</v>
      </c>
      <c r="AI2278" s="35">
        <v>1500</v>
      </c>
    </row>
    <row r="2279" spans="1:35" s="35" customFormat="1" ht="15">
      <c r="A2279" s="35" t="s">
        <v>2189</v>
      </c>
      <c r="C2279" s="38" t="s">
        <v>2474</v>
      </c>
      <c r="E2279" s="38" t="s">
        <v>3298</v>
      </c>
      <c r="F2279" s="35" t="s">
        <v>4078</v>
      </c>
      <c r="G2279" s="35" t="s">
        <v>3776</v>
      </c>
      <c r="H2279" s="38" t="s">
        <v>2063</v>
      </c>
      <c r="I2279" s="35" t="s">
        <v>2553</v>
      </c>
      <c r="J2279" s="39" t="str">
        <f t="shared" si="303"/>
        <v>IC.IT.220104</v>
      </c>
      <c r="K2279" s="38" t="s">
        <v>3298</v>
      </c>
      <c r="L2279" s="35" t="str">
        <f t="shared" si="299"/>
        <v xml:space="preserve">     Yellow</v>
      </c>
      <c r="M2279" s="39" t="str">
        <f t="shared" si="300"/>
        <v>PI.IC.IT.220104.01</v>
      </c>
      <c r="N2279" s="39"/>
      <c r="O2279" s="39" t="str">
        <f t="shared" si="301"/>
        <v>PH.IC.IT.220104.01</v>
      </c>
      <c r="Q2279" s="39" t="str">
        <f t="shared" si="302"/>
        <v>CL.IC.IT.220104.01</v>
      </c>
      <c r="R2279" s="39"/>
      <c r="S2279" s="39" t="str">
        <f t="shared" si="304"/>
        <v>DR.IC.IT.220104.01</v>
      </c>
      <c r="T2279" s="39"/>
      <c r="U2279" s="60" t="str">
        <f t="shared" si="305"/>
        <v>IM.IC.IT.220104.01</v>
      </c>
      <c r="V2279" s="57"/>
      <c r="W2279" s="60" t="str">
        <f t="shared" si="306"/>
        <v>GE.IC.IT.220104.01</v>
      </c>
      <c r="AH2279" s="35" t="s">
        <v>3207</v>
      </c>
      <c r="AI2279" s="35">
        <v>1500</v>
      </c>
    </row>
    <row r="2280" spans="1:35" s="35" customFormat="1" ht="15">
      <c r="A2280" s="35" t="s">
        <v>2189</v>
      </c>
      <c r="C2280" s="38" t="s">
        <v>2474</v>
      </c>
      <c r="E2280" s="38" t="s">
        <v>3298</v>
      </c>
      <c r="F2280" s="35" t="s">
        <v>4078</v>
      </c>
      <c r="G2280" s="35" t="s">
        <v>3777</v>
      </c>
      <c r="H2280" s="38" t="s">
        <v>2065</v>
      </c>
      <c r="I2280" s="35" t="s">
        <v>1903</v>
      </c>
      <c r="J2280" s="39" t="str">
        <f t="shared" si="303"/>
        <v>IC.IT.220105</v>
      </c>
      <c r="K2280" s="38" t="s">
        <v>3298</v>
      </c>
      <c r="L2280" s="35" t="str">
        <f t="shared" si="299"/>
        <v xml:space="preserve">     Amber</v>
      </c>
      <c r="M2280" s="39" t="str">
        <f t="shared" si="300"/>
        <v>PI.IC.IT.220105.01</v>
      </c>
      <c r="N2280" s="39"/>
      <c r="O2280" s="39" t="str">
        <f t="shared" si="301"/>
        <v>PH.IC.IT.220105.01</v>
      </c>
      <c r="Q2280" s="39" t="str">
        <f t="shared" si="302"/>
        <v>CL.IC.IT.220105.01</v>
      </c>
      <c r="R2280" s="39"/>
      <c r="S2280" s="39" t="str">
        <f t="shared" si="304"/>
        <v>DR.IC.IT.220105.01</v>
      </c>
      <c r="T2280" s="39"/>
      <c r="U2280" s="60" t="str">
        <f t="shared" si="305"/>
        <v>IM.IC.IT.220105.01</v>
      </c>
      <c r="V2280" s="57"/>
      <c r="W2280" s="60" t="str">
        <f t="shared" si="306"/>
        <v>GE.IC.IT.220105.01</v>
      </c>
      <c r="AH2280" s="35" t="s">
        <v>3207</v>
      </c>
      <c r="AI2280" s="35">
        <v>1500</v>
      </c>
    </row>
    <row r="2281" spans="1:35" s="35" customFormat="1" ht="15">
      <c r="A2281" s="35" t="s">
        <v>2189</v>
      </c>
      <c r="C2281" s="38" t="s">
        <v>2474</v>
      </c>
      <c r="E2281" s="38" t="s">
        <v>3298</v>
      </c>
      <c r="F2281" s="35" t="s">
        <v>4078</v>
      </c>
      <c r="G2281" s="35" t="s">
        <v>3778</v>
      </c>
      <c r="H2281" s="38" t="s">
        <v>2222</v>
      </c>
      <c r="I2281" s="35" t="s">
        <v>1499</v>
      </c>
      <c r="J2281" s="39" t="str">
        <f t="shared" si="303"/>
        <v>IC.IT.220106</v>
      </c>
      <c r="K2281" s="38" t="s">
        <v>3298</v>
      </c>
      <c r="L2281" s="35" t="str">
        <f t="shared" si="299"/>
        <v xml:space="preserve">     Black</v>
      </c>
      <c r="M2281" s="39" t="str">
        <f t="shared" si="300"/>
        <v>PI.IC.IT.220106.01</v>
      </c>
      <c r="N2281" s="39"/>
      <c r="O2281" s="39" t="str">
        <f t="shared" si="301"/>
        <v>PH.IC.IT.220106.01</v>
      </c>
      <c r="Q2281" s="39" t="str">
        <f t="shared" si="302"/>
        <v>CL.IC.IT.220106.01</v>
      </c>
      <c r="R2281" s="39"/>
      <c r="S2281" s="39" t="str">
        <f t="shared" si="304"/>
        <v>DR.IC.IT.220106.01</v>
      </c>
      <c r="T2281" s="39"/>
      <c r="U2281" s="60" t="str">
        <f t="shared" si="305"/>
        <v>IM.IC.IT.220106.01</v>
      </c>
      <c r="V2281" s="57"/>
      <c r="W2281" s="60" t="str">
        <f t="shared" si="306"/>
        <v>GE.IC.IT.220106.01</v>
      </c>
      <c r="AH2281" s="35" t="s">
        <v>3207</v>
      </c>
      <c r="AI2281" s="35">
        <v>1500</v>
      </c>
    </row>
    <row r="2282" spans="1:35" s="35" customFormat="1" ht="15">
      <c r="A2282" s="35" t="s">
        <v>2189</v>
      </c>
      <c r="C2282" s="38" t="s">
        <v>2474</v>
      </c>
      <c r="E2282" s="38" t="s">
        <v>3298</v>
      </c>
      <c r="F2282" s="35" t="s">
        <v>4078</v>
      </c>
      <c r="G2282" s="35" t="s">
        <v>3779</v>
      </c>
      <c r="H2282" s="38" t="s">
        <v>2376</v>
      </c>
      <c r="I2282" s="35" t="s">
        <v>3467</v>
      </c>
      <c r="J2282" s="39" t="str">
        <f t="shared" si="303"/>
        <v>IC.IT.220107</v>
      </c>
      <c r="K2282" s="38" t="s">
        <v>3298</v>
      </c>
      <c r="L2282" s="35" t="str">
        <f t="shared" si="299"/>
        <v xml:space="preserve">     Colorless</v>
      </c>
      <c r="M2282" s="39" t="str">
        <f t="shared" si="300"/>
        <v>PI.IC.IT.220107.01</v>
      </c>
      <c r="N2282" s="39"/>
      <c r="O2282" s="39" t="str">
        <f t="shared" si="301"/>
        <v>PH.IC.IT.220107.01</v>
      </c>
      <c r="Q2282" s="39" t="str">
        <f t="shared" si="302"/>
        <v>CL.IC.IT.220107.01</v>
      </c>
      <c r="R2282" s="39"/>
      <c r="S2282" s="39" t="str">
        <f t="shared" si="304"/>
        <v>DR.IC.IT.220107.01</v>
      </c>
      <c r="T2282" s="39"/>
      <c r="U2282" s="60" t="str">
        <f t="shared" si="305"/>
        <v>IM.IC.IT.220107.01</v>
      </c>
      <c r="V2282" s="57"/>
      <c r="W2282" s="60" t="str">
        <f t="shared" si="306"/>
        <v>GE.IC.IT.220107.01</v>
      </c>
      <c r="AH2282" s="35" t="s">
        <v>3207</v>
      </c>
      <c r="AI2282" s="35">
        <v>1500</v>
      </c>
    </row>
    <row r="2283" spans="1:35" s="35" customFormat="1" ht="15">
      <c r="A2283" s="35" t="s">
        <v>2189</v>
      </c>
      <c r="C2283" s="38" t="s">
        <v>2474</v>
      </c>
      <c r="E2283" s="38" t="s">
        <v>3298</v>
      </c>
      <c r="F2283" s="35" t="s">
        <v>4078</v>
      </c>
      <c r="G2283" s="35" t="s">
        <v>3780</v>
      </c>
      <c r="H2283" s="38" t="s">
        <v>2378</v>
      </c>
      <c r="I2283" s="35" t="s">
        <v>3475</v>
      </c>
      <c r="J2283" s="39" t="str">
        <f t="shared" si="303"/>
        <v>IC.IT.220108</v>
      </c>
      <c r="K2283" s="38" t="s">
        <v>3298</v>
      </c>
      <c r="L2283" s="35" t="str">
        <f t="shared" si="299"/>
        <v xml:space="preserve">     Maroon</v>
      </c>
      <c r="M2283" s="39" t="str">
        <f t="shared" si="300"/>
        <v>PI.IC.IT.220108.01</v>
      </c>
      <c r="N2283" s="39"/>
      <c r="O2283" s="39" t="str">
        <f t="shared" si="301"/>
        <v>PH.IC.IT.220108.01</v>
      </c>
      <c r="Q2283" s="39" t="str">
        <f t="shared" si="302"/>
        <v>CL.IC.IT.220108.01</v>
      </c>
      <c r="R2283" s="39"/>
      <c r="S2283" s="39" t="str">
        <f t="shared" si="304"/>
        <v>DR.IC.IT.220108.01</v>
      </c>
      <c r="T2283" s="39"/>
      <c r="U2283" s="60" t="str">
        <f t="shared" si="305"/>
        <v>IM.IC.IT.220108.01</v>
      </c>
      <c r="V2283" s="57"/>
      <c r="W2283" s="60" t="str">
        <f t="shared" si="306"/>
        <v>GE.IC.IT.220108.01</v>
      </c>
      <c r="AH2283" s="35" t="s">
        <v>3207</v>
      </c>
      <c r="AI2283" s="35">
        <v>1500</v>
      </c>
    </row>
    <row r="2284" spans="1:35" s="35" customFormat="1" ht="15">
      <c r="A2284" s="35" t="s">
        <v>2189</v>
      </c>
      <c r="C2284" s="38" t="s">
        <v>2474</v>
      </c>
      <c r="E2284" s="38" t="s">
        <v>3298</v>
      </c>
      <c r="F2284" s="35" t="s">
        <v>4078</v>
      </c>
      <c r="G2284" s="35" t="s">
        <v>3781</v>
      </c>
      <c r="H2284" s="38" t="s">
        <v>2380</v>
      </c>
      <c r="I2284" s="35" t="s">
        <v>2229</v>
      </c>
      <c r="J2284" s="39" t="str">
        <f t="shared" si="303"/>
        <v>IC.IT.220109</v>
      </c>
      <c r="K2284" s="38" t="s">
        <v>3298</v>
      </c>
      <c r="L2284" s="35" t="str">
        <f t="shared" si="299"/>
        <v xml:space="preserve">     Red</v>
      </c>
      <c r="M2284" s="39" t="str">
        <f t="shared" si="300"/>
        <v>PI.IC.IT.220109.01</v>
      </c>
      <c r="N2284" s="39"/>
      <c r="O2284" s="39" t="str">
        <f t="shared" si="301"/>
        <v>PH.IC.IT.220109.01</v>
      </c>
      <c r="Q2284" s="39" t="str">
        <f t="shared" si="302"/>
        <v>CL.IC.IT.220109.01</v>
      </c>
      <c r="R2284" s="39"/>
      <c r="S2284" s="39" t="str">
        <f t="shared" si="304"/>
        <v>DR.IC.IT.220109.01</v>
      </c>
      <c r="T2284" s="39"/>
      <c r="U2284" s="60" t="str">
        <f t="shared" si="305"/>
        <v>IM.IC.IT.220109.01</v>
      </c>
      <c r="V2284" s="57"/>
      <c r="W2284" s="60" t="str">
        <f t="shared" si="306"/>
        <v>GE.IC.IT.220109.01</v>
      </c>
      <c r="AH2284" s="35" t="s">
        <v>3207</v>
      </c>
      <c r="AI2284" s="35">
        <v>1500</v>
      </c>
    </row>
    <row r="2285" spans="1:35" s="35" customFormat="1" ht="15">
      <c r="A2285" s="35" t="s">
        <v>2189</v>
      </c>
      <c r="C2285" s="38" t="s">
        <v>2474</v>
      </c>
      <c r="E2285" s="38" t="s">
        <v>3298</v>
      </c>
      <c r="F2285" s="35" t="s">
        <v>4078</v>
      </c>
      <c r="G2285" s="35" t="s">
        <v>3782</v>
      </c>
      <c r="H2285" s="38" t="s">
        <v>2124</v>
      </c>
      <c r="I2285" s="35" t="s">
        <v>1814</v>
      </c>
      <c r="J2285" s="39" t="str">
        <f t="shared" si="303"/>
        <v>IC.IT.220110</v>
      </c>
      <c r="K2285" s="38" t="s">
        <v>3298</v>
      </c>
      <c r="L2285" s="35" t="str">
        <f t="shared" si="299"/>
        <v xml:space="preserve">     Pink</v>
      </c>
      <c r="M2285" s="39" t="str">
        <f t="shared" si="300"/>
        <v>PI.IC.IT.220110.01</v>
      </c>
      <c r="N2285" s="39"/>
      <c r="O2285" s="39" t="str">
        <f t="shared" si="301"/>
        <v>PH.IC.IT.220110.01</v>
      </c>
      <c r="Q2285" s="39" t="str">
        <f t="shared" si="302"/>
        <v>CL.IC.IT.220110.01</v>
      </c>
      <c r="R2285" s="39"/>
      <c r="S2285" s="39" t="str">
        <f t="shared" si="304"/>
        <v>DR.IC.IT.220110.01</v>
      </c>
      <c r="T2285" s="39"/>
      <c r="U2285" s="60" t="str">
        <f t="shared" si="305"/>
        <v>IM.IC.IT.220110.01</v>
      </c>
      <c r="V2285" s="57"/>
      <c r="W2285" s="60" t="str">
        <f t="shared" si="306"/>
        <v>GE.IC.IT.220110.01</v>
      </c>
      <c r="AH2285" s="35" t="s">
        <v>3207</v>
      </c>
      <c r="AI2285" s="35">
        <v>1500</v>
      </c>
    </row>
    <row r="2286" spans="1:35" s="35" customFormat="1" ht="15">
      <c r="A2286" s="35" t="s">
        <v>2189</v>
      </c>
      <c r="C2286" s="38" t="s">
        <v>2474</v>
      </c>
      <c r="D2286" s="35" t="s">
        <v>4432</v>
      </c>
      <c r="E2286" s="38" t="s">
        <v>3293</v>
      </c>
      <c r="F2286" s="35" t="s">
        <v>4078</v>
      </c>
      <c r="G2286" s="35" t="s">
        <v>3783</v>
      </c>
      <c r="H2286" s="38" t="s">
        <v>2212</v>
      </c>
      <c r="I2286" s="35" t="s">
        <v>1791</v>
      </c>
      <c r="J2286" s="39" t="str">
        <f t="shared" si="303"/>
        <v>IC.IT.220201</v>
      </c>
      <c r="K2286" s="38" t="s">
        <v>3298</v>
      </c>
      <c r="L2286" s="35" t="str">
        <f t="shared" si="299"/>
        <v xml:space="preserve">     Bloody </v>
      </c>
      <c r="M2286" s="39" t="str">
        <f t="shared" si="300"/>
        <v>PI.IC.IT.220201.01</v>
      </c>
      <c r="N2286" s="39"/>
      <c r="O2286" s="39" t="str">
        <f t="shared" si="301"/>
        <v>PH.IC.IT.220201.01</v>
      </c>
      <c r="Q2286" s="39" t="str">
        <f t="shared" si="302"/>
        <v>CL.IC.IT.220201.01</v>
      </c>
      <c r="R2286" s="39"/>
      <c r="S2286" s="39" t="str">
        <f t="shared" si="304"/>
        <v>DR.IC.IT.220201.01</v>
      </c>
      <c r="T2286" s="39"/>
      <c r="U2286" s="60" t="str">
        <f t="shared" si="305"/>
        <v>IM.IC.IT.220201.01</v>
      </c>
      <c r="V2286" s="57"/>
      <c r="W2286" s="60" t="str">
        <f t="shared" si="306"/>
        <v>GE.IC.IT.220201.01</v>
      </c>
      <c r="AH2286" s="35" t="s">
        <v>3207</v>
      </c>
      <c r="AI2286" s="35">
        <v>1500</v>
      </c>
    </row>
    <row r="2287" spans="1:35" s="35" customFormat="1" ht="15">
      <c r="A2287" s="35" t="s">
        <v>2189</v>
      </c>
      <c r="C2287" s="38" t="s">
        <v>2474</v>
      </c>
      <c r="E2287" s="38" t="s">
        <v>3293</v>
      </c>
      <c r="F2287" s="35" t="s">
        <v>4078</v>
      </c>
      <c r="G2287" s="35" t="s">
        <v>3784</v>
      </c>
      <c r="H2287" s="38" t="s">
        <v>2217</v>
      </c>
      <c r="I2287" s="35" t="s">
        <v>3484</v>
      </c>
      <c r="J2287" s="39" t="str">
        <f t="shared" si="303"/>
        <v>IC.IT.220202</v>
      </c>
      <c r="K2287" s="38" t="s">
        <v>3298</v>
      </c>
      <c r="L2287" s="35" t="str">
        <f t="shared" si="299"/>
        <v xml:space="preserve">     Serosanguinous</v>
      </c>
      <c r="M2287" s="39" t="str">
        <f t="shared" si="300"/>
        <v>PI.IC.IT.220202.01</v>
      </c>
      <c r="N2287" s="39"/>
      <c r="O2287" s="39" t="str">
        <f t="shared" si="301"/>
        <v>PH.IC.IT.220202.01</v>
      </c>
      <c r="Q2287" s="39" t="str">
        <f t="shared" si="302"/>
        <v>CL.IC.IT.220202.01</v>
      </c>
      <c r="R2287" s="39"/>
      <c r="S2287" s="39" t="str">
        <f t="shared" si="304"/>
        <v>DR.IC.IT.220202.01</v>
      </c>
      <c r="T2287" s="39"/>
      <c r="U2287" s="60" t="str">
        <f t="shared" si="305"/>
        <v>IM.IC.IT.220202.01</v>
      </c>
      <c r="V2287" s="57"/>
      <c r="W2287" s="60" t="str">
        <f t="shared" si="306"/>
        <v>GE.IC.IT.220202.01</v>
      </c>
      <c r="AH2287" s="35" t="s">
        <v>3207</v>
      </c>
      <c r="AI2287" s="35">
        <v>1500</v>
      </c>
    </row>
    <row r="2288" spans="1:35" s="35" customFormat="1" ht="15">
      <c r="A2288" s="35" t="s">
        <v>2189</v>
      </c>
      <c r="C2288" s="38" t="s">
        <v>2474</v>
      </c>
      <c r="E2288" s="38" t="s">
        <v>3293</v>
      </c>
      <c r="F2288" s="35" t="s">
        <v>4078</v>
      </c>
      <c r="G2288" s="35" t="s">
        <v>3785</v>
      </c>
      <c r="H2288" s="38" t="s">
        <v>2219</v>
      </c>
      <c r="I2288" s="35" t="s">
        <v>1792</v>
      </c>
      <c r="J2288" s="39" t="str">
        <f t="shared" si="303"/>
        <v>IC.IT.220203</v>
      </c>
      <c r="K2288" s="38" t="s">
        <v>3298</v>
      </c>
      <c r="L2288" s="35" t="str">
        <f t="shared" si="299"/>
        <v xml:space="preserve">     Serous</v>
      </c>
      <c r="M2288" s="39" t="str">
        <f t="shared" si="300"/>
        <v>PI.IC.IT.220203.01</v>
      </c>
      <c r="N2288" s="39"/>
      <c r="O2288" s="39" t="str">
        <f t="shared" si="301"/>
        <v>PH.IC.IT.220203.01</v>
      </c>
      <c r="Q2288" s="39" t="str">
        <f t="shared" si="302"/>
        <v>CL.IC.IT.220203.01</v>
      </c>
      <c r="R2288" s="39"/>
      <c r="S2288" s="39" t="str">
        <f t="shared" si="304"/>
        <v>DR.IC.IT.220203.01</v>
      </c>
      <c r="T2288" s="39"/>
      <c r="U2288" s="60" t="str">
        <f t="shared" si="305"/>
        <v>IM.IC.IT.220203.01</v>
      </c>
      <c r="V2288" s="57"/>
      <c r="W2288" s="60" t="str">
        <f t="shared" si="306"/>
        <v>GE.IC.IT.220203.01</v>
      </c>
      <c r="AH2288" s="35" t="s">
        <v>3207</v>
      </c>
      <c r="AI2288" s="35">
        <v>1500</v>
      </c>
    </row>
    <row r="2289" spans="1:35" s="35" customFormat="1" ht="15">
      <c r="A2289" s="35" t="s">
        <v>2189</v>
      </c>
      <c r="C2289" s="38" t="s">
        <v>2474</v>
      </c>
      <c r="E2289" s="38" t="s">
        <v>3293</v>
      </c>
      <c r="F2289" s="35" t="s">
        <v>4078</v>
      </c>
      <c r="G2289" s="35" t="s">
        <v>3786</v>
      </c>
      <c r="H2289" s="38" t="s">
        <v>2063</v>
      </c>
      <c r="I2289" s="35" t="s">
        <v>1720</v>
      </c>
      <c r="J2289" s="39" t="str">
        <f t="shared" si="303"/>
        <v>IC.IT.220204</v>
      </c>
      <c r="K2289" s="38" t="s">
        <v>3298</v>
      </c>
      <c r="L2289" s="35" t="str">
        <f t="shared" si="299"/>
        <v xml:space="preserve">     Cloudy</v>
      </c>
      <c r="M2289" s="39" t="str">
        <f t="shared" si="300"/>
        <v>PI.IC.IT.220204.01</v>
      </c>
      <c r="N2289" s="39"/>
      <c r="O2289" s="39" t="str">
        <f t="shared" si="301"/>
        <v>PH.IC.IT.220204.01</v>
      </c>
      <c r="Q2289" s="39" t="str">
        <f t="shared" si="302"/>
        <v>CL.IC.IT.220204.01</v>
      </c>
      <c r="R2289" s="39"/>
      <c r="S2289" s="39" t="str">
        <f t="shared" si="304"/>
        <v>DR.IC.IT.220204.01</v>
      </c>
      <c r="T2289" s="39"/>
      <c r="U2289" s="60" t="str">
        <f t="shared" si="305"/>
        <v>IM.IC.IT.220204.01</v>
      </c>
      <c r="V2289" s="57"/>
      <c r="W2289" s="60" t="str">
        <f t="shared" si="306"/>
        <v>GE.IC.IT.220204.01</v>
      </c>
      <c r="AH2289" s="35" t="s">
        <v>3207</v>
      </c>
      <c r="AI2289" s="35">
        <v>1500</v>
      </c>
    </row>
    <row r="2290" spans="1:35" s="35" customFormat="1" ht="15">
      <c r="A2290" s="35" t="s">
        <v>2189</v>
      </c>
      <c r="C2290" s="38" t="s">
        <v>2474</v>
      </c>
      <c r="E2290" s="38" t="s">
        <v>3293</v>
      </c>
      <c r="F2290" s="35" t="s">
        <v>4078</v>
      </c>
      <c r="G2290" s="35" t="s">
        <v>3787</v>
      </c>
      <c r="H2290" s="38" t="s">
        <v>2065</v>
      </c>
      <c r="I2290" s="35" t="s">
        <v>1794</v>
      </c>
      <c r="J2290" s="39" t="str">
        <f t="shared" si="303"/>
        <v>IC.IT.220205</v>
      </c>
      <c r="K2290" s="38" t="s">
        <v>3298</v>
      </c>
      <c r="L2290" s="35" t="str">
        <f t="shared" si="299"/>
        <v xml:space="preserve">     Purulent</v>
      </c>
      <c r="M2290" s="39" t="str">
        <f t="shared" si="300"/>
        <v>PI.IC.IT.220205.01</v>
      </c>
      <c r="N2290" s="39"/>
      <c r="O2290" s="39" t="str">
        <f t="shared" si="301"/>
        <v>PH.IC.IT.220205.01</v>
      </c>
      <c r="Q2290" s="39" t="str">
        <f t="shared" si="302"/>
        <v>CL.IC.IT.220205.01</v>
      </c>
      <c r="R2290" s="39"/>
      <c r="S2290" s="39" t="str">
        <f t="shared" si="304"/>
        <v>DR.IC.IT.220205.01</v>
      </c>
      <c r="T2290" s="39"/>
      <c r="U2290" s="60" t="str">
        <f t="shared" si="305"/>
        <v>IM.IC.IT.220205.01</v>
      </c>
      <c r="V2290" s="57"/>
      <c r="W2290" s="60" t="str">
        <f t="shared" si="306"/>
        <v>GE.IC.IT.220205.01</v>
      </c>
      <c r="AH2290" s="35" t="s">
        <v>3207</v>
      </c>
      <c r="AI2290" s="35">
        <v>1500</v>
      </c>
    </row>
    <row r="2291" spans="1:35" s="35" customFormat="1" ht="15">
      <c r="A2291" s="35" t="s">
        <v>2189</v>
      </c>
      <c r="C2291" s="38" t="s">
        <v>2474</v>
      </c>
      <c r="E2291" s="38" t="s">
        <v>3293</v>
      </c>
      <c r="F2291" s="35" t="s">
        <v>4078</v>
      </c>
      <c r="G2291" s="35" t="s">
        <v>3788</v>
      </c>
      <c r="H2291" s="38" t="s">
        <v>2222</v>
      </c>
      <c r="I2291" s="35" t="s">
        <v>3489</v>
      </c>
      <c r="J2291" s="39" t="str">
        <f t="shared" si="303"/>
        <v>IC.IT.220206</v>
      </c>
      <c r="K2291" s="38" t="s">
        <v>3298</v>
      </c>
      <c r="L2291" s="35" t="str">
        <f t="shared" si="299"/>
        <v xml:space="preserve">     Viscous</v>
      </c>
      <c r="M2291" s="39" t="str">
        <f t="shared" si="300"/>
        <v>PI.IC.IT.220206.01</v>
      </c>
      <c r="N2291" s="39"/>
      <c r="O2291" s="39" t="str">
        <f t="shared" si="301"/>
        <v>PH.IC.IT.220206.01</v>
      </c>
      <c r="Q2291" s="39" t="str">
        <f t="shared" si="302"/>
        <v>CL.IC.IT.220206.01</v>
      </c>
      <c r="R2291" s="39"/>
      <c r="S2291" s="39" t="str">
        <f t="shared" si="304"/>
        <v>DR.IC.IT.220206.01</v>
      </c>
      <c r="T2291" s="39"/>
      <c r="U2291" s="60" t="str">
        <f t="shared" si="305"/>
        <v>IM.IC.IT.220206.01</v>
      </c>
      <c r="V2291" s="57"/>
      <c r="W2291" s="60" t="str">
        <f t="shared" si="306"/>
        <v>GE.IC.IT.220206.01</v>
      </c>
      <c r="AH2291" s="35" t="s">
        <v>3207</v>
      </c>
      <c r="AI2291" s="35">
        <v>1500</v>
      </c>
    </row>
    <row r="2292" spans="1:35" s="35" customFormat="1" ht="15">
      <c r="A2292" s="35" t="s">
        <v>2189</v>
      </c>
      <c r="C2292" s="38" t="s">
        <v>2474</v>
      </c>
      <c r="D2292" s="35" t="s">
        <v>4433</v>
      </c>
      <c r="E2292" s="38" t="s">
        <v>4329</v>
      </c>
      <c r="F2292" s="35" t="s">
        <v>4078</v>
      </c>
      <c r="G2292" s="35" t="s">
        <v>3789</v>
      </c>
      <c r="H2292" s="38" t="s">
        <v>2212</v>
      </c>
      <c r="I2292" s="35" t="s">
        <v>2117</v>
      </c>
      <c r="J2292" s="39" t="str">
        <f t="shared" si="303"/>
        <v>IC.IT.220301</v>
      </c>
      <c r="K2292" s="38" t="s">
        <v>3298</v>
      </c>
      <c r="L2292" s="35" t="str">
        <f t="shared" si="299"/>
        <v xml:space="preserve">     None</v>
      </c>
      <c r="M2292" s="39" t="str">
        <f t="shared" si="300"/>
        <v>PI.IC.IT.220301.01</v>
      </c>
      <c r="N2292" s="39"/>
      <c r="O2292" s="39" t="str">
        <f t="shared" si="301"/>
        <v>PH.IC.IT.220301.01</v>
      </c>
      <c r="Q2292" s="39" t="str">
        <f t="shared" si="302"/>
        <v>CL.IC.IT.220301.01</v>
      </c>
      <c r="R2292" s="39"/>
      <c r="S2292" s="39" t="str">
        <f t="shared" si="304"/>
        <v>DR.IC.IT.220301.01</v>
      </c>
      <c r="T2292" s="39"/>
      <c r="U2292" s="60" t="str">
        <f t="shared" si="305"/>
        <v>IM.IC.IT.220301.01</v>
      </c>
      <c r="V2292" s="57"/>
      <c r="W2292" s="60" t="str">
        <f t="shared" si="306"/>
        <v>GE.IC.IT.220301.01</v>
      </c>
      <c r="AH2292" s="35" t="s">
        <v>3207</v>
      </c>
      <c r="AI2292" s="35">
        <v>1500</v>
      </c>
    </row>
    <row r="2293" spans="1:35" s="35" customFormat="1" ht="15">
      <c r="A2293" s="35" t="s">
        <v>2189</v>
      </c>
      <c r="C2293" s="38" t="s">
        <v>2474</v>
      </c>
      <c r="E2293" s="38" t="s">
        <v>4329</v>
      </c>
      <c r="F2293" s="35" t="s">
        <v>4078</v>
      </c>
      <c r="G2293" s="35" t="s">
        <v>3790</v>
      </c>
      <c r="H2293" s="38" t="s">
        <v>2217</v>
      </c>
      <c r="I2293" s="35" t="s">
        <v>3535</v>
      </c>
      <c r="J2293" s="39" t="str">
        <f t="shared" si="303"/>
        <v>IC.IT.220302</v>
      </c>
      <c r="K2293" s="38" t="s">
        <v>3298</v>
      </c>
      <c r="L2293" s="35" t="str">
        <f t="shared" si="299"/>
        <v xml:space="preserve">     Scant amount drainage</v>
      </c>
      <c r="M2293" s="39" t="str">
        <f t="shared" si="300"/>
        <v>PI.IC.IT.220302.01</v>
      </c>
      <c r="N2293" s="39"/>
      <c r="O2293" s="39" t="str">
        <f t="shared" si="301"/>
        <v>PH.IC.IT.220302.01</v>
      </c>
      <c r="Q2293" s="39" t="str">
        <f t="shared" si="302"/>
        <v>CL.IC.IT.220302.01</v>
      </c>
      <c r="R2293" s="39"/>
      <c r="S2293" s="39" t="str">
        <f t="shared" si="304"/>
        <v>DR.IC.IT.220302.01</v>
      </c>
      <c r="T2293" s="39"/>
      <c r="U2293" s="60" t="str">
        <f t="shared" si="305"/>
        <v>IM.IC.IT.220302.01</v>
      </c>
      <c r="V2293" s="57"/>
      <c r="W2293" s="60" t="str">
        <f t="shared" si="306"/>
        <v>GE.IC.IT.220302.01</v>
      </c>
      <c r="AH2293" s="35" t="s">
        <v>3207</v>
      </c>
      <c r="AI2293" s="35">
        <v>1500</v>
      </c>
    </row>
    <row r="2294" spans="1:35" s="35" customFormat="1" ht="15">
      <c r="A2294" s="35" t="s">
        <v>2189</v>
      </c>
      <c r="C2294" s="38" t="s">
        <v>2474</v>
      </c>
      <c r="E2294" s="38" t="s">
        <v>4329</v>
      </c>
      <c r="F2294" s="35" t="s">
        <v>4078</v>
      </c>
      <c r="G2294" s="35" t="s">
        <v>3791</v>
      </c>
      <c r="H2294" s="38" t="s">
        <v>2219</v>
      </c>
      <c r="I2294" s="35" t="s">
        <v>3537</v>
      </c>
      <c r="J2294" s="39" t="str">
        <f t="shared" si="303"/>
        <v>IC.IT.220303</v>
      </c>
      <c r="K2294" s="38" t="s">
        <v>3298</v>
      </c>
      <c r="L2294" s="35" t="str">
        <f t="shared" si="299"/>
        <v xml:space="preserve">     Small amount drainage</v>
      </c>
      <c r="M2294" s="39" t="str">
        <f t="shared" si="300"/>
        <v>PI.IC.IT.220303.01</v>
      </c>
      <c r="N2294" s="39"/>
      <c r="O2294" s="39" t="str">
        <f t="shared" si="301"/>
        <v>PH.IC.IT.220303.01</v>
      </c>
      <c r="Q2294" s="39" t="str">
        <f t="shared" si="302"/>
        <v>CL.IC.IT.220303.01</v>
      </c>
      <c r="R2294" s="39"/>
      <c r="S2294" s="39" t="str">
        <f t="shared" si="304"/>
        <v>DR.IC.IT.220303.01</v>
      </c>
      <c r="T2294" s="39"/>
      <c r="U2294" s="60" t="str">
        <f t="shared" si="305"/>
        <v>IM.IC.IT.220303.01</v>
      </c>
      <c r="V2294" s="57"/>
      <c r="W2294" s="60" t="str">
        <f t="shared" si="306"/>
        <v>GE.IC.IT.220303.01</v>
      </c>
      <c r="AH2294" s="35" t="s">
        <v>3207</v>
      </c>
      <c r="AI2294" s="35">
        <v>1500</v>
      </c>
    </row>
    <row r="2295" spans="1:35" s="35" customFormat="1" ht="15">
      <c r="A2295" s="35" t="s">
        <v>2189</v>
      </c>
      <c r="C2295" s="38" t="s">
        <v>2474</v>
      </c>
      <c r="E2295" s="38" t="s">
        <v>4329</v>
      </c>
      <c r="F2295" s="35" t="s">
        <v>4078</v>
      </c>
      <c r="G2295" s="35" t="s">
        <v>3792</v>
      </c>
      <c r="H2295" s="38" t="s">
        <v>2063</v>
      </c>
      <c r="I2295" s="35" t="s">
        <v>3539</v>
      </c>
      <c r="J2295" s="39" t="str">
        <f t="shared" si="303"/>
        <v>IC.IT.220304</v>
      </c>
      <c r="K2295" s="38" t="s">
        <v>3298</v>
      </c>
      <c r="L2295" s="35" t="str">
        <f t="shared" si="299"/>
        <v xml:space="preserve">     Moderate amount drainage</v>
      </c>
      <c r="M2295" s="39" t="str">
        <f t="shared" si="300"/>
        <v>PI.IC.IT.220304.01</v>
      </c>
      <c r="N2295" s="39"/>
      <c r="O2295" s="39" t="str">
        <f t="shared" si="301"/>
        <v>PH.IC.IT.220304.01</v>
      </c>
      <c r="Q2295" s="39" t="str">
        <f t="shared" si="302"/>
        <v>CL.IC.IT.220304.01</v>
      </c>
      <c r="R2295" s="39"/>
      <c r="S2295" s="39" t="str">
        <f t="shared" si="304"/>
        <v>DR.IC.IT.220304.01</v>
      </c>
      <c r="T2295" s="39"/>
      <c r="U2295" s="60" t="str">
        <f t="shared" si="305"/>
        <v>IM.IC.IT.220304.01</v>
      </c>
      <c r="V2295" s="57"/>
      <c r="W2295" s="60" t="str">
        <f t="shared" si="306"/>
        <v>GE.IC.IT.220304.01</v>
      </c>
      <c r="AH2295" s="35" t="s">
        <v>3207</v>
      </c>
      <c r="AI2295" s="35">
        <v>1500</v>
      </c>
    </row>
    <row r="2296" spans="1:35" s="35" customFormat="1" ht="15">
      <c r="A2296" s="35" t="s">
        <v>2189</v>
      </c>
      <c r="C2296" s="38" t="s">
        <v>2474</v>
      </c>
      <c r="E2296" s="38" t="s">
        <v>4329</v>
      </c>
      <c r="F2296" s="35" t="s">
        <v>4078</v>
      </c>
      <c r="G2296" s="35" t="s">
        <v>3793</v>
      </c>
      <c r="H2296" s="38" t="s">
        <v>2065</v>
      </c>
      <c r="I2296" s="35" t="s">
        <v>3794</v>
      </c>
      <c r="J2296" s="39" t="str">
        <f t="shared" si="303"/>
        <v>IC.IT.220305</v>
      </c>
      <c r="K2296" s="38" t="s">
        <v>3298</v>
      </c>
      <c r="L2296" s="35" t="str">
        <f t="shared" si="299"/>
        <v xml:space="preserve">     Large amount drainage</v>
      </c>
      <c r="M2296" s="39" t="str">
        <f t="shared" si="300"/>
        <v>PI.IC.IT.220305.01</v>
      </c>
      <c r="N2296" s="39"/>
      <c r="O2296" s="39" t="str">
        <f t="shared" si="301"/>
        <v>PH.IC.IT.220305.01</v>
      </c>
      <c r="Q2296" s="39" t="str">
        <f t="shared" si="302"/>
        <v>CL.IC.IT.220305.01</v>
      </c>
      <c r="R2296" s="39"/>
      <c r="S2296" s="39" t="str">
        <f t="shared" si="304"/>
        <v>DR.IC.IT.220305.01</v>
      </c>
      <c r="T2296" s="39"/>
      <c r="U2296" s="60" t="str">
        <f t="shared" si="305"/>
        <v>IM.IC.IT.220305.01</v>
      </c>
      <c r="V2296" s="57"/>
      <c r="W2296" s="60" t="str">
        <f t="shared" si="306"/>
        <v>GE.IC.IT.220305.01</v>
      </c>
      <c r="AH2296" s="35" t="s">
        <v>3207</v>
      </c>
      <c r="AI2296" s="35">
        <v>1500</v>
      </c>
    </row>
    <row r="2297" spans="1:35" s="35" customFormat="1" ht="15">
      <c r="A2297" s="35" t="s">
        <v>2189</v>
      </c>
      <c r="C2297" s="38" t="s">
        <v>2474</v>
      </c>
      <c r="E2297" s="38" t="s">
        <v>4329</v>
      </c>
      <c r="F2297" s="35" t="s">
        <v>4078</v>
      </c>
      <c r="G2297" s="35" t="s">
        <v>3795</v>
      </c>
      <c r="H2297" s="38" t="s">
        <v>2222</v>
      </c>
      <c r="I2297" s="35" t="s">
        <v>3796</v>
      </c>
      <c r="J2297" s="39" t="str">
        <f t="shared" si="303"/>
        <v>IC.IT.220306</v>
      </c>
      <c r="K2297" s="38" t="s">
        <v>3298</v>
      </c>
      <c r="L2297" s="35" t="str">
        <f t="shared" si="299"/>
        <v xml:space="preserve">     Copious amount drainage</v>
      </c>
      <c r="M2297" s="39" t="str">
        <f t="shared" si="300"/>
        <v>PI.IC.IT.220306.01</v>
      </c>
      <c r="N2297" s="39"/>
      <c r="O2297" s="39" t="str">
        <f t="shared" si="301"/>
        <v>PH.IC.IT.220306.01</v>
      </c>
      <c r="Q2297" s="39" t="str">
        <f t="shared" si="302"/>
        <v>CL.IC.IT.220306.01</v>
      </c>
      <c r="R2297" s="39"/>
      <c r="S2297" s="39" t="str">
        <f t="shared" si="304"/>
        <v>DR.IC.IT.220306.01</v>
      </c>
      <c r="T2297" s="39"/>
      <c r="U2297" s="60" t="str">
        <f t="shared" si="305"/>
        <v>IM.IC.IT.220306.01</v>
      </c>
      <c r="V2297" s="57"/>
      <c r="W2297" s="60" t="str">
        <f t="shared" si="306"/>
        <v>GE.IC.IT.220306.01</v>
      </c>
      <c r="AH2297" s="35" t="s">
        <v>3207</v>
      </c>
      <c r="AI2297" s="35">
        <v>1500</v>
      </c>
    </row>
    <row r="2298" spans="1:35" s="35" customFormat="1" ht="15">
      <c r="A2298" s="35" t="s">
        <v>2189</v>
      </c>
      <c r="C2298" s="38" t="s">
        <v>2474</v>
      </c>
      <c r="D2298" s="35" t="s">
        <v>4434</v>
      </c>
      <c r="E2298" s="38" t="s">
        <v>4308</v>
      </c>
      <c r="F2298" s="35" t="s">
        <v>4078</v>
      </c>
      <c r="G2298" s="35" t="s">
        <v>3451</v>
      </c>
      <c r="H2298" s="38" t="s">
        <v>2212</v>
      </c>
      <c r="I2298" s="35" t="s">
        <v>3797</v>
      </c>
      <c r="J2298" s="39" t="str">
        <f t="shared" si="303"/>
        <v>IC.IT.220401</v>
      </c>
      <c r="K2298" s="38" t="s">
        <v>3298</v>
      </c>
      <c r="L2298" s="35" t="str">
        <f t="shared" si="299"/>
        <v xml:space="preserve">      None</v>
      </c>
      <c r="M2298" s="39" t="str">
        <f t="shared" si="300"/>
        <v>PI.IC.IT.220401.01</v>
      </c>
      <c r="N2298" s="39"/>
      <c r="O2298" s="39" t="str">
        <f t="shared" si="301"/>
        <v>PH.IC.IT.220401.01</v>
      </c>
      <c r="Q2298" s="39" t="str">
        <f t="shared" si="302"/>
        <v>CL.IC.IT.220401.01</v>
      </c>
      <c r="R2298" s="39"/>
      <c r="S2298" s="39" t="str">
        <f t="shared" si="304"/>
        <v>DR.IC.IT.220401.01</v>
      </c>
      <c r="T2298" s="39"/>
      <c r="U2298" s="60" t="str">
        <f t="shared" si="305"/>
        <v>IM.IC.IT.220401.01</v>
      </c>
      <c r="V2298" s="57"/>
      <c r="W2298" s="60" t="str">
        <f t="shared" si="306"/>
        <v>GE.IC.IT.220401.01</v>
      </c>
      <c r="AH2298" s="35" t="s">
        <v>3207</v>
      </c>
      <c r="AI2298" s="35">
        <v>1500</v>
      </c>
    </row>
    <row r="2299" spans="1:35" s="35" customFormat="1" ht="15">
      <c r="A2299" s="35" t="s">
        <v>2189</v>
      </c>
      <c r="C2299" s="38" t="s">
        <v>2474</v>
      </c>
      <c r="E2299" s="38" t="s">
        <v>4308</v>
      </c>
      <c r="F2299" s="35" t="s">
        <v>4078</v>
      </c>
      <c r="G2299" s="35" t="s">
        <v>3798</v>
      </c>
      <c r="H2299" s="38" t="s">
        <v>2217</v>
      </c>
      <c r="I2299" s="35" t="s">
        <v>1243</v>
      </c>
      <c r="J2299" s="39" t="str">
        <f t="shared" si="303"/>
        <v>IC.IT.220402</v>
      </c>
      <c r="K2299" s="38" t="s">
        <v>3298</v>
      </c>
      <c r="L2299" s="35" t="str">
        <f t="shared" si="299"/>
        <v xml:space="preserve">     Foul</v>
      </c>
      <c r="M2299" s="39" t="str">
        <f t="shared" si="300"/>
        <v>PI.IC.IT.220402.01</v>
      </c>
      <c r="N2299" s="39"/>
      <c r="O2299" s="39" t="str">
        <f t="shared" si="301"/>
        <v>PH.IC.IT.220402.01</v>
      </c>
      <c r="Q2299" s="39" t="str">
        <f t="shared" si="302"/>
        <v>CL.IC.IT.220402.01</v>
      </c>
      <c r="R2299" s="39"/>
      <c r="S2299" s="39" t="str">
        <f t="shared" si="304"/>
        <v>DR.IC.IT.220402.01</v>
      </c>
      <c r="T2299" s="39"/>
      <c r="U2299" s="60" t="str">
        <f t="shared" si="305"/>
        <v>IM.IC.IT.220402.01</v>
      </c>
      <c r="V2299" s="57"/>
      <c r="W2299" s="60" t="str">
        <f t="shared" si="306"/>
        <v>GE.IC.IT.220402.01</v>
      </c>
      <c r="AH2299" s="35" t="s">
        <v>3207</v>
      </c>
      <c r="AI2299" s="35">
        <v>1500</v>
      </c>
    </row>
    <row r="2300" spans="1:35" s="35" customFormat="1" ht="15">
      <c r="A2300" s="35" t="s">
        <v>2189</v>
      </c>
      <c r="C2300" s="38" t="s">
        <v>2474</v>
      </c>
      <c r="D2300" s="35" t="s">
        <v>4339</v>
      </c>
      <c r="E2300" s="38" t="s">
        <v>4265</v>
      </c>
      <c r="F2300" s="35" t="s">
        <v>4079</v>
      </c>
      <c r="G2300" s="35" t="s">
        <v>3800</v>
      </c>
      <c r="H2300" s="38" t="s">
        <v>2212</v>
      </c>
      <c r="I2300" s="35" t="s">
        <v>3495</v>
      </c>
      <c r="J2300" s="39" t="str">
        <f t="shared" si="303"/>
        <v>IC.IT.220501</v>
      </c>
      <c r="K2300" s="38" t="s">
        <v>3298</v>
      </c>
      <c r="L2300" s="35" t="str">
        <f t="shared" si="299"/>
        <v xml:space="preserve">     None (open to air)</v>
      </c>
      <c r="M2300" s="39" t="str">
        <f t="shared" si="300"/>
        <v>PI.IC.IT.220501.01</v>
      </c>
      <c r="N2300" s="39"/>
      <c r="O2300" s="39" t="str">
        <f t="shared" si="301"/>
        <v>PH.IC.IT.220501.01</v>
      </c>
      <c r="Q2300" s="39" t="str">
        <f t="shared" si="302"/>
        <v>CL.IC.IT.220501.01</v>
      </c>
      <c r="R2300" s="39"/>
      <c r="S2300" s="39" t="str">
        <f t="shared" si="304"/>
        <v>DR.IC.IT.220501.01</v>
      </c>
      <c r="T2300" s="39"/>
      <c r="U2300" s="60" t="str">
        <f t="shared" si="305"/>
        <v>IM.IC.IT.220501.01</v>
      </c>
      <c r="V2300" s="57"/>
      <c r="W2300" s="60" t="str">
        <f t="shared" si="306"/>
        <v>GE.IC.IT.220501.01</v>
      </c>
      <c r="AH2300" s="35" t="s">
        <v>3207</v>
      </c>
      <c r="AI2300" s="35">
        <v>1500</v>
      </c>
    </row>
    <row r="2301" spans="1:35" s="35" customFormat="1" ht="15">
      <c r="A2301" s="35" t="s">
        <v>2189</v>
      </c>
      <c r="C2301" s="38" t="s">
        <v>2474</v>
      </c>
      <c r="E2301" s="38" t="s">
        <v>4265</v>
      </c>
      <c r="F2301" s="35" t="s">
        <v>4079</v>
      </c>
      <c r="G2301" s="35" t="s">
        <v>3801</v>
      </c>
      <c r="H2301" s="38" t="s">
        <v>2217</v>
      </c>
      <c r="I2301" s="35" t="s">
        <v>2175</v>
      </c>
      <c r="J2301" s="39" t="str">
        <f t="shared" si="303"/>
        <v>IC.IT.220502</v>
      </c>
      <c r="K2301" s="38" t="s">
        <v>3298</v>
      </c>
      <c r="L2301" s="35" t="str">
        <f t="shared" si="299"/>
        <v xml:space="preserve">     Pressure (Unna Boot)</v>
      </c>
      <c r="M2301" s="39" t="str">
        <f t="shared" si="300"/>
        <v>PI.IC.IT.220502.01</v>
      </c>
      <c r="N2301" s="39"/>
      <c r="O2301" s="39" t="str">
        <f t="shared" si="301"/>
        <v>PH.IC.IT.220502.01</v>
      </c>
      <c r="Q2301" s="39" t="str">
        <f t="shared" si="302"/>
        <v>CL.IC.IT.220502.01</v>
      </c>
      <c r="R2301" s="39"/>
      <c r="S2301" s="39" t="str">
        <f t="shared" si="304"/>
        <v>DR.IC.IT.220502.01</v>
      </c>
      <c r="T2301" s="39"/>
      <c r="U2301" s="60" t="str">
        <f t="shared" si="305"/>
        <v>IM.IC.IT.220502.01</v>
      </c>
      <c r="V2301" s="57"/>
      <c r="W2301" s="60" t="str">
        <f t="shared" si="306"/>
        <v>GE.IC.IT.220502.01</v>
      </c>
      <c r="AH2301" s="35" t="s">
        <v>3207</v>
      </c>
      <c r="AI2301" s="35">
        <v>1500</v>
      </c>
    </row>
    <row r="2302" spans="1:35" s="35" customFormat="1" ht="15">
      <c r="A2302" s="35" t="s">
        <v>2189</v>
      </c>
      <c r="C2302" s="38" t="s">
        <v>2474</v>
      </c>
      <c r="E2302" s="38" t="s">
        <v>4265</v>
      </c>
      <c r="F2302" s="35" t="s">
        <v>4079</v>
      </c>
      <c r="G2302" s="35" t="s">
        <v>3802</v>
      </c>
      <c r="H2302" s="38" t="s">
        <v>2219</v>
      </c>
      <c r="I2302" s="35" t="s">
        <v>3498</v>
      </c>
      <c r="J2302" s="39" t="str">
        <f t="shared" si="303"/>
        <v>IC.IT.220503</v>
      </c>
      <c r="K2302" s="38" t="s">
        <v>3298</v>
      </c>
      <c r="L2302" s="35" t="str">
        <f t="shared" si="299"/>
        <v xml:space="preserve">     Antimicrobial</v>
      </c>
      <c r="M2302" s="39" t="str">
        <f t="shared" si="300"/>
        <v>PI.IC.IT.220503.01</v>
      </c>
      <c r="N2302" s="39"/>
      <c r="O2302" s="39" t="str">
        <f t="shared" si="301"/>
        <v>PH.IC.IT.220503.01</v>
      </c>
      <c r="Q2302" s="39" t="str">
        <f t="shared" si="302"/>
        <v>CL.IC.IT.220503.01</v>
      </c>
      <c r="R2302" s="39"/>
      <c r="S2302" s="39" t="str">
        <f t="shared" si="304"/>
        <v>DR.IC.IT.220503.01</v>
      </c>
      <c r="T2302" s="39"/>
      <c r="U2302" s="60" t="str">
        <f t="shared" si="305"/>
        <v>IM.IC.IT.220503.01</v>
      </c>
      <c r="V2302" s="57"/>
      <c r="W2302" s="60" t="str">
        <f t="shared" si="306"/>
        <v>GE.IC.IT.220503.01</v>
      </c>
      <c r="AH2302" s="35" t="s">
        <v>3207</v>
      </c>
      <c r="AI2302" s="35">
        <v>1500</v>
      </c>
    </row>
    <row r="2303" spans="1:35" s="35" customFormat="1" ht="15">
      <c r="A2303" s="35" t="s">
        <v>2189</v>
      </c>
      <c r="C2303" s="38" t="s">
        <v>2474</v>
      </c>
      <c r="E2303" s="38" t="s">
        <v>4265</v>
      </c>
      <c r="F2303" s="35" t="s">
        <v>4079</v>
      </c>
      <c r="G2303" s="35" t="s">
        <v>3803</v>
      </c>
      <c r="H2303" s="38" t="s">
        <v>2063</v>
      </c>
      <c r="I2303" s="35" t="s">
        <v>2644</v>
      </c>
      <c r="J2303" s="39" t="str">
        <f t="shared" si="303"/>
        <v>IC.IT.220504</v>
      </c>
      <c r="K2303" s="38" t="s">
        <v>3298</v>
      </c>
      <c r="L2303" s="35" t="str">
        <f t="shared" si="299"/>
        <v xml:space="preserve">     Gauze</v>
      </c>
      <c r="M2303" s="39" t="str">
        <f t="shared" si="300"/>
        <v>PI.IC.IT.220504.01</v>
      </c>
      <c r="N2303" s="39"/>
      <c r="O2303" s="39" t="str">
        <f t="shared" si="301"/>
        <v>PH.IC.IT.220504.01</v>
      </c>
      <c r="Q2303" s="39" t="str">
        <f t="shared" si="302"/>
        <v>CL.IC.IT.220504.01</v>
      </c>
      <c r="R2303" s="39"/>
      <c r="S2303" s="39" t="str">
        <f t="shared" si="304"/>
        <v>DR.IC.IT.220504.01</v>
      </c>
      <c r="T2303" s="39"/>
      <c r="U2303" s="60" t="str">
        <f t="shared" si="305"/>
        <v>IM.IC.IT.220504.01</v>
      </c>
      <c r="V2303" s="57"/>
      <c r="W2303" s="60" t="str">
        <f t="shared" si="306"/>
        <v>GE.IC.IT.220504.01</v>
      </c>
      <c r="AH2303" s="35" t="s">
        <v>3207</v>
      </c>
      <c r="AI2303" s="35">
        <v>1500</v>
      </c>
    </row>
    <row r="2304" spans="1:35" s="35" customFormat="1" ht="15">
      <c r="A2304" s="35" t="s">
        <v>2189</v>
      </c>
      <c r="C2304" s="38" t="s">
        <v>2474</v>
      </c>
      <c r="E2304" s="38" t="s">
        <v>4265</v>
      </c>
      <c r="F2304" s="35" t="s">
        <v>4079</v>
      </c>
      <c r="G2304" s="35" t="s">
        <v>3804</v>
      </c>
      <c r="H2304" s="38" t="s">
        <v>2065</v>
      </c>
      <c r="I2304" s="35" t="s">
        <v>2643</v>
      </c>
      <c r="J2304" s="39" t="str">
        <f t="shared" si="303"/>
        <v>IC.IT.220505</v>
      </c>
      <c r="K2304" s="38" t="s">
        <v>3298</v>
      </c>
      <c r="L2304" s="35" t="str">
        <f t="shared" si="299"/>
        <v xml:space="preserve">     Transparent (Opsite, Tegaderm)</v>
      </c>
      <c r="M2304" s="39" t="str">
        <f t="shared" si="300"/>
        <v>PI.IC.IT.220505.01</v>
      </c>
      <c r="N2304" s="39"/>
      <c r="O2304" s="39" t="str">
        <f t="shared" si="301"/>
        <v>PH.IC.IT.220505.01</v>
      </c>
      <c r="Q2304" s="39" t="str">
        <f t="shared" si="302"/>
        <v>CL.IC.IT.220505.01</v>
      </c>
      <c r="R2304" s="39"/>
      <c r="S2304" s="39" t="str">
        <f t="shared" si="304"/>
        <v>DR.IC.IT.220505.01</v>
      </c>
      <c r="T2304" s="39"/>
      <c r="U2304" s="60" t="str">
        <f t="shared" si="305"/>
        <v>IM.IC.IT.220505.01</v>
      </c>
      <c r="V2304" s="57"/>
      <c r="W2304" s="60" t="str">
        <f t="shared" si="306"/>
        <v>GE.IC.IT.220505.01</v>
      </c>
      <c r="AH2304" s="35" t="s">
        <v>3207</v>
      </c>
      <c r="AI2304" s="35">
        <v>1500</v>
      </c>
    </row>
    <row r="2305" spans="1:35" s="35" customFormat="1" ht="15">
      <c r="A2305" s="35" t="s">
        <v>2189</v>
      </c>
      <c r="C2305" s="38" t="s">
        <v>2474</v>
      </c>
      <c r="E2305" s="38" t="s">
        <v>4265</v>
      </c>
      <c r="F2305" s="35" t="s">
        <v>4079</v>
      </c>
      <c r="G2305" s="35" t="s">
        <v>4435</v>
      </c>
      <c r="H2305" s="38" t="s">
        <v>2222</v>
      </c>
      <c r="I2305" s="35" t="s">
        <v>3805</v>
      </c>
      <c r="J2305" s="39" t="str">
        <f t="shared" si="303"/>
        <v>IC.IT.220506</v>
      </c>
      <c r="K2305" s="38" t="s">
        <v>3298</v>
      </c>
      <c r="L2305" s="35" t="str">
        <f t="shared" si="299"/>
        <v xml:space="preserve">     Antimicrobial disk</v>
      </c>
      <c r="M2305" s="39" t="str">
        <f t="shared" si="300"/>
        <v>PI.IC.IT.220506.01</v>
      </c>
      <c r="N2305" s="39"/>
      <c r="O2305" s="39" t="str">
        <f t="shared" si="301"/>
        <v>PH.IC.IT.220506.01</v>
      </c>
      <c r="Q2305" s="39" t="str">
        <f t="shared" si="302"/>
        <v>CL.IC.IT.220506.01</v>
      </c>
      <c r="R2305" s="39"/>
      <c r="S2305" s="39" t="str">
        <f t="shared" si="304"/>
        <v>DR.IC.IT.220506.01</v>
      </c>
      <c r="T2305" s="39"/>
      <c r="U2305" s="60" t="str">
        <f t="shared" si="305"/>
        <v>IM.IC.IT.220506.01</v>
      </c>
      <c r="V2305" s="57"/>
      <c r="W2305" s="60" t="str">
        <f t="shared" si="306"/>
        <v>GE.IC.IT.220506.01</v>
      </c>
      <c r="AH2305" s="35" t="s">
        <v>3207</v>
      </c>
      <c r="AI2305" s="35">
        <v>1500</v>
      </c>
    </row>
    <row r="2306" spans="1:35" s="35" customFormat="1" ht="15">
      <c r="A2306" s="35" t="s">
        <v>2189</v>
      </c>
      <c r="C2306" s="38" t="s">
        <v>2474</v>
      </c>
      <c r="E2306" s="38" t="s">
        <v>4265</v>
      </c>
      <c r="F2306" s="35" t="s">
        <v>4079</v>
      </c>
      <c r="G2306" s="35" t="s">
        <v>3806</v>
      </c>
      <c r="H2306" s="38" t="s">
        <v>2376</v>
      </c>
      <c r="I2306" s="35" t="s">
        <v>1068</v>
      </c>
      <c r="J2306" s="39" t="str">
        <f t="shared" si="303"/>
        <v>IC.IT.220507</v>
      </c>
      <c r="K2306" s="38" t="s">
        <v>3298</v>
      </c>
      <c r="L2306" s="35" t="str">
        <f t="shared" si="299"/>
        <v xml:space="preserve">     Gauze Wrap (Kerlix, Kling)</v>
      </c>
      <c r="M2306" s="39" t="str">
        <f t="shared" si="300"/>
        <v>PI.IC.IT.220507.01</v>
      </c>
      <c r="N2306" s="39"/>
      <c r="O2306" s="39" t="str">
        <f t="shared" si="301"/>
        <v>PH.IC.IT.220507.01</v>
      </c>
      <c r="Q2306" s="39" t="str">
        <f t="shared" si="302"/>
        <v>CL.IC.IT.220507.01</v>
      </c>
      <c r="R2306" s="39"/>
      <c r="S2306" s="39" t="str">
        <f t="shared" si="304"/>
        <v>DR.IC.IT.220507.01</v>
      </c>
      <c r="T2306" s="39"/>
      <c r="U2306" s="60" t="str">
        <f t="shared" si="305"/>
        <v>IM.IC.IT.220507.01</v>
      </c>
      <c r="V2306" s="57"/>
      <c r="W2306" s="60" t="str">
        <f t="shared" si="306"/>
        <v>GE.IC.IT.220507.01</v>
      </c>
      <c r="AH2306" s="35" t="s">
        <v>3207</v>
      </c>
      <c r="AI2306" s="35">
        <v>1500</v>
      </c>
    </row>
    <row r="2307" spans="1:35" s="35" customFormat="1" ht="15">
      <c r="A2307" s="35" t="s">
        <v>2189</v>
      </c>
      <c r="C2307" s="38" t="s">
        <v>2474</v>
      </c>
      <c r="E2307" s="38" t="s">
        <v>4265</v>
      </c>
      <c r="F2307" s="35" t="s">
        <v>4079</v>
      </c>
      <c r="G2307" s="35" t="s">
        <v>3807</v>
      </c>
      <c r="H2307" s="38" t="s">
        <v>2378</v>
      </c>
      <c r="I2307" s="35" t="s">
        <v>3505</v>
      </c>
      <c r="J2307" s="39" t="str">
        <f t="shared" si="303"/>
        <v>IC.IT.220508</v>
      </c>
      <c r="K2307" s="38" t="s">
        <v>3298</v>
      </c>
      <c r="L2307" s="35" t="str">
        <f t="shared" si="299"/>
        <v xml:space="preserve">     Foam dressing</v>
      </c>
      <c r="M2307" s="39" t="str">
        <f t="shared" si="300"/>
        <v>PI.IC.IT.220508.01</v>
      </c>
      <c r="N2307" s="39"/>
      <c r="O2307" s="39" t="str">
        <f t="shared" si="301"/>
        <v>PH.IC.IT.220508.01</v>
      </c>
      <c r="Q2307" s="39" t="str">
        <f t="shared" si="302"/>
        <v>CL.IC.IT.220508.01</v>
      </c>
      <c r="R2307" s="39"/>
      <c r="S2307" s="39" t="str">
        <f t="shared" si="304"/>
        <v>DR.IC.IT.220508.01</v>
      </c>
      <c r="T2307" s="39"/>
      <c r="U2307" s="60" t="str">
        <f t="shared" si="305"/>
        <v>IM.IC.IT.220508.01</v>
      </c>
      <c r="V2307" s="57"/>
      <c r="W2307" s="60" t="str">
        <f t="shared" si="306"/>
        <v>GE.IC.IT.220508.01</v>
      </c>
      <c r="AH2307" s="35" t="s">
        <v>3207</v>
      </c>
      <c r="AI2307" s="35">
        <v>1500</v>
      </c>
    </row>
    <row r="2308" spans="1:35" s="35" customFormat="1" ht="15">
      <c r="A2308" s="35" t="s">
        <v>2189</v>
      </c>
      <c r="C2308" s="38" t="s">
        <v>2474</v>
      </c>
      <c r="E2308" s="38" t="s">
        <v>4265</v>
      </c>
      <c r="F2308" s="35" t="s">
        <v>4079</v>
      </c>
      <c r="G2308" s="35" t="s">
        <v>3808</v>
      </c>
      <c r="H2308" s="38" t="s">
        <v>2380</v>
      </c>
      <c r="I2308" s="35" t="s">
        <v>3507</v>
      </c>
      <c r="J2308" s="39" t="str">
        <f t="shared" si="303"/>
        <v>IC.IT.220509</v>
      </c>
      <c r="K2308" s="38" t="s">
        <v>3298</v>
      </c>
      <c r="L2308" s="35" t="str">
        <f t="shared" si="299"/>
        <v xml:space="preserve">     Gauze Packing (Iodoform, NuGauze)</v>
      </c>
      <c r="M2308" s="39" t="str">
        <f t="shared" si="300"/>
        <v>PI.IC.IT.220509.01</v>
      </c>
      <c r="N2308" s="39"/>
      <c r="O2308" s="39" t="str">
        <f t="shared" si="301"/>
        <v>PH.IC.IT.220509.01</v>
      </c>
      <c r="Q2308" s="39" t="str">
        <f t="shared" si="302"/>
        <v>CL.IC.IT.220509.01</v>
      </c>
      <c r="R2308" s="39"/>
      <c r="S2308" s="39" t="str">
        <f t="shared" si="304"/>
        <v>DR.IC.IT.220509.01</v>
      </c>
      <c r="T2308" s="39"/>
      <c r="U2308" s="60" t="str">
        <f t="shared" si="305"/>
        <v>IM.IC.IT.220509.01</v>
      </c>
      <c r="V2308" s="57"/>
      <c r="W2308" s="60" t="str">
        <f t="shared" si="306"/>
        <v>GE.IC.IT.220509.01</v>
      </c>
      <c r="AH2308" s="35" t="s">
        <v>3207</v>
      </c>
      <c r="AI2308" s="35">
        <v>1500</v>
      </c>
    </row>
    <row r="2309" spans="1:35" s="35" customFormat="1" ht="15">
      <c r="A2309" s="35" t="s">
        <v>2189</v>
      </c>
      <c r="C2309" s="38" t="s">
        <v>2474</v>
      </c>
      <c r="E2309" s="38" t="s">
        <v>4265</v>
      </c>
      <c r="F2309" s="35" t="s">
        <v>4079</v>
      </c>
      <c r="G2309" s="35" t="s">
        <v>3809</v>
      </c>
      <c r="H2309" s="38" t="s">
        <v>2124</v>
      </c>
      <c r="I2309" s="35" t="s">
        <v>3509</v>
      </c>
      <c r="J2309" s="39" t="str">
        <f t="shared" si="303"/>
        <v>IC.IT.220510</v>
      </c>
      <c r="K2309" s="38" t="s">
        <v>3298</v>
      </c>
      <c r="L2309" s="35" t="str">
        <f t="shared" si="299"/>
        <v xml:space="preserve">     Hydrocolloidal (Duoderm, Restore)</v>
      </c>
      <c r="M2309" s="39" t="str">
        <f t="shared" si="300"/>
        <v>PI.IC.IT.220510.01</v>
      </c>
      <c r="N2309" s="39"/>
      <c r="O2309" s="39" t="str">
        <f t="shared" si="301"/>
        <v>PH.IC.IT.220510.01</v>
      </c>
      <c r="Q2309" s="39" t="str">
        <f t="shared" si="302"/>
        <v>CL.IC.IT.220510.01</v>
      </c>
      <c r="R2309" s="39"/>
      <c r="S2309" s="39" t="str">
        <f t="shared" si="304"/>
        <v>DR.IC.IT.220510.01</v>
      </c>
      <c r="T2309" s="39"/>
      <c r="U2309" s="60" t="str">
        <f t="shared" si="305"/>
        <v>IM.IC.IT.220510.01</v>
      </c>
      <c r="V2309" s="57"/>
      <c r="W2309" s="60" t="str">
        <f t="shared" si="306"/>
        <v>GE.IC.IT.220510.01</v>
      </c>
      <c r="AH2309" s="35" t="s">
        <v>3207</v>
      </c>
      <c r="AI2309" s="35">
        <v>1500</v>
      </c>
    </row>
    <row r="2310" spans="1:35" s="35" customFormat="1" ht="15">
      <c r="A2310" s="35" t="s">
        <v>2189</v>
      </c>
      <c r="C2310" s="38" t="s">
        <v>2474</v>
      </c>
      <c r="E2310" s="38" t="s">
        <v>4265</v>
      </c>
      <c r="F2310" s="35" t="s">
        <v>4079</v>
      </c>
      <c r="G2310" s="35" t="s">
        <v>4436</v>
      </c>
      <c r="H2310" s="38" t="s">
        <v>4317</v>
      </c>
      <c r="I2310" s="35" t="s">
        <v>3511</v>
      </c>
      <c r="J2310" s="39" t="str">
        <f t="shared" si="303"/>
        <v>IC.IT.220511</v>
      </c>
      <c r="K2310" s="38" t="s">
        <v>3298</v>
      </c>
      <c r="L2310" s="35" t="str">
        <f t="shared" si="299"/>
        <v xml:space="preserve">     Calcium Alginate (Aquacel, Calicare)</v>
      </c>
      <c r="M2310" s="39" t="str">
        <f t="shared" si="300"/>
        <v>PI.IC.IT.220511.01</v>
      </c>
      <c r="N2310" s="39"/>
      <c r="O2310" s="39" t="str">
        <f t="shared" si="301"/>
        <v>PH.IC.IT.220511.01</v>
      </c>
      <c r="Q2310" s="39" t="str">
        <f t="shared" si="302"/>
        <v>CL.IC.IT.220511.01</v>
      </c>
      <c r="R2310" s="39"/>
      <c r="S2310" s="39" t="str">
        <f t="shared" si="304"/>
        <v>DR.IC.IT.220511.01</v>
      </c>
      <c r="T2310" s="39"/>
      <c r="U2310" s="60" t="str">
        <f t="shared" si="305"/>
        <v>IM.IC.IT.220511.01</v>
      </c>
      <c r="V2310" s="57"/>
      <c r="W2310" s="60" t="str">
        <f t="shared" si="306"/>
        <v>GE.IC.IT.220511.01</v>
      </c>
      <c r="AH2310" s="35" t="s">
        <v>3207</v>
      </c>
      <c r="AI2310" s="35">
        <v>1500</v>
      </c>
    </row>
    <row r="2311" spans="1:35" s="35" customFormat="1" ht="15">
      <c r="A2311" s="35" t="s">
        <v>2189</v>
      </c>
      <c r="C2311" s="38" t="s">
        <v>2474</v>
      </c>
      <c r="E2311" s="38" t="s">
        <v>4265</v>
      </c>
      <c r="F2311" s="35" t="s">
        <v>4079</v>
      </c>
      <c r="G2311" s="35" t="s">
        <v>3810</v>
      </c>
      <c r="H2311" s="38" t="s">
        <v>4334</v>
      </c>
      <c r="I2311" s="35" t="s">
        <v>3811</v>
      </c>
      <c r="J2311" s="39" t="str">
        <f t="shared" si="303"/>
        <v>IC.IT.220512</v>
      </c>
      <c r="K2311" s="38" t="s">
        <v>3298</v>
      </c>
      <c r="L2311" s="35" t="str">
        <f t="shared" si="299"/>
        <v xml:space="preserve">     Hypertonic Hydrogel</v>
      </c>
      <c r="M2311" s="39" t="str">
        <f t="shared" si="300"/>
        <v>PI.IC.IT.220512.01</v>
      </c>
      <c r="N2311" s="39"/>
      <c r="O2311" s="39" t="str">
        <f t="shared" si="301"/>
        <v>PH.IC.IT.220512.01</v>
      </c>
      <c r="Q2311" s="39" t="str">
        <f t="shared" si="302"/>
        <v>CL.IC.IT.220512.01</v>
      </c>
      <c r="R2311" s="39"/>
      <c r="S2311" s="39" t="str">
        <f t="shared" si="304"/>
        <v>DR.IC.IT.220512.01</v>
      </c>
      <c r="T2311" s="39"/>
      <c r="U2311" s="60" t="str">
        <f t="shared" si="305"/>
        <v>IM.IC.IT.220512.01</v>
      </c>
      <c r="V2311" s="57"/>
      <c r="W2311" s="60" t="str">
        <f t="shared" si="306"/>
        <v>GE.IC.IT.220512.01</v>
      </c>
      <c r="AH2311" s="35" t="s">
        <v>3207</v>
      </c>
      <c r="AI2311" s="35">
        <v>1500</v>
      </c>
    </row>
    <row r="2312" spans="1:35" s="35" customFormat="1" ht="15">
      <c r="A2312" s="35" t="s">
        <v>2189</v>
      </c>
      <c r="C2312" s="38" t="s">
        <v>2474</v>
      </c>
      <c r="E2312" s="38" t="s">
        <v>4265</v>
      </c>
      <c r="F2312" s="35" t="s">
        <v>4079</v>
      </c>
      <c r="G2312" s="35" t="s">
        <v>3812</v>
      </c>
      <c r="H2312" s="38" t="s">
        <v>4335</v>
      </c>
      <c r="I2312" s="35" t="s">
        <v>2095</v>
      </c>
      <c r="J2312" s="39" t="str">
        <f t="shared" si="303"/>
        <v>IC.IT.220513</v>
      </c>
      <c r="K2312" s="38" t="s">
        <v>3298</v>
      </c>
      <c r="L2312" s="35" t="str">
        <f t="shared" si="299"/>
        <v xml:space="preserve">     Hydrogel (Duoderm-gel)</v>
      </c>
      <c r="M2312" s="39" t="str">
        <f t="shared" si="300"/>
        <v>PI.IC.IT.220513.01</v>
      </c>
      <c r="N2312" s="39"/>
      <c r="O2312" s="39" t="str">
        <f t="shared" si="301"/>
        <v>PH.IC.IT.220513.01</v>
      </c>
      <c r="Q2312" s="39" t="str">
        <f t="shared" si="302"/>
        <v>CL.IC.IT.220513.01</v>
      </c>
      <c r="R2312" s="39"/>
      <c r="S2312" s="39" t="str">
        <f t="shared" si="304"/>
        <v>DR.IC.IT.220513.01</v>
      </c>
      <c r="T2312" s="39"/>
      <c r="U2312" s="60" t="str">
        <f t="shared" si="305"/>
        <v>IM.IC.IT.220513.01</v>
      </c>
      <c r="V2312" s="57"/>
      <c r="W2312" s="60" t="str">
        <f t="shared" si="306"/>
        <v>GE.IC.IT.220513.01</v>
      </c>
      <c r="AH2312" s="35" t="s">
        <v>3207</v>
      </c>
      <c r="AI2312" s="35">
        <v>1500</v>
      </c>
    </row>
    <row r="2313" spans="1:35" s="35" customFormat="1" ht="15">
      <c r="A2313" s="35" t="s">
        <v>2189</v>
      </c>
      <c r="C2313" s="38" t="s">
        <v>2474</v>
      </c>
      <c r="E2313" s="38" t="s">
        <v>4265</v>
      </c>
      <c r="F2313" s="35" t="s">
        <v>4079</v>
      </c>
      <c r="G2313" s="35" t="s">
        <v>3813</v>
      </c>
      <c r="H2313" s="38" t="s">
        <v>4336</v>
      </c>
      <c r="I2313" s="35" t="s">
        <v>3516</v>
      </c>
      <c r="J2313" s="39" t="str">
        <f t="shared" si="303"/>
        <v>IC.IT.220514</v>
      </c>
      <c r="K2313" s="38" t="s">
        <v>3298</v>
      </c>
      <c r="L2313" s="35" t="str">
        <f t="shared" si="299"/>
        <v xml:space="preserve">     Balsam of Peru (Xenaderm)</v>
      </c>
      <c r="M2313" s="39" t="str">
        <f t="shared" si="300"/>
        <v>PI.IC.IT.220514.01</v>
      </c>
      <c r="N2313" s="39"/>
      <c r="O2313" s="39" t="str">
        <f t="shared" si="301"/>
        <v>PH.IC.IT.220514.01</v>
      </c>
      <c r="Q2313" s="39" t="str">
        <f t="shared" si="302"/>
        <v>CL.IC.IT.220514.01</v>
      </c>
      <c r="R2313" s="39"/>
      <c r="S2313" s="39" t="str">
        <f t="shared" si="304"/>
        <v>DR.IC.IT.220514.01</v>
      </c>
      <c r="T2313" s="39"/>
      <c r="U2313" s="60" t="str">
        <f t="shared" si="305"/>
        <v>IM.IC.IT.220514.01</v>
      </c>
      <c r="V2313" s="57"/>
      <c r="W2313" s="60" t="str">
        <f t="shared" si="306"/>
        <v>GE.IC.IT.220514.01</v>
      </c>
      <c r="AH2313" s="35" t="s">
        <v>3207</v>
      </c>
      <c r="AI2313" s="35">
        <v>1500</v>
      </c>
    </row>
    <row r="2314" spans="1:35" s="35" customFormat="1" ht="15">
      <c r="A2314" s="35" t="s">
        <v>2189</v>
      </c>
      <c r="C2314" s="38" t="s">
        <v>2474</v>
      </c>
      <c r="E2314" s="38" t="s">
        <v>4265</v>
      </c>
      <c r="F2314" s="35" t="s">
        <v>4079</v>
      </c>
      <c r="G2314" s="35" t="s">
        <v>3814</v>
      </c>
      <c r="H2314" s="38" t="s">
        <v>4340</v>
      </c>
      <c r="I2314" s="35" t="s">
        <v>3518</v>
      </c>
      <c r="J2314" s="39" t="str">
        <f t="shared" si="303"/>
        <v>IC.IT.220515</v>
      </c>
      <c r="K2314" s="38" t="s">
        <v>3298</v>
      </c>
      <c r="L2314" s="35" t="str">
        <f t="shared" si="299"/>
        <v xml:space="preserve">     Bismuth Gauze (Xeroform)</v>
      </c>
      <c r="M2314" s="39" t="str">
        <f t="shared" si="300"/>
        <v>PI.IC.IT.220515.01</v>
      </c>
      <c r="N2314" s="39"/>
      <c r="O2314" s="39" t="str">
        <f t="shared" si="301"/>
        <v>PH.IC.IT.220515.01</v>
      </c>
      <c r="Q2314" s="39" t="str">
        <f t="shared" si="302"/>
        <v>CL.IC.IT.220515.01</v>
      </c>
      <c r="R2314" s="39"/>
      <c r="S2314" s="39" t="str">
        <f t="shared" si="304"/>
        <v>DR.IC.IT.220515.01</v>
      </c>
      <c r="T2314" s="39"/>
      <c r="U2314" s="60" t="str">
        <f t="shared" si="305"/>
        <v>IM.IC.IT.220515.01</v>
      </c>
      <c r="V2314" s="57"/>
      <c r="W2314" s="60" t="str">
        <f t="shared" si="306"/>
        <v>GE.IC.IT.220515.01</v>
      </c>
      <c r="AH2314" s="35" t="s">
        <v>3207</v>
      </c>
      <c r="AI2314" s="35">
        <v>1500</v>
      </c>
    </row>
    <row r="2315" spans="1:35" s="35" customFormat="1" ht="15">
      <c r="A2315" s="35" t="s">
        <v>2189</v>
      </c>
      <c r="C2315" s="38" t="s">
        <v>2474</v>
      </c>
      <c r="E2315" s="38" t="s">
        <v>4265</v>
      </c>
      <c r="F2315" s="35" t="s">
        <v>4079</v>
      </c>
      <c r="G2315" s="35" t="s">
        <v>3815</v>
      </c>
      <c r="H2315" s="38" t="s">
        <v>4341</v>
      </c>
      <c r="I2315" s="35" t="s">
        <v>3816</v>
      </c>
      <c r="J2315" s="39" t="str">
        <f t="shared" si="303"/>
        <v>IC.IT.220516</v>
      </c>
      <c r="K2315" s="38" t="s">
        <v>3298</v>
      </c>
      <c r="L2315" s="35" t="str">
        <f t="shared" si="299"/>
        <v xml:space="preserve">     Negative Pressure Wound Therapy:  </v>
      </c>
      <c r="M2315" s="39" t="str">
        <f t="shared" si="300"/>
        <v>PI.IC.IT.220516.01</v>
      </c>
      <c r="N2315" s="39"/>
      <c r="O2315" s="39" t="str">
        <f t="shared" si="301"/>
        <v>PH.IC.IT.220516.01</v>
      </c>
      <c r="Q2315" s="39" t="str">
        <f t="shared" si="302"/>
        <v>CL.IC.IT.220516.01</v>
      </c>
      <c r="R2315" s="39"/>
      <c r="S2315" s="39" t="str">
        <f t="shared" si="304"/>
        <v>DR.IC.IT.220516.01</v>
      </c>
      <c r="T2315" s="39"/>
      <c r="U2315" s="60" t="str">
        <f t="shared" si="305"/>
        <v>IM.IC.IT.220516.01</v>
      </c>
      <c r="V2315" s="57"/>
      <c r="W2315" s="60" t="str">
        <f t="shared" si="306"/>
        <v>GE.IC.IT.220516.01</v>
      </c>
      <c r="AH2315" s="35" t="s">
        <v>3207</v>
      </c>
      <c r="AI2315" s="35">
        <v>1500</v>
      </c>
    </row>
    <row r="2316" spans="1:35" s="35" customFormat="1" ht="15">
      <c r="A2316" s="35" t="s">
        <v>2189</v>
      </c>
      <c r="C2316" s="38" t="s">
        <v>2474</v>
      </c>
      <c r="E2316" s="38" t="s">
        <v>4265</v>
      </c>
      <c r="F2316" s="35" t="s">
        <v>4079</v>
      </c>
      <c r="G2316" s="35" t="s">
        <v>3817</v>
      </c>
      <c r="H2316" s="38" t="s">
        <v>4342</v>
      </c>
      <c r="I2316" s="35" t="s">
        <v>3520</v>
      </c>
      <c r="J2316" s="39" t="str">
        <f t="shared" si="303"/>
        <v>IC.IT.220517</v>
      </c>
      <c r="K2316" s="38" t="s">
        <v>3298</v>
      </c>
      <c r="L2316" s="35" t="str">
        <f t="shared" si="299"/>
        <v xml:space="preserve">     Non-adhering (Telfa)</v>
      </c>
      <c r="M2316" s="39" t="str">
        <f t="shared" si="300"/>
        <v>PI.IC.IT.220517.01</v>
      </c>
      <c r="N2316" s="39"/>
      <c r="O2316" s="39" t="str">
        <f t="shared" si="301"/>
        <v>PH.IC.IT.220517.01</v>
      </c>
      <c r="Q2316" s="39" t="str">
        <f t="shared" si="302"/>
        <v>CL.IC.IT.220517.01</v>
      </c>
      <c r="R2316" s="39"/>
      <c r="S2316" s="39" t="str">
        <f t="shared" si="304"/>
        <v>DR.IC.IT.220517.01</v>
      </c>
      <c r="T2316" s="39"/>
      <c r="U2316" s="60" t="str">
        <f t="shared" si="305"/>
        <v>IM.IC.IT.220517.01</v>
      </c>
      <c r="V2316" s="57"/>
      <c r="W2316" s="60" t="str">
        <f t="shared" si="306"/>
        <v>GE.IC.IT.220517.01</v>
      </c>
      <c r="AH2316" s="35" t="s">
        <v>3207</v>
      </c>
      <c r="AI2316" s="35">
        <v>1500</v>
      </c>
    </row>
    <row r="2317" spans="1:35" s="35" customFormat="1" ht="15">
      <c r="A2317" s="35" t="s">
        <v>2189</v>
      </c>
      <c r="C2317" s="38" t="s">
        <v>2474</v>
      </c>
      <c r="E2317" s="38" t="s">
        <v>4265</v>
      </c>
      <c r="F2317" s="35" t="s">
        <v>4079</v>
      </c>
      <c r="G2317" s="35" t="s">
        <v>3818</v>
      </c>
      <c r="H2317" s="38" t="s">
        <v>4343</v>
      </c>
      <c r="I2317" s="35" t="s">
        <v>1396</v>
      </c>
      <c r="J2317" s="39" t="str">
        <f t="shared" si="303"/>
        <v>IC.IT.220518</v>
      </c>
      <c r="K2317" s="38" t="s">
        <v>3298</v>
      </c>
      <c r="L2317" s="35" t="str">
        <f t="shared" si="299"/>
        <v xml:space="preserve">     Other: specify</v>
      </c>
      <c r="M2317" s="39" t="str">
        <f t="shared" si="300"/>
        <v>PI.IC.IT.220518.01</v>
      </c>
      <c r="N2317" s="39"/>
      <c r="O2317" s="39" t="str">
        <f t="shared" si="301"/>
        <v>PH.IC.IT.220518.01</v>
      </c>
      <c r="Q2317" s="39" t="str">
        <f t="shared" si="302"/>
        <v>CL.IC.IT.220518.01</v>
      </c>
      <c r="R2317" s="39"/>
      <c r="S2317" s="39" t="str">
        <f t="shared" si="304"/>
        <v>DR.IC.IT.220518.01</v>
      </c>
      <c r="T2317" s="39"/>
      <c r="U2317" s="60" t="str">
        <f t="shared" si="305"/>
        <v>IM.IC.IT.220518.01</v>
      </c>
      <c r="V2317" s="57"/>
      <c r="W2317" s="60" t="str">
        <f t="shared" si="306"/>
        <v>GE.IC.IT.220518.01</v>
      </c>
      <c r="AH2317" s="35" t="s">
        <v>3207</v>
      </c>
      <c r="AI2317" s="35">
        <v>1500</v>
      </c>
    </row>
    <row r="2318" spans="1:35" s="35" customFormat="1" ht="15">
      <c r="A2318" s="35" t="s">
        <v>2189</v>
      </c>
      <c r="C2318" s="38" t="s">
        <v>2474</v>
      </c>
      <c r="E2318" s="38" t="s">
        <v>4265</v>
      </c>
      <c r="F2318" s="35" t="s">
        <v>4079</v>
      </c>
      <c r="G2318" s="38" t="s">
        <v>4437</v>
      </c>
      <c r="H2318" s="38" t="s">
        <v>4345</v>
      </c>
      <c r="I2318" s="38" t="s">
        <v>4438</v>
      </c>
      <c r="J2318" s="39" t="str">
        <f t="shared" si="303"/>
        <v>IC.IT.220519</v>
      </c>
      <c r="K2318" s="38" t="s">
        <v>3298</v>
      </c>
      <c r="L2318" s="35" t="str">
        <f t="shared" ref="L2318:L2381" si="307">G2318</f>
        <v xml:space="preserve">  ABD Pad</v>
      </c>
      <c r="M2318" s="39" t="str">
        <f t="shared" ref="M2318:M2381" si="308">CONCATENATE("PI.",J2318,".",K2318)</f>
        <v>PI.IC.IT.220519.01</v>
      </c>
      <c r="N2318" s="39"/>
      <c r="O2318" s="39" t="str">
        <f t="shared" ref="O2318:O2381" si="309">CONCATENATE("PH.",J2318,".",K2318)</f>
        <v>PH.IC.IT.220519.01</v>
      </c>
      <c r="Q2318" s="39" t="str">
        <f t="shared" ref="Q2318:Q2381" si="310">CONCATENATE("CL.",J2318,".",K2318)</f>
        <v>CL.IC.IT.220519.01</v>
      </c>
      <c r="R2318" s="39"/>
      <c r="S2318" s="39" t="str">
        <f t="shared" si="304"/>
        <v>DR.IC.IT.220519.01</v>
      </c>
      <c r="T2318" s="39"/>
      <c r="U2318" s="60" t="str">
        <f t="shared" si="305"/>
        <v>IM.IC.IT.220519.01</v>
      </c>
      <c r="V2318" s="57"/>
      <c r="W2318" s="60" t="str">
        <f t="shared" si="306"/>
        <v>GE.IC.IT.220519.01</v>
      </c>
      <c r="Y2318" s="35">
        <v>786</v>
      </c>
      <c r="AH2318" s="35" t="s">
        <v>3207</v>
      </c>
      <c r="AI2318" s="35">
        <v>1500</v>
      </c>
    </row>
    <row r="2319" spans="1:35" s="35" customFormat="1" ht="15">
      <c r="A2319" s="35" t="s">
        <v>2189</v>
      </c>
      <c r="C2319" s="38" t="s">
        <v>2474</v>
      </c>
      <c r="E2319" s="38" t="s">
        <v>4265</v>
      </c>
      <c r="F2319" s="35" t="s">
        <v>4079</v>
      </c>
      <c r="G2319" s="38" t="s">
        <v>4439</v>
      </c>
      <c r="H2319" s="38" t="s">
        <v>4362</v>
      </c>
      <c r="I2319" s="38" t="s">
        <v>4440</v>
      </c>
      <c r="J2319" s="39" t="str">
        <f t="shared" si="303"/>
        <v>IC.IT.220520</v>
      </c>
      <c r="K2319" s="38" t="s">
        <v>3298</v>
      </c>
      <c r="L2319" s="35" t="str">
        <f t="shared" si="307"/>
        <v xml:space="preserve">  Vaseline gauze</v>
      </c>
      <c r="M2319" s="39" t="str">
        <f t="shared" si="308"/>
        <v>PI.IC.IT.220520.01</v>
      </c>
      <c r="N2319" s="39"/>
      <c r="O2319" s="39" t="str">
        <f t="shared" si="309"/>
        <v>PH.IC.IT.220520.01</v>
      </c>
      <c r="Q2319" s="39" t="str">
        <f t="shared" si="310"/>
        <v>CL.IC.IT.220520.01</v>
      </c>
      <c r="R2319" s="39"/>
      <c r="S2319" s="39" t="str">
        <f t="shared" si="304"/>
        <v>DR.IC.IT.220520.01</v>
      </c>
      <c r="T2319" s="39"/>
      <c r="U2319" s="60" t="str">
        <f t="shared" si="305"/>
        <v>IM.IC.IT.220520.01</v>
      </c>
      <c r="V2319" s="57"/>
      <c r="W2319" s="60" t="str">
        <f t="shared" si="306"/>
        <v>GE.IC.IT.220520.01</v>
      </c>
      <c r="Y2319" s="35">
        <v>787</v>
      </c>
      <c r="AH2319" s="35" t="s">
        <v>3207</v>
      </c>
      <c r="AI2319" s="35">
        <v>1500</v>
      </c>
    </row>
    <row r="2320" spans="1:35" s="35" customFormat="1" ht="15">
      <c r="A2320" s="35" t="s">
        <v>2189</v>
      </c>
      <c r="C2320" s="38" t="s">
        <v>2474</v>
      </c>
      <c r="D2320" s="35" t="s">
        <v>4347</v>
      </c>
      <c r="E2320" s="38" t="s">
        <v>4309</v>
      </c>
      <c r="F2320" s="35" t="s">
        <v>4079</v>
      </c>
      <c r="G2320" s="35" t="s">
        <v>3819</v>
      </c>
      <c r="H2320" s="38" t="s">
        <v>2212</v>
      </c>
      <c r="I2320" s="35" t="s">
        <v>3522</v>
      </c>
      <c r="J2320" s="39" t="str">
        <f t="shared" si="303"/>
        <v>IC.IT.220601</v>
      </c>
      <c r="K2320" s="38" t="s">
        <v>3298</v>
      </c>
      <c r="L2320" s="35" t="str">
        <f t="shared" si="307"/>
        <v xml:space="preserve">     Clean, dry and intact</v>
      </c>
      <c r="M2320" s="39" t="str">
        <f t="shared" si="308"/>
        <v>PI.IC.IT.220601.01</v>
      </c>
      <c r="N2320" s="39"/>
      <c r="O2320" s="39" t="str">
        <f t="shared" si="309"/>
        <v>PH.IC.IT.220601.01</v>
      </c>
      <c r="Q2320" s="39" t="str">
        <f t="shared" si="310"/>
        <v>CL.IC.IT.220601.01</v>
      </c>
      <c r="R2320" s="39"/>
      <c r="S2320" s="39" t="str">
        <f t="shared" si="304"/>
        <v>DR.IC.IT.220601.01</v>
      </c>
      <c r="T2320" s="39"/>
      <c r="U2320" s="60" t="str">
        <f t="shared" si="305"/>
        <v>IM.IC.IT.220601.01</v>
      </c>
      <c r="V2320" s="57"/>
      <c r="W2320" s="60" t="str">
        <f t="shared" si="306"/>
        <v>GE.IC.IT.220601.01</v>
      </c>
      <c r="AH2320" s="35" t="s">
        <v>3207</v>
      </c>
      <c r="AI2320" s="35">
        <v>1500</v>
      </c>
    </row>
    <row r="2321" spans="1:35" s="35" customFormat="1" ht="15">
      <c r="A2321" s="35" t="s">
        <v>2189</v>
      </c>
      <c r="C2321" s="38" t="s">
        <v>2474</v>
      </c>
      <c r="E2321" s="38" t="s">
        <v>4309</v>
      </c>
      <c r="F2321" s="35" t="s">
        <v>4079</v>
      </c>
      <c r="G2321" s="35" t="s">
        <v>3820</v>
      </c>
      <c r="H2321" s="38" t="s">
        <v>2217</v>
      </c>
      <c r="I2321" s="35" t="s">
        <v>2571</v>
      </c>
      <c r="J2321" s="39" t="str">
        <f t="shared" ref="J2321:J2384" si="311">CONCATENATE("IC.IT.",C2321,E2321,H2321)</f>
        <v>IC.IT.220602</v>
      </c>
      <c r="K2321" s="38" t="s">
        <v>3298</v>
      </c>
      <c r="L2321" s="35" t="str">
        <f t="shared" si="307"/>
        <v xml:space="preserve">     Reinforced: specify date/time</v>
      </c>
      <c r="M2321" s="39" t="str">
        <f t="shared" si="308"/>
        <v>PI.IC.IT.220602.01</v>
      </c>
      <c r="N2321" s="39"/>
      <c r="O2321" s="39" t="str">
        <f t="shared" si="309"/>
        <v>PH.IC.IT.220602.01</v>
      </c>
      <c r="Q2321" s="39" t="str">
        <f t="shared" si="310"/>
        <v>CL.IC.IT.220602.01</v>
      </c>
      <c r="R2321" s="39"/>
      <c r="S2321" s="39" t="str">
        <f t="shared" si="304"/>
        <v>DR.IC.IT.220602.01</v>
      </c>
      <c r="T2321" s="39"/>
      <c r="U2321" s="60" t="str">
        <f t="shared" si="305"/>
        <v>IM.IC.IT.220602.01</v>
      </c>
      <c r="V2321" s="57"/>
      <c r="W2321" s="60" t="str">
        <f t="shared" si="306"/>
        <v>GE.IC.IT.220602.01</v>
      </c>
      <c r="AH2321" s="35" t="s">
        <v>3207</v>
      </c>
      <c r="AI2321" s="35">
        <v>1500</v>
      </c>
    </row>
    <row r="2322" spans="1:35" s="35" customFormat="1" ht="15">
      <c r="A2322" s="35" t="s">
        <v>2189</v>
      </c>
      <c r="C2322" s="38" t="s">
        <v>2474</v>
      </c>
      <c r="E2322" s="38" t="s">
        <v>4309</v>
      </c>
      <c r="F2322" s="35" t="s">
        <v>4079</v>
      </c>
      <c r="G2322" s="35" t="s">
        <v>3821</v>
      </c>
      <c r="H2322" s="38" t="s">
        <v>2219</v>
      </c>
      <c r="I2322" s="35" t="s">
        <v>2570</v>
      </c>
      <c r="J2322" s="39" t="str">
        <f t="shared" si="311"/>
        <v>IC.IT.220603</v>
      </c>
      <c r="K2322" s="38" t="s">
        <v>3298</v>
      </c>
      <c r="L2322" s="35" t="str">
        <f t="shared" si="307"/>
        <v xml:space="preserve">     Changed: specify date/time</v>
      </c>
      <c r="M2322" s="39" t="str">
        <f t="shared" si="308"/>
        <v>PI.IC.IT.220603.01</v>
      </c>
      <c r="N2322" s="39"/>
      <c r="O2322" s="39" t="str">
        <f t="shared" si="309"/>
        <v>PH.IC.IT.220603.01</v>
      </c>
      <c r="Q2322" s="39" t="str">
        <f t="shared" si="310"/>
        <v>CL.IC.IT.220603.01</v>
      </c>
      <c r="R2322" s="39"/>
      <c r="S2322" s="39" t="str">
        <f t="shared" si="304"/>
        <v>DR.IC.IT.220603.01</v>
      </c>
      <c r="T2322" s="39"/>
      <c r="U2322" s="60" t="str">
        <f t="shared" si="305"/>
        <v>IM.IC.IT.220603.01</v>
      </c>
      <c r="V2322" s="57"/>
      <c r="W2322" s="60" t="str">
        <f t="shared" si="306"/>
        <v>GE.IC.IT.220603.01</v>
      </c>
      <c r="AH2322" s="35" t="s">
        <v>3207</v>
      </c>
      <c r="AI2322" s="35">
        <v>1500</v>
      </c>
    </row>
    <row r="2323" spans="1:35" s="35" customFormat="1" ht="15">
      <c r="A2323" s="35" t="s">
        <v>2189</v>
      </c>
      <c r="C2323" s="38" t="s">
        <v>2474</v>
      </c>
      <c r="E2323" s="38" t="s">
        <v>4309</v>
      </c>
      <c r="F2323" s="35" t="s">
        <v>4079</v>
      </c>
      <c r="G2323" s="35" t="s">
        <v>3822</v>
      </c>
      <c r="H2323" s="38" t="s">
        <v>2063</v>
      </c>
      <c r="I2323" s="35" t="s">
        <v>3502</v>
      </c>
      <c r="J2323" s="39" t="str">
        <f t="shared" si="311"/>
        <v>IC.IT.220604</v>
      </c>
      <c r="K2323" s="38" t="s">
        <v>3298</v>
      </c>
      <c r="L2323" s="35" t="str">
        <f t="shared" si="307"/>
        <v xml:space="preserve">     Wet to Dry: specify date/time</v>
      </c>
      <c r="M2323" s="39" t="str">
        <f t="shared" si="308"/>
        <v>PI.IC.IT.220604.01</v>
      </c>
      <c r="N2323" s="39"/>
      <c r="O2323" s="39" t="str">
        <f t="shared" si="309"/>
        <v>PH.IC.IT.220604.01</v>
      </c>
      <c r="Q2323" s="39" t="str">
        <f t="shared" si="310"/>
        <v>CL.IC.IT.220604.01</v>
      </c>
      <c r="R2323" s="39"/>
      <c r="S2323" s="39" t="str">
        <f t="shared" si="304"/>
        <v>DR.IC.IT.220604.01</v>
      </c>
      <c r="T2323" s="39"/>
      <c r="U2323" s="60" t="str">
        <f t="shared" si="305"/>
        <v>IM.IC.IT.220604.01</v>
      </c>
      <c r="V2323" s="57"/>
      <c r="W2323" s="60" t="str">
        <f t="shared" si="306"/>
        <v>GE.IC.IT.220604.01</v>
      </c>
      <c r="AH2323" s="35" t="s">
        <v>3207</v>
      </c>
      <c r="AI2323" s="35">
        <v>1500</v>
      </c>
    </row>
    <row r="2324" spans="1:35" s="35" customFormat="1" ht="15">
      <c r="A2324" s="35" t="s">
        <v>2189</v>
      </c>
      <c r="C2324" s="38" t="s">
        <v>2474</v>
      </c>
      <c r="E2324" s="38" t="s">
        <v>4309</v>
      </c>
      <c r="F2324" s="35" t="s">
        <v>4079</v>
      </c>
      <c r="G2324" s="35" t="s">
        <v>3823</v>
      </c>
      <c r="H2324" s="38" t="s">
        <v>2065</v>
      </c>
      <c r="I2324" s="35" t="s">
        <v>3824</v>
      </c>
      <c r="J2324" s="39" t="str">
        <f t="shared" si="311"/>
        <v>IC.IT.220605</v>
      </c>
      <c r="K2324" s="38" t="s">
        <v>3298</v>
      </c>
      <c r="L2324" s="35" t="str">
        <f t="shared" si="307"/>
        <v xml:space="preserve">     Debriding Agent applied: BCMA</v>
      </c>
      <c r="M2324" s="39" t="str">
        <f t="shared" si="308"/>
        <v>PI.IC.IT.220605.01</v>
      </c>
      <c r="N2324" s="39"/>
      <c r="O2324" s="39" t="str">
        <f t="shared" si="309"/>
        <v>PH.IC.IT.220605.01</v>
      </c>
      <c r="Q2324" s="39" t="str">
        <f t="shared" si="310"/>
        <v>CL.IC.IT.220605.01</v>
      </c>
      <c r="R2324" s="39"/>
      <c r="S2324" s="39" t="str">
        <f t="shared" si="304"/>
        <v>DR.IC.IT.220605.01</v>
      </c>
      <c r="T2324" s="39"/>
      <c r="U2324" s="60" t="str">
        <f t="shared" si="305"/>
        <v>IM.IC.IT.220605.01</v>
      </c>
      <c r="V2324" s="57"/>
      <c r="W2324" s="60" t="str">
        <f t="shared" si="306"/>
        <v>GE.IC.IT.220605.01</v>
      </c>
      <c r="AH2324" s="35" t="s">
        <v>3207</v>
      </c>
      <c r="AI2324" s="35">
        <v>1500</v>
      </c>
    </row>
    <row r="2325" spans="1:35" s="35" customFormat="1" ht="15">
      <c r="A2325" s="35" t="s">
        <v>2189</v>
      </c>
      <c r="C2325" s="38" t="s">
        <v>2474</v>
      </c>
      <c r="E2325" s="38" t="s">
        <v>4309</v>
      </c>
      <c r="F2325" s="35" t="s">
        <v>4079</v>
      </c>
      <c r="G2325" s="38" t="s">
        <v>4441</v>
      </c>
      <c r="H2325" s="38" t="s">
        <v>4341</v>
      </c>
      <c r="I2325" s="38" t="s">
        <v>4441</v>
      </c>
      <c r="J2325" s="39" t="str">
        <f t="shared" si="311"/>
        <v>IC.IT.220616</v>
      </c>
      <c r="K2325" s="38" t="s">
        <v>3298</v>
      </c>
      <c r="L2325" s="35" t="str">
        <f t="shared" si="307"/>
        <v xml:space="preserve">  Saturated</v>
      </c>
      <c r="M2325" s="39" t="str">
        <f t="shared" si="308"/>
        <v>PI.IC.IT.220616.01</v>
      </c>
      <c r="N2325" s="39"/>
      <c r="O2325" s="39" t="str">
        <f t="shared" si="309"/>
        <v>PH.IC.IT.220616.01</v>
      </c>
      <c r="Q2325" s="39" t="str">
        <f t="shared" si="310"/>
        <v>CL.IC.IT.220616.01</v>
      </c>
      <c r="R2325" s="39"/>
      <c r="S2325" s="39" t="str">
        <f t="shared" ref="S2325:S2388" si="312">CONCATENATE("DR.",J2325,".",K2325)</f>
        <v>DR.IC.IT.220616.01</v>
      </c>
      <c r="T2325" s="39"/>
      <c r="U2325" s="60" t="str">
        <f t="shared" ref="U2325:U2388" si="313">CONCATENATE("IM.",J2325, ".",K2325)</f>
        <v>IM.IC.IT.220616.01</v>
      </c>
      <c r="V2325" s="57"/>
      <c r="W2325" s="60" t="str">
        <f t="shared" ref="W2325:W2388" si="314">CONCATENATE("GE.",J2325, ".",K2325)</f>
        <v>GE.IC.IT.220616.01</v>
      </c>
      <c r="Y2325" s="35">
        <v>154</v>
      </c>
      <c r="AH2325" s="35" t="s">
        <v>3207</v>
      </c>
      <c r="AI2325" s="35">
        <v>1500</v>
      </c>
    </row>
    <row r="2326" spans="1:35" s="35" customFormat="1" ht="15">
      <c r="A2326" s="35" t="s">
        <v>2189</v>
      </c>
      <c r="C2326" s="38" t="s">
        <v>2474</v>
      </c>
      <c r="E2326" s="38" t="s">
        <v>4309</v>
      </c>
      <c r="F2326" s="35" t="s">
        <v>4079</v>
      </c>
      <c r="G2326" s="38" t="s">
        <v>4442</v>
      </c>
      <c r="H2326" s="38" t="s">
        <v>4342</v>
      </c>
      <c r="I2326" s="38" t="s">
        <v>4442</v>
      </c>
      <c r="J2326" s="39" t="str">
        <f t="shared" si="311"/>
        <v>IC.IT.220617</v>
      </c>
      <c r="K2326" s="38" t="s">
        <v>3298</v>
      </c>
      <c r="L2326" s="35" t="str">
        <f t="shared" si="307"/>
        <v xml:space="preserve">  Stained</v>
      </c>
      <c r="M2326" s="39" t="str">
        <f t="shared" si="308"/>
        <v>PI.IC.IT.220617.01</v>
      </c>
      <c r="N2326" s="39"/>
      <c r="O2326" s="39" t="str">
        <f t="shared" si="309"/>
        <v>PH.IC.IT.220617.01</v>
      </c>
      <c r="Q2326" s="39" t="str">
        <f t="shared" si="310"/>
        <v>CL.IC.IT.220617.01</v>
      </c>
      <c r="R2326" s="39"/>
      <c r="S2326" s="39" t="str">
        <f t="shared" si="312"/>
        <v>DR.IC.IT.220617.01</v>
      </c>
      <c r="T2326" s="39"/>
      <c r="U2326" s="60" t="str">
        <f t="shared" si="313"/>
        <v>IM.IC.IT.220617.01</v>
      </c>
      <c r="V2326" s="57"/>
      <c r="W2326" s="60" t="str">
        <f t="shared" si="314"/>
        <v>GE.IC.IT.220617.01</v>
      </c>
      <c r="Y2326" s="35">
        <v>155</v>
      </c>
      <c r="AH2326" s="35" t="s">
        <v>3207</v>
      </c>
      <c r="AI2326" s="35">
        <v>1500</v>
      </c>
    </row>
    <row r="2327" spans="1:35" s="35" customFormat="1" ht="15">
      <c r="A2327" s="35" t="s">
        <v>2189</v>
      </c>
      <c r="C2327" s="38" t="s">
        <v>2474</v>
      </c>
      <c r="E2327" s="38" t="s">
        <v>4309</v>
      </c>
      <c r="F2327" s="35" t="s">
        <v>4079</v>
      </c>
      <c r="G2327" s="38" t="s">
        <v>4443</v>
      </c>
      <c r="H2327" s="38" t="s">
        <v>4426</v>
      </c>
      <c r="I2327" s="38" t="s">
        <v>4443</v>
      </c>
      <c r="J2327" s="39" t="str">
        <f t="shared" si="311"/>
        <v>IC.IT.220618</v>
      </c>
      <c r="K2327" s="38" t="s">
        <v>3298</v>
      </c>
      <c r="L2327" s="35" t="str">
        <f t="shared" si="307"/>
        <v xml:space="preserve">  Intact</v>
      </c>
      <c r="M2327" s="39" t="str">
        <f t="shared" si="308"/>
        <v>PI.IC.IT.220618.01</v>
      </c>
      <c r="N2327" s="39"/>
      <c r="O2327" s="39" t="str">
        <f t="shared" si="309"/>
        <v>PH.IC.IT.220618.01</v>
      </c>
      <c r="Q2327" s="39" t="str">
        <f t="shared" si="310"/>
        <v>CL.IC.IT.220618.01</v>
      </c>
      <c r="R2327" s="39"/>
      <c r="S2327" s="39" t="str">
        <f t="shared" si="312"/>
        <v>DR.IC.IT.220618.01</v>
      </c>
      <c r="T2327" s="39"/>
      <c r="U2327" s="60" t="str">
        <f t="shared" si="313"/>
        <v>IM.IC.IT.220618.01</v>
      </c>
      <c r="V2327" s="57"/>
      <c r="W2327" s="60" t="str">
        <f t="shared" si="314"/>
        <v>GE.IC.IT.220618.01</v>
      </c>
      <c r="Y2327" s="35">
        <v>156</v>
      </c>
      <c r="AH2327" s="35" t="s">
        <v>3207</v>
      </c>
      <c r="AI2327" s="35">
        <v>1500</v>
      </c>
    </row>
    <row r="2328" spans="1:35" s="35" customFormat="1" ht="15">
      <c r="A2328" s="35" t="s">
        <v>2189</v>
      </c>
      <c r="C2328" s="38" t="s">
        <v>2474</v>
      </c>
      <c r="E2328" s="38" t="s">
        <v>4309</v>
      </c>
      <c r="F2328" s="35" t="s">
        <v>4079</v>
      </c>
      <c r="G2328" s="38" t="s">
        <v>4444</v>
      </c>
      <c r="H2328" s="38" t="s">
        <v>4345</v>
      </c>
      <c r="I2328" s="38" t="s">
        <v>4444</v>
      </c>
      <c r="J2328" s="39" t="str">
        <f t="shared" si="311"/>
        <v>IC.IT.220619</v>
      </c>
      <c r="K2328" s="38" t="s">
        <v>3298</v>
      </c>
      <c r="L2328" s="35" t="str">
        <f t="shared" si="307"/>
        <v xml:space="preserve">  Clean</v>
      </c>
      <c r="M2328" s="39" t="str">
        <f t="shared" si="308"/>
        <v>PI.IC.IT.220619.01</v>
      </c>
      <c r="N2328" s="39"/>
      <c r="O2328" s="39" t="str">
        <f t="shared" si="309"/>
        <v>PH.IC.IT.220619.01</v>
      </c>
      <c r="Q2328" s="39" t="str">
        <f t="shared" si="310"/>
        <v>CL.IC.IT.220619.01</v>
      </c>
      <c r="R2328" s="39"/>
      <c r="S2328" s="39" t="str">
        <f t="shared" si="312"/>
        <v>DR.IC.IT.220619.01</v>
      </c>
      <c r="T2328" s="39"/>
      <c r="U2328" s="60" t="str">
        <f t="shared" si="313"/>
        <v>IM.IC.IT.220619.01</v>
      </c>
      <c r="V2328" s="57"/>
      <c r="W2328" s="60" t="str">
        <f t="shared" si="314"/>
        <v>GE.IC.IT.220619.01</v>
      </c>
      <c r="Y2328" s="35">
        <v>157</v>
      </c>
      <c r="AH2328" s="35" t="s">
        <v>3207</v>
      </c>
      <c r="AI2328" s="35">
        <v>1500</v>
      </c>
    </row>
    <row r="2329" spans="1:35" s="35" customFormat="1" ht="15">
      <c r="A2329" s="35" t="s">
        <v>2189</v>
      </c>
      <c r="C2329" s="38" t="s">
        <v>2474</v>
      </c>
      <c r="E2329" s="38" t="s">
        <v>4309</v>
      </c>
      <c r="F2329" s="35" t="s">
        <v>4079</v>
      </c>
      <c r="G2329" s="38" t="s">
        <v>4445</v>
      </c>
      <c r="H2329" s="38" t="s">
        <v>4362</v>
      </c>
      <c r="I2329" s="38" t="s">
        <v>4445</v>
      </c>
      <c r="J2329" s="39" t="str">
        <f t="shared" si="311"/>
        <v>IC.IT.220620</v>
      </c>
      <c r="K2329" s="38" t="s">
        <v>3298</v>
      </c>
      <c r="L2329" s="35" t="str">
        <f t="shared" si="307"/>
        <v xml:space="preserve">  Dry</v>
      </c>
      <c r="M2329" s="39" t="str">
        <f t="shared" si="308"/>
        <v>PI.IC.IT.220620.01</v>
      </c>
      <c r="N2329" s="39"/>
      <c r="O2329" s="39" t="str">
        <f t="shared" si="309"/>
        <v>PH.IC.IT.220620.01</v>
      </c>
      <c r="Q2329" s="39" t="str">
        <f t="shared" si="310"/>
        <v>CL.IC.IT.220620.01</v>
      </c>
      <c r="R2329" s="39"/>
      <c r="S2329" s="39" t="str">
        <f t="shared" si="312"/>
        <v>DR.IC.IT.220620.01</v>
      </c>
      <c r="T2329" s="39"/>
      <c r="U2329" s="60" t="str">
        <f t="shared" si="313"/>
        <v>IM.IC.IT.220620.01</v>
      </c>
      <c r="V2329" s="57"/>
      <c r="W2329" s="60" t="str">
        <f t="shared" si="314"/>
        <v>GE.IC.IT.220620.01</v>
      </c>
      <c r="Y2329" s="35">
        <v>158</v>
      </c>
      <c r="AH2329" s="35" t="s">
        <v>3207</v>
      </c>
      <c r="AI2329" s="35">
        <v>1500</v>
      </c>
    </row>
    <row r="2330" spans="1:35" s="35" customFormat="1" ht="15">
      <c r="A2330" s="35" t="s">
        <v>2189</v>
      </c>
      <c r="C2330" s="38" t="s">
        <v>2474</v>
      </c>
      <c r="D2330" s="35" t="s">
        <v>4446</v>
      </c>
      <c r="E2330" s="38" t="s">
        <v>4311</v>
      </c>
      <c r="F2330" s="35" t="s">
        <v>4079</v>
      </c>
      <c r="G2330" s="35" t="s">
        <v>3825</v>
      </c>
      <c r="H2330" s="38" t="s">
        <v>2222</v>
      </c>
      <c r="I2330" s="35" t="s">
        <v>3529</v>
      </c>
      <c r="J2330" s="39" t="str">
        <f t="shared" si="311"/>
        <v>IC.IT.220706</v>
      </c>
      <c r="K2330" s="38" t="s">
        <v>3298</v>
      </c>
      <c r="L2330" s="35" t="str">
        <f t="shared" si="307"/>
        <v xml:space="preserve">     Normal Saline</v>
      </c>
      <c r="M2330" s="39" t="str">
        <f t="shared" si="308"/>
        <v>PI.IC.IT.220706.01</v>
      </c>
      <c r="N2330" s="39"/>
      <c r="O2330" s="39" t="str">
        <f t="shared" si="309"/>
        <v>PH.IC.IT.220706.01</v>
      </c>
      <c r="Q2330" s="39" t="str">
        <f t="shared" si="310"/>
        <v>CL.IC.IT.220706.01</v>
      </c>
      <c r="R2330" s="39"/>
      <c r="S2330" s="39" t="str">
        <f t="shared" si="312"/>
        <v>DR.IC.IT.220706.01</v>
      </c>
      <c r="T2330" s="39"/>
      <c r="U2330" s="60" t="str">
        <f t="shared" si="313"/>
        <v>IM.IC.IT.220706.01</v>
      </c>
      <c r="V2330" s="57"/>
      <c r="W2330" s="60" t="str">
        <f t="shared" si="314"/>
        <v>GE.IC.IT.220706.01</v>
      </c>
      <c r="AH2330" s="35" t="s">
        <v>3207</v>
      </c>
      <c r="AI2330" s="35">
        <v>1500</v>
      </c>
    </row>
    <row r="2331" spans="1:35" s="35" customFormat="1" ht="15">
      <c r="A2331" s="35" t="s">
        <v>2189</v>
      </c>
      <c r="C2331" s="38" t="s">
        <v>2474</v>
      </c>
      <c r="E2331" s="38" t="s">
        <v>4311</v>
      </c>
      <c r="F2331" s="35" t="s">
        <v>4079</v>
      </c>
      <c r="G2331" s="35" t="s">
        <v>3826</v>
      </c>
      <c r="H2331" s="38" t="s">
        <v>2376</v>
      </c>
      <c r="I2331" s="35" t="s">
        <v>3531</v>
      </c>
      <c r="J2331" s="39" t="str">
        <f t="shared" si="311"/>
        <v>IC.IT.220707</v>
      </c>
      <c r="K2331" s="38" t="s">
        <v>3298</v>
      </c>
      <c r="L2331" s="35" t="str">
        <f t="shared" si="307"/>
        <v xml:space="preserve">     Wound cleanser</v>
      </c>
      <c r="M2331" s="39" t="str">
        <f t="shared" si="308"/>
        <v>PI.IC.IT.220707.01</v>
      </c>
      <c r="N2331" s="39"/>
      <c r="O2331" s="39" t="str">
        <f t="shared" si="309"/>
        <v>PH.IC.IT.220707.01</v>
      </c>
      <c r="Q2331" s="39" t="str">
        <f t="shared" si="310"/>
        <v>CL.IC.IT.220707.01</v>
      </c>
      <c r="R2331" s="39"/>
      <c r="S2331" s="39" t="str">
        <f t="shared" si="312"/>
        <v>DR.IC.IT.220707.01</v>
      </c>
      <c r="T2331" s="39"/>
      <c r="U2331" s="60" t="str">
        <f t="shared" si="313"/>
        <v>IM.IC.IT.220707.01</v>
      </c>
      <c r="V2331" s="57"/>
      <c r="W2331" s="60" t="str">
        <f t="shared" si="314"/>
        <v>GE.IC.IT.220707.01</v>
      </c>
      <c r="AH2331" s="35" t="s">
        <v>3207</v>
      </c>
      <c r="AI2331" s="35">
        <v>1500</v>
      </c>
    </row>
    <row r="2332" spans="1:35" s="35" customFormat="1" ht="15">
      <c r="A2332" s="35" t="s">
        <v>2189</v>
      </c>
      <c r="C2332" s="38" t="s">
        <v>2474</v>
      </c>
      <c r="E2332" s="38" t="s">
        <v>4311</v>
      </c>
      <c r="F2332" s="35" t="s">
        <v>4079</v>
      </c>
      <c r="G2332" s="35" t="s">
        <v>3424</v>
      </c>
      <c r="H2332" s="38" t="s">
        <v>2378</v>
      </c>
      <c r="I2332" s="35" t="s">
        <v>3338</v>
      </c>
      <c r="J2332" s="39" t="str">
        <f t="shared" si="311"/>
        <v>IC.IT.220708</v>
      </c>
      <c r="K2332" s="38" t="s">
        <v>3298</v>
      </c>
      <c r="L2332" s="35" t="str">
        <f t="shared" si="307"/>
        <v xml:space="preserve">      Other: specify</v>
      </c>
      <c r="M2332" s="39" t="str">
        <f t="shared" si="308"/>
        <v>PI.IC.IT.220708.01</v>
      </c>
      <c r="N2332" s="39"/>
      <c r="O2332" s="39" t="str">
        <f t="shared" si="309"/>
        <v>PH.IC.IT.220708.01</v>
      </c>
      <c r="Q2332" s="39" t="str">
        <f t="shared" si="310"/>
        <v>CL.IC.IT.220708.01</v>
      </c>
      <c r="R2332" s="39"/>
      <c r="S2332" s="39" t="str">
        <f t="shared" si="312"/>
        <v>DR.IC.IT.220708.01</v>
      </c>
      <c r="T2332" s="39"/>
      <c r="U2332" s="60" t="str">
        <f t="shared" si="313"/>
        <v>IM.IC.IT.220708.01</v>
      </c>
      <c r="V2332" s="57"/>
      <c r="W2332" s="60" t="str">
        <f t="shared" si="314"/>
        <v>GE.IC.IT.220708.01</v>
      </c>
      <c r="AH2332" s="35" t="s">
        <v>3207</v>
      </c>
      <c r="AI2332" s="35">
        <v>1500</v>
      </c>
    </row>
    <row r="2333" spans="1:35" s="35" customFormat="1" ht="15">
      <c r="A2333" s="35" t="s">
        <v>2189</v>
      </c>
      <c r="C2333" s="38" t="s">
        <v>2474</v>
      </c>
      <c r="E2333" s="38" t="s">
        <v>4311</v>
      </c>
      <c r="F2333" s="35" t="s">
        <v>4079</v>
      </c>
      <c r="G2333" s="38" t="s">
        <v>4447</v>
      </c>
      <c r="H2333" s="38" t="s">
        <v>4341</v>
      </c>
      <c r="I2333" s="38" t="s">
        <v>4447</v>
      </c>
      <c r="J2333" s="39" t="str">
        <f t="shared" si="311"/>
        <v>IC.IT.220716</v>
      </c>
      <c r="K2333" s="38" t="s">
        <v>3298</v>
      </c>
      <c r="L2333" s="35" t="str">
        <f t="shared" si="307"/>
        <v xml:space="preserve"> Betadine</v>
      </c>
      <c r="M2333" s="39" t="str">
        <f t="shared" si="308"/>
        <v>PI.IC.IT.220716.01</v>
      </c>
      <c r="N2333" s="39"/>
      <c r="O2333" s="39" t="str">
        <f t="shared" si="309"/>
        <v>PH.IC.IT.220716.01</v>
      </c>
      <c r="Q2333" s="39" t="str">
        <f t="shared" si="310"/>
        <v>CL.IC.IT.220716.01</v>
      </c>
      <c r="R2333" s="39"/>
      <c r="S2333" s="39" t="str">
        <f t="shared" si="312"/>
        <v>DR.IC.IT.220716.01</v>
      </c>
      <c r="T2333" s="39"/>
      <c r="U2333" s="60" t="str">
        <f t="shared" si="313"/>
        <v>IM.IC.IT.220716.01</v>
      </c>
      <c r="V2333" s="57"/>
      <c r="W2333" s="60" t="str">
        <f t="shared" si="314"/>
        <v>GE.IC.IT.220716.01</v>
      </c>
      <c r="Y2333" s="35">
        <v>790</v>
      </c>
      <c r="AH2333" s="35" t="s">
        <v>3207</v>
      </c>
      <c r="AI2333" s="35">
        <v>1500</v>
      </c>
    </row>
    <row r="2334" spans="1:35" s="35" customFormat="1" ht="15">
      <c r="A2334" s="35" t="s">
        <v>2189</v>
      </c>
      <c r="C2334" s="38" t="s">
        <v>2474</v>
      </c>
      <c r="E2334" s="38" t="s">
        <v>4311</v>
      </c>
      <c r="F2334" s="35" t="s">
        <v>4079</v>
      </c>
      <c r="G2334" s="38" t="s">
        <v>4448</v>
      </c>
      <c r="H2334" s="38" t="s">
        <v>4342</v>
      </c>
      <c r="I2334" s="38" t="s">
        <v>4448</v>
      </c>
      <c r="J2334" s="39" t="str">
        <f t="shared" si="311"/>
        <v>IC.IT.220717</v>
      </c>
      <c r="K2334" s="38" t="s">
        <v>3298</v>
      </c>
      <c r="L2334" s="35" t="str">
        <f t="shared" si="307"/>
        <v xml:space="preserve"> Chlorhexadine</v>
      </c>
      <c r="M2334" s="39" t="str">
        <f t="shared" si="308"/>
        <v>PI.IC.IT.220717.01</v>
      </c>
      <c r="N2334" s="39"/>
      <c r="O2334" s="39" t="str">
        <f t="shared" si="309"/>
        <v>PH.IC.IT.220717.01</v>
      </c>
      <c r="Q2334" s="39" t="str">
        <f t="shared" si="310"/>
        <v>CL.IC.IT.220717.01</v>
      </c>
      <c r="R2334" s="39"/>
      <c r="S2334" s="39" t="str">
        <f t="shared" si="312"/>
        <v>DR.IC.IT.220717.01</v>
      </c>
      <c r="T2334" s="39"/>
      <c r="U2334" s="60" t="str">
        <f t="shared" si="313"/>
        <v>IM.IC.IT.220717.01</v>
      </c>
      <c r="V2334" s="57"/>
      <c r="W2334" s="60" t="str">
        <f t="shared" si="314"/>
        <v>GE.IC.IT.220717.01</v>
      </c>
      <c r="Y2334" s="35">
        <v>792</v>
      </c>
      <c r="AH2334" s="35" t="s">
        <v>3207</v>
      </c>
      <c r="AI2334" s="35">
        <v>1500</v>
      </c>
    </row>
    <row r="2335" spans="1:35" s="35" customFormat="1" ht="15">
      <c r="A2335" s="35" t="s">
        <v>2189</v>
      </c>
      <c r="C2335" s="38" t="s">
        <v>2474</v>
      </c>
      <c r="E2335" s="38" t="s">
        <v>4311</v>
      </c>
      <c r="F2335" s="35" t="s">
        <v>4079</v>
      </c>
      <c r="G2335" s="38" t="s">
        <v>4449</v>
      </c>
      <c r="H2335" s="38" t="s">
        <v>4426</v>
      </c>
      <c r="I2335" s="38" t="s">
        <v>4449</v>
      </c>
      <c r="J2335" s="39" t="str">
        <f t="shared" si="311"/>
        <v>IC.IT.220718</v>
      </c>
      <c r="K2335" s="38" t="s">
        <v>3298</v>
      </c>
      <c r="L2335" s="35" t="str">
        <f t="shared" si="307"/>
        <v xml:space="preserve">  Distilled Water</v>
      </c>
      <c r="M2335" s="39" t="str">
        <f t="shared" si="308"/>
        <v>PI.IC.IT.220718.01</v>
      </c>
      <c r="N2335" s="39"/>
      <c r="O2335" s="39" t="str">
        <f t="shared" si="309"/>
        <v>PH.IC.IT.220718.01</v>
      </c>
      <c r="Q2335" s="39" t="str">
        <f t="shared" si="310"/>
        <v>CL.IC.IT.220718.01</v>
      </c>
      <c r="R2335" s="39"/>
      <c r="S2335" s="39" t="str">
        <f t="shared" si="312"/>
        <v>DR.IC.IT.220718.01</v>
      </c>
      <c r="T2335" s="39"/>
      <c r="U2335" s="60" t="str">
        <f t="shared" si="313"/>
        <v>IM.IC.IT.220718.01</v>
      </c>
      <c r="V2335" s="57"/>
      <c r="W2335" s="60" t="str">
        <f t="shared" si="314"/>
        <v>GE.IC.IT.220718.01</v>
      </c>
      <c r="Y2335" s="35">
        <v>793</v>
      </c>
      <c r="AH2335" s="35" t="s">
        <v>3207</v>
      </c>
      <c r="AI2335" s="35">
        <v>1500</v>
      </c>
    </row>
    <row r="2336" spans="1:35" s="35" customFormat="1" ht="15">
      <c r="A2336" s="35" t="s">
        <v>2189</v>
      </c>
      <c r="C2336" s="38" t="s">
        <v>2474</v>
      </c>
      <c r="E2336" s="38" t="s">
        <v>4311</v>
      </c>
      <c r="F2336" s="35" t="s">
        <v>4079</v>
      </c>
      <c r="G2336" s="38" t="s">
        <v>4450</v>
      </c>
      <c r="H2336" s="38" t="s">
        <v>4345</v>
      </c>
      <c r="I2336" s="38" t="s">
        <v>4450</v>
      </c>
      <c r="J2336" s="39" t="str">
        <f t="shared" si="311"/>
        <v>IC.IT.220719</v>
      </c>
      <c r="K2336" s="38" t="s">
        <v>3298</v>
      </c>
      <c r="L2336" s="35" t="str">
        <f t="shared" si="307"/>
        <v>Peroxide</v>
      </c>
      <c r="M2336" s="39" t="str">
        <f t="shared" si="308"/>
        <v>PI.IC.IT.220719.01</v>
      </c>
      <c r="N2336" s="39"/>
      <c r="O2336" s="39" t="str">
        <f t="shared" si="309"/>
        <v>PH.IC.IT.220719.01</v>
      </c>
      <c r="Q2336" s="39" t="str">
        <f t="shared" si="310"/>
        <v>CL.IC.IT.220719.01</v>
      </c>
      <c r="R2336" s="39"/>
      <c r="S2336" s="39" t="str">
        <f t="shared" si="312"/>
        <v>DR.IC.IT.220719.01</v>
      </c>
      <c r="T2336" s="39"/>
      <c r="U2336" s="60" t="str">
        <f t="shared" si="313"/>
        <v>IM.IC.IT.220719.01</v>
      </c>
      <c r="V2336" s="57"/>
      <c r="W2336" s="60" t="str">
        <f t="shared" si="314"/>
        <v>GE.IC.IT.220719.01</v>
      </c>
      <c r="Y2336" s="35">
        <v>793</v>
      </c>
      <c r="AH2336" s="35" t="s">
        <v>3207</v>
      </c>
      <c r="AI2336" s="35">
        <v>1500</v>
      </c>
    </row>
    <row r="2337" spans="1:35" s="35" customFormat="1" ht="15">
      <c r="A2337" s="35" t="s">
        <v>2189</v>
      </c>
      <c r="C2337" s="38" t="s">
        <v>2474</v>
      </c>
      <c r="E2337" s="38" t="s">
        <v>4311</v>
      </c>
      <c r="F2337" s="35" t="s">
        <v>4079</v>
      </c>
      <c r="G2337" s="38" t="s">
        <v>4451</v>
      </c>
      <c r="H2337" s="38" t="s">
        <v>4362</v>
      </c>
      <c r="I2337" s="38" t="s">
        <v>4451</v>
      </c>
      <c r="J2337" s="39" t="str">
        <f t="shared" si="311"/>
        <v>IC.IT.220720</v>
      </c>
      <c r="K2337" s="38" t="s">
        <v>3298</v>
      </c>
      <c r="L2337" s="35" t="str">
        <f t="shared" si="307"/>
        <v xml:space="preserve">  Dakins Solution</v>
      </c>
      <c r="M2337" s="39" t="str">
        <f t="shared" si="308"/>
        <v>PI.IC.IT.220720.01</v>
      </c>
      <c r="N2337" s="39"/>
      <c r="O2337" s="39" t="str">
        <f t="shared" si="309"/>
        <v>PH.IC.IT.220720.01</v>
      </c>
      <c r="Q2337" s="39" t="str">
        <f t="shared" si="310"/>
        <v>CL.IC.IT.220720.01</v>
      </c>
      <c r="R2337" s="39"/>
      <c r="S2337" s="39" t="str">
        <f t="shared" si="312"/>
        <v>DR.IC.IT.220720.01</v>
      </c>
      <c r="T2337" s="39"/>
      <c r="U2337" s="60" t="str">
        <f t="shared" si="313"/>
        <v>IM.IC.IT.220720.01</v>
      </c>
      <c r="V2337" s="57"/>
      <c r="W2337" s="60" t="str">
        <f t="shared" si="314"/>
        <v>GE.IC.IT.220720.01</v>
      </c>
      <c r="Y2337" s="35">
        <v>794</v>
      </c>
      <c r="AH2337" s="35" t="s">
        <v>3207</v>
      </c>
      <c r="AI2337" s="35">
        <v>1500</v>
      </c>
    </row>
    <row r="2338" spans="1:35" s="35" customFormat="1" ht="15">
      <c r="A2338" s="35" t="s">
        <v>2189</v>
      </c>
      <c r="C2338" s="38" t="s">
        <v>2474</v>
      </c>
      <c r="D2338" s="35" t="s">
        <v>4452</v>
      </c>
      <c r="E2338" s="38" t="s">
        <v>4312</v>
      </c>
      <c r="F2338" s="35" t="s">
        <v>4079</v>
      </c>
      <c r="G2338" s="35" t="s">
        <v>3827</v>
      </c>
      <c r="H2338" s="38" t="s">
        <v>2380</v>
      </c>
      <c r="I2338" s="35" t="s">
        <v>2117</v>
      </c>
      <c r="J2338" s="39" t="str">
        <f t="shared" si="311"/>
        <v>IC.IT.220809</v>
      </c>
      <c r="K2338" s="38" t="s">
        <v>3298</v>
      </c>
      <c r="L2338" s="35" t="str">
        <f t="shared" si="307"/>
        <v xml:space="preserve">     Drsg drainage none</v>
      </c>
      <c r="M2338" s="39" t="str">
        <f t="shared" si="308"/>
        <v>PI.IC.IT.220809.01</v>
      </c>
      <c r="N2338" s="39"/>
      <c r="O2338" s="39" t="str">
        <f t="shared" si="309"/>
        <v>PH.IC.IT.220809.01</v>
      </c>
      <c r="Q2338" s="39" t="str">
        <f t="shared" si="310"/>
        <v>CL.IC.IT.220809.01</v>
      </c>
      <c r="R2338" s="39"/>
      <c r="S2338" s="39" t="str">
        <f t="shared" si="312"/>
        <v>DR.IC.IT.220809.01</v>
      </c>
      <c r="T2338" s="39"/>
      <c r="U2338" s="60" t="str">
        <f t="shared" si="313"/>
        <v>IM.IC.IT.220809.01</v>
      </c>
      <c r="V2338" s="57"/>
      <c r="W2338" s="60" t="str">
        <f t="shared" si="314"/>
        <v>GE.IC.IT.220809.01</v>
      </c>
      <c r="AH2338" s="35" t="s">
        <v>3207</v>
      </c>
      <c r="AI2338" s="35">
        <v>1500</v>
      </c>
    </row>
    <row r="2339" spans="1:35" s="35" customFormat="1" ht="15">
      <c r="A2339" s="35" t="s">
        <v>2189</v>
      </c>
      <c r="C2339" s="38" t="s">
        <v>2474</v>
      </c>
      <c r="E2339" s="38" t="s">
        <v>4312</v>
      </c>
      <c r="F2339" s="35" t="s">
        <v>4079</v>
      </c>
      <c r="G2339" s="35" t="s">
        <v>3828</v>
      </c>
      <c r="H2339" s="38" t="s">
        <v>2124</v>
      </c>
      <c r="I2339" s="35" t="s">
        <v>3535</v>
      </c>
      <c r="J2339" s="39" t="str">
        <f t="shared" si="311"/>
        <v>IC.IT.220810</v>
      </c>
      <c r="K2339" s="38" t="s">
        <v>3298</v>
      </c>
      <c r="L2339" s="35" t="str">
        <f t="shared" si="307"/>
        <v xml:space="preserve">     Drsg scant amount drainage</v>
      </c>
      <c r="M2339" s="39" t="str">
        <f t="shared" si="308"/>
        <v>PI.IC.IT.220810.01</v>
      </c>
      <c r="N2339" s="39"/>
      <c r="O2339" s="39" t="str">
        <f t="shared" si="309"/>
        <v>PH.IC.IT.220810.01</v>
      </c>
      <c r="Q2339" s="39" t="str">
        <f t="shared" si="310"/>
        <v>CL.IC.IT.220810.01</v>
      </c>
      <c r="R2339" s="39"/>
      <c r="S2339" s="39" t="str">
        <f t="shared" si="312"/>
        <v>DR.IC.IT.220810.01</v>
      </c>
      <c r="T2339" s="39"/>
      <c r="U2339" s="60" t="str">
        <f t="shared" si="313"/>
        <v>IM.IC.IT.220810.01</v>
      </c>
      <c r="V2339" s="57"/>
      <c r="W2339" s="60" t="str">
        <f t="shared" si="314"/>
        <v>GE.IC.IT.220810.01</v>
      </c>
      <c r="AH2339" s="35" t="s">
        <v>3207</v>
      </c>
      <c r="AI2339" s="35">
        <v>1500</v>
      </c>
    </row>
    <row r="2340" spans="1:35" s="35" customFormat="1" ht="15">
      <c r="A2340" s="35" t="s">
        <v>2189</v>
      </c>
      <c r="C2340" s="38" t="s">
        <v>2474</v>
      </c>
      <c r="E2340" s="38" t="s">
        <v>4312</v>
      </c>
      <c r="F2340" s="35" t="s">
        <v>4079</v>
      </c>
      <c r="G2340" s="35" t="s">
        <v>3829</v>
      </c>
      <c r="H2340" s="38" t="s">
        <v>4317</v>
      </c>
      <c r="I2340" s="35" t="s">
        <v>3537</v>
      </c>
      <c r="J2340" s="39" t="str">
        <f t="shared" si="311"/>
        <v>IC.IT.220811</v>
      </c>
      <c r="K2340" s="38" t="s">
        <v>3298</v>
      </c>
      <c r="L2340" s="35" t="str">
        <f t="shared" si="307"/>
        <v xml:space="preserve">     Drsg small amount drainage</v>
      </c>
      <c r="M2340" s="39" t="str">
        <f t="shared" si="308"/>
        <v>PI.IC.IT.220811.01</v>
      </c>
      <c r="N2340" s="39"/>
      <c r="O2340" s="39" t="str">
        <f t="shared" si="309"/>
        <v>PH.IC.IT.220811.01</v>
      </c>
      <c r="Q2340" s="39" t="str">
        <f t="shared" si="310"/>
        <v>CL.IC.IT.220811.01</v>
      </c>
      <c r="R2340" s="39"/>
      <c r="S2340" s="39" t="str">
        <f t="shared" si="312"/>
        <v>DR.IC.IT.220811.01</v>
      </c>
      <c r="T2340" s="39"/>
      <c r="U2340" s="60" t="str">
        <f t="shared" si="313"/>
        <v>IM.IC.IT.220811.01</v>
      </c>
      <c r="V2340" s="57"/>
      <c r="W2340" s="60" t="str">
        <f t="shared" si="314"/>
        <v>GE.IC.IT.220811.01</v>
      </c>
      <c r="AH2340" s="35" t="s">
        <v>3207</v>
      </c>
      <c r="AI2340" s="35">
        <v>1500</v>
      </c>
    </row>
    <row r="2341" spans="1:35" s="35" customFormat="1" ht="15">
      <c r="A2341" s="35" t="s">
        <v>2189</v>
      </c>
      <c r="C2341" s="38" t="s">
        <v>2474</v>
      </c>
      <c r="E2341" s="38" t="s">
        <v>4312</v>
      </c>
      <c r="F2341" s="35" t="s">
        <v>4079</v>
      </c>
      <c r="G2341" s="35" t="s">
        <v>3830</v>
      </c>
      <c r="H2341" s="38" t="s">
        <v>4334</v>
      </c>
      <c r="I2341" s="35" t="s">
        <v>3539</v>
      </c>
      <c r="J2341" s="39" t="str">
        <f t="shared" si="311"/>
        <v>IC.IT.220812</v>
      </c>
      <c r="K2341" s="38" t="s">
        <v>3298</v>
      </c>
      <c r="L2341" s="35" t="str">
        <f t="shared" si="307"/>
        <v xml:space="preserve">     Drsg moderate amount drainage</v>
      </c>
      <c r="M2341" s="39" t="str">
        <f t="shared" si="308"/>
        <v>PI.IC.IT.220812.01</v>
      </c>
      <c r="N2341" s="39"/>
      <c r="O2341" s="39" t="str">
        <f t="shared" si="309"/>
        <v>PH.IC.IT.220812.01</v>
      </c>
      <c r="Q2341" s="39" t="str">
        <f t="shared" si="310"/>
        <v>CL.IC.IT.220812.01</v>
      </c>
      <c r="R2341" s="39"/>
      <c r="S2341" s="39" t="str">
        <f t="shared" si="312"/>
        <v>DR.IC.IT.220812.01</v>
      </c>
      <c r="T2341" s="39"/>
      <c r="U2341" s="60" t="str">
        <f t="shared" si="313"/>
        <v>IM.IC.IT.220812.01</v>
      </c>
      <c r="V2341" s="57"/>
      <c r="W2341" s="60" t="str">
        <f t="shared" si="314"/>
        <v>GE.IC.IT.220812.01</v>
      </c>
      <c r="AH2341" s="35" t="s">
        <v>3207</v>
      </c>
      <c r="AI2341" s="35">
        <v>1500</v>
      </c>
    </row>
    <row r="2342" spans="1:35" s="35" customFormat="1" ht="15">
      <c r="A2342" s="35" t="s">
        <v>2189</v>
      </c>
      <c r="C2342" s="38" t="s">
        <v>2474</v>
      </c>
      <c r="E2342" s="38" t="s">
        <v>4312</v>
      </c>
      <c r="F2342" s="35" t="s">
        <v>4079</v>
      </c>
      <c r="G2342" s="35" t="s">
        <v>3831</v>
      </c>
      <c r="H2342" s="38" t="s">
        <v>4335</v>
      </c>
      <c r="I2342" s="35" t="s">
        <v>3541</v>
      </c>
      <c r="J2342" s="39" t="str">
        <f t="shared" si="311"/>
        <v>IC.IT.220813</v>
      </c>
      <c r="K2342" s="38" t="s">
        <v>3298</v>
      </c>
      <c r="L2342" s="35" t="str">
        <f t="shared" si="307"/>
        <v xml:space="preserve">     Drsg heavy amount drainage </v>
      </c>
      <c r="M2342" s="39" t="str">
        <f t="shared" si="308"/>
        <v>PI.IC.IT.220813.01</v>
      </c>
      <c r="N2342" s="39"/>
      <c r="O2342" s="39" t="str">
        <f t="shared" si="309"/>
        <v>PH.IC.IT.220813.01</v>
      </c>
      <c r="Q2342" s="39" t="str">
        <f t="shared" si="310"/>
        <v>CL.IC.IT.220813.01</v>
      </c>
      <c r="R2342" s="39"/>
      <c r="S2342" s="39" t="str">
        <f t="shared" si="312"/>
        <v>DR.IC.IT.220813.01</v>
      </c>
      <c r="T2342" s="39"/>
      <c r="U2342" s="60" t="str">
        <f t="shared" si="313"/>
        <v>IM.IC.IT.220813.01</v>
      </c>
      <c r="V2342" s="57"/>
      <c r="W2342" s="60" t="str">
        <f t="shared" si="314"/>
        <v>GE.IC.IT.220813.01</v>
      </c>
      <c r="AH2342" s="35" t="s">
        <v>3207</v>
      </c>
      <c r="AI2342" s="35">
        <v>1500</v>
      </c>
    </row>
    <row r="2343" spans="1:35" s="35" customFormat="1" ht="15">
      <c r="A2343" s="35" t="s">
        <v>2189</v>
      </c>
      <c r="C2343" s="38" t="s">
        <v>2474</v>
      </c>
      <c r="E2343" s="38" t="s">
        <v>4312</v>
      </c>
      <c r="F2343" s="35" t="s">
        <v>4079</v>
      </c>
      <c r="G2343" s="35" t="s">
        <v>3832</v>
      </c>
      <c r="H2343" s="38" t="s">
        <v>4336</v>
      </c>
      <c r="I2343" s="35" t="s">
        <v>3794</v>
      </c>
      <c r="J2343" s="39" t="str">
        <f t="shared" si="311"/>
        <v>IC.IT.220814</v>
      </c>
      <c r="K2343" s="38" t="s">
        <v>3298</v>
      </c>
      <c r="L2343" s="35" t="str">
        <f t="shared" si="307"/>
        <v xml:space="preserve">     Drsg drainage large amount</v>
      </c>
      <c r="M2343" s="39" t="str">
        <f t="shared" si="308"/>
        <v>PI.IC.IT.220814.01</v>
      </c>
      <c r="N2343" s="39"/>
      <c r="O2343" s="39" t="str">
        <f t="shared" si="309"/>
        <v>PH.IC.IT.220814.01</v>
      </c>
      <c r="Q2343" s="39" t="str">
        <f t="shared" si="310"/>
        <v>CL.IC.IT.220814.01</v>
      </c>
      <c r="R2343" s="39"/>
      <c r="S2343" s="39" t="str">
        <f t="shared" si="312"/>
        <v>DR.IC.IT.220814.01</v>
      </c>
      <c r="T2343" s="39"/>
      <c r="U2343" s="60" t="str">
        <f t="shared" si="313"/>
        <v>IM.IC.IT.220814.01</v>
      </c>
      <c r="V2343" s="57"/>
      <c r="W2343" s="60" t="str">
        <f t="shared" si="314"/>
        <v>GE.IC.IT.220814.01</v>
      </c>
      <c r="AH2343" s="35" t="s">
        <v>3207</v>
      </c>
      <c r="AI2343" s="35">
        <v>1500</v>
      </c>
    </row>
    <row r="2344" spans="1:35" s="35" customFormat="1" ht="15">
      <c r="A2344" s="35" t="s">
        <v>2189</v>
      </c>
      <c r="C2344" s="38" t="s">
        <v>2474</v>
      </c>
      <c r="E2344" s="38" t="s">
        <v>4312</v>
      </c>
      <c r="F2344" s="35" t="s">
        <v>4079</v>
      </c>
      <c r="G2344" s="35" t="s">
        <v>3833</v>
      </c>
      <c r="H2344" s="38" t="s">
        <v>4340</v>
      </c>
      <c r="I2344" s="35" t="s">
        <v>3796</v>
      </c>
      <c r="J2344" s="39" t="str">
        <f t="shared" si="311"/>
        <v>IC.IT.220815</v>
      </c>
      <c r="K2344" s="38" t="s">
        <v>3298</v>
      </c>
      <c r="L2344" s="35" t="str">
        <f t="shared" si="307"/>
        <v xml:space="preserve">     Drsg drainage copious amount </v>
      </c>
      <c r="M2344" s="39" t="str">
        <f t="shared" si="308"/>
        <v>PI.IC.IT.220815.01</v>
      </c>
      <c r="N2344" s="39"/>
      <c r="O2344" s="39" t="str">
        <f t="shared" si="309"/>
        <v>PH.IC.IT.220815.01</v>
      </c>
      <c r="Q2344" s="39" t="str">
        <f t="shared" si="310"/>
        <v>CL.IC.IT.220815.01</v>
      </c>
      <c r="R2344" s="39"/>
      <c r="S2344" s="39" t="str">
        <f t="shared" si="312"/>
        <v>DR.IC.IT.220815.01</v>
      </c>
      <c r="T2344" s="39"/>
      <c r="U2344" s="60" t="str">
        <f t="shared" si="313"/>
        <v>IM.IC.IT.220815.01</v>
      </c>
      <c r="V2344" s="57"/>
      <c r="W2344" s="60" t="str">
        <f t="shared" si="314"/>
        <v>GE.IC.IT.220815.01</v>
      </c>
      <c r="AH2344" s="35" t="s">
        <v>3207</v>
      </c>
      <c r="AI2344" s="35">
        <v>1500</v>
      </c>
    </row>
    <row r="2345" spans="1:35" s="35" customFormat="1" ht="15">
      <c r="A2345" s="35" t="s">
        <v>2189</v>
      </c>
      <c r="C2345" s="38" t="s">
        <v>2474</v>
      </c>
      <c r="D2345" s="35" t="s">
        <v>4453</v>
      </c>
      <c r="E2345" s="38" t="s">
        <v>4313</v>
      </c>
      <c r="F2345" s="35" t="s">
        <v>4079</v>
      </c>
      <c r="G2345" s="35" t="s">
        <v>3834</v>
      </c>
      <c r="H2345" s="38" t="s">
        <v>2212</v>
      </c>
      <c r="I2345" s="35" t="s">
        <v>3426</v>
      </c>
      <c r="J2345" s="39" t="str">
        <f t="shared" si="311"/>
        <v>IC.IT.220901</v>
      </c>
      <c r="K2345" s="38" t="s">
        <v>3298</v>
      </c>
      <c r="L2345" s="35" t="str">
        <f t="shared" si="307"/>
        <v xml:space="preserve">     Drsg drainage unchanged</v>
      </c>
      <c r="M2345" s="39" t="str">
        <f t="shared" si="308"/>
        <v>PI.IC.IT.220901.01</v>
      </c>
      <c r="N2345" s="39"/>
      <c r="O2345" s="39" t="str">
        <f t="shared" si="309"/>
        <v>PH.IC.IT.220901.01</v>
      </c>
      <c r="Q2345" s="39" t="str">
        <f t="shared" si="310"/>
        <v>CL.IC.IT.220901.01</v>
      </c>
      <c r="R2345" s="39"/>
      <c r="S2345" s="39" t="str">
        <f t="shared" si="312"/>
        <v>DR.IC.IT.220901.01</v>
      </c>
      <c r="T2345" s="39"/>
      <c r="U2345" s="60" t="str">
        <f t="shared" si="313"/>
        <v>IM.IC.IT.220901.01</v>
      </c>
      <c r="V2345" s="57"/>
      <c r="W2345" s="60" t="str">
        <f t="shared" si="314"/>
        <v>GE.IC.IT.220901.01</v>
      </c>
      <c r="AH2345" s="35" t="s">
        <v>3207</v>
      </c>
      <c r="AI2345" s="35">
        <v>1500</v>
      </c>
    </row>
    <row r="2346" spans="1:35" s="35" customFormat="1" ht="15">
      <c r="A2346" s="35" t="s">
        <v>2189</v>
      </c>
      <c r="C2346" s="38" t="s">
        <v>2474</v>
      </c>
      <c r="E2346" s="38" t="s">
        <v>4313</v>
      </c>
      <c r="F2346" s="35" t="s">
        <v>4079</v>
      </c>
      <c r="G2346" s="35" t="s">
        <v>3835</v>
      </c>
      <c r="H2346" s="38" t="s">
        <v>2217</v>
      </c>
      <c r="I2346" s="35" t="s">
        <v>2546</v>
      </c>
      <c r="J2346" s="39" t="str">
        <f t="shared" si="311"/>
        <v>IC.IT.220902</v>
      </c>
      <c r="K2346" s="38" t="s">
        <v>3298</v>
      </c>
      <c r="L2346" s="35" t="str">
        <f t="shared" si="307"/>
        <v xml:space="preserve">     Drsg drainage decreasing</v>
      </c>
      <c r="M2346" s="39" t="str">
        <f t="shared" si="308"/>
        <v>PI.IC.IT.220902.01</v>
      </c>
      <c r="N2346" s="39"/>
      <c r="O2346" s="39" t="str">
        <f t="shared" si="309"/>
        <v>PH.IC.IT.220902.01</v>
      </c>
      <c r="Q2346" s="39" t="str">
        <f t="shared" si="310"/>
        <v>CL.IC.IT.220902.01</v>
      </c>
      <c r="R2346" s="39"/>
      <c r="S2346" s="39" t="str">
        <f t="shared" si="312"/>
        <v>DR.IC.IT.220902.01</v>
      </c>
      <c r="T2346" s="39"/>
      <c r="U2346" s="60" t="str">
        <f t="shared" si="313"/>
        <v>IM.IC.IT.220902.01</v>
      </c>
      <c r="V2346" s="57"/>
      <c r="W2346" s="60" t="str">
        <f t="shared" si="314"/>
        <v>GE.IC.IT.220902.01</v>
      </c>
      <c r="AH2346" s="35" t="s">
        <v>3207</v>
      </c>
      <c r="AI2346" s="35">
        <v>1500</v>
      </c>
    </row>
    <row r="2347" spans="1:35" s="35" customFormat="1" ht="15">
      <c r="A2347" s="35" t="s">
        <v>2189</v>
      </c>
      <c r="C2347" s="38" t="s">
        <v>2474</v>
      </c>
      <c r="E2347" s="38" t="s">
        <v>4313</v>
      </c>
      <c r="F2347" s="35" t="s">
        <v>4079</v>
      </c>
      <c r="G2347" s="35" t="s">
        <v>3836</v>
      </c>
      <c r="H2347" s="38" t="s">
        <v>2219</v>
      </c>
      <c r="I2347" s="35" t="s">
        <v>2548</v>
      </c>
      <c r="J2347" s="39" t="str">
        <f t="shared" si="311"/>
        <v>IC.IT.220903</v>
      </c>
      <c r="K2347" s="38" t="s">
        <v>3298</v>
      </c>
      <c r="L2347" s="35" t="str">
        <f t="shared" si="307"/>
        <v xml:space="preserve">     Drsg drainage increasing</v>
      </c>
      <c r="M2347" s="39" t="str">
        <f t="shared" si="308"/>
        <v>PI.IC.IT.220903.01</v>
      </c>
      <c r="N2347" s="39"/>
      <c r="O2347" s="39" t="str">
        <f t="shared" si="309"/>
        <v>PH.IC.IT.220903.01</v>
      </c>
      <c r="Q2347" s="39" t="str">
        <f t="shared" si="310"/>
        <v>CL.IC.IT.220903.01</v>
      </c>
      <c r="R2347" s="39"/>
      <c r="S2347" s="39" t="str">
        <f t="shared" si="312"/>
        <v>DR.IC.IT.220903.01</v>
      </c>
      <c r="T2347" s="39"/>
      <c r="U2347" s="60" t="str">
        <f t="shared" si="313"/>
        <v>IM.IC.IT.220903.01</v>
      </c>
      <c r="V2347" s="57"/>
      <c r="W2347" s="60" t="str">
        <f t="shared" si="314"/>
        <v>GE.IC.IT.220903.01</v>
      </c>
      <c r="AH2347" s="35" t="s">
        <v>3207</v>
      </c>
      <c r="AI2347" s="35">
        <v>1500</v>
      </c>
    </row>
    <row r="2348" spans="1:35" s="35" customFormat="1" ht="15">
      <c r="A2348" s="35" t="s">
        <v>2189</v>
      </c>
      <c r="C2348" s="38" t="s">
        <v>2474</v>
      </c>
      <c r="D2348" s="35" t="s">
        <v>3837</v>
      </c>
      <c r="E2348" s="38" t="s">
        <v>3331</v>
      </c>
      <c r="F2348" s="35" t="s">
        <v>4080</v>
      </c>
      <c r="G2348" s="35" t="s">
        <v>3839</v>
      </c>
      <c r="H2348" s="38" t="s">
        <v>2212</v>
      </c>
      <c r="I2348" s="35" t="s">
        <v>3840</v>
      </c>
      <c r="J2348" s="39" t="str">
        <f t="shared" si="311"/>
        <v>IC.IT.221001</v>
      </c>
      <c r="K2348" s="38" t="s">
        <v>3298</v>
      </c>
      <c r="L2348" s="35" t="str">
        <f t="shared" si="307"/>
        <v xml:space="preserve">     Continuous</v>
      </c>
      <c r="M2348" s="39" t="str">
        <f t="shared" si="308"/>
        <v>PI.IC.IT.221001.01</v>
      </c>
      <c r="N2348" s="39"/>
      <c r="O2348" s="39" t="str">
        <f t="shared" si="309"/>
        <v>PH.IC.IT.221001.01</v>
      </c>
      <c r="Q2348" s="39" t="str">
        <f t="shared" si="310"/>
        <v>CL.IC.IT.221001.01</v>
      </c>
      <c r="R2348" s="39"/>
      <c r="S2348" s="39" t="str">
        <f t="shared" si="312"/>
        <v>DR.IC.IT.221001.01</v>
      </c>
      <c r="T2348" s="39"/>
      <c r="U2348" s="60" t="str">
        <f t="shared" si="313"/>
        <v>IM.IC.IT.221001.01</v>
      </c>
      <c r="V2348" s="57"/>
      <c r="W2348" s="60" t="str">
        <f t="shared" si="314"/>
        <v>GE.IC.IT.221001.01</v>
      </c>
      <c r="AH2348" s="35" t="s">
        <v>3207</v>
      </c>
      <c r="AI2348" s="35">
        <v>1500</v>
      </c>
    </row>
    <row r="2349" spans="1:35" s="35" customFormat="1" ht="15">
      <c r="A2349" s="35" t="s">
        <v>2189</v>
      </c>
      <c r="C2349" s="38" t="s">
        <v>2474</v>
      </c>
      <c r="E2349" s="38" t="s">
        <v>3331</v>
      </c>
      <c r="F2349" s="35" t="s">
        <v>4080</v>
      </c>
      <c r="G2349" s="35" t="s">
        <v>3841</v>
      </c>
      <c r="H2349" s="38" t="s">
        <v>2217</v>
      </c>
      <c r="I2349" s="35" t="s">
        <v>1854</v>
      </c>
      <c r="J2349" s="39" t="str">
        <f t="shared" si="311"/>
        <v>IC.IT.221002</v>
      </c>
      <c r="K2349" s="38" t="s">
        <v>3298</v>
      </c>
      <c r="L2349" s="35" t="str">
        <f t="shared" si="307"/>
        <v xml:space="preserve">     Intermittent</v>
      </c>
      <c r="M2349" s="39" t="str">
        <f t="shared" si="308"/>
        <v>PI.IC.IT.221002.01</v>
      </c>
      <c r="N2349" s="39"/>
      <c r="O2349" s="39" t="str">
        <f t="shared" si="309"/>
        <v>PH.IC.IT.221002.01</v>
      </c>
      <c r="Q2349" s="39" t="str">
        <f t="shared" si="310"/>
        <v>CL.IC.IT.221002.01</v>
      </c>
      <c r="R2349" s="39"/>
      <c r="S2349" s="39" t="str">
        <f t="shared" si="312"/>
        <v>DR.IC.IT.221002.01</v>
      </c>
      <c r="T2349" s="39"/>
      <c r="U2349" s="60" t="str">
        <f t="shared" si="313"/>
        <v>IM.IC.IT.221002.01</v>
      </c>
      <c r="V2349" s="57"/>
      <c r="W2349" s="60" t="str">
        <f t="shared" si="314"/>
        <v>GE.IC.IT.221002.01</v>
      </c>
      <c r="AH2349" s="35" t="s">
        <v>3207</v>
      </c>
      <c r="AI2349" s="35">
        <v>1500</v>
      </c>
    </row>
    <row r="2350" spans="1:35" s="35" customFormat="1" ht="15">
      <c r="A2350" s="35" t="s">
        <v>2189</v>
      </c>
      <c r="C2350" s="38" t="s">
        <v>2474</v>
      </c>
      <c r="D2350" s="35" t="s">
        <v>3842</v>
      </c>
      <c r="E2350" s="38" t="s">
        <v>4317</v>
      </c>
      <c r="F2350" s="35" t="s">
        <v>4080</v>
      </c>
      <c r="G2350" s="35" t="s">
        <v>3843</v>
      </c>
      <c r="H2350" s="38" t="s">
        <v>2212</v>
      </c>
      <c r="I2350" s="35" t="s">
        <v>3844</v>
      </c>
      <c r="J2350" s="39" t="str">
        <f t="shared" si="311"/>
        <v>IC.IT.221101</v>
      </c>
      <c r="K2350" s="38" t="s">
        <v>3298</v>
      </c>
      <c r="L2350" s="35" t="str">
        <f t="shared" si="307"/>
        <v xml:space="preserve">     125 mmHg</v>
      </c>
      <c r="M2350" s="39" t="str">
        <f t="shared" si="308"/>
        <v>PI.IC.IT.221101.01</v>
      </c>
      <c r="N2350" s="39"/>
      <c r="O2350" s="39" t="str">
        <f t="shared" si="309"/>
        <v>PH.IC.IT.221101.01</v>
      </c>
      <c r="Q2350" s="39" t="str">
        <f t="shared" si="310"/>
        <v>CL.IC.IT.221101.01</v>
      </c>
      <c r="R2350" s="39"/>
      <c r="S2350" s="39" t="str">
        <f t="shared" si="312"/>
        <v>DR.IC.IT.221101.01</v>
      </c>
      <c r="T2350" s="39"/>
      <c r="U2350" s="60" t="str">
        <f t="shared" si="313"/>
        <v>IM.IC.IT.221101.01</v>
      </c>
      <c r="V2350" s="57"/>
      <c r="W2350" s="60" t="str">
        <f t="shared" si="314"/>
        <v>GE.IC.IT.221101.01</v>
      </c>
      <c r="AH2350" s="35" t="s">
        <v>3207</v>
      </c>
      <c r="AI2350" s="35">
        <v>1500</v>
      </c>
    </row>
    <row r="2351" spans="1:35" s="35" customFormat="1" ht="15">
      <c r="A2351" s="35" t="s">
        <v>2189</v>
      </c>
      <c r="C2351" s="38" t="s">
        <v>2474</v>
      </c>
      <c r="E2351" s="38" t="s">
        <v>4317</v>
      </c>
      <c r="F2351" s="35" t="s">
        <v>4080</v>
      </c>
      <c r="G2351" s="35" t="s">
        <v>3845</v>
      </c>
      <c r="H2351" s="38" t="s">
        <v>2217</v>
      </c>
      <c r="I2351" s="35" t="s">
        <v>3846</v>
      </c>
      <c r="J2351" s="39" t="str">
        <f t="shared" si="311"/>
        <v>IC.IT.221102</v>
      </c>
      <c r="K2351" s="38" t="s">
        <v>3298</v>
      </c>
      <c r="L2351" s="35" t="str">
        <f t="shared" si="307"/>
        <v xml:space="preserve">     75 mmHg</v>
      </c>
      <c r="M2351" s="39" t="str">
        <f t="shared" si="308"/>
        <v>PI.IC.IT.221102.01</v>
      </c>
      <c r="N2351" s="39"/>
      <c r="O2351" s="39" t="str">
        <f t="shared" si="309"/>
        <v>PH.IC.IT.221102.01</v>
      </c>
      <c r="Q2351" s="39" t="str">
        <f t="shared" si="310"/>
        <v>CL.IC.IT.221102.01</v>
      </c>
      <c r="R2351" s="39"/>
      <c r="S2351" s="39" t="str">
        <f t="shared" si="312"/>
        <v>DR.IC.IT.221102.01</v>
      </c>
      <c r="T2351" s="39"/>
      <c r="U2351" s="60" t="str">
        <f t="shared" si="313"/>
        <v>IM.IC.IT.221102.01</v>
      </c>
      <c r="V2351" s="57"/>
      <c r="W2351" s="60" t="str">
        <f t="shared" si="314"/>
        <v>GE.IC.IT.221102.01</v>
      </c>
      <c r="AH2351" s="35" t="s">
        <v>3207</v>
      </c>
      <c r="AI2351" s="35">
        <v>1500</v>
      </c>
    </row>
    <row r="2352" spans="1:35" s="35" customFormat="1" ht="15">
      <c r="A2352" s="35" t="s">
        <v>2189</v>
      </c>
      <c r="C2352" s="38" t="s">
        <v>2474</v>
      </c>
      <c r="E2352" s="38" t="s">
        <v>4317</v>
      </c>
      <c r="F2352" s="35" t="s">
        <v>4080</v>
      </c>
      <c r="G2352" s="35" t="s">
        <v>3847</v>
      </c>
      <c r="H2352" s="38" t="s">
        <v>2219</v>
      </c>
      <c r="I2352" s="35" t="s">
        <v>3848</v>
      </c>
      <c r="J2352" s="39" t="str">
        <f t="shared" si="311"/>
        <v>IC.IT.221103</v>
      </c>
      <c r="K2352" s="38" t="s">
        <v>3298</v>
      </c>
      <c r="L2352" s="35" t="str">
        <f t="shared" si="307"/>
        <v xml:space="preserve">     25 mmHg</v>
      </c>
      <c r="M2352" s="39" t="str">
        <f t="shared" si="308"/>
        <v>PI.IC.IT.221103.01</v>
      </c>
      <c r="N2352" s="39"/>
      <c r="O2352" s="39" t="str">
        <f t="shared" si="309"/>
        <v>PH.IC.IT.221103.01</v>
      </c>
      <c r="Q2352" s="39" t="str">
        <f t="shared" si="310"/>
        <v>CL.IC.IT.221103.01</v>
      </c>
      <c r="R2352" s="39"/>
      <c r="S2352" s="39" t="str">
        <f t="shared" si="312"/>
        <v>DR.IC.IT.221103.01</v>
      </c>
      <c r="T2352" s="39"/>
      <c r="U2352" s="60" t="str">
        <f t="shared" si="313"/>
        <v>IM.IC.IT.221103.01</v>
      </c>
      <c r="V2352" s="57"/>
      <c r="W2352" s="60" t="str">
        <f t="shared" si="314"/>
        <v>GE.IC.IT.221103.01</v>
      </c>
      <c r="AH2352" s="35" t="s">
        <v>3207</v>
      </c>
      <c r="AI2352" s="35">
        <v>1500</v>
      </c>
    </row>
    <row r="2353" spans="1:35" s="35" customFormat="1" ht="15">
      <c r="A2353" s="35" t="s">
        <v>2189</v>
      </c>
      <c r="C2353" s="38" t="s">
        <v>2474</v>
      </c>
      <c r="E2353" s="38" t="s">
        <v>4317</v>
      </c>
      <c r="F2353" s="35" t="s">
        <v>4080</v>
      </c>
      <c r="G2353" s="35" t="s">
        <v>3849</v>
      </c>
      <c r="H2353" s="38" t="s">
        <v>2063</v>
      </c>
      <c r="I2353" s="35" t="s">
        <v>3850</v>
      </c>
      <c r="J2353" s="39" t="str">
        <f t="shared" si="311"/>
        <v>IC.IT.221104</v>
      </c>
      <c r="K2353" s="38" t="s">
        <v>3298</v>
      </c>
      <c r="L2353" s="35" t="str">
        <f t="shared" si="307"/>
        <v xml:space="preserve">     50 mmHg</v>
      </c>
      <c r="M2353" s="39" t="str">
        <f t="shared" si="308"/>
        <v>PI.IC.IT.221104.01</v>
      </c>
      <c r="N2353" s="39"/>
      <c r="O2353" s="39" t="str">
        <f t="shared" si="309"/>
        <v>PH.IC.IT.221104.01</v>
      </c>
      <c r="Q2353" s="39" t="str">
        <f t="shared" si="310"/>
        <v>CL.IC.IT.221104.01</v>
      </c>
      <c r="R2353" s="39"/>
      <c r="S2353" s="39" t="str">
        <f t="shared" si="312"/>
        <v>DR.IC.IT.221104.01</v>
      </c>
      <c r="T2353" s="39"/>
      <c r="U2353" s="60" t="str">
        <f t="shared" si="313"/>
        <v>IM.IC.IT.221104.01</v>
      </c>
      <c r="V2353" s="57"/>
      <c r="W2353" s="60" t="str">
        <f t="shared" si="314"/>
        <v>GE.IC.IT.221104.01</v>
      </c>
      <c r="AH2353" s="35" t="s">
        <v>3207</v>
      </c>
      <c r="AI2353" s="35">
        <v>1500</v>
      </c>
    </row>
    <row r="2354" spans="1:35" s="35" customFormat="1" ht="15">
      <c r="A2354" s="35" t="s">
        <v>2189</v>
      </c>
      <c r="C2354" s="38" t="s">
        <v>2474</v>
      </c>
      <c r="E2354" s="38" t="s">
        <v>4317</v>
      </c>
      <c r="F2354" s="35" t="s">
        <v>4080</v>
      </c>
      <c r="G2354" s="35" t="s">
        <v>3851</v>
      </c>
      <c r="H2354" s="38" t="s">
        <v>2065</v>
      </c>
      <c r="I2354" s="35" t="s">
        <v>3852</v>
      </c>
      <c r="J2354" s="39" t="str">
        <f t="shared" si="311"/>
        <v>IC.IT.221105</v>
      </c>
      <c r="K2354" s="38" t="s">
        <v>3298</v>
      </c>
      <c r="L2354" s="35" t="str">
        <f t="shared" si="307"/>
        <v xml:space="preserve">     100 mmHg</v>
      </c>
      <c r="M2354" s="39" t="str">
        <f t="shared" si="308"/>
        <v>PI.IC.IT.221105.01</v>
      </c>
      <c r="N2354" s="39"/>
      <c r="O2354" s="39" t="str">
        <f t="shared" si="309"/>
        <v>PH.IC.IT.221105.01</v>
      </c>
      <c r="Q2354" s="39" t="str">
        <f t="shared" si="310"/>
        <v>CL.IC.IT.221105.01</v>
      </c>
      <c r="R2354" s="39"/>
      <c r="S2354" s="39" t="str">
        <f t="shared" si="312"/>
        <v>DR.IC.IT.221105.01</v>
      </c>
      <c r="T2354" s="39"/>
      <c r="U2354" s="60" t="str">
        <f t="shared" si="313"/>
        <v>IM.IC.IT.221105.01</v>
      </c>
      <c r="V2354" s="57"/>
      <c r="W2354" s="60" t="str">
        <f t="shared" si="314"/>
        <v>GE.IC.IT.221105.01</v>
      </c>
      <c r="AH2354" s="35" t="s">
        <v>3207</v>
      </c>
      <c r="AI2354" s="35">
        <v>1500</v>
      </c>
    </row>
    <row r="2355" spans="1:35" s="35" customFormat="1" ht="15">
      <c r="A2355" s="35" t="s">
        <v>2189</v>
      </c>
      <c r="C2355" s="38" t="s">
        <v>2474</v>
      </c>
      <c r="E2355" s="38" t="s">
        <v>4317</v>
      </c>
      <c r="F2355" s="35" t="s">
        <v>4080</v>
      </c>
      <c r="G2355" s="35" t="s">
        <v>3853</v>
      </c>
      <c r="H2355" s="38" t="s">
        <v>2222</v>
      </c>
      <c r="I2355" s="35" t="s">
        <v>3854</v>
      </c>
      <c r="J2355" s="39" t="str">
        <f t="shared" si="311"/>
        <v>IC.IT.221106</v>
      </c>
      <c r="K2355" s="38" t="s">
        <v>3298</v>
      </c>
      <c r="L2355" s="35" t="str">
        <f t="shared" si="307"/>
        <v xml:space="preserve">     150 mmHg</v>
      </c>
      <c r="M2355" s="39" t="str">
        <f t="shared" si="308"/>
        <v>PI.IC.IT.221106.01</v>
      </c>
      <c r="N2355" s="39"/>
      <c r="O2355" s="39" t="str">
        <f t="shared" si="309"/>
        <v>PH.IC.IT.221106.01</v>
      </c>
      <c r="Q2355" s="39" t="str">
        <f t="shared" si="310"/>
        <v>CL.IC.IT.221106.01</v>
      </c>
      <c r="R2355" s="39"/>
      <c r="S2355" s="39" t="str">
        <f t="shared" si="312"/>
        <v>DR.IC.IT.221106.01</v>
      </c>
      <c r="T2355" s="39"/>
      <c r="U2355" s="60" t="str">
        <f t="shared" si="313"/>
        <v>IM.IC.IT.221106.01</v>
      </c>
      <c r="V2355" s="57"/>
      <c r="W2355" s="60" t="str">
        <f t="shared" si="314"/>
        <v>GE.IC.IT.221106.01</v>
      </c>
      <c r="AH2355" s="35" t="s">
        <v>3207</v>
      </c>
      <c r="AI2355" s="35">
        <v>1500</v>
      </c>
    </row>
    <row r="2356" spans="1:35" s="35" customFormat="1" ht="15">
      <c r="A2356" s="35" t="s">
        <v>2189</v>
      </c>
      <c r="C2356" s="38" t="s">
        <v>2474</v>
      </c>
      <c r="D2356" s="35" t="s">
        <v>4454</v>
      </c>
      <c r="E2356" s="38" t="s">
        <v>4334</v>
      </c>
      <c r="F2356" s="35" t="s">
        <v>4080</v>
      </c>
      <c r="G2356" s="35" t="s">
        <v>3855</v>
      </c>
      <c r="H2356" s="38" t="s">
        <v>2212</v>
      </c>
      <c r="I2356" s="35" t="s">
        <v>3856</v>
      </c>
      <c r="J2356" s="39" t="str">
        <f t="shared" si="311"/>
        <v>IC.IT.221201</v>
      </c>
      <c r="K2356" s="38" t="s">
        <v>3298</v>
      </c>
      <c r="L2356" s="35" t="str">
        <f t="shared" si="307"/>
        <v xml:space="preserve">     Done: specify date/time</v>
      </c>
      <c r="M2356" s="39" t="str">
        <f t="shared" si="308"/>
        <v>PI.IC.IT.221201.01</v>
      </c>
      <c r="N2356" s="39"/>
      <c r="O2356" s="39" t="str">
        <f t="shared" si="309"/>
        <v>PH.IC.IT.221201.01</v>
      </c>
      <c r="Q2356" s="39" t="str">
        <f t="shared" si="310"/>
        <v>CL.IC.IT.221201.01</v>
      </c>
      <c r="R2356" s="39"/>
      <c r="S2356" s="39" t="str">
        <f t="shared" si="312"/>
        <v>DR.IC.IT.221201.01</v>
      </c>
      <c r="T2356" s="39"/>
      <c r="U2356" s="60" t="str">
        <f t="shared" si="313"/>
        <v>IM.IC.IT.221201.01</v>
      </c>
      <c r="V2356" s="57"/>
      <c r="W2356" s="60" t="str">
        <f t="shared" si="314"/>
        <v>GE.IC.IT.221201.01</v>
      </c>
      <c r="AH2356" s="35" t="s">
        <v>3207</v>
      </c>
      <c r="AI2356" s="35">
        <v>1500</v>
      </c>
    </row>
    <row r="2357" spans="1:35" s="35" customFormat="1" ht="15">
      <c r="A2357" s="35" t="s">
        <v>2189</v>
      </c>
      <c r="C2357" s="38" t="s">
        <v>2474</v>
      </c>
      <c r="E2357" s="38" t="s">
        <v>4334</v>
      </c>
      <c r="F2357" s="35" t="s">
        <v>4080</v>
      </c>
      <c r="G2357" s="35" t="s">
        <v>3857</v>
      </c>
      <c r="H2357" s="38" t="s">
        <v>2217</v>
      </c>
      <c r="I2357" s="35" t="s">
        <v>3858</v>
      </c>
      <c r="J2357" s="39" t="str">
        <f t="shared" si="311"/>
        <v>IC.IT.221202</v>
      </c>
      <c r="K2357" s="38" t="s">
        <v>3298</v>
      </c>
      <c r="L2357" s="35" t="str">
        <f t="shared" si="307"/>
        <v xml:space="preserve">     N/A</v>
      </c>
      <c r="M2357" s="39" t="str">
        <f t="shared" si="308"/>
        <v>PI.IC.IT.221202.01</v>
      </c>
      <c r="N2357" s="39"/>
      <c r="O2357" s="39" t="str">
        <f t="shared" si="309"/>
        <v>PH.IC.IT.221202.01</v>
      </c>
      <c r="Q2357" s="39" t="str">
        <f t="shared" si="310"/>
        <v>CL.IC.IT.221202.01</v>
      </c>
      <c r="R2357" s="39"/>
      <c r="S2357" s="39" t="str">
        <f t="shared" si="312"/>
        <v>DR.IC.IT.221202.01</v>
      </c>
      <c r="T2357" s="39"/>
      <c r="U2357" s="60" t="str">
        <f t="shared" si="313"/>
        <v>IM.IC.IT.221202.01</v>
      </c>
      <c r="V2357" s="57"/>
      <c r="W2357" s="60" t="str">
        <f t="shared" si="314"/>
        <v>GE.IC.IT.221202.01</v>
      </c>
      <c r="AH2357" s="35" t="s">
        <v>3207</v>
      </c>
      <c r="AI2357" s="35">
        <v>1500</v>
      </c>
    </row>
    <row r="2358" spans="1:35" s="35" customFormat="1" ht="15">
      <c r="A2358" s="35" t="s">
        <v>2189</v>
      </c>
      <c r="C2358" s="38" t="s">
        <v>2474</v>
      </c>
      <c r="D2358" s="35" t="s">
        <v>4455</v>
      </c>
      <c r="E2358" s="38" t="s">
        <v>4335</v>
      </c>
      <c r="F2358" s="35" t="s">
        <v>4081</v>
      </c>
      <c r="G2358" s="35" t="s">
        <v>3860</v>
      </c>
      <c r="H2358" s="38" t="s">
        <v>2212</v>
      </c>
      <c r="I2358" s="35" t="s">
        <v>2381</v>
      </c>
      <c r="J2358" s="39" t="str">
        <f t="shared" si="311"/>
        <v>IC.IT.221301</v>
      </c>
      <c r="K2358" s="38" t="s">
        <v>3298</v>
      </c>
      <c r="L2358" s="35" t="str">
        <f t="shared" si="307"/>
        <v xml:space="preserve">     Right</v>
      </c>
      <c r="M2358" s="39" t="str">
        <f t="shared" si="308"/>
        <v>PI.IC.IT.221301.01</v>
      </c>
      <c r="N2358" s="39"/>
      <c r="O2358" s="39" t="str">
        <f t="shared" si="309"/>
        <v>PH.IC.IT.221301.01</v>
      </c>
      <c r="Q2358" s="39" t="str">
        <f t="shared" si="310"/>
        <v>CL.IC.IT.221301.01</v>
      </c>
      <c r="R2358" s="39"/>
      <c r="S2358" s="39" t="str">
        <f t="shared" si="312"/>
        <v>DR.IC.IT.221301.01</v>
      </c>
      <c r="T2358" s="39"/>
      <c r="U2358" s="60" t="str">
        <f t="shared" si="313"/>
        <v>IM.IC.IT.221301.01</v>
      </c>
      <c r="V2358" s="57"/>
      <c r="W2358" s="60" t="str">
        <f t="shared" si="314"/>
        <v>GE.IC.IT.221301.01</v>
      </c>
      <c r="AH2358" s="35" t="s">
        <v>3207</v>
      </c>
      <c r="AI2358" s="35">
        <v>1500</v>
      </c>
    </row>
    <row r="2359" spans="1:35" s="35" customFormat="1" ht="15">
      <c r="A2359" s="35" t="s">
        <v>2189</v>
      </c>
      <c r="C2359" s="38" t="s">
        <v>2474</v>
      </c>
      <c r="E2359" s="38" t="s">
        <v>4335</v>
      </c>
      <c r="F2359" s="35" t="s">
        <v>4081</v>
      </c>
      <c r="G2359" s="35" t="s">
        <v>3861</v>
      </c>
      <c r="H2359" s="38" t="s">
        <v>2217</v>
      </c>
      <c r="I2359" s="35" t="s">
        <v>2213</v>
      </c>
      <c r="J2359" s="39" t="str">
        <f t="shared" si="311"/>
        <v>IC.IT.221302</v>
      </c>
      <c r="K2359" s="38" t="s">
        <v>3298</v>
      </c>
      <c r="L2359" s="35" t="str">
        <f t="shared" si="307"/>
        <v xml:space="preserve">     Left</v>
      </c>
      <c r="M2359" s="39" t="str">
        <f t="shared" si="308"/>
        <v>PI.IC.IT.221302.01</v>
      </c>
      <c r="N2359" s="39"/>
      <c r="O2359" s="39" t="str">
        <f t="shared" si="309"/>
        <v>PH.IC.IT.221302.01</v>
      </c>
      <c r="Q2359" s="39" t="str">
        <f t="shared" si="310"/>
        <v>CL.IC.IT.221302.01</v>
      </c>
      <c r="R2359" s="39"/>
      <c r="S2359" s="39" t="str">
        <f t="shared" si="312"/>
        <v>DR.IC.IT.221302.01</v>
      </c>
      <c r="T2359" s="39"/>
      <c r="U2359" s="60" t="str">
        <f t="shared" si="313"/>
        <v>IM.IC.IT.221302.01</v>
      </c>
      <c r="V2359" s="57"/>
      <c r="W2359" s="60" t="str">
        <f t="shared" si="314"/>
        <v>GE.IC.IT.221302.01</v>
      </c>
      <c r="AH2359" s="35" t="s">
        <v>3207</v>
      </c>
      <c r="AI2359" s="35">
        <v>1500</v>
      </c>
    </row>
    <row r="2360" spans="1:35" s="35" customFormat="1" ht="15">
      <c r="A2360" s="35" t="s">
        <v>2189</v>
      </c>
      <c r="C2360" s="38" t="s">
        <v>2474</v>
      </c>
      <c r="D2360" s="35" t="s">
        <v>4456</v>
      </c>
      <c r="E2360" s="38" t="s">
        <v>4336</v>
      </c>
      <c r="F2360" s="35" t="s">
        <v>4081</v>
      </c>
      <c r="G2360" s="35" t="s">
        <v>3862</v>
      </c>
      <c r="H2360" s="38" t="s">
        <v>2212</v>
      </c>
      <c r="I2360" s="35" t="s">
        <v>3546</v>
      </c>
      <c r="J2360" s="39" t="str">
        <f t="shared" si="311"/>
        <v>IC.IT.221401</v>
      </c>
      <c r="K2360" s="38" t="s">
        <v>3298</v>
      </c>
      <c r="L2360" s="35" t="str">
        <f t="shared" si="307"/>
        <v xml:space="preserve">     Lateral</v>
      </c>
      <c r="M2360" s="39" t="str">
        <f t="shared" si="308"/>
        <v>PI.IC.IT.221401.01</v>
      </c>
      <c r="N2360" s="39"/>
      <c r="O2360" s="39" t="str">
        <f t="shared" si="309"/>
        <v>PH.IC.IT.221401.01</v>
      </c>
      <c r="Q2360" s="39" t="str">
        <f t="shared" si="310"/>
        <v>CL.IC.IT.221401.01</v>
      </c>
      <c r="R2360" s="39"/>
      <c r="S2360" s="39" t="str">
        <f t="shared" si="312"/>
        <v>DR.IC.IT.221401.01</v>
      </c>
      <c r="T2360" s="39"/>
      <c r="U2360" s="60" t="str">
        <f t="shared" si="313"/>
        <v>IM.IC.IT.221401.01</v>
      </c>
      <c r="V2360" s="57"/>
      <c r="W2360" s="60" t="str">
        <f t="shared" si="314"/>
        <v>GE.IC.IT.221401.01</v>
      </c>
      <c r="AH2360" s="35" t="s">
        <v>3207</v>
      </c>
      <c r="AI2360" s="35">
        <v>1500</v>
      </c>
    </row>
    <row r="2361" spans="1:35" s="35" customFormat="1" ht="15">
      <c r="A2361" s="35" t="s">
        <v>2189</v>
      </c>
      <c r="C2361" s="38" t="s">
        <v>2474</v>
      </c>
      <c r="E2361" s="38" t="s">
        <v>4336</v>
      </c>
      <c r="F2361" s="35" t="s">
        <v>4081</v>
      </c>
      <c r="G2361" s="35" t="s">
        <v>3863</v>
      </c>
      <c r="H2361" s="38" t="s">
        <v>2217</v>
      </c>
      <c r="I2361" s="35" t="s">
        <v>3547</v>
      </c>
      <c r="J2361" s="39" t="str">
        <f t="shared" si="311"/>
        <v>IC.IT.221402</v>
      </c>
      <c r="K2361" s="38" t="s">
        <v>3298</v>
      </c>
      <c r="L2361" s="35" t="str">
        <f t="shared" si="307"/>
        <v xml:space="preserve">     Medial</v>
      </c>
      <c r="M2361" s="39" t="str">
        <f t="shared" si="308"/>
        <v>PI.IC.IT.221402.01</v>
      </c>
      <c r="N2361" s="39"/>
      <c r="O2361" s="39" t="str">
        <f t="shared" si="309"/>
        <v>PH.IC.IT.221402.01</v>
      </c>
      <c r="Q2361" s="39" t="str">
        <f t="shared" si="310"/>
        <v>CL.IC.IT.221402.01</v>
      </c>
      <c r="R2361" s="39"/>
      <c r="S2361" s="39" t="str">
        <f t="shared" si="312"/>
        <v>DR.IC.IT.221402.01</v>
      </c>
      <c r="T2361" s="39"/>
      <c r="U2361" s="60" t="str">
        <f t="shared" si="313"/>
        <v>IM.IC.IT.221402.01</v>
      </c>
      <c r="V2361" s="57"/>
      <c r="W2361" s="60" t="str">
        <f t="shared" si="314"/>
        <v>GE.IC.IT.221402.01</v>
      </c>
      <c r="AH2361" s="35" t="s">
        <v>3207</v>
      </c>
      <c r="AI2361" s="35">
        <v>1500</v>
      </c>
    </row>
    <row r="2362" spans="1:35" s="35" customFormat="1" ht="15">
      <c r="A2362" s="35" t="s">
        <v>2189</v>
      </c>
      <c r="C2362" s="38" t="s">
        <v>2474</v>
      </c>
      <c r="E2362" s="38" t="s">
        <v>4336</v>
      </c>
      <c r="F2362" s="35" t="s">
        <v>4081</v>
      </c>
      <c r="G2362" s="35" t="s">
        <v>3864</v>
      </c>
      <c r="H2362" s="38" t="s">
        <v>2219</v>
      </c>
      <c r="I2362" s="35" t="s">
        <v>3548</v>
      </c>
      <c r="J2362" s="39" t="str">
        <f t="shared" si="311"/>
        <v>IC.IT.221403</v>
      </c>
      <c r="K2362" s="38" t="s">
        <v>3298</v>
      </c>
      <c r="L2362" s="35" t="str">
        <f t="shared" si="307"/>
        <v xml:space="preserve">     Anterior</v>
      </c>
      <c r="M2362" s="39" t="str">
        <f t="shared" si="308"/>
        <v>PI.IC.IT.221403.01</v>
      </c>
      <c r="N2362" s="39"/>
      <c r="O2362" s="39" t="str">
        <f t="shared" si="309"/>
        <v>PH.IC.IT.221403.01</v>
      </c>
      <c r="Q2362" s="39" t="str">
        <f t="shared" si="310"/>
        <v>CL.IC.IT.221403.01</v>
      </c>
      <c r="R2362" s="39"/>
      <c r="S2362" s="39" t="str">
        <f t="shared" si="312"/>
        <v>DR.IC.IT.221403.01</v>
      </c>
      <c r="T2362" s="39"/>
      <c r="U2362" s="60" t="str">
        <f t="shared" si="313"/>
        <v>IM.IC.IT.221403.01</v>
      </c>
      <c r="V2362" s="57"/>
      <c r="W2362" s="60" t="str">
        <f t="shared" si="314"/>
        <v>GE.IC.IT.221403.01</v>
      </c>
      <c r="AH2362" s="35" t="s">
        <v>3207</v>
      </c>
      <c r="AI2362" s="35">
        <v>1500</v>
      </c>
    </row>
    <row r="2363" spans="1:35" s="35" customFormat="1" ht="15">
      <c r="A2363" s="35" t="s">
        <v>2189</v>
      </c>
      <c r="C2363" s="38" t="s">
        <v>2474</v>
      </c>
      <c r="E2363" s="38" t="s">
        <v>4336</v>
      </c>
      <c r="F2363" s="35" t="s">
        <v>4081</v>
      </c>
      <c r="G2363" s="35" t="s">
        <v>3865</v>
      </c>
      <c r="H2363" s="38" t="s">
        <v>2063</v>
      </c>
      <c r="I2363" s="35" t="s">
        <v>3549</v>
      </c>
      <c r="J2363" s="39" t="str">
        <f t="shared" si="311"/>
        <v>IC.IT.221404</v>
      </c>
      <c r="K2363" s="38" t="s">
        <v>3298</v>
      </c>
      <c r="L2363" s="35" t="str">
        <f t="shared" si="307"/>
        <v xml:space="preserve">     Posterior</v>
      </c>
      <c r="M2363" s="39" t="str">
        <f t="shared" si="308"/>
        <v>PI.IC.IT.221404.01</v>
      </c>
      <c r="N2363" s="39"/>
      <c r="O2363" s="39" t="str">
        <f t="shared" si="309"/>
        <v>PH.IC.IT.221404.01</v>
      </c>
      <c r="Q2363" s="39" t="str">
        <f t="shared" si="310"/>
        <v>CL.IC.IT.221404.01</v>
      </c>
      <c r="R2363" s="39"/>
      <c r="S2363" s="39" t="str">
        <f t="shared" si="312"/>
        <v>DR.IC.IT.221404.01</v>
      </c>
      <c r="T2363" s="39"/>
      <c r="U2363" s="60" t="str">
        <f t="shared" si="313"/>
        <v>IM.IC.IT.221404.01</v>
      </c>
      <c r="V2363" s="57"/>
      <c r="W2363" s="60" t="str">
        <f t="shared" si="314"/>
        <v>GE.IC.IT.221404.01</v>
      </c>
      <c r="AH2363" s="35" t="s">
        <v>3207</v>
      </c>
      <c r="AI2363" s="35">
        <v>1500</v>
      </c>
    </row>
    <row r="2364" spans="1:35" s="35" customFormat="1" ht="15">
      <c r="A2364" s="35" t="s">
        <v>2189</v>
      </c>
      <c r="C2364" s="38" t="s">
        <v>2474</v>
      </c>
      <c r="E2364" s="38" t="s">
        <v>4336</v>
      </c>
      <c r="F2364" s="35" t="s">
        <v>4081</v>
      </c>
      <c r="G2364" s="35" t="s">
        <v>3866</v>
      </c>
      <c r="H2364" s="38" t="s">
        <v>2065</v>
      </c>
      <c r="I2364" s="35" t="s">
        <v>3550</v>
      </c>
      <c r="J2364" s="39" t="str">
        <f t="shared" si="311"/>
        <v>IC.IT.221405</v>
      </c>
      <c r="K2364" s="38" t="s">
        <v>3298</v>
      </c>
      <c r="L2364" s="35" t="str">
        <f t="shared" si="307"/>
        <v xml:space="preserve">     Proximal</v>
      </c>
      <c r="M2364" s="39" t="str">
        <f t="shared" si="308"/>
        <v>PI.IC.IT.221405.01</v>
      </c>
      <c r="N2364" s="39"/>
      <c r="O2364" s="39" t="str">
        <f t="shared" si="309"/>
        <v>PH.IC.IT.221405.01</v>
      </c>
      <c r="Q2364" s="39" t="str">
        <f t="shared" si="310"/>
        <v>CL.IC.IT.221405.01</v>
      </c>
      <c r="R2364" s="39"/>
      <c r="S2364" s="39" t="str">
        <f t="shared" si="312"/>
        <v>DR.IC.IT.221405.01</v>
      </c>
      <c r="T2364" s="39"/>
      <c r="U2364" s="60" t="str">
        <f t="shared" si="313"/>
        <v>IM.IC.IT.221405.01</v>
      </c>
      <c r="V2364" s="57"/>
      <c r="W2364" s="60" t="str">
        <f t="shared" si="314"/>
        <v>GE.IC.IT.221405.01</v>
      </c>
      <c r="AH2364" s="35" t="s">
        <v>3207</v>
      </c>
      <c r="AI2364" s="35">
        <v>1500</v>
      </c>
    </row>
    <row r="2365" spans="1:35" s="35" customFormat="1" ht="15">
      <c r="A2365" s="35" t="s">
        <v>2189</v>
      </c>
      <c r="C2365" s="38" t="s">
        <v>2474</v>
      </c>
      <c r="E2365" s="38" t="s">
        <v>4336</v>
      </c>
      <c r="F2365" s="35" t="s">
        <v>4081</v>
      </c>
      <c r="G2365" s="35" t="s">
        <v>3867</v>
      </c>
      <c r="H2365" s="38" t="s">
        <v>2222</v>
      </c>
      <c r="I2365" s="35" t="s">
        <v>3551</v>
      </c>
      <c r="J2365" s="39" t="str">
        <f t="shared" si="311"/>
        <v>IC.IT.221406</v>
      </c>
      <c r="K2365" s="38" t="s">
        <v>3298</v>
      </c>
      <c r="L2365" s="35" t="str">
        <f t="shared" si="307"/>
        <v xml:space="preserve">     Distal</v>
      </c>
      <c r="M2365" s="39" t="str">
        <f t="shared" si="308"/>
        <v>PI.IC.IT.221406.01</v>
      </c>
      <c r="N2365" s="39"/>
      <c r="O2365" s="39" t="str">
        <f t="shared" si="309"/>
        <v>PH.IC.IT.221406.01</v>
      </c>
      <c r="Q2365" s="39" t="str">
        <f t="shared" si="310"/>
        <v>CL.IC.IT.221406.01</v>
      </c>
      <c r="R2365" s="39"/>
      <c r="S2365" s="39" t="str">
        <f t="shared" si="312"/>
        <v>DR.IC.IT.221406.01</v>
      </c>
      <c r="T2365" s="39"/>
      <c r="U2365" s="60" t="str">
        <f t="shared" si="313"/>
        <v>IM.IC.IT.221406.01</v>
      </c>
      <c r="V2365" s="57"/>
      <c r="W2365" s="60" t="str">
        <f t="shared" si="314"/>
        <v>GE.IC.IT.221406.01</v>
      </c>
      <c r="AH2365" s="35" t="s">
        <v>3207</v>
      </c>
      <c r="AI2365" s="35">
        <v>1500</v>
      </c>
    </row>
    <row r="2366" spans="1:35" s="35" customFormat="1" ht="15">
      <c r="A2366" s="35" t="s">
        <v>2189</v>
      </c>
      <c r="C2366" s="38" t="s">
        <v>2474</v>
      </c>
      <c r="D2366" s="35" t="s">
        <v>4457</v>
      </c>
      <c r="E2366" s="38" t="s">
        <v>4340</v>
      </c>
      <c r="F2366" s="35" t="s">
        <v>4082</v>
      </c>
      <c r="G2366" s="35" t="s">
        <v>1579</v>
      </c>
      <c r="H2366" s="38" t="s">
        <v>2212</v>
      </c>
      <c r="I2366" s="35" t="s">
        <v>1579</v>
      </c>
      <c r="J2366" s="39" t="str">
        <f t="shared" si="311"/>
        <v>IC.IT.221501</v>
      </c>
      <c r="K2366" s="38" t="s">
        <v>3298</v>
      </c>
      <c r="L2366" s="35" t="str">
        <f t="shared" si="307"/>
        <v>Abdomen</v>
      </c>
      <c r="M2366" s="39" t="str">
        <f t="shared" si="308"/>
        <v>PI.IC.IT.221501.01</v>
      </c>
      <c r="N2366" s="39"/>
      <c r="O2366" s="39" t="str">
        <f t="shared" si="309"/>
        <v>PH.IC.IT.221501.01</v>
      </c>
      <c r="Q2366" s="39" t="str">
        <f t="shared" si="310"/>
        <v>CL.IC.IT.221501.01</v>
      </c>
      <c r="R2366" s="39"/>
      <c r="S2366" s="39" t="str">
        <f t="shared" si="312"/>
        <v>DR.IC.IT.221501.01</v>
      </c>
      <c r="T2366" s="39"/>
      <c r="U2366" s="60" t="str">
        <f t="shared" si="313"/>
        <v>IM.IC.IT.221501.01</v>
      </c>
      <c r="V2366" s="57"/>
      <c r="W2366" s="60" t="str">
        <f t="shared" si="314"/>
        <v>GE.IC.IT.221501.01</v>
      </c>
      <c r="AH2366" s="35" t="s">
        <v>3207</v>
      </c>
      <c r="AI2366" s="35">
        <v>1500</v>
      </c>
    </row>
    <row r="2367" spans="1:35" s="35" customFormat="1" ht="15">
      <c r="A2367" s="35" t="s">
        <v>2189</v>
      </c>
      <c r="C2367" s="38" t="s">
        <v>2474</v>
      </c>
      <c r="E2367" s="38" t="s">
        <v>4340</v>
      </c>
      <c r="F2367" s="35" t="s">
        <v>4082</v>
      </c>
      <c r="G2367" s="35" t="s">
        <v>1137</v>
      </c>
      <c r="H2367" s="38" t="s">
        <v>2217</v>
      </c>
      <c r="I2367" s="35" t="s">
        <v>1137</v>
      </c>
      <c r="J2367" s="39" t="str">
        <f t="shared" si="311"/>
        <v>IC.IT.221502</v>
      </c>
      <c r="K2367" s="38" t="s">
        <v>3298</v>
      </c>
      <c r="L2367" s="35" t="str">
        <f t="shared" si="307"/>
        <v>Flank</v>
      </c>
      <c r="M2367" s="39" t="str">
        <f t="shared" si="308"/>
        <v>PI.IC.IT.221502.01</v>
      </c>
      <c r="N2367" s="39"/>
      <c r="O2367" s="39" t="str">
        <f t="shared" si="309"/>
        <v>PH.IC.IT.221502.01</v>
      </c>
      <c r="Q2367" s="39" t="str">
        <f t="shared" si="310"/>
        <v>CL.IC.IT.221502.01</v>
      </c>
      <c r="R2367" s="39"/>
      <c r="S2367" s="39" t="str">
        <f t="shared" si="312"/>
        <v>DR.IC.IT.221502.01</v>
      </c>
      <c r="T2367" s="39"/>
      <c r="U2367" s="60" t="str">
        <f t="shared" si="313"/>
        <v>IM.IC.IT.221502.01</v>
      </c>
      <c r="V2367" s="57"/>
      <c r="W2367" s="60" t="str">
        <f t="shared" si="314"/>
        <v>GE.IC.IT.221502.01</v>
      </c>
      <c r="AH2367" s="35" t="s">
        <v>3207</v>
      </c>
      <c r="AI2367" s="35">
        <v>1500</v>
      </c>
    </row>
    <row r="2368" spans="1:35" s="35" customFormat="1" ht="15">
      <c r="A2368" s="35" t="s">
        <v>2189</v>
      </c>
      <c r="C2368" s="38" t="s">
        <v>2474</v>
      </c>
      <c r="E2368" s="38" t="s">
        <v>4340</v>
      </c>
      <c r="F2368" s="35" t="s">
        <v>4082</v>
      </c>
      <c r="G2368" s="66" t="s">
        <v>3869</v>
      </c>
      <c r="H2368" s="38" t="s">
        <v>2219</v>
      </c>
      <c r="I2368" s="35" t="s">
        <v>3557</v>
      </c>
      <c r="J2368" s="39" t="str">
        <f t="shared" si="311"/>
        <v>IC.IT.221503</v>
      </c>
      <c r="K2368" s="38" t="s">
        <v>3298</v>
      </c>
      <c r="L2368" s="35" t="str">
        <f t="shared" si="307"/>
        <v xml:space="preserve">     Flank, right</v>
      </c>
      <c r="M2368" s="39" t="str">
        <f t="shared" si="308"/>
        <v>PI.IC.IT.221503.01</v>
      </c>
      <c r="N2368" s="39"/>
      <c r="O2368" s="39" t="str">
        <f t="shared" si="309"/>
        <v>PH.IC.IT.221503.01</v>
      </c>
      <c r="Q2368" s="39" t="str">
        <f t="shared" si="310"/>
        <v>CL.IC.IT.221503.01</v>
      </c>
      <c r="R2368" s="39"/>
      <c r="S2368" s="39" t="str">
        <f t="shared" si="312"/>
        <v>DR.IC.IT.221503.01</v>
      </c>
      <c r="T2368" s="39"/>
      <c r="U2368" s="60" t="str">
        <f t="shared" si="313"/>
        <v>IM.IC.IT.221503.01</v>
      </c>
      <c r="V2368" s="57"/>
      <c r="W2368" s="60" t="str">
        <f t="shared" si="314"/>
        <v>GE.IC.IT.221503.01</v>
      </c>
      <c r="AH2368" s="35" t="s">
        <v>3207</v>
      </c>
      <c r="AI2368" s="35">
        <v>1500</v>
      </c>
    </row>
    <row r="2369" spans="1:35" s="35" customFormat="1" ht="15">
      <c r="A2369" s="35" t="s">
        <v>2189</v>
      </c>
      <c r="C2369" s="38" t="s">
        <v>2474</v>
      </c>
      <c r="E2369" s="38" t="s">
        <v>4340</v>
      </c>
      <c r="F2369" s="35" t="s">
        <v>4082</v>
      </c>
      <c r="G2369" s="66" t="s">
        <v>3870</v>
      </c>
      <c r="H2369" s="38" t="s">
        <v>2063</v>
      </c>
      <c r="I2369" s="35" t="s">
        <v>3559</v>
      </c>
      <c r="J2369" s="39" t="str">
        <f t="shared" si="311"/>
        <v>IC.IT.221504</v>
      </c>
      <c r="K2369" s="38" t="s">
        <v>3298</v>
      </c>
      <c r="L2369" s="35" t="str">
        <f t="shared" si="307"/>
        <v xml:space="preserve">     Flank, left</v>
      </c>
      <c r="M2369" s="39" t="str">
        <f t="shared" si="308"/>
        <v>PI.IC.IT.221504.01</v>
      </c>
      <c r="N2369" s="39"/>
      <c r="O2369" s="39" t="str">
        <f t="shared" si="309"/>
        <v>PH.IC.IT.221504.01</v>
      </c>
      <c r="Q2369" s="39" t="str">
        <f t="shared" si="310"/>
        <v>CL.IC.IT.221504.01</v>
      </c>
      <c r="R2369" s="39"/>
      <c r="S2369" s="39" t="str">
        <f t="shared" si="312"/>
        <v>DR.IC.IT.221504.01</v>
      </c>
      <c r="T2369" s="39"/>
      <c r="U2369" s="60" t="str">
        <f t="shared" si="313"/>
        <v>IM.IC.IT.221504.01</v>
      </c>
      <c r="V2369" s="57"/>
      <c r="W2369" s="60" t="str">
        <f t="shared" si="314"/>
        <v>GE.IC.IT.221504.01</v>
      </c>
      <c r="AH2369" s="35" t="s">
        <v>3207</v>
      </c>
      <c r="AI2369" s="35">
        <v>1500</v>
      </c>
    </row>
    <row r="2370" spans="1:35" s="35" customFormat="1" ht="15">
      <c r="A2370" s="35" t="s">
        <v>2189</v>
      </c>
      <c r="C2370" s="38" t="s">
        <v>2474</v>
      </c>
      <c r="D2370" s="35" t="s">
        <v>4458</v>
      </c>
      <c r="E2370" s="38" t="s">
        <v>4341</v>
      </c>
      <c r="F2370" s="35" t="s">
        <v>4082</v>
      </c>
      <c r="G2370" s="35" t="s">
        <v>3871</v>
      </c>
      <c r="H2370" s="38" t="s">
        <v>2212</v>
      </c>
      <c r="I2370" s="35" t="s">
        <v>1493</v>
      </c>
      <c r="J2370" s="39" t="str">
        <f t="shared" si="311"/>
        <v>IC.IT.221601</v>
      </c>
      <c r="K2370" s="38" t="s">
        <v>3298</v>
      </c>
      <c r="L2370" s="35" t="str">
        <f t="shared" si="307"/>
        <v xml:space="preserve">     RUQ</v>
      </c>
      <c r="M2370" s="39" t="str">
        <f t="shared" si="308"/>
        <v>PI.IC.IT.221601.01</v>
      </c>
      <c r="N2370" s="39"/>
      <c r="O2370" s="39" t="str">
        <f t="shared" si="309"/>
        <v>PH.IC.IT.221601.01</v>
      </c>
      <c r="Q2370" s="39" t="str">
        <f t="shared" si="310"/>
        <v>CL.IC.IT.221601.01</v>
      </c>
      <c r="R2370" s="39"/>
      <c r="S2370" s="39" t="str">
        <f t="shared" si="312"/>
        <v>DR.IC.IT.221601.01</v>
      </c>
      <c r="T2370" s="39"/>
      <c r="U2370" s="60" t="str">
        <f t="shared" si="313"/>
        <v>IM.IC.IT.221601.01</v>
      </c>
      <c r="V2370" s="57"/>
      <c r="W2370" s="60" t="str">
        <f t="shared" si="314"/>
        <v>GE.IC.IT.221601.01</v>
      </c>
      <c r="AH2370" s="35" t="s">
        <v>3207</v>
      </c>
      <c r="AI2370" s="35">
        <v>1500</v>
      </c>
    </row>
    <row r="2371" spans="1:35" s="35" customFormat="1" ht="15">
      <c r="A2371" s="35" t="s">
        <v>2189</v>
      </c>
      <c r="C2371" s="38" t="s">
        <v>2474</v>
      </c>
      <c r="E2371" s="38" t="s">
        <v>4341</v>
      </c>
      <c r="F2371" s="35" t="s">
        <v>4082</v>
      </c>
      <c r="G2371" s="35" t="s">
        <v>3872</v>
      </c>
      <c r="H2371" s="38" t="s">
        <v>2217</v>
      </c>
      <c r="I2371" s="35" t="s">
        <v>1492</v>
      </c>
      <c r="J2371" s="39" t="str">
        <f t="shared" si="311"/>
        <v>IC.IT.221602</v>
      </c>
      <c r="K2371" s="38" t="s">
        <v>3298</v>
      </c>
      <c r="L2371" s="35" t="str">
        <f t="shared" si="307"/>
        <v xml:space="preserve">     RLQ</v>
      </c>
      <c r="M2371" s="39" t="str">
        <f t="shared" si="308"/>
        <v>PI.IC.IT.221602.01</v>
      </c>
      <c r="N2371" s="39"/>
      <c r="O2371" s="39" t="str">
        <f t="shared" si="309"/>
        <v>PH.IC.IT.221602.01</v>
      </c>
      <c r="Q2371" s="39" t="str">
        <f t="shared" si="310"/>
        <v>CL.IC.IT.221602.01</v>
      </c>
      <c r="R2371" s="39"/>
      <c r="S2371" s="39" t="str">
        <f t="shared" si="312"/>
        <v>DR.IC.IT.221602.01</v>
      </c>
      <c r="T2371" s="39"/>
      <c r="U2371" s="60" t="str">
        <f t="shared" si="313"/>
        <v>IM.IC.IT.221602.01</v>
      </c>
      <c r="V2371" s="57"/>
      <c r="W2371" s="60" t="str">
        <f t="shared" si="314"/>
        <v>GE.IC.IT.221602.01</v>
      </c>
      <c r="AH2371" s="35" t="s">
        <v>3207</v>
      </c>
      <c r="AI2371" s="35">
        <v>1500</v>
      </c>
    </row>
    <row r="2372" spans="1:35" s="35" customFormat="1" ht="15">
      <c r="A2372" s="35" t="s">
        <v>2189</v>
      </c>
      <c r="C2372" s="38" t="s">
        <v>2474</v>
      </c>
      <c r="E2372" s="38" t="s">
        <v>4341</v>
      </c>
      <c r="F2372" s="35" t="s">
        <v>4082</v>
      </c>
      <c r="G2372" s="35" t="s">
        <v>3873</v>
      </c>
      <c r="H2372" s="38" t="s">
        <v>2219</v>
      </c>
      <c r="I2372" s="35" t="s">
        <v>1491</v>
      </c>
      <c r="J2372" s="39" t="str">
        <f t="shared" si="311"/>
        <v>IC.IT.221603</v>
      </c>
      <c r="K2372" s="38" t="s">
        <v>3298</v>
      </c>
      <c r="L2372" s="35" t="str">
        <f t="shared" si="307"/>
        <v xml:space="preserve">     LUQ</v>
      </c>
      <c r="M2372" s="39" t="str">
        <f t="shared" si="308"/>
        <v>PI.IC.IT.221603.01</v>
      </c>
      <c r="N2372" s="39"/>
      <c r="O2372" s="39" t="str">
        <f t="shared" si="309"/>
        <v>PH.IC.IT.221603.01</v>
      </c>
      <c r="Q2372" s="39" t="str">
        <f t="shared" si="310"/>
        <v>CL.IC.IT.221603.01</v>
      </c>
      <c r="R2372" s="39"/>
      <c r="S2372" s="39" t="str">
        <f t="shared" si="312"/>
        <v>DR.IC.IT.221603.01</v>
      </c>
      <c r="T2372" s="39"/>
      <c r="U2372" s="60" t="str">
        <f t="shared" si="313"/>
        <v>IM.IC.IT.221603.01</v>
      </c>
      <c r="V2372" s="57"/>
      <c r="W2372" s="60" t="str">
        <f t="shared" si="314"/>
        <v>GE.IC.IT.221603.01</v>
      </c>
      <c r="AH2372" s="35" t="s">
        <v>3207</v>
      </c>
      <c r="AI2372" s="35">
        <v>1500</v>
      </c>
    </row>
    <row r="2373" spans="1:35" s="35" customFormat="1" ht="15">
      <c r="A2373" s="35" t="s">
        <v>2189</v>
      </c>
      <c r="C2373" s="38" t="s">
        <v>2474</v>
      </c>
      <c r="E2373" s="38" t="s">
        <v>4341</v>
      </c>
      <c r="F2373" s="35" t="s">
        <v>4082</v>
      </c>
      <c r="G2373" s="35" t="s">
        <v>3874</v>
      </c>
      <c r="H2373" s="38" t="s">
        <v>2063</v>
      </c>
      <c r="I2373" s="35" t="s">
        <v>1490</v>
      </c>
      <c r="J2373" s="39" t="str">
        <f t="shared" si="311"/>
        <v>IC.IT.221604</v>
      </c>
      <c r="K2373" s="38" t="s">
        <v>3298</v>
      </c>
      <c r="L2373" s="35" t="str">
        <f t="shared" si="307"/>
        <v xml:space="preserve">     LLQ</v>
      </c>
      <c r="M2373" s="39" t="str">
        <f t="shared" si="308"/>
        <v>PI.IC.IT.221604.01</v>
      </c>
      <c r="N2373" s="39"/>
      <c r="O2373" s="39" t="str">
        <f t="shared" si="309"/>
        <v>PH.IC.IT.221604.01</v>
      </c>
      <c r="Q2373" s="39" t="str">
        <f t="shared" si="310"/>
        <v>CL.IC.IT.221604.01</v>
      </c>
      <c r="R2373" s="39"/>
      <c r="S2373" s="39" t="str">
        <f t="shared" si="312"/>
        <v>DR.IC.IT.221604.01</v>
      </c>
      <c r="T2373" s="39"/>
      <c r="U2373" s="60" t="str">
        <f t="shared" si="313"/>
        <v>IM.IC.IT.221604.01</v>
      </c>
      <c r="V2373" s="57"/>
      <c r="W2373" s="60" t="str">
        <f t="shared" si="314"/>
        <v>GE.IC.IT.221604.01</v>
      </c>
      <c r="AH2373" s="35" t="s">
        <v>3207</v>
      </c>
      <c r="AI2373" s="35">
        <v>1500</v>
      </c>
    </row>
    <row r="2374" spans="1:35" s="35" customFormat="1" ht="15">
      <c r="A2374" s="35" t="s">
        <v>2189</v>
      </c>
      <c r="C2374" s="38" t="s">
        <v>2474</v>
      </c>
      <c r="D2374" s="35" t="s">
        <v>4459</v>
      </c>
      <c r="E2374" s="38" t="s">
        <v>4342</v>
      </c>
      <c r="F2374" s="35" t="s">
        <v>4083</v>
      </c>
      <c r="G2374" s="35" t="s">
        <v>3876</v>
      </c>
      <c r="H2374" s="38" t="s">
        <v>2212</v>
      </c>
      <c r="I2374" s="35" t="s">
        <v>3876</v>
      </c>
      <c r="J2374" s="39" t="str">
        <f t="shared" si="311"/>
        <v>IC.IT.221701</v>
      </c>
      <c r="K2374" s="38" t="s">
        <v>3298</v>
      </c>
      <c r="L2374" s="35" t="str">
        <f t="shared" si="307"/>
        <v>Arm</v>
      </c>
      <c r="M2374" s="39" t="str">
        <f t="shared" si="308"/>
        <v>PI.IC.IT.221701.01</v>
      </c>
      <c r="N2374" s="39"/>
      <c r="O2374" s="39" t="str">
        <f t="shared" si="309"/>
        <v>PH.IC.IT.221701.01</v>
      </c>
      <c r="Q2374" s="39" t="str">
        <f t="shared" si="310"/>
        <v>CL.IC.IT.221701.01</v>
      </c>
      <c r="R2374" s="39"/>
      <c r="S2374" s="39" t="str">
        <f t="shared" si="312"/>
        <v>DR.IC.IT.221701.01</v>
      </c>
      <c r="T2374" s="39"/>
      <c r="U2374" s="60" t="str">
        <f t="shared" si="313"/>
        <v>IM.IC.IT.221701.01</v>
      </c>
      <c r="V2374" s="57"/>
      <c r="W2374" s="60" t="str">
        <f t="shared" si="314"/>
        <v>GE.IC.IT.221701.01</v>
      </c>
      <c r="AH2374" s="35" t="s">
        <v>3207</v>
      </c>
      <c r="AI2374" s="35">
        <v>1500</v>
      </c>
    </row>
    <row r="2375" spans="1:35" s="35" customFormat="1" ht="15">
      <c r="A2375" s="35" t="s">
        <v>2189</v>
      </c>
      <c r="C2375" s="38" t="s">
        <v>2474</v>
      </c>
      <c r="E2375" s="38" t="s">
        <v>4342</v>
      </c>
      <c r="F2375" s="35" t="s">
        <v>4083</v>
      </c>
      <c r="G2375" s="35" t="s">
        <v>3877</v>
      </c>
      <c r="H2375" s="38" t="s">
        <v>2217</v>
      </c>
      <c r="I2375" s="35" t="s">
        <v>3877</v>
      </c>
      <c r="J2375" s="39" t="str">
        <f t="shared" si="311"/>
        <v>IC.IT.221702</v>
      </c>
      <c r="K2375" s="38" t="s">
        <v>3298</v>
      </c>
      <c r="L2375" s="35" t="str">
        <f t="shared" si="307"/>
        <v>Elbow</v>
      </c>
      <c r="M2375" s="39" t="str">
        <f t="shared" si="308"/>
        <v>PI.IC.IT.221702.01</v>
      </c>
      <c r="N2375" s="39"/>
      <c r="O2375" s="39" t="str">
        <f t="shared" si="309"/>
        <v>PH.IC.IT.221702.01</v>
      </c>
      <c r="Q2375" s="39" t="str">
        <f t="shared" si="310"/>
        <v>CL.IC.IT.221702.01</v>
      </c>
      <c r="R2375" s="39"/>
      <c r="S2375" s="39" t="str">
        <f t="shared" si="312"/>
        <v>DR.IC.IT.221702.01</v>
      </c>
      <c r="T2375" s="39"/>
      <c r="U2375" s="60" t="str">
        <f t="shared" si="313"/>
        <v>IM.IC.IT.221702.01</v>
      </c>
      <c r="V2375" s="57"/>
      <c r="W2375" s="60" t="str">
        <f t="shared" si="314"/>
        <v>GE.IC.IT.221702.01</v>
      </c>
      <c r="AH2375" s="35" t="s">
        <v>3207</v>
      </c>
      <c r="AI2375" s="35">
        <v>1500</v>
      </c>
    </row>
    <row r="2376" spans="1:35" s="35" customFormat="1" ht="15">
      <c r="A2376" s="35" t="s">
        <v>2189</v>
      </c>
      <c r="C2376" s="38" t="s">
        <v>2474</v>
      </c>
      <c r="E2376" s="38" t="s">
        <v>4342</v>
      </c>
      <c r="F2376" s="35" t="s">
        <v>4083</v>
      </c>
      <c r="G2376" s="35" t="s">
        <v>3878</v>
      </c>
      <c r="H2376" s="38" t="s">
        <v>2219</v>
      </c>
      <c r="I2376" s="35" t="s">
        <v>3878</v>
      </c>
      <c r="J2376" s="39" t="str">
        <f t="shared" si="311"/>
        <v>IC.IT.221703</v>
      </c>
      <c r="K2376" s="38" t="s">
        <v>3298</v>
      </c>
      <c r="L2376" s="35" t="str">
        <f t="shared" si="307"/>
        <v>Wrist</v>
      </c>
      <c r="M2376" s="39" t="str">
        <f t="shared" si="308"/>
        <v>PI.IC.IT.221703.01</v>
      </c>
      <c r="N2376" s="39"/>
      <c r="O2376" s="39" t="str">
        <f t="shared" si="309"/>
        <v>PH.IC.IT.221703.01</v>
      </c>
      <c r="Q2376" s="39" t="str">
        <f t="shared" si="310"/>
        <v>CL.IC.IT.221703.01</v>
      </c>
      <c r="R2376" s="39"/>
      <c r="S2376" s="39" t="str">
        <f t="shared" si="312"/>
        <v>DR.IC.IT.221703.01</v>
      </c>
      <c r="T2376" s="39"/>
      <c r="U2376" s="60" t="str">
        <f t="shared" si="313"/>
        <v>IM.IC.IT.221703.01</v>
      </c>
      <c r="V2376" s="57"/>
      <c r="W2376" s="60" t="str">
        <f t="shared" si="314"/>
        <v>GE.IC.IT.221703.01</v>
      </c>
      <c r="AH2376" s="35" t="s">
        <v>3207</v>
      </c>
      <c r="AI2376" s="35">
        <v>1500</v>
      </c>
    </row>
    <row r="2377" spans="1:35" s="35" customFormat="1" ht="15">
      <c r="A2377" s="35" t="s">
        <v>2189</v>
      </c>
      <c r="C2377" s="38" t="s">
        <v>2474</v>
      </c>
      <c r="E2377" s="38" t="s">
        <v>4342</v>
      </c>
      <c r="F2377" s="35" t="s">
        <v>4083</v>
      </c>
      <c r="G2377" s="35" t="s">
        <v>3879</v>
      </c>
      <c r="H2377" s="38" t="s">
        <v>2063</v>
      </c>
      <c r="I2377" s="35" t="s">
        <v>3879</v>
      </c>
      <c r="J2377" s="39" t="str">
        <f t="shared" si="311"/>
        <v>IC.IT.221704</v>
      </c>
      <c r="K2377" s="38" t="s">
        <v>3298</v>
      </c>
      <c r="L2377" s="35" t="str">
        <f t="shared" si="307"/>
        <v>Hand</v>
      </c>
      <c r="M2377" s="39" t="str">
        <f t="shared" si="308"/>
        <v>PI.IC.IT.221704.01</v>
      </c>
      <c r="N2377" s="39"/>
      <c r="O2377" s="39" t="str">
        <f t="shared" si="309"/>
        <v>PH.IC.IT.221704.01</v>
      </c>
      <c r="Q2377" s="39" t="str">
        <f t="shared" si="310"/>
        <v>CL.IC.IT.221704.01</v>
      </c>
      <c r="R2377" s="39"/>
      <c r="S2377" s="39" t="str">
        <f t="shared" si="312"/>
        <v>DR.IC.IT.221704.01</v>
      </c>
      <c r="T2377" s="39"/>
      <c r="U2377" s="60" t="str">
        <f t="shared" si="313"/>
        <v>IM.IC.IT.221704.01</v>
      </c>
      <c r="V2377" s="57"/>
      <c r="W2377" s="60" t="str">
        <f t="shared" si="314"/>
        <v>GE.IC.IT.221704.01</v>
      </c>
      <c r="AH2377" s="35" t="s">
        <v>3207</v>
      </c>
      <c r="AI2377" s="35">
        <v>1500</v>
      </c>
    </row>
    <row r="2378" spans="1:35" s="35" customFormat="1" ht="15">
      <c r="A2378" s="35" t="s">
        <v>2189</v>
      </c>
      <c r="C2378" s="38" t="s">
        <v>2474</v>
      </c>
      <c r="E2378" s="38" t="s">
        <v>4342</v>
      </c>
      <c r="F2378" s="35" t="s">
        <v>4083</v>
      </c>
      <c r="G2378" s="35" t="s">
        <v>3880</v>
      </c>
      <c r="H2378" s="38" t="s">
        <v>2065</v>
      </c>
      <c r="I2378" s="35" t="s">
        <v>1728</v>
      </c>
      <c r="J2378" s="39" t="str">
        <f t="shared" si="311"/>
        <v>IC.IT.221705</v>
      </c>
      <c r="K2378" s="38" t="s">
        <v>3298</v>
      </c>
      <c r="L2378" s="35" t="str">
        <f t="shared" si="307"/>
        <v>Finger(s): specify</v>
      </c>
      <c r="M2378" s="39" t="str">
        <f t="shared" si="308"/>
        <v>PI.IC.IT.221705.01</v>
      </c>
      <c r="N2378" s="39"/>
      <c r="O2378" s="39" t="str">
        <f t="shared" si="309"/>
        <v>PH.IC.IT.221705.01</v>
      </c>
      <c r="Q2378" s="39" t="str">
        <f t="shared" si="310"/>
        <v>CL.IC.IT.221705.01</v>
      </c>
      <c r="R2378" s="39"/>
      <c r="S2378" s="39" t="str">
        <f t="shared" si="312"/>
        <v>DR.IC.IT.221705.01</v>
      </c>
      <c r="T2378" s="39"/>
      <c r="U2378" s="60" t="str">
        <f t="shared" si="313"/>
        <v>IM.IC.IT.221705.01</v>
      </c>
      <c r="V2378" s="57"/>
      <c r="W2378" s="60" t="str">
        <f t="shared" si="314"/>
        <v>GE.IC.IT.221705.01</v>
      </c>
      <c r="AH2378" s="35" t="s">
        <v>3207</v>
      </c>
      <c r="AI2378" s="35">
        <v>1500</v>
      </c>
    </row>
    <row r="2379" spans="1:35" s="35" customFormat="1" ht="15">
      <c r="A2379" s="35" t="s">
        <v>2189</v>
      </c>
      <c r="C2379" s="38" t="s">
        <v>2474</v>
      </c>
      <c r="E2379" s="38" t="s">
        <v>4342</v>
      </c>
      <c r="F2379" s="35" t="s">
        <v>4083</v>
      </c>
      <c r="G2379" s="35" t="s">
        <v>3881</v>
      </c>
      <c r="H2379" s="38" t="s">
        <v>2222</v>
      </c>
      <c r="I2379" s="35" t="s">
        <v>3882</v>
      </c>
      <c r="J2379" s="39" t="str">
        <f t="shared" si="311"/>
        <v>IC.IT.221706</v>
      </c>
      <c r="K2379" s="38" t="s">
        <v>3298</v>
      </c>
      <c r="L2379" s="35" t="str">
        <f t="shared" si="307"/>
        <v>Trochanter</v>
      </c>
      <c r="M2379" s="39" t="str">
        <f t="shared" si="308"/>
        <v>PI.IC.IT.221706.01</v>
      </c>
      <c r="N2379" s="39"/>
      <c r="O2379" s="39" t="str">
        <f t="shared" si="309"/>
        <v>PH.IC.IT.221706.01</v>
      </c>
      <c r="Q2379" s="39" t="str">
        <f t="shared" si="310"/>
        <v>CL.IC.IT.221706.01</v>
      </c>
      <c r="R2379" s="39"/>
      <c r="S2379" s="39" t="str">
        <f t="shared" si="312"/>
        <v>DR.IC.IT.221706.01</v>
      </c>
      <c r="T2379" s="39"/>
      <c r="U2379" s="60" t="str">
        <f t="shared" si="313"/>
        <v>IM.IC.IT.221706.01</v>
      </c>
      <c r="V2379" s="57"/>
      <c r="W2379" s="60" t="str">
        <f t="shared" si="314"/>
        <v>GE.IC.IT.221706.01</v>
      </c>
      <c r="AH2379" s="35" t="s">
        <v>3207</v>
      </c>
      <c r="AI2379" s="35">
        <v>1500</v>
      </c>
    </row>
    <row r="2380" spans="1:35" s="35" customFormat="1" ht="15">
      <c r="A2380" s="35" t="s">
        <v>2189</v>
      </c>
      <c r="C2380" s="38" t="s">
        <v>2474</v>
      </c>
      <c r="E2380" s="38" t="s">
        <v>4342</v>
      </c>
      <c r="F2380" s="35" t="s">
        <v>4083</v>
      </c>
      <c r="G2380" s="35" t="s">
        <v>3883</v>
      </c>
      <c r="H2380" s="38" t="s">
        <v>2376</v>
      </c>
      <c r="I2380" s="35" t="s">
        <v>3883</v>
      </c>
      <c r="J2380" s="39" t="str">
        <f t="shared" si="311"/>
        <v>IC.IT.221707</v>
      </c>
      <c r="K2380" s="38" t="s">
        <v>3298</v>
      </c>
      <c r="L2380" s="35" t="str">
        <f t="shared" si="307"/>
        <v>Knee</v>
      </c>
      <c r="M2380" s="39" t="str">
        <f t="shared" si="308"/>
        <v>PI.IC.IT.221707.01</v>
      </c>
      <c r="N2380" s="39"/>
      <c r="O2380" s="39" t="str">
        <f t="shared" si="309"/>
        <v>PH.IC.IT.221707.01</v>
      </c>
      <c r="Q2380" s="39" t="str">
        <f t="shared" si="310"/>
        <v>CL.IC.IT.221707.01</v>
      </c>
      <c r="R2380" s="39"/>
      <c r="S2380" s="39" t="str">
        <f t="shared" si="312"/>
        <v>DR.IC.IT.221707.01</v>
      </c>
      <c r="T2380" s="39"/>
      <c r="U2380" s="60" t="str">
        <f t="shared" si="313"/>
        <v>IM.IC.IT.221707.01</v>
      </c>
      <c r="V2380" s="57"/>
      <c r="W2380" s="60" t="str">
        <f t="shared" si="314"/>
        <v>GE.IC.IT.221707.01</v>
      </c>
      <c r="AH2380" s="35" t="s">
        <v>3207</v>
      </c>
      <c r="AI2380" s="35">
        <v>1500</v>
      </c>
    </row>
    <row r="2381" spans="1:35" s="35" customFormat="1" ht="15">
      <c r="A2381" s="35" t="s">
        <v>2189</v>
      </c>
      <c r="C2381" s="38" t="s">
        <v>2474</v>
      </c>
      <c r="E2381" s="38" t="s">
        <v>4342</v>
      </c>
      <c r="F2381" s="35" t="s">
        <v>4083</v>
      </c>
      <c r="G2381" s="35" t="s">
        <v>3884</v>
      </c>
      <c r="H2381" s="38" t="s">
        <v>2378</v>
      </c>
      <c r="I2381" s="35" t="s">
        <v>3885</v>
      </c>
      <c r="J2381" s="39" t="str">
        <f t="shared" si="311"/>
        <v>IC.IT.221708</v>
      </c>
      <c r="K2381" s="38" t="s">
        <v>3298</v>
      </c>
      <c r="L2381" s="35" t="str">
        <f t="shared" si="307"/>
        <v>Malleous</v>
      </c>
      <c r="M2381" s="39" t="str">
        <f t="shared" si="308"/>
        <v>PI.IC.IT.221708.01</v>
      </c>
      <c r="N2381" s="39"/>
      <c r="O2381" s="39" t="str">
        <f t="shared" si="309"/>
        <v>PH.IC.IT.221708.01</v>
      </c>
      <c r="Q2381" s="39" t="str">
        <f t="shared" si="310"/>
        <v>CL.IC.IT.221708.01</v>
      </c>
      <c r="R2381" s="39"/>
      <c r="S2381" s="39" t="str">
        <f t="shared" si="312"/>
        <v>DR.IC.IT.221708.01</v>
      </c>
      <c r="T2381" s="39"/>
      <c r="U2381" s="60" t="str">
        <f t="shared" si="313"/>
        <v>IM.IC.IT.221708.01</v>
      </c>
      <c r="V2381" s="57"/>
      <c r="W2381" s="60" t="str">
        <f t="shared" si="314"/>
        <v>GE.IC.IT.221708.01</v>
      </c>
      <c r="AH2381" s="35" t="s">
        <v>3207</v>
      </c>
      <c r="AI2381" s="35">
        <v>1500</v>
      </c>
    </row>
    <row r="2382" spans="1:35" s="35" customFormat="1" ht="15">
      <c r="A2382" s="35" t="s">
        <v>2189</v>
      </c>
      <c r="C2382" s="38" t="s">
        <v>2474</v>
      </c>
      <c r="E2382" s="38" t="s">
        <v>4342</v>
      </c>
      <c r="F2382" s="35" t="s">
        <v>4083</v>
      </c>
      <c r="G2382" s="35" t="s">
        <v>3886</v>
      </c>
      <c r="H2382" s="38" t="s">
        <v>2380</v>
      </c>
      <c r="I2382" s="35" t="s">
        <v>3886</v>
      </c>
      <c r="J2382" s="39" t="str">
        <f t="shared" si="311"/>
        <v>IC.IT.221709</v>
      </c>
      <c r="K2382" s="38" t="s">
        <v>3298</v>
      </c>
      <c r="L2382" s="35" t="str">
        <f t="shared" ref="L2382:L2445" si="315">G2382</f>
        <v>Heel</v>
      </c>
      <c r="M2382" s="39" t="str">
        <f t="shared" ref="M2382:M2445" si="316">CONCATENATE("PI.",J2382,".",K2382)</f>
        <v>PI.IC.IT.221709.01</v>
      </c>
      <c r="N2382" s="39"/>
      <c r="O2382" s="39" t="str">
        <f t="shared" ref="O2382:O2445" si="317">CONCATENATE("PH.",J2382,".",K2382)</f>
        <v>PH.IC.IT.221709.01</v>
      </c>
      <c r="Q2382" s="39" t="str">
        <f t="shared" ref="Q2382:Q2445" si="318">CONCATENATE("CL.",J2382,".",K2382)</f>
        <v>CL.IC.IT.221709.01</v>
      </c>
      <c r="R2382" s="39"/>
      <c r="S2382" s="39" t="str">
        <f t="shared" si="312"/>
        <v>DR.IC.IT.221709.01</v>
      </c>
      <c r="T2382" s="39"/>
      <c r="U2382" s="60" t="str">
        <f t="shared" si="313"/>
        <v>IM.IC.IT.221709.01</v>
      </c>
      <c r="V2382" s="57"/>
      <c r="W2382" s="60" t="str">
        <f t="shared" si="314"/>
        <v>GE.IC.IT.221709.01</v>
      </c>
      <c r="AH2382" s="35" t="s">
        <v>3207</v>
      </c>
      <c r="AI2382" s="35">
        <v>1500</v>
      </c>
    </row>
    <row r="2383" spans="1:35" s="35" customFormat="1" ht="15">
      <c r="A2383" s="35" t="s">
        <v>2189</v>
      </c>
      <c r="C2383" s="38" t="s">
        <v>2474</v>
      </c>
      <c r="E2383" s="38" t="s">
        <v>4342</v>
      </c>
      <c r="F2383" s="35" t="s">
        <v>4083</v>
      </c>
      <c r="G2383" s="35" t="s">
        <v>3887</v>
      </c>
      <c r="H2383" s="38" t="s">
        <v>2124</v>
      </c>
      <c r="I2383" s="35" t="s">
        <v>3887</v>
      </c>
      <c r="J2383" s="39" t="str">
        <f t="shared" si="311"/>
        <v>IC.IT.221710</v>
      </c>
      <c r="K2383" s="38" t="s">
        <v>3298</v>
      </c>
      <c r="L2383" s="35" t="str">
        <f t="shared" si="315"/>
        <v>Foot</v>
      </c>
      <c r="M2383" s="39" t="str">
        <f t="shared" si="316"/>
        <v>PI.IC.IT.221710.01</v>
      </c>
      <c r="N2383" s="39"/>
      <c r="O2383" s="39" t="str">
        <f t="shared" si="317"/>
        <v>PH.IC.IT.221710.01</v>
      </c>
      <c r="Q2383" s="39" t="str">
        <f t="shared" si="318"/>
        <v>CL.IC.IT.221710.01</v>
      </c>
      <c r="R2383" s="39"/>
      <c r="S2383" s="39" t="str">
        <f t="shared" si="312"/>
        <v>DR.IC.IT.221710.01</v>
      </c>
      <c r="T2383" s="39"/>
      <c r="U2383" s="60" t="str">
        <f t="shared" si="313"/>
        <v>IM.IC.IT.221710.01</v>
      </c>
      <c r="V2383" s="57"/>
      <c r="W2383" s="60" t="str">
        <f t="shared" si="314"/>
        <v>GE.IC.IT.221710.01</v>
      </c>
      <c r="AH2383" s="35" t="s">
        <v>3207</v>
      </c>
      <c r="AI2383" s="35">
        <v>1500</v>
      </c>
    </row>
    <row r="2384" spans="1:35" s="35" customFormat="1" ht="15">
      <c r="A2384" s="35" t="s">
        <v>2189</v>
      </c>
      <c r="C2384" s="38" t="s">
        <v>2474</v>
      </c>
      <c r="E2384" s="38" t="s">
        <v>4342</v>
      </c>
      <c r="F2384" s="35" t="s">
        <v>4083</v>
      </c>
      <c r="G2384" s="35" t="s">
        <v>3888</v>
      </c>
      <c r="H2384" s="38" t="s">
        <v>4317</v>
      </c>
      <c r="I2384" s="35" t="s">
        <v>3889</v>
      </c>
      <c r="J2384" s="39" t="str">
        <f t="shared" si="311"/>
        <v>IC.IT.221711</v>
      </c>
      <c r="K2384" s="38" t="s">
        <v>3298</v>
      </c>
      <c r="L2384" s="35" t="str">
        <f t="shared" si="315"/>
        <v>Toe(s): specify</v>
      </c>
      <c r="M2384" s="39" t="str">
        <f t="shared" si="316"/>
        <v>PI.IC.IT.221711.01</v>
      </c>
      <c r="N2384" s="39"/>
      <c r="O2384" s="39" t="str">
        <f t="shared" si="317"/>
        <v>PH.IC.IT.221711.01</v>
      </c>
      <c r="Q2384" s="39" t="str">
        <f t="shared" si="318"/>
        <v>CL.IC.IT.221711.01</v>
      </c>
      <c r="R2384" s="39"/>
      <c r="S2384" s="39" t="str">
        <f t="shared" si="312"/>
        <v>DR.IC.IT.221711.01</v>
      </c>
      <c r="T2384" s="39"/>
      <c r="U2384" s="60" t="str">
        <f t="shared" si="313"/>
        <v>IM.IC.IT.221711.01</v>
      </c>
      <c r="V2384" s="57"/>
      <c r="W2384" s="60" t="str">
        <f t="shared" si="314"/>
        <v>GE.IC.IT.221711.01</v>
      </c>
      <c r="AH2384" s="35" t="s">
        <v>3207</v>
      </c>
      <c r="AI2384" s="35">
        <v>1500</v>
      </c>
    </row>
    <row r="2385" spans="1:35" s="35" customFormat="1" ht="15">
      <c r="A2385" s="35" t="s">
        <v>2189</v>
      </c>
      <c r="C2385" s="38" t="s">
        <v>2474</v>
      </c>
      <c r="E2385" s="38" t="s">
        <v>4371</v>
      </c>
      <c r="F2385" s="35" t="s">
        <v>4083</v>
      </c>
      <c r="G2385" s="35" t="s">
        <v>4460</v>
      </c>
      <c r="H2385" s="38" t="s">
        <v>4334</v>
      </c>
      <c r="I2385" s="35" t="s">
        <v>4460</v>
      </c>
      <c r="J2385" s="39" t="str">
        <f t="shared" ref="J2385:J2448" si="319">CONCATENATE("IC.IT.",C2385,E2385,H2385)</f>
        <v>IC.IT.221712</v>
      </c>
      <c r="K2385" s="38" t="s">
        <v>3298</v>
      </c>
      <c r="L2385" s="35" t="str">
        <f t="shared" si="315"/>
        <v>Shin</v>
      </c>
      <c r="M2385" s="39" t="str">
        <f t="shared" si="316"/>
        <v>PI.IC.IT.221712.01</v>
      </c>
      <c r="N2385" s="39"/>
      <c r="O2385" s="39" t="str">
        <f t="shared" si="317"/>
        <v>PH.IC.IT.221712.01</v>
      </c>
      <c r="Q2385" s="39" t="str">
        <f t="shared" si="318"/>
        <v>CL.IC.IT.221712.01</v>
      </c>
      <c r="R2385" s="39"/>
      <c r="S2385" s="39" t="str">
        <f t="shared" si="312"/>
        <v>DR.IC.IT.221712.01</v>
      </c>
      <c r="T2385" s="39"/>
      <c r="U2385" s="60" t="str">
        <f t="shared" si="313"/>
        <v>IM.IC.IT.221712.01</v>
      </c>
      <c r="V2385" s="57"/>
      <c r="W2385" s="60" t="str">
        <f t="shared" si="314"/>
        <v>GE.IC.IT.221712.01</v>
      </c>
      <c r="AF2385" s="35" t="s">
        <v>3326</v>
      </c>
      <c r="AG2385" s="35">
        <v>1279</v>
      </c>
      <c r="AH2385" s="35" t="s">
        <v>3207</v>
      </c>
      <c r="AI2385" s="35">
        <v>1500</v>
      </c>
    </row>
    <row r="2386" spans="1:35" s="35" customFormat="1" ht="15">
      <c r="A2386" s="35" t="s">
        <v>2189</v>
      </c>
      <c r="C2386" s="38" t="s">
        <v>2474</v>
      </c>
      <c r="E2386" s="38" t="s">
        <v>4342</v>
      </c>
      <c r="F2386" s="35" t="s">
        <v>4083</v>
      </c>
      <c r="G2386" s="66" t="s">
        <v>3568</v>
      </c>
      <c r="H2386" s="38" t="s">
        <v>2130</v>
      </c>
      <c r="I2386" s="66" t="s">
        <v>3568</v>
      </c>
      <c r="J2386" s="39" t="str">
        <f t="shared" si="319"/>
        <v>IC.IT.221713</v>
      </c>
      <c r="K2386" s="38" t="s">
        <v>3298</v>
      </c>
      <c r="L2386" s="35" t="str">
        <f t="shared" si="315"/>
        <v>Arm upper, right</v>
      </c>
      <c r="M2386" s="39" t="str">
        <f t="shared" si="316"/>
        <v>PI.IC.IT.221713.01</v>
      </c>
      <c r="N2386" s="39"/>
      <c r="O2386" s="39" t="str">
        <f t="shared" si="317"/>
        <v>PH.IC.IT.221713.01</v>
      </c>
      <c r="Q2386" s="39" t="str">
        <f t="shared" si="318"/>
        <v>CL.IC.IT.221713.01</v>
      </c>
      <c r="R2386" s="39"/>
      <c r="S2386" s="39" t="str">
        <f t="shared" si="312"/>
        <v>DR.IC.IT.221713.01</v>
      </c>
      <c r="T2386" s="39"/>
      <c r="U2386" s="60" t="str">
        <f t="shared" si="313"/>
        <v>IM.IC.IT.221713.01</v>
      </c>
      <c r="V2386" s="57"/>
      <c r="W2386" s="60" t="str">
        <f t="shared" si="314"/>
        <v>GE.IC.IT.221713.01</v>
      </c>
      <c r="AH2386" s="35" t="s">
        <v>3207</v>
      </c>
      <c r="AI2386" s="35">
        <v>1500</v>
      </c>
    </row>
    <row r="2387" spans="1:35" s="35" customFormat="1" ht="15">
      <c r="A2387" s="35" t="s">
        <v>2189</v>
      </c>
      <c r="C2387" s="38" t="s">
        <v>2474</v>
      </c>
      <c r="E2387" s="38" t="s">
        <v>4342</v>
      </c>
      <c r="F2387" s="35" t="s">
        <v>4083</v>
      </c>
      <c r="G2387" s="66" t="s">
        <v>3570</v>
      </c>
      <c r="H2387" s="38" t="s">
        <v>2296</v>
      </c>
      <c r="I2387" s="66" t="s">
        <v>3570</v>
      </c>
      <c r="J2387" s="39" t="str">
        <f t="shared" si="319"/>
        <v>IC.IT.221714</v>
      </c>
      <c r="K2387" s="38" t="s">
        <v>3298</v>
      </c>
      <c r="L2387" s="35" t="str">
        <f t="shared" si="315"/>
        <v>Arm upper, left</v>
      </c>
      <c r="M2387" s="39" t="str">
        <f t="shared" si="316"/>
        <v>PI.IC.IT.221714.01</v>
      </c>
      <c r="N2387" s="39"/>
      <c r="O2387" s="39" t="str">
        <f t="shared" si="317"/>
        <v>PH.IC.IT.221714.01</v>
      </c>
      <c r="Q2387" s="39" t="str">
        <f t="shared" si="318"/>
        <v>CL.IC.IT.221714.01</v>
      </c>
      <c r="R2387" s="39"/>
      <c r="S2387" s="39" t="str">
        <f t="shared" si="312"/>
        <v>DR.IC.IT.221714.01</v>
      </c>
      <c r="T2387" s="39"/>
      <c r="U2387" s="60" t="str">
        <f t="shared" si="313"/>
        <v>IM.IC.IT.221714.01</v>
      </c>
      <c r="V2387" s="57"/>
      <c r="W2387" s="60" t="str">
        <f t="shared" si="314"/>
        <v>GE.IC.IT.221714.01</v>
      </c>
      <c r="AH2387" s="35" t="s">
        <v>3207</v>
      </c>
      <c r="AI2387" s="35">
        <v>1500</v>
      </c>
    </row>
    <row r="2388" spans="1:35" s="35" customFormat="1" ht="15">
      <c r="A2388" s="35" t="s">
        <v>2189</v>
      </c>
      <c r="C2388" s="38" t="s">
        <v>2474</v>
      </c>
      <c r="E2388" s="38" t="s">
        <v>4342</v>
      </c>
      <c r="F2388" s="35" t="s">
        <v>4083</v>
      </c>
      <c r="G2388" s="66" t="s">
        <v>3572</v>
      </c>
      <c r="H2388" s="38" t="s">
        <v>2459</v>
      </c>
      <c r="I2388" s="66" t="s">
        <v>3572</v>
      </c>
      <c r="J2388" s="39" t="str">
        <f t="shared" si="319"/>
        <v>IC.IT.221715</v>
      </c>
      <c r="K2388" s="38" t="s">
        <v>3298</v>
      </c>
      <c r="L2388" s="35" t="str">
        <f t="shared" si="315"/>
        <v>Elbow, right</v>
      </c>
      <c r="M2388" s="39" t="str">
        <f t="shared" si="316"/>
        <v>PI.IC.IT.221715.01</v>
      </c>
      <c r="N2388" s="39"/>
      <c r="O2388" s="39" t="str">
        <f t="shared" si="317"/>
        <v>PH.IC.IT.221715.01</v>
      </c>
      <c r="Q2388" s="39" t="str">
        <f t="shared" si="318"/>
        <v>CL.IC.IT.221715.01</v>
      </c>
      <c r="R2388" s="39"/>
      <c r="S2388" s="39" t="str">
        <f t="shared" si="312"/>
        <v>DR.IC.IT.221715.01</v>
      </c>
      <c r="T2388" s="39"/>
      <c r="U2388" s="60" t="str">
        <f t="shared" si="313"/>
        <v>IM.IC.IT.221715.01</v>
      </c>
      <c r="V2388" s="57"/>
      <c r="W2388" s="60" t="str">
        <f t="shared" si="314"/>
        <v>GE.IC.IT.221715.01</v>
      </c>
      <c r="AH2388" s="35" t="s">
        <v>3207</v>
      </c>
      <c r="AI2388" s="35">
        <v>1500</v>
      </c>
    </row>
    <row r="2389" spans="1:35" s="35" customFormat="1" ht="15">
      <c r="A2389" s="35" t="s">
        <v>2189</v>
      </c>
      <c r="C2389" s="38" t="s">
        <v>2474</v>
      </c>
      <c r="E2389" s="38" t="s">
        <v>4342</v>
      </c>
      <c r="F2389" s="35" t="s">
        <v>4083</v>
      </c>
      <c r="G2389" s="66" t="s">
        <v>3574</v>
      </c>
      <c r="H2389" s="38" t="s">
        <v>2464</v>
      </c>
      <c r="I2389" s="66" t="s">
        <v>3574</v>
      </c>
      <c r="J2389" s="39" t="str">
        <f t="shared" si="319"/>
        <v>IC.IT.221716</v>
      </c>
      <c r="K2389" s="38" t="s">
        <v>3298</v>
      </c>
      <c r="L2389" s="35" t="str">
        <f t="shared" si="315"/>
        <v>Elbow, left</v>
      </c>
      <c r="M2389" s="39" t="str">
        <f t="shared" si="316"/>
        <v>PI.IC.IT.221716.01</v>
      </c>
      <c r="N2389" s="39"/>
      <c r="O2389" s="39" t="str">
        <f t="shared" si="317"/>
        <v>PH.IC.IT.221716.01</v>
      </c>
      <c r="Q2389" s="39" t="str">
        <f t="shared" si="318"/>
        <v>CL.IC.IT.221716.01</v>
      </c>
      <c r="R2389" s="39"/>
      <c r="S2389" s="39" t="str">
        <f t="shared" ref="S2389:S2452" si="320">CONCATENATE("DR.",J2389,".",K2389)</f>
        <v>DR.IC.IT.221716.01</v>
      </c>
      <c r="T2389" s="39"/>
      <c r="U2389" s="60" t="str">
        <f t="shared" ref="U2389:U2452" si="321">CONCATENATE("IM.",J2389, ".",K2389)</f>
        <v>IM.IC.IT.221716.01</v>
      </c>
      <c r="V2389" s="57"/>
      <c r="W2389" s="60" t="str">
        <f t="shared" ref="W2389:W2452" si="322">CONCATENATE("GE.",J2389, ".",K2389)</f>
        <v>GE.IC.IT.221716.01</v>
      </c>
      <c r="AH2389" s="35" t="s">
        <v>3207</v>
      </c>
      <c r="AI2389" s="35">
        <v>1500</v>
      </c>
    </row>
    <row r="2390" spans="1:35" s="35" customFormat="1" ht="15">
      <c r="A2390" s="35" t="s">
        <v>2189</v>
      </c>
      <c r="C2390" s="38" t="s">
        <v>2474</v>
      </c>
      <c r="E2390" s="38" t="s">
        <v>4342</v>
      </c>
      <c r="F2390" s="35" t="s">
        <v>4083</v>
      </c>
      <c r="G2390" s="66" t="s">
        <v>3576</v>
      </c>
      <c r="H2390" s="38" t="s">
        <v>2466</v>
      </c>
      <c r="I2390" s="66" t="s">
        <v>3576</v>
      </c>
      <c r="J2390" s="39" t="str">
        <f t="shared" si="319"/>
        <v>IC.IT.221717</v>
      </c>
      <c r="K2390" s="38" t="s">
        <v>3298</v>
      </c>
      <c r="L2390" s="35" t="str">
        <f t="shared" si="315"/>
        <v>Forearm, right</v>
      </c>
      <c r="M2390" s="39" t="str">
        <f t="shared" si="316"/>
        <v>PI.IC.IT.221717.01</v>
      </c>
      <c r="N2390" s="39"/>
      <c r="O2390" s="39" t="str">
        <f t="shared" si="317"/>
        <v>PH.IC.IT.221717.01</v>
      </c>
      <c r="Q2390" s="39" t="str">
        <f t="shared" si="318"/>
        <v>CL.IC.IT.221717.01</v>
      </c>
      <c r="R2390" s="39"/>
      <c r="S2390" s="39" t="str">
        <f t="shared" si="320"/>
        <v>DR.IC.IT.221717.01</v>
      </c>
      <c r="T2390" s="39"/>
      <c r="U2390" s="60" t="str">
        <f t="shared" si="321"/>
        <v>IM.IC.IT.221717.01</v>
      </c>
      <c r="V2390" s="57"/>
      <c r="W2390" s="60" t="str">
        <f t="shared" si="322"/>
        <v>GE.IC.IT.221717.01</v>
      </c>
      <c r="AH2390" s="35" t="s">
        <v>3207</v>
      </c>
      <c r="AI2390" s="35">
        <v>1500</v>
      </c>
    </row>
    <row r="2391" spans="1:35" s="35" customFormat="1" ht="15">
      <c r="A2391" s="35" t="s">
        <v>2189</v>
      </c>
      <c r="C2391" s="38" t="s">
        <v>2474</v>
      </c>
      <c r="E2391" s="38" t="s">
        <v>4342</v>
      </c>
      <c r="F2391" s="35" t="s">
        <v>4083</v>
      </c>
      <c r="G2391" s="66" t="s">
        <v>3578</v>
      </c>
      <c r="H2391" s="38" t="s">
        <v>2616</v>
      </c>
      <c r="I2391" s="66" t="s">
        <v>3578</v>
      </c>
      <c r="J2391" s="39" t="str">
        <f t="shared" si="319"/>
        <v>IC.IT.221718</v>
      </c>
      <c r="K2391" s="38" t="s">
        <v>3298</v>
      </c>
      <c r="L2391" s="35" t="str">
        <f t="shared" si="315"/>
        <v>Forearm, left</v>
      </c>
      <c r="M2391" s="39" t="str">
        <f t="shared" si="316"/>
        <v>PI.IC.IT.221718.01</v>
      </c>
      <c r="N2391" s="39"/>
      <c r="O2391" s="39" t="str">
        <f t="shared" si="317"/>
        <v>PH.IC.IT.221718.01</v>
      </c>
      <c r="Q2391" s="39" t="str">
        <f t="shared" si="318"/>
        <v>CL.IC.IT.221718.01</v>
      </c>
      <c r="R2391" s="39"/>
      <c r="S2391" s="39" t="str">
        <f t="shared" si="320"/>
        <v>DR.IC.IT.221718.01</v>
      </c>
      <c r="T2391" s="39"/>
      <c r="U2391" s="60" t="str">
        <f t="shared" si="321"/>
        <v>IM.IC.IT.221718.01</v>
      </c>
      <c r="V2391" s="57"/>
      <c r="W2391" s="60" t="str">
        <f t="shared" si="322"/>
        <v>GE.IC.IT.221718.01</v>
      </c>
      <c r="AH2391" s="35" t="s">
        <v>3207</v>
      </c>
      <c r="AI2391" s="35">
        <v>1500</v>
      </c>
    </row>
    <row r="2392" spans="1:35" s="35" customFormat="1" ht="15">
      <c r="A2392" s="35" t="s">
        <v>2189</v>
      </c>
      <c r="C2392" s="38" t="s">
        <v>2474</v>
      </c>
      <c r="E2392" s="38" t="s">
        <v>4342</v>
      </c>
      <c r="F2392" s="35" t="s">
        <v>4083</v>
      </c>
      <c r="G2392" s="66" t="s">
        <v>3580</v>
      </c>
      <c r="H2392" s="38" t="s">
        <v>2618</v>
      </c>
      <c r="I2392" s="66" t="s">
        <v>3580</v>
      </c>
      <c r="J2392" s="39" t="str">
        <f t="shared" si="319"/>
        <v>IC.IT.221719</v>
      </c>
      <c r="K2392" s="38" t="s">
        <v>3298</v>
      </c>
      <c r="L2392" s="35" t="str">
        <f t="shared" si="315"/>
        <v>Wrist, right</v>
      </c>
      <c r="M2392" s="39" t="str">
        <f t="shared" si="316"/>
        <v>PI.IC.IT.221719.01</v>
      </c>
      <c r="N2392" s="39"/>
      <c r="O2392" s="39" t="str">
        <f t="shared" si="317"/>
        <v>PH.IC.IT.221719.01</v>
      </c>
      <c r="Q2392" s="39" t="str">
        <f t="shared" si="318"/>
        <v>CL.IC.IT.221719.01</v>
      </c>
      <c r="R2392" s="39"/>
      <c r="S2392" s="39" t="str">
        <f t="shared" si="320"/>
        <v>DR.IC.IT.221719.01</v>
      </c>
      <c r="T2392" s="39"/>
      <c r="U2392" s="60" t="str">
        <f t="shared" si="321"/>
        <v>IM.IC.IT.221719.01</v>
      </c>
      <c r="V2392" s="57"/>
      <c r="W2392" s="60" t="str">
        <f t="shared" si="322"/>
        <v>GE.IC.IT.221719.01</v>
      </c>
      <c r="AH2392" s="35" t="s">
        <v>3207</v>
      </c>
      <c r="AI2392" s="35">
        <v>1500</v>
      </c>
    </row>
    <row r="2393" spans="1:35" s="35" customFormat="1" ht="15">
      <c r="A2393" s="35" t="s">
        <v>2189</v>
      </c>
      <c r="C2393" s="38" t="s">
        <v>2474</v>
      </c>
      <c r="E2393" s="38" t="s">
        <v>4342</v>
      </c>
      <c r="F2393" s="35" t="s">
        <v>4083</v>
      </c>
      <c r="G2393" s="66" t="s">
        <v>3582</v>
      </c>
      <c r="H2393" s="38" t="s">
        <v>2620</v>
      </c>
      <c r="I2393" s="66" t="s">
        <v>3582</v>
      </c>
      <c r="J2393" s="39" t="str">
        <f t="shared" si="319"/>
        <v>IC.IT.221720</v>
      </c>
      <c r="K2393" s="38" t="s">
        <v>3298</v>
      </c>
      <c r="L2393" s="35" t="str">
        <f t="shared" si="315"/>
        <v>Wrist, left</v>
      </c>
      <c r="M2393" s="39" t="str">
        <f t="shared" si="316"/>
        <v>PI.IC.IT.221720.01</v>
      </c>
      <c r="N2393" s="39"/>
      <c r="O2393" s="39" t="str">
        <f t="shared" si="317"/>
        <v>PH.IC.IT.221720.01</v>
      </c>
      <c r="Q2393" s="39" t="str">
        <f t="shared" si="318"/>
        <v>CL.IC.IT.221720.01</v>
      </c>
      <c r="R2393" s="39"/>
      <c r="S2393" s="39" t="str">
        <f t="shared" si="320"/>
        <v>DR.IC.IT.221720.01</v>
      </c>
      <c r="T2393" s="39"/>
      <c r="U2393" s="60" t="str">
        <f t="shared" si="321"/>
        <v>IM.IC.IT.221720.01</v>
      </c>
      <c r="V2393" s="57"/>
      <c r="W2393" s="60" t="str">
        <f t="shared" si="322"/>
        <v>GE.IC.IT.221720.01</v>
      </c>
      <c r="AH2393" s="35" t="s">
        <v>3207</v>
      </c>
      <c r="AI2393" s="35">
        <v>1500</v>
      </c>
    </row>
    <row r="2394" spans="1:35" s="35" customFormat="1" ht="15">
      <c r="A2394" s="35" t="s">
        <v>2189</v>
      </c>
      <c r="C2394" s="38" t="s">
        <v>2474</v>
      </c>
      <c r="E2394" s="38" t="s">
        <v>4342</v>
      </c>
      <c r="F2394" s="35" t="s">
        <v>4083</v>
      </c>
      <c r="G2394" s="66" t="s">
        <v>3584</v>
      </c>
      <c r="H2394" s="38" t="s">
        <v>2622</v>
      </c>
      <c r="I2394" s="66" t="s">
        <v>3584</v>
      </c>
      <c r="J2394" s="39" t="str">
        <f t="shared" si="319"/>
        <v>IC.IT.221721</v>
      </c>
      <c r="K2394" s="38" t="s">
        <v>3298</v>
      </c>
      <c r="L2394" s="35" t="str">
        <f t="shared" si="315"/>
        <v>Hand, right</v>
      </c>
      <c r="M2394" s="39" t="str">
        <f t="shared" si="316"/>
        <v>PI.IC.IT.221721.01</v>
      </c>
      <c r="N2394" s="39"/>
      <c r="O2394" s="39" t="str">
        <f t="shared" si="317"/>
        <v>PH.IC.IT.221721.01</v>
      </c>
      <c r="Q2394" s="39" t="str">
        <f t="shared" si="318"/>
        <v>CL.IC.IT.221721.01</v>
      </c>
      <c r="R2394" s="39"/>
      <c r="S2394" s="39" t="str">
        <f t="shared" si="320"/>
        <v>DR.IC.IT.221721.01</v>
      </c>
      <c r="T2394" s="39"/>
      <c r="U2394" s="60" t="str">
        <f t="shared" si="321"/>
        <v>IM.IC.IT.221721.01</v>
      </c>
      <c r="V2394" s="57"/>
      <c r="W2394" s="60" t="str">
        <f t="shared" si="322"/>
        <v>GE.IC.IT.221721.01</v>
      </c>
      <c r="AH2394" s="35" t="s">
        <v>3207</v>
      </c>
      <c r="AI2394" s="35">
        <v>1500</v>
      </c>
    </row>
    <row r="2395" spans="1:35" s="35" customFormat="1" ht="15">
      <c r="A2395" s="35" t="s">
        <v>2189</v>
      </c>
      <c r="C2395" s="38" t="s">
        <v>2474</v>
      </c>
      <c r="E2395" s="38" t="s">
        <v>4342</v>
      </c>
      <c r="F2395" s="35" t="s">
        <v>4083</v>
      </c>
      <c r="G2395" s="66" t="s">
        <v>3586</v>
      </c>
      <c r="H2395" s="38" t="s">
        <v>2474</v>
      </c>
      <c r="I2395" s="66" t="s">
        <v>3586</v>
      </c>
      <c r="J2395" s="39" t="str">
        <f t="shared" si="319"/>
        <v>IC.IT.221722</v>
      </c>
      <c r="K2395" s="38" t="s">
        <v>3298</v>
      </c>
      <c r="L2395" s="35" t="str">
        <f t="shared" si="315"/>
        <v>Hand, left</v>
      </c>
      <c r="M2395" s="39" t="str">
        <f t="shared" si="316"/>
        <v>PI.IC.IT.221722.01</v>
      </c>
      <c r="N2395" s="39"/>
      <c r="O2395" s="39" t="str">
        <f t="shared" si="317"/>
        <v>PH.IC.IT.221722.01</v>
      </c>
      <c r="Q2395" s="39" t="str">
        <f t="shared" si="318"/>
        <v>CL.IC.IT.221722.01</v>
      </c>
      <c r="R2395" s="39"/>
      <c r="S2395" s="39" t="str">
        <f t="shared" si="320"/>
        <v>DR.IC.IT.221722.01</v>
      </c>
      <c r="T2395" s="39"/>
      <c r="U2395" s="60" t="str">
        <f t="shared" si="321"/>
        <v>IM.IC.IT.221722.01</v>
      </c>
      <c r="V2395" s="57"/>
      <c r="W2395" s="60" t="str">
        <f t="shared" si="322"/>
        <v>GE.IC.IT.221722.01</v>
      </c>
      <c r="AH2395" s="35" t="s">
        <v>3207</v>
      </c>
      <c r="AI2395" s="35">
        <v>1500</v>
      </c>
    </row>
    <row r="2396" spans="1:35" s="35" customFormat="1" ht="15">
      <c r="A2396" s="35" t="s">
        <v>2189</v>
      </c>
      <c r="C2396" s="38" t="s">
        <v>2474</v>
      </c>
      <c r="E2396" s="38" t="s">
        <v>4342</v>
      </c>
      <c r="F2396" s="35" t="s">
        <v>4083</v>
      </c>
      <c r="G2396" s="66" t="s">
        <v>3588</v>
      </c>
      <c r="H2396" s="38" t="s">
        <v>2625</v>
      </c>
      <c r="I2396" s="66" t="s">
        <v>3588</v>
      </c>
      <c r="J2396" s="39" t="str">
        <f t="shared" si="319"/>
        <v>IC.IT.221723</v>
      </c>
      <c r="K2396" s="38" t="s">
        <v>3298</v>
      </c>
      <c r="L2396" s="35" t="str">
        <f t="shared" si="315"/>
        <v>Finger(s), right: specify</v>
      </c>
      <c r="M2396" s="39" t="str">
        <f t="shared" si="316"/>
        <v>PI.IC.IT.221723.01</v>
      </c>
      <c r="N2396" s="39"/>
      <c r="O2396" s="39" t="str">
        <f t="shared" si="317"/>
        <v>PH.IC.IT.221723.01</v>
      </c>
      <c r="Q2396" s="39" t="str">
        <f t="shared" si="318"/>
        <v>CL.IC.IT.221723.01</v>
      </c>
      <c r="R2396" s="39"/>
      <c r="S2396" s="39" t="str">
        <f t="shared" si="320"/>
        <v>DR.IC.IT.221723.01</v>
      </c>
      <c r="T2396" s="39"/>
      <c r="U2396" s="60" t="str">
        <f t="shared" si="321"/>
        <v>IM.IC.IT.221723.01</v>
      </c>
      <c r="V2396" s="57"/>
      <c r="W2396" s="60" t="str">
        <f t="shared" si="322"/>
        <v>GE.IC.IT.221723.01</v>
      </c>
      <c r="AH2396" s="35" t="s">
        <v>3207</v>
      </c>
      <c r="AI2396" s="35">
        <v>1500</v>
      </c>
    </row>
    <row r="2397" spans="1:35" s="35" customFormat="1" ht="15">
      <c r="A2397" s="35" t="s">
        <v>2189</v>
      </c>
      <c r="C2397" s="38" t="s">
        <v>2474</v>
      </c>
      <c r="E2397" s="38" t="s">
        <v>4371</v>
      </c>
      <c r="F2397" s="35" t="s">
        <v>4083</v>
      </c>
      <c r="G2397" s="66" t="s">
        <v>3590</v>
      </c>
      <c r="H2397" s="38" t="s">
        <v>2627</v>
      </c>
      <c r="I2397" s="66" t="s">
        <v>3590</v>
      </c>
      <c r="J2397" s="39" t="str">
        <f t="shared" si="319"/>
        <v>IC.IT.221724</v>
      </c>
      <c r="K2397" s="38" t="s">
        <v>3298</v>
      </c>
      <c r="L2397" s="35" t="str">
        <f t="shared" si="315"/>
        <v>Finger(s), left:  specify</v>
      </c>
      <c r="M2397" s="39" t="str">
        <f t="shared" si="316"/>
        <v>PI.IC.IT.221724.01</v>
      </c>
      <c r="N2397" s="39"/>
      <c r="O2397" s="39" t="str">
        <f t="shared" si="317"/>
        <v>PH.IC.IT.221724.01</v>
      </c>
      <c r="Q2397" s="39" t="str">
        <f t="shared" si="318"/>
        <v>CL.IC.IT.221724.01</v>
      </c>
      <c r="R2397" s="39"/>
      <c r="S2397" s="39" t="str">
        <f t="shared" si="320"/>
        <v>DR.IC.IT.221724.01</v>
      </c>
      <c r="T2397" s="39"/>
      <c r="U2397" s="60" t="str">
        <f t="shared" si="321"/>
        <v>IM.IC.IT.221724.01</v>
      </c>
      <c r="V2397" s="57"/>
      <c r="W2397" s="60" t="str">
        <f t="shared" si="322"/>
        <v>GE.IC.IT.221724.01</v>
      </c>
      <c r="AH2397" s="35" t="s">
        <v>3207</v>
      </c>
      <c r="AI2397" s="35">
        <v>1500</v>
      </c>
    </row>
    <row r="2398" spans="1:35" s="35" customFormat="1" ht="15">
      <c r="A2398" s="35" t="s">
        <v>2189</v>
      </c>
      <c r="C2398" s="38" t="s">
        <v>2474</v>
      </c>
      <c r="E2398" s="38" t="s">
        <v>4342</v>
      </c>
      <c r="F2398" s="35" t="s">
        <v>4083</v>
      </c>
      <c r="G2398" s="66" t="s">
        <v>3592</v>
      </c>
      <c r="H2398" s="38" t="s">
        <v>2331</v>
      </c>
      <c r="I2398" s="66" t="s">
        <v>3592</v>
      </c>
      <c r="J2398" s="39" t="str">
        <f t="shared" si="319"/>
        <v>IC.IT.221725</v>
      </c>
      <c r="K2398" s="38" t="s">
        <v>3298</v>
      </c>
      <c r="L2398" s="35" t="str">
        <f t="shared" si="315"/>
        <v>Thigh, right</v>
      </c>
      <c r="M2398" s="39" t="str">
        <f t="shared" si="316"/>
        <v>PI.IC.IT.221725.01</v>
      </c>
      <c r="N2398" s="39"/>
      <c r="O2398" s="39" t="str">
        <f t="shared" si="317"/>
        <v>PH.IC.IT.221725.01</v>
      </c>
      <c r="Q2398" s="39" t="str">
        <f t="shared" si="318"/>
        <v>CL.IC.IT.221725.01</v>
      </c>
      <c r="R2398" s="39"/>
      <c r="S2398" s="39" t="str">
        <f t="shared" si="320"/>
        <v>DR.IC.IT.221725.01</v>
      </c>
      <c r="T2398" s="39"/>
      <c r="U2398" s="60" t="str">
        <f t="shared" si="321"/>
        <v>IM.IC.IT.221725.01</v>
      </c>
      <c r="V2398" s="57"/>
      <c r="W2398" s="60" t="str">
        <f t="shared" si="322"/>
        <v>GE.IC.IT.221725.01</v>
      </c>
      <c r="AH2398" s="35" t="s">
        <v>3207</v>
      </c>
      <c r="AI2398" s="35">
        <v>1500</v>
      </c>
    </row>
    <row r="2399" spans="1:35" s="35" customFormat="1" ht="15">
      <c r="A2399" s="35" t="s">
        <v>2189</v>
      </c>
      <c r="C2399" s="38" t="s">
        <v>2474</v>
      </c>
      <c r="E2399" s="38" t="s">
        <v>4342</v>
      </c>
      <c r="F2399" s="35" t="s">
        <v>4083</v>
      </c>
      <c r="G2399" s="66" t="s">
        <v>3594</v>
      </c>
      <c r="H2399" s="38" t="s">
        <v>1669</v>
      </c>
      <c r="I2399" s="66" t="s">
        <v>3594</v>
      </c>
      <c r="J2399" s="39" t="str">
        <f t="shared" si="319"/>
        <v>IC.IT.221726</v>
      </c>
      <c r="K2399" s="38" t="s">
        <v>3298</v>
      </c>
      <c r="L2399" s="35" t="str">
        <f t="shared" si="315"/>
        <v>Thigh, left</v>
      </c>
      <c r="M2399" s="39" t="str">
        <f t="shared" si="316"/>
        <v>PI.IC.IT.221726.01</v>
      </c>
      <c r="N2399" s="39"/>
      <c r="O2399" s="39" t="str">
        <f t="shared" si="317"/>
        <v>PH.IC.IT.221726.01</v>
      </c>
      <c r="Q2399" s="39" t="str">
        <f t="shared" si="318"/>
        <v>CL.IC.IT.221726.01</v>
      </c>
      <c r="R2399" s="39"/>
      <c r="S2399" s="39" t="str">
        <f t="shared" si="320"/>
        <v>DR.IC.IT.221726.01</v>
      </c>
      <c r="T2399" s="39"/>
      <c r="U2399" s="60" t="str">
        <f t="shared" si="321"/>
        <v>IM.IC.IT.221726.01</v>
      </c>
      <c r="V2399" s="57"/>
      <c r="W2399" s="60" t="str">
        <f t="shared" si="322"/>
        <v>GE.IC.IT.221726.01</v>
      </c>
      <c r="AH2399" s="35" t="s">
        <v>3207</v>
      </c>
      <c r="AI2399" s="35">
        <v>1500</v>
      </c>
    </row>
    <row r="2400" spans="1:35" s="35" customFormat="1" ht="15">
      <c r="A2400" s="35" t="s">
        <v>2189</v>
      </c>
      <c r="C2400" s="38" t="s">
        <v>2474</v>
      </c>
      <c r="E2400" s="38" t="s">
        <v>4342</v>
      </c>
      <c r="F2400" s="35" t="s">
        <v>4083</v>
      </c>
      <c r="G2400" s="66" t="s">
        <v>3596</v>
      </c>
      <c r="H2400" s="38" t="s">
        <v>1504</v>
      </c>
      <c r="I2400" s="66" t="s">
        <v>3596</v>
      </c>
      <c r="J2400" s="39" t="str">
        <f t="shared" si="319"/>
        <v>IC.IT.221727</v>
      </c>
      <c r="K2400" s="38" t="s">
        <v>3298</v>
      </c>
      <c r="L2400" s="35" t="str">
        <f t="shared" si="315"/>
        <v>Knee, right</v>
      </c>
      <c r="M2400" s="39" t="str">
        <f t="shared" si="316"/>
        <v>PI.IC.IT.221727.01</v>
      </c>
      <c r="N2400" s="39"/>
      <c r="O2400" s="39" t="str">
        <f t="shared" si="317"/>
        <v>PH.IC.IT.221727.01</v>
      </c>
      <c r="Q2400" s="39" t="str">
        <f t="shared" si="318"/>
        <v>CL.IC.IT.221727.01</v>
      </c>
      <c r="R2400" s="39"/>
      <c r="S2400" s="39" t="str">
        <f t="shared" si="320"/>
        <v>DR.IC.IT.221727.01</v>
      </c>
      <c r="T2400" s="39"/>
      <c r="U2400" s="60" t="str">
        <f t="shared" si="321"/>
        <v>IM.IC.IT.221727.01</v>
      </c>
      <c r="V2400" s="57"/>
      <c r="W2400" s="60" t="str">
        <f t="shared" si="322"/>
        <v>GE.IC.IT.221727.01</v>
      </c>
      <c r="AH2400" s="35" t="s">
        <v>3207</v>
      </c>
      <c r="AI2400" s="35">
        <v>1500</v>
      </c>
    </row>
    <row r="2401" spans="1:35" s="35" customFormat="1" ht="15">
      <c r="A2401" s="35" t="s">
        <v>2189</v>
      </c>
      <c r="C2401" s="38" t="s">
        <v>2474</v>
      </c>
      <c r="E2401" s="38" t="s">
        <v>4342</v>
      </c>
      <c r="F2401" s="35" t="s">
        <v>4083</v>
      </c>
      <c r="G2401" s="66" t="s">
        <v>3598</v>
      </c>
      <c r="H2401" s="38" t="s">
        <v>1514</v>
      </c>
      <c r="I2401" s="66" t="s">
        <v>3598</v>
      </c>
      <c r="J2401" s="39" t="str">
        <f t="shared" si="319"/>
        <v>IC.IT.221728</v>
      </c>
      <c r="K2401" s="38" t="s">
        <v>3298</v>
      </c>
      <c r="L2401" s="35" t="str">
        <f t="shared" si="315"/>
        <v>Knee, left</v>
      </c>
      <c r="M2401" s="39" t="str">
        <f t="shared" si="316"/>
        <v>PI.IC.IT.221728.01</v>
      </c>
      <c r="N2401" s="39"/>
      <c r="O2401" s="39" t="str">
        <f t="shared" si="317"/>
        <v>PH.IC.IT.221728.01</v>
      </c>
      <c r="Q2401" s="39" t="str">
        <f t="shared" si="318"/>
        <v>CL.IC.IT.221728.01</v>
      </c>
      <c r="R2401" s="39"/>
      <c r="S2401" s="39" t="str">
        <f t="shared" si="320"/>
        <v>DR.IC.IT.221728.01</v>
      </c>
      <c r="T2401" s="39"/>
      <c r="U2401" s="60" t="str">
        <f t="shared" si="321"/>
        <v>IM.IC.IT.221728.01</v>
      </c>
      <c r="V2401" s="57"/>
      <c r="W2401" s="60" t="str">
        <f t="shared" si="322"/>
        <v>GE.IC.IT.221728.01</v>
      </c>
      <c r="AH2401" s="35" t="s">
        <v>3207</v>
      </c>
      <c r="AI2401" s="35">
        <v>1500</v>
      </c>
    </row>
    <row r="2402" spans="1:35" s="35" customFormat="1" ht="15">
      <c r="A2402" s="35" t="s">
        <v>2189</v>
      </c>
      <c r="C2402" s="38" t="s">
        <v>2474</v>
      </c>
      <c r="E2402" s="38" t="s">
        <v>4342</v>
      </c>
      <c r="F2402" s="35" t="s">
        <v>4083</v>
      </c>
      <c r="G2402" s="66" t="s">
        <v>3890</v>
      </c>
      <c r="H2402" s="38" t="s">
        <v>2074</v>
      </c>
      <c r="I2402" s="66" t="s">
        <v>3890</v>
      </c>
      <c r="J2402" s="39" t="str">
        <f t="shared" si="319"/>
        <v>IC.IT.221729</v>
      </c>
      <c r="K2402" s="38" t="s">
        <v>3298</v>
      </c>
      <c r="L2402" s="35" t="str">
        <f t="shared" si="315"/>
        <v>Shin, right</v>
      </c>
      <c r="M2402" s="39" t="str">
        <f t="shared" si="316"/>
        <v>PI.IC.IT.221729.01</v>
      </c>
      <c r="N2402" s="39"/>
      <c r="O2402" s="39" t="str">
        <f t="shared" si="317"/>
        <v>PH.IC.IT.221729.01</v>
      </c>
      <c r="Q2402" s="39" t="str">
        <f t="shared" si="318"/>
        <v>CL.IC.IT.221729.01</v>
      </c>
      <c r="R2402" s="39"/>
      <c r="S2402" s="39" t="str">
        <f t="shared" si="320"/>
        <v>DR.IC.IT.221729.01</v>
      </c>
      <c r="T2402" s="39"/>
      <c r="U2402" s="60" t="str">
        <f t="shared" si="321"/>
        <v>IM.IC.IT.221729.01</v>
      </c>
      <c r="V2402" s="57"/>
      <c r="W2402" s="60" t="str">
        <f t="shared" si="322"/>
        <v>GE.IC.IT.221729.01</v>
      </c>
      <c r="AH2402" s="35" t="s">
        <v>3207</v>
      </c>
      <c r="AI2402" s="35">
        <v>1500</v>
      </c>
    </row>
    <row r="2403" spans="1:35" s="35" customFormat="1" ht="15">
      <c r="A2403" s="35" t="s">
        <v>2189</v>
      </c>
      <c r="C2403" s="38" t="s">
        <v>2474</v>
      </c>
      <c r="E2403" s="38" t="s">
        <v>4342</v>
      </c>
      <c r="F2403" s="35" t="s">
        <v>4083</v>
      </c>
      <c r="G2403" s="66" t="s">
        <v>3891</v>
      </c>
      <c r="H2403" s="38" t="s">
        <v>2248</v>
      </c>
      <c r="I2403" s="66" t="s">
        <v>3891</v>
      </c>
      <c r="J2403" s="39" t="str">
        <f t="shared" si="319"/>
        <v>IC.IT.221730</v>
      </c>
      <c r="K2403" s="38" t="s">
        <v>3298</v>
      </c>
      <c r="L2403" s="35" t="str">
        <f t="shared" si="315"/>
        <v>Shin, left</v>
      </c>
      <c r="M2403" s="39" t="str">
        <f t="shared" si="316"/>
        <v>PI.IC.IT.221730.01</v>
      </c>
      <c r="N2403" s="39"/>
      <c r="O2403" s="39" t="str">
        <f t="shared" si="317"/>
        <v>PH.IC.IT.221730.01</v>
      </c>
      <c r="Q2403" s="39" t="str">
        <f t="shared" si="318"/>
        <v>CL.IC.IT.221730.01</v>
      </c>
      <c r="R2403" s="39"/>
      <c r="S2403" s="39" t="str">
        <f t="shared" si="320"/>
        <v>DR.IC.IT.221730.01</v>
      </c>
      <c r="T2403" s="39"/>
      <c r="U2403" s="60" t="str">
        <f t="shared" si="321"/>
        <v>IM.IC.IT.221730.01</v>
      </c>
      <c r="V2403" s="57"/>
      <c r="W2403" s="60" t="str">
        <f t="shared" si="322"/>
        <v>GE.IC.IT.221730.01</v>
      </c>
      <c r="AH2403" s="35" t="s">
        <v>3207</v>
      </c>
      <c r="AI2403" s="35">
        <v>1500</v>
      </c>
    </row>
    <row r="2404" spans="1:35" s="35" customFormat="1" ht="15">
      <c r="A2404" s="35" t="s">
        <v>2189</v>
      </c>
      <c r="C2404" s="38" t="s">
        <v>2474</v>
      </c>
      <c r="E2404" s="38" t="s">
        <v>4342</v>
      </c>
      <c r="F2404" s="35" t="s">
        <v>4083</v>
      </c>
      <c r="G2404" s="66" t="s">
        <v>3600</v>
      </c>
      <c r="H2404" s="38" t="s">
        <v>3892</v>
      </c>
      <c r="I2404" s="66" t="s">
        <v>3600</v>
      </c>
      <c r="J2404" s="39" t="str">
        <f t="shared" si="319"/>
        <v>IC.IT.221731</v>
      </c>
      <c r="K2404" s="38" t="s">
        <v>3298</v>
      </c>
      <c r="L2404" s="35" t="str">
        <f t="shared" si="315"/>
        <v>Calf, right</v>
      </c>
      <c r="M2404" s="39" t="str">
        <f t="shared" si="316"/>
        <v>PI.IC.IT.221731.01</v>
      </c>
      <c r="N2404" s="39"/>
      <c r="O2404" s="39" t="str">
        <f t="shared" si="317"/>
        <v>PH.IC.IT.221731.01</v>
      </c>
      <c r="Q2404" s="39" t="str">
        <f t="shared" si="318"/>
        <v>CL.IC.IT.221731.01</v>
      </c>
      <c r="R2404" s="39"/>
      <c r="S2404" s="39" t="str">
        <f t="shared" si="320"/>
        <v>DR.IC.IT.221731.01</v>
      </c>
      <c r="T2404" s="39"/>
      <c r="U2404" s="60" t="str">
        <f t="shared" si="321"/>
        <v>IM.IC.IT.221731.01</v>
      </c>
      <c r="V2404" s="57"/>
      <c r="W2404" s="60" t="str">
        <f t="shared" si="322"/>
        <v>GE.IC.IT.221731.01</v>
      </c>
      <c r="AH2404" s="35" t="s">
        <v>3207</v>
      </c>
      <c r="AI2404" s="35">
        <v>1500</v>
      </c>
    </row>
    <row r="2405" spans="1:35" s="35" customFormat="1" ht="15">
      <c r="A2405" s="35" t="s">
        <v>2189</v>
      </c>
      <c r="C2405" s="38" t="s">
        <v>2474</v>
      </c>
      <c r="E2405" s="38" t="s">
        <v>4342</v>
      </c>
      <c r="F2405" s="35" t="s">
        <v>4083</v>
      </c>
      <c r="G2405" s="66" t="s">
        <v>3602</v>
      </c>
      <c r="H2405" s="38" t="s">
        <v>3893</v>
      </c>
      <c r="I2405" s="66" t="s">
        <v>3602</v>
      </c>
      <c r="J2405" s="39" t="str">
        <f t="shared" si="319"/>
        <v>IC.IT.221732</v>
      </c>
      <c r="K2405" s="38" t="s">
        <v>3298</v>
      </c>
      <c r="L2405" s="35" t="str">
        <f t="shared" si="315"/>
        <v>Calf, left</v>
      </c>
      <c r="M2405" s="39" t="str">
        <f t="shared" si="316"/>
        <v>PI.IC.IT.221732.01</v>
      </c>
      <c r="N2405" s="39"/>
      <c r="O2405" s="39" t="str">
        <f t="shared" si="317"/>
        <v>PH.IC.IT.221732.01</v>
      </c>
      <c r="Q2405" s="39" t="str">
        <f t="shared" si="318"/>
        <v>CL.IC.IT.221732.01</v>
      </c>
      <c r="R2405" s="39"/>
      <c r="S2405" s="39" t="str">
        <f t="shared" si="320"/>
        <v>DR.IC.IT.221732.01</v>
      </c>
      <c r="T2405" s="39"/>
      <c r="U2405" s="60" t="str">
        <f t="shared" si="321"/>
        <v>IM.IC.IT.221732.01</v>
      </c>
      <c r="V2405" s="57"/>
      <c r="W2405" s="60" t="str">
        <f t="shared" si="322"/>
        <v>GE.IC.IT.221732.01</v>
      </c>
      <c r="AH2405" s="35" t="s">
        <v>3207</v>
      </c>
      <c r="AI2405" s="35">
        <v>1500</v>
      </c>
    </row>
    <row r="2406" spans="1:35" s="35" customFormat="1" ht="15">
      <c r="A2406" s="35" t="s">
        <v>2189</v>
      </c>
      <c r="C2406" s="38" t="s">
        <v>2474</v>
      </c>
      <c r="E2406" s="38" t="s">
        <v>4342</v>
      </c>
      <c r="F2406" s="35" t="s">
        <v>4083</v>
      </c>
      <c r="G2406" s="66" t="s">
        <v>3604</v>
      </c>
      <c r="H2406" s="38" t="s">
        <v>3202</v>
      </c>
      <c r="I2406" s="66" t="s">
        <v>3604</v>
      </c>
      <c r="J2406" s="39" t="str">
        <f t="shared" si="319"/>
        <v>IC.IT.221733</v>
      </c>
      <c r="K2406" s="38" t="s">
        <v>3298</v>
      </c>
      <c r="L2406" s="35" t="str">
        <f t="shared" si="315"/>
        <v>Ankle, right</v>
      </c>
      <c r="M2406" s="39" t="str">
        <f t="shared" si="316"/>
        <v>PI.IC.IT.221733.01</v>
      </c>
      <c r="N2406" s="39"/>
      <c r="O2406" s="39" t="str">
        <f t="shared" si="317"/>
        <v>PH.IC.IT.221733.01</v>
      </c>
      <c r="Q2406" s="39" t="str">
        <f t="shared" si="318"/>
        <v>CL.IC.IT.221733.01</v>
      </c>
      <c r="R2406" s="39"/>
      <c r="S2406" s="39" t="str">
        <f t="shared" si="320"/>
        <v>DR.IC.IT.221733.01</v>
      </c>
      <c r="T2406" s="39"/>
      <c r="U2406" s="60" t="str">
        <f t="shared" si="321"/>
        <v>IM.IC.IT.221733.01</v>
      </c>
      <c r="V2406" s="57"/>
      <c r="W2406" s="60" t="str">
        <f t="shared" si="322"/>
        <v>GE.IC.IT.221733.01</v>
      </c>
      <c r="AH2406" s="35" t="s">
        <v>3207</v>
      </c>
      <c r="AI2406" s="35">
        <v>1500</v>
      </c>
    </row>
    <row r="2407" spans="1:35" s="35" customFormat="1" ht="15">
      <c r="A2407" s="35" t="s">
        <v>2189</v>
      </c>
      <c r="C2407" s="38" t="s">
        <v>2474</v>
      </c>
      <c r="E2407" s="38" t="s">
        <v>4342</v>
      </c>
      <c r="F2407" s="35" t="s">
        <v>4083</v>
      </c>
      <c r="G2407" s="66" t="s">
        <v>3606</v>
      </c>
      <c r="H2407" s="38" t="s">
        <v>3894</v>
      </c>
      <c r="I2407" s="66" t="s">
        <v>3606</v>
      </c>
      <c r="J2407" s="39" t="str">
        <f t="shared" si="319"/>
        <v>IC.IT.221734</v>
      </c>
      <c r="K2407" s="38" t="s">
        <v>3298</v>
      </c>
      <c r="L2407" s="35" t="str">
        <f t="shared" si="315"/>
        <v>Ankle, left</v>
      </c>
      <c r="M2407" s="39" t="str">
        <f t="shared" si="316"/>
        <v>PI.IC.IT.221734.01</v>
      </c>
      <c r="N2407" s="39"/>
      <c r="O2407" s="39" t="str">
        <f t="shared" si="317"/>
        <v>PH.IC.IT.221734.01</v>
      </c>
      <c r="Q2407" s="39" t="str">
        <f t="shared" si="318"/>
        <v>CL.IC.IT.221734.01</v>
      </c>
      <c r="R2407" s="39"/>
      <c r="S2407" s="39" t="str">
        <f t="shared" si="320"/>
        <v>DR.IC.IT.221734.01</v>
      </c>
      <c r="T2407" s="39"/>
      <c r="U2407" s="60" t="str">
        <f t="shared" si="321"/>
        <v>IM.IC.IT.221734.01</v>
      </c>
      <c r="V2407" s="57"/>
      <c r="W2407" s="60" t="str">
        <f t="shared" si="322"/>
        <v>GE.IC.IT.221734.01</v>
      </c>
      <c r="AH2407" s="35" t="s">
        <v>3207</v>
      </c>
      <c r="AI2407" s="35">
        <v>1500</v>
      </c>
    </row>
    <row r="2408" spans="1:35" s="35" customFormat="1" ht="15">
      <c r="A2408" s="35" t="s">
        <v>2189</v>
      </c>
      <c r="C2408" s="38" t="s">
        <v>2474</v>
      </c>
      <c r="E2408" s="38" t="s">
        <v>4342</v>
      </c>
      <c r="F2408" s="35" t="s">
        <v>4083</v>
      </c>
      <c r="G2408" s="66" t="s">
        <v>3608</v>
      </c>
      <c r="H2408" s="38" t="s">
        <v>3895</v>
      </c>
      <c r="I2408" s="66" t="s">
        <v>3608</v>
      </c>
      <c r="J2408" s="39" t="str">
        <f t="shared" si="319"/>
        <v>IC.IT.221735</v>
      </c>
      <c r="K2408" s="38" t="s">
        <v>3298</v>
      </c>
      <c r="L2408" s="35" t="str">
        <f t="shared" si="315"/>
        <v>Heel, right</v>
      </c>
      <c r="M2408" s="39" t="str">
        <f t="shared" si="316"/>
        <v>PI.IC.IT.221735.01</v>
      </c>
      <c r="N2408" s="39"/>
      <c r="O2408" s="39" t="str">
        <f t="shared" si="317"/>
        <v>PH.IC.IT.221735.01</v>
      </c>
      <c r="Q2408" s="39" t="str">
        <f t="shared" si="318"/>
        <v>CL.IC.IT.221735.01</v>
      </c>
      <c r="R2408" s="39"/>
      <c r="S2408" s="39" t="str">
        <f t="shared" si="320"/>
        <v>DR.IC.IT.221735.01</v>
      </c>
      <c r="T2408" s="39"/>
      <c r="U2408" s="60" t="str">
        <f t="shared" si="321"/>
        <v>IM.IC.IT.221735.01</v>
      </c>
      <c r="V2408" s="57"/>
      <c r="W2408" s="60" t="str">
        <f t="shared" si="322"/>
        <v>GE.IC.IT.221735.01</v>
      </c>
      <c r="AH2408" s="35" t="s">
        <v>3207</v>
      </c>
      <c r="AI2408" s="35">
        <v>1500</v>
      </c>
    </row>
    <row r="2409" spans="1:35" s="35" customFormat="1" ht="15">
      <c r="A2409" s="35" t="s">
        <v>2189</v>
      </c>
      <c r="C2409" s="38" t="s">
        <v>2474</v>
      </c>
      <c r="E2409" s="38" t="s">
        <v>4371</v>
      </c>
      <c r="F2409" s="35" t="s">
        <v>4083</v>
      </c>
      <c r="G2409" s="66" t="s">
        <v>3610</v>
      </c>
      <c r="H2409" s="38" t="s">
        <v>3896</v>
      </c>
      <c r="I2409" s="66" t="s">
        <v>3610</v>
      </c>
      <c r="J2409" s="39" t="str">
        <f t="shared" si="319"/>
        <v>IC.IT.221736</v>
      </c>
      <c r="K2409" s="38" t="s">
        <v>3298</v>
      </c>
      <c r="L2409" s="35" t="str">
        <f t="shared" si="315"/>
        <v>Heel, left</v>
      </c>
      <c r="M2409" s="39" t="str">
        <f t="shared" si="316"/>
        <v>PI.IC.IT.221736.01</v>
      </c>
      <c r="N2409" s="39"/>
      <c r="O2409" s="39" t="str">
        <f t="shared" si="317"/>
        <v>PH.IC.IT.221736.01</v>
      </c>
      <c r="Q2409" s="39" t="str">
        <f t="shared" si="318"/>
        <v>CL.IC.IT.221736.01</v>
      </c>
      <c r="R2409" s="39"/>
      <c r="S2409" s="39" t="str">
        <f t="shared" si="320"/>
        <v>DR.IC.IT.221736.01</v>
      </c>
      <c r="T2409" s="39"/>
      <c r="U2409" s="60" t="str">
        <f t="shared" si="321"/>
        <v>IM.IC.IT.221736.01</v>
      </c>
      <c r="V2409" s="57"/>
      <c r="W2409" s="60" t="str">
        <f t="shared" si="322"/>
        <v>GE.IC.IT.221736.01</v>
      </c>
      <c r="AH2409" s="35" t="s">
        <v>3207</v>
      </c>
      <c r="AI2409" s="35">
        <v>1500</v>
      </c>
    </row>
    <row r="2410" spans="1:35" s="35" customFormat="1" ht="15">
      <c r="A2410" s="35" t="s">
        <v>2189</v>
      </c>
      <c r="C2410" s="38" t="s">
        <v>2474</v>
      </c>
      <c r="E2410" s="38" t="s">
        <v>4342</v>
      </c>
      <c r="F2410" s="35" t="s">
        <v>4083</v>
      </c>
      <c r="G2410" s="66" t="s">
        <v>3612</v>
      </c>
      <c r="H2410" s="38" t="s">
        <v>3897</v>
      </c>
      <c r="I2410" s="66" t="s">
        <v>3612</v>
      </c>
      <c r="J2410" s="39" t="str">
        <f t="shared" si="319"/>
        <v>IC.IT.221737</v>
      </c>
      <c r="K2410" s="38" t="s">
        <v>3298</v>
      </c>
      <c r="L2410" s="35" t="str">
        <f t="shared" si="315"/>
        <v>Foot, right</v>
      </c>
      <c r="M2410" s="39" t="str">
        <f t="shared" si="316"/>
        <v>PI.IC.IT.221737.01</v>
      </c>
      <c r="N2410" s="39"/>
      <c r="O2410" s="39" t="str">
        <f t="shared" si="317"/>
        <v>PH.IC.IT.221737.01</v>
      </c>
      <c r="Q2410" s="39" t="str">
        <f t="shared" si="318"/>
        <v>CL.IC.IT.221737.01</v>
      </c>
      <c r="R2410" s="39"/>
      <c r="S2410" s="39" t="str">
        <f t="shared" si="320"/>
        <v>DR.IC.IT.221737.01</v>
      </c>
      <c r="T2410" s="39"/>
      <c r="U2410" s="60" t="str">
        <f t="shared" si="321"/>
        <v>IM.IC.IT.221737.01</v>
      </c>
      <c r="V2410" s="57"/>
      <c r="W2410" s="60" t="str">
        <f t="shared" si="322"/>
        <v>GE.IC.IT.221737.01</v>
      </c>
      <c r="AH2410" s="35" t="s">
        <v>3207</v>
      </c>
      <c r="AI2410" s="35">
        <v>1500</v>
      </c>
    </row>
    <row r="2411" spans="1:35" s="35" customFormat="1" ht="15">
      <c r="A2411" s="35" t="s">
        <v>2189</v>
      </c>
      <c r="C2411" s="38" t="s">
        <v>2474</v>
      </c>
      <c r="E2411" s="38" t="s">
        <v>4342</v>
      </c>
      <c r="F2411" s="35" t="s">
        <v>4083</v>
      </c>
      <c r="G2411" s="66" t="s">
        <v>3614</v>
      </c>
      <c r="H2411" s="38" t="s">
        <v>3898</v>
      </c>
      <c r="I2411" s="66" t="s">
        <v>3614</v>
      </c>
      <c r="J2411" s="39" t="str">
        <f t="shared" si="319"/>
        <v>IC.IT.221738</v>
      </c>
      <c r="K2411" s="38" t="s">
        <v>3298</v>
      </c>
      <c r="L2411" s="35" t="str">
        <f t="shared" si="315"/>
        <v>Foot, left</v>
      </c>
      <c r="M2411" s="39" t="str">
        <f t="shared" si="316"/>
        <v>PI.IC.IT.221738.01</v>
      </c>
      <c r="N2411" s="39"/>
      <c r="O2411" s="39" t="str">
        <f t="shared" si="317"/>
        <v>PH.IC.IT.221738.01</v>
      </c>
      <c r="Q2411" s="39" t="str">
        <f t="shared" si="318"/>
        <v>CL.IC.IT.221738.01</v>
      </c>
      <c r="R2411" s="39"/>
      <c r="S2411" s="39" t="str">
        <f t="shared" si="320"/>
        <v>DR.IC.IT.221738.01</v>
      </c>
      <c r="T2411" s="39"/>
      <c r="U2411" s="60" t="str">
        <f t="shared" si="321"/>
        <v>IM.IC.IT.221738.01</v>
      </c>
      <c r="V2411" s="57"/>
      <c r="W2411" s="60" t="str">
        <f t="shared" si="322"/>
        <v>GE.IC.IT.221738.01</v>
      </c>
      <c r="AH2411" s="35" t="s">
        <v>3207</v>
      </c>
      <c r="AI2411" s="35">
        <v>1500</v>
      </c>
    </row>
    <row r="2412" spans="1:35" s="35" customFormat="1" ht="15">
      <c r="A2412" s="35" t="s">
        <v>2189</v>
      </c>
      <c r="C2412" s="38" t="s">
        <v>2474</v>
      </c>
      <c r="E2412" s="38" t="s">
        <v>4342</v>
      </c>
      <c r="F2412" s="35" t="s">
        <v>4083</v>
      </c>
      <c r="G2412" s="66" t="s">
        <v>3616</v>
      </c>
      <c r="H2412" s="38" t="s">
        <v>3899</v>
      </c>
      <c r="I2412" s="66" t="s">
        <v>3616</v>
      </c>
      <c r="J2412" s="39" t="str">
        <f t="shared" si="319"/>
        <v>IC.IT.221739</v>
      </c>
      <c r="K2412" s="38" t="s">
        <v>3298</v>
      </c>
      <c r="L2412" s="35" t="str">
        <f t="shared" si="315"/>
        <v>Toe(s), right: specify</v>
      </c>
      <c r="M2412" s="39" t="str">
        <f t="shared" si="316"/>
        <v>PI.IC.IT.221739.01</v>
      </c>
      <c r="N2412" s="39"/>
      <c r="O2412" s="39" t="str">
        <f t="shared" si="317"/>
        <v>PH.IC.IT.221739.01</v>
      </c>
      <c r="Q2412" s="39" t="str">
        <f t="shared" si="318"/>
        <v>CL.IC.IT.221739.01</v>
      </c>
      <c r="R2412" s="39"/>
      <c r="S2412" s="39" t="str">
        <f t="shared" si="320"/>
        <v>DR.IC.IT.221739.01</v>
      </c>
      <c r="T2412" s="39"/>
      <c r="U2412" s="60" t="str">
        <f t="shared" si="321"/>
        <v>IM.IC.IT.221739.01</v>
      </c>
      <c r="V2412" s="57"/>
      <c r="W2412" s="60" t="str">
        <f t="shared" si="322"/>
        <v>GE.IC.IT.221739.01</v>
      </c>
      <c r="AH2412" s="35" t="s">
        <v>3207</v>
      </c>
      <c r="AI2412" s="35">
        <v>1500</v>
      </c>
    </row>
    <row r="2413" spans="1:35" s="35" customFormat="1" ht="15">
      <c r="A2413" s="35" t="s">
        <v>2189</v>
      </c>
      <c r="C2413" s="38" t="s">
        <v>2474</v>
      </c>
      <c r="E2413" s="38" t="s">
        <v>4371</v>
      </c>
      <c r="F2413" s="35" t="s">
        <v>4083</v>
      </c>
      <c r="G2413" s="66" t="s">
        <v>3618</v>
      </c>
      <c r="H2413" s="38" t="s">
        <v>3900</v>
      </c>
      <c r="I2413" s="66" t="s">
        <v>3618</v>
      </c>
      <c r="J2413" s="39" t="str">
        <f t="shared" si="319"/>
        <v>IC.IT.221740</v>
      </c>
      <c r="K2413" s="38" t="s">
        <v>3298</v>
      </c>
      <c r="L2413" s="35" t="str">
        <f t="shared" si="315"/>
        <v>Toe(s), left:  specify</v>
      </c>
      <c r="M2413" s="39" t="str">
        <f t="shared" si="316"/>
        <v>PI.IC.IT.221740.01</v>
      </c>
      <c r="N2413" s="39"/>
      <c r="O2413" s="39" t="str">
        <f t="shared" si="317"/>
        <v>PH.IC.IT.221740.01</v>
      </c>
      <c r="Q2413" s="39" t="str">
        <f t="shared" si="318"/>
        <v>CL.IC.IT.221740.01</v>
      </c>
      <c r="R2413" s="39"/>
      <c r="S2413" s="39" t="str">
        <f t="shared" si="320"/>
        <v>DR.IC.IT.221740.01</v>
      </c>
      <c r="T2413" s="39"/>
      <c r="U2413" s="60" t="str">
        <f t="shared" si="321"/>
        <v>IM.IC.IT.221740.01</v>
      </c>
      <c r="V2413" s="57"/>
      <c r="W2413" s="60" t="str">
        <f t="shared" si="322"/>
        <v>GE.IC.IT.221740.01</v>
      </c>
      <c r="AH2413" s="35" t="s">
        <v>3207</v>
      </c>
      <c r="AI2413" s="35">
        <v>1500</v>
      </c>
    </row>
    <row r="2414" spans="1:35" s="35" customFormat="1" ht="15">
      <c r="A2414" s="35" t="s">
        <v>2189</v>
      </c>
      <c r="C2414" s="38" t="s">
        <v>2474</v>
      </c>
      <c r="D2414" s="35" t="s">
        <v>4461</v>
      </c>
      <c r="E2414" s="38" t="s">
        <v>4343</v>
      </c>
      <c r="F2414" s="35" t="s">
        <v>4084</v>
      </c>
      <c r="G2414" s="35" t="s">
        <v>3626</v>
      </c>
      <c r="H2414" s="38" t="s">
        <v>2217</v>
      </c>
      <c r="I2414" s="35" t="s">
        <v>3626</v>
      </c>
      <c r="J2414" s="39" t="str">
        <f t="shared" si="319"/>
        <v>IC.IT.221802</v>
      </c>
      <c r="K2414" s="38" t="s">
        <v>3298</v>
      </c>
      <c r="L2414" s="35" t="str">
        <f t="shared" si="315"/>
        <v>Forehead</v>
      </c>
      <c r="M2414" s="39" t="str">
        <f t="shared" si="316"/>
        <v>PI.IC.IT.221802.01</v>
      </c>
      <c r="N2414" s="39"/>
      <c r="O2414" s="39" t="str">
        <f t="shared" si="317"/>
        <v>PH.IC.IT.221802.01</v>
      </c>
      <c r="Q2414" s="39" t="str">
        <f t="shared" si="318"/>
        <v>CL.IC.IT.221802.01</v>
      </c>
      <c r="R2414" s="39"/>
      <c r="S2414" s="39" t="str">
        <f t="shared" si="320"/>
        <v>DR.IC.IT.221802.01</v>
      </c>
      <c r="T2414" s="39"/>
      <c r="U2414" s="60" t="str">
        <f t="shared" si="321"/>
        <v>IM.IC.IT.221802.01</v>
      </c>
      <c r="V2414" s="57"/>
      <c r="W2414" s="60" t="str">
        <f t="shared" si="322"/>
        <v>GE.IC.IT.221802.01</v>
      </c>
      <c r="AH2414" s="35" t="s">
        <v>3207</v>
      </c>
      <c r="AI2414" s="35">
        <v>1500</v>
      </c>
    </row>
    <row r="2415" spans="1:35" s="35" customFormat="1" ht="15">
      <c r="A2415" s="35" t="s">
        <v>2189</v>
      </c>
      <c r="C2415" s="38" t="s">
        <v>2474</v>
      </c>
      <c r="E2415" s="38" t="s">
        <v>4343</v>
      </c>
      <c r="F2415" s="35" t="s">
        <v>4084</v>
      </c>
      <c r="G2415" s="35" t="s">
        <v>1659</v>
      </c>
      <c r="H2415" s="38" t="s">
        <v>2219</v>
      </c>
      <c r="I2415" s="35" t="s">
        <v>1659</v>
      </c>
      <c r="J2415" s="39" t="str">
        <f t="shared" si="319"/>
        <v>IC.IT.221803</v>
      </c>
      <c r="K2415" s="38" t="s">
        <v>3298</v>
      </c>
      <c r="L2415" s="35" t="str">
        <f t="shared" si="315"/>
        <v>Temporal</v>
      </c>
      <c r="M2415" s="39" t="str">
        <f t="shared" si="316"/>
        <v>PI.IC.IT.221803.01</v>
      </c>
      <c r="N2415" s="39"/>
      <c r="O2415" s="39" t="str">
        <f t="shared" si="317"/>
        <v>PH.IC.IT.221803.01</v>
      </c>
      <c r="Q2415" s="39" t="str">
        <f t="shared" si="318"/>
        <v>CL.IC.IT.221803.01</v>
      </c>
      <c r="R2415" s="39"/>
      <c r="S2415" s="39" t="str">
        <f t="shared" si="320"/>
        <v>DR.IC.IT.221803.01</v>
      </c>
      <c r="T2415" s="39"/>
      <c r="U2415" s="60" t="str">
        <f t="shared" si="321"/>
        <v>IM.IC.IT.221803.01</v>
      </c>
      <c r="V2415" s="57"/>
      <c r="W2415" s="60" t="str">
        <f t="shared" si="322"/>
        <v>GE.IC.IT.221803.01</v>
      </c>
      <c r="AH2415" s="35" t="s">
        <v>3207</v>
      </c>
      <c r="AI2415" s="35">
        <v>1500</v>
      </c>
    </row>
    <row r="2416" spans="1:35" s="35" customFormat="1" ht="15">
      <c r="A2416" s="35" t="s">
        <v>2189</v>
      </c>
      <c r="C2416" s="38" t="s">
        <v>2474</v>
      </c>
      <c r="E2416" s="38" t="s">
        <v>4343</v>
      </c>
      <c r="F2416" s="35" t="s">
        <v>4084</v>
      </c>
      <c r="G2416" s="35" t="s">
        <v>1662</v>
      </c>
      <c r="H2416" s="38" t="s">
        <v>2063</v>
      </c>
      <c r="I2416" s="35" t="s">
        <v>1662</v>
      </c>
      <c r="J2416" s="39" t="str">
        <f t="shared" si="319"/>
        <v>IC.IT.221804</v>
      </c>
      <c r="K2416" s="38" t="s">
        <v>3298</v>
      </c>
      <c r="L2416" s="35" t="str">
        <f t="shared" si="315"/>
        <v>Parietal</v>
      </c>
      <c r="M2416" s="39" t="str">
        <f t="shared" si="316"/>
        <v>PI.IC.IT.221804.01</v>
      </c>
      <c r="N2416" s="39"/>
      <c r="O2416" s="39" t="str">
        <f t="shared" si="317"/>
        <v>PH.IC.IT.221804.01</v>
      </c>
      <c r="Q2416" s="39" t="str">
        <f t="shared" si="318"/>
        <v>CL.IC.IT.221804.01</v>
      </c>
      <c r="R2416" s="39"/>
      <c r="S2416" s="39" t="str">
        <f t="shared" si="320"/>
        <v>DR.IC.IT.221804.01</v>
      </c>
      <c r="T2416" s="39"/>
      <c r="U2416" s="60" t="str">
        <f t="shared" si="321"/>
        <v>IM.IC.IT.221804.01</v>
      </c>
      <c r="V2416" s="57"/>
      <c r="W2416" s="60" t="str">
        <f t="shared" si="322"/>
        <v>GE.IC.IT.221804.01</v>
      </c>
      <c r="AH2416" s="35" t="s">
        <v>3207</v>
      </c>
      <c r="AI2416" s="35">
        <v>1500</v>
      </c>
    </row>
    <row r="2417" spans="1:35" s="35" customFormat="1" ht="15">
      <c r="A2417" s="35" t="s">
        <v>2189</v>
      </c>
      <c r="C2417" s="38" t="s">
        <v>2474</v>
      </c>
      <c r="E2417" s="38" t="s">
        <v>4343</v>
      </c>
      <c r="F2417" s="35" t="s">
        <v>4084</v>
      </c>
      <c r="G2417" s="35" t="s">
        <v>3635</v>
      </c>
      <c r="H2417" s="38" t="s">
        <v>2065</v>
      </c>
      <c r="I2417" s="35" t="s">
        <v>3635</v>
      </c>
      <c r="J2417" s="39" t="str">
        <f t="shared" si="319"/>
        <v>IC.IT.221805</v>
      </c>
      <c r="K2417" s="38" t="s">
        <v>3298</v>
      </c>
      <c r="L2417" s="35" t="str">
        <f t="shared" si="315"/>
        <v>Occiput</v>
      </c>
      <c r="M2417" s="39" t="str">
        <f t="shared" si="316"/>
        <v>PI.IC.IT.221805.01</v>
      </c>
      <c r="N2417" s="39"/>
      <c r="O2417" s="39" t="str">
        <f t="shared" si="317"/>
        <v>PH.IC.IT.221805.01</v>
      </c>
      <c r="Q2417" s="39" t="str">
        <f t="shared" si="318"/>
        <v>CL.IC.IT.221805.01</v>
      </c>
      <c r="R2417" s="39"/>
      <c r="S2417" s="39" t="str">
        <f t="shared" si="320"/>
        <v>DR.IC.IT.221805.01</v>
      </c>
      <c r="T2417" s="39"/>
      <c r="U2417" s="60" t="str">
        <f t="shared" si="321"/>
        <v>IM.IC.IT.221805.01</v>
      </c>
      <c r="V2417" s="57"/>
      <c r="W2417" s="60" t="str">
        <f t="shared" si="322"/>
        <v>GE.IC.IT.221805.01</v>
      </c>
      <c r="AH2417" s="35" t="s">
        <v>3207</v>
      </c>
      <c r="AI2417" s="35">
        <v>1500</v>
      </c>
    </row>
    <row r="2418" spans="1:35" s="35" customFormat="1" ht="15">
      <c r="A2418" s="35" t="s">
        <v>2189</v>
      </c>
      <c r="C2418" s="38" t="s">
        <v>2474</v>
      </c>
      <c r="E2418" s="38" t="s">
        <v>4343</v>
      </c>
      <c r="F2418" s="35" t="s">
        <v>4084</v>
      </c>
      <c r="G2418" s="35" t="s">
        <v>3902</v>
      </c>
      <c r="H2418" s="38" t="s">
        <v>2222</v>
      </c>
      <c r="I2418" s="35" t="s">
        <v>1468</v>
      </c>
      <c r="J2418" s="39" t="str">
        <f t="shared" si="319"/>
        <v>IC.IT.221806</v>
      </c>
      <c r="K2418" s="38" t="s">
        <v>3298</v>
      </c>
      <c r="L2418" s="35" t="str">
        <f t="shared" si="315"/>
        <v>Eye(s)</v>
      </c>
      <c r="M2418" s="39" t="str">
        <f t="shared" si="316"/>
        <v>PI.IC.IT.221806.01</v>
      </c>
      <c r="N2418" s="39"/>
      <c r="O2418" s="39" t="str">
        <f t="shared" si="317"/>
        <v>PH.IC.IT.221806.01</v>
      </c>
      <c r="Q2418" s="39" t="str">
        <f t="shared" si="318"/>
        <v>CL.IC.IT.221806.01</v>
      </c>
      <c r="R2418" s="39"/>
      <c r="S2418" s="39" t="str">
        <f t="shared" si="320"/>
        <v>DR.IC.IT.221806.01</v>
      </c>
      <c r="T2418" s="39"/>
      <c r="U2418" s="60" t="str">
        <f t="shared" si="321"/>
        <v>IM.IC.IT.221806.01</v>
      </c>
      <c r="V2418" s="57"/>
      <c r="W2418" s="60" t="str">
        <f t="shared" si="322"/>
        <v>GE.IC.IT.221806.01</v>
      </c>
      <c r="AH2418" s="35" t="s">
        <v>3207</v>
      </c>
      <c r="AI2418" s="35">
        <v>1500</v>
      </c>
    </row>
    <row r="2419" spans="1:35" s="35" customFormat="1" ht="15">
      <c r="A2419" s="35" t="s">
        <v>2189</v>
      </c>
      <c r="C2419" s="38" t="s">
        <v>2474</v>
      </c>
      <c r="E2419" s="38" t="s">
        <v>4343</v>
      </c>
      <c r="F2419" s="35" t="s">
        <v>4084</v>
      </c>
      <c r="G2419" s="35" t="s">
        <v>3903</v>
      </c>
      <c r="H2419" s="38" t="s">
        <v>2376</v>
      </c>
      <c r="I2419" s="35" t="s">
        <v>3904</v>
      </c>
      <c r="J2419" s="39" t="str">
        <f t="shared" si="319"/>
        <v>IC.IT.221807</v>
      </c>
      <c r="K2419" s="38" t="s">
        <v>3298</v>
      </c>
      <c r="L2419" s="35" t="str">
        <f t="shared" si="315"/>
        <v>Ear(s)</v>
      </c>
      <c r="M2419" s="39" t="str">
        <f t="shared" si="316"/>
        <v>PI.IC.IT.221807.01</v>
      </c>
      <c r="N2419" s="39"/>
      <c r="O2419" s="39" t="str">
        <f t="shared" si="317"/>
        <v>PH.IC.IT.221807.01</v>
      </c>
      <c r="Q2419" s="39" t="str">
        <f t="shared" si="318"/>
        <v>CL.IC.IT.221807.01</v>
      </c>
      <c r="R2419" s="39"/>
      <c r="S2419" s="39" t="str">
        <f t="shared" si="320"/>
        <v>DR.IC.IT.221807.01</v>
      </c>
      <c r="T2419" s="39"/>
      <c r="U2419" s="60" t="str">
        <f t="shared" si="321"/>
        <v>IM.IC.IT.221807.01</v>
      </c>
      <c r="V2419" s="57"/>
      <c r="W2419" s="60" t="str">
        <f t="shared" si="322"/>
        <v>GE.IC.IT.221807.01</v>
      </c>
      <c r="AH2419" s="35" t="s">
        <v>3207</v>
      </c>
      <c r="AI2419" s="35">
        <v>1500</v>
      </c>
    </row>
    <row r="2420" spans="1:35" s="35" customFormat="1" ht="15">
      <c r="A2420" s="35" t="s">
        <v>2189</v>
      </c>
      <c r="C2420" s="38" t="s">
        <v>2474</v>
      </c>
      <c r="E2420" s="38" t="s">
        <v>4343</v>
      </c>
      <c r="F2420" s="35" t="s">
        <v>4084</v>
      </c>
      <c r="G2420" s="35" t="s">
        <v>3644</v>
      </c>
      <c r="H2420" s="38" t="s">
        <v>2378</v>
      </c>
      <c r="I2420" s="35" t="s">
        <v>3644</v>
      </c>
      <c r="J2420" s="39" t="str">
        <f t="shared" si="319"/>
        <v>IC.IT.221808</v>
      </c>
      <c r="K2420" s="38" t="s">
        <v>3298</v>
      </c>
      <c r="L2420" s="35" t="str">
        <f t="shared" si="315"/>
        <v>Nose</v>
      </c>
      <c r="M2420" s="39" t="str">
        <f t="shared" si="316"/>
        <v>PI.IC.IT.221808.01</v>
      </c>
      <c r="N2420" s="39"/>
      <c r="O2420" s="39" t="str">
        <f t="shared" si="317"/>
        <v>PH.IC.IT.221808.01</v>
      </c>
      <c r="Q2420" s="39" t="str">
        <f t="shared" si="318"/>
        <v>CL.IC.IT.221808.01</v>
      </c>
      <c r="R2420" s="39"/>
      <c r="S2420" s="39" t="str">
        <f t="shared" si="320"/>
        <v>DR.IC.IT.221808.01</v>
      </c>
      <c r="T2420" s="39"/>
      <c r="U2420" s="60" t="str">
        <f t="shared" si="321"/>
        <v>IM.IC.IT.221808.01</v>
      </c>
      <c r="V2420" s="57"/>
      <c r="W2420" s="60" t="str">
        <f t="shared" si="322"/>
        <v>GE.IC.IT.221808.01</v>
      </c>
      <c r="AH2420" s="35" t="s">
        <v>3207</v>
      </c>
      <c r="AI2420" s="35">
        <v>1500</v>
      </c>
    </row>
    <row r="2421" spans="1:35" s="35" customFormat="1" ht="15">
      <c r="A2421" s="35" t="s">
        <v>2189</v>
      </c>
      <c r="C2421" s="38" t="s">
        <v>2474</v>
      </c>
      <c r="E2421" s="38" t="s">
        <v>4343</v>
      </c>
      <c r="F2421" s="35" t="s">
        <v>4084</v>
      </c>
      <c r="G2421" s="35" t="s">
        <v>3905</v>
      </c>
      <c r="H2421" s="38" t="s">
        <v>2380</v>
      </c>
      <c r="I2421" s="35" t="s">
        <v>3905</v>
      </c>
      <c r="J2421" s="39" t="str">
        <f t="shared" si="319"/>
        <v>IC.IT.221809</v>
      </c>
      <c r="K2421" s="38" t="s">
        <v>3298</v>
      </c>
      <c r="L2421" s="35" t="str">
        <f t="shared" si="315"/>
        <v>Cheek</v>
      </c>
      <c r="M2421" s="39" t="str">
        <f t="shared" si="316"/>
        <v>PI.IC.IT.221809.01</v>
      </c>
      <c r="N2421" s="39"/>
      <c r="O2421" s="39" t="str">
        <f t="shared" si="317"/>
        <v>PH.IC.IT.221809.01</v>
      </c>
      <c r="Q2421" s="39" t="str">
        <f t="shared" si="318"/>
        <v>CL.IC.IT.221809.01</v>
      </c>
      <c r="R2421" s="39"/>
      <c r="S2421" s="39" t="str">
        <f t="shared" si="320"/>
        <v>DR.IC.IT.221809.01</v>
      </c>
      <c r="T2421" s="39"/>
      <c r="U2421" s="60" t="str">
        <f t="shared" si="321"/>
        <v>IM.IC.IT.221809.01</v>
      </c>
      <c r="V2421" s="57"/>
      <c r="W2421" s="60" t="str">
        <f t="shared" si="322"/>
        <v>GE.IC.IT.221809.01</v>
      </c>
      <c r="AH2421" s="35" t="s">
        <v>3207</v>
      </c>
      <c r="AI2421" s="35">
        <v>1500</v>
      </c>
    </row>
    <row r="2422" spans="1:35" s="35" customFormat="1" ht="15">
      <c r="A2422" s="35" t="s">
        <v>2189</v>
      </c>
      <c r="C2422" s="38" t="s">
        <v>2474</v>
      </c>
      <c r="E2422" s="38" t="s">
        <v>4343</v>
      </c>
      <c r="F2422" s="35" t="s">
        <v>4084</v>
      </c>
      <c r="G2422" s="35" t="s">
        <v>3906</v>
      </c>
      <c r="H2422" s="38" t="s">
        <v>2124</v>
      </c>
      <c r="I2422" s="35" t="s">
        <v>3907</v>
      </c>
      <c r="J2422" s="39" t="str">
        <f t="shared" si="319"/>
        <v>IC.IT.221810</v>
      </c>
      <c r="K2422" s="38" t="s">
        <v>3298</v>
      </c>
      <c r="L2422" s="35" t="str">
        <f t="shared" si="315"/>
        <v>Lip upper</v>
      </c>
      <c r="M2422" s="39" t="str">
        <f t="shared" si="316"/>
        <v>PI.IC.IT.221810.01</v>
      </c>
      <c r="N2422" s="39"/>
      <c r="O2422" s="39" t="str">
        <f t="shared" si="317"/>
        <v>PH.IC.IT.221810.01</v>
      </c>
      <c r="Q2422" s="39" t="str">
        <f t="shared" si="318"/>
        <v>CL.IC.IT.221810.01</v>
      </c>
      <c r="R2422" s="39"/>
      <c r="S2422" s="39" t="str">
        <f t="shared" si="320"/>
        <v>DR.IC.IT.221810.01</v>
      </c>
      <c r="T2422" s="39"/>
      <c r="U2422" s="60" t="str">
        <f t="shared" si="321"/>
        <v>IM.IC.IT.221810.01</v>
      </c>
      <c r="V2422" s="57"/>
      <c r="W2422" s="60" t="str">
        <f t="shared" si="322"/>
        <v>GE.IC.IT.221810.01</v>
      </c>
      <c r="AH2422" s="35" t="s">
        <v>3207</v>
      </c>
      <c r="AI2422" s="35">
        <v>1500</v>
      </c>
    </row>
    <row r="2423" spans="1:35" s="35" customFormat="1" ht="15">
      <c r="A2423" s="35" t="s">
        <v>2189</v>
      </c>
      <c r="C2423" s="38" t="s">
        <v>2474</v>
      </c>
      <c r="E2423" s="38" t="s">
        <v>4343</v>
      </c>
      <c r="F2423" s="35" t="s">
        <v>4084</v>
      </c>
      <c r="G2423" s="35" t="s">
        <v>3908</v>
      </c>
      <c r="H2423" s="38" t="s">
        <v>2126</v>
      </c>
      <c r="I2423" s="35" t="s">
        <v>3909</v>
      </c>
      <c r="J2423" s="39" t="str">
        <f t="shared" si="319"/>
        <v>IC.IT.221811</v>
      </c>
      <c r="K2423" s="38" t="s">
        <v>3298</v>
      </c>
      <c r="L2423" s="35" t="str">
        <f t="shared" si="315"/>
        <v>Lip lower</v>
      </c>
      <c r="M2423" s="39" t="str">
        <f t="shared" si="316"/>
        <v>PI.IC.IT.221811.01</v>
      </c>
      <c r="N2423" s="39"/>
      <c r="O2423" s="39" t="str">
        <f t="shared" si="317"/>
        <v>PH.IC.IT.221811.01</v>
      </c>
      <c r="Q2423" s="39" t="str">
        <f t="shared" si="318"/>
        <v>CL.IC.IT.221811.01</v>
      </c>
      <c r="R2423" s="39"/>
      <c r="S2423" s="39" t="str">
        <f t="shared" si="320"/>
        <v>DR.IC.IT.221811.01</v>
      </c>
      <c r="T2423" s="39"/>
      <c r="U2423" s="60" t="str">
        <f t="shared" si="321"/>
        <v>IM.IC.IT.221811.01</v>
      </c>
      <c r="V2423" s="57"/>
      <c r="W2423" s="60" t="str">
        <f t="shared" si="322"/>
        <v>GE.IC.IT.221811.01</v>
      </c>
      <c r="AH2423" s="35" t="s">
        <v>3207</v>
      </c>
      <c r="AI2423" s="35">
        <v>1500</v>
      </c>
    </row>
    <row r="2424" spans="1:35" s="35" customFormat="1" ht="15">
      <c r="A2424" s="35" t="s">
        <v>2189</v>
      </c>
      <c r="C2424" s="38" t="s">
        <v>2474</v>
      </c>
      <c r="E2424" s="38" t="s">
        <v>4343</v>
      </c>
      <c r="F2424" s="35" t="s">
        <v>4084</v>
      </c>
      <c r="G2424" s="35" t="s">
        <v>2021</v>
      </c>
      <c r="H2424" s="38" t="s">
        <v>2128</v>
      </c>
      <c r="I2424" s="35" t="s">
        <v>2021</v>
      </c>
      <c r="J2424" s="39" t="str">
        <f t="shared" si="319"/>
        <v>IC.IT.221812</v>
      </c>
      <c r="K2424" s="38" t="s">
        <v>3298</v>
      </c>
      <c r="L2424" s="35" t="str">
        <f t="shared" si="315"/>
        <v>Jaw</v>
      </c>
      <c r="M2424" s="39" t="str">
        <f t="shared" si="316"/>
        <v>PI.IC.IT.221812.01</v>
      </c>
      <c r="N2424" s="39"/>
      <c r="O2424" s="39" t="str">
        <f t="shared" si="317"/>
        <v>PH.IC.IT.221812.01</v>
      </c>
      <c r="Q2424" s="39" t="str">
        <f t="shared" si="318"/>
        <v>CL.IC.IT.221812.01</v>
      </c>
      <c r="R2424" s="39"/>
      <c r="S2424" s="39" t="str">
        <f t="shared" si="320"/>
        <v>DR.IC.IT.221812.01</v>
      </c>
      <c r="T2424" s="39"/>
      <c r="U2424" s="60" t="str">
        <f t="shared" si="321"/>
        <v>IM.IC.IT.221812.01</v>
      </c>
      <c r="V2424" s="57"/>
      <c r="W2424" s="60" t="str">
        <f t="shared" si="322"/>
        <v>GE.IC.IT.221812.01</v>
      </c>
      <c r="AH2424" s="35" t="s">
        <v>3207</v>
      </c>
      <c r="AI2424" s="35">
        <v>1500</v>
      </c>
    </row>
    <row r="2425" spans="1:35" s="35" customFormat="1" ht="15">
      <c r="A2425" s="35" t="s">
        <v>2189</v>
      </c>
      <c r="C2425" s="38" t="s">
        <v>2474</v>
      </c>
      <c r="E2425" s="38" t="s">
        <v>4343</v>
      </c>
      <c r="F2425" s="35" t="s">
        <v>4084</v>
      </c>
      <c r="G2425" s="35" t="s">
        <v>2022</v>
      </c>
      <c r="H2425" s="38" t="s">
        <v>2130</v>
      </c>
      <c r="I2425" s="35" t="s">
        <v>2022</v>
      </c>
      <c r="J2425" s="39" t="str">
        <f t="shared" si="319"/>
        <v>IC.IT.221813</v>
      </c>
      <c r="K2425" s="38" t="s">
        <v>3298</v>
      </c>
      <c r="L2425" s="35" t="str">
        <f t="shared" si="315"/>
        <v>Neck</v>
      </c>
      <c r="M2425" s="39" t="str">
        <f t="shared" si="316"/>
        <v>PI.IC.IT.221813.01</v>
      </c>
      <c r="N2425" s="39"/>
      <c r="O2425" s="39" t="str">
        <f t="shared" si="317"/>
        <v>PH.IC.IT.221813.01</v>
      </c>
      <c r="Q2425" s="39" t="str">
        <f t="shared" si="318"/>
        <v>CL.IC.IT.221813.01</v>
      </c>
      <c r="R2425" s="39"/>
      <c r="S2425" s="39" t="str">
        <f t="shared" si="320"/>
        <v>DR.IC.IT.221813.01</v>
      </c>
      <c r="T2425" s="39"/>
      <c r="U2425" s="60" t="str">
        <f t="shared" si="321"/>
        <v>IM.IC.IT.221813.01</v>
      </c>
      <c r="V2425" s="57"/>
      <c r="W2425" s="60" t="str">
        <f t="shared" si="322"/>
        <v>GE.IC.IT.221813.01</v>
      </c>
      <c r="AH2425" s="35" t="s">
        <v>3207</v>
      </c>
      <c r="AI2425" s="35">
        <v>1500</v>
      </c>
    </row>
    <row r="2426" spans="1:35" s="35" customFormat="1" ht="15">
      <c r="A2426" s="35" t="s">
        <v>2189</v>
      </c>
      <c r="C2426" s="38" t="s">
        <v>2474</v>
      </c>
      <c r="E2426" s="38" t="s">
        <v>4343</v>
      </c>
      <c r="F2426" s="35" t="s">
        <v>4084</v>
      </c>
      <c r="G2426" s="35" t="s">
        <v>3660</v>
      </c>
      <c r="H2426" s="38" t="s">
        <v>2296</v>
      </c>
      <c r="I2426" s="35" t="s">
        <v>504</v>
      </c>
      <c r="J2426" s="39" t="str">
        <f t="shared" si="319"/>
        <v>IC.IT.221814</v>
      </c>
      <c r="K2426" s="38" t="s">
        <v>3298</v>
      </c>
      <c r="L2426" s="35" t="str">
        <f t="shared" si="315"/>
        <v>Tracheostomy site</v>
      </c>
      <c r="M2426" s="39" t="str">
        <f t="shared" si="316"/>
        <v>PI.IC.IT.221814.01</v>
      </c>
      <c r="N2426" s="39"/>
      <c r="O2426" s="39" t="str">
        <f t="shared" si="317"/>
        <v>PH.IC.IT.221814.01</v>
      </c>
      <c r="Q2426" s="39" t="str">
        <f t="shared" si="318"/>
        <v>CL.IC.IT.221814.01</v>
      </c>
      <c r="R2426" s="39"/>
      <c r="S2426" s="39" t="str">
        <f t="shared" si="320"/>
        <v>DR.IC.IT.221814.01</v>
      </c>
      <c r="T2426" s="39"/>
      <c r="U2426" s="60" t="str">
        <f t="shared" si="321"/>
        <v>IM.IC.IT.221814.01</v>
      </c>
      <c r="V2426" s="57"/>
      <c r="W2426" s="60" t="str">
        <f t="shared" si="322"/>
        <v>GE.IC.IT.221814.01</v>
      </c>
      <c r="AH2426" s="35" t="s">
        <v>3207</v>
      </c>
      <c r="AI2426" s="35">
        <v>1500</v>
      </c>
    </row>
    <row r="2427" spans="1:35" s="35" customFormat="1" ht="15">
      <c r="A2427" s="35" t="s">
        <v>2189</v>
      </c>
      <c r="C2427" s="38" t="s">
        <v>2474</v>
      </c>
      <c r="E2427" s="38" t="s">
        <v>4343</v>
      </c>
      <c r="F2427" s="35" t="s">
        <v>4084</v>
      </c>
      <c r="G2427" s="35" t="s">
        <v>3661</v>
      </c>
      <c r="H2427" s="38" t="s">
        <v>2459</v>
      </c>
      <c r="I2427" s="35" t="s">
        <v>3661</v>
      </c>
      <c r="J2427" s="39" t="str">
        <f t="shared" si="319"/>
        <v>IC.IT.221815</v>
      </c>
      <c r="K2427" s="38" t="s">
        <v>3298</v>
      </c>
      <c r="L2427" s="35" t="str">
        <f t="shared" si="315"/>
        <v>Chin</v>
      </c>
      <c r="M2427" s="39" t="str">
        <f t="shared" si="316"/>
        <v>PI.IC.IT.221815.01</v>
      </c>
      <c r="N2427" s="39"/>
      <c r="O2427" s="39" t="str">
        <f t="shared" si="317"/>
        <v>PH.IC.IT.221815.01</v>
      </c>
      <c r="Q2427" s="39" t="str">
        <f t="shared" si="318"/>
        <v>CL.IC.IT.221815.01</v>
      </c>
      <c r="R2427" s="39"/>
      <c r="S2427" s="39" t="str">
        <f t="shared" si="320"/>
        <v>DR.IC.IT.221815.01</v>
      </c>
      <c r="T2427" s="39"/>
      <c r="U2427" s="60" t="str">
        <f t="shared" si="321"/>
        <v>IM.IC.IT.221815.01</v>
      </c>
      <c r="V2427" s="57"/>
      <c r="W2427" s="60" t="str">
        <f t="shared" si="322"/>
        <v>GE.IC.IT.221815.01</v>
      </c>
      <c r="AH2427" s="35" t="s">
        <v>3207</v>
      </c>
      <c r="AI2427" s="35">
        <v>1500</v>
      </c>
    </row>
    <row r="2428" spans="1:35" s="35" customFormat="1" ht="15">
      <c r="A2428" s="35" t="s">
        <v>2189</v>
      </c>
      <c r="C2428" s="38" t="s">
        <v>2474</v>
      </c>
      <c r="E2428" s="38" t="s">
        <v>4343</v>
      </c>
      <c r="F2428" s="35" t="s">
        <v>4084</v>
      </c>
      <c r="G2428" s="66" t="s">
        <v>3622</v>
      </c>
      <c r="H2428" s="38" t="s">
        <v>2464</v>
      </c>
      <c r="I2428" s="66" t="s">
        <v>3622</v>
      </c>
      <c r="J2428" s="39" t="str">
        <f t="shared" si="319"/>
        <v>IC.IT.221816</v>
      </c>
      <c r="K2428" s="38" t="s">
        <v>3298</v>
      </c>
      <c r="L2428" s="35" t="str">
        <f t="shared" si="315"/>
        <v>Forehead, right side</v>
      </c>
      <c r="M2428" s="39" t="str">
        <f t="shared" si="316"/>
        <v>PI.IC.IT.221816.01</v>
      </c>
      <c r="N2428" s="39"/>
      <c r="O2428" s="39" t="str">
        <f t="shared" si="317"/>
        <v>PH.IC.IT.221816.01</v>
      </c>
      <c r="Q2428" s="39" t="str">
        <f t="shared" si="318"/>
        <v>CL.IC.IT.221816.01</v>
      </c>
      <c r="R2428" s="39"/>
      <c r="S2428" s="39" t="str">
        <f t="shared" si="320"/>
        <v>DR.IC.IT.221816.01</v>
      </c>
      <c r="T2428" s="39"/>
      <c r="U2428" s="60" t="str">
        <f t="shared" si="321"/>
        <v>IM.IC.IT.221816.01</v>
      </c>
      <c r="V2428" s="57"/>
      <c r="W2428" s="60" t="str">
        <f t="shared" si="322"/>
        <v>GE.IC.IT.221816.01</v>
      </c>
      <c r="AH2428" s="35" t="s">
        <v>3207</v>
      </c>
      <c r="AI2428" s="35">
        <v>1500</v>
      </c>
    </row>
    <row r="2429" spans="1:35" s="35" customFormat="1" ht="15">
      <c r="A2429" s="35" t="s">
        <v>2189</v>
      </c>
      <c r="C2429" s="38" t="s">
        <v>2474</v>
      </c>
      <c r="E2429" s="38" t="s">
        <v>4343</v>
      </c>
      <c r="F2429" s="35" t="s">
        <v>4084</v>
      </c>
      <c r="G2429" s="66" t="s">
        <v>3624</v>
      </c>
      <c r="H2429" s="38" t="s">
        <v>2466</v>
      </c>
      <c r="I2429" s="66" t="s">
        <v>3624</v>
      </c>
      <c r="J2429" s="39" t="str">
        <f t="shared" si="319"/>
        <v>IC.IT.221817</v>
      </c>
      <c r="K2429" s="38" t="s">
        <v>3298</v>
      </c>
      <c r="L2429" s="35" t="str">
        <f t="shared" si="315"/>
        <v>Forehead, left side</v>
      </c>
      <c r="M2429" s="39" t="str">
        <f t="shared" si="316"/>
        <v>PI.IC.IT.221817.01</v>
      </c>
      <c r="N2429" s="39"/>
      <c r="O2429" s="39" t="str">
        <f t="shared" si="317"/>
        <v>PH.IC.IT.221817.01</v>
      </c>
      <c r="Q2429" s="39" t="str">
        <f t="shared" si="318"/>
        <v>CL.IC.IT.221817.01</v>
      </c>
      <c r="R2429" s="39"/>
      <c r="S2429" s="39" t="str">
        <f t="shared" si="320"/>
        <v>DR.IC.IT.221817.01</v>
      </c>
      <c r="T2429" s="39"/>
      <c r="U2429" s="60" t="str">
        <f t="shared" si="321"/>
        <v>IM.IC.IT.221817.01</v>
      </c>
      <c r="V2429" s="57"/>
      <c r="W2429" s="60" t="str">
        <f t="shared" si="322"/>
        <v>GE.IC.IT.221817.01</v>
      </c>
      <c r="AH2429" s="35" t="s">
        <v>3207</v>
      </c>
      <c r="AI2429" s="35">
        <v>1500</v>
      </c>
    </row>
    <row r="2430" spans="1:35" s="35" customFormat="1" ht="15">
      <c r="A2430" s="35" t="s">
        <v>2189</v>
      </c>
      <c r="C2430" s="38" t="s">
        <v>2474</v>
      </c>
      <c r="E2430" s="38" t="s">
        <v>4343</v>
      </c>
      <c r="F2430" s="35" t="s">
        <v>4084</v>
      </c>
      <c r="G2430" s="66" t="s">
        <v>3627</v>
      </c>
      <c r="H2430" s="38" t="s">
        <v>2616</v>
      </c>
      <c r="I2430" s="66" t="s">
        <v>3627</v>
      </c>
      <c r="J2430" s="39" t="str">
        <f t="shared" si="319"/>
        <v>IC.IT.221818</v>
      </c>
      <c r="K2430" s="38" t="s">
        <v>3298</v>
      </c>
      <c r="L2430" s="35" t="str">
        <f t="shared" si="315"/>
        <v>Temporal, right</v>
      </c>
      <c r="M2430" s="39" t="str">
        <f t="shared" si="316"/>
        <v>PI.IC.IT.221818.01</v>
      </c>
      <c r="N2430" s="39"/>
      <c r="O2430" s="39" t="str">
        <f t="shared" si="317"/>
        <v>PH.IC.IT.221818.01</v>
      </c>
      <c r="Q2430" s="39" t="str">
        <f t="shared" si="318"/>
        <v>CL.IC.IT.221818.01</v>
      </c>
      <c r="R2430" s="39"/>
      <c r="S2430" s="39" t="str">
        <f t="shared" si="320"/>
        <v>DR.IC.IT.221818.01</v>
      </c>
      <c r="T2430" s="39"/>
      <c r="U2430" s="60" t="str">
        <f t="shared" si="321"/>
        <v>IM.IC.IT.221818.01</v>
      </c>
      <c r="V2430" s="57"/>
      <c r="W2430" s="60" t="str">
        <f t="shared" si="322"/>
        <v>GE.IC.IT.221818.01</v>
      </c>
      <c r="AH2430" s="35" t="s">
        <v>3207</v>
      </c>
      <c r="AI2430" s="35">
        <v>1500</v>
      </c>
    </row>
    <row r="2431" spans="1:35" s="35" customFormat="1" ht="15">
      <c r="A2431" s="35" t="s">
        <v>2189</v>
      </c>
      <c r="C2431" s="38" t="s">
        <v>2474</v>
      </c>
      <c r="E2431" s="38" t="s">
        <v>4343</v>
      </c>
      <c r="F2431" s="35" t="s">
        <v>4084</v>
      </c>
      <c r="G2431" s="66" t="s">
        <v>3629</v>
      </c>
      <c r="H2431" s="38" t="s">
        <v>2618</v>
      </c>
      <c r="I2431" s="66" t="s">
        <v>3629</v>
      </c>
      <c r="J2431" s="39" t="str">
        <f t="shared" si="319"/>
        <v>IC.IT.221819</v>
      </c>
      <c r="K2431" s="38" t="s">
        <v>3298</v>
      </c>
      <c r="L2431" s="35" t="str">
        <f t="shared" si="315"/>
        <v>Temporal, left</v>
      </c>
      <c r="M2431" s="39" t="str">
        <f t="shared" si="316"/>
        <v>PI.IC.IT.221819.01</v>
      </c>
      <c r="N2431" s="39"/>
      <c r="O2431" s="39" t="str">
        <f t="shared" si="317"/>
        <v>PH.IC.IT.221819.01</v>
      </c>
      <c r="Q2431" s="39" t="str">
        <f t="shared" si="318"/>
        <v>CL.IC.IT.221819.01</v>
      </c>
      <c r="R2431" s="39"/>
      <c r="S2431" s="39" t="str">
        <f t="shared" si="320"/>
        <v>DR.IC.IT.221819.01</v>
      </c>
      <c r="T2431" s="39"/>
      <c r="U2431" s="60" t="str">
        <f t="shared" si="321"/>
        <v>IM.IC.IT.221819.01</v>
      </c>
      <c r="V2431" s="57"/>
      <c r="W2431" s="60" t="str">
        <f t="shared" si="322"/>
        <v>GE.IC.IT.221819.01</v>
      </c>
      <c r="AH2431" s="35" t="s">
        <v>3207</v>
      </c>
      <c r="AI2431" s="35">
        <v>1500</v>
      </c>
    </row>
    <row r="2432" spans="1:35" s="35" customFormat="1" ht="15">
      <c r="A2432" s="35" t="s">
        <v>2189</v>
      </c>
      <c r="C2432" s="38" t="s">
        <v>2474</v>
      </c>
      <c r="E2432" s="38" t="s">
        <v>4343</v>
      </c>
      <c r="F2432" s="35" t="s">
        <v>4084</v>
      </c>
      <c r="G2432" s="66" t="s">
        <v>3631</v>
      </c>
      <c r="H2432" s="38" t="s">
        <v>2620</v>
      </c>
      <c r="I2432" s="66" t="s">
        <v>3631</v>
      </c>
      <c r="J2432" s="39" t="str">
        <f t="shared" si="319"/>
        <v>IC.IT.221820</v>
      </c>
      <c r="K2432" s="38" t="s">
        <v>3298</v>
      </c>
      <c r="L2432" s="35" t="str">
        <f t="shared" si="315"/>
        <v>Parietal, right</v>
      </c>
      <c r="M2432" s="39" t="str">
        <f t="shared" si="316"/>
        <v>PI.IC.IT.221820.01</v>
      </c>
      <c r="N2432" s="39"/>
      <c r="O2432" s="39" t="str">
        <f t="shared" si="317"/>
        <v>PH.IC.IT.221820.01</v>
      </c>
      <c r="Q2432" s="39" t="str">
        <f t="shared" si="318"/>
        <v>CL.IC.IT.221820.01</v>
      </c>
      <c r="R2432" s="39"/>
      <c r="S2432" s="39" t="str">
        <f t="shared" si="320"/>
        <v>DR.IC.IT.221820.01</v>
      </c>
      <c r="T2432" s="39"/>
      <c r="U2432" s="60" t="str">
        <f t="shared" si="321"/>
        <v>IM.IC.IT.221820.01</v>
      </c>
      <c r="V2432" s="57"/>
      <c r="W2432" s="60" t="str">
        <f t="shared" si="322"/>
        <v>GE.IC.IT.221820.01</v>
      </c>
      <c r="AH2432" s="35" t="s">
        <v>3207</v>
      </c>
      <c r="AI2432" s="35">
        <v>1500</v>
      </c>
    </row>
    <row r="2433" spans="1:35" s="35" customFormat="1" ht="15">
      <c r="A2433" s="35" t="s">
        <v>2189</v>
      </c>
      <c r="C2433" s="38" t="s">
        <v>2474</v>
      </c>
      <c r="E2433" s="38" t="s">
        <v>4343</v>
      </c>
      <c r="F2433" s="35" t="s">
        <v>4084</v>
      </c>
      <c r="G2433" s="66" t="s">
        <v>3633</v>
      </c>
      <c r="H2433" s="38" t="s">
        <v>2622</v>
      </c>
      <c r="I2433" s="66" t="s">
        <v>3633</v>
      </c>
      <c r="J2433" s="39" t="str">
        <f t="shared" si="319"/>
        <v>IC.IT.221821</v>
      </c>
      <c r="K2433" s="38" t="s">
        <v>3298</v>
      </c>
      <c r="L2433" s="35" t="str">
        <f t="shared" si="315"/>
        <v>Parietal, left</v>
      </c>
      <c r="M2433" s="39" t="str">
        <f t="shared" si="316"/>
        <v>PI.IC.IT.221821.01</v>
      </c>
      <c r="N2433" s="39"/>
      <c r="O2433" s="39" t="str">
        <f t="shared" si="317"/>
        <v>PH.IC.IT.221821.01</v>
      </c>
      <c r="Q2433" s="39" t="str">
        <f t="shared" si="318"/>
        <v>CL.IC.IT.221821.01</v>
      </c>
      <c r="R2433" s="39"/>
      <c r="S2433" s="39" t="str">
        <f t="shared" si="320"/>
        <v>DR.IC.IT.221821.01</v>
      </c>
      <c r="T2433" s="39"/>
      <c r="U2433" s="60" t="str">
        <f t="shared" si="321"/>
        <v>IM.IC.IT.221821.01</v>
      </c>
      <c r="V2433" s="57"/>
      <c r="W2433" s="60" t="str">
        <f t="shared" si="322"/>
        <v>GE.IC.IT.221821.01</v>
      </c>
      <c r="AH2433" s="35" t="s">
        <v>3207</v>
      </c>
      <c r="AI2433" s="35">
        <v>1500</v>
      </c>
    </row>
    <row r="2434" spans="1:35" s="35" customFormat="1" ht="15">
      <c r="A2434" s="35" t="s">
        <v>2189</v>
      </c>
      <c r="C2434" s="38" t="s">
        <v>2474</v>
      </c>
      <c r="E2434" s="38" t="s">
        <v>4343</v>
      </c>
      <c r="F2434" s="35" t="s">
        <v>4084</v>
      </c>
      <c r="G2434" s="66" t="s">
        <v>3636</v>
      </c>
      <c r="H2434" s="38" t="s">
        <v>2474</v>
      </c>
      <c r="I2434" s="66" t="s">
        <v>3636</v>
      </c>
      <c r="J2434" s="39" t="str">
        <f t="shared" si="319"/>
        <v>IC.IT.221822</v>
      </c>
      <c r="K2434" s="38" t="s">
        <v>3298</v>
      </c>
      <c r="L2434" s="35" t="str">
        <f t="shared" si="315"/>
        <v>Eye, right</v>
      </c>
      <c r="M2434" s="39" t="str">
        <f t="shared" si="316"/>
        <v>PI.IC.IT.221822.01</v>
      </c>
      <c r="N2434" s="39"/>
      <c r="O2434" s="39" t="str">
        <f t="shared" si="317"/>
        <v>PH.IC.IT.221822.01</v>
      </c>
      <c r="Q2434" s="39" t="str">
        <f t="shared" si="318"/>
        <v>CL.IC.IT.221822.01</v>
      </c>
      <c r="R2434" s="39"/>
      <c r="S2434" s="39" t="str">
        <f t="shared" si="320"/>
        <v>DR.IC.IT.221822.01</v>
      </c>
      <c r="T2434" s="39"/>
      <c r="U2434" s="60" t="str">
        <f t="shared" si="321"/>
        <v>IM.IC.IT.221822.01</v>
      </c>
      <c r="V2434" s="57"/>
      <c r="W2434" s="60" t="str">
        <f t="shared" si="322"/>
        <v>GE.IC.IT.221822.01</v>
      </c>
      <c r="AH2434" s="35" t="s">
        <v>3207</v>
      </c>
      <c r="AI2434" s="35">
        <v>1500</v>
      </c>
    </row>
    <row r="2435" spans="1:35" s="35" customFormat="1" ht="15">
      <c r="A2435" s="35" t="s">
        <v>2189</v>
      </c>
      <c r="C2435" s="38" t="s">
        <v>2474</v>
      </c>
      <c r="E2435" s="38" t="s">
        <v>4343</v>
      </c>
      <c r="F2435" s="35" t="s">
        <v>4084</v>
      </c>
      <c r="G2435" s="66" t="s">
        <v>3638</v>
      </c>
      <c r="H2435" s="38" t="s">
        <v>2625</v>
      </c>
      <c r="I2435" s="66" t="s">
        <v>3638</v>
      </c>
      <c r="J2435" s="39" t="str">
        <f t="shared" si="319"/>
        <v>IC.IT.221823</v>
      </c>
      <c r="K2435" s="38" t="s">
        <v>3298</v>
      </c>
      <c r="L2435" s="35" t="str">
        <f t="shared" si="315"/>
        <v>Eye, left</v>
      </c>
      <c r="M2435" s="39" t="str">
        <f t="shared" si="316"/>
        <v>PI.IC.IT.221823.01</v>
      </c>
      <c r="N2435" s="39"/>
      <c r="O2435" s="39" t="str">
        <f t="shared" si="317"/>
        <v>PH.IC.IT.221823.01</v>
      </c>
      <c r="Q2435" s="39" t="str">
        <f t="shared" si="318"/>
        <v>CL.IC.IT.221823.01</v>
      </c>
      <c r="R2435" s="39"/>
      <c r="S2435" s="39" t="str">
        <f t="shared" si="320"/>
        <v>DR.IC.IT.221823.01</v>
      </c>
      <c r="T2435" s="39"/>
      <c r="U2435" s="60" t="str">
        <f t="shared" si="321"/>
        <v>IM.IC.IT.221823.01</v>
      </c>
      <c r="V2435" s="57"/>
      <c r="W2435" s="60" t="str">
        <f t="shared" si="322"/>
        <v>GE.IC.IT.221823.01</v>
      </c>
      <c r="AH2435" s="35" t="s">
        <v>3207</v>
      </c>
      <c r="AI2435" s="35">
        <v>1500</v>
      </c>
    </row>
    <row r="2436" spans="1:35" s="35" customFormat="1" ht="15">
      <c r="A2436" s="35" t="s">
        <v>2189</v>
      </c>
      <c r="C2436" s="38" t="s">
        <v>2474</v>
      </c>
      <c r="E2436" s="38" t="s">
        <v>4343</v>
      </c>
      <c r="F2436" s="35" t="s">
        <v>4084</v>
      </c>
      <c r="G2436" s="66" t="s">
        <v>3640</v>
      </c>
      <c r="H2436" s="38" t="s">
        <v>2627</v>
      </c>
      <c r="I2436" s="66" t="s">
        <v>3640</v>
      </c>
      <c r="J2436" s="39" t="str">
        <f t="shared" si="319"/>
        <v>IC.IT.221824</v>
      </c>
      <c r="K2436" s="38" t="s">
        <v>3298</v>
      </c>
      <c r="L2436" s="35" t="str">
        <f t="shared" si="315"/>
        <v>Ear, right</v>
      </c>
      <c r="M2436" s="39" t="str">
        <f t="shared" si="316"/>
        <v>PI.IC.IT.221824.01</v>
      </c>
      <c r="N2436" s="39"/>
      <c r="O2436" s="39" t="str">
        <f t="shared" si="317"/>
        <v>PH.IC.IT.221824.01</v>
      </c>
      <c r="Q2436" s="39" t="str">
        <f t="shared" si="318"/>
        <v>CL.IC.IT.221824.01</v>
      </c>
      <c r="R2436" s="39"/>
      <c r="S2436" s="39" t="str">
        <f t="shared" si="320"/>
        <v>DR.IC.IT.221824.01</v>
      </c>
      <c r="T2436" s="39"/>
      <c r="U2436" s="60" t="str">
        <f t="shared" si="321"/>
        <v>IM.IC.IT.221824.01</v>
      </c>
      <c r="V2436" s="57"/>
      <c r="W2436" s="60" t="str">
        <f t="shared" si="322"/>
        <v>GE.IC.IT.221824.01</v>
      </c>
      <c r="AH2436" s="35" t="s">
        <v>3207</v>
      </c>
      <c r="AI2436" s="35">
        <v>1500</v>
      </c>
    </row>
    <row r="2437" spans="1:35" s="35" customFormat="1" ht="15">
      <c r="A2437" s="35" t="s">
        <v>2189</v>
      </c>
      <c r="C2437" s="38" t="s">
        <v>2474</v>
      </c>
      <c r="E2437" s="38" t="s">
        <v>4343</v>
      </c>
      <c r="F2437" s="35" t="s">
        <v>4084</v>
      </c>
      <c r="G2437" s="66" t="s">
        <v>3642</v>
      </c>
      <c r="H2437" s="38" t="s">
        <v>2331</v>
      </c>
      <c r="I2437" s="66" t="s">
        <v>3642</v>
      </c>
      <c r="J2437" s="39" t="str">
        <f t="shared" si="319"/>
        <v>IC.IT.221825</v>
      </c>
      <c r="K2437" s="38" t="s">
        <v>3298</v>
      </c>
      <c r="L2437" s="35" t="str">
        <f t="shared" si="315"/>
        <v>Ear, left</v>
      </c>
      <c r="M2437" s="39" t="str">
        <f t="shared" si="316"/>
        <v>PI.IC.IT.221825.01</v>
      </c>
      <c r="N2437" s="39"/>
      <c r="O2437" s="39" t="str">
        <f t="shared" si="317"/>
        <v>PH.IC.IT.221825.01</v>
      </c>
      <c r="Q2437" s="39" t="str">
        <f t="shared" si="318"/>
        <v>CL.IC.IT.221825.01</v>
      </c>
      <c r="R2437" s="39"/>
      <c r="S2437" s="39" t="str">
        <f t="shared" si="320"/>
        <v>DR.IC.IT.221825.01</v>
      </c>
      <c r="T2437" s="39"/>
      <c r="U2437" s="60" t="str">
        <f t="shared" si="321"/>
        <v>IM.IC.IT.221825.01</v>
      </c>
      <c r="V2437" s="57"/>
      <c r="W2437" s="60" t="str">
        <f t="shared" si="322"/>
        <v>GE.IC.IT.221825.01</v>
      </c>
      <c r="AH2437" s="35" t="s">
        <v>3207</v>
      </c>
      <c r="AI2437" s="35">
        <v>1500</v>
      </c>
    </row>
    <row r="2438" spans="1:35" s="35" customFormat="1" ht="15">
      <c r="A2438" s="35" t="s">
        <v>2189</v>
      </c>
      <c r="C2438" s="38" t="s">
        <v>2474</v>
      </c>
      <c r="E2438" s="38" t="s">
        <v>4343</v>
      </c>
      <c r="F2438" s="35" t="s">
        <v>4084</v>
      </c>
      <c r="G2438" s="66" t="s">
        <v>3645</v>
      </c>
      <c r="H2438" s="38" t="s">
        <v>1669</v>
      </c>
      <c r="I2438" s="66" t="s">
        <v>3645</v>
      </c>
      <c r="J2438" s="39" t="str">
        <f t="shared" si="319"/>
        <v>IC.IT.221826</v>
      </c>
      <c r="K2438" s="38" t="s">
        <v>3298</v>
      </c>
      <c r="L2438" s="35" t="str">
        <f t="shared" si="315"/>
        <v>Nose, right side</v>
      </c>
      <c r="M2438" s="39" t="str">
        <f t="shared" si="316"/>
        <v>PI.IC.IT.221826.01</v>
      </c>
      <c r="N2438" s="39"/>
      <c r="O2438" s="39" t="str">
        <f t="shared" si="317"/>
        <v>PH.IC.IT.221826.01</v>
      </c>
      <c r="Q2438" s="39" t="str">
        <f t="shared" si="318"/>
        <v>CL.IC.IT.221826.01</v>
      </c>
      <c r="R2438" s="39"/>
      <c r="S2438" s="39" t="str">
        <f t="shared" si="320"/>
        <v>DR.IC.IT.221826.01</v>
      </c>
      <c r="T2438" s="39"/>
      <c r="U2438" s="60" t="str">
        <f t="shared" si="321"/>
        <v>IM.IC.IT.221826.01</v>
      </c>
      <c r="V2438" s="57"/>
      <c r="W2438" s="60" t="str">
        <f t="shared" si="322"/>
        <v>GE.IC.IT.221826.01</v>
      </c>
      <c r="AH2438" s="35" t="s">
        <v>3207</v>
      </c>
      <c r="AI2438" s="35">
        <v>1500</v>
      </c>
    </row>
    <row r="2439" spans="1:35" s="35" customFormat="1" ht="15">
      <c r="A2439" s="35" t="s">
        <v>2189</v>
      </c>
      <c r="C2439" s="38" t="s">
        <v>2474</v>
      </c>
      <c r="E2439" s="38" t="s">
        <v>4343</v>
      </c>
      <c r="F2439" s="35" t="s">
        <v>4084</v>
      </c>
      <c r="G2439" s="66" t="s">
        <v>3647</v>
      </c>
      <c r="H2439" s="38" t="s">
        <v>1504</v>
      </c>
      <c r="I2439" s="66" t="s">
        <v>3647</v>
      </c>
      <c r="J2439" s="39" t="str">
        <f t="shared" si="319"/>
        <v>IC.IT.221827</v>
      </c>
      <c r="K2439" s="38" t="s">
        <v>3298</v>
      </c>
      <c r="L2439" s="35" t="str">
        <f t="shared" si="315"/>
        <v>Nose, left side</v>
      </c>
      <c r="M2439" s="39" t="str">
        <f t="shared" si="316"/>
        <v>PI.IC.IT.221827.01</v>
      </c>
      <c r="N2439" s="39"/>
      <c r="O2439" s="39" t="str">
        <f t="shared" si="317"/>
        <v>PH.IC.IT.221827.01</v>
      </c>
      <c r="Q2439" s="39" t="str">
        <f t="shared" si="318"/>
        <v>CL.IC.IT.221827.01</v>
      </c>
      <c r="R2439" s="39"/>
      <c r="S2439" s="39" t="str">
        <f t="shared" si="320"/>
        <v>DR.IC.IT.221827.01</v>
      </c>
      <c r="T2439" s="39"/>
      <c r="U2439" s="60" t="str">
        <f t="shared" si="321"/>
        <v>IM.IC.IT.221827.01</v>
      </c>
      <c r="V2439" s="57"/>
      <c r="W2439" s="60" t="str">
        <f t="shared" si="322"/>
        <v>GE.IC.IT.221827.01</v>
      </c>
      <c r="AH2439" s="35" t="s">
        <v>3207</v>
      </c>
      <c r="AI2439" s="35">
        <v>1500</v>
      </c>
    </row>
    <row r="2440" spans="1:35" s="35" customFormat="1" ht="15">
      <c r="A2440" s="35" t="s">
        <v>2189</v>
      </c>
      <c r="C2440" s="38" t="s">
        <v>2474</v>
      </c>
      <c r="E2440" s="38" t="s">
        <v>4343</v>
      </c>
      <c r="F2440" s="35" t="s">
        <v>4084</v>
      </c>
      <c r="G2440" s="66" t="s">
        <v>3652</v>
      </c>
      <c r="H2440" s="38" t="s">
        <v>1514</v>
      </c>
      <c r="I2440" s="66" t="s">
        <v>3652</v>
      </c>
      <c r="J2440" s="39" t="str">
        <f t="shared" si="319"/>
        <v>IC.IT.221828</v>
      </c>
      <c r="K2440" s="38" t="s">
        <v>3298</v>
      </c>
      <c r="L2440" s="35" t="str">
        <f t="shared" si="315"/>
        <v>Jaw, right</v>
      </c>
      <c r="M2440" s="39" t="str">
        <f t="shared" si="316"/>
        <v>PI.IC.IT.221828.01</v>
      </c>
      <c r="N2440" s="39"/>
      <c r="O2440" s="39" t="str">
        <f t="shared" si="317"/>
        <v>PH.IC.IT.221828.01</v>
      </c>
      <c r="Q2440" s="39" t="str">
        <f t="shared" si="318"/>
        <v>CL.IC.IT.221828.01</v>
      </c>
      <c r="R2440" s="39"/>
      <c r="S2440" s="39" t="str">
        <f t="shared" si="320"/>
        <v>DR.IC.IT.221828.01</v>
      </c>
      <c r="T2440" s="39"/>
      <c r="U2440" s="60" t="str">
        <f t="shared" si="321"/>
        <v>IM.IC.IT.221828.01</v>
      </c>
      <c r="V2440" s="57"/>
      <c r="W2440" s="60" t="str">
        <f t="shared" si="322"/>
        <v>GE.IC.IT.221828.01</v>
      </c>
      <c r="AH2440" s="35" t="s">
        <v>3207</v>
      </c>
      <c r="AI2440" s="35">
        <v>1500</v>
      </c>
    </row>
    <row r="2441" spans="1:35" s="35" customFormat="1" ht="15">
      <c r="A2441" s="35" t="s">
        <v>2189</v>
      </c>
      <c r="C2441" s="38" t="s">
        <v>2474</v>
      </c>
      <c r="E2441" s="38" t="s">
        <v>4343</v>
      </c>
      <c r="F2441" s="35" t="s">
        <v>4084</v>
      </c>
      <c r="G2441" s="66" t="s">
        <v>3654</v>
      </c>
      <c r="H2441" s="38" t="s">
        <v>2074</v>
      </c>
      <c r="I2441" s="66" t="s">
        <v>3654</v>
      </c>
      <c r="J2441" s="39" t="str">
        <f t="shared" si="319"/>
        <v>IC.IT.221829</v>
      </c>
      <c r="K2441" s="38" t="s">
        <v>3298</v>
      </c>
      <c r="L2441" s="35" t="str">
        <f t="shared" si="315"/>
        <v>Jaw, left</v>
      </c>
      <c r="M2441" s="39" t="str">
        <f t="shared" si="316"/>
        <v>PI.IC.IT.221829.01</v>
      </c>
      <c r="N2441" s="39"/>
      <c r="O2441" s="39" t="str">
        <f t="shared" si="317"/>
        <v>PH.IC.IT.221829.01</v>
      </c>
      <c r="Q2441" s="39" t="str">
        <f t="shared" si="318"/>
        <v>CL.IC.IT.221829.01</v>
      </c>
      <c r="R2441" s="39"/>
      <c r="S2441" s="39" t="str">
        <f t="shared" si="320"/>
        <v>DR.IC.IT.221829.01</v>
      </c>
      <c r="T2441" s="39"/>
      <c r="U2441" s="60" t="str">
        <f t="shared" si="321"/>
        <v>IM.IC.IT.221829.01</v>
      </c>
      <c r="V2441" s="57"/>
      <c r="W2441" s="60" t="str">
        <f t="shared" si="322"/>
        <v>GE.IC.IT.221829.01</v>
      </c>
      <c r="AH2441" s="35" t="s">
        <v>3207</v>
      </c>
      <c r="AI2441" s="35">
        <v>1500</v>
      </c>
    </row>
    <row r="2442" spans="1:35" s="35" customFormat="1" ht="15">
      <c r="A2442" s="35" t="s">
        <v>2189</v>
      </c>
      <c r="C2442" s="38" t="s">
        <v>2474</v>
      </c>
      <c r="E2442" s="38" t="s">
        <v>4343</v>
      </c>
      <c r="F2442" s="35" t="s">
        <v>4084</v>
      </c>
      <c r="G2442" s="66" t="s">
        <v>3656</v>
      </c>
      <c r="H2442" s="38" t="s">
        <v>2248</v>
      </c>
      <c r="I2442" s="66" t="s">
        <v>3656</v>
      </c>
      <c r="J2442" s="39" t="str">
        <f t="shared" si="319"/>
        <v>IC.IT.221830</v>
      </c>
      <c r="K2442" s="38" t="s">
        <v>3298</v>
      </c>
      <c r="L2442" s="35" t="str">
        <f t="shared" si="315"/>
        <v>Neck, right</v>
      </c>
      <c r="M2442" s="39" t="str">
        <f t="shared" si="316"/>
        <v>PI.IC.IT.221830.01</v>
      </c>
      <c r="N2442" s="39"/>
      <c r="O2442" s="39" t="str">
        <f t="shared" si="317"/>
        <v>PH.IC.IT.221830.01</v>
      </c>
      <c r="Q2442" s="39" t="str">
        <f t="shared" si="318"/>
        <v>CL.IC.IT.221830.01</v>
      </c>
      <c r="R2442" s="39"/>
      <c r="S2442" s="39" t="str">
        <f t="shared" si="320"/>
        <v>DR.IC.IT.221830.01</v>
      </c>
      <c r="T2442" s="39"/>
      <c r="U2442" s="60" t="str">
        <f t="shared" si="321"/>
        <v>IM.IC.IT.221830.01</v>
      </c>
      <c r="V2442" s="57"/>
      <c r="W2442" s="60" t="str">
        <f t="shared" si="322"/>
        <v>GE.IC.IT.221830.01</v>
      </c>
      <c r="AH2442" s="35" t="s">
        <v>3207</v>
      </c>
      <c r="AI2442" s="35">
        <v>1500</v>
      </c>
    </row>
    <row r="2443" spans="1:35" s="35" customFormat="1" ht="15">
      <c r="A2443" s="35" t="s">
        <v>2189</v>
      </c>
      <c r="C2443" s="38" t="s">
        <v>2474</v>
      </c>
      <c r="E2443" s="38" t="s">
        <v>4343</v>
      </c>
      <c r="F2443" s="35" t="s">
        <v>4084</v>
      </c>
      <c r="G2443" s="66" t="s">
        <v>3658</v>
      </c>
      <c r="H2443" s="38" t="s">
        <v>3892</v>
      </c>
      <c r="I2443" s="66" t="s">
        <v>3658</v>
      </c>
      <c r="J2443" s="39" t="str">
        <f t="shared" si="319"/>
        <v>IC.IT.221831</v>
      </c>
      <c r="K2443" s="38" t="s">
        <v>3298</v>
      </c>
      <c r="L2443" s="35" t="str">
        <f t="shared" si="315"/>
        <v>Neck, left</v>
      </c>
      <c r="M2443" s="39" t="str">
        <f t="shared" si="316"/>
        <v>PI.IC.IT.221831.01</v>
      </c>
      <c r="N2443" s="39"/>
      <c r="O2443" s="39" t="str">
        <f t="shared" si="317"/>
        <v>PH.IC.IT.221831.01</v>
      </c>
      <c r="Q2443" s="39" t="str">
        <f t="shared" si="318"/>
        <v>CL.IC.IT.221831.01</v>
      </c>
      <c r="R2443" s="39"/>
      <c r="S2443" s="39" t="str">
        <f t="shared" si="320"/>
        <v>DR.IC.IT.221831.01</v>
      </c>
      <c r="T2443" s="39"/>
      <c r="U2443" s="60" t="str">
        <f t="shared" si="321"/>
        <v>IM.IC.IT.221831.01</v>
      </c>
      <c r="V2443" s="57"/>
      <c r="W2443" s="60" t="str">
        <f t="shared" si="322"/>
        <v>GE.IC.IT.221831.01</v>
      </c>
      <c r="AH2443" s="35" t="s">
        <v>3207</v>
      </c>
      <c r="AI2443" s="35">
        <v>1500</v>
      </c>
    </row>
    <row r="2444" spans="1:35" s="35" customFormat="1" ht="15">
      <c r="A2444" s="35" t="s">
        <v>2189</v>
      </c>
      <c r="C2444" s="38" t="s">
        <v>2474</v>
      </c>
      <c r="D2444" s="35" t="s">
        <v>4462</v>
      </c>
      <c r="E2444" s="38" t="s">
        <v>4345</v>
      </c>
      <c r="F2444" s="35" t="s">
        <v>4085</v>
      </c>
      <c r="G2444" s="35" t="s">
        <v>3911</v>
      </c>
      <c r="H2444" s="38" t="s">
        <v>2212</v>
      </c>
      <c r="I2444" s="35" t="s">
        <v>3911</v>
      </c>
      <c r="J2444" s="39" t="str">
        <f t="shared" si="319"/>
        <v>IC.IT.221901</v>
      </c>
      <c r="K2444" s="38" t="s">
        <v>3298</v>
      </c>
      <c r="L2444" s="35" t="str">
        <f t="shared" si="315"/>
        <v>Hip</v>
      </c>
      <c r="M2444" s="39" t="str">
        <f t="shared" si="316"/>
        <v>PI.IC.IT.221901.01</v>
      </c>
      <c r="N2444" s="39"/>
      <c r="O2444" s="39" t="str">
        <f t="shared" si="317"/>
        <v>PH.IC.IT.221901.01</v>
      </c>
      <c r="Q2444" s="39" t="str">
        <f t="shared" si="318"/>
        <v>CL.IC.IT.221901.01</v>
      </c>
      <c r="R2444" s="39"/>
      <c r="S2444" s="39" t="str">
        <f t="shared" si="320"/>
        <v>DR.IC.IT.221901.01</v>
      </c>
      <c r="T2444" s="39"/>
      <c r="U2444" s="60" t="str">
        <f t="shared" si="321"/>
        <v>IM.IC.IT.221901.01</v>
      </c>
      <c r="V2444" s="57"/>
      <c r="W2444" s="60" t="str">
        <f t="shared" si="322"/>
        <v>GE.IC.IT.221901.01</v>
      </c>
      <c r="AH2444" s="35" t="s">
        <v>3207</v>
      </c>
      <c r="AI2444" s="35">
        <v>1500</v>
      </c>
    </row>
    <row r="2445" spans="1:35" s="35" customFormat="1" ht="15">
      <c r="A2445" s="35" t="s">
        <v>2189</v>
      </c>
      <c r="C2445" s="38" t="s">
        <v>2474</v>
      </c>
      <c r="E2445" s="38" t="s">
        <v>4345</v>
      </c>
      <c r="F2445" s="35" t="s">
        <v>4085</v>
      </c>
      <c r="G2445" s="35" t="s">
        <v>3912</v>
      </c>
      <c r="H2445" s="38" t="s">
        <v>2217</v>
      </c>
      <c r="I2445" s="35" t="s">
        <v>3912</v>
      </c>
      <c r="J2445" s="39" t="str">
        <f t="shared" si="319"/>
        <v>IC.IT.221902</v>
      </c>
      <c r="K2445" s="38" t="s">
        <v>3298</v>
      </c>
      <c r="L2445" s="35" t="str">
        <f t="shared" si="315"/>
        <v>Groin</v>
      </c>
      <c r="M2445" s="39" t="str">
        <f t="shared" si="316"/>
        <v>PI.IC.IT.221902.01</v>
      </c>
      <c r="N2445" s="39"/>
      <c r="O2445" s="39" t="str">
        <f t="shared" si="317"/>
        <v>PH.IC.IT.221902.01</v>
      </c>
      <c r="Q2445" s="39" t="str">
        <f t="shared" si="318"/>
        <v>CL.IC.IT.221902.01</v>
      </c>
      <c r="R2445" s="39"/>
      <c r="S2445" s="39" t="str">
        <f t="shared" si="320"/>
        <v>DR.IC.IT.221902.01</v>
      </c>
      <c r="T2445" s="39"/>
      <c r="U2445" s="60" t="str">
        <f t="shared" si="321"/>
        <v>IM.IC.IT.221902.01</v>
      </c>
      <c r="V2445" s="57"/>
      <c r="W2445" s="60" t="str">
        <f t="shared" si="322"/>
        <v>GE.IC.IT.221902.01</v>
      </c>
      <c r="AH2445" s="35" t="s">
        <v>3207</v>
      </c>
      <c r="AI2445" s="35">
        <v>1500</v>
      </c>
    </row>
    <row r="2446" spans="1:35" s="35" customFormat="1" ht="15">
      <c r="A2446" s="35" t="s">
        <v>2189</v>
      </c>
      <c r="C2446" s="38" t="s">
        <v>2474</v>
      </c>
      <c r="E2446" s="38" t="s">
        <v>4345</v>
      </c>
      <c r="F2446" s="35" t="s">
        <v>4085</v>
      </c>
      <c r="G2446" s="35" t="s">
        <v>3671</v>
      </c>
      <c r="H2446" s="38" t="s">
        <v>2219</v>
      </c>
      <c r="I2446" s="35" t="s">
        <v>3671</v>
      </c>
      <c r="J2446" s="39" t="str">
        <f t="shared" si="319"/>
        <v>IC.IT.221903</v>
      </c>
      <c r="K2446" s="38" t="s">
        <v>3298</v>
      </c>
      <c r="L2446" s="35" t="str">
        <f t="shared" ref="L2446:L2539" si="323">G2446</f>
        <v>Penis</v>
      </c>
      <c r="M2446" s="39" t="str">
        <f t="shared" ref="M2446:M2539" si="324">CONCATENATE("PI.",J2446,".",K2446)</f>
        <v>PI.IC.IT.221903.01</v>
      </c>
      <c r="N2446" s="39"/>
      <c r="O2446" s="39" t="str">
        <f t="shared" ref="O2446:O2539" si="325">CONCATENATE("PH.",J2446,".",K2446)</f>
        <v>PH.IC.IT.221903.01</v>
      </c>
      <c r="Q2446" s="39" t="str">
        <f t="shared" ref="Q2446:Q2539" si="326">CONCATENATE("CL.",J2446,".",K2446)</f>
        <v>CL.IC.IT.221903.01</v>
      </c>
      <c r="R2446" s="39"/>
      <c r="S2446" s="39" t="str">
        <f t="shared" si="320"/>
        <v>DR.IC.IT.221903.01</v>
      </c>
      <c r="T2446" s="39"/>
      <c r="U2446" s="60" t="str">
        <f t="shared" si="321"/>
        <v>IM.IC.IT.221903.01</v>
      </c>
      <c r="V2446" s="57"/>
      <c r="W2446" s="60" t="str">
        <f t="shared" si="322"/>
        <v>GE.IC.IT.221903.01</v>
      </c>
      <c r="AH2446" s="35" t="s">
        <v>3207</v>
      </c>
      <c r="AI2446" s="35">
        <v>1500</v>
      </c>
    </row>
    <row r="2447" spans="1:35" s="35" customFormat="1" ht="15">
      <c r="A2447" s="35" t="s">
        <v>2189</v>
      </c>
      <c r="C2447" s="38" t="s">
        <v>2474</v>
      </c>
      <c r="E2447" s="38" t="s">
        <v>4345</v>
      </c>
      <c r="F2447" s="35" t="s">
        <v>4085</v>
      </c>
      <c r="G2447" s="35" t="s">
        <v>3672</v>
      </c>
      <c r="H2447" s="38" t="s">
        <v>2063</v>
      </c>
      <c r="I2447" s="35" t="s">
        <v>3672</v>
      </c>
      <c r="J2447" s="39" t="str">
        <f t="shared" si="319"/>
        <v>IC.IT.221904</v>
      </c>
      <c r="K2447" s="38" t="s">
        <v>3298</v>
      </c>
      <c r="L2447" s="35" t="str">
        <f t="shared" si="323"/>
        <v>Labia</v>
      </c>
      <c r="M2447" s="39" t="str">
        <f t="shared" si="324"/>
        <v>PI.IC.IT.221904.01</v>
      </c>
      <c r="N2447" s="39"/>
      <c r="O2447" s="39" t="str">
        <f t="shared" si="325"/>
        <v>PH.IC.IT.221904.01</v>
      </c>
      <c r="Q2447" s="39" t="str">
        <f t="shared" si="326"/>
        <v>CL.IC.IT.221904.01</v>
      </c>
      <c r="R2447" s="39"/>
      <c r="S2447" s="39" t="str">
        <f t="shared" si="320"/>
        <v>DR.IC.IT.221904.01</v>
      </c>
      <c r="T2447" s="39"/>
      <c r="U2447" s="60" t="str">
        <f t="shared" si="321"/>
        <v>IM.IC.IT.221904.01</v>
      </c>
      <c r="V2447" s="57"/>
      <c r="W2447" s="60" t="str">
        <f t="shared" si="322"/>
        <v>GE.IC.IT.221904.01</v>
      </c>
      <c r="AH2447" s="35" t="s">
        <v>3207</v>
      </c>
      <c r="AI2447" s="35">
        <v>1500</v>
      </c>
    </row>
    <row r="2448" spans="1:35" s="35" customFormat="1" ht="15">
      <c r="A2448" s="35" t="s">
        <v>2189</v>
      </c>
      <c r="C2448" s="38" t="s">
        <v>2474</v>
      </c>
      <c r="E2448" s="38" t="s">
        <v>4345</v>
      </c>
      <c r="F2448" s="35" t="s">
        <v>4085</v>
      </c>
      <c r="G2448" s="35" t="s">
        <v>3673</v>
      </c>
      <c r="H2448" s="38" t="s">
        <v>2065</v>
      </c>
      <c r="I2448" s="35" t="s">
        <v>3913</v>
      </c>
      <c r="J2448" s="39" t="str">
        <f t="shared" si="319"/>
        <v>IC.IT.221905</v>
      </c>
      <c r="K2448" s="38" t="s">
        <v>3298</v>
      </c>
      <c r="L2448" s="35" t="str">
        <f t="shared" si="323"/>
        <v>Perineum</v>
      </c>
      <c r="M2448" s="39" t="str">
        <f t="shared" si="324"/>
        <v>PI.IC.IT.221905.01</v>
      </c>
      <c r="N2448" s="39"/>
      <c r="O2448" s="39" t="str">
        <f t="shared" si="325"/>
        <v>PH.IC.IT.221905.01</v>
      </c>
      <c r="Q2448" s="39" t="str">
        <f t="shared" si="326"/>
        <v>CL.IC.IT.221905.01</v>
      </c>
      <c r="R2448" s="39"/>
      <c r="S2448" s="39" t="str">
        <f t="shared" si="320"/>
        <v>DR.IC.IT.221905.01</v>
      </c>
      <c r="T2448" s="39"/>
      <c r="U2448" s="60" t="str">
        <f t="shared" si="321"/>
        <v>IM.IC.IT.221905.01</v>
      </c>
      <c r="V2448" s="57"/>
      <c r="W2448" s="60" t="str">
        <f t="shared" si="322"/>
        <v>GE.IC.IT.221905.01</v>
      </c>
      <c r="AH2448" s="35" t="s">
        <v>3207</v>
      </c>
      <c r="AI2448" s="35">
        <v>1500</v>
      </c>
    </row>
    <row r="2449" spans="1:35" s="35" customFormat="1" ht="15">
      <c r="A2449" s="35" t="s">
        <v>2189</v>
      </c>
      <c r="C2449" s="38" t="s">
        <v>2474</v>
      </c>
      <c r="E2449" s="38" t="s">
        <v>4345</v>
      </c>
      <c r="F2449" s="35" t="s">
        <v>4085</v>
      </c>
      <c r="G2449" s="35" t="s">
        <v>3914</v>
      </c>
      <c r="H2449" s="38" t="s">
        <v>2222</v>
      </c>
      <c r="I2449" s="35" t="s">
        <v>3915</v>
      </c>
      <c r="J2449" s="39" t="str">
        <f t="shared" ref="J2449:J2512" si="327">CONCATENATE("IC.IT.",C2449,E2449,H2449)</f>
        <v>IC.IT.221906</v>
      </c>
      <c r="K2449" s="38" t="s">
        <v>3298</v>
      </c>
      <c r="L2449" s="35" t="str">
        <f t="shared" si="323"/>
        <v>Buttock(s)</v>
      </c>
      <c r="M2449" s="39" t="str">
        <f t="shared" si="324"/>
        <v>PI.IC.IT.221906.01</v>
      </c>
      <c r="N2449" s="39"/>
      <c r="O2449" s="39" t="str">
        <f t="shared" si="325"/>
        <v>PH.IC.IT.221906.01</v>
      </c>
      <c r="Q2449" s="39" t="str">
        <f t="shared" si="326"/>
        <v>CL.IC.IT.221906.01</v>
      </c>
      <c r="R2449" s="39"/>
      <c r="S2449" s="39" t="str">
        <f t="shared" si="320"/>
        <v>DR.IC.IT.221906.01</v>
      </c>
      <c r="T2449" s="39"/>
      <c r="U2449" s="60" t="str">
        <f t="shared" si="321"/>
        <v>IM.IC.IT.221906.01</v>
      </c>
      <c r="V2449" s="57"/>
      <c r="W2449" s="60" t="str">
        <f t="shared" si="322"/>
        <v>GE.IC.IT.221906.01</v>
      </c>
      <c r="AH2449" s="35" t="s">
        <v>3207</v>
      </c>
      <c r="AI2449" s="35">
        <v>1500</v>
      </c>
    </row>
    <row r="2450" spans="1:35" s="35" customFormat="1" ht="15">
      <c r="A2450" s="35" t="s">
        <v>2189</v>
      </c>
      <c r="C2450" s="38" t="s">
        <v>2474</v>
      </c>
      <c r="E2450" s="38" t="s">
        <v>4345</v>
      </c>
      <c r="F2450" s="35" t="s">
        <v>4085</v>
      </c>
      <c r="G2450" s="35" t="s">
        <v>3678</v>
      </c>
      <c r="H2450" s="38" t="s">
        <v>2376</v>
      </c>
      <c r="I2450" s="35" t="s">
        <v>3678</v>
      </c>
      <c r="J2450" s="39" t="str">
        <f t="shared" si="327"/>
        <v>IC.IT.221907</v>
      </c>
      <c r="K2450" s="38" t="s">
        <v>3298</v>
      </c>
      <c r="L2450" s="35" t="str">
        <f t="shared" si="323"/>
        <v>Rectum</v>
      </c>
      <c r="M2450" s="39" t="str">
        <f t="shared" si="324"/>
        <v>PI.IC.IT.221907.01</v>
      </c>
      <c r="N2450" s="39"/>
      <c r="O2450" s="39" t="str">
        <f t="shared" si="325"/>
        <v>PH.IC.IT.221907.01</v>
      </c>
      <c r="Q2450" s="39" t="str">
        <f t="shared" si="326"/>
        <v>CL.IC.IT.221907.01</v>
      </c>
      <c r="R2450" s="39"/>
      <c r="S2450" s="39" t="str">
        <f t="shared" si="320"/>
        <v>DR.IC.IT.221907.01</v>
      </c>
      <c r="T2450" s="39"/>
      <c r="U2450" s="60" t="str">
        <f t="shared" si="321"/>
        <v>IM.IC.IT.221907.01</v>
      </c>
      <c r="V2450" s="57"/>
      <c r="W2450" s="60" t="str">
        <f t="shared" si="322"/>
        <v>GE.IC.IT.221907.01</v>
      </c>
      <c r="AH2450" s="35" t="s">
        <v>3207</v>
      </c>
      <c r="AI2450" s="35">
        <v>1500</v>
      </c>
    </row>
    <row r="2451" spans="1:35" s="35" customFormat="1" ht="15">
      <c r="A2451" s="35" t="s">
        <v>2189</v>
      </c>
      <c r="C2451" s="38" t="s">
        <v>2474</v>
      </c>
      <c r="E2451" s="38" t="s">
        <v>4345</v>
      </c>
      <c r="F2451" s="35" t="s">
        <v>4085</v>
      </c>
      <c r="G2451" s="35" t="s">
        <v>3679</v>
      </c>
      <c r="H2451" s="38" t="s">
        <v>2378</v>
      </c>
      <c r="I2451" s="35" t="s">
        <v>3679</v>
      </c>
      <c r="J2451" s="39" t="str">
        <f t="shared" si="327"/>
        <v>IC.IT.221908</v>
      </c>
      <c r="K2451" s="38" t="s">
        <v>3298</v>
      </c>
      <c r="L2451" s="35" t="str">
        <f t="shared" si="323"/>
        <v>Sacrum</v>
      </c>
      <c r="M2451" s="39" t="str">
        <f t="shared" si="324"/>
        <v>PI.IC.IT.221908.01</v>
      </c>
      <c r="N2451" s="39"/>
      <c r="O2451" s="39" t="str">
        <f t="shared" si="325"/>
        <v>PH.IC.IT.221908.01</v>
      </c>
      <c r="Q2451" s="39" t="str">
        <f t="shared" si="326"/>
        <v>CL.IC.IT.221908.01</v>
      </c>
      <c r="R2451" s="39"/>
      <c r="S2451" s="39" t="str">
        <f t="shared" si="320"/>
        <v>DR.IC.IT.221908.01</v>
      </c>
      <c r="T2451" s="39"/>
      <c r="U2451" s="60" t="str">
        <f t="shared" si="321"/>
        <v>IM.IC.IT.221908.01</v>
      </c>
      <c r="V2451" s="57"/>
      <c r="W2451" s="60" t="str">
        <f t="shared" si="322"/>
        <v>GE.IC.IT.221908.01</v>
      </c>
      <c r="AH2451" s="35" t="s">
        <v>3207</v>
      </c>
      <c r="AI2451" s="35">
        <v>1500</v>
      </c>
    </row>
    <row r="2452" spans="1:35" s="35" customFormat="1" ht="15">
      <c r="A2452" s="35" t="s">
        <v>2189</v>
      </c>
      <c r="C2452" s="38" t="s">
        <v>2474</v>
      </c>
      <c r="E2452" s="38" t="s">
        <v>4345</v>
      </c>
      <c r="F2452" s="35" t="s">
        <v>4085</v>
      </c>
      <c r="G2452" s="35" t="s">
        <v>3680</v>
      </c>
      <c r="H2452" s="38" t="s">
        <v>2380</v>
      </c>
      <c r="I2452" s="35" t="s">
        <v>3680</v>
      </c>
      <c r="J2452" s="39" t="str">
        <f t="shared" si="327"/>
        <v>IC.IT.221909</v>
      </c>
      <c r="K2452" s="38" t="s">
        <v>3298</v>
      </c>
      <c r="L2452" s="35" t="str">
        <f t="shared" si="323"/>
        <v>Coccyx</v>
      </c>
      <c r="M2452" s="39" t="str">
        <f t="shared" si="324"/>
        <v>PI.IC.IT.221909.01</v>
      </c>
      <c r="N2452" s="39"/>
      <c r="O2452" s="39" t="str">
        <f t="shared" si="325"/>
        <v>PH.IC.IT.221909.01</v>
      </c>
      <c r="Q2452" s="39" t="str">
        <f t="shared" si="326"/>
        <v>CL.IC.IT.221909.01</v>
      </c>
      <c r="R2452" s="39"/>
      <c r="S2452" s="39" t="str">
        <f t="shared" si="320"/>
        <v>DR.IC.IT.221909.01</v>
      </c>
      <c r="T2452" s="39"/>
      <c r="U2452" s="60" t="str">
        <f t="shared" si="321"/>
        <v>IM.IC.IT.221909.01</v>
      </c>
      <c r="V2452" s="57"/>
      <c r="W2452" s="60" t="str">
        <f t="shared" si="322"/>
        <v>GE.IC.IT.221909.01</v>
      </c>
      <c r="AH2452" s="35" t="s">
        <v>3207</v>
      </c>
      <c r="AI2452" s="35">
        <v>1500</v>
      </c>
    </row>
    <row r="2453" spans="1:35" s="35" customFormat="1" ht="15">
      <c r="A2453" s="35" t="s">
        <v>2189</v>
      </c>
      <c r="C2453" s="38" t="s">
        <v>2474</v>
      </c>
      <c r="E2453" s="38" t="s">
        <v>4345</v>
      </c>
      <c r="F2453" s="35" t="s">
        <v>4085</v>
      </c>
      <c r="G2453" s="35" t="s">
        <v>3681</v>
      </c>
      <c r="H2453" s="38" t="s">
        <v>2124</v>
      </c>
      <c r="I2453" s="35" t="s">
        <v>3681</v>
      </c>
      <c r="J2453" s="39" t="str">
        <f t="shared" si="327"/>
        <v>IC.IT.221910</v>
      </c>
      <c r="K2453" s="38" t="s">
        <v>3298</v>
      </c>
      <c r="L2453" s="35" t="str">
        <f t="shared" si="323"/>
        <v>Scrotum</v>
      </c>
      <c r="M2453" s="39" t="str">
        <f t="shared" si="324"/>
        <v>PI.IC.IT.221910.01</v>
      </c>
      <c r="N2453" s="39"/>
      <c r="O2453" s="39" t="str">
        <f t="shared" si="325"/>
        <v>PH.IC.IT.221910.01</v>
      </c>
      <c r="Q2453" s="39" t="str">
        <f t="shared" si="326"/>
        <v>CL.IC.IT.221910.01</v>
      </c>
      <c r="R2453" s="39"/>
      <c r="S2453" s="39" t="str">
        <f t="shared" ref="S2453:S2516" si="328">CONCATENATE("DR.",J2453,".",K2453)</f>
        <v>DR.IC.IT.221910.01</v>
      </c>
      <c r="T2453" s="39"/>
      <c r="U2453" s="60" t="str">
        <f t="shared" ref="U2453:U2516" si="329">CONCATENATE("IM.",J2453, ".",K2453)</f>
        <v>IM.IC.IT.221910.01</v>
      </c>
      <c r="V2453" s="57"/>
      <c r="W2453" s="60" t="str">
        <f t="shared" ref="W2453:W2516" si="330">CONCATENATE("GE.",J2453, ".",K2453)</f>
        <v>GE.IC.IT.221910.01</v>
      </c>
      <c r="AH2453" s="35" t="s">
        <v>3207</v>
      </c>
      <c r="AI2453" s="35">
        <v>1500</v>
      </c>
    </row>
    <row r="2454" spans="1:35" s="35" customFormat="1" ht="15">
      <c r="A2454" s="35" t="s">
        <v>2189</v>
      </c>
      <c r="C2454" s="38" t="s">
        <v>2474</v>
      </c>
      <c r="E2454" s="38" t="s">
        <v>4345</v>
      </c>
      <c r="F2454" s="35" t="s">
        <v>4085</v>
      </c>
      <c r="G2454" s="66" t="s">
        <v>3663</v>
      </c>
      <c r="H2454" s="38" t="s">
        <v>2126</v>
      </c>
      <c r="I2454" s="66" t="s">
        <v>3663</v>
      </c>
      <c r="J2454" s="39" t="str">
        <f t="shared" si="327"/>
        <v>IC.IT.221911</v>
      </c>
      <c r="K2454" s="38" t="s">
        <v>3298</v>
      </c>
      <c r="L2454" s="35" t="str">
        <f t="shared" si="323"/>
        <v>Hip, right</v>
      </c>
      <c r="M2454" s="39" t="str">
        <f t="shared" si="324"/>
        <v>PI.IC.IT.221911.01</v>
      </c>
      <c r="N2454" s="39"/>
      <c r="O2454" s="39" t="str">
        <f t="shared" si="325"/>
        <v>PH.IC.IT.221911.01</v>
      </c>
      <c r="Q2454" s="39" t="str">
        <f t="shared" si="326"/>
        <v>CL.IC.IT.221911.01</v>
      </c>
      <c r="R2454" s="39"/>
      <c r="S2454" s="39" t="str">
        <f t="shared" si="328"/>
        <v>DR.IC.IT.221911.01</v>
      </c>
      <c r="T2454" s="39"/>
      <c r="U2454" s="60" t="str">
        <f t="shared" si="329"/>
        <v>IM.IC.IT.221911.01</v>
      </c>
      <c r="V2454" s="57"/>
      <c r="W2454" s="60" t="str">
        <f t="shared" si="330"/>
        <v>GE.IC.IT.221911.01</v>
      </c>
      <c r="AH2454" s="35" t="s">
        <v>3207</v>
      </c>
      <c r="AI2454" s="35">
        <v>1500</v>
      </c>
    </row>
    <row r="2455" spans="1:35" s="35" customFormat="1" ht="15">
      <c r="A2455" s="35" t="s">
        <v>2189</v>
      </c>
      <c r="C2455" s="38" t="s">
        <v>2474</v>
      </c>
      <c r="E2455" s="38" t="s">
        <v>4345</v>
      </c>
      <c r="F2455" s="35" t="s">
        <v>4085</v>
      </c>
      <c r="G2455" s="66" t="s">
        <v>3665</v>
      </c>
      <c r="H2455" s="38" t="s">
        <v>2128</v>
      </c>
      <c r="I2455" s="66" t="s">
        <v>3665</v>
      </c>
      <c r="J2455" s="39" t="str">
        <f t="shared" si="327"/>
        <v>IC.IT.221912</v>
      </c>
      <c r="K2455" s="38" t="s">
        <v>3298</v>
      </c>
      <c r="L2455" s="35" t="str">
        <f t="shared" si="323"/>
        <v>Hip, left</v>
      </c>
      <c r="M2455" s="39" t="str">
        <f t="shared" si="324"/>
        <v>PI.IC.IT.221912.01</v>
      </c>
      <c r="N2455" s="39"/>
      <c r="O2455" s="39" t="str">
        <f t="shared" si="325"/>
        <v>PH.IC.IT.221912.01</v>
      </c>
      <c r="Q2455" s="39" t="str">
        <f t="shared" si="326"/>
        <v>CL.IC.IT.221912.01</v>
      </c>
      <c r="R2455" s="39"/>
      <c r="S2455" s="39" t="str">
        <f t="shared" si="328"/>
        <v>DR.IC.IT.221912.01</v>
      </c>
      <c r="T2455" s="39"/>
      <c r="U2455" s="60" t="str">
        <f t="shared" si="329"/>
        <v>IM.IC.IT.221912.01</v>
      </c>
      <c r="V2455" s="57"/>
      <c r="W2455" s="60" t="str">
        <f t="shared" si="330"/>
        <v>GE.IC.IT.221912.01</v>
      </c>
      <c r="AH2455" s="35" t="s">
        <v>3207</v>
      </c>
      <c r="AI2455" s="35">
        <v>1500</v>
      </c>
    </row>
    <row r="2456" spans="1:35" s="35" customFormat="1" ht="15">
      <c r="A2456" s="35" t="s">
        <v>2189</v>
      </c>
      <c r="C2456" s="38" t="s">
        <v>2474</v>
      </c>
      <c r="E2456" s="38" t="s">
        <v>4345</v>
      </c>
      <c r="F2456" s="35" t="s">
        <v>4085</v>
      </c>
      <c r="G2456" s="66" t="s">
        <v>3667</v>
      </c>
      <c r="H2456" s="38" t="s">
        <v>2130</v>
      </c>
      <c r="I2456" s="66" t="s">
        <v>3667</v>
      </c>
      <c r="J2456" s="39" t="str">
        <f t="shared" si="327"/>
        <v>IC.IT.221913</v>
      </c>
      <c r="K2456" s="38" t="s">
        <v>3298</v>
      </c>
      <c r="L2456" s="35" t="str">
        <f t="shared" si="323"/>
        <v>Groin, right</v>
      </c>
      <c r="M2456" s="39" t="str">
        <f t="shared" si="324"/>
        <v>PI.IC.IT.221913.01</v>
      </c>
      <c r="N2456" s="39"/>
      <c r="O2456" s="39" t="str">
        <f t="shared" si="325"/>
        <v>PH.IC.IT.221913.01</v>
      </c>
      <c r="Q2456" s="39" t="str">
        <f t="shared" si="326"/>
        <v>CL.IC.IT.221913.01</v>
      </c>
      <c r="R2456" s="39"/>
      <c r="S2456" s="39" t="str">
        <f t="shared" si="328"/>
        <v>DR.IC.IT.221913.01</v>
      </c>
      <c r="T2456" s="39"/>
      <c r="U2456" s="60" t="str">
        <f t="shared" si="329"/>
        <v>IM.IC.IT.221913.01</v>
      </c>
      <c r="V2456" s="57"/>
      <c r="W2456" s="60" t="str">
        <f t="shared" si="330"/>
        <v>GE.IC.IT.221913.01</v>
      </c>
      <c r="AH2456" s="35" t="s">
        <v>3207</v>
      </c>
      <c r="AI2456" s="35">
        <v>1500</v>
      </c>
    </row>
    <row r="2457" spans="1:35" s="35" customFormat="1" ht="15">
      <c r="A2457" s="35" t="s">
        <v>2189</v>
      </c>
      <c r="C2457" s="38" t="s">
        <v>2474</v>
      </c>
      <c r="E2457" s="38" t="s">
        <v>4345</v>
      </c>
      <c r="F2457" s="35" t="s">
        <v>4085</v>
      </c>
      <c r="G2457" s="66" t="s">
        <v>3669</v>
      </c>
      <c r="H2457" s="38" t="s">
        <v>2296</v>
      </c>
      <c r="I2457" s="66" t="s">
        <v>3669</v>
      </c>
      <c r="J2457" s="39" t="str">
        <f t="shared" si="327"/>
        <v>IC.IT.221914</v>
      </c>
      <c r="K2457" s="38" t="s">
        <v>3298</v>
      </c>
      <c r="L2457" s="35" t="str">
        <f t="shared" si="323"/>
        <v>Groin, left</v>
      </c>
      <c r="M2457" s="39" t="str">
        <f t="shared" si="324"/>
        <v>PI.IC.IT.221914.01</v>
      </c>
      <c r="N2457" s="39"/>
      <c r="O2457" s="39" t="str">
        <f t="shared" si="325"/>
        <v>PH.IC.IT.221914.01</v>
      </c>
      <c r="Q2457" s="39" t="str">
        <f t="shared" si="326"/>
        <v>CL.IC.IT.221914.01</v>
      </c>
      <c r="R2457" s="39"/>
      <c r="S2457" s="39" t="str">
        <f t="shared" si="328"/>
        <v>DR.IC.IT.221914.01</v>
      </c>
      <c r="T2457" s="39"/>
      <c r="U2457" s="60" t="str">
        <f t="shared" si="329"/>
        <v>IM.IC.IT.221914.01</v>
      </c>
      <c r="V2457" s="57"/>
      <c r="W2457" s="60" t="str">
        <f t="shared" si="330"/>
        <v>GE.IC.IT.221914.01</v>
      </c>
      <c r="AH2457" s="35" t="s">
        <v>3207</v>
      </c>
      <c r="AI2457" s="35">
        <v>1500</v>
      </c>
    </row>
    <row r="2458" spans="1:35" s="35" customFormat="1" ht="15">
      <c r="A2458" s="35" t="s">
        <v>2189</v>
      </c>
      <c r="C2458" s="38" t="s">
        <v>2474</v>
      </c>
      <c r="E2458" s="38" t="s">
        <v>4345</v>
      </c>
      <c r="F2458" s="35" t="s">
        <v>4085</v>
      </c>
      <c r="G2458" s="66" t="s">
        <v>3674</v>
      </c>
      <c r="H2458" s="38" t="s">
        <v>2459</v>
      </c>
      <c r="I2458" s="66" t="s">
        <v>3674</v>
      </c>
      <c r="J2458" s="39" t="str">
        <f t="shared" si="327"/>
        <v>IC.IT.221915</v>
      </c>
      <c r="K2458" s="38" t="s">
        <v>3298</v>
      </c>
      <c r="L2458" s="35" t="str">
        <f t="shared" si="323"/>
        <v>Buttock, right</v>
      </c>
      <c r="M2458" s="39" t="str">
        <f t="shared" si="324"/>
        <v>PI.IC.IT.221915.01</v>
      </c>
      <c r="N2458" s="39"/>
      <c r="O2458" s="39" t="str">
        <f t="shared" si="325"/>
        <v>PH.IC.IT.221915.01</v>
      </c>
      <c r="Q2458" s="39" t="str">
        <f t="shared" si="326"/>
        <v>CL.IC.IT.221915.01</v>
      </c>
      <c r="R2458" s="39"/>
      <c r="S2458" s="39" t="str">
        <f t="shared" si="328"/>
        <v>DR.IC.IT.221915.01</v>
      </c>
      <c r="T2458" s="39"/>
      <c r="U2458" s="60" t="str">
        <f t="shared" si="329"/>
        <v>IM.IC.IT.221915.01</v>
      </c>
      <c r="V2458" s="57"/>
      <c r="W2458" s="60" t="str">
        <f t="shared" si="330"/>
        <v>GE.IC.IT.221915.01</v>
      </c>
      <c r="AH2458" s="35" t="s">
        <v>3207</v>
      </c>
      <c r="AI2458" s="35">
        <v>1500</v>
      </c>
    </row>
    <row r="2459" spans="1:35" s="35" customFormat="1" ht="15">
      <c r="A2459" s="35" t="s">
        <v>2189</v>
      </c>
      <c r="C2459" s="38" t="s">
        <v>2474</v>
      </c>
      <c r="E2459" s="38" t="s">
        <v>4345</v>
      </c>
      <c r="F2459" s="35" t="s">
        <v>4085</v>
      </c>
      <c r="G2459" s="66" t="s">
        <v>3916</v>
      </c>
      <c r="H2459" s="38" t="s">
        <v>2464</v>
      </c>
      <c r="I2459" s="66" t="s">
        <v>3916</v>
      </c>
      <c r="J2459" s="39" t="str">
        <f t="shared" si="327"/>
        <v>IC.IT.221916</v>
      </c>
      <c r="K2459" s="38" t="s">
        <v>3298</v>
      </c>
      <c r="L2459" s="35" t="str">
        <f t="shared" si="323"/>
        <v>Buttock, left</v>
      </c>
      <c r="M2459" s="39" t="str">
        <f t="shared" si="324"/>
        <v>PI.IC.IT.221916.01</v>
      </c>
      <c r="N2459" s="39"/>
      <c r="O2459" s="39" t="str">
        <f t="shared" si="325"/>
        <v>PH.IC.IT.221916.01</v>
      </c>
      <c r="Q2459" s="39" t="str">
        <f t="shared" si="326"/>
        <v>CL.IC.IT.221916.01</v>
      </c>
      <c r="R2459" s="39"/>
      <c r="S2459" s="39" t="str">
        <f t="shared" si="328"/>
        <v>DR.IC.IT.221916.01</v>
      </c>
      <c r="T2459" s="39"/>
      <c r="U2459" s="60" t="str">
        <f t="shared" si="329"/>
        <v>IM.IC.IT.221916.01</v>
      </c>
      <c r="V2459" s="57"/>
      <c r="W2459" s="60" t="str">
        <f t="shared" si="330"/>
        <v>GE.IC.IT.221916.01</v>
      </c>
      <c r="AH2459" s="35" t="s">
        <v>3207</v>
      </c>
      <c r="AI2459" s="35">
        <v>1500</v>
      </c>
    </row>
    <row r="2460" spans="1:35" s="35" customFormat="1" ht="15">
      <c r="A2460" s="35" t="s">
        <v>2189</v>
      </c>
      <c r="C2460" s="38" t="s">
        <v>2474</v>
      </c>
      <c r="D2460" s="35" t="s">
        <v>4463</v>
      </c>
      <c r="E2460" s="38" t="s">
        <v>4362</v>
      </c>
      <c r="F2460" s="35" t="s">
        <v>4086</v>
      </c>
      <c r="G2460" s="35" t="s">
        <v>3918</v>
      </c>
      <c r="H2460" s="38" t="s">
        <v>2212</v>
      </c>
      <c r="I2460" s="35" t="s">
        <v>3918</v>
      </c>
      <c r="J2460" s="39" t="str">
        <f t="shared" si="327"/>
        <v>IC.IT.222001</v>
      </c>
      <c r="K2460" s="38" t="s">
        <v>3298</v>
      </c>
      <c r="L2460" s="35" t="str">
        <f t="shared" si="323"/>
        <v>Shoulder</v>
      </c>
      <c r="M2460" s="39" t="str">
        <f t="shared" si="324"/>
        <v>PI.IC.IT.222001.01</v>
      </c>
      <c r="N2460" s="39"/>
      <c r="O2460" s="39" t="str">
        <f t="shared" si="325"/>
        <v>PH.IC.IT.222001.01</v>
      </c>
      <c r="Q2460" s="39" t="str">
        <f t="shared" si="326"/>
        <v>CL.IC.IT.222001.01</v>
      </c>
      <c r="R2460" s="39"/>
      <c r="S2460" s="39" t="str">
        <f t="shared" si="328"/>
        <v>DR.IC.IT.222001.01</v>
      </c>
      <c r="T2460" s="39"/>
      <c r="U2460" s="60" t="str">
        <f t="shared" si="329"/>
        <v>IM.IC.IT.222001.01</v>
      </c>
      <c r="V2460" s="57"/>
      <c r="W2460" s="60" t="str">
        <f t="shared" si="330"/>
        <v>GE.IC.IT.222001.01</v>
      </c>
      <c r="AH2460" s="35" t="s">
        <v>3207</v>
      </c>
      <c r="AI2460" s="35">
        <v>1500</v>
      </c>
    </row>
    <row r="2461" spans="1:35" s="35" customFormat="1" ht="15">
      <c r="A2461" s="35" t="s">
        <v>2189</v>
      </c>
      <c r="C2461" s="38" t="s">
        <v>2474</v>
      </c>
      <c r="E2461" s="38" t="s">
        <v>4362</v>
      </c>
      <c r="F2461" s="35" t="s">
        <v>4086</v>
      </c>
      <c r="G2461" s="35" t="s">
        <v>3919</v>
      </c>
      <c r="H2461" s="38" t="s">
        <v>2217</v>
      </c>
      <c r="I2461" s="35" t="s">
        <v>3919</v>
      </c>
      <c r="J2461" s="39" t="str">
        <f t="shared" si="327"/>
        <v>IC.IT.222002</v>
      </c>
      <c r="K2461" s="38" t="s">
        <v>3298</v>
      </c>
      <c r="L2461" s="35" t="str">
        <f t="shared" si="323"/>
        <v>Clavicle</v>
      </c>
      <c r="M2461" s="39" t="str">
        <f t="shared" si="324"/>
        <v>PI.IC.IT.222002.01</v>
      </c>
      <c r="N2461" s="39"/>
      <c r="O2461" s="39" t="str">
        <f t="shared" si="325"/>
        <v>PH.IC.IT.222002.01</v>
      </c>
      <c r="Q2461" s="39" t="str">
        <f t="shared" si="326"/>
        <v>CL.IC.IT.222002.01</v>
      </c>
      <c r="R2461" s="39"/>
      <c r="S2461" s="39" t="str">
        <f t="shared" si="328"/>
        <v>DR.IC.IT.222002.01</v>
      </c>
      <c r="T2461" s="39"/>
      <c r="U2461" s="60" t="str">
        <f t="shared" si="329"/>
        <v>IM.IC.IT.222002.01</v>
      </c>
      <c r="V2461" s="57"/>
      <c r="W2461" s="60" t="str">
        <f t="shared" si="330"/>
        <v>GE.IC.IT.222002.01</v>
      </c>
      <c r="AH2461" s="35" t="s">
        <v>3207</v>
      </c>
      <c r="AI2461" s="35">
        <v>1500</v>
      </c>
    </row>
    <row r="2462" spans="1:35" s="35" customFormat="1" ht="15">
      <c r="A2462" s="35" t="s">
        <v>2189</v>
      </c>
      <c r="C2462" s="38" t="s">
        <v>2474</v>
      </c>
      <c r="E2462" s="38" t="s">
        <v>4362</v>
      </c>
      <c r="F2462" s="35" t="s">
        <v>4086</v>
      </c>
      <c r="G2462" s="35" t="s">
        <v>3920</v>
      </c>
      <c r="H2462" s="38" t="s">
        <v>2219</v>
      </c>
      <c r="I2462" s="35" t="s">
        <v>3920</v>
      </c>
      <c r="J2462" s="39" t="str">
        <f t="shared" si="327"/>
        <v>IC.IT.222003</v>
      </c>
      <c r="K2462" s="38" t="s">
        <v>3298</v>
      </c>
      <c r="L2462" s="35" t="str">
        <f t="shared" si="323"/>
        <v>Breast</v>
      </c>
      <c r="M2462" s="39" t="str">
        <f t="shared" si="324"/>
        <v>PI.IC.IT.222003.01</v>
      </c>
      <c r="N2462" s="39"/>
      <c r="O2462" s="39" t="str">
        <f t="shared" si="325"/>
        <v>PH.IC.IT.222003.01</v>
      </c>
      <c r="Q2462" s="39" t="str">
        <f t="shared" si="326"/>
        <v>CL.IC.IT.222003.01</v>
      </c>
      <c r="R2462" s="39"/>
      <c r="S2462" s="39" t="str">
        <f t="shared" si="328"/>
        <v>DR.IC.IT.222003.01</v>
      </c>
      <c r="T2462" s="39"/>
      <c r="U2462" s="60" t="str">
        <f t="shared" si="329"/>
        <v>IM.IC.IT.222003.01</v>
      </c>
      <c r="V2462" s="57"/>
      <c r="W2462" s="60" t="str">
        <f t="shared" si="330"/>
        <v>GE.IC.IT.222003.01</v>
      </c>
      <c r="AH2462" s="35" t="s">
        <v>3207</v>
      </c>
      <c r="AI2462" s="35">
        <v>1500</v>
      </c>
    </row>
    <row r="2463" spans="1:35" s="35" customFormat="1" ht="15">
      <c r="A2463" s="35" t="s">
        <v>2189</v>
      </c>
      <c r="C2463" s="38" t="s">
        <v>2474</v>
      </c>
      <c r="E2463" s="38" t="s">
        <v>4362</v>
      </c>
      <c r="F2463" s="35" t="s">
        <v>4086</v>
      </c>
      <c r="G2463" s="35" t="s">
        <v>3695</v>
      </c>
      <c r="H2463" s="38" t="s">
        <v>2063</v>
      </c>
      <c r="I2463" s="35" t="s">
        <v>3695</v>
      </c>
      <c r="J2463" s="39" t="str">
        <f t="shared" si="327"/>
        <v>IC.IT.222004</v>
      </c>
      <c r="K2463" s="38" t="s">
        <v>3298</v>
      </c>
      <c r="L2463" s="35" t="str">
        <f t="shared" si="323"/>
        <v>Sternum</v>
      </c>
      <c r="M2463" s="39" t="str">
        <f t="shared" si="324"/>
        <v>PI.IC.IT.222004.01</v>
      </c>
      <c r="N2463" s="39"/>
      <c r="O2463" s="39" t="str">
        <f t="shared" si="325"/>
        <v>PH.IC.IT.222004.01</v>
      </c>
      <c r="Q2463" s="39" t="str">
        <f t="shared" si="326"/>
        <v>CL.IC.IT.222004.01</v>
      </c>
      <c r="R2463" s="39"/>
      <c r="S2463" s="39" t="str">
        <f t="shared" si="328"/>
        <v>DR.IC.IT.222004.01</v>
      </c>
      <c r="T2463" s="39"/>
      <c r="U2463" s="60" t="str">
        <f t="shared" si="329"/>
        <v>IM.IC.IT.222004.01</v>
      </c>
      <c r="V2463" s="57"/>
      <c r="W2463" s="60" t="str">
        <f t="shared" si="330"/>
        <v>GE.IC.IT.222004.01</v>
      </c>
      <c r="AH2463" s="35" t="s">
        <v>3207</v>
      </c>
      <c r="AI2463" s="35">
        <v>1500</v>
      </c>
    </row>
    <row r="2464" spans="1:35" s="35" customFormat="1" ht="15">
      <c r="A2464" s="35" t="s">
        <v>2189</v>
      </c>
      <c r="C2464" s="38" t="s">
        <v>2474</v>
      </c>
      <c r="E2464" s="38" t="s">
        <v>4362</v>
      </c>
      <c r="F2464" s="35" t="s">
        <v>4086</v>
      </c>
      <c r="G2464" s="35" t="s">
        <v>739</v>
      </c>
      <c r="H2464" s="38" t="s">
        <v>2065</v>
      </c>
      <c r="I2464" s="35" t="s">
        <v>739</v>
      </c>
      <c r="J2464" s="39" t="str">
        <f t="shared" si="327"/>
        <v>IC.IT.222005</v>
      </c>
      <c r="K2464" s="38" t="s">
        <v>3298</v>
      </c>
      <c r="L2464" s="35" t="str">
        <f t="shared" si="323"/>
        <v>Chest</v>
      </c>
      <c r="M2464" s="39" t="str">
        <f t="shared" si="324"/>
        <v>PI.IC.IT.222005.01</v>
      </c>
      <c r="N2464" s="39"/>
      <c r="O2464" s="39" t="str">
        <f t="shared" si="325"/>
        <v>PH.IC.IT.222005.01</v>
      </c>
      <c r="Q2464" s="39" t="str">
        <f t="shared" si="326"/>
        <v>CL.IC.IT.222005.01</v>
      </c>
      <c r="R2464" s="39"/>
      <c r="S2464" s="39" t="str">
        <f t="shared" si="328"/>
        <v>DR.IC.IT.222005.01</v>
      </c>
      <c r="T2464" s="39"/>
      <c r="U2464" s="60" t="str">
        <f t="shared" si="329"/>
        <v>IM.IC.IT.222005.01</v>
      </c>
      <c r="V2464" s="57"/>
      <c r="W2464" s="60" t="str">
        <f t="shared" si="330"/>
        <v>GE.IC.IT.222005.01</v>
      </c>
      <c r="AH2464" s="35" t="s">
        <v>3207</v>
      </c>
      <c r="AI2464" s="35">
        <v>1500</v>
      </c>
    </row>
    <row r="2465" spans="1:35" s="35" customFormat="1" ht="15">
      <c r="A2465" s="35" t="s">
        <v>2189</v>
      </c>
      <c r="C2465" s="38" t="s">
        <v>2474</v>
      </c>
      <c r="E2465" s="38" t="s">
        <v>4362</v>
      </c>
      <c r="F2465" s="35" t="s">
        <v>4086</v>
      </c>
      <c r="G2465" s="35" t="s">
        <v>836</v>
      </c>
      <c r="H2465" s="38" t="s">
        <v>2222</v>
      </c>
      <c r="I2465" s="35" t="s">
        <v>836</v>
      </c>
      <c r="J2465" s="39" t="str">
        <f t="shared" si="327"/>
        <v>IC.IT.222006</v>
      </c>
      <c r="K2465" s="38" t="s">
        <v>3298</v>
      </c>
      <c r="L2465" s="35" t="str">
        <f t="shared" si="323"/>
        <v>Mediastinal</v>
      </c>
      <c r="M2465" s="39" t="str">
        <f t="shared" si="324"/>
        <v>PI.IC.IT.222006.01</v>
      </c>
      <c r="N2465" s="39"/>
      <c r="O2465" s="39" t="str">
        <f t="shared" si="325"/>
        <v>PH.IC.IT.222006.01</v>
      </c>
      <c r="Q2465" s="39" t="str">
        <f t="shared" si="326"/>
        <v>CL.IC.IT.222006.01</v>
      </c>
      <c r="R2465" s="39"/>
      <c r="S2465" s="39" t="str">
        <f t="shared" si="328"/>
        <v>DR.IC.IT.222006.01</v>
      </c>
      <c r="T2465" s="39"/>
      <c r="U2465" s="60" t="str">
        <f t="shared" si="329"/>
        <v>IM.IC.IT.222006.01</v>
      </c>
      <c r="V2465" s="57"/>
      <c r="W2465" s="60" t="str">
        <f t="shared" si="330"/>
        <v>GE.IC.IT.222006.01</v>
      </c>
      <c r="AH2465" s="35" t="s">
        <v>3207</v>
      </c>
      <c r="AI2465" s="35">
        <v>1500</v>
      </c>
    </row>
    <row r="2466" spans="1:35" s="35" customFormat="1" ht="15">
      <c r="A2466" s="35" t="s">
        <v>2189</v>
      </c>
      <c r="C2466" s="38" t="s">
        <v>2474</v>
      </c>
      <c r="E2466" s="38" t="s">
        <v>4362</v>
      </c>
      <c r="F2466" s="35" t="s">
        <v>4086</v>
      </c>
      <c r="G2466" s="35" t="s">
        <v>2494</v>
      </c>
      <c r="H2466" s="38" t="s">
        <v>2376</v>
      </c>
      <c r="I2466" s="35" t="s">
        <v>2494</v>
      </c>
      <c r="J2466" s="39" t="str">
        <f t="shared" si="327"/>
        <v>IC.IT.222007</v>
      </c>
      <c r="K2466" s="38" t="s">
        <v>3298</v>
      </c>
      <c r="L2466" s="35" t="str">
        <f t="shared" si="323"/>
        <v>Back</v>
      </c>
      <c r="M2466" s="39" t="str">
        <f t="shared" si="324"/>
        <v>PI.IC.IT.222007.01</v>
      </c>
      <c r="N2466" s="39"/>
      <c r="O2466" s="39" t="str">
        <f t="shared" si="325"/>
        <v>PH.IC.IT.222007.01</v>
      </c>
      <c r="Q2466" s="39" t="str">
        <f t="shared" si="326"/>
        <v>CL.IC.IT.222007.01</v>
      </c>
      <c r="R2466" s="39"/>
      <c r="S2466" s="39" t="str">
        <f t="shared" si="328"/>
        <v>DR.IC.IT.222007.01</v>
      </c>
      <c r="T2466" s="39"/>
      <c r="U2466" s="60" t="str">
        <f t="shared" si="329"/>
        <v>IM.IC.IT.222007.01</v>
      </c>
      <c r="V2466" s="57"/>
      <c r="W2466" s="60" t="str">
        <f t="shared" si="330"/>
        <v>GE.IC.IT.222007.01</v>
      </c>
      <c r="AH2466" s="35" t="s">
        <v>3207</v>
      </c>
      <c r="AI2466" s="35">
        <v>1500</v>
      </c>
    </row>
    <row r="2467" spans="1:35" s="35" customFormat="1" ht="15">
      <c r="A2467" s="35" t="s">
        <v>2189</v>
      </c>
      <c r="C2467" s="38" t="s">
        <v>2474</v>
      </c>
      <c r="E2467" s="38" t="s">
        <v>4362</v>
      </c>
      <c r="F2467" s="35" t="s">
        <v>4086</v>
      </c>
      <c r="G2467" s="35" t="s">
        <v>1543</v>
      </c>
      <c r="H2467" s="38" t="s">
        <v>2378</v>
      </c>
      <c r="I2467" s="35" t="s">
        <v>1543</v>
      </c>
      <c r="J2467" s="39" t="str">
        <f t="shared" si="327"/>
        <v>IC.IT.222008</v>
      </c>
      <c r="K2467" s="38" t="s">
        <v>3298</v>
      </c>
      <c r="L2467" s="35" t="str">
        <f t="shared" si="323"/>
        <v>Spine</v>
      </c>
      <c r="M2467" s="39" t="str">
        <f t="shared" si="324"/>
        <v>PI.IC.IT.222008.01</v>
      </c>
      <c r="N2467" s="39"/>
      <c r="O2467" s="39" t="str">
        <f t="shared" si="325"/>
        <v>PH.IC.IT.222008.01</v>
      </c>
      <c r="Q2467" s="39" t="str">
        <f t="shared" si="326"/>
        <v>CL.IC.IT.222008.01</v>
      </c>
      <c r="R2467" s="39"/>
      <c r="S2467" s="39" t="str">
        <f t="shared" si="328"/>
        <v>DR.IC.IT.222008.01</v>
      </c>
      <c r="T2467" s="39"/>
      <c r="U2467" s="60" t="str">
        <f t="shared" si="329"/>
        <v>IM.IC.IT.222008.01</v>
      </c>
      <c r="V2467" s="57"/>
      <c r="W2467" s="60" t="str">
        <f t="shared" si="330"/>
        <v>GE.IC.IT.222008.01</v>
      </c>
      <c r="AH2467" s="35" t="s">
        <v>3207</v>
      </c>
      <c r="AI2467" s="35">
        <v>1500</v>
      </c>
    </row>
    <row r="2468" spans="1:35" s="35" customFormat="1" ht="15">
      <c r="A2468" s="35" t="s">
        <v>2189</v>
      </c>
      <c r="C2468" s="38" t="s">
        <v>2474</v>
      </c>
      <c r="E2468" s="38" t="s">
        <v>4362</v>
      </c>
      <c r="F2468" s="35" t="s">
        <v>4086</v>
      </c>
      <c r="G2468" s="35" t="s">
        <v>3921</v>
      </c>
      <c r="H2468" s="38" t="s">
        <v>2380</v>
      </c>
      <c r="I2468" s="35" t="s">
        <v>3921</v>
      </c>
      <c r="J2468" s="39" t="str">
        <f t="shared" si="327"/>
        <v>IC.IT.222009</v>
      </c>
      <c r="K2468" s="38" t="s">
        <v>3298</v>
      </c>
      <c r="L2468" s="35" t="str">
        <f t="shared" si="323"/>
        <v>Scapula</v>
      </c>
      <c r="M2468" s="39" t="str">
        <f t="shared" si="324"/>
        <v>PI.IC.IT.222009.01</v>
      </c>
      <c r="N2468" s="39"/>
      <c r="O2468" s="39" t="str">
        <f t="shared" si="325"/>
        <v>PH.IC.IT.222009.01</v>
      </c>
      <c r="Q2468" s="39" t="str">
        <f t="shared" si="326"/>
        <v>CL.IC.IT.222009.01</v>
      </c>
      <c r="R2468" s="39"/>
      <c r="S2468" s="39" t="str">
        <f t="shared" si="328"/>
        <v>DR.IC.IT.222009.01</v>
      </c>
      <c r="T2468" s="39"/>
      <c r="U2468" s="60" t="str">
        <f t="shared" si="329"/>
        <v>IM.IC.IT.222009.01</v>
      </c>
      <c r="V2468" s="57"/>
      <c r="W2468" s="60" t="str">
        <f t="shared" si="330"/>
        <v>GE.IC.IT.222009.01</v>
      </c>
      <c r="AH2468" s="35" t="s">
        <v>3207</v>
      </c>
      <c r="AI2468" s="35">
        <v>1500</v>
      </c>
    </row>
    <row r="2469" spans="1:35" s="35" customFormat="1" ht="15">
      <c r="A2469" s="35" t="s">
        <v>2189</v>
      </c>
      <c r="C2469" s="38" t="s">
        <v>2474</v>
      </c>
      <c r="E2469" s="38" t="s">
        <v>4362</v>
      </c>
      <c r="F2469" s="35" t="s">
        <v>4086</v>
      </c>
      <c r="G2469" s="66" t="s">
        <v>3683</v>
      </c>
      <c r="H2469" s="38" t="s">
        <v>2124</v>
      </c>
      <c r="I2469" s="66" t="s">
        <v>3683</v>
      </c>
      <c r="J2469" s="39" t="str">
        <f t="shared" si="327"/>
        <v>IC.IT.222010</v>
      </c>
      <c r="K2469" s="38" t="s">
        <v>3298</v>
      </c>
      <c r="L2469" s="35" t="str">
        <f t="shared" si="323"/>
        <v>Shoulder, right</v>
      </c>
      <c r="M2469" s="39" t="str">
        <f t="shared" si="324"/>
        <v>PI.IC.IT.222010.01</v>
      </c>
      <c r="N2469" s="39"/>
      <c r="O2469" s="39" t="str">
        <f t="shared" si="325"/>
        <v>PH.IC.IT.222010.01</v>
      </c>
      <c r="Q2469" s="39" t="str">
        <f t="shared" si="326"/>
        <v>CL.IC.IT.222010.01</v>
      </c>
      <c r="R2469" s="39"/>
      <c r="S2469" s="39" t="str">
        <f t="shared" si="328"/>
        <v>DR.IC.IT.222010.01</v>
      </c>
      <c r="T2469" s="39"/>
      <c r="U2469" s="60" t="str">
        <f t="shared" si="329"/>
        <v>IM.IC.IT.222010.01</v>
      </c>
      <c r="V2469" s="57"/>
      <c r="W2469" s="60" t="str">
        <f t="shared" si="330"/>
        <v>GE.IC.IT.222010.01</v>
      </c>
      <c r="AH2469" s="35" t="s">
        <v>3207</v>
      </c>
      <c r="AI2469" s="35">
        <v>1500</v>
      </c>
    </row>
    <row r="2470" spans="1:35" s="35" customFormat="1" ht="15">
      <c r="A2470" s="35" t="s">
        <v>2189</v>
      </c>
      <c r="C2470" s="38" t="s">
        <v>2474</v>
      </c>
      <c r="E2470" s="38" t="s">
        <v>4362</v>
      </c>
      <c r="F2470" s="35" t="s">
        <v>4086</v>
      </c>
      <c r="G2470" s="66" t="s">
        <v>3685</v>
      </c>
      <c r="H2470" s="38" t="s">
        <v>2126</v>
      </c>
      <c r="I2470" s="66" t="s">
        <v>3685</v>
      </c>
      <c r="J2470" s="39" t="str">
        <f t="shared" si="327"/>
        <v>IC.IT.222011</v>
      </c>
      <c r="K2470" s="38" t="s">
        <v>3298</v>
      </c>
      <c r="L2470" s="35" t="str">
        <f t="shared" si="323"/>
        <v>Shoulder, left</v>
      </c>
      <c r="M2470" s="39" t="str">
        <f t="shared" si="324"/>
        <v>PI.IC.IT.222011.01</v>
      </c>
      <c r="N2470" s="39"/>
      <c r="O2470" s="39" t="str">
        <f t="shared" si="325"/>
        <v>PH.IC.IT.222011.01</v>
      </c>
      <c r="Q2470" s="39" t="str">
        <f t="shared" si="326"/>
        <v>CL.IC.IT.222011.01</v>
      </c>
      <c r="R2470" s="39"/>
      <c r="S2470" s="39" t="str">
        <f t="shared" si="328"/>
        <v>DR.IC.IT.222011.01</v>
      </c>
      <c r="T2470" s="39"/>
      <c r="U2470" s="60" t="str">
        <f t="shared" si="329"/>
        <v>IM.IC.IT.222011.01</v>
      </c>
      <c r="V2470" s="57"/>
      <c r="W2470" s="60" t="str">
        <f t="shared" si="330"/>
        <v>GE.IC.IT.222011.01</v>
      </c>
      <c r="AH2470" s="35" t="s">
        <v>3207</v>
      </c>
      <c r="AI2470" s="35">
        <v>1500</v>
      </c>
    </row>
    <row r="2471" spans="1:35" s="35" customFormat="1" ht="15">
      <c r="A2471" s="35" t="s">
        <v>2189</v>
      </c>
      <c r="C2471" s="38" t="s">
        <v>2474</v>
      </c>
      <c r="E2471" s="38" t="s">
        <v>4362</v>
      </c>
      <c r="F2471" s="35" t="s">
        <v>4086</v>
      </c>
      <c r="G2471" s="66" t="s">
        <v>3687</v>
      </c>
      <c r="H2471" s="38" t="s">
        <v>2128</v>
      </c>
      <c r="I2471" s="66" t="s">
        <v>3687</v>
      </c>
      <c r="J2471" s="39" t="str">
        <f t="shared" si="327"/>
        <v>IC.IT.222012</v>
      </c>
      <c r="K2471" s="38" t="s">
        <v>3298</v>
      </c>
      <c r="L2471" s="35" t="str">
        <f t="shared" si="323"/>
        <v>Clavicle, right</v>
      </c>
      <c r="M2471" s="39" t="str">
        <f t="shared" si="324"/>
        <v>PI.IC.IT.222012.01</v>
      </c>
      <c r="N2471" s="39"/>
      <c r="O2471" s="39" t="str">
        <f t="shared" si="325"/>
        <v>PH.IC.IT.222012.01</v>
      </c>
      <c r="Q2471" s="39" t="str">
        <f t="shared" si="326"/>
        <v>CL.IC.IT.222012.01</v>
      </c>
      <c r="R2471" s="39"/>
      <c r="S2471" s="39" t="str">
        <f t="shared" si="328"/>
        <v>DR.IC.IT.222012.01</v>
      </c>
      <c r="T2471" s="39"/>
      <c r="U2471" s="60" t="str">
        <f t="shared" si="329"/>
        <v>IM.IC.IT.222012.01</v>
      </c>
      <c r="V2471" s="57"/>
      <c r="W2471" s="60" t="str">
        <f t="shared" si="330"/>
        <v>GE.IC.IT.222012.01</v>
      </c>
      <c r="AH2471" s="35" t="s">
        <v>3207</v>
      </c>
      <c r="AI2471" s="35">
        <v>1500</v>
      </c>
    </row>
    <row r="2472" spans="1:35" s="35" customFormat="1" ht="15">
      <c r="A2472" s="35" t="s">
        <v>2189</v>
      </c>
      <c r="C2472" s="38" t="s">
        <v>2474</v>
      </c>
      <c r="E2472" s="38" t="s">
        <v>4362</v>
      </c>
      <c r="F2472" s="35" t="s">
        <v>4086</v>
      </c>
      <c r="G2472" s="66" t="s">
        <v>3689</v>
      </c>
      <c r="H2472" s="38" t="s">
        <v>2130</v>
      </c>
      <c r="I2472" s="66" t="s">
        <v>3689</v>
      </c>
      <c r="J2472" s="39" t="str">
        <f t="shared" si="327"/>
        <v>IC.IT.222013</v>
      </c>
      <c r="K2472" s="38" t="s">
        <v>3298</v>
      </c>
      <c r="L2472" s="35" t="str">
        <f t="shared" si="323"/>
        <v>Clavicle, left</v>
      </c>
      <c r="M2472" s="39" t="str">
        <f t="shared" si="324"/>
        <v>PI.IC.IT.222013.01</v>
      </c>
      <c r="N2472" s="39"/>
      <c r="O2472" s="39" t="str">
        <f t="shared" si="325"/>
        <v>PH.IC.IT.222013.01</v>
      </c>
      <c r="Q2472" s="39" t="str">
        <f t="shared" si="326"/>
        <v>CL.IC.IT.222013.01</v>
      </c>
      <c r="R2472" s="39"/>
      <c r="S2472" s="39" t="str">
        <f t="shared" si="328"/>
        <v>DR.IC.IT.222013.01</v>
      </c>
      <c r="T2472" s="39"/>
      <c r="U2472" s="60" t="str">
        <f t="shared" si="329"/>
        <v>IM.IC.IT.222013.01</v>
      </c>
      <c r="V2472" s="57"/>
      <c r="W2472" s="60" t="str">
        <f t="shared" si="330"/>
        <v>GE.IC.IT.222013.01</v>
      </c>
      <c r="AH2472" s="35" t="s">
        <v>3207</v>
      </c>
      <c r="AI2472" s="35">
        <v>1500</v>
      </c>
    </row>
    <row r="2473" spans="1:35" s="35" customFormat="1" ht="15">
      <c r="A2473" s="35" t="s">
        <v>2189</v>
      </c>
      <c r="C2473" s="38" t="s">
        <v>2474</v>
      </c>
      <c r="E2473" s="38" t="s">
        <v>4362</v>
      </c>
      <c r="F2473" s="35" t="s">
        <v>4086</v>
      </c>
      <c r="G2473" s="66" t="s">
        <v>3691</v>
      </c>
      <c r="H2473" s="38" t="s">
        <v>2296</v>
      </c>
      <c r="I2473" s="66" t="s">
        <v>3691</v>
      </c>
      <c r="J2473" s="39" t="str">
        <f t="shared" si="327"/>
        <v>IC.IT.222014</v>
      </c>
      <c r="K2473" s="38" t="s">
        <v>3298</v>
      </c>
      <c r="L2473" s="35" t="str">
        <f t="shared" si="323"/>
        <v>Breast, right</v>
      </c>
      <c r="M2473" s="39" t="str">
        <f t="shared" si="324"/>
        <v>PI.IC.IT.222014.01</v>
      </c>
      <c r="N2473" s="39"/>
      <c r="O2473" s="39" t="str">
        <f t="shared" si="325"/>
        <v>PH.IC.IT.222014.01</v>
      </c>
      <c r="Q2473" s="39" t="str">
        <f t="shared" si="326"/>
        <v>CL.IC.IT.222014.01</v>
      </c>
      <c r="R2473" s="39"/>
      <c r="S2473" s="39" t="str">
        <f t="shared" si="328"/>
        <v>DR.IC.IT.222014.01</v>
      </c>
      <c r="T2473" s="39"/>
      <c r="U2473" s="60" t="str">
        <f t="shared" si="329"/>
        <v>IM.IC.IT.222014.01</v>
      </c>
      <c r="V2473" s="57"/>
      <c r="W2473" s="60" t="str">
        <f t="shared" si="330"/>
        <v>GE.IC.IT.222014.01</v>
      </c>
      <c r="AH2473" s="35" t="s">
        <v>3207</v>
      </c>
      <c r="AI2473" s="35">
        <v>1500</v>
      </c>
    </row>
    <row r="2474" spans="1:35" s="35" customFormat="1" ht="15">
      <c r="A2474" s="35" t="s">
        <v>2189</v>
      </c>
      <c r="C2474" s="38" t="s">
        <v>2474</v>
      </c>
      <c r="E2474" s="38" t="s">
        <v>4362</v>
      </c>
      <c r="F2474" s="35" t="s">
        <v>4086</v>
      </c>
      <c r="G2474" s="66" t="s">
        <v>3693</v>
      </c>
      <c r="H2474" s="38" t="s">
        <v>2459</v>
      </c>
      <c r="I2474" s="66" t="s">
        <v>3693</v>
      </c>
      <c r="J2474" s="39" t="str">
        <f t="shared" si="327"/>
        <v>IC.IT.222015</v>
      </c>
      <c r="K2474" s="38" t="s">
        <v>3298</v>
      </c>
      <c r="L2474" s="35" t="str">
        <f t="shared" si="323"/>
        <v>Breast, left</v>
      </c>
      <c r="M2474" s="39" t="str">
        <f t="shared" si="324"/>
        <v>PI.IC.IT.222015.01</v>
      </c>
      <c r="N2474" s="39"/>
      <c r="O2474" s="39" t="str">
        <f t="shared" si="325"/>
        <v>PH.IC.IT.222015.01</v>
      </c>
      <c r="Q2474" s="39" t="str">
        <f t="shared" si="326"/>
        <v>CL.IC.IT.222015.01</v>
      </c>
      <c r="R2474" s="39"/>
      <c r="S2474" s="39" t="str">
        <f t="shared" si="328"/>
        <v>DR.IC.IT.222015.01</v>
      </c>
      <c r="T2474" s="39"/>
      <c r="U2474" s="60" t="str">
        <f t="shared" si="329"/>
        <v>IM.IC.IT.222015.01</v>
      </c>
      <c r="V2474" s="57"/>
      <c r="W2474" s="60" t="str">
        <f t="shared" si="330"/>
        <v>GE.IC.IT.222015.01</v>
      </c>
      <c r="AH2474" s="35" t="s">
        <v>3207</v>
      </c>
      <c r="AI2474" s="35">
        <v>1500</v>
      </c>
    </row>
    <row r="2475" spans="1:35" s="35" customFormat="1" ht="15">
      <c r="A2475" s="35" t="s">
        <v>2189</v>
      </c>
      <c r="C2475" s="38" t="s">
        <v>2474</v>
      </c>
      <c r="E2475" s="38" t="s">
        <v>4362</v>
      </c>
      <c r="F2475" s="35" t="s">
        <v>4086</v>
      </c>
      <c r="G2475" s="66" t="s">
        <v>3696</v>
      </c>
      <c r="H2475" s="38" t="s">
        <v>2464</v>
      </c>
      <c r="I2475" s="66" t="s">
        <v>3696</v>
      </c>
      <c r="J2475" s="39" t="str">
        <f t="shared" si="327"/>
        <v>IC.IT.222016</v>
      </c>
      <c r="K2475" s="38" t="s">
        <v>3298</v>
      </c>
      <c r="L2475" s="35" t="str">
        <f t="shared" si="323"/>
        <v>Chest, right</v>
      </c>
      <c r="M2475" s="39" t="str">
        <f t="shared" si="324"/>
        <v>PI.IC.IT.222016.01</v>
      </c>
      <c r="N2475" s="39"/>
      <c r="O2475" s="39" t="str">
        <f t="shared" si="325"/>
        <v>PH.IC.IT.222016.01</v>
      </c>
      <c r="Q2475" s="39" t="str">
        <f t="shared" si="326"/>
        <v>CL.IC.IT.222016.01</v>
      </c>
      <c r="R2475" s="39"/>
      <c r="S2475" s="39" t="str">
        <f t="shared" si="328"/>
        <v>DR.IC.IT.222016.01</v>
      </c>
      <c r="T2475" s="39"/>
      <c r="U2475" s="60" t="str">
        <f t="shared" si="329"/>
        <v>IM.IC.IT.222016.01</v>
      </c>
      <c r="V2475" s="57"/>
      <c r="W2475" s="60" t="str">
        <f t="shared" si="330"/>
        <v>GE.IC.IT.222016.01</v>
      </c>
      <c r="AH2475" s="35" t="s">
        <v>3207</v>
      </c>
      <c r="AI2475" s="35">
        <v>1500</v>
      </c>
    </row>
    <row r="2476" spans="1:35" s="35" customFormat="1" ht="15">
      <c r="A2476" s="35" t="s">
        <v>2189</v>
      </c>
      <c r="C2476" s="38" t="s">
        <v>2474</v>
      </c>
      <c r="E2476" s="38" t="s">
        <v>4362</v>
      </c>
      <c r="F2476" s="35" t="s">
        <v>4086</v>
      </c>
      <c r="G2476" s="66" t="s">
        <v>3698</v>
      </c>
      <c r="H2476" s="38" t="s">
        <v>2466</v>
      </c>
      <c r="I2476" s="66" t="s">
        <v>3698</v>
      </c>
      <c r="J2476" s="39" t="str">
        <f t="shared" si="327"/>
        <v>IC.IT.222017</v>
      </c>
      <c r="K2476" s="38" t="s">
        <v>3298</v>
      </c>
      <c r="L2476" s="35" t="str">
        <f t="shared" si="323"/>
        <v>Chest, left</v>
      </c>
      <c r="M2476" s="39" t="str">
        <f t="shared" si="324"/>
        <v>PI.IC.IT.222017.01</v>
      </c>
      <c r="N2476" s="39"/>
      <c r="O2476" s="39" t="str">
        <f t="shared" si="325"/>
        <v>PH.IC.IT.222017.01</v>
      </c>
      <c r="Q2476" s="39" t="str">
        <f t="shared" si="326"/>
        <v>CL.IC.IT.222017.01</v>
      </c>
      <c r="R2476" s="39"/>
      <c r="S2476" s="39" t="str">
        <f t="shared" si="328"/>
        <v>DR.IC.IT.222017.01</v>
      </c>
      <c r="T2476" s="39"/>
      <c r="U2476" s="60" t="str">
        <f t="shared" si="329"/>
        <v>IM.IC.IT.222017.01</v>
      </c>
      <c r="V2476" s="57"/>
      <c r="W2476" s="60" t="str">
        <f t="shared" si="330"/>
        <v>GE.IC.IT.222017.01</v>
      </c>
      <c r="AH2476" s="35" t="s">
        <v>3207</v>
      </c>
      <c r="AI2476" s="35">
        <v>1500</v>
      </c>
    </row>
    <row r="2477" spans="1:35" s="35" customFormat="1" ht="15">
      <c r="A2477" s="35" t="s">
        <v>2189</v>
      </c>
      <c r="C2477" s="38" t="s">
        <v>2474</v>
      </c>
      <c r="E2477" s="38" t="s">
        <v>4362</v>
      </c>
      <c r="F2477" s="35" t="s">
        <v>4086</v>
      </c>
      <c r="G2477" s="66" t="s">
        <v>3700</v>
      </c>
      <c r="H2477" s="38" t="s">
        <v>2616</v>
      </c>
      <c r="I2477" s="66" t="s">
        <v>3700</v>
      </c>
      <c r="J2477" s="39" t="str">
        <f t="shared" si="327"/>
        <v>IC.IT.222018</v>
      </c>
      <c r="K2477" s="38" t="s">
        <v>3298</v>
      </c>
      <c r="L2477" s="35" t="str">
        <f t="shared" si="323"/>
        <v>Scapula, right</v>
      </c>
      <c r="M2477" s="39" t="str">
        <f t="shared" si="324"/>
        <v>PI.IC.IT.222018.01</v>
      </c>
      <c r="N2477" s="39"/>
      <c r="O2477" s="39" t="str">
        <f t="shared" si="325"/>
        <v>PH.IC.IT.222018.01</v>
      </c>
      <c r="Q2477" s="39" t="str">
        <f t="shared" si="326"/>
        <v>CL.IC.IT.222018.01</v>
      </c>
      <c r="R2477" s="39"/>
      <c r="S2477" s="39" t="str">
        <f t="shared" si="328"/>
        <v>DR.IC.IT.222018.01</v>
      </c>
      <c r="T2477" s="39"/>
      <c r="U2477" s="60" t="str">
        <f t="shared" si="329"/>
        <v>IM.IC.IT.222018.01</v>
      </c>
      <c r="V2477" s="57"/>
      <c r="W2477" s="60" t="str">
        <f t="shared" si="330"/>
        <v>GE.IC.IT.222018.01</v>
      </c>
      <c r="AH2477" s="35" t="s">
        <v>3207</v>
      </c>
      <c r="AI2477" s="35">
        <v>1500</v>
      </c>
    </row>
    <row r="2478" spans="1:35" s="35" customFormat="1" ht="15">
      <c r="A2478" s="35" t="s">
        <v>2189</v>
      </c>
      <c r="C2478" s="38" t="s">
        <v>2474</v>
      </c>
      <c r="E2478" s="38" t="s">
        <v>4362</v>
      </c>
      <c r="F2478" s="35" t="s">
        <v>4086</v>
      </c>
      <c r="G2478" s="66" t="s">
        <v>3702</v>
      </c>
      <c r="H2478" s="38" t="s">
        <v>2618</v>
      </c>
      <c r="I2478" s="66" t="s">
        <v>3702</v>
      </c>
      <c r="J2478" s="39" t="str">
        <f t="shared" si="327"/>
        <v>IC.IT.222019</v>
      </c>
      <c r="K2478" s="38" t="s">
        <v>3298</v>
      </c>
      <c r="L2478" s="35" t="str">
        <f t="shared" si="323"/>
        <v>Scapula, left</v>
      </c>
      <c r="M2478" s="39" t="str">
        <f t="shared" si="324"/>
        <v>PI.IC.IT.222019.01</v>
      </c>
      <c r="N2478" s="39"/>
      <c r="O2478" s="39" t="str">
        <f t="shared" si="325"/>
        <v>PH.IC.IT.222019.01</v>
      </c>
      <c r="Q2478" s="39" t="str">
        <f t="shared" si="326"/>
        <v>CL.IC.IT.222019.01</v>
      </c>
      <c r="R2478" s="39"/>
      <c r="S2478" s="39" t="str">
        <f t="shared" si="328"/>
        <v>DR.IC.IT.222019.01</v>
      </c>
      <c r="T2478" s="39"/>
      <c r="U2478" s="60" t="str">
        <f t="shared" si="329"/>
        <v>IM.IC.IT.222019.01</v>
      </c>
      <c r="V2478" s="57"/>
      <c r="W2478" s="60" t="str">
        <f t="shared" si="330"/>
        <v>GE.IC.IT.222019.01</v>
      </c>
      <c r="AH2478" s="35" t="s">
        <v>3207</v>
      </c>
      <c r="AI2478" s="35">
        <v>1500</v>
      </c>
    </row>
    <row r="2479" spans="1:35" s="35" customFormat="1" ht="15">
      <c r="A2479" s="35" t="s">
        <v>2189</v>
      </c>
      <c r="C2479" s="38" t="s">
        <v>2474</v>
      </c>
      <c r="D2479" s="35" t="s">
        <v>4464</v>
      </c>
      <c r="E2479" s="38" t="s">
        <v>4363</v>
      </c>
      <c r="F2479" s="35" t="s">
        <v>4087</v>
      </c>
      <c r="G2479" s="35" t="s">
        <v>1814</v>
      </c>
      <c r="H2479" s="38" t="s">
        <v>2212</v>
      </c>
      <c r="I2479" s="35" t="s">
        <v>1814</v>
      </c>
      <c r="J2479" s="39" t="str">
        <f t="shared" si="327"/>
        <v>IC.IT.222101</v>
      </c>
      <c r="K2479" s="38" t="s">
        <v>3298</v>
      </c>
      <c r="L2479" s="35" t="str">
        <f t="shared" si="323"/>
        <v>Pink</v>
      </c>
      <c r="M2479" s="39" t="str">
        <f t="shared" si="324"/>
        <v>PI.IC.IT.222101.01</v>
      </c>
      <c r="N2479" s="39"/>
      <c r="O2479" s="39" t="str">
        <f t="shared" si="325"/>
        <v>PH.IC.IT.222101.01</v>
      </c>
      <c r="Q2479" s="39" t="str">
        <f t="shared" si="326"/>
        <v>CL.IC.IT.222101.01</v>
      </c>
      <c r="R2479" s="39"/>
      <c r="S2479" s="39" t="str">
        <f t="shared" si="328"/>
        <v>DR.IC.IT.222101.01</v>
      </c>
      <c r="T2479" s="39"/>
      <c r="U2479" s="60" t="str">
        <f t="shared" si="329"/>
        <v>IM.IC.IT.222101.01</v>
      </c>
      <c r="V2479" s="57"/>
      <c r="W2479" s="60" t="str">
        <f t="shared" si="330"/>
        <v>GE.IC.IT.222101.01</v>
      </c>
      <c r="AH2479" s="35" t="s">
        <v>3207</v>
      </c>
      <c r="AI2479" s="35">
        <v>1500</v>
      </c>
    </row>
    <row r="2480" spans="1:35" s="35" customFormat="1" ht="15">
      <c r="A2480" s="35" t="s">
        <v>2189</v>
      </c>
      <c r="C2480" s="38" t="s">
        <v>2474</v>
      </c>
      <c r="E2480" s="38" t="s">
        <v>4363</v>
      </c>
      <c r="F2480" s="35" t="s">
        <v>4087</v>
      </c>
      <c r="G2480" s="35" t="s">
        <v>2229</v>
      </c>
      <c r="H2480" s="38" t="s">
        <v>2217</v>
      </c>
      <c r="I2480" s="35" t="s">
        <v>2229</v>
      </c>
      <c r="J2480" s="39" t="str">
        <f t="shared" si="327"/>
        <v>IC.IT.222102</v>
      </c>
      <c r="K2480" s="38" t="s">
        <v>3298</v>
      </c>
      <c r="L2480" s="35" t="str">
        <f t="shared" si="323"/>
        <v>Red</v>
      </c>
      <c r="M2480" s="39" t="str">
        <f t="shared" si="324"/>
        <v>PI.IC.IT.222102.01</v>
      </c>
      <c r="N2480" s="39"/>
      <c r="O2480" s="39" t="str">
        <f t="shared" si="325"/>
        <v>PH.IC.IT.222102.01</v>
      </c>
      <c r="Q2480" s="39" t="str">
        <f t="shared" si="326"/>
        <v>CL.IC.IT.222102.01</v>
      </c>
      <c r="R2480" s="39"/>
      <c r="S2480" s="39" t="str">
        <f t="shared" si="328"/>
        <v>DR.IC.IT.222102.01</v>
      </c>
      <c r="T2480" s="39"/>
      <c r="U2480" s="60" t="str">
        <f t="shared" si="329"/>
        <v>IM.IC.IT.222102.01</v>
      </c>
      <c r="V2480" s="57"/>
      <c r="W2480" s="60" t="str">
        <f t="shared" si="330"/>
        <v>GE.IC.IT.222102.01</v>
      </c>
      <c r="AH2480" s="35" t="s">
        <v>3207</v>
      </c>
      <c r="AI2480" s="35">
        <v>1500</v>
      </c>
    </row>
    <row r="2481" spans="1:35" s="35" customFormat="1" ht="15">
      <c r="A2481" s="35" t="s">
        <v>2189</v>
      </c>
      <c r="C2481" s="38" t="s">
        <v>2474</v>
      </c>
      <c r="E2481" s="38" t="s">
        <v>4363</v>
      </c>
      <c r="F2481" s="35" t="s">
        <v>4087</v>
      </c>
      <c r="G2481" s="35" t="s">
        <v>2553</v>
      </c>
      <c r="H2481" s="38" t="s">
        <v>2219</v>
      </c>
      <c r="I2481" s="35" t="s">
        <v>2553</v>
      </c>
      <c r="J2481" s="39" t="str">
        <f t="shared" si="327"/>
        <v>IC.IT.222103</v>
      </c>
      <c r="K2481" s="38" t="s">
        <v>3298</v>
      </c>
      <c r="L2481" s="35" t="str">
        <f t="shared" si="323"/>
        <v>Yellow</v>
      </c>
      <c r="M2481" s="39" t="str">
        <f t="shared" si="324"/>
        <v>PI.IC.IT.222103.01</v>
      </c>
      <c r="N2481" s="39"/>
      <c r="O2481" s="39" t="str">
        <f t="shared" si="325"/>
        <v>PH.IC.IT.222103.01</v>
      </c>
      <c r="Q2481" s="39" t="str">
        <f t="shared" si="326"/>
        <v>CL.IC.IT.222103.01</v>
      </c>
      <c r="R2481" s="39"/>
      <c r="S2481" s="39" t="str">
        <f t="shared" si="328"/>
        <v>DR.IC.IT.222103.01</v>
      </c>
      <c r="T2481" s="39"/>
      <c r="U2481" s="60" t="str">
        <f t="shared" si="329"/>
        <v>IM.IC.IT.222103.01</v>
      </c>
      <c r="V2481" s="57"/>
      <c r="W2481" s="60" t="str">
        <f t="shared" si="330"/>
        <v>GE.IC.IT.222103.01</v>
      </c>
      <c r="AH2481" s="35" t="s">
        <v>3207</v>
      </c>
      <c r="AI2481" s="35">
        <v>1500</v>
      </c>
    </row>
    <row r="2482" spans="1:35" s="35" customFormat="1" ht="15">
      <c r="A2482" s="35" t="s">
        <v>2189</v>
      </c>
      <c r="C2482" s="38" t="s">
        <v>2474</v>
      </c>
      <c r="E2482" s="38" t="s">
        <v>4363</v>
      </c>
      <c r="F2482" s="35" t="s">
        <v>4087</v>
      </c>
      <c r="G2482" s="35" t="s">
        <v>1424</v>
      </c>
      <c r="H2482" s="38" t="s">
        <v>2063</v>
      </c>
      <c r="I2482" s="35" t="s">
        <v>1424</v>
      </c>
      <c r="J2482" s="39" t="str">
        <f t="shared" si="327"/>
        <v>IC.IT.222104</v>
      </c>
      <c r="K2482" s="38" t="s">
        <v>3298</v>
      </c>
      <c r="L2482" s="35" t="str">
        <f t="shared" si="323"/>
        <v>White</v>
      </c>
      <c r="M2482" s="39" t="str">
        <f t="shared" si="324"/>
        <v>PI.IC.IT.222104.01</v>
      </c>
      <c r="N2482" s="39"/>
      <c r="O2482" s="39" t="str">
        <f t="shared" si="325"/>
        <v>PH.IC.IT.222104.01</v>
      </c>
      <c r="Q2482" s="39" t="str">
        <f t="shared" si="326"/>
        <v>CL.IC.IT.222104.01</v>
      </c>
      <c r="R2482" s="39"/>
      <c r="S2482" s="39" t="str">
        <f t="shared" si="328"/>
        <v>DR.IC.IT.222104.01</v>
      </c>
      <c r="T2482" s="39"/>
      <c r="U2482" s="60" t="str">
        <f t="shared" si="329"/>
        <v>IM.IC.IT.222104.01</v>
      </c>
      <c r="V2482" s="57"/>
      <c r="W2482" s="60" t="str">
        <f t="shared" si="330"/>
        <v>GE.IC.IT.222104.01</v>
      </c>
      <c r="AH2482" s="35" t="s">
        <v>3207</v>
      </c>
      <c r="AI2482" s="35">
        <v>1500</v>
      </c>
    </row>
    <row r="2483" spans="1:35" s="35" customFormat="1" ht="15">
      <c r="A2483" s="35" t="s">
        <v>2189</v>
      </c>
      <c r="C2483" s="38" t="s">
        <v>2474</v>
      </c>
      <c r="E2483" s="38" t="s">
        <v>4363</v>
      </c>
      <c r="F2483" s="35" t="s">
        <v>4087</v>
      </c>
      <c r="G2483" s="35" t="s">
        <v>3923</v>
      </c>
      <c r="H2483" s="38" t="s">
        <v>2065</v>
      </c>
      <c r="I2483" s="35" t="s">
        <v>3923</v>
      </c>
      <c r="J2483" s="39" t="str">
        <f t="shared" si="327"/>
        <v>IC.IT.222105</v>
      </c>
      <c r="K2483" s="38" t="s">
        <v>3298</v>
      </c>
      <c r="L2483" s="35" t="str">
        <f t="shared" si="323"/>
        <v>Gray</v>
      </c>
      <c r="M2483" s="39" t="str">
        <f t="shared" si="324"/>
        <v>PI.IC.IT.222105.01</v>
      </c>
      <c r="N2483" s="39"/>
      <c r="O2483" s="39" t="str">
        <f t="shared" si="325"/>
        <v>PH.IC.IT.222105.01</v>
      </c>
      <c r="Q2483" s="39" t="str">
        <f t="shared" si="326"/>
        <v>CL.IC.IT.222105.01</v>
      </c>
      <c r="R2483" s="39"/>
      <c r="S2483" s="39" t="str">
        <f t="shared" si="328"/>
        <v>DR.IC.IT.222105.01</v>
      </c>
      <c r="T2483" s="39"/>
      <c r="U2483" s="60" t="str">
        <f t="shared" si="329"/>
        <v>IM.IC.IT.222105.01</v>
      </c>
      <c r="V2483" s="57"/>
      <c r="W2483" s="60" t="str">
        <f t="shared" si="330"/>
        <v>GE.IC.IT.222105.01</v>
      </c>
      <c r="AH2483" s="35" t="s">
        <v>3207</v>
      </c>
      <c r="AI2483" s="35">
        <v>1500</v>
      </c>
    </row>
    <row r="2484" spans="1:35" s="35" customFormat="1" ht="15">
      <c r="A2484" s="35" t="s">
        <v>2189</v>
      </c>
      <c r="C2484" s="38" t="s">
        <v>2474</v>
      </c>
      <c r="E2484" s="38" t="s">
        <v>4363</v>
      </c>
      <c r="F2484" s="35" t="s">
        <v>4087</v>
      </c>
      <c r="G2484" s="35" t="s">
        <v>2552</v>
      </c>
      <c r="H2484" s="38" t="s">
        <v>2222</v>
      </c>
      <c r="I2484" s="35" t="s">
        <v>2552</v>
      </c>
      <c r="J2484" s="39" t="str">
        <f t="shared" si="327"/>
        <v>IC.IT.222106</v>
      </c>
      <c r="K2484" s="38" t="s">
        <v>3298</v>
      </c>
      <c r="L2484" s="35" t="str">
        <f t="shared" si="323"/>
        <v>Tan</v>
      </c>
      <c r="M2484" s="39" t="str">
        <f t="shared" si="324"/>
        <v>PI.IC.IT.222106.01</v>
      </c>
      <c r="N2484" s="39"/>
      <c r="O2484" s="39" t="str">
        <f t="shared" si="325"/>
        <v>PH.IC.IT.222106.01</v>
      </c>
      <c r="Q2484" s="39" t="str">
        <f t="shared" si="326"/>
        <v>CL.IC.IT.222106.01</v>
      </c>
      <c r="R2484" s="39"/>
      <c r="S2484" s="39" t="str">
        <f t="shared" si="328"/>
        <v>DR.IC.IT.222106.01</v>
      </c>
      <c r="T2484" s="39"/>
      <c r="U2484" s="60" t="str">
        <f t="shared" si="329"/>
        <v>IM.IC.IT.222106.01</v>
      </c>
      <c r="V2484" s="57"/>
      <c r="W2484" s="60" t="str">
        <f t="shared" si="330"/>
        <v>GE.IC.IT.222106.01</v>
      </c>
      <c r="AH2484" s="35" t="s">
        <v>3207</v>
      </c>
      <c r="AI2484" s="35">
        <v>1500</v>
      </c>
    </row>
    <row r="2485" spans="1:35" s="35" customFormat="1" ht="15">
      <c r="A2485" s="35" t="s">
        <v>2189</v>
      </c>
      <c r="C2485" s="38" t="s">
        <v>2474</v>
      </c>
      <c r="E2485" s="38" t="s">
        <v>4363</v>
      </c>
      <c r="F2485" s="35" t="s">
        <v>4087</v>
      </c>
      <c r="G2485" s="35" t="s">
        <v>2547</v>
      </c>
      <c r="H2485" s="38" t="s">
        <v>2376</v>
      </c>
      <c r="I2485" s="35" t="s">
        <v>2547</v>
      </c>
      <c r="J2485" s="39" t="str">
        <f t="shared" si="327"/>
        <v>IC.IT.222107</v>
      </c>
      <c r="K2485" s="38" t="s">
        <v>3298</v>
      </c>
      <c r="L2485" s="35" t="str">
        <f t="shared" si="323"/>
        <v>Green</v>
      </c>
      <c r="M2485" s="39" t="str">
        <f t="shared" si="324"/>
        <v>PI.IC.IT.222107.01</v>
      </c>
      <c r="N2485" s="39"/>
      <c r="O2485" s="39" t="str">
        <f t="shared" si="325"/>
        <v>PH.IC.IT.222107.01</v>
      </c>
      <c r="Q2485" s="39" t="str">
        <f t="shared" si="326"/>
        <v>CL.IC.IT.222107.01</v>
      </c>
      <c r="R2485" s="39"/>
      <c r="S2485" s="39" t="str">
        <f t="shared" si="328"/>
        <v>DR.IC.IT.222107.01</v>
      </c>
      <c r="T2485" s="39"/>
      <c r="U2485" s="60" t="str">
        <f t="shared" si="329"/>
        <v>IM.IC.IT.222107.01</v>
      </c>
      <c r="V2485" s="57"/>
      <c r="W2485" s="60" t="str">
        <f t="shared" si="330"/>
        <v>GE.IC.IT.222107.01</v>
      </c>
      <c r="AH2485" s="35" t="s">
        <v>3207</v>
      </c>
      <c r="AI2485" s="35">
        <v>1500</v>
      </c>
    </row>
    <row r="2486" spans="1:35" s="35" customFormat="1" ht="15">
      <c r="A2486" s="35" t="s">
        <v>2189</v>
      </c>
      <c r="C2486" s="38" t="s">
        <v>2474</v>
      </c>
      <c r="E2486" s="38" t="s">
        <v>4363</v>
      </c>
      <c r="F2486" s="35" t="s">
        <v>4087</v>
      </c>
      <c r="G2486" s="35" t="s">
        <v>1499</v>
      </c>
      <c r="H2486" s="38" t="s">
        <v>2378</v>
      </c>
      <c r="I2486" s="35" t="s">
        <v>1499</v>
      </c>
      <c r="J2486" s="39" t="str">
        <f t="shared" si="327"/>
        <v>IC.IT.222108</v>
      </c>
      <c r="K2486" s="38" t="s">
        <v>3298</v>
      </c>
      <c r="L2486" s="35" t="str">
        <f t="shared" si="323"/>
        <v>Black</v>
      </c>
      <c r="M2486" s="39" t="str">
        <f t="shared" si="324"/>
        <v>PI.IC.IT.222108.01</v>
      </c>
      <c r="N2486" s="39"/>
      <c r="O2486" s="39" t="str">
        <f t="shared" si="325"/>
        <v>PH.IC.IT.222108.01</v>
      </c>
      <c r="Q2486" s="39" t="str">
        <f t="shared" si="326"/>
        <v>CL.IC.IT.222108.01</v>
      </c>
      <c r="R2486" s="39"/>
      <c r="S2486" s="39" t="str">
        <f t="shared" si="328"/>
        <v>DR.IC.IT.222108.01</v>
      </c>
      <c r="T2486" s="39"/>
      <c r="U2486" s="60" t="str">
        <f t="shared" si="329"/>
        <v>IM.IC.IT.222108.01</v>
      </c>
      <c r="V2486" s="57"/>
      <c r="W2486" s="60" t="str">
        <f t="shared" si="330"/>
        <v>GE.IC.IT.222108.01</v>
      </c>
      <c r="AH2486" s="35" t="s">
        <v>3207</v>
      </c>
      <c r="AI2486" s="35">
        <v>1500</v>
      </c>
    </row>
    <row r="2487" spans="1:35" s="35" customFormat="1" ht="15">
      <c r="A2487" s="35" t="s">
        <v>2189</v>
      </c>
      <c r="C2487" s="38" t="s">
        <v>2474</v>
      </c>
      <c r="D2487" s="35" t="s">
        <v>4465</v>
      </c>
      <c r="E2487" s="38" t="s">
        <v>4364</v>
      </c>
      <c r="F2487" s="35" t="s">
        <v>4088</v>
      </c>
      <c r="G2487" s="35" t="s">
        <v>3925</v>
      </c>
      <c r="H2487" s="38" t="s">
        <v>2212</v>
      </c>
      <c r="I2487" s="35" t="s">
        <v>3926</v>
      </c>
      <c r="J2487" s="39" t="str">
        <f t="shared" si="327"/>
        <v>IC.IT.222201</v>
      </c>
      <c r="K2487" s="38" t="s">
        <v>3298</v>
      </c>
      <c r="L2487" s="35" t="str">
        <f t="shared" si="323"/>
        <v xml:space="preserve">      Present on admit: specify date</v>
      </c>
      <c r="M2487" s="39" t="str">
        <f t="shared" si="324"/>
        <v>PI.IC.IT.222201.01</v>
      </c>
      <c r="N2487" s="39"/>
      <c r="O2487" s="39" t="str">
        <f t="shared" si="325"/>
        <v>PH.IC.IT.222201.01</v>
      </c>
      <c r="Q2487" s="39" t="str">
        <f t="shared" si="326"/>
        <v>CL.IC.IT.222201.01</v>
      </c>
      <c r="R2487" s="39"/>
      <c r="S2487" s="39" t="str">
        <f t="shared" si="328"/>
        <v>DR.IC.IT.222201.01</v>
      </c>
      <c r="T2487" s="39"/>
      <c r="U2487" s="60" t="str">
        <f t="shared" si="329"/>
        <v>IM.IC.IT.222201.01</v>
      </c>
      <c r="V2487" s="57"/>
      <c r="W2487" s="60" t="str">
        <f t="shared" si="330"/>
        <v>GE.IC.IT.222201.01</v>
      </c>
      <c r="AH2487" s="35" t="s">
        <v>3207</v>
      </c>
      <c r="AI2487" s="35">
        <v>1500</v>
      </c>
    </row>
    <row r="2488" spans="1:35" s="35" customFormat="1" ht="15">
      <c r="A2488" s="35" t="s">
        <v>2189</v>
      </c>
      <c r="C2488" s="38" t="s">
        <v>2474</v>
      </c>
      <c r="E2488" s="38" t="s">
        <v>4364</v>
      </c>
      <c r="F2488" s="35" t="s">
        <v>4088</v>
      </c>
      <c r="G2488" s="35" t="s">
        <v>3927</v>
      </c>
      <c r="H2488" s="38" t="s">
        <v>2217</v>
      </c>
      <c r="I2488" s="35" t="s">
        <v>3928</v>
      </c>
      <c r="J2488" s="39" t="str">
        <f t="shared" si="327"/>
        <v>IC.IT.222202</v>
      </c>
      <c r="K2488" s="38" t="s">
        <v>3298</v>
      </c>
      <c r="L2488" s="35" t="str">
        <f t="shared" si="323"/>
        <v xml:space="preserve">      Noted at this time: specify date</v>
      </c>
      <c r="M2488" s="39" t="str">
        <f t="shared" si="324"/>
        <v>PI.IC.IT.222202.01</v>
      </c>
      <c r="N2488" s="39"/>
      <c r="O2488" s="39" t="str">
        <f t="shared" si="325"/>
        <v>PH.IC.IT.222202.01</v>
      </c>
      <c r="Q2488" s="39" t="str">
        <f t="shared" si="326"/>
        <v>CL.IC.IT.222202.01</v>
      </c>
      <c r="R2488" s="39"/>
      <c r="S2488" s="39" t="str">
        <f t="shared" si="328"/>
        <v>DR.IC.IT.222202.01</v>
      </c>
      <c r="T2488" s="39"/>
      <c r="U2488" s="60" t="str">
        <f t="shared" si="329"/>
        <v>IM.IC.IT.222202.01</v>
      </c>
      <c r="V2488" s="57"/>
      <c r="W2488" s="60" t="str">
        <f t="shared" si="330"/>
        <v>GE.IC.IT.222202.01</v>
      </c>
      <c r="AH2488" s="35" t="s">
        <v>3207</v>
      </c>
      <c r="AI2488" s="35">
        <v>1500</v>
      </c>
    </row>
    <row r="2489" spans="1:35" s="35" customFormat="1" ht="15">
      <c r="A2489" s="35" t="s">
        <v>2189</v>
      </c>
      <c r="C2489" s="38" t="s">
        <v>2474</v>
      </c>
      <c r="D2489" s="35" t="s">
        <v>4466</v>
      </c>
      <c r="E2489" s="38" t="s">
        <v>4365</v>
      </c>
      <c r="F2489" s="35" t="s">
        <v>4088</v>
      </c>
      <c r="G2489" s="35" t="s">
        <v>3929</v>
      </c>
      <c r="H2489" s="38" t="s">
        <v>2212</v>
      </c>
      <c r="I2489" s="35" t="s">
        <v>3930</v>
      </c>
      <c r="J2489" s="39" t="str">
        <f t="shared" si="327"/>
        <v>IC.IT.222301</v>
      </c>
      <c r="K2489" s="38" t="s">
        <v>3298</v>
      </c>
      <c r="L2489" s="35" t="str">
        <f t="shared" si="323"/>
        <v xml:space="preserve">      Stage I: intact skin non-blanchable redness</v>
      </c>
      <c r="M2489" s="39" t="str">
        <f t="shared" si="324"/>
        <v>PI.IC.IT.222301.01</v>
      </c>
      <c r="N2489" s="39"/>
      <c r="O2489" s="39" t="str">
        <f t="shared" si="325"/>
        <v>PH.IC.IT.222301.01</v>
      </c>
      <c r="Q2489" s="39" t="str">
        <f t="shared" si="326"/>
        <v>CL.IC.IT.222301.01</v>
      </c>
      <c r="R2489" s="39"/>
      <c r="S2489" s="39" t="str">
        <f t="shared" si="328"/>
        <v>DR.IC.IT.222301.01</v>
      </c>
      <c r="T2489" s="39"/>
      <c r="U2489" s="60" t="str">
        <f t="shared" si="329"/>
        <v>IM.IC.IT.222301.01</v>
      </c>
      <c r="V2489" s="57"/>
      <c r="W2489" s="60" t="str">
        <f t="shared" si="330"/>
        <v>GE.IC.IT.222301.01</v>
      </c>
      <c r="AH2489" s="35" t="s">
        <v>3207</v>
      </c>
      <c r="AI2489" s="35">
        <v>1500</v>
      </c>
    </row>
    <row r="2490" spans="1:35" s="35" customFormat="1" ht="15">
      <c r="A2490" s="35" t="s">
        <v>2189</v>
      </c>
      <c r="C2490" s="38" t="s">
        <v>2474</v>
      </c>
      <c r="E2490" s="38" t="s">
        <v>4365</v>
      </c>
      <c r="F2490" s="35" t="s">
        <v>4088</v>
      </c>
      <c r="G2490" s="35" t="s">
        <v>3931</v>
      </c>
      <c r="H2490" s="38" t="s">
        <v>2217</v>
      </c>
      <c r="I2490" s="35" t="s">
        <v>3932</v>
      </c>
      <c r="J2490" s="39" t="str">
        <f t="shared" si="327"/>
        <v>IC.IT.222302</v>
      </c>
      <c r="K2490" s="38" t="s">
        <v>3298</v>
      </c>
      <c r="L2490" s="35" t="str">
        <f t="shared" si="323"/>
        <v xml:space="preserve">      Stage II: partial thickness or blister</v>
      </c>
      <c r="M2490" s="39" t="str">
        <f t="shared" si="324"/>
        <v>PI.IC.IT.222302.01</v>
      </c>
      <c r="N2490" s="39"/>
      <c r="O2490" s="39" t="str">
        <f t="shared" si="325"/>
        <v>PH.IC.IT.222302.01</v>
      </c>
      <c r="Q2490" s="39" t="str">
        <f t="shared" si="326"/>
        <v>CL.IC.IT.222302.01</v>
      </c>
      <c r="R2490" s="39"/>
      <c r="S2490" s="39" t="str">
        <f t="shared" si="328"/>
        <v>DR.IC.IT.222302.01</v>
      </c>
      <c r="T2490" s="39"/>
      <c r="U2490" s="60" t="str">
        <f t="shared" si="329"/>
        <v>IM.IC.IT.222302.01</v>
      </c>
      <c r="V2490" s="57"/>
      <c r="W2490" s="60" t="str">
        <f t="shared" si="330"/>
        <v>GE.IC.IT.222302.01</v>
      </c>
      <c r="AH2490" s="35" t="s">
        <v>3207</v>
      </c>
      <c r="AI2490" s="35">
        <v>1500</v>
      </c>
    </row>
    <row r="2491" spans="1:35" s="35" customFormat="1" ht="15">
      <c r="A2491" s="35" t="s">
        <v>2189</v>
      </c>
      <c r="C2491" s="38" t="s">
        <v>2474</v>
      </c>
      <c r="E2491" s="38" t="s">
        <v>4365</v>
      </c>
      <c r="F2491" s="35" t="s">
        <v>4088</v>
      </c>
      <c r="G2491" s="35" t="s">
        <v>3933</v>
      </c>
      <c r="H2491" s="38" t="s">
        <v>2219</v>
      </c>
      <c r="I2491" s="35" t="s">
        <v>3934</v>
      </c>
      <c r="J2491" s="39" t="str">
        <f t="shared" si="327"/>
        <v>IC.IT.222303</v>
      </c>
      <c r="K2491" s="38" t="s">
        <v>3298</v>
      </c>
      <c r="L2491" s="35" t="str">
        <f t="shared" si="323"/>
        <v xml:space="preserve">      Stage III: full thickness, subcutaneous fat seen</v>
      </c>
      <c r="M2491" s="39" t="str">
        <f t="shared" si="324"/>
        <v>PI.IC.IT.222303.01</v>
      </c>
      <c r="N2491" s="39"/>
      <c r="O2491" s="39" t="str">
        <f t="shared" si="325"/>
        <v>PH.IC.IT.222303.01</v>
      </c>
      <c r="Q2491" s="39" t="str">
        <f t="shared" si="326"/>
        <v>CL.IC.IT.222303.01</v>
      </c>
      <c r="R2491" s="39"/>
      <c r="S2491" s="39" t="str">
        <f t="shared" si="328"/>
        <v>DR.IC.IT.222303.01</v>
      </c>
      <c r="T2491" s="39"/>
      <c r="U2491" s="60" t="str">
        <f t="shared" si="329"/>
        <v>IM.IC.IT.222303.01</v>
      </c>
      <c r="V2491" s="57"/>
      <c r="W2491" s="60" t="str">
        <f t="shared" si="330"/>
        <v>GE.IC.IT.222303.01</v>
      </c>
      <c r="AH2491" s="35" t="s">
        <v>3207</v>
      </c>
      <c r="AI2491" s="35">
        <v>1500</v>
      </c>
    </row>
    <row r="2492" spans="1:35" s="35" customFormat="1" ht="15">
      <c r="A2492" s="35" t="s">
        <v>2189</v>
      </c>
      <c r="C2492" s="38" t="s">
        <v>2474</v>
      </c>
      <c r="E2492" s="38" t="s">
        <v>4365</v>
      </c>
      <c r="F2492" s="35" t="s">
        <v>4088</v>
      </c>
      <c r="G2492" s="35" t="s">
        <v>4467</v>
      </c>
      <c r="H2492" s="38" t="s">
        <v>2063</v>
      </c>
      <c r="I2492" s="35" t="s">
        <v>3935</v>
      </c>
      <c r="J2492" s="39" t="str">
        <f t="shared" si="327"/>
        <v>IC.IT.222304</v>
      </c>
      <c r="K2492" s="38" t="s">
        <v>3298</v>
      </c>
      <c r="L2492" s="35" t="str">
        <f t="shared" si="323"/>
        <v xml:space="preserve">      Stage IV: full thickness bone, tendon or muscle seen</v>
      </c>
      <c r="M2492" s="39" t="str">
        <f t="shared" si="324"/>
        <v>PI.IC.IT.222304.01</v>
      </c>
      <c r="N2492" s="39"/>
      <c r="O2492" s="39" t="str">
        <f t="shared" si="325"/>
        <v>PH.IC.IT.222304.01</v>
      </c>
      <c r="Q2492" s="39" t="str">
        <f t="shared" si="326"/>
        <v>CL.IC.IT.222304.01</v>
      </c>
      <c r="R2492" s="39"/>
      <c r="S2492" s="39" t="str">
        <f t="shared" si="328"/>
        <v>DR.IC.IT.222304.01</v>
      </c>
      <c r="T2492" s="39"/>
      <c r="U2492" s="60" t="str">
        <f t="shared" si="329"/>
        <v>IM.IC.IT.222304.01</v>
      </c>
      <c r="V2492" s="57"/>
      <c r="W2492" s="60" t="str">
        <f t="shared" si="330"/>
        <v>GE.IC.IT.222304.01</v>
      </c>
      <c r="AH2492" s="35" t="s">
        <v>3207</v>
      </c>
      <c r="AI2492" s="35">
        <v>1500</v>
      </c>
    </row>
    <row r="2493" spans="1:35" s="35" customFormat="1" ht="15">
      <c r="A2493" s="35" t="s">
        <v>2189</v>
      </c>
      <c r="C2493" s="38" t="s">
        <v>2474</v>
      </c>
      <c r="E2493" s="38" t="s">
        <v>4365</v>
      </c>
      <c r="F2493" s="35" t="s">
        <v>4088</v>
      </c>
      <c r="G2493" s="35" t="s">
        <v>3936</v>
      </c>
      <c r="H2493" s="38" t="s">
        <v>2065</v>
      </c>
      <c r="I2493" s="35" t="s">
        <v>771</v>
      </c>
      <c r="J2493" s="39" t="str">
        <f t="shared" si="327"/>
        <v>IC.IT.222305</v>
      </c>
      <c r="K2493" s="38" t="s">
        <v>3298</v>
      </c>
      <c r="L2493" s="35" t="str">
        <f t="shared" si="323"/>
        <v xml:space="preserve">      Suspected Deep Tissue Injury</v>
      </c>
      <c r="M2493" s="39" t="str">
        <f t="shared" si="324"/>
        <v>PI.IC.IT.222305.01</v>
      </c>
      <c r="N2493" s="39"/>
      <c r="O2493" s="39" t="str">
        <f t="shared" si="325"/>
        <v>PH.IC.IT.222305.01</v>
      </c>
      <c r="Q2493" s="39" t="str">
        <f t="shared" si="326"/>
        <v>CL.IC.IT.222305.01</v>
      </c>
      <c r="R2493" s="39"/>
      <c r="S2493" s="39" t="str">
        <f t="shared" si="328"/>
        <v>DR.IC.IT.222305.01</v>
      </c>
      <c r="T2493" s="39"/>
      <c r="U2493" s="60" t="str">
        <f t="shared" si="329"/>
        <v>IM.IC.IT.222305.01</v>
      </c>
      <c r="V2493" s="57"/>
      <c r="W2493" s="60" t="str">
        <f t="shared" si="330"/>
        <v>GE.IC.IT.222305.01</v>
      </c>
      <c r="AH2493" s="35" t="s">
        <v>3207</v>
      </c>
      <c r="AI2493" s="35">
        <v>1500</v>
      </c>
    </row>
    <row r="2494" spans="1:35" s="35" customFormat="1" ht="15">
      <c r="A2494" s="35" t="s">
        <v>2189</v>
      </c>
      <c r="C2494" s="38" t="s">
        <v>2474</v>
      </c>
      <c r="E2494" s="38" t="s">
        <v>4365</v>
      </c>
      <c r="F2494" s="35" t="s">
        <v>4088</v>
      </c>
      <c r="G2494" s="35" t="s">
        <v>3937</v>
      </c>
      <c r="H2494" s="38" t="s">
        <v>2222</v>
      </c>
      <c r="I2494" s="35" t="s">
        <v>3938</v>
      </c>
      <c r="J2494" s="39" t="str">
        <f t="shared" si="327"/>
        <v>IC.IT.222306</v>
      </c>
      <c r="K2494" s="38" t="s">
        <v>3298</v>
      </c>
      <c r="L2494" s="35" t="str">
        <f t="shared" si="323"/>
        <v xml:space="preserve">      Unstageable: covered by slough or eschar</v>
      </c>
      <c r="M2494" s="39" t="str">
        <f t="shared" si="324"/>
        <v>PI.IC.IT.222306.01</v>
      </c>
      <c r="N2494" s="39"/>
      <c r="O2494" s="39" t="str">
        <f t="shared" si="325"/>
        <v>PH.IC.IT.222306.01</v>
      </c>
      <c r="Q2494" s="39" t="str">
        <f t="shared" si="326"/>
        <v>CL.IC.IT.222306.01</v>
      </c>
      <c r="R2494" s="39"/>
      <c r="S2494" s="39" t="str">
        <f t="shared" si="328"/>
        <v>DR.IC.IT.222306.01</v>
      </c>
      <c r="T2494" s="39"/>
      <c r="U2494" s="60" t="str">
        <f t="shared" si="329"/>
        <v>IM.IC.IT.222306.01</v>
      </c>
      <c r="V2494" s="57"/>
      <c r="W2494" s="60" t="str">
        <f t="shared" si="330"/>
        <v>GE.IC.IT.222306.01</v>
      </c>
      <c r="AH2494" s="35" t="s">
        <v>3207</v>
      </c>
      <c r="AI2494" s="35">
        <v>1500</v>
      </c>
    </row>
    <row r="2495" spans="1:35" s="35" customFormat="1" ht="15">
      <c r="A2495" s="35" t="s">
        <v>2189</v>
      </c>
      <c r="C2495" s="38" t="s">
        <v>2474</v>
      </c>
      <c r="D2495" s="35" t="s">
        <v>4468</v>
      </c>
      <c r="E2495" s="38" t="s">
        <v>4366</v>
      </c>
      <c r="F2495" s="35" t="s">
        <v>4089</v>
      </c>
      <c r="G2495" s="35" t="s">
        <v>2117</v>
      </c>
      <c r="H2495" s="38" t="s">
        <v>2212</v>
      </c>
      <c r="I2495" s="35" t="s">
        <v>2117</v>
      </c>
      <c r="J2495" s="39" t="str">
        <f t="shared" si="327"/>
        <v>IC.IT.222401</v>
      </c>
      <c r="K2495" s="38" t="s">
        <v>3298</v>
      </c>
      <c r="L2495" s="35" t="str">
        <f t="shared" si="323"/>
        <v>None</v>
      </c>
      <c r="M2495" s="39" t="str">
        <f t="shared" si="324"/>
        <v>PI.IC.IT.222401.01</v>
      </c>
      <c r="N2495" s="39"/>
      <c r="O2495" s="39" t="str">
        <f t="shared" si="325"/>
        <v>PH.IC.IT.222401.01</v>
      </c>
      <c r="Q2495" s="39" t="str">
        <f t="shared" si="326"/>
        <v>CL.IC.IT.222401.01</v>
      </c>
      <c r="R2495" s="39"/>
      <c r="S2495" s="39" t="str">
        <f t="shared" si="328"/>
        <v>DR.IC.IT.222401.01</v>
      </c>
      <c r="T2495" s="39"/>
      <c r="U2495" s="60" t="str">
        <f t="shared" si="329"/>
        <v>IM.IC.IT.222401.01</v>
      </c>
      <c r="V2495" s="57"/>
      <c r="W2495" s="60" t="str">
        <f t="shared" si="330"/>
        <v>GE.IC.IT.222401.01</v>
      </c>
      <c r="AH2495" s="35" t="s">
        <v>3207</v>
      </c>
      <c r="AI2495" s="35">
        <v>1500</v>
      </c>
    </row>
    <row r="2496" spans="1:35" s="35" customFormat="1" ht="15">
      <c r="A2496" s="35" t="s">
        <v>2189</v>
      </c>
      <c r="C2496" s="38" t="s">
        <v>2474</v>
      </c>
      <c r="E2496" s="38" t="s">
        <v>4366</v>
      </c>
      <c r="F2496" s="35" t="s">
        <v>4089</v>
      </c>
      <c r="G2496" s="35" t="s">
        <v>3940</v>
      </c>
      <c r="H2496" s="38" t="s">
        <v>2217</v>
      </c>
      <c r="I2496" s="35" t="s">
        <v>3941</v>
      </c>
      <c r="J2496" s="39" t="str">
        <f t="shared" si="327"/>
        <v>IC.IT.222402</v>
      </c>
      <c r="K2496" s="38" t="s">
        <v>3298</v>
      </c>
      <c r="L2496" s="35" t="str">
        <f t="shared" si="323"/>
        <v>Subcutaneous tissue</v>
      </c>
      <c r="M2496" s="39" t="str">
        <f t="shared" si="324"/>
        <v>PI.IC.IT.222402.01</v>
      </c>
      <c r="N2496" s="39"/>
      <c r="O2496" s="39" t="str">
        <f t="shared" si="325"/>
        <v>PH.IC.IT.222402.01</v>
      </c>
      <c r="Q2496" s="39" t="str">
        <f t="shared" si="326"/>
        <v>CL.IC.IT.222402.01</v>
      </c>
      <c r="R2496" s="39"/>
      <c r="S2496" s="39" t="str">
        <f t="shared" si="328"/>
        <v>DR.IC.IT.222402.01</v>
      </c>
      <c r="T2496" s="39"/>
      <c r="U2496" s="60" t="str">
        <f t="shared" si="329"/>
        <v>IM.IC.IT.222402.01</v>
      </c>
      <c r="V2496" s="57"/>
      <c r="W2496" s="60" t="str">
        <f t="shared" si="330"/>
        <v>GE.IC.IT.222402.01</v>
      </c>
      <c r="AH2496" s="35" t="s">
        <v>3207</v>
      </c>
      <c r="AI2496" s="35">
        <v>1500</v>
      </c>
    </row>
    <row r="2497" spans="1:35" s="35" customFormat="1" ht="15">
      <c r="A2497" s="35" t="s">
        <v>2189</v>
      </c>
      <c r="C2497" s="38" t="s">
        <v>2474</v>
      </c>
      <c r="E2497" s="38" t="s">
        <v>4366</v>
      </c>
      <c r="F2497" s="35" t="s">
        <v>4089</v>
      </c>
      <c r="G2497" s="35" t="s">
        <v>3942</v>
      </c>
      <c r="H2497" s="38" t="s">
        <v>2219</v>
      </c>
      <c r="I2497" s="35" t="s">
        <v>3942</v>
      </c>
      <c r="J2497" s="39" t="str">
        <f t="shared" si="327"/>
        <v>IC.IT.222403</v>
      </c>
      <c r="K2497" s="38" t="s">
        <v>3298</v>
      </c>
      <c r="L2497" s="35" t="str">
        <f t="shared" si="323"/>
        <v>Fascia</v>
      </c>
      <c r="M2497" s="39" t="str">
        <f t="shared" si="324"/>
        <v>PI.IC.IT.222403.01</v>
      </c>
      <c r="N2497" s="39"/>
      <c r="O2497" s="39" t="str">
        <f t="shared" si="325"/>
        <v>PH.IC.IT.222403.01</v>
      </c>
      <c r="Q2497" s="39" t="str">
        <f t="shared" si="326"/>
        <v>CL.IC.IT.222403.01</v>
      </c>
      <c r="R2497" s="39"/>
      <c r="S2497" s="39" t="str">
        <f t="shared" si="328"/>
        <v>DR.IC.IT.222403.01</v>
      </c>
      <c r="T2497" s="39"/>
      <c r="U2497" s="60" t="str">
        <f t="shared" si="329"/>
        <v>IM.IC.IT.222403.01</v>
      </c>
      <c r="V2497" s="57"/>
      <c r="W2497" s="60" t="str">
        <f t="shared" si="330"/>
        <v>GE.IC.IT.222403.01</v>
      </c>
      <c r="AH2497" s="35" t="s">
        <v>3207</v>
      </c>
      <c r="AI2497" s="35">
        <v>1500</v>
      </c>
    </row>
    <row r="2498" spans="1:35" s="35" customFormat="1" ht="15">
      <c r="A2498" s="35" t="s">
        <v>2189</v>
      </c>
      <c r="C2498" s="38" t="s">
        <v>2474</v>
      </c>
      <c r="E2498" s="38" t="s">
        <v>4366</v>
      </c>
      <c r="F2498" s="35" t="s">
        <v>4089</v>
      </c>
      <c r="G2498" s="35" t="s">
        <v>3943</v>
      </c>
      <c r="H2498" s="38" t="s">
        <v>2063</v>
      </c>
      <c r="I2498" s="35" t="s">
        <v>3943</v>
      </c>
      <c r="J2498" s="39" t="str">
        <f t="shared" si="327"/>
        <v>IC.IT.222404</v>
      </c>
      <c r="K2498" s="38" t="s">
        <v>3298</v>
      </c>
      <c r="L2498" s="35" t="str">
        <f t="shared" si="323"/>
        <v>Pins</v>
      </c>
      <c r="M2498" s="39" t="str">
        <f t="shared" si="324"/>
        <v>PI.IC.IT.222404.01</v>
      </c>
      <c r="N2498" s="39"/>
      <c r="O2498" s="39" t="str">
        <f t="shared" si="325"/>
        <v>PH.IC.IT.222404.01</v>
      </c>
      <c r="Q2498" s="39" t="str">
        <f t="shared" si="326"/>
        <v>CL.IC.IT.222404.01</v>
      </c>
      <c r="R2498" s="39"/>
      <c r="S2498" s="39" t="str">
        <f t="shared" si="328"/>
        <v>DR.IC.IT.222404.01</v>
      </c>
      <c r="T2498" s="39"/>
      <c r="U2498" s="60" t="str">
        <f t="shared" si="329"/>
        <v>IM.IC.IT.222404.01</v>
      </c>
      <c r="V2498" s="57"/>
      <c r="W2498" s="60" t="str">
        <f t="shared" si="330"/>
        <v>GE.IC.IT.222404.01</v>
      </c>
      <c r="AH2498" s="35" t="s">
        <v>3207</v>
      </c>
      <c r="AI2498" s="35">
        <v>1500</v>
      </c>
    </row>
    <row r="2499" spans="1:35" s="35" customFormat="1" ht="15">
      <c r="A2499" s="35" t="s">
        <v>2189</v>
      </c>
      <c r="C2499" s="38" t="s">
        <v>2474</v>
      </c>
      <c r="E2499" s="38" t="s">
        <v>4366</v>
      </c>
      <c r="F2499" s="35" t="s">
        <v>4089</v>
      </c>
      <c r="G2499" s="35" t="s">
        <v>3944</v>
      </c>
      <c r="H2499" s="38" t="s">
        <v>2065</v>
      </c>
      <c r="I2499" s="35" t="s">
        <v>3944</v>
      </c>
      <c r="J2499" s="39" t="str">
        <f t="shared" si="327"/>
        <v>IC.IT.222405</v>
      </c>
      <c r="K2499" s="38" t="s">
        <v>3298</v>
      </c>
      <c r="L2499" s="35" t="str">
        <f t="shared" si="323"/>
        <v>Prosthesis</v>
      </c>
      <c r="M2499" s="39" t="str">
        <f t="shared" si="324"/>
        <v>PI.IC.IT.222405.01</v>
      </c>
      <c r="N2499" s="39"/>
      <c r="O2499" s="39" t="str">
        <f t="shared" si="325"/>
        <v>PH.IC.IT.222405.01</v>
      </c>
      <c r="Q2499" s="39" t="str">
        <f t="shared" si="326"/>
        <v>CL.IC.IT.222405.01</v>
      </c>
      <c r="R2499" s="39"/>
      <c r="S2499" s="39" t="str">
        <f t="shared" si="328"/>
        <v>DR.IC.IT.222405.01</v>
      </c>
      <c r="T2499" s="39"/>
      <c r="U2499" s="60" t="str">
        <f t="shared" si="329"/>
        <v>IM.IC.IT.222405.01</v>
      </c>
      <c r="V2499" s="57"/>
      <c r="W2499" s="60" t="str">
        <f t="shared" si="330"/>
        <v>GE.IC.IT.222405.01</v>
      </c>
      <c r="AH2499" s="35" t="s">
        <v>3207</v>
      </c>
      <c r="AI2499" s="35">
        <v>1500</v>
      </c>
    </row>
    <row r="2500" spans="1:35" s="35" customFormat="1" ht="15">
      <c r="A2500" s="35" t="s">
        <v>2189</v>
      </c>
      <c r="C2500" s="38" t="s">
        <v>2474</v>
      </c>
      <c r="E2500" s="38" t="s">
        <v>4366</v>
      </c>
      <c r="F2500" s="35" t="s">
        <v>4089</v>
      </c>
      <c r="G2500" s="35" t="s">
        <v>3945</v>
      </c>
      <c r="H2500" s="38" t="s">
        <v>2222</v>
      </c>
      <c r="I2500" s="35" t="s">
        <v>3945</v>
      </c>
      <c r="J2500" s="39" t="str">
        <f t="shared" si="327"/>
        <v>IC.IT.222406</v>
      </c>
      <c r="K2500" s="38" t="s">
        <v>3298</v>
      </c>
      <c r="L2500" s="35" t="str">
        <f t="shared" si="323"/>
        <v>Tendon</v>
      </c>
      <c r="M2500" s="39" t="str">
        <f t="shared" si="324"/>
        <v>PI.IC.IT.222406.01</v>
      </c>
      <c r="N2500" s="39"/>
      <c r="O2500" s="39" t="str">
        <f t="shared" si="325"/>
        <v>PH.IC.IT.222406.01</v>
      </c>
      <c r="Q2500" s="39" t="str">
        <f t="shared" si="326"/>
        <v>CL.IC.IT.222406.01</v>
      </c>
      <c r="R2500" s="39"/>
      <c r="S2500" s="39" t="str">
        <f t="shared" si="328"/>
        <v>DR.IC.IT.222406.01</v>
      </c>
      <c r="T2500" s="39"/>
      <c r="U2500" s="60" t="str">
        <f t="shared" si="329"/>
        <v>IM.IC.IT.222406.01</v>
      </c>
      <c r="V2500" s="57"/>
      <c r="W2500" s="60" t="str">
        <f t="shared" si="330"/>
        <v>GE.IC.IT.222406.01</v>
      </c>
      <c r="AH2500" s="35" t="s">
        <v>3207</v>
      </c>
      <c r="AI2500" s="35">
        <v>1500</v>
      </c>
    </row>
    <row r="2501" spans="1:35" s="35" customFormat="1" ht="15">
      <c r="A2501" s="35" t="s">
        <v>2189</v>
      </c>
      <c r="C2501" s="38" t="s">
        <v>2474</v>
      </c>
      <c r="E2501" s="38" t="s">
        <v>4366</v>
      </c>
      <c r="F2501" s="35" t="s">
        <v>4089</v>
      </c>
      <c r="G2501" s="35" t="s">
        <v>3946</v>
      </c>
      <c r="H2501" s="38" t="s">
        <v>2376</v>
      </c>
      <c r="I2501" s="35" t="s">
        <v>3946</v>
      </c>
      <c r="J2501" s="39" t="str">
        <f t="shared" si="327"/>
        <v>IC.IT.222407</v>
      </c>
      <c r="K2501" s="38" t="s">
        <v>3298</v>
      </c>
      <c r="L2501" s="35" t="str">
        <f t="shared" si="323"/>
        <v>Bone</v>
      </c>
      <c r="M2501" s="39" t="str">
        <f t="shared" si="324"/>
        <v>PI.IC.IT.222407.01</v>
      </c>
      <c r="N2501" s="39"/>
      <c r="O2501" s="39" t="str">
        <f t="shared" si="325"/>
        <v>PH.IC.IT.222407.01</v>
      </c>
      <c r="Q2501" s="39" t="str">
        <f t="shared" si="326"/>
        <v>CL.IC.IT.222407.01</v>
      </c>
      <c r="R2501" s="39"/>
      <c r="S2501" s="39" t="str">
        <f t="shared" si="328"/>
        <v>DR.IC.IT.222407.01</v>
      </c>
      <c r="T2501" s="39"/>
      <c r="U2501" s="60" t="str">
        <f t="shared" si="329"/>
        <v>IM.IC.IT.222407.01</v>
      </c>
      <c r="V2501" s="57"/>
      <c r="W2501" s="60" t="str">
        <f t="shared" si="330"/>
        <v>GE.IC.IT.222407.01</v>
      </c>
      <c r="AH2501" s="35" t="s">
        <v>3207</v>
      </c>
      <c r="AI2501" s="35">
        <v>1500</v>
      </c>
    </row>
    <row r="2502" spans="1:35" s="35" customFormat="1" ht="15">
      <c r="A2502" s="35" t="s">
        <v>2189</v>
      </c>
      <c r="C2502" s="38" t="s">
        <v>2474</v>
      </c>
      <c r="E2502" s="38" t="s">
        <v>4366</v>
      </c>
      <c r="F2502" s="35" t="s">
        <v>4089</v>
      </c>
      <c r="G2502" s="35" t="s">
        <v>3947</v>
      </c>
      <c r="H2502" s="38" t="s">
        <v>2378</v>
      </c>
      <c r="I2502" s="35" t="s">
        <v>3948</v>
      </c>
      <c r="J2502" s="39" t="str">
        <f t="shared" si="327"/>
        <v>IC.IT.222408</v>
      </c>
      <c r="K2502" s="38" t="s">
        <v>3298</v>
      </c>
      <c r="L2502" s="35" t="str">
        <f t="shared" si="323"/>
        <v>Joint capsule</v>
      </c>
      <c r="M2502" s="39" t="str">
        <f t="shared" si="324"/>
        <v>PI.IC.IT.222408.01</v>
      </c>
      <c r="N2502" s="39"/>
      <c r="O2502" s="39" t="str">
        <f t="shared" si="325"/>
        <v>PH.IC.IT.222408.01</v>
      </c>
      <c r="Q2502" s="39" t="str">
        <f t="shared" si="326"/>
        <v>CL.IC.IT.222408.01</v>
      </c>
      <c r="R2502" s="39"/>
      <c r="S2502" s="39" t="str">
        <f t="shared" si="328"/>
        <v>DR.IC.IT.222408.01</v>
      </c>
      <c r="T2502" s="39"/>
      <c r="U2502" s="60" t="str">
        <f t="shared" si="329"/>
        <v>IM.IC.IT.222408.01</v>
      </c>
      <c r="V2502" s="57"/>
      <c r="W2502" s="60" t="str">
        <f t="shared" si="330"/>
        <v>GE.IC.IT.222408.01</v>
      </c>
      <c r="AH2502" s="35" t="s">
        <v>3207</v>
      </c>
      <c r="AI2502" s="35">
        <v>1500</v>
      </c>
    </row>
    <row r="2503" spans="1:35" s="35" customFormat="1" ht="15">
      <c r="A2503" s="35" t="s">
        <v>2189</v>
      </c>
      <c r="C2503" s="38" t="s">
        <v>2474</v>
      </c>
      <c r="D2503" s="35" t="s">
        <v>4328</v>
      </c>
      <c r="E2503" s="38" t="s">
        <v>4367</v>
      </c>
      <c r="F2503" s="35" t="s">
        <v>4090</v>
      </c>
      <c r="G2503" s="35" t="s">
        <v>3950</v>
      </c>
      <c r="H2503" s="38" t="s">
        <v>2212</v>
      </c>
      <c r="I2503" s="35" t="s">
        <v>2117</v>
      </c>
      <c r="J2503" s="39" t="str">
        <f t="shared" si="327"/>
        <v>IC.IT.222501</v>
      </c>
      <c r="K2503" s="38" t="s">
        <v>3298</v>
      </c>
      <c r="L2503" s="35" t="str">
        <f t="shared" si="323"/>
        <v xml:space="preserve">     Stabilization none</v>
      </c>
      <c r="M2503" s="39" t="str">
        <f t="shared" si="324"/>
        <v>PI.IC.IT.222501.01</v>
      </c>
      <c r="N2503" s="39"/>
      <c r="O2503" s="39" t="str">
        <f t="shared" si="325"/>
        <v>PH.IC.IT.222501.01</v>
      </c>
      <c r="Q2503" s="39" t="str">
        <f t="shared" si="326"/>
        <v>CL.IC.IT.222501.01</v>
      </c>
      <c r="R2503" s="39"/>
      <c r="S2503" s="39" t="str">
        <f t="shared" si="328"/>
        <v>DR.IC.IT.222501.01</v>
      </c>
      <c r="T2503" s="39"/>
      <c r="U2503" s="60" t="str">
        <f t="shared" si="329"/>
        <v>IM.IC.IT.222501.01</v>
      </c>
      <c r="V2503" s="57"/>
      <c r="W2503" s="60" t="str">
        <f t="shared" si="330"/>
        <v>GE.IC.IT.222501.01</v>
      </c>
      <c r="AH2503" s="35" t="s">
        <v>3207</v>
      </c>
      <c r="AI2503" s="35">
        <v>1500</v>
      </c>
    </row>
    <row r="2504" spans="1:35" s="35" customFormat="1" ht="15">
      <c r="A2504" s="35" t="s">
        <v>2189</v>
      </c>
      <c r="C2504" s="38" t="s">
        <v>2474</v>
      </c>
      <c r="E2504" s="38" t="s">
        <v>4367</v>
      </c>
      <c r="F2504" s="35" t="s">
        <v>4090</v>
      </c>
      <c r="G2504" s="35" t="s">
        <v>3951</v>
      </c>
      <c r="H2504" s="38" t="s">
        <v>2217</v>
      </c>
      <c r="I2504" s="35" t="s">
        <v>3453</v>
      </c>
      <c r="J2504" s="39" t="str">
        <f t="shared" si="327"/>
        <v>IC.IT.222502</v>
      </c>
      <c r="K2504" s="38" t="s">
        <v>3298</v>
      </c>
      <c r="L2504" s="35" t="str">
        <f t="shared" si="323"/>
        <v xml:space="preserve">     Stabilization abdominal binder</v>
      </c>
      <c r="M2504" s="39" t="str">
        <f t="shared" si="324"/>
        <v>PI.IC.IT.222502.01</v>
      </c>
      <c r="N2504" s="39"/>
      <c r="O2504" s="39" t="str">
        <f t="shared" si="325"/>
        <v>PH.IC.IT.222502.01</v>
      </c>
      <c r="Q2504" s="39" t="str">
        <f t="shared" si="326"/>
        <v>CL.IC.IT.222502.01</v>
      </c>
      <c r="R2504" s="39"/>
      <c r="S2504" s="39" t="str">
        <f t="shared" si="328"/>
        <v>DR.IC.IT.222502.01</v>
      </c>
      <c r="T2504" s="39"/>
      <c r="U2504" s="60" t="str">
        <f t="shared" si="329"/>
        <v>IM.IC.IT.222502.01</v>
      </c>
      <c r="V2504" s="57"/>
      <c r="W2504" s="60" t="str">
        <f t="shared" si="330"/>
        <v>GE.IC.IT.222502.01</v>
      </c>
      <c r="AH2504" s="35" t="s">
        <v>3207</v>
      </c>
      <c r="AI2504" s="35">
        <v>1500</v>
      </c>
    </row>
    <row r="2505" spans="1:35" s="35" customFormat="1" ht="15">
      <c r="A2505" s="35" t="s">
        <v>2189</v>
      </c>
      <c r="C2505" s="38" t="s">
        <v>2474</v>
      </c>
      <c r="E2505" s="38" t="s">
        <v>4367</v>
      </c>
      <c r="F2505" s="35" t="s">
        <v>4090</v>
      </c>
      <c r="G2505" s="35" t="s">
        <v>3952</v>
      </c>
      <c r="H2505" s="38" t="s">
        <v>2219</v>
      </c>
      <c r="I2505" s="35" t="s">
        <v>3455</v>
      </c>
      <c r="J2505" s="39" t="str">
        <f t="shared" si="327"/>
        <v>IC.IT.222503</v>
      </c>
      <c r="K2505" s="38" t="s">
        <v>3298</v>
      </c>
      <c r="L2505" s="35" t="str">
        <f t="shared" si="323"/>
        <v xml:space="preserve">     Stabilization ace wrap</v>
      </c>
      <c r="M2505" s="39" t="str">
        <f t="shared" si="324"/>
        <v>PI.IC.IT.222503.01</v>
      </c>
      <c r="N2505" s="39"/>
      <c r="O2505" s="39" t="str">
        <f t="shared" si="325"/>
        <v>PH.IC.IT.222503.01</v>
      </c>
      <c r="Q2505" s="39" t="str">
        <f t="shared" si="326"/>
        <v>CL.IC.IT.222503.01</v>
      </c>
      <c r="R2505" s="39"/>
      <c r="S2505" s="39" t="str">
        <f t="shared" si="328"/>
        <v>DR.IC.IT.222503.01</v>
      </c>
      <c r="T2505" s="39"/>
      <c r="U2505" s="60" t="str">
        <f t="shared" si="329"/>
        <v>IM.IC.IT.222503.01</v>
      </c>
      <c r="V2505" s="57"/>
      <c r="W2505" s="60" t="str">
        <f t="shared" si="330"/>
        <v>GE.IC.IT.222503.01</v>
      </c>
      <c r="AH2505" s="35" t="s">
        <v>3207</v>
      </c>
      <c r="AI2505" s="35">
        <v>1500</v>
      </c>
    </row>
    <row r="2506" spans="1:35" s="35" customFormat="1" ht="15">
      <c r="A2506" s="35" t="s">
        <v>2189</v>
      </c>
      <c r="C2506" s="38" t="s">
        <v>2474</v>
      </c>
      <c r="E2506" s="38" t="s">
        <v>4367</v>
      </c>
      <c r="F2506" s="35" t="s">
        <v>4090</v>
      </c>
      <c r="G2506" s="35" t="s">
        <v>3953</v>
      </c>
      <c r="H2506" s="38" t="s">
        <v>2063</v>
      </c>
      <c r="I2506" s="35" t="s">
        <v>3457</v>
      </c>
      <c r="J2506" s="39" t="str">
        <f t="shared" si="327"/>
        <v>IC.IT.222504</v>
      </c>
      <c r="K2506" s="38" t="s">
        <v>3298</v>
      </c>
      <c r="L2506" s="35" t="str">
        <f t="shared" si="323"/>
        <v xml:space="preserve">     Stabilization montgomery straps</v>
      </c>
      <c r="M2506" s="39" t="str">
        <f t="shared" si="324"/>
        <v>PI.IC.IT.222504.01</v>
      </c>
      <c r="N2506" s="39"/>
      <c r="O2506" s="39" t="str">
        <f t="shared" si="325"/>
        <v>PH.IC.IT.222504.01</v>
      </c>
      <c r="Q2506" s="39" t="str">
        <f t="shared" si="326"/>
        <v>CL.IC.IT.222504.01</v>
      </c>
      <c r="R2506" s="39"/>
      <c r="S2506" s="39" t="str">
        <f t="shared" si="328"/>
        <v>DR.IC.IT.222504.01</v>
      </c>
      <c r="T2506" s="39"/>
      <c r="U2506" s="60" t="str">
        <f t="shared" si="329"/>
        <v>IM.IC.IT.222504.01</v>
      </c>
      <c r="V2506" s="57"/>
      <c r="W2506" s="60" t="str">
        <f t="shared" si="330"/>
        <v>GE.IC.IT.222504.01</v>
      </c>
      <c r="AH2506" s="35" t="s">
        <v>3207</v>
      </c>
      <c r="AI2506" s="35">
        <v>1500</v>
      </c>
    </row>
    <row r="2507" spans="1:35" s="35" customFormat="1" ht="15">
      <c r="A2507" s="35" t="s">
        <v>2189</v>
      </c>
      <c r="C2507" s="38" t="s">
        <v>2474</v>
      </c>
      <c r="D2507" s="35" t="s">
        <v>4469</v>
      </c>
      <c r="E2507" s="38" t="s">
        <v>4368</v>
      </c>
      <c r="F2507" s="35" t="s">
        <v>4090</v>
      </c>
      <c r="G2507" s="35" t="s">
        <v>3954</v>
      </c>
      <c r="H2507" s="38" t="s">
        <v>2212</v>
      </c>
      <c r="I2507" s="35" t="s">
        <v>3450</v>
      </c>
      <c r="J2507" s="39" t="str">
        <f t="shared" si="327"/>
        <v>IC.IT.222601</v>
      </c>
      <c r="K2507" s="38" t="s">
        <v>3298</v>
      </c>
      <c r="L2507" s="35" t="str">
        <f t="shared" si="323"/>
        <v xml:space="preserve">     Open wound</v>
      </c>
      <c r="M2507" s="39" t="str">
        <f t="shared" si="324"/>
        <v>PI.IC.IT.222601.01</v>
      </c>
      <c r="N2507" s="39"/>
      <c r="O2507" s="39" t="str">
        <f t="shared" si="325"/>
        <v>PH.IC.IT.222601.01</v>
      </c>
      <c r="Q2507" s="39" t="str">
        <f t="shared" si="326"/>
        <v>CL.IC.IT.222601.01</v>
      </c>
      <c r="R2507" s="39"/>
      <c r="S2507" s="39" t="str">
        <f t="shared" si="328"/>
        <v>DR.IC.IT.222601.01</v>
      </c>
      <c r="T2507" s="39"/>
      <c r="U2507" s="60" t="str">
        <f t="shared" si="329"/>
        <v>IM.IC.IT.222601.01</v>
      </c>
      <c r="V2507" s="57"/>
      <c r="W2507" s="60" t="str">
        <f t="shared" si="330"/>
        <v>GE.IC.IT.222601.01</v>
      </c>
      <c r="AH2507" s="35" t="s">
        <v>3207</v>
      </c>
      <c r="AI2507" s="35">
        <v>1500</v>
      </c>
    </row>
    <row r="2508" spans="1:35" s="35" customFormat="1" ht="15">
      <c r="A2508" s="35" t="s">
        <v>2189</v>
      </c>
      <c r="C2508" s="38" t="s">
        <v>2474</v>
      </c>
      <c r="E2508" s="38" t="s">
        <v>4368</v>
      </c>
      <c r="F2508" s="35" t="s">
        <v>4090</v>
      </c>
      <c r="G2508" s="35" t="s">
        <v>3334</v>
      </c>
      <c r="H2508" s="38" t="s">
        <v>2217</v>
      </c>
      <c r="I2508" s="35" t="s">
        <v>1161</v>
      </c>
      <c r="J2508" s="39" t="str">
        <f t="shared" si="327"/>
        <v>IC.IT.222602</v>
      </c>
      <c r="K2508" s="38" t="s">
        <v>3298</v>
      </c>
      <c r="L2508" s="35" t="str">
        <f t="shared" si="323"/>
        <v xml:space="preserve">     Sutures</v>
      </c>
      <c r="M2508" s="39" t="str">
        <f t="shared" si="324"/>
        <v>PI.IC.IT.222602.01</v>
      </c>
      <c r="N2508" s="39"/>
      <c r="O2508" s="39" t="str">
        <f t="shared" si="325"/>
        <v>PH.IC.IT.222602.01</v>
      </c>
      <c r="Q2508" s="39" t="str">
        <f t="shared" si="326"/>
        <v>CL.IC.IT.222602.01</v>
      </c>
      <c r="R2508" s="39"/>
      <c r="S2508" s="39" t="str">
        <f t="shared" si="328"/>
        <v>DR.IC.IT.222602.01</v>
      </c>
      <c r="T2508" s="39"/>
      <c r="U2508" s="60" t="str">
        <f t="shared" si="329"/>
        <v>IM.IC.IT.222602.01</v>
      </c>
      <c r="V2508" s="57"/>
      <c r="W2508" s="60" t="str">
        <f t="shared" si="330"/>
        <v>GE.IC.IT.222602.01</v>
      </c>
      <c r="AH2508" s="35" t="s">
        <v>3207</v>
      </c>
      <c r="AI2508" s="35">
        <v>1500</v>
      </c>
    </row>
    <row r="2509" spans="1:35" s="35" customFormat="1" ht="15">
      <c r="A2509" s="35" t="s">
        <v>2189</v>
      </c>
      <c r="C2509" s="38" t="s">
        <v>2474</v>
      </c>
      <c r="E2509" s="38" t="s">
        <v>4368</v>
      </c>
      <c r="F2509" s="35" t="s">
        <v>4090</v>
      </c>
      <c r="G2509" s="35" t="s">
        <v>3955</v>
      </c>
      <c r="H2509" s="38" t="s">
        <v>2219</v>
      </c>
      <c r="I2509" s="35" t="s">
        <v>3448</v>
      </c>
      <c r="J2509" s="39" t="str">
        <f t="shared" si="327"/>
        <v>IC.IT.222603</v>
      </c>
      <c r="K2509" s="38" t="s">
        <v>3298</v>
      </c>
      <c r="L2509" s="35" t="str">
        <f t="shared" si="323"/>
        <v xml:space="preserve">     Glue</v>
      </c>
      <c r="M2509" s="39" t="str">
        <f t="shared" si="324"/>
        <v>PI.IC.IT.222603.01</v>
      </c>
      <c r="N2509" s="39"/>
      <c r="O2509" s="39" t="str">
        <f t="shared" si="325"/>
        <v>PH.IC.IT.222603.01</v>
      </c>
      <c r="Q2509" s="39" t="str">
        <f t="shared" si="326"/>
        <v>CL.IC.IT.222603.01</v>
      </c>
      <c r="R2509" s="39"/>
      <c r="S2509" s="39" t="str">
        <f t="shared" si="328"/>
        <v>DR.IC.IT.222603.01</v>
      </c>
      <c r="T2509" s="39"/>
      <c r="U2509" s="60" t="str">
        <f t="shared" si="329"/>
        <v>IM.IC.IT.222603.01</v>
      </c>
      <c r="V2509" s="57"/>
      <c r="W2509" s="60" t="str">
        <f t="shared" si="330"/>
        <v>GE.IC.IT.222603.01</v>
      </c>
      <c r="AH2509" s="35" t="s">
        <v>3207</v>
      </c>
      <c r="AI2509" s="35">
        <v>1500</v>
      </c>
    </row>
    <row r="2510" spans="1:35" s="35" customFormat="1" ht="15">
      <c r="A2510" s="35" t="s">
        <v>2189</v>
      </c>
      <c r="C2510" s="38" t="s">
        <v>2474</v>
      </c>
      <c r="E2510" s="38" t="s">
        <v>4368</v>
      </c>
      <c r="F2510" s="35" t="s">
        <v>4090</v>
      </c>
      <c r="G2510" s="35" t="s">
        <v>3956</v>
      </c>
      <c r="H2510" s="38" t="s">
        <v>2063</v>
      </c>
      <c r="I2510" s="35" t="s">
        <v>3442</v>
      </c>
      <c r="J2510" s="39" t="str">
        <f t="shared" si="327"/>
        <v>IC.IT.222604</v>
      </c>
      <c r="K2510" s="38" t="s">
        <v>3298</v>
      </c>
      <c r="L2510" s="35" t="str">
        <f t="shared" si="323"/>
        <v xml:space="preserve">     Staples</v>
      </c>
      <c r="M2510" s="39" t="str">
        <f t="shared" si="324"/>
        <v>PI.IC.IT.222604.01</v>
      </c>
      <c r="N2510" s="39"/>
      <c r="O2510" s="39" t="str">
        <f t="shared" si="325"/>
        <v>PH.IC.IT.222604.01</v>
      </c>
      <c r="Q2510" s="39" t="str">
        <f t="shared" si="326"/>
        <v>CL.IC.IT.222604.01</v>
      </c>
      <c r="R2510" s="39"/>
      <c r="S2510" s="39" t="str">
        <f t="shared" si="328"/>
        <v>DR.IC.IT.222604.01</v>
      </c>
      <c r="T2510" s="39"/>
      <c r="U2510" s="60" t="str">
        <f t="shared" si="329"/>
        <v>IM.IC.IT.222604.01</v>
      </c>
      <c r="V2510" s="57"/>
      <c r="W2510" s="60" t="str">
        <f t="shared" si="330"/>
        <v>GE.IC.IT.222604.01</v>
      </c>
      <c r="AH2510" s="35" t="s">
        <v>3207</v>
      </c>
      <c r="AI2510" s="35">
        <v>1500</v>
      </c>
    </row>
    <row r="2511" spans="1:35" s="35" customFormat="1" ht="15">
      <c r="A2511" s="35" t="s">
        <v>2189</v>
      </c>
      <c r="C2511" s="38" t="s">
        <v>2474</v>
      </c>
      <c r="E2511" s="38" t="s">
        <v>4368</v>
      </c>
      <c r="F2511" s="35" t="s">
        <v>4090</v>
      </c>
      <c r="G2511" s="35" t="s">
        <v>3957</v>
      </c>
      <c r="H2511" s="38" t="s">
        <v>2065</v>
      </c>
      <c r="I2511" s="35" t="s">
        <v>3958</v>
      </c>
      <c r="J2511" s="39" t="str">
        <f t="shared" si="327"/>
        <v>IC.IT.222605</v>
      </c>
      <c r="K2511" s="38" t="s">
        <v>3298</v>
      </c>
      <c r="L2511" s="35" t="str">
        <f t="shared" si="323"/>
        <v xml:space="preserve">     Steri-strips</v>
      </c>
      <c r="M2511" s="39" t="str">
        <f t="shared" si="324"/>
        <v>PI.IC.IT.222605.01</v>
      </c>
      <c r="N2511" s="39"/>
      <c r="O2511" s="39" t="str">
        <f t="shared" si="325"/>
        <v>PH.IC.IT.222605.01</v>
      </c>
      <c r="Q2511" s="39" t="str">
        <f t="shared" si="326"/>
        <v>CL.IC.IT.222605.01</v>
      </c>
      <c r="R2511" s="39"/>
      <c r="S2511" s="39" t="str">
        <f t="shared" si="328"/>
        <v>DR.IC.IT.222605.01</v>
      </c>
      <c r="T2511" s="39"/>
      <c r="U2511" s="60" t="str">
        <f t="shared" si="329"/>
        <v>IM.IC.IT.222605.01</v>
      </c>
      <c r="V2511" s="57"/>
      <c r="W2511" s="60" t="str">
        <f t="shared" si="330"/>
        <v>GE.IC.IT.222605.01</v>
      </c>
      <c r="AH2511" s="35" t="s">
        <v>3207</v>
      </c>
      <c r="AI2511" s="35">
        <v>1500</v>
      </c>
    </row>
    <row r="2512" spans="1:35" s="35" customFormat="1" ht="15">
      <c r="A2512" s="35" t="s">
        <v>2189</v>
      </c>
      <c r="C2512" s="38" t="s">
        <v>2474</v>
      </c>
      <c r="E2512" s="38" t="s">
        <v>4368</v>
      </c>
      <c r="F2512" s="35" t="s">
        <v>4090</v>
      </c>
      <c r="G2512" s="35" t="s">
        <v>3959</v>
      </c>
      <c r="H2512" s="38" t="s">
        <v>2222</v>
      </c>
      <c r="I2512" s="35" t="s">
        <v>1926</v>
      </c>
      <c r="J2512" s="39" t="str">
        <f t="shared" si="327"/>
        <v>IC.IT.222606</v>
      </c>
      <c r="K2512" s="38" t="s">
        <v>3298</v>
      </c>
      <c r="L2512" s="35" t="str">
        <f t="shared" si="323"/>
        <v xml:space="preserve">     Approximated</v>
      </c>
      <c r="M2512" s="39" t="str">
        <f t="shared" si="324"/>
        <v>PI.IC.IT.222606.01</v>
      </c>
      <c r="N2512" s="39"/>
      <c r="O2512" s="39" t="str">
        <f t="shared" si="325"/>
        <v>PH.IC.IT.222606.01</v>
      </c>
      <c r="Q2512" s="39" t="str">
        <f t="shared" si="326"/>
        <v>CL.IC.IT.222606.01</v>
      </c>
      <c r="R2512" s="39"/>
      <c r="S2512" s="39" t="str">
        <f t="shared" si="328"/>
        <v>DR.IC.IT.222606.01</v>
      </c>
      <c r="T2512" s="39"/>
      <c r="U2512" s="60" t="str">
        <f t="shared" si="329"/>
        <v>IM.IC.IT.222606.01</v>
      </c>
      <c r="V2512" s="57"/>
      <c r="W2512" s="60" t="str">
        <f t="shared" si="330"/>
        <v>GE.IC.IT.222606.01</v>
      </c>
      <c r="AH2512" s="35" t="s">
        <v>3207</v>
      </c>
      <c r="AI2512" s="35">
        <v>1500</v>
      </c>
    </row>
    <row r="2513" spans="1:35" s="35" customFormat="1" ht="15">
      <c r="A2513" s="35" t="s">
        <v>2189</v>
      </c>
      <c r="C2513" s="38" t="s">
        <v>2474</v>
      </c>
      <c r="E2513" s="38" t="s">
        <v>4368</v>
      </c>
      <c r="F2513" s="35" t="s">
        <v>4090</v>
      </c>
      <c r="G2513" s="35" t="s">
        <v>3960</v>
      </c>
      <c r="H2513" s="38" t="s">
        <v>2376</v>
      </c>
      <c r="I2513" s="35" t="s">
        <v>1753</v>
      </c>
      <c r="J2513" s="39" t="str">
        <f t="shared" ref="J2513:J2576" si="331">CONCATENATE("IC.IT.",C2513,E2513,H2513)</f>
        <v>IC.IT.222607</v>
      </c>
      <c r="K2513" s="38" t="s">
        <v>3298</v>
      </c>
      <c r="L2513" s="35" t="str">
        <f t="shared" si="323"/>
        <v xml:space="preserve">     Dehiscence</v>
      </c>
      <c r="M2513" s="39" t="str">
        <f t="shared" si="324"/>
        <v>PI.IC.IT.222607.01</v>
      </c>
      <c r="N2513" s="39"/>
      <c r="O2513" s="39" t="str">
        <f t="shared" si="325"/>
        <v>PH.IC.IT.222607.01</v>
      </c>
      <c r="Q2513" s="39" t="str">
        <f t="shared" si="326"/>
        <v>CL.IC.IT.222607.01</v>
      </c>
      <c r="R2513" s="39"/>
      <c r="S2513" s="39" t="str">
        <f t="shared" si="328"/>
        <v>DR.IC.IT.222607.01</v>
      </c>
      <c r="T2513" s="39"/>
      <c r="U2513" s="60" t="str">
        <f t="shared" si="329"/>
        <v>IM.IC.IT.222607.01</v>
      </c>
      <c r="V2513" s="57"/>
      <c r="W2513" s="60" t="str">
        <f t="shared" si="330"/>
        <v>GE.IC.IT.222607.01</v>
      </c>
      <c r="AH2513" s="35" t="s">
        <v>3207</v>
      </c>
      <c r="AI2513" s="35">
        <v>1500</v>
      </c>
    </row>
    <row r="2514" spans="1:35" s="35" customFormat="1" ht="15">
      <c r="A2514" s="35" t="s">
        <v>2189</v>
      </c>
      <c r="C2514" s="38" t="s">
        <v>2474</v>
      </c>
      <c r="E2514" s="38" t="s">
        <v>4368</v>
      </c>
      <c r="F2514" s="35" t="s">
        <v>4090</v>
      </c>
      <c r="G2514" s="35" t="s">
        <v>3961</v>
      </c>
      <c r="H2514" s="38" t="s">
        <v>2378</v>
      </c>
      <c r="I2514" s="35" t="s">
        <v>3962</v>
      </c>
      <c r="J2514" s="39" t="str">
        <f t="shared" si="331"/>
        <v>IC.IT.222608</v>
      </c>
      <c r="K2514" s="38" t="s">
        <v>3298</v>
      </c>
      <c r="L2514" s="35" t="str">
        <f t="shared" si="323"/>
        <v xml:space="preserve">     Retention sutures</v>
      </c>
      <c r="M2514" s="39" t="str">
        <f t="shared" si="324"/>
        <v>PI.IC.IT.222608.01</v>
      </c>
      <c r="N2514" s="39"/>
      <c r="O2514" s="39" t="str">
        <f t="shared" si="325"/>
        <v>PH.IC.IT.222608.01</v>
      </c>
      <c r="Q2514" s="39" t="str">
        <f t="shared" si="326"/>
        <v>CL.IC.IT.222608.01</v>
      </c>
      <c r="R2514" s="39"/>
      <c r="S2514" s="39" t="str">
        <f t="shared" si="328"/>
        <v>DR.IC.IT.222608.01</v>
      </c>
      <c r="T2514" s="39"/>
      <c r="U2514" s="60" t="str">
        <f t="shared" si="329"/>
        <v>IM.IC.IT.222608.01</v>
      </c>
      <c r="V2514" s="57"/>
      <c r="W2514" s="60" t="str">
        <f t="shared" si="330"/>
        <v>GE.IC.IT.222608.01</v>
      </c>
      <c r="AH2514" s="35" t="s">
        <v>3207</v>
      </c>
      <c r="AI2514" s="35">
        <v>1500</v>
      </c>
    </row>
    <row r="2515" spans="1:35" s="35" customFormat="1" ht="15">
      <c r="A2515" s="35" t="s">
        <v>4321</v>
      </c>
      <c r="C2515" s="38" t="s">
        <v>2474</v>
      </c>
      <c r="E2515" s="38" t="s">
        <v>4368</v>
      </c>
      <c r="F2515" s="35" t="s">
        <v>4090</v>
      </c>
      <c r="G2515" s="38" t="s">
        <v>4314</v>
      </c>
      <c r="H2515" s="38" t="s">
        <v>4313</v>
      </c>
      <c r="I2515" s="38" t="s">
        <v>4470</v>
      </c>
      <c r="J2515" s="39" t="str">
        <f t="shared" si="331"/>
        <v>IC.IT.222609</v>
      </c>
      <c r="K2515" s="38" t="s">
        <v>3298</v>
      </c>
      <c r="L2515" s="35" t="str">
        <f t="shared" si="323"/>
        <v xml:space="preserve">  Unable to assess</v>
      </c>
      <c r="M2515" s="39" t="str">
        <f t="shared" si="324"/>
        <v>PI.IC.IT.222609.01</v>
      </c>
      <c r="N2515" s="39"/>
      <c r="O2515" s="39" t="str">
        <f t="shared" si="325"/>
        <v>PH.IC.IT.222609.01</v>
      </c>
      <c r="Q2515" s="39" t="str">
        <f t="shared" si="326"/>
        <v>CL.IC.IT.222609.01</v>
      </c>
      <c r="R2515" s="39"/>
      <c r="S2515" s="39" t="str">
        <f t="shared" si="328"/>
        <v>DR.IC.IT.222609.01</v>
      </c>
      <c r="T2515" s="39"/>
      <c r="U2515" s="60" t="str">
        <f t="shared" si="329"/>
        <v>IM.IC.IT.222609.01</v>
      </c>
      <c r="V2515" s="57"/>
      <c r="W2515" s="60" t="str">
        <f t="shared" si="330"/>
        <v>GE.IC.IT.222609.01</v>
      </c>
      <c r="Y2515" s="35">
        <v>159</v>
      </c>
      <c r="AH2515" s="35" t="s">
        <v>3207</v>
      </c>
      <c r="AI2515" s="35">
        <v>1500</v>
      </c>
    </row>
    <row r="2516" spans="1:35" s="35" customFormat="1" ht="15">
      <c r="A2516" s="35" t="s">
        <v>4321</v>
      </c>
      <c r="C2516" s="38" t="s">
        <v>2474</v>
      </c>
      <c r="E2516" s="38" t="s">
        <v>4368</v>
      </c>
      <c r="F2516" s="35" t="s">
        <v>4090</v>
      </c>
      <c r="G2516" s="38" t="s">
        <v>4471</v>
      </c>
      <c r="H2516" s="38" t="s">
        <v>3331</v>
      </c>
      <c r="I2516" s="38" t="s">
        <v>4472</v>
      </c>
      <c r="J2516" s="39" t="str">
        <f t="shared" si="331"/>
        <v>IC.IT.222610</v>
      </c>
      <c r="K2516" s="38" t="s">
        <v>3298</v>
      </c>
      <c r="L2516" s="35" t="str">
        <f t="shared" si="323"/>
        <v>Other, Specify:</v>
      </c>
      <c r="M2516" s="39" t="str">
        <f t="shared" si="324"/>
        <v>PI.IC.IT.222610.01</v>
      </c>
      <c r="N2516" s="39"/>
      <c r="O2516" s="39" t="str">
        <f t="shared" si="325"/>
        <v>PH.IC.IT.222610.01</v>
      </c>
      <c r="Q2516" s="39" t="str">
        <f t="shared" si="326"/>
        <v>CL.IC.IT.222610.01</v>
      </c>
      <c r="R2516" s="39"/>
      <c r="S2516" s="39" t="str">
        <f t="shared" si="328"/>
        <v>DR.IC.IT.222610.01</v>
      </c>
      <c r="T2516" s="39"/>
      <c r="U2516" s="60" t="str">
        <f t="shared" si="329"/>
        <v>IM.IC.IT.222610.01</v>
      </c>
      <c r="V2516" s="57"/>
      <c r="W2516" s="60" t="str">
        <f t="shared" si="330"/>
        <v>GE.IC.IT.222610.01</v>
      </c>
      <c r="AD2516" s="35" t="s">
        <v>3326</v>
      </c>
      <c r="AE2516" s="35">
        <v>971</v>
      </c>
      <c r="AH2516" s="35" t="s">
        <v>3207</v>
      </c>
      <c r="AI2516" s="35">
        <v>1500</v>
      </c>
    </row>
    <row r="2517" spans="1:35" s="35" customFormat="1" ht="15">
      <c r="A2517" s="35" t="s">
        <v>2189</v>
      </c>
      <c r="C2517" s="38" t="s">
        <v>2474</v>
      </c>
      <c r="D2517" s="35" t="s">
        <v>4473</v>
      </c>
      <c r="E2517" s="38" t="s">
        <v>4369</v>
      </c>
      <c r="F2517" s="35" t="s">
        <v>4091</v>
      </c>
      <c r="G2517" s="35" t="s">
        <v>3409</v>
      </c>
      <c r="H2517" s="38" t="s">
        <v>2212</v>
      </c>
      <c r="I2517" s="35" t="s">
        <v>3410</v>
      </c>
      <c r="J2517" s="39" t="str">
        <f t="shared" si="331"/>
        <v>IC.IT.222701</v>
      </c>
      <c r="K2517" s="38" t="s">
        <v>3298</v>
      </c>
      <c r="L2517" s="35" t="str">
        <f t="shared" si="323"/>
        <v xml:space="preserve">      Within normal limits</v>
      </c>
      <c r="M2517" s="39" t="str">
        <f t="shared" si="324"/>
        <v>PI.IC.IT.222701.01</v>
      </c>
      <c r="N2517" s="39"/>
      <c r="O2517" s="39" t="str">
        <f t="shared" si="325"/>
        <v>PH.IC.IT.222701.01</v>
      </c>
      <c r="Q2517" s="39" t="str">
        <f t="shared" si="326"/>
        <v>CL.IC.IT.222701.01</v>
      </c>
      <c r="R2517" s="39"/>
      <c r="S2517" s="39" t="str">
        <f t="shared" ref="S2517:S2580" si="332">CONCATENATE("DR.",J2517,".",K2517)</f>
        <v>DR.IC.IT.222701.01</v>
      </c>
      <c r="T2517" s="39"/>
      <c r="U2517" s="60" t="str">
        <f t="shared" ref="U2517:U2580" si="333">CONCATENATE("IM.",J2517, ".",K2517)</f>
        <v>IM.IC.IT.222701.01</v>
      </c>
      <c r="V2517" s="57"/>
      <c r="W2517" s="60" t="str">
        <f t="shared" ref="W2517:W2580" si="334">CONCATENATE("GE.",J2517, ".",K2517)</f>
        <v>GE.IC.IT.222701.01</v>
      </c>
      <c r="AH2517" s="35" t="s">
        <v>3207</v>
      </c>
      <c r="AI2517" s="35">
        <v>1500</v>
      </c>
    </row>
    <row r="2518" spans="1:35" s="35" customFormat="1" ht="15">
      <c r="A2518" s="35" t="s">
        <v>2189</v>
      </c>
      <c r="C2518" s="38" t="s">
        <v>2474</v>
      </c>
      <c r="E2518" s="38" t="s">
        <v>4369</v>
      </c>
      <c r="F2518" s="35" t="s">
        <v>4091</v>
      </c>
      <c r="G2518" s="35" t="s">
        <v>3964</v>
      </c>
      <c r="H2518" s="38" t="s">
        <v>2217</v>
      </c>
      <c r="I2518" s="35" t="s">
        <v>3965</v>
      </c>
      <c r="J2518" s="39" t="str">
        <f t="shared" si="331"/>
        <v>IC.IT.222702</v>
      </c>
      <c r="K2518" s="38" t="s">
        <v>3298</v>
      </c>
      <c r="L2518" s="35" t="str">
        <f t="shared" si="323"/>
        <v xml:space="preserve">      Maceration</v>
      </c>
      <c r="M2518" s="39" t="str">
        <f t="shared" si="324"/>
        <v>PI.IC.IT.222702.01</v>
      </c>
      <c r="N2518" s="39"/>
      <c r="O2518" s="39" t="str">
        <f t="shared" si="325"/>
        <v>PH.IC.IT.222702.01</v>
      </c>
      <c r="Q2518" s="39" t="str">
        <f t="shared" si="326"/>
        <v>CL.IC.IT.222702.01</v>
      </c>
      <c r="R2518" s="39"/>
      <c r="S2518" s="39" t="str">
        <f t="shared" si="332"/>
        <v>DR.IC.IT.222702.01</v>
      </c>
      <c r="T2518" s="39"/>
      <c r="U2518" s="60" t="str">
        <f t="shared" si="333"/>
        <v>IM.IC.IT.222702.01</v>
      </c>
      <c r="V2518" s="57"/>
      <c r="W2518" s="60" t="str">
        <f t="shared" si="334"/>
        <v>GE.IC.IT.222702.01</v>
      </c>
      <c r="AH2518" s="35" t="s">
        <v>3207</v>
      </c>
      <c r="AI2518" s="35">
        <v>1500</v>
      </c>
    </row>
    <row r="2519" spans="1:35" s="35" customFormat="1" ht="15">
      <c r="A2519" s="35" t="s">
        <v>2189</v>
      </c>
      <c r="C2519" s="38" t="s">
        <v>2474</v>
      </c>
      <c r="E2519" s="38" t="s">
        <v>4369</v>
      </c>
      <c r="F2519" s="35" t="s">
        <v>4091</v>
      </c>
      <c r="G2519" s="35" t="s">
        <v>3416</v>
      </c>
      <c r="H2519" s="38" t="s">
        <v>2219</v>
      </c>
      <c r="I2519" s="35" t="s">
        <v>2473</v>
      </c>
      <c r="J2519" s="39" t="str">
        <f t="shared" si="331"/>
        <v>IC.IT.222703</v>
      </c>
      <c r="K2519" s="38" t="s">
        <v>3298</v>
      </c>
      <c r="L2519" s="35" t="str">
        <f t="shared" si="323"/>
        <v xml:space="preserve">      Erythema</v>
      </c>
      <c r="M2519" s="39" t="str">
        <f t="shared" si="324"/>
        <v>PI.IC.IT.222703.01</v>
      </c>
      <c r="N2519" s="39"/>
      <c r="O2519" s="39" t="str">
        <f t="shared" si="325"/>
        <v>PH.IC.IT.222703.01</v>
      </c>
      <c r="Q2519" s="39" t="str">
        <f t="shared" si="326"/>
        <v>CL.IC.IT.222703.01</v>
      </c>
      <c r="R2519" s="39"/>
      <c r="S2519" s="39" t="str">
        <f t="shared" si="332"/>
        <v>DR.IC.IT.222703.01</v>
      </c>
      <c r="T2519" s="39"/>
      <c r="U2519" s="60" t="str">
        <f t="shared" si="333"/>
        <v>IM.IC.IT.222703.01</v>
      </c>
      <c r="V2519" s="57"/>
      <c r="W2519" s="60" t="str">
        <f t="shared" si="334"/>
        <v>GE.IC.IT.222703.01</v>
      </c>
      <c r="AH2519" s="35" t="s">
        <v>3207</v>
      </c>
      <c r="AI2519" s="35">
        <v>1500</v>
      </c>
    </row>
    <row r="2520" spans="1:35" s="35" customFormat="1" ht="15">
      <c r="A2520" s="35" t="s">
        <v>2189</v>
      </c>
      <c r="C2520" s="38" t="s">
        <v>2474</v>
      </c>
      <c r="E2520" s="38" t="s">
        <v>4369</v>
      </c>
      <c r="F2520" s="35" t="s">
        <v>4091</v>
      </c>
      <c r="G2520" s="35" t="s">
        <v>3966</v>
      </c>
      <c r="H2520" s="38" t="s">
        <v>2063</v>
      </c>
      <c r="I2520" s="35" t="s">
        <v>3967</v>
      </c>
      <c r="J2520" s="39" t="str">
        <f t="shared" si="331"/>
        <v>IC.IT.222704</v>
      </c>
      <c r="K2520" s="38" t="s">
        <v>3298</v>
      </c>
      <c r="L2520" s="35" t="str">
        <f t="shared" si="323"/>
        <v xml:space="preserve">      Induration</v>
      </c>
      <c r="M2520" s="39" t="str">
        <f t="shared" si="324"/>
        <v>PI.IC.IT.222704.01</v>
      </c>
      <c r="N2520" s="39"/>
      <c r="O2520" s="39" t="str">
        <f t="shared" si="325"/>
        <v>PH.IC.IT.222704.01</v>
      </c>
      <c r="Q2520" s="39" t="str">
        <f t="shared" si="326"/>
        <v>CL.IC.IT.222704.01</v>
      </c>
      <c r="R2520" s="39"/>
      <c r="S2520" s="39" t="str">
        <f t="shared" si="332"/>
        <v>DR.IC.IT.222704.01</v>
      </c>
      <c r="T2520" s="39"/>
      <c r="U2520" s="60" t="str">
        <f t="shared" si="333"/>
        <v>IM.IC.IT.222704.01</v>
      </c>
      <c r="V2520" s="57"/>
      <c r="W2520" s="60" t="str">
        <f t="shared" si="334"/>
        <v>GE.IC.IT.222704.01</v>
      </c>
      <c r="AH2520" s="35" t="s">
        <v>3207</v>
      </c>
      <c r="AI2520" s="35">
        <v>1500</v>
      </c>
    </row>
    <row r="2521" spans="1:35" s="35" customFormat="1" ht="15">
      <c r="A2521" s="35" t="s">
        <v>2189</v>
      </c>
      <c r="C2521" s="38" t="s">
        <v>2474</v>
      </c>
      <c r="E2521" s="38" t="s">
        <v>4369</v>
      </c>
      <c r="F2521" s="35" t="s">
        <v>4091</v>
      </c>
      <c r="G2521" s="35" t="s">
        <v>3968</v>
      </c>
      <c r="H2521" s="38" t="s">
        <v>2065</v>
      </c>
      <c r="I2521" s="35" t="s">
        <v>2476</v>
      </c>
      <c r="J2521" s="39" t="str">
        <f t="shared" si="331"/>
        <v>IC.IT.222705</v>
      </c>
      <c r="K2521" s="38" t="s">
        <v>3298</v>
      </c>
      <c r="L2521" s="35" t="str">
        <f t="shared" si="323"/>
        <v xml:space="preserve">     Swelling</v>
      </c>
      <c r="M2521" s="39" t="str">
        <f t="shared" si="324"/>
        <v>PI.IC.IT.222705.01</v>
      </c>
      <c r="N2521" s="39"/>
      <c r="O2521" s="39" t="str">
        <f t="shared" si="325"/>
        <v>PH.IC.IT.222705.01</v>
      </c>
      <c r="Q2521" s="39" t="str">
        <f t="shared" si="326"/>
        <v>CL.IC.IT.222705.01</v>
      </c>
      <c r="R2521" s="39"/>
      <c r="S2521" s="39" t="str">
        <f t="shared" si="332"/>
        <v>DR.IC.IT.222705.01</v>
      </c>
      <c r="T2521" s="39"/>
      <c r="U2521" s="60" t="str">
        <f t="shared" si="333"/>
        <v>IM.IC.IT.222705.01</v>
      </c>
      <c r="V2521" s="57"/>
      <c r="W2521" s="60" t="str">
        <f t="shared" si="334"/>
        <v>GE.IC.IT.222705.01</v>
      </c>
      <c r="AH2521" s="35" t="s">
        <v>3207</v>
      </c>
      <c r="AI2521" s="35">
        <v>1500</v>
      </c>
    </row>
    <row r="2522" spans="1:35" s="35" customFormat="1" ht="15">
      <c r="A2522" s="35" t="s">
        <v>2189</v>
      </c>
      <c r="C2522" s="38" t="s">
        <v>2474</v>
      </c>
      <c r="E2522" s="38" t="s">
        <v>4369</v>
      </c>
      <c r="F2522" s="35" t="s">
        <v>4091</v>
      </c>
      <c r="G2522" s="35" t="s">
        <v>3424</v>
      </c>
      <c r="H2522" s="38" t="s">
        <v>2222</v>
      </c>
      <c r="I2522" s="35" t="s">
        <v>1396</v>
      </c>
      <c r="J2522" s="39" t="str">
        <f t="shared" si="331"/>
        <v>IC.IT.222706</v>
      </c>
      <c r="K2522" s="38" t="s">
        <v>3298</v>
      </c>
      <c r="L2522" s="35" t="str">
        <f t="shared" si="323"/>
        <v xml:space="preserve">      Other: specify</v>
      </c>
      <c r="M2522" s="39" t="str">
        <f t="shared" si="324"/>
        <v>PI.IC.IT.222706.01</v>
      </c>
      <c r="N2522" s="39"/>
      <c r="O2522" s="39" t="str">
        <f t="shared" si="325"/>
        <v>PH.IC.IT.222706.01</v>
      </c>
      <c r="Q2522" s="39" t="str">
        <f t="shared" si="326"/>
        <v>CL.IC.IT.222706.01</v>
      </c>
      <c r="R2522" s="39"/>
      <c r="S2522" s="39" t="str">
        <f t="shared" si="332"/>
        <v>DR.IC.IT.222706.01</v>
      </c>
      <c r="T2522" s="39"/>
      <c r="U2522" s="60" t="str">
        <f t="shared" si="333"/>
        <v>IM.IC.IT.222706.01</v>
      </c>
      <c r="V2522" s="57"/>
      <c r="W2522" s="60" t="str">
        <f t="shared" si="334"/>
        <v>GE.IC.IT.222706.01</v>
      </c>
      <c r="AH2522" s="35" t="s">
        <v>3207</v>
      </c>
      <c r="AI2522" s="35">
        <v>1500</v>
      </c>
    </row>
    <row r="2523" spans="1:35" s="35" customFormat="1" ht="15">
      <c r="A2523" s="35" t="s">
        <v>2189</v>
      </c>
      <c r="C2523" s="38" t="s">
        <v>2474</v>
      </c>
      <c r="D2523" s="35" t="s">
        <v>4474</v>
      </c>
      <c r="E2523" s="38" t="s">
        <v>4370</v>
      </c>
      <c r="F2523" s="35" t="s">
        <v>4091</v>
      </c>
      <c r="G2523" s="35" t="s">
        <v>3425</v>
      </c>
      <c r="H2523" s="38" t="s">
        <v>2212</v>
      </c>
      <c r="I2523" s="35" t="s">
        <v>3426</v>
      </c>
      <c r="J2523" s="39" t="str">
        <f t="shared" si="331"/>
        <v>IC.IT.222801</v>
      </c>
      <c r="K2523" s="38" t="s">
        <v>3298</v>
      </c>
      <c r="L2523" s="35" t="str">
        <f t="shared" si="323"/>
        <v xml:space="preserve">     Unchanged</v>
      </c>
      <c r="M2523" s="39" t="str">
        <f t="shared" si="324"/>
        <v>PI.IC.IT.222801.01</v>
      </c>
      <c r="N2523" s="39"/>
      <c r="O2523" s="39" t="str">
        <f t="shared" si="325"/>
        <v>PH.IC.IT.222801.01</v>
      </c>
      <c r="Q2523" s="39" t="str">
        <f t="shared" si="326"/>
        <v>CL.IC.IT.222801.01</v>
      </c>
      <c r="R2523" s="39"/>
      <c r="S2523" s="39" t="str">
        <f t="shared" si="332"/>
        <v>DR.IC.IT.222801.01</v>
      </c>
      <c r="T2523" s="39"/>
      <c r="U2523" s="60" t="str">
        <f t="shared" si="333"/>
        <v>IM.IC.IT.222801.01</v>
      </c>
      <c r="V2523" s="57"/>
      <c r="W2523" s="60" t="str">
        <f t="shared" si="334"/>
        <v>GE.IC.IT.222801.01</v>
      </c>
      <c r="AH2523" s="35" t="s">
        <v>3207</v>
      </c>
      <c r="AI2523" s="35">
        <v>1500</v>
      </c>
    </row>
    <row r="2524" spans="1:35" s="35" customFormat="1" ht="15">
      <c r="A2524" s="35" t="s">
        <v>2189</v>
      </c>
      <c r="C2524" s="38" t="s">
        <v>2474</v>
      </c>
      <c r="E2524" s="38" t="s">
        <v>4370</v>
      </c>
      <c r="F2524" s="35" t="s">
        <v>4091</v>
      </c>
      <c r="G2524" s="35" t="s">
        <v>3427</v>
      </c>
      <c r="H2524" s="38" t="s">
        <v>2217</v>
      </c>
      <c r="I2524" s="35" t="s">
        <v>2546</v>
      </c>
      <c r="J2524" s="39" t="str">
        <f t="shared" si="331"/>
        <v>IC.IT.222802</v>
      </c>
      <c r="K2524" s="38" t="s">
        <v>3298</v>
      </c>
      <c r="L2524" s="35" t="str">
        <f t="shared" si="323"/>
        <v xml:space="preserve">      Decreasing</v>
      </c>
      <c r="M2524" s="39" t="str">
        <f t="shared" si="324"/>
        <v>PI.IC.IT.222802.01</v>
      </c>
      <c r="N2524" s="39"/>
      <c r="O2524" s="39" t="str">
        <f t="shared" si="325"/>
        <v>PH.IC.IT.222802.01</v>
      </c>
      <c r="Q2524" s="39" t="str">
        <f t="shared" si="326"/>
        <v>CL.IC.IT.222802.01</v>
      </c>
      <c r="R2524" s="39"/>
      <c r="S2524" s="39" t="str">
        <f t="shared" si="332"/>
        <v>DR.IC.IT.222802.01</v>
      </c>
      <c r="T2524" s="39"/>
      <c r="U2524" s="60" t="str">
        <f t="shared" si="333"/>
        <v>IM.IC.IT.222802.01</v>
      </c>
      <c r="V2524" s="57"/>
      <c r="W2524" s="60" t="str">
        <f t="shared" si="334"/>
        <v>GE.IC.IT.222802.01</v>
      </c>
      <c r="AH2524" s="35" t="s">
        <v>3207</v>
      </c>
      <c r="AI2524" s="35">
        <v>1500</v>
      </c>
    </row>
    <row r="2525" spans="1:35" s="35" customFormat="1" ht="15">
      <c r="A2525" s="35" t="s">
        <v>2189</v>
      </c>
      <c r="C2525" s="38" t="s">
        <v>2474</v>
      </c>
      <c r="E2525" s="38" t="s">
        <v>4370</v>
      </c>
      <c r="F2525" s="35" t="s">
        <v>4091</v>
      </c>
      <c r="G2525" s="35" t="s">
        <v>3428</v>
      </c>
      <c r="H2525" s="38" t="s">
        <v>2219</v>
      </c>
      <c r="I2525" s="35" t="s">
        <v>2548</v>
      </c>
      <c r="J2525" s="39" t="str">
        <f t="shared" si="331"/>
        <v>IC.IT.222803</v>
      </c>
      <c r="K2525" s="38" t="s">
        <v>3298</v>
      </c>
      <c r="L2525" s="35" t="str">
        <f t="shared" si="323"/>
        <v xml:space="preserve">      Increasing</v>
      </c>
      <c r="M2525" s="39" t="str">
        <f t="shared" si="324"/>
        <v>PI.IC.IT.222803.01</v>
      </c>
      <c r="N2525" s="39"/>
      <c r="O2525" s="39" t="str">
        <f t="shared" si="325"/>
        <v>PH.IC.IT.222803.01</v>
      </c>
      <c r="Q2525" s="39" t="str">
        <f t="shared" si="326"/>
        <v>CL.IC.IT.222803.01</v>
      </c>
      <c r="R2525" s="39"/>
      <c r="S2525" s="39" t="str">
        <f t="shared" si="332"/>
        <v>DR.IC.IT.222803.01</v>
      </c>
      <c r="T2525" s="39"/>
      <c r="U2525" s="60" t="str">
        <f t="shared" si="333"/>
        <v>IM.IC.IT.222803.01</v>
      </c>
      <c r="V2525" s="57"/>
      <c r="W2525" s="60" t="str">
        <f t="shared" si="334"/>
        <v>GE.IC.IT.222803.01</v>
      </c>
      <c r="AH2525" s="35" t="s">
        <v>3207</v>
      </c>
      <c r="AI2525" s="35">
        <v>1500</v>
      </c>
    </row>
    <row r="2526" spans="1:35" s="35" customFormat="1" ht="15">
      <c r="A2526" s="35" t="s">
        <v>2189</v>
      </c>
      <c r="C2526" s="38" t="s">
        <v>2474</v>
      </c>
      <c r="D2526" s="35" t="s">
        <v>4475</v>
      </c>
      <c r="E2526" s="38" t="s">
        <v>4372</v>
      </c>
      <c r="F2526" s="35" t="s">
        <v>4091</v>
      </c>
      <c r="G2526" s="35" t="s">
        <v>3969</v>
      </c>
      <c r="H2526" s="38" t="s">
        <v>2212</v>
      </c>
      <c r="I2526" s="35" t="s">
        <v>1931</v>
      </c>
      <c r="J2526" s="39" t="str">
        <f t="shared" si="331"/>
        <v>IC.IT.222901</v>
      </c>
      <c r="K2526" s="38" t="s">
        <v>3298</v>
      </c>
      <c r="L2526" s="35" t="str">
        <f t="shared" si="323"/>
        <v xml:space="preserve">      Consistent with Body Temperature</v>
      </c>
      <c r="M2526" s="39" t="str">
        <f t="shared" si="324"/>
        <v>PI.IC.IT.222901.01</v>
      </c>
      <c r="N2526" s="39"/>
      <c r="O2526" s="39" t="str">
        <f t="shared" si="325"/>
        <v>PH.IC.IT.222901.01</v>
      </c>
      <c r="Q2526" s="39" t="str">
        <f t="shared" si="326"/>
        <v>CL.IC.IT.222901.01</v>
      </c>
      <c r="R2526" s="39"/>
      <c r="S2526" s="39" t="str">
        <f t="shared" si="332"/>
        <v>DR.IC.IT.222901.01</v>
      </c>
      <c r="T2526" s="39"/>
      <c r="U2526" s="60" t="str">
        <f t="shared" si="333"/>
        <v>IM.IC.IT.222901.01</v>
      </c>
      <c r="V2526" s="57"/>
      <c r="W2526" s="60" t="str">
        <f t="shared" si="334"/>
        <v>GE.IC.IT.222901.01</v>
      </c>
      <c r="AH2526" s="35" t="s">
        <v>3207</v>
      </c>
      <c r="AI2526" s="35">
        <v>1500</v>
      </c>
    </row>
    <row r="2527" spans="1:35" s="35" customFormat="1" ht="15">
      <c r="A2527" s="35" t="s">
        <v>2189</v>
      </c>
      <c r="C2527" s="38" t="s">
        <v>2474</v>
      </c>
      <c r="E2527" s="38" t="s">
        <v>4372</v>
      </c>
      <c r="F2527" s="35" t="s">
        <v>4091</v>
      </c>
      <c r="G2527" s="35" t="s">
        <v>3970</v>
      </c>
      <c r="H2527" s="38" t="s">
        <v>2217</v>
      </c>
      <c r="I2527" s="35" t="s">
        <v>3433</v>
      </c>
      <c r="J2527" s="39" t="str">
        <f t="shared" si="331"/>
        <v>IC.IT.222902</v>
      </c>
      <c r="K2527" s="38" t="s">
        <v>3298</v>
      </c>
      <c r="L2527" s="35" t="str">
        <f t="shared" si="323"/>
        <v xml:space="preserve">      Warmer than Body Temperature</v>
      </c>
      <c r="M2527" s="39" t="str">
        <f t="shared" si="324"/>
        <v>PI.IC.IT.222902.01</v>
      </c>
      <c r="N2527" s="39"/>
      <c r="O2527" s="39" t="str">
        <f t="shared" si="325"/>
        <v>PH.IC.IT.222902.01</v>
      </c>
      <c r="Q2527" s="39" t="str">
        <f t="shared" si="326"/>
        <v>CL.IC.IT.222902.01</v>
      </c>
      <c r="R2527" s="39"/>
      <c r="S2527" s="39" t="str">
        <f t="shared" si="332"/>
        <v>DR.IC.IT.222902.01</v>
      </c>
      <c r="T2527" s="39"/>
      <c r="U2527" s="60" t="str">
        <f t="shared" si="333"/>
        <v>IM.IC.IT.222902.01</v>
      </c>
      <c r="V2527" s="57"/>
      <c r="W2527" s="60" t="str">
        <f t="shared" si="334"/>
        <v>GE.IC.IT.222902.01</v>
      </c>
      <c r="AH2527" s="35" t="s">
        <v>3207</v>
      </c>
      <c r="AI2527" s="35">
        <v>1500</v>
      </c>
    </row>
    <row r="2528" spans="1:35" s="35" customFormat="1" ht="15">
      <c r="A2528" s="35" t="s">
        <v>2189</v>
      </c>
      <c r="C2528" s="38" t="s">
        <v>2474</v>
      </c>
      <c r="E2528" s="38" t="s">
        <v>4372</v>
      </c>
      <c r="F2528" s="35" t="s">
        <v>4091</v>
      </c>
      <c r="G2528" s="35" t="s">
        <v>3971</v>
      </c>
      <c r="H2528" s="38" t="s">
        <v>2219</v>
      </c>
      <c r="I2528" s="35" t="s">
        <v>3435</v>
      </c>
      <c r="J2528" s="39" t="str">
        <f t="shared" si="331"/>
        <v>IC.IT.222903</v>
      </c>
      <c r="K2528" s="38" t="s">
        <v>3298</v>
      </c>
      <c r="L2528" s="35" t="str">
        <f t="shared" si="323"/>
        <v xml:space="preserve">      Warmer than Opposite Body Part</v>
      </c>
      <c r="M2528" s="39" t="str">
        <f t="shared" si="324"/>
        <v>PI.IC.IT.222903.01</v>
      </c>
      <c r="N2528" s="39"/>
      <c r="O2528" s="39" t="str">
        <f t="shared" si="325"/>
        <v>PH.IC.IT.222903.01</v>
      </c>
      <c r="Q2528" s="39" t="str">
        <f t="shared" si="326"/>
        <v>CL.IC.IT.222903.01</v>
      </c>
      <c r="R2528" s="39"/>
      <c r="S2528" s="39" t="str">
        <f t="shared" si="332"/>
        <v>DR.IC.IT.222903.01</v>
      </c>
      <c r="T2528" s="39"/>
      <c r="U2528" s="60" t="str">
        <f t="shared" si="333"/>
        <v>IM.IC.IT.222903.01</v>
      </c>
      <c r="V2528" s="57"/>
      <c r="W2528" s="60" t="str">
        <f t="shared" si="334"/>
        <v>GE.IC.IT.222903.01</v>
      </c>
      <c r="AH2528" s="35" t="s">
        <v>3207</v>
      </c>
      <c r="AI2528" s="35">
        <v>1500</v>
      </c>
    </row>
    <row r="2529" spans="1:35" s="35" customFormat="1" ht="15">
      <c r="A2529" s="35" t="s">
        <v>2189</v>
      </c>
      <c r="C2529" s="38" t="s">
        <v>2474</v>
      </c>
      <c r="E2529" s="38" t="s">
        <v>4372</v>
      </c>
      <c r="F2529" s="35" t="s">
        <v>4091</v>
      </c>
      <c r="G2529" s="35" t="s">
        <v>3972</v>
      </c>
      <c r="H2529" s="38" t="s">
        <v>2063</v>
      </c>
      <c r="I2529" s="35" t="s">
        <v>3437</v>
      </c>
      <c r="J2529" s="39" t="str">
        <f t="shared" si="331"/>
        <v>IC.IT.222904</v>
      </c>
      <c r="K2529" s="38" t="s">
        <v>3298</v>
      </c>
      <c r="L2529" s="35" t="str">
        <f t="shared" si="323"/>
        <v xml:space="preserve">      Cooler than Body Temperature</v>
      </c>
      <c r="M2529" s="39" t="str">
        <f t="shared" si="324"/>
        <v>PI.IC.IT.222904.01</v>
      </c>
      <c r="N2529" s="39"/>
      <c r="O2529" s="39" t="str">
        <f t="shared" si="325"/>
        <v>PH.IC.IT.222904.01</v>
      </c>
      <c r="Q2529" s="39" t="str">
        <f t="shared" si="326"/>
        <v>CL.IC.IT.222904.01</v>
      </c>
      <c r="R2529" s="39"/>
      <c r="S2529" s="39" t="str">
        <f t="shared" si="332"/>
        <v>DR.IC.IT.222904.01</v>
      </c>
      <c r="T2529" s="39"/>
      <c r="U2529" s="60" t="str">
        <f t="shared" si="333"/>
        <v>IM.IC.IT.222904.01</v>
      </c>
      <c r="V2529" s="57"/>
      <c r="W2529" s="60" t="str">
        <f t="shared" si="334"/>
        <v>GE.IC.IT.222904.01</v>
      </c>
      <c r="AH2529" s="35" t="s">
        <v>3207</v>
      </c>
      <c r="AI2529" s="35">
        <v>1500</v>
      </c>
    </row>
    <row r="2530" spans="1:35" s="35" customFormat="1" ht="15">
      <c r="A2530" s="35" t="s">
        <v>2189</v>
      </c>
      <c r="C2530" s="38" t="s">
        <v>2474</v>
      </c>
      <c r="E2530" s="38" t="s">
        <v>4372</v>
      </c>
      <c r="F2530" s="35" t="s">
        <v>4091</v>
      </c>
      <c r="G2530" s="35" t="s">
        <v>3973</v>
      </c>
      <c r="H2530" s="38" t="s">
        <v>2065</v>
      </c>
      <c r="I2530" s="35" t="s">
        <v>3439</v>
      </c>
      <c r="J2530" s="39" t="str">
        <f t="shared" si="331"/>
        <v>IC.IT.222905</v>
      </c>
      <c r="K2530" s="38" t="s">
        <v>3298</v>
      </c>
      <c r="L2530" s="35" t="str">
        <f t="shared" si="323"/>
        <v xml:space="preserve">      Cooler than Opposite Body Part</v>
      </c>
      <c r="M2530" s="39" t="str">
        <f t="shared" si="324"/>
        <v>PI.IC.IT.222905.01</v>
      </c>
      <c r="N2530" s="39"/>
      <c r="O2530" s="39" t="str">
        <f t="shared" si="325"/>
        <v>PH.IC.IT.222905.01</v>
      </c>
      <c r="Q2530" s="39" t="str">
        <f t="shared" si="326"/>
        <v>CL.IC.IT.222905.01</v>
      </c>
      <c r="R2530" s="39"/>
      <c r="S2530" s="39" t="str">
        <f t="shared" si="332"/>
        <v>DR.IC.IT.222905.01</v>
      </c>
      <c r="T2530" s="39"/>
      <c r="U2530" s="60" t="str">
        <f t="shared" si="333"/>
        <v>IM.IC.IT.222905.01</v>
      </c>
      <c r="V2530" s="57"/>
      <c r="W2530" s="60" t="str">
        <f t="shared" si="334"/>
        <v>GE.IC.IT.222905.01</v>
      </c>
      <c r="AH2530" s="35" t="s">
        <v>3207</v>
      </c>
      <c r="AI2530" s="35">
        <v>1500</v>
      </c>
    </row>
    <row r="2531" spans="1:35" s="35" customFormat="1" ht="15">
      <c r="A2531" s="35" t="s">
        <v>2189</v>
      </c>
      <c r="C2531" s="38" t="s">
        <v>2474</v>
      </c>
      <c r="D2531" s="35" t="s">
        <v>4384</v>
      </c>
      <c r="E2531" s="38" t="s">
        <v>4476</v>
      </c>
      <c r="F2531" s="35" t="s">
        <v>4092</v>
      </c>
      <c r="G2531" s="35" t="s">
        <v>3975</v>
      </c>
      <c r="H2531" s="38" t="s">
        <v>2212</v>
      </c>
      <c r="I2531" s="35" t="s">
        <v>3976</v>
      </c>
      <c r="J2531" s="39" t="str">
        <f t="shared" si="331"/>
        <v>IC.IT.223001</v>
      </c>
      <c r="K2531" s="38" t="s">
        <v>3298</v>
      </c>
      <c r="L2531" s="35" t="str">
        <f t="shared" si="323"/>
        <v xml:space="preserve">      Pressure Ulcer:  </v>
      </c>
      <c r="M2531" s="39" t="str">
        <f t="shared" si="324"/>
        <v>PI.IC.IT.223001.01</v>
      </c>
      <c r="N2531" s="39"/>
      <c r="O2531" s="39" t="str">
        <f t="shared" si="325"/>
        <v>PH.IC.IT.223001.01</v>
      </c>
      <c r="Q2531" s="39" t="str">
        <f t="shared" si="326"/>
        <v>CL.IC.IT.223001.01</v>
      </c>
      <c r="R2531" s="39"/>
      <c r="S2531" s="39" t="str">
        <f t="shared" si="332"/>
        <v>DR.IC.IT.223001.01</v>
      </c>
      <c r="T2531" s="39"/>
      <c r="U2531" s="60" t="str">
        <f t="shared" si="333"/>
        <v>IM.IC.IT.223001.01</v>
      </c>
      <c r="V2531" s="57"/>
      <c r="W2531" s="60" t="str">
        <f t="shared" si="334"/>
        <v>GE.IC.IT.223001.01</v>
      </c>
      <c r="AH2531" s="35" t="s">
        <v>3207</v>
      </c>
      <c r="AI2531" s="35">
        <v>1500</v>
      </c>
    </row>
    <row r="2532" spans="1:35" s="35" customFormat="1" ht="15">
      <c r="A2532" s="35" t="s">
        <v>2189</v>
      </c>
      <c r="C2532" s="38" t="s">
        <v>2474</v>
      </c>
      <c r="E2532" s="38" t="s">
        <v>4476</v>
      </c>
      <c r="F2532" s="35" t="s">
        <v>4092</v>
      </c>
      <c r="G2532" s="35" t="s">
        <v>3977</v>
      </c>
      <c r="H2532" s="38" t="s">
        <v>2217</v>
      </c>
      <c r="I2532" s="35" t="s">
        <v>3978</v>
      </c>
      <c r="J2532" s="39" t="str">
        <f t="shared" si="331"/>
        <v>IC.IT.223002</v>
      </c>
      <c r="K2532" s="38" t="s">
        <v>3298</v>
      </c>
      <c r="L2532" s="35" t="str">
        <f t="shared" si="323"/>
        <v xml:space="preserve">      Vascular Lesion Venous:  specify thickness</v>
      </c>
      <c r="M2532" s="39" t="str">
        <f t="shared" si="324"/>
        <v>PI.IC.IT.223002.01</v>
      </c>
      <c r="N2532" s="39"/>
      <c r="O2532" s="39" t="str">
        <f t="shared" si="325"/>
        <v>PH.IC.IT.223002.01</v>
      </c>
      <c r="Q2532" s="39" t="str">
        <f t="shared" si="326"/>
        <v>CL.IC.IT.223002.01</v>
      </c>
      <c r="R2532" s="39"/>
      <c r="S2532" s="39" t="str">
        <f t="shared" si="332"/>
        <v>DR.IC.IT.223002.01</v>
      </c>
      <c r="T2532" s="39"/>
      <c r="U2532" s="60" t="str">
        <f t="shared" si="333"/>
        <v>IM.IC.IT.223002.01</v>
      </c>
      <c r="V2532" s="57"/>
      <c r="W2532" s="60" t="str">
        <f t="shared" si="334"/>
        <v>GE.IC.IT.223002.01</v>
      </c>
      <c r="AH2532" s="35" t="s">
        <v>3207</v>
      </c>
      <c r="AI2532" s="35">
        <v>1500</v>
      </c>
    </row>
    <row r="2533" spans="1:35" s="35" customFormat="1" ht="15">
      <c r="A2533" s="35" t="s">
        <v>2189</v>
      </c>
      <c r="C2533" s="38" t="s">
        <v>2474</v>
      </c>
      <c r="E2533" s="38" t="s">
        <v>4476</v>
      </c>
      <c r="F2533" s="35" t="s">
        <v>4092</v>
      </c>
      <c r="G2533" s="35" t="s">
        <v>3979</v>
      </c>
      <c r="H2533" s="38" t="s">
        <v>2219</v>
      </c>
      <c r="I2533" s="35" t="s">
        <v>3980</v>
      </c>
      <c r="J2533" s="39" t="str">
        <f t="shared" si="331"/>
        <v>IC.IT.223003</v>
      </c>
      <c r="K2533" s="38" t="s">
        <v>3298</v>
      </c>
      <c r="L2533" s="35" t="str">
        <f t="shared" si="323"/>
        <v xml:space="preserve">      Vascular Lesion Arterial:  specify thickness</v>
      </c>
      <c r="M2533" s="39" t="str">
        <f t="shared" si="324"/>
        <v>PI.IC.IT.223003.01</v>
      </c>
      <c r="N2533" s="39"/>
      <c r="O2533" s="39" t="str">
        <f t="shared" si="325"/>
        <v>PH.IC.IT.223003.01</v>
      </c>
      <c r="Q2533" s="39" t="str">
        <f t="shared" si="326"/>
        <v>CL.IC.IT.223003.01</v>
      </c>
      <c r="R2533" s="39"/>
      <c r="S2533" s="39" t="str">
        <f t="shared" si="332"/>
        <v>DR.IC.IT.223003.01</v>
      </c>
      <c r="T2533" s="39"/>
      <c r="U2533" s="60" t="str">
        <f t="shared" si="333"/>
        <v>IM.IC.IT.223003.01</v>
      </c>
      <c r="V2533" s="57"/>
      <c r="W2533" s="60" t="str">
        <f t="shared" si="334"/>
        <v>GE.IC.IT.223003.01</v>
      </c>
      <c r="AH2533" s="35" t="s">
        <v>3207</v>
      </c>
      <c r="AI2533" s="35">
        <v>1500</v>
      </c>
    </row>
    <row r="2534" spans="1:35" s="35" customFormat="1" ht="15">
      <c r="A2534" s="35" t="s">
        <v>2189</v>
      </c>
      <c r="C2534" s="38" t="s">
        <v>2474</v>
      </c>
      <c r="E2534" s="38" t="s">
        <v>4476</v>
      </c>
      <c r="F2534" s="35" t="s">
        <v>4092</v>
      </c>
      <c r="G2534" s="35" t="s">
        <v>3981</v>
      </c>
      <c r="H2534" s="38" t="s">
        <v>2063</v>
      </c>
      <c r="I2534" s="35" t="s">
        <v>3982</v>
      </c>
      <c r="J2534" s="39" t="str">
        <f t="shared" si="331"/>
        <v>IC.IT.223004</v>
      </c>
      <c r="K2534" s="38" t="s">
        <v>3298</v>
      </c>
      <c r="L2534" s="35" t="str">
        <f t="shared" si="323"/>
        <v xml:space="preserve">      Diabetic Skin Ulcer:  specify thickness</v>
      </c>
      <c r="M2534" s="39" t="str">
        <f t="shared" si="324"/>
        <v>PI.IC.IT.223004.01</v>
      </c>
      <c r="N2534" s="39"/>
      <c r="O2534" s="39" t="str">
        <f t="shared" si="325"/>
        <v>PH.IC.IT.223004.01</v>
      </c>
      <c r="Q2534" s="39" t="str">
        <f t="shared" si="326"/>
        <v>CL.IC.IT.223004.01</v>
      </c>
      <c r="R2534" s="39"/>
      <c r="S2534" s="39" t="str">
        <f t="shared" si="332"/>
        <v>DR.IC.IT.223004.01</v>
      </c>
      <c r="T2534" s="39"/>
      <c r="U2534" s="60" t="str">
        <f t="shared" si="333"/>
        <v>IM.IC.IT.223004.01</v>
      </c>
      <c r="V2534" s="57"/>
      <c r="W2534" s="60" t="str">
        <f t="shared" si="334"/>
        <v>GE.IC.IT.223004.01</v>
      </c>
      <c r="AH2534" s="35" t="s">
        <v>3207</v>
      </c>
      <c r="AI2534" s="35">
        <v>1500</v>
      </c>
    </row>
    <row r="2535" spans="1:35" s="35" customFormat="1" ht="15">
      <c r="A2535" s="35" t="s">
        <v>2189</v>
      </c>
      <c r="C2535" s="38" t="s">
        <v>2474</v>
      </c>
      <c r="E2535" s="38" t="s">
        <v>4476</v>
      </c>
      <c r="F2535" s="35" t="s">
        <v>4092</v>
      </c>
      <c r="G2535" s="35" t="s">
        <v>3983</v>
      </c>
      <c r="H2535" s="38" t="s">
        <v>2065</v>
      </c>
      <c r="I2535" s="35" t="s">
        <v>3984</v>
      </c>
      <c r="J2535" s="39" t="str">
        <f t="shared" si="331"/>
        <v>IC.IT.223005</v>
      </c>
      <c r="K2535" s="38" t="s">
        <v>3298</v>
      </c>
      <c r="L2535" s="35" t="str">
        <f t="shared" si="323"/>
        <v xml:space="preserve">      Surgical Wound (non-healing)</v>
      </c>
      <c r="M2535" s="39" t="str">
        <f t="shared" si="324"/>
        <v>PI.IC.IT.223005.01</v>
      </c>
      <c r="N2535" s="39"/>
      <c r="O2535" s="39" t="str">
        <f t="shared" si="325"/>
        <v>PH.IC.IT.223005.01</v>
      </c>
      <c r="Q2535" s="39" t="str">
        <f t="shared" si="326"/>
        <v>CL.IC.IT.223005.01</v>
      </c>
      <c r="R2535" s="39"/>
      <c r="S2535" s="39" t="str">
        <f t="shared" si="332"/>
        <v>DR.IC.IT.223005.01</v>
      </c>
      <c r="T2535" s="39"/>
      <c r="U2535" s="60" t="str">
        <f t="shared" si="333"/>
        <v>IM.IC.IT.223005.01</v>
      </c>
      <c r="V2535" s="57"/>
      <c r="W2535" s="60" t="str">
        <f t="shared" si="334"/>
        <v>GE.IC.IT.223005.01</v>
      </c>
      <c r="AH2535" s="35" t="s">
        <v>3207</v>
      </c>
      <c r="AI2535" s="35">
        <v>1500</v>
      </c>
    </row>
    <row r="2536" spans="1:35" s="35" customFormat="1" ht="15">
      <c r="A2536" s="35" t="s">
        <v>2189</v>
      </c>
      <c r="C2536" s="38" t="s">
        <v>2474</v>
      </c>
      <c r="E2536" s="38" t="s">
        <v>4476</v>
      </c>
      <c r="F2536" s="35" t="s">
        <v>4092</v>
      </c>
      <c r="G2536" s="35" t="s">
        <v>3985</v>
      </c>
      <c r="H2536" s="38" t="s">
        <v>2222</v>
      </c>
      <c r="I2536" s="35" t="s">
        <v>3986</v>
      </c>
      <c r="J2536" s="39" t="str">
        <f t="shared" si="331"/>
        <v>IC.IT.223006</v>
      </c>
      <c r="K2536" s="38" t="s">
        <v>3298</v>
      </c>
      <c r="L2536" s="35" t="str">
        <f t="shared" si="323"/>
        <v xml:space="preserve">      Skin tear</v>
      </c>
      <c r="M2536" s="39" t="str">
        <f t="shared" si="324"/>
        <v>PI.IC.IT.223006.01</v>
      </c>
      <c r="N2536" s="39"/>
      <c r="O2536" s="39" t="str">
        <f t="shared" si="325"/>
        <v>PH.IC.IT.223006.01</v>
      </c>
      <c r="Q2536" s="39" t="str">
        <f t="shared" si="326"/>
        <v>CL.IC.IT.223006.01</v>
      </c>
      <c r="R2536" s="39"/>
      <c r="S2536" s="39" t="str">
        <f t="shared" si="332"/>
        <v>DR.IC.IT.223006.01</v>
      </c>
      <c r="T2536" s="39"/>
      <c r="U2536" s="60" t="str">
        <f t="shared" si="333"/>
        <v>IM.IC.IT.223006.01</v>
      </c>
      <c r="V2536" s="57"/>
      <c r="W2536" s="60" t="str">
        <f t="shared" si="334"/>
        <v>GE.IC.IT.223006.01</v>
      </c>
      <c r="AH2536" s="35" t="s">
        <v>3207</v>
      </c>
      <c r="AI2536" s="35">
        <v>1500</v>
      </c>
    </row>
    <row r="2537" spans="1:35" s="35" customFormat="1" ht="15">
      <c r="A2537" s="35" t="s">
        <v>2189</v>
      </c>
      <c r="C2537" s="38" t="s">
        <v>2474</v>
      </c>
      <c r="E2537" s="38" t="s">
        <v>4476</v>
      </c>
      <c r="F2537" s="35" t="s">
        <v>4092</v>
      </c>
      <c r="G2537" s="35" t="s">
        <v>3987</v>
      </c>
      <c r="H2537" s="38" t="s">
        <v>2376</v>
      </c>
      <c r="I2537" s="35" t="s">
        <v>3988</v>
      </c>
      <c r="J2537" s="39" t="str">
        <f t="shared" si="331"/>
        <v>IC.IT.223007</v>
      </c>
      <c r="K2537" s="38" t="s">
        <v>3298</v>
      </c>
      <c r="L2537" s="35" t="str">
        <f t="shared" si="323"/>
        <v xml:space="preserve">      Abrasion</v>
      </c>
      <c r="M2537" s="39" t="str">
        <f t="shared" si="324"/>
        <v>PI.IC.IT.223007.01</v>
      </c>
      <c r="N2537" s="39"/>
      <c r="O2537" s="39" t="str">
        <f t="shared" si="325"/>
        <v>PH.IC.IT.223007.01</v>
      </c>
      <c r="Q2537" s="39" t="str">
        <f t="shared" si="326"/>
        <v>CL.IC.IT.223007.01</v>
      </c>
      <c r="R2537" s="39"/>
      <c r="S2537" s="39" t="str">
        <f t="shared" si="332"/>
        <v>DR.IC.IT.223007.01</v>
      </c>
      <c r="T2537" s="39"/>
      <c r="U2537" s="60" t="str">
        <f t="shared" si="333"/>
        <v>IM.IC.IT.223007.01</v>
      </c>
      <c r="V2537" s="57"/>
      <c r="W2537" s="60" t="str">
        <f t="shared" si="334"/>
        <v>GE.IC.IT.223007.01</v>
      </c>
      <c r="AH2537" s="35" t="s">
        <v>3207</v>
      </c>
      <c r="AI2537" s="35">
        <v>1500</v>
      </c>
    </row>
    <row r="2538" spans="1:35" s="35" customFormat="1" ht="15">
      <c r="A2538" s="35" t="s">
        <v>2189</v>
      </c>
      <c r="C2538" s="38" t="s">
        <v>2474</v>
      </c>
      <c r="E2538" s="38" t="s">
        <v>4476</v>
      </c>
      <c r="F2538" s="35" t="s">
        <v>4092</v>
      </c>
      <c r="G2538" s="35" t="s">
        <v>3989</v>
      </c>
      <c r="H2538" s="38" t="s">
        <v>2378</v>
      </c>
      <c r="I2538" s="35" t="s">
        <v>3990</v>
      </c>
      <c r="J2538" s="39" t="str">
        <f t="shared" si="331"/>
        <v>IC.IT.223008</v>
      </c>
      <c r="K2538" s="38" t="s">
        <v>3298</v>
      </c>
      <c r="L2538" s="35" t="str">
        <f t="shared" si="323"/>
        <v xml:space="preserve">      Blister (not over bony prominence)</v>
      </c>
      <c r="M2538" s="39" t="str">
        <f t="shared" si="324"/>
        <v>PI.IC.IT.223008.01</v>
      </c>
      <c r="N2538" s="39"/>
      <c r="O2538" s="39" t="str">
        <f t="shared" si="325"/>
        <v>PH.IC.IT.223008.01</v>
      </c>
      <c r="Q2538" s="39" t="str">
        <f t="shared" si="326"/>
        <v>CL.IC.IT.223008.01</v>
      </c>
      <c r="R2538" s="39"/>
      <c r="S2538" s="39" t="str">
        <f t="shared" si="332"/>
        <v>DR.IC.IT.223008.01</v>
      </c>
      <c r="T2538" s="39"/>
      <c r="U2538" s="60" t="str">
        <f t="shared" si="333"/>
        <v>IM.IC.IT.223008.01</v>
      </c>
      <c r="V2538" s="57"/>
      <c r="W2538" s="60" t="str">
        <f t="shared" si="334"/>
        <v>GE.IC.IT.223008.01</v>
      </c>
      <c r="AH2538" s="35" t="s">
        <v>3207</v>
      </c>
      <c r="AI2538" s="35">
        <v>1500</v>
      </c>
    </row>
    <row r="2539" spans="1:35" s="35" customFormat="1" ht="15">
      <c r="A2539" s="35" t="s">
        <v>2189</v>
      </c>
      <c r="C2539" s="38" t="s">
        <v>2474</v>
      </c>
      <c r="E2539" s="38" t="s">
        <v>4476</v>
      </c>
      <c r="F2539" s="35" t="s">
        <v>4092</v>
      </c>
      <c r="G2539" s="35" t="s">
        <v>3991</v>
      </c>
      <c r="H2539" s="38" t="s">
        <v>2380</v>
      </c>
      <c r="I2539" s="35" t="s">
        <v>3992</v>
      </c>
      <c r="J2539" s="39" t="str">
        <f t="shared" si="331"/>
        <v>IC.IT.223009</v>
      </c>
      <c r="K2539" s="38" t="s">
        <v>3298</v>
      </c>
      <c r="L2539" s="35" t="str">
        <f t="shared" si="323"/>
        <v xml:space="preserve">      Cellulitus</v>
      </c>
      <c r="M2539" s="39" t="str">
        <f t="shared" si="324"/>
        <v>PI.IC.IT.223009.01</v>
      </c>
      <c r="N2539" s="39"/>
      <c r="O2539" s="39" t="str">
        <f t="shared" si="325"/>
        <v>PH.IC.IT.223009.01</v>
      </c>
      <c r="Q2539" s="39" t="str">
        <f t="shared" si="326"/>
        <v>CL.IC.IT.223009.01</v>
      </c>
      <c r="R2539" s="39"/>
      <c r="S2539" s="39" t="str">
        <f t="shared" si="332"/>
        <v>DR.IC.IT.223009.01</v>
      </c>
      <c r="T2539" s="39"/>
      <c r="U2539" s="60" t="str">
        <f t="shared" si="333"/>
        <v>IM.IC.IT.223009.01</v>
      </c>
      <c r="V2539" s="57"/>
      <c r="W2539" s="60" t="str">
        <f t="shared" si="334"/>
        <v>GE.IC.IT.223009.01</v>
      </c>
      <c r="AH2539" s="35" t="s">
        <v>3207</v>
      </c>
      <c r="AI2539" s="35">
        <v>1500</v>
      </c>
    </row>
    <row r="2540" spans="1:35" s="35" customFormat="1" ht="15">
      <c r="A2540" s="35" t="s">
        <v>2189</v>
      </c>
      <c r="C2540" s="38" t="s">
        <v>2474</v>
      </c>
      <c r="E2540" s="38" t="s">
        <v>4476</v>
      </c>
      <c r="F2540" s="35" t="s">
        <v>4092</v>
      </c>
      <c r="G2540" s="35" t="s">
        <v>3993</v>
      </c>
      <c r="H2540" s="38" t="s">
        <v>2124</v>
      </c>
      <c r="I2540" s="35" t="s">
        <v>2823</v>
      </c>
      <c r="J2540" s="39" t="str">
        <f t="shared" si="331"/>
        <v>IC.IT.223010</v>
      </c>
      <c r="K2540" s="38" t="s">
        <v>3298</v>
      </c>
      <c r="L2540" s="35" t="str">
        <f t="shared" ref="L2540:L2635" si="335">G2540</f>
        <v xml:space="preserve">      Rash</v>
      </c>
      <c r="M2540" s="39" t="str">
        <f t="shared" ref="M2540:M2635" si="336">CONCATENATE("PI.",J2540,".",K2540)</f>
        <v>PI.IC.IT.223010.01</v>
      </c>
      <c r="N2540" s="39"/>
      <c r="O2540" s="39" t="str">
        <f t="shared" ref="O2540:O2635" si="337">CONCATENATE("PH.",J2540,".",K2540)</f>
        <v>PH.IC.IT.223010.01</v>
      </c>
      <c r="Q2540" s="39" t="str">
        <f t="shared" ref="Q2540:Q2635" si="338">CONCATENATE("CL.",J2540,".",K2540)</f>
        <v>CL.IC.IT.223010.01</v>
      </c>
      <c r="R2540" s="39"/>
      <c r="S2540" s="39" t="str">
        <f t="shared" si="332"/>
        <v>DR.IC.IT.223010.01</v>
      </c>
      <c r="T2540" s="39"/>
      <c r="U2540" s="60" t="str">
        <f t="shared" si="333"/>
        <v>IM.IC.IT.223010.01</v>
      </c>
      <c r="V2540" s="57"/>
      <c r="W2540" s="60" t="str">
        <f t="shared" si="334"/>
        <v>GE.IC.IT.223010.01</v>
      </c>
      <c r="AH2540" s="35" t="s">
        <v>3207</v>
      </c>
      <c r="AI2540" s="35">
        <v>1500</v>
      </c>
    </row>
    <row r="2541" spans="1:35" s="35" customFormat="1" ht="15">
      <c r="A2541" s="35" t="s">
        <v>2189</v>
      </c>
      <c r="C2541" s="38" t="s">
        <v>2474</v>
      </c>
      <c r="E2541" s="38" t="s">
        <v>4476</v>
      </c>
      <c r="F2541" s="35" t="s">
        <v>4092</v>
      </c>
      <c r="G2541" s="35" t="s">
        <v>3994</v>
      </c>
      <c r="H2541" s="38" t="s">
        <v>2126</v>
      </c>
      <c r="I2541" s="35" t="s">
        <v>3995</v>
      </c>
      <c r="J2541" s="39" t="str">
        <f t="shared" si="331"/>
        <v>IC.IT.223011</v>
      </c>
      <c r="K2541" s="38" t="s">
        <v>3298</v>
      </c>
      <c r="L2541" s="35" t="str">
        <f t="shared" si="335"/>
        <v xml:space="preserve">      Tape burn</v>
      </c>
      <c r="M2541" s="39" t="str">
        <f t="shared" si="336"/>
        <v>PI.IC.IT.223011.01</v>
      </c>
      <c r="N2541" s="39"/>
      <c r="O2541" s="39" t="str">
        <f t="shared" si="337"/>
        <v>PH.IC.IT.223011.01</v>
      </c>
      <c r="Q2541" s="39" t="str">
        <f t="shared" si="338"/>
        <v>CL.IC.IT.223011.01</v>
      </c>
      <c r="R2541" s="39"/>
      <c r="S2541" s="39" t="str">
        <f t="shared" si="332"/>
        <v>DR.IC.IT.223011.01</v>
      </c>
      <c r="T2541" s="39"/>
      <c r="U2541" s="60" t="str">
        <f t="shared" si="333"/>
        <v>IM.IC.IT.223011.01</v>
      </c>
      <c r="V2541" s="57"/>
      <c r="W2541" s="60" t="str">
        <f t="shared" si="334"/>
        <v>GE.IC.IT.223011.01</v>
      </c>
      <c r="AH2541" s="35" t="s">
        <v>3207</v>
      </c>
      <c r="AI2541" s="35">
        <v>1500</v>
      </c>
    </row>
    <row r="2542" spans="1:35" s="35" customFormat="1" ht="15">
      <c r="A2542" s="35" t="s">
        <v>2189</v>
      </c>
      <c r="C2542" s="38" t="s">
        <v>2474</v>
      </c>
      <c r="E2542" s="38" t="s">
        <v>4476</v>
      </c>
      <c r="F2542" s="35" t="s">
        <v>4092</v>
      </c>
      <c r="G2542" s="35" t="s">
        <v>3996</v>
      </c>
      <c r="H2542" s="38" t="s">
        <v>2128</v>
      </c>
      <c r="I2542" s="35" t="s">
        <v>1396</v>
      </c>
      <c r="J2542" s="39" t="str">
        <f t="shared" si="331"/>
        <v>IC.IT.223012</v>
      </c>
      <c r="K2542" s="38" t="s">
        <v>3298</v>
      </c>
      <c r="L2542" s="35" t="str">
        <f t="shared" si="335"/>
        <v xml:space="preserve">      Other:  specify</v>
      </c>
      <c r="M2542" s="39" t="str">
        <f t="shared" si="336"/>
        <v>PI.IC.IT.223012.01</v>
      </c>
      <c r="N2542" s="39"/>
      <c r="O2542" s="39" t="str">
        <f t="shared" si="337"/>
        <v>PH.IC.IT.223012.01</v>
      </c>
      <c r="Q2542" s="39" t="str">
        <f t="shared" si="338"/>
        <v>CL.IC.IT.223012.01</v>
      </c>
      <c r="R2542" s="39"/>
      <c r="S2542" s="39" t="str">
        <f t="shared" si="332"/>
        <v>DR.IC.IT.223012.01</v>
      </c>
      <c r="T2542" s="39"/>
      <c r="U2542" s="60" t="str">
        <f t="shared" si="333"/>
        <v>IM.IC.IT.223012.01</v>
      </c>
      <c r="V2542" s="57"/>
      <c r="W2542" s="60" t="str">
        <f t="shared" si="334"/>
        <v>GE.IC.IT.223012.01</v>
      </c>
      <c r="AH2542" s="35" t="s">
        <v>3207</v>
      </c>
      <c r="AI2542" s="35">
        <v>1500</v>
      </c>
    </row>
    <row r="2543" spans="1:35" s="35" customFormat="1" ht="15">
      <c r="A2543" s="35" t="s">
        <v>2189</v>
      </c>
      <c r="C2543" s="38" t="s">
        <v>2474</v>
      </c>
      <c r="E2543" s="38" t="s">
        <v>4476</v>
      </c>
      <c r="F2543" s="35" t="s">
        <v>4092</v>
      </c>
      <c r="G2543" s="35" t="s">
        <v>4477</v>
      </c>
      <c r="H2543" s="38" t="s">
        <v>4335</v>
      </c>
      <c r="I2543" s="35" t="s">
        <v>4478</v>
      </c>
      <c r="J2543" s="39" t="str">
        <f t="shared" si="331"/>
        <v>IC.IT.223013</v>
      </c>
      <c r="K2543" s="38" t="s">
        <v>3298</v>
      </c>
      <c r="L2543" s="35" t="str">
        <f t="shared" si="335"/>
        <v xml:space="preserve">   Laceration</v>
      </c>
      <c r="M2543" s="39" t="str">
        <f t="shared" si="336"/>
        <v>PI.IC.IT.223013.01</v>
      </c>
      <c r="N2543" s="39"/>
      <c r="O2543" s="39" t="str">
        <f t="shared" si="337"/>
        <v>PH.IC.IT.223013.01</v>
      </c>
      <c r="Q2543" s="39" t="str">
        <f t="shared" si="338"/>
        <v>CL.IC.IT.223013.01</v>
      </c>
      <c r="R2543" s="39"/>
      <c r="S2543" s="39" t="str">
        <f t="shared" si="332"/>
        <v>DR.IC.IT.223013.01</v>
      </c>
      <c r="T2543" s="39"/>
      <c r="U2543" s="60" t="str">
        <f t="shared" si="333"/>
        <v>IM.IC.IT.223013.01</v>
      </c>
      <c r="V2543" s="57"/>
      <c r="W2543" s="60" t="str">
        <f t="shared" si="334"/>
        <v>GE.IC.IT.223013.01</v>
      </c>
      <c r="Y2543" s="35">
        <v>795</v>
      </c>
      <c r="AH2543" s="35" t="s">
        <v>3207</v>
      </c>
      <c r="AI2543" s="35">
        <v>1500</v>
      </c>
    </row>
    <row r="2544" spans="1:35" s="35" customFormat="1" ht="15">
      <c r="A2544" s="35" t="s">
        <v>2189</v>
      </c>
      <c r="C2544" s="38" t="s">
        <v>2474</v>
      </c>
      <c r="E2544" s="38" t="s">
        <v>4476</v>
      </c>
      <c r="F2544" s="35" t="s">
        <v>4092</v>
      </c>
      <c r="G2544" s="35" t="s">
        <v>4479</v>
      </c>
      <c r="H2544" s="38" t="s">
        <v>4336</v>
      </c>
      <c r="I2544" s="35" t="s">
        <v>4480</v>
      </c>
      <c r="J2544" s="39" t="str">
        <f t="shared" si="331"/>
        <v>IC.IT.223014</v>
      </c>
      <c r="K2544" s="38" t="s">
        <v>3298</v>
      </c>
      <c r="L2544" s="35" t="str">
        <f t="shared" si="335"/>
        <v xml:space="preserve">  Puncture</v>
      </c>
      <c r="M2544" s="39" t="str">
        <f t="shared" si="336"/>
        <v>PI.IC.IT.223014.01</v>
      </c>
      <c r="N2544" s="39"/>
      <c r="O2544" s="39" t="str">
        <f t="shared" si="337"/>
        <v>PH.IC.IT.223014.01</v>
      </c>
      <c r="Q2544" s="39" t="str">
        <f t="shared" si="338"/>
        <v>CL.IC.IT.223014.01</v>
      </c>
      <c r="R2544" s="39"/>
      <c r="S2544" s="39" t="str">
        <f t="shared" si="332"/>
        <v>DR.IC.IT.223014.01</v>
      </c>
      <c r="T2544" s="39"/>
      <c r="U2544" s="60" t="str">
        <f t="shared" si="333"/>
        <v>IM.IC.IT.223014.01</v>
      </c>
      <c r="V2544" s="57"/>
      <c r="W2544" s="60" t="str">
        <f t="shared" si="334"/>
        <v>GE.IC.IT.223014.01</v>
      </c>
      <c r="Y2544" s="35">
        <v>796</v>
      </c>
      <c r="AH2544" s="35" t="s">
        <v>3207</v>
      </c>
      <c r="AI2544" s="35">
        <v>1500</v>
      </c>
    </row>
    <row r="2545" spans="1:35" s="35" customFormat="1" ht="15">
      <c r="A2545" s="35" t="s">
        <v>2189</v>
      </c>
      <c r="C2545" s="38" t="s">
        <v>2474</v>
      </c>
      <c r="D2545" s="35" t="s">
        <v>4481</v>
      </c>
      <c r="E2545" s="38" t="s">
        <v>4482</v>
      </c>
      <c r="F2545" s="35" t="s">
        <v>4092</v>
      </c>
      <c r="G2545" s="35" t="s">
        <v>3997</v>
      </c>
      <c r="H2545" s="38" t="s">
        <v>2212</v>
      </c>
      <c r="I2545" s="35" t="s">
        <v>3998</v>
      </c>
      <c r="J2545" s="39" t="str">
        <f t="shared" si="331"/>
        <v>IC.IT.223101</v>
      </c>
      <c r="K2545" s="38" t="s">
        <v>3298</v>
      </c>
      <c r="L2545" s="35" t="str">
        <f t="shared" si="335"/>
        <v xml:space="preserve">      Partial-thickness (dermis)</v>
      </c>
      <c r="M2545" s="39" t="str">
        <f t="shared" si="336"/>
        <v>PI.IC.IT.223101.01</v>
      </c>
      <c r="N2545" s="39"/>
      <c r="O2545" s="39" t="str">
        <f t="shared" si="337"/>
        <v>PH.IC.IT.223101.01</v>
      </c>
      <c r="Q2545" s="39" t="str">
        <f t="shared" si="338"/>
        <v>CL.IC.IT.223101.01</v>
      </c>
      <c r="R2545" s="39"/>
      <c r="S2545" s="39" t="str">
        <f t="shared" si="332"/>
        <v>DR.IC.IT.223101.01</v>
      </c>
      <c r="T2545" s="39"/>
      <c r="U2545" s="60" t="str">
        <f t="shared" si="333"/>
        <v>IM.IC.IT.223101.01</v>
      </c>
      <c r="V2545" s="57"/>
      <c r="W2545" s="60" t="str">
        <f t="shared" si="334"/>
        <v>GE.IC.IT.223101.01</v>
      </c>
      <c r="AH2545" s="35" t="s">
        <v>3207</v>
      </c>
      <c r="AI2545" s="35">
        <v>1500</v>
      </c>
    </row>
    <row r="2546" spans="1:35" s="35" customFormat="1" ht="15">
      <c r="A2546" s="35" t="s">
        <v>2189</v>
      </c>
      <c r="C2546" s="38" t="s">
        <v>2474</v>
      </c>
      <c r="E2546" s="38" t="s">
        <v>4482</v>
      </c>
      <c r="F2546" s="35" t="s">
        <v>4092</v>
      </c>
      <c r="G2546" s="35" t="s">
        <v>4483</v>
      </c>
      <c r="H2546" s="38" t="s">
        <v>2217</v>
      </c>
      <c r="I2546" s="35" t="s">
        <v>3999</v>
      </c>
      <c r="J2546" s="39" t="str">
        <f t="shared" si="331"/>
        <v>IC.IT.223102</v>
      </c>
      <c r="K2546" s="38" t="s">
        <v>3298</v>
      </c>
      <c r="L2546" s="35" t="str">
        <f t="shared" si="335"/>
        <v xml:space="preserve">      Full-thickness (subq and beyond) </v>
      </c>
      <c r="M2546" s="39" t="str">
        <f t="shared" si="336"/>
        <v>PI.IC.IT.223102.01</v>
      </c>
      <c r="N2546" s="39"/>
      <c r="O2546" s="39" t="str">
        <f t="shared" si="337"/>
        <v>PH.IC.IT.223102.01</v>
      </c>
      <c r="Q2546" s="39" t="str">
        <f t="shared" si="338"/>
        <v>CL.IC.IT.223102.01</v>
      </c>
      <c r="R2546" s="39"/>
      <c r="S2546" s="39" t="str">
        <f t="shared" si="332"/>
        <v>DR.IC.IT.223102.01</v>
      </c>
      <c r="T2546" s="39"/>
      <c r="U2546" s="60" t="str">
        <f t="shared" si="333"/>
        <v>IM.IC.IT.223102.01</v>
      </c>
      <c r="V2546" s="57"/>
      <c r="W2546" s="60" t="str">
        <f t="shared" si="334"/>
        <v>GE.IC.IT.223102.01</v>
      </c>
      <c r="AH2546" s="35" t="s">
        <v>3207</v>
      </c>
      <c r="AI2546" s="35">
        <v>1500</v>
      </c>
    </row>
    <row r="2547" spans="1:35" s="35" customFormat="1" ht="15">
      <c r="A2547" s="35" t="s">
        <v>2189</v>
      </c>
      <c r="C2547" s="38" t="s">
        <v>2474</v>
      </c>
      <c r="D2547" s="35" t="s">
        <v>4484</v>
      </c>
      <c r="E2547" s="38" t="s">
        <v>4485</v>
      </c>
      <c r="F2547" s="35" t="s">
        <v>4093</v>
      </c>
      <c r="G2547" s="35" t="s">
        <v>4001</v>
      </c>
      <c r="H2547" s="38" t="s">
        <v>2212</v>
      </c>
      <c r="I2547" s="35" t="s">
        <v>4002</v>
      </c>
      <c r="J2547" s="39" t="str">
        <f t="shared" si="331"/>
        <v>IC.IT.223201</v>
      </c>
      <c r="K2547" s="38" t="s">
        <v>3298</v>
      </c>
      <c r="L2547" s="35" t="str">
        <f t="shared" si="335"/>
        <v xml:space="preserve">      Length (measure head to toe):  specify cm</v>
      </c>
      <c r="M2547" s="39" t="str">
        <f t="shared" si="336"/>
        <v>PI.IC.IT.223201.01</v>
      </c>
      <c r="N2547" s="39"/>
      <c r="O2547" s="39" t="str">
        <f t="shared" si="337"/>
        <v>PH.IC.IT.223201.01</v>
      </c>
      <c r="Q2547" s="39" t="str">
        <f t="shared" si="338"/>
        <v>CL.IC.IT.223201.01</v>
      </c>
      <c r="R2547" s="39"/>
      <c r="S2547" s="39" t="str">
        <f t="shared" si="332"/>
        <v>DR.IC.IT.223201.01</v>
      </c>
      <c r="T2547" s="39"/>
      <c r="U2547" s="60" t="str">
        <f t="shared" si="333"/>
        <v>IM.IC.IT.223201.01</v>
      </c>
      <c r="V2547" s="57"/>
      <c r="W2547" s="60" t="str">
        <f t="shared" si="334"/>
        <v>GE.IC.IT.223201.01</v>
      </c>
      <c r="AH2547" s="35" t="s">
        <v>3207</v>
      </c>
      <c r="AI2547" s="35">
        <v>1500</v>
      </c>
    </row>
    <row r="2548" spans="1:35" s="35" customFormat="1" ht="15">
      <c r="A2548" s="35" t="s">
        <v>2189</v>
      </c>
      <c r="C2548" s="38" t="s">
        <v>2474</v>
      </c>
      <c r="E2548" s="38" t="s">
        <v>4485</v>
      </c>
      <c r="F2548" s="35" t="s">
        <v>4093</v>
      </c>
      <c r="G2548" s="35" t="s">
        <v>4003</v>
      </c>
      <c r="H2548" s="38" t="s">
        <v>2217</v>
      </c>
      <c r="I2548" s="35" t="s">
        <v>4004</v>
      </c>
      <c r="J2548" s="39" t="str">
        <f t="shared" si="331"/>
        <v>IC.IT.223202</v>
      </c>
      <c r="K2548" s="38" t="s">
        <v>3298</v>
      </c>
      <c r="L2548" s="35" t="str">
        <f t="shared" si="335"/>
        <v xml:space="preserve">      Width (measure hip to hip):  specify cm</v>
      </c>
      <c r="M2548" s="39" t="str">
        <f t="shared" si="336"/>
        <v>PI.IC.IT.223202.01</v>
      </c>
      <c r="N2548" s="39"/>
      <c r="O2548" s="39" t="str">
        <f t="shared" si="337"/>
        <v>PH.IC.IT.223202.01</v>
      </c>
      <c r="Q2548" s="39" t="str">
        <f t="shared" si="338"/>
        <v>CL.IC.IT.223202.01</v>
      </c>
      <c r="R2548" s="39"/>
      <c r="S2548" s="39" t="str">
        <f t="shared" si="332"/>
        <v>DR.IC.IT.223202.01</v>
      </c>
      <c r="T2548" s="39"/>
      <c r="U2548" s="60" t="str">
        <f t="shared" si="333"/>
        <v>IM.IC.IT.223202.01</v>
      </c>
      <c r="V2548" s="57"/>
      <c r="W2548" s="60" t="str">
        <f t="shared" si="334"/>
        <v>GE.IC.IT.223202.01</v>
      </c>
      <c r="AH2548" s="35" t="s">
        <v>3207</v>
      </c>
      <c r="AI2548" s="35">
        <v>1500</v>
      </c>
    </row>
    <row r="2549" spans="1:35" s="35" customFormat="1" ht="15">
      <c r="A2549" s="35" t="s">
        <v>2189</v>
      </c>
      <c r="C2549" s="38" t="s">
        <v>2474</v>
      </c>
      <c r="E2549" s="38" t="s">
        <v>4485</v>
      </c>
      <c r="F2549" s="35" t="s">
        <v>4093</v>
      </c>
      <c r="G2549" s="35" t="s">
        <v>4005</v>
      </c>
      <c r="H2549" s="38" t="s">
        <v>2219</v>
      </c>
      <c r="I2549" s="35" t="s">
        <v>948</v>
      </c>
      <c r="J2549" s="39" t="str">
        <f t="shared" si="331"/>
        <v>IC.IT.223203</v>
      </c>
      <c r="K2549" s="38" t="s">
        <v>3298</v>
      </c>
      <c r="L2549" s="35" t="str">
        <f t="shared" si="335"/>
        <v xml:space="preserve">      Depth (measure deepest part):  specify cm</v>
      </c>
      <c r="M2549" s="39" t="str">
        <f t="shared" si="336"/>
        <v>PI.IC.IT.223203.01</v>
      </c>
      <c r="N2549" s="39"/>
      <c r="O2549" s="39" t="str">
        <f t="shared" si="337"/>
        <v>PH.IC.IT.223203.01</v>
      </c>
      <c r="Q2549" s="39" t="str">
        <f t="shared" si="338"/>
        <v>CL.IC.IT.223203.01</v>
      </c>
      <c r="R2549" s="39"/>
      <c r="S2549" s="39" t="str">
        <f t="shared" si="332"/>
        <v>DR.IC.IT.223203.01</v>
      </c>
      <c r="T2549" s="39"/>
      <c r="U2549" s="60" t="str">
        <f t="shared" si="333"/>
        <v>IM.IC.IT.223203.01</v>
      </c>
      <c r="V2549" s="57"/>
      <c r="W2549" s="60" t="str">
        <f t="shared" si="334"/>
        <v>GE.IC.IT.223203.01</v>
      </c>
      <c r="AH2549" s="35" t="s">
        <v>3207</v>
      </c>
      <c r="AI2549" s="35">
        <v>1500</v>
      </c>
    </row>
    <row r="2550" spans="1:35" s="35" customFormat="1" ht="15">
      <c r="A2550" s="35" t="s">
        <v>2189</v>
      </c>
      <c r="C2550" s="38" t="s">
        <v>2474</v>
      </c>
      <c r="E2550" s="38" t="s">
        <v>4485</v>
      </c>
      <c r="F2550" s="35" t="s">
        <v>4093</v>
      </c>
      <c r="G2550" s="35" t="s">
        <v>4006</v>
      </c>
      <c r="H2550" s="38" t="s">
        <v>2063</v>
      </c>
      <c r="I2550" s="35" t="s">
        <v>3858</v>
      </c>
      <c r="J2550" s="39" t="str">
        <f t="shared" si="331"/>
        <v>IC.IT.223204</v>
      </c>
      <c r="K2550" s="38" t="s">
        <v>3298</v>
      </c>
      <c r="L2550" s="35" t="str">
        <f t="shared" si="335"/>
        <v xml:space="preserve">      N/A (within 7 days): specify date</v>
      </c>
      <c r="M2550" s="39" t="str">
        <f t="shared" si="336"/>
        <v>PI.IC.IT.223204.01</v>
      </c>
      <c r="N2550" s="39"/>
      <c r="O2550" s="39" t="str">
        <f t="shared" si="337"/>
        <v>PH.IC.IT.223204.01</v>
      </c>
      <c r="Q2550" s="39" t="str">
        <f t="shared" si="338"/>
        <v>CL.IC.IT.223204.01</v>
      </c>
      <c r="R2550" s="39"/>
      <c r="S2550" s="39" t="str">
        <f t="shared" si="332"/>
        <v>DR.IC.IT.223204.01</v>
      </c>
      <c r="T2550" s="39"/>
      <c r="U2550" s="60" t="str">
        <f t="shared" si="333"/>
        <v>IM.IC.IT.223204.01</v>
      </c>
      <c r="V2550" s="57"/>
      <c r="W2550" s="60" t="str">
        <f t="shared" si="334"/>
        <v>GE.IC.IT.223204.01</v>
      </c>
      <c r="AH2550" s="35" t="s">
        <v>3207</v>
      </c>
      <c r="AI2550" s="35">
        <v>1500</v>
      </c>
    </row>
    <row r="2551" spans="1:35" s="35" customFormat="1" ht="15">
      <c r="A2551" s="35" t="s">
        <v>2189</v>
      </c>
      <c r="C2551" s="38" t="s">
        <v>2474</v>
      </c>
      <c r="E2551" s="38" t="s">
        <v>4485</v>
      </c>
      <c r="F2551" s="35" t="s">
        <v>4093</v>
      </c>
      <c r="G2551" s="35" t="s">
        <v>3421</v>
      </c>
      <c r="H2551" s="38" t="s">
        <v>2065</v>
      </c>
      <c r="I2551" s="35" t="s">
        <v>3423</v>
      </c>
      <c r="J2551" s="39" t="str">
        <f t="shared" si="331"/>
        <v>IC.IT.223205</v>
      </c>
      <c r="K2551" s="38" t="s">
        <v>3298</v>
      </c>
      <c r="L2551" s="35" t="str">
        <f t="shared" si="335"/>
        <v xml:space="preserve">      Unable to assess due to dressing</v>
      </c>
      <c r="M2551" s="39" t="str">
        <f t="shared" si="336"/>
        <v>PI.IC.IT.223205.01</v>
      </c>
      <c r="N2551" s="39"/>
      <c r="O2551" s="39" t="str">
        <f t="shared" si="337"/>
        <v>PH.IC.IT.223205.01</v>
      </c>
      <c r="Q2551" s="39" t="str">
        <f t="shared" si="338"/>
        <v>CL.IC.IT.223205.01</v>
      </c>
      <c r="R2551" s="39"/>
      <c r="S2551" s="39" t="str">
        <f t="shared" si="332"/>
        <v>DR.IC.IT.223205.01</v>
      </c>
      <c r="T2551" s="39"/>
      <c r="U2551" s="60" t="str">
        <f t="shared" si="333"/>
        <v>IM.IC.IT.223205.01</v>
      </c>
      <c r="V2551" s="57"/>
      <c r="W2551" s="60" t="str">
        <f t="shared" si="334"/>
        <v>GE.IC.IT.223205.01</v>
      </c>
      <c r="AH2551" s="35" t="s">
        <v>3207</v>
      </c>
      <c r="AI2551" s="35">
        <v>1500</v>
      </c>
    </row>
    <row r="2552" spans="1:35" s="35" customFormat="1" ht="15">
      <c r="A2552" s="35" t="s">
        <v>2189</v>
      </c>
      <c r="C2552" s="38" t="s">
        <v>2474</v>
      </c>
      <c r="E2552" s="38" t="s">
        <v>4485</v>
      </c>
      <c r="F2552" s="35" t="s">
        <v>4093</v>
      </c>
      <c r="G2552" s="35" t="s">
        <v>3424</v>
      </c>
      <c r="H2552" s="38" t="s">
        <v>2222</v>
      </c>
      <c r="I2552" s="35" t="s">
        <v>1396</v>
      </c>
      <c r="J2552" s="39" t="str">
        <f t="shared" si="331"/>
        <v>IC.IT.223206</v>
      </c>
      <c r="K2552" s="38" t="s">
        <v>3298</v>
      </c>
      <c r="L2552" s="35" t="str">
        <f t="shared" si="335"/>
        <v xml:space="preserve">      Other: specify</v>
      </c>
      <c r="M2552" s="39" t="str">
        <f t="shared" si="336"/>
        <v>PI.IC.IT.223206.01</v>
      </c>
      <c r="N2552" s="39"/>
      <c r="O2552" s="39" t="str">
        <f t="shared" si="337"/>
        <v>PH.IC.IT.223206.01</v>
      </c>
      <c r="Q2552" s="39" t="str">
        <f t="shared" si="338"/>
        <v>CL.IC.IT.223206.01</v>
      </c>
      <c r="R2552" s="39"/>
      <c r="S2552" s="39" t="str">
        <f t="shared" si="332"/>
        <v>DR.IC.IT.223206.01</v>
      </c>
      <c r="T2552" s="39"/>
      <c r="U2552" s="60" t="str">
        <f t="shared" si="333"/>
        <v>IM.IC.IT.223206.01</v>
      </c>
      <c r="V2552" s="57"/>
      <c r="W2552" s="60" t="str">
        <f t="shared" si="334"/>
        <v>GE.IC.IT.223206.01</v>
      </c>
      <c r="AH2552" s="35" t="s">
        <v>3207</v>
      </c>
      <c r="AI2552" s="35">
        <v>1500</v>
      </c>
    </row>
    <row r="2553" spans="1:35" s="35" customFormat="1" ht="15">
      <c r="A2553" s="35" t="s">
        <v>2189</v>
      </c>
      <c r="C2553" s="38" t="s">
        <v>2474</v>
      </c>
      <c r="D2553" s="35" t="s">
        <v>4486</v>
      </c>
      <c r="E2553" s="38" t="s">
        <v>4487</v>
      </c>
      <c r="F2553" s="35" t="s">
        <v>4093</v>
      </c>
      <c r="G2553" s="35" t="s">
        <v>4007</v>
      </c>
      <c r="H2553" s="38" t="s">
        <v>2212</v>
      </c>
      <c r="I2553" s="35" t="s">
        <v>4008</v>
      </c>
      <c r="J2553" s="39" t="str">
        <f t="shared" si="331"/>
        <v>IC.IT.223301</v>
      </c>
      <c r="K2553" s="38" t="s">
        <v>3298</v>
      </c>
      <c r="L2553" s="35" t="str">
        <f t="shared" si="335"/>
        <v xml:space="preserve">      Epithelialization (shades of pink): specify %</v>
      </c>
      <c r="M2553" s="39" t="str">
        <f t="shared" si="336"/>
        <v>PI.IC.IT.223301.01</v>
      </c>
      <c r="N2553" s="39"/>
      <c r="O2553" s="39" t="str">
        <f t="shared" si="337"/>
        <v>PH.IC.IT.223301.01</v>
      </c>
      <c r="Q2553" s="39" t="str">
        <f t="shared" si="338"/>
        <v>CL.IC.IT.223301.01</v>
      </c>
      <c r="R2553" s="39"/>
      <c r="S2553" s="39" t="str">
        <f t="shared" si="332"/>
        <v>DR.IC.IT.223301.01</v>
      </c>
      <c r="T2553" s="39"/>
      <c r="U2553" s="60" t="str">
        <f t="shared" si="333"/>
        <v>IM.IC.IT.223301.01</v>
      </c>
      <c r="V2553" s="57"/>
      <c r="W2553" s="60" t="str">
        <f t="shared" si="334"/>
        <v>GE.IC.IT.223301.01</v>
      </c>
      <c r="AH2553" s="35" t="s">
        <v>3207</v>
      </c>
      <c r="AI2553" s="35">
        <v>1500</v>
      </c>
    </row>
    <row r="2554" spans="1:35" s="35" customFormat="1" ht="15">
      <c r="A2554" s="35" t="s">
        <v>2189</v>
      </c>
      <c r="C2554" s="38" t="s">
        <v>2474</v>
      </c>
      <c r="E2554" s="38" t="s">
        <v>4487</v>
      </c>
      <c r="F2554" s="35" t="s">
        <v>4093</v>
      </c>
      <c r="G2554" s="35" t="s">
        <v>4009</v>
      </c>
      <c r="H2554" s="38" t="s">
        <v>2217</v>
      </c>
      <c r="I2554" s="35" t="s">
        <v>4010</v>
      </c>
      <c r="J2554" s="39" t="str">
        <f t="shared" si="331"/>
        <v>IC.IT.223302</v>
      </c>
      <c r="K2554" s="38" t="s">
        <v>3298</v>
      </c>
      <c r="L2554" s="35" t="str">
        <f t="shared" si="335"/>
        <v xml:space="preserve">      Granulation (beefy red):  specify %</v>
      </c>
      <c r="M2554" s="39" t="str">
        <f t="shared" si="336"/>
        <v>PI.IC.IT.223302.01</v>
      </c>
      <c r="N2554" s="39"/>
      <c r="O2554" s="39" t="str">
        <f t="shared" si="337"/>
        <v>PH.IC.IT.223302.01</v>
      </c>
      <c r="Q2554" s="39" t="str">
        <f t="shared" si="338"/>
        <v>CL.IC.IT.223302.01</v>
      </c>
      <c r="R2554" s="39"/>
      <c r="S2554" s="39" t="str">
        <f t="shared" si="332"/>
        <v>DR.IC.IT.223302.01</v>
      </c>
      <c r="T2554" s="39"/>
      <c r="U2554" s="60" t="str">
        <f t="shared" si="333"/>
        <v>IM.IC.IT.223302.01</v>
      </c>
      <c r="V2554" s="57"/>
      <c r="W2554" s="60" t="str">
        <f t="shared" si="334"/>
        <v>GE.IC.IT.223302.01</v>
      </c>
      <c r="AH2554" s="35" t="s">
        <v>3207</v>
      </c>
      <c r="AI2554" s="35">
        <v>1500</v>
      </c>
    </row>
    <row r="2555" spans="1:35" s="35" customFormat="1" ht="15">
      <c r="A2555" s="35" t="s">
        <v>2189</v>
      </c>
      <c r="C2555" s="38" t="s">
        <v>2474</v>
      </c>
      <c r="E2555" s="38" t="s">
        <v>4487</v>
      </c>
      <c r="F2555" s="35" t="s">
        <v>4093</v>
      </c>
      <c r="G2555" s="35" t="s">
        <v>4011</v>
      </c>
      <c r="H2555" s="38" t="s">
        <v>2219</v>
      </c>
      <c r="I2555" s="35" t="s">
        <v>4012</v>
      </c>
      <c r="J2555" s="39" t="str">
        <f t="shared" si="331"/>
        <v>IC.IT.223303</v>
      </c>
      <c r="K2555" s="38" t="s">
        <v>3298</v>
      </c>
      <c r="L2555" s="35" t="str">
        <f t="shared" si="335"/>
        <v xml:space="preserve">      Slough (yellow fibrinous):  specify %</v>
      </c>
      <c r="M2555" s="39" t="str">
        <f t="shared" si="336"/>
        <v>PI.IC.IT.223303.01</v>
      </c>
      <c r="N2555" s="39"/>
      <c r="O2555" s="39" t="str">
        <f t="shared" si="337"/>
        <v>PH.IC.IT.223303.01</v>
      </c>
      <c r="Q2555" s="39" t="str">
        <f t="shared" si="338"/>
        <v>CL.IC.IT.223303.01</v>
      </c>
      <c r="R2555" s="39"/>
      <c r="S2555" s="39" t="str">
        <f t="shared" si="332"/>
        <v>DR.IC.IT.223303.01</v>
      </c>
      <c r="T2555" s="39"/>
      <c r="U2555" s="60" t="str">
        <f t="shared" si="333"/>
        <v>IM.IC.IT.223303.01</v>
      </c>
      <c r="V2555" s="57"/>
      <c r="W2555" s="60" t="str">
        <f t="shared" si="334"/>
        <v>GE.IC.IT.223303.01</v>
      </c>
      <c r="AH2555" s="35" t="s">
        <v>3207</v>
      </c>
      <c r="AI2555" s="35">
        <v>1500</v>
      </c>
    </row>
    <row r="2556" spans="1:35" s="35" customFormat="1" ht="15">
      <c r="A2556" s="35" t="s">
        <v>2189</v>
      </c>
      <c r="C2556" s="38" t="s">
        <v>2474</v>
      </c>
      <c r="E2556" s="38" t="s">
        <v>4487</v>
      </c>
      <c r="F2556" s="35" t="s">
        <v>4093</v>
      </c>
      <c r="G2556" s="35" t="s">
        <v>4013</v>
      </c>
      <c r="H2556" s="38" t="s">
        <v>2063</v>
      </c>
      <c r="I2556" s="35" t="s">
        <v>4014</v>
      </c>
      <c r="J2556" s="39" t="str">
        <f t="shared" si="331"/>
        <v>IC.IT.223304</v>
      </c>
      <c r="K2556" s="38" t="s">
        <v>3298</v>
      </c>
      <c r="L2556" s="35" t="str">
        <f t="shared" si="335"/>
        <v xml:space="preserve">      Eschar (thick leathery black/brown):  specify %</v>
      </c>
      <c r="M2556" s="39" t="str">
        <f t="shared" si="336"/>
        <v>PI.IC.IT.223304.01</v>
      </c>
      <c r="N2556" s="39"/>
      <c r="O2556" s="39" t="str">
        <f t="shared" si="337"/>
        <v>PH.IC.IT.223304.01</v>
      </c>
      <c r="Q2556" s="39" t="str">
        <f t="shared" si="338"/>
        <v>CL.IC.IT.223304.01</v>
      </c>
      <c r="R2556" s="39"/>
      <c r="S2556" s="39" t="str">
        <f t="shared" si="332"/>
        <v>DR.IC.IT.223304.01</v>
      </c>
      <c r="T2556" s="39"/>
      <c r="U2556" s="60" t="str">
        <f t="shared" si="333"/>
        <v>IM.IC.IT.223304.01</v>
      </c>
      <c r="V2556" s="57"/>
      <c r="W2556" s="60" t="str">
        <f t="shared" si="334"/>
        <v>GE.IC.IT.223304.01</v>
      </c>
      <c r="AH2556" s="35" t="s">
        <v>3207</v>
      </c>
      <c r="AI2556" s="35">
        <v>1500</v>
      </c>
    </row>
    <row r="2557" spans="1:35" s="35" customFormat="1" ht="15">
      <c r="A2557" s="35" t="s">
        <v>2189</v>
      </c>
      <c r="C2557" s="38" t="s">
        <v>2474</v>
      </c>
      <c r="E2557" s="38" t="s">
        <v>4487</v>
      </c>
      <c r="F2557" s="35" t="s">
        <v>4093</v>
      </c>
      <c r="G2557" s="35" t="s">
        <v>4015</v>
      </c>
      <c r="H2557" s="38" t="s">
        <v>4265</v>
      </c>
      <c r="I2557" s="35" t="s">
        <v>4016</v>
      </c>
      <c r="J2557" s="39" t="str">
        <f t="shared" si="331"/>
        <v>IC.IT.223305</v>
      </c>
      <c r="K2557" s="38" t="s">
        <v>3298</v>
      </c>
      <c r="L2557" s="35" t="str">
        <f t="shared" si="335"/>
        <v xml:space="preserve">      Foreign bodies:  specify</v>
      </c>
      <c r="M2557" s="39" t="str">
        <f t="shared" si="336"/>
        <v>PI.IC.IT.223305.01</v>
      </c>
      <c r="N2557" s="39"/>
      <c r="O2557" s="39" t="str">
        <f t="shared" si="337"/>
        <v>PH.IC.IT.223305.01</v>
      </c>
      <c r="Q2557" s="39" t="str">
        <f t="shared" si="338"/>
        <v>CL.IC.IT.223305.01</v>
      </c>
      <c r="R2557" s="39"/>
      <c r="S2557" s="39" t="str">
        <f t="shared" si="332"/>
        <v>DR.IC.IT.223305.01</v>
      </c>
      <c r="T2557" s="39"/>
      <c r="U2557" s="60" t="str">
        <f t="shared" si="333"/>
        <v>IM.IC.IT.223305.01</v>
      </c>
      <c r="V2557" s="57"/>
      <c r="W2557" s="60" t="str">
        <f t="shared" si="334"/>
        <v>GE.IC.IT.223305.01</v>
      </c>
      <c r="AH2557" s="35" t="s">
        <v>3207</v>
      </c>
      <c r="AI2557" s="35">
        <v>1500</v>
      </c>
    </row>
    <row r="2558" spans="1:35" s="35" customFormat="1" ht="15">
      <c r="A2558" s="35" t="s">
        <v>2189</v>
      </c>
      <c r="C2558" s="38" t="s">
        <v>2474</v>
      </c>
      <c r="D2558" s="35" t="s">
        <v>4488</v>
      </c>
      <c r="E2558" s="38" t="s">
        <v>4489</v>
      </c>
      <c r="F2558" s="35" t="s">
        <v>4093</v>
      </c>
      <c r="G2558" s="35" t="s">
        <v>4490</v>
      </c>
      <c r="H2558" s="38" t="s">
        <v>2217</v>
      </c>
      <c r="I2558" s="35" t="s">
        <v>4017</v>
      </c>
      <c r="J2558" s="39" t="str">
        <f t="shared" si="331"/>
        <v>IC.IT.223402</v>
      </c>
      <c r="K2558" s="38" t="s">
        <v>3298</v>
      </c>
      <c r="L2558" s="35" t="str">
        <f t="shared" si="335"/>
        <v xml:space="preserve">      Indistinct, attached</v>
      </c>
      <c r="M2558" s="39" t="str">
        <f t="shared" si="336"/>
        <v>PI.IC.IT.223402.01</v>
      </c>
      <c r="N2558" s="39"/>
      <c r="O2558" s="39" t="str">
        <f t="shared" si="337"/>
        <v>PH.IC.IT.223402.01</v>
      </c>
      <c r="Q2558" s="39" t="str">
        <f t="shared" si="338"/>
        <v>CL.IC.IT.223402.01</v>
      </c>
      <c r="R2558" s="39"/>
      <c r="S2558" s="39" t="str">
        <f t="shared" si="332"/>
        <v>DR.IC.IT.223402.01</v>
      </c>
      <c r="T2558" s="39"/>
      <c r="U2558" s="60" t="str">
        <f t="shared" si="333"/>
        <v>IM.IC.IT.223402.01</v>
      </c>
      <c r="V2558" s="57"/>
      <c r="W2558" s="60" t="str">
        <f t="shared" si="334"/>
        <v>GE.IC.IT.223402.01</v>
      </c>
      <c r="AH2558" s="35" t="s">
        <v>3207</v>
      </c>
      <c r="AI2558" s="35">
        <v>1500</v>
      </c>
    </row>
    <row r="2559" spans="1:35" s="35" customFormat="1" ht="15">
      <c r="A2559" s="35" t="s">
        <v>2189</v>
      </c>
      <c r="C2559" s="38" t="s">
        <v>2474</v>
      </c>
      <c r="E2559" s="38" t="s">
        <v>4489</v>
      </c>
      <c r="F2559" s="35" t="s">
        <v>4093</v>
      </c>
      <c r="G2559" s="35" t="s">
        <v>4491</v>
      </c>
      <c r="H2559" s="38" t="s">
        <v>2219</v>
      </c>
      <c r="I2559" s="35" t="s">
        <v>4018</v>
      </c>
      <c r="J2559" s="39" t="str">
        <f t="shared" si="331"/>
        <v>IC.IT.223403</v>
      </c>
      <c r="K2559" s="38" t="s">
        <v>3298</v>
      </c>
      <c r="L2559" s="35" t="str">
        <f t="shared" si="335"/>
        <v xml:space="preserve">      Non attached</v>
      </c>
      <c r="M2559" s="39" t="str">
        <f t="shared" si="336"/>
        <v>PI.IC.IT.223403.01</v>
      </c>
      <c r="N2559" s="39"/>
      <c r="O2559" s="39" t="str">
        <f t="shared" si="337"/>
        <v>PH.IC.IT.223403.01</v>
      </c>
      <c r="Q2559" s="39" t="str">
        <f t="shared" si="338"/>
        <v>CL.IC.IT.223403.01</v>
      </c>
      <c r="R2559" s="39"/>
      <c r="S2559" s="39" t="str">
        <f t="shared" si="332"/>
        <v>DR.IC.IT.223403.01</v>
      </c>
      <c r="T2559" s="39"/>
      <c r="U2559" s="60" t="str">
        <f t="shared" si="333"/>
        <v>IM.IC.IT.223403.01</v>
      </c>
      <c r="V2559" s="57"/>
      <c r="W2559" s="60" t="str">
        <f t="shared" si="334"/>
        <v>GE.IC.IT.223403.01</v>
      </c>
      <c r="AH2559" s="35" t="s">
        <v>3207</v>
      </c>
      <c r="AI2559" s="35">
        <v>1500</v>
      </c>
    </row>
    <row r="2560" spans="1:35" s="35" customFormat="1" ht="15">
      <c r="A2560" s="35" t="s">
        <v>2189</v>
      </c>
      <c r="C2560" s="38" t="s">
        <v>2474</v>
      </c>
      <c r="E2560" s="38" t="s">
        <v>4489</v>
      </c>
      <c r="F2560" s="35" t="s">
        <v>4093</v>
      </c>
      <c r="G2560" s="35" t="s">
        <v>4019</v>
      </c>
      <c r="H2560" s="38" t="s">
        <v>2063</v>
      </c>
      <c r="I2560" s="35" t="s">
        <v>4020</v>
      </c>
      <c r="J2560" s="39" t="str">
        <f t="shared" si="331"/>
        <v>IC.IT.223404</v>
      </c>
      <c r="K2560" s="38" t="s">
        <v>3298</v>
      </c>
      <c r="L2560" s="35" t="str">
        <f t="shared" si="335"/>
        <v xml:space="preserve">      Tunneling</v>
      </c>
      <c r="M2560" s="39" t="str">
        <f t="shared" si="336"/>
        <v>PI.IC.IT.223404.01</v>
      </c>
      <c r="N2560" s="39"/>
      <c r="O2560" s="39" t="str">
        <f t="shared" si="337"/>
        <v>PH.IC.IT.223404.01</v>
      </c>
      <c r="Q2560" s="39" t="str">
        <f t="shared" si="338"/>
        <v>CL.IC.IT.223404.01</v>
      </c>
      <c r="R2560" s="39"/>
      <c r="S2560" s="39" t="str">
        <f t="shared" si="332"/>
        <v>DR.IC.IT.223404.01</v>
      </c>
      <c r="T2560" s="39"/>
      <c r="U2560" s="60" t="str">
        <f t="shared" si="333"/>
        <v>IM.IC.IT.223404.01</v>
      </c>
      <c r="V2560" s="57"/>
      <c r="W2560" s="60" t="str">
        <f t="shared" si="334"/>
        <v>GE.IC.IT.223404.01</v>
      </c>
      <c r="AH2560" s="35" t="s">
        <v>3207</v>
      </c>
      <c r="AI2560" s="35">
        <v>1500</v>
      </c>
    </row>
    <row r="2561" spans="1:35" s="35" customFormat="1" ht="15">
      <c r="A2561" s="35" t="s">
        <v>2189</v>
      </c>
      <c r="C2561" s="38" t="s">
        <v>2474</v>
      </c>
      <c r="E2561" s="38" t="s">
        <v>4489</v>
      </c>
      <c r="F2561" s="35" t="s">
        <v>4093</v>
      </c>
      <c r="G2561" s="35" t="s">
        <v>4021</v>
      </c>
      <c r="H2561" s="38" t="s">
        <v>2065</v>
      </c>
      <c r="I2561" s="35" t="s">
        <v>4022</v>
      </c>
      <c r="J2561" s="39" t="str">
        <f t="shared" si="331"/>
        <v>IC.IT.223405</v>
      </c>
      <c r="K2561" s="38" t="s">
        <v>3298</v>
      </c>
      <c r="L2561" s="35" t="str">
        <f t="shared" si="335"/>
        <v xml:space="preserve">      Undermining</v>
      </c>
      <c r="M2561" s="39" t="str">
        <f t="shared" si="336"/>
        <v>PI.IC.IT.223405.01</v>
      </c>
      <c r="N2561" s="39"/>
      <c r="O2561" s="39" t="str">
        <f t="shared" si="337"/>
        <v>PH.IC.IT.223405.01</v>
      </c>
      <c r="Q2561" s="39" t="str">
        <f t="shared" si="338"/>
        <v>CL.IC.IT.223405.01</v>
      </c>
      <c r="R2561" s="39"/>
      <c r="S2561" s="39" t="str">
        <f t="shared" si="332"/>
        <v>DR.IC.IT.223405.01</v>
      </c>
      <c r="T2561" s="39"/>
      <c r="U2561" s="60" t="str">
        <f t="shared" si="333"/>
        <v>IM.IC.IT.223405.01</v>
      </c>
      <c r="V2561" s="57"/>
      <c r="W2561" s="60" t="str">
        <f t="shared" si="334"/>
        <v>GE.IC.IT.223405.01</v>
      </c>
      <c r="AH2561" s="35" t="s">
        <v>3207</v>
      </c>
      <c r="AI2561" s="35">
        <v>1500</v>
      </c>
    </row>
    <row r="2562" spans="1:35" s="35" customFormat="1" ht="15">
      <c r="A2562" s="35" t="s">
        <v>2189</v>
      </c>
      <c r="C2562" s="38" t="s">
        <v>2474</v>
      </c>
      <c r="E2562" s="38" t="s">
        <v>4489</v>
      </c>
      <c r="F2562" s="35" t="s">
        <v>4093</v>
      </c>
      <c r="G2562" s="35" t="s">
        <v>4023</v>
      </c>
      <c r="H2562" s="38" t="s">
        <v>2222</v>
      </c>
      <c r="I2562" s="35" t="s">
        <v>4024</v>
      </c>
      <c r="J2562" s="39" t="str">
        <f t="shared" si="331"/>
        <v>IC.IT.223406</v>
      </c>
      <c r="K2562" s="38" t="s">
        <v>3298</v>
      </c>
      <c r="L2562" s="35" t="str">
        <f t="shared" si="335"/>
        <v xml:space="preserve">      Rolled</v>
      </c>
      <c r="M2562" s="39" t="str">
        <f t="shared" si="336"/>
        <v>PI.IC.IT.223406.01</v>
      </c>
      <c r="N2562" s="39"/>
      <c r="O2562" s="39" t="str">
        <f t="shared" si="337"/>
        <v>PH.IC.IT.223406.01</v>
      </c>
      <c r="Q2562" s="39" t="str">
        <f t="shared" si="338"/>
        <v>CL.IC.IT.223406.01</v>
      </c>
      <c r="R2562" s="39"/>
      <c r="S2562" s="39" t="str">
        <f t="shared" si="332"/>
        <v>DR.IC.IT.223406.01</v>
      </c>
      <c r="T2562" s="39"/>
      <c r="U2562" s="60" t="str">
        <f t="shared" si="333"/>
        <v>IM.IC.IT.223406.01</v>
      </c>
      <c r="V2562" s="57"/>
      <c r="W2562" s="60" t="str">
        <f t="shared" si="334"/>
        <v>GE.IC.IT.223406.01</v>
      </c>
      <c r="AH2562" s="35" t="s">
        <v>3207</v>
      </c>
      <c r="AI2562" s="35">
        <v>1500</v>
      </c>
    </row>
    <row r="2563" spans="1:35" s="35" customFormat="1" ht="15">
      <c r="A2563" s="35" t="s">
        <v>2189</v>
      </c>
      <c r="C2563" s="38" t="s">
        <v>2474</v>
      </c>
      <c r="E2563" s="38" t="s">
        <v>4489</v>
      </c>
      <c r="F2563" s="35" t="s">
        <v>4093</v>
      </c>
      <c r="G2563" s="35" t="s">
        <v>4025</v>
      </c>
      <c r="H2563" s="38" t="s">
        <v>2212</v>
      </c>
      <c r="I2563" s="35" t="s">
        <v>3018</v>
      </c>
      <c r="J2563" s="39" t="str">
        <f t="shared" si="331"/>
        <v>IC.IT.223401</v>
      </c>
      <c r="K2563" s="38" t="s">
        <v>3298</v>
      </c>
      <c r="L2563" s="35" t="str">
        <f t="shared" si="335"/>
        <v>Tunneling: enter clock position</v>
      </c>
      <c r="M2563" s="39" t="str">
        <f t="shared" si="336"/>
        <v>PI.IC.IT.223401.01</v>
      </c>
      <c r="N2563" s="39"/>
      <c r="O2563" s="39" t="str">
        <f t="shared" si="337"/>
        <v>PH.IC.IT.223401.01</v>
      </c>
      <c r="Q2563" s="39" t="str">
        <f t="shared" si="338"/>
        <v>CL.IC.IT.223401.01</v>
      </c>
      <c r="R2563" s="39"/>
      <c r="S2563" s="39" t="str">
        <f t="shared" si="332"/>
        <v>DR.IC.IT.223401.01</v>
      </c>
      <c r="T2563" s="39"/>
      <c r="U2563" s="60" t="str">
        <f t="shared" si="333"/>
        <v>IM.IC.IT.223401.01</v>
      </c>
      <c r="V2563" s="57"/>
      <c r="W2563" s="60" t="str">
        <f t="shared" si="334"/>
        <v>GE.IC.IT.223401.01</v>
      </c>
      <c r="AH2563" s="35" t="s">
        <v>3207</v>
      </c>
      <c r="AI2563" s="35">
        <v>1500</v>
      </c>
    </row>
    <row r="2564" spans="1:35" s="35" customFormat="1" ht="15">
      <c r="A2564" s="35" t="s">
        <v>2189</v>
      </c>
      <c r="C2564" s="38" t="s">
        <v>2474</v>
      </c>
      <c r="D2564" s="35" t="s">
        <v>4026</v>
      </c>
      <c r="E2564" s="38" t="s">
        <v>4492</v>
      </c>
      <c r="F2564" s="35" t="s">
        <v>4094</v>
      </c>
      <c r="G2564" s="35" t="s">
        <v>4028</v>
      </c>
      <c r="H2564" s="38" t="s">
        <v>2212</v>
      </c>
      <c r="I2564" s="35" t="s">
        <v>4029</v>
      </c>
      <c r="J2564" s="39" t="str">
        <f t="shared" si="331"/>
        <v>IC.IT.223501</v>
      </c>
      <c r="K2564" s="38" t="s">
        <v>3298</v>
      </c>
      <c r="L2564" s="35" t="str">
        <f t="shared" si="335"/>
        <v xml:space="preserve">      Continuous</v>
      </c>
      <c r="M2564" s="39" t="str">
        <f t="shared" si="336"/>
        <v>PI.IC.IT.223501.01</v>
      </c>
      <c r="N2564" s="39"/>
      <c r="O2564" s="39" t="str">
        <f t="shared" si="337"/>
        <v>PH.IC.IT.223501.01</v>
      </c>
      <c r="Q2564" s="39" t="str">
        <f t="shared" si="338"/>
        <v>CL.IC.IT.223501.01</v>
      </c>
      <c r="R2564" s="39"/>
      <c r="S2564" s="39" t="str">
        <f t="shared" si="332"/>
        <v>DR.IC.IT.223501.01</v>
      </c>
      <c r="T2564" s="39"/>
      <c r="U2564" s="60" t="str">
        <f t="shared" si="333"/>
        <v>IM.IC.IT.223501.01</v>
      </c>
      <c r="V2564" s="57"/>
      <c r="W2564" s="60" t="str">
        <f t="shared" si="334"/>
        <v>GE.IC.IT.223501.01</v>
      </c>
      <c r="AH2564" s="35" t="s">
        <v>3207</v>
      </c>
      <c r="AI2564" s="35">
        <v>1500</v>
      </c>
    </row>
    <row r="2565" spans="1:35" s="35" customFormat="1" ht="15">
      <c r="A2565" s="35" t="s">
        <v>2189</v>
      </c>
      <c r="C2565" s="38" t="s">
        <v>2474</v>
      </c>
      <c r="E2565" s="38" t="s">
        <v>4492</v>
      </c>
      <c r="F2565" s="35" t="s">
        <v>4094</v>
      </c>
      <c r="G2565" s="35" t="s">
        <v>4030</v>
      </c>
      <c r="H2565" s="38" t="s">
        <v>2217</v>
      </c>
      <c r="I2565" s="35" t="s">
        <v>1854</v>
      </c>
      <c r="J2565" s="39" t="str">
        <f t="shared" si="331"/>
        <v>IC.IT.223502</v>
      </c>
      <c r="K2565" s="38" t="s">
        <v>3298</v>
      </c>
      <c r="L2565" s="35" t="str">
        <f t="shared" si="335"/>
        <v xml:space="preserve">      Intermittent</v>
      </c>
      <c r="M2565" s="39" t="str">
        <f t="shared" si="336"/>
        <v>PI.IC.IT.223502.01</v>
      </c>
      <c r="N2565" s="39"/>
      <c r="O2565" s="39" t="str">
        <f t="shared" si="337"/>
        <v>PH.IC.IT.223502.01</v>
      </c>
      <c r="Q2565" s="39" t="str">
        <f t="shared" si="338"/>
        <v>CL.IC.IT.223502.01</v>
      </c>
      <c r="R2565" s="39"/>
      <c r="S2565" s="39" t="str">
        <f t="shared" si="332"/>
        <v>DR.IC.IT.223502.01</v>
      </c>
      <c r="T2565" s="39"/>
      <c r="U2565" s="60" t="str">
        <f t="shared" si="333"/>
        <v>IM.IC.IT.223502.01</v>
      </c>
      <c r="V2565" s="57"/>
      <c r="W2565" s="60" t="str">
        <f t="shared" si="334"/>
        <v>GE.IC.IT.223502.01</v>
      </c>
      <c r="AH2565" s="35" t="s">
        <v>3207</v>
      </c>
      <c r="AI2565" s="35">
        <v>1500</v>
      </c>
    </row>
    <row r="2566" spans="1:35" s="35" customFormat="1" ht="15">
      <c r="A2566" s="35" t="s">
        <v>2189</v>
      </c>
      <c r="C2566" s="38" t="s">
        <v>2474</v>
      </c>
      <c r="D2566" s="35" t="s">
        <v>4493</v>
      </c>
      <c r="E2566" s="38" t="s">
        <v>4494</v>
      </c>
      <c r="F2566" s="35" t="s">
        <v>4094</v>
      </c>
      <c r="G2566" s="35" t="s">
        <v>4031</v>
      </c>
      <c r="H2566" s="38" t="s">
        <v>2219</v>
      </c>
      <c r="I2566" s="35" t="s">
        <v>3844</v>
      </c>
      <c r="J2566" s="39" t="str">
        <f t="shared" si="331"/>
        <v>IC.IT.223603</v>
      </c>
      <c r="K2566" s="38" t="s">
        <v>3298</v>
      </c>
      <c r="L2566" s="35" t="str">
        <f t="shared" si="335"/>
        <v xml:space="preserve">      125mmHg</v>
      </c>
      <c r="M2566" s="39" t="str">
        <f t="shared" si="336"/>
        <v>PI.IC.IT.223603.01</v>
      </c>
      <c r="N2566" s="39"/>
      <c r="O2566" s="39" t="str">
        <f t="shared" si="337"/>
        <v>PH.IC.IT.223603.01</v>
      </c>
      <c r="Q2566" s="39" t="str">
        <f t="shared" si="338"/>
        <v>CL.IC.IT.223603.01</v>
      </c>
      <c r="R2566" s="39"/>
      <c r="S2566" s="39" t="str">
        <f t="shared" si="332"/>
        <v>DR.IC.IT.223603.01</v>
      </c>
      <c r="T2566" s="39"/>
      <c r="U2566" s="60" t="str">
        <f t="shared" si="333"/>
        <v>IM.IC.IT.223603.01</v>
      </c>
      <c r="V2566" s="57"/>
      <c r="W2566" s="60" t="str">
        <f t="shared" si="334"/>
        <v>GE.IC.IT.223603.01</v>
      </c>
      <c r="AH2566" s="35" t="s">
        <v>3207</v>
      </c>
      <c r="AI2566" s="35">
        <v>1500</v>
      </c>
    </row>
    <row r="2567" spans="1:35" s="35" customFormat="1" ht="15">
      <c r="A2567" s="35" t="s">
        <v>2189</v>
      </c>
      <c r="C2567" s="38" t="s">
        <v>2474</v>
      </c>
      <c r="E2567" s="38" t="s">
        <v>4494</v>
      </c>
      <c r="F2567" s="35" t="s">
        <v>4094</v>
      </c>
      <c r="G2567" s="35" t="s">
        <v>4032</v>
      </c>
      <c r="H2567" s="38" t="s">
        <v>2063</v>
      </c>
      <c r="I2567" s="35" t="s">
        <v>3846</v>
      </c>
      <c r="J2567" s="39" t="str">
        <f t="shared" si="331"/>
        <v>IC.IT.223604</v>
      </c>
      <c r="K2567" s="38" t="s">
        <v>3298</v>
      </c>
      <c r="L2567" s="35" t="str">
        <f t="shared" si="335"/>
        <v xml:space="preserve">      75mmHg</v>
      </c>
      <c r="M2567" s="39" t="str">
        <f t="shared" si="336"/>
        <v>PI.IC.IT.223604.01</v>
      </c>
      <c r="N2567" s="39"/>
      <c r="O2567" s="39" t="str">
        <f t="shared" si="337"/>
        <v>PH.IC.IT.223604.01</v>
      </c>
      <c r="Q2567" s="39" t="str">
        <f t="shared" si="338"/>
        <v>CL.IC.IT.223604.01</v>
      </c>
      <c r="R2567" s="39"/>
      <c r="S2567" s="39" t="str">
        <f t="shared" si="332"/>
        <v>DR.IC.IT.223604.01</v>
      </c>
      <c r="T2567" s="39"/>
      <c r="U2567" s="60" t="str">
        <f t="shared" si="333"/>
        <v>IM.IC.IT.223604.01</v>
      </c>
      <c r="V2567" s="57"/>
      <c r="W2567" s="60" t="str">
        <f t="shared" si="334"/>
        <v>GE.IC.IT.223604.01</v>
      </c>
      <c r="AH2567" s="35" t="s">
        <v>3207</v>
      </c>
      <c r="AI2567" s="35">
        <v>1500</v>
      </c>
    </row>
    <row r="2568" spans="1:35" s="35" customFormat="1" ht="15">
      <c r="A2568" s="35" t="s">
        <v>2189</v>
      </c>
      <c r="C2568" s="38" t="s">
        <v>2474</v>
      </c>
      <c r="E2568" s="38" t="s">
        <v>4494</v>
      </c>
      <c r="F2568" s="35" t="s">
        <v>4094</v>
      </c>
      <c r="G2568" s="35" t="s">
        <v>4033</v>
      </c>
      <c r="H2568" s="38" t="s">
        <v>2065</v>
      </c>
      <c r="I2568" s="35" t="s">
        <v>3848</v>
      </c>
      <c r="J2568" s="39" t="str">
        <f t="shared" si="331"/>
        <v>IC.IT.223605</v>
      </c>
      <c r="K2568" s="38" t="s">
        <v>3298</v>
      </c>
      <c r="L2568" s="35" t="str">
        <f t="shared" si="335"/>
        <v xml:space="preserve">      25mmHg</v>
      </c>
      <c r="M2568" s="39" t="str">
        <f t="shared" si="336"/>
        <v>PI.IC.IT.223605.01</v>
      </c>
      <c r="N2568" s="39"/>
      <c r="O2568" s="39" t="str">
        <f t="shared" si="337"/>
        <v>PH.IC.IT.223605.01</v>
      </c>
      <c r="Q2568" s="39" t="str">
        <f t="shared" si="338"/>
        <v>CL.IC.IT.223605.01</v>
      </c>
      <c r="R2568" s="39"/>
      <c r="S2568" s="39" t="str">
        <f t="shared" si="332"/>
        <v>DR.IC.IT.223605.01</v>
      </c>
      <c r="T2568" s="39"/>
      <c r="U2568" s="60" t="str">
        <f t="shared" si="333"/>
        <v>IM.IC.IT.223605.01</v>
      </c>
      <c r="V2568" s="57"/>
      <c r="W2568" s="60" t="str">
        <f t="shared" si="334"/>
        <v>GE.IC.IT.223605.01</v>
      </c>
      <c r="AH2568" s="35" t="s">
        <v>3207</v>
      </c>
      <c r="AI2568" s="35">
        <v>1500</v>
      </c>
    </row>
    <row r="2569" spans="1:35" s="35" customFormat="1" ht="15">
      <c r="A2569" s="35" t="s">
        <v>2189</v>
      </c>
      <c r="C2569" s="38" t="s">
        <v>2474</v>
      </c>
      <c r="E2569" s="38" t="s">
        <v>4494</v>
      </c>
      <c r="F2569" s="35" t="s">
        <v>4094</v>
      </c>
      <c r="G2569" s="35" t="s">
        <v>4034</v>
      </c>
      <c r="H2569" s="38" t="s">
        <v>2222</v>
      </c>
      <c r="I2569" s="35" t="s">
        <v>3850</v>
      </c>
      <c r="J2569" s="39" t="str">
        <f t="shared" si="331"/>
        <v>IC.IT.223606</v>
      </c>
      <c r="K2569" s="38" t="s">
        <v>3298</v>
      </c>
      <c r="L2569" s="35" t="str">
        <f t="shared" si="335"/>
        <v xml:space="preserve">      50mmHg</v>
      </c>
      <c r="M2569" s="39" t="str">
        <f t="shared" si="336"/>
        <v>PI.IC.IT.223606.01</v>
      </c>
      <c r="N2569" s="39"/>
      <c r="O2569" s="39" t="str">
        <f t="shared" si="337"/>
        <v>PH.IC.IT.223606.01</v>
      </c>
      <c r="Q2569" s="39" t="str">
        <f t="shared" si="338"/>
        <v>CL.IC.IT.223606.01</v>
      </c>
      <c r="R2569" s="39"/>
      <c r="S2569" s="39" t="str">
        <f t="shared" si="332"/>
        <v>DR.IC.IT.223606.01</v>
      </c>
      <c r="T2569" s="39"/>
      <c r="U2569" s="60" t="str">
        <f t="shared" si="333"/>
        <v>IM.IC.IT.223606.01</v>
      </c>
      <c r="V2569" s="57"/>
      <c r="W2569" s="60" t="str">
        <f t="shared" si="334"/>
        <v>GE.IC.IT.223606.01</v>
      </c>
      <c r="AH2569" s="35" t="s">
        <v>3207</v>
      </c>
      <c r="AI2569" s="35">
        <v>1500</v>
      </c>
    </row>
    <row r="2570" spans="1:35" s="35" customFormat="1" ht="15">
      <c r="A2570" s="35" t="s">
        <v>2189</v>
      </c>
      <c r="C2570" s="38" t="s">
        <v>2474</v>
      </c>
      <c r="E2570" s="38" t="s">
        <v>4494</v>
      </c>
      <c r="F2570" s="35" t="s">
        <v>4094</v>
      </c>
      <c r="G2570" s="35" t="s">
        <v>4035</v>
      </c>
      <c r="H2570" s="38" t="s">
        <v>2376</v>
      </c>
      <c r="I2570" s="35" t="s">
        <v>3852</v>
      </c>
      <c r="J2570" s="39" t="str">
        <f t="shared" si="331"/>
        <v>IC.IT.223607</v>
      </c>
      <c r="K2570" s="38" t="s">
        <v>3298</v>
      </c>
      <c r="L2570" s="35" t="str">
        <f t="shared" si="335"/>
        <v xml:space="preserve">      100mmHg</v>
      </c>
      <c r="M2570" s="39" t="str">
        <f t="shared" si="336"/>
        <v>PI.IC.IT.223607.01</v>
      </c>
      <c r="N2570" s="39"/>
      <c r="O2570" s="39" t="str">
        <f t="shared" si="337"/>
        <v>PH.IC.IT.223607.01</v>
      </c>
      <c r="Q2570" s="39" t="str">
        <f t="shared" si="338"/>
        <v>CL.IC.IT.223607.01</v>
      </c>
      <c r="R2570" s="39"/>
      <c r="S2570" s="39" t="str">
        <f t="shared" si="332"/>
        <v>DR.IC.IT.223607.01</v>
      </c>
      <c r="T2570" s="39"/>
      <c r="U2570" s="60" t="str">
        <f t="shared" si="333"/>
        <v>IM.IC.IT.223607.01</v>
      </c>
      <c r="V2570" s="57"/>
      <c r="W2570" s="60" t="str">
        <f t="shared" si="334"/>
        <v>GE.IC.IT.223607.01</v>
      </c>
      <c r="AH2570" s="35" t="s">
        <v>3207</v>
      </c>
      <c r="AI2570" s="35">
        <v>1500</v>
      </c>
    </row>
    <row r="2571" spans="1:35" s="35" customFormat="1" ht="15">
      <c r="A2571" s="35" t="s">
        <v>2189</v>
      </c>
      <c r="C2571" s="38" t="s">
        <v>2474</v>
      </c>
      <c r="E2571" s="38" t="s">
        <v>4494</v>
      </c>
      <c r="F2571" s="35" t="s">
        <v>4094</v>
      </c>
      <c r="G2571" s="35" t="s">
        <v>4036</v>
      </c>
      <c r="H2571" s="38" t="s">
        <v>2378</v>
      </c>
      <c r="I2571" s="35" t="s">
        <v>3854</v>
      </c>
      <c r="J2571" s="39" t="str">
        <f t="shared" si="331"/>
        <v>IC.IT.223608</v>
      </c>
      <c r="K2571" s="38" t="s">
        <v>3298</v>
      </c>
      <c r="L2571" s="35" t="str">
        <f t="shared" si="335"/>
        <v xml:space="preserve">      150mmHg</v>
      </c>
      <c r="M2571" s="39" t="str">
        <f t="shared" si="336"/>
        <v>PI.IC.IT.223608.01</v>
      </c>
      <c r="N2571" s="39"/>
      <c r="O2571" s="39" t="str">
        <f t="shared" si="337"/>
        <v>PH.IC.IT.223608.01</v>
      </c>
      <c r="Q2571" s="39" t="str">
        <f t="shared" si="338"/>
        <v>CL.IC.IT.223608.01</v>
      </c>
      <c r="R2571" s="39"/>
      <c r="S2571" s="39" t="str">
        <f t="shared" si="332"/>
        <v>DR.IC.IT.223608.01</v>
      </c>
      <c r="T2571" s="39"/>
      <c r="U2571" s="60" t="str">
        <f t="shared" si="333"/>
        <v>IM.IC.IT.223608.01</v>
      </c>
      <c r="V2571" s="57"/>
      <c r="W2571" s="60" t="str">
        <f t="shared" si="334"/>
        <v>GE.IC.IT.223608.01</v>
      </c>
      <c r="AH2571" s="35" t="s">
        <v>3207</v>
      </c>
      <c r="AI2571" s="35">
        <v>1500</v>
      </c>
    </row>
    <row r="2572" spans="1:35" s="35" customFormat="1" ht="15">
      <c r="A2572" s="35" t="s">
        <v>2189</v>
      </c>
      <c r="C2572" s="38" t="s">
        <v>2474</v>
      </c>
      <c r="D2572" s="35" t="s">
        <v>4495</v>
      </c>
      <c r="E2572" s="38" t="s">
        <v>4496</v>
      </c>
      <c r="F2572" s="35" t="s">
        <v>4094</v>
      </c>
      <c r="G2572" s="35" t="s">
        <v>4037</v>
      </c>
      <c r="H2572" s="38" t="s">
        <v>2212</v>
      </c>
      <c r="I2572" s="35" t="s">
        <v>3856</v>
      </c>
      <c r="J2572" s="39" t="str">
        <f t="shared" si="331"/>
        <v>IC.IT.223701</v>
      </c>
      <c r="K2572" s="38" t="s">
        <v>3298</v>
      </c>
      <c r="L2572" s="35" t="str">
        <f t="shared" si="335"/>
        <v xml:space="preserve">      Done:  specify date/time</v>
      </c>
      <c r="M2572" s="39" t="str">
        <f t="shared" si="336"/>
        <v>PI.IC.IT.223701.01</v>
      </c>
      <c r="N2572" s="39"/>
      <c r="O2572" s="39" t="str">
        <f t="shared" si="337"/>
        <v>PH.IC.IT.223701.01</v>
      </c>
      <c r="Q2572" s="39" t="str">
        <f t="shared" si="338"/>
        <v>CL.IC.IT.223701.01</v>
      </c>
      <c r="R2572" s="39"/>
      <c r="S2572" s="39" t="str">
        <f t="shared" si="332"/>
        <v>DR.IC.IT.223701.01</v>
      </c>
      <c r="T2572" s="39"/>
      <c r="U2572" s="60" t="str">
        <f t="shared" si="333"/>
        <v>IM.IC.IT.223701.01</v>
      </c>
      <c r="V2572" s="57"/>
      <c r="W2572" s="60" t="str">
        <f t="shared" si="334"/>
        <v>GE.IC.IT.223701.01</v>
      </c>
      <c r="AH2572" s="35" t="s">
        <v>3207</v>
      </c>
      <c r="AI2572" s="35">
        <v>1500</v>
      </c>
    </row>
    <row r="2573" spans="1:35" s="35" customFormat="1" ht="15">
      <c r="A2573" s="35" t="s">
        <v>2189</v>
      </c>
      <c r="C2573" s="38" t="s">
        <v>2474</v>
      </c>
      <c r="E2573" s="38" t="s">
        <v>4496</v>
      </c>
      <c r="F2573" s="35" t="s">
        <v>4094</v>
      </c>
      <c r="G2573" s="35" t="s">
        <v>4038</v>
      </c>
      <c r="H2573" s="38" t="s">
        <v>2217</v>
      </c>
      <c r="I2573" s="35" t="s">
        <v>3858</v>
      </c>
      <c r="J2573" s="39" t="str">
        <f t="shared" si="331"/>
        <v>IC.IT.223702</v>
      </c>
      <c r="K2573" s="38" t="s">
        <v>3298</v>
      </c>
      <c r="L2573" s="35" t="str">
        <f t="shared" si="335"/>
        <v xml:space="preserve">      Not applicable</v>
      </c>
      <c r="M2573" s="39" t="str">
        <f t="shared" si="336"/>
        <v>PI.IC.IT.223702.01</v>
      </c>
      <c r="N2573" s="39"/>
      <c r="O2573" s="39" t="str">
        <f t="shared" si="337"/>
        <v>PH.IC.IT.223702.01</v>
      </c>
      <c r="Q2573" s="39" t="str">
        <f t="shared" si="338"/>
        <v>CL.IC.IT.223702.01</v>
      </c>
      <c r="R2573" s="39"/>
      <c r="S2573" s="39" t="str">
        <f t="shared" si="332"/>
        <v>DR.IC.IT.223702.01</v>
      </c>
      <c r="T2573" s="39"/>
      <c r="U2573" s="60" t="str">
        <f t="shared" si="333"/>
        <v>IM.IC.IT.223702.01</v>
      </c>
      <c r="V2573" s="57"/>
      <c r="W2573" s="60" t="str">
        <f t="shared" si="334"/>
        <v>GE.IC.IT.223702.01</v>
      </c>
      <c r="AH2573" s="35" t="s">
        <v>3207</v>
      </c>
      <c r="AI2573" s="35">
        <v>1500</v>
      </c>
    </row>
    <row r="2574" spans="1:35" s="35" customFormat="1" ht="15">
      <c r="A2574" s="35" t="s">
        <v>2189</v>
      </c>
      <c r="C2574" s="38" t="s">
        <v>2474</v>
      </c>
      <c r="E2574" s="38" t="s">
        <v>4496</v>
      </c>
      <c r="F2574" s="35" t="s">
        <v>4094</v>
      </c>
      <c r="G2574" s="35" t="s">
        <v>4497</v>
      </c>
      <c r="H2574" s="38" t="s">
        <v>3296</v>
      </c>
      <c r="I2574" s="35" t="s">
        <v>4498</v>
      </c>
      <c r="J2574" s="39" t="str">
        <f t="shared" si="331"/>
        <v>IC.IT.223703</v>
      </c>
      <c r="K2574" s="38" t="s">
        <v>3298</v>
      </c>
      <c r="L2574" s="35" t="str">
        <f t="shared" si="335"/>
        <v xml:space="preserve">      Not needed</v>
      </c>
      <c r="M2574" s="39" t="str">
        <f t="shared" si="336"/>
        <v>PI.IC.IT.223703.01</v>
      </c>
      <c r="N2574" s="39"/>
      <c r="O2574" s="39" t="str">
        <f t="shared" si="337"/>
        <v>PH.IC.IT.223703.01</v>
      </c>
      <c r="Q2574" s="39" t="str">
        <f t="shared" si="338"/>
        <v>CL.IC.IT.223703.01</v>
      </c>
      <c r="R2574" s="39"/>
      <c r="S2574" s="39" t="str">
        <f t="shared" si="332"/>
        <v>DR.IC.IT.223703.01</v>
      </c>
      <c r="T2574" s="39"/>
      <c r="U2574" s="60" t="str">
        <f t="shared" si="333"/>
        <v>IM.IC.IT.223703.01</v>
      </c>
      <c r="V2574" s="57"/>
      <c r="W2574" s="60" t="str">
        <f t="shared" si="334"/>
        <v>GE.IC.IT.223703.01</v>
      </c>
      <c r="Y2574" s="35">
        <v>797</v>
      </c>
      <c r="AH2574" s="35" t="s">
        <v>3207</v>
      </c>
      <c r="AI2574" s="35">
        <v>1500</v>
      </c>
    </row>
    <row r="2575" spans="1:35" s="35" customFormat="1" ht="15">
      <c r="A2575" s="35" t="s">
        <v>2189</v>
      </c>
      <c r="C2575" s="38" t="s">
        <v>2474</v>
      </c>
      <c r="D2575" s="35" t="s">
        <v>4499</v>
      </c>
      <c r="E2575" s="38" t="s">
        <v>4500</v>
      </c>
      <c r="F2575" s="35" t="s">
        <v>4095</v>
      </c>
      <c r="G2575" s="38" t="s">
        <v>4502</v>
      </c>
      <c r="H2575" s="38" t="s">
        <v>3298</v>
      </c>
      <c r="I2575" s="38" t="s">
        <v>4318</v>
      </c>
      <c r="J2575" s="39" t="str">
        <f t="shared" si="331"/>
        <v>IC.IT.223801</v>
      </c>
      <c r="K2575" s="38" t="s">
        <v>3298</v>
      </c>
      <c r="L2575" s="35" t="str">
        <f t="shared" si="335"/>
        <v>Date and Time</v>
      </c>
      <c r="M2575" s="39" t="str">
        <f t="shared" si="336"/>
        <v>PI.IC.IT.223801.01</v>
      </c>
      <c r="N2575" s="39"/>
      <c r="O2575" s="39" t="str">
        <f t="shared" si="337"/>
        <v>PH.IC.IT.223801.01</v>
      </c>
      <c r="Q2575" s="39" t="str">
        <f t="shared" si="338"/>
        <v>CL.IC.IT.223801.01</v>
      </c>
      <c r="R2575" s="39"/>
      <c r="S2575" s="39" t="str">
        <f t="shared" si="332"/>
        <v>DR.IC.IT.223801.01</v>
      </c>
      <c r="T2575" s="39"/>
      <c r="U2575" s="60" t="str">
        <f t="shared" si="333"/>
        <v>IM.IC.IT.223801.01</v>
      </c>
      <c r="V2575" s="57"/>
      <c r="W2575" s="60" t="str">
        <f t="shared" si="334"/>
        <v>GE.IC.IT.223801.01</v>
      </c>
      <c r="Y2575" s="35">
        <v>160</v>
      </c>
      <c r="AH2575" s="35" t="s">
        <v>3207</v>
      </c>
      <c r="AI2575" s="35">
        <v>1500</v>
      </c>
    </row>
    <row r="2576" spans="1:35" s="35" customFormat="1" ht="15">
      <c r="A2576" s="35" t="s">
        <v>2189</v>
      </c>
      <c r="B2576" s="35" t="s">
        <v>4096</v>
      </c>
      <c r="C2576" s="38" t="s">
        <v>2625</v>
      </c>
      <c r="D2576" s="35" t="s">
        <v>4431</v>
      </c>
      <c r="E2576" s="38" t="s">
        <v>3298</v>
      </c>
      <c r="F2576" s="35" t="s">
        <v>4097</v>
      </c>
      <c r="G2576" s="35" t="s">
        <v>3773</v>
      </c>
      <c r="H2576" s="38" t="s">
        <v>2212</v>
      </c>
      <c r="I2576" s="35" t="s">
        <v>2396</v>
      </c>
      <c r="J2576" s="39" t="str">
        <f t="shared" si="331"/>
        <v>IC.IT.230101</v>
      </c>
      <c r="K2576" s="38" t="s">
        <v>3298</v>
      </c>
      <c r="L2576" s="35" t="str">
        <f t="shared" si="335"/>
        <v xml:space="preserve">     Brown</v>
      </c>
      <c r="M2576" s="39" t="str">
        <f t="shared" si="336"/>
        <v>PI.IC.IT.230101.01</v>
      </c>
      <c r="N2576" s="39"/>
      <c r="O2576" s="39" t="str">
        <f t="shared" si="337"/>
        <v>PH.IC.IT.230101.01</v>
      </c>
      <c r="Q2576" s="39" t="str">
        <f t="shared" si="338"/>
        <v>CL.IC.IT.230101.01</v>
      </c>
      <c r="R2576" s="39"/>
      <c r="S2576" s="39" t="str">
        <f t="shared" si="332"/>
        <v>DR.IC.IT.230101.01</v>
      </c>
      <c r="T2576" s="39"/>
      <c r="U2576" s="60" t="str">
        <f t="shared" si="333"/>
        <v>IM.IC.IT.230101.01</v>
      </c>
      <c r="V2576" s="57"/>
      <c r="W2576" s="60" t="str">
        <f t="shared" si="334"/>
        <v>GE.IC.IT.230101.01</v>
      </c>
      <c r="AH2576" s="35" t="s">
        <v>3207</v>
      </c>
      <c r="AI2576" s="35">
        <v>1500</v>
      </c>
    </row>
    <row r="2577" spans="1:35" s="35" customFormat="1" ht="15">
      <c r="A2577" s="35" t="s">
        <v>2189</v>
      </c>
      <c r="C2577" s="38" t="s">
        <v>2625</v>
      </c>
      <c r="E2577" s="38" t="s">
        <v>3298</v>
      </c>
      <c r="F2577" s="35" t="s">
        <v>4097</v>
      </c>
      <c r="G2577" s="35" t="s">
        <v>3774</v>
      </c>
      <c r="H2577" s="38" t="s">
        <v>2217</v>
      </c>
      <c r="I2577" s="35" t="s">
        <v>2547</v>
      </c>
      <c r="J2577" s="39" t="str">
        <f t="shared" ref="J2577:J2640" si="339">CONCATENATE("IC.IT.",C2577,E2577,H2577)</f>
        <v>IC.IT.230102</v>
      </c>
      <c r="K2577" s="38" t="s">
        <v>3298</v>
      </c>
      <c r="L2577" s="35" t="str">
        <f t="shared" si="335"/>
        <v xml:space="preserve">     Green</v>
      </c>
      <c r="M2577" s="39" t="str">
        <f t="shared" si="336"/>
        <v>PI.IC.IT.230102.01</v>
      </c>
      <c r="N2577" s="39"/>
      <c r="O2577" s="39" t="str">
        <f t="shared" si="337"/>
        <v>PH.IC.IT.230102.01</v>
      </c>
      <c r="Q2577" s="39" t="str">
        <f t="shared" si="338"/>
        <v>CL.IC.IT.230102.01</v>
      </c>
      <c r="R2577" s="39"/>
      <c r="S2577" s="39" t="str">
        <f t="shared" si="332"/>
        <v>DR.IC.IT.230102.01</v>
      </c>
      <c r="T2577" s="39"/>
      <c r="U2577" s="60" t="str">
        <f t="shared" si="333"/>
        <v>IM.IC.IT.230102.01</v>
      </c>
      <c r="V2577" s="57"/>
      <c r="W2577" s="60" t="str">
        <f t="shared" si="334"/>
        <v>GE.IC.IT.230102.01</v>
      </c>
      <c r="AH2577" s="35" t="s">
        <v>3207</v>
      </c>
      <c r="AI2577" s="35">
        <v>1500</v>
      </c>
    </row>
    <row r="2578" spans="1:35" s="35" customFormat="1" ht="15">
      <c r="A2578" s="35" t="s">
        <v>2189</v>
      </c>
      <c r="C2578" s="38" t="s">
        <v>2625</v>
      </c>
      <c r="E2578" s="38" t="s">
        <v>3298</v>
      </c>
      <c r="F2578" s="35" t="s">
        <v>4097</v>
      </c>
      <c r="G2578" s="35" t="s">
        <v>3775</v>
      </c>
      <c r="H2578" s="38" t="s">
        <v>2219</v>
      </c>
      <c r="I2578" s="35" t="s">
        <v>2552</v>
      </c>
      <c r="J2578" s="39" t="str">
        <f t="shared" si="339"/>
        <v>IC.IT.230103</v>
      </c>
      <c r="K2578" s="38" t="s">
        <v>3298</v>
      </c>
      <c r="L2578" s="35" t="str">
        <f t="shared" si="335"/>
        <v xml:space="preserve">     Tan </v>
      </c>
      <c r="M2578" s="39" t="str">
        <f t="shared" si="336"/>
        <v>PI.IC.IT.230103.01</v>
      </c>
      <c r="N2578" s="39"/>
      <c r="O2578" s="39" t="str">
        <f t="shared" si="337"/>
        <v>PH.IC.IT.230103.01</v>
      </c>
      <c r="Q2578" s="39" t="str">
        <f t="shared" si="338"/>
        <v>CL.IC.IT.230103.01</v>
      </c>
      <c r="R2578" s="39"/>
      <c r="S2578" s="39" t="str">
        <f t="shared" si="332"/>
        <v>DR.IC.IT.230103.01</v>
      </c>
      <c r="T2578" s="39"/>
      <c r="U2578" s="60" t="str">
        <f t="shared" si="333"/>
        <v>IM.IC.IT.230103.01</v>
      </c>
      <c r="V2578" s="57"/>
      <c r="W2578" s="60" t="str">
        <f t="shared" si="334"/>
        <v>GE.IC.IT.230103.01</v>
      </c>
      <c r="AH2578" s="35" t="s">
        <v>3207</v>
      </c>
      <c r="AI2578" s="35">
        <v>1500</v>
      </c>
    </row>
    <row r="2579" spans="1:35" s="35" customFormat="1" ht="15">
      <c r="A2579" s="35" t="s">
        <v>2189</v>
      </c>
      <c r="C2579" s="38" t="s">
        <v>2625</v>
      </c>
      <c r="E2579" s="38" t="s">
        <v>3298</v>
      </c>
      <c r="F2579" s="35" t="s">
        <v>4097</v>
      </c>
      <c r="G2579" s="35" t="s">
        <v>3776</v>
      </c>
      <c r="H2579" s="38" t="s">
        <v>2063</v>
      </c>
      <c r="I2579" s="35" t="s">
        <v>2553</v>
      </c>
      <c r="J2579" s="39" t="str">
        <f t="shared" si="339"/>
        <v>IC.IT.230104</v>
      </c>
      <c r="K2579" s="38" t="s">
        <v>3298</v>
      </c>
      <c r="L2579" s="35" t="str">
        <f t="shared" si="335"/>
        <v xml:space="preserve">     Yellow</v>
      </c>
      <c r="M2579" s="39" t="str">
        <f t="shared" si="336"/>
        <v>PI.IC.IT.230104.01</v>
      </c>
      <c r="N2579" s="39"/>
      <c r="O2579" s="39" t="str">
        <f t="shared" si="337"/>
        <v>PH.IC.IT.230104.01</v>
      </c>
      <c r="Q2579" s="39" t="str">
        <f t="shared" si="338"/>
        <v>CL.IC.IT.230104.01</v>
      </c>
      <c r="R2579" s="39"/>
      <c r="S2579" s="39" t="str">
        <f t="shared" si="332"/>
        <v>DR.IC.IT.230104.01</v>
      </c>
      <c r="T2579" s="39"/>
      <c r="U2579" s="60" t="str">
        <f t="shared" si="333"/>
        <v>IM.IC.IT.230104.01</v>
      </c>
      <c r="V2579" s="57"/>
      <c r="W2579" s="60" t="str">
        <f t="shared" si="334"/>
        <v>GE.IC.IT.230104.01</v>
      </c>
      <c r="AH2579" s="35" t="s">
        <v>3207</v>
      </c>
      <c r="AI2579" s="35">
        <v>1500</v>
      </c>
    </row>
    <row r="2580" spans="1:35" s="35" customFormat="1" ht="15">
      <c r="A2580" s="35" t="s">
        <v>2189</v>
      </c>
      <c r="C2580" s="38" t="s">
        <v>2625</v>
      </c>
      <c r="E2580" s="38" t="s">
        <v>3298</v>
      </c>
      <c r="F2580" s="35" t="s">
        <v>4097</v>
      </c>
      <c r="G2580" s="35" t="s">
        <v>3777</v>
      </c>
      <c r="H2580" s="38" t="s">
        <v>2065</v>
      </c>
      <c r="I2580" s="35" t="s">
        <v>1903</v>
      </c>
      <c r="J2580" s="39" t="str">
        <f t="shared" si="339"/>
        <v>IC.IT.230105</v>
      </c>
      <c r="K2580" s="38" t="s">
        <v>3298</v>
      </c>
      <c r="L2580" s="35" t="str">
        <f t="shared" si="335"/>
        <v xml:space="preserve">     Amber</v>
      </c>
      <c r="M2580" s="39" t="str">
        <f t="shared" si="336"/>
        <v>PI.IC.IT.230105.01</v>
      </c>
      <c r="N2580" s="39"/>
      <c r="O2580" s="39" t="str">
        <f t="shared" si="337"/>
        <v>PH.IC.IT.230105.01</v>
      </c>
      <c r="Q2580" s="39" t="str">
        <f t="shared" si="338"/>
        <v>CL.IC.IT.230105.01</v>
      </c>
      <c r="R2580" s="39"/>
      <c r="S2580" s="39" t="str">
        <f t="shared" si="332"/>
        <v>DR.IC.IT.230105.01</v>
      </c>
      <c r="T2580" s="39"/>
      <c r="U2580" s="60" t="str">
        <f t="shared" si="333"/>
        <v>IM.IC.IT.230105.01</v>
      </c>
      <c r="V2580" s="57"/>
      <c r="W2580" s="60" t="str">
        <f t="shared" si="334"/>
        <v>GE.IC.IT.230105.01</v>
      </c>
      <c r="AH2580" s="35" t="s">
        <v>3207</v>
      </c>
      <c r="AI2580" s="35">
        <v>1500</v>
      </c>
    </row>
    <row r="2581" spans="1:35" s="35" customFormat="1" ht="15">
      <c r="A2581" s="35" t="s">
        <v>2189</v>
      </c>
      <c r="C2581" s="38" t="s">
        <v>2625</v>
      </c>
      <c r="E2581" s="38" t="s">
        <v>3298</v>
      </c>
      <c r="F2581" s="35" t="s">
        <v>4097</v>
      </c>
      <c r="G2581" s="35" t="s">
        <v>3778</v>
      </c>
      <c r="H2581" s="38" t="s">
        <v>2222</v>
      </c>
      <c r="I2581" s="35" t="s">
        <v>1499</v>
      </c>
      <c r="J2581" s="39" t="str">
        <f t="shared" si="339"/>
        <v>IC.IT.230106</v>
      </c>
      <c r="K2581" s="38" t="s">
        <v>3298</v>
      </c>
      <c r="L2581" s="35" t="str">
        <f t="shared" si="335"/>
        <v xml:space="preserve">     Black</v>
      </c>
      <c r="M2581" s="39" t="str">
        <f t="shared" si="336"/>
        <v>PI.IC.IT.230106.01</v>
      </c>
      <c r="N2581" s="39"/>
      <c r="O2581" s="39" t="str">
        <f t="shared" si="337"/>
        <v>PH.IC.IT.230106.01</v>
      </c>
      <c r="Q2581" s="39" t="str">
        <f t="shared" si="338"/>
        <v>CL.IC.IT.230106.01</v>
      </c>
      <c r="R2581" s="39"/>
      <c r="S2581" s="39" t="str">
        <f t="shared" ref="S2581:S2644" si="340">CONCATENATE("DR.",J2581,".",K2581)</f>
        <v>DR.IC.IT.230106.01</v>
      </c>
      <c r="T2581" s="39"/>
      <c r="U2581" s="60" t="str">
        <f t="shared" ref="U2581:U2644" si="341">CONCATENATE("IM.",J2581, ".",K2581)</f>
        <v>IM.IC.IT.230106.01</v>
      </c>
      <c r="V2581" s="57"/>
      <c r="W2581" s="60" t="str">
        <f t="shared" ref="W2581:W2644" si="342">CONCATENATE("GE.",J2581, ".",K2581)</f>
        <v>GE.IC.IT.230106.01</v>
      </c>
      <c r="AH2581" s="35" t="s">
        <v>3207</v>
      </c>
      <c r="AI2581" s="35">
        <v>1500</v>
      </c>
    </row>
    <row r="2582" spans="1:35" s="35" customFormat="1" ht="15">
      <c r="A2582" s="35" t="s">
        <v>2189</v>
      </c>
      <c r="C2582" s="38" t="s">
        <v>2625</v>
      </c>
      <c r="E2582" s="38" t="s">
        <v>3298</v>
      </c>
      <c r="F2582" s="35" t="s">
        <v>4097</v>
      </c>
      <c r="G2582" s="35" t="s">
        <v>3779</v>
      </c>
      <c r="H2582" s="38" t="s">
        <v>2376</v>
      </c>
      <c r="I2582" s="35" t="s">
        <v>3467</v>
      </c>
      <c r="J2582" s="39" t="str">
        <f t="shared" si="339"/>
        <v>IC.IT.230107</v>
      </c>
      <c r="K2582" s="38" t="s">
        <v>3298</v>
      </c>
      <c r="L2582" s="35" t="str">
        <f t="shared" si="335"/>
        <v xml:space="preserve">     Colorless</v>
      </c>
      <c r="M2582" s="39" t="str">
        <f t="shared" si="336"/>
        <v>PI.IC.IT.230107.01</v>
      </c>
      <c r="N2582" s="39"/>
      <c r="O2582" s="39" t="str">
        <f t="shared" si="337"/>
        <v>PH.IC.IT.230107.01</v>
      </c>
      <c r="Q2582" s="39" t="str">
        <f t="shared" si="338"/>
        <v>CL.IC.IT.230107.01</v>
      </c>
      <c r="R2582" s="39"/>
      <c r="S2582" s="39" t="str">
        <f t="shared" si="340"/>
        <v>DR.IC.IT.230107.01</v>
      </c>
      <c r="T2582" s="39"/>
      <c r="U2582" s="60" t="str">
        <f t="shared" si="341"/>
        <v>IM.IC.IT.230107.01</v>
      </c>
      <c r="V2582" s="57"/>
      <c r="W2582" s="60" t="str">
        <f t="shared" si="342"/>
        <v>GE.IC.IT.230107.01</v>
      </c>
      <c r="AH2582" s="35" t="s">
        <v>3207</v>
      </c>
      <c r="AI2582" s="35">
        <v>1500</v>
      </c>
    </row>
    <row r="2583" spans="1:35" s="35" customFormat="1" ht="15">
      <c r="A2583" s="35" t="s">
        <v>2189</v>
      </c>
      <c r="C2583" s="38" t="s">
        <v>2625</v>
      </c>
      <c r="E2583" s="38" t="s">
        <v>3298</v>
      </c>
      <c r="F2583" s="35" t="s">
        <v>4097</v>
      </c>
      <c r="G2583" s="35" t="s">
        <v>3780</v>
      </c>
      <c r="H2583" s="38" t="s">
        <v>2378</v>
      </c>
      <c r="I2583" s="35" t="s">
        <v>3475</v>
      </c>
      <c r="J2583" s="39" t="str">
        <f t="shared" si="339"/>
        <v>IC.IT.230108</v>
      </c>
      <c r="K2583" s="38" t="s">
        <v>3298</v>
      </c>
      <c r="L2583" s="35" t="str">
        <f t="shared" si="335"/>
        <v xml:space="preserve">     Maroon</v>
      </c>
      <c r="M2583" s="39" t="str">
        <f t="shared" si="336"/>
        <v>PI.IC.IT.230108.01</v>
      </c>
      <c r="N2583" s="39"/>
      <c r="O2583" s="39" t="str">
        <f t="shared" si="337"/>
        <v>PH.IC.IT.230108.01</v>
      </c>
      <c r="Q2583" s="39" t="str">
        <f t="shared" si="338"/>
        <v>CL.IC.IT.230108.01</v>
      </c>
      <c r="R2583" s="39"/>
      <c r="S2583" s="39" t="str">
        <f t="shared" si="340"/>
        <v>DR.IC.IT.230108.01</v>
      </c>
      <c r="T2583" s="39"/>
      <c r="U2583" s="60" t="str">
        <f t="shared" si="341"/>
        <v>IM.IC.IT.230108.01</v>
      </c>
      <c r="V2583" s="57"/>
      <c r="W2583" s="60" t="str">
        <f t="shared" si="342"/>
        <v>GE.IC.IT.230108.01</v>
      </c>
      <c r="AH2583" s="35" t="s">
        <v>3207</v>
      </c>
      <c r="AI2583" s="35">
        <v>1500</v>
      </c>
    </row>
    <row r="2584" spans="1:35" s="35" customFormat="1" ht="15">
      <c r="A2584" s="35" t="s">
        <v>2189</v>
      </c>
      <c r="C2584" s="38" t="s">
        <v>2625</v>
      </c>
      <c r="E2584" s="38" t="s">
        <v>3298</v>
      </c>
      <c r="F2584" s="35" t="s">
        <v>4097</v>
      </c>
      <c r="G2584" s="35" t="s">
        <v>3781</v>
      </c>
      <c r="H2584" s="38" t="s">
        <v>2380</v>
      </c>
      <c r="I2584" s="35" t="s">
        <v>2229</v>
      </c>
      <c r="J2584" s="39" t="str">
        <f t="shared" si="339"/>
        <v>IC.IT.230109</v>
      </c>
      <c r="K2584" s="38" t="s">
        <v>3298</v>
      </c>
      <c r="L2584" s="35" t="str">
        <f t="shared" si="335"/>
        <v xml:space="preserve">     Red</v>
      </c>
      <c r="M2584" s="39" t="str">
        <f t="shared" si="336"/>
        <v>PI.IC.IT.230109.01</v>
      </c>
      <c r="N2584" s="39"/>
      <c r="O2584" s="39" t="str">
        <f t="shared" si="337"/>
        <v>PH.IC.IT.230109.01</v>
      </c>
      <c r="Q2584" s="39" t="str">
        <f t="shared" si="338"/>
        <v>CL.IC.IT.230109.01</v>
      </c>
      <c r="R2584" s="39"/>
      <c r="S2584" s="39" t="str">
        <f t="shared" si="340"/>
        <v>DR.IC.IT.230109.01</v>
      </c>
      <c r="T2584" s="39"/>
      <c r="U2584" s="60" t="str">
        <f t="shared" si="341"/>
        <v>IM.IC.IT.230109.01</v>
      </c>
      <c r="V2584" s="57"/>
      <c r="W2584" s="60" t="str">
        <f t="shared" si="342"/>
        <v>GE.IC.IT.230109.01</v>
      </c>
      <c r="AH2584" s="35" t="s">
        <v>3207</v>
      </c>
      <c r="AI2584" s="35">
        <v>1500</v>
      </c>
    </row>
    <row r="2585" spans="1:35" s="35" customFormat="1" ht="15">
      <c r="A2585" s="35" t="s">
        <v>2189</v>
      </c>
      <c r="C2585" s="38" t="s">
        <v>2625</v>
      </c>
      <c r="E2585" s="38" t="s">
        <v>3298</v>
      </c>
      <c r="F2585" s="35" t="s">
        <v>4097</v>
      </c>
      <c r="G2585" s="35" t="s">
        <v>3782</v>
      </c>
      <c r="H2585" s="38" t="s">
        <v>2124</v>
      </c>
      <c r="I2585" s="35" t="s">
        <v>1814</v>
      </c>
      <c r="J2585" s="39" t="str">
        <f t="shared" si="339"/>
        <v>IC.IT.230110</v>
      </c>
      <c r="K2585" s="38" t="s">
        <v>3298</v>
      </c>
      <c r="L2585" s="35" t="str">
        <f t="shared" si="335"/>
        <v xml:space="preserve">     Pink</v>
      </c>
      <c r="M2585" s="39" t="str">
        <f t="shared" si="336"/>
        <v>PI.IC.IT.230110.01</v>
      </c>
      <c r="N2585" s="39"/>
      <c r="O2585" s="39" t="str">
        <f t="shared" si="337"/>
        <v>PH.IC.IT.230110.01</v>
      </c>
      <c r="Q2585" s="39" t="str">
        <f t="shared" si="338"/>
        <v>CL.IC.IT.230110.01</v>
      </c>
      <c r="R2585" s="39"/>
      <c r="S2585" s="39" t="str">
        <f t="shared" si="340"/>
        <v>DR.IC.IT.230110.01</v>
      </c>
      <c r="T2585" s="39"/>
      <c r="U2585" s="60" t="str">
        <f t="shared" si="341"/>
        <v>IM.IC.IT.230110.01</v>
      </c>
      <c r="V2585" s="57"/>
      <c r="W2585" s="60" t="str">
        <f t="shared" si="342"/>
        <v>GE.IC.IT.230110.01</v>
      </c>
      <c r="AH2585" s="35" t="s">
        <v>3207</v>
      </c>
      <c r="AI2585" s="35">
        <v>1500</v>
      </c>
    </row>
    <row r="2586" spans="1:35" s="35" customFormat="1" ht="15">
      <c r="A2586" s="35" t="s">
        <v>2189</v>
      </c>
      <c r="C2586" s="38" t="s">
        <v>2625</v>
      </c>
      <c r="D2586" s="35" t="s">
        <v>4432</v>
      </c>
      <c r="E2586" s="38" t="s">
        <v>3293</v>
      </c>
      <c r="F2586" s="35" t="s">
        <v>4097</v>
      </c>
      <c r="G2586" s="35" t="s">
        <v>3783</v>
      </c>
      <c r="H2586" s="38" t="s">
        <v>2212</v>
      </c>
      <c r="I2586" s="35" t="s">
        <v>1791</v>
      </c>
      <c r="J2586" s="39" t="str">
        <f t="shared" si="339"/>
        <v>IC.IT.230201</v>
      </c>
      <c r="K2586" s="38" t="s">
        <v>3298</v>
      </c>
      <c r="L2586" s="35" t="str">
        <f t="shared" si="335"/>
        <v xml:space="preserve">     Bloody </v>
      </c>
      <c r="M2586" s="39" t="str">
        <f t="shared" si="336"/>
        <v>PI.IC.IT.230201.01</v>
      </c>
      <c r="N2586" s="39"/>
      <c r="O2586" s="39" t="str">
        <f t="shared" si="337"/>
        <v>PH.IC.IT.230201.01</v>
      </c>
      <c r="Q2586" s="39" t="str">
        <f t="shared" si="338"/>
        <v>CL.IC.IT.230201.01</v>
      </c>
      <c r="R2586" s="39"/>
      <c r="S2586" s="39" t="str">
        <f t="shared" si="340"/>
        <v>DR.IC.IT.230201.01</v>
      </c>
      <c r="T2586" s="39"/>
      <c r="U2586" s="60" t="str">
        <f t="shared" si="341"/>
        <v>IM.IC.IT.230201.01</v>
      </c>
      <c r="V2586" s="57"/>
      <c r="W2586" s="60" t="str">
        <f t="shared" si="342"/>
        <v>GE.IC.IT.230201.01</v>
      </c>
      <c r="AH2586" s="35" t="s">
        <v>3207</v>
      </c>
      <c r="AI2586" s="35">
        <v>1500</v>
      </c>
    </row>
    <row r="2587" spans="1:35" s="35" customFormat="1" ht="15">
      <c r="A2587" s="35" t="s">
        <v>2189</v>
      </c>
      <c r="C2587" s="38" t="s">
        <v>2625</v>
      </c>
      <c r="E2587" s="38" t="s">
        <v>3293</v>
      </c>
      <c r="F2587" s="35" t="s">
        <v>4097</v>
      </c>
      <c r="G2587" s="35" t="s">
        <v>3784</v>
      </c>
      <c r="H2587" s="38" t="s">
        <v>2217</v>
      </c>
      <c r="I2587" s="35" t="s">
        <v>3484</v>
      </c>
      <c r="J2587" s="39" t="str">
        <f t="shared" si="339"/>
        <v>IC.IT.230202</v>
      </c>
      <c r="K2587" s="38" t="s">
        <v>3298</v>
      </c>
      <c r="L2587" s="35" t="str">
        <f t="shared" si="335"/>
        <v xml:space="preserve">     Serosanguinous</v>
      </c>
      <c r="M2587" s="39" t="str">
        <f t="shared" si="336"/>
        <v>PI.IC.IT.230202.01</v>
      </c>
      <c r="N2587" s="39"/>
      <c r="O2587" s="39" t="str">
        <f t="shared" si="337"/>
        <v>PH.IC.IT.230202.01</v>
      </c>
      <c r="Q2587" s="39" t="str">
        <f t="shared" si="338"/>
        <v>CL.IC.IT.230202.01</v>
      </c>
      <c r="R2587" s="39"/>
      <c r="S2587" s="39" t="str">
        <f t="shared" si="340"/>
        <v>DR.IC.IT.230202.01</v>
      </c>
      <c r="T2587" s="39"/>
      <c r="U2587" s="60" t="str">
        <f t="shared" si="341"/>
        <v>IM.IC.IT.230202.01</v>
      </c>
      <c r="V2587" s="57"/>
      <c r="W2587" s="60" t="str">
        <f t="shared" si="342"/>
        <v>GE.IC.IT.230202.01</v>
      </c>
      <c r="AH2587" s="35" t="s">
        <v>3207</v>
      </c>
      <c r="AI2587" s="35">
        <v>1500</v>
      </c>
    </row>
    <row r="2588" spans="1:35" s="35" customFormat="1" ht="15">
      <c r="A2588" s="35" t="s">
        <v>2189</v>
      </c>
      <c r="C2588" s="38" t="s">
        <v>2625</v>
      </c>
      <c r="E2588" s="38" t="s">
        <v>3293</v>
      </c>
      <c r="F2588" s="35" t="s">
        <v>4097</v>
      </c>
      <c r="G2588" s="35" t="s">
        <v>3785</v>
      </c>
      <c r="H2588" s="38" t="s">
        <v>2219</v>
      </c>
      <c r="I2588" s="35" t="s">
        <v>1792</v>
      </c>
      <c r="J2588" s="39" t="str">
        <f t="shared" si="339"/>
        <v>IC.IT.230203</v>
      </c>
      <c r="K2588" s="38" t="s">
        <v>3298</v>
      </c>
      <c r="L2588" s="35" t="str">
        <f t="shared" si="335"/>
        <v xml:space="preserve">     Serous</v>
      </c>
      <c r="M2588" s="39" t="str">
        <f t="shared" si="336"/>
        <v>PI.IC.IT.230203.01</v>
      </c>
      <c r="N2588" s="39"/>
      <c r="O2588" s="39" t="str">
        <f t="shared" si="337"/>
        <v>PH.IC.IT.230203.01</v>
      </c>
      <c r="Q2588" s="39" t="str">
        <f t="shared" si="338"/>
        <v>CL.IC.IT.230203.01</v>
      </c>
      <c r="R2588" s="39"/>
      <c r="S2588" s="39" t="str">
        <f t="shared" si="340"/>
        <v>DR.IC.IT.230203.01</v>
      </c>
      <c r="T2588" s="39"/>
      <c r="U2588" s="60" t="str">
        <f t="shared" si="341"/>
        <v>IM.IC.IT.230203.01</v>
      </c>
      <c r="V2588" s="57"/>
      <c r="W2588" s="60" t="str">
        <f t="shared" si="342"/>
        <v>GE.IC.IT.230203.01</v>
      </c>
      <c r="AH2588" s="35" t="s">
        <v>3207</v>
      </c>
      <c r="AI2588" s="35">
        <v>1500</v>
      </c>
    </row>
    <row r="2589" spans="1:35" s="35" customFormat="1" ht="15">
      <c r="A2589" s="35" t="s">
        <v>2189</v>
      </c>
      <c r="C2589" s="38" t="s">
        <v>2625</v>
      </c>
      <c r="E2589" s="38" t="s">
        <v>3293</v>
      </c>
      <c r="F2589" s="35" t="s">
        <v>4097</v>
      </c>
      <c r="G2589" s="35" t="s">
        <v>3786</v>
      </c>
      <c r="H2589" s="38" t="s">
        <v>2063</v>
      </c>
      <c r="I2589" s="35" t="s">
        <v>1720</v>
      </c>
      <c r="J2589" s="39" t="str">
        <f t="shared" si="339"/>
        <v>IC.IT.230204</v>
      </c>
      <c r="K2589" s="38" t="s">
        <v>3298</v>
      </c>
      <c r="L2589" s="35" t="str">
        <f t="shared" si="335"/>
        <v xml:space="preserve">     Cloudy</v>
      </c>
      <c r="M2589" s="39" t="str">
        <f t="shared" si="336"/>
        <v>PI.IC.IT.230204.01</v>
      </c>
      <c r="N2589" s="39"/>
      <c r="O2589" s="39" t="str">
        <f t="shared" si="337"/>
        <v>PH.IC.IT.230204.01</v>
      </c>
      <c r="Q2589" s="39" t="str">
        <f t="shared" si="338"/>
        <v>CL.IC.IT.230204.01</v>
      </c>
      <c r="R2589" s="39"/>
      <c r="S2589" s="39" t="str">
        <f t="shared" si="340"/>
        <v>DR.IC.IT.230204.01</v>
      </c>
      <c r="T2589" s="39"/>
      <c r="U2589" s="60" t="str">
        <f t="shared" si="341"/>
        <v>IM.IC.IT.230204.01</v>
      </c>
      <c r="V2589" s="57"/>
      <c r="W2589" s="60" t="str">
        <f t="shared" si="342"/>
        <v>GE.IC.IT.230204.01</v>
      </c>
      <c r="AH2589" s="35" t="s">
        <v>3207</v>
      </c>
      <c r="AI2589" s="35">
        <v>1500</v>
      </c>
    </row>
    <row r="2590" spans="1:35" s="35" customFormat="1" ht="15">
      <c r="A2590" s="35" t="s">
        <v>2189</v>
      </c>
      <c r="C2590" s="38" t="s">
        <v>2625</v>
      </c>
      <c r="E2590" s="38" t="s">
        <v>3293</v>
      </c>
      <c r="F2590" s="35" t="s">
        <v>4097</v>
      </c>
      <c r="G2590" s="35" t="s">
        <v>3787</v>
      </c>
      <c r="H2590" s="38" t="s">
        <v>2065</v>
      </c>
      <c r="I2590" s="35" t="s">
        <v>1794</v>
      </c>
      <c r="J2590" s="39" t="str">
        <f t="shared" si="339"/>
        <v>IC.IT.230205</v>
      </c>
      <c r="K2590" s="38" t="s">
        <v>3298</v>
      </c>
      <c r="L2590" s="35" t="str">
        <f t="shared" si="335"/>
        <v xml:space="preserve">     Purulent</v>
      </c>
      <c r="M2590" s="39" t="str">
        <f t="shared" si="336"/>
        <v>PI.IC.IT.230205.01</v>
      </c>
      <c r="N2590" s="39"/>
      <c r="O2590" s="39" t="str">
        <f t="shared" si="337"/>
        <v>PH.IC.IT.230205.01</v>
      </c>
      <c r="Q2590" s="39" t="str">
        <f t="shared" si="338"/>
        <v>CL.IC.IT.230205.01</v>
      </c>
      <c r="R2590" s="39"/>
      <c r="S2590" s="39" t="str">
        <f t="shared" si="340"/>
        <v>DR.IC.IT.230205.01</v>
      </c>
      <c r="T2590" s="39"/>
      <c r="U2590" s="60" t="str">
        <f t="shared" si="341"/>
        <v>IM.IC.IT.230205.01</v>
      </c>
      <c r="V2590" s="57"/>
      <c r="W2590" s="60" t="str">
        <f t="shared" si="342"/>
        <v>GE.IC.IT.230205.01</v>
      </c>
      <c r="AH2590" s="35" t="s">
        <v>3207</v>
      </c>
      <c r="AI2590" s="35">
        <v>1500</v>
      </c>
    </row>
    <row r="2591" spans="1:35" s="35" customFormat="1" ht="15">
      <c r="A2591" s="35" t="s">
        <v>2189</v>
      </c>
      <c r="C2591" s="38" t="s">
        <v>2625</v>
      </c>
      <c r="E2591" s="38" t="s">
        <v>3293</v>
      </c>
      <c r="F2591" s="35" t="s">
        <v>4097</v>
      </c>
      <c r="G2591" s="35" t="s">
        <v>3788</v>
      </c>
      <c r="H2591" s="38" t="s">
        <v>2222</v>
      </c>
      <c r="I2591" s="35" t="s">
        <v>3489</v>
      </c>
      <c r="J2591" s="39" t="str">
        <f t="shared" si="339"/>
        <v>IC.IT.230206</v>
      </c>
      <c r="K2591" s="38" t="s">
        <v>3298</v>
      </c>
      <c r="L2591" s="35" t="str">
        <f t="shared" si="335"/>
        <v xml:space="preserve">     Viscous</v>
      </c>
      <c r="M2591" s="39" t="str">
        <f t="shared" si="336"/>
        <v>PI.IC.IT.230206.01</v>
      </c>
      <c r="N2591" s="39"/>
      <c r="O2591" s="39" t="str">
        <f t="shared" si="337"/>
        <v>PH.IC.IT.230206.01</v>
      </c>
      <c r="Q2591" s="39" t="str">
        <f t="shared" si="338"/>
        <v>CL.IC.IT.230206.01</v>
      </c>
      <c r="R2591" s="39"/>
      <c r="S2591" s="39" t="str">
        <f t="shared" si="340"/>
        <v>DR.IC.IT.230206.01</v>
      </c>
      <c r="T2591" s="39"/>
      <c r="U2591" s="60" t="str">
        <f t="shared" si="341"/>
        <v>IM.IC.IT.230206.01</v>
      </c>
      <c r="V2591" s="57"/>
      <c r="W2591" s="60" t="str">
        <f t="shared" si="342"/>
        <v>GE.IC.IT.230206.01</v>
      </c>
      <c r="AH2591" s="35" t="s">
        <v>3207</v>
      </c>
      <c r="AI2591" s="35">
        <v>1500</v>
      </c>
    </row>
    <row r="2592" spans="1:35" s="35" customFormat="1" ht="15">
      <c r="A2592" s="35" t="s">
        <v>2189</v>
      </c>
      <c r="C2592" s="38" t="s">
        <v>2625</v>
      </c>
      <c r="D2592" s="35" t="s">
        <v>4433</v>
      </c>
      <c r="E2592" s="38" t="s">
        <v>4329</v>
      </c>
      <c r="F2592" s="35" t="s">
        <v>4097</v>
      </c>
      <c r="G2592" s="35" t="s">
        <v>3789</v>
      </c>
      <c r="H2592" s="38" t="s">
        <v>2212</v>
      </c>
      <c r="I2592" s="35" t="s">
        <v>2117</v>
      </c>
      <c r="J2592" s="39" t="str">
        <f t="shared" si="339"/>
        <v>IC.IT.230301</v>
      </c>
      <c r="K2592" s="38" t="s">
        <v>3298</v>
      </c>
      <c r="L2592" s="35" t="str">
        <f t="shared" si="335"/>
        <v xml:space="preserve">     None</v>
      </c>
      <c r="M2592" s="39" t="str">
        <f t="shared" si="336"/>
        <v>PI.IC.IT.230301.01</v>
      </c>
      <c r="N2592" s="39"/>
      <c r="O2592" s="39" t="str">
        <f t="shared" si="337"/>
        <v>PH.IC.IT.230301.01</v>
      </c>
      <c r="Q2592" s="39" t="str">
        <f t="shared" si="338"/>
        <v>CL.IC.IT.230301.01</v>
      </c>
      <c r="R2592" s="39"/>
      <c r="S2592" s="39" t="str">
        <f t="shared" si="340"/>
        <v>DR.IC.IT.230301.01</v>
      </c>
      <c r="T2592" s="39"/>
      <c r="U2592" s="60" t="str">
        <f t="shared" si="341"/>
        <v>IM.IC.IT.230301.01</v>
      </c>
      <c r="V2592" s="57"/>
      <c r="W2592" s="60" t="str">
        <f t="shared" si="342"/>
        <v>GE.IC.IT.230301.01</v>
      </c>
      <c r="AH2592" s="35" t="s">
        <v>3207</v>
      </c>
      <c r="AI2592" s="35">
        <v>1500</v>
      </c>
    </row>
    <row r="2593" spans="1:35" s="35" customFormat="1" ht="15">
      <c r="A2593" s="35" t="s">
        <v>2189</v>
      </c>
      <c r="C2593" s="38" t="s">
        <v>2625</v>
      </c>
      <c r="E2593" s="38" t="s">
        <v>4329</v>
      </c>
      <c r="F2593" s="35" t="s">
        <v>4097</v>
      </c>
      <c r="G2593" s="35" t="s">
        <v>3790</v>
      </c>
      <c r="H2593" s="38" t="s">
        <v>2217</v>
      </c>
      <c r="I2593" s="35" t="s">
        <v>3535</v>
      </c>
      <c r="J2593" s="39" t="str">
        <f t="shared" si="339"/>
        <v>IC.IT.230302</v>
      </c>
      <c r="K2593" s="38" t="s">
        <v>3298</v>
      </c>
      <c r="L2593" s="35" t="str">
        <f t="shared" si="335"/>
        <v xml:space="preserve">     Scant amount drainage</v>
      </c>
      <c r="M2593" s="39" t="str">
        <f t="shared" si="336"/>
        <v>PI.IC.IT.230302.01</v>
      </c>
      <c r="N2593" s="39"/>
      <c r="O2593" s="39" t="str">
        <f t="shared" si="337"/>
        <v>PH.IC.IT.230302.01</v>
      </c>
      <c r="Q2593" s="39" t="str">
        <f t="shared" si="338"/>
        <v>CL.IC.IT.230302.01</v>
      </c>
      <c r="R2593" s="39"/>
      <c r="S2593" s="39" t="str">
        <f t="shared" si="340"/>
        <v>DR.IC.IT.230302.01</v>
      </c>
      <c r="T2593" s="39"/>
      <c r="U2593" s="60" t="str">
        <f t="shared" si="341"/>
        <v>IM.IC.IT.230302.01</v>
      </c>
      <c r="V2593" s="57"/>
      <c r="W2593" s="60" t="str">
        <f t="shared" si="342"/>
        <v>GE.IC.IT.230302.01</v>
      </c>
      <c r="AH2593" s="35" t="s">
        <v>3207</v>
      </c>
      <c r="AI2593" s="35">
        <v>1500</v>
      </c>
    </row>
    <row r="2594" spans="1:35" s="35" customFormat="1" ht="15">
      <c r="A2594" s="35" t="s">
        <v>2189</v>
      </c>
      <c r="C2594" s="38" t="s">
        <v>2625</v>
      </c>
      <c r="E2594" s="38" t="s">
        <v>4329</v>
      </c>
      <c r="F2594" s="35" t="s">
        <v>4097</v>
      </c>
      <c r="G2594" s="35" t="s">
        <v>3791</v>
      </c>
      <c r="H2594" s="38" t="s">
        <v>2219</v>
      </c>
      <c r="I2594" s="35" t="s">
        <v>3537</v>
      </c>
      <c r="J2594" s="39" t="str">
        <f t="shared" si="339"/>
        <v>IC.IT.230303</v>
      </c>
      <c r="K2594" s="38" t="s">
        <v>3298</v>
      </c>
      <c r="L2594" s="35" t="str">
        <f t="shared" si="335"/>
        <v xml:space="preserve">     Small amount drainage</v>
      </c>
      <c r="M2594" s="39" t="str">
        <f t="shared" si="336"/>
        <v>PI.IC.IT.230303.01</v>
      </c>
      <c r="N2594" s="39"/>
      <c r="O2594" s="39" t="str">
        <f t="shared" si="337"/>
        <v>PH.IC.IT.230303.01</v>
      </c>
      <c r="Q2594" s="39" t="str">
        <f t="shared" si="338"/>
        <v>CL.IC.IT.230303.01</v>
      </c>
      <c r="R2594" s="39"/>
      <c r="S2594" s="39" t="str">
        <f t="shared" si="340"/>
        <v>DR.IC.IT.230303.01</v>
      </c>
      <c r="T2594" s="39"/>
      <c r="U2594" s="60" t="str">
        <f t="shared" si="341"/>
        <v>IM.IC.IT.230303.01</v>
      </c>
      <c r="V2594" s="57"/>
      <c r="W2594" s="60" t="str">
        <f t="shared" si="342"/>
        <v>GE.IC.IT.230303.01</v>
      </c>
      <c r="AH2594" s="35" t="s">
        <v>3207</v>
      </c>
      <c r="AI2594" s="35">
        <v>1500</v>
      </c>
    </row>
    <row r="2595" spans="1:35" s="35" customFormat="1" ht="15">
      <c r="A2595" s="35" t="s">
        <v>2189</v>
      </c>
      <c r="C2595" s="38" t="s">
        <v>2625</v>
      </c>
      <c r="E2595" s="38" t="s">
        <v>4329</v>
      </c>
      <c r="F2595" s="35" t="s">
        <v>4097</v>
      </c>
      <c r="G2595" s="35" t="s">
        <v>3792</v>
      </c>
      <c r="H2595" s="38" t="s">
        <v>2063</v>
      </c>
      <c r="I2595" s="35" t="s">
        <v>3539</v>
      </c>
      <c r="J2595" s="39" t="str">
        <f t="shared" si="339"/>
        <v>IC.IT.230304</v>
      </c>
      <c r="K2595" s="38" t="s">
        <v>3298</v>
      </c>
      <c r="L2595" s="35" t="str">
        <f t="shared" si="335"/>
        <v xml:space="preserve">     Moderate amount drainage</v>
      </c>
      <c r="M2595" s="39" t="str">
        <f t="shared" si="336"/>
        <v>PI.IC.IT.230304.01</v>
      </c>
      <c r="N2595" s="39"/>
      <c r="O2595" s="39" t="str">
        <f t="shared" si="337"/>
        <v>PH.IC.IT.230304.01</v>
      </c>
      <c r="Q2595" s="39" t="str">
        <f t="shared" si="338"/>
        <v>CL.IC.IT.230304.01</v>
      </c>
      <c r="R2595" s="39"/>
      <c r="S2595" s="39" t="str">
        <f t="shared" si="340"/>
        <v>DR.IC.IT.230304.01</v>
      </c>
      <c r="T2595" s="39"/>
      <c r="U2595" s="60" t="str">
        <f t="shared" si="341"/>
        <v>IM.IC.IT.230304.01</v>
      </c>
      <c r="V2595" s="57"/>
      <c r="W2595" s="60" t="str">
        <f t="shared" si="342"/>
        <v>GE.IC.IT.230304.01</v>
      </c>
      <c r="AH2595" s="35" t="s">
        <v>3207</v>
      </c>
      <c r="AI2595" s="35">
        <v>1500</v>
      </c>
    </row>
    <row r="2596" spans="1:35" s="35" customFormat="1" ht="15">
      <c r="A2596" s="35" t="s">
        <v>2189</v>
      </c>
      <c r="C2596" s="38" t="s">
        <v>2625</v>
      </c>
      <c r="E2596" s="38" t="s">
        <v>4329</v>
      </c>
      <c r="F2596" s="35" t="s">
        <v>4097</v>
      </c>
      <c r="G2596" s="35" t="s">
        <v>3793</v>
      </c>
      <c r="H2596" s="38" t="s">
        <v>2065</v>
      </c>
      <c r="I2596" s="35" t="s">
        <v>3794</v>
      </c>
      <c r="J2596" s="39" t="str">
        <f t="shared" si="339"/>
        <v>IC.IT.230305</v>
      </c>
      <c r="K2596" s="38" t="s">
        <v>3298</v>
      </c>
      <c r="L2596" s="35" t="str">
        <f t="shared" si="335"/>
        <v xml:space="preserve">     Large amount drainage</v>
      </c>
      <c r="M2596" s="39" t="str">
        <f t="shared" si="336"/>
        <v>PI.IC.IT.230305.01</v>
      </c>
      <c r="N2596" s="39"/>
      <c r="O2596" s="39" t="str">
        <f t="shared" si="337"/>
        <v>PH.IC.IT.230305.01</v>
      </c>
      <c r="Q2596" s="39" t="str">
        <f t="shared" si="338"/>
        <v>CL.IC.IT.230305.01</v>
      </c>
      <c r="R2596" s="39"/>
      <c r="S2596" s="39" t="str">
        <f t="shared" si="340"/>
        <v>DR.IC.IT.230305.01</v>
      </c>
      <c r="T2596" s="39"/>
      <c r="U2596" s="60" t="str">
        <f t="shared" si="341"/>
        <v>IM.IC.IT.230305.01</v>
      </c>
      <c r="V2596" s="57"/>
      <c r="W2596" s="60" t="str">
        <f t="shared" si="342"/>
        <v>GE.IC.IT.230305.01</v>
      </c>
      <c r="AH2596" s="35" t="s">
        <v>3207</v>
      </c>
      <c r="AI2596" s="35">
        <v>1500</v>
      </c>
    </row>
    <row r="2597" spans="1:35" s="35" customFormat="1" ht="15">
      <c r="A2597" s="35" t="s">
        <v>2189</v>
      </c>
      <c r="C2597" s="38" t="s">
        <v>2625</v>
      </c>
      <c r="E2597" s="38" t="s">
        <v>4329</v>
      </c>
      <c r="F2597" s="35" t="s">
        <v>4097</v>
      </c>
      <c r="G2597" s="35" t="s">
        <v>3795</v>
      </c>
      <c r="H2597" s="38" t="s">
        <v>2222</v>
      </c>
      <c r="I2597" s="35" t="s">
        <v>3796</v>
      </c>
      <c r="J2597" s="39" t="str">
        <f t="shared" si="339"/>
        <v>IC.IT.230306</v>
      </c>
      <c r="K2597" s="38" t="s">
        <v>3298</v>
      </c>
      <c r="L2597" s="35" t="str">
        <f t="shared" si="335"/>
        <v xml:space="preserve">     Copious amount drainage</v>
      </c>
      <c r="M2597" s="39" t="str">
        <f t="shared" si="336"/>
        <v>PI.IC.IT.230306.01</v>
      </c>
      <c r="N2597" s="39"/>
      <c r="O2597" s="39" t="str">
        <f t="shared" si="337"/>
        <v>PH.IC.IT.230306.01</v>
      </c>
      <c r="Q2597" s="39" t="str">
        <f t="shared" si="338"/>
        <v>CL.IC.IT.230306.01</v>
      </c>
      <c r="R2597" s="39"/>
      <c r="S2597" s="39" t="str">
        <f t="shared" si="340"/>
        <v>DR.IC.IT.230306.01</v>
      </c>
      <c r="T2597" s="39"/>
      <c r="U2597" s="60" t="str">
        <f t="shared" si="341"/>
        <v>IM.IC.IT.230306.01</v>
      </c>
      <c r="V2597" s="57"/>
      <c r="W2597" s="60" t="str">
        <f t="shared" si="342"/>
        <v>GE.IC.IT.230306.01</v>
      </c>
      <c r="AH2597" s="35" t="s">
        <v>3207</v>
      </c>
      <c r="AI2597" s="35">
        <v>1500</v>
      </c>
    </row>
    <row r="2598" spans="1:35" s="35" customFormat="1" ht="15">
      <c r="A2598" s="35" t="s">
        <v>2189</v>
      </c>
      <c r="C2598" s="38" t="s">
        <v>2625</v>
      </c>
      <c r="D2598" s="35" t="s">
        <v>4434</v>
      </c>
      <c r="E2598" s="38" t="s">
        <v>4308</v>
      </c>
      <c r="F2598" s="35" t="s">
        <v>4097</v>
      </c>
      <c r="G2598" s="35" t="s">
        <v>3451</v>
      </c>
      <c r="H2598" s="38" t="s">
        <v>2212</v>
      </c>
      <c r="I2598" s="35" t="s">
        <v>3797</v>
      </c>
      <c r="J2598" s="39" t="str">
        <f t="shared" si="339"/>
        <v>IC.IT.230401</v>
      </c>
      <c r="K2598" s="38" t="s">
        <v>3298</v>
      </c>
      <c r="L2598" s="35" t="str">
        <f t="shared" si="335"/>
        <v xml:space="preserve">      None</v>
      </c>
      <c r="M2598" s="39" t="str">
        <f t="shared" si="336"/>
        <v>PI.IC.IT.230401.01</v>
      </c>
      <c r="N2598" s="39"/>
      <c r="O2598" s="39" t="str">
        <f t="shared" si="337"/>
        <v>PH.IC.IT.230401.01</v>
      </c>
      <c r="Q2598" s="39" t="str">
        <f t="shared" si="338"/>
        <v>CL.IC.IT.230401.01</v>
      </c>
      <c r="R2598" s="39"/>
      <c r="S2598" s="39" t="str">
        <f t="shared" si="340"/>
        <v>DR.IC.IT.230401.01</v>
      </c>
      <c r="T2598" s="39"/>
      <c r="U2598" s="60" t="str">
        <f t="shared" si="341"/>
        <v>IM.IC.IT.230401.01</v>
      </c>
      <c r="V2598" s="57"/>
      <c r="W2598" s="60" t="str">
        <f t="shared" si="342"/>
        <v>GE.IC.IT.230401.01</v>
      </c>
      <c r="AH2598" s="35" t="s">
        <v>3207</v>
      </c>
      <c r="AI2598" s="35">
        <v>1500</v>
      </c>
    </row>
    <row r="2599" spans="1:35" s="35" customFormat="1" ht="15">
      <c r="A2599" s="35" t="s">
        <v>2189</v>
      </c>
      <c r="C2599" s="38" t="s">
        <v>2625</v>
      </c>
      <c r="E2599" s="38" t="s">
        <v>4308</v>
      </c>
      <c r="F2599" s="35" t="s">
        <v>4097</v>
      </c>
      <c r="G2599" s="35" t="s">
        <v>3798</v>
      </c>
      <c r="H2599" s="38" t="s">
        <v>2217</v>
      </c>
      <c r="I2599" s="35" t="s">
        <v>1243</v>
      </c>
      <c r="J2599" s="39" t="str">
        <f t="shared" si="339"/>
        <v>IC.IT.230402</v>
      </c>
      <c r="K2599" s="38" t="s">
        <v>3298</v>
      </c>
      <c r="L2599" s="35" t="str">
        <f t="shared" si="335"/>
        <v xml:space="preserve">     Foul</v>
      </c>
      <c r="M2599" s="39" t="str">
        <f t="shared" si="336"/>
        <v>PI.IC.IT.230402.01</v>
      </c>
      <c r="N2599" s="39"/>
      <c r="O2599" s="39" t="str">
        <f t="shared" si="337"/>
        <v>PH.IC.IT.230402.01</v>
      </c>
      <c r="Q2599" s="39" t="str">
        <f t="shared" si="338"/>
        <v>CL.IC.IT.230402.01</v>
      </c>
      <c r="R2599" s="39"/>
      <c r="S2599" s="39" t="str">
        <f t="shared" si="340"/>
        <v>DR.IC.IT.230402.01</v>
      </c>
      <c r="T2599" s="39"/>
      <c r="U2599" s="60" t="str">
        <f t="shared" si="341"/>
        <v>IM.IC.IT.230402.01</v>
      </c>
      <c r="V2599" s="57"/>
      <c r="W2599" s="60" t="str">
        <f t="shared" si="342"/>
        <v>GE.IC.IT.230402.01</v>
      </c>
      <c r="AH2599" s="35" t="s">
        <v>3207</v>
      </c>
      <c r="AI2599" s="35">
        <v>1500</v>
      </c>
    </row>
    <row r="2600" spans="1:35" s="35" customFormat="1" ht="15">
      <c r="A2600" s="35" t="s">
        <v>2189</v>
      </c>
      <c r="C2600" s="38" t="s">
        <v>2625</v>
      </c>
      <c r="D2600" s="35" t="s">
        <v>4339</v>
      </c>
      <c r="E2600" s="38" t="s">
        <v>4265</v>
      </c>
      <c r="F2600" s="35" t="s">
        <v>4098</v>
      </c>
      <c r="G2600" s="35" t="s">
        <v>3800</v>
      </c>
      <c r="H2600" s="38" t="s">
        <v>2212</v>
      </c>
      <c r="I2600" s="35" t="s">
        <v>3495</v>
      </c>
      <c r="J2600" s="39" t="str">
        <f t="shared" si="339"/>
        <v>IC.IT.230501</v>
      </c>
      <c r="K2600" s="38" t="s">
        <v>3298</v>
      </c>
      <c r="L2600" s="35" t="str">
        <f t="shared" si="335"/>
        <v xml:space="preserve">     None (open to air)</v>
      </c>
      <c r="M2600" s="39" t="str">
        <f t="shared" si="336"/>
        <v>PI.IC.IT.230501.01</v>
      </c>
      <c r="N2600" s="39"/>
      <c r="O2600" s="39" t="str">
        <f t="shared" si="337"/>
        <v>PH.IC.IT.230501.01</v>
      </c>
      <c r="Q2600" s="39" t="str">
        <f t="shared" si="338"/>
        <v>CL.IC.IT.230501.01</v>
      </c>
      <c r="R2600" s="39"/>
      <c r="S2600" s="39" t="str">
        <f t="shared" si="340"/>
        <v>DR.IC.IT.230501.01</v>
      </c>
      <c r="T2600" s="39"/>
      <c r="U2600" s="60" t="str">
        <f t="shared" si="341"/>
        <v>IM.IC.IT.230501.01</v>
      </c>
      <c r="V2600" s="57"/>
      <c r="W2600" s="60" t="str">
        <f t="shared" si="342"/>
        <v>GE.IC.IT.230501.01</v>
      </c>
      <c r="AH2600" s="35" t="s">
        <v>3207</v>
      </c>
      <c r="AI2600" s="35">
        <v>1500</v>
      </c>
    </row>
    <row r="2601" spans="1:35" s="35" customFormat="1" ht="15">
      <c r="A2601" s="35" t="s">
        <v>2189</v>
      </c>
      <c r="C2601" s="38" t="s">
        <v>2625</v>
      </c>
      <c r="E2601" s="38" t="s">
        <v>4265</v>
      </c>
      <c r="F2601" s="35" t="s">
        <v>4098</v>
      </c>
      <c r="G2601" s="35" t="s">
        <v>3801</v>
      </c>
      <c r="H2601" s="38" t="s">
        <v>2217</v>
      </c>
      <c r="I2601" s="35" t="s">
        <v>2175</v>
      </c>
      <c r="J2601" s="39" t="str">
        <f t="shared" si="339"/>
        <v>IC.IT.230502</v>
      </c>
      <c r="K2601" s="38" t="s">
        <v>3298</v>
      </c>
      <c r="L2601" s="35" t="str">
        <f t="shared" si="335"/>
        <v xml:space="preserve">     Pressure (Unna Boot)</v>
      </c>
      <c r="M2601" s="39" t="str">
        <f t="shared" si="336"/>
        <v>PI.IC.IT.230502.01</v>
      </c>
      <c r="N2601" s="39"/>
      <c r="O2601" s="39" t="str">
        <f t="shared" si="337"/>
        <v>PH.IC.IT.230502.01</v>
      </c>
      <c r="Q2601" s="39" t="str">
        <f t="shared" si="338"/>
        <v>CL.IC.IT.230502.01</v>
      </c>
      <c r="R2601" s="39"/>
      <c r="S2601" s="39" t="str">
        <f t="shared" si="340"/>
        <v>DR.IC.IT.230502.01</v>
      </c>
      <c r="T2601" s="39"/>
      <c r="U2601" s="60" t="str">
        <f t="shared" si="341"/>
        <v>IM.IC.IT.230502.01</v>
      </c>
      <c r="V2601" s="57"/>
      <c r="W2601" s="60" t="str">
        <f t="shared" si="342"/>
        <v>GE.IC.IT.230502.01</v>
      </c>
      <c r="AH2601" s="35" t="s">
        <v>3207</v>
      </c>
      <c r="AI2601" s="35">
        <v>1500</v>
      </c>
    </row>
    <row r="2602" spans="1:35" s="35" customFormat="1" ht="15">
      <c r="A2602" s="35" t="s">
        <v>2189</v>
      </c>
      <c r="C2602" s="38" t="s">
        <v>2625</v>
      </c>
      <c r="E2602" s="38" t="s">
        <v>4265</v>
      </c>
      <c r="F2602" s="35" t="s">
        <v>4098</v>
      </c>
      <c r="G2602" s="35" t="s">
        <v>3802</v>
      </c>
      <c r="H2602" s="38" t="s">
        <v>2219</v>
      </c>
      <c r="I2602" s="35" t="s">
        <v>3498</v>
      </c>
      <c r="J2602" s="39" t="str">
        <f t="shared" si="339"/>
        <v>IC.IT.230503</v>
      </c>
      <c r="K2602" s="38" t="s">
        <v>3298</v>
      </c>
      <c r="L2602" s="35" t="str">
        <f t="shared" si="335"/>
        <v xml:space="preserve">     Antimicrobial</v>
      </c>
      <c r="M2602" s="39" t="str">
        <f t="shared" si="336"/>
        <v>PI.IC.IT.230503.01</v>
      </c>
      <c r="N2602" s="39"/>
      <c r="O2602" s="39" t="str">
        <f t="shared" si="337"/>
        <v>PH.IC.IT.230503.01</v>
      </c>
      <c r="Q2602" s="39" t="str">
        <f t="shared" si="338"/>
        <v>CL.IC.IT.230503.01</v>
      </c>
      <c r="R2602" s="39"/>
      <c r="S2602" s="39" t="str">
        <f t="shared" si="340"/>
        <v>DR.IC.IT.230503.01</v>
      </c>
      <c r="T2602" s="39"/>
      <c r="U2602" s="60" t="str">
        <f t="shared" si="341"/>
        <v>IM.IC.IT.230503.01</v>
      </c>
      <c r="V2602" s="57"/>
      <c r="W2602" s="60" t="str">
        <f t="shared" si="342"/>
        <v>GE.IC.IT.230503.01</v>
      </c>
      <c r="AH2602" s="35" t="s">
        <v>3207</v>
      </c>
      <c r="AI2602" s="35">
        <v>1500</v>
      </c>
    </row>
    <row r="2603" spans="1:35" s="35" customFormat="1" ht="15">
      <c r="A2603" s="35" t="s">
        <v>2189</v>
      </c>
      <c r="C2603" s="38" t="s">
        <v>2625</v>
      </c>
      <c r="E2603" s="38" t="s">
        <v>4265</v>
      </c>
      <c r="F2603" s="35" t="s">
        <v>4098</v>
      </c>
      <c r="G2603" s="35" t="s">
        <v>3803</v>
      </c>
      <c r="H2603" s="38" t="s">
        <v>2063</v>
      </c>
      <c r="I2603" s="35" t="s">
        <v>2644</v>
      </c>
      <c r="J2603" s="39" t="str">
        <f t="shared" si="339"/>
        <v>IC.IT.230504</v>
      </c>
      <c r="K2603" s="38" t="s">
        <v>3298</v>
      </c>
      <c r="L2603" s="35" t="str">
        <f t="shared" si="335"/>
        <v xml:space="preserve">     Gauze</v>
      </c>
      <c r="M2603" s="39" t="str">
        <f t="shared" si="336"/>
        <v>PI.IC.IT.230504.01</v>
      </c>
      <c r="N2603" s="39"/>
      <c r="O2603" s="39" t="str">
        <f t="shared" si="337"/>
        <v>PH.IC.IT.230504.01</v>
      </c>
      <c r="Q2603" s="39" t="str">
        <f t="shared" si="338"/>
        <v>CL.IC.IT.230504.01</v>
      </c>
      <c r="R2603" s="39"/>
      <c r="S2603" s="39" t="str">
        <f t="shared" si="340"/>
        <v>DR.IC.IT.230504.01</v>
      </c>
      <c r="T2603" s="39"/>
      <c r="U2603" s="60" t="str">
        <f t="shared" si="341"/>
        <v>IM.IC.IT.230504.01</v>
      </c>
      <c r="V2603" s="57"/>
      <c r="W2603" s="60" t="str">
        <f t="shared" si="342"/>
        <v>GE.IC.IT.230504.01</v>
      </c>
      <c r="AH2603" s="35" t="s">
        <v>3207</v>
      </c>
      <c r="AI2603" s="35">
        <v>1500</v>
      </c>
    </row>
    <row r="2604" spans="1:35" s="35" customFormat="1" ht="15">
      <c r="A2604" s="35" t="s">
        <v>2189</v>
      </c>
      <c r="C2604" s="38" t="s">
        <v>2625</v>
      </c>
      <c r="E2604" s="38" t="s">
        <v>4265</v>
      </c>
      <c r="F2604" s="35" t="s">
        <v>4098</v>
      </c>
      <c r="G2604" s="35" t="s">
        <v>3804</v>
      </c>
      <c r="H2604" s="38" t="s">
        <v>2065</v>
      </c>
      <c r="I2604" s="35" t="s">
        <v>2643</v>
      </c>
      <c r="J2604" s="39" t="str">
        <f t="shared" si="339"/>
        <v>IC.IT.230505</v>
      </c>
      <c r="K2604" s="38" t="s">
        <v>3298</v>
      </c>
      <c r="L2604" s="35" t="str">
        <f t="shared" si="335"/>
        <v xml:space="preserve">     Transparent (Opsite, Tegaderm)</v>
      </c>
      <c r="M2604" s="39" t="str">
        <f t="shared" si="336"/>
        <v>PI.IC.IT.230505.01</v>
      </c>
      <c r="N2604" s="39"/>
      <c r="O2604" s="39" t="str">
        <f t="shared" si="337"/>
        <v>PH.IC.IT.230505.01</v>
      </c>
      <c r="Q2604" s="39" t="str">
        <f t="shared" si="338"/>
        <v>CL.IC.IT.230505.01</v>
      </c>
      <c r="R2604" s="39"/>
      <c r="S2604" s="39" t="str">
        <f t="shared" si="340"/>
        <v>DR.IC.IT.230505.01</v>
      </c>
      <c r="T2604" s="39"/>
      <c r="U2604" s="60" t="str">
        <f t="shared" si="341"/>
        <v>IM.IC.IT.230505.01</v>
      </c>
      <c r="V2604" s="57"/>
      <c r="W2604" s="60" t="str">
        <f t="shared" si="342"/>
        <v>GE.IC.IT.230505.01</v>
      </c>
      <c r="AH2604" s="35" t="s">
        <v>3207</v>
      </c>
      <c r="AI2604" s="35">
        <v>1500</v>
      </c>
    </row>
    <row r="2605" spans="1:35" s="35" customFormat="1" ht="15">
      <c r="A2605" s="35" t="s">
        <v>2189</v>
      </c>
      <c r="C2605" s="38" t="s">
        <v>2625</v>
      </c>
      <c r="E2605" s="38" t="s">
        <v>4265</v>
      </c>
      <c r="F2605" s="35" t="s">
        <v>4098</v>
      </c>
      <c r="G2605" s="35" t="s">
        <v>4435</v>
      </c>
      <c r="H2605" s="38" t="s">
        <v>2222</v>
      </c>
      <c r="I2605" s="35" t="s">
        <v>3805</v>
      </c>
      <c r="J2605" s="39" t="str">
        <f t="shared" si="339"/>
        <v>IC.IT.230506</v>
      </c>
      <c r="K2605" s="38" t="s">
        <v>3298</v>
      </c>
      <c r="L2605" s="35" t="str">
        <f t="shared" si="335"/>
        <v xml:space="preserve">     Antimicrobial disk</v>
      </c>
      <c r="M2605" s="39" t="str">
        <f t="shared" si="336"/>
        <v>PI.IC.IT.230506.01</v>
      </c>
      <c r="N2605" s="39"/>
      <c r="O2605" s="39" t="str">
        <f t="shared" si="337"/>
        <v>PH.IC.IT.230506.01</v>
      </c>
      <c r="Q2605" s="39" t="str">
        <f t="shared" si="338"/>
        <v>CL.IC.IT.230506.01</v>
      </c>
      <c r="R2605" s="39"/>
      <c r="S2605" s="39" t="str">
        <f t="shared" si="340"/>
        <v>DR.IC.IT.230506.01</v>
      </c>
      <c r="T2605" s="39"/>
      <c r="U2605" s="60" t="str">
        <f t="shared" si="341"/>
        <v>IM.IC.IT.230506.01</v>
      </c>
      <c r="V2605" s="57"/>
      <c r="W2605" s="60" t="str">
        <f t="shared" si="342"/>
        <v>GE.IC.IT.230506.01</v>
      </c>
      <c r="AH2605" s="35" t="s">
        <v>3207</v>
      </c>
      <c r="AI2605" s="35">
        <v>1500</v>
      </c>
    </row>
    <row r="2606" spans="1:35" s="35" customFormat="1" ht="15">
      <c r="A2606" s="35" t="s">
        <v>2189</v>
      </c>
      <c r="C2606" s="38" t="s">
        <v>2625</v>
      </c>
      <c r="E2606" s="38" t="s">
        <v>4265</v>
      </c>
      <c r="F2606" s="35" t="s">
        <v>4098</v>
      </c>
      <c r="G2606" s="35" t="s">
        <v>3806</v>
      </c>
      <c r="H2606" s="38" t="s">
        <v>2376</v>
      </c>
      <c r="I2606" s="35" t="s">
        <v>1068</v>
      </c>
      <c r="J2606" s="39" t="str">
        <f t="shared" si="339"/>
        <v>IC.IT.230507</v>
      </c>
      <c r="K2606" s="38" t="s">
        <v>3298</v>
      </c>
      <c r="L2606" s="35" t="str">
        <f t="shared" si="335"/>
        <v xml:space="preserve">     Gauze Wrap (Kerlix, Kling)</v>
      </c>
      <c r="M2606" s="39" t="str">
        <f t="shared" si="336"/>
        <v>PI.IC.IT.230507.01</v>
      </c>
      <c r="N2606" s="39"/>
      <c r="O2606" s="39" t="str">
        <f t="shared" si="337"/>
        <v>PH.IC.IT.230507.01</v>
      </c>
      <c r="Q2606" s="39" t="str">
        <f t="shared" si="338"/>
        <v>CL.IC.IT.230507.01</v>
      </c>
      <c r="R2606" s="39"/>
      <c r="S2606" s="39" t="str">
        <f t="shared" si="340"/>
        <v>DR.IC.IT.230507.01</v>
      </c>
      <c r="T2606" s="39"/>
      <c r="U2606" s="60" t="str">
        <f t="shared" si="341"/>
        <v>IM.IC.IT.230507.01</v>
      </c>
      <c r="V2606" s="57"/>
      <c r="W2606" s="60" t="str">
        <f t="shared" si="342"/>
        <v>GE.IC.IT.230507.01</v>
      </c>
      <c r="AH2606" s="35" t="s">
        <v>3207</v>
      </c>
      <c r="AI2606" s="35">
        <v>1500</v>
      </c>
    </row>
    <row r="2607" spans="1:35" s="35" customFormat="1" ht="15">
      <c r="A2607" s="35" t="s">
        <v>2189</v>
      </c>
      <c r="C2607" s="38" t="s">
        <v>2625</v>
      </c>
      <c r="E2607" s="38" t="s">
        <v>4265</v>
      </c>
      <c r="F2607" s="35" t="s">
        <v>4098</v>
      </c>
      <c r="G2607" s="35" t="s">
        <v>3807</v>
      </c>
      <c r="H2607" s="38" t="s">
        <v>2378</v>
      </c>
      <c r="I2607" s="35" t="s">
        <v>3505</v>
      </c>
      <c r="J2607" s="39" t="str">
        <f t="shared" si="339"/>
        <v>IC.IT.230508</v>
      </c>
      <c r="K2607" s="38" t="s">
        <v>3298</v>
      </c>
      <c r="L2607" s="35" t="str">
        <f t="shared" si="335"/>
        <v xml:space="preserve">     Foam dressing</v>
      </c>
      <c r="M2607" s="39" t="str">
        <f t="shared" si="336"/>
        <v>PI.IC.IT.230508.01</v>
      </c>
      <c r="N2607" s="39"/>
      <c r="O2607" s="39" t="str">
        <f t="shared" si="337"/>
        <v>PH.IC.IT.230508.01</v>
      </c>
      <c r="Q2607" s="39" t="str">
        <f t="shared" si="338"/>
        <v>CL.IC.IT.230508.01</v>
      </c>
      <c r="R2607" s="39"/>
      <c r="S2607" s="39" t="str">
        <f t="shared" si="340"/>
        <v>DR.IC.IT.230508.01</v>
      </c>
      <c r="T2607" s="39"/>
      <c r="U2607" s="60" t="str">
        <f t="shared" si="341"/>
        <v>IM.IC.IT.230508.01</v>
      </c>
      <c r="V2607" s="57"/>
      <c r="W2607" s="60" t="str">
        <f t="shared" si="342"/>
        <v>GE.IC.IT.230508.01</v>
      </c>
      <c r="AH2607" s="35" t="s">
        <v>3207</v>
      </c>
      <c r="AI2607" s="35">
        <v>1500</v>
      </c>
    </row>
    <row r="2608" spans="1:35" s="35" customFormat="1" ht="15">
      <c r="A2608" s="35" t="s">
        <v>2189</v>
      </c>
      <c r="C2608" s="38" t="s">
        <v>2625</v>
      </c>
      <c r="E2608" s="38" t="s">
        <v>4265</v>
      </c>
      <c r="F2608" s="35" t="s">
        <v>4098</v>
      </c>
      <c r="G2608" s="35" t="s">
        <v>3808</v>
      </c>
      <c r="H2608" s="38" t="s">
        <v>2380</v>
      </c>
      <c r="I2608" s="35" t="s">
        <v>3507</v>
      </c>
      <c r="J2608" s="39" t="str">
        <f t="shared" si="339"/>
        <v>IC.IT.230509</v>
      </c>
      <c r="K2608" s="38" t="s">
        <v>3298</v>
      </c>
      <c r="L2608" s="35" t="str">
        <f t="shared" si="335"/>
        <v xml:space="preserve">     Gauze Packing (Iodoform, NuGauze)</v>
      </c>
      <c r="M2608" s="39" t="str">
        <f t="shared" si="336"/>
        <v>PI.IC.IT.230509.01</v>
      </c>
      <c r="N2608" s="39"/>
      <c r="O2608" s="39" t="str">
        <f t="shared" si="337"/>
        <v>PH.IC.IT.230509.01</v>
      </c>
      <c r="Q2608" s="39" t="str">
        <f t="shared" si="338"/>
        <v>CL.IC.IT.230509.01</v>
      </c>
      <c r="R2608" s="39"/>
      <c r="S2608" s="39" t="str">
        <f t="shared" si="340"/>
        <v>DR.IC.IT.230509.01</v>
      </c>
      <c r="T2608" s="39"/>
      <c r="U2608" s="60" t="str">
        <f t="shared" si="341"/>
        <v>IM.IC.IT.230509.01</v>
      </c>
      <c r="V2608" s="57"/>
      <c r="W2608" s="60" t="str">
        <f t="shared" si="342"/>
        <v>GE.IC.IT.230509.01</v>
      </c>
      <c r="AH2608" s="35" t="s">
        <v>3207</v>
      </c>
      <c r="AI2608" s="35">
        <v>1500</v>
      </c>
    </row>
    <row r="2609" spans="1:35" s="35" customFormat="1" ht="15">
      <c r="A2609" s="35" t="s">
        <v>2189</v>
      </c>
      <c r="C2609" s="38" t="s">
        <v>2625</v>
      </c>
      <c r="E2609" s="38" t="s">
        <v>4265</v>
      </c>
      <c r="F2609" s="35" t="s">
        <v>4098</v>
      </c>
      <c r="G2609" s="35" t="s">
        <v>3809</v>
      </c>
      <c r="H2609" s="38" t="s">
        <v>2124</v>
      </c>
      <c r="I2609" s="35" t="s">
        <v>3509</v>
      </c>
      <c r="J2609" s="39" t="str">
        <f t="shared" si="339"/>
        <v>IC.IT.230510</v>
      </c>
      <c r="K2609" s="38" t="s">
        <v>3298</v>
      </c>
      <c r="L2609" s="35" t="str">
        <f t="shared" si="335"/>
        <v xml:space="preserve">     Hydrocolloidal (Duoderm, Restore)</v>
      </c>
      <c r="M2609" s="39" t="str">
        <f t="shared" si="336"/>
        <v>PI.IC.IT.230510.01</v>
      </c>
      <c r="N2609" s="39"/>
      <c r="O2609" s="39" t="str">
        <f t="shared" si="337"/>
        <v>PH.IC.IT.230510.01</v>
      </c>
      <c r="Q2609" s="39" t="str">
        <f t="shared" si="338"/>
        <v>CL.IC.IT.230510.01</v>
      </c>
      <c r="R2609" s="39"/>
      <c r="S2609" s="39" t="str">
        <f t="shared" si="340"/>
        <v>DR.IC.IT.230510.01</v>
      </c>
      <c r="T2609" s="39"/>
      <c r="U2609" s="60" t="str">
        <f t="shared" si="341"/>
        <v>IM.IC.IT.230510.01</v>
      </c>
      <c r="V2609" s="57"/>
      <c r="W2609" s="60" t="str">
        <f t="shared" si="342"/>
        <v>GE.IC.IT.230510.01</v>
      </c>
      <c r="AH2609" s="35" t="s">
        <v>3207</v>
      </c>
      <c r="AI2609" s="35">
        <v>1500</v>
      </c>
    </row>
    <row r="2610" spans="1:35" s="35" customFormat="1" ht="15">
      <c r="A2610" s="35" t="s">
        <v>2189</v>
      </c>
      <c r="C2610" s="38" t="s">
        <v>2625</v>
      </c>
      <c r="E2610" s="38" t="s">
        <v>4265</v>
      </c>
      <c r="F2610" s="35" t="s">
        <v>4098</v>
      </c>
      <c r="G2610" s="35" t="s">
        <v>4436</v>
      </c>
      <c r="H2610" s="38" t="s">
        <v>4317</v>
      </c>
      <c r="I2610" s="35" t="s">
        <v>3511</v>
      </c>
      <c r="J2610" s="39" t="str">
        <f t="shared" si="339"/>
        <v>IC.IT.230511</v>
      </c>
      <c r="K2610" s="38" t="s">
        <v>3298</v>
      </c>
      <c r="L2610" s="35" t="str">
        <f t="shared" si="335"/>
        <v xml:space="preserve">     Calcium Alginate (Aquacel, Calicare)</v>
      </c>
      <c r="M2610" s="39" t="str">
        <f t="shared" si="336"/>
        <v>PI.IC.IT.230511.01</v>
      </c>
      <c r="N2610" s="39"/>
      <c r="O2610" s="39" t="str">
        <f t="shared" si="337"/>
        <v>PH.IC.IT.230511.01</v>
      </c>
      <c r="Q2610" s="39" t="str">
        <f t="shared" si="338"/>
        <v>CL.IC.IT.230511.01</v>
      </c>
      <c r="R2610" s="39"/>
      <c r="S2610" s="39" t="str">
        <f t="shared" si="340"/>
        <v>DR.IC.IT.230511.01</v>
      </c>
      <c r="T2610" s="39"/>
      <c r="U2610" s="60" t="str">
        <f t="shared" si="341"/>
        <v>IM.IC.IT.230511.01</v>
      </c>
      <c r="V2610" s="57"/>
      <c r="W2610" s="60" t="str">
        <f t="shared" si="342"/>
        <v>GE.IC.IT.230511.01</v>
      </c>
      <c r="AH2610" s="35" t="s">
        <v>3207</v>
      </c>
      <c r="AI2610" s="35">
        <v>1500</v>
      </c>
    </row>
    <row r="2611" spans="1:35" s="35" customFormat="1" ht="15">
      <c r="A2611" s="35" t="s">
        <v>2189</v>
      </c>
      <c r="C2611" s="38" t="s">
        <v>2625</v>
      </c>
      <c r="E2611" s="38" t="s">
        <v>4265</v>
      </c>
      <c r="F2611" s="35" t="s">
        <v>4098</v>
      </c>
      <c r="G2611" s="35" t="s">
        <v>3810</v>
      </c>
      <c r="H2611" s="38" t="s">
        <v>4334</v>
      </c>
      <c r="I2611" s="35" t="s">
        <v>3811</v>
      </c>
      <c r="J2611" s="39" t="str">
        <f t="shared" si="339"/>
        <v>IC.IT.230512</v>
      </c>
      <c r="K2611" s="38" t="s">
        <v>3298</v>
      </c>
      <c r="L2611" s="35" t="str">
        <f t="shared" si="335"/>
        <v xml:space="preserve">     Hypertonic Hydrogel</v>
      </c>
      <c r="M2611" s="39" t="str">
        <f t="shared" si="336"/>
        <v>PI.IC.IT.230512.01</v>
      </c>
      <c r="N2611" s="39"/>
      <c r="O2611" s="39" t="str">
        <f t="shared" si="337"/>
        <v>PH.IC.IT.230512.01</v>
      </c>
      <c r="Q2611" s="39" t="str">
        <f t="shared" si="338"/>
        <v>CL.IC.IT.230512.01</v>
      </c>
      <c r="R2611" s="39"/>
      <c r="S2611" s="39" t="str">
        <f t="shared" si="340"/>
        <v>DR.IC.IT.230512.01</v>
      </c>
      <c r="T2611" s="39"/>
      <c r="U2611" s="60" t="str">
        <f t="shared" si="341"/>
        <v>IM.IC.IT.230512.01</v>
      </c>
      <c r="V2611" s="57"/>
      <c r="W2611" s="60" t="str">
        <f t="shared" si="342"/>
        <v>GE.IC.IT.230512.01</v>
      </c>
      <c r="AH2611" s="35" t="s">
        <v>3207</v>
      </c>
      <c r="AI2611" s="35">
        <v>1500</v>
      </c>
    </row>
    <row r="2612" spans="1:35" s="35" customFormat="1" ht="15">
      <c r="A2612" s="35" t="s">
        <v>2189</v>
      </c>
      <c r="C2612" s="38" t="s">
        <v>2625</v>
      </c>
      <c r="E2612" s="38" t="s">
        <v>4265</v>
      </c>
      <c r="F2612" s="35" t="s">
        <v>4098</v>
      </c>
      <c r="G2612" s="35" t="s">
        <v>3812</v>
      </c>
      <c r="H2612" s="38" t="s">
        <v>4335</v>
      </c>
      <c r="I2612" s="35" t="s">
        <v>2095</v>
      </c>
      <c r="J2612" s="39" t="str">
        <f t="shared" si="339"/>
        <v>IC.IT.230513</v>
      </c>
      <c r="K2612" s="38" t="s">
        <v>3298</v>
      </c>
      <c r="L2612" s="35" t="str">
        <f t="shared" si="335"/>
        <v xml:space="preserve">     Hydrogel (Duoderm-gel)</v>
      </c>
      <c r="M2612" s="39" t="str">
        <f t="shared" si="336"/>
        <v>PI.IC.IT.230513.01</v>
      </c>
      <c r="N2612" s="39"/>
      <c r="O2612" s="39" t="str">
        <f t="shared" si="337"/>
        <v>PH.IC.IT.230513.01</v>
      </c>
      <c r="Q2612" s="39" t="str">
        <f t="shared" si="338"/>
        <v>CL.IC.IT.230513.01</v>
      </c>
      <c r="R2612" s="39"/>
      <c r="S2612" s="39" t="str">
        <f t="shared" si="340"/>
        <v>DR.IC.IT.230513.01</v>
      </c>
      <c r="T2612" s="39"/>
      <c r="U2612" s="60" t="str">
        <f t="shared" si="341"/>
        <v>IM.IC.IT.230513.01</v>
      </c>
      <c r="V2612" s="57"/>
      <c r="W2612" s="60" t="str">
        <f t="shared" si="342"/>
        <v>GE.IC.IT.230513.01</v>
      </c>
      <c r="AH2612" s="35" t="s">
        <v>3207</v>
      </c>
      <c r="AI2612" s="35">
        <v>1500</v>
      </c>
    </row>
    <row r="2613" spans="1:35" s="35" customFormat="1" ht="15">
      <c r="A2613" s="35" t="s">
        <v>2189</v>
      </c>
      <c r="C2613" s="38" t="s">
        <v>2625</v>
      </c>
      <c r="E2613" s="38" t="s">
        <v>4265</v>
      </c>
      <c r="F2613" s="35" t="s">
        <v>4098</v>
      </c>
      <c r="G2613" s="35" t="s">
        <v>3813</v>
      </c>
      <c r="H2613" s="38" t="s">
        <v>4336</v>
      </c>
      <c r="I2613" s="35" t="s">
        <v>3516</v>
      </c>
      <c r="J2613" s="39" t="str">
        <f t="shared" si="339"/>
        <v>IC.IT.230514</v>
      </c>
      <c r="K2613" s="38" t="s">
        <v>3298</v>
      </c>
      <c r="L2613" s="35" t="str">
        <f t="shared" si="335"/>
        <v xml:space="preserve">     Balsam of Peru (Xenaderm)</v>
      </c>
      <c r="M2613" s="39" t="str">
        <f t="shared" si="336"/>
        <v>PI.IC.IT.230514.01</v>
      </c>
      <c r="N2613" s="39"/>
      <c r="O2613" s="39" t="str">
        <f t="shared" si="337"/>
        <v>PH.IC.IT.230514.01</v>
      </c>
      <c r="Q2613" s="39" t="str">
        <f t="shared" si="338"/>
        <v>CL.IC.IT.230514.01</v>
      </c>
      <c r="R2613" s="39"/>
      <c r="S2613" s="39" t="str">
        <f t="shared" si="340"/>
        <v>DR.IC.IT.230514.01</v>
      </c>
      <c r="T2613" s="39"/>
      <c r="U2613" s="60" t="str">
        <f t="shared" si="341"/>
        <v>IM.IC.IT.230514.01</v>
      </c>
      <c r="V2613" s="57"/>
      <c r="W2613" s="60" t="str">
        <f t="shared" si="342"/>
        <v>GE.IC.IT.230514.01</v>
      </c>
      <c r="AH2613" s="35" t="s">
        <v>3207</v>
      </c>
      <c r="AI2613" s="35">
        <v>1500</v>
      </c>
    </row>
    <row r="2614" spans="1:35" s="35" customFormat="1" ht="15">
      <c r="A2614" s="35" t="s">
        <v>2189</v>
      </c>
      <c r="C2614" s="38" t="s">
        <v>2625</v>
      </c>
      <c r="E2614" s="38" t="s">
        <v>4265</v>
      </c>
      <c r="F2614" s="35" t="s">
        <v>4098</v>
      </c>
      <c r="G2614" s="35" t="s">
        <v>3814</v>
      </c>
      <c r="H2614" s="38" t="s">
        <v>4340</v>
      </c>
      <c r="I2614" s="35" t="s">
        <v>3518</v>
      </c>
      <c r="J2614" s="39" t="str">
        <f t="shared" si="339"/>
        <v>IC.IT.230515</v>
      </c>
      <c r="K2614" s="38" t="s">
        <v>3298</v>
      </c>
      <c r="L2614" s="35" t="str">
        <f t="shared" si="335"/>
        <v xml:space="preserve">     Bismuth Gauze (Xeroform)</v>
      </c>
      <c r="M2614" s="39" t="str">
        <f t="shared" si="336"/>
        <v>PI.IC.IT.230515.01</v>
      </c>
      <c r="N2614" s="39"/>
      <c r="O2614" s="39" t="str">
        <f t="shared" si="337"/>
        <v>PH.IC.IT.230515.01</v>
      </c>
      <c r="Q2614" s="39" t="str">
        <f t="shared" si="338"/>
        <v>CL.IC.IT.230515.01</v>
      </c>
      <c r="R2614" s="39"/>
      <c r="S2614" s="39" t="str">
        <f t="shared" si="340"/>
        <v>DR.IC.IT.230515.01</v>
      </c>
      <c r="T2614" s="39"/>
      <c r="U2614" s="60" t="str">
        <f t="shared" si="341"/>
        <v>IM.IC.IT.230515.01</v>
      </c>
      <c r="V2614" s="57"/>
      <c r="W2614" s="60" t="str">
        <f t="shared" si="342"/>
        <v>GE.IC.IT.230515.01</v>
      </c>
      <c r="AH2614" s="35" t="s">
        <v>3207</v>
      </c>
      <c r="AI2614" s="35">
        <v>1500</v>
      </c>
    </row>
    <row r="2615" spans="1:35" s="35" customFormat="1" ht="15">
      <c r="A2615" s="35" t="s">
        <v>2189</v>
      </c>
      <c r="C2615" s="38" t="s">
        <v>2625</v>
      </c>
      <c r="E2615" s="38" t="s">
        <v>4265</v>
      </c>
      <c r="F2615" s="35" t="s">
        <v>4098</v>
      </c>
      <c r="G2615" s="35" t="s">
        <v>3815</v>
      </c>
      <c r="H2615" s="38" t="s">
        <v>4341</v>
      </c>
      <c r="I2615" s="35" t="s">
        <v>3816</v>
      </c>
      <c r="J2615" s="39" t="str">
        <f t="shared" si="339"/>
        <v>IC.IT.230516</v>
      </c>
      <c r="K2615" s="38" t="s">
        <v>3298</v>
      </c>
      <c r="L2615" s="35" t="str">
        <f t="shared" si="335"/>
        <v xml:space="preserve">     Negative Pressure Wound Therapy:  </v>
      </c>
      <c r="M2615" s="39" t="str">
        <f t="shared" si="336"/>
        <v>PI.IC.IT.230516.01</v>
      </c>
      <c r="N2615" s="39"/>
      <c r="O2615" s="39" t="str">
        <f t="shared" si="337"/>
        <v>PH.IC.IT.230516.01</v>
      </c>
      <c r="Q2615" s="39" t="str">
        <f t="shared" si="338"/>
        <v>CL.IC.IT.230516.01</v>
      </c>
      <c r="R2615" s="39"/>
      <c r="S2615" s="39" t="str">
        <f t="shared" si="340"/>
        <v>DR.IC.IT.230516.01</v>
      </c>
      <c r="T2615" s="39"/>
      <c r="U2615" s="60" t="str">
        <f t="shared" si="341"/>
        <v>IM.IC.IT.230516.01</v>
      </c>
      <c r="V2615" s="57"/>
      <c r="W2615" s="60" t="str">
        <f t="shared" si="342"/>
        <v>GE.IC.IT.230516.01</v>
      </c>
      <c r="AH2615" s="35" t="s">
        <v>3207</v>
      </c>
      <c r="AI2615" s="35">
        <v>1500</v>
      </c>
    </row>
    <row r="2616" spans="1:35" s="35" customFormat="1" ht="15">
      <c r="A2616" s="35" t="s">
        <v>2189</v>
      </c>
      <c r="C2616" s="38" t="s">
        <v>2625</v>
      </c>
      <c r="E2616" s="38" t="s">
        <v>4265</v>
      </c>
      <c r="F2616" s="35" t="s">
        <v>4098</v>
      </c>
      <c r="G2616" s="35" t="s">
        <v>3817</v>
      </c>
      <c r="H2616" s="38" t="s">
        <v>4342</v>
      </c>
      <c r="I2616" s="35" t="s">
        <v>3520</v>
      </c>
      <c r="J2616" s="39" t="str">
        <f t="shared" si="339"/>
        <v>IC.IT.230517</v>
      </c>
      <c r="K2616" s="38" t="s">
        <v>3298</v>
      </c>
      <c r="L2616" s="35" t="str">
        <f t="shared" si="335"/>
        <v xml:space="preserve">     Non-adhering (Telfa)</v>
      </c>
      <c r="M2616" s="39" t="str">
        <f t="shared" si="336"/>
        <v>PI.IC.IT.230517.01</v>
      </c>
      <c r="N2616" s="39"/>
      <c r="O2616" s="39" t="str">
        <f t="shared" si="337"/>
        <v>PH.IC.IT.230517.01</v>
      </c>
      <c r="Q2616" s="39" t="str">
        <f t="shared" si="338"/>
        <v>CL.IC.IT.230517.01</v>
      </c>
      <c r="R2616" s="39"/>
      <c r="S2616" s="39" t="str">
        <f t="shared" si="340"/>
        <v>DR.IC.IT.230517.01</v>
      </c>
      <c r="T2616" s="39"/>
      <c r="U2616" s="60" t="str">
        <f t="shared" si="341"/>
        <v>IM.IC.IT.230517.01</v>
      </c>
      <c r="V2616" s="57"/>
      <c r="W2616" s="60" t="str">
        <f t="shared" si="342"/>
        <v>GE.IC.IT.230517.01</v>
      </c>
      <c r="AH2616" s="35" t="s">
        <v>3207</v>
      </c>
      <c r="AI2616" s="35">
        <v>1500</v>
      </c>
    </row>
    <row r="2617" spans="1:35" s="35" customFormat="1" ht="15">
      <c r="A2617" s="35" t="s">
        <v>2189</v>
      </c>
      <c r="C2617" s="38" t="s">
        <v>2625</v>
      </c>
      <c r="E2617" s="38" t="s">
        <v>4265</v>
      </c>
      <c r="F2617" s="35" t="s">
        <v>4098</v>
      </c>
      <c r="G2617" s="35" t="s">
        <v>3818</v>
      </c>
      <c r="H2617" s="38" t="s">
        <v>4343</v>
      </c>
      <c r="I2617" s="35" t="s">
        <v>1396</v>
      </c>
      <c r="J2617" s="39" t="str">
        <f t="shared" si="339"/>
        <v>IC.IT.230518</v>
      </c>
      <c r="K2617" s="38" t="s">
        <v>3298</v>
      </c>
      <c r="L2617" s="35" t="str">
        <f t="shared" si="335"/>
        <v xml:space="preserve">     Other: specify</v>
      </c>
      <c r="M2617" s="39" t="str">
        <f t="shared" si="336"/>
        <v>PI.IC.IT.230518.01</v>
      </c>
      <c r="N2617" s="39"/>
      <c r="O2617" s="39" t="str">
        <f t="shared" si="337"/>
        <v>PH.IC.IT.230518.01</v>
      </c>
      <c r="Q2617" s="39" t="str">
        <f t="shared" si="338"/>
        <v>CL.IC.IT.230518.01</v>
      </c>
      <c r="R2617" s="39"/>
      <c r="S2617" s="39" t="str">
        <f t="shared" si="340"/>
        <v>DR.IC.IT.230518.01</v>
      </c>
      <c r="T2617" s="39"/>
      <c r="U2617" s="60" t="str">
        <f t="shared" si="341"/>
        <v>IM.IC.IT.230518.01</v>
      </c>
      <c r="V2617" s="57"/>
      <c r="W2617" s="60" t="str">
        <f t="shared" si="342"/>
        <v>GE.IC.IT.230518.01</v>
      </c>
      <c r="AH2617" s="35" t="s">
        <v>3207</v>
      </c>
      <c r="AI2617" s="35">
        <v>1500</v>
      </c>
    </row>
    <row r="2618" spans="1:35" s="35" customFormat="1" ht="15">
      <c r="A2618" s="35" t="s">
        <v>2189</v>
      </c>
      <c r="C2618" s="38" t="s">
        <v>2625</v>
      </c>
      <c r="E2618" s="38" t="s">
        <v>4265</v>
      </c>
      <c r="F2618" s="35" t="s">
        <v>4098</v>
      </c>
      <c r="G2618" s="38" t="s">
        <v>4437</v>
      </c>
      <c r="H2618" s="38" t="s">
        <v>4345</v>
      </c>
      <c r="I2618" s="38" t="s">
        <v>4438</v>
      </c>
      <c r="J2618" s="39" t="str">
        <f t="shared" si="339"/>
        <v>IC.IT.230519</v>
      </c>
      <c r="K2618" s="38" t="s">
        <v>3298</v>
      </c>
      <c r="L2618" s="35" t="str">
        <f t="shared" si="335"/>
        <v xml:space="preserve">  ABD Pad</v>
      </c>
      <c r="M2618" s="39" t="str">
        <f t="shared" si="336"/>
        <v>PI.IC.IT.230519.01</v>
      </c>
      <c r="N2618" s="39"/>
      <c r="O2618" s="39" t="str">
        <f t="shared" si="337"/>
        <v>PH.IC.IT.230519.01</v>
      </c>
      <c r="Q2618" s="39" t="str">
        <f t="shared" si="338"/>
        <v>CL.IC.IT.230519.01</v>
      </c>
      <c r="R2618" s="39"/>
      <c r="S2618" s="39" t="str">
        <f t="shared" si="340"/>
        <v>DR.IC.IT.230519.01</v>
      </c>
      <c r="T2618" s="39"/>
      <c r="U2618" s="60" t="str">
        <f t="shared" si="341"/>
        <v>IM.IC.IT.230519.01</v>
      </c>
      <c r="V2618" s="57"/>
      <c r="W2618" s="60" t="str">
        <f t="shared" si="342"/>
        <v>GE.IC.IT.230519.01</v>
      </c>
      <c r="Y2618" s="35">
        <v>786</v>
      </c>
      <c r="AH2618" s="35" t="s">
        <v>3207</v>
      </c>
      <c r="AI2618" s="35">
        <v>1500</v>
      </c>
    </row>
    <row r="2619" spans="1:35" s="35" customFormat="1" ht="15">
      <c r="A2619" s="35" t="s">
        <v>2189</v>
      </c>
      <c r="C2619" s="38" t="s">
        <v>2625</v>
      </c>
      <c r="E2619" s="38" t="s">
        <v>4265</v>
      </c>
      <c r="F2619" s="35" t="s">
        <v>4098</v>
      </c>
      <c r="G2619" s="38" t="s">
        <v>4439</v>
      </c>
      <c r="H2619" s="38" t="s">
        <v>4362</v>
      </c>
      <c r="I2619" s="38" t="s">
        <v>4440</v>
      </c>
      <c r="J2619" s="39" t="str">
        <f t="shared" si="339"/>
        <v>IC.IT.230520</v>
      </c>
      <c r="K2619" s="38" t="s">
        <v>3298</v>
      </c>
      <c r="L2619" s="35" t="str">
        <f t="shared" si="335"/>
        <v xml:space="preserve">  Vaseline gauze</v>
      </c>
      <c r="M2619" s="39" t="str">
        <f t="shared" si="336"/>
        <v>PI.IC.IT.230520.01</v>
      </c>
      <c r="N2619" s="39"/>
      <c r="O2619" s="39" t="str">
        <f t="shared" si="337"/>
        <v>PH.IC.IT.230520.01</v>
      </c>
      <c r="Q2619" s="39" t="str">
        <f t="shared" si="338"/>
        <v>CL.IC.IT.230520.01</v>
      </c>
      <c r="R2619" s="39"/>
      <c r="S2619" s="39" t="str">
        <f t="shared" si="340"/>
        <v>DR.IC.IT.230520.01</v>
      </c>
      <c r="T2619" s="39"/>
      <c r="U2619" s="60" t="str">
        <f t="shared" si="341"/>
        <v>IM.IC.IT.230520.01</v>
      </c>
      <c r="V2619" s="57"/>
      <c r="W2619" s="60" t="str">
        <f t="shared" si="342"/>
        <v>GE.IC.IT.230520.01</v>
      </c>
      <c r="Y2619" s="35">
        <v>787</v>
      </c>
      <c r="AH2619" s="35" t="s">
        <v>3207</v>
      </c>
      <c r="AI2619" s="35">
        <v>1500</v>
      </c>
    </row>
    <row r="2620" spans="1:35" s="35" customFormat="1" ht="15">
      <c r="A2620" s="35" t="s">
        <v>2189</v>
      </c>
      <c r="C2620" s="38" t="s">
        <v>2625</v>
      </c>
      <c r="D2620" s="35" t="s">
        <v>4347</v>
      </c>
      <c r="E2620" s="38" t="s">
        <v>4309</v>
      </c>
      <c r="F2620" s="35" t="s">
        <v>4098</v>
      </c>
      <c r="G2620" s="35" t="s">
        <v>3819</v>
      </c>
      <c r="H2620" s="38" t="s">
        <v>2212</v>
      </c>
      <c r="I2620" s="35" t="s">
        <v>3522</v>
      </c>
      <c r="J2620" s="39" t="str">
        <f t="shared" si="339"/>
        <v>IC.IT.230601</v>
      </c>
      <c r="K2620" s="38" t="s">
        <v>3298</v>
      </c>
      <c r="L2620" s="35" t="str">
        <f t="shared" si="335"/>
        <v xml:space="preserve">     Clean, dry and intact</v>
      </c>
      <c r="M2620" s="39" t="str">
        <f t="shared" si="336"/>
        <v>PI.IC.IT.230601.01</v>
      </c>
      <c r="N2620" s="39"/>
      <c r="O2620" s="39" t="str">
        <f t="shared" si="337"/>
        <v>PH.IC.IT.230601.01</v>
      </c>
      <c r="Q2620" s="39" t="str">
        <f t="shared" si="338"/>
        <v>CL.IC.IT.230601.01</v>
      </c>
      <c r="R2620" s="39"/>
      <c r="S2620" s="39" t="str">
        <f t="shared" si="340"/>
        <v>DR.IC.IT.230601.01</v>
      </c>
      <c r="T2620" s="39"/>
      <c r="U2620" s="60" t="str">
        <f t="shared" si="341"/>
        <v>IM.IC.IT.230601.01</v>
      </c>
      <c r="V2620" s="57"/>
      <c r="W2620" s="60" t="str">
        <f t="shared" si="342"/>
        <v>GE.IC.IT.230601.01</v>
      </c>
      <c r="AH2620" s="35" t="s">
        <v>3207</v>
      </c>
      <c r="AI2620" s="35">
        <v>1500</v>
      </c>
    </row>
    <row r="2621" spans="1:35" s="35" customFormat="1" ht="15">
      <c r="A2621" s="35" t="s">
        <v>2189</v>
      </c>
      <c r="C2621" s="38" t="s">
        <v>2625</v>
      </c>
      <c r="E2621" s="38" t="s">
        <v>4309</v>
      </c>
      <c r="F2621" s="35" t="s">
        <v>4098</v>
      </c>
      <c r="G2621" s="35" t="s">
        <v>3820</v>
      </c>
      <c r="H2621" s="38" t="s">
        <v>2217</v>
      </c>
      <c r="I2621" s="35" t="s">
        <v>2571</v>
      </c>
      <c r="J2621" s="39" t="str">
        <f t="shared" si="339"/>
        <v>IC.IT.230602</v>
      </c>
      <c r="K2621" s="38" t="s">
        <v>3298</v>
      </c>
      <c r="L2621" s="35" t="str">
        <f t="shared" si="335"/>
        <v xml:space="preserve">     Reinforced: specify date/time</v>
      </c>
      <c r="M2621" s="39" t="str">
        <f t="shared" si="336"/>
        <v>PI.IC.IT.230602.01</v>
      </c>
      <c r="N2621" s="39"/>
      <c r="O2621" s="39" t="str">
        <f t="shared" si="337"/>
        <v>PH.IC.IT.230602.01</v>
      </c>
      <c r="Q2621" s="39" t="str">
        <f t="shared" si="338"/>
        <v>CL.IC.IT.230602.01</v>
      </c>
      <c r="R2621" s="39"/>
      <c r="S2621" s="39" t="str">
        <f t="shared" si="340"/>
        <v>DR.IC.IT.230602.01</v>
      </c>
      <c r="T2621" s="39"/>
      <c r="U2621" s="60" t="str">
        <f t="shared" si="341"/>
        <v>IM.IC.IT.230602.01</v>
      </c>
      <c r="V2621" s="57"/>
      <c r="W2621" s="60" t="str">
        <f t="shared" si="342"/>
        <v>GE.IC.IT.230602.01</v>
      </c>
      <c r="AH2621" s="35" t="s">
        <v>3207</v>
      </c>
      <c r="AI2621" s="35">
        <v>1500</v>
      </c>
    </row>
    <row r="2622" spans="1:35" s="35" customFormat="1" ht="15">
      <c r="A2622" s="35" t="s">
        <v>2189</v>
      </c>
      <c r="C2622" s="38" t="s">
        <v>2625</v>
      </c>
      <c r="E2622" s="38" t="s">
        <v>4309</v>
      </c>
      <c r="F2622" s="35" t="s">
        <v>4098</v>
      </c>
      <c r="G2622" s="35" t="s">
        <v>3821</v>
      </c>
      <c r="H2622" s="38" t="s">
        <v>2219</v>
      </c>
      <c r="I2622" s="35" t="s">
        <v>2570</v>
      </c>
      <c r="J2622" s="39" t="str">
        <f t="shared" si="339"/>
        <v>IC.IT.230603</v>
      </c>
      <c r="K2622" s="38" t="s">
        <v>3298</v>
      </c>
      <c r="L2622" s="35" t="str">
        <f t="shared" si="335"/>
        <v xml:space="preserve">     Changed: specify date/time</v>
      </c>
      <c r="M2622" s="39" t="str">
        <f t="shared" si="336"/>
        <v>PI.IC.IT.230603.01</v>
      </c>
      <c r="N2622" s="39"/>
      <c r="O2622" s="39" t="str">
        <f t="shared" si="337"/>
        <v>PH.IC.IT.230603.01</v>
      </c>
      <c r="Q2622" s="39" t="str">
        <f t="shared" si="338"/>
        <v>CL.IC.IT.230603.01</v>
      </c>
      <c r="R2622" s="39"/>
      <c r="S2622" s="39" t="str">
        <f t="shared" si="340"/>
        <v>DR.IC.IT.230603.01</v>
      </c>
      <c r="T2622" s="39"/>
      <c r="U2622" s="60" t="str">
        <f t="shared" si="341"/>
        <v>IM.IC.IT.230603.01</v>
      </c>
      <c r="V2622" s="57"/>
      <c r="W2622" s="60" t="str">
        <f t="shared" si="342"/>
        <v>GE.IC.IT.230603.01</v>
      </c>
      <c r="AH2622" s="35" t="s">
        <v>3207</v>
      </c>
      <c r="AI2622" s="35">
        <v>1500</v>
      </c>
    </row>
    <row r="2623" spans="1:35" s="35" customFormat="1" ht="15">
      <c r="A2623" s="35" t="s">
        <v>2189</v>
      </c>
      <c r="C2623" s="38" t="s">
        <v>2625</v>
      </c>
      <c r="E2623" s="38" t="s">
        <v>4309</v>
      </c>
      <c r="F2623" s="35" t="s">
        <v>4098</v>
      </c>
      <c r="G2623" s="35" t="s">
        <v>3822</v>
      </c>
      <c r="H2623" s="38" t="s">
        <v>2063</v>
      </c>
      <c r="I2623" s="35" t="s">
        <v>3502</v>
      </c>
      <c r="J2623" s="39" t="str">
        <f t="shared" si="339"/>
        <v>IC.IT.230604</v>
      </c>
      <c r="K2623" s="38" t="s">
        <v>3298</v>
      </c>
      <c r="L2623" s="35" t="str">
        <f t="shared" si="335"/>
        <v xml:space="preserve">     Wet to Dry: specify date/time</v>
      </c>
      <c r="M2623" s="39" t="str">
        <f t="shared" si="336"/>
        <v>PI.IC.IT.230604.01</v>
      </c>
      <c r="N2623" s="39"/>
      <c r="O2623" s="39" t="str">
        <f t="shared" si="337"/>
        <v>PH.IC.IT.230604.01</v>
      </c>
      <c r="Q2623" s="39" t="str">
        <f t="shared" si="338"/>
        <v>CL.IC.IT.230604.01</v>
      </c>
      <c r="R2623" s="39"/>
      <c r="S2623" s="39" t="str">
        <f t="shared" si="340"/>
        <v>DR.IC.IT.230604.01</v>
      </c>
      <c r="T2623" s="39"/>
      <c r="U2623" s="60" t="str">
        <f t="shared" si="341"/>
        <v>IM.IC.IT.230604.01</v>
      </c>
      <c r="V2623" s="57"/>
      <c r="W2623" s="60" t="str">
        <f t="shared" si="342"/>
        <v>GE.IC.IT.230604.01</v>
      </c>
      <c r="AH2623" s="35" t="s">
        <v>3207</v>
      </c>
      <c r="AI2623" s="35">
        <v>1500</v>
      </c>
    </row>
    <row r="2624" spans="1:35" s="35" customFormat="1" ht="15">
      <c r="A2624" s="35" t="s">
        <v>2189</v>
      </c>
      <c r="C2624" s="38" t="s">
        <v>2625</v>
      </c>
      <c r="E2624" s="38" t="s">
        <v>4309</v>
      </c>
      <c r="F2624" s="35" t="s">
        <v>4098</v>
      </c>
      <c r="G2624" s="35" t="s">
        <v>3823</v>
      </c>
      <c r="H2624" s="38" t="s">
        <v>2065</v>
      </c>
      <c r="I2624" s="35" t="s">
        <v>3824</v>
      </c>
      <c r="J2624" s="39" t="str">
        <f t="shared" si="339"/>
        <v>IC.IT.230605</v>
      </c>
      <c r="K2624" s="38" t="s">
        <v>3298</v>
      </c>
      <c r="L2624" s="35" t="str">
        <f t="shared" si="335"/>
        <v xml:space="preserve">     Debriding Agent applied: BCMA</v>
      </c>
      <c r="M2624" s="39" t="str">
        <f t="shared" si="336"/>
        <v>PI.IC.IT.230605.01</v>
      </c>
      <c r="N2624" s="39"/>
      <c r="O2624" s="39" t="str">
        <f t="shared" si="337"/>
        <v>PH.IC.IT.230605.01</v>
      </c>
      <c r="Q2624" s="39" t="str">
        <f t="shared" si="338"/>
        <v>CL.IC.IT.230605.01</v>
      </c>
      <c r="R2624" s="39"/>
      <c r="S2624" s="39" t="str">
        <f t="shared" si="340"/>
        <v>DR.IC.IT.230605.01</v>
      </c>
      <c r="T2624" s="39"/>
      <c r="U2624" s="60" t="str">
        <f t="shared" si="341"/>
        <v>IM.IC.IT.230605.01</v>
      </c>
      <c r="V2624" s="57"/>
      <c r="W2624" s="60" t="str">
        <f t="shared" si="342"/>
        <v>GE.IC.IT.230605.01</v>
      </c>
      <c r="AH2624" s="35" t="s">
        <v>3207</v>
      </c>
      <c r="AI2624" s="35">
        <v>1500</v>
      </c>
    </row>
    <row r="2625" spans="1:35" s="35" customFormat="1" ht="15">
      <c r="A2625" s="35" t="s">
        <v>2189</v>
      </c>
      <c r="C2625" s="38" t="s">
        <v>2625</v>
      </c>
      <c r="E2625" s="38" t="s">
        <v>4309</v>
      </c>
      <c r="F2625" s="35" t="s">
        <v>4098</v>
      </c>
      <c r="G2625" s="38" t="s">
        <v>4441</v>
      </c>
      <c r="H2625" s="38" t="s">
        <v>4341</v>
      </c>
      <c r="I2625" s="38" t="s">
        <v>4441</v>
      </c>
      <c r="J2625" s="39" t="str">
        <f t="shared" si="339"/>
        <v>IC.IT.230616</v>
      </c>
      <c r="K2625" s="38" t="s">
        <v>3298</v>
      </c>
      <c r="L2625" s="35" t="str">
        <f t="shared" si="335"/>
        <v xml:space="preserve">  Saturated</v>
      </c>
      <c r="M2625" s="39" t="str">
        <f t="shared" si="336"/>
        <v>PI.IC.IT.230616.01</v>
      </c>
      <c r="N2625" s="39"/>
      <c r="O2625" s="39" t="str">
        <f t="shared" si="337"/>
        <v>PH.IC.IT.230616.01</v>
      </c>
      <c r="Q2625" s="39" t="str">
        <f t="shared" si="338"/>
        <v>CL.IC.IT.230616.01</v>
      </c>
      <c r="R2625" s="39"/>
      <c r="S2625" s="39" t="str">
        <f t="shared" si="340"/>
        <v>DR.IC.IT.230616.01</v>
      </c>
      <c r="T2625" s="39"/>
      <c r="U2625" s="60" t="str">
        <f t="shared" si="341"/>
        <v>IM.IC.IT.230616.01</v>
      </c>
      <c r="V2625" s="57"/>
      <c r="W2625" s="60" t="str">
        <f t="shared" si="342"/>
        <v>GE.IC.IT.230616.01</v>
      </c>
      <c r="Y2625" s="35">
        <v>154</v>
      </c>
      <c r="AH2625" s="35" t="s">
        <v>3207</v>
      </c>
      <c r="AI2625" s="35">
        <v>1500</v>
      </c>
    </row>
    <row r="2626" spans="1:35" s="35" customFormat="1" ht="15">
      <c r="A2626" s="35" t="s">
        <v>2189</v>
      </c>
      <c r="C2626" s="38" t="s">
        <v>2625</v>
      </c>
      <c r="E2626" s="38" t="s">
        <v>4309</v>
      </c>
      <c r="F2626" s="35" t="s">
        <v>4098</v>
      </c>
      <c r="G2626" s="38" t="s">
        <v>4442</v>
      </c>
      <c r="H2626" s="38" t="s">
        <v>4342</v>
      </c>
      <c r="I2626" s="38" t="s">
        <v>4442</v>
      </c>
      <c r="J2626" s="39" t="str">
        <f t="shared" si="339"/>
        <v>IC.IT.230617</v>
      </c>
      <c r="K2626" s="38" t="s">
        <v>3298</v>
      </c>
      <c r="L2626" s="35" t="str">
        <f t="shared" si="335"/>
        <v xml:space="preserve">  Stained</v>
      </c>
      <c r="M2626" s="39" t="str">
        <f t="shared" si="336"/>
        <v>PI.IC.IT.230617.01</v>
      </c>
      <c r="N2626" s="39"/>
      <c r="O2626" s="39" t="str">
        <f t="shared" si="337"/>
        <v>PH.IC.IT.230617.01</v>
      </c>
      <c r="Q2626" s="39" t="str">
        <f t="shared" si="338"/>
        <v>CL.IC.IT.230617.01</v>
      </c>
      <c r="R2626" s="39"/>
      <c r="S2626" s="39" t="str">
        <f t="shared" si="340"/>
        <v>DR.IC.IT.230617.01</v>
      </c>
      <c r="T2626" s="39"/>
      <c r="U2626" s="60" t="str">
        <f t="shared" si="341"/>
        <v>IM.IC.IT.230617.01</v>
      </c>
      <c r="V2626" s="57"/>
      <c r="W2626" s="60" t="str">
        <f t="shared" si="342"/>
        <v>GE.IC.IT.230617.01</v>
      </c>
      <c r="Y2626" s="35">
        <v>155</v>
      </c>
      <c r="AH2626" s="35" t="s">
        <v>3207</v>
      </c>
      <c r="AI2626" s="35">
        <v>1500</v>
      </c>
    </row>
    <row r="2627" spans="1:35" s="35" customFormat="1" ht="15">
      <c r="A2627" s="35" t="s">
        <v>2189</v>
      </c>
      <c r="C2627" s="38" t="s">
        <v>2625</v>
      </c>
      <c r="E2627" s="38" t="s">
        <v>4309</v>
      </c>
      <c r="F2627" s="35" t="s">
        <v>4098</v>
      </c>
      <c r="G2627" s="38" t="s">
        <v>4443</v>
      </c>
      <c r="H2627" s="38" t="s">
        <v>4426</v>
      </c>
      <c r="I2627" s="38" t="s">
        <v>4443</v>
      </c>
      <c r="J2627" s="39" t="str">
        <f t="shared" si="339"/>
        <v>IC.IT.230618</v>
      </c>
      <c r="K2627" s="38" t="s">
        <v>3298</v>
      </c>
      <c r="L2627" s="35" t="str">
        <f t="shared" si="335"/>
        <v xml:space="preserve">  Intact</v>
      </c>
      <c r="M2627" s="39" t="str">
        <f t="shared" si="336"/>
        <v>PI.IC.IT.230618.01</v>
      </c>
      <c r="N2627" s="39"/>
      <c r="O2627" s="39" t="str">
        <f t="shared" si="337"/>
        <v>PH.IC.IT.230618.01</v>
      </c>
      <c r="Q2627" s="39" t="str">
        <f t="shared" si="338"/>
        <v>CL.IC.IT.230618.01</v>
      </c>
      <c r="R2627" s="39"/>
      <c r="S2627" s="39" t="str">
        <f t="shared" si="340"/>
        <v>DR.IC.IT.230618.01</v>
      </c>
      <c r="T2627" s="39"/>
      <c r="U2627" s="60" t="str">
        <f t="shared" si="341"/>
        <v>IM.IC.IT.230618.01</v>
      </c>
      <c r="V2627" s="57"/>
      <c r="W2627" s="60" t="str">
        <f t="shared" si="342"/>
        <v>GE.IC.IT.230618.01</v>
      </c>
      <c r="Y2627" s="35">
        <v>156</v>
      </c>
      <c r="AH2627" s="35" t="s">
        <v>3207</v>
      </c>
      <c r="AI2627" s="35">
        <v>1500</v>
      </c>
    </row>
    <row r="2628" spans="1:35" s="35" customFormat="1" ht="15">
      <c r="A2628" s="35" t="s">
        <v>2189</v>
      </c>
      <c r="C2628" s="38" t="s">
        <v>2625</v>
      </c>
      <c r="E2628" s="38" t="s">
        <v>4309</v>
      </c>
      <c r="F2628" s="35" t="s">
        <v>4098</v>
      </c>
      <c r="G2628" s="38" t="s">
        <v>4444</v>
      </c>
      <c r="H2628" s="38" t="s">
        <v>4345</v>
      </c>
      <c r="I2628" s="38" t="s">
        <v>4444</v>
      </c>
      <c r="J2628" s="39" t="str">
        <f t="shared" si="339"/>
        <v>IC.IT.230619</v>
      </c>
      <c r="K2628" s="38" t="s">
        <v>3298</v>
      </c>
      <c r="L2628" s="35" t="str">
        <f t="shared" si="335"/>
        <v xml:space="preserve">  Clean</v>
      </c>
      <c r="M2628" s="39" t="str">
        <f t="shared" si="336"/>
        <v>PI.IC.IT.230619.01</v>
      </c>
      <c r="N2628" s="39"/>
      <c r="O2628" s="39" t="str">
        <f t="shared" si="337"/>
        <v>PH.IC.IT.230619.01</v>
      </c>
      <c r="Q2628" s="39" t="str">
        <f t="shared" si="338"/>
        <v>CL.IC.IT.230619.01</v>
      </c>
      <c r="R2628" s="39"/>
      <c r="S2628" s="39" t="str">
        <f t="shared" si="340"/>
        <v>DR.IC.IT.230619.01</v>
      </c>
      <c r="T2628" s="39"/>
      <c r="U2628" s="60" t="str">
        <f t="shared" si="341"/>
        <v>IM.IC.IT.230619.01</v>
      </c>
      <c r="V2628" s="57"/>
      <c r="W2628" s="60" t="str">
        <f t="shared" si="342"/>
        <v>GE.IC.IT.230619.01</v>
      </c>
      <c r="Y2628" s="35">
        <v>157</v>
      </c>
      <c r="AH2628" s="35" t="s">
        <v>3207</v>
      </c>
      <c r="AI2628" s="35">
        <v>1500</v>
      </c>
    </row>
    <row r="2629" spans="1:35" s="35" customFormat="1" ht="15">
      <c r="A2629" s="35" t="s">
        <v>2189</v>
      </c>
      <c r="C2629" s="38" t="s">
        <v>2625</v>
      </c>
      <c r="E2629" s="38" t="s">
        <v>4309</v>
      </c>
      <c r="F2629" s="35" t="s">
        <v>4098</v>
      </c>
      <c r="G2629" s="38" t="s">
        <v>4445</v>
      </c>
      <c r="H2629" s="38" t="s">
        <v>4362</v>
      </c>
      <c r="I2629" s="38" t="s">
        <v>4445</v>
      </c>
      <c r="J2629" s="39" t="str">
        <f t="shared" si="339"/>
        <v>IC.IT.230620</v>
      </c>
      <c r="K2629" s="38" t="s">
        <v>3298</v>
      </c>
      <c r="L2629" s="35" t="str">
        <f t="shared" si="335"/>
        <v xml:space="preserve">  Dry</v>
      </c>
      <c r="M2629" s="39" t="str">
        <f t="shared" si="336"/>
        <v>PI.IC.IT.230620.01</v>
      </c>
      <c r="N2629" s="39"/>
      <c r="O2629" s="39" t="str">
        <f t="shared" si="337"/>
        <v>PH.IC.IT.230620.01</v>
      </c>
      <c r="Q2629" s="39" t="str">
        <f t="shared" si="338"/>
        <v>CL.IC.IT.230620.01</v>
      </c>
      <c r="R2629" s="39"/>
      <c r="S2629" s="39" t="str">
        <f t="shared" si="340"/>
        <v>DR.IC.IT.230620.01</v>
      </c>
      <c r="T2629" s="39"/>
      <c r="U2629" s="60" t="str">
        <f t="shared" si="341"/>
        <v>IM.IC.IT.230620.01</v>
      </c>
      <c r="V2629" s="57"/>
      <c r="W2629" s="60" t="str">
        <f t="shared" si="342"/>
        <v>GE.IC.IT.230620.01</v>
      </c>
      <c r="Y2629" s="35">
        <v>158</v>
      </c>
      <c r="AH2629" s="35" t="s">
        <v>3207</v>
      </c>
      <c r="AI2629" s="35">
        <v>1500</v>
      </c>
    </row>
    <row r="2630" spans="1:35" s="35" customFormat="1" ht="15">
      <c r="A2630" s="35" t="s">
        <v>2189</v>
      </c>
      <c r="C2630" s="38" t="s">
        <v>2625</v>
      </c>
      <c r="D2630" s="35" t="s">
        <v>4446</v>
      </c>
      <c r="E2630" s="38" t="s">
        <v>4311</v>
      </c>
      <c r="F2630" s="35" t="s">
        <v>4098</v>
      </c>
      <c r="G2630" s="35" t="s">
        <v>3825</v>
      </c>
      <c r="H2630" s="38" t="s">
        <v>2222</v>
      </c>
      <c r="I2630" s="35" t="s">
        <v>3529</v>
      </c>
      <c r="J2630" s="39" t="str">
        <f t="shared" si="339"/>
        <v>IC.IT.230706</v>
      </c>
      <c r="K2630" s="38" t="s">
        <v>3298</v>
      </c>
      <c r="L2630" s="35" t="str">
        <f t="shared" si="335"/>
        <v xml:space="preserve">     Normal Saline</v>
      </c>
      <c r="M2630" s="39" t="str">
        <f t="shared" si="336"/>
        <v>PI.IC.IT.230706.01</v>
      </c>
      <c r="N2630" s="39"/>
      <c r="O2630" s="39" t="str">
        <f t="shared" si="337"/>
        <v>PH.IC.IT.230706.01</v>
      </c>
      <c r="Q2630" s="39" t="str">
        <f t="shared" si="338"/>
        <v>CL.IC.IT.230706.01</v>
      </c>
      <c r="R2630" s="39"/>
      <c r="S2630" s="39" t="str">
        <f t="shared" si="340"/>
        <v>DR.IC.IT.230706.01</v>
      </c>
      <c r="T2630" s="39"/>
      <c r="U2630" s="60" t="str">
        <f t="shared" si="341"/>
        <v>IM.IC.IT.230706.01</v>
      </c>
      <c r="V2630" s="57"/>
      <c r="W2630" s="60" t="str">
        <f t="shared" si="342"/>
        <v>GE.IC.IT.230706.01</v>
      </c>
      <c r="AH2630" s="35" t="s">
        <v>3207</v>
      </c>
      <c r="AI2630" s="35">
        <v>1500</v>
      </c>
    </row>
    <row r="2631" spans="1:35" s="35" customFormat="1" ht="15">
      <c r="A2631" s="35" t="s">
        <v>2189</v>
      </c>
      <c r="C2631" s="38" t="s">
        <v>2625</v>
      </c>
      <c r="E2631" s="38" t="s">
        <v>4311</v>
      </c>
      <c r="F2631" s="35" t="s">
        <v>4098</v>
      </c>
      <c r="G2631" s="35" t="s">
        <v>3826</v>
      </c>
      <c r="H2631" s="38" t="s">
        <v>2376</v>
      </c>
      <c r="I2631" s="35" t="s">
        <v>3531</v>
      </c>
      <c r="J2631" s="39" t="str">
        <f t="shared" si="339"/>
        <v>IC.IT.230707</v>
      </c>
      <c r="K2631" s="38" t="s">
        <v>3298</v>
      </c>
      <c r="L2631" s="35" t="str">
        <f t="shared" si="335"/>
        <v xml:space="preserve">     Wound cleanser</v>
      </c>
      <c r="M2631" s="39" t="str">
        <f t="shared" si="336"/>
        <v>PI.IC.IT.230707.01</v>
      </c>
      <c r="N2631" s="39"/>
      <c r="O2631" s="39" t="str">
        <f t="shared" si="337"/>
        <v>PH.IC.IT.230707.01</v>
      </c>
      <c r="Q2631" s="39" t="str">
        <f t="shared" si="338"/>
        <v>CL.IC.IT.230707.01</v>
      </c>
      <c r="R2631" s="39"/>
      <c r="S2631" s="39" t="str">
        <f t="shared" si="340"/>
        <v>DR.IC.IT.230707.01</v>
      </c>
      <c r="T2631" s="39"/>
      <c r="U2631" s="60" t="str">
        <f t="shared" si="341"/>
        <v>IM.IC.IT.230707.01</v>
      </c>
      <c r="V2631" s="57"/>
      <c r="W2631" s="60" t="str">
        <f t="shared" si="342"/>
        <v>GE.IC.IT.230707.01</v>
      </c>
      <c r="AH2631" s="35" t="s">
        <v>3207</v>
      </c>
      <c r="AI2631" s="35">
        <v>1500</v>
      </c>
    </row>
    <row r="2632" spans="1:35" s="35" customFormat="1" ht="15">
      <c r="A2632" s="35" t="s">
        <v>2189</v>
      </c>
      <c r="C2632" s="38" t="s">
        <v>2625</v>
      </c>
      <c r="E2632" s="38" t="s">
        <v>4311</v>
      </c>
      <c r="F2632" s="35" t="s">
        <v>4098</v>
      </c>
      <c r="G2632" s="35" t="s">
        <v>3424</v>
      </c>
      <c r="H2632" s="38" t="s">
        <v>2378</v>
      </c>
      <c r="I2632" s="35" t="s">
        <v>3338</v>
      </c>
      <c r="J2632" s="39" t="str">
        <f t="shared" si="339"/>
        <v>IC.IT.230708</v>
      </c>
      <c r="K2632" s="38" t="s">
        <v>3298</v>
      </c>
      <c r="L2632" s="35" t="str">
        <f t="shared" si="335"/>
        <v xml:space="preserve">      Other: specify</v>
      </c>
      <c r="M2632" s="39" t="str">
        <f t="shared" si="336"/>
        <v>PI.IC.IT.230708.01</v>
      </c>
      <c r="N2632" s="39"/>
      <c r="O2632" s="39" t="str">
        <f t="shared" si="337"/>
        <v>PH.IC.IT.230708.01</v>
      </c>
      <c r="Q2632" s="39" t="str">
        <f t="shared" si="338"/>
        <v>CL.IC.IT.230708.01</v>
      </c>
      <c r="R2632" s="39"/>
      <c r="S2632" s="39" t="str">
        <f t="shared" si="340"/>
        <v>DR.IC.IT.230708.01</v>
      </c>
      <c r="T2632" s="39"/>
      <c r="U2632" s="60" t="str">
        <f t="shared" si="341"/>
        <v>IM.IC.IT.230708.01</v>
      </c>
      <c r="V2632" s="57"/>
      <c r="W2632" s="60" t="str">
        <f t="shared" si="342"/>
        <v>GE.IC.IT.230708.01</v>
      </c>
      <c r="AH2632" s="35" t="s">
        <v>3207</v>
      </c>
      <c r="AI2632" s="35">
        <v>1500</v>
      </c>
    </row>
    <row r="2633" spans="1:35" s="35" customFormat="1" ht="15">
      <c r="A2633" s="35" t="s">
        <v>2189</v>
      </c>
      <c r="C2633" s="38" t="s">
        <v>2625</v>
      </c>
      <c r="E2633" s="38" t="s">
        <v>4311</v>
      </c>
      <c r="F2633" s="35" t="s">
        <v>4098</v>
      </c>
      <c r="G2633" s="38" t="s">
        <v>4447</v>
      </c>
      <c r="H2633" s="38" t="s">
        <v>4341</v>
      </c>
      <c r="I2633" s="38" t="s">
        <v>4447</v>
      </c>
      <c r="J2633" s="39" t="str">
        <f t="shared" si="339"/>
        <v>IC.IT.230716</v>
      </c>
      <c r="K2633" s="38" t="s">
        <v>3298</v>
      </c>
      <c r="L2633" s="35" t="str">
        <f t="shared" si="335"/>
        <v xml:space="preserve"> Betadine</v>
      </c>
      <c r="M2633" s="39" t="str">
        <f t="shared" si="336"/>
        <v>PI.IC.IT.230716.01</v>
      </c>
      <c r="N2633" s="39"/>
      <c r="O2633" s="39" t="str">
        <f t="shared" si="337"/>
        <v>PH.IC.IT.230716.01</v>
      </c>
      <c r="Q2633" s="39" t="str">
        <f t="shared" si="338"/>
        <v>CL.IC.IT.230716.01</v>
      </c>
      <c r="R2633" s="39"/>
      <c r="S2633" s="39" t="str">
        <f t="shared" si="340"/>
        <v>DR.IC.IT.230716.01</v>
      </c>
      <c r="T2633" s="39"/>
      <c r="U2633" s="60" t="str">
        <f t="shared" si="341"/>
        <v>IM.IC.IT.230716.01</v>
      </c>
      <c r="V2633" s="57"/>
      <c r="W2633" s="60" t="str">
        <f t="shared" si="342"/>
        <v>GE.IC.IT.230716.01</v>
      </c>
      <c r="Y2633" s="35">
        <v>790</v>
      </c>
      <c r="AH2633" s="35" t="s">
        <v>3207</v>
      </c>
      <c r="AI2633" s="35">
        <v>1500</v>
      </c>
    </row>
    <row r="2634" spans="1:35" s="35" customFormat="1" ht="15">
      <c r="A2634" s="35" t="s">
        <v>2189</v>
      </c>
      <c r="C2634" s="38" t="s">
        <v>2625</v>
      </c>
      <c r="E2634" s="38" t="s">
        <v>4311</v>
      </c>
      <c r="F2634" s="35" t="s">
        <v>4098</v>
      </c>
      <c r="G2634" s="38" t="s">
        <v>4448</v>
      </c>
      <c r="H2634" s="38" t="s">
        <v>4342</v>
      </c>
      <c r="I2634" s="38" t="s">
        <v>4448</v>
      </c>
      <c r="J2634" s="39" t="str">
        <f t="shared" si="339"/>
        <v>IC.IT.230717</v>
      </c>
      <c r="K2634" s="38" t="s">
        <v>3298</v>
      </c>
      <c r="L2634" s="35" t="str">
        <f t="shared" si="335"/>
        <v xml:space="preserve"> Chlorhexadine</v>
      </c>
      <c r="M2634" s="39" t="str">
        <f t="shared" si="336"/>
        <v>PI.IC.IT.230717.01</v>
      </c>
      <c r="N2634" s="39"/>
      <c r="O2634" s="39" t="str">
        <f t="shared" si="337"/>
        <v>PH.IC.IT.230717.01</v>
      </c>
      <c r="Q2634" s="39" t="str">
        <f t="shared" si="338"/>
        <v>CL.IC.IT.230717.01</v>
      </c>
      <c r="R2634" s="39"/>
      <c r="S2634" s="39" t="str">
        <f t="shared" si="340"/>
        <v>DR.IC.IT.230717.01</v>
      </c>
      <c r="T2634" s="39"/>
      <c r="U2634" s="60" t="str">
        <f t="shared" si="341"/>
        <v>IM.IC.IT.230717.01</v>
      </c>
      <c r="V2634" s="57"/>
      <c r="W2634" s="60" t="str">
        <f t="shared" si="342"/>
        <v>GE.IC.IT.230717.01</v>
      </c>
      <c r="Y2634" s="35">
        <v>792</v>
      </c>
      <c r="AH2634" s="35" t="s">
        <v>3207</v>
      </c>
      <c r="AI2634" s="35">
        <v>1500</v>
      </c>
    </row>
    <row r="2635" spans="1:35" s="35" customFormat="1" ht="15">
      <c r="A2635" s="35" t="s">
        <v>2189</v>
      </c>
      <c r="C2635" s="38" t="s">
        <v>2625</v>
      </c>
      <c r="E2635" s="38" t="s">
        <v>4311</v>
      </c>
      <c r="F2635" s="35" t="s">
        <v>4098</v>
      </c>
      <c r="G2635" s="38" t="s">
        <v>4449</v>
      </c>
      <c r="H2635" s="38" t="s">
        <v>4426</v>
      </c>
      <c r="I2635" s="38" t="s">
        <v>4449</v>
      </c>
      <c r="J2635" s="39" t="str">
        <f t="shared" si="339"/>
        <v>IC.IT.230718</v>
      </c>
      <c r="K2635" s="38" t="s">
        <v>3298</v>
      </c>
      <c r="L2635" s="35" t="str">
        <f t="shared" si="335"/>
        <v xml:space="preserve">  Distilled Water</v>
      </c>
      <c r="M2635" s="39" t="str">
        <f t="shared" si="336"/>
        <v>PI.IC.IT.230718.01</v>
      </c>
      <c r="N2635" s="39"/>
      <c r="O2635" s="39" t="str">
        <f t="shared" si="337"/>
        <v>PH.IC.IT.230718.01</v>
      </c>
      <c r="Q2635" s="39" t="str">
        <f t="shared" si="338"/>
        <v>CL.IC.IT.230718.01</v>
      </c>
      <c r="R2635" s="39"/>
      <c r="S2635" s="39" t="str">
        <f t="shared" si="340"/>
        <v>DR.IC.IT.230718.01</v>
      </c>
      <c r="T2635" s="39"/>
      <c r="U2635" s="60" t="str">
        <f t="shared" si="341"/>
        <v>IM.IC.IT.230718.01</v>
      </c>
      <c r="V2635" s="57"/>
      <c r="W2635" s="60" t="str">
        <f t="shared" si="342"/>
        <v>GE.IC.IT.230718.01</v>
      </c>
      <c r="Y2635" s="35">
        <v>793</v>
      </c>
      <c r="AH2635" s="35" t="s">
        <v>3207</v>
      </c>
      <c r="AI2635" s="35">
        <v>1500</v>
      </c>
    </row>
    <row r="2636" spans="1:35" s="35" customFormat="1" ht="15">
      <c r="A2636" s="35" t="s">
        <v>2189</v>
      </c>
      <c r="C2636" s="38" t="s">
        <v>2625</v>
      </c>
      <c r="E2636" s="38" t="s">
        <v>4311</v>
      </c>
      <c r="F2636" s="35" t="s">
        <v>4098</v>
      </c>
      <c r="G2636" s="38" t="s">
        <v>4450</v>
      </c>
      <c r="H2636" s="38" t="s">
        <v>4345</v>
      </c>
      <c r="I2636" s="38" t="s">
        <v>4450</v>
      </c>
      <c r="J2636" s="39" t="str">
        <f t="shared" si="339"/>
        <v>IC.IT.230719</v>
      </c>
      <c r="K2636" s="38" t="s">
        <v>3298</v>
      </c>
      <c r="L2636" s="35" t="str">
        <f t="shared" ref="L2636:L2699" si="343">G2636</f>
        <v>Peroxide</v>
      </c>
      <c r="M2636" s="39" t="str">
        <f t="shared" ref="M2636:M2699" si="344">CONCATENATE("PI.",J2636,".",K2636)</f>
        <v>PI.IC.IT.230719.01</v>
      </c>
      <c r="N2636" s="39"/>
      <c r="O2636" s="39" t="str">
        <f t="shared" ref="O2636:O2699" si="345">CONCATENATE("PH.",J2636,".",K2636)</f>
        <v>PH.IC.IT.230719.01</v>
      </c>
      <c r="Q2636" s="39" t="str">
        <f t="shared" ref="Q2636:Q2699" si="346">CONCATENATE("CL.",J2636,".",K2636)</f>
        <v>CL.IC.IT.230719.01</v>
      </c>
      <c r="R2636" s="39"/>
      <c r="S2636" s="39" t="str">
        <f t="shared" si="340"/>
        <v>DR.IC.IT.230719.01</v>
      </c>
      <c r="T2636" s="39"/>
      <c r="U2636" s="60" t="str">
        <f t="shared" si="341"/>
        <v>IM.IC.IT.230719.01</v>
      </c>
      <c r="V2636" s="57"/>
      <c r="W2636" s="60" t="str">
        <f t="shared" si="342"/>
        <v>GE.IC.IT.230719.01</v>
      </c>
      <c r="Y2636" s="35">
        <v>793</v>
      </c>
      <c r="AH2636" s="35" t="s">
        <v>3207</v>
      </c>
      <c r="AI2636" s="35">
        <v>1500</v>
      </c>
    </row>
    <row r="2637" spans="1:35" s="35" customFormat="1" ht="15">
      <c r="A2637" s="35" t="s">
        <v>2189</v>
      </c>
      <c r="C2637" s="38" t="s">
        <v>2625</v>
      </c>
      <c r="E2637" s="38" t="s">
        <v>4311</v>
      </c>
      <c r="F2637" s="35" t="s">
        <v>4098</v>
      </c>
      <c r="G2637" s="38" t="s">
        <v>4451</v>
      </c>
      <c r="H2637" s="38" t="s">
        <v>4362</v>
      </c>
      <c r="I2637" s="38" t="s">
        <v>4451</v>
      </c>
      <c r="J2637" s="39" t="str">
        <f t="shared" si="339"/>
        <v>IC.IT.230720</v>
      </c>
      <c r="K2637" s="38" t="s">
        <v>3298</v>
      </c>
      <c r="L2637" s="35" t="str">
        <f t="shared" si="343"/>
        <v xml:space="preserve">  Dakins Solution</v>
      </c>
      <c r="M2637" s="39" t="str">
        <f t="shared" si="344"/>
        <v>PI.IC.IT.230720.01</v>
      </c>
      <c r="N2637" s="39"/>
      <c r="O2637" s="39" t="str">
        <f t="shared" si="345"/>
        <v>PH.IC.IT.230720.01</v>
      </c>
      <c r="Q2637" s="39" t="str">
        <f t="shared" si="346"/>
        <v>CL.IC.IT.230720.01</v>
      </c>
      <c r="R2637" s="39"/>
      <c r="S2637" s="39" t="str">
        <f t="shared" si="340"/>
        <v>DR.IC.IT.230720.01</v>
      </c>
      <c r="T2637" s="39"/>
      <c r="U2637" s="60" t="str">
        <f t="shared" si="341"/>
        <v>IM.IC.IT.230720.01</v>
      </c>
      <c r="V2637" s="57"/>
      <c r="W2637" s="60" t="str">
        <f t="shared" si="342"/>
        <v>GE.IC.IT.230720.01</v>
      </c>
      <c r="Y2637" s="35">
        <v>794</v>
      </c>
      <c r="AH2637" s="35" t="s">
        <v>3207</v>
      </c>
      <c r="AI2637" s="35">
        <v>1500</v>
      </c>
    </row>
    <row r="2638" spans="1:35" s="35" customFormat="1" ht="15">
      <c r="A2638" s="35" t="s">
        <v>2189</v>
      </c>
      <c r="C2638" s="38" t="s">
        <v>2625</v>
      </c>
      <c r="D2638" s="35" t="s">
        <v>4452</v>
      </c>
      <c r="E2638" s="38" t="s">
        <v>4312</v>
      </c>
      <c r="F2638" s="35" t="s">
        <v>4098</v>
      </c>
      <c r="G2638" s="35" t="s">
        <v>3827</v>
      </c>
      <c r="H2638" s="38" t="s">
        <v>2380</v>
      </c>
      <c r="I2638" s="35" t="s">
        <v>2117</v>
      </c>
      <c r="J2638" s="39" t="str">
        <f t="shared" si="339"/>
        <v>IC.IT.230809</v>
      </c>
      <c r="K2638" s="38" t="s">
        <v>3298</v>
      </c>
      <c r="L2638" s="35" t="str">
        <f t="shared" si="343"/>
        <v xml:space="preserve">     Drsg drainage none</v>
      </c>
      <c r="M2638" s="39" t="str">
        <f t="shared" si="344"/>
        <v>PI.IC.IT.230809.01</v>
      </c>
      <c r="N2638" s="39"/>
      <c r="O2638" s="39" t="str">
        <f t="shared" si="345"/>
        <v>PH.IC.IT.230809.01</v>
      </c>
      <c r="Q2638" s="39" t="str">
        <f t="shared" si="346"/>
        <v>CL.IC.IT.230809.01</v>
      </c>
      <c r="R2638" s="39"/>
      <c r="S2638" s="39" t="str">
        <f t="shared" si="340"/>
        <v>DR.IC.IT.230809.01</v>
      </c>
      <c r="T2638" s="39"/>
      <c r="U2638" s="60" t="str">
        <f t="shared" si="341"/>
        <v>IM.IC.IT.230809.01</v>
      </c>
      <c r="V2638" s="57"/>
      <c r="W2638" s="60" t="str">
        <f t="shared" si="342"/>
        <v>GE.IC.IT.230809.01</v>
      </c>
      <c r="AH2638" s="35" t="s">
        <v>3207</v>
      </c>
      <c r="AI2638" s="35">
        <v>1500</v>
      </c>
    </row>
    <row r="2639" spans="1:35" s="35" customFormat="1" ht="15">
      <c r="A2639" s="35" t="s">
        <v>2189</v>
      </c>
      <c r="C2639" s="38" t="s">
        <v>2625</v>
      </c>
      <c r="E2639" s="38" t="s">
        <v>4312</v>
      </c>
      <c r="F2639" s="35" t="s">
        <v>4098</v>
      </c>
      <c r="G2639" s="35" t="s">
        <v>3828</v>
      </c>
      <c r="H2639" s="38" t="s">
        <v>2124</v>
      </c>
      <c r="I2639" s="35" t="s">
        <v>3535</v>
      </c>
      <c r="J2639" s="39" t="str">
        <f t="shared" si="339"/>
        <v>IC.IT.230810</v>
      </c>
      <c r="K2639" s="38" t="s">
        <v>3298</v>
      </c>
      <c r="L2639" s="35" t="str">
        <f t="shared" si="343"/>
        <v xml:space="preserve">     Drsg scant amount drainage</v>
      </c>
      <c r="M2639" s="39" t="str">
        <f t="shared" si="344"/>
        <v>PI.IC.IT.230810.01</v>
      </c>
      <c r="N2639" s="39"/>
      <c r="O2639" s="39" t="str">
        <f t="shared" si="345"/>
        <v>PH.IC.IT.230810.01</v>
      </c>
      <c r="Q2639" s="39" t="str">
        <f t="shared" si="346"/>
        <v>CL.IC.IT.230810.01</v>
      </c>
      <c r="R2639" s="39"/>
      <c r="S2639" s="39" t="str">
        <f t="shared" si="340"/>
        <v>DR.IC.IT.230810.01</v>
      </c>
      <c r="T2639" s="39"/>
      <c r="U2639" s="60" t="str">
        <f t="shared" si="341"/>
        <v>IM.IC.IT.230810.01</v>
      </c>
      <c r="V2639" s="57"/>
      <c r="W2639" s="60" t="str">
        <f t="shared" si="342"/>
        <v>GE.IC.IT.230810.01</v>
      </c>
      <c r="AH2639" s="35" t="s">
        <v>3207</v>
      </c>
      <c r="AI2639" s="35">
        <v>1500</v>
      </c>
    </row>
    <row r="2640" spans="1:35" s="35" customFormat="1" ht="15">
      <c r="A2640" s="35" t="s">
        <v>2189</v>
      </c>
      <c r="C2640" s="38" t="s">
        <v>2625</v>
      </c>
      <c r="E2640" s="38" t="s">
        <v>4312</v>
      </c>
      <c r="F2640" s="35" t="s">
        <v>4098</v>
      </c>
      <c r="G2640" s="35" t="s">
        <v>3829</v>
      </c>
      <c r="H2640" s="38" t="s">
        <v>4317</v>
      </c>
      <c r="I2640" s="35" t="s">
        <v>3537</v>
      </c>
      <c r="J2640" s="39" t="str">
        <f t="shared" si="339"/>
        <v>IC.IT.230811</v>
      </c>
      <c r="K2640" s="38" t="s">
        <v>3298</v>
      </c>
      <c r="L2640" s="35" t="str">
        <f t="shared" si="343"/>
        <v xml:space="preserve">     Drsg small amount drainage</v>
      </c>
      <c r="M2640" s="39" t="str">
        <f t="shared" si="344"/>
        <v>PI.IC.IT.230811.01</v>
      </c>
      <c r="N2640" s="39"/>
      <c r="O2640" s="39" t="str">
        <f t="shared" si="345"/>
        <v>PH.IC.IT.230811.01</v>
      </c>
      <c r="Q2640" s="39" t="str">
        <f t="shared" si="346"/>
        <v>CL.IC.IT.230811.01</v>
      </c>
      <c r="R2640" s="39"/>
      <c r="S2640" s="39" t="str">
        <f t="shared" si="340"/>
        <v>DR.IC.IT.230811.01</v>
      </c>
      <c r="T2640" s="39"/>
      <c r="U2640" s="60" t="str">
        <f t="shared" si="341"/>
        <v>IM.IC.IT.230811.01</v>
      </c>
      <c r="V2640" s="57"/>
      <c r="W2640" s="60" t="str">
        <f t="shared" si="342"/>
        <v>GE.IC.IT.230811.01</v>
      </c>
      <c r="AH2640" s="35" t="s">
        <v>3207</v>
      </c>
      <c r="AI2640" s="35">
        <v>1500</v>
      </c>
    </row>
    <row r="2641" spans="1:35" s="35" customFormat="1" ht="15">
      <c r="A2641" s="35" t="s">
        <v>2189</v>
      </c>
      <c r="C2641" s="38" t="s">
        <v>2625</v>
      </c>
      <c r="E2641" s="38" t="s">
        <v>4312</v>
      </c>
      <c r="F2641" s="35" t="s">
        <v>4098</v>
      </c>
      <c r="G2641" s="35" t="s">
        <v>3830</v>
      </c>
      <c r="H2641" s="38" t="s">
        <v>4334</v>
      </c>
      <c r="I2641" s="35" t="s">
        <v>3539</v>
      </c>
      <c r="J2641" s="39" t="str">
        <f t="shared" ref="J2641:J2704" si="347">CONCATENATE("IC.IT.",C2641,E2641,H2641)</f>
        <v>IC.IT.230812</v>
      </c>
      <c r="K2641" s="38" t="s">
        <v>3298</v>
      </c>
      <c r="L2641" s="35" t="str">
        <f t="shared" si="343"/>
        <v xml:space="preserve">     Drsg moderate amount drainage</v>
      </c>
      <c r="M2641" s="39" t="str">
        <f t="shared" si="344"/>
        <v>PI.IC.IT.230812.01</v>
      </c>
      <c r="N2641" s="39"/>
      <c r="O2641" s="39" t="str">
        <f t="shared" si="345"/>
        <v>PH.IC.IT.230812.01</v>
      </c>
      <c r="Q2641" s="39" t="str">
        <f t="shared" si="346"/>
        <v>CL.IC.IT.230812.01</v>
      </c>
      <c r="R2641" s="39"/>
      <c r="S2641" s="39" t="str">
        <f t="shared" si="340"/>
        <v>DR.IC.IT.230812.01</v>
      </c>
      <c r="T2641" s="39"/>
      <c r="U2641" s="60" t="str">
        <f t="shared" si="341"/>
        <v>IM.IC.IT.230812.01</v>
      </c>
      <c r="V2641" s="57"/>
      <c r="W2641" s="60" t="str">
        <f t="shared" si="342"/>
        <v>GE.IC.IT.230812.01</v>
      </c>
      <c r="AH2641" s="35" t="s">
        <v>3207</v>
      </c>
      <c r="AI2641" s="35">
        <v>1500</v>
      </c>
    </row>
    <row r="2642" spans="1:35" s="35" customFormat="1" ht="15">
      <c r="A2642" s="35" t="s">
        <v>2189</v>
      </c>
      <c r="C2642" s="38" t="s">
        <v>2625</v>
      </c>
      <c r="E2642" s="38" t="s">
        <v>4312</v>
      </c>
      <c r="F2642" s="35" t="s">
        <v>4098</v>
      </c>
      <c r="G2642" s="35" t="s">
        <v>3831</v>
      </c>
      <c r="H2642" s="38" t="s">
        <v>4335</v>
      </c>
      <c r="I2642" s="35" t="s">
        <v>3541</v>
      </c>
      <c r="J2642" s="39" t="str">
        <f t="shared" si="347"/>
        <v>IC.IT.230813</v>
      </c>
      <c r="K2642" s="38" t="s">
        <v>3298</v>
      </c>
      <c r="L2642" s="35" t="str">
        <f t="shared" si="343"/>
        <v xml:space="preserve">     Drsg heavy amount drainage </v>
      </c>
      <c r="M2642" s="39" t="str">
        <f t="shared" si="344"/>
        <v>PI.IC.IT.230813.01</v>
      </c>
      <c r="N2642" s="39"/>
      <c r="O2642" s="39" t="str">
        <f t="shared" si="345"/>
        <v>PH.IC.IT.230813.01</v>
      </c>
      <c r="Q2642" s="39" t="str">
        <f t="shared" si="346"/>
        <v>CL.IC.IT.230813.01</v>
      </c>
      <c r="R2642" s="39"/>
      <c r="S2642" s="39" t="str">
        <f t="shared" si="340"/>
        <v>DR.IC.IT.230813.01</v>
      </c>
      <c r="T2642" s="39"/>
      <c r="U2642" s="60" t="str">
        <f t="shared" si="341"/>
        <v>IM.IC.IT.230813.01</v>
      </c>
      <c r="V2642" s="57"/>
      <c r="W2642" s="60" t="str">
        <f t="shared" si="342"/>
        <v>GE.IC.IT.230813.01</v>
      </c>
      <c r="AH2642" s="35" t="s">
        <v>3207</v>
      </c>
      <c r="AI2642" s="35">
        <v>1500</v>
      </c>
    </row>
    <row r="2643" spans="1:35" s="35" customFormat="1" ht="15">
      <c r="A2643" s="35" t="s">
        <v>2189</v>
      </c>
      <c r="C2643" s="38" t="s">
        <v>2625</v>
      </c>
      <c r="E2643" s="38" t="s">
        <v>4312</v>
      </c>
      <c r="F2643" s="35" t="s">
        <v>4098</v>
      </c>
      <c r="G2643" s="35" t="s">
        <v>3832</v>
      </c>
      <c r="H2643" s="38" t="s">
        <v>4336</v>
      </c>
      <c r="I2643" s="35" t="s">
        <v>3794</v>
      </c>
      <c r="J2643" s="39" t="str">
        <f t="shared" si="347"/>
        <v>IC.IT.230814</v>
      </c>
      <c r="K2643" s="38" t="s">
        <v>3298</v>
      </c>
      <c r="L2643" s="35" t="str">
        <f t="shared" si="343"/>
        <v xml:space="preserve">     Drsg drainage large amount</v>
      </c>
      <c r="M2643" s="39" t="str">
        <f t="shared" si="344"/>
        <v>PI.IC.IT.230814.01</v>
      </c>
      <c r="N2643" s="39"/>
      <c r="O2643" s="39" t="str">
        <f t="shared" si="345"/>
        <v>PH.IC.IT.230814.01</v>
      </c>
      <c r="Q2643" s="39" t="str">
        <f t="shared" si="346"/>
        <v>CL.IC.IT.230814.01</v>
      </c>
      <c r="R2643" s="39"/>
      <c r="S2643" s="39" t="str">
        <f t="shared" si="340"/>
        <v>DR.IC.IT.230814.01</v>
      </c>
      <c r="T2643" s="39"/>
      <c r="U2643" s="60" t="str">
        <f t="shared" si="341"/>
        <v>IM.IC.IT.230814.01</v>
      </c>
      <c r="V2643" s="57"/>
      <c r="W2643" s="60" t="str">
        <f t="shared" si="342"/>
        <v>GE.IC.IT.230814.01</v>
      </c>
      <c r="AH2643" s="35" t="s">
        <v>3207</v>
      </c>
      <c r="AI2643" s="35">
        <v>1500</v>
      </c>
    </row>
    <row r="2644" spans="1:35" s="35" customFormat="1" ht="15">
      <c r="A2644" s="35" t="s">
        <v>2189</v>
      </c>
      <c r="C2644" s="38" t="s">
        <v>2625</v>
      </c>
      <c r="E2644" s="38" t="s">
        <v>4312</v>
      </c>
      <c r="F2644" s="35" t="s">
        <v>4098</v>
      </c>
      <c r="G2644" s="35" t="s">
        <v>3833</v>
      </c>
      <c r="H2644" s="38" t="s">
        <v>4340</v>
      </c>
      <c r="I2644" s="35" t="s">
        <v>3796</v>
      </c>
      <c r="J2644" s="39" t="str">
        <f t="shared" si="347"/>
        <v>IC.IT.230815</v>
      </c>
      <c r="K2644" s="38" t="s">
        <v>3298</v>
      </c>
      <c r="L2644" s="35" t="str">
        <f t="shared" si="343"/>
        <v xml:space="preserve">     Drsg drainage copious amount </v>
      </c>
      <c r="M2644" s="39" t="str">
        <f t="shared" si="344"/>
        <v>PI.IC.IT.230815.01</v>
      </c>
      <c r="N2644" s="39"/>
      <c r="O2644" s="39" t="str">
        <f t="shared" si="345"/>
        <v>PH.IC.IT.230815.01</v>
      </c>
      <c r="Q2644" s="39" t="str">
        <f t="shared" si="346"/>
        <v>CL.IC.IT.230815.01</v>
      </c>
      <c r="R2644" s="39"/>
      <c r="S2644" s="39" t="str">
        <f t="shared" si="340"/>
        <v>DR.IC.IT.230815.01</v>
      </c>
      <c r="T2644" s="39"/>
      <c r="U2644" s="60" t="str">
        <f t="shared" si="341"/>
        <v>IM.IC.IT.230815.01</v>
      </c>
      <c r="V2644" s="57"/>
      <c r="W2644" s="60" t="str">
        <f t="shared" si="342"/>
        <v>GE.IC.IT.230815.01</v>
      </c>
      <c r="AH2644" s="35" t="s">
        <v>3207</v>
      </c>
      <c r="AI2644" s="35">
        <v>1500</v>
      </c>
    </row>
    <row r="2645" spans="1:35" s="35" customFormat="1" ht="15">
      <c r="A2645" s="35" t="s">
        <v>2189</v>
      </c>
      <c r="C2645" s="38" t="s">
        <v>2625</v>
      </c>
      <c r="D2645" s="35" t="s">
        <v>4453</v>
      </c>
      <c r="E2645" s="38" t="s">
        <v>4313</v>
      </c>
      <c r="F2645" s="35" t="s">
        <v>4098</v>
      </c>
      <c r="G2645" s="35" t="s">
        <v>3834</v>
      </c>
      <c r="H2645" s="38" t="s">
        <v>2212</v>
      </c>
      <c r="I2645" s="35" t="s">
        <v>3426</v>
      </c>
      <c r="J2645" s="39" t="str">
        <f t="shared" si="347"/>
        <v>IC.IT.230901</v>
      </c>
      <c r="K2645" s="38" t="s">
        <v>3298</v>
      </c>
      <c r="L2645" s="35" t="str">
        <f t="shared" si="343"/>
        <v xml:space="preserve">     Drsg drainage unchanged</v>
      </c>
      <c r="M2645" s="39" t="str">
        <f t="shared" si="344"/>
        <v>PI.IC.IT.230901.01</v>
      </c>
      <c r="N2645" s="39"/>
      <c r="O2645" s="39" t="str">
        <f t="shared" si="345"/>
        <v>PH.IC.IT.230901.01</v>
      </c>
      <c r="Q2645" s="39" t="str">
        <f t="shared" si="346"/>
        <v>CL.IC.IT.230901.01</v>
      </c>
      <c r="R2645" s="39"/>
      <c r="S2645" s="39" t="str">
        <f t="shared" ref="S2645:S2708" si="348">CONCATENATE("DR.",J2645,".",K2645)</f>
        <v>DR.IC.IT.230901.01</v>
      </c>
      <c r="T2645" s="39"/>
      <c r="U2645" s="60" t="str">
        <f t="shared" ref="U2645:U2708" si="349">CONCATENATE("IM.",J2645, ".",K2645)</f>
        <v>IM.IC.IT.230901.01</v>
      </c>
      <c r="V2645" s="57"/>
      <c r="W2645" s="60" t="str">
        <f t="shared" ref="W2645:W2708" si="350">CONCATENATE("GE.",J2645, ".",K2645)</f>
        <v>GE.IC.IT.230901.01</v>
      </c>
      <c r="AH2645" s="35" t="s">
        <v>3207</v>
      </c>
      <c r="AI2645" s="35">
        <v>1500</v>
      </c>
    </row>
    <row r="2646" spans="1:35" s="35" customFormat="1" ht="15">
      <c r="A2646" s="35" t="s">
        <v>2189</v>
      </c>
      <c r="C2646" s="38" t="s">
        <v>2625</v>
      </c>
      <c r="E2646" s="38" t="s">
        <v>4313</v>
      </c>
      <c r="F2646" s="35" t="s">
        <v>4098</v>
      </c>
      <c r="G2646" s="35" t="s">
        <v>3835</v>
      </c>
      <c r="H2646" s="38" t="s">
        <v>2217</v>
      </c>
      <c r="I2646" s="35" t="s">
        <v>2546</v>
      </c>
      <c r="J2646" s="39" t="str">
        <f t="shared" si="347"/>
        <v>IC.IT.230902</v>
      </c>
      <c r="K2646" s="38" t="s">
        <v>3298</v>
      </c>
      <c r="L2646" s="35" t="str">
        <f t="shared" si="343"/>
        <v xml:space="preserve">     Drsg drainage decreasing</v>
      </c>
      <c r="M2646" s="39" t="str">
        <f t="shared" si="344"/>
        <v>PI.IC.IT.230902.01</v>
      </c>
      <c r="N2646" s="39"/>
      <c r="O2646" s="39" t="str">
        <f t="shared" si="345"/>
        <v>PH.IC.IT.230902.01</v>
      </c>
      <c r="Q2646" s="39" t="str">
        <f t="shared" si="346"/>
        <v>CL.IC.IT.230902.01</v>
      </c>
      <c r="R2646" s="39"/>
      <c r="S2646" s="39" t="str">
        <f t="shared" si="348"/>
        <v>DR.IC.IT.230902.01</v>
      </c>
      <c r="T2646" s="39"/>
      <c r="U2646" s="60" t="str">
        <f t="shared" si="349"/>
        <v>IM.IC.IT.230902.01</v>
      </c>
      <c r="V2646" s="57"/>
      <c r="W2646" s="60" t="str">
        <f t="shared" si="350"/>
        <v>GE.IC.IT.230902.01</v>
      </c>
      <c r="AH2646" s="35" t="s">
        <v>3207</v>
      </c>
      <c r="AI2646" s="35">
        <v>1500</v>
      </c>
    </row>
    <row r="2647" spans="1:35" s="35" customFormat="1" ht="15">
      <c r="A2647" s="35" t="s">
        <v>2189</v>
      </c>
      <c r="C2647" s="38" t="s">
        <v>2625</v>
      </c>
      <c r="E2647" s="38" t="s">
        <v>4313</v>
      </c>
      <c r="F2647" s="35" t="s">
        <v>4098</v>
      </c>
      <c r="G2647" s="35" t="s">
        <v>3836</v>
      </c>
      <c r="H2647" s="38" t="s">
        <v>2219</v>
      </c>
      <c r="I2647" s="35" t="s">
        <v>2548</v>
      </c>
      <c r="J2647" s="39" t="str">
        <f t="shared" si="347"/>
        <v>IC.IT.230903</v>
      </c>
      <c r="K2647" s="38" t="s">
        <v>3298</v>
      </c>
      <c r="L2647" s="35" t="str">
        <f t="shared" si="343"/>
        <v xml:space="preserve">     Drsg drainage increasing</v>
      </c>
      <c r="M2647" s="39" t="str">
        <f t="shared" si="344"/>
        <v>PI.IC.IT.230903.01</v>
      </c>
      <c r="N2647" s="39"/>
      <c r="O2647" s="39" t="str">
        <f t="shared" si="345"/>
        <v>PH.IC.IT.230903.01</v>
      </c>
      <c r="Q2647" s="39" t="str">
        <f t="shared" si="346"/>
        <v>CL.IC.IT.230903.01</v>
      </c>
      <c r="R2647" s="39"/>
      <c r="S2647" s="39" t="str">
        <f t="shared" si="348"/>
        <v>DR.IC.IT.230903.01</v>
      </c>
      <c r="T2647" s="39"/>
      <c r="U2647" s="60" t="str">
        <f t="shared" si="349"/>
        <v>IM.IC.IT.230903.01</v>
      </c>
      <c r="V2647" s="57"/>
      <c r="W2647" s="60" t="str">
        <f t="shared" si="350"/>
        <v>GE.IC.IT.230903.01</v>
      </c>
      <c r="AH2647" s="35" t="s">
        <v>3207</v>
      </c>
      <c r="AI2647" s="35">
        <v>1500</v>
      </c>
    </row>
    <row r="2648" spans="1:35" s="35" customFormat="1" ht="15">
      <c r="A2648" s="35" t="s">
        <v>2189</v>
      </c>
      <c r="C2648" s="38" t="s">
        <v>2625</v>
      </c>
      <c r="D2648" s="35" t="s">
        <v>3837</v>
      </c>
      <c r="E2648" s="38" t="s">
        <v>3331</v>
      </c>
      <c r="F2648" s="35" t="s">
        <v>4099</v>
      </c>
      <c r="G2648" s="35" t="s">
        <v>3839</v>
      </c>
      <c r="H2648" s="38" t="s">
        <v>2212</v>
      </c>
      <c r="I2648" s="35" t="s">
        <v>3840</v>
      </c>
      <c r="J2648" s="39" t="str">
        <f t="shared" si="347"/>
        <v>IC.IT.231001</v>
      </c>
      <c r="K2648" s="38" t="s">
        <v>3298</v>
      </c>
      <c r="L2648" s="35" t="str">
        <f t="shared" si="343"/>
        <v xml:space="preserve">     Continuous</v>
      </c>
      <c r="M2648" s="39" t="str">
        <f t="shared" si="344"/>
        <v>PI.IC.IT.231001.01</v>
      </c>
      <c r="N2648" s="39"/>
      <c r="O2648" s="39" t="str">
        <f t="shared" si="345"/>
        <v>PH.IC.IT.231001.01</v>
      </c>
      <c r="Q2648" s="39" t="str">
        <f t="shared" si="346"/>
        <v>CL.IC.IT.231001.01</v>
      </c>
      <c r="R2648" s="39"/>
      <c r="S2648" s="39" t="str">
        <f t="shared" si="348"/>
        <v>DR.IC.IT.231001.01</v>
      </c>
      <c r="T2648" s="39"/>
      <c r="U2648" s="60" t="str">
        <f t="shared" si="349"/>
        <v>IM.IC.IT.231001.01</v>
      </c>
      <c r="V2648" s="57"/>
      <c r="W2648" s="60" t="str">
        <f t="shared" si="350"/>
        <v>GE.IC.IT.231001.01</v>
      </c>
      <c r="AH2648" s="35" t="s">
        <v>3207</v>
      </c>
      <c r="AI2648" s="35">
        <v>1500</v>
      </c>
    </row>
    <row r="2649" spans="1:35" s="35" customFormat="1" ht="15">
      <c r="A2649" s="35" t="s">
        <v>2189</v>
      </c>
      <c r="C2649" s="38" t="s">
        <v>2625</v>
      </c>
      <c r="E2649" s="38" t="s">
        <v>3331</v>
      </c>
      <c r="F2649" s="35" t="s">
        <v>4099</v>
      </c>
      <c r="G2649" s="35" t="s">
        <v>3841</v>
      </c>
      <c r="H2649" s="38" t="s">
        <v>2217</v>
      </c>
      <c r="I2649" s="35" t="s">
        <v>1854</v>
      </c>
      <c r="J2649" s="39" t="str">
        <f t="shared" si="347"/>
        <v>IC.IT.231002</v>
      </c>
      <c r="K2649" s="38" t="s">
        <v>3298</v>
      </c>
      <c r="L2649" s="35" t="str">
        <f t="shared" si="343"/>
        <v xml:space="preserve">     Intermittent</v>
      </c>
      <c r="M2649" s="39" t="str">
        <f t="shared" si="344"/>
        <v>PI.IC.IT.231002.01</v>
      </c>
      <c r="N2649" s="39"/>
      <c r="O2649" s="39" t="str">
        <f t="shared" si="345"/>
        <v>PH.IC.IT.231002.01</v>
      </c>
      <c r="Q2649" s="39" t="str">
        <f t="shared" si="346"/>
        <v>CL.IC.IT.231002.01</v>
      </c>
      <c r="R2649" s="39"/>
      <c r="S2649" s="39" t="str">
        <f t="shared" si="348"/>
        <v>DR.IC.IT.231002.01</v>
      </c>
      <c r="T2649" s="39"/>
      <c r="U2649" s="60" t="str">
        <f t="shared" si="349"/>
        <v>IM.IC.IT.231002.01</v>
      </c>
      <c r="V2649" s="57"/>
      <c r="W2649" s="60" t="str">
        <f t="shared" si="350"/>
        <v>GE.IC.IT.231002.01</v>
      </c>
      <c r="AH2649" s="35" t="s">
        <v>3207</v>
      </c>
      <c r="AI2649" s="35">
        <v>1500</v>
      </c>
    </row>
    <row r="2650" spans="1:35" s="35" customFormat="1" ht="15">
      <c r="A2650" s="35" t="s">
        <v>2189</v>
      </c>
      <c r="C2650" s="38" t="s">
        <v>2625</v>
      </c>
      <c r="D2650" s="35" t="s">
        <v>3842</v>
      </c>
      <c r="E2650" s="38" t="s">
        <v>4317</v>
      </c>
      <c r="F2650" s="35" t="s">
        <v>4099</v>
      </c>
      <c r="G2650" s="35" t="s">
        <v>3843</v>
      </c>
      <c r="H2650" s="38" t="s">
        <v>2212</v>
      </c>
      <c r="I2650" s="35" t="s">
        <v>3844</v>
      </c>
      <c r="J2650" s="39" t="str">
        <f t="shared" si="347"/>
        <v>IC.IT.231101</v>
      </c>
      <c r="K2650" s="38" t="s">
        <v>3298</v>
      </c>
      <c r="L2650" s="35" t="str">
        <f t="shared" si="343"/>
        <v xml:space="preserve">     125 mmHg</v>
      </c>
      <c r="M2650" s="39" t="str">
        <f t="shared" si="344"/>
        <v>PI.IC.IT.231101.01</v>
      </c>
      <c r="N2650" s="39"/>
      <c r="O2650" s="39" t="str">
        <f t="shared" si="345"/>
        <v>PH.IC.IT.231101.01</v>
      </c>
      <c r="Q2650" s="39" t="str">
        <f t="shared" si="346"/>
        <v>CL.IC.IT.231101.01</v>
      </c>
      <c r="R2650" s="39"/>
      <c r="S2650" s="39" t="str">
        <f t="shared" si="348"/>
        <v>DR.IC.IT.231101.01</v>
      </c>
      <c r="T2650" s="39"/>
      <c r="U2650" s="60" t="str">
        <f t="shared" si="349"/>
        <v>IM.IC.IT.231101.01</v>
      </c>
      <c r="V2650" s="57"/>
      <c r="W2650" s="60" t="str">
        <f t="shared" si="350"/>
        <v>GE.IC.IT.231101.01</v>
      </c>
      <c r="AH2650" s="35" t="s">
        <v>3207</v>
      </c>
      <c r="AI2650" s="35">
        <v>1500</v>
      </c>
    </row>
    <row r="2651" spans="1:35" s="35" customFormat="1" ht="15">
      <c r="A2651" s="35" t="s">
        <v>2189</v>
      </c>
      <c r="C2651" s="38" t="s">
        <v>2625</v>
      </c>
      <c r="E2651" s="38" t="s">
        <v>4317</v>
      </c>
      <c r="F2651" s="35" t="s">
        <v>4099</v>
      </c>
      <c r="G2651" s="35" t="s">
        <v>3845</v>
      </c>
      <c r="H2651" s="38" t="s">
        <v>2217</v>
      </c>
      <c r="I2651" s="35" t="s">
        <v>3846</v>
      </c>
      <c r="J2651" s="39" t="str">
        <f t="shared" si="347"/>
        <v>IC.IT.231102</v>
      </c>
      <c r="K2651" s="38" t="s">
        <v>3298</v>
      </c>
      <c r="L2651" s="35" t="str">
        <f t="shared" si="343"/>
        <v xml:space="preserve">     75 mmHg</v>
      </c>
      <c r="M2651" s="39" t="str">
        <f t="shared" si="344"/>
        <v>PI.IC.IT.231102.01</v>
      </c>
      <c r="N2651" s="39"/>
      <c r="O2651" s="39" t="str">
        <f t="shared" si="345"/>
        <v>PH.IC.IT.231102.01</v>
      </c>
      <c r="Q2651" s="39" t="str">
        <f t="shared" si="346"/>
        <v>CL.IC.IT.231102.01</v>
      </c>
      <c r="R2651" s="39"/>
      <c r="S2651" s="39" t="str">
        <f t="shared" si="348"/>
        <v>DR.IC.IT.231102.01</v>
      </c>
      <c r="T2651" s="39"/>
      <c r="U2651" s="60" t="str">
        <f t="shared" si="349"/>
        <v>IM.IC.IT.231102.01</v>
      </c>
      <c r="V2651" s="57"/>
      <c r="W2651" s="60" t="str">
        <f t="shared" si="350"/>
        <v>GE.IC.IT.231102.01</v>
      </c>
      <c r="AH2651" s="35" t="s">
        <v>3207</v>
      </c>
      <c r="AI2651" s="35">
        <v>1500</v>
      </c>
    </row>
    <row r="2652" spans="1:35" s="35" customFormat="1" ht="15">
      <c r="A2652" s="35" t="s">
        <v>2189</v>
      </c>
      <c r="C2652" s="38" t="s">
        <v>2625</v>
      </c>
      <c r="E2652" s="38" t="s">
        <v>4317</v>
      </c>
      <c r="F2652" s="35" t="s">
        <v>4099</v>
      </c>
      <c r="G2652" s="35" t="s">
        <v>3847</v>
      </c>
      <c r="H2652" s="38" t="s">
        <v>2219</v>
      </c>
      <c r="I2652" s="35" t="s">
        <v>3848</v>
      </c>
      <c r="J2652" s="39" t="str">
        <f t="shared" si="347"/>
        <v>IC.IT.231103</v>
      </c>
      <c r="K2652" s="38" t="s">
        <v>3298</v>
      </c>
      <c r="L2652" s="35" t="str">
        <f t="shared" si="343"/>
        <v xml:space="preserve">     25 mmHg</v>
      </c>
      <c r="M2652" s="39" t="str">
        <f t="shared" si="344"/>
        <v>PI.IC.IT.231103.01</v>
      </c>
      <c r="N2652" s="39"/>
      <c r="O2652" s="39" t="str">
        <f t="shared" si="345"/>
        <v>PH.IC.IT.231103.01</v>
      </c>
      <c r="Q2652" s="39" t="str">
        <f t="shared" si="346"/>
        <v>CL.IC.IT.231103.01</v>
      </c>
      <c r="R2652" s="39"/>
      <c r="S2652" s="39" t="str">
        <f t="shared" si="348"/>
        <v>DR.IC.IT.231103.01</v>
      </c>
      <c r="T2652" s="39"/>
      <c r="U2652" s="60" t="str">
        <f t="shared" si="349"/>
        <v>IM.IC.IT.231103.01</v>
      </c>
      <c r="V2652" s="57"/>
      <c r="W2652" s="60" t="str">
        <f t="shared" si="350"/>
        <v>GE.IC.IT.231103.01</v>
      </c>
      <c r="AH2652" s="35" t="s">
        <v>3207</v>
      </c>
      <c r="AI2652" s="35">
        <v>1500</v>
      </c>
    </row>
    <row r="2653" spans="1:35" s="35" customFormat="1" ht="15">
      <c r="A2653" s="35" t="s">
        <v>2189</v>
      </c>
      <c r="C2653" s="38" t="s">
        <v>2625</v>
      </c>
      <c r="E2653" s="38" t="s">
        <v>4317</v>
      </c>
      <c r="F2653" s="35" t="s">
        <v>4099</v>
      </c>
      <c r="G2653" s="35" t="s">
        <v>3849</v>
      </c>
      <c r="H2653" s="38" t="s">
        <v>2063</v>
      </c>
      <c r="I2653" s="35" t="s">
        <v>3850</v>
      </c>
      <c r="J2653" s="39" t="str">
        <f t="shared" si="347"/>
        <v>IC.IT.231104</v>
      </c>
      <c r="K2653" s="38" t="s">
        <v>3298</v>
      </c>
      <c r="L2653" s="35" t="str">
        <f t="shared" si="343"/>
        <v xml:space="preserve">     50 mmHg</v>
      </c>
      <c r="M2653" s="39" t="str">
        <f t="shared" si="344"/>
        <v>PI.IC.IT.231104.01</v>
      </c>
      <c r="N2653" s="39"/>
      <c r="O2653" s="39" t="str">
        <f t="shared" si="345"/>
        <v>PH.IC.IT.231104.01</v>
      </c>
      <c r="Q2653" s="39" t="str">
        <f t="shared" si="346"/>
        <v>CL.IC.IT.231104.01</v>
      </c>
      <c r="R2653" s="39"/>
      <c r="S2653" s="39" t="str">
        <f t="shared" si="348"/>
        <v>DR.IC.IT.231104.01</v>
      </c>
      <c r="T2653" s="39"/>
      <c r="U2653" s="60" t="str">
        <f t="shared" si="349"/>
        <v>IM.IC.IT.231104.01</v>
      </c>
      <c r="V2653" s="57"/>
      <c r="W2653" s="60" t="str">
        <f t="shared" si="350"/>
        <v>GE.IC.IT.231104.01</v>
      </c>
      <c r="AH2653" s="35" t="s">
        <v>3207</v>
      </c>
      <c r="AI2653" s="35">
        <v>1500</v>
      </c>
    </row>
    <row r="2654" spans="1:35" s="35" customFormat="1" ht="15">
      <c r="A2654" s="35" t="s">
        <v>2189</v>
      </c>
      <c r="C2654" s="38" t="s">
        <v>2625</v>
      </c>
      <c r="E2654" s="38" t="s">
        <v>4317</v>
      </c>
      <c r="F2654" s="35" t="s">
        <v>4099</v>
      </c>
      <c r="G2654" s="35" t="s">
        <v>3851</v>
      </c>
      <c r="H2654" s="38" t="s">
        <v>2065</v>
      </c>
      <c r="I2654" s="35" t="s">
        <v>3852</v>
      </c>
      <c r="J2654" s="39" t="str">
        <f t="shared" si="347"/>
        <v>IC.IT.231105</v>
      </c>
      <c r="K2654" s="38" t="s">
        <v>3298</v>
      </c>
      <c r="L2654" s="35" t="str">
        <f t="shared" si="343"/>
        <v xml:space="preserve">     100 mmHg</v>
      </c>
      <c r="M2654" s="39" t="str">
        <f t="shared" si="344"/>
        <v>PI.IC.IT.231105.01</v>
      </c>
      <c r="N2654" s="39"/>
      <c r="O2654" s="39" t="str">
        <f t="shared" si="345"/>
        <v>PH.IC.IT.231105.01</v>
      </c>
      <c r="Q2654" s="39" t="str">
        <f t="shared" si="346"/>
        <v>CL.IC.IT.231105.01</v>
      </c>
      <c r="R2654" s="39"/>
      <c r="S2654" s="39" t="str">
        <f t="shared" si="348"/>
        <v>DR.IC.IT.231105.01</v>
      </c>
      <c r="T2654" s="39"/>
      <c r="U2654" s="60" t="str">
        <f t="shared" si="349"/>
        <v>IM.IC.IT.231105.01</v>
      </c>
      <c r="V2654" s="57"/>
      <c r="W2654" s="60" t="str">
        <f t="shared" si="350"/>
        <v>GE.IC.IT.231105.01</v>
      </c>
      <c r="AH2654" s="35" t="s">
        <v>3207</v>
      </c>
      <c r="AI2654" s="35">
        <v>1500</v>
      </c>
    </row>
    <row r="2655" spans="1:35" s="35" customFormat="1" ht="15">
      <c r="A2655" s="35" t="s">
        <v>2189</v>
      </c>
      <c r="C2655" s="38" t="s">
        <v>2625</v>
      </c>
      <c r="E2655" s="38" t="s">
        <v>4317</v>
      </c>
      <c r="F2655" s="35" t="s">
        <v>4099</v>
      </c>
      <c r="G2655" s="35" t="s">
        <v>3853</v>
      </c>
      <c r="H2655" s="38" t="s">
        <v>2222</v>
      </c>
      <c r="I2655" s="35" t="s">
        <v>3854</v>
      </c>
      <c r="J2655" s="39" t="str">
        <f t="shared" si="347"/>
        <v>IC.IT.231106</v>
      </c>
      <c r="K2655" s="38" t="s">
        <v>3298</v>
      </c>
      <c r="L2655" s="35" t="str">
        <f t="shared" si="343"/>
        <v xml:space="preserve">     150 mmHg</v>
      </c>
      <c r="M2655" s="39" t="str">
        <f t="shared" si="344"/>
        <v>PI.IC.IT.231106.01</v>
      </c>
      <c r="N2655" s="39"/>
      <c r="O2655" s="39" t="str">
        <f t="shared" si="345"/>
        <v>PH.IC.IT.231106.01</v>
      </c>
      <c r="Q2655" s="39" t="str">
        <f t="shared" si="346"/>
        <v>CL.IC.IT.231106.01</v>
      </c>
      <c r="R2655" s="39"/>
      <c r="S2655" s="39" t="str">
        <f t="shared" si="348"/>
        <v>DR.IC.IT.231106.01</v>
      </c>
      <c r="T2655" s="39"/>
      <c r="U2655" s="60" t="str">
        <f t="shared" si="349"/>
        <v>IM.IC.IT.231106.01</v>
      </c>
      <c r="V2655" s="57"/>
      <c r="W2655" s="60" t="str">
        <f t="shared" si="350"/>
        <v>GE.IC.IT.231106.01</v>
      </c>
      <c r="AH2655" s="35" t="s">
        <v>3207</v>
      </c>
      <c r="AI2655" s="35">
        <v>1500</v>
      </c>
    </row>
    <row r="2656" spans="1:35" s="35" customFormat="1" ht="15">
      <c r="A2656" s="35" t="s">
        <v>2189</v>
      </c>
      <c r="C2656" s="38" t="s">
        <v>2625</v>
      </c>
      <c r="D2656" s="35" t="s">
        <v>4454</v>
      </c>
      <c r="E2656" s="38" t="s">
        <v>4334</v>
      </c>
      <c r="F2656" s="35" t="s">
        <v>4099</v>
      </c>
      <c r="G2656" s="35" t="s">
        <v>3855</v>
      </c>
      <c r="H2656" s="38" t="s">
        <v>2212</v>
      </c>
      <c r="I2656" s="35" t="s">
        <v>3856</v>
      </c>
      <c r="J2656" s="39" t="str">
        <f t="shared" si="347"/>
        <v>IC.IT.231201</v>
      </c>
      <c r="K2656" s="38" t="s">
        <v>3298</v>
      </c>
      <c r="L2656" s="35" t="str">
        <f t="shared" si="343"/>
        <v xml:space="preserve">     Done: specify date/time</v>
      </c>
      <c r="M2656" s="39" t="str">
        <f t="shared" si="344"/>
        <v>PI.IC.IT.231201.01</v>
      </c>
      <c r="N2656" s="39"/>
      <c r="O2656" s="39" t="str">
        <f t="shared" si="345"/>
        <v>PH.IC.IT.231201.01</v>
      </c>
      <c r="Q2656" s="39" t="str">
        <f t="shared" si="346"/>
        <v>CL.IC.IT.231201.01</v>
      </c>
      <c r="R2656" s="39"/>
      <c r="S2656" s="39" t="str">
        <f t="shared" si="348"/>
        <v>DR.IC.IT.231201.01</v>
      </c>
      <c r="T2656" s="39"/>
      <c r="U2656" s="60" t="str">
        <f t="shared" si="349"/>
        <v>IM.IC.IT.231201.01</v>
      </c>
      <c r="V2656" s="57"/>
      <c r="W2656" s="60" t="str">
        <f t="shared" si="350"/>
        <v>GE.IC.IT.231201.01</v>
      </c>
      <c r="AH2656" s="35" t="s">
        <v>3207</v>
      </c>
      <c r="AI2656" s="35">
        <v>1500</v>
      </c>
    </row>
    <row r="2657" spans="1:35" s="35" customFormat="1" ht="15">
      <c r="A2657" s="35" t="s">
        <v>2189</v>
      </c>
      <c r="C2657" s="38" t="s">
        <v>2625</v>
      </c>
      <c r="E2657" s="38" t="s">
        <v>4334</v>
      </c>
      <c r="F2657" s="35" t="s">
        <v>4099</v>
      </c>
      <c r="G2657" s="35" t="s">
        <v>3857</v>
      </c>
      <c r="H2657" s="38" t="s">
        <v>2217</v>
      </c>
      <c r="I2657" s="35" t="s">
        <v>3858</v>
      </c>
      <c r="J2657" s="39" t="str">
        <f t="shared" si="347"/>
        <v>IC.IT.231202</v>
      </c>
      <c r="K2657" s="38" t="s">
        <v>3298</v>
      </c>
      <c r="L2657" s="35" t="str">
        <f t="shared" si="343"/>
        <v xml:space="preserve">     N/A</v>
      </c>
      <c r="M2657" s="39" t="str">
        <f t="shared" si="344"/>
        <v>PI.IC.IT.231202.01</v>
      </c>
      <c r="N2657" s="39"/>
      <c r="O2657" s="39" t="str">
        <f t="shared" si="345"/>
        <v>PH.IC.IT.231202.01</v>
      </c>
      <c r="Q2657" s="39" t="str">
        <f t="shared" si="346"/>
        <v>CL.IC.IT.231202.01</v>
      </c>
      <c r="R2657" s="39"/>
      <c r="S2657" s="39" t="str">
        <f t="shared" si="348"/>
        <v>DR.IC.IT.231202.01</v>
      </c>
      <c r="T2657" s="39"/>
      <c r="U2657" s="60" t="str">
        <f t="shared" si="349"/>
        <v>IM.IC.IT.231202.01</v>
      </c>
      <c r="V2657" s="57"/>
      <c r="W2657" s="60" t="str">
        <f t="shared" si="350"/>
        <v>GE.IC.IT.231202.01</v>
      </c>
      <c r="AH2657" s="35" t="s">
        <v>3207</v>
      </c>
      <c r="AI2657" s="35">
        <v>1500</v>
      </c>
    </row>
    <row r="2658" spans="1:35" s="35" customFormat="1" ht="15">
      <c r="A2658" s="35" t="s">
        <v>2189</v>
      </c>
      <c r="C2658" s="38" t="s">
        <v>2625</v>
      </c>
      <c r="D2658" s="35" t="s">
        <v>4455</v>
      </c>
      <c r="E2658" s="38" t="s">
        <v>4335</v>
      </c>
      <c r="F2658" s="35" t="s">
        <v>4100</v>
      </c>
      <c r="G2658" s="35" t="s">
        <v>3860</v>
      </c>
      <c r="H2658" s="38" t="s">
        <v>2212</v>
      </c>
      <c r="I2658" s="35" t="s">
        <v>2381</v>
      </c>
      <c r="J2658" s="39" t="str">
        <f t="shared" si="347"/>
        <v>IC.IT.231301</v>
      </c>
      <c r="K2658" s="38" t="s">
        <v>3298</v>
      </c>
      <c r="L2658" s="35" t="str">
        <f t="shared" si="343"/>
        <v xml:space="preserve">     Right</v>
      </c>
      <c r="M2658" s="39" t="str">
        <f t="shared" si="344"/>
        <v>PI.IC.IT.231301.01</v>
      </c>
      <c r="N2658" s="39"/>
      <c r="O2658" s="39" t="str">
        <f t="shared" si="345"/>
        <v>PH.IC.IT.231301.01</v>
      </c>
      <c r="Q2658" s="39" t="str">
        <f t="shared" si="346"/>
        <v>CL.IC.IT.231301.01</v>
      </c>
      <c r="R2658" s="39"/>
      <c r="S2658" s="39" t="str">
        <f t="shared" si="348"/>
        <v>DR.IC.IT.231301.01</v>
      </c>
      <c r="T2658" s="39"/>
      <c r="U2658" s="60" t="str">
        <f t="shared" si="349"/>
        <v>IM.IC.IT.231301.01</v>
      </c>
      <c r="V2658" s="57"/>
      <c r="W2658" s="60" t="str">
        <f t="shared" si="350"/>
        <v>GE.IC.IT.231301.01</v>
      </c>
      <c r="AH2658" s="35" t="s">
        <v>3207</v>
      </c>
      <c r="AI2658" s="35">
        <v>1500</v>
      </c>
    </row>
    <row r="2659" spans="1:35" s="35" customFormat="1" ht="15">
      <c r="A2659" s="35" t="s">
        <v>2189</v>
      </c>
      <c r="C2659" s="38" t="s">
        <v>2625</v>
      </c>
      <c r="E2659" s="38" t="s">
        <v>4335</v>
      </c>
      <c r="F2659" s="35" t="s">
        <v>4100</v>
      </c>
      <c r="G2659" s="35" t="s">
        <v>3861</v>
      </c>
      <c r="H2659" s="38" t="s">
        <v>2217</v>
      </c>
      <c r="I2659" s="35" t="s">
        <v>2213</v>
      </c>
      <c r="J2659" s="39" t="str">
        <f t="shared" si="347"/>
        <v>IC.IT.231302</v>
      </c>
      <c r="K2659" s="38" t="s">
        <v>3298</v>
      </c>
      <c r="L2659" s="35" t="str">
        <f t="shared" si="343"/>
        <v xml:space="preserve">     Left</v>
      </c>
      <c r="M2659" s="39" t="str">
        <f t="shared" si="344"/>
        <v>PI.IC.IT.231302.01</v>
      </c>
      <c r="N2659" s="39"/>
      <c r="O2659" s="39" t="str">
        <f t="shared" si="345"/>
        <v>PH.IC.IT.231302.01</v>
      </c>
      <c r="Q2659" s="39" t="str">
        <f t="shared" si="346"/>
        <v>CL.IC.IT.231302.01</v>
      </c>
      <c r="R2659" s="39"/>
      <c r="S2659" s="39" t="str">
        <f t="shared" si="348"/>
        <v>DR.IC.IT.231302.01</v>
      </c>
      <c r="T2659" s="39"/>
      <c r="U2659" s="60" t="str">
        <f t="shared" si="349"/>
        <v>IM.IC.IT.231302.01</v>
      </c>
      <c r="V2659" s="57"/>
      <c r="W2659" s="60" t="str">
        <f t="shared" si="350"/>
        <v>GE.IC.IT.231302.01</v>
      </c>
      <c r="AH2659" s="35" t="s">
        <v>3207</v>
      </c>
      <c r="AI2659" s="35">
        <v>1500</v>
      </c>
    </row>
    <row r="2660" spans="1:35" s="35" customFormat="1" ht="15">
      <c r="A2660" s="35" t="s">
        <v>2189</v>
      </c>
      <c r="C2660" s="38" t="s">
        <v>2625</v>
      </c>
      <c r="D2660" s="35" t="s">
        <v>4456</v>
      </c>
      <c r="E2660" s="38" t="s">
        <v>4336</v>
      </c>
      <c r="F2660" s="35" t="s">
        <v>4100</v>
      </c>
      <c r="G2660" s="35" t="s">
        <v>3862</v>
      </c>
      <c r="H2660" s="38" t="s">
        <v>2212</v>
      </c>
      <c r="I2660" s="35" t="s">
        <v>3546</v>
      </c>
      <c r="J2660" s="39" t="str">
        <f t="shared" si="347"/>
        <v>IC.IT.231401</v>
      </c>
      <c r="K2660" s="38" t="s">
        <v>3298</v>
      </c>
      <c r="L2660" s="35" t="str">
        <f t="shared" si="343"/>
        <v xml:space="preserve">     Lateral</v>
      </c>
      <c r="M2660" s="39" t="str">
        <f t="shared" si="344"/>
        <v>PI.IC.IT.231401.01</v>
      </c>
      <c r="N2660" s="39"/>
      <c r="O2660" s="39" t="str">
        <f t="shared" si="345"/>
        <v>PH.IC.IT.231401.01</v>
      </c>
      <c r="Q2660" s="39" t="str">
        <f t="shared" si="346"/>
        <v>CL.IC.IT.231401.01</v>
      </c>
      <c r="R2660" s="39"/>
      <c r="S2660" s="39" t="str">
        <f t="shared" si="348"/>
        <v>DR.IC.IT.231401.01</v>
      </c>
      <c r="T2660" s="39"/>
      <c r="U2660" s="60" t="str">
        <f t="shared" si="349"/>
        <v>IM.IC.IT.231401.01</v>
      </c>
      <c r="V2660" s="57"/>
      <c r="W2660" s="60" t="str">
        <f t="shared" si="350"/>
        <v>GE.IC.IT.231401.01</v>
      </c>
      <c r="AH2660" s="35" t="s">
        <v>3207</v>
      </c>
      <c r="AI2660" s="35">
        <v>1500</v>
      </c>
    </row>
    <row r="2661" spans="1:35" s="35" customFormat="1" ht="15">
      <c r="A2661" s="35" t="s">
        <v>2189</v>
      </c>
      <c r="C2661" s="38" t="s">
        <v>2625</v>
      </c>
      <c r="E2661" s="38" t="s">
        <v>4336</v>
      </c>
      <c r="F2661" s="35" t="s">
        <v>4100</v>
      </c>
      <c r="G2661" s="35" t="s">
        <v>3863</v>
      </c>
      <c r="H2661" s="38" t="s">
        <v>2217</v>
      </c>
      <c r="I2661" s="35" t="s">
        <v>3547</v>
      </c>
      <c r="J2661" s="39" t="str">
        <f t="shared" si="347"/>
        <v>IC.IT.231402</v>
      </c>
      <c r="K2661" s="38" t="s">
        <v>3298</v>
      </c>
      <c r="L2661" s="35" t="str">
        <f t="shared" si="343"/>
        <v xml:space="preserve">     Medial</v>
      </c>
      <c r="M2661" s="39" t="str">
        <f t="shared" si="344"/>
        <v>PI.IC.IT.231402.01</v>
      </c>
      <c r="N2661" s="39"/>
      <c r="O2661" s="39" t="str">
        <f t="shared" si="345"/>
        <v>PH.IC.IT.231402.01</v>
      </c>
      <c r="Q2661" s="39" t="str">
        <f t="shared" si="346"/>
        <v>CL.IC.IT.231402.01</v>
      </c>
      <c r="R2661" s="39"/>
      <c r="S2661" s="39" t="str">
        <f t="shared" si="348"/>
        <v>DR.IC.IT.231402.01</v>
      </c>
      <c r="T2661" s="39"/>
      <c r="U2661" s="60" t="str">
        <f t="shared" si="349"/>
        <v>IM.IC.IT.231402.01</v>
      </c>
      <c r="V2661" s="57"/>
      <c r="W2661" s="60" t="str">
        <f t="shared" si="350"/>
        <v>GE.IC.IT.231402.01</v>
      </c>
      <c r="AH2661" s="35" t="s">
        <v>3207</v>
      </c>
      <c r="AI2661" s="35">
        <v>1500</v>
      </c>
    </row>
    <row r="2662" spans="1:35" s="35" customFormat="1" ht="15">
      <c r="A2662" s="35" t="s">
        <v>2189</v>
      </c>
      <c r="C2662" s="38" t="s">
        <v>2625</v>
      </c>
      <c r="E2662" s="38" t="s">
        <v>4336</v>
      </c>
      <c r="F2662" s="35" t="s">
        <v>4100</v>
      </c>
      <c r="G2662" s="35" t="s">
        <v>3864</v>
      </c>
      <c r="H2662" s="38" t="s">
        <v>2219</v>
      </c>
      <c r="I2662" s="35" t="s">
        <v>3548</v>
      </c>
      <c r="J2662" s="39" t="str">
        <f t="shared" si="347"/>
        <v>IC.IT.231403</v>
      </c>
      <c r="K2662" s="38" t="s">
        <v>3298</v>
      </c>
      <c r="L2662" s="35" t="str">
        <f t="shared" si="343"/>
        <v xml:space="preserve">     Anterior</v>
      </c>
      <c r="M2662" s="39" t="str">
        <f t="shared" si="344"/>
        <v>PI.IC.IT.231403.01</v>
      </c>
      <c r="N2662" s="39"/>
      <c r="O2662" s="39" t="str">
        <f t="shared" si="345"/>
        <v>PH.IC.IT.231403.01</v>
      </c>
      <c r="Q2662" s="39" t="str">
        <f t="shared" si="346"/>
        <v>CL.IC.IT.231403.01</v>
      </c>
      <c r="R2662" s="39"/>
      <c r="S2662" s="39" t="str">
        <f t="shared" si="348"/>
        <v>DR.IC.IT.231403.01</v>
      </c>
      <c r="T2662" s="39"/>
      <c r="U2662" s="60" t="str">
        <f t="shared" si="349"/>
        <v>IM.IC.IT.231403.01</v>
      </c>
      <c r="V2662" s="57"/>
      <c r="W2662" s="60" t="str">
        <f t="shared" si="350"/>
        <v>GE.IC.IT.231403.01</v>
      </c>
      <c r="AH2662" s="35" t="s">
        <v>3207</v>
      </c>
      <c r="AI2662" s="35">
        <v>1500</v>
      </c>
    </row>
    <row r="2663" spans="1:35" s="35" customFormat="1" ht="15">
      <c r="A2663" s="35" t="s">
        <v>2189</v>
      </c>
      <c r="C2663" s="38" t="s">
        <v>2625</v>
      </c>
      <c r="E2663" s="38" t="s">
        <v>4336</v>
      </c>
      <c r="F2663" s="35" t="s">
        <v>4100</v>
      </c>
      <c r="G2663" s="35" t="s">
        <v>3865</v>
      </c>
      <c r="H2663" s="38" t="s">
        <v>2063</v>
      </c>
      <c r="I2663" s="35" t="s">
        <v>3549</v>
      </c>
      <c r="J2663" s="39" t="str">
        <f t="shared" si="347"/>
        <v>IC.IT.231404</v>
      </c>
      <c r="K2663" s="38" t="s">
        <v>3298</v>
      </c>
      <c r="L2663" s="35" t="str">
        <f t="shared" si="343"/>
        <v xml:space="preserve">     Posterior</v>
      </c>
      <c r="M2663" s="39" t="str">
        <f t="shared" si="344"/>
        <v>PI.IC.IT.231404.01</v>
      </c>
      <c r="N2663" s="39"/>
      <c r="O2663" s="39" t="str">
        <f t="shared" si="345"/>
        <v>PH.IC.IT.231404.01</v>
      </c>
      <c r="Q2663" s="39" t="str">
        <f t="shared" si="346"/>
        <v>CL.IC.IT.231404.01</v>
      </c>
      <c r="R2663" s="39"/>
      <c r="S2663" s="39" t="str">
        <f t="shared" si="348"/>
        <v>DR.IC.IT.231404.01</v>
      </c>
      <c r="T2663" s="39"/>
      <c r="U2663" s="60" t="str">
        <f t="shared" si="349"/>
        <v>IM.IC.IT.231404.01</v>
      </c>
      <c r="V2663" s="57"/>
      <c r="W2663" s="60" t="str">
        <f t="shared" si="350"/>
        <v>GE.IC.IT.231404.01</v>
      </c>
      <c r="AH2663" s="35" t="s">
        <v>3207</v>
      </c>
      <c r="AI2663" s="35">
        <v>1500</v>
      </c>
    </row>
    <row r="2664" spans="1:35" s="35" customFormat="1" ht="15">
      <c r="A2664" s="35" t="s">
        <v>2189</v>
      </c>
      <c r="C2664" s="38" t="s">
        <v>2625</v>
      </c>
      <c r="E2664" s="38" t="s">
        <v>4336</v>
      </c>
      <c r="F2664" s="35" t="s">
        <v>4100</v>
      </c>
      <c r="G2664" s="35" t="s">
        <v>3866</v>
      </c>
      <c r="H2664" s="38" t="s">
        <v>2065</v>
      </c>
      <c r="I2664" s="35" t="s">
        <v>3550</v>
      </c>
      <c r="J2664" s="39" t="str">
        <f t="shared" si="347"/>
        <v>IC.IT.231405</v>
      </c>
      <c r="K2664" s="38" t="s">
        <v>3298</v>
      </c>
      <c r="L2664" s="35" t="str">
        <f t="shared" si="343"/>
        <v xml:space="preserve">     Proximal</v>
      </c>
      <c r="M2664" s="39" t="str">
        <f t="shared" si="344"/>
        <v>PI.IC.IT.231405.01</v>
      </c>
      <c r="N2664" s="39"/>
      <c r="O2664" s="39" t="str">
        <f t="shared" si="345"/>
        <v>PH.IC.IT.231405.01</v>
      </c>
      <c r="Q2664" s="39" t="str">
        <f t="shared" si="346"/>
        <v>CL.IC.IT.231405.01</v>
      </c>
      <c r="R2664" s="39"/>
      <c r="S2664" s="39" t="str">
        <f t="shared" si="348"/>
        <v>DR.IC.IT.231405.01</v>
      </c>
      <c r="T2664" s="39"/>
      <c r="U2664" s="60" t="str">
        <f t="shared" si="349"/>
        <v>IM.IC.IT.231405.01</v>
      </c>
      <c r="V2664" s="57"/>
      <c r="W2664" s="60" t="str">
        <f t="shared" si="350"/>
        <v>GE.IC.IT.231405.01</v>
      </c>
      <c r="AH2664" s="35" t="s">
        <v>3207</v>
      </c>
      <c r="AI2664" s="35">
        <v>1500</v>
      </c>
    </row>
    <row r="2665" spans="1:35" s="35" customFormat="1" ht="15">
      <c r="A2665" s="35" t="s">
        <v>2189</v>
      </c>
      <c r="C2665" s="38" t="s">
        <v>2625</v>
      </c>
      <c r="E2665" s="38" t="s">
        <v>4336</v>
      </c>
      <c r="F2665" s="35" t="s">
        <v>4100</v>
      </c>
      <c r="G2665" s="35" t="s">
        <v>3867</v>
      </c>
      <c r="H2665" s="38" t="s">
        <v>2222</v>
      </c>
      <c r="I2665" s="35" t="s">
        <v>3551</v>
      </c>
      <c r="J2665" s="39" t="str">
        <f t="shared" si="347"/>
        <v>IC.IT.231406</v>
      </c>
      <c r="K2665" s="38" t="s">
        <v>3298</v>
      </c>
      <c r="L2665" s="35" t="str">
        <f t="shared" si="343"/>
        <v xml:space="preserve">     Distal</v>
      </c>
      <c r="M2665" s="39" t="str">
        <f t="shared" si="344"/>
        <v>PI.IC.IT.231406.01</v>
      </c>
      <c r="N2665" s="39"/>
      <c r="O2665" s="39" t="str">
        <f t="shared" si="345"/>
        <v>PH.IC.IT.231406.01</v>
      </c>
      <c r="Q2665" s="39" t="str">
        <f t="shared" si="346"/>
        <v>CL.IC.IT.231406.01</v>
      </c>
      <c r="R2665" s="39"/>
      <c r="S2665" s="39" t="str">
        <f t="shared" si="348"/>
        <v>DR.IC.IT.231406.01</v>
      </c>
      <c r="T2665" s="39"/>
      <c r="U2665" s="60" t="str">
        <f t="shared" si="349"/>
        <v>IM.IC.IT.231406.01</v>
      </c>
      <c r="V2665" s="57"/>
      <c r="W2665" s="60" t="str">
        <f t="shared" si="350"/>
        <v>GE.IC.IT.231406.01</v>
      </c>
      <c r="AH2665" s="35" t="s">
        <v>3207</v>
      </c>
      <c r="AI2665" s="35">
        <v>1500</v>
      </c>
    </row>
    <row r="2666" spans="1:35" s="35" customFormat="1" ht="15">
      <c r="A2666" s="35" t="s">
        <v>2189</v>
      </c>
      <c r="C2666" s="38" t="s">
        <v>2625</v>
      </c>
      <c r="D2666" s="35" t="s">
        <v>4457</v>
      </c>
      <c r="E2666" s="38" t="s">
        <v>4340</v>
      </c>
      <c r="F2666" s="35" t="s">
        <v>4101</v>
      </c>
      <c r="G2666" s="35" t="s">
        <v>1579</v>
      </c>
      <c r="H2666" s="38" t="s">
        <v>2212</v>
      </c>
      <c r="I2666" s="35" t="s">
        <v>1579</v>
      </c>
      <c r="J2666" s="39" t="str">
        <f t="shared" si="347"/>
        <v>IC.IT.231501</v>
      </c>
      <c r="K2666" s="38" t="s">
        <v>3298</v>
      </c>
      <c r="L2666" s="35" t="str">
        <f t="shared" si="343"/>
        <v>Abdomen</v>
      </c>
      <c r="M2666" s="39" t="str">
        <f t="shared" si="344"/>
        <v>PI.IC.IT.231501.01</v>
      </c>
      <c r="N2666" s="39"/>
      <c r="O2666" s="39" t="str">
        <f t="shared" si="345"/>
        <v>PH.IC.IT.231501.01</v>
      </c>
      <c r="Q2666" s="39" t="str">
        <f t="shared" si="346"/>
        <v>CL.IC.IT.231501.01</v>
      </c>
      <c r="R2666" s="39"/>
      <c r="S2666" s="39" t="str">
        <f t="shared" si="348"/>
        <v>DR.IC.IT.231501.01</v>
      </c>
      <c r="T2666" s="39"/>
      <c r="U2666" s="60" t="str">
        <f t="shared" si="349"/>
        <v>IM.IC.IT.231501.01</v>
      </c>
      <c r="V2666" s="57"/>
      <c r="W2666" s="60" t="str">
        <f t="shared" si="350"/>
        <v>GE.IC.IT.231501.01</v>
      </c>
      <c r="AH2666" s="35" t="s">
        <v>3207</v>
      </c>
      <c r="AI2666" s="35">
        <v>1500</v>
      </c>
    </row>
    <row r="2667" spans="1:35" s="35" customFormat="1" ht="15">
      <c r="A2667" s="35" t="s">
        <v>2189</v>
      </c>
      <c r="C2667" s="38" t="s">
        <v>2625</v>
      </c>
      <c r="E2667" s="38" t="s">
        <v>4340</v>
      </c>
      <c r="F2667" s="35" t="s">
        <v>4101</v>
      </c>
      <c r="G2667" s="35" t="s">
        <v>1137</v>
      </c>
      <c r="H2667" s="38" t="s">
        <v>2217</v>
      </c>
      <c r="I2667" s="35" t="s">
        <v>1137</v>
      </c>
      <c r="J2667" s="39" t="str">
        <f t="shared" si="347"/>
        <v>IC.IT.231502</v>
      </c>
      <c r="K2667" s="38" t="s">
        <v>3298</v>
      </c>
      <c r="L2667" s="35" t="str">
        <f t="shared" si="343"/>
        <v>Flank</v>
      </c>
      <c r="M2667" s="39" t="str">
        <f t="shared" si="344"/>
        <v>PI.IC.IT.231502.01</v>
      </c>
      <c r="N2667" s="39"/>
      <c r="O2667" s="39" t="str">
        <f t="shared" si="345"/>
        <v>PH.IC.IT.231502.01</v>
      </c>
      <c r="Q2667" s="39" t="str">
        <f t="shared" si="346"/>
        <v>CL.IC.IT.231502.01</v>
      </c>
      <c r="R2667" s="39"/>
      <c r="S2667" s="39" t="str">
        <f t="shared" si="348"/>
        <v>DR.IC.IT.231502.01</v>
      </c>
      <c r="T2667" s="39"/>
      <c r="U2667" s="60" t="str">
        <f t="shared" si="349"/>
        <v>IM.IC.IT.231502.01</v>
      </c>
      <c r="V2667" s="57"/>
      <c r="W2667" s="60" t="str">
        <f t="shared" si="350"/>
        <v>GE.IC.IT.231502.01</v>
      </c>
      <c r="AH2667" s="35" t="s">
        <v>3207</v>
      </c>
      <c r="AI2667" s="35">
        <v>1500</v>
      </c>
    </row>
    <row r="2668" spans="1:35" s="35" customFormat="1" ht="15">
      <c r="A2668" s="35" t="s">
        <v>2189</v>
      </c>
      <c r="C2668" s="38" t="s">
        <v>2625</v>
      </c>
      <c r="E2668" s="38" t="s">
        <v>4340</v>
      </c>
      <c r="F2668" s="35" t="s">
        <v>4101</v>
      </c>
      <c r="G2668" s="66" t="s">
        <v>3869</v>
      </c>
      <c r="H2668" s="38" t="s">
        <v>2219</v>
      </c>
      <c r="I2668" s="35" t="s">
        <v>3557</v>
      </c>
      <c r="J2668" s="39" t="str">
        <f t="shared" si="347"/>
        <v>IC.IT.231503</v>
      </c>
      <c r="K2668" s="38" t="s">
        <v>3298</v>
      </c>
      <c r="L2668" s="35" t="str">
        <f t="shared" si="343"/>
        <v xml:space="preserve">     Flank, right</v>
      </c>
      <c r="M2668" s="39" t="str">
        <f t="shared" si="344"/>
        <v>PI.IC.IT.231503.01</v>
      </c>
      <c r="N2668" s="39"/>
      <c r="O2668" s="39" t="str">
        <f t="shared" si="345"/>
        <v>PH.IC.IT.231503.01</v>
      </c>
      <c r="Q2668" s="39" t="str">
        <f t="shared" si="346"/>
        <v>CL.IC.IT.231503.01</v>
      </c>
      <c r="R2668" s="39"/>
      <c r="S2668" s="39" t="str">
        <f t="shared" si="348"/>
        <v>DR.IC.IT.231503.01</v>
      </c>
      <c r="T2668" s="39"/>
      <c r="U2668" s="60" t="str">
        <f t="shared" si="349"/>
        <v>IM.IC.IT.231503.01</v>
      </c>
      <c r="V2668" s="57"/>
      <c r="W2668" s="60" t="str">
        <f t="shared" si="350"/>
        <v>GE.IC.IT.231503.01</v>
      </c>
      <c r="AH2668" s="35" t="s">
        <v>3207</v>
      </c>
      <c r="AI2668" s="35">
        <v>1500</v>
      </c>
    </row>
    <row r="2669" spans="1:35" s="35" customFormat="1" ht="15">
      <c r="A2669" s="35" t="s">
        <v>2189</v>
      </c>
      <c r="C2669" s="38" t="s">
        <v>2625</v>
      </c>
      <c r="E2669" s="38" t="s">
        <v>4340</v>
      </c>
      <c r="F2669" s="35" t="s">
        <v>4101</v>
      </c>
      <c r="G2669" s="66" t="s">
        <v>3870</v>
      </c>
      <c r="H2669" s="38" t="s">
        <v>2063</v>
      </c>
      <c r="I2669" s="35" t="s">
        <v>3559</v>
      </c>
      <c r="J2669" s="39" t="str">
        <f t="shared" si="347"/>
        <v>IC.IT.231504</v>
      </c>
      <c r="K2669" s="38" t="s">
        <v>3298</v>
      </c>
      <c r="L2669" s="35" t="str">
        <f t="shared" si="343"/>
        <v xml:space="preserve">     Flank, left</v>
      </c>
      <c r="M2669" s="39" t="str">
        <f t="shared" si="344"/>
        <v>PI.IC.IT.231504.01</v>
      </c>
      <c r="N2669" s="39"/>
      <c r="O2669" s="39" t="str">
        <f t="shared" si="345"/>
        <v>PH.IC.IT.231504.01</v>
      </c>
      <c r="Q2669" s="39" t="str">
        <f t="shared" si="346"/>
        <v>CL.IC.IT.231504.01</v>
      </c>
      <c r="R2669" s="39"/>
      <c r="S2669" s="39" t="str">
        <f t="shared" si="348"/>
        <v>DR.IC.IT.231504.01</v>
      </c>
      <c r="T2669" s="39"/>
      <c r="U2669" s="60" t="str">
        <f t="shared" si="349"/>
        <v>IM.IC.IT.231504.01</v>
      </c>
      <c r="V2669" s="57"/>
      <c r="W2669" s="60" t="str">
        <f t="shared" si="350"/>
        <v>GE.IC.IT.231504.01</v>
      </c>
      <c r="AH2669" s="35" t="s">
        <v>3207</v>
      </c>
      <c r="AI2669" s="35">
        <v>1500</v>
      </c>
    </row>
    <row r="2670" spans="1:35" s="35" customFormat="1" ht="15">
      <c r="A2670" s="35" t="s">
        <v>2189</v>
      </c>
      <c r="C2670" s="38" t="s">
        <v>2625</v>
      </c>
      <c r="D2670" s="35" t="s">
        <v>4458</v>
      </c>
      <c r="E2670" s="38" t="s">
        <v>4341</v>
      </c>
      <c r="F2670" s="35" t="s">
        <v>4101</v>
      </c>
      <c r="G2670" s="35" t="s">
        <v>3871</v>
      </c>
      <c r="H2670" s="38" t="s">
        <v>2212</v>
      </c>
      <c r="I2670" s="35" t="s">
        <v>1493</v>
      </c>
      <c r="J2670" s="39" t="str">
        <f t="shared" si="347"/>
        <v>IC.IT.231601</v>
      </c>
      <c r="K2670" s="38" t="s">
        <v>3298</v>
      </c>
      <c r="L2670" s="35" t="str">
        <f t="shared" si="343"/>
        <v xml:space="preserve">     RUQ</v>
      </c>
      <c r="M2670" s="39" t="str">
        <f t="shared" si="344"/>
        <v>PI.IC.IT.231601.01</v>
      </c>
      <c r="N2670" s="39"/>
      <c r="O2670" s="39" t="str">
        <f t="shared" si="345"/>
        <v>PH.IC.IT.231601.01</v>
      </c>
      <c r="Q2670" s="39" t="str">
        <f t="shared" si="346"/>
        <v>CL.IC.IT.231601.01</v>
      </c>
      <c r="R2670" s="39"/>
      <c r="S2670" s="39" t="str">
        <f t="shared" si="348"/>
        <v>DR.IC.IT.231601.01</v>
      </c>
      <c r="T2670" s="39"/>
      <c r="U2670" s="60" t="str">
        <f t="shared" si="349"/>
        <v>IM.IC.IT.231601.01</v>
      </c>
      <c r="V2670" s="57"/>
      <c r="W2670" s="60" t="str">
        <f t="shared" si="350"/>
        <v>GE.IC.IT.231601.01</v>
      </c>
      <c r="AH2670" s="35" t="s">
        <v>3207</v>
      </c>
      <c r="AI2670" s="35">
        <v>1500</v>
      </c>
    </row>
    <row r="2671" spans="1:35" s="35" customFormat="1" ht="15">
      <c r="A2671" s="35" t="s">
        <v>2189</v>
      </c>
      <c r="C2671" s="38" t="s">
        <v>2625</v>
      </c>
      <c r="E2671" s="38" t="s">
        <v>4341</v>
      </c>
      <c r="F2671" s="35" t="s">
        <v>4101</v>
      </c>
      <c r="G2671" s="35" t="s">
        <v>3872</v>
      </c>
      <c r="H2671" s="38" t="s">
        <v>2217</v>
      </c>
      <c r="I2671" s="35" t="s">
        <v>1492</v>
      </c>
      <c r="J2671" s="39" t="str">
        <f t="shared" si="347"/>
        <v>IC.IT.231602</v>
      </c>
      <c r="K2671" s="38" t="s">
        <v>3298</v>
      </c>
      <c r="L2671" s="35" t="str">
        <f t="shared" si="343"/>
        <v xml:space="preserve">     RLQ</v>
      </c>
      <c r="M2671" s="39" t="str">
        <f t="shared" si="344"/>
        <v>PI.IC.IT.231602.01</v>
      </c>
      <c r="N2671" s="39"/>
      <c r="O2671" s="39" t="str">
        <f t="shared" si="345"/>
        <v>PH.IC.IT.231602.01</v>
      </c>
      <c r="Q2671" s="39" t="str">
        <f t="shared" si="346"/>
        <v>CL.IC.IT.231602.01</v>
      </c>
      <c r="R2671" s="39"/>
      <c r="S2671" s="39" t="str">
        <f t="shared" si="348"/>
        <v>DR.IC.IT.231602.01</v>
      </c>
      <c r="T2671" s="39"/>
      <c r="U2671" s="60" t="str">
        <f t="shared" si="349"/>
        <v>IM.IC.IT.231602.01</v>
      </c>
      <c r="V2671" s="57"/>
      <c r="W2671" s="60" t="str">
        <f t="shared" si="350"/>
        <v>GE.IC.IT.231602.01</v>
      </c>
      <c r="AH2671" s="35" t="s">
        <v>3207</v>
      </c>
      <c r="AI2671" s="35">
        <v>1500</v>
      </c>
    </row>
    <row r="2672" spans="1:35" s="35" customFormat="1" ht="15">
      <c r="A2672" s="35" t="s">
        <v>2189</v>
      </c>
      <c r="C2672" s="38" t="s">
        <v>2625</v>
      </c>
      <c r="E2672" s="38" t="s">
        <v>4341</v>
      </c>
      <c r="F2672" s="35" t="s">
        <v>4101</v>
      </c>
      <c r="G2672" s="35" t="s">
        <v>3873</v>
      </c>
      <c r="H2672" s="38" t="s">
        <v>2219</v>
      </c>
      <c r="I2672" s="35" t="s">
        <v>1491</v>
      </c>
      <c r="J2672" s="39" t="str">
        <f t="shared" si="347"/>
        <v>IC.IT.231603</v>
      </c>
      <c r="K2672" s="38" t="s">
        <v>3298</v>
      </c>
      <c r="L2672" s="35" t="str">
        <f t="shared" si="343"/>
        <v xml:space="preserve">     LUQ</v>
      </c>
      <c r="M2672" s="39" t="str">
        <f t="shared" si="344"/>
        <v>PI.IC.IT.231603.01</v>
      </c>
      <c r="N2672" s="39"/>
      <c r="O2672" s="39" t="str">
        <f t="shared" si="345"/>
        <v>PH.IC.IT.231603.01</v>
      </c>
      <c r="Q2672" s="39" t="str">
        <f t="shared" si="346"/>
        <v>CL.IC.IT.231603.01</v>
      </c>
      <c r="R2672" s="39"/>
      <c r="S2672" s="39" t="str">
        <f t="shared" si="348"/>
        <v>DR.IC.IT.231603.01</v>
      </c>
      <c r="T2672" s="39"/>
      <c r="U2672" s="60" t="str">
        <f t="shared" si="349"/>
        <v>IM.IC.IT.231603.01</v>
      </c>
      <c r="V2672" s="57"/>
      <c r="W2672" s="60" t="str">
        <f t="shared" si="350"/>
        <v>GE.IC.IT.231603.01</v>
      </c>
      <c r="AH2672" s="35" t="s">
        <v>3207</v>
      </c>
      <c r="AI2672" s="35">
        <v>1500</v>
      </c>
    </row>
    <row r="2673" spans="1:35" s="35" customFormat="1" ht="15">
      <c r="A2673" s="35" t="s">
        <v>2189</v>
      </c>
      <c r="C2673" s="38" t="s">
        <v>2625</v>
      </c>
      <c r="E2673" s="38" t="s">
        <v>4341</v>
      </c>
      <c r="F2673" s="35" t="s">
        <v>4101</v>
      </c>
      <c r="G2673" s="35" t="s">
        <v>3874</v>
      </c>
      <c r="H2673" s="38" t="s">
        <v>2063</v>
      </c>
      <c r="I2673" s="35" t="s">
        <v>1490</v>
      </c>
      <c r="J2673" s="39" t="str">
        <f t="shared" si="347"/>
        <v>IC.IT.231604</v>
      </c>
      <c r="K2673" s="38" t="s">
        <v>3298</v>
      </c>
      <c r="L2673" s="35" t="str">
        <f t="shared" si="343"/>
        <v xml:space="preserve">     LLQ</v>
      </c>
      <c r="M2673" s="39" t="str">
        <f t="shared" si="344"/>
        <v>PI.IC.IT.231604.01</v>
      </c>
      <c r="N2673" s="39"/>
      <c r="O2673" s="39" t="str">
        <f t="shared" si="345"/>
        <v>PH.IC.IT.231604.01</v>
      </c>
      <c r="Q2673" s="39" t="str">
        <f t="shared" si="346"/>
        <v>CL.IC.IT.231604.01</v>
      </c>
      <c r="R2673" s="39"/>
      <c r="S2673" s="39" t="str">
        <f t="shared" si="348"/>
        <v>DR.IC.IT.231604.01</v>
      </c>
      <c r="T2673" s="39"/>
      <c r="U2673" s="60" t="str">
        <f t="shared" si="349"/>
        <v>IM.IC.IT.231604.01</v>
      </c>
      <c r="V2673" s="57"/>
      <c r="W2673" s="60" t="str">
        <f t="shared" si="350"/>
        <v>GE.IC.IT.231604.01</v>
      </c>
      <c r="AH2673" s="35" t="s">
        <v>3207</v>
      </c>
      <c r="AI2673" s="35">
        <v>1500</v>
      </c>
    </row>
    <row r="2674" spans="1:35" s="35" customFormat="1" ht="15">
      <c r="A2674" s="35" t="s">
        <v>2189</v>
      </c>
      <c r="C2674" s="38" t="s">
        <v>2625</v>
      </c>
      <c r="D2674" s="35" t="s">
        <v>4459</v>
      </c>
      <c r="E2674" s="38" t="s">
        <v>4342</v>
      </c>
      <c r="F2674" s="35" t="s">
        <v>4102</v>
      </c>
      <c r="G2674" s="35" t="s">
        <v>3876</v>
      </c>
      <c r="H2674" s="38" t="s">
        <v>2212</v>
      </c>
      <c r="I2674" s="35" t="s">
        <v>3876</v>
      </c>
      <c r="J2674" s="39" t="str">
        <f t="shared" si="347"/>
        <v>IC.IT.231701</v>
      </c>
      <c r="K2674" s="38" t="s">
        <v>3298</v>
      </c>
      <c r="L2674" s="35" t="str">
        <f t="shared" si="343"/>
        <v>Arm</v>
      </c>
      <c r="M2674" s="39" t="str">
        <f t="shared" si="344"/>
        <v>PI.IC.IT.231701.01</v>
      </c>
      <c r="N2674" s="39"/>
      <c r="O2674" s="39" t="str">
        <f t="shared" si="345"/>
        <v>PH.IC.IT.231701.01</v>
      </c>
      <c r="Q2674" s="39" t="str">
        <f t="shared" si="346"/>
        <v>CL.IC.IT.231701.01</v>
      </c>
      <c r="R2674" s="39"/>
      <c r="S2674" s="39" t="str">
        <f t="shared" si="348"/>
        <v>DR.IC.IT.231701.01</v>
      </c>
      <c r="T2674" s="39"/>
      <c r="U2674" s="60" t="str">
        <f t="shared" si="349"/>
        <v>IM.IC.IT.231701.01</v>
      </c>
      <c r="V2674" s="57"/>
      <c r="W2674" s="60" t="str">
        <f t="shared" si="350"/>
        <v>GE.IC.IT.231701.01</v>
      </c>
      <c r="AH2674" s="35" t="s">
        <v>3207</v>
      </c>
      <c r="AI2674" s="35">
        <v>1500</v>
      </c>
    </row>
    <row r="2675" spans="1:35" s="35" customFormat="1" ht="15">
      <c r="A2675" s="35" t="s">
        <v>2189</v>
      </c>
      <c r="C2675" s="38" t="s">
        <v>2625</v>
      </c>
      <c r="E2675" s="38" t="s">
        <v>4342</v>
      </c>
      <c r="F2675" s="35" t="s">
        <v>4102</v>
      </c>
      <c r="G2675" s="35" t="s">
        <v>3877</v>
      </c>
      <c r="H2675" s="38" t="s">
        <v>2217</v>
      </c>
      <c r="I2675" s="35" t="s">
        <v>3877</v>
      </c>
      <c r="J2675" s="39" t="str">
        <f t="shared" si="347"/>
        <v>IC.IT.231702</v>
      </c>
      <c r="K2675" s="38" t="s">
        <v>3298</v>
      </c>
      <c r="L2675" s="35" t="str">
        <f t="shared" si="343"/>
        <v>Elbow</v>
      </c>
      <c r="M2675" s="39" t="str">
        <f t="shared" si="344"/>
        <v>PI.IC.IT.231702.01</v>
      </c>
      <c r="N2675" s="39"/>
      <c r="O2675" s="39" t="str">
        <f t="shared" si="345"/>
        <v>PH.IC.IT.231702.01</v>
      </c>
      <c r="Q2675" s="39" t="str">
        <f t="shared" si="346"/>
        <v>CL.IC.IT.231702.01</v>
      </c>
      <c r="R2675" s="39"/>
      <c r="S2675" s="39" t="str">
        <f t="shared" si="348"/>
        <v>DR.IC.IT.231702.01</v>
      </c>
      <c r="T2675" s="39"/>
      <c r="U2675" s="60" t="str">
        <f t="shared" si="349"/>
        <v>IM.IC.IT.231702.01</v>
      </c>
      <c r="V2675" s="57"/>
      <c r="W2675" s="60" t="str">
        <f t="shared" si="350"/>
        <v>GE.IC.IT.231702.01</v>
      </c>
      <c r="AH2675" s="35" t="s">
        <v>3207</v>
      </c>
      <c r="AI2675" s="35">
        <v>1500</v>
      </c>
    </row>
    <row r="2676" spans="1:35" s="35" customFormat="1" ht="15">
      <c r="A2676" s="35" t="s">
        <v>2189</v>
      </c>
      <c r="C2676" s="38" t="s">
        <v>2625</v>
      </c>
      <c r="E2676" s="38" t="s">
        <v>4342</v>
      </c>
      <c r="F2676" s="35" t="s">
        <v>4102</v>
      </c>
      <c r="G2676" s="35" t="s">
        <v>3878</v>
      </c>
      <c r="H2676" s="38" t="s">
        <v>2219</v>
      </c>
      <c r="I2676" s="35" t="s">
        <v>3878</v>
      </c>
      <c r="J2676" s="39" t="str">
        <f t="shared" si="347"/>
        <v>IC.IT.231703</v>
      </c>
      <c r="K2676" s="38" t="s">
        <v>3298</v>
      </c>
      <c r="L2676" s="35" t="str">
        <f t="shared" si="343"/>
        <v>Wrist</v>
      </c>
      <c r="M2676" s="39" t="str">
        <f t="shared" si="344"/>
        <v>PI.IC.IT.231703.01</v>
      </c>
      <c r="N2676" s="39"/>
      <c r="O2676" s="39" t="str">
        <f t="shared" si="345"/>
        <v>PH.IC.IT.231703.01</v>
      </c>
      <c r="Q2676" s="39" t="str">
        <f t="shared" si="346"/>
        <v>CL.IC.IT.231703.01</v>
      </c>
      <c r="R2676" s="39"/>
      <c r="S2676" s="39" t="str">
        <f t="shared" si="348"/>
        <v>DR.IC.IT.231703.01</v>
      </c>
      <c r="T2676" s="39"/>
      <c r="U2676" s="60" t="str">
        <f t="shared" si="349"/>
        <v>IM.IC.IT.231703.01</v>
      </c>
      <c r="V2676" s="57"/>
      <c r="W2676" s="60" t="str">
        <f t="shared" si="350"/>
        <v>GE.IC.IT.231703.01</v>
      </c>
      <c r="AH2676" s="35" t="s">
        <v>3207</v>
      </c>
      <c r="AI2676" s="35">
        <v>1500</v>
      </c>
    </row>
    <row r="2677" spans="1:35" s="35" customFormat="1" ht="15">
      <c r="A2677" s="35" t="s">
        <v>2189</v>
      </c>
      <c r="C2677" s="38" t="s">
        <v>2625</v>
      </c>
      <c r="E2677" s="38" t="s">
        <v>4342</v>
      </c>
      <c r="F2677" s="35" t="s">
        <v>4102</v>
      </c>
      <c r="G2677" s="35" t="s">
        <v>3879</v>
      </c>
      <c r="H2677" s="38" t="s">
        <v>2063</v>
      </c>
      <c r="I2677" s="35" t="s">
        <v>3879</v>
      </c>
      <c r="J2677" s="39" t="str">
        <f t="shared" si="347"/>
        <v>IC.IT.231704</v>
      </c>
      <c r="K2677" s="38" t="s">
        <v>3298</v>
      </c>
      <c r="L2677" s="35" t="str">
        <f t="shared" si="343"/>
        <v>Hand</v>
      </c>
      <c r="M2677" s="39" t="str">
        <f t="shared" si="344"/>
        <v>PI.IC.IT.231704.01</v>
      </c>
      <c r="N2677" s="39"/>
      <c r="O2677" s="39" t="str">
        <f t="shared" si="345"/>
        <v>PH.IC.IT.231704.01</v>
      </c>
      <c r="Q2677" s="39" t="str">
        <f t="shared" si="346"/>
        <v>CL.IC.IT.231704.01</v>
      </c>
      <c r="R2677" s="39"/>
      <c r="S2677" s="39" t="str">
        <f t="shared" si="348"/>
        <v>DR.IC.IT.231704.01</v>
      </c>
      <c r="T2677" s="39"/>
      <c r="U2677" s="60" t="str">
        <f t="shared" si="349"/>
        <v>IM.IC.IT.231704.01</v>
      </c>
      <c r="V2677" s="57"/>
      <c r="W2677" s="60" t="str">
        <f t="shared" si="350"/>
        <v>GE.IC.IT.231704.01</v>
      </c>
      <c r="AH2677" s="35" t="s">
        <v>3207</v>
      </c>
      <c r="AI2677" s="35">
        <v>1500</v>
      </c>
    </row>
    <row r="2678" spans="1:35" s="35" customFormat="1" ht="15">
      <c r="A2678" s="35" t="s">
        <v>2189</v>
      </c>
      <c r="C2678" s="38" t="s">
        <v>2625</v>
      </c>
      <c r="E2678" s="38" t="s">
        <v>4342</v>
      </c>
      <c r="F2678" s="35" t="s">
        <v>4102</v>
      </c>
      <c r="G2678" s="35" t="s">
        <v>3880</v>
      </c>
      <c r="H2678" s="38" t="s">
        <v>2065</v>
      </c>
      <c r="I2678" s="35" t="s">
        <v>1728</v>
      </c>
      <c r="J2678" s="39" t="str">
        <f t="shared" si="347"/>
        <v>IC.IT.231705</v>
      </c>
      <c r="K2678" s="38" t="s">
        <v>3298</v>
      </c>
      <c r="L2678" s="35" t="str">
        <f t="shared" si="343"/>
        <v>Finger(s): specify</v>
      </c>
      <c r="M2678" s="39" t="str">
        <f t="shared" si="344"/>
        <v>PI.IC.IT.231705.01</v>
      </c>
      <c r="N2678" s="39"/>
      <c r="O2678" s="39" t="str">
        <f t="shared" si="345"/>
        <v>PH.IC.IT.231705.01</v>
      </c>
      <c r="Q2678" s="39" t="str">
        <f t="shared" si="346"/>
        <v>CL.IC.IT.231705.01</v>
      </c>
      <c r="R2678" s="39"/>
      <c r="S2678" s="39" t="str">
        <f t="shared" si="348"/>
        <v>DR.IC.IT.231705.01</v>
      </c>
      <c r="T2678" s="39"/>
      <c r="U2678" s="60" t="str">
        <f t="shared" si="349"/>
        <v>IM.IC.IT.231705.01</v>
      </c>
      <c r="V2678" s="57"/>
      <c r="W2678" s="60" t="str">
        <f t="shared" si="350"/>
        <v>GE.IC.IT.231705.01</v>
      </c>
      <c r="AH2678" s="35" t="s">
        <v>3207</v>
      </c>
      <c r="AI2678" s="35">
        <v>1500</v>
      </c>
    </row>
    <row r="2679" spans="1:35" s="35" customFormat="1" ht="15">
      <c r="A2679" s="35" t="s">
        <v>2189</v>
      </c>
      <c r="C2679" s="38" t="s">
        <v>2625</v>
      </c>
      <c r="E2679" s="38" t="s">
        <v>4342</v>
      </c>
      <c r="F2679" s="35" t="s">
        <v>4102</v>
      </c>
      <c r="G2679" s="35" t="s">
        <v>3881</v>
      </c>
      <c r="H2679" s="38" t="s">
        <v>2222</v>
      </c>
      <c r="I2679" s="35" t="s">
        <v>3882</v>
      </c>
      <c r="J2679" s="39" t="str">
        <f t="shared" si="347"/>
        <v>IC.IT.231706</v>
      </c>
      <c r="K2679" s="38" t="s">
        <v>3298</v>
      </c>
      <c r="L2679" s="35" t="str">
        <f t="shared" si="343"/>
        <v>Trochanter</v>
      </c>
      <c r="M2679" s="39" t="str">
        <f t="shared" si="344"/>
        <v>PI.IC.IT.231706.01</v>
      </c>
      <c r="N2679" s="39"/>
      <c r="O2679" s="39" t="str">
        <f t="shared" si="345"/>
        <v>PH.IC.IT.231706.01</v>
      </c>
      <c r="Q2679" s="39" t="str">
        <f t="shared" si="346"/>
        <v>CL.IC.IT.231706.01</v>
      </c>
      <c r="R2679" s="39"/>
      <c r="S2679" s="39" t="str">
        <f t="shared" si="348"/>
        <v>DR.IC.IT.231706.01</v>
      </c>
      <c r="T2679" s="39"/>
      <c r="U2679" s="60" t="str">
        <f t="shared" si="349"/>
        <v>IM.IC.IT.231706.01</v>
      </c>
      <c r="V2679" s="57"/>
      <c r="W2679" s="60" t="str">
        <f t="shared" si="350"/>
        <v>GE.IC.IT.231706.01</v>
      </c>
      <c r="AH2679" s="35" t="s">
        <v>3207</v>
      </c>
      <c r="AI2679" s="35">
        <v>1500</v>
      </c>
    </row>
    <row r="2680" spans="1:35" s="35" customFormat="1" ht="15">
      <c r="A2680" s="35" t="s">
        <v>2189</v>
      </c>
      <c r="C2680" s="38" t="s">
        <v>2625</v>
      </c>
      <c r="E2680" s="38" t="s">
        <v>4342</v>
      </c>
      <c r="F2680" s="35" t="s">
        <v>4102</v>
      </c>
      <c r="G2680" s="35" t="s">
        <v>3883</v>
      </c>
      <c r="H2680" s="38" t="s">
        <v>2376</v>
      </c>
      <c r="I2680" s="35" t="s">
        <v>3883</v>
      </c>
      <c r="J2680" s="39" t="str">
        <f t="shared" si="347"/>
        <v>IC.IT.231707</v>
      </c>
      <c r="K2680" s="38" t="s">
        <v>3298</v>
      </c>
      <c r="L2680" s="35" t="str">
        <f t="shared" si="343"/>
        <v>Knee</v>
      </c>
      <c r="M2680" s="39" t="str">
        <f t="shared" si="344"/>
        <v>PI.IC.IT.231707.01</v>
      </c>
      <c r="N2680" s="39"/>
      <c r="O2680" s="39" t="str">
        <f t="shared" si="345"/>
        <v>PH.IC.IT.231707.01</v>
      </c>
      <c r="Q2680" s="39" t="str">
        <f t="shared" si="346"/>
        <v>CL.IC.IT.231707.01</v>
      </c>
      <c r="R2680" s="39"/>
      <c r="S2680" s="39" t="str">
        <f t="shared" si="348"/>
        <v>DR.IC.IT.231707.01</v>
      </c>
      <c r="T2680" s="39"/>
      <c r="U2680" s="60" t="str">
        <f t="shared" si="349"/>
        <v>IM.IC.IT.231707.01</v>
      </c>
      <c r="V2680" s="57"/>
      <c r="W2680" s="60" t="str">
        <f t="shared" si="350"/>
        <v>GE.IC.IT.231707.01</v>
      </c>
      <c r="AH2680" s="35" t="s">
        <v>3207</v>
      </c>
      <c r="AI2680" s="35">
        <v>1500</v>
      </c>
    </row>
    <row r="2681" spans="1:35" s="35" customFormat="1" ht="15">
      <c r="A2681" s="35" t="s">
        <v>2189</v>
      </c>
      <c r="C2681" s="38" t="s">
        <v>2625</v>
      </c>
      <c r="E2681" s="38" t="s">
        <v>4342</v>
      </c>
      <c r="F2681" s="35" t="s">
        <v>4102</v>
      </c>
      <c r="G2681" s="35" t="s">
        <v>3884</v>
      </c>
      <c r="H2681" s="38" t="s">
        <v>2378</v>
      </c>
      <c r="I2681" s="35" t="s">
        <v>3885</v>
      </c>
      <c r="J2681" s="39" t="str">
        <f t="shared" si="347"/>
        <v>IC.IT.231708</v>
      </c>
      <c r="K2681" s="38" t="s">
        <v>3298</v>
      </c>
      <c r="L2681" s="35" t="str">
        <f t="shared" si="343"/>
        <v>Malleous</v>
      </c>
      <c r="M2681" s="39" t="str">
        <f t="shared" si="344"/>
        <v>PI.IC.IT.231708.01</v>
      </c>
      <c r="N2681" s="39"/>
      <c r="O2681" s="39" t="str">
        <f t="shared" si="345"/>
        <v>PH.IC.IT.231708.01</v>
      </c>
      <c r="Q2681" s="39" t="str">
        <f t="shared" si="346"/>
        <v>CL.IC.IT.231708.01</v>
      </c>
      <c r="R2681" s="39"/>
      <c r="S2681" s="39" t="str">
        <f t="shared" si="348"/>
        <v>DR.IC.IT.231708.01</v>
      </c>
      <c r="T2681" s="39"/>
      <c r="U2681" s="60" t="str">
        <f t="shared" si="349"/>
        <v>IM.IC.IT.231708.01</v>
      </c>
      <c r="V2681" s="57"/>
      <c r="W2681" s="60" t="str">
        <f t="shared" si="350"/>
        <v>GE.IC.IT.231708.01</v>
      </c>
      <c r="AH2681" s="35" t="s">
        <v>3207</v>
      </c>
      <c r="AI2681" s="35">
        <v>1500</v>
      </c>
    </row>
    <row r="2682" spans="1:35" s="35" customFormat="1" ht="15">
      <c r="A2682" s="35" t="s">
        <v>2189</v>
      </c>
      <c r="C2682" s="38" t="s">
        <v>2625</v>
      </c>
      <c r="E2682" s="38" t="s">
        <v>4342</v>
      </c>
      <c r="F2682" s="35" t="s">
        <v>4102</v>
      </c>
      <c r="G2682" s="35" t="s">
        <v>3886</v>
      </c>
      <c r="H2682" s="38" t="s">
        <v>2380</v>
      </c>
      <c r="I2682" s="35" t="s">
        <v>3886</v>
      </c>
      <c r="J2682" s="39" t="str">
        <f t="shared" si="347"/>
        <v>IC.IT.231709</v>
      </c>
      <c r="K2682" s="38" t="s">
        <v>3298</v>
      </c>
      <c r="L2682" s="35" t="str">
        <f t="shared" si="343"/>
        <v>Heel</v>
      </c>
      <c r="M2682" s="39" t="str">
        <f t="shared" si="344"/>
        <v>PI.IC.IT.231709.01</v>
      </c>
      <c r="N2682" s="39"/>
      <c r="O2682" s="39" t="str">
        <f t="shared" si="345"/>
        <v>PH.IC.IT.231709.01</v>
      </c>
      <c r="Q2682" s="39" t="str">
        <f t="shared" si="346"/>
        <v>CL.IC.IT.231709.01</v>
      </c>
      <c r="R2682" s="39"/>
      <c r="S2682" s="39" t="str">
        <f t="shared" si="348"/>
        <v>DR.IC.IT.231709.01</v>
      </c>
      <c r="T2682" s="39"/>
      <c r="U2682" s="60" t="str">
        <f t="shared" si="349"/>
        <v>IM.IC.IT.231709.01</v>
      </c>
      <c r="V2682" s="57"/>
      <c r="W2682" s="60" t="str">
        <f t="shared" si="350"/>
        <v>GE.IC.IT.231709.01</v>
      </c>
      <c r="AH2682" s="35" t="s">
        <v>3207</v>
      </c>
      <c r="AI2682" s="35">
        <v>1500</v>
      </c>
    </row>
    <row r="2683" spans="1:35" s="35" customFormat="1" ht="15">
      <c r="A2683" s="35" t="s">
        <v>2189</v>
      </c>
      <c r="C2683" s="38" t="s">
        <v>2625</v>
      </c>
      <c r="E2683" s="38" t="s">
        <v>4342</v>
      </c>
      <c r="F2683" s="35" t="s">
        <v>4102</v>
      </c>
      <c r="G2683" s="35" t="s">
        <v>3887</v>
      </c>
      <c r="H2683" s="38" t="s">
        <v>2124</v>
      </c>
      <c r="I2683" s="35" t="s">
        <v>3887</v>
      </c>
      <c r="J2683" s="39" t="str">
        <f t="shared" si="347"/>
        <v>IC.IT.231710</v>
      </c>
      <c r="K2683" s="38" t="s">
        <v>3298</v>
      </c>
      <c r="L2683" s="35" t="str">
        <f t="shared" si="343"/>
        <v>Foot</v>
      </c>
      <c r="M2683" s="39" t="str">
        <f t="shared" si="344"/>
        <v>PI.IC.IT.231710.01</v>
      </c>
      <c r="N2683" s="39"/>
      <c r="O2683" s="39" t="str">
        <f t="shared" si="345"/>
        <v>PH.IC.IT.231710.01</v>
      </c>
      <c r="Q2683" s="39" t="str">
        <f t="shared" si="346"/>
        <v>CL.IC.IT.231710.01</v>
      </c>
      <c r="R2683" s="39"/>
      <c r="S2683" s="39" t="str">
        <f t="shared" si="348"/>
        <v>DR.IC.IT.231710.01</v>
      </c>
      <c r="T2683" s="39"/>
      <c r="U2683" s="60" t="str">
        <f t="shared" si="349"/>
        <v>IM.IC.IT.231710.01</v>
      </c>
      <c r="V2683" s="57"/>
      <c r="W2683" s="60" t="str">
        <f t="shared" si="350"/>
        <v>GE.IC.IT.231710.01</v>
      </c>
      <c r="AH2683" s="35" t="s">
        <v>3207</v>
      </c>
      <c r="AI2683" s="35">
        <v>1500</v>
      </c>
    </row>
    <row r="2684" spans="1:35" s="35" customFormat="1" ht="15">
      <c r="A2684" s="35" t="s">
        <v>2189</v>
      </c>
      <c r="C2684" s="38" t="s">
        <v>2625</v>
      </c>
      <c r="E2684" s="38" t="s">
        <v>4342</v>
      </c>
      <c r="F2684" s="35" t="s">
        <v>4102</v>
      </c>
      <c r="G2684" s="35" t="s">
        <v>3888</v>
      </c>
      <c r="H2684" s="38" t="s">
        <v>4317</v>
      </c>
      <c r="I2684" s="35" t="s">
        <v>3889</v>
      </c>
      <c r="J2684" s="39" t="str">
        <f t="shared" si="347"/>
        <v>IC.IT.231711</v>
      </c>
      <c r="K2684" s="38" t="s">
        <v>3298</v>
      </c>
      <c r="L2684" s="35" t="str">
        <f t="shared" si="343"/>
        <v>Toe(s): specify</v>
      </c>
      <c r="M2684" s="39" t="str">
        <f t="shared" si="344"/>
        <v>PI.IC.IT.231711.01</v>
      </c>
      <c r="N2684" s="39"/>
      <c r="O2684" s="39" t="str">
        <f t="shared" si="345"/>
        <v>PH.IC.IT.231711.01</v>
      </c>
      <c r="Q2684" s="39" t="str">
        <f t="shared" si="346"/>
        <v>CL.IC.IT.231711.01</v>
      </c>
      <c r="R2684" s="39"/>
      <c r="S2684" s="39" t="str">
        <f t="shared" si="348"/>
        <v>DR.IC.IT.231711.01</v>
      </c>
      <c r="T2684" s="39"/>
      <c r="U2684" s="60" t="str">
        <f t="shared" si="349"/>
        <v>IM.IC.IT.231711.01</v>
      </c>
      <c r="V2684" s="57"/>
      <c r="W2684" s="60" t="str">
        <f t="shared" si="350"/>
        <v>GE.IC.IT.231711.01</v>
      </c>
      <c r="AH2684" s="35" t="s">
        <v>3207</v>
      </c>
      <c r="AI2684" s="35">
        <v>1500</v>
      </c>
    </row>
    <row r="2685" spans="1:35" s="35" customFormat="1" ht="15">
      <c r="A2685" s="35" t="s">
        <v>2189</v>
      </c>
      <c r="C2685" s="38" t="s">
        <v>2625</v>
      </c>
      <c r="E2685" s="38" t="s">
        <v>4371</v>
      </c>
      <c r="F2685" s="35" t="s">
        <v>4102</v>
      </c>
      <c r="G2685" s="35" t="s">
        <v>4460</v>
      </c>
      <c r="H2685" s="38" t="s">
        <v>4334</v>
      </c>
      <c r="I2685" s="35" t="s">
        <v>4460</v>
      </c>
      <c r="J2685" s="39" t="str">
        <f t="shared" si="347"/>
        <v>IC.IT.231712</v>
      </c>
      <c r="K2685" s="38" t="s">
        <v>3298</v>
      </c>
      <c r="L2685" s="35" t="str">
        <f t="shared" si="343"/>
        <v>Shin</v>
      </c>
      <c r="M2685" s="39" t="str">
        <f t="shared" si="344"/>
        <v>PI.IC.IT.231712.01</v>
      </c>
      <c r="N2685" s="39"/>
      <c r="O2685" s="39" t="str">
        <f t="shared" si="345"/>
        <v>PH.IC.IT.231712.01</v>
      </c>
      <c r="Q2685" s="39" t="str">
        <f t="shared" si="346"/>
        <v>CL.IC.IT.231712.01</v>
      </c>
      <c r="R2685" s="39"/>
      <c r="S2685" s="39" t="str">
        <f t="shared" si="348"/>
        <v>DR.IC.IT.231712.01</v>
      </c>
      <c r="T2685" s="39"/>
      <c r="U2685" s="60" t="str">
        <f t="shared" si="349"/>
        <v>IM.IC.IT.231712.01</v>
      </c>
      <c r="V2685" s="57"/>
      <c r="W2685" s="60" t="str">
        <f t="shared" si="350"/>
        <v>GE.IC.IT.231712.01</v>
      </c>
      <c r="AF2685" s="35" t="s">
        <v>3326</v>
      </c>
      <c r="AG2685" s="35">
        <v>1279</v>
      </c>
      <c r="AH2685" s="35" t="s">
        <v>3207</v>
      </c>
      <c r="AI2685" s="35">
        <v>1500</v>
      </c>
    </row>
    <row r="2686" spans="1:35" s="35" customFormat="1" ht="15">
      <c r="A2686" s="35" t="s">
        <v>2189</v>
      </c>
      <c r="C2686" s="38" t="s">
        <v>2625</v>
      </c>
      <c r="E2686" s="38" t="s">
        <v>4342</v>
      </c>
      <c r="F2686" s="35" t="s">
        <v>4102</v>
      </c>
      <c r="G2686" s="66" t="s">
        <v>3568</v>
      </c>
      <c r="H2686" s="38" t="s">
        <v>2130</v>
      </c>
      <c r="I2686" s="66" t="s">
        <v>3568</v>
      </c>
      <c r="J2686" s="39" t="str">
        <f t="shared" si="347"/>
        <v>IC.IT.231713</v>
      </c>
      <c r="K2686" s="38" t="s">
        <v>3298</v>
      </c>
      <c r="L2686" s="35" t="str">
        <f t="shared" si="343"/>
        <v>Arm upper, right</v>
      </c>
      <c r="M2686" s="39" t="str">
        <f t="shared" si="344"/>
        <v>PI.IC.IT.231713.01</v>
      </c>
      <c r="N2686" s="39"/>
      <c r="O2686" s="39" t="str">
        <f t="shared" si="345"/>
        <v>PH.IC.IT.231713.01</v>
      </c>
      <c r="Q2686" s="39" t="str">
        <f t="shared" si="346"/>
        <v>CL.IC.IT.231713.01</v>
      </c>
      <c r="R2686" s="39"/>
      <c r="S2686" s="39" t="str">
        <f t="shared" si="348"/>
        <v>DR.IC.IT.231713.01</v>
      </c>
      <c r="T2686" s="39"/>
      <c r="U2686" s="60" t="str">
        <f t="shared" si="349"/>
        <v>IM.IC.IT.231713.01</v>
      </c>
      <c r="V2686" s="57"/>
      <c r="W2686" s="60" t="str">
        <f t="shared" si="350"/>
        <v>GE.IC.IT.231713.01</v>
      </c>
      <c r="AH2686" s="35" t="s">
        <v>3207</v>
      </c>
      <c r="AI2686" s="35">
        <v>1500</v>
      </c>
    </row>
    <row r="2687" spans="1:35" s="35" customFormat="1" ht="15">
      <c r="A2687" s="35" t="s">
        <v>2189</v>
      </c>
      <c r="C2687" s="38" t="s">
        <v>2625</v>
      </c>
      <c r="E2687" s="38" t="s">
        <v>4342</v>
      </c>
      <c r="F2687" s="35" t="s">
        <v>4102</v>
      </c>
      <c r="G2687" s="66" t="s">
        <v>3570</v>
      </c>
      <c r="H2687" s="38" t="s">
        <v>2296</v>
      </c>
      <c r="I2687" s="66" t="s">
        <v>3570</v>
      </c>
      <c r="J2687" s="39" t="str">
        <f t="shared" si="347"/>
        <v>IC.IT.231714</v>
      </c>
      <c r="K2687" s="38" t="s">
        <v>3298</v>
      </c>
      <c r="L2687" s="35" t="str">
        <f t="shared" si="343"/>
        <v>Arm upper, left</v>
      </c>
      <c r="M2687" s="39" t="str">
        <f t="shared" si="344"/>
        <v>PI.IC.IT.231714.01</v>
      </c>
      <c r="N2687" s="39"/>
      <c r="O2687" s="39" t="str">
        <f t="shared" si="345"/>
        <v>PH.IC.IT.231714.01</v>
      </c>
      <c r="Q2687" s="39" t="str">
        <f t="shared" si="346"/>
        <v>CL.IC.IT.231714.01</v>
      </c>
      <c r="R2687" s="39"/>
      <c r="S2687" s="39" t="str">
        <f t="shared" si="348"/>
        <v>DR.IC.IT.231714.01</v>
      </c>
      <c r="T2687" s="39"/>
      <c r="U2687" s="60" t="str">
        <f t="shared" si="349"/>
        <v>IM.IC.IT.231714.01</v>
      </c>
      <c r="V2687" s="57"/>
      <c r="W2687" s="60" t="str">
        <f t="shared" si="350"/>
        <v>GE.IC.IT.231714.01</v>
      </c>
      <c r="AH2687" s="35" t="s">
        <v>3207</v>
      </c>
      <c r="AI2687" s="35">
        <v>1500</v>
      </c>
    </row>
    <row r="2688" spans="1:35" s="35" customFormat="1" ht="15">
      <c r="A2688" s="35" t="s">
        <v>2189</v>
      </c>
      <c r="C2688" s="38" t="s">
        <v>2625</v>
      </c>
      <c r="E2688" s="38" t="s">
        <v>4342</v>
      </c>
      <c r="F2688" s="35" t="s">
        <v>4102</v>
      </c>
      <c r="G2688" s="66" t="s">
        <v>3572</v>
      </c>
      <c r="H2688" s="38" t="s">
        <v>2459</v>
      </c>
      <c r="I2688" s="66" t="s">
        <v>3572</v>
      </c>
      <c r="J2688" s="39" t="str">
        <f t="shared" si="347"/>
        <v>IC.IT.231715</v>
      </c>
      <c r="K2688" s="38" t="s">
        <v>3298</v>
      </c>
      <c r="L2688" s="35" t="str">
        <f t="shared" si="343"/>
        <v>Elbow, right</v>
      </c>
      <c r="M2688" s="39" t="str">
        <f t="shared" si="344"/>
        <v>PI.IC.IT.231715.01</v>
      </c>
      <c r="N2688" s="39"/>
      <c r="O2688" s="39" t="str">
        <f t="shared" si="345"/>
        <v>PH.IC.IT.231715.01</v>
      </c>
      <c r="Q2688" s="39" t="str">
        <f t="shared" si="346"/>
        <v>CL.IC.IT.231715.01</v>
      </c>
      <c r="R2688" s="39"/>
      <c r="S2688" s="39" t="str">
        <f t="shared" si="348"/>
        <v>DR.IC.IT.231715.01</v>
      </c>
      <c r="T2688" s="39"/>
      <c r="U2688" s="60" t="str">
        <f t="shared" si="349"/>
        <v>IM.IC.IT.231715.01</v>
      </c>
      <c r="V2688" s="57"/>
      <c r="W2688" s="60" t="str">
        <f t="shared" si="350"/>
        <v>GE.IC.IT.231715.01</v>
      </c>
      <c r="AH2688" s="35" t="s">
        <v>3207</v>
      </c>
      <c r="AI2688" s="35">
        <v>1500</v>
      </c>
    </row>
    <row r="2689" spans="1:35" s="35" customFormat="1" ht="15">
      <c r="A2689" s="35" t="s">
        <v>2189</v>
      </c>
      <c r="C2689" s="38" t="s">
        <v>2625</v>
      </c>
      <c r="E2689" s="38" t="s">
        <v>4342</v>
      </c>
      <c r="F2689" s="35" t="s">
        <v>4102</v>
      </c>
      <c r="G2689" s="66" t="s">
        <v>3574</v>
      </c>
      <c r="H2689" s="38" t="s">
        <v>2464</v>
      </c>
      <c r="I2689" s="66" t="s">
        <v>3574</v>
      </c>
      <c r="J2689" s="39" t="str">
        <f t="shared" si="347"/>
        <v>IC.IT.231716</v>
      </c>
      <c r="K2689" s="38" t="s">
        <v>3298</v>
      </c>
      <c r="L2689" s="35" t="str">
        <f t="shared" si="343"/>
        <v>Elbow, left</v>
      </c>
      <c r="M2689" s="39" t="str">
        <f t="shared" si="344"/>
        <v>PI.IC.IT.231716.01</v>
      </c>
      <c r="N2689" s="39"/>
      <c r="O2689" s="39" t="str">
        <f t="shared" si="345"/>
        <v>PH.IC.IT.231716.01</v>
      </c>
      <c r="Q2689" s="39" t="str">
        <f t="shared" si="346"/>
        <v>CL.IC.IT.231716.01</v>
      </c>
      <c r="R2689" s="39"/>
      <c r="S2689" s="39" t="str">
        <f t="shared" si="348"/>
        <v>DR.IC.IT.231716.01</v>
      </c>
      <c r="T2689" s="39"/>
      <c r="U2689" s="60" t="str">
        <f t="shared" si="349"/>
        <v>IM.IC.IT.231716.01</v>
      </c>
      <c r="V2689" s="57"/>
      <c r="W2689" s="60" t="str">
        <f t="shared" si="350"/>
        <v>GE.IC.IT.231716.01</v>
      </c>
      <c r="AH2689" s="35" t="s">
        <v>3207</v>
      </c>
      <c r="AI2689" s="35">
        <v>1500</v>
      </c>
    </row>
    <row r="2690" spans="1:35" s="35" customFormat="1" ht="15">
      <c r="A2690" s="35" t="s">
        <v>2189</v>
      </c>
      <c r="C2690" s="38" t="s">
        <v>2625</v>
      </c>
      <c r="E2690" s="38" t="s">
        <v>4342</v>
      </c>
      <c r="F2690" s="35" t="s">
        <v>4102</v>
      </c>
      <c r="G2690" s="66" t="s">
        <v>3576</v>
      </c>
      <c r="H2690" s="38" t="s">
        <v>2466</v>
      </c>
      <c r="I2690" s="66" t="s">
        <v>3576</v>
      </c>
      <c r="J2690" s="39" t="str">
        <f t="shared" si="347"/>
        <v>IC.IT.231717</v>
      </c>
      <c r="K2690" s="38" t="s">
        <v>3298</v>
      </c>
      <c r="L2690" s="35" t="str">
        <f t="shared" si="343"/>
        <v>Forearm, right</v>
      </c>
      <c r="M2690" s="39" t="str">
        <f t="shared" si="344"/>
        <v>PI.IC.IT.231717.01</v>
      </c>
      <c r="N2690" s="39"/>
      <c r="O2690" s="39" t="str">
        <f t="shared" si="345"/>
        <v>PH.IC.IT.231717.01</v>
      </c>
      <c r="Q2690" s="39" t="str">
        <f t="shared" si="346"/>
        <v>CL.IC.IT.231717.01</v>
      </c>
      <c r="R2690" s="39"/>
      <c r="S2690" s="39" t="str">
        <f t="shared" si="348"/>
        <v>DR.IC.IT.231717.01</v>
      </c>
      <c r="T2690" s="39"/>
      <c r="U2690" s="60" t="str">
        <f t="shared" si="349"/>
        <v>IM.IC.IT.231717.01</v>
      </c>
      <c r="V2690" s="57"/>
      <c r="W2690" s="60" t="str">
        <f t="shared" si="350"/>
        <v>GE.IC.IT.231717.01</v>
      </c>
      <c r="AH2690" s="35" t="s">
        <v>3207</v>
      </c>
      <c r="AI2690" s="35">
        <v>1500</v>
      </c>
    </row>
    <row r="2691" spans="1:35" s="35" customFormat="1" ht="15">
      <c r="A2691" s="35" t="s">
        <v>2189</v>
      </c>
      <c r="C2691" s="38" t="s">
        <v>2625</v>
      </c>
      <c r="E2691" s="38" t="s">
        <v>4342</v>
      </c>
      <c r="F2691" s="35" t="s">
        <v>4102</v>
      </c>
      <c r="G2691" s="66" t="s">
        <v>3578</v>
      </c>
      <c r="H2691" s="38" t="s">
        <v>2616</v>
      </c>
      <c r="I2691" s="66" t="s">
        <v>3578</v>
      </c>
      <c r="J2691" s="39" t="str">
        <f t="shared" si="347"/>
        <v>IC.IT.231718</v>
      </c>
      <c r="K2691" s="38" t="s">
        <v>3298</v>
      </c>
      <c r="L2691" s="35" t="str">
        <f t="shared" si="343"/>
        <v>Forearm, left</v>
      </c>
      <c r="M2691" s="39" t="str">
        <f t="shared" si="344"/>
        <v>PI.IC.IT.231718.01</v>
      </c>
      <c r="N2691" s="39"/>
      <c r="O2691" s="39" t="str">
        <f t="shared" si="345"/>
        <v>PH.IC.IT.231718.01</v>
      </c>
      <c r="Q2691" s="39" t="str">
        <f t="shared" si="346"/>
        <v>CL.IC.IT.231718.01</v>
      </c>
      <c r="R2691" s="39"/>
      <c r="S2691" s="39" t="str">
        <f t="shared" si="348"/>
        <v>DR.IC.IT.231718.01</v>
      </c>
      <c r="T2691" s="39"/>
      <c r="U2691" s="60" t="str">
        <f t="shared" si="349"/>
        <v>IM.IC.IT.231718.01</v>
      </c>
      <c r="V2691" s="57"/>
      <c r="W2691" s="60" t="str">
        <f t="shared" si="350"/>
        <v>GE.IC.IT.231718.01</v>
      </c>
      <c r="AH2691" s="35" t="s">
        <v>3207</v>
      </c>
      <c r="AI2691" s="35">
        <v>1500</v>
      </c>
    </row>
    <row r="2692" spans="1:35" s="35" customFormat="1" ht="15">
      <c r="A2692" s="35" t="s">
        <v>2189</v>
      </c>
      <c r="C2692" s="38" t="s">
        <v>2625</v>
      </c>
      <c r="E2692" s="38" t="s">
        <v>4342</v>
      </c>
      <c r="F2692" s="35" t="s">
        <v>4102</v>
      </c>
      <c r="G2692" s="66" t="s">
        <v>3580</v>
      </c>
      <c r="H2692" s="38" t="s">
        <v>2618</v>
      </c>
      <c r="I2692" s="66" t="s">
        <v>3580</v>
      </c>
      <c r="J2692" s="39" t="str">
        <f t="shared" si="347"/>
        <v>IC.IT.231719</v>
      </c>
      <c r="K2692" s="38" t="s">
        <v>3298</v>
      </c>
      <c r="L2692" s="35" t="str">
        <f t="shared" si="343"/>
        <v>Wrist, right</v>
      </c>
      <c r="M2692" s="39" t="str">
        <f t="shared" si="344"/>
        <v>PI.IC.IT.231719.01</v>
      </c>
      <c r="N2692" s="39"/>
      <c r="O2692" s="39" t="str">
        <f t="shared" si="345"/>
        <v>PH.IC.IT.231719.01</v>
      </c>
      <c r="Q2692" s="39" t="str">
        <f t="shared" si="346"/>
        <v>CL.IC.IT.231719.01</v>
      </c>
      <c r="R2692" s="39"/>
      <c r="S2692" s="39" t="str">
        <f t="shared" si="348"/>
        <v>DR.IC.IT.231719.01</v>
      </c>
      <c r="T2692" s="39"/>
      <c r="U2692" s="60" t="str">
        <f t="shared" si="349"/>
        <v>IM.IC.IT.231719.01</v>
      </c>
      <c r="V2692" s="57"/>
      <c r="W2692" s="60" t="str">
        <f t="shared" si="350"/>
        <v>GE.IC.IT.231719.01</v>
      </c>
      <c r="AH2692" s="35" t="s">
        <v>3207</v>
      </c>
      <c r="AI2692" s="35">
        <v>1500</v>
      </c>
    </row>
    <row r="2693" spans="1:35" s="35" customFormat="1" ht="15">
      <c r="A2693" s="35" t="s">
        <v>2189</v>
      </c>
      <c r="C2693" s="38" t="s">
        <v>2625</v>
      </c>
      <c r="E2693" s="38" t="s">
        <v>4342</v>
      </c>
      <c r="F2693" s="35" t="s">
        <v>4102</v>
      </c>
      <c r="G2693" s="66" t="s">
        <v>3582</v>
      </c>
      <c r="H2693" s="38" t="s">
        <v>2620</v>
      </c>
      <c r="I2693" s="66" t="s">
        <v>3582</v>
      </c>
      <c r="J2693" s="39" t="str">
        <f t="shared" si="347"/>
        <v>IC.IT.231720</v>
      </c>
      <c r="K2693" s="38" t="s">
        <v>3298</v>
      </c>
      <c r="L2693" s="35" t="str">
        <f t="shared" si="343"/>
        <v>Wrist, left</v>
      </c>
      <c r="M2693" s="39" t="str">
        <f t="shared" si="344"/>
        <v>PI.IC.IT.231720.01</v>
      </c>
      <c r="N2693" s="39"/>
      <c r="O2693" s="39" t="str">
        <f t="shared" si="345"/>
        <v>PH.IC.IT.231720.01</v>
      </c>
      <c r="Q2693" s="39" t="str">
        <f t="shared" si="346"/>
        <v>CL.IC.IT.231720.01</v>
      </c>
      <c r="R2693" s="39"/>
      <c r="S2693" s="39" t="str">
        <f t="shared" si="348"/>
        <v>DR.IC.IT.231720.01</v>
      </c>
      <c r="T2693" s="39"/>
      <c r="U2693" s="60" t="str">
        <f t="shared" si="349"/>
        <v>IM.IC.IT.231720.01</v>
      </c>
      <c r="V2693" s="57"/>
      <c r="W2693" s="60" t="str">
        <f t="shared" si="350"/>
        <v>GE.IC.IT.231720.01</v>
      </c>
      <c r="AH2693" s="35" t="s">
        <v>3207</v>
      </c>
      <c r="AI2693" s="35">
        <v>1500</v>
      </c>
    </row>
    <row r="2694" spans="1:35" s="35" customFormat="1" ht="15">
      <c r="A2694" s="35" t="s">
        <v>2189</v>
      </c>
      <c r="C2694" s="38" t="s">
        <v>2625</v>
      </c>
      <c r="E2694" s="38" t="s">
        <v>4342</v>
      </c>
      <c r="F2694" s="35" t="s">
        <v>4102</v>
      </c>
      <c r="G2694" s="66" t="s">
        <v>3584</v>
      </c>
      <c r="H2694" s="38" t="s">
        <v>2622</v>
      </c>
      <c r="I2694" s="66" t="s">
        <v>3584</v>
      </c>
      <c r="J2694" s="39" t="str">
        <f t="shared" si="347"/>
        <v>IC.IT.231721</v>
      </c>
      <c r="K2694" s="38" t="s">
        <v>3298</v>
      </c>
      <c r="L2694" s="35" t="str">
        <f t="shared" si="343"/>
        <v>Hand, right</v>
      </c>
      <c r="M2694" s="39" t="str">
        <f t="shared" si="344"/>
        <v>PI.IC.IT.231721.01</v>
      </c>
      <c r="N2694" s="39"/>
      <c r="O2694" s="39" t="str">
        <f t="shared" si="345"/>
        <v>PH.IC.IT.231721.01</v>
      </c>
      <c r="Q2694" s="39" t="str">
        <f t="shared" si="346"/>
        <v>CL.IC.IT.231721.01</v>
      </c>
      <c r="R2694" s="39"/>
      <c r="S2694" s="39" t="str">
        <f t="shared" si="348"/>
        <v>DR.IC.IT.231721.01</v>
      </c>
      <c r="T2694" s="39"/>
      <c r="U2694" s="60" t="str">
        <f t="shared" si="349"/>
        <v>IM.IC.IT.231721.01</v>
      </c>
      <c r="V2694" s="57"/>
      <c r="W2694" s="60" t="str">
        <f t="shared" si="350"/>
        <v>GE.IC.IT.231721.01</v>
      </c>
      <c r="AH2694" s="35" t="s">
        <v>3207</v>
      </c>
      <c r="AI2694" s="35">
        <v>1500</v>
      </c>
    </row>
    <row r="2695" spans="1:35" s="35" customFormat="1" ht="15">
      <c r="A2695" s="35" t="s">
        <v>2189</v>
      </c>
      <c r="C2695" s="38" t="s">
        <v>2625</v>
      </c>
      <c r="E2695" s="38" t="s">
        <v>4342</v>
      </c>
      <c r="F2695" s="35" t="s">
        <v>4102</v>
      </c>
      <c r="G2695" s="66" t="s">
        <v>3586</v>
      </c>
      <c r="H2695" s="38" t="s">
        <v>2474</v>
      </c>
      <c r="I2695" s="66" t="s">
        <v>3586</v>
      </c>
      <c r="J2695" s="39" t="str">
        <f t="shared" si="347"/>
        <v>IC.IT.231722</v>
      </c>
      <c r="K2695" s="38" t="s">
        <v>3298</v>
      </c>
      <c r="L2695" s="35" t="str">
        <f t="shared" si="343"/>
        <v>Hand, left</v>
      </c>
      <c r="M2695" s="39" t="str">
        <f t="shared" si="344"/>
        <v>PI.IC.IT.231722.01</v>
      </c>
      <c r="N2695" s="39"/>
      <c r="O2695" s="39" t="str">
        <f t="shared" si="345"/>
        <v>PH.IC.IT.231722.01</v>
      </c>
      <c r="Q2695" s="39" t="str">
        <f t="shared" si="346"/>
        <v>CL.IC.IT.231722.01</v>
      </c>
      <c r="R2695" s="39"/>
      <c r="S2695" s="39" t="str">
        <f t="shared" si="348"/>
        <v>DR.IC.IT.231722.01</v>
      </c>
      <c r="T2695" s="39"/>
      <c r="U2695" s="60" t="str">
        <f t="shared" si="349"/>
        <v>IM.IC.IT.231722.01</v>
      </c>
      <c r="V2695" s="57"/>
      <c r="W2695" s="60" t="str">
        <f t="shared" si="350"/>
        <v>GE.IC.IT.231722.01</v>
      </c>
      <c r="AH2695" s="35" t="s">
        <v>3207</v>
      </c>
      <c r="AI2695" s="35">
        <v>1500</v>
      </c>
    </row>
    <row r="2696" spans="1:35" s="35" customFormat="1" ht="15">
      <c r="A2696" s="35" t="s">
        <v>2189</v>
      </c>
      <c r="C2696" s="38" t="s">
        <v>2625</v>
      </c>
      <c r="E2696" s="38" t="s">
        <v>4342</v>
      </c>
      <c r="F2696" s="35" t="s">
        <v>4102</v>
      </c>
      <c r="G2696" s="66" t="s">
        <v>3588</v>
      </c>
      <c r="H2696" s="38" t="s">
        <v>2625</v>
      </c>
      <c r="I2696" s="66" t="s">
        <v>3588</v>
      </c>
      <c r="J2696" s="39" t="str">
        <f t="shared" si="347"/>
        <v>IC.IT.231723</v>
      </c>
      <c r="K2696" s="38" t="s">
        <v>3298</v>
      </c>
      <c r="L2696" s="35" t="str">
        <f t="shared" si="343"/>
        <v>Finger(s), right: specify</v>
      </c>
      <c r="M2696" s="39" t="str">
        <f t="shared" si="344"/>
        <v>PI.IC.IT.231723.01</v>
      </c>
      <c r="N2696" s="39"/>
      <c r="O2696" s="39" t="str">
        <f t="shared" si="345"/>
        <v>PH.IC.IT.231723.01</v>
      </c>
      <c r="Q2696" s="39" t="str">
        <f t="shared" si="346"/>
        <v>CL.IC.IT.231723.01</v>
      </c>
      <c r="R2696" s="39"/>
      <c r="S2696" s="39" t="str">
        <f t="shared" si="348"/>
        <v>DR.IC.IT.231723.01</v>
      </c>
      <c r="T2696" s="39"/>
      <c r="U2696" s="60" t="str">
        <f t="shared" si="349"/>
        <v>IM.IC.IT.231723.01</v>
      </c>
      <c r="V2696" s="57"/>
      <c r="W2696" s="60" t="str">
        <f t="shared" si="350"/>
        <v>GE.IC.IT.231723.01</v>
      </c>
      <c r="AH2696" s="35" t="s">
        <v>3207</v>
      </c>
      <c r="AI2696" s="35">
        <v>1500</v>
      </c>
    </row>
    <row r="2697" spans="1:35" s="35" customFormat="1" ht="15">
      <c r="A2697" s="35" t="s">
        <v>2189</v>
      </c>
      <c r="C2697" s="38" t="s">
        <v>2625</v>
      </c>
      <c r="E2697" s="38" t="s">
        <v>4371</v>
      </c>
      <c r="F2697" s="35" t="s">
        <v>4102</v>
      </c>
      <c r="G2697" s="66" t="s">
        <v>3590</v>
      </c>
      <c r="H2697" s="38" t="s">
        <v>2627</v>
      </c>
      <c r="I2697" s="66" t="s">
        <v>3590</v>
      </c>
      <c r="J2697" s="39" t="str">
        <f t="shared" si="347"/>
        <v>IC.IT.231724</v>
      </c>
      <c r="K2697" s="38" t="s">
        <v>3298</v>
      </c>
      <c r="L2697" s="35" t="str">
        <f t="shared" si="343"/>
        <v>Finger(s), left:  specify</v>
      </c>
      <c r="M2697" s="39" t="str">
        <f t="shared" si="344"/>
        <v>PI.IC.IT.231724.01</v>
      </c>
      <c r="N2697" s="39"/>
      <c r="O2697" s="39" t="str">
        <f t="shared" si="345"/>
        <v>PH.IC.IT.231724.01</v>
      </c>
      <c r="Q2697" s="39" t="str">
        <f t="shared" si="346"/>
        <v>CL.IC.IT.231724.01</v>
      </c>
      <c r="R2697" s="39"/>
      <c r="S2697" s="39" t="str">
        <f t="shared" si="348"/>
        <v>DR.IC.IT.231724.01</v>
      </c>
      <c r="T2697" s="39"/>
      <c r="U2697" s="60" t="str">
        <f t="shared" si="349"/>
        <v>IM.IC.IT.231724.01</v>
      </c>
      <c r="V2697" s="57"/>
      <c r="W2697" s="60" t="str">
        <f t="shared" si="350"/>
        <v>GE.IC.IT.231724.01</v>
      </c>
      <c r="AH2697" s="35" t="s">
        <v>3207</v>
      </c>
      <c r="AI2697" s="35">
        <v>1500</v>
      </c>
    </row>
    <row r="2698" spans="1:35" s="35" customFormat="1" ht="15">
      <c r="A2698" s="35" t="s">
        <v>2189</v>
      </c>
      <c r="C2698" s="38" t="s">
        <v>2625</v>
      </c>
      <c r="E2698" s="38" t="s">
        <v>4342</v>
      </c>
      <c r="F2698" s="35" t="s">
        <v>4102</v>
      </c>
      <c r="G2698" s="66" t="s">
        <v>3592</v>
      </c>
      <c r="H2698" s="38" t="s">
        <v>2331</v>
      </c>
      <c r="I2698" s="66" t="s">
        <v>3592</v>
      </c>
      <c r="J2698" s="39" t="str">
        <f t="shared" si="347"/>
        <v>IC.IT.231725</v>
      </c>
      <c r="K2698" s="38" t="s">
        <v>3298</v>
      </c>
      <c r="L2698" s="35" t="str">
        <f t="shared" si="343"/>
        <v>Thigh, right</v>
      </c>
      <c r="M2698" s="39" t="str">
        <f t="shared" si="344"/>
        <v>PI.IC.IT.231725.01</v>
      </c>
      <c r="N2698" s="39"/>
      <c r="O2698" s="39" t="str">
        <f t="shared" si="345"/>
        <v>PH.IC.IT.231725.01</v>
      </c>
      <c r="Q2698" s="39" t="str">
        <f t="shared" si="346"/>
        <v>CL.IC.IT.231725.01</v>
      </c>
      <c r="R2698" s="39"/>
      <c r="S2698" s="39" t="str">
        <f t="shared" si="348"/>
        <v>DR.IC.IT.231725.01</v>
      </c>
      <c r="T2698" s="39"/>
      <c r="U2698" s="60" t="str">
        <f t="shared" si="349"/>
        <v>IM.IC.IT.231725.01</v>
      </c>
      <c r="V2698" s="57"/>
      <c r="W2698" s="60" t="str">
        <f t="shared" si="350"/>
        <v>GE.IC.IT.231725.01</v>
      </c>
      <c r="AH2698" s="35" t="s">
        <v>3207</v>
      </c>
      <c r="AI2698" s="35">
        <v>1500</v>
      </c>
    </row>
    <row r="2699" spans="1:35" s="35" customFormat="1" ht="15">
      <c r="A2699" s="35" t="s">
        <v>2189</v>
      </c>
      <c r="C2699" s="38" t="s">
        <v>2625</v>
      </c>
      <c r="E2699" s="38" t="s">
        <v>4342</v>
      </c>
      <c r="F2699" s="35" t="s">
        <v>4102</v>
      </c>
      <c r="G2699" s="66" t="s">
        <v>3594</v>
      </c>
      <c r="H2699" s="38" t="s">
        <v>1669</v>
      </c>
      <c r="I2699" s="66" t="s">
        <v>3594</v>
      </c>
      <c r="J2699" s="39" t="str">
        <f t="shared" si="347"/>
        <v>IC.IT.231726</v>
      </c>
      <c r="K2699" s="38" t="s">
        <v>3298</v>
      </c>
      <c r="L2699" s="35" t="str">
        <f t="shared" si="343"/>
        <v>Thigh, left</v>
      </c>
      <c r="M2699" s="39" t="str">
        <f t="shared" si="344"/>
        <v>PI.IC.IT.231726.01</v>
      </c>
      <c r="N2699" s="39"/>
      <c r="O2699" s="39" t="str">
        <f t="shared" si="345"/>
        <v>PH.IC.IT.231726.01</v>
      </c>
      <c r="Q2699" s="39" t="str">
        <f t="shared" si="346"/>
        <v>CL.IC.IT.231726.01</v>
      </c>
      <c r="R2699" s="39"/>
      <c r="S2699" s="39" t="str">
        <f t="shared" si="348"/>
        <v>DR.IC.IT.231726.01</v>
      </c>
      <c r="T2699" s="39"/>
      <c r="U2699" s="60" t="str">
        <f t="shared" si="349"/>
        <v>IM.IC.IT.231726.01</v>
      </c>
      <c r="V2699" s="57"/>
      <c r="W2699" s="60" t="str">
        <f t="shared" si="350"/>
        <v>GE.IC.IT.231726.01</v>
      </c>
      <c r="AH2699" s="35" t="s">
        <v>3207</v>
      </c>
      <c r="AI2699" s="35">
        <v>1500</v>
      </c>
    </row>
    <row r="2700" spans="1:35" s="35" customFormat="1" ht="15">
      <c r="A2700" s="35" t="s">
        <v>2189</v>
      </c>
      <c r="C2700" s="38" t="s">
        <v>2625</v>
      </c>
      <c r="E2700" s="38" t="s">
        <v>4342</v>
      </c>
      <c r="F2700" s="35" t="s">
        <v>4102</v>
      </c>
      <c r="G2700" s="66" t="s">
        <v>3596</v>
      </c>
      <c r="H2700" s="38" t="s">
        <v>1504</v>
      </c>
      <c r="I2700" s="66" t="s">
        <v>3596</v>
      </c>
      <c r="J2700" s="39" t="str">
        <f t="shared" si="347"/>
        <v>IC.IT.231727</v>
      </c>
      <c r="K2700" s="38" t="s">
        <v>3298</v>
      </c>
      <c r="L2700" s="35" t="str">
        <f t="shared" ref="L2700:L2763" si="351">G2700</f>
        <v>Knee, right</v>
      </c>
      <c r="M2700" s="39" t="str">
        <f t="shared" ref="M2700:M2763" si="352">CONCATENATE("PI.",J2700,".",K2700)</f>
        <v>PI.IC.IT.231727.01</v>
      </c>
      <c r="N2700" s="39"/>
      <c r="O2700" s="39" t="str">
        <f t="shared" ref="O2700:O2763" si="353">CONCATENATE("PH.",J2700,".",K2700)</f>
        <v>PH.IC.IT.231727.01</v>
      </c>
      <c r="Q2700" s="39" t="str">
        <f t="shared" ref="Q2700:Q2763" si="354">CONCATENATE("CL.",J2700,".",K2700)</f>
        <v>CL.IC.IT.231727.01</v>
      </c>
      <c r="R2700" s="39"/>
      <c r="S2700" s="39" t="str">
        <f t="shared" si="348"/>
        <v>DR.IC.IT.231727.01</v>
      </c>
      <c r="T2700" s="39"/>
      <c r="U2700" s="60" t="str">
        <f t="shared" si="349"/>
        <v>IM.IC.IT.231727.01</v>
      </c>
      <c r="V2700" s="57"/>
      <c r="W2700" s="60" t="str">
        <f t="shared" si="350"/>
        <v>GE.IC.IT.231727.01</v>
      </c>
      <c r="AH2700" s="35" t="s">
        <v>3207</v>
      </c>
      <c r="AI2700" s="35">
        <v>1500</v>
      </c>
    </row>
    <row r="2701" spans="1:35" s="35" customFormat="1" ht="15">
      <c r="A2701" s="35" t="s">
        <v>2189</v>
      </c>
      <c r="C2701" s="38" t="s">
        <v>2625</v>
      </c>
      <c r="E2701" s="38" t="s">
        <v>4342</v>
      </c>
      <c r="F2701" s="35" t="s">
        <v>4102</v>
      </c>
      <c r="G2701" s="66" t="s">
        <v>3598</v>
      </c>
      <c r="H2701" s="38" t="s">
        <v>1514</v>
      </c>
      <c r="I2701" s="66" t="s">
        <v>3598</v>
      </c>
      <c r="J2701" s="39" t="str">
        <f t="shared" si="347"/>
        <v>IC.IT.231728</v>
      </c>
      <c r="K2701" s="38" t="s">
        <v>3298</v>
      </c>
      <c r="L2701" s="35" t="str">
        <f t="shared" si="351"/>
        <v>Knee, left</v>
      </c>
      <c r="M2701" s="39" t="str">
        <f t="shared" si="352"/>
        <v>PI.IC.IT.231728.01</v>
      </c>
      <c r="N2701" s="39"/>
      <c r="O2701" s="39" t="str">
        <f t="shared" si="353"/>
        <v>PH.IC.IT.231728.01</v>
      </c>
      <c r="Q2701" s="39" t="str">
        <f t="shared" si="354"/>
        <v>CL.IC.IT.231728.01</v>
      </c>
      <c r="R2701" s="39"/>
      <c r="S2701" s="39" t="str">
        <f t="shared" si="348"/>
        <v>DR.IC.IT.231728.01</v>
      </c>
      <c r="T2701" s="39"/>
      <c r="U2701" s="60" t="str">
        <f t="shared" si="349"/>
        <v>IM.IC.IT.231728.01</v>
      </c>
      <c r="V2701" s="57"/>
      <c r="W2701" s="60" t="str">
        <f t="shared" si="350"/>
        <v>GE.IC.IT.231728.01</v>
      </c>
      <c r="AH2701" s="35" t="s">
        <v>3207</v>
      </c>
      <c r="AI2701" s="35">
        <v>1500</v>
      </c>
    </row>
    <row r="2702" spans="1:35" s="35" customFormat="1" ht="15">
      <c r="A2702" s="35" t="s">
        <v>2189</v>
      </c>
      <c r="C2702" s="38" t="s">
        <v>2625</v>
      </c>
      <c r="E2702" s="38" t="s">
        <v>4342</v>
      </c>
      <c r="F2702" s="35" t="s">
        <v>4102</v>
      </c>
      <c r="G2702" s="66" t="s">
        <v>3890</v>
      </c>
      <c r="H2702" s="38" t="s">
        <v>2074</v>
      </c>
      <c r="I2702" s="66" t="s">
        <v>3890</v>
      </c>
      <c r="J2702" s="39" t="str">
        <f t="shared" si="347"/>
        <v>IC.IT.231729</v>
      </c>
      <c r="K2702" s="38" t="s">
        <v>3298</v>
      </c>
      <c r="L2702" s="35" t="str">
        <f t="shared" si="351"/>
        <v>Shin, right</v>
      </c>
      <c r="M2702" s="39" t="str">
        <f t="shared" si="352"/>
        <v>PI.IC.IT.231729.01</v>
      </c>
      <c r="N2702" s="39"/>
      <c r="O2702" s="39" t="str">
        <f t="shared" si="353"/>
        <v>PH.IC.IT.231729.01</v>
      </c>
      <c r="Q2702" s="39" t="str">
        <f t="shared" si="354"/>
        <v>CL.IC.IT.231729.01</v>
      </c>
      <c r="R2702" s="39"/>
      <c r="S2702" s="39" t="str">
        <f t="shared" si="348"/>
        <v>DR.IC.IT.231729.01</v>
      </c>
      <c r="T2702" s="39"/>
      <c r="U2702" s="60" t="str">
        <f t="shared" si="349"/>
        <v>IM.IC.IT.231729.01</v>
      </c>
      <c r="V2702" s="57"/>
      <c r="W2702" s="60" t="str">
        <f t="shared" si="350"/>
        <v>GE.IC.IT.231729.01</v>
      </c>
      <c r="AH2702" s="35" t="s">
        <v>3207</v>
      </c>
      <c r="AI2702" s="35">
        <v>1500</v>
      </c>
    </row>
    <row r="2703" spans="1:35" s="35" customFormat="1" ht="15">
      <c r="A2703" s="35" t="s">
        <v>2189</v>
      </c>
      <c r="C2703" s="38" t="s">
        <v>2625</v>
      </c>
      <c r="E2703" s="38" t="s">
        <v>4342</v>
      </c>
      <c r="F2703" s="35" t="s">
        <v>4102</v>
      </c>
      <c r="G2703" s="66" t="s">
        <v>3891</v>
      </c>
      <c r="H2703" s="38" t="s">
        <v>2248</v>
      </c>
      <c r="I2703" s="66" t="s">
        <v>3891</v>
      </c>
      <c r="J2703" s="39" t="str">
        <f t="shared" si="347"/>
        <v>IC.IT.231730</v>
      </c>
      <c r="K2703" s="38" t="s">
        <v>3298</v>
      </c>
      <c r="L2703" s="35" t="str">
        <f t="shared" si="351"/>
        <v>Shin, left</v>
      </c>
      <c r="M2703" s="39" t="str">
        <f t="shared" si="352"/>
        <v>PI.IC.IT.231730.01</v>
      </c>
      <c r="N2703" s="39"/>
      <c r="O2703" s="39" t="str">
        <f t="shared" si="353"/>
        <v>PH.IC.IT.231730.01</v>
      </c>
      <c r="Q2703" s="39" t="str">
        <f t="shared" si="354"/>
        <v>CL.IC.IT.231730.01</v>
      </c>
      <c r="R2703" s="39"/>
      <c r="S2703" s="39" t="str">
        <f t="shared" si="348"/>
        <v>DR.IC.IT.231730.01</v>
      </c>
      <c r="T2703" s="39"/>
      <c r="U2703" s="60" t="str">
        <f t="shared" si="349"/>
        <v>IM.IC.IT.231730.01</v>
      </c>
      <c r="V2703" s="57"/>
      <c r="W2703" s="60" t="str">
        <f t="shared" si="350"/>
        <v>GE.IC.IT.231730.01</v>
      </c>
      <c r="AH2703" s="35" t="s">
        <v>3207</v>
      </c>
      <c r="AI2703" s="35">
        <v>1500</v>
      </c>
    </row>
    <row r="2704" spans="1:35" s="35" customFormat="1" ht="15">
      <c r="A2704" s="35" t="s">
        <v>2189</v>
      </c>
      <c r="C2704" s="38" t="s">
        <v>2625</v>
      </c>
      <c r="E2704" s="38" t="s">
        <v>4342</v>
      </c>
      <c r="F2704" s="35" t="s">
        <v>4102</v>
      </c>
      <c r="G2704" s="66" t="s">
        <v>3600</v>
      </c>
      <c r="H2704" s="38" t="s">
        <v>3892</v>
      </c>
      <c r="I2704" s="66" t="s">
        <v>3600</v>
      </c>
      <c r="J2704" s="39" t="str">
        <f t="shared" si="347"/>
        <v>IC.IT.231731</v>
      </c>
      <c r="K2704" s="38" t="s">
        <v>3298</v>
      </c>
      <c r="L2704" s="35" t="str">
        <f t="shared" si="351"/>
        <v>Calf, right</v>
      </c>
      <c r="M2704" s="39" t="str">
        <f t="shared" si="352"/>
        <v>PI.IC.IT.231731.01</v>
      </c>
      <c r="N2704" s="39"/>
      <c r="O2704" s="39" t="str">
        <f t="shared" si="353"/>
        <v>PH.IC.IT.231731.01</v>
      </c>
      <c r="Q2704" s="39" t="str">
        <f t="shared" si="354"/>
        <v>CL.IC.IT.231731.01</v>
      </c>
      <c r="R2704" s="39"/>
      <c r="S2704" s="39" t="str">
        <f t="shared" si="348"/>
        <v>DR.IC.IT.231731.01</v>
      </c>
      <c r="T2704" s="39"/>
      <c r="U2704" s="60" t="str">
        <f t="shared" si="349"/>
        <v>IM.IC.IT.231731.01</v>
      </c>
      <c r="V2704" s="57"/>
      <c r="W2704" s="60" t="str">
        <f t="shared" si="350"/>
        <v>GE.IC.IT.231731.01</v>
      </c>
      <c r="AH2704" s="35" t="s">
        <v>3207</v>
      </c>
      <c r="AI2704" s="35">
        <v>1500</v>
      </c>
    </row>
    <row r="2705" spans="1:35" s="35" customFormat="1" ht="15">
      <c r="A2705" s="35" t="s">
        <v>2189</v>
      </c>
      <c r="C2705" s="38" t="s">
        <v>2625</v>
      </c>
      <c r="E2705" s="38" t="s">
        <v>4342</v>
      </c>
      <c r="F2705" s="35" t="s">
        <v>4102</v>
      </c>
      <c r="G2705" s="66" t="s">
        <v>3602</v>
      </c>
      <c r="H2705" s="38" t="s">
        <v>3893</v>
      </c>
      <c r="I2705" s="66" t="s">
        <v>3602</v>
      </c>
      <c r="J2705" s="39" t="str">
        <f t="shared" ref="J2705:J2768" si="355">CONCATENATE("IC.IT.",C2705,E2705,H2705)</f>
        <v>IC.IT.231732</v>
      </c>
      <c r="K2705" s="38" t="s">
        <v>3298</v>
      </c>
      <c r="L2705" s="35" t="str">
        <f t="shared" si="351"/>
        <v>Calf, left</v>
      </c>
      <c r="M2705" s="39" t="str">
        <f t="shared" si="352"/>
        <v>PI.IC.IT.231732.01</v>
      </c>
      <c r="N2705" s="39"/>
      <c r="O2705" s="39" t="str">
        <f t="shared" si="353"/>
        <v>PH.IC.IT.231732.01</v>
      </c>
      <c r="Q2705" s="39" t="str">
        <f t="shared" si="354"/>
        <v>CL.IC.IT.231732.01</v>
      </c>
      <c r="R2705" s="39"/>
      <c r="S2705" s="39" t="str">
        <f t="shared" si="348"/>
        <v>DR.IC.IT.231732.01</v>
      </c>
      <c r="T2705" s="39"/>
      <c r="U2705" s="60" t="str">
        <f t="shared" si="349"/>
        <v>IM.IC.IT.231732.01</v>
      </c>
      <c r="V2705" s="57"/>
      <c r="W2705" s="60" t="str">
        <f t="shared" si="350"/>
        <v>GE.IC.IT.231732.01</v>
      </c>
      <c r="AH2705" s="35" t="s">
        <v>3207</v>
      </c>
      <c r="AI2705" s="35">
        <v>1500</v>
      </c>
    </row>
    <row r="2706" spans="1:35" s="35" customFormat="1" ht="15">
      <c r="A2706" s="35" t="s">
        <v>2189</v>
      </c>
      <c r="C2706" s="38" t="s">
        <v>2625</v>
      </c>
      <c r="E2706" s="38" t="s">
        <v>4342</v>
      </c>
      <c r="F2706" s="35" t="s">
        <v>4102</v>
      </c>
      <c r="G2706" s="66" t="s">
        <v>3604</v>
      </c>
      <c r="H2706" s="38" t="s">
        <v>3202</v>
      </c>
      <c r="I2706" s="66" t="s">
        <v>3604</v>
      </c>
      <c r="J2706" s="39" t="str">
        <f t="shared" si="355"/>
        <v>IC.IT.231733</v>
      </c>
      <c r="K2706" s="38" t="s">
        <v>3298</v>
      </c>
      <c r="L2706" s="35" t="str">
        <f t="shared" si="351"/>
        <v>Ankle, right</v>
      </c>
      <c r="M2706" s="39" t="str">
        <f t="shared" si="352"/>
        <v>PI.IC.IT.231733.01</v>
      </c>
      <c r="N2706" s="39"/>
      <c r="O2706" s="39" t="str">
        <f t="shared" si="353"/>
        <v>PH.IC.IT.231733.01</v>
      </c>
      <c r="Q2706" s="39" t="str">
        <f t="shared" si="354"/>
        <v>CL.IC.IT.231733.01</v>
      </c>
      <c r="R2706" s="39"/>
      <c r="S2706" s="39" t="str">
        <f t="shared" si="348"/>
        <v>DR.IC.IT.231733.01</v>
      </c>
      <c r="T2706" s="39"/>
      <c r="U2706" s="60" t="str">
        <f t="shared" si="349"/>
        <v>IM.IC.IT.231733.01</v>
      </c>
      <c r="V2706" s="57"/>
      <c r="W2706" s="60" t="str">
        <f t="shared" si="350"/>
        <v>GE.IC.IT.231733.01</v>
      </c>
      <c r="AH2706" s="35" t="s">
        <v>3207</v>
      </c>
      <c r="AI2706" s="35">
        <v>1500</v>
      </c>
    </row>
    <row r="2707" spans="1:35" s="35" customFormat="1" ht="15">
      <c r="A2707" s="35" t="s">
        <v>2189</v>
      </c>
      <c r="C2707" s="38" t="s">
        <v>2625</v>
      </c>
      <c r="E2707" s="38" t="s">
        <v>4342</v>
      </c>
      <c r="F2707" s="35" t="s">
        <v>4102</v>
      </c>
      <c r="G2707" s="66" t="s">
        <v>3606</v>
      </c>
      <c r="H2707" s="38" t="s">
        <v>3894</v>
      </c>
      <c r="I2707" s="66" t="s">
        <v>3606</v>
      </c>
      <c r="J2707" s="39" t="str">
        <f t="shared" si="355"/>
        <v>IC.IT.231734</v>
      </c>
      <c r="K2707" s="38" t="s">
        <v>3298</v>
      </c>
      <c r="L2707" s="35" t="str">
        <f t="shared" si="351"/>
        <v>Ankle, left</v>
      </c>
      <c r="M2707" s="39" t="str">
        <f t="shared" si="352"/>
        <v>PI.IC.IT.231734.01</v>
      </c>
      <c r="N2707" s="39"/>
      <c r="O2707" s="39" t="str">
        <f t="shared" si="353"/>
        <v>PH.IC.IT.231734.01</v>
      </c>
      <c r="Q2707" s="39" t="str">
        <f t="shared" si="354"/>
        <v>CL.IC.IT.231734.01</v>
      </c>
      <c r="R2707" s="39"/>
      <c r="S2707" s="39" t="str">
        <f t="shared" si="348"/>
        <v>DR.IC.IT.231734.01</v>
      </c>
      <c r="T2707" s="39"/>
      <c r="U2707" s="60" t="str">
        <f t="shared" si="349"/>
        <v>IM.IC.IT.231734.01</v>
      </c>
      <c r="V2707" s="57"/>
      <c r="W2707" s="60" t="str">
        <f t="shared" si="350"/>
        <v>GE.IC.IT.231734.01</v>
      </c>
      <c r="AH2707" s="35" t="s">
        <v>3207</v>
      </c>
      <c r="AI2707" s="35">
        <v>1500</v>
      </c>
    </row>
    <row r="2708" spans="1:35" s="35" customFormat="1" ht="15">
      <c r="A2708" s="35" t="s">
        <v>2189</v>
      </c>
      <c r="C2708" s="38" t="s">
        <v>2625</v>
      </c>
      <c r="E2708" s="38" t="s">
        <v>4342</v>
      </c>
      <c r="F2708" s="35" t="s">
        <v>4102</v>
      </c>
      <c r="G2708" s="66" t="s">
        <v>3608</v>
      </c>
      <c r="H2708" s="38" t="s">
        <v>3895</v>
      </c>
      <c r="I2708" s="66" t="s">
        <v>3608</v>
      </c>
      <c r="J2708" s="39" t="str">
        <f t="shared" si="355"/>
        <v>IC.IT.231735</v>
      </c>
      <c r="K2708" s="38" t="s">
        <v>3298</v>
      </c>
      <c r="L2708" s="35" t="str">
        <f t="shared" si="351"/>
        <v>Heel, right</v>
      </c>
      <c r="M2708" s="39" t="str">
        <f t="shared" si="352"/>
        <v>PI.IC.IT.231735.01</v>
      </c>
      <c r="N2708" s="39"/>
      <c r="O2708" s="39" t="str">
        <f t="shared" si="353"/>
        <v>PH.IC.IT.231735.01</v>
      </c>
      <c r="Q2708" s="39" t="str">
        <f t="shared" si="354"/>
        <v>CL.IC.IT.231735.01</v>
      </c>
      <c r="R2708" s="39"/>
      <c r="S2708" s="39" t="str">
        <f t="shared" si="348"/>
        <v>DR.IC.IT.231735.01</v>
      </c>
      <c r="T2708" s="39"/>
      <c r="U2708" s="60" t="str">
        <f t="shared" si="349"/>
        <v>IM.IC.IT.231735.01</v>
      </c>
      <c r="V2708" s="57"/>
      <c r="W2708" s="60" t="str">
        <f t="shared" si="350"/>
        <v>GE.IC.IT.231735.01</v>
      </c>
      <c r="AH2708" s="35" t="s">
        <v>3207</v>
      </c>
      <c r="AI2708" s="35">
        <v>1500</v>
      </c>
    </row>
    <row r="2709" spans="1:35" s="35" customFormat="1" ht="15">
      <c r="A2709" s="35" t="s">
        <v>2189</v>
      </c>
      <c r="C2709" s="38" t="s">
        <v>2625</v>
      </c>
      <c r="E2709" s="38" t="s">
        <v>4371</v>
      </c>
      <c r="F2709" s="35" t="s">
        <v>4102</v>
      </c>
      <c r="G2709" s="66" t="s">
        <v>3610</v>
      </c>
      <c r="H2709" s="38" t="s">
        <v>3896</v>
      </c>
      <c r="I2709" s="66" t="s">
        <v>3610</v>
      </c>
      <c r="J2709" s="39" t="str">
        <f t="shared" si="355"/>
        <v>IC.IT.231736</v>
      </c>
      <c r="K2709" s="38" t="s">
        <v>3298</v>
      </c>
      <c r="L2709" s="35" t="str">
        <f t="shared" si="351"/>
        <v>Heel, left</v>
      </c>
      <c r="M2709" s="39" t="str">
        <f t="shared" si="352"/>
        <v>PI.IC.IT.231736.01</v>
      </c>
      <c r="N2709" s="39"/>
      <c r="O2709" s="39" t="str">
        <f t="shared" si="353"/>
        <v>PH.IC.IT.231736.01</v>
      </c>
      <c r="Q2709" s="39" t="str">
        <f t="shared" si="354"/>
        <v>CL.IC.IT.231736.01</v>
      </c>
      <c r="R2709" s="39"/>
      <c r="S2709" s="39" t="str">
        <f t="shared" ref="S2709:S2772" si="356">CONCATENATE("DR.",J2709,".",K2709)</f>
        <v>DR.IC.IT.231736.01</v>
      </c>
      <c r="T2709" s="39"/>
      <c r="U2709" s="60" t="str">
        <f t="shared" ref="U2709:U2772" si="357">CONCATENATE("IM.",J2709, ".",K2709)</f>
        <v>IM.IC.IT.231736.01</v>
      </c>
      <c r="V2709" s="57"/>
      <c r="W2709" s="60" t="str">
        <f t="shared" ref="W2709:W2772" si="358">CONCATENATE("GE.",J2709, ".",K2709)</f>
        <v>GE.IC.IT.231736.01</v>
      </c>
      <c r="AH2709" s="35" t="s">
        <v>3207</v>
      </c>
      <c r="AI2709" s="35">
        <v>1500</v>
      </c>
    </row>
    <row r="2710" spans="1:35" s="35" customFormat="1" ht="15">
      <c r="A2710" s="35" t="s">
        <v>2189</v>
      </c>
      <c r="C2710" s="38" t="s">
        <v>2625</v>
      </c>
      <c r="E2710" s="38" t="s">
        <v>4342</v>
      </c>
      <c r="F2710" s="35" t="s">
        <v>4102</v>
      </c>
      <c r="G2710" s="66" t="s">
        <v>3612</v>
      </c>
      <c r="H2710" s="38" t="s">
        <v>3897</v>
      </c>
      <c r="I2710" s="66" t="s">
        <v>3612</v>
      </c>
      <c r="J2710" s="39" t="str">
        <f t="shared" si="355"/>
        <v>IC.IT.231737</v>
      </c>
      <c r="K2710" s="38" t="s">
        <v>3298</v>
      </c>
      <c r="L2710" s="35" t="str">
        <f t="shared" si="351"/>
        <v>Foot, right</v>
      </c>
      <c r="M2710" s="39" t="str">
        <f t="shared" si="352"/>
        <v>PI.IC.IT.231737.01</v>
      </c>
      <c r="N2710" s="39"/>
      <c r="O2710" s="39" t="str">
        <f t="shared" si="353"/>
        <v>PH.IC.IT.231737.01</v>
      </c>
      <c r="Q2710" s="39" t="str">
        <f t="shared" si="354"/>
        <v>CL.IC.IT.231737.01</v>
      </c>
      <c r="R2710" s="39"/>
      <c r="S2710" s="39" t="str">
        <f t="shared" si="356"/>
        <v>DR.IC.IT.231737.01</v>
      </c>
      <c r="T2710" s="39"/>
      <c r="U2710" s="60" t="str">
        <f t="shared" si="357"/>
        <v>IM.IC.IT.231737.01</v>
      </c>
      <c r="V2710" s="57"/>
      <c r="W2710" s="60" t="str">
        <f t="shared" si="358"/>
        <v>GE.IC.IT.231737.01</v>
      </c>
      <c r="AH2710" s="35" t="s">
        <v>3207</v>
      </c>
      <c r="AI2710" s="35">
        <v>1500</v>
      </c>
    </row>
    <row r="2711" spans="1:35" s="35" customFormat="1" ht="15">
      <c r="A2711" s="35" t="s">
        <v>2189</v>
      </c>
      <c r="C2711" s="38" t="s">
        <v>2625</v>
      </c>
      <c r="E2711" s="38" t="s">
        <v>4342</v>
      </c>
      <c r="F2711" s="35" t="s">
        <v>4102</v>
      </c>
      <c r="G2711" s="66" t="s">
        <v>3614</v>
      </c>
      <c r="H2711" s="38" t="s">
        <v>3898</v>
      </c>
      <c r="I2711" s="66" t="s">
        <v>3614</v>
      </c>
      <c r="J2711" s="39" t="str">
        <f t="shared" si="355"/>
        <v>IC.IT.231738</v>
      </c>
      <c r="K2711" s="38" t="s">
        <v>3298</v>
      </c>
      <c r="L2711" s="35" t="str">
        <f t="shared" si="351"/>
        <v>Foot, left</v>
      </c>
      <c r="M2711" s="39" t="str">
        <f t="shared" si="352"/>
        <v>PI.IC.IT.231738.01</v>
      </c>
      <c r="N2711" s="39"/>
      <c r="O2711" s="39" t="str">
        <f t="shared" si="353"/>
        <v>PH.IC.IT.231738.01</v>
      </c>
      <c r="Q2711" s="39" t="str">
        <f t="shared" si="354"/>
        <v>CL.IC.IT.231738.01</v>
      </c>
      <c r="R2711" s="39"/>
      <c r="S2711" s="39" t="str">
        <f t="shared" si="356"/>
        <v>DR.IC.IT.231738.01</v>
      </c>
      <c r="T2711" s="39"/>
      <c r="U2711" s="60" t="str">
        <f t="shared" si="357"/>
        <v>IM.IC.IT.231738.01</v>
      </c>
      <c r="V2711" s="57"/>
      <c r="W2711" s="60" t="str">
        <f t="shared" si="358"/>
        <v>GE.IC.IT.231738.01</v>
      </c>
      <c r="AH2711" s="35" t="s">
        <v>3207</v>
      </c>
      <c r="AI2711" s="35">
        <v>1500</v>
      </c>
    </row>
    <row r="2712" spans="1:35" s="35" customFormat="1" ht="15">
      <c r="A2712" s="35" t="s">
        <v>2189</v>
      </c>
      <c r="C2712" s="38" t="s">
        <v>2625</v>
      </c>
      <c r="E2712" s="38" t="s">
        <v>4342</v>
      </c>
      <c r="F2712" s="35" t="s">
        <v>4102</v>
      </c>
      <c r="G2712" s="66" t="s">
        <v>3616</v>
      </c>
      <c r="H2712" s="38" t="s">
        <v>3899</v>
      </c>
      <c r="I2712" s="66" t="s">
        <v>3616</v>
      </c>
      <c r="J2712" s="39" t="str">
        <f t="shared" si="355"/>
        <v>IC.IT.231739</v>
      </c>
      <c r="K2712" s="38" t="s">
        <v>3298</v>
      </c>
      <c r="L2712" s="35" t="str">
        <f t="shared" si="351"/>
        <v>Toe(s), right: specify</v>
      </c>
      <c r="M2712" s="39" t="str">
        <f t="shared" si="352"/>
        <v>PI.IC.IT.231739.01</v>
      </c>
      <c r="N2712" s="39"/>
      <c r="O2712" s="39" t="str">
        <f t="shared" si="353"/>
        <v>PH.IC.IT.231739.01</v>
      </c>
      <c r="Q2712" s="39" t="str">
        <f t="shared" si="354"/>
        <v>CL.IC.IT.231739.01</v>
      </c>
      <c r="R2712" s="39"/>
      <c r="S2712" s="39" t="str">
        <f t="shared" si="356"/>
        <v>DR.IC.IT.231739.01</v>
      </c>
      <c r="T2712" s="39"/>
      <c r="U2712" s="60" t="str">
        <f t="shared" si="357"/>
        <v>IM.IC.IT.231739.01</v>
      </c>
      <c r="V2712" s="57"/>
      <c r="W2712" s="60" t="str">
        <f t="shared" si="358"/>
        <v>GE.IC.IT.231739.01</v>
      </c>
      <c r="AH2712" s="35" t="s">
        <v>3207</v>
      </c>
      <c r="AI2712" s="35">
        <v>1500</v>
      </c>
    </row>
    <row r="2713" spans="1:35" s="35" customFormat="1" ht="15">
      <c r="A2713" s="35" t="s">
        <v>2189</v>
      </c>
      <c r="C2713" s="38" t="s">
        <v>2625</v>
      </c>
      <c r="E2713" s="38" t="s">
        <v>4371</v>
      </c>
      <c r="F2713" s="35" t="s">
        <v>4102</v>
      </c>
      <c r="G2713" s="66" t="s">
        <v>3618</v>
      </c>
      <c r="H2713" s="38" t="s">
        <v>3900</v>
      </c>
      <c r="I2713" s="66" t="s">
        <v>3618</v>
      </c>
      <c r="J2713" s="39" t="str">
        <f t="shared" si="355"/>
        <v>IC.IT.231740</v>
      </c>
      <c r="K2713" s="38" t="s">
        <v>3298</v>
      </c>
      <c r="L2713" s="35" t="str">
        <f t="shared" si="351"/>
        <v>Toe(s), left:  specify</v>
      </c>
      <c r="M2713" s="39" t="str">
        <f t="shared" si="352"/>
        <v>PI.IC.IT.231740.01</v>
      </c>
      <c r="N2713" s="39"/>
      <c r="O2713" s="39" t="str">
        <f t="shared" si="353"/>
        <v>PH.IC.IT.231740.01</v>
      </c>
      <c r="Q2713" s="39" t="str">
        <f t="shared" si="354"/>
        <v>CL.IC.IT.231740.01</v>
      </c>
      <c r="R2713" s="39"/>
      <c r="S2713" s="39" t="str">
        <f t="shared" si="356"/>
        <v>DR.IC.IT.231740.01</v>
      </c>
      <c r="T2713" s="39"/>
      <c r="U2713" s="60" t="str">
        <f t="shared" si="357"/>
        <v>IM.IC.IT.231740.01</v>
      </c>
      <c r="V2713" s="57"/>
      <c r="W2713" s="60" t="str">
        <f t="shared" si="358"/>
        <v>GE.IC.IT.231740.01</v>
      </c>
      <c r="AH2713" s="35" t="s">
        <v>3207</v>
      </c>
      <c r="AI2713" s="35">
        <v>1500</v>
      </c>
    </row>
    <row r="2714" spans="1:35" s="35" customFormat="1" ht="15">
      <c r="A2714" s="35" t="s">
        <v>2189</v>
      </c>
      <c r="C2714" s="38" t="s">
        <v>2625</v>
      </c>
      <c r="D2714" s="35" t="s">
        <v>4461</v>
      </c>
      <c r="E2714" s="38" t="s">
        <v>4343</v>
      </c>
      <c r="F2714" s="35" t="s">
        <v>4103</v>
      </c>
      <c r="G2714" s="35" t="s">
        <v>3626</v>
      </c>
      <c r="H2714" s="38" t="s">
        <v>2217</v>
      </c>
      <c r="I2714" s="35" t="s">
        <v>3626</v>
      </c>
      <c r="J2714" s="39" t="str">
        <f t="shared" si="355"/>
        <v>IC.IT.231802</v>
      </c>
      <c r="K2714" s="38" t="s">
        <v>3298</v>
      </c>
      <c r="L2714" s="35" t="str">
        <f t="shared" si="351"/>
        <v>Forehead</v>
      </c>
      <c r="M2714" s="39" t="str">
        <f t="shared" si="352"/>
        <v>PI.IC.IT.231802.01</v>
      </c>
      <c r="N2714" s="39"/>
      <c r="O2714" s="39" t="str">
        <f t="shared" si="353"/>
        <v>PH.IC.IT.231802.01</v>
      </c>
      <c r="Q2714" s="39" t="str">
        <f t="shared" si="354"/>
        <v>CL.IC.IT.231802.01</v>
      </c>
      <c r="R2714" s="39"/>
      <c r="S2714" s="39" t="str">
        <f t="shared" si="356"/>
        <v>DR.IC.IT.231802.01</v>
      </c>
      <c r="T2714" s="39"/>
      <c r="U2714" s="60" t="str">
        <f t="shared" si="357"/>
        <v>IM.IC.IT.231802.01</v>
      </c>
      <c r="V2714" s="57"/>
      <c r="W2714" s="60" t="str">
        <f t="shared" si="358"/>
        <v>GE.IC.IT.231802.01</v>
      </c>
      <c r="AH2714" s="35" t="s">
        <v>3207</v>
      </c>
      <c r="AI2714" s="35">
        <v>1500</v>
      </c>
    </row>
    <row r="2715" spans="1:35" s="35" customFormat="1" ht="15">
      <c r="A2715" s="35" t="s">
        <v>2189</v>
      </c>
      <c r="C2715" s="38" t="s">
        <v>2625</v>
      </c>
      <c r="E2715" s="38" t="s">
        <v>4343</v>
      </c>
      <c r="F2715" s="35" t="s">
        <v>4103</v>
      </c>
      <c r="G2715" s="35" t="s">
        <v>1659</v>
      </c>
      <c r="H2715" s="38" t="s">
        <v>2219</v>
      </c>
      <c r="I2715" s="35" t="s">
        <v>1659</v>
      </c>
      <c r="J2715" s="39" t="str">
        <f t="shared" si="355"/>
        <v>IC.IT.231803</v>
      </c>
      <c r="K2715" s="38" t="s">
        <v>3298</v>
      </c>
      <c r="L2715" s="35" t="str">
        <f t="shared" si="351"/>
        <v>Temporal</v>
      </c>
      <c r="M2715" s="39" t="str">
        <f t="shared" si="352"/>
        <v>PI.IC.IT.231803.01</v>
      </c>
      <c r="N2715" s="39"/>
      <c r="O2715" s="39" t="str">
        <f t="shared" si="353"/>
        <v>PH.IC.IT.231803.01</v>
      </c>
      <c r="Q2715" s="39" t="str">
        <f t="shared" si="354"/>
        <v>CL.IC.IT.231803.01</v>
      </c>
      <c r="R2715" s="39"/>
      <c r="S2715" s="39" t="str">
        <f t="shared" si="356"/>
        <v>DR.IC.IT.231803.01</v>
      </c>
      <c r="T2715" s="39"/>
      <c r="U2715" s="60" t="str">
        <f t="shared" si="357"/>
        <v>IM.IC.IT.231803.01</v>
      </c>
      <c r="V2715" s="57"/>
      <c r="W2715" s="60" t="str">
        <f t="shared" si="358"/>
        <v>GE.IC.IT.231803.01</v>
      </c>
      <c r="AH2715" s="35" t="s">
        <v>3207</v>
      </c>
      <c r="AI2715" s="35">
        <v>1500</v>
      </c>
    </row>
    <row r="2716" spans="1:35" s="35" customFormat="1" ht="15">
      <c r="A2716" s="35" t="s">
        <v>2189</v>
      </c>
      <c r="C2716" s="38" t="s">
        <v>2625</v>
      </c>
      <c r="E2716" s="38" t="s">
        <v>4343</v>
      </c>
      <c r="F2716" s="35" t="s">
        <v>4103</v>
      </c>
      <c r="G2716" s="35" t="s">
        <v>1662</v>
      </c>
      <c r="H2716" s="38" t="s">
        <v>2063</v>
      </c>
      <c r="I2716" s="35" t="s">
        <v>1662</v>
      </c>
      <c r="J2716" s="39" t="str">
        <f t="shared" si="355"/>
        <v>IC.IT.231804</v>
      </c>
      <c r="K2716" s="38" t="s">
        <v>3298</v>
      </c>
      <c r="L2716" s="35" t="str">
        <f t="shared" si="351"/>
        <v>Parietal</v>
      </c>
      <c r="M2716" s="39" t="str">
        <f t="shared" si="352"/>
        <v>PI.IC.IT.231804.01</v>
      </c>
      <c r="N2716" s="39"/>
      <c r="O2716" s="39" t="str">
        <f t="shared" si="353"/>
        <v>PH.IC.IT.231804.01</v>
      </c>
      <c r="Q2716" s="39" t="str">
        <f t="shared" si="354"/>
        <v>CL.IC.IT.231804.01</v>
      </c>
      <c r="R2716" s="39"/>
      <c r="S2716" s="39" t="str">
        <f t="shared" si="356"/>
        <v>DR.IC.IT.231804.01</v>
      </c>
      <c r="T2716" s="39"/>
      <c r="U2716" s="60" t="str">
        <f t="shared" si="357"/>
        <v>IM.IC.IT.231804.01</v>
      </c>
      <c r="V2716" s="57"/>
      <c r="W2716" s="60" t="str">
        <f t="shared" si="358"/>
        <v>GE.IC.IT.231804.01</v>
      </c>
      <c r="AH2716" s="35" t="s">
        <v>3207</v>
      </c>
      <c r="AI2716" s="35">
        <v>1500</v>
      </c>
    </row>
    <row r="2717" spans="1:35" s="35" customFormat="1" ht="15">
      <c r="A2717" s="35" t="s">
        <v>2189</v>
      </c>
      <c r="C2717" s="38" t="s">
        <v>2625</v>
      </c>
      <c r="E2717" s="38" t="s">
        <v>4343</v>
      </c>
      <c r="F2717" s="35" t="s">
        <v>4103</v>
      </c>
      <c r="G2717" s="35" t="s">
        <v>3635</v>
      </c>
      <c r="H2717" s="38" t="s">
        <v>2065</v>
      </c>
      <c r="I2717" s="35" t="s">
        <v>3635</v>
      </c>
      <c r="J2717" s="39" t="str">
        <f t="shared" si="355"/>
        <v>IC.IT.231805</v>
      </c>
      <c r="K2717" s="38" t="s">
        <v>3298</v>
      </c>
      <c r="L2717" s="35" t="str">
        <f t="shared" si="351"/>
        <v>Occiput</v>
      </c>
      <c r="M2717" s="39" t="str">
        <f t="shared" si="352"/>
        <v>PI.IC.IT.231805.01</v>
      </c>
      <c r="N2717" s="39"/>
      <c r="O2717" s="39" t="str">
        <f t="shared" si="353"/>
        <v>PH.IC.IT.231805.01</v>
      </c>
      <c r="Q2717" s="39" t="str">
        <f t="shared" si="354"/>
        <v>CL.IC.IT.231805.01</v>
      </c>
      <c r="R2717" s="39"/>
      <c r="S2717" s="39" t="str">
        <f t="shared" si="356"/>
        <v>DR.IC.IT.231805.01</v>
      </c>
      <c r="T2717" s="39"/>
      <c r="U2717" s="60" t="str">
        <f t="shared" si="357"/>
        <v>IM.IC.IT.231805.01</v>
      </c>
      <c r="V2717" s="57"/>
      <c r="W2717" s="60" t="str">
        <f t="shared" si="358"/>
        <v>GE.IC.IT.231805.01</v>
      </c>
      <c r="AH2717" s="35" t="s">
        <v>3207</v>
      </c>
      <c r="AI2717" s="35">
        <v>1500</v>
      </c>
    </row>
    <row r="2718" spans="1:35" s="35" customFormat="1" ht="15">
      <c r="A2718" s="35" t="s">
        <v>2189</v>
      </c>
      <c r="C2718" s="38" t="s">
        <v>2625</v>
      </c>
      <c r="E2718" s="38" t="s">
        <v>4343</v>
      </c>
      <c r="F2718" s="35" t="s">
        <v>4103</v>
      </c>
      <c r="G2718" s="35" t="s">
        <v>3902</v>
      </c>
      <c r="H2718" s="38" t="s">
        <v>2222</v>
      </c>
      <c r="I2718" s="35" t="s">
        <v>1468</v>
      </c>
      <c r="J2718" s="39" t="str">
        <f t="shared" si="355"/>
        <v>IC.IT.231806</v>
      </c>
      <c r="K2718" s="38" t="s">
        <v>3298</v>
      </c>
      <c r="L2718" s="35" t="str">
        <f t="shared" si="351"/>
        <v>Eye(s)</v>
      </c>
      <c r="M2718" s="39" t="str">
        <f t="shared" si="352"/>
        <v>PI.IC.IT.231806.01</v>
      </c>
      <c r="N2718" s="39"/>
      <c r="O2718" s="39" t="str">
        <f t="shared" si="353"/>
        <v>PH.IC.IT.231806.01</v>
      </c>
      <c r="Q2718" s="39" t="str">
        <f t="shared" si="354"/>
        <v>CL.IC.IT.231806.01</v>
      </c>
      <c r="R2718" s="39"/>
      <c r="S2718" s="39" t="str">
        <f t="shared" si="356"/>
        <v>DR.IC.IT.231806.01</v>
      </c>
      <c r="T2718" s="39"/>
      <c r="U2718" s="60" t="str">
        <f t="shared" si="357"/>
        <v>IM.IC.IT.231806.01</v>
      </c>
      <c r="V2718" s="57"/>
      <c r="W2718" s="60" t="str">
        <f t="shared" si="358"/>
        <v>GE.IC.IT.231806.01</v>
      </c>
      <c r="AH2718" s="35" t="s">
        <v>3207</v>
      </c>
      <c r="AI2718" s="35">
        <v>1500</v>
      </c>
    </row>
    <row r="2719" spans="1:35" s="35" customFormat="1" ht="15">
      <c r="A2719" s="35" t="s">
        <v>2189</v>
      </c>
      <c r="C2719" s="38" t="s">
        <v>2625</v>
      </c>
      <c r="E2719" s="38" t="s">
        <v>4343</v>
      </c>
      <c r="F2719" s="35" t="s">
        <v>4103</v>
      </c>
      <c r="G2719" s="35" t="s">
        <v>3903</v>
      </c>
      <c r="H2719" s="38" t="s">
        <v>2376</v>
      </c>
      <c r="I2719" s="35" t="s">
        <v>3904</v>
      </c>
      <c r="J2719" s="39" t="str">
        <f t="shared" si="355"/>
        <v>IC.IT.231807</v>
      </c>
      <c r="K2719" s="38" t="s">
        <v>3298</v>
      </c>
      <c r="L2719" s="35" t="str">
        <f t="shared" si="351"/>
        <v>Ear(s)</v>
      </c>
      <c r="M2719" s="39" t="str">
        <f t="shared" si="352"/>
        <v>PI.IC.IT.231807.01</v>
      </c>
      <c r="N2719" s="39"/>
      <c r="O2719" s="39" t="str">
        <f t="shared" si="353"/>
        <v>PH.IC.IT.231807.01</v>
      </c>
      <c r="Q2719" s="39" t="str">
        <f t="shared" si="354"/>
        <v>CL.IC.IT.231807.01</v>
      </c>
      <c r="R2719" s="39"/>
      <c r="S2719" s="39" t="str">
        <f t="shared" si="356"/>
        <v>DR.IC.IT.231807.01</v>
      </c>
      <c r="T2719" s="39"/>
      <c r="U2719" s="60" t="str">
        <f t="shared" si="357"/>
        <v>IM.IC.IT.231807.01</v>
      </c>
      <c r="V2719" s="57"/>
      <c r="W2719" s="60" t="str">
        <f t="shared" si="358"/>
        <v>GE.IC.IT.231807.01</v>
      </c>
      <c r="AH2719" s="35" t="s">
        <v>3207</v>
      </c>
      <c r="AI2719" s="35">
        <v>1500</v>
      </c>
    </row>
    <row r="2720" spans="1:35" s="35" customFormat="1" ht="15">
      <c r="A2720" s="35" t="s">
        <v>2189</v>
      </c>
      <c r="C2720" s="38" t="s">
        <v>2625</v>
      </c>
      <c r="E2720" s="38" t="s">
        <v>4343</v>
      </c>
      <c r="F2720" s="35" t="s">
        <v>4103</v>
      </c>
      <c r="G2720" s="35" t="s">
        <v>3644</v>
      </c>
      <c r="H2720" s="38" t="s">
        <v>2378</v>
      </c>
      <c r="I2720" s="35" t="s">
        <v>3644</v>
      </c>
      <c r="J2720" s="39" t="str">
        <f t="shared" si="355"/>
        <v>IC.IT.231808</v>
      </c>
      <c r="K2720" s="38" t="s">
        <v>3298</v>
      </c>
      <c r="L2720" s="35" t="str">
        <f t="shared" si="351"/>
        <v>Nose</v>
      </c>
      <c r="M2720" s="39" t="str">
        <f t="shared" si="352"/>
        <v>PI.IC.IT.231808.01</v>
      </c>
      <c r="N2720" s="39"/>
      <c r="O2720" s="39" t="str">
        <f t="shared" si="353"/>
        <v>PH.IC.IT.231808.01</v>
      </c>
      <c r="Q2720" s="39" t="str">
        <f t="shared" si="354"/>
        <v>CL.IC.IT.231808.01</v>
      </c>
      <c r="R2720" s="39"/>
      <c r="S2720" s="39" t="str">
        <f t="shared" si="356"/>
        <v>DR.IC.IT.231808.01</v>
      </c>
      <c r="T2720" s="39"/>
      <c r="U2720" s="60" t="str">
        <f t="shared" si="357"/>
        <v>IM.IC.IT.231808.01</v>
      </c>
      <c r="V2720" s="57"/>
      <c r="W2720" s="60" t="str">
        <f t="shared" si="358"/>
        <v>GE.IC.IT.231808.01</v>
      </c>
      <c r="AH2720" s="35" t="s">
        <v>3207</v>
      </c>
      <c r="AI2720" s="35">
        <v>1500</v>
      </c>
    </row>
    <row r="2721" spans="1:35" s="35" customFormat="1" ht="15">
      <c r="A2721" s="35" t="s">
        <v>2189</v>
      </c>
      <c r="C2721" s="38" t="s">
        <v>2625</v>
      </c>
      <c r="E2721" s="38" t="s">
        <v>4343</v>
      </c>
      <c r="F2721" s="35" t="s">
        <v>4103</v>
      </c>
      <c r="G2721" s="35" t="s">
        <v>3905</v>
      </c>
      <c r="H2721" s="38" t="s">
        <v>2380</v>
      </c>
      <c r="I2721" s="35" t="s">
        <v>3905</v>
      </c>
      <c r="J2721" s="39" t="str">
        <f t="shared" si="355"/>
        <v>IC.IT.231809</v>
      </c>
      <c r="K2721" s="38" t="s">
        <v>3298</v>
      </c>
      <c r="L2721" s="35" t="str">
        <f t="shared" si="351"/>
        <v>Cheek</v>
      </c>
      <c r="M2721" s="39" t="str">
        <f t="shared" si="352"/>
        <v>PI.IC.IT.231809.01</v>
      </c>
      <c r="N2721" s="39"/>
      <c r="O2721" s="39" t="str">
        <f t="shared" si="353"/>
        <v>PH.IC.IT.231809.01</v>
      </c>
      <c r="Q2721" s="39" t="str">
        <f t="shared" si="354"/>
        <v>CL.IC.IT.231809.01</v>
      </c>
      <c r="R2721" s="39"/>
      <c r="S2721" s="39" t="str">
        <f t="shared" si="356"/>
        <v>DR.IC.IT.231809.01</v>
      </c>
      <c r="T2721" s="39"/>
      <c r="U2721" s="60" t="str">
        <f t="shared" si="357"/>
        <v>IM.IC.IT.231809.01</v>
      </c>
      <c r="V2721" s="57"/>
      <c r="W2721" s="60" t="str">
        <f t="shared" si="358"/>
        <v>GE.IC.IT.231809.01</v>
      </c>
      <c r="AH2721" s="35" t="s">
        <v>3207</v>
      </c>
      <c r="AI2721" s="35">
        <v>1500</v>
      </c>
    </row>
    <row r="2722" spans="1:35" s="35" customFormat="1" ht="15">
      <c r="A2722" s="35" t="s">
        <v>2189</v>
      </c>
      <c r="C2722" s="38" t="s">
        <v>2625</v>
      </c>
      <c r="E2722" s="38" t="s">
        <v>4343</v>
      </c>
      <c r="F2722" s="35" t="s">
        <v>4103</v>
      </c>
      <c r="G2722" s="35" t="s">
        <v>3906</v>
      </c>
      <c r="H2722" s="38" t="s">
        <v>2124</v>
      </c>
      <c r="I2722" s="35" t="s">
        <v>3907</v>
      </c>
      <c r="J2722" s="39" t="str">
        <f t="shared" si="355"/>
        <v>IC.IT.231810</v>
      </c>
      <c r="K2722" s="38" t="s">
        <v>3298</v>
      </c>
      <c r="L2722" s="35" t="str">
        <f t="shared" si="351"/>
        <v>Lip upper</v>
      </c>
      <c r="M2722" s="39" t="str">
        <f t="shared" si="352"/>
        <v>PI.IC.IT.231810.01</v>
      </c>
      <c r="N2722" s="39"/>
      <c r="O2722" s="39" t="str">
        <f t="shared" si="353"/>
        <v>PH.IC.IT.231810.01</v>
      </c>
      <c r="Q2722" s="39" t="str">
        <f t="shared" si="354"/>
        <v>CL.IC.IT.231810.01</v>
      </c>
      <c r="R2722" s="39"/>
      <c r="S2722" s="39" t="str">
        <f t="shared" si="356"/>
        <v>DR.IC.IT.231810.01</v>
      </c>
      <c r="T2722" s="39"/>
      <c r="U2722" s="60" t="str">
        <f t="shared" si="357"/>
        <v>IM.IC.IT.231810.01</v>
      </c>
      <c r="V2722" s="57"/>
      <c r="W2722" s="60" t="str">
        <f t="shared" si="358"/>
        <v>GE.IC.IT.231810.01</v>
      </c>
      <c r="AH2722" s="35" t="s">
        <v>3207</v>
      </c>
      <c r="AI2722" s="35">
        <v>1500</v>
      </c>
    </row>
    <row r="2723" spans="1:35" s="35" customFormat="1" ht="15">
      <c r="A2723" s="35" t="s">
        <v>2189</v>
      </c>
      <c r="C2723" s="38" t="s">
        <v>2625</v>
      </c>
      <c r="E2723" s="38" t="s">
        <v>4343</v>
      </c>
      <c r="F2723" s="35" t="s">
        <v>4103</v>
      </c>
      <c r="G2723" s="35" t="s">
        <v>3908</v>
      </c>
      <c r="H2723" s="38" t="s">
        <v>2126</v>
      </c>
      <c r="I2723" s="35" t="s">
        <v>3909</v>
      </c>
      <c r="J2723" s="39" t="str">
        <f t="shared" si="355"/>
        <v>IC.IT.231811</v>
      </c>
      <c r="K2723" s="38" t="s">
        <v>3298</v>
      </c>
      <c r="L2723" s="35" t="str">
        <f t="shared" si="351"/>
        <v>Lip lower</v>
      </c>
      <c r="M2723" s="39" t="str">
        <f t="shared" si="352"/>
        <v>PI.IC.IT.231811.01</v>
      </c>
      <c r="N2723" s="39"/>
      <c r="O2723" s="39" t="str">
        <f t="shared" si="353"/>
        <v>PH.IC.IT.231811.01</v>
      </c>
      <c r="Q2723" s="39" t="str">
        <f t="shared" si="354"/>
        <v>CL.IC.IT.231811.01</v>
      </c>
      <c r="R2723" s="39"/>
      <c r="S2723" s="39" t="str">
        <f t="shared" si="356"/>
        <v>DR.IC.IT.231811.01</v>
      </c>
      <c r="T2723" s="39"/>
      <c r="U2723" s="60" t="str">
        <f t="shared" si="357"/>
        <v>IM.IC.IT.231811.01</v>
      </c>
      <c r="V2723" s="57"/>
      <c r="W2723" s="60" t="str">
        <f t="shared" si="358"/>
        <v>GE.IC.IT.231811.01</v>
      </c>
      <c r="AH2723" s="35" t="s">
        <v>3207</v>
      </c>
      <c r="AI2723" s="35">
        <v>1500</v>
      </c>
    </row>
    <row r="2724" spans="1:35" s="35" customFormat="1" ht="15">
      <c r="A2724" s="35" t="s">
        <v>2189</v>
      </c>
      <c r="C2724" s="38" t="s">
        <v>2625</v>
      </c>
      <c r="E2724" s="38" t="s">
        <v>4343</v>
      </c>
      <c r="F2724" s="35" t="s">
        <v>4103</v>
      </c>
      <c r="G2724" s="35" t="s">
        <v>2021</v>
      </c>
      <c r="H2724" s="38" t="s">
        <v>2128</v>
      </c>
      <c r="I2724" s="35" t="s">
        <v>2021</v>
      </c>
      <c r="J2724" s="39" t="str">
        <f t="shared" si="355"/>
        <v>IC.IT.231812</v>
      </c>
      <c r="K2724" s="38" t="s">
        <v>3298</v>
      </c>
      <c r="L2724" s="35" t="str">
        <f t="shared" si="351"/>
        <v>Jaw</v>
      </c>
      <c r="M2724" s="39" t="str">
        <f t="shared" si="352"/>
        <v>PI.IC.IT.231812.01</v>
      </c>
      <c r="N2724" s="39"/>
      <c r="O2724" s="39" t="str">
        <f t="shared" si="353"/>
        <v>PH.IC.IT.231812.01</v>
      </c>
      <c r="Q2724" s="39" t="str">
        <f t="shared" si="354"/>
        <v>CL.IC.IT.231812.01</v>
      </c>
      <c r="R2724" s="39"/>
      <c r="S2724" s="39" t="str">
        <f t="shared" si="356"/>
        <v>DR.IC.IT.231812.01</v>
      </c>
      <c r="T2724" s="39"/>
      <c r="U2724" s="60" t="str">
        <f t="shared" si="357"/>
        <v>IM.IC.IT.231812.01</v>
      </c>
      <c r="V2724" s="57"/>
      <c r="W2724" s="60" t="str">
        <f t="shared" si="358"/>
        <v>GE.IC.IT.231812.01</v>
      </c>
      <c r="AH2724" s="35" t="s">
        <v>3207</v>
      </c>
      <c r="AI2724" s="35">
        <v>1500</v>
      </c>
    </row>
    <row r="2725" spans="1:35" s="35" customFormat="1" ht="15">
      <c r="A2725" s="35" t="s">
        <v>2189</v>
      </c>
      <c r="C2725" s="38" t="s">
        <v>2625</v>
      </c>
      <c r="E2725" s="38" t="s">
        <v>4343</v>
      </c>
      <c r="F2725" s="35" t="s">
        <v>4103</v>
      </c>
      <c r="G2725" s="35" t="s">
        <v>2022</v>
      </c>
      <c r="H2725" s="38" t="s">
        <v>2130</v>
      </c>
      <c r="I2725" s="35" t="s">
        <v>2022</v>
      </c>
      <c r="J2725" s="39" t="str">
        <f t="shared" si="355"/>
        <v>IC.IT.231813</v>
      </c>
      <c r="K2725" s="38" t="s">
        <v>3298</v>
      </c>
      <c r="L2725" s="35" t="str">
        <f t="shared" si="351"/>
        <v>Neck</v>
      </c>
      <c r="M2725" s="39" t="str">
        <f t="shared" si="352"/>
        <v>PI.IC.IT.231813.01</v>
      </c>
      <c r="N2725" s="39"/>
      <c r="O2725" s="39" t="str">
        <f t="shared" si="353"/>
        <v>PH.IC.IT.231813.01</v>
      </c>
      <c r="Q2725" s="39" t="str">
        <f t="shared" si="354"/>
        <v>CL.IC.IT.231813.01</v>
      </c>
      <c r="R2725" s="39"/>
      <c r="S2725" s="39" t="str">
        <f t="shared" si="356"/>
        <v>DR.IC.IT.231813.01</v>
      </c>
      <c r="T2725" s="39"/>
      <c r="U2725" s="60" t="str">
        <f t="shared" si="357"/>
        <v>IM.IC.IT.231813.01</v>
      </c>
      <c r="V2725" s="57"/>
      <c r="W2725" s="60" t="str">
        <f t="shared" si="358"/>
        <v>GE.IC.IT.231813.01</v>
      </c>
      <c r="AH2725" s="35" t="s">
        <v>3207</v>
      </c>
      <c r="AI2725" s="35">
        <v>1500</v>
      </c>
    </row>
    <row r="2726" spans="1:35" s="35" customFormat="1" ht="15">
      <c r="A2726" s="35" t="s">
        <v>2189</v>
      </c>
      <c r="C2726" s="38" t="s">
        <v>2625</v>
      </c>
      <c r="E2726" s="38" t="s">
        <v>4343</v>
      </c>
      <c r="F2726" s="35" t="s">
        <v>4103</v>
      </c>
      <c r="G2726" s="35" t="s">
        <v>3660</v>
      </c>
      <c r="H2726" s="38" t="s">
        <v>2296</v>
      </c>
      <c r="I2726" s="35" t="s">
        <v>504</v>
      </c>
      <c r="J2726" s="39" t="str">
        <f t="shared" si="355"/>
        <v>IC.IT.231814</v>
      </c>
      <c r="K2726" s="38" t="s">
        <v>3298</v>
      </c>
      <c r="L2726" s="35" t="str">
        <f t="shared" si="351"/>
        <v>Tracheostomy site</v>
      </c>
      <c r="M2726" s="39" t="str">
        <f t="shared" si="352"/>
        <v>PI.IC.IT.231814.01</v>
      </c>
      <c r="N2726" s="39"/>
      <c r="O2726" s="39" t="str">
        <f t="shared" si="353"/>
        <v>PH.IC.IT.231814.01</v>
      </c>
      <c r="Q2726" s="39" t="str">
        <f t="shared" si="354"/>
        <v>CL.IC.IT.231814.01</v>
      </c>
      <c r="R2726" s="39"/>
      <c r="S2726" s="39" t="str">
        <f t="shared" si="356"/>
        <v>DR.IC.IT.231814.01</v>
      </c>
      <c r="T2726" s="39"/>
      <c r="U2726" s="60" t="str">
        <f t="shared" si="357"/>
        <v>IM.IC.IT.231814.01</v>
      </c>
      <c r="V2726" s="57"/>
      <c r="W2726" s="60" t="str">
        <f t="shared" si="358"/>
        <v>GE.IC.IT.231814.01</v>
      </c>
      <c r="AH2726" s="35" t="s">
        <v>3207</v>
      </c>
      <c r="AI2726" s="35">
        <v>1500</v>
      </c>
    </row>
    <row r="2727" spans="1:35" s="35" customFormat="1" ht="15">
      <c r="A2727" s="35" t="s">
        <v>2189</v>
      </c>
      <c r="C2727" s="38" t="s">
        <v>2625</v>
      </c>
      <c r="E2727" s="38" t="s">
        <v>4343</v>
      </c>
      <c r="F2727" s="35" t="s">
        <v>4103</v>
      </c>
      <c r="G2727" s="35" t="s">
        <v>3661</v>
      </c>
      <c r="H2727" s="38" t="s">
        <v>2459</v>
      </c>
      <c r="I2727" s="35" t="s">
        <v>3661</v>
      </c>
      <c r="J2727" s="39" t="str">
        <f t="shared" si="355"/>
        <v>IC.IT.231815</v>
      </c>
      <c r="K2727" s="38" t="s">
        <v>3298</v>
      </c>
      <c r="L2727" s="35" t="str">
        <f t="shared" si="351"/>
        <v>Chin</v>
      </c>
      <c r="M2727" s="39" t="str">
        <f t="shared" si="352"/>
        <v>PI.IC.IT.231815.01</v>
      </c>
      <c r="N2727" s="39"/>
      <c r="O2727" s="39" t="str">
        <f t="shared" si="353"/>
        <v>PH.IC.IT.231815.01</v>
      </c>
      <c r="Q2727" s="39" t="str">
        <f t="shared" si="354"/>
        <v>CL.IC.IT.231815.01</v>
      </c>
      <c r="R2727" s="39"/>
      <c r="S2727" s="39" t="str">
        <f t="shared" si="356"/>
        <v>DR.IC.IT.231815.01</v>
      </c>
      <c r="T2727" s="39"/>
      <c r="U2727" s="60" t="str">
        <f t="shared" si="357"/>
        <v>IM.IC.IT.231815.01</v>
      </c>
      <c r="V2727" s="57"/>
      <c r="W2727" s="60" t="str">
        <f t="shared" si="358"/>
        <v>GE.IC.IT.231815.01</v>
      </c>
      <c r="AH2727" s="35" t="s">
        <v>3207</v>
      </c>
      <c r="AI2727" s="35">
        <v>1500</v>
      </c>
    </row>
    <row r="2728" spans="1:35" s="35" customFormat="1" ht="15">
      <c r="A2728" s="35" t="s">
        <v>2189</v>
      </c>
      <c r="C2728" s="38" t="s">
        <v>2625</v>
      </c>
      <c r="E2728" s="38" t="s">
        <v>4343</v>
      </c>
      <c r="F2728" s="35" t="s">
        <v>4103</v>
      </c>
      <c r="G2728" s="66" t="s">
        <v>3622</v>
      </c>
      <c r="H2728" s="38" t="s">
        <v>2464</v>
      </c>
      <c r="I2728" s="66" t="s">
        <v>3622</v>
      </c>
      <c r="J2728" s="39" t="str">
        <f t="shared" si="355"/>
        <v>IC.IT.231816</v>
      </c>
      <c r="K2728" s="38" t="s">
        <v>3298</v>
      </c>
      <c r="L2728" s="35" t="str">
        <f t="shared" si="351"/>
        <v>Forehead, right side</v>
      </c>
      <c r="M2728" s="39" t="str">
        <f t="shared" si="352"/>
        <v>PI.IC.IT.231816.01</v>
      </c>
      <c r="N2728" s="39"/>
      <c r="O2728" s="39" t="str">
        <f t="shared" si="353"/>
        <v>PH.IC.IT.231816.01</v>
      </c>
      <c r="Q2728" s="39" t="str">
        <f t="shared" si="354"/>
        <v>CL.IC.IT.231816.01</v>
      </c>
      <c r="R2728" s="39"/>
      <c r="S2728" s="39" t="str">
        <f t="shared" si="356"/>
        <v>DR.IC.IT.231816.01</v>
      </c>
      <c r="T2728" s="39"/>
      <c r="U2728" s="60" t="str">
        <f t="shared" si="357"/>
        <v>IM.IC.IT.231816.01</v>
      </c>
      <c r="V2728" s="57"/>
      <c r="W2728" s="60" t="str">
        <f t="shared" si="358"/>
        <v>GE.IC.IT.231816.01</v>
      </c>
      <c r="AH2728" s="35" t="s">
        <v>3207</v>
      </c>
      <c r="AI2728" s="35">
        <v>1500</v>
      </c>
    </row>
    <row r="2729" spans="1:35" s="35" customFormat="1" ht="15">
      <c r="A2729" s="35" t="s">
        <v>2189</v>
      </c>
      <c r="C2729" s="38" t="s">
        <v>2625</v>
      </c>
      <c r="E2729" s="38" t="s">
        <v>4343</v>
      </c>
      <c r="F2729" s="35" t="s">
        <v>4103</v>
      </c>
      <c r="G2729" s="66" t="s">
        <v>3624</v>
      </c>
      <c r="H2729" s="38" t="s">
        <v>2466</v>
      </c>
      <c r="I2729" s="66" t="s">
        <v>3624</v>
      </c>
      <c r="J2729" s="39" t="str">
        <f t="shared" si="355"/>
        <v>IC.IT.231817</v>
      </c>
      <c r="K2729" s="38" t="s">
        <v>3298</v>
      </c>
      <c r="L2729" s="35" t="str">
        <f t="shared" si="351"/>
        <v>Forehead, left side</v>
      </c>
      <c r="M2729" s="39" t="str">
        <f t="shared" si="352"/>
        <v>PI.IC.IT.231817.01</v>
      </c>
      <c r="N2729" s="39"/>
      <c r="O2729" s="39" t="str">
        <f t="shared" si="353"/>
        <v>PH.IC.IT.231817.01</v>
      </c>
      <c r="Q2729" s="39" t="str">
        <f t="shared" si="354"/>
        <v>CL.IC.IT.231817.01</v>
      </c>
      <c r="R2729" s="39"/>
      <c r="S2729" s="39" t="str">
        <f t="shared" si="356"/>
        <v>DR.IC.IT.231817.01</v>
      </c>
      <c r="T2729" s="39"/>
      <c r="U2729" s="60" t="str">
        <f t="shared" si="357"/>
        <v>IM.IC.IT.231817.01</v>
      </c>
      <c r="V2729" s="57"/>
      <c r="W2729" s="60" t="str">
        <f t="shared" si="358"/>
        <v>GE.IC.IT.231817.01</v>
      </c>
      <c r="AH2729" s="35" t="s">
        <v>3207</v>
      </c>
      <c r="AI2729" s="35">
        <v>1500</v>
      </c>
    </row>
    <row r="2730" spans="1:35" s="35" customFormat="1" ht="15">
      <c r="A2730" s="35" t="s">
        <v>2189</v>
      </c>
      <c r="C2730" s="38" t="s">
        <v>2625</v>
      </c>
      <c r="E2730" s="38" t="s">
        <v>4343</v>
      </c>
      <c r="F2730" s="35" t="s">
        <v>4103</v>
      </c>
      <c r="G2730" s="66" t="s">
        <v>3627</v>
      </c>
      <c r="H2730" s="38" t="s">
        <v>2616</v>
      </c>
      <c r="I2730" s="66" t="s">
        <v>3627</v>
      </c>
      <c r="J2730" s="39" t="str">
        <f t="shared" si="355"/>
        <v>IC.IT.231818</v>
      </c>
      <c r="K2730" s="38" t="s">
        <v>3298</v>
      </c>
      <c r="L2730" s="35" t="str">
        <f t="shared" si="351"/>
        <v>Temporal, right</v>
      </c>
      <c r="M2730" s="39" t="str">
        <f t="shared" si="352"/>
        <v>PI.IC.IT.231818.01</v>
      </c>
      <c r="N2730" s="39"/>
      <c r="O2730" s="39" t="str">
        <f t="shared" si="353"/>
        <v>PH.IC.IT.231818.01</v>
      </c>
      <c r="Q2730" s="39" t="str">
        <f t="shared" si="354"/>
        <v>CL.IC.IT.231818.01</v>
      </c>
      <c r="R2730" s="39"/>
      <c r="S2730" s="39" t="str">
        <f t="shared" si="356"/>
        <v>DR.IC.IT.231818.01</v>
      </c>
      <c r="T2730" s="39"/>
      <c r="U2730" s="60" t="str">
        <f t="shared" si="357"/>
        <v>IM.IC.IT.231818.01</v>
      </c>
      <c r="V2730" s="57"/>
      <c r="W2730" s="60" t="str">
        <f t="shared" si="358"/>
        <v>GE.IC.IT.231818.01</v>
      </c>
      <c r="AH2730" s="35" t="s">
        <v>3207</v>
      </c>
      <c r="AI2730" s="35">
        <v>1500</v>
      </c>
    </row>
    <row r="2731" spans="1:35" s="35" customFormat="1" ht="15">
      <c r="A2731" s="35" t="s">
        <v>2189</v>
      </c>
      <c r="C2731" s="38" t="s">
        <v>2625</v>
      </c>
      <c r="E2731" s="38" t="s">
        <v>4343</v>
      </c>
      <c r="F2731" s="35" t="s">
        <v>4103</v>
      </c>
      <c r="G2731" s="66" t="s">
        <v>3629</v>
      </c>
      <c r="H2731" s="38" t="s">
        <v>2618</v>
      </c>
      <c r="I2731" s="66" t="s">
        <v>3629</v>
      </c>
      <c r="J2731" s="39" t="str">
        <f t="shared" si="355"/>
        <v>IC.IT.231819</v>
      </c>
      <c r="K2731" s="38" t="s">
        <v>3298</v>
      </c>
      <c r="L2731" s="35" t="str">
        <f t="shared" si="351"/>
        <v>Temporal, left</v>
      </c>
      <c r="M2731" s="39" t="str">
        <f t="shared" si="352"/>
        <v>PI.IC.IT.231819.01</v>
      </c>
      <c r="N2731" s="39"/>
      <c r="O2731" s="39" t="str">
        <f t="shared" si="353"/>
        <v>PH.IC.IT.231819.01</v>
      </c>
      <c r="Q2731" s="39" t="str">
        <f t="shared" si="354"/>
        <v>CL.IC.IT.231819.01</v>
      </c>
      <c r="R2731" s="39"/>
      <c r="S2731" s="39" t="str">
        <f t="shared" si="356"/>
        <v>DR.IC.IT.231819.01</v>
      </c>
      <c r="T2731" s="39"/>
      <c r="U2731" s="60" t="str">
        <f t="shared" si="357"/>
        <v>IM.IC.IT.231819.01</v>
      </c>
      <c r="V2731" s="57"/>
      <c r="W2731" s="60" t="str">
        <f t="shared" si="358"/>
        <v>GE.IC.IT.231819.01</v>
      </c>
      <c r="AH2731" s="35" t="s">
        <v>3207</v>
      </c>
      <c r="AI2731" s="35">
        <v>1500</v>
      </c>
    </row>
    <row r="2732" spans="1:35" s="35" customFormat="1" ht="15">
      <c r="A2732" s="35" t="s">
        <v>2189</v>
      </c>
      <c r="C2732" s="38" t="s">
        <v>2625</v>
      </c>
      <c r="E2732" s="38" t="s">
        <v>4343</v>
      </c>
      <c r="F2732" s="35" t="s">
        <v>4103</v>
      </c>
      <c r="G2732" s="66" t="s">
        <v>3631</v>
      </c>
      <c r="H2732" s="38" t="s">
        <v>2620</v>
      </c>
      <c r="I2732" s="66" t="s">
        <v>3631</v>
      </c>
      <c r="J2732" s="39" t="str">
        <f t="shared" si="355"/>
        <v>IC.IT.231820</v>
      </c>
      <c r="K2732" s="38" t="s">
        <v>3298</v>
      </c>
      <c r="L2732" s="35" t="str">
        <f t="shared" si="351"/>
        <v>Parietal, right</v>
      </c>
      <c r="M2732" s="39" t="str">
        <f t="shared" si="352"/>
        <v>PI.IC.IT.231820.01</v>
      </c>
      <c r="N2732" s="39"/>
      <c r="O2732" s="39" t="str">
        <f t="shared" si="353"/>
        <v>PH.IC.IT.231820.01</v>
      </c>
      <c r="Q2732" s="39" t="str">
        <f t="shared" si="354"/>
        <v>CL.IC.IT.231820.01</v>
      </c>
      <c r="R2732" s="39"/>
      <c r="S2732" s="39" t="str">
        <f t="shared" si="356"/>
        <v>DR.IC.IT.231820.01</v>
      </c>
      <c r="T2732" s="39"/>
      <c r="U2732" s="60" t="str">
        <f t="shared" si="357"/>
        <v>IM.IC.IT.231820.01</v>
      </c>
      <c r="V2732" s="57"/>
      <c r="W2732" s="60" t="str">
        <f t="shared" si="358"/>
        <v>GE.IC.IT.231820.01</v>
      </c>
      <c r="AH2732" s="35" t="s">
        <v>3207</v>
      </c>
      <c r="AI2732" s="35">
        <v>1500</v>
      </c>
    </row>
    <row r="2733" spans="1:35" s="35" customFormat="1" ht="15">
      <c r="A2733" s="35" t="s">
        <v>2189</v>
      </c>
      <c r="C2733" s="38" t="s">
        <v>2625</v>
      </c>
      <c r="E2733" s="38" t="s">
        <v>4343</v>
      </c>
      <c r="F2733" s="35" t="s">
        <v>4103</v>
      </c>
      <c r="G2733" s="66" t="s">
        <v>3633</v>
      </c>
      <c r="H2733" s="38" t="s">
        <v>2622</v>
      </c>
      <c r="I2733" s="66" t="s">
        <v>3633</v>
      </c>
      <c r="J2733" s="39" t="str">
        <f t="shared" si="355"/>
        <v>IC.IT.231821</v>
      </c>
      <c r="K2733" s="38" t="s">
        <v>3298</v>
      </c>
      <c r="L2733" s="35" t="str">
        <f t="shared" si="351"/>
        <v>Parietal, left</v>
      </c>
      <c r="M2733" s="39" t="str">
        <f t="shared" si="352"/>
        <v>PI.IC.IT.231821.01</v>
      </c>
      <c r="N2733" s="39"/>
      <c r="O2733" s="39" t="str">
        <f t="shared" si="353"/>
        <v>PH.IC.IT.231821.01</v>
      </c>
      <c r="Q2733" s="39" t="str">
        <f t="shared" si="354"/>
        <v>CL.IC.IT.231821.01</v>
      </c>
      <c r="R2733" s="39"/>
      <c r="S2733" s="39" t="str">
        <f t="shared" si="356"/>
        <v>DR.IC.IT.231821.01</v>
      </c>
      <c r="T2733" s="39"/>
      <c r="U2733" s="60" t="str">
        <f t="shared" si="357"/>
        <v>IM.IC.IT.231821.01</v>
      </c>
      <c r="V2733" s="57"/>
      <c r="W2733" s="60" t="str">
        <f t="shared" si="358"/>
        <v>GE.IC.IT.231821.01</v>
      </c>
      <c r="AH2733" s="35" t="s">
        <v>3207</v>
      </c>
      <c r="AI2733" s="35">
        <v>1500</v>
      </c>
    </row>
    <row r="2734" spans="1:35" s="35" customFormat="1" ht="15">
      <c r="A2734" s="35" t="s">
        <v>2189</v>
      </c>
      <c r="C2734" s="38" t="s">
        <v>2625</v>
      </c>
      <c r="E2734" s="38" t="s">
        <v>4343</v>
      </c>
      <c r="F2734" s="35" t="s">
        <v>4103</v>
      </c>
      <c r="G2734" s="66" t="s">
        <v>3636</v>
      </c>
      <c r="H2734" s="38" t="s">
        <v>2474</v>
      </c>
      <c r="I2734" s="66" t="s">
        <v>3636</v>
      </c>
      <c r="J2734" s="39" t="str">
        <f t="shared" si="355"/>
        <v>IC.IT.231822</v>
      </c>
      <c r="K2734" s="38" t="s">
        <v>3298</v>
      </c>
      <c r="L2734" s="35" t="str">
        <f t="shared" si="351"/>
        <v>Eye, right</v>
      </c>
      <c r="M2734" s="39" t="str">
        <f t="shared" si="352"/>
        <v>PI.IC.IT.231822.01</v>
      </c>
      <c r="N2734" s="39"/>
      <c r="O2734" s="39" t="str">
        <f t="shared" si="353"/>
        <v>PH.IC.IT.231822.01</v>
      </c>
      <c r="Q2734" s="39" t="str">
        <f t="shared" si="354"/>
        <v>CL.IC.IT.231822.01</v>
      </c>
      <c r="R2734" s="39"/>
      <c r="S2734" s="39" t="str">
        <f t="shared" si="356"/>
        <v>DR.IC.IT.231822.01</v>
      </c>
      <c r="T2734" s="39"/>
      <c r="U2734" s="60" t="str">
        <f t="shared" si="357"/>
        <v>IM.IC.IT.231822.01</v>
      </c>
      <c r="V2734" s="57"/>
      <c r="W2734" s="60" t="str">
        <f t="shared" si="358"/>
        <v>GE.IC.IT.231822.01</v>
      </c>
      <c r="AH2734" s="35" t="s">
        <v>3207</v>
      </c>
      <c r="AI2734" s="35">
        <v>1500</v>
      </c>
    </row>
    <row r="2735" spans="1:35" s="35" customFormat="1" ht="15">
      <c r="A2735" s="35" t="s">
        <v>2189</v>
      </c>
      <c r="C2735" s="38" t="s">
        <v>2625</v>
      </c>
      <c r="E2735" s="38" t="s">
        <v>4343</v>
      </c>
      <c r="F2735" s="35" t="s">
        <v>4103</v>
      </c>
      <c r="G2735" s="66" t="s">
        <v>3638</v>
      </c>
      <c r="H2735" s="38" t="s">
        <v>2625</v>
      </c>
      <c r="I2735" s="66" t="s">
        <v>3638</v>
      </c>
      <c r="J2735" s="39" t="str">
        <f t="shared" si="355"/>
        <v>IC.IT.231823</v>
      </c>
      <c r="K2735" s="38" t="s">
        <v>3298</v>
      </c>
      <c r="L2735" s="35" t="str">
        <f t="shared" si="351"/>
        <v>Eye, left</v>
      </c>
      <c r="M2735" s="39" t="str">
        <f t="shared" si="352"/>
        <v>PI.IC.IT.231823.01</v>
      </c>
      <c r="N2735" s="39"/>
      <c r="O2735" s="39" t="str">
        <f t="shared" si="353"/>
        <v>PH.IC.IT.231823.01</v>
      </c>
      <c r="Q2735" s="39" t="str">
        <f t="shared" si="354"/>
        <v>CL.IC.IT.231823.01</v>
      </c>
      <c r="R2735" s="39"/>
      <c r="S2735" s="39" t="str">
        <f t="shared" si="356"/>
        <v>DR.IC.IT.231823.01</v>
      </c>
      <c r="T2735" s="39"/>
      <c r="U2735" s="60" t="str">
        <f t="shared" si="357"/>
        <v>IM.IC.IT.231823.01</v>
      </c>
      <c r="V2735" s="57"/>
      <c r="W2735" s="60" t="str">
        <f t="shared" si="358"/>
        <v>GE.IC.IT.231823.01</v>
      </c>
      <c r="AH2735" s="35" t="s">
        <v>3207</v>
      </c>
      <c r="AI2735" s="35">
        <v>1500</v>
      </c>
    </row>
    <row r="2736" spans="1:35" s="35" customFormat="1" ht="15">
      <c r="A2736" s="35" t="s">
        <v>2189</v>
      </c>
      <c r="C2736" s="38" t="s">
        <v>2625</v>
      </c>
      <c r="E2736" s="38" t="s">
        <v>4343</v>
      </c>
      <c r="F2736" s="35" t="s">
        <v>4103</v>
      </c>
      <c r="G2736" s="66" t="s">
        <v>3640</v>
      </c>
      <c r="H2736" s="38" t="s">
        <v>2627</v>
      </c>
      <c r="I2736" s="66" t="s">
        <v>3640</v>
      </c>
      <c r="J2736" s="39" t="str">
        <f t="shared" si="355"/>
        <v>IC.IT.231824</v>
      </c>
      <c r="K2736" s="38" t="s">
        <v>3298</v>
      </c>
      <c r="L2736" s="35" t="str">
        <f t="shared" si="351"/>
        <v>Ear, right</v>
      </c>
      <c r="M2736" s="39" t="str">
        <f t="shared" si="352"/>
        <v>PI.IC.IT.231824.01</v>
      </c>
      <c r="N2736" s="39"/>
      <c r="O2736" s="39" t="str">
        <f t="shared" si="353"/>
        <v>PH.IC.IT.231824.01</v>
      </c>
      <c r="Q2736" s="39" t="str">
        <f t="shared" si="354"/>
        <v>CL.IC.IT.231824.01</v>
      </c>
      <c r="R2736" s="39"/>
      <c r="S2736" s="39" t="str">
        <f t="shared" si="356"/>
        <v>DR.IC.IT.231824.01</v>
      </c>
      <c r="T2736" s="39"/>
      <c r="U2736" s="60" t="str">
        <f t="shared" si="357"/>
        <v>IM.IC.IT.231824.01</v>
      </c>
      <c r="V2736" s="57"/>
      <c r="W2736" s="60" t="str">
        <f t="shared" si="358"/>
        <v>GE.IC.IT.231824.01</v>
      </c>
      <c r="AH2736" s="35" t="s">
        <v>3207</v>
      </c>
      <c r="AI2736" s="35">
        <v>1500</v>
      </c>
    </row>
    <row r="2737" spans="1:35" s="35" customFormat="1" ht="15">
      <c r="A2737" s="35" t="s">
        <v>2189</v>
      </c>
      <c r="C2737" s="38" t="s">
        <v>2625</v>
      </c>
      <c r="E2737" s="38" t="s">
        <v>4343</v>
      </c>
      <c r="F2737" s="35" t="s">
        <v>4103</v>
      </c>
      <c r="G2737" s="66" t="s">
        <v>3642</v>
      </c>
      <c r="H2737" s="38" t="s">
        <v>2331</v>
      </c>
      <c r="I2737" s="66" t="s">
        <v>3642</v>
      </c>
      <c r="J2737" s="39" t="str">
        <f t="shared" si="355"/>
        <v>IC.IT.231825</v>
      </c>
      <c r="K2737" s="38" t="s">
        <v>3298</v>
      </c>
      <c r="L2737" s="35" t="str">
        <f t="shared" si="351"/>
        <v>Ear, left</v>
      </c>
      <c r="M2737" s="39" t="str">
        <f t="shared" si="352"/>
        <v>PI.IC.IT.231825.01</v>
      </c>
      <c r="N2737" s="39"/>
      <c r="O2737" s="39" t="str">
        <f t="shared" si="353"/>
        <v>PH.IC.IT.231825.01</v>
      </c>
      <c r="Q2737" s="39" t="str">
        <f t="shared" si="354"/>
        <v>CL.IC.IT.231825.01</v>
      </c>
      <c r="R2737" s="39"/>
      <c r="S2737" s="39" t="str">
        <f t="shared" si="356"/>
        <v>DR.IC.IT.231825.01</v>
      </c>
      <c r="T2737" s="39"/>
      <c r="U2737" s="60" t="str">
        <f t="shared" si="357"/>
        <v>IM.IC.IT.231825.01</v>
      </c>
      <c r="V2737" s="57"/>
      <c r="W2737" s="60" t="str">
        <f t="shared" si="358"/>
        <v>GE.IC.IT.231825.01</v>
      </c>
      <c r="AH2737" s="35" t="s">
        <v>3207</v>
      </c>
      <c r="AI2737" s="35">
        <v>1500</v>
      </c>
    </row>
    <row r="2738" spans="1:35" s="35" customFormat="1" ht="15">
      <c r="A2738" s="35" t="s">
        <v>2189</v>
      </c>
      <c r="C2738" s="38" t="s">
        <v>2625</v>
      </c>
      <c r="E2738" s="38" t="s">
        <v>4343</v>
      </c>
      <c r="F2738" s="35" t="s">
        <v>4103</v>
      </c>
      <c r="G2738" s="66" t="s">
        <v>3645</v>
      </c>
      <c r="H2738" s="38" t="s">
        <v>1669</v>
      </c>
      <c r="I2738" s="66" t="s">
        <v>3645</v>
      </c>
      <c r="J2738" s="39" t="str">
        <f t="shared" si="355"/>
        <v>IC.IT.231826</v>
      </c>
      <c r="K2738" s="38" t="s">
        <v>3298</v>
      </c>
      <c r="L2738" s="35" t="str">
        <f t="shared" si="351"/>
        <v>Nose, right side</v>
      </c>
      <c r="M2738" s="39" t="str">
        <f t="shared" si="352"/>
        <v>PI.IC.IT.231826.01</v>
      </c>
      <c r="N2738" s="39"/>
      <c r="O2738" s="39" t="str">
        <f t="shared" si="353"/>
        <v>PH.IC.IT.231826.01</v>
      </c>
      <c r="Q2738" s="39" t="str">
        <f t="shared" si="354"/>
        <v>CL.IC.IT.231826.01</v>
      </c>
      <c r="R2738" s="39"/>
      <c r="S2738" s="39" t="str">
        <f t="shared" si="356"/>
        <v>DR.IC.IT.231826.01</v>
      </c>
      <c r="T2738" s="39"/>
      <c r="U2738" s="60" t="str">
        <f t="shared" si="357"/>
        <v>IM.IC.IT.231826.01</v>
      </c>
      <c r="V2738" s="57"/>
      <c r="W2738" s="60" t="str">
        <f t="shared" si="358"/>
        <v>GE.IC.IT.231826.01</v>
      </c>
      <c r="AH2738" s="35" t="s">
        <v>3207</v>
      </c>
      <c r="AI2738" s="35">
        <v>1500</v>
      </c>
    </row>
    <row r="2739" spans="1:35" s="35" customFormat="1" ht="15">
      <c r="A2739" s="35" t="s">
        <v>2189</v>
      </c>
      <c r="C2739" s="38" t="s">
        <v>2625</v>
      </c>
      <c r="E2739" s="38" t="s">
        <v>4343</v>
      </c>
      <c r="F2739" s="35" t="s">
        <v>4103</v>
      </c>
      <c r="G2739" s="66" t="s">
        <v>3647</v>
      </c>
      <c r="H2739" s="38" t="s">
        <v>1504</v>
      </c>
      <c r="I2739" s="66" t="s">
        <v>3647</v>
      </c>
      <c r="J2739" s="39" t="str">
        <f t="shared" si="355"/>
        <v>IC.IT.231827</v>
      </c>
      <c r="K2739" s="38" t="s">
        <v>3298</v>
      </c>
      <c r="L2739" s="35" t="str">
        <f t="shared" si="351"/>
        <v>Nose, left side</v>
      </c>
      <c r="M2739" s="39" t="str">
        <f t="shared" si="352"/>
        <v>PI.IC.IT.231827.01</v>
      </c>
      <c r="N2739" s="39"/>
      <c r="O2739" s="39" t="str">
        <f t="shared" si="353"/>
        <v>PH.IC.IT.231827.01</v>
      </c>
      <c r="Q2739" s="39" t="str">
        <f t="shared" si="354"/>
        <v>CL.IC.IT.231827.01</v>
      </c>
      <c r="R2739" s="39"/>
      <c r="S2739" s="39" t="str">
        <f t="shared" si="356"/>
        <v>DR.IC.IT.231827.01</v>
      </c>
      <c r="T2739" s="39"/>
      <c r="U2739" s="60" t="str">
        <f t="shared" si="357"/>
        <v>IM.IC.IT.231827.01</v>
      </c>
      <c r="V2739" s="57"/>
      <c r="W2739" s="60" t="str">
        <f t="shared" si="358"/>
        <v>GE.IC.IT.231827.01</v>
      </c>
      <c r="AH2739" s="35" t="s">
        <v>3207</v>
      </c>
      <c r="AI2739" s="35">
        <v>1500</v>
      </c>
    </row>
    <row r="2740" spans="1:35" s="35" customFormat="1" ht="15">
      <c r="A2740" s="35" t="s">
        <v>2189</v>
      </c>
      <c r="C2740" s="38" t="s">
        <v>2625</v>
      </c>
      <c r="E2740" s="38" t="s">
        <v>4343</v>
      </c>
      <c r="F2740" s="35" t="s">
        <v>4103</v>
      </c>
      <c r="G2740" s="66" t="s">
        <v>3652</v>
      </c>
      <c r="H2740" s="38" t="s">
        <v>1514</v>
      </c>
      <c r="I2740" s="66" t="s">
        <v>3652</v>
      </c>
      <c r="J2740" s="39" t="str">
        <f t="shared" si="355"/>
        <v>IC.IT.231828</v>
      </c>
      <c r="K2740" s="38" t="s">
        <v>3298</v>
      </c>
      <c r="L2740" s="35" t="str">
        <f t="shared" si="351"/>
        <v>Jaw, right</v>
      </c>
      <c r="M2740" s="39" t="str">
        <f t="shared" si="352"/>
        <v>PI.IC.IT.231828.01</v>
      </c>
      <c r="N2740" s="39"/>
      <c r="O2740" s="39" t="str">
        <f t="shared" si="353"/>
        <v>PH.IC.IT.231828.01</v>
      </c>
      <c r="Q2740" s="39" t="str">
        <f t="shared" si="354"/>
        <v>CL.IC.IT.231828.01</v>
      </c>
      <c r="R2740" s="39"/>
      <c r="S2740" s="39" t="str">
        <f t="shared" si="356"/>
        <v>DR.IC.IT.231828.01</v>
      </c>
      <c r="T2740" s="39"/>
      <c r="U2740" s="60" t="str">
        <f t="shared" si="357"/>
        <v>IM.IC.IT.231828.01</v>
      </c>
      <c r="V2740" s="57"/>
      <c r="W2740" s="60" t="str">
        <f t="shared" si="358"/>
        <v>GE.IC.IT.231828.01</v>
      </c>
      <c r="AH2740" s="35" t="s">
        <v>3207</v>
      </c>
      <c r="AI2740" s="35">
        <v>1500</v>
      </c>
    </row>
    <row r="2741" spans="1:35" s="35" customFormat="1" ht="15">
      <c r="A2741" s="35" t="s">
        <v>2189</v>
      </c>
      <c r="C2741" s="38" t="s">
        <v>2625</v>
      </c>
      <c r="E2741" s="38" t="s">
        <v>4343</v>
      </c>
      <c r="F2741" s="35" t="s">
        <v>4103</v>
      </c>
      <c r="G2741" s="66" t="s">
        <v>3654</v>
      </c>
      <c r="H2741" s="38" t="s">
        <v>2074</v>
      </c>
      <c r="I2741" s="66" t="s">
        <v>3654</v>
      </c>
      <c r="J2741" s="39" t="str">
        <f t="shared" si="355"/>
        <v>IC.IT.231829</v>
      </c>
      <c r="K2741" s="38" t="s">
        <v>3298</v>
      </c>
      <c r="L2741" s="35" t="str">
        <f t="shared" si="351"/>
        <v>Jaw, left</v>
      </c>
      <c r="M2741" s="39" t="str">
        <f t="shared" si="352"/>
        <v>PI.IC.IT.231829.01</v>
      </c>
      <c r="N2741" s="39"/>
      <c r="O2741" s="39" t="str">
        <f t="shared" si="353"/>
        <v>PH.IC.IT.231829.01</v>
      </c>
      <c r="Q2741" s="39" t="str">
        <f t="shared" si="354"/>
        <v>CL.IC.IT.231829.01</v>
      </c>
      <c r="R2741" s="39"/>
      <c r="S2741" s="39" t="str">
        <f t="shared" si="356"/>
        <v>DR.IC.IT.231829.01</v>
      </c>
      <c r="T2741" s="39"/>
      <c r="U2741" s="60" t="str">
        <f t="shared" si="357"/>
        <v>IM.IC.IT.231829.01</v>
      </c>
      <c r="V2741" s="57"/>
      <c r="W2741" s="60" t="str">
        <f t="shared" si="358"/>
        <v>GE.IC.IT.231829.01</v>
      </c>
      <c r="AH2741" s="35" t="s">
        <v>3207</v>
      </c>
      <c r="AI2741" s="35">
        <v>1500</v>
      </c>
    </row>
    <row r="2742" spans="1:35" s="35" customFormat="1" ht="15">
      <c r="A2742" s="35" t="s">
        <v>2189</v>
      </c>
      <c r="C2742" s="38" t="s">
        <v>2625</v>
      </c>
      <c r="E2742" s="38" t="s">
        <v>4343</v>
      </c>
      <c r="F2742" s="35" t="s">
        <v>4103</v>
      </c>
      <c r="G2742" s="66" t="s">
        <v>3656</v>
      </c>
      <c r="H2742" s="38" t="s">
        <v>2248</v>
      </c>
      <c r="I2742" s="66" t="s">
        <v>3656</v>
      </c>
      <c r="J2742" s="39" t="str">
        <f t="shared" si="355"/>
        <v>IC.IT.231830</v>
      </c>
      <c r="K2742" s="38" t="s">
        <v>3298</v>
      </c>
      <c r="L2742" s="35" t="str">
        <f t="shared" si="351"/>
        <v>Neck, right</v>
      </c>
      <c r="M2742" s="39" t="str">
        <f t="shared" si="352"/>
        <v>PI.IC.IT.231830.01</v>
      </c>
      <c r="N2742" s="39"/>
      <c r="O2742" s="39" t="str">
        <f t="shared" si="353"/>
        <v>PH.IC.IT.231830.01</v>
      </c>
      <c r="Q2742" s="39" t="str">
        <f t="shared" si="354"/>
        <v>CL.IC.IT.231830.01</v>
      </c>
      <c r="R2742" s="39"/>
      <c r="S2742" s="39" t="str">
        <f t="shared" si="356"/>
        <v>DR.IC.IT.231830.01</v>
      </c>
      <c r="T2742" s="39"/>
      <c r="U2742" s="60" t="str">
        <f t="shared" si="357"/>
        <v>IM.IC.IT.231830.01</v>
      </c>
      <c r="V2742" s="57"/>
      <c r="W2742" s="60" t="str">
        <f t="shared" si="358"/>
        <v>GE.IC.IT.231830.01</v>
      </c>
      <c r="AH2742" s="35" t="s">
        <v>3207</v>
      </c>
      <c r="AI2742" s="35">
        <v>1500</v>
      </c>
    </row>
    <row r="2743" spans="1:35" s="35" customFormat="1" ht="15">
      <c r="A2743" s="35" t="s">
        <v>2189</v>
      </c>
      <c r="C2743" s="38" t="s">
        <v>2625</v>
      </c>
      <c r="E2743" s="38" t="s">
        <v>4343</v>
      </c>
      <c r="F2743" s="35" t="s">
        <v>4103</v>
      </c>
      <c r="G2743" s="66" t="s">
        <v>3658</v>
      </c>
      <c r="H2743" s="38" t="s">
        <v>3892</v>
      </c>
      <c r="I2743" s="66" t="s">
        <v>3658</v>
      </c>
      <c r="J2743" s="39" t="str">
        <f t="shared" si="355"/>
        <v>IC.IT.231831</v>
      </c>
      <c r="K2743" s="38" t="s">
        <v>3298</v>
      </c>
      <c r="L2743" s="35" t="str">
        <f t="shared" si="351"/>
        <v>Neck, left</v>
      </c>
      <c r="M2743" s="39" t="str">
        <f t="shared" si="352"/>
        <v>PI.IC.IT.231831.01</v>
      </c>
      <c r="N2743" s="39"/>
      <c r="O2743" s="39" t="str">
        <f t="shared" si="353"/>
        <v>PH.IC.IT.231831.01</v>
      </c>
      <c r="Q2743" s="39" t="str">
        <f t="shared" si="354"/>
        <v>CL.IC.IT.231831.01</v>
      </c>
      <c r="R2743" s="39"/>
      <c r="S2743" s="39" t="str">
        <f t="shared" si="356"/>
        <v>DR.IC.IT.231831.01</v>
      </c>
      <c r="T2743" s="39"/>
      <c r="U2743" s="60" t="str">
        <f t="shared" si="357"/>
        <v>IM.IC.IT.231831.01</v>
      </c>
      <c r="V2743" s="57"/>
      <c r="W2743" s="60" t="str">
        <f t="shared" si="358"/>
        <v>GE.IC.IT.231831.01</v>
      </c>
      <c r="AH2743" s="35" t="s">
        <v>3207</v>
      </c>
      <c r="AI2743" s="35">
        <v>1500</v>
      </c>
    </row>
    <row r="2744" spans="1:35" s="35" customFormat="1" ht="15">
      <c r="A2744" s="35" t="s">
        <v>2189</v>
      </c>
      <c r="C2744" s="38" t="s">
        <v>2625</v>
      </c>
      <c r="D2744" s="35" t="s">
        <v>4462</v>
      </c>
      <c r="E2744" s="38" t="s">
        <v>4345</v>
      </c>
      <c r="F2744" s="35" t="s">
        <v>4104</v>
      </c>
      <c r="G2744" s="35" t="s">
        <v>3911</v>
      </c>
      <c r="H2744" s="38" t="s">
        <v>2212</v>
      </c>
      <c r="I2744" s="35" t="s">
        <v>3911</v>
      </c>
      <c r="J2744" s="39" t="str">
        <f t="shared" si="355"/>
        <v>IC.IT.231901</v>
      </c>
      <c r="K2744" s="38" t="s">
        <v>3298</v>
      </c>
      <c r="L2744" s="35" t="str">
        <f t="shared" si="351"/>
        <v>Hip</v>
      </c>
      <c r="M2744" s="39" t="str">
        <f t="shared" si="352"/>
        <v>PI.IC.IT.231901.01</v>
      </c>
      <c r="N2744" s="39"/>
      <c r="O2744" s="39" t="str">
        <f t="shared" si="353"/>
        <v>PH.IC.IT.231901.01</v>
      </c>
      <c r="Q2744" s="39" t="str">
        <f t="shared" si="354"/>
        <v>CL.IC.IT.231901.01</v>
      </c>
      <c r="R2744" s="39"/>
      <c r="S2744" s="39" t="str">
        <f t="shared" si="356"/>
        <v>DR.IC.IT.231901.01</v>
      </c>
      <c r="T2744" s="39"/>
      <c r="U2744" s="60" t="str">
        <f t="shared" si="357"/>
        <v>IM.IC.IT.231901.01</v>
      </c>
      <c r="V2744" s="57"/>
      <c r="W2744" s="60" t="str">
        <f t="shared" si="358"/>
        <v>GE.IC.IT.231901.01</v>
      </c>
      <c r="AH2744" s="35" t="s">
        <v>3207</v>
      </c>
      <c r="AI2744" s="35">
        <v>1500</v>
      </c>
    </row>
    <row r="2745" spans="1:35" s="35" customFormat="1" ht="15">
      <c r="A2745" s="35" t="s">
        <v>2189</v>
      </c>
      <c r="C2745" s="38" t="s">
        <v>2625</v>
      </c>
      <c r="E2745" s="38" t="s">
        <v>4345</v>
      </c>
      <c r="F2745" s="35" t="s">
        <v>4104</v>
      </c>
      <c r="G2745" s="35" t="s">
        <v>3912</v>
      </c>
      <c r="H2745" s="38" t="s">
        <v>2217</v>
      </c>
      <c r="I2745" s="35" t="s">
        <v>3912</v>
      </c>
      <c r="J2745" s="39" t="str">
        <f t="shared" si="355"/>
        <v>IC.IT.231902</v>
      </c>
      <c r="K2745" s="38" t="s">
        <v>3298</v>
      </c>
      <c r="L2745" s="35" t="str">
        <f t="shared" si="351"/>
        <v>Groin</v>
      </c>
      <c r="M2745" s="39" t="str">
        <f t="shared" si="352"/>
        <v>PI.IC.IT.231902.01</v>
      </c>
      <c r="N2745" s="39"/>
      <c r="O2745" s="39" t="str">
        <f t="shared" si="353"/>
        <v>PH.IC.IT.231902.01</v>
      </c>
      <c r="Q2745" s="39" t="str">
        <f t="shared" si="354"/>
        <v>CL.IC.IT.231902.01</v>
      </c>
      <c r="R2745" s="39"/>
      <c r="S2745" s="39" t="str">
        <f t="shared" si="356"/>
        <v>DR.IC.IT.231902.01</v>
      </c>
      <c r="T2745" s="39"/>
      <c r="U2745" s="60" t="str">
        <f t="shared" si="357"/>
        <v>IM.IC.IT.231902.01</v>
      </c>
      <c r="V2745" s="57"/>
      <c r="W2745" s="60" t="str">
        <f t="shared" si="358"/>
        <v>GE.IC.IT.231902.01</v>
      </c>
      <c r="AH2745" s="35" t="s">
        <v>3207</v>
      </c>
      <c r="AI2745" s="35">
        <v>1500</v>
      </c>
    </row>
    <row r="2746" spans="1:35" s="35" customFormat="1" ht="15">
      <c r="A2746" s="35" t="s">
        <v>2189</v>
      </c>
      <c r="C2746" s="38" t="s">
        <v>2625</v>
      </c>
      <c r="E2746" s="38" t="s">
        <v>4345</v>
      </c>
      <c r="F2746" s="35" t="s">
        <v>4104</v>
      </c>
      <c r="G2746" s="35" t="s">
        <v>3671</v>
      </c>
      <c r="H2746" s="38" t="s">
        <v>2219</v>
      </c>
      <c r="I2746" s="35" t="s">
        <v>3671</v>
      </c>
      <c r="J2746" s="39" t="str">
        <f t="shared" si="355"/>
        <v>IC.IT.231903</v>
      </c>
      <c r="K2746" s="38" t="s">
        <v>3298</v>
      </c>
      <c r="L2746" s="35" t="str">
        <f t="shared" si="351"/>
        <v>Penis</v>
      </c>
      <c r="M2746" s="39" t="str">
        <f t="shared" si="352"/>
        <v>PI.IC.IT.231903.01</v>
      </c>
      <c r="N2746" s="39"/>
      <c r="O2746" s="39" t="str">
        <f t="shared" si="353"/>
        <v>PH.IC.IT.231903.01</v>
      </c>
      <c r="Q2746" s="39" t="str">
        <f t="shared" si="354"/>
        <v>CL.IC.IT.231903.01</v>
      </c>
      <c r="R2746" s="39"/>
      <c r="S2746" s="39" t="str">
        <f t="shared" si="356"/>
        <v>DR.IC.IT.231903.01</v>
      </c>
      <c r="T2746" s="39"/>
      <c r="U2746" s="60" t="str">
        <f t="shared" si="357"/>
        <v>IM.IC.IT.231903.01</v>
      </c>
      <c r="V2746" s="57"/>
      <c r="W2746" s="60" t="str">
        <f t="shared" si="358"/>
        <v>GE.IC.IT.231903.01</v>
      </c>
      <c r="AH2746" s="35" t="s">
        <v>3207</v>
      </c>
      <c r="AI2746" s="35">
        <v>1500</v>
      </c>
    </row>
    <row r="2747" spans="1:35" s="35" customFormat="1" ht="15">
      <c r="A2747" s="35" t="s">
        <v>2189</v>
      </c>
      <c r="C2747" s="38" t="s">
        <v>2625</v>
      </c>
      <c r="E2747" s="38" t="s">
        <v>4345</v>
      </c>
      <c r="F2747" s="35" t="s">
        <v>4104</v>
      </c>
      <c r="G2747" s="35" t="s">
        <v>3672</v>
      </c>
      <c r="H2747" s="38" t="s">
        <v>2063</v>
      </c>
      <c r="I2747" s="35" t="s">
        <v>3672</v>
      </c>
      <c r="J2747" s="39" t="str">
        <f t="shared" si="355"/>
        <v>IC.IT.231904</v>
      </c>
      <c r="K2747" s="38" t="s">
        <v>3298</v>
      </c>
      <c r="L2747" s="35" t="str">
        <f t="shared" si="351"/>
        <v>Labia</v>
      </c>
      <c r="M2747" s="39" t="str">
        <f t="shared" si="352"/>
        <v>PI.IC.IT.231904.01</v>
      </c>
      <c r="N2747" s="39"/>
      <c r="O2747" s="39" t="str">
        <f t="shared" si="353"/>
        <v>PH.IC.IT.231904.01</v>
      </c>
      <c r="Q2747" s="39" t="str">
        <f t="shared" si="354"/>
        <v>CL.IC.IT.231904.01</v>
      </c>
      <c r="R2747" s="39"/>
      <c r="S2747" s="39" t="str">
        <f t="shared" si="356"/>
        <v>DR.IC.IT.231904.01</v>
      </c>
      <c r="T2747" s="39"/>
      <c r="U2747" s="60" t="str">
        <f t="shared" si="357"/>
        <v>IM.IC.IT.231904.01</v>
      </c>
      <c r="V2747" s="57"/>
      <c r="W2747" s="60" t="str">
        <f t="shared" si="358"/>
        <v>GE.IC.IT.231904.01</v>
      </c>
      <c r="AH2747" s="35" t="s">
        <v>3207</v>
      </c>
      <c r="AI2747" s="35">
        <v>1500</v>
      </c>
    </row>
    <row r="2748" spans="1:35" s="35" customFormat="1" ht="15">
      <c r="A2748" s="35" t="s">
        <v>2189</v>
      </c>
      <c r="C2748" s="38" t="s">
        <v>2625</v>
      </c>
      <c r="E2748" s="38" t="s">
        <v>4345</v>
      </c>
      <c r="F2748" s="35" t="s">
        <v>4104</v>
      </c>
      <c r="G2748" s="35" t="s">
        <v>3673</v>
      </c>
      <c r="H2748" s="38" t="s">
        <v>2065</v>
      </c>
      <c r="I2748" s="35" t="s">
        <v>3913</v>
      </c>
      <c r="J2748" s="39" t="str">
        <f t="shared" si="355"/>
        <v>IC.IT.231905</v>
      </c>
      <c r="K2748" s="38" t="s">
        <v>3298</v>
      </c>
      <c r="L2748" s="35" t="str">
        <f t="shared" si="351"/>
        <v>Perineum</v>
      </c>
      <c r="M2748" s="39" t="str">
        <f t="shared" si="352"/>
        <v>PI.IC.IT.231905.01</v>
      </c>
      <c r="N2748" s="39"/>
      <c r="O2748" s="39" t="str">
        <f t="shared" si="353"/>
        <v>PH.IC.IT.231905.01</v>
      </c>
      <c r="Q2748" s="39" t="str">
        <f t="shared" si="354"/>
        <v>CL.IC.IT.231905.01</v>
      </c>
      <c r="R2748" s="39"/>
      <c r="S2748" s="39" t="str">
        <f t="shared" si="356"/>
        <v>DR.IC.IT.231905.01</v>
      </c>
      <c r="T2748" s="39"/>
      <c r="U2748" s="60" t="str">
        <f t="shared" si="357"/>
        <v>IM.IC.IT.231905.01</v>
      </c>
      <c r="V2748" s="57"/>
      <c r="W2748" s="60" t="str">
        <f t="shared" si="358"/>
        <v>GE.IC.IT.231905.01</v>
      </c>
      <c r="AH2748" s="35" t="s">
        <v>3207</v>
      </c>
      <c r="AI2748" s="35">
        <v>1500</v>
      </c>
    </row>
    <row r="2749" spans="1:35" s="35" customFormat="1" ht="15">
      <c r="A2749" s="35" t="s">
        <v>2189</v>
      </c>
      <c r="C2749" s="38" t="s">
        <v>2625</v>
      </c>
      <c r="E2749" s="38" t="s">
        <v>4345</v>
      </c>
      <c r="F2749" s="35" t="s">
        <v>4104</v>
      </c>
      <c r="G2749" s="35" t="s">
        <v>3914</v>
      </c>
      <c r="H2749" s="38" t="s">
        <v>2222</v>
      </c>
      <c r="I2749" s="35" t="s">
        <v>3915</v>
      </c>
      <c r="J2749" s="39" t="str">
        <f t="shared" si="355"/>
        <v>IC.IT.231906</v>
      </c>
      <c r="K2749" s="38" t="s">
        <v>3298</v>
      </c>
      <c r="L2749" s="35" t="str">
        <f t="shared" si="351"/>
        <v>Buttock(s)</v>
      </c>
      <c r="M2749" s="39" t="str">
        <f t="shared" si="352"/>
        <v>PI.IC.IT.231906.01</v>
      </c>
      <c r="N2749" s="39"/>
      <c r="O2749" s="39" t="str">
        <f t="shared" si="353"/>
        <v>PH.IC.IT.231906.01</v>
      </c>
      <c r="Q2749" s="39" t="str">
        <f t="shared" si="354"/>
        <v>CL.IC.IT.231906.01</v>
      </c>
      <c r="R2749" s="39"/>
      <c r="S2749" s="39" t="str">
        <f t="shared" si="356"/>
        <v>DR.IC.IT.231906.01</v>
      </c>
      <c r="T2749" s="39"/>
      <c r="U2749" s="60" t="str">
        <f t="shared" si="357"/>
        <v>IM.IC.IT.231906.01</v>
      </c>
      <c r="V2749" s="57"/>
      <c r="W2749" s="60" t="str">
        <f t="shared" si="358"/>
        <v>GE.IC.IT.231906.01</v>
      </c>
      <c r="AH2749" s="35" t="s">
        <v>3207</v>
      </c>
      <c r="AI2749" s="35">
        <v>1500</v>
      </c>
    </row>
    <row r="2750" spans="1:35" s="35" customFormat="1" ht="15">
      <c r="A2750" s="35" t="s">
        <v>2189</v>
      </c>
      <c r="C2750" s="38" t="s">
        <v>2625</v>
      </c>
      <c r="E2750" s="38" t="s">
        <v>4345</v>
      </c>
      <c r="F2750" s="35" t="s">
        <v>4104</v>
      </c>
      <c r="G2750" s="35" t="s">
        <v>3678</v>
      </c>
      <c r="H2750" s="38" t="s">
        <v>2376</v>
      </c>
      <c r="I2750" s="35" t="s">
        <v>3678</v>
      </c>
      <c r="J2750" s="39" t="str">
        <f t="shared" si="355"/>
        <v>IC.IT.231907</v>
      </c>
      <c r="K2750" s="38" t="s">
        <v>3298</v>
      </c>
      <c r="L2750" s="35" t="str">
        <f t="shared" si="351"/>
        <v>Rectum</v>
      </c>
      <c r="M2750" s="39" t="str">
        <f t="shared" si="352"/>
        <v>PI.IC.IT.231907.01</v>
      </c>
      <c r="N2750" s="39"/>
      <c r="O2750" s="39" t="str">
        <f t="shared" si="353"/>
        <v>PH.IC.IT.231907.01</v>
      </c>
      <c r="Q2750" s="39" t="str">
        <f t="shared" si="354"/>
        <v>CL.IC.IT.231907.01</v>
      </c>
      <c r="R2750" s="39"/>
      <c r="S2750" s="39" t="str">
        <f t="shared" si="356"/>
        <v>DR.IC.IT.231907.01</v>
      </c>
      <c r="T2750" s="39"/>
      <c r="U2750" s="60" t="str">
        <f t="shared" si="357"/>
        <v>IM.IC.IT.231907.01</v>
      </c>
      <c r="V2750" s="57"/>
      <c r="W2750" s="60" t="str">
        <f t="shared" si="358"/>
        <v>GE.IC.IT.231907.01</v>
      </c>
      <c r="AH2750" s="35" t="s">
        <v>3207</v>
      </c>
      <c r="AI2750" s="35">
        <v>1500</v>
      </c>
    </row>
    <row r="2751" spans="1:35" s="35" customFormat="1" ht="15">
      <c r="A2751" s="35" t="s">
        <v>2189</v>
      </c>
      <c r="C2751" s="38" t="s">
        <v>2625</v>
      </c>
      <c r="E2751" s="38" t="s">
        <v>4345</v>
      </c>
      <c r="F2751" s="35" t="s">
        <v>4104</v>
      </c>
      <c r="G2751" s="35" t="s">
        <v>3679</v>
      </c>
      <c r="H2751" s="38" t="s">
        <v>2378</v>
      </c>
      <c r="I2751" s="35" t="s">
        <v>3679</v>
      </c>
      <c r="J2751" s="39" t="str">
        <f t="shared" si="355"/>
        <v>IC.IT.231908</v>
      </c>
      <c r="K2751" s="38" t="s">
        <v>3298</v>
      </c>
      <c r="L2751" s="35" t="str">
        <f t="shared" si="351"/>
        <v>Sacrum</v>
      </c>
      <c r="M2751" s="39" t="str">
        <f t="shared" si="352"/>
        <v>PI.IC.IT.231908.01</v>
      </c>
      <c r="N2751" s="39"/>
      <c r="O2751" s="39" t="str">
        <f t="shared" si="353"/>
        <v>PH.IC.IT.231908.01</v>
      </c>
      <c r="Q2751" s="39" t="str">
        <f t="shared" si="354"/>
        <v>CL.IC.IT.231908.01</v>
      </c>
      <c r="R2751" s="39"/>
      <c r="S2751" s="39" t="str">
        <f t="shared" si="356"/>
        <v>DR.IC.IT.231908.01</v>
      </c>
      <c r="T2751" s="39"/>
      <c r="U2751" s="60" t="str">
        <f t="shared" si="357"/>
        <v>IM.IC.IT.231908.01</v>
      </c>
      <c r="V2751" s="57"/>
      <c r="W2751" s="60" t="str">
        <f t="shared" si="358"/>
        <v>GE.IC.IT.231908.01</v>
      </c>
      <c r="AH2751" s="35" t="s">
        <v>3207</v>
      </c>
      <c r="AI2751" s="35">
        <v>1500</v>
      </c>
    </row>
    <row r="2752" spans="1:35" s="35" customFormat="1" ht="15">
      <c r="A2752" s="35" t="s">
        <v>2189</v>
      </c>
      <c r="C2752" s="38" t="s">
        <v>2625</v>
      </c>
      <c r="E2752" s="38" t="s">
        <v>4345</v>
      </c>
      <c r="F2752" s="35" t="s">
        <v>4104</v>
      </c>
      <c r="G2752" s="35" t="s">
        <v>3680</v>
      </c>
      <c r="H2752" s="38" t="s">
        <v>2380</v>
      </c>
      <c r="I2752" s="35" t="s">
        <v>3680</v>
      </c>
      <c r="J2752" s="39" t="str">
        <f t="shared" si="355"/>
        <v>IC.IT.231909</v>
      </c>
      <c r="K2752" s="38" t="s">
        <v>3298</v>
      </c>
      <c r="L2752" s="35" t="str">
        <f t="shared" si="351"/>
        <v>Coccyx</v>
      </c>
      <c r="M2752" s="39" t="str">
        <f t="shared" si="352"/>
        <v>PI.IC.IT.231909.01</v>
      </c>
      <c r="N2752" s="39"/>
      <c r="O2752" s="39" t="str">
        <f t="shared" si="353"/>
        <v>PH.IC.IT.231909.01</v>
      </c>
      <c r="Q2752" s="39" t="str">
        <f t="shared" si="354"/>
        <v>CL.IC.IT.231909.01</v>
      </c>
      <c r="R2752" s="39"/>
      <c r="S2752" s="39" t="str">
        <f t="shared" si="356"/>
        <v>DR.IC.IT.231909.01</v>
      </c>
      <c r="T2752" s="39"/>
      <c r="U2752" s="60" t="str">
        <f t="shared" si="357"/>
        <v>IM.IC.IT.231909.01</v>
      </c>
      <c r="V2752" s="57"/>
      <c r="W2752" s="60" t="str">
        <f t="shared" si="358"/>
        <v>GE.IC.IT.231909.01</v>
      </c>
      <c r="AH2752" s="35" t="s">
        <v>3207</v>
      </c>
      <c r="AI2752" s="35">
        <v>1500</v>
      </c>
    </row>
    <row r="2753" spans="1:35" s="35" customFormat="1" ht="15">
      <c r="A2753" s="35" t="s">
        <v>2189</v>
      </c>
      <c r="C2753" s="38" t="s">
        <v>2625</v>
      </c>
      <c r="E2753" s="38" t="s">
        <v>4345</v>
      </c>
      <c r="F2753" s="35" t="s">
        <v>4104</v>
      </c>
      <c r="G2753" s="35" t="s">
        <v>3681</v>
      </c>
      <c r="H2753" s="38" t="s">
        <v>2124</v>
      </c>
      <c r="I2753" s="35" t="s">
        <v>3681</v>
      </c>
      <c r="J2753" s="39" t="str">
        <f t="shared" si="355"/>
        <v>IC.IT.231910</v>
      </c>
      <c r="K2753" s="38" t="s">
        <v>3298</v>
      </c>
      <c r="L2753" s="35" t="str">
        <f t="shared" si="351"/>
        <v>Scrotum</v>
      </c>
      <c r="M2753" s="39" t="str">
        <f t="shared" si="352"/>
        <v>PI.IC.IT.231910.01</v>
      </c>
      <c r="N2753" s="39"/>
      <c r="O2753" s="39" t="str">
        <f t="shared" si="353"/>
        <v>PH.IC.IT.231910.01</v>
      </c>
      <c r="Q2753" s="39" t="str">
        <f t="shared" si="354"/>
        <v>CL.IC.IT.231910.01</v>
      </c>
      <c r="R2753" s="39"/>
      <c r="S2753" s="39" t="str">
        <f t="shared" si="356"/>
        <v>DR.IC.IT.231910.01</v>
      </c>
      <c r="T2753" s="39"/>
      <c r="U2753" s="60" t="str">
        <f t="shared" si="357"/>
        <v>IM.IC.IT.231910.01</v>
      </c>
      <c r="V2753" s="57"/>
      <c r="W2753" s="60" t="str">
        <f t="shared" si="358"/>
        <v>GE.IC.IT.231910.01</v>
      </c>
      <c r="AH2753" s="35" t="s">
        <v>3207</v>
      </c>
      <c r="AI2753" s="35">
        <v>1500</v>
      </c>
    </row>
    <row r="2754" spans="1:35" s="35" customFormat="1" ht="15">
      <c r="A2754" s="35" t="s">
        <v>2189</v>
      </c>
      <c r="C2754" s="38" t="s">
        <v>2625</v>
      </c>
      <c r="E2754" s="38" t="s">
        <v>4345</v>
      </c>
      <c r="F2754" s="35" t="s">
        <v>4104</v>
      </c>
      <c r="G2754" s="66" t="s">
        <v>3663</v>
      </c>
      <c r="H2754" s="38" t="s">
        <v>2126</v>
      </c>
      <c r="I2754" s="66" t="s">
        <v>3663</v>
      </c>
      <c r="J2754" s="39" t="str">
        <f t="shared" si="355"/>
        <v>IC.IT.231911</v>
      </c>
      <c r="K2754" s="38" t="s">
        <v>3298</v>
      </c>
      <c r="L2754" s="35" t="str">
        <f t="shared" si="351"/>
        <v>Hip, right</v>
      </c>
      <c r="M2754" s="39" t="str">
        <f t="shared" si="352"/>
        <v>PI.IC.IT.231911.01</v>
      </c>
      <c r="N2754" s="39"/>
      <c r="O2754" s="39" t="str">
        <f t="shared" si="353"/>
        <v>PH.IC.IT.231911.01</v>
      </c>
      <c r="Q2754" s="39" t="str">
        <f t="shared" si="354"/>
        <v>CL.IC.IT.231911.01</v>
      </c>
      <c r="R2754" s="39"/>
      <c r="S2754" s="39" t="str">
        <f t="shared" si="356"/>
        <v>DR.IC.IT.231911.01</v>
      </c>
      <c r="T2754" s="39"/>
      <c r="U2754" s="60" t="str">
        <f t="shared" si="357"/>
        <v>IM.IC.IT.231911.01</v>
      </c>
      <c r="V2754" s="57"/>
      <c r="W2754" s="60" t="str">
        <f t="shared" si="358"/>
        <v>GE.IC.IT.231911.01</v>
      </c>
      <c r="AH2754" s="35" t="s">
        <v>3207</v>
      </c>
      <c r="AI2754" s="35">
        <v>1500</v>
      </c>
    </row>
    <row r="2755" spans="1:35" s="35" customFormat="1" ht="15">
      <c r="A2755" s="35" t="s">
        <v>2189</v>
      </c>
      <c r="C2755" s="38" t="s">
        <v>2625</v>
      </c>
      <c r="E2755" s="38" t="s">
        <v>4345</v>
      </c>
      <c r="F2755" s="35" t="s">
        <v>4104</v>
      </c>
      <c r="G2755" s="66" t="s">
        <v>3665</v>
      </c>
      <c r="H2755" s="38" t="s">
        <v>2128</v>
      </c>
      <c r="I2755" s="66" t="s">
        <v>3665</v>
      </c>
      <c r="J2755" s="39" t="str">
        <f t="shared" si="355"/>
        <v>IC.IT.231912</v>
      </c>
      <c r="K2755" s="38" t="s">
        <v>3298</v>
      </c>
      <c r="L2755" s="35" t="str">
        <f t="shared" si="351"/>
        <v>Hip, left</v>
      </c>
      <c r="M2755" s="39" t="str">
        <f t="shared" si="352"/>
        <v>PI.IC.IT.231912.01</v>
      </c>
      <c r="N2755" s="39"/>
      <c r="O2755" s="39" t="str">
        <f t="shared" si="353"/>
        <v>PH.IC.IT.231912.01</v>
      </c>
      <c r="Q2755" s="39" t="str">
        <f t="shared" si="354"/>
        <v>CL.IC.IT.231912.01</v>
      </c>
      <c r="R2755" s="39"/>
      <c r="S2755" s="39" t="str">
        <f t="shared" si="356"/>
        <v>DR.IC.IT.231912.01</v>
      </c>
      <c r="T2755" s="39"/>
      <c r="U2755" s="60" t="str">
        <f t="shared" si="357"/>
        <v>IM.IC.IT.231912.01</v>
      </c>
      <c r="V2755" s="57"/>
      <c r="W2755" s="60" t="str">
        <f t="shared" si="358"/>
        <v>GE.IC.IT.231912.01</v>
      </c>
      <c r="AH2755" s="35" t="s">
        <v>3207</v>
      </c>
      <c r="AI2755" s="35">
        <v>1500</v>
      </c>
    </row>
    <row r="2756" spans="1:35" s="35" customFormat="1" ht="15">
      <c r="A2756" s="35" t="s">
        <v>2189</v>
      </c>
      <c r="C2756" s="38" t="s">
        <v>2625</v>
      </c>
      <c r="E2756" s="38" t="s">
        <v>4345</v>
      </c>
      <c r="F2756" s="35" t="s">
        <v>4104</v>
      </c>
      <c r="G2756" s="66" t="s">
        <v>3667</v>
      </c>
      <c r="H2756" s="38" t="s">
        <v>2130</v>
      </c>
      <c r="I2756" s="66" t="s">
        <v>3667</v>
      </c>
      <c r="J2756" s="39" t="str">
        <f t="shared" si="355"/>
        <v>IC.IT.231913</v>
      </c>
      <c r="K2756" s="38" t="s">
        <v>3298</v>
      </c>
      <c r="L2756" s="35" t="str">
        <f t="shared" si="351"/>
        <v>Groin, right</v>
      </c>
      <c r="M2756" s="39" t="str">
        <f t="shared" si="352"/>
        <v>PI.IC.IT.231913.01</v>
      </c>
      <c r="N2756" s="39"/>
      <c r="O2756" s="39" t="str">
        <f t="shared" si="353"/>
        <v>PH.IC.IT.231913.01</v>
      </c>
      <c r="Q2756" s="39" t="str">
        <f t="shared" si="354"/>
        <v>CL.IC.IT.231913.01</v>
      </c>
      <c r="R2756" s="39"/>
      <c r="S2756" s="39" t="str">
        <f t="shared" si="356"/>
        <v>DR.IC.IT.231913.01</v>
      </c>
      <c r="T2756" s="39"/>
      <c r="U2756" s="60" t="str">
        <f t="shared" si="357"/>
        <v>IM.IC.IT.231913.01</v>
      </c>
      <c r="V2756" s="57"/>
      <c r="W2756" s="60" t="str">
        <f t="shared" si="358"/>
        <v>GE.IC.IT.231913.01</v>
      </c>
      <c r="AH2756" s="35" t="s">
        <v>3207</v>
      </c>
      <c r="AI2756" s="35">
        <v>1500</v>
      </c>
    </row>
    <row r="2757" spans="1:35" s="35" customFormat="1" ht="15">
      <c r="A2757" s="35" t="s">
        <v>2189</v>
      </c>
      <c r="C2757" s="38" t="s">
        <v>2625</v>
      </c>
      <c r="E2757" s="38" t="s">
        <v>4345</v>
      </c>
      <c r="F2757" s="35" t="s">
        <v>4104</v>
      </c>
      <c r="G2757" s="66" t="s">
        <v>3669</v>
      </c>
      <c r="H2757" s="38" t="s">
        <v>2296</v>
      </c>
      <c r="I2757" s="66" t="s">
        <v>3669</v>
      </c>
      <c r="J2757" s="39" t="str">
        <f t="shared" si="355"/>
        <v>IC.IT.231914</v>
      </c>
      <c r="K2757" s="38" t="s">
        <v>3298</v>
      </c>
      <c r="L2757" s="35" t="str">
        <f t="shared" si="351"/>
        <v>Groin, left</v>
      </c>
      <c r="M2757" s="39" t="str">
        <f t="shared" si="352"/>
        <v>PI.IC.IT.231914.01</v>
      </c>
      <c r="N2757" s="39"/>
      <c r="O2757" s="39" t="str">
        <f t="shared" si="353"/>
        <v>PH.IC.IT.231914.01</v>
      </c>
      <c r="Q2757" s="39" t="str">
        <f t="shared" si="354"/>
        <v>CL.IC.IT.231914.01</v>
      </c>
      <c r="R2757" s="39"/>
      <c r="S2757" s="39" t="str">
        <f t="shared" si="356"/>
        <v>DR.IC.IT.231914.01</v>
      </c>
      <c r="T2757" s="39"/>
      <c r="U2757" s="60" t="str">
        <f t="shared" si="357"/>
        <v>IM.IC.IT.231914.01</v>
      </c>
      <c r="V2757" s="57"/>
      <c r="W2757" s="60" t="str">
        <f t="shared" si="358"/>
        <v>GE.IC.IT.231914.01</v>
      </c>
      <c r="AH2757" s="35" t="s">
        <v>3207</v>
      </c>
      <c r="AI2757" s="35">
        <v>1500</v>
      </c>
    </row>
    <row r="2758" spans="1:35" s="35" customFormat="1" ht="15">
      <c r="A2758" s="35" t="s">
        <v>2189</v>
      </c>
      <c r="C2758" s="38" t="s">
        <v>2625</v>
      </c>
      <c r="E2758" s="38" t="s">
        <v>4345</v>
      </c>
      <c r="F2758" s="35" t="s">
        <v>4104</v>
      </c>
      <c r="G2758" s="66" t="s">
        <v>3674</v>
      </c>
      <c r="H2758" s="38" t="s">
        <v>2459</v>
      </c>
      <c r="I2758" s="66" t="s">
        <v>3674</v>
      </c>
      <c r="J2758" s="39" t="str">
        <f t="shared" si="355"/>
        <v>IC.IT.231915</v>
      </c>
      <c r="K2758" s="38" t="s">
        <v>3298</v>
      </c>
      <c r="L2758" s="35" t="str">
        <f t="shared" si="351"/>
        <v>Buttock, right</v>
      </c>
      <c r="M2758" s="39" t="str">
        <f t="shared" si="352"/>
        <v>PI.IC.IT.231915.01</v>
      </c>
      <c r="N2758" s="39"/>
      <c r="O2758" s="39" t="str">
        <f t="shared" si="353"/>
        <v>PH.IC.IT.231915.01</v>
      </c>
      <c r="Q2758" s="39" t="str">
        <f t="shared" si="354"/>
        <v>CL.IC.IT.231915.01</v>
      </c>
      <c r="R2758" s="39"/>
      <c r="S2758" s="39" t="str">
        <f t="shared" si="356"/>
        <v>DR.IC.IT.231915.01</v>
      </c>
      <c r="T2758" s="39"/>
      <c r="U2758" s="60" t="str">
        <f t="shared" si="357"/>
        <v>IM.IC.IT.231915.01</v>
      </c>
      <c r="V2758" s="57"/>
      <c r="W2758" s="60" t="str">
        <f t="shared" si="358"/>
        <v>GE.IC.IT.231915.01</v>
      </c>
      <c r="AH2758" s="35" t="s">
        <v>3207</v>
      </c>
      <c r="AI2758" s="35">
        <v>1500</v>
      </c>
    </row>
    <row r="2759" spans="1:35" s="35" customFormat="1" ht="15">
      <c r="A2759" s="35" t="s">
        <v>2189</v>
      </c>
      <c r="C2759" s="38" t="s">
        <v>2625</v>
      </c>
      <c r="E2759" s="38" t="s">
        <v>4345</v>
      </c>
      <c r="F2759" s="35" t="s">
        <v>4104</v>
      </c>
      <c r="G2759" s="66" t="s">
        <v>3916</v>
      </c>
      <c r="H2759" s="38" t="s">
        <v>2464</v>
      </c>
      <c r="I2759" s="66" t="s">
        <v>3916</v>
      </c>
      <c r="J2759" s="39" t="str">
        <f t="shared" si="355"/>
        <v>IC.IT.231916</v>
      </c>
      <c r="K2759" s="38" t="s">
        <v>3298</v>
      </c>
      <c r="L2759" s="35" t="str">
        <f t="shared" si="351"/>
        <v>Buttock, left</v>
      </c>
      <c r="M2759" s="39" t="str">
        <f t="shared" si="352"/>
        <v>PI.IC.IT.231916.01</v>
      </c>
      <c r="N2759" s="39"/>
      <c r="O2759" s="39" t="str">
        <f t="shared" si="353"/>
        <v>PH.IC.IT.231916.01</v>
      </c>
      <c r="Q2759" s="39" t="str">
        <f t="shared" si="354"/>
        <v>CL.IC.IT.231916.01</v>
      </c>
      <c r="R2759" s="39"/>
      <c r="S2759" s="39" t="str">
        <f t="shared" si="356"/>
        <v>DR.IC.IT.231916.01</v>
      </c>
      <c r="T2759" s="39"/>
      <c r="U2759" s="60" t="str">
        <f t="shared" si="357"/>
        <v>IM.IC.IT.231916.01</v>
      </c>
      <c r="V2759" s="57"/>
      <c r="W2759" s="60" t="str">
        <f t="shared" si="358"/>
        <v>GE.IC.IT.231916.01</v>
      </c>
      <c r="AH2759" s="35" t="s">
        <v>3207</v>
      </c>
      <c r="AI2759" s="35">
        <v>1500</v>
      </c>
    </row>
    <row r="2760" spans="1:35" s="35" customFormat="1" ht="15">
      <c r="A2760" s="35" t="s">
        <v>2189</v>
      </c>
      <c r="C2760" s="38" t="s">
        <v>2625</v>
      </c>
      <c r="D2760" s="35" t="s">
        <v>4463</v>
      </c>
      <c r="E2760" s="38" t="s">
        <v>4362</v>
      </c>
      <c r="F2760" s="35" t="s">
        <v>4105</v>
      </c>
      <c r="G2760" s="35" t="s">
        <v>3918</v>
      </c>
      <c r="H2760" s="38" t="s">
        <v>2212</v>
      </c>
      <c r="I2760" s="35" t="s">
        <v>3918</v>
      </c>
      <c r="J2760" s="39" t="str">
        <f t="shared" si="355"/>
        <v>IC.IT.232001</v>
      </c>
      <c r="K2760" s="38" t="s">
        <v>3298</v>
      </c>
      <c r="L2760" s="35" t="str">
        <f t="shared" si="351"/>
        <v>Shoulder</v>
      </c>
      <c r="M2760" s="39" t="str">
        <f t="shared" si="352"/>
        <v>PI.IC.IT.232001.01</v>
      </c>
      <c r="N2760" s="39"/>
      <c r="O2760" s="39" t="str">
        <f t="shared" si="353"/>
        <v>PH.IC.IT.232001.01</v>
      </c>
      <c r="Q2760" s="39" t="str">
        <f t="shared" si="354"/>
        <v>CL.IC.IT.232001.01</v>
      </c>
      <c r="R2760" s="39"/>
      <c r="S2760" s="39" t="str">
        <f t="shared" si="356"/>
        <v>DR.IC.IT.232001.01</v>
      </c>
      <c r="T2760" s="39"/>
      <c r="U2760" s="60" t="str">
        <f t="shared" si="357"/>
        <v>IM.IC.IT.232001.01</v>
      </c>
      <c r="V2760" s="57"/>
      <c r="W2760" s="60" t="str">
        <f t="shared" si="358"/>
        <v>GE.IC.IT.232001.01</v>
      </c>
      <c r="AH2760" s="35" t="s">
        <v>3207</v>
      </c>
      <c r="AI2760" s="35">
        <v>1500</v>
      </c>
    </row>
    <row r="2761" spans="1:35" s="35" customFormat="1" ht="15">
      <c r="A2761" s="35" t="s">
        <v>2189</v>
      </c>
      <c r="C2761" s="38" t="s">
        <v>2625</v>
      </c>
      <c r="E2761" s="38" t="s">
        <v>4362</v>
      </c>
      <c r="F2761" s="35" t="s">
        <v>4105</v>
      </c>
      <c r="G2761" s="35" t="s">
        <v>3919</v>
      </c>
      <c r="H2761" s="38" t="s">
        <v>2217</v>
      </c>
      <c r="I2761" s="35" t="s">
        <v>3919</v>
      </c>
      <c r="J2761" s="39" t="str">
        <f t="shared" si="355"/>
        <v>IC.IT.232002</v>
      </c>
      <c r="K2761" s="38" t="s">
        <v>3298</v>
      </c>
      <c r="L2761" s="35" t="str">
        <f t="shared" si="351"/>
        <v>Clavicle</v>
      </c>
      <c r="M2761" s="39" t="str">
        <f t="shared" si="352"/>
        <v>PI.IC.IT.232002.01</v>
      </c>
      <c r="N2761" s="39"/>
      <c r="O2761" s="39" t="str">
        <f t="shared" si="353"/>
        <v>PH.IC.IT.232002.01</v>
      </c>
      <c r="Q2761" s="39" t="str">
        <f t="shared" si="354"/>
        <v>CL.IC.IT.232002.01</v>
      </c>
      <c r="R2761" s="39"/>
      <c r="S2761" s="39" t="str">
        <f t="shared" si="356"/>
        <v>DR.IC.IT.232002.01</v>
      </c>
      <c r="T2761" s="39"/>
      <c r="U2761" s="60" t="str">
        <f t="shared" si="357"/>
        <v>IM.IC.IT.232002.01</v>
      </c>
      <c r="V2761" s="57"/>
      <c r="W2761" s="60" t="str">
        <f t="shared" si="358"/>
        <v>GE.IC.IT.232002.01</v>
      </c>
      <c r="AH2761" s="35" t="s">
        <v>3207</v>
      </c>
      <c r="AI2761" s="35">
        <v>1500</v>
      </c>
    </row>
    <row r="2762" spans="1:35" s="35" customFormat="1" ht="15">
      <c r="A2762" s="35" t="s">
        <v>2189</v>
      </c>
      <c r="C2762" s="38" t="s">
        <v>2625</v>
      </c>
      <c r="E2762" s="38" t="s">
        <v>4362</v>
      </c>
      <c r="F2762" s="35" t="s">
        <v>4105</v>
      </c>
      <c r="G2762" s="35" t="s">
        <v>3920</v>
      </c>
      <c r="H2762" s="38" t="s">
        <v>2219</v>
      </c>
      <c r="I2762" s="35" t="s">
        <v>3920</v>
      </c>
      <c r="J2762" s="39" t="str">
        <f t="shared" si="355"/>
        <v>IC.IT.232003</v>
      </c>
      <c r="K2762" s="38" t="s">
        <v>3298</v>
      </c>
      <c r="L2762" s="35" t="str">
        <f t="shared" si="351"/>
        <v>Breast</v>
      </c>
      <c r="M2762" s="39" t="str">
        <f t="shared" si="352"/>
        <v>PI.IC.IT.232003.01</v>
      </c>
      <c r="N2762" s="39"/>
      <c r="O2762" s="39" t="str">
        <f t="shared" si="353"/>
        <v>PH.IC.IT.232003.01</v>
      </c>
      <c r="Q2762" s="39" t="str">
        <f t="shared" si="354"/>
        <v>CL.IC.IT.232003.01</v>
      </c>
      <c r="R2762" s="39"/>
      <c r="S2762" s="39" t="str">
        <f t="shared" si="356"/>
        <v>DR.IC.IT.232003.01</v>
      </c>
      <c r="T2762" s="39"/>
      <c r="U2762" s="60" t="str">
        <f t="shared" si="357"/>
        <v>IM.IC.IT.232003.01</v>
      </c>
      <c r="V2762" s="57"/>
      <c r="W2762" s="60" t="str">
        <f t="shared" si="358"/>
        <v>GE.IC.IT.232003.01</v>
      </c>
      <c r="AH2762" s="35" t="s">
        <v>3207</v>
      </c>
      <c r="AI2762" s="35">
        <v>1500</v>
      </c>
    </row>
    <row r="2763" spans="1:35" s="35" customFormat="1" ht="15">
      <c r="A2763" s="35" t="s">
        <v>2189</v>
      </c>
      <c r="C2763" s="38" t="s">
        <v>2625</v>
      </c>
      <c r="E2763" s="38" t="s">
        <v>4362</v>
      </c>
      <c r="F2763" s="35" t="s">
        <v>4105</v>
      </c>
      <c r="G2763" s="35" t="s">
        <v>3695</v>
      </c>
      <c r="H2763" s="38" t="s">
        <v>2063</v>
      </c>
      <c r="I2763" s="35" t="s">
        <v>3695</v>
      </c>
      <c r="J2763" s="39" t="str">
        <f t="shared" si="355"/>
        <v>IC.IT.232004</v>
      </c>
      <c r="K2763" s="38" t="s">
        <v>3298</v>
      </c>
      <c r="L2763" s="35" t="str">
        <f t="shared" si="351"/>
        <v>Sternum</v>
      </c>
      <c r="M2763" s="39" t="str">
        <f t="shared" si="352"/>
        <v>PI.IC.IT.232004.01</v>
      </c>
      <c r="N2763" s="39"/>
      <c r="O2763" s="39" t="str">
        <f t="shared" si="353"/>
        <v>PH.IC.IT.232004.01</v>
      </c>
      <c r="Q2763" s="39" t="str">
        <f t="shared" si="354"/>
        <v>CL.IC.IT.232004.01</v>
      </c>
      <c r="R2763" s="39"/>
      <c r="S2763" s="39" t="str">
        <f t="shared" si="356"/>
        <v>DR.IC.IT.232004.01</v>
      </c>
      <c r="T2763" s="39"/>
      <c r="U2763" s="60" t="str">
        <f t="shared" si="357"/>
        <v>IM.IC.IT.232004.01</v>
      </c>
      <c r="V2763" s="57"/>
      <c r="W2763" s="60" t="str">
        <f t="shared" si="358"/>
        <v>GE.IC.IT.232004.01</v>
      </c>
      <c r="AH2763" s="35" t="s">
        <v>3207</v>
      </c>
      <c r="AI2763" s="35">
        <v>1500</v>
      </c>
    </row>
    <row r="2764" spans="1:35" s="35" customFormat="1" ht="15">
      <c r="A2764" s="35" t="s">
        <v>2189</v>
      </c>
      <c r="C2764" s="38" t="s">
        <v>2625</v>
      </c>
      <c r="E2764" s="38" t="s">
        <v>4362</v>
      </c>
      <c r="F2764" s="35" t="s">
        <v>4105</v>
      </c>
      <c r="G2764" s="35" t="s">
        <v>739</v>
      </c>
      <c r="H2764" s="38" t="s">
        <v>2065</v>
      </c>
      <c r="I2764" s="35" t="s">
        <v>739</v>
      </c>
      <c r="J2764" s="39" t="str">
        <f t="shared" si="355"/>
        <v>IC.IT.232005</v>
      </c>
      <c r="K2764" s="38" t="s">
        <v>3298</v>
      </c>
      <c r="L2764" s="35" t="str">
        <f t="shared" ref="L2764:L2857" si="359">G2764</f>
        <v>Chest</v>
      </c>
      <c r="M2764" s="39" t="str">
        <f t="shared" ref="M2764:M2857" si="360">CONCATENATE("PI.",J2764,".",K2764)</f>
        <v>PI.IC.IT.232005.01</v>
      </c>
      <c r="N2764" s="39"/>
      <c r="O2764" s="39" t="str">
        <f t="shared" ref="O2764:O2857" si="361">CONCATENATE("PH.",J2764,".",K2764)</f>
        <v>PH.IC.IT.232005.01</v>
      </c>
      <c r="Q2764" s="39" t="str">
        <f t="shared" ref="Q2764:Q2857" si="362">CONCATENATE("CL.",J2764,".",K2764)</f>
        <v>CL.IC.IT.232005.01</v>
      </c>
      <c r="R2764" s="39"/>
      <c r="S2764" s="39" t="str">
        <f t="shared" si="356"/>
        <v>DR.IC.IT.232005.01</v>
      </c>
      <c r="T2764" s="39"/>
      <c r="U2764" s="60" t="str">
        <f t="shared" si="357"/>
        <v>IM.IC.IT.232005.01</v>
      </c>
      <c r="V2764" s="57"/>
      <c r="W2764" s="60" t="str">
        <f t="shared" si="358"/>
        <v>GE.IC.IT.232005.01</v>
      </c>
      <c r="AH2764" s="35" t="s">
        <v>3207</v>
      </c>
      <c r="AI2764" s="35">
        <v>1500</v>
      </c>
    </row>
    <row r="2765" spans="1:35" s="35" customFormat="1" ht="15">
      <c r="A2765" s="35" t="s">
        <v>2189</v>
      </c>
      <c r="C2765" s="38" t="s">
        <v>2625</v>
      </c>
      <c r="E2765" s="38" t="s">
        <v>4362</v>
      </c>
      <c r="F2765" s="35" t="s">
        <v>4105</v>
      </c>
      <c r="G2765" s="35" t="s">
        <v>836</v>
      </c>
      <c r="H2765" s="38" t="s">
        <v>2222</v>
      </c>
      <c r="I2765" s="35" t="s">
        <v>836</v>
      </c>
      <c r="J2765" s="39" t="str">
        <f t="shared" si="355"/>
        <v>IC.IT.232006</v>
      </c>
      <c r="K2765" s="38" t="s">
        <v>3298</v>
      </c>
      <c r="L2765" s="35" t="str">
        <f t="shared" si="359"/>
        <v>Mediastinal</v>
      </c>
      <c r="M2765" s="39" t="str">
        <f t="shared" si="360"/>
        <v>PI.IC.IT.232006.01</v>
      </c>
      <c r="N2765" s="39"/>
      <c r="O2765" s="39" t="str">
        <f t="shared" si="361"/>
        <v>PH.IC.IT.232006.01</v>
      </c>
      <c r="Q2765" s="39" t="str">
        <f t="shared" si="362"/>
        <v>CL.IC.IT.232006.01</v>
      </c>
      <c r="R2765" s="39"/>
      <c r="S2765" s="39" t="str">
        <f t="shared" si="356"/>
        <v>DR.IC.IT.232006.01</v>
      </c>
      <c r="T2765" s="39"/>
      <c r="U2765" s="60" t="str">
        <f t="shared" si="357"/>
        <v>IM.IC.IT.232006.01</v>
      </c>
      <c r="V2765" s="57"/>
      <c r="W2765" s="60" t="str">
        <f t="shared" si="358"/>
        <v>GE.IC.IT.232006.01</v>
      </c>
      <c r="AH2765" s="35" t="s">
        <v>3207</v>
      </c>
      <c r="AI2765" s="35">
        <v>1500</v>
      </c>
    </row>
    <row r="2766" spans="1:35" s="35" customFormat="1" ht="15">
      <c r="A2766" s="35" t="s">
        <v>2189</v>
      </c>
      <c r="C2766" s="38" t="s">
        <v>2625</v>
      </c>
      <c r="E2766" s="38" t="s">
        <v>4362</v>
      </c>
      <c r="F2766" s="35" t="s">
        <v>4105</v>
      </c>
      <c r="G2766" s="35" t="s">
        <v>2494</v>
      </c>
      <c r="H2766" s="38" t="s">
        <v>2376</v>
      </c>
      <c r="I2766" s="35" t="s">
        <v>2494</v>
      </c>
      <c r="J2766" s="39" t="str">
        <f t="shared" si="355"/>
        <v>IC.IT.232007</v>
      </c>
      <c r="K2766" s="38" t="s">
        <v>3298</v>
      </c>
      <c r="L2766" s="35" t="str">
        <f t="shared" si="359"/>
        <v>Back</v>
      </c>
      <c r="M2766" s="39" t="str">
        <f t="shared" si="360"/>
        <v>PI.IC.IT.232007.01</v>
      </c>
      <c r="N2766" s="39"/>
      <c r="O2766" s="39" t="str">
        <f t="shared" si="361"/>
        <v>PH.IC.IT.232007.01</v>
      </c>
      <c r="Q2766" s="39" t="str">
        <f t="shared" si="362"/>
        <v>CL.IC.IT.232007.01</v>
      </c>
      <c r="R2766" s="39"/>
      <c r="S2766" s="39" t="str">
        <f t="shared" si="356"/>
        <v>DR.IC.IT.232007.01</v>
      </c>
      <c r="T2766" s="39"/>
      <c r="U2766" s="60" t="str">
        <f t="shared" si="357"/>
        <v>IM.IC.IT.232007.01</v>
      </c>
      <c r="V2766" s="57"/>
      <c r="W2766" s="60" t="str">
        <f t="shared" si="358"/>
        <v>GE.IC.IT.232007.01</v>
      </c>
      <c r="AH2766" s="35" t="s">
        <v>3207</v>
      </c>
      <c r="AI2766" s="35">
        <v>1500</v>
      </c>
    </row>
    <row r="2767" spans="1:35" s="35" customFormat="1" ht="15">
      <c r="A2767" s="35" t="s">
        <v>2189</v>
      </c>
      <c r="C2767" s="38" t="s">
        <v>2625</v>
      </c>
      <c r="E2767" s="38" t="s">
        <v>4362</v>
      </c>
      <c r="F2767" s="35" t="s">
        <v>4105</v>
      </c>
      <c r="G2767" s="35" t="s">
        <v>1543</v>
      </c>
      <c r="H2767" s="38" t="s">
        <v>2378</v>
      </c>
      <c r="I2767" s="35" t="s">
        <v>1543</v>
      </c>
      <c r="J2767" s="39" t="str">
        <f t="shared" si="355"/>
        <v>IC.IT.232008</v>
      </c>
      <c r="K2767" s="38" t="s">
        <v>3298</v>
      </c>
      <c r="L2767" s="35" t="str">
        <f t="shared" si="359"/>
        <v>Spine</v>
      </c>
      <c r="M2767" s="39" t="str">
        <f t="shared" si="360"/>
        <v>PI.IC.IT.232008.01</v>
      </c>
      <c r="N2767" s="39"/>
      <c r="O2767" s="39" t="str">
        <f t="shared" si="361"/>
        <v>PH.IC.IT.232008.01</v>
      </c>
      <c r="Q2767" s="39" t="str">
        <f t="shared" si="362"/>
        <v>CL.IC.IT.232008.01</v>
      </c>
      <c r="R2767" s="39"/>
      <c r="S2767" s="39" t="str">
        <f t="shared" si="356"/>
        <v>DR.IC.IT.232008.01</v>
      </c>
      <c r="T2767" s="39"/>
      <c r="U2767" s="60" t="str">
        <f t="shared" si="357"/>
        <v>IM.IC.IT.232008.01</v>
      </c>
      <c r="V2767" s="57"/>
      <c r="W2767" s="60" t="str">
        <f t="shared" si="358"/>
        <v>GE.IC.IT.232008.01</v>
      </c>
      <c r="AH2767" s="35" t="s">
        <v>3207</v>
      </c>
      <c r="AI2767" s="35">
        <v>1500</v>
      </c>
    </row>
    <row r="2768" spans="1:35" s="35" customFormat="1" ht="15">
      <c r="A2768" s="35" t="s">
        <v>2189</v>
      </c>
      <c r="C2768" s="38" t="s">
        <v>2625</v>
      </c>
      <c r="E2768" s="38" t="s">
        <v>4362</v>
      </c>
      <c r="F2768" s="35" t="s">
        <v>4105</v>
      </c>
      <c r="G2768" s="35" t="s">
        <v>3921</v>
      </c>
      <c r="H2768" s="38" t="s">
        <v>2380</v>
      </c>
      <c r="I2768" s="35" t="s">
        <v>3921</v>
      </c>
      <c r="J2768" s="39" t="str">
        <f t="shared" si="355"/>
        <v>IC.IT.232009</v>
      </c>
      <c r="K2768" s="38" t="s">
        <v>3298</v>
      </c>
      <c r="L2768" s="35" t="str">
        <f t="shared" si="359"/>
        <v>Scapula</v>
      </c>
      <c r="M2768" s="39" t="str">
        <f t="shared" si="360"/>
        <v>PI.IC.IT.232009.01</v>
      </c>
      <c r="N2768" s="39"/>
      <c r="O2768" s="39" t="str">
        <f t="shared" si="361"/>
        <v>PH.IC.IT.232009.01</v>
      </c>
      <c r="Q2768" s="39" t="str">
        <f t="shared" si="362"/>
        <v>CL.IC.IT.232009.01</v>
      </c>
      <c r="R2768" s="39"/>
      <c r="S2768" s="39" t="str">
        <f t="shared" si="356"/>
        <v>DR.IC.IT.232009.01</v>
      </c>
      <c r="T2768" s="39"/>
      <c r="U2768" s="60" t="str">
        <f t="shared" si="357"/>
        <v>IM.IC.IT.232009.01</v>
      </c>
      <c r="V2768" s="57"/>
      <c r="W2768" s="60" t="str">
        <f t="shared" si="358"/>
        <v>GE.IC.IT.232009.01</v>
      </c>
      <c r="AH2768" s="35" t="s">
        <v>3207</v>
      </c>
      <c r="AI2768" s="35">
        <v>1500</v>
      </c>
    </row>
    <row r="2769" spans="1:35" s="35" customFormat="1" ht="15">
      <c r="A2769" s="35" t="s">
        <v>2189</v>
      </c>
      <c r="C2769" s="38" t="s">
        <v>2625</v>
      </c>
      <c r="E2769" s="38" t="s">
        <v>4362</v>
      </c>
      <c r="F2769" s="35" t="s">
        <v>4105</v>
      </c>
      <c r="G2769" s="66" t="s">
        <v>3683</v>
      </c>
      <c r="H2769" s="38" t="s">
        <v>2124</v>
      </c>
      <c r="I2769" s="66" t="s">
        <v>3683</v>
      </c>
      <c r="J2769" s="39" t="str">
        <f t="shared" ref="J2769:J2832" si="363">CONCATENATE("IC.IT.",C2769,E2769,H2769)</f>
        <v>IC.IT.232010</v>
      </c>
      <c r="K2769" s="38" t="s">
        <v>3298</v>
      </c>
      <c r="L2769" s="35" t="str">
        <f t="shared" si="359"/>
        <v>Shoulder, right</v>
      </c>
      <c r="M2769" s="39" t="str">
        <f t="shared" si="360"/>
        <v>PI.IC.IT.232010.01</v>
      </c>
      <c r="N2769" s="39"/>
      <c r="O2769" s="39" t="str">
        <f t="shared" si="361"/>
        <v>PH.IC.IT.232010.01</v>
      </c>
      <c r="Q2769" s="39" t="str">
        <f t="shared" si="362"/>
        <v>CL.IC.IT.232010.01</v>
      </c>
      <c r="R2769" s="39"/>
      <c r="S2769" s="39" t="str">
        <f t="shared" si="356"/>
        <v>DR.IC.IT.232010.01</v>
      </c>
      <c r="T2769" s="39"/>
      <c r="U2769" s="60" t="str">
        <f t="shared" si="357"/>
        <v>IM.IC.IT.232010.01</v>
      </c>
      <c r="V2769" s="57"/>
      <c r="W2769" s="60" t="str">
        <f t="shared" si="358"/>
        <v>GE.IC.IT.232010.01</v>
      </c>
      <c r="AH2769" s="35" t="s">
        <v>3207</v>
      </c>
      <c r="AI2769" s="35">
        <v>1500</v>
      </c>
    </row>
    <row r="2770" spans="1:35" s="35" customFormat="1" ht="15">
      <c r="A2770" s="35" t="s">
        <v>2189</v>
      </c>
      <c r="C2770" s="38" t="s">
        <v>2625</v>
      </c>
      <c r="E2770" s="38" t="s">
        <v>4362</v>
      </c>
      <c r="F2770" s="35" t="s">
        <v>4105</v>
      </c>
      <c r="G2770" s="66" t="s">
        <v>3685</v>
      </c>
      <c r="H2770" s="38" t="s">
        <v>2126</v>
      </c>
      <c r="I2770" s="66" t="s">
        <v>3685</v>
      </c>
      <c r="J2770" s="39" t="str">
        <f t="shared" si="363"/>
        <v>IC.IT.232011</v>
      </c>
      <c r="K2770" s="38" t="s">
        <v>3298</v>
      </c>
      <c r="L2770" s="35" t="str">
        <f t="shared" si="359"/>
        <v>Shoulder, left</v>
      </c>
      <c r="M2770" s="39" t="str">
        <f t="shared" si="360"/>
        <v>PI.IC.IT.232011.01</v>
      </c>
      <c r="N2770" s="39"/>
      <c r="O2770" s="39" t="str">
        <f t="shared" si="361"/>
        <v>PH.IC.IT.232011.01</v>
      </c>
      <c r="Q2770" s="39" t="str">
        <f t="shared" si="362"/>
        <v>CL.IC.IT.232011.01</v>
      </c>
      <c r="R2770" s="39"/>
      <c r="S2770" s="39" t="str">
        <f t="shared" si="356"/>
        <v>DR.IC.IT.232011.01</v>
      </c>
      <c r="T2770" s="39"/>
      <c r="U2770" s="60" t="str">
        <f t="shared" si="357"/>
        <v>IM.IC.IT.232011.01</v>
      </c>
      <c r="V2770" s="57"/>
      <c r="W2770" s="60" t="str">
        <f t="shared" si="358"/>
        <v>GE.IC.IT.232011.01</v>
      </c>
      <c r="AH2770" s="35" t="s">
        <v>3207</v>
      </c>
      <c r="AI2770" s="35">
        <v>1500</v>
      </c>
    </row>
    <row r="2771" spans="1:35" s="35" customFormat="1" ht="15">
      <c r="A2771" s="35" t="s">
        <v>2189</v>
      </c>
      <c r="C2771" s="38" t="s">
        <v>2625</v>
      </c>
      <c r="E2771" s="38" t="s">
        <v>4362</v>
      </c>
      <c r="F2771" s="35" t="s">
        <v>4105</v>
      </c>
      <c r="G2771" s="66" t="s">
        <v>3687</v>
      </c>
      <c r="H2771" s="38" t="s">
        <v>2128</v>
      </c>
      <c r="I2771" s="66" t="s">
        <v>3687</v>
      </c>
      <c r="J2771" s="39" t="str">
        <f t="shared" si="363"/>
        <v>IC.IT.232012</v>
      </c>
      <c r="K2771" s="38" t="s">
        <v>3298</v>
      </c>
      <c r="L2771" s="35" t="str">
        <f t="shared" si="359"/>
        <v>Clavicle, right</v>
      </c>
      <c r="M2771" s="39" t="str">
        <f t="shared" si="360"/>
        <v>PI.IC.IT.232012.01</v>
      </c>
      <c r="N2771" s="39"/>
      <c r="O2771" s="39" t="str">
        <f t="shared" si="361"/>
        <v>PH.IC.IT.232012.01</v>
      </c>
      <c r="Q2771" s="39" t="str">
        <f t="shared" si="362"/>
        <v>CL.IC.IT.232012.01</v>
      </c>
      <c r="R2771" s="39"/>
      <c r="S2771" s="39" t="str">
        <f t="shared" si="356"/>
        <v>DR.IC.IT.232012.01</v>
      </c>
      <c r="T2771" s="39"/>
      <c r="U2771" s="60" t="str">
        <f t="shared" si="357"/>
        <v>IM.IC.IT.232012.01</v>
      </c>
      <c r="V2771" s="57"/>
      <c r="W2771" s="60" t="str">
        <f t="shared" si="358"/>
        <v>GE.IC.IT.232012.01</v>
      </c>
      <c r="AH2771" s="35" t="s">
        <v>3207</v>
      </c>
      <c r="AI2771" s="35">
        <v>1500</v>
      </c>
    </row>
    <row r="2772" spans="1:35" s="35" customFormat="1" ht="15">
      <c r="A2772" s="35" t="s">
        <v>2189</v>
      </c>
      <c r="C2772" s="38" t="s">
        <v>2625</v>
      </c>
      <c r="E2772" s="38" t="s">
        <v>4362</v>
      </c>
      <c r="F2772" s="35" t="s">
        <v>4105</v>
      </c>
      <c r="G2772" s="66" t="s">
        <v>3689</v>
      </c>
      <c r="H2772" s="38" t="s">
        <v>2130</v>
      </c>
      <c r="I2772" s="66" t="s">
        <v>3689</v>
      </c>
      <c r="J2772" s="39" t="str">
        <f t="shared" si="363"/>
        <v>IC.IT.232013</v>
      </c>
      <c r="K2772" s="38" t="s">
        <v>3298</v>
      </c>
      <c r="L2772" s="35" t="str">
        <f t="shared" si="359"/>
        <v>Clavicle, left</v>
      </c>
      <c r="M2772" s="39" t="str">
        <f t="shared" si="360"/>
        <v>PI.IC.IT.232013.01</v>
      </c>
      <c r="N2772" s="39"/>
      <c r="O2772" s="39" t="str">
        <f t="shared" si="361"/>
        <v>PH.IC.IT.232013.01</v>
      </c>
      <c r="Q2772" s="39" t="str">
        <f t="shared" si="362"/>
        <v>CL.IC.IT.232013.01</v>
      </c>
      <c r="R2772" s="39"/>
      <c r="S2772" s="39" t="str">
        <f t="shared" si="356"/>
        <v>DR.IC.IT.232013.01</v>
      </c>
      <c r="T2772" s="39"/>
      <c r="U2772" s="60" t="str">
        <f t="shared" si="357"/>
        <v>IM.IC.IT.232013.01</v>
      </c>
      <c r="V2772" s="57"/>
      <c r="W2772" s="60" t="str">
        <f t="shared" si="358"/>
        <v>GE.IC.IT.232013.01</v>
      </c>
      <c r="AH2772" s="35" t="s">
        <v>3207</v>
      </c>
      <c r="AI2772" s="35">
        <v>1500</v>
      </c>
    </row>
    <row r="2773" spans="1:35" s="35" customFormat="1" ht="15">
      <c r="A2773" s="35" t="s">
        <v>2189</v>
      </c>
      <c r="C2773" s="38" t="s">
        <v>2625</v>
      </c>
      <c r="E2773" s="38" t="s">
        <v>4362</v>
      </c>
      <c r="F2773" s="35" t="s">
        <v>4105</v>
      </c>
      <c r="G2773" s="66" t="s">
        <v>3691</v>
      </c>
      <c r="H2773" s="38" t="s">
        <v>2296</v>
      </c>
      <c r="I2773" s="66" t="s">
        <v>3691</v>
      </c>
      <c r="J2773" s="39" t="str">
        <f t="shared" si="363"/>
        <v>IC.IT.232014</v>
      </c>
      <c r="K2773" s="38" t="s">
        <v>3298</v>
      </c>
      <c r="L2773" s="35" t="str">
        <f t="shared" si="359"/>
        <v>Breast, right</v>
      </c>
      <c r="M2773" s="39" t="str">
        <f t="shared" si="360"/>
        <v>PI.IC.IT.232014.01</v>
      </c>
      <c r="N2773" s="39"/>
      <c r="O2773" s="39" t="str">
        <f t="shared" si="361"/>
        <v>PH.IC.IT.232014.01</v>
      </c>
      <c r="Q2773" s="39" t="str">
        <f t="shared" si="362"/>
        <v>CL.IC.IT.232014.01</v>
      </c>
      <c r="R2773" s="39"/>
      <c r="S2773" s="39" t="str">
        <f t="shared" ref="S2773:S2836" si="364">CONCATENATE("DR.",J2773,".",K2773)</f>
        <v>DR.IC.IT.232014.01</v>
      </c>
      <c r="T2773" s="39"/>
      <c r="U2773" s="60" t="str">
        <f t="shared" ref="U2773:U2836" si="365">CONCATENATE("IM.",J2773, ".",K2773)</f>
        <v>IM.IC.IT.232014.01</v>
      </c>
      <c r="V2773" s="57"/>
      <c r="W2773" s="60" t="str">
        <f t="shared" ref="W2773:W2836" si="366">CONCATENATE("GE.",J2773, ".",K2773)</f>
        <v>GE.IC.IT.232014.01</v>
      </c>
      <c r="AH2773" s="35" t="s">
        <v>3207</v>
      </c>
      <c r="AI2773" s="35">
        <v>1500</v>
      </c>
    </row>
    <row r="2774" spans="1:35" s="35" customFormat="1" ht="15">
      <c r="A2774" s="35" t="s">
        <v>2189</v>
      </c>
      <c r="C2774" s="38" t="s">
        <v>2625</v>
      </c>
      <c r="E2774" s="38" t="s">
        <v>4362</v>
      </c>
      <c r="F2774" s="35" t="s">
        <v>4105</v>
      </c>
      <c r="G2774" s="66" t="s">
        <v>3693</v>
      </c>
      <c r="H2774" s="38" t="s">
        <v>2459</v>
      </c>
      <c r="I2774" s="66" t="s">
        <v>3693</v>
      </c>
      <c r="J2774" s="39" t="str">
        <f t="shared" si="363"/>
        <v>IC.IT.232015</v>
      </c>
      <c r="K2774" s="38" t="s">
        <v>3298</v>
      </c>
      <c r="L2774" s="35" t="str">
        <f t="shared" si="359"/>
        <v>Breast, left</v>
      </c>
      <c r="M2774" s="39" t="str">
        <f t="shared" si="360"/>
        <v>PI.IC.IT.232015.01</v>
      </c>
      <c r="N2774" s="39"/>
      <c r="O2774" s="39" t="str">
        <f t="shared" si="361"/>
        <v>PH.IC.IT.232015.01</v>
      </c>
      <c r="Q2774" s="39" t="str">
        <f t="shared" si="362"/>
        <v>CL.IC.IT.232015.01</v>
      </c>
      <c r="R2774" s="39"/>
      <c r="S2774" s="39" t="str">
        <f t="shared" si="364"/>
        <v>DR.IC.IT.232015.01</v>
      </c>
      <c r="T2774" s="39"/>
      <c r="U2774" s="60" t="str">
        <f t="shared" si="365"/>
        <v>IM.IC.IT.232015.01</v>
      </c>
      <c r="V2774" s="57"/>
      <c r="W2774" s="60" t="str">
        <f t="shared" si="366"/>
        <v>GE.IC.IT.232015.01</v>
      </c>
      <c r="AH2774" s="35" t="s">
        <v>3207</v>
      </c>
      <c r="AI2774" s="35">
        <v>1500</v>
      </c>
    </row>
    <row r="2775" spans="1:35" s="35" customFormat="1" ht="15">
      <c r="A2775" s="35" t="s">
        <v>2189</v>
      </c>
      <c r="C2775" s="38" t="s">
        <v>2625</v>
      </c>
      <c r="E2775" s="38" t="s">
        <v>4362</v>
      </c>
      <c r="F2775" s="35" t="s">
        <v>4105</v>
      </c>
      <c r="G2775" s="66" t="s">
        <v>3696</v>
      </c>
      <c r="H2775" s="38" t="s">
        <v>2464</v>
      </c>
      <c r="I2775" s="66" t="s">
        <v>3696</v>
      </c>
      <c r="J2775" s="39" t="str">
        <f t="shared" si="363"/>
        <v>IC.IT.232016</v>
      </c>
      <c r="K2775" s="38" t="s">
        <v>3298</v>
      </c>
      <c r="L2775" s="35" t="str">
        <f t="shared" si="359"/>
        <v>Chest, right</v>
      </c>
      <c r="M2775" s="39" t="str">
        <f t="shared" si="360"/>
        <v>PI.IC.IT.232016.01</v>
      </c>
      <c r="N2775" s="39"/>
      <c r="O2775" s="39" t="str">
        <f t="shared" si="361"/>
        <v>PH.IC.IT.232016.01</v>
      </c>
      <c r="Q2775" s="39" t="str">
        <f t="shared" si="362"/>
        <v>CL.IC.IT.232016.01</v>
      </c>
      <c r="R2775" s="39"/>
      <c r="S2775" s="39" t="str">
        <f t="shared" si="364"/>
        <v>DR.IC.IT.232016.01</v>
      </c>
      <c r="T2775" s="39"/>
      <c r="U2775" s="60" t="str">
        <f t="shared" si="365"/>
        <v>IM.IC.IT.232016.01</v>
      </c>
      <c r="V2775" s="57"/>
      <c r="W2775" s="60" t="str">
        <f t="shared" si="366"/>
        <v>GE.IC.IT.232016.01</v>
      </c>
      <c r="AH2775" s="35" t="s">
        <v>3207</v>
      </c>
      <c r="AI2775" s="35">
        <v>1500</v>
      </c>
    </row>
    <row r="2776" spans="1:35" s="35" customFormat="1" ht="15">
      <c r="A2776" s="35" t="s">
        <v>2189</v>
      </c>
      <c r="C2776" s="38" t="s">
        <v>2625</v>
      </c>
      <c r="E2776" s="38" t="s">
        <v>4362</v>
      </c>
      <c r="F2776" s="35" t="s">
        <v>4105</v>
      </c>
      <c r="G2776" s="66" t="s">
        <v>3698</v>
      </c>
      <c r="H2776" s="38" t="s">
        <v>2466</v>
      </c>
      <c r="I2776" s="66" t="s">
        <v>3698</v>
      </c>
      <c r="J2776" s="39" t="str">
        <f t="shared" si="363"/>
        <v>IC.IT.232017</v>
      </c>
      <c r="K2776" s="38" t="s">
        <v>3298</v>
      </c>
      <c r="L2776" s="35" t="str">
        <f t="shared" si="359"/>
        <v>Chest, left</v>
      </c>
      <c r="M2776" s="39" t="str">
        <f t="shared" si="360"/>
        <v>PI.IC.IT.232017.01</v>
      </c>
      <c r="N2776" s="39"/>
      <c r="O2776" s="39" t="str">
        <f t="shared" si="361"/>
        <v>PH.IC.IT.232017.01</v>
      </c>
      <c r="Q2776" s="39" t="str">
        <f t="shared" si="362"/>
        <v>CL.IC.IT.232017.01</v>
      </c>
      <c r="R2776" s="39"/>
      <c r="S2776" s="39" t="str">
        <f t="shared" si="364"/>
        <v>DR.IC.IT.232017.01</v>
      </c>
      <c r="T2776" s="39"/>
      <c r="U2776" s="60" t="str">
        <f t="shared" si="365"/>
        <v>IM.IC.IT.232017.01</v>
      </c>
      <c r="V2776" s="57"/>
      <c r="W2776" s="60" t="str">
        <f t="shared" si="366"/>
        <v>GE.IC.IT.232017.01</v>
      </c>
      <c r="AH2776" s="35" t="s">
        <v>3207</v>
      </c>
      <c r="AI2776" s="35">
        <v>1500</v>
      </c>
    </row>
    <row r="2777" spans="1:35" s="35" customFormat="1" ht="15">
      <c r="A2777" s="35" t="s">
        <v>2189</v>
      </c>
      <c r="C2777" s="38" t="s">
        <v>2625</v>
      </c>
      <c r="E2777" s="38" t="s">
        <v>4362</v>
      </c>
      <c r="F2777" s="35" t="s">
        <v>4105</v>
      </c>
      <c r="G2777" s="66" t="s">
        <v>3700</v>
      </c>
      <c r="H2777" s="38" t="s">
        <v>2616</v>
      </c>
      <c r="I2777" s="66" t="s">
        <v>3700</v>
      </c>
      <c r="J2777" s="39" t="str">
        <f t="shared" si="363"/>
        <v>IC.IT.232018</v>
      </c>
      <c r="K2777" s="38" t="s">
        <v>3298</v>
      </c>
      <c r="L2777" s="35" t="str">
        <f t="shared" si="359"/>
        <v>Scapula, right</v>
      </c>
      <c r="M2777" s="39" t="str">
        <f t="shared" si="360"/>
        <v>PI.IC.IT.232018.01</v>
      </c>
      <c r="N2777" s="39"/>
      <c r="O2777" s="39" t="str">
        <f t="shared" si="361"/>
        <v>PH.IC.IT.232018.01</v>
      </c>
      <c r="Q2777" s="39" t="str">
        <f t="shared" si="362"/>
        <v>CL.IC.IT.232018.01</v>
      </c>
      <c r="R2777" s="39"/>
      <c r="S2777" s="39" t="str">
        <f t="shared" si="364"/>
        <v>DR.IC.IT.232018.01</v>
      </c>
      <c r="T2777" s="39"/>
      <c r="U2777" s="60" t="str">
        <f t="shared" si="365"/>
        <v>IM.IC.IT.232018.01</v>
      </c>
      <c r="V2777" s="57"/>
      <c r="W2777" s="60" t="str">
        <f t="shared" si="366"/>
        <v>GE.IC.IT.232018.01</v>
      </c>
      <c r="AH2777" s="35" t="s">
        <v>3207</v>
      </c>
      <c r="AI2777" s="35">
        <v>1500</v>
      </c>
    </row>
    <row r="2778" spans="1:35" s="35" customFormat="1" ht="15">
      <c r="A2778" s="35" t="s">
        <v>2189</v>
      </c>
      <c r="C2778" s="38" t="s">
        <v>2625</v>
      </c>
      <c r="E2778" s="38" t="s">
        <v>4362</v>
      </c>
      <c r="F2778" s="35" t="s">
        <v>4105</v>
      </c>
      <c r="G2778" s="66" t="s">
        <v>3702</v>
      </c>
      <c r="H2778" s="38" t="s">
        <v>2618</v>
      </c>
      <c r="I2778" s="66" t="s">
        <v>3702</v>
      </c>
      <c r="J2778" s="39" t="str">
        <f t="shared" si="363"/>
        <v>IC.IT.232019</v>
      </c>
      <c r="K2778" s="38" t="s">
        <v>3298</v>
      </c>
      <c r="L2778" s="35" t="str">
        <f t="shared" si="359"/>
        <v>Scapula, left</v>
      </c>
      <c r="M2778" s="39" t="str">
        <f t="shared" si="360"/>
        <v>PI.IC.IT.232019.01</v>
      </c>
      <c r="N2778" s="39"/>
      <c r="O2778" s="39" t="str">
        <f t="shared" si="361"/>
        <v>PH.IC.IT.232019.01</v>
      </c>
      <c r="Q2778" s="39" t="str">
        <f t="shared" si="362"/>
        <v>CL.IC.IT.232019.01</v>
      </c>
      <c r="R2778" s="39"/>
      <c r="S2778" s="39" t="str">
        <f t="shared" si="364"/>
        <v>DR.IC.IT.232019.01</v>
      </c>
      <c r="T2778" s="39"/>
      <c r="U2778" s="60" t="str">
        <f t="shared" si="365"/>
        <v>IM.IC.IT.232019.01</v>
      </c>
      <c r="V2778" s="57"/>
      <c r="W2778" s="60" t="str">
        <f t="shared" si="366"/>
        <v>GE.IC.IT.232019.01</v>
      </c>
      <c r="AH2778" s="35" t="s">
        <v>3207</v>
      </c>
      <c r="AI2778" s="35">
        <v>1500</v>
      </c>
    </row>
    <row r="2779" spans="1:35" s="35" customFormat="1" ht="15">
      <c r="A2779" s="35" t="s">
        <v>2189</v>
      </c>
      <c r="C2779" s="38" t="s">
        <v>2625</v>
      </c>
      <c r="D2779" s="35" t="s">
        <v>4464</v>
      </c>
      <c r="E2779" s="38" t="s">
        <v>4363</v>
      </c>
      <c r="F2779" s="35" t="s">
        <v>4106</v>
      </c>
      <c r="G2779" s="35" t="s">
        <v>1814</v>
      </c>
      <c r="H2779" s="38" t="s">
        <v>2212</v>
      </c>
      <c r="I2779" s="35" t="s">
        <v>1814</v>
      </c>
      <c r="J2779" s="39" t="str">
        <f t="shared" si="363"/>
        <v>IC.IT.232101</v>
      </c>
      <c r="K2779" s="38" t="s">
        <v>3298</v>
      </c>
      <c r="L2779" s="35" t="str">
        <f t="shared" si="359"/>
        <v>Pink</v>
      </c>
      <c r="M2779" s="39" t="str">
        <f t="shared" si="360"/>
        <v>PI.IC.IT.232101.01</v>
      </c>
      <c r="N2779" s="39"/>
      <c r="O2779" s="39" t="str">
        <f t="shared" si="361"/>
        <v>PH.IC.IT.232101.01</v>
      </c>
      <c r="Q2779" s="39" t="str">
        <f t="shared" si="362"/>
        <v>CL.IC.IT.232101.01</v>
      </c>
      <c r="R2779" s="39"/>
      <c r="S2779" s="39" t="str">
        <f t="shared" si="364"/>
        <v>DR.IC.IT.232101.01</v>
      </c>
      <c r="T2779" s="39"/>
      <c r="U2779" s="60" t="str">
        <f t="shared" si="365"/>
        <v>IM.IC.IT.232101.01</v>
      </c>
      <c r="V2779" s="57"/>
      <c r="W2779" s="60" t="str">
        <f t="shared" si="366"/>
        <v>GE.IC.IT.232101.01</v>
      </c>
      <c r="AH2779" s="35" t="s">
        <v>3207</v>
      </c>
      <c r="AI2779" s="35">
        <v>1500</v>
      </c>
    </row>
    <row r="2780" spans="1:35" s="35" customFormat="1" ht="15">
      <c r="A2780" s="35" t="s">
        <v>2189</v>
      </c>
      <c r="C2780" s="38" t="s">
        <v>2625</v>
      </c>
      <c r="E2780" s="38" t="s">
        <v>4363</v>
      </c>
      <c r="F2780" s="35" t="s">
        <v>4106</v>
      </c>
      <c r="G2780" s="35" t="s">
        <v>2229</v>
      </c>
      <c r="H2780" s="38" t="s">
        <v>2217</v>
      </c>
      <c r="I2780" s="35" t="s">
        <v>2229</v>
      </c>
      <c r="J2780" s="39" t="str">
        <f t="shared" si="363"/>
        <v>IC.IT.232102</v>
      </c>
      <c r="K2780" s="38" t="s">
        <v>3298</v>
      </c>
      <c r="L2780" s="35" t="str">
        <f t="shared" si="359"/>
        <v>Red</v>
      </c>
      <c r="M2780" s="39" t="str">
        <f t="shared" si="360"/>
        <v>PI.IC.IT.232102.01</v>
      </c>
      <c r="N2780" s="39"/>
      <c r="O2780" s="39" t="str">
        <f t="shared" si="361"/>
        <v>PH.IC.IT.232102.01</v>
      </c>
      <c r="Q2780" s="39" t="str">
        <f t="shared" si="362"/>
        <v>CL.IC.IT.232102.01</v>
      </c>
      <c r="R2780" s="39"/>
      <c r="S2780" s="39" t="str">
        <f t="shared" si="364"/>
        <v>DR.IC.IT.232102.01</v>
      </c>
      <c r="T2780" s="39"/>
      <c r="U2780" s="60" t="str">
        <f t="shared" si="365"/>
        <v>IM.IC.IT.232102.01</v>
      </c>
      <c r="V2780" s="57"/>
      <c r="W2780" s="60" t="str">
        <f t="shared" si="366"/>
        <v>GE.IC.IT.232102.01</v>
      </c>
      <c r="AH2780" s="35" t="s">
        <v>3207</v>
      </c>
      <c r="AI2780" s="35">
        <v>1500</v>
      </c>
    </row>
    <row r="2781" spans="1:35" s="35" customFormat="1" ht="15">
      <c r="A2781" s="35" t="s">
        <v>2189</v>
      </c>
      <c r="C2781" s="38" t="s">
        <v>2625</v>
      </c>
      <c r="E2781" s="38" t="s">
        <v>4363</v>
      </c>
      <c r="F2781" s="35" t="s">
        <v>4106</v>
      </c>
      <c r="G2781" s="35" t="s">
        <v>2553</v>
      </c>
      <c r="H2781" s="38" t="s">
        <v>2219</v>
      </c>
      <c r="I2781" s="35" t="s">
        <v>2553</v>
      </c>
      <c r="J2781" s="39" t="str">
        <f t="shared" si="363"/>
        <v>IC.IT.232103</v>
      </c>
      <c r="K2781" s="38" t="s">
        <v>3298</v>
      </c>
      <c r="L2781" s="35" t="str">
        <f t="shared" si="359"/>
        <v>Yellow</v>
      </c>
      <c r="M2781" s="39" t="str">
        <f t="shared" si="360"/>
        <v>PI.IC.IT.232103.01</v>
      </c>
      <c r="N2781" s="39"/>
      <c r="O2781" s="39" t="str">
        <f t="shared" si="361"/>
        <v>PH.IC.IT.232103.01</v>
      </c>
      <c r="Q2781" s="39" t="str">
        <f t="shared" si="362"/>
        <v>CL.IC.IT.232103.01</v>
      </c>
      <c r="R2781" s="39"/>
      <c r="S2781" s="39" t="str">
        <f t="shared" si="364"/>
        <v>DR.IC.IT.232103.01</v>
      </c>
      <c r="T2781" s="39"/>
      <c r="U2781" s="60" t="str">
        <f t="shared" si="365"/>
        <v>IM.IC.IT.232103.01</v>
      </c>
      <c r="V2781" s="57"/>
      <c r="W2781" s="60" t="str">
        <f t="shared" si="366"/>
        <v>GE.IC.IT.232103.01</v>
      </c>
      <c r="AH2781" s="35" t="s">
        <v>3207</v>
      </c>
      <c r="AI2781" s="35">
        <v>1500</v>
      </c>
    </row>
    <row r="2782" spans="1:35" s="35" customFormat="1" ht="15">
      <c r="A2782" s="35" t="s">
        <v>2189</v>
      </c>
      <c r="C2782" s="38" t="s">
        <v>2625</v>
      </c>
      <c r="E2782" s="38" t="s">
        <v>4363</v>
      </c>
      <c r="F2782" s="35" t="s">
        <v>4106</v>
      </c>
      <c r="G2782" s="35" t="s">
        <v>1424</v>
      </c>
      <c r="H2782" s="38" t="s">
        <v>2063</v>
      </c>
      <c r="I2782" s="35" t="s">
        <v>1424</v>
      </c>
      <c r="J2782" s="39" t="str">
        <f t="shared" si="363"/>
        <v>IC.IT.232104</v>
      </c>
      <c r="K2782" s="38" t="s">
        <v>3298</v>
      </c>
      <c r="L2782" s="35" t="str">
        <f t="shared" si="359"/>
        <v>White</v>
      </c>
      <c r="M2782" s="39" t="str">
        <f t="shared" si="360"/>
        <v>PI.IC.IT.232104.01</v>
      </c>
      <c r="N2782" s="39"/>
      <c r="O2782" s="39" t="str">
        <f t="shared" si="361"/>
        <v>PH.IC.IT.232104.01</v>
      </c>
      <c r="Q2782" s="39" t="str">
        <f t="shared" si="362"/>
        <v>CL.IC.IT.232104.01</v>
      </c>
      <c r="R2782" s="39"/>
      <c r="S2782" s="39" t="str">
        <f t="shared" si="364"/>
        <v>DR.IC.IT.232104.01</v>
      </c>
      <c r="T2782" s="39"/>
      <c r="U2782" s="60" t="str">
        <f t="shared" si="365"/>
        <v>IM.IC.IT.232104.01</v>
      </c>
      <c r="V2782" s="57"/>
      <c r="W2782" s="60" t="str">
        <f t="shared" si="366"/>
        <v>GE.IC.IT.232104.01</v>
      </c>
      <c r="AH2782" s="35" t="s">
        <v>3207</v>
      </c>
      <c r="AI2782" s="35">
        <v>1500</v>
      </c>
    </row>
    <row r="2783" spans="1:35" s="35" customFormat="1" ht="15">
      <c r="A2783" s="35" t="s">
        <v>2189</v>
      </c>
      <c r="C2783" s="38" t="s">
        <v>2625</v>
      </c>
      <c r="E2783" s="38" t="s">
        <v>4363</v>
      </c>
      <c r="F2783" s="35" t="s">
        <v>4106</v>
      </c>
      <c r="G2783" s="35" t="s">
        <v>3923</v>
      </c>
      <c r="H2783" s="38" t="s">
        <v>2065</v>
      </c>
      <c r="I2783" s="35" t="s">
        <v>3923</v>
      </c>
      <c r="J2783" s="39" t="str">
        <f t="shared" si="363"/>
        <v>IC.IT.232105</v>
      </c>
      <c r="K2783" s="38" t="s">
        <v>3298</v>
      </c>
      <c r="L2783" s="35" t="str">
        <f t="shared" si="359"/>
        <v>Gray</v>
      </c>
      <c r="M2783" s="39" t="str">
        <f t="shared" si="360"/>
        <v>PI.IC.IT.232105.01</v>
      </c>
      <c r="N2783" s="39"/>
      <c r="O2783" s="39" t="str">
        <f t="shared" si="361"/>
        <v>PH.IC.IT.232105.01</v>
      </c>
      <c r="Q2783" s="39" t="str">
        <f t="shared" si="362"/>
        <v>CL.IC.IT.232105.01</v>
      </c>
      <c r="R2783" s="39"/>
      <c r="S2783" s="39" t="str">
        <f t="shared" si="364"/>
        <v>DR.IC.IT.232105.01</v>
      </c>
      <c r="T2783" s="39"/>
      <c r="U2783" s="60" t="str">
        <f t="shared" si="365"/>
        <v>IM.IC.IT.232105.01</v>
      </c>
      <c r="V2783" s="57"/>
      <c r="W2783" s="60" t="str">
        <f t="shared" si="366"/>
        <v>GE.IC.IT.232105.01</v>
      </c>
      <c r="AH2783" s="35" t="s">
        <v>3207</v>
      </c>
      <c r="AI2783" s="35">
        <v>1500</v>
      </c>
    </row>
    <row r="2784" spans="1:35" s="35" customFormat="1" ht="15">
      <c r="A2784" s="35" t="s">
        <v>2189</v>
      </c>
      <c r="C2784" s="38" t="s">
        <v>2625</v>
      </c>
      <c r="E2784" s="38" t="s">
        <v>4363</v>
      </c>
      <c r="F2784" s="35" t="s">
        <v>4106</v>
      </c>
      <c r="G2784" s="35" t="s">
        <v>2552</v>
      </c>
      <c r="H2784" s="38" t="s">
        <v>2222</v>
      </c>
      <c r="I2784" s="35" t="s">
        <v>2552</v>
      </c>
      <c r="J2784" s="39" t="str">
        <f t="shared" si="363"/>
        <v>IC.IT.232106</v>
      </c>
      <c r="K2784" s="38" t="s">
        <v>3298</v>
      </c>
      <c r="L2784" s="35" t="str">
        <f t="shared" si="359"/>
        <v>Tan</v>
      </c>
      <c r="M2784" s="39" t="str">
        <f t="shared" si="360"/>
        <v>PI.IC.IT.232106.01</v>
      </c>
      <c r="N2784" s="39"/>
      <c r="O2784" s="39" t="str">
        <f t="shared" si="361"/>
        <v>PH.IC.IT.232106.01</v>
      </c>
      <c r="Q2784" s="39" t="str">
        <f t="shared" si="362"/>
        <v>CL.IC.IT.232106.01</v>
      </c>
      <c r="R2784" s="39"/>
      <c r="S2784" s="39" t="str">
        <f t="shared" si="364"/>
        <v>DR.IC.IT.232106.01</v>
      </c>
      <c r="T2784" s="39"/>
      <c r="U2784" s="60" t="str">
        <f t="shared" si="365"/>
        <v>IM.IC.IT.232106.01</v>
      </c>
      <c r="V2784" s="57"/>
      <c r="W2784" s="60" t="str">
        <f t="shared" si="366"/>
        <v>GE.IC.IT.232106.01</v>
      </c>
      <c r="AH2784" s="35" t="s">
        <v>3207</v>
      </c>
      <c r="AI2784" s="35">
        <v>1500</v>
      </c>
    </row>
    <row r="2785" spans="1:35" s="35" customFormat="1" ht="15">
      <c r="A2785" s="35" t="s">
        <v>2189</v>
      </c>
      <c r="C2785" s="38" t="s">
        <v>2625</v>
      </c>
      <c r="E2785" s="38" t="s">
        <v>4363</v>
      </c>
      <c r="F2785" s="35" t="s">
        <v>4106</v>
      </c>
      <c r="G2785" s="35" t="s">
        <v>2547</v>
      </c>
      <c r="H2785" s="38" t="s">
        <v>2376</v>
      </c>
      <c r="I2785" s="35" t="s">
        <v>2547</v>
      </c>
      <c r="J2785" s="39" t="str">
        <f t="shared" si="363"/>
        <v>IC.IT.232107</v>
      </c>
      <c r="K2785" s="38" t="s">
        <v>3298</v>
      </c>
      <c r="L2785" s="35" t="str">
        <f t="shared" si="359"/>
        <v>Green</v>
      </c>
      <c r="M2785" s="39" t="str">
        <f t="shared" si="360"/>
        <v>PI.IC.IT.232107.01</v>
      </c>
      <c r="N2785" s="39"/>
      <c r="O2785" s="39" t="str">
        <f t="shared" si="361"/>
        <v>PH.IC.IT.232107.01</v>
      </c>
      <c r="Q2785" s="39" t="str">
        <f t="shared" si="362"/>
        <v>CL.IC.IT.232107.01</v>
      </c>
      <c r="R2785" s="39"/>
      <c r="S2785" s="39" t="str">
        <f t="shared" si="364"/>
        <v>DR.IC.IT.232107.01</v>
      </c>
      <c r="T2785" s="39"/>
      <c r="U2785" s="60" t="str">
        <f t="shared" si="365"/>
        <v>IM.IC.IT.232107.01</v>
      </c>
      <c r="V2785" s="57"/>
      <c r="W2785" s="60" t="str">
        <f t="shared" si="366"/>
        <v>GE.IC.IT.232107.01</v>
      </c>
      <c r="AH2785" s="35" t="s">
        <v>3207</v>
      </c>
      <c r="AI2785" s="35">
        <v>1500</v>
      </c>
    </row>
    <row r="2786" spans="1:35" s="35" customFormat="1" ht="15">
      <c r="A2786" s="35" t="s">
        <v>2189</v>
      </c>
      <c r="C2786" s="38" t="s">
        <v>2625</v>
      </c>
      <c r="E2786" s="38" t="s">
        <v>4363</v>
      </c>
      <c r="F2786" s="35" t="s">
        <v>4106</v>
      </c>
      <c r="G2786" s="35" t="s">
        <v>1499</v>
      </c>
      <c r="H2786" s="38" t="s">
        <v>2378</v>
      </c>
      <c r="I2786" s="35" t="s">
        <v>1499</v>
      </c>
      <c r="J2786" s="39" t="str">
        <f t="shared" si="363"/>
        <v>IC.IT.232108</v>
      </c>
      <c r="K2786" s="38" t="s">
        <v>3298</v>
      </c>
      <c r="L2786" s="35" t="str">
        <f t="shared" si="359"/>
        <v>Black</v>
      </c>
      <c r="M2786" s="39" t="str">
        <f t="shared" si="360"/>
        <v>PI.IC.IT.232108.01</v>
      </c>
      <c r="N2786" s="39"/>
      <c r="O2786" s="39" t="str">
        <f t="shared" si="361"/>
        <v>PH.IC.IT.232108.01</v>
      </c>
      <c r="Q2786" s="39" t="str">
        <f t="shared" si="362"/>
        <v>CL.IC.IT.232108.01</v>
      </c>
      <c r="R2786" s="39"/>
      <c r="S2786" s="39" t="str">
        <f t="shared" si="364"/>
        <v>DR.IC.IT.232108.01</v>
      </c>
      <c r="T2786" s="39"/>
      <c r="U2786" s="60" t="str">
        <f t="shared" si="365"/>
        <v>IM.IC.IT.232108.01</v>
      </c>
      <c r="V2786" s="57"/>
      <c r="W2786" s="60" t="str">
        <f t="shared" si="366"/>
        <v>GE.IC.IT.232108.01</v>
      </c>
      <c r="AH2786" s="35" t="s">
        <v>3207</v>
      </c>
      <c r="AI2786" s="35">
        <v>1500</v>
      </c>
    </row>
    <row r="2787" spans="1:35" s="35" customFormat="1" ht="15">
      <c r="A2787" s="35" t="s">
        <v>2189</v>
      </c>
      <c r="C2787" s="38" t="s">
        <v>2625</v>
      </c>
      <c r="D2787" s="35" t="s">
        <v>4465</v>
      </c>
      <c r="E2787" s="38" t="s">
        <v>4364</v>
      </c>
      <c r="F2787" s="35" t="s">
        <v>4107</v>
      </c>
      <c r="G2787" s="35" t="s">
        <v>3925</v>
      </c>
      <c r="H2787" s="38" t="s">
        <v>2212</v>
      </c>
      <c r="I2787" s="35" t="s">
        <v>3926</v>
      </c>
      <c r="J2787" s="39" t="str">
        <f t="shared" si="363"/>
        <v>IC.IT.232201</v>
      </c>
      <c r="K2787" s="38" t="s">
        <v>3298</v>
      </c>
      <c r="L2787" s="35" t="str">
        <f t="shared" si="359"/>
        <v xml:space="preserve">      Present on admit: specify date</v>
      </c>
      <c r="M2787" s="39" t="str">
        <f t="shared" si="360"/>
        <v>PI.IC.IT.232201.01</v>
      </c>
      <c r="N2787" s="39"/>
      <c r="O2787" s="39" t="str">
        <f t="shared" si="361"/>
        <v>PH.IC.IT.232201.01</v>
      </c>
      <c r="Q2787" s="39" t="str">
        <f t="shared" si="362"/>
        <v>CL.IC.IT.232201.01</v>
      </c>
      <c r="R2787" s="39"/>
      <c r="S2787" s="39" t="str">
        <f t="shared" si="364"/>
        <v>DR.IC.IT.232201.01</v>
      </c>
      <c r="T2787" s="39"/>
      <c r="U2787" s="60" t="str">
        <f t="shared" si="365"/>
        <v>IM.IC.IT.232201.01</v>
      </c>
      <c r="V2787" s="57"/>
      <c r="W2787" s="60" t="str">
        <f t="shared" si="366"/>
        <v>GE.IC.IT.232201.01</v>
      </c>
      <c r="AH2787" s="35" t="s">
        <v>3207</v>
      </c>
      <c r="AI2787" s="35">
        <v>1500</v>
      </c>
    </row>
    <row r="2788" spans="1:35" s="35" customFormat="1" ht="15">
      <c r="A2788" s="35" t="s">
        <v>2189</v>
      </c>
      <c r="C2788" s="38" t="s">
        <v>2625</v>
      </c>
      <c r="E2788" s="38" t="s">
        <v>4364</v>
      </c>
      <c r="F2788" s="35" t="s">
        <v>4107</v>
      </c>
      <c r="G2788" s="35" t="s">
        <v>3927</v>
      </c>
      <c r="H2788" s="38" t="s">
        <v>2217</v>
      </c>
      <c r="I2788" s="35" t="s">
        <v>3928</v>
      </c>
      <c r="J2788" s="39" t="str">
        <f t="shared" si="363"/>
        <v>IC.IT.232202</v>
      </c>
      <c r="K2788" s="38" t="s">
        <v>3298</v>
      </c>
      <c r="L2788" s="35" t="str">
        <f t="shared" si="359"/>
        <v xml:space="preserve">      Noted at this time: specify date</v>
      </c>
      <c r="M2788" s="39" t="str">
        <f t="shared" si="360"/>
        <v>PI.IC.IT.232202.01</v>
      </c>
      <c r="N2788" s="39"/>
      <c r="O2788" s="39" t="str">
        <f t="shared" si="361"/>
        <v>PH.IC.IT.232202.01</v>
      </c>
      <c r="Q2788" s="39" t="str">
        <f t="shared" si="362"/>
        <v>CL.IC.IT.232202.01</v>
      </c>
      <c r="R2788" s="39"/>
      <c r="S2788" s="39" t="str">
        <f t="shared" si="364"/>
        <v>DR.IC.IT.232202.01</v>
      </c>
      <c r="T2788" s="39"/>
      <c r="U2788" s="60" t="str">
        <f t="shared" si="365"/>
        <v>IM.IC.IT.232202.01</v>
      </c>
      <c r="V2788" s="57"/>
      <c r="W2788" s="60" t="str">
        <f t="shared" si="366"/>
        <v>GE.IC.IT.232202.01</v>
      </c>
      <c r="AH2788" s="35" t="s">
        <v>3207</v>
      </c>
      <c r="AI2788" s="35">
        <v>1500</v>
      </c>
    </row>
    <row r="2789" spans="1:35" s="35" customFormat="1" ht="15">
      <c r="A2789" s="35" t="s">
        <v>2189</v>
      </c>
      <c r="C2789" s="38" t="s">
        <v>2625</v>
      </c>
      <c r="D2789" s="35" t="s">
        <v>4466</v>
      </c>
      <c r="E2789" s="38" t="s">
        <v>4365</v>
      </c>
      <c r="F2789" s="35" t="s">
        <v>4107</v>
      </c>
      <c r="G2789" s="35" t="s">
        <v>3929</v>
      </c>
      <c r="H2789" s="38" t="s">
        <v>2212</v>
      </c>
      <c r="I2789" s="35" t="s">
        <v>3930</v>
      </c>
      <c r="J2789" s="39" t="str">
        <f t="shared" si="363"/>
        <v>IC.IT.232301</v>
      </c>
      <c r="K2789" s="38" t="s">
        <v>3298</v>
      </c>
      <c r="L2789" s="35" t="str">
        <f t="shared" si="359"/>
        <v xml:space="preserve">      Stage I: intact skin non-blanchable redness</v>
      </c>
      <c r="M2789" s="39" t="str">
        <f t="shared" si="360"/>
        <v>PI.IC.IT.232301.01</v>
      </c>
      <c r="N2789" s="39"/>
      <c r="O2789" s="39" t="str">
        <f t="shared" si="361"/>
        <v>PH.IC.IT.232301.01</v>
      </c>
      <c r="Q2789" s="39" t="str">
        <f t="shared" si="362"/>
        <v>CL.IC.IT.232301.01</v>
      </c>
      <c r="R2789" s="39"/>
      <c r="S2789" s="39" t="str">
        <f t="shared" si="364"/>
        <v>DR.IC.IT.232301.01</v>
      </c>
      <c r="T2789" s="39"/>
      <c r="U2789" s="60" t="str">
        <f t="shared" si="365"/>
        <v>IM.IC.IT.232301.01</v>
      </c>
      <c r="V2789" s="57"/>
      <c r="W2789" s="60" t="str">
        <f t="shared" si="366"/>
        <v>GE.IC.IT.232301.01</v>
      </c>
      <c r="AH2789" s="35" t="s">
        <v>3207</v>
      </c>
      <c r="AI2789" s="35">
        <v>1500</v>
      </c>
    </row>
    <row r="2790" spans="1:35" s="35" customFormat="1" ht="15">
      <c r="A2790" s="35" t="s">
        <v>2189</v>
      </c>
      <c r="C2790" s="38" t="s">
        <v>2625</v>
      </c>
      <c r="E2790" s="38" t="s">
        <v>4365</v>
      </c>
      <c r="F2790" s="35" t="s">
        <v>4107</v>
      </c>
      <c r="G2790" s="35" t="s">
        <v>3931</v>
      </c>
      <c r="H2790" s="38" t="s">
        <v>2217</v>
      </c>
      <c r="I2790" s="35" t="s">
        <v>3932</v>
      </c>
      <c r="J2790" s="39" t="str">
        <f t="shared" si="363"/>
        <v>IC.IT.232302</v>
      </c>
      <c r="K2790" s="38" t="s">
        <v>3298</v>
      </c>
      <c r="L2790" s="35" t="str">
        <f t="shared" si="359"/>
        <v xml:space="preserve">      Stage II: partial thickness or blister</v>
      </c>
      <c r="M2790" s="39" t="str">
        <f t="shared" si="360"/>
        <v>PI.IC.IT.232302.01</v>
      </c>
      <c r="N2790" s="39"/>
      <c r="O2790" s="39" t="str">
        <f t="shared" si="361"/>
        <v>PH.IC.IT.232302.01</v>
      </c>
      <c r="Q2790" s="39" t="str">
        <f t="shared" si="362"/>
        <v>CL.IC.IT.232302.01</v>
      </c>
      <c r="R2790" s="39"/>
      <c r="S2790" s="39" t="str">
        <f t="shared" si="364"/>
        <v>DR.IC.IT.232302.01</v>
      </c>
      <c r="T2790" s="39"/>
      <c r="U2790" s="60" t="str">
        <f t="shared" si="365"/>
        <v>IM.IC.IT.232302.01</v>
      </c>
      <c r="V2790" s="57"/>
      <c r="W2790" s="60" t="str">
        <f t="shared" si="366"/>
        <v>GE.IC.IT.232302.01</v>
      </c>
      <c r="AH2790" s="35" t="s">
        <v>3207</v>
      </c>
      <c r="AI2790" s="35">
        <v>1500</v>
      </c>
    </row>
    <row r="2791" spans="1:35" s="35" customFormat="1" ht="15">
      <c r="A2791" s="35" t="s">
        <v>2189</v>
      </c>
      <c r="C2791" s="38" t="s">
        <v>2625</v>
      </c>
      <c r="E2791" s="38" t="s">
        <v>4365</v>
      </c>
      <c r="F2791" s="35" t="s">
        <v>4107</v>
      </c>
      <c r="G2791" s="35" t="s">
        <v>3933</v>
      </c>
      <c r="H2791" s="38" t="s">
        <v>2219</v>
      </c>
      <c r="I2791" s="35" t="s">
        <v>3934</v>
      </c>
      <c r="J2791" s="39" t="str">
        <f t="shared" si="363"/>
        <v>IC.IT.232303</v>
      </c>
      <c r="K2791" s="38" t="s">
        <v>3298</v>
      </c>
      <c r="L2791" s="35" t="str">
        <f t="shared" si="359"/>
        <v xml:space="preserve">      Stage III: full thickness, subcutaneous fat seen</v>
      </c>
      <c r="M2791" s="39" t="str">
        <f t="shared" si="360"/>
        <v>PI.IC.IT.232303.01</v>
      </c>
      <c r="N2791" s="39"/>
      <c r="O2791" s="39" t="str">
        <f t="shared" si="361"/>
        <v>PH.IC.IT.232303.01</v>
      </c>
      <c r="Q2791" s="39" t="str">
        <f t="shared" si="362"/>
        <v>CL.IC.IT.232303.01</v>
      </c>
      <c r="R2791" s="39"/>
      <c r="S2791" s="39" t="str">
        <f t="shared" si="364"/>
        <v>DR.IC.IT.232303.01</v>
      </c>
      <c r="T2791" s="39"/>
      <c r="U2791" s="60" t="str">
        <f t="shared" si="365"/>
        <v>IM.IC.IT.232303.01</v>
      </c>
      <c r="V2791" s="57"/>
      <c r="W2791" s="60" t="str">
        <f t="shared" si="366"/>
        <v>GE.IC.IT.232303.01</v>
      </c>
      <c r="AH2791" s="35" t="s">
        <v>3207</v>
      </c>
      <c r="AI2791" s="35">
        <v>1500</v>
      </c>
    </row>
    <row r="2792" spans="1:35" s="35" customFormat="1" ht="15">
      <c r="A2792" s="35" t="s">
        <v>2189</v>
      </c>
      <c r="C2792" s="38" t="s">
        <v>2625</v>
      </c>
      <c r="E2792" s="38" t="s">
        <v>4365</v>
      </c>
      <c r="F2792" s="35" t="s">
        <v>4107</v>
      </c>
      <c r="G2792" s="35" t="s">
        <v>4467</v>
      </c>
      <c r="H2792" s="38" t="s">
        <v>2063</v>
      </c>
      <c r="I2792" s="35" t="s">
        <v>3935</v>
      </c>
      <c r="J2792" s="39" t="str">
        <f t="shared" si="363"/>
        <v>IC.IT.232304</v>
      </c>
      <c r="K2792" s="38" t="s">
        <v>3298</v>
      </c>
      <c r="L2792" s="35" t="str">
        <f t="shared" si="359"/>
        <v xml:space="preserve">      Stage IV: full thickness bone, tendon or muscle seen</v>
      </c>
      <c r="M2792" s="39" t="str">
        <f t="shared" si="360"/>
        <v>PI.IC.IT.232304.01</v>
      </c>
      <c r="N2792" s="39"/>
      <c r="O2792" s="39" t="str">
        <f t="shared" si="361"/>
        <v>PH.IC.IT.232304.01</v>
      </c>
      <c r="Q2792" s="39" t="str">
        <f t="shared" si="362"/>
        <v>CL.IC.IT.232304.01</v>
      </c>
      <c r="R2792" s="39"/>
      <c r="S2792" s="39" t="str">
        <f t="shared" si="364"/>
        <v>DR.IC.IT.232304.01</v>
      </c>
      <c r="T2792" s="39"/>
      <c r="U2792" s="60" t="str">
        <f t="shared" si="365"/>
        <v>IM.IC.IT.232304.01</v>
      </c>
      <c r="V2792" s="57"/>
      <c r="W2792" s="60" t="str">
        <f t="shared" si="366"/>
        <v>GE.IC.IT.232304.01</v>
      </c>
      <c r="AH2792" s="35" t="s">
        <v>3207</v>
      </c>
      <c r="AI2792" s="35">
        <v>1500</v>
      </c>
    </row>
    <row r="2793" spans="1:35" s="35" customFormat="1" ht="15">
      <c r="A2793" s="35" t="s">
        <v>2189</v>
      </c>
      <c r="C2793" s="38" t="s">
        <v>2625</v>
      </c>
      <c r="E2793" s="38" t="s">
        <v>4365</v>
      </c>
      <c r="F2793" s="35" t="s">
        <v>4107</v>
      </c>
      <c r="G2793" s="35" t="s">
        <v>3936</v>
      </c>
      <c r="H2793" s="38" t="s">
        <v>2065</v>
      </c>
      <c r="I2793" s="35" t="s">
        <v>771</v>
      </c>
      <c r="J2793" s="39" t="str">
        <f t="shared" si="363"/>
        <v>IC.IT.232305</v>
      </c>
      <c r="K2793" s="38" t="s">
        <v>3298</v>
      </c>
      <c r="L2793" s="35" t="str">
        <f t="shared" si="359"/>
        <v xml:space="preserve">      Suspected Deep Tissue Injury</v>
      </c>
      <c r="M2793" s="39" t="str">
        <f t="shared" si="360"/>
        <v>PI.IC.IT.232305.01</v>
      </c>
      <c r="N2793" s="39"/>
      <c r="O2793" s="39" t="str">
        <f t="shared" si="361"/>
        <v>PH.IC.IT.232305.01</v>
      </c>
      <c r="Q2793" s="39" t="str">
        <f t="shared" si="362"/>
        <v>CL.IC.IT.232305.01</v>
      </c>
      <c r="R2793" s="39"/>
      <c r="S2793" s="39" t="str">
        <f t="shared" si="364"/>
        <v>DR.IC.IT.232305.01</v>
      </c>
      <c r="T2793" s="39"/>
      <c r="U2793" s="60" t="str">
        <f t="shared" si="365"/>
        <v>IM.IC.IT.232305.01</v>
      </c>
      <c r="V2793" s="57"/>
      <c r="W2793" s="60" t="str">
        <f t="shared" si="366"/>
        <v>GE.IC.IT.232305.01</v>
      </c>
      <c r="AH2793" s="35" t="s">
        <v>3207</v>
      </c>
      <c r="AI2793" s="35">
        <v>1500</v>
      </c>
    </row>
    <row r="2794" spans="1:35" s="35" customFormat="1" ht="15">
      <c r="A2794" s="35" t="s">
        <v>2189</v>
      </c>
      <c r="C2794" s="38" t="s">
        <v>2625</v>
      </c>
      <c r="E2794" s="38" t="s">
        <v>4365</v>
      </c>
      <c r="F2794" s="35" t="s">
        <v>4107</v>
      </c>
      <c r="G2794" s="35" t="s">
        <v>3937</v>
      </c>
      <c r="H2794" s="38" t="s">
        <v>2222</v>
      </c>
      <c r="I2794" s="35" t="s">
        <v>3938</v>
      </c>
      <c r="J2794" s="39" t="str">
        <f t="shared" si="363"/>
        <v>IC.IT.232306</v>
      </c>
      <c r="K2794" s="38" t="s">
        <v>3298</v>
      </c>
      <c r="L2794" s="35" t="str">
        <f t="shared" si="359"/>
        <v xml:space="preserve">      Unstageable: covered by slough or eschar</v>
      </c>
      <c r="M2794" s="39" t="str">
        <f t="shared" si="360"/>
        <v>PI.IC.IT.232306.01</v>
      </c>
      <c r="N2794" s="39"/>
      <c r="O2794" s="39" t="str">
        <f t="shared" si="361"/>
        <v>PH.IC.IT.232306.01</v>
      </c>
      <c r="Q2794" s="39" t="str">
        <f t="shared" si="362"/>
        <v>CL.IC.IT.232306.01</v>
      </c>
      <c r="R2794" s="39"/>
      <c r="S2794" s="39" t="str">
        <f t="shared" si="364"/>
        <v>DR.IC.IT.232306.01</v>
      </c>
      <c r="T2794" s="39"/>
      <c r="U2794" s="60" t="str">
        <f t="shared" si="365"/>
        <v>IM.IC.IT.232306.01</v>
      </c>
      <c r="V2794" s="57"/>
      <c r="W2794" s="60" t="str">
        <f t="shared" si="366"/>
        <v>GE.IC.IT.232306.01</v>
      </c>
      <c r="AH2794" s="35" t="s">
        <v>3207</v>
      </c>
      <c r="AI2794" s="35">
        <v>1500</v>
      </c>
    </row>
    <row r="2795" spans="1:35" s="35" customFormat="1" ht="15">
      <c r="A2795" s="35" t="s">
        <v>2189</v>
      </c>
      <c r="C2795" s="38" t="s">
        <v>2625</v>
      </c>
      <c r="D2795" s="35" t="s">
        <v>4468</v>
      </c>
      <c r="E2795" s="38" t="s">
        <v>4366</v>
      </c>
      <c r="F2795" s="35" t="s">
        <v>4108</v>
      </c>
      <c r="G2795" s="35" t="s">
        <v>2117</v>
      </c>
      <c r="H2795" s="38" t="s">
        <v>2212</v>
      </c>
      <c r="I2795" s="35" t="s">
        <v>2117</v>
      </c>
      <c r="J2795" s="39" t="str">
        <f t="shared" si="363"/>
        <v>IC.IT.232401</v>
      </c>
      <c r="K2795" s="38" t="s">
        <v>3298</v>
      </c>
      <c r="L2795" s="35" t="str">
        <f t="shared" si="359"/>
        <v>None</v>
      </c>
      <c r="M2795" s="39" t="str">
        <f t="shared" si="360"/>
        <v>PI.IC.IT.232401.01</v>
      </c>
      <c r="N2795" s="39"/>
      <c r="O2795" s="39" t="str">
        <f t="shared" si="361"/>
        <v>PH.IC.IT.232401.01</v>
      </c>
      <c r="Q2795" s="39" t="str">
        <f t="shared" si="362"/>
        <v>CL.IC.IT.232401.01</v>
      </c>
      <c r="R2795" s="39"/>
      <c r="S2795" s="39" t="str">
        <f t="shared" si="364"/>
        <v>DR.IC.IT.232401.01</v>
      </c>
      <c r="T2795" s="39"/>
      <c r="U2795" s="60" t="str">
        <f t="shared" si="365"/>
        <v>IM.IC.IT.232401.01</v>
      </c>
      <c r="V2795" s="57"/>
      <c r="W2795" s="60" t="str">
        <f t="shared" si="366"/>
        <v>GE.IC.IT.232401.01</v>
      </c>
      <c r="AH2795" s="35" t="s">
        <v>3207</v>
      </c>
      <c r="AI2795" s="35">
        <v>1500</v>
      </c>
    </row>
    <row r="2796" spans="1:35" s="35" customFormat="1" ht="15">
      <c r="A2796" s="35" t="s">
        <v>2189</v>
      </c>
      <c r="C2796" s="38" t="s">
        <v>2625</v>
      </c>
      <c r="E2796" s="38" t="s">
        <v>4366</v>
      </c>
      <c r="F2796" s="35" t="s">
        <v>4108</v>
      </c>
      <c r="G2796" s="35" t="s">
        <v>3940</v>
      </c>
      <c r="H2796" s="38" t="s">
        <v>2217</v>
      </c>
      <c r="I2796" s="35" t="s">
        <v>3941</v>
      </c>
      <c r="J2796" s="39" t="str">
        <f t="shared" si="363"/>
        <v>IC.IT.232402</v>
      </c>
      <c r="K2796" s="38" t="s">
        <v>3298</v>
      </c>
      <c r="L2796" s="35" t="str">
        <f t="shared" si="359"/>
        <v>Subcutaneous tissue</v>
      </c>
      <c r="M2796" s="39" t="str">
        <f t="shared" si="360"/>
        <v>PI.IC.IT.232402.01</v>
      </c>
      <c r="N2796" s="39"/>
      <c r="O2796" s="39" t="str">
        <f t="shared" si="361"/>
        <v>PH.IC.IT.232402.01</v>
      </c>
      <c r="Q2796" s="39" t="str">
        <f t="shared" si="362"/>
        <v>CL.IC.IT.232402.01</v>
      </c>
      <c r="R2796" s="39"/>
      <c r="S2796" s="39" t="str">
        <f t="shared" si="364"/>
        <v>DR.IC.IT.232402.01</v>
      </c>
      <c r="T2796" s="39"/>
      <c r="U2796" s="60" t="str">
        <f t="shared" si="365"/>
        <v>IM.IC.IT.232402.01</v>
      </c>
      <c r="V2796" s="57"/>
      <c r="W2796" s="60" t="str">
        <f t="shared" si="366"/>
        <v>GE.IC.IT.232402.01</v>
      </c>
      <c r="AH2796" s="35" t="s">
        <v>3207</v>
      </c>
      <c r="AI2796" s="35">
        <v>1500</v>
      </c>
    </row>
    <row r="2797" spans="1:35" s="35" customFormat="1" ht="15">
      <c r="A2797" s="35" t="s">
        <v>2189</v>
      </c>
      <c r="C2797" s="38" t="s">
        <v>2625</v>
      </c>
      <c r="E2797" s="38" t="s">
        <v>4366</v>
      </c>
      <c r="F2797" s="35" t="s">
        <v>4108</v>
      </c>
      <c r="G2797" s="35" t="s">
        <v>3942</v>
      </c>
      <c r="H2797" s="38" t="s">
        <v>2219</v>
      </c>
      <c r="I2797" s="35" t="s">
        <v>3942</v>
      </c>
      <c r="J2797" s="39" t="str">
        <f t="shared" si="363"/>
        <v>IC.IT.232403</v>
      </c>
      <c r="K2797" s="38" t="s">
        <v>3298</v>
      </c>
      <c r="L2797" s="35" t="str">
        <f t="shared" si="359"/>
        <v>Fascia</v>
      </c>
      <c r="M2797" s="39" t="str">
        <f t="shared" si="360"/>
        <v>PI.IC.IT.232403.01</v>
      </c>
      <c r="N2797" s="39"/>
      <c r="O2797" s="39" t="str">
        <f t="shared" si="361"/>
        <v>PH.IC.IT.232403.01</v>
      </c>
      <c r="Q2797" s="39" t="str">
        <f t="shared" si="362"/>
        <v>CL.IC.IT.232403.01</v>
      </c>
      <c r="R2797" s="39"/>
      <c r="S2797" s="39" t="str">
        <f t="shared" si="364"/>
        <v>DR.IC.IT.232403.01</v>
      </c>
      <c r="T2797" s="39"/>
      <c r="U2797" s="60" t="str">
        <f t="shared" si="365"/>
        <v>IM.IC.IT.232403.01</v>
      </c>
      <c r="V2797" s="57"/>
      <c r="W2797" s="60" t="str">
        <f t="shared" si="366"/>
        <v>GE.IC.IT.232403.01</v>
      </c>
      <c r="AH2797" s="35" t="s">
        <v>3207</v>
      </c>
      <c r="AI2797" s="35">
        <v>1500</v>
      </c>
    </row>
    <row r="2798" spans="1:35" s="35" customFormat="1" ht="15">
      <c r="A2798" s="35" t="s">
        <v>2189</v>
      </c>
      <c r="C2798" s="38" t="s">
        <v>2625</v>
      </c>
      <c r="E2798" s="38" t="s">
        <v>4366</v>
      </c>
      <c r="F2798" s="35" t="s">
        <v>4108</v>
      </c>
      <c r="G2798" s="35" t="s">
        <v>3943</v>
      </c>
      <c r="H2798" s="38" t="s">
        <v>2063</v>
      </c>
      <c r="I2798" s="35" t="s">
        <v>3943</v>
      </c>
      <c r="J2798" s="39" t="str">
        <f t="shared" si="363"/>
        <v>IC.IT.232404</v>
      </c>
      <c r="K2798" s="38" t="s">
        <v>3298</v>
      </c>
      <c r="L2798" s="35" t="str">
        <f t="shared" si="359"/>
        <v>Pins</v>
      </c>
      <c r="M2798" s="39" t="str">
        <f t="shared" si="360"/>
        <v>PI.IC.IT.232404.01</v>
      </c>
      <c r="N2798" s="39"/>
      <c r="O2798" s="39" t="str">
        <f t="shared" si="361"/>
        <v>PH.IC.IT.232404.01</v>
      </c>
      <c r="Q2798" s="39" t="str">
        <f t="shared" si="362"/>
        <v>CL.IC.IT.232404.01</v>
      </c>
      <c r="R2798" s="39"/>
      <c r="S2798" s="39" t="str">
        <f t="shared" si="364"/>
        <v>DR.IC.IT.232404.01</v>
      </c>
      <c r="T2798" s="39"/>
      <c r="U2798" s="60" t="str">
        <f t="shared" si="365"/>
        <v>IM.IC.IT.232404.01</v>
      </c>
      <c r="V2798" s="57"/>
      <c r="W2798" s="60" t="str">
        <f t="shared" si="366"/>
        <v>GE.IC.IT.232404.01</v>
      </c>
      <c r="AH2798" s="35" t="s">
        <v>3207</v>
      </c>
      <c r="AI2798" s="35">
        <v>1500</v>
      </c>
    </row>
    <row r="2799" spans="1:35" s="35" customFormat="1" ht="15">
      <c r="A2799" s="35" t="s">
        <v>2189</v>
      </c>
      <c r="C2799" s="38" t="s">
        <v>2625</v>
      </c>
      <c r="E2799" s="38" t="s">
        <v>4366</v>
      </c>
      <c r="F2799" s="35" t="s">
        <v>4108</v>
      </c>
      <c r="G2799" s="35" t="s">
        <v>3944</v>
      </c>
      <c r="H2799" s="38" t="s">
        <v>2065</v>
      </c>
      <c r="I2799" s="35" t="s">
        <v>3944</v>
      </c>
      <c r="J2799" s="39" t="str">
        <f t="shared" si="363"/>
        <v>IC.IT.232405</v>
      </c>
      <c r="K2799" s="38" t="s">
        <v>3298</v>
      </c>
      <c r="L2799" s="35" t="str">
        <f t="shared" si="359"/>
        <v>Prosthesis</v>
      </c>
      <c r="M2799" s="39" t="str">
        <f t="shared" si="360"/>
        <v>PI.IC.IT.232405.01</v>
      </c>
      <c r="N2799" s="39"/>
      <c r="O2799" s="39" t="str">
        <f t="shared" si="361"/>
        <v>PH.IC.IT.232405.01</v>
      </c>
      <c r="Q2799" s="39" t="str">
        <f t="shared" si="362"/>
        <v>CL.IC.IT.232405.01</v>
      </c>
      <c r="R2799" s="39"/>
      <c r="S2799" s="39" t="str">
        <f t="shared" si="364"/>
        <v>DR.IC.IT.232405.01</v>
      </c>
      <c r="T2799" s="39"/>
      <c r="U2799" s="60" t="str">
        <f t="shared" si="365"/>
        <v>IM.IC.IT.232405.01</v>
      </c>
      <c r="V2799" s="57"/>
      <c r="W2799" s="60" t="str">
        <f t="shared" si="366"/>
        <v>GE.IC.IT.232405.01</v>
      </c>
      <c r="AH2799" s="35" t="s">
        <v>3207</v>
      </c>
      <c r="AI2799" s="35">
        <v>1500</v>
      </c>
    </row>
    <row r="2800" spans="1:35" s="35" customFormat="1" ht="15">
      <c r="A2800" s="35" t="s">
        <v>2189</v>
      </c>
      <c r="C2800" s="38" t="s">
        <v>2625</v>
      </c>
      <c r="E2800" s="38" t="s">
        <v>4366</v>
      </c>
      <c r="F2800" s="35" t="s">
        <v>4108</v>
      </c>
      <c r="G2800" s="35" t="s">
        <v>3945</v>
      </c>
      <c r="H2800" s="38" t="s">
        <v>2222</v>
      </c>
      <c r="I2800" s="35" t="s">
        <v>3945</v>
      </c>
      <c r="J2800" s="39" t="str">
        <f t="shared" si="363"/>
        <v>IC.IT.232406</v>
      </c>
      <c r="K2800" s="38" t="s">
        <v>3298</v>
      </c>
      <c r="L2800" s="35" t="str">
        <f t="shared" si="359"/>
        <v>Tendon</v>
      </c>
      <c r="M2800" s="39" t="str">
        <f t="shared" si="360"/>
        <v>PI.IC.IT.232406.01</v>
      </c>
      <c r="N2800" s="39"/>
      <c r="O2800" s="39" t="str">
        <f t="shared" si="361"/>
        <v>PH.IC.IT.232406.01</v>
      </c>
      <c r="Q2800" s="39" t="str">
        <f t="shared" si="362"/>
        <v>CL.IC.IT.232406.01</v>
      </c>
      <c r="R2800" s="39"/>
      <c r="S2800" s="39" t="str">
        <f t="shared" si="364"/>
        <v>DR.IC.IT.232406.01</v>
      </c>
      <c r="T2800" s="39"/>
      <c r="U2800" s="60" t="str">
        <f t="shared" si="365"/>
        <v>IM.IC.IT.232406.01</v>
      </c>
      <c r="V2800" s="57"/>
      <c r="W2800" s="60" t="str">
        <f t="shared" si="366"/>
        <v>GE.IC.IT.232406.01</v>
      </c>
      <c r="AH2800" s="35" t="s">
        <v>3207</v>
      </c>
      <c r="AI2800" s="35">
        <v>1500</v>
      </c>
    </row>
    <row r="2801" spans="1:35" s="35" customFormat="1" ht="15">
      <c r="A2801" s="35" t="s">
        <v>2189</v>
      </c>
      <c r="C2801" s="38" t="s">
        <v>2625</v>
      </c>
      <c r="E2801" s="38" t="s">
        <v>4366</v>
      </c>
      <c r="F2801" s="35" t="s">
        <v>4108</v>
      </c>
      <c r="G2801" s="35" t="s">
        <v>3946</v>
      </c>
      <c r="H2801" s="38" t="s">
        <v>2376</v>
      </c>
      <c r="I2801" s="35" t="s">
        <v>3946</v>
      </c>
      <c r="J2801" s="39" t="str">
        <f t="shared" si="363"/>
        <v>IC.IT.232407</v>
      </c>
      <c r="K2801" s="38" t="s">
        <v>3298</v>
      </c>
      <c r="L2801" s="35" t="str">
        <f t="shared" si="359"/>
        <v>Bone</v>
      </c>
      <c r="M2801" s="39" t="str">
        <f t="shared" si="360"/>
        <v>PI.IC.IT.232407.01</v>
      </c>
      <c r="N2801" s="39"/>
      <c r="O2801" s="39" t="str">
        <f t="shared" si="361"/>
        <v>PH.IC.IT.232407.01</v>
      </c>
      <c r="Q2801" s="39" t="str">
        <f t="shared" si="362"/>
        <v>CL.IC.IT.232407.01</v>
      </c>
      <c r="R2801" s="39"/>
      <c r="S2801" s="39" t="str">
        <f t="shared" si="364"/>
        <v>DR.IC.IT.232407.01</v>
      </c>
      <c r="T2801" s="39"/>
      <c r="U2801" s="60" t="str">
        <f t="shared" si="365"/>
        <v>IM.IC.IT.232407.01</v>
      </c>
      <c r="V2801" s="57"/>
      <c r="W2801" s="60" t="str">
        <f t="shared" si="366"/>
        <v>GE.IC.IT.232407.01</v>
      </c>
      <c r="AH2801" s="35" t="s">
        <v>3207</v>
      </c>
      <c r="AI2801" s="35">
        <v>1500</v>
      </c>
    </row>
    <row r="2802" spans="1:35" s="35" customFormat="1" ht="15">
      <c r="A2802" s="35" t="s">
        <v>2189</v>
      </c>
      <c r="C2802" s="38" t="s">
        <v>2625</v>
      </c>
      <c r="E2802" s="38" t="s">
        <v>4366</v>
      </c>
      <c r="F2802" s="35" t="s">
        <v>4108</v>
      </c>
      <c r="G2802" s="35" t="s">
        <v>3947</v>
      </c>
      <c r="H2802" s="38" t="s">
        <v>2378</v>
      </c>
      <c r="I2802" s="35" t="s">
        <v>3948</v>
      </c>
      <c r="J2802" s="39" t="str">
        <f t="shared" si="363"/>
        <v>IC.IT.232408</v>
      </c>
      <c r="K2802" s="38" t="s">
        <v>3298</v>
      </c>
      <c r="L2802" s="35" t="str">
        <f t="shared" si="359"/>
        <v>Joint capsule</v>
      </c>
      <c r="M2802" s="39" t="str">
        <f t="shared" si="360"/>
        <v>PI.IC.IT.232408.01</v>
      </c>
      <c r="N2802" s="39"/>
      <c r="O2802" s="39" t="str">
        <f t="shared" si="361"/>
        <v>PH.IC.IT.232408.01</v>
      </c>
      <c r="Q2802" s="39" t="str">
        <f t="shared" si="362"/>
        <v>CL.IC.IT.232408.01</v>
      </c>
      <c r="R2802" s="39"/>
      <c r="S2802" s="39" t="str">
        <f t="shared" si="364"/>
        <v>DR.IC.IT.232408.01</v>
      </c>
      <c r="T2802" s="39"/>
      <c r="U2802" s="60" t="str">
        <f t="shared" si="365"/>
        <v>IM.IC.IT.232408.01</v>
      </c>
      <c r="V2802" s="57"/>
      <c r="W2802" s="60" t="str">
        <f t="shared" si="366"/>
        <v>GE.IC.IT.232408.01</v>
      </c>
      <c r="AH2802" s="35" t="s">
        <v>3207</v>
      </c>
      <c r="AI2802" s="35">
        <v>1500</v>
      </c>
    </row>
    <row r="2803" spans="1:35" s="35" customFormat="1" ht="15">
      <c r="A2803" s="35" t="s">
        <v>2189</v>
      </c>
      <c r="C2803" s="38" t="s">
        <v>2625</v>
      </c>
      <c r="D2803" s="35" t="s">
        <v>4328</v>
      </c>
      <c r="E2803" s="38" t="s">
        <v>4367</v>
      </c>
      <c r="F2803" s="35" t="s">
        <v>4109</v>
      </c>
      <c r="G2803" s="35" t="s">
        <v>3950</v>
      </c>
      <c r="H2803" s="38" t="s">
        <v>2212</v>
      </c>
      <c r="I2803" s="35" t="s">
        <v>2117</v>
      </c>
      <c r="J2803" s="39" t="str">
        <f t="shared" si="363"/>
        <v>IC.IT.232501</v>
      </c>
      <c r="K2803" s="38" t="s">
        <v>3298</v>
      </c>
      <c r="L2803" s="35" t="str">
        <f t="shared" si="359"/>
        <v xml:space="preserve">     Stabilization none</v>
      </c>
      <c r="M2803" s="39" t="str">
        <f t="shared" si="360"/>
        <v>PI.IC.IT.232501.01</v>
      </c>
      <c r="N2803" s="39"/>
      <c r="O2803" s="39" t="str">
        <f t="shared" si="361"/>
        <v>PH.IC.IT.232501.01</v>
      </c>
      <c r="Q2803" s="39" t="str">
        <f t="shared" si="362"/>
        <v>CL.IC.IT.232501.01</v>
      </c>
      <c r="R2803" s="39"/>
      <c r="S2803" s="39" t="str">
        <f t="shared" si="364"/>
        <v>DR.IC.IT.232501.01</v>
      </c>
      <c r="T2803" s="39"/>
      <c r="U2803" s="60" t="str">
        <f t="shared" si="365"/>
        <v>IM.IC.IT.232501.01</v>
      </c>
      <c r="V2803" s="57"/>
      <c r="W2803" s="60" t="str">
        <f t="shared" si="366"/>
        <v>GE.IC.IT.232501.01</v>
      </c>
      <c r="AH2803" s="35" t="s">
        <v>3207</v>
      </c>
      <c r="AI2803" s="35">
        <v>1500</v>
      </c>
    </row>
    <row r="2804" spans="1:35" s="35" customFormat="1" ht="15">
      <c r="A2804" s="35" t="s">
        <v>2189</v>
      </c>
      <c r="C2804" s="38" t="s">
        <v>2625</v>
      </c>
      <c r="E2804" s="38" t="s">
        <v>4367</v>
      </c>
      <c r="F2804" s="35" t="s">
        <v>4109</v>
      </c>
      <c r="G2804" s="35" t="s">
        <v>3951</v>
      </c>
      <c r="H2804" s="38" t="s">
        <v>2217</v>
      </c>
      <c r="I2804" s="35" t="s">
        <v>3453</v>
      </c>
      <c r="J2804" s="39" t="str">
        <f t="shared" si="363"/>
        <v>IC.IT.232502</v>
      </c>
      <c r="K2804" s="38" t="s">
        <v>3298</v>
      </c>
      <c r="L2804" s="35" t="str">
        <f t="shared" si="359"/>
        <v xml:space="preserve">     Stabilization abdominal binder</v>
      </c>
      <c r="M2804" s="39" t="str">
        <f t="shared" si="360"/>
        <v>PI.IC.IT.232502.01</v>
      </c>
      <c r="N2804" s="39"/>
      <c r="O2804" s="39" t="str">
        <f t="shared" si="361"/>
        <v>PH.IC.IT.232502.01</v>
      </c>
      <c r="Q2804" s="39" t="str">
        <f t="shared" si="362"/>
        <v>CL.IC.IT.232502.01</v>
      </c>
      <c r="R2804" s="39"/>
      <c r="S2804" s="39" t="str">
        <f t="shared" si="364"/>
        <v>DR.IC.IT.232502.01</v>
      </c>
      <c r="T2804" s="39"/>
      <c r="U2804" s="60" t="str">
        <f t="shared" si="365"/>
        <v>IM.IC.IT.232502.01</v>
      </c>
      <c r="V2804" s="57"/>
      <c r="W2804" s="60" t="str">
        <f t="shared" si="366"/>
        <v>GE.IC.IT.232502.01</v>
      </c>
      <c r="AH2804" s="35" t="s">
        <v>3207</v>
      </c>
      <c r="AI2804" s="35">
        <v>1500</v>
      </c>
    </row>
    <row r="2805" spans="1:35" s="35" customFormat="1" ht="15">
      <c r="A2805" s="35" t="s">
        <v>2189</v>
      </c>
      <c r="C2805" s="38" t="s">
        <v>2625</v>
      </c>
      <c r="E2805" s="38" t="s">
        <v>4367</v>
      </c>
      <c r="F2805" s="35" t="s">
        <v>4109</v>
      </c>
      <c r="G2805" s="35" t="s">
        <v>3952</v>
      </c>
      <c r="H2805" s="38" t="s">
        <v>2219</v>
      </c>
      <c r="I2805" s="35" t="s">
        <v>3455</v>
      </c>
      <c r="J2805" s="39" t="str">
        <f t="shared" si="363"/>
        <v>IC.IT.232503</v>
      </c>
      <c r="K2805" s="38" t="s">
        <v>3298</v>
      </c>
      <c r="L2805" s="35" t="str">
        <f t="shared" si="359"/>
        <v xml:space="preserve">     Stabilization ace wrap</v>
      </c>
      <c r="M2805" s="39" t="str">
        <f t="shared" si="360"/>
        <v>PI.IC.IT.232503.01</v>
      </c>
      <c r="N2805" s="39"/>
      <c r="O2805" s="39" t="str">
        <f t="shared" si="361"/>
        <v>PH.IC.IT.232503.01</v>
      </c>
      <c r="Q2805" s="39" t="str">
        <f t="shared" si="362"/>
        <v>CL.IC.IT.232503.01</v>
      </c>
      <c r="R2805" s="39"/>
      <c r="S2805" s="39" t="str">
        <f t="shared" si="364"/>
        <v>DR.IC.IT.232503.01</v>
      </c>
      <c r="T2805" s="39"/>
      <c r="U2805" s="60" t="str">
        <f t="shared" si="365"/>
        <v>IM.IC.IT.232503.01</v>
      </c>
      <c r="V2805" s="57"/>
      <c r="W2805" s="60" t="str">
        <f t="shared" si="366"/>
        <v>GE.IC.IT.232503.01</v>
      </c>
      <c r="AH2805" s="35" t="s">
        <v>3207</v>
      </c>
      <c r="AI2805" s="35">
        <v>1500</v>
      </c>
    </row>
    <row r="2806" spans="1:35" s="35" customFormat="1" ht="15">
      <c r="A2806" s="35" t="s">
        <v>2189</v>
      </c>
      <c r="C2806" s="38" t="s">
        <v>2625</v>
      </c>
      <c r="E2806" s="38" t="s">
        <v>4367</v>
      </c>
      <c r="F2806" s="35" t="s">
        <v>4109</v>
      </c>
      <c r="G2806" s="35" t="s">
        <v>3953</v>
      </c>
      <c r="H2806" s="38" t="s">
        <v>2063</v>
      </c>
      <c r="I2806" s="35" t="s">
        <v>3457</v>
      </c>
      <c r="J2806" s="39" t="str">
        <f t="shared" si="363"/>
        <v>IC.IT.232504</v>
      </c>
      <c r="K2806" s="38" t="s">
        <v>3298</v>
      </c>
      <c r="L2806" s="35" t="str">
        <f t="shared" si="359"/>
        <v xml:space="preserve">     Stabilization montgomery straps</v>
      </c>
      <c r="M2806" s="39" t="str">
        <f t="shared" si="360"/>
        <v>PI.IC.IT.232504.01</v>
      </c>
      <c r="N2806" s="39"/>
      <c r="O2806" s="39" t="str">
        <f t="shared" si="361"/>
        <v>PH.IC.IT.232504.01</v>
      </c>
      <c r="Q2806" s="39" t="str">
        <f t="shared" si="362"/>
        <v>CL.IC.IT.232504.01</v>
      </c>
      <c r="R2806" s="39"/>
      <c r="S2806" s="39" t="str">
        <f t="shared" si="364"/>
        <v>DR.IC.IT.232504.01</v>
      </c>
      <c r="T2806" s="39"/>
      <c r="U2806" s="60" t="str">
        <f t="shared" si="365"/>
        <v>IM.IC.IT.232504.01</v>
      </c>
      <c r="V2806" s="57"/>
      <c r="W2806" s="60" t="str">
        <f t="shared" si="366"/>
        <v>GE.IC.IT.232504.01</v>
      </c>
      <c r="AH2806" s="35" t="s">
        <v>3207</v>
      </c>
      <c r="AI2806" s="35">
        <v>1500</v>
      </c>
    </row>
    <row r="2807" spans="1:35" s="35" customFormat="1" ht="15">
      <c r="A2807" s="35" t="s">
        <v>2189</v>
      </c>
      <c r="C2807" s="38" t="s">
        <v>2625</v>
      </c>
      <c r="D2807" s="35" t="s">
        <v>4469</v>
      </c>
      <c r="E2807" s="38" t="s">
        <v>4368</v>
      </c>
      <c r="F2807" s="35" t="s">
        <v>4109</v>
      </c>
      <c r="G2807" s="35" t="s">
        <v>3954</v>
      </c>
      <c r="H2807" s="38" t="s">
        <v>2212</v>
      </c>
      <c r="I2807" s="35" t="s">
        <v>3450</v>
      </c>
      <c r="J2807" s="39" t="str">
        <f t="shared" si="363"/>
        <v>IC.IT.232601</v>
      </c>
      <c r="K2807" s="38" t="s">
        <v>3298</v>
      </c>
      <c r="L2807" s="35" t="str">
        <f t="shared" si="359"/>
        <v xml:space="preserve">     Open wound</v>
      </c>
      <c r="M2807" s="39" t="str">
        <f t="shared" si="360"/>
        <v>PI.IC.IT.232601.01</v>
      </c>
      <c r="N2807" s="39"/>
      <c r="O2807" s="39" t="str">
        <f t="shared" si="361"/>
        <v>PH.IC.IT.232601.01</v>
      </c>
      <c r="Q2807" s="39" t="str">
        <f t="shared" si="362"/>
        <v>CL.IC.IT.232601.01</v>
      </c>
      <c r="R2807" s="39"/>
      <c r="S2807" s="39" t="str">
        <f t="shared" si="364"/>
        <v>DR.IC.IT.232601.01</v>
      </c>
      <c r="T2807" s="39"/>
      <c r="U2807" s="60" t="str">
        <f t="shared" si="365"/>
        <v>IM.IC.IT.232601.01</v>
      </c>
      <c r="V2807" s="57"/>
      <c r="W2807" s="60" t="str">
        <f t="shared" si="366"/>
        <v>GE.IC.IT.232601.01</v>
      </c>
      <c r="AH2807" s="35" t="s">
        <v>3207</v>
      </c>
      <c r="AI2807" s="35">
        <v>1500</v>
      </c>
    </row>
    <row r="2808" spans="1:35" s="35" customFormat="1" ht="15">
      <c r="A2808" s="35" t="s">
        <v>2189</v>
      </c>
      <c r="C2808" s="38" t="s">
        <v>2625</v>
      </c>
      <c r="E2808" s="38" t="s">
        <v>4368</v>
      </c>
      <c r="F2808" s="35" t="s">
        <v>4109</v>
      </c>
      <c r="G2808" s="35" t="s">
        <v>3334</v>
      </c>
      <c r="H2808" s="38" t="s">
        <v>2217</v>
      </c>
      <c r="I2808" s="35" t="s">
        <v>1161</v>
      </c>
      <c r="J2808" s="39" t="str">
        <f t="shared" si="363"/>
        <v>IC.IT.232602</v>
      </c>
      <c r="K2808" s="38" t="s">
        <v>3298</v>
      </c>
      <c r="L2808" s="35" t="str">
        <f t="shared" si="359"/>
        <v xml:space="preserve">     Sutures</v>
      </c>
      <c r="M2808" s="39" t="str">
        <f t="shared" si="360"/>
        <v>PI.IC.IT.232602.01</v>
      </c>
      <c r="N2808" s="39"/>
      <c r="O2808" s="39" t="str">
        <f t="shared" si="361"/>
        <v>PH.IC.IT.232602.01</v>
      </c>
      <c r="Q2808" s="39" t="str">
        <f t="shared" si="362"/>
        <v>CL.IC.IT.232602.01</v>
      </c>
      <c r="R2808" s="39"/>
      <c r="S2808" s="39" t="str">
        <f t="shared" si="364"/>
        <v>DR.IC.IT.232602.01</v>
      </c>
      <c r="T2808" s="39"/>
      <c r="U2808" s="60" t="str">
        <f t="shared" si="365"/>
        <v>IM.IC.IT.232602.01</v>
      </c>
      <c r="V2808" s="57"/>
      <c r="W2808" s="60" t="str">
        <f t="shared" si="366"/>
        <v>GE.IC.IT.232602.01</v>
      </c>
      <c r="AH2808" s="35" t="s">
        <v>3207</v>
      </c>
      <c r="AI2808" s="35">
        <v>1500</v>
      </c>
    </row>
    <row r="2809" spans="1:35" s="35" customFormat="1" ht="15">
      <c r="A2809" s="35" t="s">
        <v>2189</v>
      </c>
      <c r="C2809" s="38" t="s">
        <v>2625</v>
      </c>
      <c r="E2809" s="38" t="s">
        <v>4368</v>
      </c>
      <c r="F2809" s="35" t="s">
        <v>4109</v>
      </c>
      <c r="G2809" s="35" t="s">
        <v>3955</v>
      </c>
      <c r="H2809" s="38" t="s">
        <v>2219</v>
      </c>
      <c r="I2809" s="35" t="s">
        <v>3448</v>
      </c>
      <c r="J2809" s="39" t="str">
        <f t="shared" si="363"/>
        <v>IC.IT.232603</v>
      </c>
      <c r="K2809" s="38" t="s">
        <v>3298</v>
      </c>
      <c r="L2809" s="35" t="str">
        <f t="shared" si="359"/>
        <v xml:space="preserve">     Glue</v>
      </c>
      <c r="M2809" s="39" t="str">
        <f t="shared" si="360"/>
        <v>PI.IC.IT.232603.01</v>
      </c>
      <c r="N2809" s="39"/>
      <c r="O2809" s="39" t="str">
        <f t="shared" si="361"/>
        <v>PH.IC.IT.232603.01</v>
      </c>
      <c r="Q2809" s="39" t="str">
        <f t="shared" si="362"/>
        <v>CL.IC.IT.232603.01</v>
      </c>
      <c r="R2809" s="39"/>
      <c r="S2809" s="39" t="str">
        <f t="shared" si="364"/>
        <v>DR.IC.IT.232603.01</v>
      </c>
      <c r="T2809" s="39"/>
      <c r="U2809" s="60" t="str">
        <f t="shared" si="365"/>
        <v>IM.IC.IT.232603.01</v>
      </c>
      <c r="V2809" s="57"/>
      <c r="W2809" s="60" t="str">
        <f t="shared" si="366"/>
        <v>GE.IC.IT.232603.01</v>
      </c>
      <c r="AH2809" s="35" t="s">
        <v>3207</v>
      </c>
      <c r="AI2809" s="35">
        <v>1500</v>
      </c>
    </row>
    <row r="2810" spans="1:35" s="35" customFormat="1" ht="15">
      <c r="A2810" s="35" t="s">
        <v>2189</v>
      </c>
      <c r="C2810" s="38" t="s">
        <v>2625</v>
      </c>
      <c r="E2810" s="38" t="s">
        <v>4368</v>
      </c>
      <c r="F2810" s="35" t="s">
        <v>4109</v>
      </c>
      <c r="G2810" s="35" t="s">
        <v>3956</v>
      </c>
      <c r="H2810" s="38" t="s">
        <v>2063</v>
      </c>
      <c r="I2810" s="35" t="s">
        <v>3442</v>
      </c>
      <c r="J2810" s="39" t="str">
        <f t="shared" si="363"/>
        <v>IC.IT.232604</v>
      </c>
      <c r="K2810" s="38" t="s">
        <v>3298</v>
      </c>
      <c r="L2810" s="35" t="str">
        <f t="shared" si="359"/>
        <v xml:space="preserve">     Staples</v>
      </c>
      <c r="M2810" s="39" t="str">
        <f t="shared" si="360"/>
        <v>PI.IC.IT.232604.01</v>
      </c>
      <c r="N2810" s="39"/>
      <c r="O2810" s="39" t="str">
        <f t="shared" si="361"/>
        <v>PH.IC.IT.232604.01</v>
      </c>
      <c r="Q2810" s="39" t="str">
        <f t="shared" si="362"/>
        <v>CL.IC.IT.232604.01</v>
      </c>
      <c r="R2810" s="39"/>
      <c r="S2810" s="39" t="str">
        <f t="shared" si="364"/>
        <v>DR.IC.IT.232604.01</v>
      </c>
      <c r="T2810" s="39"/>
      <c r="U2810" s="60" t="str">
        <f t="shared" si="365"/>
        <v>IM.IC.IT.232604.01</v>
      </c>
      <c r="V2810" s="57"/>
      <c r="W2810" s="60" t="str">
        <f t="shared" si="366"/>
        <v>GE.IC.IT.232604.01</v>
      </c>
      <c r="AH2810" s="35" t="s">
        <v>3207</v>
      </c>
      <c r="AI2810" s="35">
        <v>1500</v>
      </c>
    </row>
    <row r="2811" spans="1:35" s="35" customFormat="1" ht="15">
      <c r="A2811" s="35" t="s">
        <v>2189</v>
      </c>
      <c r="C2811" s="38" t="s">
        <v>2625</v>
      </c>
      <c r="E2811" s="38" t="s">
        <v>4368</v>
      </c>
      <c r="F2811" s="35" t="s">
        <v>4109</v>
      </c>
      <c r="G2811" s="35" t="s">
        <v>3957</v>
      </c>
      <c r="H2811" s="38" t="s">
        <v>2065</v>
      </c>
      <c r="I2811" s="35" t="s">
        <v>3958</v>
      </c>
      <c r="J2811" s="39" t="str">
        <f t="shared" si="363"/>
        <v>IC.IT.232605</v>
      </c>
      <c r="K2811" s="38" t="s">
        <v>3298</v>
      </c>
      <c r="L2811" s="35" t="str">
        <f t="shared" si="359"/>
        <v xml:space="preserve">     Steri-strips</v>
      </c>
      <c r="M2811" s="39" t="str">
        <f t="shared" si="360"/>
        <v>PI.IC.IT.232605.01</v>
      </c>
      <c r="N2811" s="39"/>
      <c r="O2811" s="39" t="str">
        <f t="shared" si="361"/>
        <v>PH.IC.IT.232605.01</v>
      </c>
      <c r="Q2811" s="39" t="str">
        <f t="shared" si="362"/>
        <v>CL.IC.IT.232605.01</v>
      </c>
      <c r="R2811" s="39"/>
      <c r="S2811" s="39" t="str">
        <f t="shared" si="364"/>
        <v>DR.IC.IT.232605.01</v>
      </c>
      <c r="T2811" s="39"/>
      <c r="U2811" s="60" t="str">
        <f t="shared" si="365"/>
        <v>IM.IC.IT.232605.01</v>
      </c>
      <c r="V2811" s="57"/>
      <c r="W2811" s="60" t="str">
        <f t="shared" si="366"/>
        <v>GE.IC.IT.232605.01</v>
      </c>
      <c r="AH2811" s="35" t="s">
        <v>3207</v>
      </c>
      <c r="AI2811" s="35">
        <v>1500</v>
      </c>
    </row>
    <row r="2812" spans="1:35" s="35" customFormat="1" ht="15">
      <c r="A2812" s="35" t="s">
        <v>2189</v>
      </c>
      <c r="C2812" s="38" t="s">
        <v>2625</v>
      </c>
      <c r="E2812" s="38" t="s">
        <v>4368</v>
      </c>
      <c r="F2812" s="35" t="s">
        <v>4109</v>
      </c>
      <c r="G2812" s="35" t="s">
        <v>3959</v>
      </c>
      <c r="H2812" s="38" t="s">
        <v>2222</v>
      </c>
      <c r="I2812" s="35" t="s">
        <v>1926</v>
      </c>
      <c r="J2812" s="39" t="str">
        <f t="shared" si="363"/>
        <v>IC.IT.232606</v>
      </c>
      <c r="K2812" s="38" t="s">
        <v>3298</v>
      </c>
      <c r="L2812" s="35" t="str">
        <f t="shared" si="359"/>
        <v xml:space="preserve">     Approximated</v>
      </c>
      <c r="M2812" s="39" t="str">
        <f t="shared" si="360"/>
        <v>PI.IC.IT.232606.01</v>
      </c>
      <c r="N2812" s="39"/>
      <c r="O2812" s="39" t="str">
        <f t="shared" si="361"/>
        <v>PH.IC.IT.232606.01</v>
      </c>
      <c r="Q2812" s="39" t="str">
        <f t="shared" si="362"/>
        <v>CL.IC.IT.232606.01</v>
      </c>
      <c r="R2812" s="39"/>
      <c r="S2812" s="39" t="str">
        <f t="shared" si="364"/>
        <v>DR.IC.IT.232606.01</v>
      </c>
      <c r="T2812" s="39"/>
      <c r="U2812" s="60" t="str">
        <f t="shared" si="365"/>
        <v>IM.IC.IT.232606.01</v>
      </c>
      <c r="V2812" s="57"/>
      <c r="W2812" s="60" t="str">
        <f t="shared" si="366"/>
        <v>GE.IC.IT.232606.01</v>
      </c>
      <c r="AH2812" s="35" t="s">
        <v>3207</v>
      </c>
      <c r="AI2812" s="35">
        <v>1500</v>
      </c>
    </row>
    <row r="2813" spans="1:35" s="35" customFormat="1" ht="15">
      <c r="A2813" s="35" t="s">
        <v>2189</v>
      </c>
      <c r="C2813" s="38" t="s">
        <v>2625</v>
      </c>
      <c r="E2813" s="38" t="s">
        <v>4368</v>
      </c>
      <c r="F2813" s="35" t="s">
        <v>4109</v>
      </c>
      <c r="G2813" s="35" t="s">
        <v>3960</v>
      </c>
      <c r="H2813" s="38" t="s">
        <v>2376</v>
      </c>
      <c r="I2813" s="35" t="s">
        <v>1753</v>
      </c>
      <c r="J2813" s="39" t="str">
        <f t="shared" si="363"/>
        <v>IC.IT.232607</v>
      </c>
      <c r="K2813" s="38" t="s">
        <v>3298</v>
      </c>
      <c r="L2813" s="35" t="str">
        <f t="shared" si="359"/>
        <v xml:space="preserve">     Dehiscence</v>
      </c>
      <c r="M2813" s="39" t="str">
        <f t="shared" si="360"/>
        <v>PI.IC.IT.232607.01</v>
      </c>
      <c r="N2813" s="39"/>
      <c r="O2813" s="39" t="str">
        <f t="shared" si="361"/>
        <v>PH.IC.IT.232607.01</v>
      </c>
      <c r="Q2813" s="39" t="str">
        <f t="shared" si="362"/>
        <v>CL.IC.IT.232607.01</v>
      </c>
      <c r="R2813" s="39"/>
      <c r="S2813" s="39" t="str">
        <f t="shared" si="364"/>
        <v>DR.IC.IT.232607.01</v>
      </c>
      <c r="T2813" s="39"/>
      <c r="U2813" s="60" t="str">
        <f t="shared" si="365"/>
        <v>IM.IC.IT.232607.01</v>
      </c>
      <c r="V2813" s="57"/>
      <c r="W2813" s="60" t="str">
        <f t="shared" si="366"/>
        <v>GE.IC.IT.232607.01</v>
      </c>
      <c r="AH2813" s="35" t="s">
        <v>3207</v>
      </c>
      <c r="AI2813" s="35">
        <v>1500</v>
      </c>
    </row>
    <row r="2814" spans="1:35" s="35" customFormat="1" ht="15">
      <c r="A2814" s="35" t="s">
        <v>2189</v>
      </c>
      <c r="C2814" s="38" t="s">
        <v>2625</v>
      </c>
      <c r="E2814" s="38" t="s">
        <v>4368</v>
      </c>
      <c r="F2814" s="35" t="s">
        <v>4109</v>
      </c>
      <c r="G2814" s="35" t="s">
        <v>3961</v>
      </c>
      <c r="H2814" s="38" t="s">
        <v>2378</v>
      </c>
      <c r="I2814" s="35" t="s">
        <v>3962</v>
      </c>
      <c r="J2814" s="39" t="str">
        <f t="shared" si="363"/>
        <v>IC.IT.232608</v>
      </c>
      <c r="K2814" s="38" t="s">
        <v>3298</v>
      </c>
      <c r="L2814" s="35" t="str">
        <f t="shared" si="359"/>
        <v xml:space="preserve">     Retention sutures</v>
      </c>
      <c r="M2814" s="39" t="str">
        <f t="shared" si="360"/>
        <v>PI.IC.IT.232608.01</v>
      </c>
      <c r="N2814" s="39"/>
      <c r="O2814" s="39" t="str">
        <f t="shared" si="361"/>
        <v>PH.IC.IT.232608.01</v>
      </c>
      <c r="Q2814" s="39" t="str">
        <f t="shared" si="362"/>
        <v>CL.IC.IT.232608.01</v>
      </c>
      <c r="R2814" s="39"/>
      <c r="S2814" s="39" t="str">
        <f t="shared" si="364"/>
        <v>DR.IC.IT.232608.01</v>
      </c>
      <c r="T2814" s="39"/>
      <c r="U2814" s="60" t="str">
        <f t="shared" si="365"/>
        <v>IM.IC.IT.232608.01</v>
      </c>
      <c r="V2814" s="57"/>
      <c r="W2814" s="60" t="str">
        <f t="shared" si="366"/>
        <v>GE.IC.IT.232608.01</v>
      </c>
      <c r="AH2814" s="35" t="s">
        <v>3207</v>
      </c>
      <c r="AI2814" s="35">
        <v>1500</v>
      </c>
    </row>
    <row r="2815" spans="1:35" s="35" customFormat="1" ht="15">
      <c r="A2815" s="35" t="s">
        <v>4321</v>
      </c>
      <c r="C2815" s="38" t="s">
        <v>2625</v>
      </c>
      <c r="E2815" s="38" t="s">
        <v>4368</v>
      </c>
      <c r="F2815" s="35" t="s">
        <v>4109</v>
      </c>
      <c r="G2815" s="38" t="s">
        <v>4314</v>
      </c>
      <c r="H2815" s="38" t="s">
        <v>4313</v>
      </c>
      <c r="I2815" s="38" t="s">
        <v>4470</v>
      </c>
      <c r="J2815" s="39" t="str">
        <f t="shared" si="363"/>
        <v>IC.IT.232609</v>
      </c>
      <c r="K2815" s="38" t="s">
        <v>3298</v>
      </c>
      <c r="L2815" s="35" t="str">
        <f t="shared" si="359"/>
        <v xml:space="preserve">  Unable to assess</v>
      </c>
      <c r="M2815" s="39" t="str">
        <f t="shared" si="360"/>
        <v>PI.IC.IT.232609.01</v>
      </c>
      <c r="N2815" s="39"/>
      <c r="O2815" s="39" t="str">
        <f t="shared" si="361"/>
        <v>PH.IC.IT.232609.01</v>
      </c>
      <c r="Q2815" s="39" t="str">
        <f t="shared" si="362"/>
        <v>CL.IC.IT.232609.01</v>
      </c>
      <c r="R2815" s="39"/>
      <c r="S2815" s="39" t="str">
        <f t="shared" si="364"/>
        <v>DR.IC.IT.232609.01</v>
      </c>
      <c r="T2815" s="39"/>
      <c r="U2815" s="60" t="str">
        <f t="shared" si="365"/>
        <v>IM.IC.IT.232609.01</v>
      </c>
      <c r="V2815" s="57"/>
      <c r="W2815" s="60" t="str">
        <f t="shared" si="366"/>
        <v>GE.IC.IT.232609.01</v>
      </c>
      <c r="Y2815" s="35">
        <v>159</v>
      </c>
      <c r="AH2815" s="35" t="s">
        <v>3207</v>
      </c>
      <c r="AI2815" s="35">
        <v>1500</v>
      </c>
    </row>
    <row r="2816" spans="1:35" s="35" customFormat="1" ht="15">
      <c r="A2816" s="35" t="s">
        <v>4321</v>
      </c>
      <c r="C2816" s="38" t="s">
        <v>2625</v>
      </c>
      <c r="E2816" s="38" t="s">
        <v>4368</v>
      </c>
      <c r="F2816" s="35" t="s">
        <v>4109</v>
      </c>
      <c r="G2816" s="38" t="s">
        <v>4471</v>
      </c>
      <c r="H2816" s="38" t="s">
        <v>3331</v>
      </c>
      <c r="I2816" s="38" t="s">
        <v>4472</v>
      </c>
      <c r="J2816" s="39" t="str">
        <f t="shared" si="363"/>
        <v>IC.IT.232610</v>
      </c>
      <c r="K2816" s="38" t="s">
        <v>3298</v>
      </c>
      <c r="L2816" s="35" t="str">
        <f t="shared" si="359"/>
        <v>Other, Specify:</v>
      </c>
      <c r="M2816" s="39" t="str">
        <f t="shared" si="360"/>
        <v>PI.IC.IT.232610.01</v>
      </c>
      <c r="N2816" s="39"/>
      <c r="O2816" s="39" t="str">
        <f t="shared" si="361"/>
        <v>PH.IC.IT.232610.01</v>
      </c>
      <c r="Q2816" s="39" t="str">
        <f t="shared" si="362"/>
        <v>CL.IC.IT.232610.01</v>
      </c>
      <c r="R2816" s="39"/>
      <c r="S2816" s="39" t="str">
        <f t="shared" si="364"/>
        <v>DR.IC.IT.232610.01</v>
      </c>
      <c r="T2816" s="39"/>
      <c r="U2816" s="60" t="str">
        <f t="shared" si="365"/>
        <v>IM.IC.IT.232610.01</v>
      </c>
      <c r="V2816" s="57"/>
      <c r="W2816" s="60" t="str">
        <f t="shared" si="366"/>
        <v>GE.IC.IT.232610.01</v>
      </c>
      <c r="AD2816" s="35" t="s">
        <v>3326</v>
      </c>
      <c r="AE2816" s="35">
        <v>971</v>
      </c>
      <c r="AH2816" s="35" t="s">
        <v>3207</v>
      </c>
      <c r="AI2816" s="35">
        <v>1500</v>
      </c>
    </row>
    <row r="2817" spans="1:35" s="35" customFormat="1" ht="15">
      <c r="A2817" s="35" t="s">
        <v>2189</v>
      </c>
      <c r="C2817" s="38" t="s">
        <v>2625</v>
      </c>
      <c r="D2817" s="35" t="s">
        <v>4473</v>
      </c>
      <c r="E2817" s="38" t="s">
        <v>4369</v>
      </c>
      <c r="F2817" s="35" t="s">
        <v>4110</v>
      </c>
      <c r="G2817" s="35" t="s">
        <v>3409</v>
      </c>
      <c r="H2817" s="38" t="s">
        <v>2212</v>
      </c>
      <c r="I2817" s="35" t="s">
        <v>3410</v>
      </c>
      <c r="J2817" s="39" t="str">
        <f t="shared" si="363"/>
        <v>IC.IT.232701</v>
      </c>
      <c r="K2817" s="38" t="s">
        <v>3298</v>
      </c>
      <c r="L2817" s="35" t="str">
        <f t="shared" si="359"/>
        <v xml:space="preserve">      Within normal limits</v>
      </c>
      <c r="M2817" s="39" t="str">
        <f t="shared" si="360"/>
        <v>PI.IC.IT.232701.01</v>
      </c>
      <c r="N2817" s="39"/>
      <c r="O2817" s="39" t="str">
        <f t="shared" si="361"/>
        <v>PH.IC.IT.232701.01</v>
      </c>
      <c r="Q2817" s="39" t="str">
        <f t="shared" si="362"/>
        <v>CL.IC.IT.232701.01</v>
      </c>
      <c r="R2817" s="39"/>
      <c r="S2817" s="39" t="str">
        <f t="shared" si="364"/>
        <v>DR.IC.IT.232701.01</v>
      </c>
      <c r="T2817" s="39"/>
      <c r="U2817" s="60" t="str">
        <f t="shared" si="365"/>
        <v>IM.IC.IT.232701.01</v>
      </c>
      <c r="V2817" s="57"/>
      <c r="W2817" s="60" t="str">
        <f t="shared" si="366"/>
        <v>GE.IC.IT.232701.01</v>
      </c>
      <c r="AH2817" s="35" t="s">
        <v>3207</v>
      </c>
      <c r="AI2817" s="35">
        <v>1500</v>
      </c>
    </row>
    <row r="2818" spans="1:35" s="35" customFormat="1" ht="15">
      <c r="A2818" s="35" t="s">
        <v>2189</v>
      </c>
      <c r="C2818" s="38" t="s">
        <v>2625</v>
      </c>
      <c r="E2818" s="38" t="s">
        <v>4369</v>
      </c>
      <c r="F2818" s="35" t="s">
        <v>4110</v>
      </c>
      <c r="G2818" s="35" t="s">
        <v>3964</v>
      </c>
      <c r="H2818" s="38" t="s">
        <v>2217</v>
      </c>
      <c r="I2818" s="35" t="s">
        <v>3965</v>
      </c>
      <c r="J2818" s="39" t="str">
        <f t="shared" si="363"/>
        <v>IC.IT.232702</v>
      </c>
      <c r="K2818" s="38" t="s">
        <v>3298</v>
      </c>
      <c r="L2818" s="35" t="str">
        <f t="shared" si="359"/>
        <v xml:space="preserve">      Maceration</v>
      </c>
      <c r="M2818" s="39" t="str">
        <f t="shared" si="360"/>
        <v>PI.IC.IT.232702.01</v>
      </c>
      <c r="N2818" s="39"/>
      <c r="O2818" s="39" t="str">
        <f t="shared" si="361"/>
        <v>PH.IC.IT.232702.01</v>
      </c>
      <c r="Q2818" s="39" t="str">
        <f t="shared" si="362"/>
        <v>CL.IC.IT.232702.01</v>
      </c>
      <c r="R2818" s="39"/>
      <c r="S2818" s="39" t="str">
        <f t="shared" si="364"/>
        <v>DR.IC.IT.232702.01</v>
      </c>
      <c r="T2818" s="39"/>
      <c r="U2818" s="60" t="str">
        <f t="shared" si="365"/>
        <v>IM.IC.IT.232702.01</v>
      </c>
      <c r="V2818" s="57"/>
      <c r="W2818" s="60" t="str">
        <f t="shared" si="366"/>
        <v>GE.IC.IT.232702.01</v>
      </c>
      <c r="AH2818" s="35" t="s">
        <v>3207</v>
      </c>
      <c r="AI2818" s="35">
        <v>1500</v>
      </c>
    </row>
    <row r="2819" spans="1:35" s="35" customFormat="1" ht="15">
      <c r="A2819" s="35" t="s">
        <v>2189</v>
      </c>
      <c r="C2819" s="38" t="s">
        <v>2625</v>
      </c>
      <c r="E2819" s="38" t="s">
        <v>4369</v>
      </c>
      <c r="F2819" s="35" t="s">
        <v>4110</v>
      </c>
      <c r="G2819" s="35" t="s">
        <v>3416</v>
      </c>
      <c r="H2819" s="38" t="s">
        <v>2219</v>
      </c>
      <c r="I2819" s="35" t="s">
        <v>2473</v>
      </c>
      <c r="J2819" s="39" t="str">
        <f t="shared" si="363"/>
        <v>IC.IT.232703</v>
      </c>
      <c r="K2819" s="38" t="s">
        <v>3298</v>
      </c>
      <c r="L2819" s="35" t="str">
        <f t="shared" si="359"/>
        <v xml:space="preserve">      Erythema</v>
      </c>
      <c r="M2819" s="39" t="str">
        <f t="shared" si="360"/>
        <v>PI.IC.IT.232703.01</v>
      </c>
      <c r="N2819" s="39"/>
      <c r="O2819" s="39" t="str">
        <f t="shared" si="361"/>
        <v>PH.IC.IT.232703.01</v>
      </c>
      <c r="Q2819" s="39" t="str">
        <f t="shared" si="362"/>
        <v>CL.IC.IT.232703.01</v>
      </c>
      <c r="R2819" s="39"/>
      <c r="S2819" s="39" t="str">
        <f t="shared" si="364"/>
        <v>DR.IC.IT.232703.01</v>
      </c>
      <c r="T2819" s="39"/>
      <c r="U2819" s="60" t="str">
        <f t="shared" si="365"/>
        <v>IM.IC.IT.232703.01</v>
      </c>
      <c r="V2819" s="57"/>
      <c r="W2819" s="60" t="str">
        <f t="shared" si="366"/>
        <v>GE.IC.IT.232703.01</v>
      </c>
      <c r="AH2819" s="35" t="s">
        <v>3207</v>
      </c>
      <c r="AI2819" s="35">
        <v>1500</v>
      </c>
    </row>
    <row r="2820" spans="1:35" s="35" customFormat="1" ht="15">
      <c r="A2820" s="35" t="s">
        <v>2189</v>
      </c>
      <c r="C2820" s="38" t="s">
        <v>2625</v>
      </c>
      <c r="E2820" s="38" t="s">
        <v>4369</v>
      </c>
      <c r="F2820" s="35" t="s">
        <v>4110</v>
      </c>
      <c r="G2820" s="35" t="s">
        <v>3966</v>
      </c>
      <c r="H2820" s="38" t="s">
        <v>2063</v>
      </c>
      <c r="I2820" s="35" t="s">
        <v>3967</v>
      </c>
      <c r="J2820" s="39" t="str">
        <f t="shared" si="363"/>
        <v>IC.IT.232704</v>
      </c>
      <c r="K2820" s="38" t="s">
        <v>3298</v>
      </c>
      <c r="L2820" s="35" t="str">
        <f t="shared" si="359"/>
        <v xml:space="preserve">      Induration</v>
      </c>
      <c r="M2820" s="39" t="str">
        <f t="shared" si="360"/>
        <v>PI.IC.IT.232704.01</v>
      </c>
      <c r="N2820" s="39"/>
      <c r="O2820" s="39" t="str">
        <f t="shared" si="361"/>
        <v>PH.IC.IT.232704.01</v>
      </c>
      <c r="Q2820" s="39" t="str">
        <f t="shared" si="362"/>
        <v>CL.IC.IT.232704.01</v>
      </c>
      <c r="R2820" s="39"/>
      <c r="S2820" s="39" t="str">
        <f t="shared" si="364"/>
        <v>DR.IC.IT.232704.01</v>
      </c>
      <c r="T2820" s="39"/>
      <c r="U2820" s="60" t="str">
        <f t="shared" si="365"/>
        <v>IM.IC.IT.232704.01</v>
      </c>
      <c r="V2820" s="57"/>
      <c r="W2820" s="60" t="str">
        <f t="shared" si="366"/>
        <v>GE.IC.IT.232704.01</v>
      </c>
      <c r="AH2820" s="35" t="s">
        <v>3207</v>
      </c>
      <c r="AI2820" s="35">
        <v>1500</v>
      </c>
    </row>
    <row r="2821" spans="1:35" s="35" customFormat="1" ht="15">
      <c r="A2821" s="35" t="s">
        <v>2189</v>
      </c>
      <c r="C2821" s="38" t="s">
        <v>2625</v>
      </c>
      <c r="E2821" s="38" t="s">
        <v>4369</v>
      </c>
      <c r="F2821" s="35" t="s">
        <v>4110</v>
      </c>
      <c r="G2821" s="35" t="s">
        <v>3968</v>
      </c>
      <c r="H2821" s="38" t="s">
        <v>2065</v>
      </c>
      <c r="I2821" s="35" t="s">
        <v>2476</v>
      </c>
      <c r="J2821" s="39" t="str">
        <f t="shared" si="363"/>
        <v>IC.IT.232705</v>
      </c>
      <c r="K2821" s="38" t="s">
        <v>3298</v>
      </c>
      <c r="L2821" s="35" t="str">
        <f t="shared" si="359"/>
        <v xml:space="preserve">     Swelling</v>
      </c>
      <c r="M2821" s="39" t="str">
        <f t="shared" si="360"/>
        <v>PI.IC.IT.232705.01</v>
      </c>
      <c r="N2821" s="39"/>
      <c r="O2821" s="39" t="str">
        <f t="shared" si="361"/>
        <v>PH.IC.IT.232705.01</v>
      </c>
      <c r="Q2821" s="39" t="str">
        <f t="shared" si="362"/>
        <v>CL.IC.IT.232705.01</v>
      </c>
      <c r="R2821" s="39"/>
      <c r="S2821" s="39" t="str">
        <f t="shared" si="364"/>
        <v>DR.IC.IT.232705.01</v>
      </c>
      <c r="T2821" s="39"/>
      <c r="U2821" s="60" t="str">
        <f t="shared" si="365"/>
        <v>IM.IC.IT.232705.01</v>
      </c>
      <c r="V2821" s="57"/>
      <c r="W2821" s="60" t="str">
        <f t="shared" si="366"/>
        <v>GE.IC.IT.232705.01</v>
      </c>
      <c r="AH2821" s="35" t="s">
        <v>3207</v>
      </c>
      <c r="AI2821" s="35">
        <v>1500</v>
      </c>
    </row>
    <row r="2822" spans="1:35" s="35" customFormat="1" ht="15">
      <c r="A2822" s="35" t="s">
        <v>2189</v>
      </c>
      <c r="C2822" s="38" t="s">
        <v>2625</v>
      </c>
      <c r="E2822" s="38" t="s">
        <v>4369</v>
      </c>
      <c r="F2822" s="35" t="s">
        <v>4110</v>
      </c>
      <c r="G2822" s="35" t="s">
        <v>3424</v>
      </c>
      <c r="H2822" s="38" t="s">
        <v>2222</v>
      </c>
      <c r="I2822" s="35" t="s">
        <v>1396</v>
      </c>
      <c r="J2822" s="39" t="str">
        <f t="shared" si="363"/>
        <v>IC.IT.232706</v>
      </c>
      <c r="K2822" s="38" t="s">
        <v>3298</v>
      </c>
      <c r="L2822" s="35" t="str">
        <f t="shared" si="359"/>
        <v xml:space="preserve">      Other: specify</v>
      </c>
      <c r="M2822" s="39" t="str">
        <f t="shared" si="360"/>
        <v>PI.IC.IT.232706.01</v>
      </c>
      <c r="N2822" s="39"/>
      <c r="O2822" s="39" t="str">
        <f t="shared" si="361"/>
        <v>PH.IC.IT.232706.01</v>
      </c>
      <c r="Q2822" s="39" t="str">
        <f t="shared" si="362"/>
        <v>CL.IC.IT.232706.01</v>
      </c>
      <c r="R2822" s="39"/>
      <c r="S2822" s="39" t="str">
        <f t="shared" si="364"/>
        <v>DR.IC.IT.232706.01</v>
      </c>
      <c r="T2822" s="39"/>
      <c r="U2822" s="60" t="str">
        <f t="shared" si="365"/>
        <v>IM.IC.IT.232706.01</v>
      </c>
      <c r="V2822" s="57"/>
      <c r="W2822" s="60" t="str">
        <f t="shared" si="366"/>
        <v>GE.IC.IT.232706.01</v>
      </c>
      <c r="AH2822" s="35" t="s">
        <v>3207</v>
      </c>
      <c r="AI2822" s="35">
        <v>1500</v>
      </c>
    </row>
    <row r="2823" spans="1:35" s="35" customFormat="1" ht="15">
      <c r="A2823" s="35" t="s">
        <v>2189</v>
      </c>
      <c r="C2823" s="38" t="s">
        <v>2625</v>
      </c>
      <c r="D2823" s="35" t="s">
        <v>4474</v>
      </c>
      <c r="E2823" s="38" t="s">
        <v>4370</v>
      </c>
      <c r="F2823" s="35" t="s">
        <v>4110</v>
      </c>
      <c r="G2823" s="35" t="s">
        <v>3425</v>
      </c>
      <c r="H2823" s="38" t="s">
        <v>2212</v>
      </c>
      <c r="I2823" s="35" t="s">
        <v>3426</v>
      </c>
      <c r="J2823" s="39" t="str">
        <f t="shared" si="363"/>
        <v>IC.IT.232801</v>
      </c>
      <c r="K2823" s="38" t="s">
        <v>3298</v>
      </c>
      <c r="L2823" s="35" t="str">
        <f t="shared" si="359"/>
        <v xml:space="preserve">     Unchanged</v>
      </c>
      <c r="M2823" s="39" t="str">
        <f t="shared" si="360"/>
        <v>PI.IC.IT.232801.01</v>
      </c>
      <c r="N2823" s="39"/>
      <c r="O2823" s="39" t="str">
        <f t="shared" si="361"/>
        <v>PH.IC.IT.232801.01</v>
      </c>
      <c r="Q2823" s="39" t="str">
        <f t="shared" si="362"/>
        <v>CL.IC.IT.232801.01</v>
      </c>
      <c r="R2823" s="39"/>
      <c r="S2823" s="39" t="str">
        <f t="shared" si="364"/>
        <v>DR.IC.IT.232801.01</v>
      </c>
      <c r="T2823" s="39"/>
      <c r="U2823" s="60" t="str">
        <f t="shared" si="365"/>
        <v>IM.IC.IT.232801.01</v>
      </c>
      <c r="V2823" s="57"/>
      <c r="W2823" s="60" t="str">
        <f t="shared" si="366"/>
        <v>GE.IC.IT.232801.01</v>
      </c>
      <c r="AH2823" s="35" t="s">
        <v>3207</v>
      </c>
      <c r="AI2823" s="35">
        <v>1500</v>
      </c>
    </row>
    <row r="2824" spans="1:35" s="35" customFormat="1" ht="15">
      <c r="A2824" s="35" t="s">
        <v>2189</v>
      </c>
      <c r="C2824" s="38" t="s">
        <v>2625</v>
      </c>
      <c r="E2824" s="38" t="s">
        <v>4370</v>
      </c>
      <c r="F2824" s="35" t="s">
        <v>4110</v>
      </c>
      <c r="G2824" s="35" t="s">
        <v>3427</v>
      </c>
      <c r="H2824" s="38" t="s">
        <v>2217</v>
      </c>
      <c r="I2824" s="35" t="s">
        <v>2546</v>
      </c>
      <c r="J2824" s="39" t="str">
        <f t="shared" si="363"/>
        <v>IC.IT.232802</v>
      </c>
      <c r="K2824" s="38" t="s">
        <v>3298</v>
      </c>
      <c r="L2824" s="35" t="str">
        <f t="shared" si="359"/>
        <v xml:space="preserve">      Decreasing</v>
      </c>
      <c r="M2824" s="39" t="str">
        <f t="shared" si="360"/>
        <v>PI.IC.IT.232802.01</v>
      </c>
      <c r="N2824" s="39"/>
      <c r="O2824" s="39" t="str">
        <f t="shared" si="361"/>
        <v>PH.IC.IT.232802.01</v>
      </c>
      <c r="Q2824" s="39" t="str">
        <f t="shared" si="362"/>
        <v>CL.IC.IT.232802.01</v>
      </c>
      <c r="R2824" s="39"/>
      <c r="S2824" s="39" t="str">
        <f t="shared" si="364"/>
        <v>DR.IC.IT.232802.01</v>
      </c>
      <c r="T2824" s="39"/>
      <c r="U2824" s="60" t="str">
        <f t="shared" si="365"/>
        <v>IM.IC.IT.232802.01</v>
      </c>
      <c r="V2824" s="57"/>
      <c r="W2824" s="60" t="str">
        <f t="shared" si="366"/>
        <v>GE.IC.IT.232802.01</v>
      </c>
      <c r="AH2824" s="35" t="s">
        <v>3207</v>
      </c>
      <c r="AI2824" s="35">
        <v>1500</v>
      </c>
    </row>
    <row r="2825" spans="1:35" s="35" customFormat="1" ht="15">
      <c r="A2825" s="35" t="s">
        <v>2189</v>
      </c>
      <c r="C2825" s="38" t="s">
        <v>2625</v>
      </c>
      <c r="E2825" s="38" t="s">
        <v>4370</v>
      </c>
      <c r="F2825" s="35" t="s">
        <v>4110</v>
      </c>
      <c r="G2825" s="35" t="s">
        <v>3428</v>
      </c>
      <c r="H2825" s="38" t="s">
        <v>2219</v>
      </c>
      <c r="I2825" s="35" t="s">
        <v>2548</v>
      </c>
      <c r="J2825" s="39" t="str">
        <f t="shared" si="363"/>
        <v>IC.IT.232803</v>
      </c>
      <c r="K2825" s="38" t="s">
        <v>3298</v>
      </c>
      <c r="L2825" s="35" t="str">
        <f t="shared" si="359"/>
        <v xml:space="preserve">      Increasing</v>
      </c>
      <c r="M2825" s="39" t="str">
        <f t="shared" si="360"/>
        <v>PI.IC.IT.232803.01</v>
      </c>
      <c r="N2825" s="39"/>
      <c r="O2825" s="39" t="str">
        <f t="shared" si="361"/>
        <v>PH.IC.IT.232803.01</v>
      </c>
      <c r="Q2825" s="39" t="str">
        <f t="shared" si="362"/>
        <v>CL.IC.IT.232803.01</v>
      </c>
      <c r="R2825" s="39"/>
      <c r="S2825" s="39" t="str">
        <f t="shared" si="364"/>
        <v>DR.IC.IT.232803.01</v>
      </c>
      <c r="T2825" s="39"/>
      <c r="U2825" s="60" t="str">
        <f t="shared" si="365"/>
        <v>IM.IC.IT.232803.01</v>
      </c>
      <c r="V2825" s="57"/>
      <c r="W2825" s="60" t="str">
        <f t="shared" si="366"/>
        <v>GE.IC.IT.232803.01</v>
      </c>
      <c r="AH2825" s="35" t="s">
        <v>3207</v>
      </c>
      <c r="AI2825" s="35">
        <v>1500</v>
      </c>
    </row>
    <row r="2826" spans="1:35" s="35" customFormat="1" ht="15">
      <c r="A2826" s="35" t="s">
        <v>2189</v>
      </c>
      <c r="C2826" s="38" t="s">
        <v>2625</v>
      </c>
      <c r="D2826" s="35" t="s">
        <v>4475</v>
      </c>
      <c r="E2826" s="38" t="s">
        <v>4372</v>
      </c>
      <c r="F2826" s="35" t="s">
        <v>4110</v>
      </c>
      <c r="G2826" s="35" t="s">
        <v>3969</v>
      </c>
      <c r="H2826" s="38" t="s">
        <v>2212</v>
      </c>
      <c r="I2826" s="35" t="s">
        <v>1931</v>
      </c>
      <c r="J2826" s="39" t="str">
        <f t="shared" si="363"/>
        <v>IC.IT.232901</v>
      </c>
      <c r="K2826" s="38" t="s">
        <v>3298</v>
      </c>
      <c r="L2826" s="35" t="str">
        <f t="shared" si="359"/>
        <v xml:space="preserve">      Consistent with Body Temperature</v>
      </c>
      <c r="M2826" s="39" t="str">
        <f t="shared" si="360"/>
        <v>PI.IC.IT.232901.01</v>
      </c>
      <c r="N2826" s="39"/>
      <c r="O2826" s="39" t="str">
        <f t="shared" si="361"/>
        <v>PH.IC.IT.232901.01</v>
      </c>
      <c r="Q2826" s="39" t="str">
        <f t="shared" si="362"/>
        <v>CL.IC.IT.232901.01</v>
      </c>
      <c r="R2826" s="39"/>
      <c r="S2826" s="39" t="str">
        <f t="shared" si="364"/>
        <v>DR.IC.IT.232901.01</v>
      </c>
      <c r="T2826" s="39"/>
      <c r="U2826" s="60" t="str">
        <f t="shared" si="365"/>
        <v>IM.IC.IT.232901.01</v>
      </c>
      <c r="V2826" s="57"/>
      <c r="W2826" s="60" t="str">
        <f t="shared" si="366"/>
        <v>GE.IC.IT.232901.01</v>
      </c>
      <c r="AH2826" s="35" t="s">
        <v>3207</v>
      </c>
      <c r="AI2826" s="35">
        <v>1500</v>
      </c>
    </row>
    <row r="2827" spans="1:35" s="35" customFormat="1" ht="15">
      <c r="A2827" s="35" t="s">
        <v>2189</v>
      </c>
      <c r="C2827" s="38" t="s">
        <v>2625</v>
      </c>
      <c r="E2827" s="38" t="s">
        <v>4372</v>
      </c>
      <c r="F2827" s="35" t="s">
        <v>4110</v>
      </c>
      <c r="G2827" s="35" t="s">
        <v>3970</v>
      </c>
      <c r="H2827" s="38" t="s">
        <v>2217</v>
      </c>
      <c r="I2827" s="35" t="s">
        <v>3433</v>
      </c>
      <c r="J2827" s="39" t="str">
        <f t="shared" si="363"/>
        <v>IC.IT.232902</v>
      </c>
      <c r="K2827" s="38" t="s">
        <v>3298</v>
      </c>
      <c r="L2827" s="35" t="str">
        <f t="shared" si="359"/>
        <v xml:space="preserve">      Warmer than Body Temperature</v>
      </c>
      <c r="M2827" s="39" t="str">
        <f t="shared" si="360"/>
        <v>PI.IC.IT.232902.01</v>
      </c>
      <c r="N2827" s="39"/>
      <c r="O2827" s="39" t="str">
        <f t="shared" si="361"/>
        <v>PH.IC.IT.232902.01</v>
      </c>
      <c r="Q2827" s="39" t="str">
        <f t="shared" si="362"/>
        <v>CL.IC.IT.232902.01</v>
      </c>
      <c r="R2827" s="39"/>
      <c r="S2827" s="39" t="str">
        <f t="shared" si="364"/>
        <v>DR.IC.IT.232902.01</v>
      </c>
      <c r="T2827" s="39"/>
      <c r="U2827" s="60" t="str">
        <f t="shared" si="365"/>
        <v>IM.IC.IT.232902.01</v>
      </c>
      <c r="V2827" s="57"/>
      <c r="W2827" s="60" t="str">
        <f t="shared" si="366"/>
        <v>GE.IC.IT.232902.01</v>
      </c>
      <c r="AH2827" s="35" t="s">
        <v>3207</v>
      </c>
      <c r="AI2827" s="35">
        <v>1500</v>
      </c>
    </row>
    <row r="2828" spans="1:35" s="35" customFormat="1" ht="15">
      <c r="A2828" s="35" t="s">
        <v>2189</v>
      </c>
      <c r="C2828" s="38" t="s">
        <v>2625</v>
      </c>
      <c r="E2828" s="38" t="s">
        <v>4372</v>
      </c>
      <c r="F2828" s="35" t="s">
        <v>4110</v>
      </c>
      <c r="G2828" s="35" t="s">
        <v>3971</v>
      </c>
      <c r="H2828" s="38" t="s">
        <v>2219</v>
      </c>
      <c r="I2828" s="35" t="s">
        <v>3435</v>
      </c>
      <c r="J2828" s="39" t="str">
        <f t="shared" si="363"/>
        <v>IC.IT.232903</v>
      </c>
      <c r="K2828" s="38" t="s">
        <v>3298</v>
      </c>
      <c r="L2828" s="35" t="str">
        <f t="shared" si="359"/>
        <v xml:space="preserve">      Warmer than Opposite Body Part</v>
      </c>
      <c r="M2828" s="39" t="str">
        <f t="shared" si="360"/>
        <v>PI.IC.IT.232903.01</v>
      </c>
      <c r="N2828" s="39"/>
      <c r="O2828" s="39" t="str">
        <f t="shared" si="361"/>
        <v>PH.IC.IT.232903.01</v>
      </c>
      <c r="Q2828" s="39" t="str">
        <f t="shared" si="362"/>
        <v>CL.IC.IT.232903.01</v>
      </c>
      <c r="R2828" s="39"/>
      <c r="S2828" s="39" t="str">
        <f t="shared" si="364"/>
        <v>DR.IC.IT.232903.01</v>
      </c>
      <c r="T2828" s="39"/>
      <c r="U2828" s="60" t="str">
        <f t="shared" si="365"/>
        <v>IM.IC.IT.232903.01</v>
      </c>
      <c r="V2828" s="57"/>
      <c r="W2828" s="60" t="str">
        <f t="shared" si="366"/>
        <v>GE.IC.IT.232903.01</v>
      </c>
      <c r="AH2828" s="35" t="s">
        <v>3207</v>
      </c>
      <c r="AI2828" s="35">
        <v>1500</v>
      </c>
    </row>
    <row r="2829" spans="1:35" s="35" customFormat="1" ht="15">
      <c r="A2829" s="35" t="s">
        <v>2189</v>
      </c>
      <c r="C2829" s="38" t="s">
        <v>2625</v>
      </c>
      <c r="E2829" s="38" t="s">
        <v>4372</v>
      </c>
      <c r="F2829" s="35" t="s">
        <v>4110</v>
      </c>
      <c r="G2829" s="35" t="s">
        <v>3972</v>
      </c>
      <c r="H2829" s="38" t="s">
        <v>2063</v>
      </c>
      <c r="I2829" s="35" t="s">
        <v>3437</v>
      </c>
      <c r="J2829" s="39" t="str">
        <f t="shared" si="363"/>
        <v>IC.IT.232904</v>
      </c>
      <c r="K2829" s="38" t="s">
        <v>3298</v>
      </c>
      <c r="L2829" s="35" t="str">
        <f t="shared" si="359"/>
        <v xml:space="preserve">      Cooler than Body Temperature</v>
      </c>
      <c r="M2829" s="39" t="str">
        <f t="shared" si="360"/>
        <v>PI.IC.IT.232904.01</v>
      </c>
      <c r="N2829" s="39"/>
      <c r="O2829" s="39" t="str">
        <f t="shared" si="361"/>
        <v>PH.IC.IT.232904.01</v>
      </c>
      <c r="Q2829" s="39" t="str">
        <f t="shared" si="362"/>
        <v>CL.IC.IT.232904.01</v>
      </c>
      <c r="R2829" s="39"/>
      <c r="S2829" s="39" t="str">
        <f t="shared" si="364"/>
        <v>DR.IC.IT.232904.01</v>
      </c>
      <c r="T2829" s="39"/>
      <c r="U2829" s="60" t="str">
        <f t="shared" si="365"/>
        <v>IM.IC.IT.232904.01</v>
      </c>
      <c r="V2829" s="57"/>
      <c r="W2829" s="60" t="str">
        <f t="shared" si="366"/>
        <v>GE.IC.IT.232904.01</v>
      </c>
      <c r="AH2829" s="35" t="s">
        <v>3207</v>
      </c>
      <c r="AI2829" s="35">
        <v>1500</v>
      </c>
    </row>
    <row r="2830" spans="1:35" s="35" customFormat="1" ht="15">
      <c r="A2830" s="35" t="s">
        <v>2189</v>
      </c>
      <c r="C2830" s="38" t="s">
        <v>2625</v>
      </c>
      <c r="E2830" s="38" t="s">
        <v>4372</v>
      </c>
      <c r="F2830" s="35" t="s">
        <v>4110</v>
      </c>
      <c r="G2830" s="35" t="s">
        <v>3973</v>
      </c>
      <c r="H2830" s="38" t="s">
        <v>2065</v>
      </c>
      <c r="I2830" s="35" t="s">
        <v>3439</v>
      </c>
      <c r="J2830" s="39" t="str">
        <f t="shared" si="363"/>
        <v>IC.IT.232905</v>
      </c>
      <c r="K2830" s="38" t="s">
        <v>3298</v>
      </c>
      <c r="L2830" s="35" t="str">
        <f t="shared" si="359"/>
        <v xml:space="preserve">      Cooler than Opposite Body Part</v>
      </c>
      <c r="M2830" s="39" t="str">
        <f t="shared" si="360"/>
        <v>PI.IC.IT.232905.01</v>
      </c>
      <c r="N2830" s="39"/>
      <c r="O2830" s="39" t="str">
        <f t="shared" si="361"/>
        <v>PH.IC.IT.232905.01</v>
      </c>
      <c r="Q2830" s="39" t="str">
        <f t="shared" si="362"/>
        <v>CL.IC.IT.232905.01</v>
      </c>
      <c r="R2830" s="39"/>
      <c r="S2830" s="39" t="str">
        <f t="shared" si="364"/>
        <v>DR.IC.IT.232905.01</v>
      </c>
      <c r="T2830" s="39"/>
      <c r="U2830" s="60" t="str">
        <f t="shared" si="365"/>
        <v>IM.IC.IT.232905.01</v>
      </c>
      <c r="V2830" s="57"/>
      <c r="W2830" s="60" t="str">
        <f t="shared" si="366"/>
        <v>GE.IC.IT.232905.01</v>
      </c>
      <c r="AH2830" s="35" t="s">
        <v>3207</v>
      </c>
      <c r="AI2830" s="35">
        <v>1500</v>
      </c>
    </row>
    <row r="2831" spans="1:35" s="35" customFormat="1" ht="15">
      <c r="A2831" s="35" t="s">
        <v>2189</v>
      </c>
      <c r="C2831" s="38" t="s">
        <v>2625</v>
      </c>
      <c r="D2831" s="35" t="s">
        <v>4384</v>
      </c>
      <c r="E2831" s="38" t="s">
        <v>4476</v>
      </c>
      <c r="F2831" s="35" t="s">
        <v>4111</v>
      </c>
      <c r="G2831" s="35" t="s">
        <v>3975</v>
      </c>
      <c r="H2831" s="38" t="s">
        <v>2212</v>
      </c>
      <c r="I2831" s="35" t="s">
        <v>3976</v>
      </c>
      <c r="J2831" s="39" t="str">
        <f t="shared" si="363"/>
        <v>IC.IT.233001</v>
      </c>
      <c r="K2831" s="38" t="s">
        <v>3298</v>
      </c>
      <c r="L2831" s="35" t="str">
        <f t="shared" si="359"/>
        <v xml:space="preserve">      Pressure Ulcer:  </v>
      </c>
      <c r="M2831" s="39" t="str">
        <f t="shared" si="360"/>
        <v>PI.IC.IT.233001.01</v>
      </c>
      <c r="N2831" s="39"/>
      <c r="O2831" s="39" t="str">
        <f t="shared" si="361"/>
        <v>PH.IC.IT.233001.01</v>
      </c>
      <c r="Q2831" s="39" t="str">
        <f t="shared" si="362"/>
        <v>CL.IC.IT.233001.01</v>
      </c>
      <c r="R2831" s="39"/>
      <c r="S2831" s="39" t="str">
        <f t="shared" si="364"/>
        <v>DR.IC.IT.233001.01</v>
      </c>
      <c r="T2831" s="39"/>
      <c r="U2831" s="60" t="str">
        <f t="shared" si="365"/>
        <v>IM.IC.IT.233001.01</v>
      </c>
      <c r="V2831" s="57"/>
      <c r="W2831" s="60" t="str">
        <f t="shared" si="366"/>
        <v>GE.IC.IT.233001.01</v>
      </c>
      <c r="AH2831" s="35" t="s">
        <v>3207</v>
      </c>
      <c r="AI2831" s="35">
        <v>1500</v>
      </c>
    </row>
    <row r="2832" spans="1:35" s="35" customFormat="1" ht="15">
      <c r="A2832" s="35" t="s">
        <v>2189</v>
      </c>
      <c r="C2832" s="38" t="s">
        <v>2625</v>
      </c>
      <c r="E2832" s="38" t="s">
        <v>4476</v>
      </c>
      <c r="F2832" s="35" t="s">
        <v>4111</v>
      </c>
      <c r="G2832" s="35" t="s">
        <v>3977</v>
      </c>
      <c r="H2832" s="38" t="s">
        <v>2217</v>
      </c>
      <c r="I2832" s="35" t="s">
        <v>3978</v>
      </c>
      <c r="J2832" s="39" t="str">
        <f t="shared" si="363"/>
        <v>IC.IT.233002</v>
      </c>
      <c r="K2832" s="38" t="s">
        <v>3298</v>
      </c>
      <c r="L2832" s="35" t="str">
        <f t="shared" si="359"/>
        <v xml:space="preserve">      Vascular Lesion Venous:  specify thickness</v>
      </c>
      <c r="M2832" s="39" t="str">
        <f t="shared" si="360"/>
        <v>PI.IC.IT.233002.01</v>
      </c>
      <c r="N2832" s="39"/>
      <c r="O2832" s="39" t="str">
        <f t="shared" si="361"/>
        <v>PH.IC.IT.233002.01</v>
      </c>
      <c r="Q2832" s="39" t="str">
        <f t="shared" si="362"/>
        <v>CL.IC.IT.233002.01</v>
      </c>
      <c r="R2832" s="39"/>
      <c r="S2832" s="39" t="str">
        <f t="shared" si="364"/>
        <v>DR.IC.IT.233002.01</v>
      </c>
      <c r="T2832" s="39"/>
      <c r="U2832" s="60" t="str">
        <f t="shared" si="365"/>
        <v>IM.IC.IT.233002.01</v>
      </c>
      <c r="V2832" s="57"/>
      <c r="W2832" s="60" t="str">
        <f t="shared" si="366"/>
        <v>GE.IC.IT.233002.01</v>
      </c>
      <c r="AH2832" s="35" t="s">
        <v>3207</v>
      </c>
      <c r="AI2832" s="35">
        <v>1500</v>
      </c>
    </row>
    <row r="2833" spans="1:35" s="35" customFormat="1" ht="15">
      <c r="A2833" s="35" t="s">
        <v>2189</v>
      </c>
      <c r="C2833" s="38" t="s">
        <v>2625</v>
      </c>
      <c r="E2833" s="38" t="s">
        <v>4476</v>
      </c>
      <c r="F2833" s="35" t="s">
        <v>4111</v>
      </c>
      <c r="G2833" s="35" t="s">
        <v>3979</v>
      </c>
      <c r="H2833" s="38" t="s">
        <v>2219</v>
      </c>
      <c r="I2833" s="35" t="s">
        <v>3980</v>
      </c>
      <c r="J2833" s="39" t="str">
        <f t="shared" ref="J2833:J2896" si="367">CONCATENATE("IC.IT.",C2833,E2833,H2833)</f>
        <v>IC.IT.233003</v>
      </c>
      <c r="K2833" s="38" t="s">
        <v>3298</v>
      </c>
      <c r="L2833" s="35" t="str">
        <f t="shared" si="359"/>
        <v xml:space="preserve">      Vascular Lesion Arterial:  specify thickness</v>
      </c>
      <c r="M2833" s="39" t="str">
        <f t="shared" si="360"/>
        <v>PI.IC.IT.233003.01</v>
      </c>
      <c r="N2833" s="39"/>
      <c r="O2833" s="39" t="str">
        <f t="shared" si="361"/>
        <v>PH.IC.IT.233003.01</v>
      </c>
      <c r="Q2833" s="39" t="str">
        <f t="shared" si="362"/>
        <v>CL.IC.IT.233003.01</v>
      </c>
      <c r="R2833" s="39"/>
      <c r="S2833" s="39" t="str">
        <f t="shared" si="364"/>
        <v>DR.IC.IT.233003.01</v>
      </c>
      <c r="T2833" s="39"/>
      <c r="U2833" s="60" t="str">
        <f t="shared" si="365"/>
        <v>IM.IC.IT.233003.01</v>
      </c>
      <c r="V2833" s="57"/>
      <c r="W2833" s="60" t="str">
        <f t="shared" si="366"/>
        <v>GE.IC.IT.233003.01</v>
      </c>
      <c r="AH2833" s="35" t="s">
        <v>3207</v>
      </c>
      <c r="AI2833" s="35">
        <v>1500</v>
      </c>
    </row>
    <row r="2834" spans="1:35" s="35" customFormat="1" ht="15">
      <c r="A2834" s="35" t="s">
        <v>2189</v>
      </c>
      <c r="C2834" s="38" t="s">
        <v>2625</v>
      </c>
      <c r="E2834" s="38" t="s">
        <v>4476</v>
      </c>
      <c r="F2834" s="35" t="s">
        <v>4111</v>
      </c>
      <c r="G2834" s="35" t="s">
        <v>3981</v>
      </c>
      <c r="H2834" s="38" t="s">
        <v>2063</v>
      </c>
      <c r="I2834" s="35" t="s">
        <v>3982</v>
      </c>
      <c r="J2834" s="39" t="str">
        <f t="shared" si="367"/>
        <v>IC.IT.233004</v>
      </c>
      <c r="K2834" s="38" t="s">
        <v>3298</v>
      </c>
      <c r="L2834" s="35" t="str">
        <f t="shared" si="359"/>
        <v xml:space="preserve">      Diabetic Skin Ulcer:  specify thickness</v>
      </c>
      <c r="M2834" s="39" t="str">
        <f t="shared" si="360"/>
        <v>PI.IC.IT.233004.01</v>
      </c>
      <c r="N2834" s="39"/>
      <c r="O2834" s="39" t="str">
        <f t="shared" si="361"/>
        <v>PH.IC.IT.233004.01</v>
      </c>
      <c r="Q2834" s="39" t="str">
        <f t="shared" si="362"/>
        <v>CL.IC.IT.233004.01</v>
      </c>
      <c r="R2834" s="39"/>
      <c r="S2834" s="39" t="str">
        <f t="shared" si="364"/>
        <v>DR.IC.IT.233004.01</v>
      </c>
      <c r="T2834" s="39"/>
      <c r="U2834" s="60" t="str">
        <f t="shared" si="365"/>
        <v>IM.IC.IT.233004.01</v>
      </c>
      <c r="V2834" s="57"/>
      <c r="W2834" s="60" t="str">
        <f t="shared" si="366"/>
        <v>GE.IC.IT.233004.01</v>
      </c>
      <c r="AH2834" s="35" t="s">
        <v>3207</v>
      </c>
      <c r="AI2834" s="35">
        <v>1500</v>
      </c>
    </row>
    <row r="2835" spans="1:35" s="35" customFormat="1" ht="15">
      <c r="A2835" s="35" t="s">
        <v>2189</v>
      </c>
      <c r="C2835" s="38" t="s">
        <v>2625</v>
      </c>
      <c r="E2835" s="38" t="s">
        <v>4476</v>
      </c>
      <c r="F2835" s="35" t="s">
        <v>4111</v>
      </c>
      <c r="G2835" s="35" t="s">
        <v>3983</v>
      </c>
      <c r="H2835" s="38" t="s">
        <v>2065</v>
      </c>
      <c r="I2835" s="35" t="s">
        <v>3984</v>
      </c>
      <c r="J2835" s="39" t="str">
        <f t="shared" si="367"/>
        <v>IC.IT.233005</v>
      </c>
      <c r="K2835" s="38" t="s">
        <v>3298</v>
      </c>
      <c r="L2835" s="35" t="str">
        <f t="shared" si="359"/>
        <v xml:space="preserve">      Surgical Wound (non-healing)</v>
      </c>
      <c r="M2835" s="39" t="str">
        <f t="shared" si="360"/>
        <v>PI.IC.IT.233005.01</v>
      </c>
      <c r="N2835" s="39"/>
      <c r="O2835" s="39" t="str">
        <f t="shared" si="361"/>
        <v>PH.IC.IT.233005.01</v>
      </c>
      <c r="Q2835" s="39" t="str">
        <f t="shared" si="362"/>
        <v>CL.IC.IT.233005.01</v>
      </c>
      <c r="R2835" s="39"/>
      <c r="S2835" s="39" t="str">
        <f t="shared" si="364"/>
        <v>DR.IC.IT.233005.01</v>
      </c>
      <c r="T2835" s="39"/>
      <c r="U2835" s="60" t="str">
        <f t="shared" si="365"/>
        <v>IM.IC.IT.233005.01</v>
      </c>
      <c r="V2835" s="57"/>
      <c r="W2835" s="60" t="str">
        <f t="shared" si="366"/>
        <v>GE.IC.IT.233005.01</v>
      </c>
      <c r="AH2835" s="35" t="s">
        <v>3207</v>
      </c>
      <c r="AI2835" s="35">
        <v>1500</v>
      </c>
    </row>
    <row r="2836" spans="1:35" s="35" customFormat="1" ht="15">
      <c r="A2836" s="35" t="s">
        <v>2189</v>
      </c>
      <c r="C2836" s="38" t="s">
        <v>2625</v>
      </c>
      <c r="E2836" s="38" t="s">
        <v>4476</v>
      </c>
      <c r="F2836" s="35" t="s">
        <v>4111</v>
      </c>
      <c r="G2836" s="35" t="s">
        <v>3985</v>
      </c>
      <c r="H2836" s="38" t="s">
        <v>2222</v>
      </c>
      <c r="I2836" s="35" t="s">
        <v>3986</v>
      </c>
      <c r="J2836" s="39" t="str">
        <f t="shared" si="367"/>
        <v>IC.IT.233006</v>
      </c>
      <c r="K2836" s="38" t="s">
        <v>3298</v>
      </c>
      <c r="L2836" s="35" t="str">
        <f t="shared" si="359"/>
        <v xml:space="preserve">      Skin tear</v>
      </c>
      <c r="M2836" s="39" t="str">
        <f t="shared" si="360"/>
        <v>PI.IC.IT.233006.01</v>
      </c>
      <c r="N2836" s="39"/>
      <c r="O2836" s="39" t="str">
        <f t="shared" si="361"/>
        <v>PH.IC.IT.233006.01</v>
      </c>
      <c r="Q2836" s="39" t="str">
        <f t="shared" si="362"/>
        <v>CL.IC.IT.233006.01</v>
      </c>
      <c r="R2836" s="39"/>
      <c r="S2836" s="39" t="str">
        <f t="shared" si="364"/>
        <v>DR.IC.IT.233006.01</v>
      </c>
      <c r="T2836" s="39"/>
      <c r="U2836" s="60" t="str">
        <f t="shared" si="365"/>
        <v>IM.IC.IT.233006.01</v>
      </c>
      <c r="V2836" s="57"/>
      <c r="W2836" s="60" t="str">
        <f t="shared" si="366"/>
        <v>GE.IC.IT.233006.01</v>
      </c>
      <c r="AH2836" s="35" t="s">
        <v>3207</v>
      </c>
      <c r="AI2836" s="35">
        <v>1500</v>
      </c>
    </row>
    <row r="2837" spans="1:35" s="35" customFormat="1" ht="15">
      <c r="A2837" s="35" t="s">
        <v>2189</v>
      </c>
      <c r="C2837" s="38" t="s">
        <v>2625</v>
      </c>
      <c r="E2837" s="38" t="s">
        <v>4476</v>
      </c>
      <c r="F2837" s="35" t="s">
        <v>4111</v>
      </c>
      <c r="G2837" s="35" t="s">
        <v>3987</v>
      </c>
      <c r="H2837" s="38" t="s">
        <v>2376</v>
      </c>
      <c r="I2837" s="35" t="s">
        <v>3988</v>
      </c>
      <c r="J2837" s="39" t="str">
        <f t="shared" si="367"/>
        <v>IC.IT.233007</v>
      </c>
      <c r="K2837" s="38" t="s">
        <v>3298</v>
      </c>
      <c r="L2837" s="35" t="str">
        <f t="shared" si="359"/>
        <v xml:space="preserve">      Abrasion</v>
      </c>
      <c r="M2837" s="39" t="str">
        <f t="shared" si="360"/>
        <v>PI.IC.IT.233007.01</v>
      </c>
      <c r="N2837" s="39"/>
      <c r="O2837" s="39" t="str">
        <f t="shared" si="361"/>
        <v>PH.IC.IT.233007.01</v>
      </c>
      <c r="Q2837" s="39" t="str">
        <f t="shared" si="362"/>
        <v>CL.IC.IT.233007.01</v>
      </c>
      <c r="R2837" s="39"/>
      <c r="S2837" s="39" t="str">
        <f t="shared" ref="S2837:S2900" si="368">CONCATENATE("DR.",J2837,".",K2837)</f>
        <v>DR.IC.IT.233007.01</v>
      </c>
      <c r="T2837" s="39"/>
      <c r="U2837" s="60" t="str">
        <f t="shared" ref="U2837:U2900" si="369">CONCATENATE("IM.",J2837, ".",K2837)</f>
        <v>IM.IC.IT.233007.01</v>
      </c>
      <c r="V2837" s="57"/>
      <c r="W2837" s="60" t="str">
        <f t="shared" ref="W2837:W2900" si="370">CONCATENATE("GE.",J2837, ".",K2837)</f>
        <v>GE.IC.IT.233007.01</v>
      </c>
      <c r="AH2837" s="35" t="s">
        <v>3207</v>
      </c>
      <c r="AI2837" s="35">
        <v>1500</v>
      </c>
    </row>
    <row r="2838" spans="1:35" s="35" customFormat="1" ht="15">
      <c r="A2838" s="35" t="s">
        <v>2189</v>
      </c>
      <c r="C2838" s="38" t="s">
        <v>2625</v>
      </c>
      <c r="E2838" s="38" t="s">
        <v>4476</v>
      </c>
      <c r="F2838" s="35" t="s">
        <v>4111</v>
      </c>
      <c r="G2838" s="35" t="s">
        <v>3989</v>
      </c>
      <c r="H2838" s="38" t="s">
        <v>2378</v>
      </c>
      <c r="I2838" s="35" t="s">
        <v>3990</v>
      </c>
      <c r="J2838" s="39" t="str">
        <f t="shared" si="367"/>
        <v>IC.IT.233008</v>
      </c>
      <c r="K2838" s="38" t="s">
        <v>3298</v>
      </c>
      <c r="L2838" s="35" t="str">
        <f t="shared" si="359"/>
        <v xml:space="preserve">      Blister (not over bony prominence)</v>
      </c>
      <c r="M2838" s="39" t="str">
        <f t="shared" si="360"/>
        <v>PI.IC.IT.233008.01</v>
      </c>
      <c r="N2838" s="39"/>
      <c r="O2838" s="39" t="str">
        <f t="shared" si="361"/>
        <v>PH.IC.IT.233008.01</v>
      </c>
      <c r="Q2838" s="39" t="str">
        <f t="shared" si="362"/>
        <v>CL.IC.IT.233008.01</v>
      </c>
      <c r="R2838" s="39"/>
      <c r="S2838" s="39" t="str">
        <f t="shared" si="368"/>
        <v>DR.IC.IT.233008.01</v>
      </c>
      <c r="T2838" s="39"/>
      <c r="U2838" s="60" t="str">
        <f t="shared" si="369"/>
        <v>IM.IC.IT.233008.01</v>
      </c>
      <c r="V2838" s="57"/>
      <c r="W2838" s="60" t="str">
        <f t="shared" si="370"/>
        <v>GE.IC.IT.233008.01</v>
      </c>
      <c r="AH2838" s="35" t="s">
        <v>3207</v>
      </c>
      <c r="AI2838" s="35">
        <v>1500</v>
      </c>
    </row>
    <row r="2839" spans="1:35" s="35" customFormat="1" ht="15">
      <c r="A2839" s="35" t="s">
        <v>2189</v>
      </c>
      <c r="C2839" s="38" t="s">
        <v>2625</v>
      </c>
      <c r="E2839" s="38" t="s">
        <v>4476</v>
      </c>
      <c r="F2839" s="35" t="s">
        <v>4111</v>
      </c>
      <c r="G2839" s="35" t="s">
        <v>3991</v>
      </c>
      <c r="H2839" s="38" t="s">
        <v>2380</v>
      </c>
      <c r="I2839" s="35" t="s">
        <v>3992</v>
      </c>
      <c r="J2839" s="39" t="str">
        <f t="shared" si="367"/>
        <v>IC.IT.233009</v>
      </c>
      <c r="K2839" s="38" t="s">
        <v>3298</v>
      </c>
      <c r="L2839" s="35" t="str">
        <f t="shared" si="359"/>
        <v xml:space="preserve">      Cellulitus</v>
      </c>
      <c r="M2839" s="39" t="str">
        <f t="shared" si="360"/>
        <v>PI.IC.IT.233009.01</v>
      </c>
      <c r="N2839" s="39"/>
      <c r="O2839" s="39" t="str">
        <f t="shared" si="361"/>
        <v>PH.IC.IT.233009.01</v>
      </c>
      <c r="Q2839" s="39" t="str">
        <f t="shared" si="362"/>
        <v>CL.IC.IT.233009.01</v>
      </c>
      <c r="R2839" s="39"/>
      <c r="S2839" s="39" t="str">
        <f t="shared" si="368"/>
        <v>DR.IC.IT.233009.01</v>
      </c>
      <c r="T2839" s="39"/>
      <c r="U2839" s="60" t="str">
        <f t="shared" si="369"/>
        <v>IM.IC.IT.233009.01</v>
      </c>
      <c r="V2839" s="57"/>
      <c r="W2839" s="60" t="str">
        <f t="shared" si="370"/>
        <v>GE.IC.IT.233009.01</v>
      </c>
      <c r="AH2839" s="35" t="s">
        <v>3207</v>
      </c>
      <c r="AI2839" s="35">
        <v>1500</v>
      </c>
    </row>
    <row r="2840" spans="1:35" s="35" customFormat="1" ht="15">
      <c r="A2840" s="35" t="s">
        <v>2189</v>
      </c>
      <c r="C2840" s="38" t="s">
        <v>2625</v>
      </c>
      <c r="E2840" s="38" t="s">
        <v>4476</v>
      </c>
      <c r="F2840" s="35" t="s">
        <v>4111</v>
      </c>
      <c r="G2840" s="35" t="s">
        <v>3993</v>
      </c>
      <c r="H2840" s="38" t="s">
        <v>2124</v>
      </c>
      <c r="I2840" s="35" t="s">
        <v>2823</v>
      </c>
      <c r="J2840" s="39" t="str">
        <f t="shared" si="367"/>
        <v>IC.IT.233010</v>
      </c>
      <c r="K2840" s="38" t="s">
        <v>3298</v>
      </c>
      <c r="L2840" s="35" t="str">
        <f t="shared" si="359"/>
        <v xml:space="preserve">      Rash</v>
      </c>
      <c r="M2840" s="39" t="str">
        <f t="shared" si="360"/>
        <v>PI.IC.IT.233010.01</v>
      </c>
      <c r="N2840" s="39"/>
      <c r="O2840" s="39" t="str">
        <f t="shared" si="361"/>
        <v>PH.IC.IT.233010.01</v>
      </c>
      <c r="Q2840" s="39" t="str">
        <f t="shared" si="362"/>
        <v>CL.IC.IT.233010.01</v>
      </c>
      <c r="R2840" s="39"/>
      <c r="S2840" s="39" t="str">
        <f t="shared" si="368"/>
        <v>DR.IC.IT.233010.01</v>
      </c>
      <c r="T2840" s="39"/>
      <c r="U2840" s="60" t="str">
        <f t="shared" si="369"/>
        <v>IM.IC.IT.233010.01</v>
      </c>
      <c r="V2840" s="57"/>
      <c r="W2840" s="60" t="str">
        <f t="shared" si="370"/>
        <v>GE.IC.IT.233010.01</v>
      </c>
      <c r="AH2840" s="35" t="s">
        <v>3207</v>
      </c>
      <c r="AI2840" s="35">
        <v>1500</v>
      </c>
    </row>
    <row r="2841" spans="1:35" s="35" customFormat="1" ht="15">
      <c r="A2841" s="35" t="s">
        <v>2189</v>
      </c>
      <c r="C2841" s="38" t="s">
        <v>2625</v>
      </c>
      <c r="E2841" s="38" t="s">
        <v>4476</v>
      </c>
      <c r="F2841" s="35" t="s">
        <v>4111</v>
      </c>
      <c r="G2841" s="35" t="s">
        <v>3994</v>
      </c>
      <c r="H2841" s="38" t="s">
        <v>2126</v>
      </c>
      <c r="I2841" s="35" t="s">
        <v>3995</v>
      </c>
      <c r="J2841" s="39" t="str">
        <f t="shared" si="367"/>
        <v>IC.IT.233011</v>
      </c>
      <c r="K2841" s="38" t="s">
        <v>3298</v>
      </c>
      <c r="L2841" s="35" t="str">
        <f t="shared" si="359"/>
        <v xml:space="preserve">      Tape burn</v>
      </c>
      <c r="M2841" s="39" t="str">
        <f t="shared" si="360"/>
        <v>PI.IC.IT.233011.01</v>
      </c>
      <c r="N2841" s="39"/>
      <c r="O2841" s="39" t="str">
        <f t="shared" si="361"/>
        <v>PH.IC.IT.233011.01</v>
      </c>
      <c r="Q2841" s="39" t="str">
        <f t="shared" si="362"/>
        <v>CL.IC.IT.233011.01</v>
      </c>
      <c r="R2841" s="39"/>
      <c r="S2841" s="39" t="str">
        <f t="shared" si="368"/>
        <v>DR.IC.IT.233011.01</v>
      </c>
      <c r="T2841" s="39"/>
      <c r="U2841" s="60" t="str">
        <f t="shared" si="369"/>
        <v>IM.IC.IT.233011.01</v>
      </c>
      <c r="V2841" s="57"/>
      <c r="W2841" s="60" t="str">
        <f t="shared" si="370"/>
        <v>GE.IC.IT.233011.01</v>
      </c>
      <c r="AH2841" s="35" t="s">
        <v>3207</v>
      </c>
      <c r="AI2841" s="35">
        <v>1500</v>
      </c>
    </row>
    <row r="2842" spans="1:35" s="35" customFormat="1" ht="15">
      <c r="A2842" s="35" t="s">
        <v>2189</v>
      </c>
      <c r="C2842" s="38" t="s">
        <v>2625</v>
      </c>
      <c r="E2842" s="38" t="s">
        <v>4476</v>
      </c>
      <c r="F2842" s="35" t="s">
        <v>4111</v>
      </c>
      <c r="G2842" s="35" t="s">
        <v>3996</v>
      </c>
      <c r="H2842" s="38" t="s">
        <v>2128</v>
      </c>
      <c r="I2842" s="35" t="s">
        <v>1396</v>
      </c>
      <c r="J2842" s="39" t="str">
        <f t="shared" si="367"/>
        <v>IC.IT.233012</v>
      </c>
      <c r="K2842" s="38" t="s">
        <v>3298</v>
      </c>
      <c r="L2842" s="35" t="str">
        <f t="shared" si="359"/>
        <v xml:space="preserve">      Other:  specify</v>
      </c>
      <c r="M2842" s="39" t="str">
        <f t="shared" si="360"/>
        <v>PI.IC.IT.233012.01</v>
      </c>
      <c r="N2842" s="39"/>
      <c r="O2842" s="39" t="str">
        <f t="shared" si="361"/>
        <v>PH.IC.IT.233012.01</v>
      </c>
      <c r="Q2842" s="39" t="str">
        <f t="shared" si="362"/>
        <v>CL.IC.IT.233012.01</v>
      </c>
      <c r="R2842" s="39"/>
      <c r="S2842" s="39" t="str">
        <f t="shared" si="368"/>
        <v>DR.IC.IT.233012.01</v>
      </c>
      <c r="T2842" s="39"/>
      <c r="U2842" s="60" t="str">
        <f t="shared" si="369"/>
        <v>IM.IC.IT.233012.01</v>
      </c>
      <c r="V2842" s="57"/>
      <c r="W2842" s="60" t="str">
        <f t="shared" si="370"/>
        <v>GE.IC.IT.233012.01</v>
      </c>
      <c r="AH2842" s="35" t="s">
        <v>3207</v>
      </c>
      <c r="AI2842" s="35">
        <v>1500</v>
      </c>
    </row>
    <row r="2843" spans="1:35" s="35" customFormat="1" ht="15">
      <c r="A2843" s="35" t="s">
        <v>2189</v>
      </c>
      <c r="C2843" s="38" t="s">
        <v>2625</v>
      </c>
      <c r="E2843" s="38" t="s">
        <v>4476</v>
      </c>
      <c r="F2843" s="35" t="s">
        <v>4111</v>
      </c>
      <c r="G2843" s="35" t="s">
        <v>4477</v>
      </c>
      <c r="H2843" s="38" t="s">
        <v>4335</v>
      </c>
      <c r="I2843" s="35" t="s">
        <v>4478</v>
      </c>
      <c r="J2843" s="39" t="str">
        <f t="shared" si="367"/>
        <v>IC.IT.233013</v>
      </c>
      <c r="K2843" s="38" t="s">
        <v>3298</v>
      </c>
      <c r="L2843" s="35" t="str">
        <f t="shared" si="359"/>
        <v xml:space="preserve">   Laceration</v>
      </c>
      <c r="M2843" s="39" t="str">
        <f t="shared" si="360"/>
        <v>PI.IC.IT.233013.01</v>
      </c>
      <c r="N2843" s="39"/>
      <c r="O2843" s="39" t="str">
        <f t="shared" si="361"/>
        <v>PH.IC.IT.233013.01</v>
      </c>
      <c r="Q2843" s="39" t="str">
        <f t="shared" si="362"/>
        <v>CL.IC.IT.233013.01</v>
      </c>
      <c r="R2843" s="39"/>
      <c r="S2843" s="39" t="str">
        <f t="shared" si="368"/>
        <v>DR.IC.IT.233013.01</v>
      </c>
      <c r="T2843" s="39"/>
      <c r="U2843" s="60" t="str">
        <f t="shared" si="369"/>
        <v>IM.IC.IT.233013.01</v>
      </c>
      <c r="V2843" s="57"/>
      <c r="W2843" s="60" t="str">
        <f t="shared" si="370"/>
        <v>GE.IC.IT.233013.01</v>
      </c>
      <c r="Y2843" s="35">
        <v>795</v>
      </c>
      <c r="AH2843" s="35" t="s">
        <v>3207</v>
      </c>
      <c r="AI2843" s="35">
        <v>1500</v>
      </c>
    </row>
    <row r="2844" spans="1:35" s="35" customFormat="1" ht="15">
      <c r="A2844" s="35" t="s">
        <v>2189</v>
      </c>
      <c r="C2844" s="38" t="s">
        <v>2625</v>
      </c>
      <c r="E2844" s="38" t="s">
        <v>4476</v>
      </c>
      <c r="F2844" s="35" t="s">
        <v>4111</v>
      </c>
      <c r="G2844" s="35" t="s">
        <v>4479</v>
      </c>
      <c r="H2844" s="38" t="s">
        <v>4336</v>
      </c>
      <c r="I2844" s="35" t="s">
        <v>4480</v>
      </c>
      <c r="J2844" s="39" t="str">
        <f t="shared" si="367"/>
        <v>IC.IT.233014</v>
      </c>
      <c r="K2844" s="38" t="s">
        <v>3298</v>
      </c>
      <c r="L2844" s="35" t="str">
        <f t="shared" si="359"/>
        <v xml:space="preserve">  Puncture</v>
      </c>
      <c r="M2844" s="39" t="str">
        <f t="shared" si="360"/>
        <v>PI.IC.IT.233014.01</v>
      </c>
      <c r="N2844" s="39"/>
      <c r="O2844" s="39" t="str">
        <f t="shared" si="361"/>
        <v>PH.IC.IT.233014.01</v>
      </c>
      <c r="Q2844" s="39" t="str">
        <f t="shared" si="362"/>
        <v>CL.IC.IT.233014.01</v>
      </c>
      <c r="R2844" s="39"/>
      <c r="S2844" s="39" t="str">
        <f t="shared" si="368"/>
        <v>DR.IC.IT.233014.01</v>
      </c>
      <c r="T2844" s="39"/>
      <c r="U2844" s="60" t="str">
        <f t="shared" si="369"/>
        <v>IM.IC.IT.233014.01</v>
      </c>
      <c r="V2844" s="57"/>
      <c r="W2844" s="60" t="str">
        <f t="shared" si="370"/>
        <v>GE.IC.IT.233014.01</v>
      </c>
      <c r="Y2844" s="35">
        <v>796</v>
      </c>
      <c r="AH2844" s="35" t="s">
        <v>3207</v>
      </c>
      <c r="AI2844" s="35">
        <v>1500</v>
      </c>
    </row>
    <row r="2845" spans="1:35" s="35" customFormat="1" ht="15">
      <c r="A2845" s="35" t="s">
        <v>2189</v>
      </c>
      <c r="C2845" s="38" t="s">
        <v>2625</v>
      </c>
      <c r="D2845" s="35" t="s">
        <v>4481</v>
      </c>
      <c r="E2845" s="38" t="s">
        <v>4482</v>
      </c>
      <c r="F2845" s="35" t="s">
        <v>4111</v>
      </c>
      <c r="G2845" s="35" t="s">
        <v>3997</v>
      </c>
      <c r="H2845" s="38" t="s">
        <v>2212</v>
      </c>
      <c r="I2845" s="35" t="s">
        <v>3998</v>
      </c>
      <c r="J2845" s="39" t="str">
        <f t="shared" si="367"/>
        <v>IC.IT.233101</v>
      </c>
      <c r="K2845" s="38" t="s">
        <v>3298</v>
      </c>
      <c r="L2845" s="35" t="str">
        <f t="shared" si="359"/>
        <v xml:space="preserve">      Partial-thickness (dermis)</v>
      </c>
      <c r="M2845" s="39" t="str">
        <f t="shared" si="360"/>
        <v>PI.IC.IT.233101.01</v>
      </c>
      <c r="N2845" s="39"/>
      <c r="O2845" s="39" t="str">
        <f t="shared" si="361"/>
        <v>PH.IC.IT.233101.01</v>
      </c>
      <c r="Q2845" s="39" t="str">
        <f t="shared" si="362"/>
        <v>CL.IC.IT.233101.01</v>
      </c>
      <c r="R2845" s="39"/>
      <c r="S2845" s="39" t="str">
        <f t="shared" si="368"/>
        <v>DR.IC.IT.233101.01</v>
      </c>
      <c r="T2845" s="39"/>
      <c r="U2845" s="60" t="str">
        <f t="shared" si="369"/>
        <v>IM.IC.IT.233101.01</v>
      </c>
      <c r="V2845" s="57"/>
      <c r="W2845" s="60" t="str">
        <f t="shared" si="370"/>
        <v>GE.IC.IT.233101.01</v>
      </c>
      <c r="AH2845" s="35" t="s">
        <v>3207</v>
      </c>
      <c r="AI2845" s="35">
        <v>1500</v>
      </c>
    </row>
    <row r="2846" spans="1:35" s="35" customFormat="1" ht="15">
      <c r="A2846" s="35" t="s">
        <v>2189</v>
      </c>
      <c r="C2846" s="38" t="s">
        <v>2625</v>
      </c>
      <c r="E2846" s="38" t="s">
        <v>4482</v>
      </c>
      <c r="F2846" s="35" t="s">
        <v>4111</v>
      </c>
      <c r="G2846" s="35" t="s">
        <v>4483</v>
      </c>
      <c r="H2846" s="38" t="s">
        <v>2217</v>
      </c>
      <c r="I2846" s="35" t="s">
        <v>3999</v>
      </c>
      <c r="J2846" s="39" t="str">
        <f t="shared" si="367"/>
        <v>IC.IT.233102</v>
      </c>
      <c r="K2846" s="38" t="s">
        <v>3298</v>
      </c>
      <c r="L2846" s="35" t="str">
        <f t="shared" si="359"/>
        <v xml:space="preserve">      Full-thickness (subq and beyond) </v>
      </c>
      <c r="M2846" s="39" t="str">
        <f t="shared" si="360"/>
        <v>PI.IC.IT.233102.01</v>
      </c>
      <c r="N2846" s="39"/>
      <c r="O2846" s="39" t="str">
        <f t="shared" si="361"/>
        <v>PH.IC.IT.233102.01</v>
      </c>
      <c r="Q2846" s="39" t="str">
        <f t="shared" si="362"/>
        <v>CL.IC.IT.233102.01</v>
      </c>
      <c r="R2846" s="39"/>
      <c r="S2846" s="39" t="str">
        <f t="shared" si="368"/>
        <v>DR.IC.IT.233102.01</v>
      </c>
      <c r="T2846" s="39"/>
      <c r="U2846" s="60" t="str">
        <f t="shared" si="369"/>
        <v>IM.IC.IT.233102.01</v>
      </c>
      <c r="V2846" s="57"/>
      <c r="W2846" s="60" t="str">
        <f t="shared" si="370"/>
        <v>GE.IC.IT.233102.01</v>
      </c>
      <c r="AH2846" s="35" t="s">
        <v>3207</v>
      </c>
      <c r="AI2846" s="35">
        <v>1500</v>
      </c>
    </row>
    <row r="2847" spans="1:35" s="35" customFormat="1" ht="15">
      <c r="A2847" s="35" t="s">
        <v>2189</v>
      </c>
      <c r="C2847" s="38" t="s">
        <v>2625</v>
      </c>
      <c r="D2847" s="35" t="s">
        <v>4484</v>
      </c>
      <c r="E2847" s="38" t="s">
        <v>4485</v>
      </c>
      <c r="F2847" s="35" t="s">
        <v>4112</v>
      </c>
      <c r="G2847" s="35" t="s">
        <v>4001</v>
      </c>
      <c r="H2847" s="38" t="s">
        <v>2212</v>
      </c>
      <c r="I2847" s="35" t="s">
        <v>4002</v>
      </c>
      <c r="J2847" s="39" t="str">
        <f t="shared" si="367"/>
        <v>IC.IT.233201</v>
      </c>
      <c r="K2847" s="38" t="s">
        <v>3298</v>
      </c>
      <c r="L2847" s="35" t="str">
        <f t="shared" si="359"/>
        <v xml:space="preserve">      Length (measure head to toe):  specify cm</v>
      </c>
      <c r="M2847" s="39" t="str">
        <f t="shared" si="360"/>
        <v>PI.IC.IT.233201.01</v>
      </c>
      <c r="N2847" s="39"/>
      <c r="O2847" s="39" t="str">
        <f t="shared" si="361"/>
        <v>PH.IC.IT.233201.01</v>
      </c>
      <c r="Q2847" s="39" t="str">
        <f t="shared" si="362"/>
        <v>CL.IC.IT.233201.01</v>
      </c>
      <c r="R2847" s="39"/>
      <c r="S2847" s="39" t="str">
        <f t="shared" si="368"/>
        <v>DR.IC.IT.233201.01</v>
      </c>
      <c r="T2847" s="39"/>
      <c r="U2847" s="60" t="str">
        <f t="shared" si="369"/>
        <v>IM.IC.IT.233201.01</v>
      </c>
      <c r="V2847" s="57"/>
      <c r="W2847" s="60" t="str">
        <f t="shared" si="370"/>
        <v>GE.IC.IT.233201.01</v>
      </c>
      <c r="AH2847" s="35" t="s">
        <v>3207</v>
      </c>
      <c r="AI2847" s="35">
        <v>1500</v>
      </c>
    </row>
    <row r="2848" spans="1:35" s="35" customFormat="1" ht="15">
      <c r="A2848" s="35" t="s">
        <v>2189</v>
      </c>
      <c r="C2848" s="38" t="s">
        <v>2625</v>
      </c>
      <c r="E2848" s="38" t="s">
        <v>4485</v>
      </c>
      <c r="F2848" s="35" t="s">
        <v>4112</v>
      </c>
      <c r="G2848" s="35" t="s">
        <v>4003</v>
      </c>
      <c r="H2848" s="38" t="s">
        <v>2217</v>
      </c>
      <c r="I2848" s="35" t="s">
        <v>4004</v>
      </c>
      <c r="J2848" s="39" t="str">
        <f t="shared" si="367"/>
        <v>IC.IT.233202</v>
      </c>
      <c r="K2848" s="38" t="s">
        <v>3298</v>
      </c>
      <c r="L2848" s="35" t="str">
        <f t="shared" si="359"/>
        <v xml:space="preserve">      Width (measure hip to hip):  specify cm</v>
      </c>
      <c r="M2848" s="39" t="str">
        <f t="shared" si="360"/>
        <v>PI.IC.IT.233202.01</v>
      </c>
      <c r="N2848" s="39"/>
      <c r="O2848" s="39" t="str">
        <f t="shared" si="361"/>
        <v>PH.IC.IT.233202.01</v>
      </c>
      <c r="Q2848" s="39" t="str">
        <f t="shared" si="362"/>
        <v>CL.IC.IT.233202.01</v>
      </c>
      <c r="R2848" s="39"/>
      <c r="S2848" s="39" t="str">
        <f t="shared" si="368"/>
        <v>DR.IC.IT.233202.01</v>
      </c>
      <c r="T2848" s="39"/>
      <c r="U2848" s="60" t="str">
        <f t="shared" si="369"/>
        <v>IM.IC.IT.233202.01</v>
      </c>
      <c r="V2848" s="57"/>
      <c r="W2848" s="60" t="str">
        <f t="shared" si="370"/>
        <v>GE.IC.IT.233202.01</v>
      </c>
      <c r="AH2848" s="35" t="s">
        <v>3207</v>
      </c>
      <c r="AI2848" s="35">
        <v>1500</v>
      </c>
    </row>
    <row r="2849" spans="1:35" s="35" customFormat="1" ht="15">
      <c r="A2849" s="35" t="s">
        <v>2189</v>
      </c>
      <c r="C2849" s="38" t="s">
        <v>2625</v>
      </c>
      <c r="E2849" s="38" t="s">
        <v>4485</v>
      </c>
      <c r="F2849" s="35" t="s">
        <v>4112</v>
      </c>
      <c r="G2849" s="35" t="s">
        <v>4005</v>
      </c>
      <c r="H2849" s="38" t="s">
        <v>2219</v>
      </c>
      <c r="I2849" s="35" t="s">
        <v>948</v>
      </c>
      <c r="J2849" s="39" t="str">
        <f t="shared" si="367"/>
        <v>IC.IT.233203</v>
      </c>
      <c r="K2849" s="38" t="s">
        <v>3298</v>
      </c>
      <c r="L2849" s="35" t="str">
        <f t="shared" si="359"/>
        <v xml:space="preserve">      Depth (measure deepest part):  specify cm</v>
      </c>
      <c r="M2849" s="39" t="str">
        <f t="shared" si="360"/>
        <v>PI.IC.IT.233203.01</v>
      </c>
      <c r="N2849" s="39"/>
      <c r="O2849" s="39" t="str">
        <f t="shared" si="361"/>
        <v>PH.IC.IT.233203.01</v>
      </c>
      <c r="Q2849" s="39" t="str">
        <f t="shared" si="362"/>
        <v>CL.IC.IT.233203.01</v>
      </c>
      <c r="R2849" s="39"/>
      <c r="S2849" s="39" t="str">
        <f t="shared" si="368"/>
        <v>DR.IC.IT.233203.01</v>
      </c>
      <c r="T2849" s="39"/>
      <c r="U2849" s="60" t="str">
        <f t="shared" si="369"/>
        <v>IM.IC.IT.233203.01</v>
      </c>
      <c r="V2849" s="57"/>
      <c r="W2849" s="60" t="str">
        <f t="shared" si="370"/>
        <v>GE.IC.IT.233203.01</v>
      </c>
      <c r="AH2849" s="35" t="s">
        <v>3207</v>
      </c>
      <c r="AI2849" s="35">
        <v>1500</v>
      </c>
    </row>
    <row r="2850" spans="1:35" s="35" customFormat="1" ht="15">
      <c r="A2850" s="35" t="s">
        <v>2189</v>
      </c>
      <c r="C2850" s="38" t="s">
        <v>2625</v>
      </c>
      <c r="E2850" s="38" t="s">
        <v>4485</v>
      </c>
      <c r="F2850" s="35" t="s">
        <v>4112</v>
      </c>
      <c r="G2850" s="35" t="s">
        <v>4006</v>
      </c>
      <c r="H2850" s="38" t="s">
        <v>2063</v>
      </c>
      <c r="I2850" s="35" t="s">
        <v>3858</v>
      </c>
      <c r="J2850" s="39" t="str">
        <f t="shared" si="367"/>
        <v>IC.IT.233204</v>
      </c>
      <c r="K2850" s="38" t="s">
        <v>3298</v>
      </c>
      <c r="L2850" s="35" t="str">
        <f t="shared" si="359"/>
        <v xml:space="preserve">      N/A (within 7 days): specify date</v>
      </c>
      <c r="M2850" s="39" t="str">
        <f t="shared" si="360"/>
        <v>PI.IC.IT.233204.01</v>
      </c>
      <c r="N2850" s="39"/>
      <c r="O2850" s="39" t="str">
        <f t="shared" si="361"/>
        <v>PH.IC.IT.233204.01</v>
      </c>
      <c r="Q2850" s="39" t="str">
        <f t="shared" si="362"/>
        <v>CL.IC.IT.233204.01</v>
      </c>
      <c r="R2850" s="39"/>
      <c r="S2850" s="39" t="str">
        <f t="shared" si="368"/>
        <v>DR.IC.IT.233204.01</v>
      </c>
      <c r="T2850" s="39"/>
      <c r="U2850" s="60" t="str">
        <f t="shared" si="369"/>
        <v>IM.IC.IT.233204.01</v>
      </c>
      <c r="V2850" s="57"/>
      <c r="W2850" s="60" t="str">
        <f t="shared" si="370"/>
        <v>GE.IC.IT.233204.01</v>
      </c>
      <c r="AH2850" s="35" t="s">
        <v>3207</v>
      </c>
      <c r="AI2850" s="35">
        <v>1500</v>
      </c>
    </row>
    <row r="2851" spans="1:35" s="35" customFormat="1" ht="15">
      <c r="A2851" s="35" t="s">
        <v>2189</v>
      </c>
      <c r="C2851" s="38" t="s">
        <v>2625</v>
      </c>
      <c r="E2851" s="38" t="s">
        <v>4485</v>
      </c>
      <c r="F2851" s="35" t="s">
        <v>4112</v>
      </c>
      <c r="G2851" s="35" t="s">
        <v>3421</v>
      </c>
      <c r="H2851" s="38" t="s">
        <v>2065</v>
      </c>
      <c r="I2851" s="35" t="s">
        <v>3423</v>
      </c>
      <c r="J2851" s="39" t="str">
        <f t="shared" si="367"/>
        <v>IC.IT.233205</v>
      </c>
      <c r="K2851" s="38" t="s">
        <v>3298</v>
      </c>
      <c r="L2851" s="35" t="str">
        <f t="shared" si="359"/>
        <v xml:space="preserve">      Unable to assess due to dressing</v>
      </c>
      <c r="M2851" s="39" t="str">
        <f t="shared" si="360"/>
        <v>PI.IC.IT.233205.01</v>
      </c>
      <c r="N2851" s="39"/>
      <c r="O2851" s="39" t="str">
        <f t="shared" si="361"/>
        <v>PH.IC.IT.233205.01</v>
      </c>
      <c r="Q2851" s="39" t="str">
        <f t="shared" si="362"/>
        <v>CL.IC.IT.233205.01</v>
      </c>
      <c r="R2851" s="39"/>
      <c r="S2851" s="39" t="str">
        <f t="shared" si="368"/>
        <v>DR.IC.IT.233205.01</v>
      </c>
      <c r="T2851" s="39"/>
      <c r="U2851" s="60" t="str">
        <f t="shared" si="369"/>
        <v>IM.IC.IT.233205.01</v>
      </c>
      <c r="V2851" s="57"/>
      <c r="W2851" s="60" t="str">
        <f t="shared" si="370"/>
        <v>GE.IC.IT.233205.01</v>
      </c>
      <c r="AH2851" s="35" t="s">
        <v>3207</v>
      </c>
      <c r="AI2851" s="35">
        <v>1500</v>
      </c>
    </row>
    <row r="2852" spans="1:35" s="35" customFormat="1" ht="15">
      <c r="A2852" s="35" t="s">
        <v>2189</v>
      </c>
      <c r="C2852" s="38" t="s">
        <v>2625</v>
      </c>
      <c r="E2852" s="38" t="s">
        <v>4485</v>
      </c>
      <c r="F2852" s="35" t="s">
        <v>4112</v>
      </c>
      <c r="G2852" s="35" t="s">
        <v>3424</v>
      </c>
      <c r="H2852" s="38" t="s">
        <v>2222</v>
      </c>
      <c r="I2852" s="35" t="s">
        <v>1396</v>
      </c>
      <c r="J2852" s="39" t="str">
        <f t="shared" si="367"/>
        <v>IC.IT.233206</v>
      </c>
      <c r="K2852" s="38" t="s">
        <v>3298</v>
      </c>
      <c r="L2852" s="35" t="str">
        <f t="shared" si="359"/>
        <v xml:space="preserve">      Other: specify</v>
      </c>
      <c r="M2852" s="39" t="str">
        <f t="shared" si="360"/>
        <v>PI.IC.IT.233206.01</v>
      </c>
      <c r="N2852" s="39"/>
      <c r="O2852" s="39" t="str">
        <f t="shared" si="361"/>
        <v>PH.IC.IT.233206.01</v>
      </c>
      <c r="Q2852" s="39" t="str">
        <f t="shared" si="362"/>
        <v>CL.IC.IT.233206.01</v>
      </c>
      <c r="R2852" s="39"/>
      <c r="S2852" s="39" t="str">
        <f t="shared" si="368"/>
        <v>DR.IC.IT.233206.01</v>
      </c>
      <c r="T2852" s="39"/>
      <c r="U2852" s="60" t="str">
        <f t="shared" si="369"/>
        <v>IM.IC.IT.233206.01</v>
      </c>
      <c r="V2852" s="57"/>
      <c r="W2852" s="60" t="str">
        <f t="shared" si="370"/>
        <v>GE.IC.IT.233206.01</v>
      </c>
      <c r="AH2852" s="35" t="s">
        <v>3207</v>
      </c>
      <c r="AI2852" s="35">
        <v>1500</v>
      </c>
    </row>
    <row r="2853" spans="1:35" s="35" customFormat="1" ht="15">
      <c r="A2853" s="35" t="s">
        <v>2189</v>
      </c>
      <c r="C2853" s="38" t="s">
        <v>2625</v>
      </c>
      <c r="D2853" s="35" t="s">
        <v>4486</v>
      </c>
      <c r="E2853" s="38" t="s">
        <v>4487</v>
      </c>
      <c r="F2853" s="35" t="s">
        <v>4112</v>
      </c>
      <c r="G2853" s="35" t="s">
        <v>4007</v>
      </c>
      <c r="H2853" s="38" t="s">
        <v>2212</v>
      </c>
      <c r="I2853" s="35" t="s">
        <v>4008</v>
      </c>
      <c r="J2853" s="39" t="str">
        <f t="shared" si="367"/>
        <v>IC.IT.233301</v>
      </c>
      <c r="K2853" s="38" t="s">
        <v>3298</v>
      </c>
      <c r="L2853" s="35" t="str">
        <f t="shared" si="359"/>
        <v xml:space="preserve">      Epithelialization (shades of pink): specify %</v>
      </c>
      <c r="M2853" s="39" t="str">
        <f t="shared" si="360"/>
        <v>PI.IC.IT.233301.01</v>
      </c>
      <c r="N2853" s="39"/>
      <c r="O2853" s="39" t="str">
        <f t="shared" si="361"/>
        <v>PH.IC.IT.233301.01</v>
      </c>
      <c r="Q2853" s="39" t="str">
        <f t="shared" si="362"/>
        <v>CL.IC.IT.233301.01</v>
      </c>
      <c r="R2853" s="39"/>
      <c r="S2853" s="39" t="str">
        <f t="shared" si="368"/>
        <v>DR.IC.IT.233301.01</v>
      </c>
      <c r="T2853" s="39"/>
      <c r="U2853" s="60" t="str">
        <f t="shared" si="369"/>
        <v>IM.IC.IT.233301.01</v>
      </c>
      <c r="V2853" s="57"/>
      <c r="W2853" s="60" t="str">
        <f t="shared" si="370"/>
        <v>GE.IC.IT.233301.01</v>
      </c>
      <c r="AH2853" s="35" t="s">
        <v>3207</v>
      </c>
      <c r="AI2853" s="35">
        <v>1500</v>
      </c>
    </row>
    <row r="2854" spans="1:35" s="35" customFormat="1" ht="15">
      <c r="A2854" s="35" t="s">
        <v>2189</v>
      </c>
      <c r="C2854" s="38" t="s">
        <v>2625</v>
      </c>
      <c r="E2854" s="38" t="s">
        <v>4487</v>
      </c>
      <c r="F2854" s="35" t="s">
        <v>4112</v>
      </c>
      <c r="G2854" s="35" t="s">
        <v>4009</v>
      </c>
      <c r="H2854" s="38" t="s">
        <v>2217</v>
      </c>
      <c r="I2854" s="35" t="s">
        <v>4010</v>
      </c>
      <c r="J2854" s="39" t="str">
        <f t="shared" si="367"/>
        <v>IC.IT.233302</v>
      </c>
      <c r="K2854" s="38" t="s">
        <v>3298</v>
      </c>
      <c r="L2854" s="35" t="str">
        <f t="shared" si="359"/>
        <v xml:space="preserve">      Granulation (beefy red):  specify %</v>
      </c>
      <c r="M2854" s="39" t="str">
        <f t="shared" si="360"/>
        <v>PI.IC.IT.233302.01</v>
      </c>
      <c r="N2854" s="39"/>
      <c r="O2854" s="39" t="str">
        <f t="shared" si="361"/>
        <v>PH.IC.IT.233302.01</v>
      </c>
      <c r="Q2854" s="39" t="str">
        <f t="shared" si="362"/>
        <v>CL.IC.IT.233302.01</v>
      </c>
      <c r="R2854" s="39"/>
      <c r="S2854" s="39" t="str">
        <f t="shared" si="368"/>
        <v>DR.IC.IT.233302.01</v>
      </c>
      <c r="T2854" s="39"/>
      <c r="U2854" s="60" t="str">
        <f t="shared" si="369"/>
        <v>IM.IC.IT.233302.01</v>
      </c>
      <c r="V2854" s="57"/>
      <c r="W2854" s="60" t="str">
        <f t="shared" si="370"/>
        <v>GE.IC.IT.233302.01</v>
      </c>
      <c r="AH2854" s="35" t="s">
        <v>3207</v>
      </c>
      <c r="AI2854" s="35">
        <v>1500</v>
      </c>
    </row>
    <row r="2855" spans="1:35" s="35" customFormat="1" ht="15">
      <c r="A2855" s="35" t="s">
        <v>2189</v>
      </c>
      <c r="C2855" s="38" t="s">
        <v>2625</v>
      </c>
      <c r="E2855" s="38" t="s">
        <v>4487</v>
      </c>
      <c r="F2855" s="35" t="s">
        <v>4112</v>
      </c>
      <c r="G2855" s="35" t="s">
        <v>4011</v>
      </c>
      <c r="H2855" s="38" t="s">
        <v>2219</v>
      </c>
      <c r="I2855" s="35" t="s">
        <v>4012</v>
      </c>
      <c r="J2855" s="39" t="str">
        <f t="shared" si="367"/>
        <v>IC.IT.233303</v>
      </c>
      <c r="K2855" s="38" t="s">
        <v>3298</v>
      </c>
      <c r="L2855" s="35" t="str">
        <f t="shared" si="359"/>
        <v xml:space="preserve">      Slough (yellow fibrinous):  specify %</v>
      </c>
      <c r="M2855" s="39" t="str">
        <f t="shared" si="360"/>
        <v>PI.IC.IT.233303.01</v>
      </c>
      <c r="N2855" s="39"/>
      <c r="O2855" s="39" t="str">
        <f t="shared" si="361"/>
        <v>PH.IC.IT.233303.01</v>
      </c>
      <c r="Q2855" s="39" t="str">
        <f t="shared" si="362"/>
        <v>CL.IC.IT.233303.01</v>
      </c>
      <c r="R2855" s="39"/>
      <c r="S2855" s="39" t="str">
        <f t="shared" si="368"/>
        <v>DR.IC.IT.233303.01</v>
      </c>
      <c r="T2855" s="39"/>
      <c r="U2855" s="60" t="str">
        <f t="shared" si="369"/>
        <v>IM.IC.IT.233303.01</v>
      </c>
      <c r="V2855" s="57"/>
      <c r="W2855" s="60" t="str">
        <f t="shared" si="370"/>
        <v>GE.IC.IT.233303.01</v>
      </c>
      <c r="AH2855" s="35" t="s">
        <v>3207</v>
      </c>
      <c r="AI2855" s="35">
        <v>1500</v>
      </c>
    </row>
    <row r="2856" spans="1:35" s="35" customFormat="1" ht="15">
      <c r="A2856" s="35" t="s">
        <v>2189</v>
      </c>
      <c r="C2856" s="38" t="s">
        <v>2625</v>
      </c>
      <c r="E2856" s="38" t="s">
        <v>4487</v>
      </c>
      <c r="F2856" s="35" t="s">
        <v>4112</v>
      </c>
      <c r="G2856" s="35" t="s">
        <v>4013</v>
      </c>
      <c r="H2856" s="38" t="s">
        <v>2063</v>
      </c>
      <c r="I2856" s="35" t="s">
        <v>4014</v>
      </c>
      <c r="J2856" s="39" t="str">
        <f t="shared" si="367"/>
        <v>IC.IT.233304</v>
      </c>
      <c r="K2856" s="38" t="s">
        <v>3298</v>
      </c>
      <c r="L2856" s="35" t="str">
        <f t="shared" si="359"/>
        <v xml:space="preserve">      Eschar (thick leathery black/brown):  specify %</v>
      </c>
      <c r="M2856" s="39" t="str">
        <f t="shared" si="360"/>
        <v>PI.IC.IT.233304.01</v>
      </c>
      <c r="N2856" s="39"/>
      <c r="O2856" s="39" t="str">
        <f t="shared" si="361"/>
        <v>PH.IC.IT.233304.01</v>
      </c>
      <c r="Q2856" s="39" t="str">
        <f t="shared" si="362"/>
        <v>CL.IC.IT.233304.01</v>
      </c>
      <c r="R2856" s="39"/>
      <c r="S2856" s="39" t="str">
        <f t="shared" si="368"/>
        <v>DR.IC.IT.233304.01</v>
      </c>
      <c r="T2856" s="39"/>
      <c r="U2856" s="60" t="str">
        <f t="shared" si="369"/>
        <v>IM.IC.IT.233304.01</v>
      </c>
      <c r="V2856" s="57"/>
      <c r="W2856" s="60" t="str">
        <f t="shared" si="370"/>
        <v>GE.IC.IT.233304.01</v>
      </c>
      <c r="AH2856" s="35" t="s">
        <v>3207</v>
      </c>
      <c r="AI2856" s="35">
        <v>1500</v>
      </c>
    </row>
    <row r="2857" spans="1:35" s="35" customFormat="1" ht="15">
      <c r="A2857" s="35" t="s">
        <v>2189</v>
      </c>
      <c r="C2857" s="38" t="s">
        <v>2625</v>
      </c>
      <c r="E2857" s="38" t="s">
        <v>4487</v>
      </c>
      <c r="F2857" s="35" t="s">
        <v>4112</v>
      </c>
      <c r="G2857" s="35" t="s">
        <v>4015</v>
      </c>
      <c r="H2857" s="38" t="s">
        <v>4265</v>
      </c>
      <c r="I2857" s="35" t="s">
        <v>4016</v>
      </c>
      <c r="J2857" s="39" t="str">
        <f t="shared" si="367"/>
        <v>IC.IT.233305</v>
      </c>
      <c r="K2857" s="38" t="s">
        <v>3298</v>
      </c>
      <c r="L2857" s="35" t="str">
        <f t="shared" si="359"/>
        <v xml:space="preserve">      Foreign bodies:  specify</v>
      </c>
      <c r="M2857" s="39" t="str">
        <f t="shared" si="360"/>
        <v>PI.IC.IT.233305.01</v>
      </c>
      <c r="N2857" s="39"/>
      <c r="O2857" s="39" t="str">
        <f t="shared" si="361"/>
        <v>PH.IC.IT.233305.01</v>
      </c>
      <c r="Q2857" s="39" t="str">
        <f t="shared" si="362"/>
        <v>CL.IC.IT.233305.01</v>
      </c>
      <c r="R2857" s="39"/>
      <c r="S2857" s="39" t="str">
        <f t="shared" si="368"/>
        <v>DR.IC.IT.233305.01</v>
      </c>
      <c r="T2857" s="39"/>
      <c r="U2857" s="60" t="str">
        <f t="shared" si="369"/>
        <v>IM.IC.IT.233305.01</v>
      </c>
      <c r="V2857" s="57"/>
      <c r="W2857" s="60" t="str">
        <f t="shared" si="370"/>
        <v>GE.IC.IT.233305.01</v>
      </c>
      <c r="AH2857" s="35" t="s">
        <v>3207</v>
      </c>
      <c r="AI2857" s="35">
        <v>1500</v>
      </c>
    </row>
    <row r="2858" spans="1:35" s="35" customFormat="1" ht="15">
      <c r="A2858" s="35" t="s">
        <v>2189</v>
      </c>
      <c r="C2858" s="38" t="s">
        <v>2625</v>
      </c>
      <c r="D2858" s="35" t="s">
        <v>4488</v>
      </c>
      <c r="E2858" s="38" t="s">
        <v>4489</v>
      </c>
      <c r="F2858" s="35" t="s">
        <v>4112</v>
      </c>
      <c r="G2858" s="35" t="s">
        <v>4490</v>
      </c>
      <c r="H2858" s="38" t="s">
        <v>2217</v>
      </c>
      <c r="I2858" s="35" t="s">
        <v>4017</v>
      </c>
      <c r="J2858" s="39" t="str">
        <f t="shared" si="367"/>
        <v>IC.IT.233402</v>
      </c>
      <c r="K2858" s="38" t="s">
        <v>3298</v>
      </c>
      <c r="L2858" s="35" t="str">
        <f t="shared" ref="L2858:L2936" si="371">G2858</f>
        <v xml:space="preserve">      Indistinct, attached</v>
      </c>
      <c r="M2858" s="39" t="str">
        <f t="shared" ref="M2858:M2936" si="372">CONCATENATE("PI.",J2858,".",K2858)</f>
        <v>PI.IC.IT.233402.01</v>
      </c>
      <c r="N2858" s="39"/>
      <c r="O2858" s="39" t="str">
        <f t="shared" ref="O2858:O2936" si="373">CONCATENATE("PH.",J2858,".",K2858)</f>
        <v>PH.IC.IT.233402.01</v>
      </c>
      <c r="Q2858" s="39" t="str">
        <f t="shared" ref="Q2858:Q2936" si="374">CONCATENATE("CL.",J2858,".",K2858)</f>
        <v>CL.IC.IT.233402.01</v>
      </c>
      <c r="R2858" s="39"/>
      <c r="S2858" s="39" t="str">
        <f t="shared" si="368"/>
        <v>DR.IC.IT.233402.01</v>
      </c>
      <c r="T2858" s="39"/>
      <c r="U2858" s="60" t="str">
        <f t="shared" si="369"/>
        <v>IM.IC.IT.233402.01</v>
      </c>
      <c r="V2858" s="57"/>
      <c r="W2858" s="60" t="str">
        <f t="shared" si="370"/>
        <v>GE.IC.IT.233402.01</v>
      </c>
      <c r="AH2858" s="35" t="s">
        <v>3207</v>
      </c>
      <c r="AI2858" s="35">
        <v>1500</v>
      </c>
    </row>
    <row r="2859" spans="1:35" s="35" customFormat="1" ht="15">
      <c r="A2859" s="35" t="s">
        <v>2189</v>
      </c>
      <c r="C2859" s="38" t="s">
        <v>2625</v>
      </c>
      <c r="E2859" s="38" t="s">
        <v>4489</v>
      </c>
      <c r="F2859" s="35" t="s">
        <v>4112</v>
      </c>
      <c r="G2859" s="35" t="s">
        <v>4491</v>
      </c>
      <c r="H2859" s="38" t="s">
        <v>2219</v>
      </c>
      <c r="I2859" s="35" t="s">
        <v>4018</v>
      </c>
      <c r="J2859" s="39" t="str">
        <f t="shared" si="367"/>
        <v>IC.IT.233403</v>
      </c>
      <c r="K2859" s="38" t="s">
        <v>3298</v>
      </c>
      <c r="L2859" s="35" t="str">
        <f t="shared" si="371"/>
        <v xml:space="preserve">      Non attached</v>
      </c>
      <c r="M2859" s="39" t="str">
        <f t="shared" si="372"/>
        <v>PI.IC.IT.233403.01</v>
      </c>
      <c r="N2859" s="39"/>
      <c r="O2859" s="39" t="str">
        <f t="shared" si="373"/>
        <v>PH.IC.IT.233403.01</v>
      </c>
      <c r="Q2859" s="39" t="str">
        <f t="shared" si="374"/>
        <v>CL.IC.IT.233403.01</v>
      </c>
      <c r="R2859" s="39"/>
      <c r="S2859" s="39" t="str">
        <f t="shared" si="368"/>
        <v>DR.IC.IT.233403.01</v>
      </c>
      <c r="T2859" s="39"/>
      <c r="U2859" s="60" t="str">
        <f t="shared" si="369"/>
        <v>IM.IC.IT.233403.01</v>
      </c>
      <c r="V2859" s="57"/>
      <c r="W2859" s="60" t="str">
        <f t="shared" si="370"/>
        <v>GE.IC.IT.233403.01</v>
      </c>
      <c r="AH2859" s="35" t="s">
        <v>3207</v>
      </c>
      <c r="AI2859" s="35">
        <v>1500</v>
      </c>
    </row>
    <row r="2860" spans="1:35" s="35" customFormat="1" ht="15">
      <c r="A2860" s="35" t="s">
        <v>2189</v>
      </c>
      <c r="C2860" s="38" t="s">
        <v>2625</v>
      </c>
      <c r="E2860" s="38" t="s">
        <v>4489</v>
      </c>
      <c r="F2860" s="35" t="s">
        <v>4112</v>
      </c>
      <c r="G2860" s="35" t="s">
        <v>4019</v>
      </c>
      <c r="H2860" s="38" t="s">
        <v>2063</v>
      </c>
      <c r="I2860" s="35" t="s">
        <v>4020</v>
      </c>
      <c r="J2860" s="39" t="str">
        <f t="shared" si="367"/>
        <v>IC.IT.233404</v>
      </c>
      <c r="K2860" s="38" t="s">
        <v>3298</v>
      </c>
      <c r="L2860" s="35" t="str">
        <f t="shared" si="371"/>
        <v xml:space="preserve">      Tunneling</v>
      </c>
      <c r="M2860" s="39" t="str">
        <f t="shared" si="372"/>
        <v>PI.IC.IT.233404.01</v>
      </c>
      <c r="N2860" s="39"/>
      <c r="O2860" s="39" t="str">
        <f t="shared" si="373"/>
        <v>PH.IC.IT.233404.01</v>
      </c>
      <c r="Q2860" s="39" t="str">
        <f t="shared" si="374"/>
        <v>CL.IC.IT.233404.01</v>
      </c>
      <c r="R2860" s="39"/>
      <c r="S2860" s="39" t="str">
        <f t="shared" si="368"/>
        <v>DR.IC.IT.233404.01</v>
      </c>
      <c r="T2860" s="39"/>
      <c r="U2860" s="60" t="str">
        <f t="shared" si="369"/>
        <v>IM.IC.IT.233404.01</v>
      </c>
      <c r="V2860" s="57"/>
      <c r="W2860" s="60" t="str">
        <f t="shared" si="370"/>
        <v>GE.IC.IT.233404.01</v>
      </c>
      <c r="AH2860" s="35" t="s">
        <v>3207</v>
      </c>
      <c r="AI2860" s="35">
        <v>1500</v>
      </c>
    </row>
    <row r="2861" spans="1:35" s="35" customFormat="1" ht="15">
      <c r="A2861" s="35" t="s">
        <v>2189</v>
      </c>
      <c r="C2861" s="38" t="s">
        <v>2625</v>
      </c>
      <c r="E2861" s="38" t="s">
        <v>4489</v>
      </c>
      <c r="F2861" s="35" t="s">
        <v>4112</v>
      </c>
      <c r="G2861" s="35" t="s">
        <v>4021</v>
      </c>
      <c r="H2861" s="38" t="s">
        <v>2065</v>
      </c>
      <c r="I2861" s="35" t="s">
        <v>4022</v>
      </c>
      <c r="J2861" s="39" t="str">
        <f t="shared" si="367"/>
        <v>IC.IT.233405</v>
      </c>
      <c r="K2861" s="38" t="s">
        <v>3298</v>
      </c>
      <c r="L2861" s="35" t="str">
        <f t="shared" si="371"/>
        <v xml:space="preserve">      Undermining</v>
      </c>
      <c r="M2861" s="39" t="str">
        <f t="shared" si="372"/>
        <v>PI.IC.IT.233405.01</v>
      </c>
      <c r="N2861" s="39"/>
      <c r="O2861" s="39" t="str">
        <f t="shared" si="373"/>
        <v>PH.IC.IT.233405.01</v>
      </c>
      <c r="Q2861" s="39" t="str">
        <f t="shared" si="374"/>
        <v>CL.IC.IT.233405.01</v>
      </c>
      <c r="R2861" s="39"/>
      <c r="S2861" s="39" t="str">
        <f t="shared" si="368"/>
        <v>DR.IC.IT.233405.01</v>
      </c>
      <c r="T2861" s="39"/>
      <c r="U2861" s="60" t="str">
        <f t="shared" si="369"/>
        <v>IM.IC.IT.233405.01</v>
      </c>
      <c r="V2861" s="57"/>
      <c r="W2861" s="60" t="str">
        <f t="shared" si="370"/>
        <v>GE.IC.IT.233405.01</v>
      </c>
      <c r="AH2861" s="35" t="s">
        <v>3207</v>
      </c>
      <c r="AI2861" s="35">
        <v>1500</v>
      </c>
    </row>
    <row r="2862" spans="1:35" s="35" customFormat="1" ht="15">
      <c r="A2862" s="35" t="s">
        <v>2189</v>
      </c>
      <c r="C2862" s="38" t="s">
        <v>2625</v>
      </c>
      <c r="E2862" s="38" t="s">
        <v>4489</v>
      </c>
      <c r="F2862" s="35" t="s">
        <v>4112</v>
      </c>
      <c r="G2862" s="35" t="s">
        <v>4023</v>
      </c>
      <c r="H2862" s="38" t="s">
        <v>2222</v>
      </c>
      <c r="I2862" s="35" t="s">
        <v>4024</v>
      </c>
      <c r="J2862" s="39" t="str">
        <f t="shared" si="367"/>
        <v>IC.IT.233406</v>
      </c>
      <c r="K2862" s="38" t="s">
        <v>3298</v>
      </c>
      <c r="L2862" s="35" t="str">
        <f t="shared" si="371"/>
        <v xml:space="preserve">      Rolled</v>
      </c>
      <c r="M2862" s="39" t="str">
        <f t="shared" si="372"/>
        <v>PI.IC.IT.233406.01</v>
      </c>
      <c r="N2862" s="39"/>
      <c r="O2862" s="39" t="str">
        <f t="shared" si="373"/>
        <v>PH.IC.IT.233406.01</v>
      </c>
      <c r="Q2862" s="39" t="str">
        <f t="shared" si="374"/>
        <v>CL.IC.IT.233406.01</v>
      </c>
      <c r="R2862" s="39"/>
      <c r="S2862" s="39" t="str">
        <f t="shared" si="368"/>
        <v>DR.IC.IT.233406.01</v>
      </c>
      <c r="T2862" s="39"/>
      <c r="U2862" s="60" t="str">
        <f t="shared" si="369"/>
        <v>IM.IC.IT.233406.01</v>
      </c>
      <c r="V2862" s="57"/>
      <c r="W2862" s="60" t="str">
        <f t="shared" si="370"/>
        <v>GE.IC.IT.233406.01</v>
      </c>
      <c r="AH2862" s="35" t="s">
        <v>3207</v>
      </c>
      <c r="AI2862" s="35">
        <v>1500</v>
      </c>
    </row>
    <row r="2863" spans="1:35" s="35" customFormat="1" ht="15">
      <c r="A2863" s="35" t="s">
        <v>2189</v>
      </c>
      <c r="C2863" s="38" t="s">
        <v>2625</v>
      </c>
      <c r="E2863" s="38" t="s">
        <v>4489</v>
      </c>
      <c r="F2863" s="35" t="s">
        <v>4112</v>
      </c>
      <c r="G2863" s="35" t="s">
        <v>4025</v>
      </c>
      <c r="H2863" s="38" t="s">
        <v>2212</v>
      </c>
      <c r="I2863" s="35" t="s">
        <v>3018</v>
      </c>
      <c r="J2863" s="39" t="str">
        <f t="shared" si="367"/>
        <v>IC.IT.233401</v>
      </c>
      <c r="K2863" s="38" t="s">
        <v>3298</v>
      </c>
      <c r="L2863" s="35" t="str">
        <f t="shared" si="371"/>
        <v>Tunneling: enter clock position</v>
      </c>
      <c r="M2863" s="39" t="str">
        <f t="shared" si="372"/>
        <v>PI.IC.IT.233401.01</v>
      </c>
      <c r="N2863" s="39"/>
      <c r="O2863" s="39" t="str">
        <f t="shared" si="373"/>
        <v>PH.IC.IT.233401.01</v>
      </c>
      <c r="Q2863" s="39" t="str">
        <f t="shared" si="374"/>
        <v>CL.IC.IT.233401.01</v>
      </c>
      <c r="R2863" s="39"/>
      <c r="S2863" s="39" t="str">
        <f t="shared" si="368"/>
        <v>DR.IC.IT.233401.01</v>
      </c>
      <c r="T2863" s="39"/>
      <c r="U2863" s="60" t="str">
        <f t="shared" si="369"/>
        <v>IM.IC.IT.233401.01</v>
      </c>
      <c r="V2863" s="57"/>
      <c r="W2863" s="60" t="str">
        <f t="shared" si="370"/>
        <v>GE.IC.IT.233401.01</v>
      </c>
      <c r="AH2863" s="35" t="s">
        <v>3207</v>
      </c>
      <c r="AI2863" s="35">
        <v>1500</v>
      </c>
    </row>
    <row r="2864" spans="1:35" s="35" customFormat="1" ht="15">
      <c r="A2864" s="35" t="s">
        <v>2189</v>
      </c>
      <c r="C2864" s="38" t="s">
        <v>2625</v>
      </c>
      <c r="D2864" s="35" t="s">
        <v>4026</v>
      </c>
      <c r="E2864" s="38" t="s">
        <v>4492</v>
      </c>
      <c r="F2864" s="35" t="s">
        <v>4113</v>
      </c>
      <c r="G2864" s="35" t="s">
        <v>4028</v>
      </c>
      <c r="H2864" s="38" t="s">
        <v>2212</v>
      </c>
      <c r="I2864" s="35" t="s">
        <v>4029</v>
      </c>
      <c r="J2864" s="39" t="str">
        <f t="shared" si="367"/>
        <v>IC.IT.233501</v>
      </c>
      <c r="K2864" s="38" t="s">
        <v>3298</v>
      </c>
      <c r="L2864" s="35" t="str">
        <f t="shared" si="371"/>
        <v xml:space="preserve">      Continuous</v>
      </c>
      <c r="M2864" s="39" t="str">
        <f t="shared" si="372"/>
        <v>PI.IC.IT.233501.01</v>
      </c>
      <c r="N2864" s="39"/>
      <c r="O2864" s="39" t="str">
        <f t="shared" si="373"/>
        <v>PH.IC.IT.233501.01</v>
      </c>
      <c r="Q2864" s="39" t="str">
        <f t="shared" si="374"/>
        <v>CL.IC.IT.233501.01</v>
      </c>
      <c r="R2864" s="39"/>
      <c r="S2864" s="39" t="str">
        <f t="shared" si="368"/>
        <v>DR.IC.IT.233501.01</v>
      </c>
      <c r="T2864" s="39"/>
      <c r="U2864" s="60" t="str">
        <f t="shared" si="369"/>
        <v>IM.IC.IT.233501.01</v>
      </c>
      <c r="V2864" s="57"/>
      <c r="W2864" s="60" t="str">
        <f t="shared" si="370"/>
        <v>GE.IC.IT.233501.01</v>
      </c>
      <c r="AH2864" s="35" t="s">
        <v>3207</v>
      </c>
      <c r="AI2864" s="35">
        <v>1500</v>
      </c>
    </row>
    <row r="2865" spans="1:35" s="35" customFormat="1" ht="15">
      <c r="A2865" s="35" t="s">
        <v>2189</v>
      </c>
      <c r="C2865" s="38" t="s">
        <v>2625</v>
      </c>
      <c r="E2865" s="38" t="s">
        <v>4492</v>
      </c>
      <c r="F2865" s="35" t="s">
        <v>4113</v>
      </c>
      <c r="G2865" s="35" t="s">
        <v>4030</v>
      </c>
      <c r="H2865" s="38" t="s">
        <v>2217</v>
      </c>
      <c r="I2865" s="35" t="s">
        <v>1854</v>
      </c>
      <c r="J2865" s="39" t="str">
        <f t="shared" si="367"/>
        <v>IC.IT.233502</v>
      </c>
      <c r="K2865" s="38" t="s">
        <v>3298</v>
      </c>
      <c r="L2865" s="35" t="str">
        <f t="shared" si="371"/>
        <v xml:space="preserve">      Intermittent</v>
      </c>
      <c r="M2865" s="39" t="str">
        <f t="shared" si="372"/>
        <v>PI.IC.IT.233502.01</v>
      </c>
      <c r="N2865" s="39"/>
      <c r="O2865" s="39" t="str">
        <f t="shared" si="373"/>
        <v>PH.IC.IT.233502.01</v>
      </c>
      <c r="Q2865" s="39" t="str">
        <f t="shared" si="374"/>
        <v>CL.IC.IT.233502.01</v>
      </c>
      <c r="R2865" s="39"/>
      <c r="S2865" s="39" t="str">
        <f t="shared" si="368"/>
        <v>DR.IC.IT.233502.01</v>
      </c>
      <c r="T2865" s="39"/>
      <c r="U2865" s="60" t="str">
        <f t="shared" si="369"/>
        <v>IM.IC.IT.233502.01</v>
      </c>
      <c r="V2865" s="57"/>
      <c r="W2865" s="60" t="str">
        <f t="shared" si="370"/>
        <v>GE.IC.IT.233502.01</v>
      </c>
      <c r="AH2865" s="35" t="s">
        <v>3207</v>
      </c>
      <c r="AI2865" s="35">
        <v>1500</v>
      </c>
    </row>
    <row r="2866" spans="1:35" s="35" customFormat="1" ht="15">
      <c r="A2866" s="35" t="s">
        <v>2189</v>
      </c>
      <c r="C2866" s="38" t="s">
        <v>2625</v>
      </c>
      <c r="D2866" s="35" t="s">
        <v>4493</v>
      </c>
      <c r="E2866" s="38" t="s">
        <v>4494</v>
      </c>
      <c r="F2866" s="35" t="s">
        <v>4113</v>
      </c>
      <c r="G2866" s="35" t="s">
        <v>4031</v>
      </c>
      <c r="H2866" s="38" t="s">
        <v>2219</v>
      </c>
      <c r="I2866" s="35" t="s">
        <v>3844</v>
      </c>
      <c r="J2866" s="39" t="str">
        <f t="shared" si="367"/>
        <v>IC.IT.233603</v>
      </c>
      <c r="K2866" s="38" t="s">
        <v>3298</v>
      </c>
      <c r="L2866" s="35" t="str">
        <f t="shared" si="371"/>
        <v xml:space="preserve">      125mmHg</v>
      </c>
      <c r="M2866" s="39" t="str">
        <f t="shared" si="372"/>
        <v>PI.IC.IT.233603.01</v>
      </c>
      <c r="N2866" s="39"/>
      <c r="O2866" s="39" t="str">
        <f t="shared" si="373"/>
        <v>PH.IC.IT.233603.01</v>
      </c>
      <c r="Q2866" s="39" t="str">
        <f t="shared" si="374"/>
        <v>CL.IC.IT.233603.01</v>
      </c>
      <c r="R2866" s="39"/>
      <c r="S2866" s="39" t="str">
        <f t="shared" si="368"/>
        <v>DR.IC.IT.233603.01</v>
      </c>
      <c r="T2866" s="39"/>
      <c r="U2866" s="60" t="str">
        <f t="shared" si="369"/>
        <v>IM.IC.IT.233603.01</v>
      </c>
      <c r="V2866" s="57"/>
      <c r="W2866" s="60" t="str">
        <f t="shared" si="370"/>
        <v>GE.IC.IT.233603.01</v>
      </c>
      <c r="AH2866" s="35" t="s">
        <v>3207</v>
      </c>
      <c r="AI2866" s="35">
        <v>1500</v>
      </c>
    </row>
    <row r="2867" spans="1:35" s="35" customFormat="1" ht="15">
      <c r="A2867" s="35" t="s">
        <v>2189</v>
      </c>
      <c r="C2867" s="38" t="s">
        <v>2625</v>
      </c>
      <c r="E2867" s="38" t="s">
        <v>4494</v>
      </c>
      <c r="F2867" s="35" t="s">
        <v>4113</v>
      </c>
      <c r="G2867" s="35" t="s">
        <v>4032</v>
      </c>
      <c r="H2867" s="38" t="s">
        <v>2063</v>
      </c>
      <c r="I2867" s="35" t="s">
        <v>3846</v>
      </c>
      <c r="J2867" s="39" t="str">
        <f t="shared" si="367"/>
        <v>IC.IT.233604</v>
      </c>
      <c r="K2867" s="38" t="s">
        <v>3298</v>
      </c>
      <c r="L2867" s="35" t="str">
        <f t="shared" si="371"/>
        <v xml:space="preserve">      75mmHg</v>
      </c>
      <c r="M2867" s="39" t="str">
        <f t="shared" si="372"/>
        <v>PI.IC.IT.233604.01</v>
      </c>
      <c r="N2867" s="39"/>
      <c r="O2867" s="39" t="str">
        <f t="shared" si="373"/>
        <v>PH.IC.IT.233604.01</v>
      </c>
      <c r="Q2867" s="39" t="str">
        <f t="shared" si="374"/>
        <v>CL.IC.IT.233604.01</v>
      </c>
      <c r="R2867" s="39"/>
      <c r="S2867" s="39" t="str">
        <f t="shared" si="368"/>
        <v>DR.IC.IT.233604.01</v>
      </c>
      <c r="T2867" s="39"/>
      <c r="U2867" s="60" t="str">
        <f t="shared" si="369"/>
        <v>IM.IC.IT.233604.01</v>
      </c>
      <c r="V2867" s="57"/>
      <c r="W2867" s="60" t="str">
        <f t="shared" si="370"/>
        <v>GE.IC.IT.233604.01</v>
      </c>
      <c r="AH2867" s="35" t="s">
        <v>3207</v>
      </c>
      <c r="AI2867" s="35">
        <v>1500</v>
      </c>
    </row>
    <row r="2868" spans="1:35" s="35" customFormat="1" ht="15">
      <c r="A2868" s="35" t="s">
        <v>2189</v>
      </c>
      <c r="C2868" s="38" t="s">
        <v>2625</v>
      </c>
      <c r="E2868" s="38" t="s">
        <v>4494</v>
      </c>
      <c r="F2868" s="35" t="s">
        <v>4113</v>
      </c>
      <c r="G2868" s="35" t="s">
        <v>4033</v>
      </c>
      <c r="H2868" s="38" t="s">
        <v>2065</v>
      </c>
      <c r="I2868" s="35" t="s">
        <v>3848</v>
      </c>
      <c r="J2868" s="39" t="str">
        <f t="shared" si="367"/>
        <v>IC.IT.233605</v>
      </c>
      <c r="K2868" s="38" t="s">
        <v>3298</v>
      </c>
      <c r="L2868" s="35" t="str">
        <f t="shared" si="371"/>
        <v xml:space="preserve">      25mmHg</v>
      </c>
      <c r="M2868" s="39" t="str">
        <f t="shared" si="372"/>
        <v>PI.IC.IT.233605.01</v>
      </c>
      <c r="N2868" s="39"/>
      <c r="O2868" s="39" t="str">
        <f t="shared" si="373"/>
        <v>PH.IC.IT.233605.01</v>
      </c>
      <c r="Q2868" s="39" t="str">
        <f t="shared" si="374"/>
        <v>CL.IC.IT.233605.01</v>
      </c>
      <c r="R2868" s="39"/>
      <c r="S2868" s="39" t="str">
        <f t="shared" si="368"/>
        <v>DR.IC.IT.233605.01</v>
      </c>
      <c r="T2868" s="39"/>
      <c r="U2868" s="60" t="str">
        <f t="shared" si="369"/>
        <v>IM.IC.IT.233605.01</v>
      </c>
      <c r="V2868" s="57"/>
      <c r="W2868" s="60" t="str">
        <f t="shared" si="370"/>
        <v>GE.IC.IT.233605.01</v>
      </c>
      <c r="AH2868" s="35" t="s">
        <v>3207</v>
      </c>
      <c r="AI2868" s="35">
        <v>1500</v>
      </c>
    </row>
    <row r="2869" spans="1:35" s="35" customFormat="1" ht="15">
      <c r="A2869" s="35" t="s">
        <v>2189</v>
      </c>
      <c r="C2869" s="38" t="s">
        <v>2625</v>
      </c>
      <c r="E2869" s="38" t="s">
        <v>4494</v>
      </c>
      <c r="F2869" s="35" t="s">
        <v>4113</v>
      </c>
      <c r="G2869" s="35" t="s">
        <v>4034</v>
      </c>
      <c r="H2869" s="38" t="s">
        <v>2222</v>
      </c>
      <c r="I2869" s="35" t="s">
        <v>3850</v>
      </c>
      <c r="J2869" s="39" t="str">
        <f t="shared" si="367"/>
        <v>IC.IT.233606</v>
      </c>
      <c r="K2869" s="38" t="s">
        <v>3298</v>
      </c>
      <c r="L2869" s="35" t="str">
        <f t="shared" si="371"/>
        <v xml:space="preserve">      50mmHg</v>
      </c>
      <c r="M2869" s="39" t="str">
        <f t="shared" si="372"/>
        <v>PI.IC.IT.233606.01</v>
      </c>
      <c r="N2869" s="39"/>
      <c r="O2869" s="39" t="str">
        <f t="shared" si="373"/>
        <v>PH.IC.IT.233606.01</v>
      </c>
      <c r="Q2869" s="39" t="str">
        <f t="shared" si="374"/>
        <v>CL.IC.IT.233606.01</v>
      </c>
      <c r="R2869" s="39"/>
      <c r="S2869" s="39" t="str">
        <f t="shared" si="368"/>
        <v>DR.IC.IT.233606.01</v>
      </c>
      <c r="T2869" s="39"/>
      <c r="U2869" s="60" t="str">
        <f t="shared" si="369"/>
        <v>IM.IC.IT.233606.01</v>
      </c>
      <c r="V2869" s="57"/>
      <c r="W2869" s="60" t="str">
        <f t="shared" si="370"/>
        <v>GE.IC.IT.233606.01</v>
      </c>
      <c r="AH2869" s="35" t="s">
        <v>3207</v>
      </c>
      <c r="AI2869" s="35">
        <v>1500</v>
      </c>
    </row>
    <row r="2870" spans="1:35" s="35" customFormat="1" ht="15">
      <c r="A2870" s="35" t="s">
        <v>2189</v>
      </c>
      <c r="C2870" s="38" t="s">
        <v>2625</v>
      </c>
      <c r="E2870" s="38" t="s">
        <v>4494</v>
      </c>
      <c r="F2870" s="35" t="s">
        <v>4113</v>
      </c>
      <c r="G2870" s="35" t="s">
        <v>4035</v>
      </c>
      <c r="H2870" s="38" t="s">
        <v>2376</v>
      </c>
      <c r="I2870" s="35" t="s">
        <v>3852</v>
      </c>
      <c r="J2870" s="39" t="str">
        <f t="shared" si="367"/>
        <v>IC.IT.233607</v>
      </c>
      <c r="K2870" s="38" t="s">
        <v>3298</v>
      </c>
      <c r="L2870" s="35" t="str">
        <f t="shared" si="371"/>
        <v xml:space="preserve">      100mmHg</v>
      </c>
      <c r="M2870" s="39" t="str">
        <f t="shared" si="372"/>
        <v>PI.IC.IT.233607.01</v>
      </c>
      <c r="N2870" s="39"/>
      <c r="O2870" s="39" t="str">
        <f t="shared" si="373"/>
        <v>PH.IC.IT.233607.01</v>
      </c>
      <c r="Q2870" s="39" t="str">
        <f t="shared" si="374"/>
        <v>CL.IC.IT.233607.01</v>
      </c>
      <c r="R2870" s="39"/>
      <c r="S2870" s="39" t="str">
        <f t="shared" si="368"/>
        <v>DR.IC.IT.233607.01</v>
      </c>
      <c r="T2870" s="39"/>
      <c r="U2870" s="60" t="str">
        <f t="shared" si="369"/>
        <v>IM.IC.IT.233607.01</v>
      </c>
      <c r="V2870" s="57"/>
      <c r="W2870" s="60" t="str">
        <f t="shared" si="370"/>
        <v>GE.IC.IT.233607.01</v>
      </c>
      <c r="AH2870" s="35" t="s">
        <v>3207</v>
      </c>
      <c r="AI2870" s="35">
        <v>1500</v>
      </c>
    </row>
    <row r="2871" spans="1:35" s="35" customFormat="1" ht="15">
      <c r="A2871" s="35" t="s">
        <v>2189</v>
      </c>
      <c r="C2871" s="38" t="s">
        <v>2625</v>
      </c>
      <c r="E2871" s="38" t="s">
        <v>4494</v>
      </c>
      <c r="F2871" s="35" t="s">
        <v>4113</v>
      </c>
      <c r="G2871" s="35" t="s">
        <v>4036</v>
      </c>
      <c r="H2871" s="38" t="s">
        <v>2378</v>
      </c>
      <c r="I2871" s="35" t="s">
        <v>3854</v>
      </c>
      <c r="J2871" s="39" t="str">
        <f t="shared" si="367"/>
        <v>IC.IT.233608</v>
      </c>
      <c r="K2871" s="38" t="s">
        <v>3298</v>
      </c>
      <c r="L2871" s="35" t="str">
        <f t="shared" si="371"/>
        <v xml:space="preserve">      150mmHg</v>
      </c>
      <c r="M2871" s="39" t="str">
        <f t="shared" si="372"/>
        <v>PI.IC.IT.233608.01</v>
      </c>
      <c r="N2871" s="39"/>
      <c r="O2871" s="39" t="str">
        <f t="shared" si="373"/>
        <v>PH.IC.IT.233608.01</v>
      </c>
      <c r="Q2871" s="39" t="str">
        <f t="shared" si="374"/>
        <v>CL.IC.IT.233608.01</v>
      </c>
      <c r="R2871" s="39"/>
      <c r="S2871" s="39" t="str">
        <f t="shared" si="368"/>
        <v>DR.IC.IT.233608.01</v>
      </c>
      <c r="T2871" s="39"/>
      <c r="U2871" s="60" t="str">
        <f t="shared" si="369"/>
        <v>IM.IC.IT.233608.01</v>
      </c>
      <c r="V2871" s="57"/>
      <c r="W2871" s="60" t="str">
        <f t="shared" si="370"/>
        <v>GE.IC.IT.233608.01</v>
      </c>
      <c r="AH2871" s="35" t="s">
        <v>3207</v>
      </c>
      <c r="AI2871" s="35">
        <v>1500</v>
      </c>
    </row>
    <row r="2872" spans="1:35" s="35" customFormat="1" ht="15">
      <c r="A2872" s="35" t="s">
        <v>2189</v>
      </c>
      <c r="C2872" s="38" t="s">
        <v>2625</v>
      </c>
      <c r="D2872" s="35" t="s">
        <v>4495</v>
      </c>
      <c r="E2872" s="38" t="s">
        <v>4496</v>
      </c>
      <c r="F2872" s="35" t="s">
        <v>4113</v>
      </c>
      <c r="G2872" s="35" t="s">
        <v>4037</v>
      </c>
      <c r="H2872" s="38" t="s">
        <v>2212</v>
      </c>
      <c r="I2872" s="35" t="s">
        <v>3856</v>
      </c>
      <c r="J2872" s="39" t="str">
        <f t="shared" si="367"/>
        <v>IC.IT.233701</v>
      </c>
      <c r="K2872" s="38" t="s">
        <v>3298</v>
      </c>
      <c r="L2872" s="35" t="str">
        <f t="shared" si="371"/>
        <v xml:space="preserve">      Done:  specify date/time</v>
      </c>
      <c r="M2872" s="39" t="str">
        <f t="shared" si="372"/>
        <v>PI.IC.IT.233701.01</v>
      </c>
      <c r="N2872" s="39"/>
      <c r="O2872" s="39" t="str">
        <f t="shared" si="373"/>
        <v>PH.IC.IT.233701.01</v>
      </c>
      <c r="Q2872" s="39" t="str">
        <f t="shared" si="374"/>
        <v>CL.IC.IT.233701.01</v>
      </c>
      <c r="R2872" s="39"/>
      <c r="S2872" s="39" t="str">
        <f t="shared" si="368"/>
        <v>DR.IC.IT.233701.01</v>
      </c>
      <c r="T2872" s="39"/>
      <c r="U2872" s="60" t="str">
        <f t="shared" si="369"/>
        <v>IM.IC.IT.233701.01</v>
      </c>
      <c r="V2872" s="57"/>
      <c r="W2872" s="60" t="str">
        <f t="shared" si="370"/>
        <v>GE.IC.IT.233701.01</v>
      </c>
      <c r="AH2872" s="35" t="s">
        <v>3207</v>
      </c>
      <c r="AI2872" s="35">
        <v>1500</v>
      </c>
    </row>
    <row r="2873" spans="1:35" s="35" customFormat="1" ht="15">
      <c r="A2873" s="35" t="s">
        <v>2189</v>
      </c>
      <c r="C2873" s="38" t="s">
        <v>2625</v>
      </c>
      <c r="E2873" s="38" t="s">
        <v>4496</v>
      </c>
      <c r="F2873" s="35" t="s">
        <v>4113</v>
      </c>
      <c r="G2873" s="35" t="s">
        <v>4038</v>
      </c>
      <c r="H2873" s="38" t="s">
        <v>2217</v>
      </c>
      <c r="I2873" s="35" t="s">
        <v>3858</v>
      </c>
      <c r="J2873" s="39" t="str">
        <f t="shared" si="367"/>
        <v>IC.IT.233702</v>
      </c>
      <c r="K2873" s="38" t="s">
        <v>3298</v>
      </c>
      <c r="L2873" s="35" t="str">
        <f t="shared" si="371"/>
        <v xml:space="preserve">      Not applicable</v>
      </c>
      <c r="M2873" s="39" t="str">
        <f t="shared" si="372"/>
        <v>PI.IC.IT.233702.01</v>
      </c>
      <c r="N2873" s="39"/>
      <c r="O2873" s="39" t="str">
        <f t="shared" si="373"/>
        <v>PH.IC.IT.233702.01</v>
      </c>
      <c r="Q2873" s="39" t="str">
        <f t="shared" si="374"/>
        <v>CL.IC.IT.233702.01</v>
      </c>
      <c r="R2873" s="39"/>
      <c r="S2873" s="39" t="str">
        <f t="shared" si="368"/>
        <v>DR.IC.IT.233702.01</v>
      </c>
      <c r="T2873" s="39"/>
      <c r="U2873" s="60" t="str">
        <f t="shared" si="369"/>
        <v>IM.IC.IT.233702.01</v>
      </c>
      <c r="V2873" s="57"/>
      <c r="W2873" s="60" t="str">
        <f t="shared" si="370"/>
        <v>GE.IC.IT.233702.01</v>
      </c>
      <c r="AH2873" s="35" t="s">
        <v>3207</v>
      </c>
      <c r="AI2873" s="35">
        <v>1500</v>
      </c>
    </row>
    <row r="2874" spans="1:35" s="35" customFormat="1" ht="15">
      <c r="A2874" s="35" t="s">
        <v>2189</v>
      </c>
      <c r="C2874" s="38" t="s">
        <v>2625</v>
      </c>
      <c r="E2874" s="38" t="s">
        <v>4496</v>
      </c>
      <c r="F2874" s="35" t="s">
        <v>4113</v>
      </c>
      <c r="G2874" s="35" t="s">
        <v>4497</v>
      </c>
      <c r="H2874" s="38" t="s">
        <v>3296</v>
      </c>
      <c r="I2874" s="35" t="s">
        <v>4498</v>
      </c>
      <c r="J2874" s="39" t="str">
        <f t="shared" si="367"/>
        <v>IC.IT.233703</v>
      </c>
      <c r="K2874" s="38" t="s">
        <v>3298</v>
      </c>
      <c r="L2874" s="35" t="str">
        <f t="shared" si="371"/>
        <v xml:space="preserve">      Not needed</v>
      </c>
      <c r="M2874" s="39" t="str">
        <f t="shared" si="372"/>
        <v>PI.IC.IT.233703.01</v>
      </c>
      <c r="N2874" s="39"/>
      <c r="O2874" s="39" t="str">
        <f t="shared" si="373"/>
        <v>PH.IC.IT.233703.01</v>
      </c>
      <c r="Q2874" s="39" t="str">
        <f t="shared" si="374"/>
        <v>CL.IC.IT.233703.01</v>
      </c>
      <c r="R2874" s="39"/>
      <c r="S2874" s="39" t="str">
        <f t="shared" si="368"/>
        <v>DR.IC.IT.233703.01</v>
      </c>
      <c r="T2874" s="39"/>
      <c r="U2874" s="60" t="str">
        <f t="shared" si="369"/>
        <v>IM.IC.IT.233703.01</v>
      </c>
      <c r="V2874" s="57"/>
      <c r="W2874" s="60" t="str">
        <f t="shared" si="370"/>
        <v>GE.IC.IT.233703.01</v>
      </c>
      <c r="Y2874" s="35">
        <v>797</v>
      </c>
      <c r="AH2874" s="35" t="s">
        <v>3207</v>
      </c>
      <c r="AI2874" s="35">
        <v>1500</v>
      </c>
    </row>
    <row r="2875" spans="1:35" s="35" customFormat="1" ht="15">
      <c r="A2875" s="35" t="s">
        <v>2189</v>
      </c>
      <c r="C2875" s="38" t="s">
        <v>2625</v>
      </c>
      <c r="D2875" s="35" t="s">
        <v>4499</v>
      </c>
      <c r="E2875" s="38" t="s">
        <v>4500</v>
      </c>
      <c r="F2875" s="35" t="s">
        <v>4114</v>
      </c>
      <c r="G2875" s="38" t="s">
        <v>4502</v>
      </c>
      <c r="H2875" s="38" t="s">
        <v>3298</v>
      </c>
      <c r="I2875" s="38" t="s">
        <v>4318</v>
      </c>
      <c r="J2875" s="39" t="str">
        <f t="shared" si="367"/>
        <v>IC.IT.233801</v>
      </c>
      <c r="K2875" s="38" t="s">
        <v>3298</v>
      </c>
      <c r="L2875" s="35" t="str">
        <f t="shared" si="371"/>
        <v>Date and Time</v>
      </c>
      <c r="M2875" s="39" t="str">
        <f t="shared" si="372"/>
        <v>PI.IC.IT.233801.01</v>
      </c>
      <c r="N2875" s="39"/>
      <c r="O2875" s="39" t="str">
        <f t="shared" si="373"/>
        <v>PH.IC.IT.233801.01</v>
      </c>
      <c r="Q2875" s="39" t="str">
        <f t="shared" si="374"/>
        <v>CL.IC.IT.233801.01</v>
      </c>
      <c r="R2875" s="39"/>
      <c r="S2875" s="39" t="str">
        <f t="shared" si="368"/>
        <v>DR.IC.IT.233801.01</v>
      </c>
      <c r="T2875" s="39"/>
      <c r="U2875" s="60" t="str">
        <f t="shared" si="369"/>
        <v>IM.IC.IT.233801.01</v>
      </c>
      <c r="V2875" s="57"/>
      <c r="W2875" s="60" t="str">
        <f t="shared" si="370"/>
        <v>GE.IC.IT.233801.01</v>
      </c>
      <c r="Y2875" s="35">
        <v>160</v>
      </c>
      <c r="AH2875" s="35" t="s">
        <v>3207</v>
      </c>
      <c r="AI2875" s="35">
        <v>1500</v>
      </c>
    </row>
    <row r="2876" spans="1:35" s="35" customFormat="1" ht="15">
      <c r="A2876" s="35" t="s">
        <v>2189</v>
      </c>
      <c r="B2876" s="35" t="s">
        <v>4115</v>
      </c>
      <c r="C2876" s="38" t="s">
        <v>2627</v>
      </c>
      <c r="D2876" s="35" t="s">
        <v>4431</v>
      </c>
      <c r="E2876" s="38" t="s">
        <v>3298</v>
      </c>
      <c r="F2876" s="35" t="s">
        <v>4116</v>
      </c>
      <c r="G2876" s="35" t="s">
        <v>3773</v>
      </c>
      <c r="H2876" s="38" t="s">
        <v>2212</v>
      </c>
      <c r="I2876" s="35" t="s">
        <v>2396</v>
      </c>
      <c r="J2876" s="39" t="str">
        <f t="shared" si="367"/>
        <v>IC.IT.240101</v>
      </c>
      <c r="K2876" s="38" t="s">
        <v>3298</v>
      </c>
      <c r="L2876" s="35" t="str">
        <f t="shared" si="371"/>
        <v xml:space="preserve">     Brown</v>
      </c>
      <c r="M2876" s="39" t="str">
        <f t="shared" si="372"/>
        <v>PI.IC.IT.240101.01</v>
      </c>
      <c r="N2876" s="39"/>
      <c r="O2876" s="39" t="str">
        <f t="shared" si="373"/>
        <v>PH.IC.IT.240101.01</v>
      </c>
      <c r="Q2876" s="39" t="str">
        <f t="shared" si="374"/>
        <v>CL.IC.IT.240101.01</v>
      </c>
      <c r="R2876" s="39"/>
      <c r="S2876" s="39" t="str">
        <f t="shared" si="368"/>
        <v>DR.IC.IT.240101.01</v>
      </c>
      <c r="T2876" s="39"/>
      <c r="U2876" s="60" t="str">
        <f t="shared" si="369"/>
        <v>IM.IC.IT.240101.01</v>
      </c>
      <c r="V2876" s="57"/>
      <c r="W2876" s="60" t="str">
        <f t="shared" si="370"/>
        <v>GE.IC.IT.240101.01</v>
      </c>
      <c r="AH2876" s="35" t="s">
        <v>3207</v>
      </c>
      <c r="AI2876" s="35">
        <v>1500</v>
      </c>
    </row>
    <row r="2877" spans="1:35" s="35" customFormat="1" ht="15">
      <c r="A2877" s="35" t="s">
        <v>2189</v>
      </c>
      <c r="C2877" s="38" t="s">
        <v>2627</v>
      </c>
      <c r="E2877" s="38" t="s">
        <v>3298</v>
      </c>
      <c r="F2877" s="35" t="s">
        <v>4116</v>
      </c>
      <c r="G2877" s="35" t="s">
        <v>3774</v>
      </c>
      <c r="H2877" s="38" t="s">
        <v>2217</v>
      </c>
      <c r="I2877" s="35" t="s">
        <v>2547</v>
      </c>
      <c r="J2877" s="39" t="str">
        <f t="shared" si="367"/>
        <v>IC.IT.240102</v>
      </c>
      <c r="K2877" s="38" t="s">
        <v>3298</v>
      </c>
      <c r="L2877" s="35" t="str">
        <f t="shared" si="371"/>
        <v xml:space="preserve">     Green</v>
      </c>
      <c r="M2877" s="39" t="str">
        <f t="shared" si="372"/>
        <v>PI.IC.IT.240102.01</v>
      </c>
      <c r="N2877" s="39"/>
      <c r="O2877" s="39" t="str">
        <f t="shared" si="373"/>
        <v>PH.IC.IT.240102.01</v>
      </c>
      <c r="Q2877" s="39" t="str">
        <f t="shared" si="374"/>
        <v>CL.IC.IT.240102.01</v>
      </c>
      <c r="R2877" s="39"/>
      <c r="S2877" s="39" t="str">
        <f t="shared" si="368"/>
        <v>DR.IC.IT.240102.01</v>
      </c>
      <c r="T2877" s="39"/>
      <c r="U2877" s="60" t="str">
        <f t="shared" si="369"/>
        <v>IM.IC.IT.240102.01</v>
      </c>
      <c r="V2877" s="57"/>
      <c r="W2877" s="60" t="str">
        <f t="shared" si="370"/>
        <v>GE.IC.IT.240102.01</v>
      </c>
      <c r="AH2877" s="35" t="s">
        <v>3207</v>
      </c>
      <c r="AI2877" s="35">
        <v>1500</v>
      </c>
    </row>
    <row r="2878" spans="1:35" s="35" customFormat="1" ht="15">
      <c r="A2878" s="35" t="s">
        <v>2189</v>
      </c>
      <c r="C2878" s="38" t="s">
        <v>2627</v>
      </c>
      <c r="E2878" s="38" t="s">
        <v>3298</v>
      </c>
      <c r="F2878" s="35" t="s">
        <v>4116</v>
      </c>
      <c r="G2878" s="35" t="s">
        <v>3775</v>
      </c>
      <c r="H2878" s="38" t="s">
        <v>2219</v>
      </c>
      <c r="I2878" s="35" t="s">
        <v>2552</v>
      </c>
      <c r="J2878" s="39" t="str">
        <f t="shared" si="367"/>
        <v>IC.IT.240103</v>
      </c>
      <c r="K2878" s="38" t="s">
        <v>3298</v>
      </c>
      <c r="L2878" s="35" t="str">
        <f t="shared" si="371"/>
        <v xml:space="preserve">     Tan </v>
      </c>
      <c r="M2878" s="39" t="str">
        <f t="shared" si="372"/>
        <v>PI.IC.IT.240103.01</v>
      </c>
      <c r="N2878" s="39"/>
      <c r="O2878" s="39" t="str">
        <f t="shared" si="373"/>
        <v>PH.IC.IT.240103.01</v>
      </c>
      <c r="Q2878" s="39" t="str">
        <f t="shared" si="374"/>
        <v>CL.IC.IT.240103.01</v>
      </c>
      <c r="R2878" s="39"/>
      <c r="S2878" s="39" t="str">
        <f t="shared" si="368"/>
        <v>DR.IC.IT.240103.01</v>
      </c>
      <c r="T2878" s="39"/>
      <c r="U2878" s="60" t="str">
        <f t="shared" si="369"/>
        <v>IM.IC.IT.240103.01</v>
      </c>
      <c r="V2878" s="57"/>
      <c r="W2878" s="60" t="str">
        <f t="shared" si="370"/>
        <v>GE.IC.IT.240103.01</v>
      </c>
      <c r="AH2878" s="35" t="s">
        <v>3207</v>
      </c>
      <c r="AI2878" s="35">
        <v>1500</v>
      </c>
    </row>
    <row r="2879" spans="1:35" s="35" customFormat="1" ht="15">
      <c r="A2879" s="35" t="s">
        <v>2189</v>
      </c>
      <c r="C2879" s="38" t="s">
        <v>2627</v>
      </c>
      <c r="E2879" s="38" t="s">
        <v>3298</v>
      </c>
      <c r="F2879" s="35" t="s">
        <v>4116</v>
      </c>
      <c r="G2879" s="35" t="s">
        <v>3776</v>
      </c>
      <c r="H2879" s="38" t="s">
        <v>2063</v>
      </c>
      <c r="I2879" s="35" t="s">
        <v>2553</v>
      </c>
      <c r="J2879" s="39" t="str">
        <f t="shared" si="367"/>
        <v>IC.IT.240104</v>
      </c>
      <c r="K2879" s="38" t="s">
        <v>3298</v>
      </c>
      <c r="L2879" s="35" t="str">
        <f t="shared" si="371"/>
        <v xml:space="preserve">     Yellow</v>
      </c>
      <c r="M2879" s="39" t="str">
        <f t="shared" si="372"/>
        <v>PI.IC.IT.240104.01</v>
      </c>
      <c r="N2879" s="39"/>
      <c r="O2879" s="39" t="str">
        <f t="shared" si="373"/>
        <v>PH.IC.IT.240104.01</v>
      </c>
      <c r="Q2879" s="39" t="str">
        <f t="shared" si="374"/>
        <v>CL.IC.IT.240104.01</v>
      </c>
      <c r="R2879" s="39"/>
      <c r="S2879" s="39" t="str">
        <f t="shared" si="368"/>
        <v>DR.IC.IT.240104.01</v>
      </c>
      <c r="T2879" s="39"/>
      <c r="U2879" s="60" t="str">
        <f t="shared" si="369"/>
        <v>IM.IC.IT.240104.01</v>
      </c>
      <c r="V2879" s="57"/>
      <c r="W2879" s="60" t="str">
        <f t="shared" si="370"/>
        <v>GE.IC.IT.240104.01</v>
      </c>
      <c r="AH2879" s="35" t="s">
        <v>3207</v>
      </c>
      <c r="AI2879" s="35">
        <v>1500</v>
      </c>
    </row>
    <row r="2880" spans="1:35" s="35" customFormat="1" ht="15">
      <c r="A2880" s="35" t="s">
        <v>2189</v>
      </c>
      <c r="C2880" s="38" t="s">
        <v>2627</v>
      </c>
      <c r="E2880" s="38" t="s">
        <v>3298</v>
      </c>
      <c r="F2880" s="35" t="s">
        <v>4116</v>
      </c>
      <c r="G2880" s="35" t="s">
        <v>3777</v>
      </c>
      <c r="H2880" s="38" t="s">
        <v>2065</v>
      </c>
      <c r="I2880" s="35" t="s">
        <v>1903</v>
      </c>
      <c r="J2880" s="39" t="str">
        <f t="shared" si="367"/>
        <v>IC.IT.240105</v>
      </c>
      <c r="K2880" s="38" t="s">
        <v>3298</v>
      </c>
      <c r="L2880" s="35" t="str">
        <f t="shared" si="371"/>
        <v xml:space="preserve">     Amber</v>
      </c>
      <c r="M2880" s="39" t="str">
        <f t="shared" si="372"/>
        <v>PI.IC.IT.240105.01</v>
      </c>
      <c r="N2880" s="39"/>
      <c r="O2880" s="39" t="str">
        <f t="shared" si="373"/>
        <v>PH.IC.IT.240105.01</v>
      </c>
      <c r="Q2880" s="39" t="str">
        <f t="shared" si="374"/>
        <v>CL.IC.IT.240105.01</v>
      </c>
      <c r="R2880" s="39"/>
      <c r="S2880" s="39" t="str">
        <f t="shared" si="368"/>
        <v>DR.IC.IT.240105.01</v>
      </c>
      <c r="T2880" s="39"/>
      <c r="U2880" s="60" t="str">
        <f t="shared" si="369"/>
        <v>IM.IC.IT.240105.01</v>
      </c>
      <c r="V2880" s="57"/>
      <c r="W2880" s="60" t="str">
        <f t="shared" si="370"/>
        <v>GE.IC.IT.240105.01</v>
      </c>
      <c r="AH2880" s="35" t="s">
        <v>3207</v>
      </c>
      <c r="AI2880" s="35">
        <v>1500</v>
      </c>
    </row>
    <row r="2881" spans="1:35" s="35" customFormat="1" ht="15">
      <c r="A2881" s="35" t="s">
        <v>2189</v>
      </c>
      <c r="C2881" s="38" t="s">
        <v>2627</v>
      </c>
      <c r="E2881" s="38" t="s">
        <v>3298</v>
      </c>
      <c r="F2881" s="35" t="s">
        <v>4116</v>
      </c>
      <c r="G2881" s="35" t="s">
        <v>3778</v>
      </c>
      <c r="H2881" s="38" t="s">
        <v>2222</v>
      </c>
      <c r="I2881" s="35" t="s">
        <v>1499</v>
      </c>
      <c r="J2881" s="39" t="str">
        <f t="shared" si="367"/>
        <v>IC.IT.240106</v>
      </c>
      <c r="K2881" s="38" t="s">
        <v>3298</v>
      </c>
      <c r="L2881" s="35" t="str">
        <f t="shared" si="371"/>
        <v xml:space="preserve">     Black</v>
      </c>
      <c r="M2881" s="39" t="str">
        <f t="shared" si="372"/>
        <v>PI.IC.IT.240106.01</v>
      </c>
      <c r="N2881" s="39"/>
      <c r="O2881" s="39" t="str">
        <f t="shared" si="373"/>
        <v>PH.IC.IT.240106.01</v>
      </c>
      <c r="Q2881" s="39" t="str">
        <f t="shared" si="374"/>
        <v>CL.IC.IT.240106.01</v>
      </c>
      <c r="R2881" s="39"/>
      <c r="S2881" s="39" t="str">
        <f t="shared" si="368"/>
        <v>DR.IC.IT.240106.01</v>
      </c>
      <c r="T2881" s="39"/>
      <c r="U2881" s="60" t="str">
        <f t="shared" si="369"/>
        <v>IM.IC.IT.240106.01</v>
      </c>
      <c r="V2881" s="57"/>
      <c r="W2881" s="60" t="str">
        <f t="shared" si="370"/>
        <v>GE.IC.IT.240106.01</v>
      </c>
      <c r="AH2881" s="35" t="s">
        <v>3207</v>
      </c>
      <c r="AI2881" s="35">
        <v>1500</v>
      </c>
    </row>
    <row r="2882" spans="1:35" s="35" customFormat="1" ht="15">
      <c r="A2882" s="35" t="s">
        <v>2189</v>
      </c>
      <c r="C2882" s="38" t="s">
        <v>2627</v>
      </c>
      <c r="E2882" s="38" t="s">
        <v>3298</v>
      </c>
      <c r="F2882" s="35" t="s">
        <v>4116</v>
      </c>
      <c r="G2882" s="35" t="s">
        <v>3779</v>
      </c>
      <c r="H2882" s="38" t="s">
        <v>2376</v>
      </c>
      <c r="I2882" s="35" t="s">
        <v>3467</v>
      </c>
      <c r="J2882" s="39" t="str">
        <f t="shared" si="367"/>
        <v>IC.IT.240107</v>
      </c>
      <c r="K2882" s="38" t="s">
        <v>3298</v>
      </c>
      <c r="L2882" s="35" t="str">
        <f t="shared" si="371"/>
        <v xml:space="preserve">     Colorless</v>
      </c>
      <c r="M2882" s="39" t="str">
        <f t="shared" si="372"/>
        <v>PI.IC.IT.240107.01</v>
      </c>
      <c r="N2882" s="39"/>
      <c r="O2882" s="39" t="str">
        <f t="shared" si="373"/>
        <v>PH.IC.IT.240107.01</v>
      </c>
      <c r="Q2882" s="39" t="str">
        <f t="shared" si="374"/>
        <v>CL.IC.IT.240107.01</v>
      </c>
      <c r="R2882" s="39"/>
      <c r="S2882" s="39" t="str">
        <f t="shared" si="368"/>
        <v>DR.IC.IT.240107.01</v>
      </c>
      <c r="T2882" s="39"/>
      <c r="U2882" s="60" t="str">
        <f t="shared" si="369"/>
        <v>IM.IC.IT.240107.01</v>
      </c>
      <c r="V2882" s="57"/>
      <c r="W2882" s="60" t="str">
        <f t="shared" si="370"/>
        <v>GE.IC.IT.240107.01</v>
      </c>
      <c r="AH2882" s="35" t="s">
        <v>3207</v>
      </c>
      <c r="AI2882" s="35">
        <v>1500</v>
      </c>
    </row>
    <row r="2883" spans="1:35" s="35" customFormat="1" ht="15">
      <c r="A2883" s="35" t="s">
        <v>2189</v>
      </c>
      <c r="C2883" s="38" t="s">
        <v>2627</v>
      </c>
      <c r="E2883" s="38" t="s">
        <v>3298</v>
      </c>
      <c r="F2883" s="35" t="s">
        <v>4116</v>
      </c>
      <c r="G2883" s="35" t="s">
        <v>3780</v>
      </c>
      <c r="H2883" s="38" t="s">
        <v>2378</v>
      </c>
      <c r="I2883" s="35" t="s">
        <v>3475</v>
      </c>
      <c r="J2883" s="39" t="str">
        <f t="shared" si="367"/>
        <v>IC.IT.240108</v>
      </c>
      <c r="K2883" s="38" t="s">
        <v>3298</v>
      </c>
      <c r="L2883" s="35" t="str">
        <f t="shared" si="371"/>
        <v xml:space="preserve">     Maroon</v>
      </c>
      <c r="M2883" s="39" t="str">
        <f t="shared" si="372"/>
        <v>PI.IC.IT.240108.01</v>
      </c>
      <c r="N2883" s="39"/>
      <c r="O2883" s="39" t="str">
        <f t="shared" si="373"/>
        <v>PH.IC.IT.240108.01</v>
      </c>
      <c r="Q2883" s="39" t="str">
        <f t="shared" si="374"/>
        <v>CL.IC.IT.240108.01</v>
      </c>
      <c r="R2883" s="39"/>
      <c r="S2883" s="39" t="str">
        <f t="shared" si="368"/>
        <v>DR.IC.IT.240108.01</v>
      </c>
      <c r="T2883" s="39"/>
      <c r="U2883" s="60" t="str">
        <f t="shared" si="369"/>
        <v>IM.IC.IT.240108.01</v>
      </c>
      <c r="V2883" s="57"/>
      <c r="W2883" s="60" t="str">
        <f t="shared" si="370"/>
        <v>GE.IC.IT.240108.01</v>
      </c>
      <c r="AH2883" s="35" t="s">
        <v>3207</v>
      </c>
      <c r="AI2883" s="35">
        <v>1500</v>
      </c>
    </row>
    <row r="2884" spans="1:35" s="35" customFormat="1" ht="15">
      <c r="A2884" s="35" t="s">
        <v>2189</v>
      </c>
      <c r="C2884" s="38" t="s">
        <v>2627</v>
      </c>
      <c r="E2884" s="38" t="s">
        <v>3298</v>
      </c>
      <c r="F2884" s="35" t="s">
        <v>4116</v>
      </c>
      <c r="G2884" s="35" t="s">
        <v>3781</v>
      </c>
      <c r="H2884" s="38" t="s">
        <v>2380</v>
      </c>
      <c r="I2884" s="35" t="s">
        <v>2229</v>
      </c>
      <c r="J2884" s="39" t="str">
        <f t="shared" si="367"/>
        <v>IC.IT.240109</v>
      </c>
      <c r="K2884" s="38" t="s">
        <v>3298</v>
      </c>
      <c r="L2884" s="35" t="str">
        <f t="shared" si="371"/>
        <v xml:space="preserve">     Red</v>
      </c>
      <c r="M2884" s="39" t="str">
        <f t="shared" si="372"/>
        <v>PI.IC.IT.240109.01</v>
      </c>
      <c r="N2884" s="39"/>
      <c r="O2884" s="39" t="str">
        <f t="shared" si="373"/>
        <v>PH.IC.IT.240109.01</v>
      </c>
      <c r="Q2884" s="39" t="str">
        <f t="shared" si="374"/>
        <v>CL.IC.IT.240109.01</v>
      </c>
      <c r="R2884" s="39"/>
      <c r="S2884" s="39" t="str">
        <f t="shared" si="368"/>
        <v>DR.IC.IT.240109.01</v>
      </c>
      <c r="T2884" s="39"/>
      <c r="U2884" s="60" t="str">
        <f t="shared" si="369"/>
        <v>IM.IC.IT.240109.01</v>
      </c>
      <c r="V2884" s="57"/>
      <c r="W2884" s="60" t="str">
        <f t="shared" si="370"/>
        <v>GE.IC.IT.240109.01</v>
      </c>
      <c r="AH2884" s="35" t="s">
        <v>3207</v>
      </c>
      <c r="AI2884" s="35">
        <v>1500</v>
      </c>
    </row>
    <row r="2885" spans="1:35" s="35" customFormat="1" ht="15">
      <c r="A2885" s="35" t="s">
        <v>2189</v>
      </c>
      <c r="C2885" s="38" t="s">
        <v>2627</v>
      </c>
      <c r="E2885" s="38" t="s">
        <v>3298</v>
      </c>
      <c r="F2885" s="35" t="s">
        <v>4116</v>
      </c>
      <c r="G2885" s="35" t="s">
        <v>3782</v>
      </c>
      <c r="H2885" s="38" t="s">
        <v>2124</v>
      </c>
      <c r="I2885" s="35" t="s">
        <v>1814</v>
      </c>
      <c r="J2885" s="39" t="str">
        <f t="shared" si="367"/>
        <v>IC.IT.240110</v>
      </c>
      <c r="K2885" s="38" t="s">
        <v>3298</v>
      </c>
      <c r="L2885" s="35" t="str">
        <f t="shared" si="371"/>
        <v xml:space="preserve">     Pink</v>
      </c>
      <c r="M2885" s="39" t="str">
        <f t="shared" si="372"/>
        <v>PI.IC.IT.240110.01</v>
      </c>
      <c r="N2885" s="39"/>
      <c r="O2885" s="39" t="str">
        <f t="shared" si="373"/>
        <v>PH.IC.IT.240110.01</v>
      </c>
      <c r="Q2885" s="39" t="str">
        <f t="shared" si="374"/>
        <v>CL.IC.IT.240110.01</v>
      </c>
      <c r="R2885" s="39"/>
      <c r="S2885" s="39" t="str">
        <f t="shared" si="368"/>
        <v>DR.IC.IT.240110.01</v>
      </c>
      <c r="T2885" s="39"/>
      <c r="U2885" s="60" t="str">
        <f t="shared" si="369"/>
        <v>IM.IC.IT.240110.01</v>
      </c>
      <c r="V2885" s="57"/>
      <c r="W2885" s="60" t="str">
        <f t="shared" si="370"/>
        <v>GE.IC.IT.240110.01</v>
      </c>
      <c r="AH2885" s="35" t="s">
        <v>3207</v>
      </c>
      <c r="AI2885" s="35">
        <v>1500</v>
      </c>
    </row>
    <row r="2886" spans="1:35" s="35" customFormat="1" ht="15">
      <c r="A2886" s="35" t="s">
        <v>2189</v>
      </c>
      <c r="C2886" s="38" t="s">
        <v>2627</v>
      </c>
      <c r="D2886" s="35" t="s">
        <v>4432</v>
      </c>
      <c r="E2886" s="38" t="s">
        <v>3293</v>
      </c>
      <c r="F2886" s="35" t="s">
        <v>4116</v>
      </c>
      <c r="G2886" s="35" t="s">
        <v>3783</v>
      </c>
      <c r="H2886" s="38" t="s">
        <v>2212</v>
      </c>
      <c r="I2886" s="35" t="s">
        <v>1791</v>
      </c>
      <c r="J2886" s="39" t="str">
        <f t="shared" si="367"/>
        <v>IC.IT.240201</v>
      </c>
      <c r="K2886" s="38" t="s">
        <v>3298</v>
      </c>
      <c r="L2886" s="35" t="str">
        <f t="shared" si="371"/>
        <v xml:space="preserve">     Bloody </v>
      </c>
      <c r="M2886" s="39" t="str">
        <f t="shared" si="372"/>
        <v>PI.IC.IT.240201.01</v>
      </c>
      <c r="N2886" s="39"/>
      <c r="O2886" s="39" t="str">
        <f t="shared" si="373"/>
        <v>PH.IC.IT.240201.01</v>
      </c>
      <c r="Q2886" s="39" t="str">
        <f t="shared" si="374"/>
        <v>CL.IC.IT.240201.01</v>
      </c>
      <c r="R2886" s="39"/>
      <c r="S2886" s="39" t="str">
        <f t="shared" si="368"/>
        <v>DR.IC.IT.240201.01</v>
      </c>
      <c r="T2886" s="39"/>
      <c r="U2886" s="60" t="str">
        <f t="shared" si="369"/>
        <v>IM.IC.IT.240201.01</v>
      </c>
      <c r="V2886" s="57"/>
      <c r="W2886" s="60" t="str">
        <f t="shared" si="370"/>
        <v>GE.IC.IT.240201.01</v>
      </c>
      <c r="AH2886" s="35" t="s">
        <v>3207</v>
      </c>
      <c r="AI2886" s="35">
        <v>1500</v>
      </c>
    </row>
    <row r="2887" spans="1:35" s="35" customFormat="1" ht="15">
      <c r="A2887" s="35" t="s">
        <v>2189</v>
      </c>
      <c r="C2887" s="38" t="s">
        <v>2627</v>
      </c>
      <c r="E2887" s="38" t="s">
        <v>3293</v>
      </c>
      <c r="F2887" s="35" t="s">
        <v>4116</v>
      </c>
      <c r="G2887" s="35" t="s">
        <v>3784</v>
      </c>
      <c r="H2887" s="38" t="s">
        <v>2217</v>
      </c>
      <c r="I2887" s="35" t="s">
        <v>3484</v>
      </c>
      <c r="J2887" s="39" t="str">
        <f t="shared" si="367"/>
        <v>IC.IT.240202</v>
      </c>
      <c r="K2887" s="38" t="s">
        <v>3298</v>
      </c>
      <c r="L2887" s="35" t="str">
        <f t="shared" si="371"/>
        <v xml:space="preserve">     Serosanguinous</v>
      </c>
      <c r="M2887" s="39" t="str">
        <f t="shared" si="372"/>
        <v>PI.IC.IT.240202.01</v>
      </c>
      <c r="N2887" s="39"/>
      <c r="O2887" s="39" t="str">
        <f t="shared" si="373"/>
        <v>PH.IC.IT.240202.01</v>
      </c>
      <c r="Q2887" s="39" t="str">
        <f t="shared" si="374"/>
        <v>CL.IC.IT.240202.01</v>
      </c>
      <c r="R2887" s="39"/>
      <c r="S2887" s="39" t="str">
        <f t="shared" si="368"/>
        <v>DR.IC.IT.240202.01</v>
      </c>
      <c r="T2887" s="39"/>
      <c r="U2887" s="60" t="str">
        <f t="shared" si="369"/>
        <v>IM.IC.IT.240202.01</v>
      </c>
      <c r="V2887" s="57"/>
      <c r="W2887" s="60" t="str">
        <f t="shared" si="370"/>
        <v>GE.IC.IT.240202.01</v>
      </c>
      <c r="AH2887" s="35" t="s">
        <v>3207</v>
      </c>
      <c r="AI2887" s="35">
        <v>1500</v>
      </c>
    </row>
    <row r="2888" spans="1:35" s="35" customFormat="1" ht="15">
      <c r="A2888" s="35" t="s">
        <v>2189</v>
      </c>
      <c r="C2888" s="38" t="s">
        <v>2627</v>
      </c>
      <c r="E2888" s="38" t="s">
        <v>3293</v>
      </c>
      <c r="F2888" s="35" t="s">
        <v>4116</v>
      </c>
      <c r="G2888" s="35" t="s">
        <v>3785</v>
      </c>
      <c r="H2888" s="38" t="s">
        <v>2219</v>
      </c>
      <c r="I2888" s="35" t="s">
        <v>1792</v>
      </c>
      <c r="J2888" s="39" t="str">
        <f t="shared" si="367"/>
        <v>IC.IT.240203</v>
      </c>
      <c r="K2888" s="38" t="s">
        <v>3298</v>
      </c>
      <c r="L2888" s="35" t="str">
        <f t="shared" si="371"/>
        <v xml:space="preserve">     Serous</v>
      </c>
      <c r="M2888" s="39" t="str">
        <f t="shared" si="372"/>
        <v>PI.IC.IT.240203.01</v>
      </c>
      <c r="N2888" s="39"/>
      <c r="O2888" s="39" t="str">
        <f t="shared" si="373"/>
        <v>PH.IC.IT.240203.01</v>
      </c>
      <c r="Q2888" s="39" t="str">
        <f t="shared" si="374"/>
        <v>CL.IC.IT.240203.01</v>
      </c>
      <c r="R2888" s="39"/>
      <c r="S2888" s="39" t="str">
        <f t="shared" si="368"/>
        <v>DR.IC.IT.240203.01</v>
      </c>
      <c r="T2888" s="39"/>
      <c r="U2888" s="60" t="str">
        <f t="shared" si="369"/>
        <v>IM.IC.IT.240203.01</v>
      </c>
      <c r="V2888" s="57"/>
      <c r="W2888" s="60" t="str">
        <f t="shared" si="370"/>
        <v>GE.IC.IT.240203.01</v>
      </c>
      <c r="AH2888" s="35" t="s">
        <v>3207</v>
      </c>
      <c r="AI2888" s="35">
        <v>1500</v>
      </c>
    </row>
    <row r="2889" spans="1:35" s="35" customFormat="1" ht="15">
      <c r="A2889" s="35" t="s">
        <v>2189</v>
      </c>
      <c r="C2889" s="38" t="s">
        <v>2627</v>
      </c>
      <c r="E2889" s="38" t="s">
        <v>3293</v>
      </c>
      <c r="F2889" s="35" t="s">
        <v>4116</v>
      </c>
      <c r="G2889" s="35" t="s">
        <v>3786</v>
      </c>
      <c r="H2889" s="38" t="s">
        <v>2063</v>
      </c>
      <c r="I2889" s="35" t="s">
        <v>1720</v>
      </c>
      <c r="J2889" s="39" t="str">
        <f t="shared" si="367"/>
        <v>IC.IT.240204</v>
      </c>
      <c r="K2889" s="38" t="s">
        <v>3298</v>
      </c>
      <c r="L2889" s="35" t="str">
        <f t="shared" si="371"/>
        <v xml:space="preserve">     Cloudy</v>
      </c>
      <c r="M2889" s="39" t="str">
        <f t="shared" si="372"/>
        <v>PI.IC.IT.240204.01</v>
      </c>
      <c r="N2889" s="39"/>
      <c r="O2889" s="39" t="str">
        <f t="shared" si="373"/>
        <v>PH.IC.IT.240204.01</v>
      </c>
      <c r="Q2889" s="39" t="str">
        <f t="shared" si="374"/>
        <v>CL.IC.IT.240204.01</v>
      </c>
      <c r="R2889" s="39"/>
      <c r="S2889" s="39" t="str">
        <f t="shared" si="368"/>
        <v>DR.IC.IT.240204.01</v>
      </c>
      <c r="T2889" s="39"/>
      <c r="U2889" s="60" t="str">
        <f t="shared" si="369"/>
        <v>IM.IC.IT.240204.01</v>
      </c>
      <c r="V2889" s="57"/>
      <c r="W2889" s="60" t="str">
        <f t="shared" si="370"/>
        <v>GE.IC.IT.240204.01</v>
      </c>
      <c r="AH2889" s="35" t="s">
        <v>3207</v>
      </c>
      <c r="AI2889" s="35">
        <v>1500</v>
      </c>
    </row>
    <row r="2890" spans="1:35" s="35" customFormat="1" ht="15">
      <c r="A2890" s="35" t="s">
        <v>2189</v>
      </c>
      <c r="C2890" s="38" t="s">
        <v>2627</v>
      </c>
      <c r="E2890" s="38" t="s">
        <v>3293</v>
      </c>
      <c r="F2890" s="35" t="s">
        <v>4116</v>
      </c>
      <c r="G2890" s="35" t="s">
        <v>3787</v>
      </c>
      <c r="H2890" s="38" t="s">
        <v>2065</v>
      </c>
      <c r="I2890" s="35" t="s">
        <v>1794</v>
      </c>
      <c r="J2890" s="39" t="str">
        <f t="shared" si="367"/>
        <v>IC.IT.240205</v>
      </c>
      <c r="K2890" s="38" t="s">
        <v>3298</v>
      </c>
      <c r="L2890" s="35" t="str">
        <f t="shared" si="371"/>
        <v xml:space="preserve">     Purulent</v>
      </c>
      <c r="M2890" s="39" t="str">
        <f t="shared" si="372"/>
        <v>PI.IC.IT.240205.01</v>
      </c>
      <c r="N2890" s="39"/>
      <c r="O2890" s="39" t="str">
        <f t="shared" si="373"/>
        <v>PH.IC.IT.240205.01</v>
      </c>
      <c r="Q2890" s="39" t="str">
        <f t="shared" si="374"/>
        <v>CL.IC.IT.240205.01</v>
      </c>
      <c r="R2890" s="39"/>
      <c r="S2890" s="39" t="str">
        <f t="shared" si="368"/>
        <v>DR.IC.IT.240205.01</v>
      </c>
      <c r="T2890" s="39"/>
      <c r="U2890" s="60" t="str">
        <f t="shared" si="369"/>
        <v>IM.IC.IT.240205.01</v>
      </c>
      <c r="V2890" s="57"/>
      <c r="W2890" s="60" t="str">
        <f t="shared" si="370"/>
        <v>GE.IC.IT.240205.01</v>
      </c>
      <c r="AH2890" s="35" t="s">
        <v>3207</v>
      </c>
      <c r="AI2890" s="35">
        <v>1500</v>
      </c>
    </row>
    <row r="2891" spans="1:35" s="35" customFormat="1" ht="15">
      <c r="A2891" s="35" t="s">
        <v>2189</v>
      </c>
      <c r="C2891" s="38" t="s">
        <v>2627</v>
      </c>
      <c r="E2891" s="38" t="s">
        <v>3293</v>
      </c>
      <c r="F2891" s="35" t="s">
        <v>4116</v>
      </c>
      <c r="G2891" s="35" t="s">
        <v>3788</v>
      </c>
      <c r="H2891" s="38" t="s">
        <v>2222</v>
      </c>
      <c r="I2891" s="35" t="s">
        <v>3489</v>
      </c>
      <c r="J2891" s="39" t="str">
        <f t="shared" si="367"/>
        <v>IC.IT.240206</v>
      </c>
      <c r="K2891" s="38" t="s">
        <v>3298</v>
      </c>
      <c r="L2891" s="35" t="str">
        <f t="shared" si="371"/>
        <v xml:space="preserve">     Viscous</v>
      </c>
      <c r="M2891" s="39" t="str">
        <f t="shared" si="372"/>
        <v>PI.IC.IT.240206.01</v>
      </c>
      <c r="N2891" s="39"/>
      <c r="O2891" s="39" t="str">
        <f t="shared" si="373"/>
        <v>PH.IC.IT.240206.01</v>
      </c>
      <c r="Q2891" s="39" t="str">
        <f t="shared" si="374"/>
        <v>CL.IC.IT.240206.01</v>
      </c>
      <c r="R2891" s="39"/>
      <c r="S2891" s="39" t="str">
        <f t="shared" si="368"/>
        <v>DR.IC.IT.240206.01</v>
      </c>
      <c r="T2891" s="39"/>
      <c r="U2891" s="60" t="str">
        <f t="shared" si="369"/>
        <v>IM.IC.IT.240206.01</v>
      </c>
      <c r="V2891" s="57"/>
      <c r="W2891" s="60" t="str">
        <f t="shared" si="370"/>
        <v>GE.IC.IT.240206.01</v>
      </c>
      <c r="AH2891" s="35" t="s">
        <v>3207</v>
      </c>
      <c r="AI2891" s="35">
        <v>1500</v>
      </c>
    </row>
    <row r="2892" spans="1:35" s="35" customFormat="1" ht="15">
      <c r="A2892" s="35" t="s">
        <v>2189</v>
      </c>
      <c r="C2892" s="38" t="s">
        <v>2627</v>
      </c>
      <c r="D2892" s="35" t="s">
        <v>4433</v>
      </c>
      <c r="E2892" s="38" t="s">
        <v>4329</v>
      </c>
      <c r="F2892" s="35" t="s">
        <v>4116</v>
      </c>
      <c r="G2892" s="35" t="s">
        <v>3789</v>
      </c>
      <c r="H2892" s="38" t="s">
        <v>2212</v>
      </c>
      <c r="I2892" s="35" t="s">
        <v>2117</v>
      </c>
      <c r="J2892" s="39" t="str">
        <f t="shared" si="367"/>
        <v>IC.IT.240301</v>
      </c>
      <c r="K2892" s="38" t="s">
        <v>3298</v>
      </c>
      <c r="L2892" s="35" t="str">
        <f t="shared" si="371"/>
        <v xml:space="preserve">     None</v>
      </c>
      <c r="M2892" s="39" t="str">
        <f t="shared" si="372"/>
        <v>PI.IC.IT.240301.01</v>
      </c>
      <c r="N2892" s="39"/>
      <c r="O2892" s="39" t="str">
        <f t="shared" si="373"/>
        <v>PH.IC.IT.240301.01</v>
      </c>
      <c r="Q2892" s="39" t="str">
        <f t="shared" si="374"/>
        <v>CL.IC.IT.240301.01</v>
      </c>
      <c r="R2892" s="39"/>
      <c r="S2892" s="39" t="str">
        <f t="shared" si="368"/>
        <v>DR.IC.IT.240301.01</v>
      </c>
      <c r="T2892" s="39"/>
      <c r="U2892" s="60" t="str">
        <f t="shared" si="369"/>
        <v>IM.IC.IT.240301.01</v>
      </c>
      <c r="V2892" s="57"/>
      <c r="W2892" s="60" t="str">
        <f t="shared" si="370"/>
        <v>GE.IC.IT.240301.01</v>
      </c>
      <c r="AH2892" s="35" t="s">
        <v>3207</v>
      </c>
      <c r="AI2892" s="35">
        <v>1500</v>
      </c>
    </row>
    <row r="2893" spans="1:35" s="35" customFormat="1" ht="15">
      <c r="A2893" s="35" t="s">
        <v>2189</v>
      </c>
      <c r="C2893" s="38" t="s">
        <v>2627</v>
      </c>
      <c r="E2893" s="38" t="s">
        <v>4329</v>
      </c>
      <c r="F2893" s="35" t="s">
        <v>4116</v>
      </c>
      <c r="G2893" s="35" t="s">
        <v>3790</v>
      </c>
      <c r="H2893" s="38" t="s">
        <v>2217</v>
      </c>
      <c r="I2893" s="35" t="s">
        <v>3535</v>
      </c>
      <c r="J2893" s="39" t="str">
        <f t="shared" si="367"/>
        <v>IC.IT.240302</v>
      </c>
      <c r="K2893" s="38" t="s">
        <v>3298</v>
      </c>
      <c r="L2893" s="35" t="str">
        <f t="shared" si="371"/>
        <v xml:space="preserve">     Scant amount drainage</v>
      </c>
      <c r="M2893" s="39" t="str">
        <f t="shared" si="372"/>
        <v>PI.IC.IT.240302.01</v>
      </c>
      <c r="N2893" s="39"/>
      <c r="O2893" s="39" t="str">
        <f t="shared" si="373"/>
        <v>PH.IC.IT.240302.01</v>
      </c>
      <c r="Q2893" s="39" t="str">
        <f t="shared" si="374"/>
        <v>CL.IC.IT.240302.01</v>
      </c>
      <c r="R2893" s="39"/>
      <c r="S2893" s="39" t="str">
        <f t="shared" si="368"/>
        <v>DR.IC.IT.240302.01</v>
      </c>
      <c r="T2893" s="39"/>
      <c r="U2893" s="60" t="str">
        <f t="shared" si="369"/>
        <v>IM.IC.IT.240302.01</v>
      </c>
      <c r="V2893" s="57"/>
      <c r="W2893" s="60" t="str">
        <f t="shared" si="370"/>
        <v>GE.IC.IT.240302.01</v>
      </c>
      <c r="AH2893" s="35" t="s">
        <v>3207</v>
      </c>
      <c r="AI2893" s="35">
        <v>1500</v>
      </c>
    </row>
    <row r="2894" spans="1:35" s="35" customFormat="1" ht="15">
      <c r="A2894" s="35" t="s">
        <v>2189</v>
      </c>
      <c r="C2894" s="38" t="s">
        <v>2627</v>
      </c>
      <c r="E2894" s="38" t="s">
        <v>4329</v>
      </c>
      <c r="F2894" s="35" t="s">
        <v>4116</v>
      </c>
      <c r="G2894" s="35" t="s">
        <v>3791</v>
      </c>
      <c r="H2894" s="38" t="s">
        <v>2219</v>
      </c>
      <c r="I2894" s="35" t="s">
        <v>3537</v>
      </c>
      <c r="J2894" s="39" t="str">
        <f t="shared" si="367"/>
        <v>IC.IT.240303</v>
      </c>
      <c r="K2894" s="38" t="s">
        <v>3298</v>
      </c>
      <c r="L2894" s="35" t="str">
        <f t="shared" si="371"/>
        <v xml:space="preserve">     Small amount drainage</v>
      </c>
      <c r="M2894" s="39" t="str">
        <f t="shared" si="372"/>
        <v>PI.IC.IT.240303.01</v>
      </c>
      <c r="N2894" s="39"/>
      <c r="O2894" s="39" t="str">
        <f t="shared" si="373"/>
        <v>PH.IC.IT.240303.01</v>
      </c>
      <c r="Q2894" s="39" t="str">
        <f t="shared" si="374"/>
        <v>CL.IC.IT.240303.01</v>
      </c>
      <c r="R2894" s="39"/>
      <c r="S2894" s="39" t="str">
        <f t="shared" si="368"/>
        <v>DR.IC.IT.240303.01</v>
      </c>
      <c r="T2894" s="39"/>
      <c r="U2894" s="60" t="str">
        <f t="shared" si="369"/>
        <v>IM.IC.IT.240303.01</v>
      </c>
      <c r="V2894" s="57"/>
      <c r="W2894" s="60" t="str">
        <f t="shared" si="370"/>
        <v>GE.IC.IT.240303.01</v>
      </c>
      <c r="AH2894" s="35" t="s">
        <v>3207</v>
      </c>
      <c r="AI2894" s="35">
        <v>1500</v>
      </c>
    </row>
    <row r="2895" spans="1:35" s="35" customFormat="1" ht="15">
      <c r="A2895" s="35" t="s">
        <v>2189</v>
      </c>
      <c r="C2895" s="38" t="s">
        <v>2627</v>
      </c>
      <c r="E2895" s="38" t="s">
        <v>4329</v>
      </c>
      <c r="F2895" s="35" t="s">
        <v>4116</v>
      </c>
      <c r="G2895" s="35" t="s">
        <v>3792</v>
      </c>
      <c r="H2895" s="38" t="s">
        <v>2063</v>
      </c>
      <c r="I2895" s="35" t="s">
        <v>3539</v>
      </c>
      <c r="J2895" s="39" t="str">
        <f t="shared" si="367"/>
        <v>IC.IT.240304</v>
      </c>
      <c r="K2895" s="38" t="s">
        <v>3298</v>
      </c>
      <c r="L2895" s="35" t="str">
        <f t="shared" si="371"/>
        <v xml:space="preserve">     Moderate amount drainage</v>
      </c>
      <c r="M2895" s="39" t="str">
        <f t="shared" si="372"/>
        <v>PI.IC.IT.240304.01</v>
      </c>
      <c r="N2895" s="39"/>
      <c r="O2895" s="39" t="str">
        <f t="shared" si="373"/>
        <v>PH.IC.IT.240304.01</v>
      </c>
      <c r="Q2895" s="39" t="str">
        <f t="shared" si="374"/>
        <v>CL.IC.IT.240304.01</v>
      </c>
      <c r="R2895" s="39"/>
      <c r="S2895" s="39" t="str">
        <f t="shared" si="368"/>
        <v>DR.IC.IT.240304.01</v>
      </c>
      <c r="T2895" s="39"/>
      <c r="U2895" s="60" t="str">
        <f t="shared" si="369"/>
        <v>IM.IC.IT.240304.01</v>
      </c>
      <c r="V2895" s="57"/>
      <c r="W2895" s="60" t="str">
        <f t="shared" si="370"/>
        <v>GE.IC.IT.240304.01</v>
      </c>
      <c r="AH2895" s="35" t="s">
        <v>3207</v>
      </c>
      <c r="AI2895" s="35">
        <v>1500</v>
      </c>
    </row>
    <row r="2896" spans="1:35" s="35" customFormat="1" ht="15">
      <c r="A2896" s="35" t="s">
        <v>2189</v>
      </c>
      <c r="C2896" s="38" t="s">
        <v>2627</v>
      </c>
      <c r="E2896" s="38" t="s">
        <v>4329</v>
      </c>
      <c r="F2896" s="35" t="s">
        <v>4116</v>
      </c>
      <c r="G2896" s="35" t="s">
        <v>3793</v>
      </c>
      <c r="H2896" s="38" t="s">
        <v>2065</v>
      </c>
      <c r="I2896" s="35" t="s">
        <v>3794</v>
      </c>
      <c r="J2896" s="39" t="str">
        <f t="shared" si="367"/>
        <v>IC.IT.240305</v>
      </c>
      <c r="K2896" s="38" t="s">
        <v>3298</v>
      </c>
      <c r="L2896" s="35" t="str">
        <f t="shared" si="371"/>
        <v xml:space="preserve">     Large amount drainage</v>
      </c>
      <c r="M2896" s="39" t="str">
        <f t="shared" si="372"/>
        <v>PI.IC.IT.240305.01</v>
      </c>
      <c r="N2896" s="39"/>
      <c r="O2896" s="39" t="str">
        <f t="shared" si="373"/>
        <v>PH.IC.IT.240305.01</v>
      </c>
      <c r="Q2896" s="39" t="str">
        <f t="shared" si="374"/>
        <v>CL.IC.IT.240305.01</v>
      </c>
      <c r="R2896" s="39"/>
      <c r="S2896" s="39" t="str">
        <f t="shared" si="368"/>
        <v>DR.IC.IT.240305.01</v>
      </c>
      <c r="T2896" s="39"/>
      <c r="U2896" s="60" t="str">
        <f t="shared" si="369"/>
        <v>IM.IC.IT.240305.01</v>
      </c>
      <c r="V2896" s="57"/>
      <c r="W2896" s="60" t="str">
        <f t="shared" si="370"/>
        <v>GE.IC.IT.240305.01</v>
      </c>
      <c r="AH2896" s="35" t="s">
        <v>3207</v>
      </c>
      <c r="AI2896" s="35">
        <v>1500</v>
      </c>
    </row>
    <row r="2897" spans="1:35" s="35" customFormat="1" ht="15">
      <c r="A2897" s="35" t="s">
        <v>2189</v>
      </c>
      <c r="C2897" s="38" t="s">
        <v>2627</v>
      </c>
      <c r="E2897" s="38" t="s">
        <v>4329</v>
      </c>
      <c r="F2897" s="35" t="s">
        <v>4116</v>
      </c>
      <c r="G2897" s="35" t="s">
        <v>3795</v>
      </c>
      <c r="H2897" s="38" t="s">
        <v>2222</v>
      </c>
      <c r="I2897" s="35" t="s">
        <v>3796</v>
      </c>
      <c r="J2897" s="39" t="str">
        <f t="shared" ref="J2897:J2960" si="375">CONCATENATE("IC.IT.",C2897,E2897,H2897)</f>
        <v>IC.IT.240306</v>
      </c>
      <c r="K2897" s="38" t="s">
        <v>3298</v>
      </c>
      <c r="L2897" s="35" t="str">
        <f t="shared" si="371"/>
        <v xml:space="preserve">     Copious amount drainage</v>
      </c>
      <c r="M2897" s="39" t="str">
        <f t="shared" si="372"/>
        <v>PI.IC.IT.240306.01</v>
      </c>
      <c r="N2897" s="39"/>
      <c r="O2897" s="39" t="str">
        <f t="shared" si="373"/>
        <v>PH.IC.IT.240306.01</v>
      </c>
      <c r="Q2897" s="39" t="str">
        <f t="shared" si="374"/>
        <v>CL.IC.IT.240306.01</v>
      </c>
      <c r="R2897" s="39"/>
      <c r="S2897" s="39" t="str">
        <f t="shared" si="368"/>
        <v>DR.IC.IT.240306.01</v>
      </c>
      <c r="T2897" s="39"/>
      <c r="U2897" s="60" t="str">
        <f t="shared" si="369"/>
        <v>IM.IC.IT.240306.01</v>
      </c>
      <c r="V2897" s="57"/>
      <c r="W2897" s="60" t="str">
        <f t="shared" si="370"/>
        <v>GE.IC.IT.240306.01</v>
      </c>
      <c r="AH2897" s="35" t="s">
        <v>3207</v>
      </c>
      <c r="AI2897" s="35">
        <v>1500</v>
      </c>
    </row>
    <row r="2898" spans="1:35" s="35" customFormat="1" ht="15">
      <c r="A2898" s="35" t="s">
        <v>2189</v>
      </c>
      <c r="C2898" s="38" t="s">
        <v>2627</v>
      </c>
      <c r="D2898" s="35" t="s">
        <v>4434</v>
      </c>
      <c r="E2898" s="38" t="s">
        <v>4308</v>
      </c>
      <c r="F2898" s="35" t="s">
        <v>4116</v>
      </c>
      <c r="G2898" s="35" t="s">
        <v>3451</v>
      </c>
      <c r="H2898" s="38" t="s">
        <v>2212</v>
      </c>
      <c r="I2898" s="35" t="s">
        <v>3797</v>
      </c>
      <c r="J2898" s="39" t="str">
        <f t="shared" si="375"/>
        <v>IC.IT.240401</v>
      </c>
      <c r="K2898" s="38" t="s">
        <v>3298</v>
      </c>
      <c r="L2898" s="35" t="str">
        <f t="shared" si="371"/>
        <v xml:space="preserve">      None</v>
      </c>
      <c r="M2898" s="39" t="str">
        <f t="shared" si="372"/>
        <v>PI.IC.IT.240401.01</v>
      </c>
      <c r="N2898" s="39"/>
      <c r="O2898" s="39" t="str">
        <f t="shared" si="373"/>
        <v>PH.IC.IT.240401.01</v>
      </c>
      <c r="Q2898" s="39" t="str">
        <f t="shared" si="374"/>
        <v>CL.IC.IT.240401.01</v>
      </c>
      <c r="R2898" s="39"/>
      <c r="S2898" s="39" t="str">
        <f t="shared" si="368"/>
        <v>DR.IC.IT.240401.01</v>
      </c>
      <c r="T2898" s="39"/>
      <c r="U2898" s="60" t="str">
        <f t="shared" si="369"/>
        <v>IM.IC.IT.240401.01</v>
      </c>
      <c r="V2898" s="57"/>
      <c r="W2898" s="60" t="str">
        <f t="shared" si="370"/>
        <v>GE.IC.IT.240401.01</v>
      </c>
      <c r="AH2898" s="35" t="s">
        <v>3207</v>
      </c>
      <c r="AI2898" s="35">
        <v>1500</v>
      </c>
    </row>
    <row r="2899" spans="1:35" s="35" customFormat="1" ht="15">
      <c r="A2899" s="35" t="s">
        <v>2189</v>
      </c>
      <c r="C2899" s="38" t="s">
        <v>2627</v>
      </c>
      <c r="E2899" s="38" t="s">
        <v>4308</v>
      </c>
      <c r="F2899" s="35" t="s">
        <v>4116</v>
      </c>
      <c r="G2899" s="35" t="s">
        <v>3798</v>
      </c>
      <c r="H2899" s="38" t="s">
        <v>2217</v>
      </c>
      <c r="I2899" s="35" t="s">
        <v>1243</v>
      </c>
      <c r="J2899" s="39" t="str">
        <f t="shared" si="375"/>
        <v>IC.IT.240402</v>
      </c>
      <c r="K2899" s="38" t="s">
        <v>3298</v>
      </c>
      <c r="L2899" s="35" t="str">
        <f t="shared" si="371"/>
        <v xml:space="preserve">     Foul</v>
      </c>
      <c r="M2899" s="39" t="str">
        <f t="shared" si="372"/>
        <v>PI.IC.IT.240402.01</v>
      </c>
      <c r="N2899" s="39"/>
      <c r="O2899" s="39" t="str">
        <f t="shared" si="373"/>
        <v>PH.IC.IT.240402.01</v>
      </c>
      <c r="Q2899" s="39" t="str">
        <f t="shared" si="374"/>
        <v>CL.IC.IT.240402.01</v>
      </c>
      <c r="R2899" s="39"/>
      <c r="S2899" s="39" t="str">
        <f t="shared" si="368"/>
        <v>DR.IC.IT.240402.01</v>
      </c>
      <c r="T2899" s="39"/>
      <c r="U2899" s="60" t="str">
        <f t="shared" si="369"/>
        <v>IM.IC.IT.240402.01</v>
      </c>
      <c r="V2899" s="57"/>
      <c r="W2899" s="60" t="str">
        <f t="shared" si="370"/>
        <v>GE.IC.IT.240402.01</v>
      </c>
      <c r="AH2899" s="35" t="s">
        <v>3207</v>
      </c>
      <c r="AI2899" s="35">
        <v>1500</v>
      </c>
    </row>
    <row r="2900" spans="1:35" s="35" customFormat="1" ht="15">
      <c r="A2900" s="35" t="s">
        <v>2189</v>
      </c>
      <c r="C2900" s="38" t="s">
        <v>2627</v>
      </c>
      <c r="D2900" s="35" t="s">
        <v>4339</v>
      </c>
      <c r="E2900" s="38" t="s">
        <v>4265</v>
      </c>
      <c r="F2900" s="35" t="s">
        <v>4117</v>
      </c>
      <c r="G2900" s="35" t="s">
        <v>3800</v>
      </c>
      <c r="H2900" s="38" t="s">
        <v>2212</v>
      </c>
      <c r="I2900" s="35" t="s">
        <v>3495</v>
      </c>
      <c r="J2900" s="39" t="str">
        <f t="shared" si="375"/>
        <v>IC.IT.240501</v>
      </c>
      <c r="K2900" s="38" t="s">
        <v>3298</v>
      </c>
      <c r="L2900" s="35" t="str">
        <f t="shared" si="371"/>
        <v xml:space="preserve">     None (open to air)</v>
      </c>
      <c r="M2900" s="39" t="str">
        <f t="shared" si="372"/>
        <v>PI.IC.IT.240501.01</v>
      </c>
      <c r="N2900" s="39"/>
      <c r="O2900" s="39" t="str">
        <f t="shared" si="373"/>
        <v>PH.IC.IT.240501.01</v>
      </c>
      <c r="Q2900" s="39" t="str">
        <f t="shared" si="374"/>
        <v>CL.IC.IT.240501.01</v>
      </c>
      <c r="R2900" s="39"/>
      <c r="S2900" s="39" t="str">
        <f t="shared" si="368"/>
        <v>DR.IC.IT.240501.01</v>
      </c>
      <c r="T2900" s="39"/>
      <c r="U2900" s="60" t="str">
        <f t="shared" si="369"/>
        <v>IM.IC.IT.240501.01</v>
      </c>
      <c r="V2900" s="57"/>
      <c r="W2900" s="60" t="str">
        <f t="shared" si="370"/>
        <v>GE.IC.IT.240501.01</v>
      </c>
      <c r="AH2900" s="35" t="s">
        <v>3207</v>
      </c>
      <c r="AI2900" s="35">
        <v>1500</v>
      </c>
    </row>
    <row r="2901" spans="1:35" s="35" customFormat="1" ht="15">
      <c r="A2901" s="35" t="s">
        <v>2189</v>
      </c>
      <c r="C2901" s="38" t="s">
        <v>2627</v>
      </c>
      <c r="E2901" s="38" t="s">
        <v>4265</v>
      </c>
      <c r="F2901" s="35" t="s">
        <v>4117</v>
      </c>
      <c r="G2901" s="35" t="s">
        <v>3801</v>
      </c>
      <c r="H2901" s="38" t="s">
        <v>2217</v>
      </c>
      <c r="I2901" s="35" t="s">
        <v>2175</v>
      </c>
      <c r="J2901" s="39" t="str">
        <f t="shared" si="375"/>
        <v>IC.IT.240502</v>
      </c>
      <c r="K2901" s="38" t="s">
        <v>3298</v>
      </c>
      <c r="L2901" s="35" t="str">
        <f t="shared" si="371"/>
        <v xml:space="preserve">     Pressure (Unna Boot)</v>
      </c>
      <c r="M2901" s="39" t="str">
        <f t="shared" si="372"/>
        <v>PI.IC.IT.240502.01</v>
      </c>
      <c r="N2901" s="39"/>
      <c r="O2901" s="39" t="str">
        <f t="shared" si="373"/>
        <v>PH.IC.IT.240502.01</v>
      </c>
      <c r="Q2901" s="39" t="str">
        <f t="shared" si="374"/>
        <v>CL.IC.IT.240502.01</v>
      </c>
      <c r="R2901" s="39"/>
      <c r="S2901" s="39" t="str">
        <f t="shared" ref="S2901:S2964" si="376">CONCATENATE("DR.",J2901,".",K2901)</f>
        <v>DR.IC.IT.240502.01</v>
      </c>
      <c r="T2901" s="39"/>
      <c r="U2901" s="60" t="str">
        <f t="shared" ref="U2901:U2964" si="377">CONCATENATE("IM.",J2901, ".",K2901)</f>
        <v>IM.IC.IT.240502.01</v>
      </c>
      <c r="V2901" s="57"/>
      <c r="W2901" s="60" t="str">
        <f t="shared" ref="W2901:W2964" si="378">CONCATENATE("GE.",J2901, ".",K2901)</f>
        <v>GE.IC.IT.240502.01</v>
      </c>
      <c r="AH2901" s="35" t="s">
        <v>3207</v>
      </c>
      <c r="AI2901" s="35">
        <v>1500</v>
      </c>
    </row>
    <row r="2902" spans="1:35" s="35" customFormat="1" ht="15">
      <c r="A2902" s="35" t="s">
        <v>2189</v>
      </c>
      <c r="C2902" s="38" t="s">
        <v>2627</v>
      </c>
      <c r="E2902" s="38" t="s">
        <v>4265</v>
      </c>
      <c r="F2902" s="35" t="s">
        <v>4117</v>
      </c>
      <c r="G2902" s="35" t="s">
        <v>3802</v>
      </c>
      <c r="H2902" s="38" t="s">
        <v>2219</v>
      </c>
      <c r="I2902" s="35" t="s">
        <v>3498</v>
      </c>
      <c r="J2902" s="39" t="str">
        <f t="shared" si="375"/>
        <v>IC.IT.240503</v>
      </c>
      <c r="K2902" s="38" t="s">
        <v>3298</v>
      </c>
      <c r="L2902" s="35" t="str">
        <f t="shared" si="371"/>
        <v xml:space="preserve">     Antimicrobial</v>
      </c>
      <c r="M2902" s="39" t="str">
        <f t="shared" si="372"/>
        <v>PI.IC.IT.240503.01</v>
      </c>
      <c r="N2902" s="39"/>
      <c r="O2902" s="39" t="str">
        <f t="shared" si="373"/>
        <v>PH.IC.IT.240503.01</v>
      </c>
      <c r="Q2902" s="39" t="str">
        <f t="shared" si="374"/>
        <v>CL.IC.IT.240503.01</v>
      </c>
      <c r="R2902" s="39"/>
      <c r="S2902" s="39" t="str">
        <f t="shared" si="376"/>
        <v>DR.IC.IT.240503.01</v>
      </c>
      <c r="T2902" s="39"/>
      <c r="U2902" s="60" t="str">
        <f t="shared" si="377"/>
        <v>IM.IC.IT.240503.01</v>
      </c>
      <c r="V2902" s="57"/>
      <c r="W2902" s="60" t="str">
        <f t="shared" si="378"/>
        <v>GE.IC.IT.240503.01</v>
      </c>
      <c r="AH2902" s="35" t="s">
        <v>3207</v>
      </c>
      <c r="AI2902" s="35">
        <v>1500</v>
      </c>
    </row>
    <row r="2903" spans="1:35" s="35" customFormat="1" ht="15">
      <c r="A2903" s="35" t="s">
        <v>2189</v>
      </c>
      <c r="C2903" s="38" t="s">
        <v>2627</v>
      </c>
      <c r="E2903" s="38" t="s">
        <v>4265</v>
      </c>
      <c r="F2903" s="35" t="s">
        <v>4117</v>
      </c>
      <c r="G2903" s="35" t="s">
        <v>3803</v>
      </c>
      <c r="H2903" s="38" t="s">
        <v>2063</v>
      </c>
      <c r="I2903" s="35" t="s">
        <v>2644</v>
      </c>
      <c r="J2903" s="39" t="str">
        <f t="shared" si="375"/>
        <v>IC.IT.240504</v>
      </c>
      <c r="K2903" s="38" t="s">
        <v>3298</v>
      </c>
      <c r="L2903" s="35" t="str">
        <f t="shared" si="371"/>
        <v xml:space="preserve">     Gauze</v>
      </c>
      <c r="M2903" s="39" t="str">
        <f t="shared" si="372"/>
        <v>PI.IC.IT.240504.01</v>
      </c>
      <c r="N2903" s="39"/>
      <c r="O2903" s="39" t="str">
        <f t="shared" si="373"/>
        <v>PH.IC.IT.240504.01</v>
      </c>
      <c r="Q2903" s="39" t="str">
        <f t="shared" si="374"/>
        <v>CL.IC.IT.240504.01</v>
      </c>
      <c r="R2903" s="39"/>
      <c r="S2903" s="39" t="str">
        <f t="shared" si="376"/>
        <v>DR.IC.IT.240504.01</v>
      </c>
      <c r="T2903" s="39"/>
      <c r="U2903" s="60" t="str">
        <f t="shared" si="377"/>
        <v>IM.IC.IT.240504.01</v>
      </c>
      <c r="V2903" s="57"/>
      <c r="W2903" s="60" t="str">
        <f t="shared" si="378"/>
        <v>GE.IC.IT.240504.01</v>
      </c>
      <c r="AH2903" s="35" t="s">
        <v>3207</v>
      </c>
      <c r="AI2903" s="35">
        <v>1500</v>
      </c>
    </row>
    <row r="2904" spans="1:35" s="35" customFormat="1" ht="15">
      <c r="A2904" s="35" t="s">
        <v>2189</v>
      </c>
      <c r="C2904" s="38" t="s">
        <v>2627</v>
      </c>
      <c r="E2904" s="38" t="s">
        <v>4265</v>
      </c>
      <c r="F2904" s="35" t="s">
        <v>4117</v>
      </c>
      <c r="G2904" s="35" t="s">
        <v>3804</v>
      </c>
      <c r="H2904" s="38" t="s">
        <v>2065</v>
      </c>
      <c r="I2904" s="35" t="s">
        <v>2643</v>
      </c>
      <c r="J2904" s="39" t="str">
        <f t="shared" si="375"/>
        <v>IC.IT.240505</v>
      </c>
      <c r="K2904" s="38" t="s">
        <v>3298</v>
      </c>
      <c r="L2904" s="35" t="str">
        <f t="shared" si="371"/>
        <v xml:space="preserve">     Transparent (Opsite, Tegaderm)</v>
      </c>
      <c r="M2904" s="39" t="str">
        <f t="shared" si="372"/>
        <v>PI.IC.IT.240505.01</v>
      </c>
      <c r="N2904" s="39"/>
      <c r="O2904" s="39" t="str">
        <f t="shared" si="373"/>
        <v>PH.IC.IT.240505.01</v>
      </c>
      <c r="Q2904" s="39" t="str">
        <f t="shared" si="374"/>
        <v>CL.IC.IT.240505.01</v>
      </c>
      <c r="R2904" s="39"/>
      <c r="S2904" s="39" t="str">
        <f t="shared" si="376"/>
        <v>DR.IC.IT.240505.01</v>
      </c>
      <c r="T2904" s="39"/>
      <c r="U2904" s="60" t="str">
        <f t="shared" si="377"/>
        <v>IM.IC.IT.240505.01</v>
      </c>
      <c r="V2904" s="57"/>
      <c r="W2904" s="60" t="str">
        <f t="shared" si="378"/>
        <v>GE.IC.IT.240505.01</v>
      </c>
      <c r="AH2904" s="35" t="s">
        <v>3207</v>
      </c>
      <c r="AI2904" s="35">
        <v>1500</v>
      </c>
    </row>
    <row r="2905" spans="1:35" s="35" customFormat="1" ht="15">
      <c r="A2905" s="35" t="s">
        <v>2189</v>
      </c>
      <c r="C2905" s="38" t="s">
        <v>2627</v>
      </c>
      <c r="E2905" s="38" t="s">
        <v>4265</v>
      </c>
      <c r="F2905" s="35" t="s">
        <v>4117</v>
      </c>
      <c r="G2905" s="35" t="s">
        <v>4435</v>
      </c>
      <c r="H2905" s="38" t="s">
        <v>2222</v>
      </c>
      <c r="I2905" s="35" t="s">
        <v>3805</v>
      </c>
      <c r="J2905" s="39" t="str">
        <f t="shared" si="375"/>
        <v>IC.IT.240506</v>
      </c>
      <c r="K2905" s="38" t="s">
        <v>3298</v>
      </c>
      <c r="L2905" s="35" t="str">
        <f t="shared" si="371"/>
        <v xml:space="preserve">     Antimicrobial disk</v>
      </c>
      <c r="M2905" s="39" t="str">
        <f t="shared" si="372"/>
        <v>PI.IC.IT.240506.01</v>
      </c>
      <c r="N2905" s="39"/>
      <c r="O2905" s="39" t="str">
        <f t="shared" si="373"/>
        <v>PH.IC.IT.240506.01</v>
      </c>
      <c r="Q2905" s="39" t="str">
        <f t="shared" si="374"/>
        <v>CL.IC.IT.240506.01</v>
      </c>
      <c r="R2905" s="39"/>
      <c r="S2905" s="39" t="str">
        <f t="shared" si="376"/>
        <v>DR.IC.IT.240506.01</v>
      </c>
      <c r="T2905" s="39"/>
      <c r="U2905" s="60" t="str">
        <f t="shared" si="377"/>
        <v>IM.IC.IT.240506.01</v>
      </c>
      <c r="V2905" s="57"/>
      <c r="W2905" s="60" t="str">
        <f t="shared" si="378"/>
        <v>GE.IC.IT.240506.01</v>
      </c>
      <c r="AH2905" s="35" t="s">
        <v>3207</v>
      </c>
      <c r="AI2905" s="35">
        <v>1500</v>
      </c>
    </row>
    <row r="2906" spans="1:35" s="35" customFormat="1" ht="15">
      <c r="A2906" s="35" t="s">
        <v>2189</v>
      </c>
      <c r="C2906" s="38" t="s">
        <v>2627</v>
      </c>
      <c r="E2906" s="38" t="s">
        <v>4265</v>
      </c>
      <c r="F2906" s="35" t="s">
        <v>4117</v>
      </c>
      <c r="G2906" s="35" t="s">
        <v>3806</v>
      </c>
      <c r="H2906" s="38" t="s">
        <v>2376</v>
      </c>
      <c r="I2906" s="35" t="s">
        <v>1068</v>
      </c>
      <c r="J2906" s="39" t="str">
        <f t="shared" si="375"/>
        <v>IC.IT.240507</v>
      </c>
      <c r="K2906" s="38" t="s">
        <v>3298</v>
      </c>
      <c r="L2906" s="35" t="str">
        <f t="shared" si="371"/>
        <v xml:space="preserve">     Gauze Wrap (Kerlix, Kling)</v>
      </c>
      <c r="M2906" s="39" t="str">
        <f t="shared" si="372"/>
        <v>PI.IC.IT.240507.01</v>
      </c>
      <c r="N2906" s="39"/>
      <c r="O2906" s="39" t="str">
        <f t="shared" si="373"/>
        <v>PH.IC.IT.240507.01</v>
      </c>
      <c r="Q2906" s="39" t="str">
        <f t="shared" si="374"/>
        <v>CL.IC.IT.240507.01</v>
      </c>
      <c r="R2906" s="39"/>
      <c r="S2906" s="39" t="str">
        <f t="shared" si="376"/>
        <v>DR.IC.IT.240507.01</v>
      </c>
      <c r="T2906" s="39"/>
      <c r="U2906" s="60" t="str">
        <f t="shared" si="377"/>
        <v>IM.IC.IT.240507.01</v>
      </c>
      <c r="V2906" s="57"/>
      <c r="W2906" s="60" t="str">
        <f t="shared" si="378"/>
        <v>GE.IC.IT.240507.01</v>
      </c>
      <c r="AH2906" s="35" t="s">
        <v>3207</v>
      </c>
      <c r="AI2906" s="35">
        <v>1500</v>
      </c>
    </row>
    <row r="2907" spans="1:35" s="35" customFormat="1" ht="15">
      <c r="A2907" s="35" t="s">
        <v>2189</v>
      </c>
      <c r="C2907" s="38" t="s">
        <v>2627</v>
      </c>
      <c r="E2907" s="38" t="s">
        <v>4265</v>
      </c>
      <c r="F2907" s="35" t="s">
        <v>4117</v>
      </c>
      <c r="G2907" s="35" t="s">
        <v>3807</v>
      </c>
      <c r="H2907" s="38" t="s">
        <v>2378</v>
      </c>
      <c r="I2907" s="35" t="s">
        <v>3505</v>
      </c>
      <c r="J2907" s="39" t="str">
        <f t="shared" si="375"/>
        <v>IC.IT.240508</v>
      </c>
      <c r="K2907" s="38" t="s">
        <v>3298</v>
      </c>
      <c r="L2907" s="35" t="str">
        <f t="shared" si="371"/>
        <v xml:space="preserve">     Foam dressing</v>
      </c>
      <c r="M2907" s="39" t="str">
        <f t="shared" si="372"/>
        <v>PI.IC.IT.240508.01</v>
      </c>
      <c r="N2907" s="39"/>
      <c r="O2907" s="39" t="str">
        <f t="shared" si="373"/>
        <v>PH.IC.IT.240508.01</v>
      </c>
      <c r="Q2907" s="39" t="str">
        <f t="shared" si="374"/>
        <v>CL.IC.IT.240508.01</v>
      </c>
      <c r="R2907" s="39"/>
      <c r="S2907" s="39" t="str">
        <f t="shared" si="376"/>
        <v>DR.IC.IT.240508.01</v>
      </c>
      <c r="T2907" s="39"/>
      <c r="U2907" s="60" t="str">
        <f t="shared" si="377"/>
        <v>IM.IC.IT.240508.01</v>
      </c>
      <c r="V2907" s="57"/>
      <c r="W2907" s="60" t="str">
        <f t="shared" si="378"/>
        <v>GE.IC.IT.240508.01</v>
      </c>
      <c r="AH2907" s="35" t="s">
        <v>3207</v>
      </c>
      <c r="AI2907" s="35">
        <v>1500</v>
      </c>
    </row>
    <row r="2908" spans="1:35" s="35" customFormat="1" ht="15">
      <c r="A2908" s="35" t="s">
        <v>2189</v>
      </c>
      <c r="C2908" s="38" t="s">
        <v>2627</v>
      </c>
      <c r="E2908" s="38" t="s">
        <v>4265</v>
      </c>
      <c r="F2908" s="35" t="s">
        <v>4117</v>
      </c>
      <c r="G2908" s="35" t="s">
        <v>3808</v>
      </c>
      <c r="H2908" s="38" t="s">
        <v>2380</v>
      </c>
      <c r="I2908" s="35" t="s">
        <v>3507</v>
      </c>
      <c r="J2908" s="39" t="str">
        <f t="shared" si="375"/>
        <v>IC.IT.240509</v>
      </c>
      <c r="K2908" s="38" t="s">
        <v>3298</v>
      </c>
      <c r="L2908" s="35" t="str">
        <f t="shared" si="371"/>
        <v xml:space="preserve">     Gauze Packing (Iodoform, NuGauze)</v>
      </c>
      <c r="M2908" s="39" t="str">
        <f t="shared" si="372"/>
        <v>PI.IC.IT.240509.01</v>
      </c>
      <c r="N2908" s="39"/>
      <c r="O2908" s="39" t="str">
        <f t="shared" si="373"/>
        <v>PH.IC.IT.240509.01</v>
      </c>
      <c r="Q2908" s="39" t="str">
        <f t="shared" si="374"/>
        <v>CL.IC.IT.240509.01</v>
      </c>
      <c r="R2908" s="39"/>
      <c r="S2908" s="39" t="str">
        <f t="shared" si="376"/>
        <v>DR.IC.IT.240509.01</v>
      </c>
      <c r="T2908" s="39"/>
      <c r="U2908" s="60" t="str">
        <f t="shared" si="377"/>
        <v>IM.IC.IT.240509.01</v>
      </c>
      <c r="V2908" s="57"/>
      <c r="W2908" s="60" t="str">
        <f t="shared" si="378"/>
        <v>GE.IC.IT.240509.01</v>
      </c>
      <c r="AH2908" s="35" t="s">
        <v>3207</v>
      </c>
      <c r="AI2908" s="35">
        <v>1500</v>
      </c>
    </row>
    <row r="2909" spans="1:35" s="35" customFormat="1" ht="15">
      <c r="A2909" s="35" t="s">
        <v>2189</v>
      </c>
      <c r="C2909" s="38" t="s">
        <v>2627</v>
      </c>
      <c r="E2909" s="38" t="s">
        <v>4265</v>
      </c>
      <c r="F2909" s="35" t="s">
        <v>4117</v>
      </c>
      <c r="G2909" s="35" t="s">
        <v>3809</v>
      </c>
      <c r="H2909" s="38" t="s">
        <v>2124</v>
      </c>
      <c r="I2909" s="35" t="s">
        <v>3509</v>
      </c>
      <c r="J2909" s="39" t="str">
        <f t="shared" si="375"/>
        <v>IC.IT.240510</v>
      </c>
      <c r="K2909" s="38" t="s">
        <v>3298</v>
      </c>
      <c r="L2909" s="35" t="str">
        <f t="shared" si="371"/>
        <v xml:space="preserve">     Hydrocolloidal (Duoderm, Restore)</v>
      </c>
      <c r="M2909" s="39" t="str">
        <f t="shared" si="372"/>
        <v>PI.IC.IT.240510.01</v>
      </c>
      <c r="N2909" s="39"/>
      <c r="O2909" s="39" t="str">
        <f t="shared" si="373"/>
        <v>PH.IC.IT.240510.01</v>
      </c>
      <c r="Q2909" s="39" t="str">
        <f t="shared" si="374"/>
        <v>CL.IC.IT.240510.01</v>
      </c>
      <c r="R2909" s="39"/>
      <c r="S2909" s="39" t="str">
        <f t="shared" si="376"/>
        <v>DR.IC.IT.240510.01</v>
      </c>
      <c r="T2909" s="39"/>
      <c r="U2909" s="60" t="str">
        <f t="shared" si="377"/>
        <v>IM.IC.IT.240510.01</v>
      </c>
      <c r="V2909" s="57"/>
      <c r="W2909" s="60" t="str">
        <f t="shared" si="378"/>
        <v>GE.IC.IT.240510.01</v>
      </c>
      <c r="AH2909" s="35" t="s">
        <v>3207</v>
      </c>
      <c r="AI2909" s="35">
        <v>1500</v>
      </c>
    </row>
    <row r="2910" spans="1:35" s="35" customFormat="1" ht="15">
      <c r="A2910" s="35" t="s">
        <v>2189</v>
      </c>
      <c r="C2910" s="38" t="s">
        <v>2627</v>
      </c>
      <c r="E2910" s="38" t="s">
        <v>4265</v>
      </c>
      <c r="F2910" s="35" t="s">
        <v>4117</v>
      </c>
      <c r="G2910" s="35" t="s">
        <v>4436</v>
      </c>
      <c r="H2910" s="38" t="s">
        <v>4317</v>
      </c>
      <c r="I2910" s="35" t="s">
        <v>3511</v>
      </c>
      <c r="J2910" s="39" t="str">
        <f t="shared" si="375"/>
        <v>IC.IT.240511</v>
      </c>
      <c r="K2910" s="38" t="s">
        <v>3298</v>
      </c>
      <c r="L2910" s="35" t="str">
        <f t="shared" si="371"/>
        <v xml:space="preserve">     Calcium Alginate (Aquacel, Calicare)</v>
      </c>
      <c r="M2910" s="39" t="str">
        <f t="shared" si="372"/>
        <v>PI.IC.IT.240511.01</v>
      </c>
      <c r="N2910" s="39"/>
      <c r="O2910" s="39" t="str">
        <f t="shared" si="373"/>
        <v>PH.IC.IT.240511.01</v>
      </c>
      <c r="Q2910" s="39" t="str">
        <f t="shared" si="374"/>
        <v>CL.IC.IT.240511.01</v>
      </c>
      <c r="R2910" s="39"/>
      <c r="S2910" s="39" t="str">
        <f t="shared" si="376"/>
        <v>DR.IC.IT.240511.01</v>
      </c>
      <c r="T2910" s="39"/>
      <c r="U2910" s="60" t="str">
        <f t="shared" si="377"/>
        <v>IM.IC.IT.240511.01</v>
      </c>
      <c r="V2910" s="57"/>
      <c r="W2910" s="60" t="str">
        <f t="shared" si="378"/>
        <v>GE.IC.IT.240511.01</v>
      </c>
      <c r="AH2910" s="35" t="s">
        <v>3207</v>
      </c>
      <c r="AI2910" s="35">
        <v>1500</v>
      </c>
    </row>
    <row r="2911" spans="1:35" s="35" customFormat="1" ht="15">
      <c r="A2911" s="35" t="s">
        <v>2189</v>
      </c>
      <c r="C2911" s="38" t="s">
        <v>2627</v>
      </c>
      <c r="E2911" s="38" t="s">
        <v>4265</v>
      </c>
      <c r="F2911" s="35" t="s">
        <v>4117</v>
      </c>
      <c r="G2911" s="35" t="s">
        <v>3810</v>
      </c>
      <c r="H2911" s="38" t="s">
        <v>4334</v>
      </c>
      <c r="I2911" s="35" t="s">
        <v>3811</v>
      </c>
      <c r="J2911" s="39" t="str">
        <f t="shared" si="375"/>
        <v>IC.IT.240512</v>
      </c>
      <c r="K2911" s="38" t="s">
        <v>3298</v>
      </c>
      <c r="L2911" s="35" t="str">
        <f t="shared" si="371"/>
        <v xml:space="preserve">     Hypertonic Hydrogel</v>
      </c>
      <c r="M2911" s="39" t="str">
        <f t="shared" si="372"/>
        <v>PI.IC.IT.240512.01</v>
      </c>
      <c r="N2911" s="39"/>
      <c r="O2911" s="39" t="str">
        <f t="shared" si="373"/>
        <v>PH.IC.IT.240512.01</v>
      </c>
      <c r="Q2911" s="39" t="str">
        <f t="shared" si="374"/>
        <v>CL.IC.IT.240512.01</v>
      </c>
      <c r="R2911" s="39"/>
      <c r="S2911" s="39" t="str">
        <f t="shared" si="376"/>
        <v>DR.IC.IT.240512.01</v>
      </c>
      <c r="T2911" s="39"/>
      <c r="U2911" s="60" t="str">
        <f t="shared" si="377"/>
        <v>IM.IC.IT.240512.01</v>
      </c>
      <c r="V2911" s="57"/>
      <c r="W2911" s="60" t="str">
        <f t="shared" si="378"/>
        <v>GE.IC.IT.240512.01</v>
      </c>
      <c r="AH2911" s="35" t="s">
        <v>3207</v>
      </c>
      <c r="AI2911" s="35">
        <v>1500</v>
      </c>
    </row>
    <row r="2912" spans="1:35" s="35" customFormat="1" ht="15">
      <c r="A2912" s="35" t="s">
        <v>2189</v>
      </c>
      <c r="C2912" s="38" t="s">
        <v>2627</v>
      </c>
      <c r="E2912" s="38" t="s">
        <v>4265</v>
      </c>
      <c r="F2912" s="35" t="s">
        <v>4117</v>
      </c>
      <c r="G2912" s="35" t="s">
        <v>3812</v>
      </c>
      <c r="H2912" s="38" t="s">
        <v>4335</v>
      </c>
      <c r="I2912" s="35" t="s">
        <v>2095</v>
      </c>
      <c r="J2912" s="39" t="str">
        <f t="shared" si="375"/>
        <v>IC.IT.240513</v>
      </c>
      <c r="K2912" s="38" t="s">
        <v>3298</v>
      </c>
      <c r="L2912" s="35" t="str">
        <f t="shared" si="371"/>
        <v xml:space="preserve">     Hydrogel (Duoderm-gel)</v>
      </c>
      <c r="M2912" s="39" t="str">
        <f t="shared" si="372"/>
        <v>PI.IC.IT.240513.01</v>
      </c>
      <c r="N2912" s="39"/>
      <c r="O2912" s="39" t="str">
        <f t="shared" si="373"/>
        <v>PH.IC.IT.240513.01</v>
      </c>
      <c r="Q2912" s="39" t="str">
        <f t="shared" si="374"/>
        <v>CL.IC.IT.240513.01</v>
      </c>
      <c r="R2912" s="39"/>
      <c r="S2912" s="39" t="str">
        <f t="shared" si="376"/>
        <v>DR.IC.IT.240513.01</v>
      </c>
      <c r="T2912" s="39"/>
      <c r="U2912" s="60" t="str">
        <f t="shared" si="377"/>
        <v>IM.IC.IT.240513.01</v>
      </c>
      <c r="V2912" s="57"/>
      <c r="W2912" s="60" t="str">
        <f t="shared" si="378"/>
        <v>GE.IC.IT.240513.01</v>
      </c>
      <c r="AH2912" s="35" t="s">
        <v>3207</v>
      </c>
      <c r="AI2912" s="35">
        <v>1500</v>
      </c>
    </row>
    <row r="2913" spans="1:35" s="35" customFormat="1" ht="15">
      <c r="A2913" s="35" t="s">
        <v>2189</v>
      </c>
      <c r="C2913" s="38" t="s">
        <v>2627</v>
      </c>
      <c r="E2913" s="38" t="s">
        <v>4265</v>
      </c>
      <c r="F2913" s="35" t="s">
        <v>4117</v>
      </c>
      <c r="G2913" s="35" t="s">
        <v>3813</v>
      </c>
      <c r="H2913" s="38" t="s">
        <v>4336</v>
      </c>
      <c r="I2913" s="35" t="s">
        <v>3516</v>
      </c>
      <c r="J2913" s="39" t="str">
        <f t="shared" si="375"/>
        <v>IC.IT.240514</v>
      </c>
      <c r="K2913" s="38" t="s">
        <v>3298</v>
      </c>
      <c r="L2913" s="35" t="str">
        <f t="shared" si="371"/>
        <v xml:space="preserve">     Balsam of Peru (Xenaderm)</v>
      </c>
      <c r="M2913" s="39" t="str">
        <f t="shared" si="372"/>
        <v>PI.IC.IT.240514.01</v>
      </c>
      <c r="N2913" s="39"/>
      <c r="O2913" s="39" t="str">
        <f t="shared" si="373"/>
        <v>PH.IC.IT.240514.01</v>
      </c>
      <c r="Q2913" s="39" t="str">
        <f t="shared" si="374"/>
        <v>CL.IC.IT.240514.01</v>
      </c>
      <c r="R2913" s="39"/>
      <c r="S2913" s="39" t="str">
        <f t="shared" si="376"/>
        <v>DR.IC.IT.240514.01</v>
      </c>
      <c r="T2913" s="39"/>
      <c r="U2913" s="60" t="str">
        <f t="shared" si="377"/>
        <v>IM.IC.IT.240514.01</v>
      </c>
      <c r="V2913" s="57"/>
      <c r="W2913" s="60" t="str">
        <f t="shared" si="378"/>
        <v>GE.IC.IT.240514.01</v>
      </c>
      <c r="AH2913" s="35" t="s">
        <v>3207</v>
      </c>
      <c r="AI2913" s="35">
        <v>1500</v>
      </c>
    </row>
    <row r="2914" spans="1:35" s="35" customFormat="1" ht="15">
      <c r="A2914" s="35" t="s">
        <v>2189</v>
      </c>
      <c r="C2914" s="38" t="s">
        <v>2627</v>
      </c>
      <c r="E2914" s="38" t="s">
        <v>4265</v>
      </c>
      <c r="F2914" s="35" t="s">
        <v>4117</v>
      </c>
      <c r="G2914" s="35" t="s">
        <v>3814</v>
      </c>
      <c r="H2914" s="38" t="s">
        <v>4340</v>
      </c>
      <c r="I2914" s="35" t="s">
        <v>3518</v>
      </c>
      <c r="J2914" s="39" t="str">
        <f t="shared" si="375"/>
        <v>IC.IT.240515</v>
      </c>
      <c r="K2914" s="38" t="s">
        <v>3298</v>
      </c>
      <c r="L2914" s="35" t="str">
        <f t="shared" si="371"/>
        <v xml:space="preserve">     Bismuth Gauze (Xeroform)</v>
      </c>
      <c r="M2914" s="39" t="str">
        <f t="shared" si="372"/>
        <v>PI.IC.IT.240515.01</v>
      </c>
      <c r="N2914" s="39"/>
      <c r="O2914" s="39" t="str">
        <f t="shared" si="373"/>
        <v>PH.IC.IT.240515.01</v>
      </c>
      <c r="Q2914" s="39" t="str">
        <f t="shared" si="374"/>
        <v>CL.IC.IT.240515.01</v>
      </c>
      <c r="R2914" s="39"/>
      <c r="S2914" s="39" t="str">
        <f t="shared" si="376"/>
        <v>DR.IC.IT.240515.01</v>
      </c>
      <c r="T2914" s="39"/>
      <c r="U2914" s="60" t="str">
        <f t="shared" si="377"/>
        <v>IM.IC.IT.240515.01</v>
      </c>
      <c r="V2914" s="57"/>
      <c r="W2914" s="60" t="str">
        <f t="shared" si="378"/>
        <v>GE.IC.IT.240515.01</v>
      </c>
      <c r="AH2914" s="35" t="s">
        <v>3207</v>
      </c>
      <c r="AI2914" s="35">
        <v>1500</v>
      </c>
    </row>
    <row r="2915" spans="1:35" s="35" customFormat="1" ht="15">
      <c r="A2915" s="35" t="s">
        <v>2189</v>
      </c>
      <c r="C2915" s="38" t="s">
        <v>2627</v>
      </c>
      <c r="E2915" s="38" t="s">
        <v>4265</v>
      </c>
      <c r="F2915" s="35" t="s">
        <v>4117</v>
      </c>
      <c r="G2915" s="35" t="s">
        <v>3815</v>
      </c>
      <c r="H2915" s="38" t="s">
        <v>4341</v>
      </c>
      <c r="I2915" s="35" t="s">
        <v>3816</v>
      </c>
      <c r="J2915" s="39" t="str">
        <f t="shared" si="375"/>
        <v>IC.IT.240516</v>
      </c>
      <c r="K2915" s="38" t="s">
        <v>3298</v>
      </c>
      <c r="L2915" s="35" t="str">
        <f t="shared" si="371"/>
        <v xml:space="preserve">     Negative Pressure Wound Therapy:  </v>
      </c>
      <c r="M2915" s="39" t="str">
        <f t="shared" si="372"/>
        <v>PI.IC.IT.240516.01</v>
      </c>
      <c r="N2915" s="39"/>
      <c r="O2915" s="39" t="str">
        <f t="shared" si="373"/>
        <v>PH.IC.IT.240516.01</v>
      </c>
      <c r="Q2915" s="39" t="str">
        <f t="shared" si="374"/>
        <v>CL.IC.IT.240516.01</v>
      </c>
      <c r="R2915" s="39"/>
      <c r="S2915" s="39" t="str">
        <f t="shared" si="376"/>
        <v>DR.IC.IT.240516.01</v>
      </c>
      <c r="T2915" s="39"/>
      <c r="U2915" s="60" t="str">
        <f t="shared" si="377"/>
        <v>IM.IC.IT.240516.01</v>
      </c>
      <c r="V2915" s="57"/>
      <c r="W2915" s="60" t="str">
        <f t="shared" si="378"/>
        <v>GE.IC.IT.240516.01</v>
      </c>
      <c r="AH2915" s="35" t="s">
        <v>3207</v>
      </c>
      <c r="AI2915" s="35">
        <v>1500</v>
      </c>
    </row>
    <row r="2916" spans="1:35" s="35" customFormat="1" ht="15">
      <c r="A2916" s="35" t="s">
        <v>2189</v>
      </c>
      <c r="C2916" s="38" t="s">
        <v>2627</v>
      </c>
      <c r="E2916" s="38" t="s">
        <v>4265</v>
      </c>
      <c r="F2916" s="35" t="s">
        <v>4117</v>
      </c>
      <c r="G2916" s="35" t="s">
        <v>3817</v>
      </c>
      <c r="H2916" s="38" t="s">
        <v>4342</v>
      </c>
      <c r="I2916" s="35" t="s">
        <v>3520</v>
      </c>
      <c r="J2916" s="39" t="str">
        <f t="shared" si="375"/>
        <v>IC.IT.240517</v>
      </c>
      <c r="K2916" s="38" t="s">
        <v>3298</v>
      </c>
      <c r="L2916" s="35" t="str">
        <f t="shared" si="371"/>
        <v xml:space="preserve">     Non-adhering (Telfa)</v>
      </c>
      <c r="M2916" s="39" t="str">
        <f t="shared" si="372"/>
        <v>PI.IC.IT.240517.01</v>
      </c>
      <c r="N2916" s="39"/>
      <c r="O2916" s="39" t="str">
        <f t="shared" si="373"/>
        <v>PH.IC.IT.240517.01</v>
      </c>
      <c r="Q2916" s="39" t="str">
        <f t="shared" si="374"/>
        <v>CL.IC.IT.240517.01</v>
      </c>
      <c r="R2916" s="39"/>
      <c r="S2916" s="39" t="str">
        <f t="shared" si="376"/>
        <v>DR.IC.IT.240517.01</v>
      </c>
      <c r="T2916" s="39"/>
      <c r="U2916" s="60" t="str">
        <f t="shared" si="377"/>
        <v>IM.IC.IT.240517.01</v>
      </c>
      <c r="V2916" s="57"/>
      <c r="W2916" s="60" t="str">
        <f t="shared" si="378"/>
        <v>GE.IC.IT.240517.01</v>
      </c>
      <c r="AH2916" s="35" t="s">
        <v>3207</v>
      </c>
      <c r="AI2916" s="35">
        <v>1500</v>
      </c>
    </row>
    <row r="2917" spans="1:35" s="35" customFormat="1" ht="15">
      <c r="A2917" s="35" t="s">
        <v>2189</v>
      </c>
      <c r="C2917" s="38" t="s">
        <v>2627</v>
      </c>
      <c r="E2917" s="38" t="s">
        <v>4265</v>
      </c>
      <c r="F2917" s="35" t="s">
        <v>4117</v>
      </c>
      <c r="G2917" s="35" t="s">
        <v>3818</v>
      </c>
      <c r="H2917" s="38" t="s">
        <v>4343</v>
      </c>
      <c r="I2917" s="35" t="s">
        <v>1396</v>
      </c>
      <c r="J2917" s="39" t="str">
        <f t="shared" si="375"/>
        <v>IC.IT.240518</v>
      </c>
      <c r="K2917" s="38" t="s">
        <v>3298</v>
      </c>
      <c r="L2917" s="35" t="str">
        <f t="shared" si="371"/>
        <v xml:space="preserve">     Other: specify</v>
      </c>
      <c r="M2917" s="39" t="str">
        <f t="shared" si="372"/>
        <v>PI.IC.IT.240518.01</v>
      </c>
      <c r="N2917" s="39"/>
      <c r="O2917" s="39" t="str">
        <f t="shared" si="373"/>
        <v>PH.IC.IT.240518.01</v>
      </c>
      <c r="Q2917" s="39" t="str">
        <f t="shared" si="374"/>
        <v>CL.IC.IT.240518.01</v>
      </c>
      <c r="R2917" s="39"/>
      <c r="S2917" s="39" t="str">
        <f t="shared" si="376"/>
        <v>DR.IC.IT.240518.01</v>
      </c>
      <c r="T2917" s="39"/>
      <c r="U2917" s="60" t="str">
        <f t="shared" si="377"/>
        <v>IM.IC.IT.240518.01</v>
      </c>
      <c r="V2917" s="57"/>
      <c r="W2917" s="60" t="str">
        <f t="shared" si="378"/>
        <v>GE.IC.IT.240518.01</v>
      </c>
      <c r="AH2917" s="35" t="s">
        <v>3207</v>
      </c>
      <c r="AI2917" s="35">
        <v>1500</v>
      </c>
    </row>
    <row r="2918" spans="1:35" s="35" customFormat="1" ht="15">
      <c r="A2918" s="35" t="s">
        <v>2189</v>
      </c>
      <c r="C2918" s="38" t="s">
        <v>2627</v>
      </c>
      <c r="E2918" s="38" t="s">
        <v>4265</v>
      </c>
      <c r="F2918" s="35" t="s">
        <v>4117</v>
      </c>
      <c r="G2918" s="38" t="s">
        <v>4437</v>
      </c>
      <c r="H2918" s="38" t="s">
        <v>4345</v>
      </c>
      <c r="I2918" s="38" t="s">
        <v>4438</v>
      </c>
      <c r="J2918" s="39" t="str">
        <f t="shared" si="375"/>
        <v>IC.IT.240519</v>
      </c>
      <c r="K2918" s="38" t="s">
        <v>3298</v>
      </c>
      <c r="L2918" s="35" t="str">
        <f t="shared" si="371"/>
        <v xml:space="preserve">  ABD Pad</v>
      </c>
      <c r="M2918" s="39" t="str">
        <f t="shared" si="372"/>
        <v>PI.IC.IT.240519.01</v>
      </c>
      <c r="N2918" s="39"/>
      <c r="O2918" s="39" t="str">
        <f t="shared" si="373"/>
        <v>PH.IC.IT.240519.01</v>
      </c>
      <c r="Q2918" s="39" t="str">
        <f t="shared" si="374"/>
        <v>CL.IC.IT.240519.01</v>
      </c>
      <c r="R2918" s="39"/>
      <c r="S2918" s="39" t="str">
        <f t="shared" si="376"/>
        <v>DR.IC.IT.240519.01</v>
      </c>
      <c r="T2918" s="39"/>
      <c r="U2918" s="60" t="str">
        <f t="shared" si="377"/>
        <v>IM.IC.IT.240519.01</v>
      </c>
      <c r="V2918" s="57"/>
      <c r="W2918" s="60" t="str">
        <f t="shared" si="378"/>
        <v>GE.IC.IT.240519.01</v>
      </c>
      <c r="Y2918" s="35">
        <v>786</v>
      </c>
      <c r="AH2918" s="35" t="s">
        <v>3207</v>
      </c>
      <c r="AI2918" s="35">
        <v>1500</v>
      </c>
    </row>
    <row r="2919" spans="1:35" s="35" customFormat="1" ht="15">
      <c r="A2919" s="35" t="s">
        <v>2189</v>
      </c>
      <c r="C2919" s="38" t="s">
        <v>2627</v>
      </c>
      <c r="E2919" s="38" t="s">
        <v>4265</v>
      </c>
      <c r="F2919" s="35" t="s">
        <v>4117</v>
      </c>
      <c r="G2919" s="38" t="s">
        <v>4439</v>
      </c>
      <c r="H2919" s="38" t="s">
        <v>4362</v>
      </c>
      <c r="I2919" s="38" t="s">
        <v>4440</v>
      </c>
      <c r="J2919" s="39" t="str">
        <f t="shared" si="375"/>
        <v>IC.IT.240520</v>
      </c>
      <c r="K2919" s="38" t="s">
        <v>3298</v>
      </c>
      <c r="L2919" s="35" t="str">
        <f t="shared" si="371"/>
        <v xml:space="preserve">  Vaseline gauze</v>
      </c>
      <c r="M2919" s="39" t="str">
        <f t="shared" si="372"/>
        <v>PI.IC.IT.240520.01</v>
      </c>
      <c r="N2919" s="39"/>
      <c r="O2919" s="39" t="str">
        <f t="shared" si="373"/>
        <v>PH.IC.IT.240520.01</v>
      </c>
      <c r="Q2919" s="39" t="str">
        <f t="shared" si="374"/>
        <v>CL.IC.IT.240520.01</v>
      </c>
      <c r="R2919" s="39"/>
      <c r="S2919" s="39" t="str">
        <f t="shared" si="376"/>
        <v>DR.IC.IT.240520.01</v>
      </c>
      <c r="T2919" s="39"/>
      <c r="U2919" s="60" t="str">
        <f t="shared" si="377"/>
        <v>IM.IC.IT.240520.01</v>
      </c>
      <c r="V2919" s="57"/>
      <c r="W2919" s="60" t="str">
        <f t="shared" si="378"/>
        <v>GE.IC.IT.240520.01</v>
      </c>
      <c r="Y2919" s="35">
        <v>787</v>
      </c>
      <c r="AH2919" s="35" t="s">
        <v>3207</v>
      </c>
      <c r="AI2919" s="35">
        <v>1500</v>
      </c>
    </row>
    <row r="2920" spans="1:35" s="35" customFormat="1" ht="15">
      <c r="A2920" s="35" t="s">
        <v>2189</v>
      </c>
      <c r="C2920" s="38" t="s">
        <v>2627</v>
      </c>
      <c r="D2920" s="35" t="s">
        <v>4347</v>
      </c>
      <c r="E2920" s="38" t="s">
        <v>4309</v>
      </c>
      <c r="F2920" s="35" t="s">
        <v>4117</v>
      </c>
      <c r="G2920" s="35" t="s">
        <v>3819</v>
      </c>
      <c r="H2920" s="38" t="s">
        <v>2212</v>
      </c>
      <c r="I2920" s="35" t="s">
        <v>3522</v>
      </c>
      <c r="J2920" s="39" t="str">
        <f t="shared" si="375"/>
        <v>IC.IT.240601</v>
      </c>
      <c r="K2920" s="38" t="s">
        <v>3298</v>
      </c>
      <c r="L2920" s="35" t="str">
        <f t="shared" si="371"/>
        <v xml:space="preserve">     Clean, dry and intact</v>
      </c>
      <c r="M2920" s="39" t="str">
        <f t="shared" si="372"/>
        <v>PI.IC.IT.240601.01</v>
      </c>
      <c r="N2920" s="39"/>
      <c r="O2920" s="39" t="str">
        <f t="shared" si="373"/>
        <v>PH.IC.IT.240601.01</v>
      </c>
      <c r="Q2920" s="39" t="str">
        <f t="shared" si="374"/>
        <v>CL.IC.IT.240601.01</v>
      </c>
      <c r="R2920" s="39"/>
      <c r="S2920" s="39" t="str">
        <f t="shared" si="376"/>
        <v>DR.IC.IT.240601.01</v>
      </c>
      <c r="T2920" s="39"/>
      <c r="U2920" s="60" t="str">
        <f t="shared" si="377"/>
        <v>IM.IC.IT.240601.01</v>
      </c>
      <c r="V2920" s="57"/>
      <c r="W2920" s="60" t="str">
        <f t="shared" si="378"/>
        <v>GE.IC.IT.240601.01</v>
      </c>
      <c r="AH2920" s="35" t="s">
        <v>3207</v>
      </c>
      <c r="AI2920" s="35">
        <v>1500</v>
      </c>
    </row>
    <row r="2921" spans="1:35" s="35" customFormat="1" ht="15">
      <c r="A2921" s="35" t="s">
        <v>2189</v>
      </c>
      <c r="C2921" s="38" t="s">
        <v>2627</v>
      </c>
      <c r="E2921" s="38" t="s">
        <v>4309</v>
      </c>
      <c r="F2921" s="35" t="s">
        <v>4117</v>
      </c>
      <c r="G2921" s="35" t="s">
        <v>3820</v>
      </c>
      <c r="H2921" s="38" t="s">
        <v>2217</v>
      </c>
      <c r="I2921" s="35" t="s">
        <v>2571</v>
      </c>
      <c r="J2921" s="39" t="str">
        <f t="shared" si="375"/>
        <v>IC.IT.240602</v>
      </c>
      <c r="K2921" s="38" t="s">
        <v>3298</v>
      </c>
      <c r="L2921" s="35" t="str">
        <f t="shared" si="371"/>
        <v xml:space="preserve">     Reinforced: specify date/time</v>
      </c>
      <c r="M2921" s="39" t="str">
        <f t="shared" si="372"/>
        <v>PI.IC.IT.240602.01</v>
      </c>
      <c r="N2921" s="39"/>
      <c r="O2921" s="39" t="str">
        <f t="shared" si="373"/>
        <v>PH.IC.IT.240602.01</v>
      </c>
      <c r="Q2921" s="39" t="str">
        <f t="shared" si="374"/>
        <v>CL.IC.IT.240602.01</v>
      </c>
      <c r="R2921" s="39"/>
      <c r="S2921" s="39" t="str">
        <f t="shared" si="376"/>
        <v>DR.IC.IT.240602.01</v>
      </c>
      <c r="T2921" s="39"/>
      <c r="U2921" s="60" t="str">
        <f t="shared" si="377"/>
        <v>IM.IC.IT.240602.01</v>
      </c>
      <c r="V2921" s="57"/>
      <c r="W2921" s="60" t="str">
        <f t="shared" si="378"/>
        <v>GE.IC.IT.240602.01</v>
      </c>
      <c r="AH2921" s="35" t="s">
        <v>3207</v>
      </c>
      <c r="AI2921" s="35">
        <v>1500</v>
      </c>
    </row>
    <row r="2922" spans="1:35" s="35" customFormat="1" ht="15">
      <c r="A2922" s="35" t="s">
        <v>2189</v>
      </c>
      <c r="C2922" s="38" t="s">
        <v>2627</v>
      </c>
      <c r="E2922" s="38" t="s">
        <v>4309</v>
      </c>
      <c r="F2922" s="35" t="s">
        <v>4117</v>
      </c>
      <c r="G2922" s="35" t="s">
        <v>3821</v>
      </c>
      <c r="H2922" s="38" t="s">
        <v>2219</v>
      </c>
      <c r="I2922" s="35" t="s">
        <v>2570</v>
      </c>
      <c r="J2922" s="39" t="str">
        <f t="shared" si="375"/>
        <v>IC.IT.240603</v>
      </c>
      <c r="K2922" s="38" t="s">
        <v>3298</v>
      </c>
      <c r="L2922" s="35" t="str">
        <f t="shared" si="371"/>
        <v xml:space="preserve">     Changed: specify date/time</v>
      </c>
      <c r="M2922" s="39" t="str">
        <f t="shared" si="372"/>
        <v>PI.IC.IT.240603.01</v>
      </c>
      <c r="N2922" s="39"/>
      <c r="O2922" s="39" t="str">
        <f t="shared" si="373"/>
        <v>PH.IC.IT.240603.01</v>
      </c>
      <c r="Q2922" s="39" t="str">
        <f t="shared" si="374"/>
        <v>CL.IC.IT.240603.01</v>
      </c>
      <c r="R2922" s="39"/>
      <c r="S2922" s="39" t="str">
        <f t="shared" si="376"/>
        <v>DR.IC.IT.240603.01</v>
      </c>
      <c r="T2922" s="39"/>
      <c r="U2922" s="60" t="str">
        <f t="shared" si="377"/>
        <v>IM.IC.IT.240603.01</v>
      </c>
      <c r="V2922" s="57"/>
      <c r="W2922" s="60" t="str">
        <f t="shared" si="378"/>
        <v>GE.IC.IT.240603.01</v>
      </c>
      <c r="AH2922" s="35" t="s">
        <v>3207</v>
      </c>
      <c r="AI2922" s="35">
        <v>1500</v>
      </c>
    </row>
    <row r="2923" spans="1:35" s="35" customFormat="1" ht="15">
      <c r="A2923" s="35" t="s">
        <v>2189</v>
      </c>
      <c r="C2923" s="38" t="s">
        <v>2627</v>
      </c>
      <c r="E2923" s="38" t="s">
        <v>4309</v>
      </c>
      <c r="F2923" s="35" t="s">
        <v>4117</v>
      </c>
      <c r="G2923" s="35" t="s">
        <v>3822</v>
      </c>
      <c r="H2923" s="38" t="s">
        <v>2063</v>
      </c>
      <c r="I2923" s="35" t="s">
        <v>3502</v>
      </c>
      <c r="J2923" s="39" t="str">
        <f t="shared" si="375"/>
        <v>IC.IT.240604</v>
      </c>
      <c r="K2923" s="38" t="s">
        <v>3298</v>
      </c>
      <c r="L2923" s="35" t="str">
        <f t="shared" si="371"/>
        <v xml:space="preserve">     Wet to Dry: specify date/time</v>
      </c>
      <c r="M2923" s="39" t="str">
        <f t="shared" si="372"/>
        <v>PI.IC.IT.240604.01</v>
      </c>
      <c r="N2923" s="39"/>
      <c r="O2923" s="39" t="str">
        <f t="shared" si="373"/>
        <v>PH.IC.IT.240604.01</v>
      </c>
      <c r="Q2923" s="39" t="str">
        <f t="shared" si="374"/>
        <v>CL.IC.IT.240604.01</v>
      </c>
      <c r="R2923" s="39"/>
      <c r="S2923" s="39" t="str">
        <f t="shared" si="376"/>
        <v>DR.IC.IT.240604.01</v>
      </c>
      <c r="T2923" s="39"/>
      <c r="U2923" s="60" t="str">
        <f t="shared" si="377"/>
        <v>IM.IC.IT.240604.01</v>
      </c>
      <c r="V2923" s="57"/>
      <c r="W2923" s="60" t="str">
        <f t="shared" si="378"/>
        <v>GE.IC.IT.240604.01</v>
      </c>
      <c r="AH2923" s="35" t="s">
        <v>3207</v>
      </c>
      <c r="AI2923" s="35">
        <v>1500</v>
      </c>
    </row>
    <row r="2924" spans="1:35" s="35" customFormat="1" ht="15">
      <c r="A2924" s="35" t="s">
        <v>2189</v>
      </c>
      <c r="C2924" s="38" t="s">
        <v>2627</v>
      </c>
      <c r="E2924" s="38" t="s">
        <v>4309</v>
      </c>
      <c r="F2924" s="35" t="s">
        <v>4117</v>
      </c>
      <c r="G2924" s="35" t="s">
        <v>3823</v>
      </c>
      <c r="H2924" s="38" t="s">
        <v>2065</v>
      </c>
      <c r="I2924" s="35" t="s">
        <v>3824</v>
      </c>
      <c r="J2924" s="39" t="str">
        <f t="shared" si="375"/>
        <v>IC.IT.240605</v>
      </c>
      <c r="K2924" s="38" t="s">
        <v>3298</v>
      </c>
      <c r="L2924" s="35" t="str">
        <f t="shared" si="371"/>
        <v xml:space="preserve">     Debriding Agent applied: BCMA</v>
      </c>
      <c r="M2924" s="39" t="str">
        <f t="shared" si="372"/>
        <v>PI.IC.IT.240605.01</v>
      </c>
      <c r="N2924" s="39"/>
      <c r="O2924" s="39" t="str">
        <f t="shared" si="373"/>
        <v>PH.IC.IT.240605.01</v>
      </c>
      <c r="Q2924" s="39" t="str">
        <f t="shared" si="374"/>
        <v>CL.IC.IT.240605.01</v>
      </c>
      <c r="R2924" s="39"/>
      <c r="S2924" s="39" t="str">
        <f t="shared" si="376"/>
        <v>DR.IC.IT.240605.01</v>
      </c>
      <c r="T2924" s="39"/>
      <c r="U2924" s="60" t="str">
        <f t="shared" si="377"/>
        <v>IM.IC.IT.240605.01</v>
      </c>
      <c r="V2924" s="57"/>
      <c r="W2924" s="60" t="str">
        <f t="shared" si="378"/>
        <v>GE.IC.IT.240605.01</v>
      </c>
      <c r="AH2924" s="35" t="s">
        <v>3207</v>
      </c>
      <c r="AI2924" s="35">
        <v>1500</v>
      </c>
    </row>
    <row r="2925" spans="1:35" s="35" customFormat="1" ht="15">
      <c r="A2925" s="35" t="s">
        <v>2189</v>
      </c>
      <c r="C2925" s="38" t="s">
        <v>2627</v>
      </c>
      <c r="E2925" s="38" t="s">
        <v>4309</v>
      </c>
      <c r="F2925" s="35" t="s">
        <v>4117</v>
      </c>
      <c r="G2925" s="38" t="s">
        <v>4441</v>
      </c>
      <c r="H2925" s="38" t="s">
        <v>4341</v>
      </c>
      <c r="I2925" s="38" t="s">
        <v>4441</v>
      </c>
      <c r="J2925" s="39" t="str">
        <f t="shared" si="375"/>
        <v>IC.IT.240616</v>
      </c>
      <c r="K2925" s="38" t="s">
        <v>3298</v>
      </c>
      <c r="L2925" s="35" t="str">
        <f t="shared" si="371"/>
        <v xml:space="preserve">  Saturated</v>
      </c>
      <c r="M2925" s="39" t="str">
        <f t="shared" si="372"/>
        <v>PI.IC.IT.240616.01</v>
      </c>
      <c r="N2925" s="39"/>
      <c r="O2925" s="39" t="str">
        <f t="shared" si="373"/>
        <v>PH.IC.IT.240616.01</v>
      </c>
      <c r="Q2925" s="39" t="str">
        <f t="shared" si="374"/>
        <v>CL.IC.IT.240616.01</v>
      </c>
      <c r="R2925" s="39"/>
      <c r="S2925" s="39" t="str">
        <f t="shared" si="376"/>
        <v>DR.IC.IT.240616.01</v>
      </c>
      <c r="T2925" s="39"/>
      <c r="U2925" s="60" t="str">
        <f t="shared" si="377"/>
        <v>IM.IC.IT.240616.01</v>
      </c>
      <c r="V2925" s="57"/>
      <c r="W2925" s="60" t="str">
        <f t="shared" si="378"/>
        <v>GE.IC.IT.240616.01</v>
      </c>
      <c r="Y2925" s="35">
        <v>154</v>
      </c>
      <c r="AH2925" s="35" t="s">
        <v>3207</v>
      </c>
      <c r="AI2925" s="35">
        <v>1500</v>
      </c>
    </row>
    <row r="2926" spans="1:35" s="35" customFormat="1" ht="15">
      <c r="A2926" s="35" t="s">
        <v>2189</v>
      </c>
      <c r="C2926" s="38" t="s">
        <v>2627</v>
      </c>
      <c r="E2926" s="38" t="s">
        <v>4309</v>
      </c>
      <c r="F2926" s="35" t="s">
        <v>4117</v>
      </c>
      <c r="G2926" s="38" t="s">
        <v>4442</v>
      </c>
      <c r="H2926" s="38" t="s">
        <v>4342</v>
      </c>
      <c r="I2926" s="38" t="s">
        <v>4442</v>
      </c>
      <c r="J2926" s="39" t="str">
        <f t="shared" si="375"/>
        <v>IC.IT.240617</v>
      </c>
      <c r="K2926" s="38" t="s">
        <v>3298</v>
      </c>
      <c r="L2926" s="35" t="str">
        <f t="shared" si="371"/>
        <v xml:space="preserve">  Stained</v>
      </c>
      <c r="M2926" s="39" t="str">
        <f t="shared" si="372"/>
        <v>PI.IC.IT.240617.01</v>
      </c>
      <c r="N2926" s="39"/>
      <c r="O2926" s="39" t="str">
        <f t="shared" si="373"/>
        <v>PH.IC.IT.240617.01</v>
      </c>
      <c r="Q2926" s="39" t="str">
        <f t="shared" si="374"/>
        <v>CL.IC.IT.240617.01</v>
      </c>
      <c r="R2926" s="39"/>
      <c r="S2926" s="39" t="str">
        <f t="shared" si="376"/>
        <v>DR.IC.IT.240617.01</v>
      </c>
      <c r="T2926" s="39"/>
      <c r="U2926" s="60" t="str">
        <f t="shared" si="377"/>
        <v>IM.IC.IT.240617.01</v>
      </c>
      <c r="V2926" s="57"/>
      <c r="W2926" s="60" t="str">
        <f t="shared" si="378"/>
        <v>GE.IC.IT.240617.01</v>
      </c>
      <c r="Y2926" s="35">
        <v>155</v>
      </c>
      <c r="AH2926" s="35" t="s">
        <v>3207</v>
      </c>
      <c r="AI2926" s="35">
        <v>1500</v>
      </c>
    </row>
    <row r="2927" spans="1:35" s="35" customFormat="1" ht="15">
      <c r="A2927" s="35" t="s">
        <v>2189</v>
      </c>
      <c r="C2927" s="38" t="s">
        <v>2627</v>
      </c>
      <c r="E2927" s="38" t="s">
        <v>4309</v>
      </c>
      <c r="F2927" s="35" t="s">
        <v>4117</v>
      </c>
      <c r="G2927" s="38" t="s">
        <v>4443</v>
      </c>
      <c r="H2927" s="38" t="s">
        <v>4426</v>
      </c>
      <c r="I2927" s="38" t="s">
        <v>4443</v>
      </c>
      <c r="J2927" s="39" t="str">
        <f t="shared" si="375"/>
        <v>IC.IT.240618</v>
      </c>
      <c r="K2927" s="38" t="s">
        <v>3298</v>
      </c>
      <c r="L2927" s="35" t="str">
        <f t="shared" si="371"/>
        <v xml:space="preserve">  Intact</v>
      </c>
      <c r="M2927" s="39" t="str">
        <f t="shared" si="372"/>
        <v>PI.IC.IT.240618.01</v>
      </c>
      <c r="N2927" s="39"/>
      <c r="O2927" s="39" t="str">
        <f t="shared" si="373"/>
        <v>PH.IC.IT.240618.01</v>
      </c>
      <c r="Q2927" s="39" t="str">
        <f t="shared" si="374"/>
        <v>CL.IC.IT.240618.01</v>
      </c>
      <c r="R2927" s="39"/>
      <c r="S2927" s="39" t="str">
        <f t="shared" si="376"/>
        <v>DR.IC.IT.240618.01</v>
      </c>
      <c r="T2927" s="39"/>
      <c r="U2927" s="60" t="str">
        <f t="shared" si="377"/>
        <v>IM.IC.IT.240618.01</v>
      </c>
      <c r="V2927" s="57"/>
      <c r="W2927" s="60" t="str">
        <f t="shared" si="378"/>
        <v>GE.IC.IT.240618.01</v>
      </c>
      <c r="Y2927" s="35">
        <v>156</v>
      </c>
      <c r="AH2927" s="35" t="s">
        <v>3207</v>
      </c>
      <c r="AI2927" s="35">
        <v>1500</v>
      </c>
    </row>
    <row r="2928" spans="1:35" s="35" customFormat="1" ht="15">
      <c r="A2928" s="35" t="s">
        <v>2189</v>
      </c>
      <c r="C2928" s="38" t="s">
        <v>2627</v>
      </c>
      <c r="E2928" s="38" t="s">
        <v>4309</v>
      </c>
      <c r="F2928" s="35" t="s">
        <v>4117</v>
      </c>
      <c r="G2928" s="38" t="s">
        <v>4444</v>
      </c>
      <c r="H2928" s="38" t="s">
        <v>4345</v>
      </c>
      <c r="I2928" s="38" t="s">
        <v>4444</v>
      </c>
      <c r="J2928" s="39" t="str">
        <f t="shared" si="375"/>
        <v>IC.IT.240619</v>
      </c>
      <c r="K2928" s="38" t="s">
        <v>3298</v>
      </c>
      <c r="L2928" s="35" t="str">
        <f t="shared" si="371"/>
        <v xml:space="preserve">  Clean</v>
      </c>
      <c r="M2928" s="39" t="str">
        <f t="shared" si="372"/>
        <v>PI.IC.IT.240619.01</v>
      </c>
      <c r="N2928" s="39"/>
      <c r="O2928" s="39" t="str">
        <f t="shared" si="373"/>
        <v>PH.IC.IT.240619.01</v>
      </c>
      <c r="Q2928" s="39" t="str">
        <f t="shared" si="374"/>
        <v>CL.IC.IT.240619.01</v>
      </c>
      <c r="R2928" s="39"/>
      <c r="S2928" s="39" t="str">
        <f t="shared" si="376"/>
        <v>DR.IC.IT.240619.01</v>
      </c>
      <c r="T2928" s="39"/>
      <c r="U2928" s="60" t="str">
        <f t="shared" si="377"/>
        <v>IM.IC.IT.240619.01</v>
      </c>
      <c r="V2928" s="57"/>
      <c r="W2928" s="60" t="str">
        <f t="shared" si="378"/>
        <v>GE.IC.IT.240619.01</v>
      </c>
      <c r="Y2928" s="35">
        <v>157</v>
      </c>
      <c r="AH2928" s="35" t="s">
        <v>3207</v>
      </c>
      <c r="AI2928" s="35">
        <v>1500</v>
      </c>
    </row>
    <row r="2929" spans="1:35" s="35" customFormat="1" ht="15">
      <c r="A2929" s="35" t="s">
        <v>2189</v>
      </c>
      <c r="C2929" s="38" t="s">
        <v>2627</v>
      </c>
      <c r="E2929" s="38" t="s">
        <v>4309</v>
      </c>
      <c r="F2929" s="35" t="s">
        <v>4117</v>
      </c>
      <c r="G2929" s="38" t="s">
        <v>4445</v>
      </c>
      <c r="H2929" s="38" t="s">
        <v>4362</v>
      </c>
      <c r="I2929" s="38" t="s">
        <v>4445</v>
      </c>
      <c r="J2929" s="39" t="str">
        <f t="shared" si="375"/>
        <v>IC.IT.240620</v>
      </c>
      <c r="K2929" s="38" t="s">
        <v>3298</v>
      </c>
      <c r="L2929" s="35" t="str">
        <f t="shared" si="371"/>
        <v xml:space="preserve">  Dry</v>
      </c>
      <c r="M2929" s="39" t="str">
        <f t="shared" si="372"/>
        <v>PI.IC.IT.240620.01</v>
      </c>
      <c r="N2929" s="39"/>
      <c r="O2929" s="39" t="str">
        <f t="shared" si="373"/>
        <v>PH.IC.IT.240620.01</v>
      </c>
      <c r="Q2929" s="39" t="str">
        <f t="shared" si="374"/>
        <v>CL.IC.IT.240620.01</v>
      </c>
      <c r="R2929" s="39"/>
      <c r="S2929" s="39" t="str">
        <f t="shared" si="376"/>
        <v>DR.IC.IT.240620.01</v>
      </c>
      <c r="T2929" s="39"/>
      <c r="U2929" s="60" t="str">
        <f t="shared" si="377"/>
        <v>IM.IC.IT.240620.01</v>
      </c>
      <c r="V2929" s="57"/>
      <c r="W2929" s="60" t="str">
        <f t="shared" si="378"/>
        <v>GE.IC.IT.240620.01</v>
      </c>
      <c r="Y2929" s="35">
        <v>158</v>
      </c>
      <c r="AH2929" s="35" t="s">
        <v>3207</v>
      </c>
      <c r="AI2929" s="35">
        <v>1500</v>
      </c>
    </row>
    <row r="2930" spans="1:35" s="35" customFormat="1" ht="15">
      <c r="A2930" s="35" t="s">
        <v>2189</v>
      </c>
      <c r="C2930" s="38" t="s">
        <v>2627</v>
      </c>
      <c r="D2930" s="35" t="s">
        <v>4446</v>
      </c>
      <c r="E2930" s="38" t="s">
        <v>4311</v>
      </c>
      <c r="F2930" s="35" t="s">
        <v>4117</v>
      </c>
      <c r="G2930" s="35" t="s">
        <v>3825</v>
      </c>
      <c r="H2930" s="38" t="s">
        <v>2222</v>
      </c>
      <c r="I2930" s="35" t="s">
        <v>3529</v>
      </c>
      <c r="J2930" s="39" t="str">
        <f t="shared" si="375"/>
        <v>IC.IT.240706</v>
      </c>
      <c r="K2930" s="38" t="s">
        <v>3298</v>
      </c>
      <c r="L2930" s="35" t="str">
        <f t="shared" si="371"/>
        <v xml:space="preserve">     Normal Saline</v>
      </c>
      <c r="M2930" s="39" t="str">
        <f t="shared" si="372"/>
        <v>PI.IC.IT.240706.01</v>
      </c>
      <c r="N2930" s="39"/>
      <c r="O2930" s="39" t="str">
        <f t="shared" si="373"/>
        <v>PH.IC.IT.240706.01</v>
      </c>
      <c r="Q2930" s="39" t="str">
        <f t="shared" si="374"/>
        <v>CL.IC.IT.240706.01</v>
      </c>
      <c r="R2930" s="39"/>
      <c r="S2930" s="39" t="str">
        <f t="shared" si="376"/>
        <v>DR.IC.IT.240706.01</v>
      </c>
      <c r="T2930" s="39"/>
      <c r="U2930" s="60" t="str">
        <f t="shared" si="377"/>
        <v>IM.IC.IT.240706.01</v>
      </c>
      <c r="V2930" s="57"/>
      <c r="W2930" s="60" t="str">
        <f t="shared" si="378"/>
        <v>GE.IC.IT.240706.01</v>
      </c>
      <c r="AH2930" s="35" t="s">
        <v>3207</v>
      </c>
      <c r="AI2930" s="35">
        <v>1500</v>
      </c>
    </row>
    <row r="2931" spans="1:35" s="35" customFormat="1" ht="15">
      <c r="A2931" s="35" t="s">
        <v>2189</v>
      </c>
      <c r="C2931" s="38" t="s">
        <v>2627</v>
      </c>
      <c r="E2931" s="38" t="s">
        <v>4311</v>
      </c>
      <c r="F2931" s="35" t="s">
        <v>4117</v>
      </c>
      <c r="G2931" s="35" t="s">
        <v>3826</v>
      </c>
      <c r="H2931" s="38" t="s">
        <v>2376</v>
      </c>
      <c r="I2931" s="35" t="s">
        <v>3531</v>
      </c>
      <c r="J2931" s="39" t="str">
        <f t="shared" si="375"/>
        <v>IC.IT.240707</v>
      </c>
      <c r="K2931" s="38" t="s">
        <v>3298</v>
      </c>
      <c r="L2931" s="35" t="str">
        <f t="shared" si="371"/>
        <v xml:space="preserve">     Wound cleanser</v>
      </c>
      <c r="M2931" s="39" t="str">
        <f t="shared" si="372"/>
        <v>PI.IC.IT.240707.01</v>
      </c>
      <c r="N2931" s="39"/>
      <c r="O2931" s="39" t="str">
        <f t="shared" si="373"/>
        <v>PH.IC.IT.240707.01</v>
      </c>
      <c r="Q2931" s="39" t="str">
        <f t="shared" si="374"/>
        <v>CL.IC.IT.240707.01</v>
      </c>
      <c r="R2931" s="39"/>
      <c r="S2931" s="39" t="str">
        <f t="shared" si="376"/>
        <v>DR.IC.IT.240707.01</v>
      </c>
      <c r="T2931" s="39"/>
      <c r="U2931" s="60" t="str">
        <f t="shared" si="377"/>
        <v>IM.IC.IT.240707.01</v>
      </c>
      <c r="V2931" s="57"/>
      <c r="W2931" s="60" t="str">
        <f t="shared" si="378"/>
        <v>GE.IC.IT.240707.01</v>
      </c>
      <c r="AH2931" s="35" t="s">
        <v>3207</v>
      </c>
      <c r="AI2931" s="35">
        <v>1500</v>
      </c>
    </row>
    <row r="2932" spans="1:35" s="35" customFormat="1" ht="15">
      <c r="A2932" s="35" t="s">
        <v>2189</v>
      </c>
      <c r="C2932" s="38" t="s">
        <v>2627</v>
      </c>
      <c r="E2932" s="38" t="s">
        <v>4311</v>
      </c>
      <c r="F2932" s="35" t="s">
        <v>4117</v>
      </c>
      <c r="G2932" s="35" t="s">
        <v>3424</v>
      </c>
      <c r="H2932" s="38" t="s">
        <v>2378</v>
      </c>
      <c r="I2932" s="35" t="s">
        <v>3338</v>
      </c>
      <c r="J2932" s="39" t="str">
        <f t="shared" si="375"/>
        <v>IC.IT.240708</v>
      </c>
      <c r="K2932" s="38" t="s">
        <v>3298</v>
      </c>
      <c r="L2932" s="35" t="str">
        <f t="shared" si="371"/>
        <v xml:space="preserve">      Other: specify</v>
      </c>
      <c r="M2932" s="39" t="str">
        <f t="shared" si="372"/>
        <v>PI.IC.IT.240708.01</v>
      </c>
      <c r="N2932" s="39"/>
      <c r="O2932" s="39" t="str">
        <f t="shared" si="373"/>
        <v>PH.IC.IT.240708.01</v>
      </c>
      <c r="Q2932" s="39" t="str">
        <f t="shared" si="374"/>
        <v>CL.IC.IT.240708.01</v>
      </c>
      <c r="R2932" s="39"/>
      <c r="S2932" s="39" t="str">
        <f t="shared" si="376"/>
        <v>DR.IC.IT.240708.01</v>
      </c>
      <c r="T2932" s="39"/>
      <c r="U2932" s="60" t="str">
        <f t="shared" si="377"/>
        <v>IM.IC.IT.240708.01</v>
      </c>
      <c r="V2932" s="57"/>
      <c r="W2932" s="60" t="str">
        <f t="shared" si="378"/>
        <v>GE.IC.IT.240708.01</v>
      </c>
      <c r="AH2932" s="35" t="s">
        <v>3207</v>
      </c>
      <c r="AI2932" s="35">
        <v>1500</v>
      </c>
    </row>
    <row r="2933" spans="1:35" s="35" customFormat="1" ht="15">
      <c r="A2933" s="35" t="s">
        <v>2189</v>
      </c>
      <c r="C2933" s="38" t="s">
        <v>2627</v>
      </c>
      <c r="E2933" s="38" t="s">
        <v>4311</v>
      </c>
      <c r="F2933" s="35" t="s">
        <v>4117</v>
      </c>
      <c r="G2933" s="38" t="s">
        <v>4447</v>
      </c>
      <c r="H2933" s="38" t="s">
        <v>4341</v>
      </c>
      <c r="I2933" s="38" t="s">
        <v>4447</v>
      </c>
      <c r="J2933" s="39" t="str">
        <f t="shared" si="375"/>
        <v>IC.IT.240716</v>
      </c>
      <c r="K2933" s="38" t="s">
        <v>3298</v>
      </c>
      <c r="L2933" s="35" t="str">
        <f t="shared" si="371"/>
        <v xml:space="preserve"> Betadine</v>
      </c>
      <c r="M2933" s="39" t="str">
        <f t="shared" si="372"/>
        <v>PI.IC.IT.240716.01</v>
      </c>
      <c r="N2933" s="39"/>
      <c r="O2933" s="39" t="str">
        <f t="shared" si="373"/>
        <v>PH.IC.IT.240716.01</v>
      </c>
      <c r="Q2933" s="39" t="str">
        <f t="shared" si="374"/>
        <v>CL.IC.IT.240716.01</v>
      </c>
      <c r="R2933" s="39"/>
      <c r="S2933" s="39" t="str">
        <f t="shared" si="376"/>
        <v>DR.IC.IT.240716.01</v>
      </c>
      <c r="T2933" s="39"/>
      <c r="U2933" s="60" t="str">
        <f t="shared" si="377"/>
        <v>IM.IC.IT.240716.01</v>
      </c>
      <c r="V2933" s="57"/>
      <c r="W2933" s="60" t="str">
        <f t="shared" si="378"/>
        <v>GE.IC.IT.240716.01</v>
      </c>
      <c r="Y2933" s="35">
        <v>790</v>
      </c>
      <c r="AH2933" s="35" t="s">
        <v>3207</v>
      </c>
      <c r="AI2933" s="35">
        <v>1500</v>
      </c>
    </row>
    <row r="2934" spans="1:35" s="35" customFormat="1" ht="15">
      <c r="A2934" s="35" t="s">
        <v>2189</v>
      </c>
      <c r="C2934" s="38" t="s">
        <v>2627</v>
      </c>
      <c r="E2934" s="38" t="s">
        <v>4311</v>
      </c>
      <c r="F2934" s="35" t="s">
        <v>4117</v>
      </c>
      <c r="G2934" s="38" t="s">
        <v>4448</v>
      </c>
      <c r="H2934" s="38" t="s">
        <v>4342</v>
      </c>
      <c r="I2934" s="38" t="s">
        <v>4448</v>
      </c>
      <c r="J2934" s="39" t="str">
        <f t="shared" si="375"/>
        <v>IC.IT.240717</v>
      </c>
      <c r="K2934" s="38" t="s">
        <v>3298</v>
      </c>
      <c r="L2934" s="35" t="str">
        <f t="shared" si="371"/>
        <v xml:space="preserve"> Chlorhexadine</v>
      </c>
      <c r="M2934" s="39" t="str">
        <f t="shared" si="372"/>
        <v>PI.IC.IT.240717.01</v>
      </c>
      <c r="N2934" s="39"/>
      <c r="O2934" s="39" t="str">
        <f t="shared" si="373"/>
        <v>PH.IC.IT.240717.01</v>
      </c>
      <c r="Q2934" s="39" t="str">
        <f t="shared" si="374"/>
        <v>CL.IC.IT.240717.01</v>
      </c>
      <c r="R2934" s="39"/>
      <c r="S2934" s="39" t="str">
        <f t="shared" si="376"/>
        <v>DR.IC.IT.240717.01</v>
      </c>
      <c r="T2934" s="39"/>
      <c r="U2934" s="60" t="str">
        <f t="shared" si="377"/>
        <v>IM.IC.IT.240717.01</v>
      </c>
      <c r="V2934" s="57"/>
      <c r="W2934" s="60" t="str">
        <f t="shared" si="378"/>
        <v>GE.IC.IT.240717.01</v>
      </c>
      <c r="Y2934" s="35">
        <v>792</v>
      </c>
      <c r="AH2934" s="35" t="s">
        <v>3207</v>
      </c>
      <c r="AI2934" s="35">
        <v>1500</v>
      </c>
    </row>
    <row r="2935" spans="1:35" s="35" customFormat="1" ht="15">
      <c r="A2935" s="35" t="s">
        <v>2189</v>
      </c>
      <c r="C2935" s="38" t="s">
        <v>2627</v>
      </c>
      <c r="E2935" s="38" t="s">
        <v>4311</v>
      </c>
      <c r="F2935" s="35" t="s">
        <v>4117</v>
      </c>
      <c r="G2935" s="38" t="s">
        <v>4449</v>
      </c>
      <c r="H2935" s="38" t="s">
        <v>4426</v>
      </c>
      <c r="I2935" s="38" t="s">
        <v>4449</v>
      </c>
      <c r="J2935" s="39" t="str">
        <f t="shared" si="375"/>
        <v>IC.IT.240718</v>
      </c>
      <c r="K2935" s="38" t="s">
        <v>3298</v>
      </c>
      <c r="L2935" s="35" t="str">
        <f t="shared" si="371"/>
        <v xml:space="preserve">  Distilled Water</v>
      </c>
      <c r="M2935" s="39" t="str">
        <f t="shared" si="372"/>
        <v>PI.IC.IT.240718.01</v>
      </c>
      <c r="N2935" s="39"/>
      <c r="O2935" s="39" t="str">
        <f t="shared" si="373"/>
        <v>PH.IC.IT.240718.01</v>
      </c>
      <c r="Q2935" s="39" t="str">
        <f t="shared" si="374"/>
        <v>CL.IC.IT.240718.01</v>
      </c>
      <c r="R2935" s="39"/>
      <c r="S2935" s="39" t="str">
        <f t="shared" si="376"/>
        <v>DR.IC.IT.240718.01</v>
      </c>
      <c r="T2935" s="39"/>
      <c r="U2935" s="60" t="str">
        <f t="shared" si="377"/>
        <v>IM.IC.IT.240718.01</v>
      </c>
      <c r="V2935" s="57"/>
      <c r="W2935" s="60" t="str">
        <f t="shared" si="378"/>
        <v>GE.IC.IT.240718.01</v>
      </c>
      <c r="Y2935" s="35">
        <v>793</v>
      </c>
      <c r="AH2935" s="35" t="s">
        <v>3207</v>
      </c>
      <c r="AI2935" s="35">
        <v>1500</v>
      </c>
    </row>
    <row r="2936" spans="1:35" s="35" customFormat="1" ht="15">
      <c r="A2936" s="35" t="s">
        <v>2189</v>
      </c>
      <c r="C2936" s="38" t="s">
        <v>2627</v>
      </c>
      <c r="E2936" s="38" t="s">
        <v>4311</v>
      </c>
      <c r="F2936" s="35" t="s">
        <v>4117</v>
      </c>
      <c r="G2936" s="38" t="s">
        <v>4450</v>
      </c>
      <c r="H2936" s="38" t="s">
        <v>4345</v>
      </c>
      <c r="I2936" s="38" t="s">
        <v>4450</v>
      </c>
      <c r="J2936" s="39" t="str">
        <f t="shared" si="375"/>
        <v>IC.IT.240719</v>
      </c>
      <c r="K2936" s="38" t="s">
        <v>3298</v>
      </c>
      <c r="L2936" s="35" t="str">
        <f t="shared" si="371"/>
        <v>Peroxide</v>
      </c>
      <c r="M2936" s="39" t="str">
        <f t="shared" si="372"/>
        <v>PI.IC.IT.240719.01</v>
      </c>
      <c r="N2936" s="39"/>
      <c r="O2936" s="39" t="str">
        <f t="shared" si="373"/>
        <v>PH.IC.IT.240719.01</v>
      </c>
      <c r="Q2936" s="39" t="str">
        <f t="shared" si="374"/>
        <v>CL.IC.IT.240719.01</v>
      </c>
      <c r="R2936" s="39"/>
      <c r="S2936" s="39" t="str">
        <f t="shared" si="376"/>
        <v>DR.IC.IT.240719.01</v>
      </c>
      <c r="T2936" s="39"/>
      <c r="U2936" s="60" t="str">
        <f t="shared" si="377"/>
        <v>IM.IC.IT.240719.01</v>
      </c>
      <c r="V2936" s="57"/>
      <c r="W2936" s="60" t="str">
        <f t="shared" si="378"/>
        <v>GE.IC.IT.240719.01</v>
      </c>
      <c r="Y2936" s="35">
        <v>793</v>
      </c>
      <c r="AH2936" s="35" t="s">
        <v>3207</v>
      </c>
      <c r="AI2936" s="35">
        <v>1500</v>
      </c>
    </row>
    <row r="2937" spans="1:35" s="35" customFormat="1" ht="15">
      <c r="A2937" s="35" t="s">
        <v>2189</v>
      </c>
      <c r="C2937" s="38" t="s">
        <v>2627</v>
      </c>
      <c r="E2937" s="38" t="s">
        <v>4311</v>
      </c>
      <c r="F2937" s="35" t="s">
        <v>4117</v>
      </c>
      <c r="G2937" s="38" t="s">
        <v>4451</v>
      </c>
      <c r="H2937" s="38" t="s">
        <v>4362</v>
      </c>
      <c r="I2937" s="38" t="s">
        <v>4451</v>
      </c>
      <c r="J2937" s="39" t="str">
        <f t="shared" si="375"/>
        <v>IC.IT.240720</v>
      </c>
      <c r="K2937" s="38" t="s">
        <v>3298</v>
      </c>
      <c r="L2937" s="35" t="str">
        <f t="shared" ref="L2937:L3000" si="379">G2937</f>
        <v xml:space="preserve">  Dakins Solution</v>
      </c>
      <c r="M2937" s="39" t="str">
        <f t="shared" ref="M2937:M3000" si="380">CONCATENATE("PI.",J2937,".",K2937)</f>
        <v>PI.IC.IT.240720.01</v>
      </c>
      <c r="N2937" s="39"/>
      <c r="O2937" s="39" t="str">
        <f t="shared" ref="O2937:O3000" si="381">CONCATENATE("PH.",J2937,".",K2937)</f>
        <v>PH.IC.IT.240720.01</v>
      </c>
      <c r="Q2937" s="39" t="str">
        <f t="shared" ref="Q2937:Q3000" si="382">CONCATENATE("CL.",J2937,".",K2937)</f>
        <v>CL.IC.IT.240720.01</v>
      </c>
      <c r="R2937" s="39"/>
      <c r="S2937" s="39" t="str">
        <f t="shared" si="376"/>
        <v>DR.IC.IT.240720.01</v>
      </c>
      <c r="T2937" s="39"/>
      <c r="U2937" s="60" t="str">
        <f t="shared" si="377"/>
        <v>IM.IC.IT.240720.01</v>
      </c>
      <c r="V2937" s="57"/>
      <c r="W2937" s="60" t="str">
        <f t="shared" si="378"/>
        <v>GE.IC.IT.240720.01</v>
      </c>
      <c r="Y2937" s="35">
        <v>794</v>
      </c>
      <c r="AH2937" s="35" t="s">
        <v>3207</v>
      </c>
      <c r="AI2937" s="35">
        <v>1500</v>
      </c>
    </row>
    <row r="2938" spans="1:35" s="35" customFormat="1" ht="15">
      <c r="A2938" s="35" t="s">
        <v>2189</v>
      </c>
      <c r="C2938" s="38" t="s">
        <v>2627</v>
      </c>
      <c r="D2938" s="35" t="s">
        <v>4452</v>
      </c>
      <c r="E2938" s="38" t="s">
        <v>4312</v>
      </c>
      <c r="F2938" s="35" t="s">
        <v>4117</v>
      </c>
      <c r="G2938" s="35" t="s">
        <v>3827</v>
      </c>
      <c r="H2938" s="38" t="s">
        <v>2380</v>
      </c>
      <c r="I2938" s="35" t="s">
        <v>2117</v>
      </c>
      <c r="J2938" s="39" t="str">
        <f t="shared" si="375"/>
        <v>IC.IT.240809</v>
      </c>
      <c r="K2938" s="38" t="s">
        <v>3298</v>
      </c>
      <c r="L2938" s="35" t="str">
        <f t="shared" si="379"/>
        <v xml:space="preserve">     Drsg drainage none</v>
      </c>
      <c r="M2938" s="39" t="str">
        <f t="shared" si="380"/>
        <v>PI.IC.IT.240809.01</v>
      </c>
      <c r="N2938" s="39"/>
      <c r="O2938" s="39" t="str">
        <f t="shared" si="381"/>
        <v>PH.IC.IT.240809.01</v>
      </c>
      <c r="Q2938" s="39" t="str">
        <f t="shared" si="382"/>
        <v>CL.IC.IT.240809.01</v>
      </c>
      <c r="R2938" s="39"/>
      <c r="S2938" s="39" t="str">
        <f t="shared" si="376"/>
        <v>DR.IC.IT.240809.01</v>
      </c>
      <c r="T2938" s="39"/>
      <c r="U2938" s="60" t="str">
        <f t="shared" si="377"/>
        <v>IM.IC.IT.240809.01</v>
      </c>
      <c r="V2938" s="57"/>
      <c r="W2938" s="60" t="str">
        <f t="shared" si="378"/>
        <v>GE.IC.IT.240809.01</v>
      </c>
      <c r="AH2938" s="35" t="s">
        <v>3207</v>
      </c>
      <c r="AI2938" s="35">
        <v>1500</v>
      </c>
    </row>
    <row r="2939" spans="1:35" s="35" customFormat="1" ht="15">
      <c r="A2939" s="35" t="s">
        <v>2189</v>
      </c>
      <c r="C2939" s="38" t="s">
        <v>2627</v>
      </c>
      <c r="E2939" s="38" t="s">
        <v>4312</v>
      </c>
      <c r="F2939" s="35" t="s">
        <v>4117</v>
      </c>
      <c r="G2939" s="35" t="s">
        <v>3828</v>
      </c>
      <c r="H2939" s="38" t="s">
        <v>2124</v>
      </c>
      <c r="I2939" s="35" t="s">
        <v>3535</v>
      </c>
      <c r="J2939" s="39" t="str">
        <f t="shared" si="375"/>
        <v>IC.IT.240810</v>
      </c>
      <c r="K2939" s="38" t="s">
        <v>3298</v>
      </c>
      <c r="L2939" s="35" t="str">
        <f t="shared" si="379"/>
        <v xml:space="preserve">     Drsg scant amount drainage</v>
      </c>
      <c r="M2939" s="39" t="str">
        <f t="shared" si="380"/>
        <v>PI.IC.IT.240810.01</v>
      </c>
      <c r="N2939" s="39"/>
      <c r="O2939" s="39" t="str">
        <f t="shared" si="381"/>
        <v>PH.IC.IT.240810.01</v>
      </c>
      <c r="Q2939" s="39" t="str">
        <f t="shared" si="382"/>
        <v>CL.IC.IT.240810.01</v>
      </c>
      <c r="R2939" s="39"/>
      <c r="S2939" s="39" t="str">
        <f t="shared" si="376"/>
        <v>DR.IC.IT.240810.01</v>
      </c>
      <c r="T2939" s="39"/>
      <c r="U2939" s="60" t="str">
        <f t="shared" si="377"/>
        <v>IM.IC.IT.240810.01</v>
      </c>
      <c r="V2939" s="57"/>
      <c r="W2939" s="60" t="str">
        <f t="shared" si="378"/>
        <v>GE.IC.IT.240810.01</v>
      </c>
      <c r="AH2939" s="35" t="s">
        <v>3207</v>
      </c>
      <c r="AI2939" s="35">
        <v>1500</v>
      </c>
    </row>
    <row r="2940" spans="1:35" s="35" customFormat="1" ht="15">
      <c r="A2940" s="35" t="s">
        <v>2189</v>
      </c>
      <c r="C2940" s="38" t="s">
        <v>2627</v>
      </c>
      <c r="E2940" s="38" t="s">
        <v>4312</v>
      </c>
      <c r="F2940" s="35" t="s">
        <v>4117</v>
      </c>
      <c r="G2940" s="35" t="s">
        <v>3829</v>
      </c>
      <c r="H2940" s="38" t="s">
        <v>4317</v>
      </c>
      <c r="I2940" s="35" t="s">
        <v>3537</v>
      </c>
      <c r="J2940" s="39" t="str">
        <f t="shared" si="375"/>
        <v>IC.IT.240811</v>
      </c>
      <c r="K2940" s="38" t="s">
        <v>3298</v>
      </c>
      <c r="L2940" s="35" t="str">
        <f t="shared" si="379"/>
        <v xml:space="preserve">     Drsg small amount drainage</v>
      </c>
      <c r="M2940" s="39" t="str">
        <f t="shared" si="380"/>
        <v>PI.IC.IT.240811.01</v>
      </c>
      <c r="N2940" s="39"/>
      <c r="O2940" s="39" t="str">
        <f t="shared" si="381"/>
        <v>PH.IC.IT.240811.01</v>
      </c>
      <c r="Q2940" s="39" t="str">
        <f t="shared" si="382"/>
        <v>CL.IC.IT.240811.01</v>
      </c>
      <c r="R2940" s="39"/>
      <c r="S2940" s="39" t="str">
        <f t="shared" si="376"/>
        <v>DR.IC.IT.240811.01</v>
      </c>
      <c r="T2940" s="39"/>
      <c r="U2940" s="60" t="str">
        <f t="shared" si="377"/>
        <v>IM.IC.IT.240811.01</v>
      </c>
      <c r="V2940" s="57"/>
      <c r="W2940" s="60" t="str">
        <f t="shared" si="378"/>
        <v>GE.IC.IT.240811.01</v>
      </c>
      <c r="AH2940" s="35" t="s">
        <v>3207</v>
      </c>
      <c r="AI2940" s="35">
        <v>1500</v>
      </c>
    </row>
    <row r="2941" spans="1:35" s="35" customFormat="1" ht="15">
      <c r="A2941" s="35" t="s">
        <v>2189</v>
      </c>
      <c r="C2941" s="38" t="s">
        <v>2627</v>
      </c>
      <c r="E2941" s="38" t="s">
        <v>4312</v>
      </c>
      <c r="F2941" s="35" t="s">
        <v>4117</v>
      </c>
      <c r="G2941" s="35" t="s">
        <v>3830</v>
      </c>
      <c r="H2941" s="38" t="s">
        <v>4334</v>
      </c>
      <c r="I2941" s="35" t="s">
        <v>3539</v>
      </c>
      <c r="J2941" s="39" t="str">
        <f t="shared" si="375"/>
        <v>IC.IT.240812</v>
      </c>
      <c r="K2941" s="38" t="s">
        <v>3298</v>
      </c>
      <c r="L2941" s="35" t="str">
        <f t="shared" si="379"/>
        <v xml:space="preserve">     Drsg moderate amount drainage</v>
      </c>
      <c r="M2941" s="39" t="str">
        <f t="shared" si="380"/>
        <v>PI.IC.IT.240812.01</v>
      </c>
      <c r="N2941" s="39"/>
      <c r="O2941" s="39" t="str">
        <f t="shared" si="381"/>
        <v>PH.IC.IT.240812.01</v>
      </c>
      <c r="Q2941" s="39" t="str">
        <f t="shared" si="382"/>
        <v>CL.IC.IT.240812.01</v>
      </c>
      <c r="R2941" s="39"/>
      <c r="S2941" s="39" t="str">
        <f t="shared" si="376"/>
        <v>DR.IC.IT.240812.01</v>
      </c>
      <c r="T2941" s="39"/>
      <c r="U2941" s="60" t="str">
        <f t="shared" si="377"/>
        <v>IM.IC.IT.240812.01</v>
      </c>
      <c r="V2941" s="57"/>
      <c r="W2941" s="60" t="str">
        <f t="shared" si="378"/>
        <v>GE.IC.IT.240812.01</v>
      </c>
      <c r="AH2941" s="35" t="s">
        <v>3207</v>
      </c>
      <c r="AI2941" s="35">
        <v>1500</v>
      </c>
    </row>
    <row r="2942" spans="1:35" s="35" customFormat="1" ht="15">
      <c r="A2942" s="35" t="s">
        <v>2189</v>
      </c>
      <c r="C2942" s="38" t="s">
        <v>2627</v>
      </c>
      <c r="E2942" s="38" t="s">
        <v>4312</v>
      </c>
      <c r="F2942" s="35" t="s">
        <v>4117</v>
      </c>
      <c r="G2942" s="35" t="s">
        <v>3831</v>
      </c>
      <c r="H2942" s="38" t="s">
        <v>4335</v>
      </c>
      <c r="I2942" s="35" t="s">
        <v>3541</v>
      </c>
      <c r="J2942" s="39" t="str">
        <f t="shared" si="375"/>
        <v>IC.IT.240813</v>
      </c>
      <c r="K2942" s="38" t="s">
        <v>3298</v>
      </c>
      <c r="L2942" s="35" t="str">
        <f t="shared" si="379"/>
        <v xml:space="preserve">     Drsg heavy amount drainage </v>
      </c>
      <c r="M2942" s="39" t="str">
        <f t="shared" si="380"/>
        <v>PI.IC.IT.240813.01</v>
      </c>
      <c r="N2942" s="39"/>
      <c r="O2942" s="39" t="str">
        <f t="shared" si="381"/>
        <v>PH.IC.IT.240813.01</v>
      </c>
      <c r="Q2942" s="39" t="str">
        <f t="shared" si="382"/>
        <v>CL.IC.IT.240813.01</v>
      </c>
      <c r="R2942" s="39"/>
      <c r="S2942" s="39" t="str">
        <f t="shared" si="376"/>
        <v>DR.IC.IT.240813.01</v>
      </c>
      <c r="T2942" s="39"/>
      <c r="U2942" s="60" t="str">
        <f t="shared" si="377"/>
        <v>IM.IC.IT.240813.01</v>
      </c>
      <c r="V2942" s="57"/>
      <c r="W2942" s="60" t="str">
        <f t="shared" si="378"/>
        <v>GE.IC.IT.240813.01</v>
      </c>
      <c r="AH2942" s="35" t="s">
        <v>3207</v>
      </c>
      <c r="AI2942" s="35">
        <v>1500</v>
      </c>
    </row>
    <row r="2943" spans="1:35" s="35" customFormat="1" ht="15">
      <c r="A2943" s="35" t="s">
        <v>2189</v>
      </c>
      <c r="C2943" s="38" t="s">
        <v>2627</v>
      </c>
      <c r="E2943" s="38" t="s">
        <v>4312</v>
      </c>
      <c r="F2943" s="35" t="s">
        <v>4117</v>
      </c>
      <c r="G2943" s="35" t="s">
        <v>3832</v>
      </c>
      <c r="H2943" s="38" t="s">
        <v>4336</v>
      </c>
      <c r="I2943" s="35" t="s">
        <v>3794</v>
      </c>
      <c r="J2943" s="39" t="str">
        <f t="shared" si="375"/>
        <v>IC.IT.240814</v>
      </c>
      <c r="K2943" s="38" t="s">
        <v>3298</v>
      </c>
      <c r="L2943" s="35" t="str">
        <f t="shared" si="379"/>
        <v xml:space="preserve">     Drsg drainage large amount</v>
      </c>
      <c r="M2943" s="39" t="str">
        <f t="shared" si="380"/>
        <v>PI.IC.IT.240814.01</v>
      </c>
      <c r="N2943" s="39"/>
      <c r="O2943" s="39" t="str">
        <f t="shared" si="381"/>
        <v>PH.IC.IT.240814.01</v>
      </c>
      <c r="Q2943" s="39" t="str">
        <f t="shared" si="382"/>
        <v>CL.IC.IT.240814.01</v>
      </c>
      <c r="R2943" s="39"/>
      <c r="S2943" s="39" t="str">
        <f t="shared" si="376"/>
        <v>DR.IC.IT.240814.01</v>
      </c>
      <c r="T2943" s="39"/>
      <c r="U2943" s="60" t="str">
        <f t="shared" si="377"/>
        <v>IM.IC.IT.240814.01</v>
      </c>
      <c r="V2943" s="57"/>
      <c r="W2943" s="60" t="str">
        <f t="shared" si="378"/>
        <v>GE.IC.IT.240814.01</v>
      </c>
      <c r="AH2943" s="35" t="s">
        <v>3207</v>
      </c>
      <c r="AI2943" s="35">
        <v>1500</v>
      </c>
    </row>
    <row r="2944" spans="1:35" s="35" customFormat="1" ht="15">
      <c r="A2944" s="35" t="s">
        <v>2189</v>
      </c>
      <c r="C2944" s="38" t="s">
        <v>2627</v>
      </c>
      <c r="E2944" s="38" t="s">
        <v>4312</v>
      </c>
      <c r="F2944" s="35" t="s">
        <v>4117</v>
      </c>
      <c r="G2944" s="35" t="s">
        <v>3833</v>
      </c>
      <c r="H2944" s="38" t="s">
        <v>4340</v>
      </c>
      <c r="I2944" s="35" t="s">
        <v>3796</v>
      </c>
      <c r="J2944" s="39" t="str">
        <f t="shared" si="375"/>
        <v>IC.IT.240815</v>
      </c>
      <c r="K2944" s="38" t="s">
        <v>3298</v>
      </c>
      <c r="L2944" s="35" t="str">
        <f t="shared" si="379"/>
        <v xml:space="preserve">     Drsg drainage copious amount </v>
      </c>
      <c r="M2944" s="39" t="str">
        <f t="shared" si="380"/>
        <v>PI.IC.IT.240815.01</v>
      </c>
      <c r="N2944" s="39"/>
      <c r="O2944" s="39" t="str">
        <f t="shared" si="381"/>
        <v>PH.IC.IT.240815.01</v>
      </c>
      <c r="Q2944" s="39" t="str">
        <f t="shared" si="382"/>
        <v>CL.IC.IT.240815.01</v>
      </c>
      <c r="R2944" s="39"/>
      <c r="S2944" s="39" t="str">
        <f t="shared" si="376"/>
        <v>DR.IC.IT.240815.01</v>
      </c>
      <c r="T2944" s="39"/>
      <c r="U2944" s="60" t="str">
        <f t="shared" si="377"/>
        <v>IM.IC.IT.240815.01</v>
      </c>
      <c r="V2944" s="57"/>
      <c r="W2944" s="60" t="str">
        <f t="shared" si="378"/>
        <v>GE.IC.IT.240815.01</v>
      </c>
      <c r="AH2944" s="35" t="s">
        <v>3207</v>
      </c>
      <c r="AI2944" s="35">
        <v>1500</v>
      </c>
    </row>
    <row r="2945" spans="1:35" s="35" customFormat="1" ht="15">
      <c r="A2945" s="35" t="s">
        <v>2189</v>
      </c>
      <c r="C2945" s="38" t="s">
        <v>2627</v>
      </c>
      <c r="D2945" s="35" t="s">
        <v>4453</v>
      </c>
      <c r="E2945" s="38" t="s">
        <v>4313</v>
      </c>
      <c r="F2945" s="35" t="s">
        <v>4117</v>
      </c>
      <c r="G2945" s="35" t="s">
        <v>3834</v>
      </c>
      <c r="H2945" s="38" t="s">
        <v>2212</v>
      </c>
      <c r="I2945" s="35" t="s">
        <v>3426</v>
      </c>
      <c r="J2945" s="39" t="str">
        <f t="shared" si="375"/>
        <v>IC.IT.240901</v>
      </c>
      <c r="K2945" s="38" t="s">
        <v>3298</v>
      </c>
      <c r="L2945" s="35" t="str">
        <f t="shared" si="379"/>
        <v xml:space="preserve">     Drsg drainage unchanged</v>
      </c>
      <c r="M2945" s="39" t="str">
        <f t="shared" si="380"/>
        <v>PI.IC.IT.240901.01</v>
      </c>
      <c r="N2945" s="39"/>
      <c r="O2945" s="39" t="str">
        <f t="shared" si="381"/>
        <v>PH.IC.IT.240901.01</v>
      </c>
      <c r="Q2945" s="39" t="str">
        <f t="shared" si="382"/>
        <v>CL.IC.IT.240901.01</v>
      </c>
      <c r="R2945" s="39"/>
      <c r="S2945" s="39" t="str">
        <f t="shared" si="376"/>
        <v>DR.IC.IT.240901.01</v>
      </c>
      <c r="T2945" s="39"/>
      <c r="U2945" s="60" t="str">
        <f t="shared" si="377"/>
        <v>IM.IC.IT.240901.01</v>
      </c>
      <c r="V2945" s="57"/>
      <c r="W2945" s="60" t="str">
        <f t="shared" si="378"/>
        <v>GE.IC.IT.240901.01</v>
      </c>
      <c r="AH2945" s="35" t="s">
        <v>3207</v>
      </c>
      <c r="AI2945" s="35">
        <v>1500</v>
      </c>
    </row>
    <row r="2946" spans="1:35" s="35" customFormat="1" ht="15">
      <c r="A2946" s="35" t="s">
        <v>2189</v>
      </c>
      <c r="C2946" s="38" t="s">
        <v>2627</v>
      </c>
      <c r="E2946" s="38" t="s">
        <v>4313</v>
      </c>
      <c r="F2946" s="35" t="s">
        <v>4117</v>
      </c>
      <c r="G2946" s="35" t="s">
        <v>3835</v>
      </c>
      <c r="H2946" s="38" t="s">
        <v>2217</v>
      </c>
      <c r="I2946" s="35" t="s">
        <v>2546</v>
      </c>
      <c r="J2946" s="39" t="str">
        <f t="shared" si="375"/>
        <v>IC.IT.240902</v>
      </c>
      <c r="K2946" s="38" t="s">
        <v>3298</v>
      </c>
      <c r="L2946" s="35" t="str">
        <f t="shared" si="379"/>
        <v xml:space="preserve">     Drsg drainage decreasing</v>
      </c>
      <c r="M2946" s="39" t="str">
        <f t="shared" si="380"/>
        <v>PI.IC.IT.240902.01</v>
      </c>
      <c r="N2946" s="39"/>
      <c r="O2946" s="39" t="str">
        <f t="shared" si="381"/>
        <v>PH.IC.IT.240902.01</v>
      </c>
      <c r="Q2946" s="39" t="str">
        <f t="shared" si="382"/>
        <v>CL.IC.IT.240902.01</v>
      </c>
      <c r="R2946" s="39"/>
      <c r="S2946" s="39" t="str">
        <f t="shared" si="376"/>
        <v>DR.IC.IT.240902.01</v>
      </c>
      <c r="T2946" s="39"/>
      <c r="U2946" s="60" t="str">
        <f t="shared" si="377"/>
        <v>IM.IC.IT.240902.01</v>
      </c>
      <c r="V2946" s="57"/>
      <c r="W2946" s="60" t="str">
        <f t="shared" si="378"/>
        <v>GE.IC.IT.240902.01</v>
      </c>
      <c r="AH2946" s="35" t="s">
        <v>3207</v>
      </c>
      <c r="AI2946" s="35">
        <v>1500</v>
      </c>
    </row>
    <row r="2947" spans="1:35" s="35" customFormat="1" ht="15">
      <c r="A2947" s="35" t="s">
        <v>2189</v>
      </c>
      <c r="C2947" s="38" t="s">
        <v>2627</v>
      </c>
      <c r="E2947" s="38" t="s">
        <v>4313</v>
      </c>
      <c r="F2947" s="35" t="s">
        <v>4117</v>
      </c>
      <c r="G2947" s="35" t="s">
        <v>3836</v>
      </c>
      <c r="H2947" s="38" t="s">
        <v>2219</v>
      </c>
      <c r="I2947" s="35" t="s">
        <v>2548</v>
      </c>
      <c r="J2947" s="39" t="str">
        <f t="shared" si="375"/>
        <v>IC.IT.240903</v>
      </c>
      <c r="K2947" s="38" t="s">
        <v>3298</v>
      </c>
      <c r="L2947" s="35" t="str">
        <f t="shared" si="379"/>
        <v xml:space="preserve">     Drsg drainage increasing</v>
      </c>
      <c r="M2947" s="39" t="str">
        <f t="shared" si="380"/>
        <v>PI.IC.IT.240903.01</v>
      </c>
      <c r="N2947" s="39"/>
      <c r="O2947" s="39" t="str">
        <f t="shared" si="381"/>
        <v>PH.IC.IT.240903.01</v>
      </c>
      <c r="Q2947" s="39" t="str">
        <f t="shared" si="382"/>
        <v>CL.IC.IT.240903.01</v>
      </c>
      <c r="R2947" s="39"/>
      <c r="S2947" s="39" t="str">
        <f t="shared" si="376"/>
        <v>DR.IC.IT.240903.01</v>
      </c>
      <c r="T2947" s="39"/>
      <c r="U2947" s="60" t="str">
        <f t="shared" si="377"/>
        <v>IM.IC.IT.240903.01</v>
      </c>
      <c r="V2947" s="57"/>
      <c r="W2947" s="60" t="str">
        <f t="shared" si="378"/>
        <v>GE.IC.IT.240903.01</v>
      </c>
      <c r="AH2947" s="35" t="s">
        <v>3207</v>
      </c>
      <c r="AI2947" s="35">
        <v>1500</v>
      </c>
    </row>
    <row r="2948" spans="1:35" s="35" customFormat="1" ht="15">
      <c r="A2948" s="35" t="s">
        <v>2189</v>
      </c>
      <c r="C2948" s="38" t="s">
        <v>2627</v>
      </c>
      <c r="D2948" s="35" t="s">
        <v>3837</v>
      </c>
      <c r="E2948" s="38" t="s">
        <v>3331</v>
      </c>
      <c r="F2948" s="35" t="s">
        <v>4118</v>
      </c>
      <c r="G2948" s="35" t="s">
        <v>3839</v>
      </c>
      <c r="H2948" s="38" t="s">
        <v>2212</v>
      </c>
      <c r="I2948" s="35" t="s">
        <v>3840</v>
      </c>
      <c r="J2948" s="39" t="str">
        <f t="shared" si="375"/>
        <v>IC.IT.241001</v>
      </c>
      <c r="K2948" s="38" t="s">
        <v>3298</v>
      </c>
      <c r="L2948" s="35" t="str">
        <f t="shared" si="379"/>
        <v xml:space="preserve">     Continuous</v>
      </c>
      <c r="M2948" s="39" t="str">
        <f t="shared" si="380"/>
        <v>PI.IC.IT.241001.01</v>
      </c>
      <c r="N2948" s="39"/>
      <c r="O2948" s="39" t="str">
        <f t="shared" si="381"/>
        <v>PH.IC.IT.241001.01</v>
      </c>
      <c r="Q2948" s="39" t="str">
        <f t="shared" si="382"/>
        <v>CL.IC.IT.241001.01</v>
      </c>
      <c r="R2948" s="39"/>
      <c r="S2948" s="39" t="str">
        <f t="shared" si="376"/>
        <v>DR.IC.IT.241001.01</v>
      </c>
      <c r="T2948" s="39"/>
      <c r="U2948" s="60" t="str">
        <f t="shared" si="377"/>
        <v>IM.IC.IT.241001.01</v>
      </c>
      <c r="V2948" s="57"/>
      <c r="W2948" s="60" t="str">
        <f t="shared" si="378"/>
        <v>GE.IC.IT.241001.01</v>
      </c>
      <c r="AH2948" s="35" t="s">
        <v>3207</v>
      </c>
      <c r="AI2948" s="35">
        <v>1500</v>
      </c>
    </row>
    <row r="2949" spans="1:35" s="35" customFormat="1" ht="15">
      <c r="A2949" s="35" t="s">
        <v>2189</v>
      </c>
      <c r="C2949" s="38" t="s">
        <v>2627</v>
      </c>
      <c r="E2949" s="38" t="s">
        <v>3331</v>
      </c>
      <c r="F2949" s="35" t="s">
        <v>4118</v>
      </c>
      <c r="G2949" s="35" t="s">
        <v>3841</v>
      </c>
      <c r="H2949" s="38" t="s">
        <v>2217</v>
      </c>
      <c r="I2949" s="35" t="s">
        <v>1854</v>
      </c>
      <c r="J2949" s="39" t="str">
        <f t="shared" si="375"/>
        <v>IC.IT.241002</v>
      </c>
      <c r="K2949" s="38" t="s">
        <v>3298</v>
      </c>
      <c r="L2949" s="35" t="str">
        <f t="shared" si="379"/>
        <v xml:space="preserve">     Intermittent</v>
      </c>
      <c r="M2949" s="39" t="str">
        <f t="shared" si="380"/>
        <v>PI.IC.IT.241002.01</v>
      </c>
      <c r="N2949" s="39"/>
      <c r="O2949" s="39" t="str">
        <f t="shared" si="381"/>
        <v>PH.IC.IT.241002.01</v>
      </c>
      <c r="Q2949" s="39" t="str">
        <f t="shared" si="382"/>
        <v>CL.IC.IT.241002.01</v>
      </c>
      <c r="R2949" s="39"/>
      <c r="S2949" s="39" t="str">
        <f t="shared" si="376"/>
        <v>DR.IC.IT.241002.01</v>
      </c>
      <c r="T2949" s="39"/>
      <c r="U2949" s="60" t="str">
        <f t="shared" si="377"/>
        <v>IM.IC.IT.241002.01</v>
      </c>
      <c r="V2949" s="57"/>
      <c r="W2949" s="60" t="str">
        <f t="shared" si="378"/>
        <v>GE.IC.IT.241002.01</v>
      </c>
      <c r="AH2949" s="35" t="s">
        <v>3207</v>
      </c>
      <c r="AI2949" s="35">
        <v>1500</v>
      </c>
    </row>
    <row r="2950" spans="1:35" s="35" customFormat="1" ht="15">
      <c r="A2950" s="35" t="s">
        <v>2189</v>
      </c>
      <c r="C2950" s="38" t="s">
        <v>2627</v>
      </c>
      <c r="D2950" s="35" t="s">
        <v>3842</v>
      </c>
      <c r="E2950" s="38" t="s">
        <v>4317</v>
      </c>
      <c r="F2950" s="35" t="s">
        <v>4118</v>
      </c>
      <c r="G2950" s="35" t="s">
        <v>3843</v>
      </c>
      <c r="H2950" s="38" t="s">
        <v>2212</v>
      </c>
      <c r="I2950" s="35" t="s">
        <v>3844</v>
      </c>
      <c r="J2950" s="39" t="str">
        <f t="shared" si="375"/>
        <v>IC.IT.241101</v>
      </c>
      <c r="K2950" s="38" t="s">
        <v>3298</v>
      </c>
      <c r="L2950" s="35" t="str">
        <f t="shared" si="379"/>
        <v xml:space="preserve">     125 mmHg</v>
      </c>
      <c r="M2950" s="39" t="str">
        <f t="shared" si="380"/>
        <v>PI.IC.IT.241101.01</v>
      </c>
      <c r="N2950" s="39"/>
      <c r="O2950" s="39" t="str">
        <f t="shared" si="381"/>
        <v>PH.IC.IT.241101.01</v>
      </c>
      <c r="Q2950" s="39" t="str">
        <f t="shared" si="382"/>
        <v>CL.IC.IT.241101.01</v>
      </c>
      <c r="R2950" s="39"/>
      <c r="S2950" s="39" t="str">
        <f t="shared" si="376"/>
        <v>DR.IC.IT.241101.01</v>
      </c>
      <c r="T2950" s="39"/>
      <c r="U2950" s="60" t="str">
        <f t="shared" si="377"/>
        <v>IM.IC.IT.241101.01</v>
      </c>
      <c r="V2950" s="57"/>
      <c r="W2950" s="60" t="str">
        <f t="shared" si="378"/>
        <v>GE.IC.IT.241101.01</v>
      </c>
      <c r="AH2950" s="35" t="s">
        <v>3207</v>
      </c>
      <c r="AI2950" s="35">
        <v>1500</v>
      </c>
    </row>
    <row r="2951" spans="1:35" s="35" customFormat="1" ht="15">
      <c r="A2951" s="35" t="s">
        <v>2189</v>
      </c>
      <c r="C2951" s="38" t="s">
        <v>2627</v>
      </c>
      <c r="E2951" s="38" t="s">
        <v>4317</v>
      </c>
      <c r="F2951" s="35" t="s">
        <v>4118</v>
      </c>
      <c r="G2951" s="35" t="s">
        <v>3845</v>
      </c>
      <c r="H2951" s="38" t="s">
        <v>2217</v>
      </c>
      <c r="I2951" s="35" t="s">
        <v>3846</v>
      </c>
      <c r="J2951" s="39" t="str">
        <f t="shared" si="375"/>
        <v>IC.IT.241102</v>
      </c>
      <c r="K2951" s="38" t="s">
        <v>3298</v>
      </c>
      <c r="L2951" s="35" t="str">
        <f t="shared" si="379"/>
        <v xml:space="preserve">     75 mmHg</v>
      </c>
      <c r="M2951" s="39" t="str">
        <f t="shared" si="380"/>
        <v>PI.IC.IT.241102.01</v>
      </c>
      <c r="N2951" s="39"/>
      <c r="O2951" s="39" t="str">
        <f t="shared" si="381"/>
        <v>PH.IC.IT.241102.01</v>
      </c>
      <c r="Q2951" s="39" t="str">
        <f t="shared" si="382"/>
        <v>CL.IC.IT.241102.01</v>
      </c>
      <c r="R2951" s="39"/>
      <c r="S2951" s="39" t="str">
        <f t="shared" si="376"/>
        <v>DR.IC.IT.241102.01</v>
      </c>
      <c r="T2951" s="39"/>
      <c r="U2951" s="60" t="str">
        <f t="shared" si="377"/>
        <v>IM.IC.IT.241102.01</v>
      </c>
      <c r="V2951" s="57"/>
      <c r="W2951" s="60" t="str">
        <f t="shared" si="378"/>
        <v>GE.IC.IT.241102.01</v>
      </c>
      <c r="AH2951" s="35" t="s">
        <v>3207</v>
      </c>
      <c r="AI2951" s="35">
        <v>1500</v>
      </c>
    </row>
    <row r="2952" spans="1:35" s="35" customFormat="1" ht="15">
      <c r="A2952" s="35" t="s">
        <v>2189</v>
      </c>
      <c r="C2952" s="38" t="s">
        <v>2627</v>
      </c>
      <c r="E2952" s="38" t="s">
        <v>4317</v>
      </c>
      <c r="F2952" s="35" t="s">
        <v>4118</v>
      </c>
      <c r="G2952" s="35" t="s">
        <v>3847</v>
      </c>
      <c r="H2952" s="38" t="s">
        <v>2219</v>
      </c>
      <c r="I2952" s="35" t="s">
        <v>3848</v>
      </c>
      <c r="J2952" s="39" t="str">
        <f t="shared" si="375"/>
        <v>IC.IT.241103</v>
      </c>
      <c r="K2952" s="38" t="s">
        <v>3298</v>
      </c>
      <c r="L2952" s="35" t="str">
        <f t="shared" si="379"/>
        <v xml:space="preserve">     25 mmHg</v>
      </c>
      <c r="M2952" s="39" t="str">
        <f t="shared" si="380"/>
        <v>PI.IC.IT.241103.01</v>
      </c>
      <c r="N2952" s="39"/>
      <c r="O2952" s="39" t="str">
        <f t="shared" si="381"/>
        <v>PH.IC.IT.241103.01</v>
      </c>
      <c r="Q2952" s="39" t="str">
        <f t="shared" si="382"/>
        <v>CL.IC.IT.241103.01</v>
      </c>
      <c r="R2952" s="39"/>
      <c r="S2952" s="39" t="str">
        <f t="shared" si="376"/>
        <v>DR.IC.IT.241103.01</v>
      </c>
      <c r="T2952" s="39"/>
      <c r="U2952" s="60" t="str">
        <f t="shared" si="377"/>
        <v>IM.IC.IT.241103.01</v>
      </c>
      <c r="V2952" s="57"/>
      <c r="W2952" s="60" t="str">
        <f t="shared" si="378"/>
        <v>GE.IC.IT.241103.01</v>
      </c>
      <c r="AH2952" s="35" t="s">
        <v>3207</v>
      </c>
      <c r="AI2952" s="35">
        <v>1500</v>
      </c>
    </row>
    <row r="2953" spans="1:35" s="35" customFormat="1" ht="15">
      <c r="A2953" s="35" t="s">
        <v>2189</v>
      </c>
      <c r="C2953" s="38" t="s">
        <v>2627</v>
      </c>
      <c r="E2953" s="38" t="s">
        <v>4317</v>
      </c>
      <c r="F2953" s="35" t="s">
        <v>4118</v>
      </c>
      <c r="G2953" s="35" t="s">
        <v>3849</v>
      </c>
      <c r="H2953" s="38" t="s">
        <v>2063</v>
      </c>
      <c r="I2953" s="35" t="s">
        <v>3850</v>
      </c>
      <c r="J2953" s="39" t="str">
        <f t="shared" si="375"/>
        <v>IC.IT.241104</v>
      </c>
      <c r="K2953" s="38" t="s">
        <v>3298</v>
      </c>
      <c r="L2953" s="35" t="str">
        <f t="shared" si="379"/>
        <v xml:space="preserve">     50 mmHg</v>
      </c>
      <c r="M2953" s="39" t="str">
        <f t="shared" si="380"/>
        <v>PI.IC.IT.241104.01</v>
      </c>
      <c r="N2953" s="39"/>
      <c r="O2953" s="39" t="str">
        <f t="shared" si="381"/>
        <v>PH.IC.IT.241104.01</v>
      </c>
      <c r="Q2953" s="39" t="str">
        <f t="shared" si="382"/>
        <v>CL.IC.IT.241104.01</v>
      </c>
      <c r="R2953" s="39"/>
      <c r="S2953" s="39" t="str">
        <f t="shared" si="376"/>
        <v>DR.IC.IT.241104.01</v>
      </c>
      <c r="T2953" s="39"/>
      <c r="U2953" s="60" t="str">
        <f t="shared" si="377"/>
        <v>IM.IC.IT.241104.01</v>
      </c>
      <c r="V2953" s="57"/>
      <c r="W2953" s="60" t="str">
        <f t="shared" si="378"/>
        <v>GE.IC.IT.241104.01</v>
      </c>
      <c r="AH2953" s="35" t="s">
        <v>3207</v>
      </c>
      <c r="AI2953" s="35">
        <v>1500</v>
      </c>
    </row>
    <row r="2954" spans="1:35" s="35" customFormat="1" ht="15">
      <c r="A2954" s="35" t="s">
        <v>2189</v>
      </c>
      <c r="C2954" s="38" t="s">
        <v>2627</v>
      </c>
      <c r="E2954" s="38" t="s">
        <v>4317</v>
      </c>
      <c r="F2954" s="35" t="s">
        <v>4118</v>
      </c>
      <c r="G2954" s="35" t="s">
        <v>3851</v>
      </c>
      <c r="H2954" s="38" t="s">
        <v>2065</v>
      </c>
      <c r="I2954" s="35" t="s">
        <v>3852</v>
      </c>
      <c r="J2954" s="39" t="str">
        <f t="shared" si="375"/>
        <v>IC.IT.241105</v>
      </c>
      <c r="K2954" s="38" t="s">
        <v>3298</v>
      </c>
      <c r="L2954" s="35" t="str">
        <f t="shared" si="379"/>
        <v xml:space="preserve">     100 mmHg</v>
      </c>
      <c r="M2954" s="39" t="str">
        <f t="shared" si="380"/>
        <v>PI.IC.IT.241105.01</v>
      </c>
      <c r="N2954" s="39"/>
      <c r="O2954" s="39" t="str">
        <f t="shared" si="381"/>
        <v>PH.IC.IT.241105.01</v>
      </c>
      <c r="Q2954" s="39" t="str">
        <f t="shared" si="382"/>
        <v>CL.IC.IT.241105.01</v>
      </c>
      <c r="R2954" s="39"/>
      <c r="S2954" s="39" t="str">
        <f t="shared" si="376"/>
        <v>DR.IC.IT.241105.01</v>
      </c>
      <c r="T2954" s="39"/>
      <c r="U2954" s="60" t="str">
        <f t="shared" si="377"/>
        <v>IM.IC.IT.241105.01</v>
      </c>
      <c r="V2954" s="57"/>
      <c r="W2954" s="60" t="str">
        <f t="shared" si="378"/>
        <v>GE.IC.IT.241105.01</v>
      </c>
      <c r="AH2954" s="35" t="s">
        <v>3207</v>
      </c>
      <c r="AI2954" s="35">
        <v>1500</v>
      </c>
    </row>
    <row r="2955" spans="1:35" s="35" customFormat="1" ht="15">
      <c r="A2955" s="35" t="s">
        <v>2189</v>
      </c>
      <c r="C2955" s="38" t="s">
        <v>2627</v>
      </c>
      <c r="E2955" s="38" t="s">
        <v>4317</v>
      </c>
      <c r="F2955" s="35" t="s">
        <v>4118</v>
      </c>
      <c r="G2955" s="35" t="s">
        <v>3853</v>
      </c>
      <c r="H2955" s="38" t="s">
        <v>2222</v>
      </c>
      <c r="I2955" s="35" t="s">
        <v>3854</v>
      </c>
      <c r="J2955" s="39" t="str">
        <f t="shared" si="375"/>
        <v>IC.IT.241106</v>
      </c>
      <c r="K2955" s="38" t="s">
        <v>3298</v>
      </c>
      <c r="L2955" s="35" t="str">
        <f t="shared" si="379"/>
        <v xml:space="preserve">     150 mmHg</v>
      </c>
      <c r="M2955" s="39" t="str">
        <f t="shared" si="380"/>
        <v>PI.IC.IT.241106.01</v>
      </c>
      <c r="N2955" s="39"/>
      <c r="O2955" s="39" t="str">
        <f t="shared" si="381"/>
        <v>PH.IC.IT.241106.01</v>
      </c>
      <c r="Q2955" s="39" t="str">
        <f t="shared" si="382"/>
        <v>CL.IC.IT.241106.01</v>
      </c>
      <c r="R2955" s="39"/>
      <c r="S2955" s="39" t="str">
        <f t="shared" si="376"/>
        <v>DR.IC.IT.241106.01</v>
      </c>
      <c r="T2955" s="39"/>
      <c r="U2955" s="60" t="str">
        <f t="shared" si="377"/>
        <v>IM.IC.IT.241106.01</v>
      </c>
      <c r="V2955" s="57"/>
      <c r="W2955" s="60" t="str">
        <f t="shared" si="378"/>
        <v>GE.IC.IT.241106.01</v>
      </c>
      <c r="AH2955" s="35" t="s">
        <v>3207</v>
      </c>
      <c r="AI2955" s="35">
        <v>1500</v>
      </c>
    </row>
    <row r="2956" spans="1:35" s="35" customFormat="1" ht="15">
      <c r="A2956" s="35" t="s">
        <v>2189</v>
      </c>
      <c r="C2956" s="38" t="s">
        <v>2627</v>
      </c>
      <c r="D2956" s="35" t="s">
        <v>4454</v>
      </c>
      <c r="E2956" s="38" t="s">
        <v>4334</v>
      </c>
      <c r="F2956" s="35" t="s">
        <v>4118</v>
      </c>
      <c r="G2956" s="35" t="s">
        <v>3855</v>
      </c>
      <c r="H2956" s="38" t="s">
        <v>2212</v>
      </c>
      <c r="I2956" s="35" t="s">
        <v>3856</v>
      </c>
      <c r="J2956" s="39" t="str">
        <f t="shared" si="375"/>
        <v>IC.IT.241201</v>
      </c>
      <c r="K2956" s="38" t="s">
        <v>3298</v>
      </c>
      <c r="L2956" s="35" t="str">
        <f t="shared" si="379"/>
        <v xml:space="preserve">     Done: specify date/time</v>
      </c>
      <c r="M2956" s="39" t="str">
        <f t="shared" si="380"/>
        <v>PI.IC.IT.241201.01</v>
      </c>
      <c r="N2956" s="39"/>
      <c r="O2956" s="39" t="str">
        <f t="shared" si="381"/>
        <v>PH.IC.IT.241201.01</v>
      </c>
      <c r="Q2956" s="39" t="str">
        <f t="shared" si="382"/>
        <v>CL.IC.IT.241201.01</v>
      </c>
      <c r="R2956" s="39"/>
      <c r="S2956" s="39" t="str">
        <f t="shared" si="376"/>
        <v>DR.IC.IT.241201.01</v>
      </c>
      <c r="T2956" s="39"/>
      <c r="U2956" s="60" t="str">
        <f t="shared" si="377"/>
        <v>IM.IC.IT.241201.01</v>
      </c>
      <c r="V2956" s="57"/>
      <c r="W2956" s="60" t="str">
        <f t="shared" si="378"/>
        <v>GE.IC.IT.241201.01</v>
      </c>
      <c r="AH2956" s="35" t="s">
        <v>3207</v>
      </c>
      <c r="AI2956" s="35">
        <v>1500</v>
      </c>
    </row>
    <row r="2957" spans="1:35" s="35" customFormat="1" ht="15">
      <c r="A2957" s="35" t="s">
        <v>2189</v>
      </c>
      <c r="C2957" s="38" t="s">
        <v>2627</v>
      </c>
      <c r="E2957" s="38" t="s">
        <v>4334</v>
      </c>
      <c r="F2957" s="35" t="s">
        <v>4118</v>
      </c>
      <c r="G2957" s="35" t="s">
        <v>3857</v>
      </c>
      <c r="H2957" s="38" t="s">
        <v>2217</v>
      </c>
      <c r="I2957" s="35" t="s">
        <v>3858</v>
      </c>
      <c r="J2957" s="39" t="str">
        <f t="shared" si="375"/>
        <v>IC.IT.241202</v>
      </c>
      <c r="K2957" s="38" t="s">
        <v>3298</v>
      </c>
      <c r="L2957" s="35" t="str">
        <f t="shared" si="379"/>
        <v xml:space="preserve">     N/A</v>
      </c>
      <c r="M2957" s="39" t="str">
        <f t="shared" si="380"/>
        <v>PI.IC.IT.241202.01</v>
      </c>
      <c r="N2957" s="39"/>
      <c r="O2957" s="39" t="str">
        <f t="shared" si="381"/>
        <v>PH.IC.IT.241202.01</v>
      </c>
      <c r="Q2957" s="39" t="str">
        <f t="shared" si="382"/>
        <v>CL.IC.IT.241202.01</v>
      </c>
      <c r="R2957" s="39"/>
      <c r="S2957" s="39" t="str">
        <f t="shared" si="376"/>
        <v>DR.IC.IT.241202.01</v>
      </c>
      <c r="T2957" s="39"/>
      <c r="U2957" s="60" t="str">
        <f t="shared" si="377"/>
        <v>IM.IC.IT.241202.01</v>
      </c>
      <c r="V2957" s="57"/>
      <c r="W2957" s="60" t="str">
        <f t="shared" si="378"/>
        <v>GE.IC.IT.241202.01</v>
      </c>
      <c r="AH2957" s="35" t="s">
        <v>3207</v>
      </c>
      <c r="AI2957" s="35">
        <v>1500</v>
      </c>
    </row>
    <row r="2958" spans="1:35" s="35" customFormat="1" ht="15">
      <c r="A2958" s="35" t="s">
        <v>2189</v>
      </c>
      <c r="C2958" s="38" t="s">
        <v>2627</v>
      </c>
      <c r="D2958" s="35" t="s">
        <v>4455</v>
      </c>
      <c r="E2958" s="38" t="s">
        <v>4335</v>
      </c>
      <c r="F2958" s="35" t="s">
        <v>4119</v>
      </c>
      <c r="G2958" s="35" t="s">
        <v>3860</v>
      </c>
      <c r="H2958" s="38" t="s">
        <v>2212</v>
      </c>
      <c r="I2958" s="35" t="s">
        <v>2381</v>
      </c>
      <c r="J2958" s="39" t="str">
        <f t="shared" si="375"/>
        <v>IC.IT.241301</v>
      </c>
      <c r="K2958" s="38" t="s">
        <v>3298</v>
      </c>
      <c r="L2958" s="35" t="str">
        <f t="shared" si="379"/>
        <v xml:space="preserve">     Right</v>
      </c>
      <c r="M2958" s="39" t="str">
        <f t="shared" si="380"/>
        <v>PI.IC.IT.241301.01</v>
      </c>
      <c r="N2958" s="39"/>
      <c r="O2958" s="39" t="str">
        <f t="shared" si="381"/>
        <v>PH.IC.IT.241301.01</v>
      </c>
      <c r="Q2958" s="39" t="str">
        <f t="shared" si="382"/>
        <v>CL.IC.IT.241301.01</v>
      </c>
      <c r="R2958" s="39"/>
      <c r="S2958" s="39" t="str">
        <f t="shared" si="376"/>
        <v>DR.IC.IT.241301.01</v>
      </c>
      <c r="T2958" s="39"/>
      <c r="U2958" s="60" t="str">
        <f t="shared" si="377"/>
        <v>IM.IC.IT.241301.01</v>
      </c>
      <c r="V2958" s="57"/>
      <c r="W2958" s="60" t="str">
        <f t="shared" si="378"/>
        <v>GE.IC.IT.241301.01</v>
      </c>
      <c r="AH2958" s="35" t="s">
        <v>3207</v>
      </c>
      <c r="AI2958" s="35">
        <v>1500</v>
      </c>
    </row>
    <row r="2959" spans="1:35" s="35" customFormat="1" ht="15">
      <c r="A2959" s="35" t="s">
        <v>2189</v>
      </c>
      <c r="C2959" s="38" t="s">
        <v>2627</v>
      </c>
      <c r="E2959" s="38" t="s">
        <v>4335</v>
      </c>
      <c r="F2959" s="35" t="s">
        <v>4119</v>
      </c>
      <c r="G2959" s="35" t="s">
        <v>3861</v>
      </c>
      <c r="H2959" s="38" t="s">
        <v>2217</v>
      </c>
      <c r="I2959" s="35" t="s">
        <v>2213</v>
      </c>
      <c r="J2959" s="39" t="str">
        <f t="shared" si="375"/>
        <v>IC.IT.241302</v>
      </c>
      <c r="K2959" s="38" t="s">
        <v>3298</v>
      </c>
      <c r="L2959" s="35" t="str">
        <f t="shared" si="379"/>
        <v xml:space="preserve">     Left</v>
      </c>
      <c r="M2959" s="39" t="str">
        <f t="shared" si="380"/>
        <v>PI.IC.IT.241302.01</v>
      </c>
      <c r="N2959" s="39"/>
      <c r="O2959" s="39" t="str">
        <f t="shared" si="381"/>
        <v>PH.IC.IT.241302.01</v>
      </c>
      <c r="Q2959" s="39" t="str">
        <f t="shared" si="382"/>
        <v>CL.IC.IT.241302.01</v>
      </c>
      <c r="R2959" s="39"/>
      <c r="S2959" s="39" t="str">
        <f t="shared" si="376"/>
        <v>DR.IC.IT.241302.01</v>
      </c>
      <c r="T2959" s="39"/>
      <c r="U2959" s="60" t="str">
        <f t="shared" si="377"/>
        <v>IM.IC.IT.241302.01</v>
      </c>
      <c r="V2959" s="57"/>
      <c r="W2959" s="60" t="str">
        <f t="shared" si="378"/>
        <v>GE.IC.IT.241302.01</v>
      </c>
      <c r="AH2959" s="35" t="s">
        <v>3207</v>
      </c>
      <c r="AI2959" s="35">
        <v>1500</v>
      </c>
    </row>
    <row r="2960" spans="1:35" s="35" customFormat="1" ht="15">
      <c r="A2960" s="35" t="s">
        <v>2189</v>
      </c>
      <c r="C2960" s="38" t="s">
        <v>2627</v>
      </c>
      <c r="D2960" s="35" t="s">
        <v>4456</v>
      </c>
      <c r="E2960" s="38" t="s">
        <v>4336</v>
      </c>
      <c r="F2960" s="35" t="s">
        <v>4119</v>
      </c>
      <c r="G2960" s="35" t="s">
        <v>3862</v>
      </c>
      <c r="H2960" s="38" t="s">
        <v>2212</v>
      </c>
      <c r="I2960" s="35" t="s">
        <v>3546</v>
      </c>
      <c r="J2960" s="39" t="str">
        <f t="shared" si="375"/>
        <v>IC.IT.241401</v>
      </c>
      <c r="K2960" s="38" t="s">
        <v>3298</v>
      </c>
      <c r="L2960" s="35" t="str">
        <f t="shared" si="379"/>
        <v xml:space="preserve">     Lateral</v>
      </c>
      <c r="M2960" s="39" t="str">
        <f t="shared" si="380"/>
        <v>PI.IC.IT.241401.01</v>
      </c>
      <c r="N2960" s="39"/>
      <c r="O2960" s="39" t="str">
        <f t="shared" si="381"/>
        <v>PH.IC.IT.241401.01</v>
      </c>
      <c r="Q2960" s="39" t="str">
        <f t="shared" si="382"/>
        <v>CL.IC.IT.241401.01</v>
      </c>
      <c r="R2960" s="39"/>
      <c r="S2960" s="39" t="str">
        <f t="shared" si="376"/>
        <v>DR.IC.IT.241401.01</v>
      </c>
      <c r="T2960" s="39"/>
      <c r="U2960" s="60" t="str">
        <f t="shared" si="377"/>
        <v>IM.IC.IT.241401.01</v>
      </c>
      <c r="V2960" s="57"/>
      <c r="W2960" s="60" t="str">
        <f t="shared" si="378"/>
        <v>GE.IC.IT.241401.01</v>
      </c>
      <c r="AH2960" s="35" t="s">
        <v>3207</v>
      </c>
      <c r="AI2960" s="35">
        <v>1500</v>
      </c>
    </row>
    <row r="2961" spans="1:35" s="35" customFormat="1" ht="15">
      <c r="A2961" s="35" t="s">
        <v>2189</v>
      </c>
      <c r="C2961" s="38" t="s">
        <v>2627</v>
      </c>
      <c r="E2961" s="38" t="s">
        <v>4336</v>
      </c>
      <c r="F2961" s="35" t="s">
        <v>4119</v>
      </c>
      <c r="G2961" s="35" t="s">
        <v>3863</v>
      </c>
      <c r="H2961" s="38" t="s">
        <v>2217</v>
      </c>
      <c r="I2961" s="35" t="s">
        <v>3547</v>
      </c>
      <c r="J2961" s="39" t="str">
        <f t="shared" ref="J2961:J3024" si="383">CONCATENATE("IC.IT.",C2961,E2961,H2961)</f>
        <v>IC.IT.241402</v>
      </c>
      <c r="K2961" s="38" t="s">
        <v>3298</v>
      </c>
      <c r="L2961" s="35" t="str">
        <f t="shared" si="379"/>
        <v xml:space="preserve">     Medial</v>
      </c>
      <c r="M2961" s="39" t="str">
        <f t="shared" si="380"/>
        <v>PI.IC.IT.241402.01</v>
      </c>
      <c r="N2961" s="39"/>
      <c r="O2961" s="39" t="str">
        <f t="shared" si="381"/>
        <v>PH.IC.IT.241402.01</v>
      </c>
      <c r="Q2961" s="39" t="str">
        <f t="shared" si="382"/>
        <v>CL.IC.IT.241402.01</v>
      </c>
      <c r="R2961" s="39"/>
      <c r="S2961" s="39" t="str">
        <f t="shared" si="376"/>
        <v>DR.IC.IT.241402.01</v>
      </c>
      <c r="T2961" s="39"/>
      <c r="U2961" s="60" t="str">
        <f t="shared" si="377"/>
        <v>IM.IC.IT.241402.01</v>
      </c>
      <c r="V2961" s="57"/>
      <c r="W2961" s="60" t="str">
        <f t="shared" si="378"/>
        <v>GE.IC.IT.241402.01</v>
      </c>
      <c r="AH2961" s="35" t="s">
        <v>3207</v>
      </c>
      <c r="AI2961" s="35">
        <v>1500</v>
      </c>
    </row>
    <row r="2962" spans="1:35" s="35" customFormat="1" ht="15">
      <c r="A2962" s="35" t="s">
        <v>2189</v>
      </c>
      <c r="C2962" s="38" t="s">
        <v>2627</v>
      </c>
      <c r="E2962" s="38" t="s">
        <v>4336</v>
      </c>
      <c r="F2962" s="35" t="s">
        <v>4119</v>
      </c>
      <c r="G2962" s="35" t="s">
        <v>3864</v>
      </c>
      <c r="H2962" s="38" t="s">
        <v>2219</v>
      </c>
      <c r="I2962" s="35" t="s">
        <v>3548</v>
      </c>
      <c r="J2962" s="39" t="str">
        <f t="shared" si="383"/>
        <v>IC.IT.241403</v>
      </c>
      <c r="K2962" s="38" t="s">
        <v>3298</v>
      </c>
      <c r="L2962" s="35" t="str">
        <f t="shared" si="379"/>
        <v xml:space="preserve">     Anterior</v>
      </c>
      <c r="M2962" s="39" t="str">
        <f t="shared" si="380"/>
        <v>PI.IC.IT.241403.01</v>
      </c>
      <c r="N2962" s="39"/>
      <c r="O2962" s="39" t="str">
        <f t="shared" si="381"/>
        <v>PH.IC.IT.241403.01</v>
      </c>
      <c r="Q2962" s="39" t="str">
        <f t="shared" si="382"/>
        <v>CL.IC.IT.241403.01</v>
      </c>
      <c r="R2962" s="39"/>
      <c r="S2962" s="39" t="str">
        <f t="shared" si="376"/>
        <v>DR.IC.IT.241403.01</v>
      </c>
      <c r="T2962" s="39"/>
      <c r="U2962" s="60" t="str">
        <f t="shared" si="377"/>
        <v>IM.IC.IT.241403.01</v>
      </c>
      <c r="V2962" s="57"/>
      <c r="W2962" s="60" t="str">
        <f t="shared" si="378"/>
        <v>GE.IC.IT.241403.01</v>
      </c>
      <c r="AH2962" s="35" t="s">
        <v>3207</v>
      </c>
      <c r="AI2962" s="35">
        <v>1500</v>
      </c>
    </row>
    <row r="2963" spans="1:35" s="35" customFormat="1" ht="15">
      <c r="A2963" s="35" t="s">
        <v>2189</v>
      </c>
      <c r="C2963" s="38" t="s">
        <v>2627</v>
      </c>
      <c r="E2963" s="38" t="s">
        <v>4336</v>
      </c>
      <c r="F2963" s="35" t="s">
        <v>4119</v>
      </c>
      <c r="G2963" s="35" t="s">
        <v>3865</v>
      </c>
      <c r="H2963" s="38" t="s">
        <v>2063</v>
      </c>
      <c r="I2963" s="35" t="s">
        <v>3549</v>
      </c>
      <c r="J2963" s="39" t="str">
        <f t="shared" si="383"/>
        <v>IC.IT.241404</v>
      </c>
      <c r="K2963" s="38" t="s">
        <v>3298</v>
      </c>
      <c r="L2963" s="35" t="str">
        <f t="shared" si="379"/>
        <v xml:space="preserve">     Posterior</v>
      </c>
      <c r="M2963" s="39" t="str">
        <f t="shared" si="380"/>
        <v>PI.IC.IT.241404.01</v>
      </c>
      <c r="N2963" s="39"/>
      <c r="O2963" s="39" t="str">
        <f t="shared" si="381"/>
        <v>PH.IC.IT.241404.01</v>
      </c>
      <c r="Q2963" s="39" t="str">
        <f t="shared" si="382"/>
        <v>CL.IC.IT.241404.01</v>
      </c>
      <c r="R2963" s="39"/>
      <c r="S2963" s="39" t="str">
        <f t="shared" si="376"/>
        <v>DR.IC.IT.241404.01</v>
      </c>
      <c r="T2963" s="39"/>
      <c r="U2963" s="60" t="str">
        <f t="shared" si="377"/>
        <v>IM.IC.IT.241404.01</v>
      </c>
      <c r="V2963" s="57"/>
      <c r="W2963" s="60" t="str">
        <f t="shared" si="378"/>
        <v>GE.IC.IT.241404.01</v>
      </c>
      <c r="AH2963" s="35" t="s">
        <v>3207</v>
      </c>
      <c r="AI2963" s="35">
        <v>1500</v>
      </c>
    </row>
    <row r="2964" spans="1:35" s="35" customFormat="1" ht="15">
      <c r="A2964" s="35" t="s">
        <v>2189</v>
      </c>
      <c r="C2964" s="38" t="s">
        <v>2627</v>
      </c>
      <c r="E2964" s="38" t="s">
        <v>4336</v>
      </c>
      <c r="F2964" s="35" t="s">
        <v>4119</v>
      </c>
      <c r="G2964" s="35" t="s">
        <v>3866</v>
      </c>
      <c r="H2964" s="38" t="s">
        <v>2065</v>
      </c>
      <c r="I2964" s="35" t="s">
        <v>3550</v>
      </c>
      <c r="J2964" s="39" t="str">
        <f t="shared" si="383"/>
        <v>IC.IT.241405</v>
      </c>
      <c r="K2964" s="38" t="s">
        <v>3298</v>
      </c>
      <c r="L2964" s="35" t="str">
        <f t="shared" si="379"/>
        <v xml:space="preserve">     Proximal</v>
      </c>
      <c r="M2964" s="39" t="str">
        <f t="shared" si="380"/>
        <v>PI.IC.IT.241405.01</v>
      </c>
      <c r="N2964" s="39"/>
      <c r="O2964" s="39" t="str">
        <f t="shared" si="381"/>
        <v>PH.IC.IT.241405.01</v>
      </c>
      <c r="Q2964" s="39" t="str">
        <f t="shared" si="382"/>
        <v>CL.IC.IT.241405.01</v>
      </c>
      <c r="R2964" s="39"/>
      <c r="S2964" s="39" t="str">
        <f t="shared" si="376"/>
        <v>DR.IC.IT.241405.01</v>
      </c>
      <c r="T2964" s="39"/>
      <c r="U2964" s="60" t="str">
        <f t="shared" si="377"/>
        <v>IM.IC.IT.241405.01</v>
      </c>
      <c r="V2964" s="57"/>
      <c r="W2964" s="60" t="str">
        <f t="shared" si="378"/>
        <v>GE.IC.IT.241405.01</v>
      </c>
      <c r="AH2964" s="35" t="s">
        <v>3207</v>
      </c>
      <c r="AI2964" s="35">
        <v>1500</v>
      </c>
    </row>
    <row r="2965" spans="1:35" s="35" customFormat="1" ht="15">
      <c r="A2965" s="35" t="s">
        <v>2189</v>
      </c>
      <c r="C2965" s="38" t="s">
        <v>2627</v>
      </c>
      <c r="E2965" s="38" t="s">
        <v>4336</v>
      </c>
      <c r="F2965" s="35" t="s">
        <v>4119</v>
      </c>
      <c r="G2965" s="35" t="s">
        <v>3867</v>
      </c>
      <c r="H2965" s="38" t="s">
        <v>2222</v>
      </c>
      <c r="I2965" s="35" t="s">
        <v>3551</v>
      </c>
      <c r="J2965" s="39" t="str">
        <f t="shared" si="383"/>
        <v>IC.IT.241406</v>
      </c>
      <c r="K2965" s="38" t="s">
        <v>3298</v>
      </c>
      <c r="L2965" s="35" t="str">
        <f t="shared" si="379"/>
        <v xml:space="preserve">     Distal</v>
      </c>
      <c r="M2965" s="39" t="str">
        <f t="shared" si="380"/>
        <v>PI.IC.IT.241406.01</v>
      </c>
      <c r="N2965" s="39"/>
      <c r="O2965" s="39" t="str">
        <f t="shared" si="381"/>
        <v>PH.IC.IT.241406.01</v>
      </c>
      <c r="Q2965" s="39" t="str">
        <f t="shared" si="382"/>
        <v>CL.IC.IT.241406.01</v>
      </c>
      <c r="R2965" s="39"/>
      <c r="S2965" s="39" t="str">
        <f t="shared" ref="S2965:S3028" si="384">CONCATENATE("DR.",J2965,".",K2965)</f>
        <v>DR.IC.IT.241406.01</v>
      </c>
      <c r="T2965" s="39"/>
      <c r="U2965" s="60" t="str">
        <f t="shared" ref="U2965:U3028" si="385">CONCATENATE("IM.",J2965, ".",K2965)</f>
        <v>IM.IC.IT.241406.01</v>
      </c>
      <c r="V2965" s="57"/>
      <c r="W2965" s="60" t="str">
        <f t="shared" ref="W2965:W3028" si="386">CONCATENATE("GE.",J2965, ".",K2965)</f>
        <v>GE.IC.IT.241406.01</v>
      </c>
      <c r="AH2965" s="35" t="s">
        <v>3207</v>
      </c>
      <c r="AI2965" s="35">
        <v>1500</v>
      </c>
    </row>
    <row r="2966" spans="1:35" s="35" customFormat="1" ht="15">
      <c r="A2966" s="35" t="s">
        <v>2189</v>
      </c>
      <c r="C2966" s="38" t="s">
        <v>2627</v>
      </c>
      <c r="D2966" s="35" t="s">
        <v>4457</v>
      </c>
      <c r="E2966" s="38" t="s">
        <v>4340</v>
      </c>
      <c r="F2966" s="35" t="s">
        <v>4120</v>
      </c>
      <c r="G2966" s="35" t="s">
        <v>1579</v>
      </c>
      <c r="H2966" s="38" t="s">
        <v>2212</v>
      </c>
      <c r="I2966" s="35" t="s">
        <v>1579</v>
      </c>
      <c r="J2966" s="39" t="str">
        <f t="shared" si="383"/>
        <v>IC.IT.241501</v>
      </c>
      <c r="K2966" s="38" t="s">
        <v>3298</v>
      </c>
      <c r="L2966" s="35" t="str">
        <f t="shared" si="379"/>
        <v>Abdomen</v>
      </c>
      <c r="M2966" s="39" t="str">
        <f t="shared" si="380"/>
        <v>PI.IC.IT.241501.01</v>
      </c>
      <c r="N2966" s="39"/>
      <c r="O2966" s="39" t="str">
        <f t="shared" si="381"/>
        <v>PH.IC.IT.241501.01</v>
      </c>
      <c r="Q2966" s="39" t="str">
        <f t="shared" si="382"/>
        <v>CL.IC.IT.241501.01</v>
      </c>
      <c r="R2966" s="39"/>
      <c r="S2966" s="39" t="str">
        <f t="shared" si="384"/>
        <v>DR.IC.IT.241501.01</v>
      </c>
      <c r="T2966" s="39"/>
      <c r="U2966" s="60" t="str">
        <f t="shared" si="385"/>
        <v>IM.IC.IT.241501.01</v>
      </c>
      <c r="V2966" s="57"/>
      <c r="W2966" s="60" t="str">
        <f t="shared" si="386"/>
        <v>GE.IC.IT.241501.01</v>
      </c>
      <c r="AH2966" s="35" t="s">
        <v>3207</v>
      </c>
      <c r="AI2966" s="35">
        <v>1500</v>
      </c>
    </row>
    <row r="2967" spans="1:35" s="35" customFormat="1" ht="15">
      <c r="A2967" s="35" t="s">
        <v>2189</v>
      </c>
      <c r="C2967" s="38" t="s">
        <v>2627</v>
      </c>
      <c r="E2967" s="38" t="s">
        <v>4340</v>
      </c>
      <c r="F2967" s="35" t="s">
        <v>4120</v>
      </c>
      <c r="G2967" s="35" t="s">
        <v>1137</v>
      </c>
      <c r="H2967" s="38" t="s">
        <v>2217</v>
      </c>
      <c r="I2967" s="35" t="s">
        <v>1137</v>
      </c>
      <c r="J2967" s="39" t="str">
        <f t="shared" si="383"/>
        <v>IC.IT.241502</v>
      </c>
      <c r="K2967" s="38" t="s">
        <v>3298</v>
      </c>
      <c r="L2967" s="35" t="str">
        <f t="shared" si="379"/>
        <v>Flank</v>
      </c>
      <c r="M2967" s="39" t="str">
        <f t="shared" si="380"/>
        <v>PI.IC.IT.241502.01</v>
      </c>
      <c r="N2967" s="39"/>
      <c r="O2967" s="39" t="str">
        <f t="shared" si="381"/>
        <v>PH.IC.IT.241502.01</v>
      </c>
      <c r="Q2967" s="39" t="str">
        <f t="shared" si="382"/>
        <v>CL.IC.IT.241502.01</v>
      </c>
      <c r="R2967" s="39"/>
      <c r="S2967" s="39" t="str">
        <f t="shared" si="384"/>
        <v>DR.IC.IT.241502.01</v>
      </c>
      <c r="T2967" s="39"/>
      <c r="U2967" s="60" t="str">
        <f t="shared" si="385"/>
        <v>IM.IC.IT.241502.01</v>
      </c>
      <c r="V2967" s="57"/>
      <c r="W2967" s="60" t="str">
        <f t="shared" si="386"/>
        <v>GE.IC.IT.241502.01</v>
      </c>
      <c r="AH2967" s="35" t="s">
        <v>3207</v>
      </c>
      <c r="AI2967" s="35">
        <v>1500</v>
      </c>
    </row>
    <row r="2968" spans="1:35" s="35" customFormat="1" ht="15">
      <c r="A2968" s="35" t="s">
        <v>2189</v>
      </c>
      <c r="C2968" s="38" t="s">
        <v>2627</v>
      </c>
      <c r="E2968" s="38" t="s">
        <v>4340</v>
      </c>
      <c r="F2968" s="35" t="s">
        <v>4120</v>
      </c>
      <c r="G2968" s="66" t="s">
        <v>3869</v>
      </c>
      <c r="H2968" s="38" t="s">
        <v>2219</v>
      </c>
      <c r="I2968" s="35" t="s">
        <v>3557</v>
      </c>
      <c r="J2968" s="39" t="str">
        <f t="shared" si="383"/>
        <v>IC.IT.241503</v>
      </c>
      <c r="K2968" s="38" t="s">
        <v>3298</v>
      </c>
      <c r="L2968" s="35" t="str">
        <f t="shared" si="379"/>
        <v xml:space="preserve">     Flank, right</v>
      </c>
      <c r="M2968" s="39" t="str">
        <f t="shared" si="380"/>
        <v>PI.IC.IT.241503.01</v>
      </c>
      <c r="N2968" s="39"/>
      <c r="O2968" s="39" t="str">
        <f t="shared" si="381"/>
        <v>PH.IC.IT.241503.01</v>
      </c>
      <c r="Q2968" s="39" t="str">
        <f t="shared" si="382"/>
        <v>CL.IC.IT.241503.01</v>
      </c>
      <c r="R2968" s="39"/>
      <c r="S2968" s="39" t="str">
        <f t="shared" si="384"/>
        <v>DR.IC.IT.241503.01</v>
      </c>
      <c r="T2968" s="39"/>
      <c r="U2968" s="60" t="str">
        <f t="shared" si="385"/>
        <v>IM.IC.IT.241503.01</v>
      </c>
      <c r="V2968" s="57"/>
      <c r="W2968" s="60" t="str">
        <f t="shared" si="386"/>
        <v>GE.IC.IT.241503.01</v>
      </c>
      <c r="AH2968" s="35" t="s">
        <v>3207</v>
      </c>
      <c r="AI2968" s="35">
        <v>1500</v>
      </c>
    </row>
    <row r="2969" spans="1:35" s="35" customFormat="1" ht="15">
      <c r="A2969" s="35" t="s">
        <v>2189</v>
      </c>
      <c r="C2969" s="38" t="s">
        <v>2627</v>
      </c>
      <c r="E2969" s="38" t="s">
        <v>4340</v>
      </c>
      <c r="F2969" s="35" t="s">
        <v>4120</v>
      </c>
      <c r="G2969" s="66" t="s">
        <v>3870</v>
      </c>
      <c r="H2969" s="38" t="s">
        <v>2063</v>
      </c>
      <c r="I2969" s="35" t="s">
        <v>3559</v>
      </c>
      <c r="J2969" s="39" t="str">
        <f t="shared" si="383"/>
        <v>IC.IT.241504</v>
      </c>
      <c r="K2969" s="38" t="s">
        <v>3298</v>
      </c>
      <c r="L2969" s="35" t="str">
        <f t="shared" si="379"/>
        <v xml:space="preserve">     Flank, left</v>
      </c>
      <c r="M2969" s="39" t="str">
        <f t="shared" si="380"/>
        <v>PI.IC.IT.241504.01</v>
      </c>
      <c r="N2969" s="39"/>
      <c r="O2969" s="39" t="str">
        <f t="shared" si="381"/>
        <v>PH.IC.IT.241504.01</v>
      </c>
      <c r="Q2969" s="39" t="str">
        <f t="shared" si="382"/>
        <v>CL.IC.IT.241504.01</v>
      </c>
      <c r="R2969" s="39"/>
      <c r="S2969" s="39" t="str">
        <f t="shared" si="384"/>
        <v>DR.IC.IT.241504.01</v>
      </c>
      <c r="T2969" s="39"/>
      <c r="U2969" s="60" t="str">
        <f t="shared" si="385"/>
        <v>IM.IC.IT.241504.01</v>
      </c>
      <c r="V2969" s="57"/>
      <c r="W2969" s="60" t="str">
        <f t="shared" si="386"/>
        <v>GE.IC.IT.241504.01</v>
      </c>
      <c r="AH2969" s="35" t="s">
        <v>3207</v>
      </c>
      <c r="AI2969" s="35">
        <v>1500</v>
      </c>
    </row>
    <row r="2970" spans="1:35" s="35" customFormat="1" ht="15">
      <c r="A2970" s="35" t="s">
        <v>2189</v>
      </c>
      <c r="C2970" s="38" t="s">
        <v>2627</v>
      </c>
      <c r="D2970" s="35" t="s">
        <v>4458</v>
      </c>
      <c r="E2970" s="38" t="s">
        <v>4341</v>
      </c>
      <c r="F2970" s="35" t="s">
        <v>4120</v>
      </c>
      <c r="G2970" s="35" t="s">
        <v>3871</v>
      </c>
      <c r="H2970" s="38" t="s">
        <v>2212</v>
      </c>
      <c r="I2970" s="35" t="s">
        <v>1493</v>
      </c>
      <c r="J2970" s="39" t="str">
        <f t="shared" si="383"/>
        <v>IC.IT.241601</v>
      </c>
      <c r="K2970" s="38" t="s">
        <v>3298</v>
      </c>
      <c r="L2970" s="35" t="str">
        <f t="shared" si="379"/>
        <v xml:space="preserve">     RUQ</v>
      </c>
      <c r="M2970" s="39" t="str">
        <f t="shared" si="380"/>
        <v>PI.IC.IT.241601.01</v>
      </c>
      <c r="N2970" s="39"/>
      <c r="O2970" s="39" t="str">
        <f t="shared" si="381"/>
        <v>PH.IC.IT.241601.01</v>
      </c>
      <c r="Q2970" s="39" t="str">
        <f t="shared" si="382"/>
        <v>CL.IC.IT.241601.01</v>
      </c>
      <c r="R2970" s="39"/>
      <c r="S2970" s="39" t="str">
        <f t="shared" si="384"/>
        <v>DR.IC.IT.241601.01</v>
      </c>
      <c r="T2970" s="39"/>
      <c r="U2970" s="60" t="str">
        <f t="shared" si="385"/>
        <v>IM.IC.IT.241601.01</v>
      </c>
      <c r="V2970" s="57"/>
      <c r="W2970" s="60" t="str">
        <f t="shared" si="386"/>
        <v>GE.IC.IT.241601.01</v>
      </c>
      <c r="AH2970" s="35" t="s">
        <v>3207</v>
      </c>
      <c r="AI2970" s="35">
        <v>1500</v>
      </c>
    </row>
    <row r="2971" spans="1:35" s="35" customFormat="1" ht="15">
      <c r="A2971" s="35" t="s">
        <v>2189</v>
      </c>
      <c r="C2971" s="38" t="s">
        <v>2627</v>
      </c>
      <c r="E2971" s="38" t="s">
        <v>4341</v>
      </c>
      <c r="F2971" s="35" t="s">
        <v>4120</v>
      </c>
      <c r="G2971" s="35" t="s">
        <v>3872</v>
      </c>
      <c r="H2971" s="38" t="s">
        <v>2217</v>
      </c>
      <c r="I2971" s="35" t="s">
        <v>1492</v>
      </c>
      <c r="J2971" s="39" t="str">
        <f t="shared" si="383"/>
        <v>IC.IT.241602</v>
      </c>
      <c r="K2971" s="38" t="s">
        <v>3298</v>
      </c>
      <c r="L2971" s="35" t="str">
        <f t="shared" si="379"/>
        <v xml:space="preserve">     RLQ</v>
      </c>
      <c r="M2971" s="39" t="str">
        <f t="shared" si="380"/>
        <v>PI.IC.IT.241602.01</v>
      </c>
      <c r="N2971" s="39"/>
      <c r="O2971" s="39" t="str">
        <f t="shared" si="381"/>
        <v>PH.IC.IT.241602.01</v>
      </c>
      <c r="Q2971" s="39" t="str">
        <f t="shared" si="382"/>
        <v>CL.IC.IT.241602.01</v>
      </c>
      <c r="R2971" s="39"/>
      <c r="S2971" s="39" t="str">
        <f t="shared" si="384"/>
        <v>DR.IC.IT.241602.01</v>
      </c>
      <c r="T2971" s="39"/>
      <c r="U2971" s="60" t="str">
        <f t="shared" si="385"/>
        <v>IM.IC.IT.241602.01</v>
      </c>
      <c r="V2971" s="57"/>
      <c r="W2971" s="60" t="str">
        <f t="shared" si="386"/>
        <v>GE.IC.IT.241602.01</v>
      </c>
      <c r="AH2971" s="35" t="s">
        <v>3207</v>
      </c>
      <c r="AI2971" s="35">
        <v>1500</v>
      </c>
    </row>
    <row r="2972" spans="1:35" s="35" customFormat="1" ht="15">
      <c r="A2972" s="35" t="s">
        <v>2189</v>
      </c>
      <c r="C2972" s="38" t="s">
        <v>2627</v>
      </c>
      <c r="E2972" s="38" t="s">
        <v>4341</v>
      </c>
      <c r="F2972" s="35" t="s">
        <v>4120</v>
      </c>
      <c r="G2972" s="35" t="s">
        <v>3873</v>
      </c>
      <c r="H2972" s="38" t="s">
        <v>2219</v>
      </c>
      <c r="I2972" s="35" t="s">
        <v>1491</v>
      </c>
      <c r="J2972" s="39" t="str">
        <f t="shared" si="383"/>
        <v>IC.IT.241603</v>
      </c>
      <c r="K2972" s="38" t="s">
        <v>3298</v>
      </c>
      <c r="L2972" s="35" t="str">
        <f t="shared" si="379"/>
        <v xml:space="preserve">     LUQ</v>
      </c>
      <c r="M2972" s="39" t="str">
        <f t="shared" si="380"/>
        <v>PI.IC.IT.241603.01</v>
      </c>
      <c r="N2972" s="39"/>
      <c r="O2972" s="39" t="str">
        <f t="shared" si="381"/>
        <v>PH.IC.IT.241603.01</v>
      </c>
      <c r="Q2972" s="39" t="str">
        <f t="shared" si="382"/>
        <v>CL.IC.IT.241603.01</v>
      </c>
      <c r="R2972" s="39"/>
      <c r="S2972" s="39" t="str">
        <f t="shared" si="384"/>
        <v>DR.IC.IT.241603.01</v>
      </c>
      <c r="T2972" s="39"/>
      <c r="U2972" s="60" t="str">
        <f t="shared" si="385"/>
        <v>IM.IC.IT.241603.01</v>
      </c>
      <c r="V2972" s="57"/>
      <c r="W2972" s="60" t="str">
        <f t="shared" si="386"/>
        <v>GE.IC.IT.241603.01</v>
      </c>
      <c r="AH2972" s="35" t="s">
        <v>3207</v>
      </c>
      <c r="AI2972" s="35">
        <v>1500</v>
      </c>
    </row>
    <row r="2973" spans="1:35" s="35" customFormat="1" ht="15">
      <c r="A2973" s="35" t="s">
        <v>2189</v>
      </c>
      <c r="C2973" s="38" t="s">
        <v>2627</v>
      </c>
      <c r="E2973" s="38" t="s">
        <v>4341</v>
      </c>
      <c r="F2973" s="35" t="s">
        <v>4120</v>
      </c>
      <c r="G2973" s="35" t="s">
        <v>3874</v>
      </c>
      <c r="H2973" s="38" t="s">
        <v>2063</v>
      </c>
      <c r="I2973" s="35" t="s">
        <v>1490</v>
      </c>
      <c r="J2973" s="39" t="str">
        <f t="shared" si="383"/>
        <v>IC.IT.241604</v>
      </c>
      <c r="K2973" s="38" t="s">
        <v>3298</v>
      </c>
      <c r="L2973" s="35" t="str">
        <f t="shared" si="379"/>
        <v xml:space="preserve">     LLQ</v>
      </c>
      <c r="M2973" s="39" t="str">
        <f t="shared" si="380"/>
        <v>PI.IC.IT.241604.01</v>
      </c>
      <c r="N2973" s="39"/>
      <c r="O2973" s="39" t="str">
        <f t="shared" si="381"/>
        <v>PH.IC.IT.241604.01</v>
      </c>
      <c r="Q2973" s="39" t="str">
        <f t="shared" si="382"/>
        <v>CL.IC.IT.241604.01</v>
      </c>
      <c r="R2973" s="39"/>
      <c r="S2973" s="39" t="str">
        <f t="shared" si="384"/>
        <v>DR.IC.IT.241604.01</v>
      </c>
      <c r="T2973" s="39"/>
      <c r="U2973" s="60" t="str">
        <f t="shared" si="385"/>
        <v>IM.IC.IT.241604.01</v>
      </c>
      <c r="V2973" s="57"/>
      <c r="W2973" s="60" t="str">
        <f t="shared" si="386"/>
        <v>GE.IC.IT.241604.01</v>
      </c>
      <c r="AH2973" s="35" t="s">
        <v>3207</v>
      </c>
      <c r="AI2973" s="35">
        <v>1500</v>
      </c>
    </row>
    <row r="2974" spans="1:35" s="35" customFormat="1" ht="15">
      <c r="A2974" s="35" t="s">
        <v>2189</v>
      </c>
      <c r="C2974" s="38" t="s">
        <v>2627</v>
      </c>
      <c r="D2974" s="35" t="s">
        <v>4459</v>
      </c>
      <c r="E2974" s="38" t="s">
        <v>4342</v>
      </c>
      <c r="F2974" s="35" t="s">
        <v>4121</v>
      </c>
      <c r="G2974" s="35" t="s">
        <v>3876</v>
      </c>
      <c r="H2974" s="38" t="s">
        <v>2212</v>
      </c>
      <c r="I2974" s="35" t="s">
        <v>3876</v>
      </c>
      <c r="J2974" s="39" t="str">
        <f t="shared" si="383"/>
        <v>IC.IT.241701</v>
      </c>
      <c r="K2974" s="38" t="s">
        <v>3298</v>
      </c>
      <c r="L2974" s="35" t="str">
        <f t="shared" si="379"/>
        <v>Arm</v>
      </c>
      <c r="M2974" s="39" t="str">
        <f t="shared" si="380"/>
        <v>PI.IC.IT.241701.01</v>
      </c>
      <c r="N2974" s="39"/>
      <c r="O2974" s="39" t="str">
        <f t="shared" si="381"/>
        <v>PH.IC.IT.241701.01</v>
      </c>
      <c r="Q2974" s="39" t="str">
        <f t="shared" si="382"/>
        <v>CL.IC.IT.241701.01</v>
      </c>
      <c r="R2974" s="39"/>
      <c r="S2974" s="39" t="str">
        <f t="shared" si="384"/>
        <v>DR.IC.IT.241701.01</v>
      </c>
      <c r="T2974" s="39"/>
      <c r="U2974" s="60" t="str">
        <f t="shared" si="385"/>
        <v>IM.IC.IT.241701.01</v>
      </c>
      <c r="V2974" s="57"/>
      <c r="W2974" s="60" t="str">
        <f t="shared" si="386"/>
        <v>GE.IC.IT.241701.01</v>
      </c>
      <c r="AH2974" s="35" t="s">
        <v>3207</v>
      </c>
      <c r="AI2974" s="35">
        <v>1500</v>
      </c>
    </row>
    <row r="2975" spans="1:35" s="35" customFormat="1" ht="15">
      <c r="A2975" s="35" t="s">
        <v>2189</v>
      </c>
      <c r="C2975" s="38" t="s">
        <v>2627</v>
      </c>
      <c r="E2975" s="38" t="s">
        <v>4342</v>
      </c>
      <c r="F2975" s="35" t="s">
        <v>4121</v>
      </c>
      <c r="G2975" s="35" t="s">
        <v>3877</v>
      </c>
      <c r="H2975" s="38" t="s">
        <v>2217</v>
      </c>
      <c r="I2975" s="35" t="s">
        <v>3877</v>
      </c>
      <c r="J2975" s="39" t="str">
        <f t="shared" si="383"/>
        <v>IC.IT.241702</v>
      </c>
      <c r="K2975" s="38" t="s">
        <v>3298</v>
      </c>
      <c r="L2975" s="35" t="str">
        <f t="shared" si="379"/>
        <v>Elbow</v>
      </c>
      <c r="M2975" s="39" t="str">
        <f t="shared" si="380"/>
        <v>PI.IC.IT.241702.01</v>
      </c>
      <c r="N2975" s="39"/>
      <c r="O2975" s="39" t="str">
        <f t="shared" si="381"/>
        <v>PH.IC.IT.241702.01</v>
      </c>
      <c r="Q2975" s="39" t="str">
        <f t="shared" si="382"/>
        <v>CL.IC.IT.241702.01</v>
      </c>
      <c r="R2975" s="39"/>
      <c r="S2975" s="39" t="str">
        <f t="shared" si="384"/>
        <v>DR.IC.IT.241702.01</v>
      </c>
      <c r="T2975" s="39"/>
      <c r="U2975" s="60" t="str">
        <f t="shared" si="385"/>
        <v>IM.IC.IT.241702.01</v>
      </c>
      <c r="V2975" s="57"/>
      <c r="W2975" s="60" t="str">
        <f t="shared" si="386"/>
        <v>GE.IC.IT.241702.01</v>
      </c>
      <c r="AH2975" s="35" t="s">
        <v>3207</v>
      </c>
      <c r="AI2975" s="35">
        <v>1500</v>
      </c>
    </row>
    <row r="2976" spans="1:35" s="35" customFormat="1" ht="15">
      <c r="A2976" s="35" t="s">
        <v>2189</v>
      </c>
      <c r="C2976" s="38" t="s">
        <v>2627</v>
      </c>
      <c r="E2976" s="38" t="s">
        <v>4342</v>
      </c>
      <c r="F2976" s="35" t="s">
        <v>4121</v>
      </c>
      <c r="G2976" s="35" t="s">
        <v>3878</v>
      </c>
      <c r="H2976" s="38" t="s">
        <v>2219</v>
      </c>
      <c r="I2976" s="35" t="s">
        <v>3878</v>
      </c>
      <c r="J2976" s="39" t="str">
        <f t="shared" si="383"/>
        <v>IC.IT.241703</v>
      </c>
      <c r="K2976" s="38" t="s">
        <v>3298</v>
      </c>
      <c r="L2976" s="35" t="str">
        <f t="shared" si="379"/>
        <v>Wrist</v>
      </c>
      <c r="M2976" s="39" t="str">
        <f t="shared" si="380"/>
        <v>PI.IC.IT.241703.01</v>
      </c>
      <c r="N2976" s="39"/>
      <c r="O2976" s="39" t="str">
        <f t="shared" si="381"/>
        <v>PH.IC.IT.241703.01</v>
      </c>
      <c r="Q2976" s="39" t="str">
        <f t="shared" si="382"/>
        <v>CL.IC.IT.241703.01</v>
      </c>
      <c r="R2976" s="39"/>
      <c r="S2976" s="39" t="str">
        <f t="shared" si="384"/>
        <v>DR.IC.IT.241703.01</v>
      </c>
      <c r="T2976" s="39"/>
      <c r="U2976" s="60" t="str">
        <f t="shared" si="385"/>
        <v>IM.IC.IT.241703.01</v>
      </c>
      <c r="V2976" s="57"/>
      <c r="W2976" s="60" t="str">
        <f t="shared" si="386"/>
        <v>GE.IC.IT.241703.01</v>
      </c>
      <c r="AH2976" s="35" t="s">
        <v>3207</v>
      </c>
      <c r="AI2976" s="35">
        <v>1500</v>
      </c>
    </row>
    <row r="2977" spans="1:35" s="35" customFormat="1" ht="15">
      <c r="A2977" s="35" t="s">
        <v>2189</v>
      </c>
      <c r="C2977" s="38" t="s">
        <v>2627</v>
      </c>
      <c r="E2977" s="38" t="s">
        <v>4342</v>
      </c>
      <c r="F2977" s="35" t="s">
        <v>4121</v>
      </c>
      <c r="G2977" s="35" t="s">
        <v>3879</v>
      </c>
      <c r="H2977" s="38" t="s">
        <v>2063</v>
      </c>
      <c r="I2977" s="35" t="s">
        <v>3879</v>
      </c>
      <c r="J2977" s="39" t="str">
        <f t="shared" si="383"/>
        <v>IC.IT.241704</v>
      </c>
      <c r="K2977" s="38" t="s">
        <v>3298</v>
      </c>
      <c r="L2977" s="35" t="str">
        <f t="shared" si="379"/>
        <v>Hand</v>
      </c>
      <c r="M2977" s="39" t="str">
        <f t="shared" si="380"/>
        <v>PI.IC.IT.241704.01</v>
      </c>
      <c r="N2977" s="39"/>
      <c r="O2977" s="39" t="str">
        <f t="shared" si="381"/>
        <v>PH.IC.IT.241704.01</v>
      </c>
      <c r="Q2977" s="39" t="str">
        <f t="shared" si="382"/>
        <v>CL.IC.IT.241704.01</v>
      </c>
      <c r="R2977" s="39"/>
      <c r="S2977" s="39" t="str">
        <f t="shared" si="384"/>
        <v>DR.IC.IT.241704.01</v>
      </c>
      <c r="T2977" s="39"/>
      <c r="U2977" s="60" t="str">
        <f t="shared" si="385"/>
        <v>IM.IC.IT.241704.01</v>
      </c>
      <c r="V2977" s="57"/>
      <c r="W2977" s="60" t="str">
        <f t="shared" si="386"/>
        <v>GE.IC.IT.241704.01</v>
      </c>
      <c r="AH2977" s="35" t="s">
        <v>3207</v>
      </c>
      <c r="AI2977" s="35">
        <v>1500</v>
      </c>
    </row>
    <row r="2978" spans="1:35" s="35" customFormat="1" ht="15">
      <c r="A2978" s="35" t="s">
        <v>2189</v>
      </c>
      <c r="C2978" s="38" t="s">
        <v>2627</v>
      </c>
      <c r="E2978" s="38" t="s">
        <v>4342</v>
      </c>
      <c r="F2978" s="35" t="s">
        <v>4121</v>
      </c>
      <c r="G2978" s="35" t="s">
        <v>3880</v>
      </c>
      <c r="H2978" s="38" t="s">
        <v>2065</v>
      </c>
      <c r="I2978" s="35" t="s">
        <v>1728</v>
      </c>
      <c r="J2978" s="39" t="str">
        <f t="shared" si="383"/>
        <v>IC.IT.241705</v>
      </c>
      <c r="K2978" s="38" t="s">
        <v>3298</v>
      </c>
      <c r="L2978" s="35" t="str">
        <f t="shared" si="379"/>
        <v>Finger(s): specify</v>
      </c>
      <c r="M2978" s="39" t="str">
        <f t="shared" si="380"/>
        <v>PI.IC.IT.241705.01</v>
      </c>
      <c r="N2978" s="39"/>
      <c r="O2978" s="39" t="str">
        <f t="shared" si="381"/>
        <v>PH.IC.IT.241705.01</v>
      </c>
      <c r="Q2978" s="39" t="str">
        <f t="shared" si="382"/>
        <v>CL.IC.IT.241705.01</v>
      </c>
      <c r="R2978" s="39"/>
      <c r="S2978" s="39" t="str">
        <f t="shared" si="384"/>
        <v>DR.IC.IT.241705.01</v>
      </c>
      <c r="T2978" s="39"/>
      <c r="U2978" s="60" t="str">
        <f t="shared" si="385"/>
        <v>IM.IC.IT.241705.01</v>
      </c>
      <c r="V2978" s="57"/>
      <c r="W2978" s="60" t="str">
        <f t="shared" si="386"/>
        <v>GE.IC.IT.241705.01</v>
      </c>
      <c r="AH2978" s="35" t="s">
        <v>3207</v>
      </c>
      <c r="AI2978" s="35">
        <v>1500</v>
      </c>
    </row>
    <row r="2979" spans="1:35" s="35" customFormat="1" ht="15">
      <c r="A2979" s="35" t="s">
        <v>2189</v>
      </c>
      <c r="C2979" s="38" t="s">
        <v>2627</v>
      </c>
      <c r="E2979" s="38" t="s">
        <v>4342</v>
      </c>
      <c r="F2979" s="35" t="s">
        <v>4121</v>
      </c>
      <c r="G2979" s="35" t="s">
        <v>3881</v>
      </c>
      <c r="H2979" s="38" t="s">
        <v>2222</v>
      </c>
      <c r="I2979" s="35" t="s">
        <v>3882</v>
      </c>
      <c r="J2979" s="39" t="str">
        <f t="shared" si="383"/>
        <v>IC.IT.241706</v>
      </c>
      <c r="K2979" s="38" t="s">
        <v>3298</v>
      </c>
      <c r="L2979" s="35" t="str">
        <f t="shared" si="379"/>
        <v>Trochanter</v>
      </c>
      <c r="M2979" s="39" t="str">
        <f t="shared" si="380"/>
        <v>PI.IC.IT.241706.01</v>
      </c>
      <c r="N2979" s="39"/>
      <c r="O2979" s="39" t="str">
        <f t="shared" si="381"/>
        <v>PH.IC.IT.241706.01</v>
      </c>
      <c r="Q2979" s="39" t="str">
        <f t="shared" si="382"/>
        <v>CL.IC.IT.241706.01</v>
      </c>
      <c r="R2979" s="39"/>
      <c r="S2979" s="39" t="str">
        <f t="shared" si="384"/>
        <v>DR.IC.IT.241706.01</v>
      </c>
      <c r="T2979" s="39"/>
      <c r="U2979" s="60" t="str">
        <f t="shared" si="385"/>
        <v>IM.IC.IT.241706.01</v>
      </c>
      <c r="V2979" s="57"/>
      <c r="W2979" s="60" t="str">
        <f t="shared" si="386"/>
        <v>GE.IC.IT.241706.01</v>
      </c>
      <c r="AH2979" s="35" t="s">
        <v>3207</v>
      </c>
      <c r="AI2979" s="35">
        <v>1500</v>
      </c>
    </row>
    <row r="2980" spans="1:35" s="35" customFormat="1" ht="15">
      <c r="A2980" s="35" t="s">
        <v>2189</v>
      </c>
      <c r="C2980" s="38" t="s">
        <v>2627</v>
      </c>
      <c r="E2980" s="38" t="s">
        <v>4342</v>
      </c>
      <c r="F2980" s="35" t="s">
        <v>4121</v>
      </c>
      <c r="G2980" s="35" t="s">
        <v>3883</v>
      </c>
      <c r="H2980" s="38" t="s">
        <v>2376</v>
      </c>
      <c r="I2980" s="35" t="s">
        <v>3883</v>
      </c>
      <c r="J2980" s="39" t="str">
        <f t="shared" si="383"/>
        <v>IC.IT.241707</v>
      </c>
      <c r="K2980" s="38" t="s">
        <v>3298</v>
      </c>
      <c r="L2980" s="35" t="str">
        <f t="shared" si="379"/>
        <v>Knee</v>
      </c>
      <c r="M2980" s="39" t="str">
        <f t="shared" si="380"/>
        <v>PI.IC.IT.241707.01</v>
      </c>
      <c r="N2980" s="39"/>
      <c r="O2980" s="39" t="str">
        <f t="shared" si="381"/>
        <v>PH.IC.IT.241707.01</v>
      </c>
      <c r="Q2980" s="39" t="str">
        <f t="shared" si="382"/>
        <v>CL.IC.IT.241707.01</v>
      </c>
      <c r="R2980" s="39"/>
      <c r="S2980" s="39" t="str">
        <f t="shared" si="384"/>
        <v>DR.IC.IT.241707.01</v>
      </c>
      <c r="T2980" s="39"/>
      <c r="U2980" s="60" t="str">
        <f t="shared" si="385"/>
        <v>IM.IC.IT.241707.01</v>
      </c>
      <c r="V2980" s="57"/>
      <c r="W2980" s="60" t="str">
        <f t="shared" si="386"/>
        <v>GE.IC.IT.241707.01</v>
      </c>
      <c r="AH2980" s="35" t="s">
        <v>3207</v>
      </c>
      <c r="AI2980" s="35">
        <v>1500</v>
      </c>
    </row>
    <row r="2981" spans="1:35" s="35" customFormat="1" ht="15">
      <c r="A2981" s="35" t="s">
        <v>2189</v>
      </c>
      <c r="C2981" s="38" t="s">
        <v>2627</v>
      </c>
      <c r="E2981" s="38" t="s">
        <v>4342</v>
      </c>
      <c r="F2981" s="35" t="s">
        <v>4121</v>
      </c>
      <c r="G2981" s="35" t="s">
        <v>3884</v>
      </c>
      <c r="H2981" s="38" t="s">
        <v>2378</v>
      </c>
      <c r="I2981" s="35" t="s">
        <v>3885</v>
      </c>
      <c r="J2981" s="39" t="str">
        <f t="shared" si="383"/>
        <v>IC.IT.241708</v>
      </c>
      <c r="K2981" s="38" t="s">
        <v>3298</v>
      </c>
      <c r="L2981" s="35" t="str">
        <f t="shared" si="379"/>
        <v>Malleous</v>
      </c>
      <c r="M2981" s="39" t="str">
        <f t="shared" si="380"/>
        <v>PI.IC.IT.241708.01</v>
      </c>
      <c r="N2981" s="39"/>
      <c r="O2981" s="39" t="str">
        <f t="shared" si="381"/>
        <v>PH.IC.IT.241708.01</v>
      </c>
      <c r="Q2981" s="39" t="str">
        <f t="shared" si="382"/>
        <v>CL.IC.IT.241708.01</v>
      </c>
      <c r="R2981" s="39"/>
      <c r="S2981" s="39" t="str">
        <f t="shared" si="384"/>
        <v>DR.IC.IT.241708.01</v>
      </c>
      <c r="T2981" s="39"/>
      <c r="U2981" s="60" t="str">
        <f t="shared" si="385"/>
        <v>IM.IC.IT.241708.01</v>
      </c>
      <c r="V2981" s="57"/>
      <c r="W2981" s="60" t="str">
        <f t="shared" si="386"/>
        <v>GE.IC.IT.241708.01</v>
      </c>
      <c r="AH2981" s="35" t="s">
        <v>3207</v>
      </c>
      <c r="AI2981" s="35">
        <v>1500</v>
      </c>
    </row>
    <row r="2982" spans="1:35" s="35" customFormat="1" ht="15">
      <c r="A2982" s="35" t="s">
        <v>2189</v>
      </c>
      <c r="C2982" s="38" t="s">
        <v>2627</v>
      </c>
      <c r="E2982" s="38" t="s">
        <v>4342</v>
      </c>
      <c r="F2982" s="35" t="s">
        <v>4121</v>
      </c>
      <c r="G2982" s="35" t="s">
        <v>3886</v>
      </c>
      <c r="H2982" s="38" t="s">
        <v>2380</v>
      </c>
      <c r="I2982" s="35" t="s">
        <v>3886</v>
      </c>
      <c r="J2982" s="39" t="str">
        <f t="shared" si="383"/>
        <v>IC.IT.241709</v>
      </c>
      <c r="K2982" s="38" t="s">
        <v>3298</v>
      </c>
      <c r="L2982" s="35" t="str">
        <f t="shared" si="379"/>
        <v>Heel</v>
      </c>
      <c r="M2982" s="39" t="str">
        <f t="shared" si="380"/>
        <v>PI.IC.IT.241709.01</v>
      </c>
      <c r="N2982" s="39"/>
      <c r="O2982" s="39" t="str">
        <f t="shared" si="381"/>
        <v>PH.IC.IT.241709.01</v>
      </c>
      <c r="Q2982" s="39" t="str">
        <f t="shared" si="382"/>
        <v>CL.IC.IT.241709.01</v>
      </c>
      <c r="R2982" s="39"/>
      <c r="S2982" s="39" t="str">
        <f t="shared" si="384"/>
        <v>DR.IC.IT.241709.01</v>
      </c>
      <c r="T2982" s="39"/>
      <c r="U2982" s="60" t="str">
        <f t="shared" si="385"/>
        <v>IM.IC.IT.241709.01</v>
      </c>
      <c r="V2982" s="57"/>
      <c r="W2982" s="60" t="str">
        <f t="shared" si="386"/>
        <v>GE.IC.IT.241709.01</v>
      </c>
      <c r="AH2982" s="35" t="s">
        <v>3207</v>
      </c>
      <c r="AI2982" s="35">
        <v>1500</v>
      </c>
    </row>
    <row r="2983" spans="1:35" s="35" customFormat="1" ht="15">
      <c r="A2983" s="35" t="s">
        <v>2189</v>
      </c>
      <c r="C2983" s="38" t="s">
        <v>2627</v>
      </c>
      <c r="E2983" s="38" t="s">
        <v>4342</v>
      </c>
      <c r="F2983" s="35" t="s">
        <v>4121</v>
      </c>
      <c r="G2983" s="35" t="s">
        <v>3887</v>
      </c>
      <c r="H2983" s="38" t="s">
        <v>2124</v>
      </c>
      <c r="I2983" s="35" t="s">
        <v>3887</v>
      </c>
      <c r="J2983" s="39" t="str">
        <f t="shared" si="383"/>
        <v>IC.IT.241710</v>
      </c>
      <c r="K2983" s="38" t="s">
        <v>3298</v>
      </c>
      <c r="L2983" s="35" t="str">
        <f t="shared" si="379"/>
        <v>Foot</v>
      </c>
      <c r="M2983" s="39" t="str">
        <f t="shared" si="380"/>
        <v>PI.IC.IT.241710.01</v>
      </c>
      <c r="N2983" s="39"/>
      <c r="O2983" s="39" t="str">
        <f t="shared" si="381"/>
        <v>PH.IC.IT.241710.01</v>
      </c>
      <c r="Q2983" s="39" t="str">
        <f t="shared" si="382"/>
        <v>CL.IC.IT.241710.01</v>
      </c>
      <c r="R2983" s="39"/>
      <c r="S2983" s="39" t="str">
        <f t="shared" si="384"/>
        <v>DR.IC.IT.241710.01</v>
      </c>
      <c r="T2983" s="39"/>
      <c r="U2983" s="60" t="str">
        <f t="shared" si="385"/>
        <v>IM.IC.IT.241710.01</v>
      </c>
      <c r="V2983" s="57"/>
      <c r="W2983" s="60" t="str">
        <f t="shared" si="386"/>
        <v>GE.IC.IT.241710.01</v>
      </c>
      <c r="AH2983" s="35" t="s">
        <v>3207</v>
      </c>
      <c r="AI2983" s="35">
        <v>1500</v>
      </c>
    </row>
    <row r="2984" spans="1:35" s="35" customFormat="1" ht="15">
      <c r="A2984" s="35" t="s">
        <v>2189</v>
      </c>
      <c r="C2984" s="38" t="s">
        <v>2627</v>
      </c>
      <c r="E2984" s="38" t="s">
        <v>4342</v>
      </c>
      <c r="F2984" s="35" t="s">
        <v>4121</v>
      </c>
      <c r="G2984" s="35" t="s">
        <v>3888</v>
      </c>
      <c r="H2984" s="38" t="s">
        <v>4317</v>
      </c>
      <c r="I2984" s="35" t="s">
        <v>3889</v>
      </c>
      <c r="J2984" s="39" t="str">
        <f t="shared" si="383"/>
        <v>IC.IT.241711</v>
      </c>
      <c r="K2984" s="38" t="s">
        <v>3298</v>
      </c>
      <c r="L2984" s="35" t="str">
        <f t="shared" si="379"/>
        <v>Toe(s): specify</v>
      </c>
      <c r="M2984" s="39" t="str">
        <f t="shared" si="380"/>
        <v>PI.IC.IT.241711.01</v>
      </c>
      <c r="N2984" s="39"/>
      <c r="O2984" s="39" t="str">
        <f t="shared" si="381"/>
        <v>PH.IC.IT.241711.01</v>
      </c>
      <c r="Q2984" s="39" t="str">
        <f t="shared" si="382"/>
        <v>CL.IC.IT.241711.01</v>
      </c>
      <c r="R2984" s="39"/>
      <c r="S2984" s="39" t="str">
        <f t="shared" si="384"/>
        <v>DR.IC.IT.241711.01</v>
      </c>
      <c r="T2984" s="39"/>
      <c r="U2984" s="60" t="str">
        <f t="shared" si="385"/>
        <v>IM.IC.IT.241711.01</v>
      </c>
      <c r="V2984" s="57"/>
      <c r="W2984" s="60" t="str">
        <f t="shared" si="386"/>
        <v>GE.IC.IT.241711.01</v>
      </c>
      <c r="AH2984" s="35" t="s">
        <v>3207</v>
      </c>
      <c r="AI2984" s="35">
        <v>1500</v>
      </c>
    </row>
    <row r="2985" spans="1:35" s="35" customFormat="1" ht="15">
      <c r="A2985" s="35" t="s">
        <v>2189</v>
      </c>
      <c r="C2985" s="38" t="s">
        <v>2627</v>
      </c>
      <c r="E2985" s="38" t="s">
        <v>4371</v>
      </c>
      <c r="F2985" s="35" t="s">
        <v>4121</v>
      </c>
      <c r="G2985" s="35" t="s">
        <v>4460</v>
      </c>
      <c r="H2985" s="38" t="s">
        <v>4334</v>
      </c>
      <c r="I2985" s="35" t="s">
        <v>4460</v>
      </c>
      <c r="J2985" s="39" t="str">
        <f t="shared" si="383"/>
        <v>IC.IT.241712</v>
      </c>
      <c r="K2985" s="38" t="s">
        <v>3298</v>
      </c>
      <c r="L2985" s="35" t="str">
        <f t="shared" si="379"/>
        <v>Shin</v>
      </c>
      <c r="M2985" s="39" t="str">
        <f t="shared" si="380"/>
        <v>PI.IC.IT.241712.01</v>
      </c>
      <c r="N2985" s="39"/>
      <c r="O2985" s="39" t="str">
        <f t="shared" si="381"/>
        <v>PH.IC.IT.241712.01</v>
      </c>
      <c r="Q2985" s="39" t="str">
        <f t="shared" si="382"/>
        <v>CL.IC.IT.241712.01</v>
      </c>
      <c r="R2985" s="39"/>
      <c r="S2985" s="39" t="str">
        <f t="shared" si="384"/>
        <v>DR.IC.IT.241712.01</v>
      </c>
      <c r="T2985" s="39"/>
      <c r="U2985" s="60" t="str">
        <f t="shared" si="385"/>
        <v>IM.IC.IT.241712.01</v>
      </c>
      <c r="V2985" s="57"/>
      <c r="W2985" s="60" t="str">
        <f t="shared" si="386"/>
        <v>GE.IC.IT.241712.01</v>
      </c>
      <c r="AF2985" s="35" t="s">
        <v>3326</v>
      </c>
      <c r="AG2985" s="35">
        <v>1279</v>
      </c>
      <c r="AH2985" s="35" t="s">
        <v>3207</v>
      </c>
      <c r="AI2985" s="35">
        <v>1500</v>
      </c>
    </row>
    <row r="2986" spans="1:35" s="35" customFormat="1" ht="15">
      <c r="A2986" s="35" t="s">
        <v>2189</v>
      </c>
      <c r="C2986" s="38" t="s">
        <v>2627</v>
      </c>
      <c r="E2986" s="38" t="s">
        <v>4342</v>
      </c>
      <c r="F2986" s="35" t="s">
        <v>4121</v>
      </c>
      <c r="G2986" s="66" t="s">
        <v>3568</v>
      </c>
      <c r="H2986" s="38" t="s">
        <v>2130</v>
      </c>
      <c r="I2986" s="66" t="s">
        <v>3568</v>
      </c>
      <c r="J2986" s="39" t="str">
        <f t="shared" si="383"/>
        <v>IC.IT.241713</v>
      </c>
      <c r="K2986" s="38" t="s">
        <v>3298</v>
      </c>
      <c r="L2986" s="35" t="str">
        <f t="shared" si="379"/>
        <v>Arm upper, right</v>
      </c>
      <c r="M2986" s="39" t="str">
        <f t="shared" si="380"/>
        <v>PI.IC.IT.241713.01</v>
      </c>
      <c r="N2986" s="39"/>
      <c r="O2986" s="39" t="str">
        <f t="shared" si="381"/>
        <v>PH.IC.IT.241713.01</v>
      </c>
      <c r="Q2986" s="39" t="str">
        <f t="shared" si="382"/>
        <v>CL.IC.IT.241713.01</v>
      </c>
      <c r="R2986" s="39"/>
      <c r="S2986" s="39" t="str">
        <f t="shared" si="384"/>
        <v>DR.IC.IT.241713.01</v>
      </c>
      <c r="T2986" s="39"/>
      <c r="U2986" s="60" t="str">
        <f t="shared" si="385"/>
        <v>IM.IC.IT.241713.01</v>
      </c>
      <c r="V2986" s="57"/>
      <c r="W2986" s="60" t="str">
        <f t="shared" si="386"/>
        <v>GE.IC.IT.241713.01</v>
      </c>
      <c r="AH2986" s="35" t="s">
        <v>3207</v>
      </c>
      <c r="AI2986" s="35">
        <v>1500</v>
      </c>
    </row>
    <row r="2987" spans="1:35" s="35" customFormat="1" ht="15">
      <c r="A2987" s="35" t="s">
        <v>2189</v>
      </c>
      <c r="C2987" s="38" t="s">
        <v>2627</v>
      </c>
      <c r="E2987" s="38" t="s">
        <v>4342</v>
      </c>
      <c r="F2987" s="35" t="s">
        <v>4121</v>
      </c>
      <c r="G2987" s="66" t="s">
        <v>3570</v>
      </c>
      <c r="H2987" s="38" t="s">
        <v>2296</v>
      </c>
      <c r="I2987" s="66" t="s">
        <v>3570</v>
      </c>
      <c r="J2987" s="39" t="str">
        <f t="shared" si="383"/>
        <v>IC.IT.241714</v>
      </c>
      <c r="K2987" s="38" t="s">
        <v>3298</v>
      </c>
      <c r="L2987" s="35" t="str">
        <f t="shared" si="379"/>
        <v>Arm upper, left</v>
      </c>
      <c r="M2987" s="39" t="str">
        <f t="shared" si="380"/>
        <v>PI.IC.IT.241714.01</v>
      </c>
      <c r="N2987" s="39"/>
      <c r="O2987" s="39" t="str">
        <f t="shared" si="381"/>
        <v>PH.IC.IT.241714.01</v>
      </c>
      <c r="Q2987" s="39" t="str">
        <f t="shared" si="382"/>
        <v>CL.IC.IT.241714.01</v>
      </c>
      <c r="R2987" s="39"/>
      <c r="S2987" s="39" t="str">
        <f t="shared" si="384"/>
        <v>DR.IC.IT.241714.01</v>
      </c>
      <c r="T2987" s="39"/>
      <c r="U2987" s="60" t="str">
        <f t="shared" si="385"/>
        <v>IM.IC.IT.241714.01</v>
      </c>
      <c r="V2987" s="57"/>
      <c r="W2987" s="60" t="str">
        <f t="shared" si="386"/>
        <v>GE.IC.IT.241714.01</v>
      </c>
      <c r="AH2987" s="35" t="s">
        <v>3207</v>
      </c>
      <c r="AI2987" s="35">
        <v>1500</v>
      </c>
    </row>
    <row r="2988" spans="1:35" s="35" customFormat="1" ht="15">
      <c r="A2988" s="35" t="s">
        <v>2189</v>
      </c>
      <c r="C2988" s="38" t="s">
        <v>2627</v>
      </c>
      <c r="E2988" s="38" t="s">
        <v>4342</v>
      </c>
      <c r="F2988" s="35" t="s">
        <v>4121</v>
      </c>
      <c r="G2988" s="66" t="s">
        <v>3572</v>
      </c>
      <c r="H2988" s="38" t="s">
        <v>2459</v>
      </c>
      <c r="I2988" s="66" t="s">
        <v>3572</v>
      </c>
      <c r="J2988" s="39" t="str">
        <f t="shared" si="383"/>
        <v>IC.IT.241715</v>
      </c>
      <c r="K2988" s="38" t="s">
        <v>3298</v>
      </c>
      <c r="L2988" s="35" t="str">
        <f t="shared" si="379"/>
        <v>Elbow, right</v>
      </c>
      <c r="M2988" s="39" t="str">
        <f t="shared" si="380"/>
        <v>PI.IC.IT.241715.01</v>
      </c>
      <c r="N2988" s="39"/>
      <c r="O2988" s="39" t="str">
        <f t="shared" si="381"/>
        <v>PH.IC.IT.241715.01</v>
      </c>
      <c r="Q2988" s="39" t="str">
        <f t="shared" si="382"/>
        <v>CL.IC.IT.241715.01</v>
      </c>
      <c r="R2988" s="39"/>
      <c r="S2988" s="39" t="str">
        <f t="shared" si="384"/>
        <v>DR.IC.IT.241715.01</v>
      </c>
      <c r="T2988" s="39"/>
      <c r="U2988" s="60" t="str">
        <f t="shared" si="385"/>
        <v>IM.IC.IT.241715.01</v>
      </c>
      <c r="V2988" s="57"/>
      <c r="W2988" s="60" t="str">
        <f t="shared" si="386"/>
        <v>GE.IC.IT.241715.01</v>
      </c>
      <c r="AH2988" s="35" t="s">
        <v>3207</v>
      </c>
      <c r="AI2988" s="35">
        <v>1500</v>
      </c>
    </row>
    <row r="2989" spans="1:35" s="35" customFormat="1" ht="15">
      <c r="A2989" s="35" t="s">
        <v>2189</v>
      </c>
      <c r="C2989" s="38" t="s">
        <v>2627</v>
      </c>
      <c r="E2989" s="38" t="s">
        <v>4342</v>
      </c>
      <c r="F2989" s="35" t="s">
        <v>4121</v>
      </c>
      <c r="G2989" s="66" t="s">
        <v>3574</v>
      </c>
      <c r="H2989" s="38" t="s">
        <v>2464</v>
      </c>
      <c r="I2989" s="66" t="s">
        <v>3574</v>
      </c>
      <c r="J2989" s="39" t="str">
        <f t="shared" si="383"/>
        <v>IC.IT.241716</v>
      </c>
      <c r="K2989" s="38" t="s">
        <v>3298</v>
      </c>
      <c r="L2989" s="35" t="str">
        <f t="shared" si="379"/>
        <v>Elbow, left</v>
      </c>
      <c r="M2989" s="39" t="str">
        <f t="shared" si="380"/>
        <v>PI.IC.IT.241716.01</v>
      </c>
      <c r="N2989" s="39"/>
      <c r="O2989" s="39" t="str">
        <f t="shared" si="381"/>
        <v>PH.IC.IT.241716.01</v>
      </c>
      <c r="Q2989" s="39" t="str">
        <f t="shared" si="382"/>
        <v>CL.IC.IT.241716.01</v>
      </c>
      <c r="R2989" s="39"/>
      <c r="S2989" s="39" t="str">
        <f t="shared" si="384"/>
        <v>DR.IC.IT.241716.01</v>
      </c>
      <c r="T2989" s="39"/>
      <c r="U2989" s="60" t="str">
        <f t="shared" si="385"/>
        <v>IM.IC.IT.241716.01</v>
      </c>
      <c r="V2989" s="57"/>
      <c r="W2989" s="60" t="str">
        <f t="shared" si="386"/>
        <v>GE.IC.IT.241716.01</v>
      </c>
      <c r="AH2989" s="35" t="s">
        <v>3207</v>
      </c>
      <c r="AI2989" s="35">
        <v>1500</v>
      </c>
    </row>
    <row r="2990" spans="1:35" s="35" customFormat="1" ht="15">
      <c r="A2990" s="35" t="s">
        <v>2189</v>
      </c>
      <c r="C2990" s="38" t="s">
        <v>2627</v>
      </c>
      <c r="E2990" s="38" t="s">
        <v>4342</v>
      </c>
      <c r="F2990" s="35" t="s">
        <v>4121</v>
      </c>
      <c r="G2990" s="66" t="s">
        <v>3576</v>
      </c>
      <c r="H2990" s="38" t="s">
        <v>2466</v>
      </c>
      <c r="I2990" s="66" t="s">
        <v>3576</v>
      </c>
      <c r="J2990" s="39" t="str">
        <f t="shared" si="383"/>
        <v>IC.IT.241717</v>
      </c>
      <c r="K2990" s="38" t="s">
        <v>3298</v>
      </c>
      <c r="L2990" s="35" t="str">
        <f t="shared" si="379"/>
        <v>Forearm, right</v>
      </c>
      <c r="M2990" s="39" t="str">
        <f t="shared" si="380"/>
        <v>PI.IC.IT.241717.01</v>
      </c>
      <c r="N2990" s="39"/>
      <c r="O2990" s="39" t="str">
        <f t="shared" si="381"/>
        <v>PH.IC.IT.241717.01</v>
      </c>
      <c r="Q2990" s="39" t="str">
        <f t="shared" si="382"/>
        <v>CL.IC.IT.241717.01</v>
      </c>
      <c r="R2990" s="39"/>
      <c r="S2990" s="39" t="str">
        <f t="shared" si="384"/>
        <v>DR.IC.IT.241717.01</v>
      </c>
      <c r="T2990" s="39"/>
      <c r="U2990" s="60" t="str">
        <f t="shared" si="385"/>
        <v>IM.IC.IT.241717.01</v>
      </c>
      <c r="V2990" s="57"/>
      <c r="W2990" s="60" t="str">
        <f t="shared" si="386"/>
        <v>GE.IC.IT.241717.01</v>
      </c>
      <c r="AH2990" s="35" t="s">
        <v>3207</v>
      </c>
      <c r="AI2990" s="35">
        <v>1500</v>
      </c>
    </row>
    <row r="2991" spans="1:35" s="35" customFormat="1" ht="15">
      <c r="A2991" s="35" t="s">
        <v>2189</v>
      </c>
      <c r="C2991" s="38" t="s">
        <v>2627</v>
      </c>
      <c r="E2991" s="38" t="s">
        <v>4342</v>
      </c>
      <c r="F2991" s="35" t="s">
        <v>4121</v>
      </c>
      <c r="G2991" s="66" t="s">
        <v>3578</v>
      </c>
      <c r="H2991" s="38" t="s">
        <v>2616</v>
      </c>
      <c r="I2991" s="66" t="s">
        <v>3578</v>
      </c>
      <c r="J2991" s="39" t="str">
        <f t="shared" si="383"/>
        <v>IC.IT.241718</v>
      </c>
      <c r="K2991" s="38" t="s">
        <v>3298</v>
      </c>
      <c r="L2991" s="35" t="str">
        <f t="shared" si="379"/>
        <v>Forearm, left</v>
      </c>
      <c r="M2991" s="39" t="str">
        <f t="shared" si="380"/>
        <v>PI.IC.IT.241718.01</v>
      </c>
      <c r="N2991" s="39"/>
      <c r="O2991" s="39" t="str">
        <f t="shared" si="381"/>
        <v>PH.IC.IT.241718.01</v>
      </c>
      <c r="Q2991" s="39" t="str">
        <f t="shared" si="382"/>
        <v>CL.IC.IT.241718.01</v>
      </c>
      <c r="R2991" s="39"/>
      <c r="S2991" s="39" t="str">
        <f t="shared" si="384"/>
        <v>DR.IC.IT.241718.01</v>
      </c>
      <c r="T2991" s="39"/>
      <c r="U2991" s="60" t="str">
        <f t="shared" si="385"/>
        <v>IM.IC.IT.241718.01</v>
      </c>
      <c r="V2991" s="57"/>
      <c r="W2991" s="60" t="str">
        <f t="shared" si="386"/>
        <v>GE.IC.IT.241718.01</v>
      </c>
      <c r="AH2991" s="35" t="s">
        <v>3207</v>
      </c>
      <c r="AI2991" s="35">
        <v>1500</v>
      </c>
    </row>
    <row r="2992" spans="1:35" s="35" customFormat="1" ht="15">
      <c r="A2992" s="35" t="s">
        <v>2189</v>
      </c>
      <c r="C2992" s="38" t="s">
        <v>2627</v>
      </c>
      <c r="E2992" s="38" t="s">
        <v>4342</v>
      </c>
      <c r="F2992" s="35" t="s">
        <v>4121</v>
      </c>
      <c r="G2992" s="66" t="s">
        <v>3580</v>
      </c>
      <c r="H2992" s="38" t="s">
        <v>2618</v>
      </c>
      <c r="I2992" s="66" t="s">
        <v>3580</v>
      </c>
      <c r="J2992" s="39" t="str">
        <f t="shared" si="383"/>
        <v>IC.IT.241719</v>
      </c>
      <c r="K2992" s="38" t="s">
        <v>3298</v>
      </c>
      <c r="L2992" s="35" t="str">
        <f t="shared" si="379"/>
        <v>Wrist, right</v>
      </c>
      <c r="M2992" s="39" t="str">
        <f t="shared" si="380"/>
        <v>PI.IC.IT.241719.01</v>
      </c>
      <c r="N2992" s="39"/>
      <c r="O2992" s="39" t="str">
        <f t="shared" si="381"/>
        <v>PH.IC.IT.241719.01</v>
      </c>
      <c r="Q2992" s="39" t="str">
        <f t="shared" si="382"/>
        <v>CL.IC.IT.241719.01</v>
      </c>
      <c r="R2992" s="39"/>
      <c r="S2992" s="39" t="str">
        <f t="shared" si="384"/>
        <v>DR.IC.IT.241719.01</v>
      </c>
      <c r="T2992" s="39"/>
      <c r="U2992" s="60" t="str">
        <f t="shared" si="385"/>
        <v>IM.IC.IT.241719.01</v>
      </c>
      <c r="V2992" s="57"/>
      <c r="W2992" s="60" t="str">
        <f t="shared" si="386"/>
        <v>GE.IC.IT.241719.01</v>
      </c>
      <c r="AH2992" s="35" t="s">
        <v>3207</v>
      </c>
      <c r="AI2992" s="35">
        <v>1500</v>
      </c>
    </row>
    <row r="2993" spans="1:35" s="35" customFormat="1" ht="15">
      <c r="A2993" s="35" t="s">
        <v>2189</v>
      </c>
      <c r="C2993" s="38" t="s">
        <v>2627</v>
      </c>
      <c r="E2993" s="38" t="s">
        <v>4342</v>
      </c>
      <c r="F2993" s="35" t="s">
        <v>4121</v>
      </c>
      <c r="G2993" s="66" t="s">
        <v>3582</v>
      </c>
      <c r="H2993" s="38" t="s">
        <v>2620</v>
      </c>
      <c r="I2993" s="66" t="s">
        <v>3582</v>
      </c>
      <c r="J2993" s="39" t="str">
        <f t="shared" si="383"/>
        <v>IC.IT.241720</v>
      </c>
      <c r="K2993" s="38" t="s">
        <v>3298</v>
      </c>
      <c r="L2993" s="35" t="str">
        <f t="shared" si="379"/>
        <v>Wrist, left</v>
      </c>
      <c r="M2993" s="39" t="str">
        <f t="shared" si="380"/>
        <v>PI.IC.IT.241720.01</v>
      </c>
      <c r="N2993" s="39"/>
      <c r="O2993" s="39" t="str">
        <f t="shared" si="381"/>
        <v>PH.IC.IT.241720.01</v>
      </c>
      <c r="Q2993" s="39" t="str">
        <f t="shared" si="382"/>
        <v>CL.IC.IT.241720.01</v>
      </c>
      <c r="R2993" s="39"/>
      <c r="S2993" s="39" t="str">
        <f t="shared" si="384"/>
        <v>DR.IC.IT.241720.01</v>
      </c>
      <c r="T2993" s="39"/>
      <c r="U2993" s="60" t="str">
        <f t="shared" si="385"/>
        <v>IM.IC.IT.241720.01</v>
      </c>
      <c r="V2993" s="57"/>
      <c r="W2993" s="60" t="str">
        <f t="shared" si="386"/>
        <v>GE.IC.IT.241720.01</v>
      </c>
      <c r="AH2993" s="35" t="s">
        <v>3207</v>
      </c>
      <c r="AI2993" s="35">
        <v>1500</v>
      </c>
    </row>
    <row r="2994" spans="1:35" s="35" customFormat="1" ht="15">
      <c r="A2994" s="35" t="s">
        <v>2189</v>
      </c>
      <c r="C2994" s="38" t="s">
        <v>2627</v>
      </c>
      <c r="E2994" s="38" t="s">
        <v>4342</v>
      </c>
      <c r="F2994" s="35" t="s">
        <v>4121</v>
      </c>
      <c r="G2994" s="66" t="s">
        <v>3584</v>
      </c>
      <c r="H2994" s="38" t="s">
        <v>2622</v>
      </c>
      <c r="I2994" s="66" t="s">
        <v>3584</v>
      </c>
      <c r="J2994" s="39" t="str">
        <f t="shared" si="383"/>
        <v>IC.IT.241721</v>
      </c>
      <c r="K2994" s="38" t="s">
        <v>3298</v>
      </c>
      <c r="L2994" s="35" t="str">
        <f t="shared" si="379"/>
        <v>Hand, right</v>
      </c>
      <c r="M2994" s="39" t="str">
        <f t="shared" si="380"/>
        <v>PI.IC.IT.241721.01</v>
      </c>
      <c r="N2994" s="39"/>
      <c r="O2994" s="39" t="str">
        <f t="shared" si="381"/>
        <v>PH.IC.IT.241721.01</v>
      </c>
      <c r="Q2994" s="39" t="str">
        <f t="shared" si="382"/>
        <v>CL.IC.IT.241721.01</v>
      </c>
      <c r="R2994" s="39"/>
      <c r="S2994" s="39" t="str">
        <f t="shared" si="384"/>
        <v>DR.IC.IT.241721.01</v>
      </c>
      <c r="T2994" s="39"/>
      <c r="U2994" s="60" t="str">
        <f t="shared" si="385"/>
        <v>IM.IC.IT.241721.01</v>
      </c>
      <c r="V2994" s="57"/>
      <c r="W2994" s="60" t="str">
        <f t="shared" si="386"/>
        <v>GE.IC.IT.241721.01</v>
      </c>
      <c r="AH2994" s="35" t="s">
        <v>3207</v>
      </c>
      <c r="AI2994" s="35">
        <v>1500</v>
      </c>
    </row>
    <row r="2995" spans="1:35" s="35" customFormat="1" ht="15">
      <c r="A2995" s="35" t="s">
        <v>2189</v>
      </c>
      <c r="C2995" s="38" t="s">
        <v>2627</v>
      </c>
      <c r="E2995" s="38" t="s">
        <v>4342</v>
      </c>
      <c r="F2995" s="35" t="s">
        <v>4121</v>
      </c>
      <c r="G2995" s="66" t="s">
        <v>3586</v>
      </c>
      <c r="H2995" s="38" t="s">
        <v>2474</v>
      </c>
      <c r="I2995" s="66" t="s">
        <v>3586</v>
      </c>
      <c r="J2995" s="39" t="str">
        <f t="shared" si="383"/>
        <v>IC.IT.241722</v>
      </c>
      <c r="K2995" s="38" t="s">
        <v>3298</v>
      </c>
      <c r="L2995" s="35" t="str">
        <f t="shared" si="379"/>
        <v>Hand, left</v>
      </c>
      <c r="M2995" s="39" t="str">
        <f t="shared" si="380"/>
        <v>PI.IC.IT.241722.01</v>
      </c>
      <c r="N2995" s="39"/>
      <c r="O2995" s="39" t="str">
        <f t="shared" si="381"/>
        <v>PH.IC.IT.241722.01</v>
      </c>
      <c r="Q2995" s="39" t="str">
        <f t="shared" si="382"/>
        <v>CL.IC.IT.241722.01</v>
      </c>
      <c r="R2995" s="39"/>
      <c r="S2995" s="39" t="str">
        <f t="shared" si="384"/>
        <v>DR.IC.IT.241722.01</v>
      </c>
      <c r="T2995" s="39"/>
      <c r="U2995" s="60" t="str">
        <f t="shared" si="385"/>
        <v>IM.IC.IT.241722.01</v>
      </c>
      <c r="V2995" s="57"/>
      <c r="W2995" s="60" t="str">
        <f t="shared" si="386"/>
        <v>GE.IC.IT.241722.01</v>
      </c>
      <c r="AH2995" s="35" t="s">
        <v>3207</v>
      </c>
      <c r="AI2995" s="35">
        <v>1500</v>
      </c>
    </row>
    <row r="2996" spans="1:35" s="35" customFormat="1" ht="15">
      <c r="A2996" s="35" t="s">
        <v>2189</v>
      </c>
      <c r="C2996" s="38" t="s">
        <v>2627</v>
      </c>
      <c r="E2996" s="38" t="s">
        <v>4342</v>
      </c>
      <c r="F2996" s="35" t="s">
        <v>4121</v>
      </c>
      <c r="G2996" s="66" t="s">
        <v>3588</v>
      </c>
      <c r="H2996" s="38" t="s">
        <v>2625</v>
      </c>
      <c r="I2996" s="66" t="s">
        <v>3588</v>
      </c>
      <c r="J2996" s="39" t="str">
        <f t="shared" si="383"/>
        <v>IC.IT.241723</v>
      </c>
      <c r="K2996" s="38" t="s">
        <v>3298</v>
      </c>
      <c r="L2996" s="35" t="str">
        <f t="shared" si="379"/>
        <v>Finger(s), right: specify</v>
      </c>
      <c r="M2996" s="39" t="str">
        <f t="shared" si="380"/>
        <v>PI.IC.IT.241723.01</v>
      </c>
      <c r="N2996" s="39"/>
      <c r="O2996" s="39" t="str">
        <f t="shared" si="381"/>
        <v>PH.IC.IT.241723.01</v>
      </c>
      <c r="Q2996" s="39" t="str">
        <f t="shared" si="382"/>
        <v>CL.IC.IT.241723.01</v>
      </c>
      <c r="R2996" s="39"/>
      <c r="S2996" s="39" t="str">
        <f t="shared" si="384"/>
        <v>DR.IC.IT.241723.01</v>
      </c>
      <c r="T2996" s="39"/>
      <c r="U2996" s="60" t="str">
        <f t="shared" si="385"/>
        <v>IM.IC.IT.241723.01</v>
      </c>
      <c r="V2996" s="57"/>
      <c r="W2996" s="60" t="str">
        <f t="shared" si="386"/>
        <v>GE.IC.IT.241723.01</v>
      </c>
      <c r="AH2996" s="35" t="s">
        <v>3207</v>
      </c>
      <c r="AI2996" s="35">
        <v>1500</v>
      </c>
    </row>
    <row r="2997" spans="1:35" s="35" customFormat="1" ht="15">
      <c r="A2997" s="35" t="s">
        <v>2189</v>
      </c>
      <c r="C2997" s="38" t="s">
        <v>2627</v>
      </c>
      <c r="E2997" s="38" t="s">
        <v>4371</v>
      </c>
      <c r="F2997" s="35" t="s">
        <v>4121</v>
      </c>
      <c r="G2997" s="66" t="s">
        <v>3590</v>
      </c>
      <c r="H2997" s="38" t="s">
        <v>2627</v>
      </c>
      <c r="I2997" s="66" t="s">
        <v>3590</v>
      </c>
      <c r="J2997" s="39" t="str">
        <f t="shared" si="383"/>
        <v>IC.IT.241724</v>
      </c>
      <c r="K2997" s="38" t="s">
        <v>3298</v>
      </c>
      <c r="L2997" s="35" t="str">
        <f t="shared" si="379"/>
        <v>Finger(s), left:  specify</v>
      </c>
      <c r="M2997" s="39" t="str">
        <f t="shared" si="380"/>
        <v>PI.IC.IT.241724.01</v>
      </c>
      <c r="N2997" s="39"/>
      <c r="O2997" s="39" t="str">
        <f t="shared" si="381"/>
        <v>PH.IC.IT.241724.01</v>
      </c>
      <c r="Q2997" s="39" t="str">
        <f t="shared" si="382"/>
        <v>CL.IC.IT.241724.01</v>
      </c>
      <c r="R2997" s="39"/>
      <c r="S2997" s="39" t="str">
        <f t="shared" si="384"/>
        <v>DR.IC.IT.241724.01</v>
      </c>
      <c r="T2997" s="39"/>
      <c r="U2997" s="60" t="str">
        <f t="shared" si="385"/>
        <v>IM.IC.IT.241724.01</v>
      </c>
      <c r="V2997" s="57"/>
      <c r="W2997" s="60" t="str">
        <f t="shared" si="386"/>
        <v>GE.IC.IT.241724.01</v>
      </c>
      <c r="AH2997" s="35" t="s">
        <v>3207</v>
      </c>
      <c r="AI2997" s="35">
        <v>1500</v>
      </c>
    </row>
    <row r="2998" spans="1:35" s="35" customFormat="1" ht="15">
      <c r="A2998" s="35" t="s">
        <v>2189</v>
      </c>
      <c r="C2998" s="38" t="s">
        <v>2627</v>
      </c>
      <c r="E2998" s="38" t="s">
        <v>4342</v>
      </c>
      <c r="F2998" s="35" t="s">
        <v>4121</v>
      </c>
      <c r="G2998" s="66" t="s">
        <v>3592</v>
      </c>
      <c r="H2998" s="38" t="s">
        <v>2331</v>
      </c>
      <c r="I2998" s="66" t="s">
        <v>3592</v>
      </c>
      <c r="J2998" s="39" t="str">
        <f t="shared" si="383"/>
        <v>IC.IT.241725</v>
      </c>
      <c r="K2998" s="38" t="s">
        <v>3298</v>
      </c>
      <c r="L2998" s="35" t="str">
        <f t="shared" si="379"/>
        <v>Thigh, right</v>
      </c>
      <c r="M2998" s="39" t="str">
        <f t="shared" si="380"/>
        <v>PI.IC.IT.241725.01</v>
      </c>
      <c r="N2998" s="39"/>
      <c r="O2998" s="39" t="str">
        <f t="shared" si="381"/>
        <v>PH.IC.IT.241725.01</v>
      </c>
      <c r="Q2998" s="39" t="str">
        <f t="shared" si="382"/>
        <v>CL.IC.IT.241725.01</v>
      </c>
      <c r="R2998" s="39"/>
      <c r="S2998" s="39" t="str">
        <f t="shared" si="384"/>
        <v>DR.IC.IT.241725.01</v>
      </c>
      <c r="T2998" s="39"/>
      <c r="U2998" s="60" t="str">
        <f t="shared" si="385"/>
        <v>IM.IC.IT.241725.01</v>
      </c>
      <c r="V2998" s="57"/>
      <c r="W2998" s="60" t="str">
        <f t="shared" si="386"/>
        <v>GE.IC.IT.241725.01</v>
      </c>
      <c r="AH2998" s="35" t="s">
        <v>3207</v>
      </c>
      <c r="AI2998" s="35">
        <v>1500</v>
      </c>
    </row>
    <row r="2999" spans="1:35" s="35" customFormat="1" ht="15">
      <c r="A2999" s="35" t="s">
        <v>2189</v>
      </c>
      <c r="C2999" s="38" t="s">
        <v>2627</v>
      </c>
      <c r="E2999" s="38" t="s">
        <v>4342</v>
      </c>
      <c r="F2999" s="35" t="s">
        <v>4121</v>
      </c>
      <c r="G2999" s="66" t="s">
        <v>3594</v>
      </c>
      <c r="H2999" s="38" t="s">
        <v>1669</v>
      </c>
      <c r="I2999" s="66" t="s">
        <v>3594</v>
      </c>
      <c r="J2999" s="39" t="str">
        <f t="shared" si="383"/>
        <v>IC.IT.241726</v>
      </c>
      <c r="K2999" s="38" t="s">
        <v>3298</v>
      </c>
      <c r="L2999" s="35" t="str">
        <f t="shared" si="379"/>
        <v>Thigh, left</v>
      </c>
      <c r="M2999" s="39" t="str">
        <f t="shared" si="380"/>
        <v>PI.IC.IT.241726.01</v>
      </c>
      <c r="N2999" s="39"/>
      <c r="O2999" s="39" t="str">
        <f t="shared" si="381"/>
        <v>PH.IC.IT.241726.01</v>
      </c>
      <c r="Q2999" s="39" t="str">
        <f t="shared" si="382"/>
        <v>CL.IC.IT.241726.01</v>
      </c>
      <c r="R2999" s="39"/>
      <c r="S2999" s="39" t="str">
        <f t="shared" si="384"/>
        <v>DR.IC.IT.241726.01</v>
      </c>
      <c r="T2999" s="39"/>
      <c r="U2999" s="60" t="str">
        <f t="shared" si="385"/>
        <v>IM.IC.IT.241726.01</v>
      </c>
      <c r="V2999" s="57"/>
      <c r="W2999" s="60" t="str">
        <f t="shared" si="386"/>
        <v>GE.IC.IT.241726.01</v>
      </c>
      <c r="AH2999" s="35" t="s">
        <v>3207</v>
      </c>
      <c r="AI2999" s="35">
        <v>1500</v>
      </c>
    </row>
    <row r="3000" spans="1:35" s="35" customFormat="1" ht="15">
      <c r="A3000" s="35" t="s">
        <v>2189</v>
      </c>
      <c r="C3000" s="38" t="s">
        <v>2627</v>
      </c>
      <c r="E3000" s="38" t="s">
        <v>4342</v>
      </c>
      <c r="F3000" s="35" t="s">
        <v>4121</v>
      </c>
      <c r="G3000" s="66" t="s">
        <v>3596</v>
      </c>
      <c r="H3000" s="38" t="s">
        <v>1504</v>
      </c>
      <c r="I3000" s="66" t="s">
        <v>3596</v>
      </c>
      <c r="J3000" s="39" t="str">
        <f t="shared" si="383"/>
        <v>IC.IT.241727</v>
      </c>
      <c r="K3000" s="38" t="s">
        <v>3298</v>
      </c>
      <c r="L3000" s="35" t="str">
        <f t="shared" si="379"/>
        <v>Knee, right</v>
      </c>
      <c r="M3000" s="39" t="str">
        <f t="shared" si="380"/>
        <v>PI.IC.IT.241727.01</v>
      </c>
      <c r="N3000" s="39"/>
      <c r="O3000" s="39" t="str">
        <f t="shared" si="381"/>
        <v>PH.IC.IT.241727.01</v>
      </c>
      <c r="Q3000" s="39" t="str">
        <f t="shared" si="382"/>
        <v>CL.IC.IT.241727.01</v>
      </c>
      <c r="R3000" s="39"/>
      <c r="S3000" s="39" t="str">
        <f t="shared" si="384"/>
        <v>DR.IC.IT.241727.01</v>
      </c>
      <c r="T3000" s="39"/>
      <c r="U3000" s="60" t="str">
        <f t="shared" si="385"/>
        <v>IM.IC.IT.241727.01</v>
      </c>
      <c r="V3000" s="57"/>
      <c r="W3000" s="60" t="str">
        <f t="shared" si="386"/>
        <v>GE.IC.IT.241727.01</v>
      </c>
      <c r="AH3000" s="35" t="s">
        <v>3207</v>
      </c>
      <c r="AI3000" s="35">
        <v>1500</v>
      </c>
    </row>
    <row r="3001" spans="1:35" s="35" customFormat="1" ht="15">
      <c r="A3001" s="35" t="s">
        <v>2189</v>
      </c>
      <c r="C3001" s="38" t="s">
        <v>2627</v>
      </c>
      <c r="E3001" s="38" t="s">
        <v>4342</v>
      </c>
      <c r="F3001" s="35" t="s">
        <v>4121</v>
      </c>
      <c r="G3001" s="66" t="s">
        <v>3598</v>
      </c>
      <c r="H3001" s="38" t="s">
        <v>1514</v>
      </c>
      <c r="I3001" s="66" t="s">
        <v>3598</v>
      </c>
      <c r="J3001" s="39" t="str">
        <f t="shared" si="383"/>
        <v>IC.IT.241728</v>
      </c>
      <c r="K3001" s="38" t="s">
        <v>3298</v>
      </c>
      <c r="L3001" s="35" t="str">
        <f t="shared" ref="L3001:L3094" si="387">G3001</f>
        <v>Knee, left</v>
      </c>
      <c r="M3001" s="39" t="str">
        <f t="shared" ref="M3001:M3094" si="388">CONCATENATE("PI.",J3001,".",K3001)</f>
        <v>PI.IC.IT.241728.01</v>
      </c>
      <c r="N3001" s="39"/>
      <c r="O3001" s="39" t="str">
        <f t="shared" ref="O3001:O3094" si="389">CONCATENATE("PH.",J3001,".",K3001)</f>
        <v>PH.IC.IT.241728.01</v>
      </c>
      <c r="Q3001" s="39" t="str">
        <f t="shared" ref="Q3001:Q3094" si="390">CONCATENATE("CL.",J3001,".",K3001)</f>
        <v>CL.IC.IT.241728.01</v>
      </c>
      <c r="R3001" s="39"/>
      <c r="S3001" s="39" t="str">
        <f t="shared" si="384"/>
        <v>DR.IC.IT.241728.01</v>
      </c>
      <c r="T3001" s="39"/>
      <c r="U3001" s="60" t="str">
        <f t="shared" si="385"/>
        <v>IM.IC.IT.241728.01</v>
      </c>
      <c r="V3001" s="57"/>
      <c r="W3001" s="60" t="str">
        <f t="shared" si="386"/>
        <v>GE.IC.IT.241728.01</v>
      </c>
      <c r="AH3001" s="35" t="s">
        <v>3207</v>
      </c>
      <c r="AI3001" s="35">
        <v>1500</v>
      </c>
    </row>
    <row r="3002" spans="1:35" s="35" customFormat="1" ht="15">
      <c r="A3002" s="35" t="s">
        <v>2189</v>
      </c>
      <c r="C3002" s="38" t="s">
        <v>2627</v>
      </c>
      <c r="E3002" s="38" t="s">
        <v>4342</v>
      </c>
      <c r="F3002" s="35" t="s">
        <v>4121</v>
      </c>
      <c r="G3002" s="66" t="s">
        <v>3890</v>
      </c>
      <c r="H3002" s="38" t="s">
        <v>2074</v>
      </c>
      <c r="I3002" s="66" t="s">
        <v>3890</v>
      </c>
      <c r="J3002" s="39" t="str">
        <f t="shared" si="383"/>
        <v>IC.IT.241729</v>
      </c>
      <c r="K3002" s="38" t="s">
        <v>3298</v>
      </c>
      <c r="L3002" s="35" t="str">
        <f t="shared" si="387"/>
        <v>Shin, right</v>
      </c>
      <c r="M3002" s="39" t="str">
        <f t="shared" si="388"/>
        <v>PI.IC.IT.241729.01</v>
      </c>
      <c r="N3002" s="39"/>
      <c r="O3002" s="39" t="str">
        <f t="shared" si="389"/>
        <v>PH.IC.IT.241729.01</v>
      </c>
      <c r="Q3002" s="39" t="str">
        <f t="shared" si="390"/>
        <v>CL.IC.IT.241729.01</v>
      </c>
      <c r="R3002" s="39"/>
      <c r="S3002" s="39" t="str">
        <f t="shared" si="384"/>
        <v>DR.IC.IT.241729.01</v>
      </c>
      <c r="T3002" s="39"/>
      <c r="U3002" s="60" t="str">
        <f t="shared" si="385"/>
        <v>IM.IC.IT.241729.01</v>
      </c>
      <c r="V3002" s="57"/>
      <c r="W3002" s="60" t="str">
        <f t="shared" si="386"/>
        <v>GE.IC.IT.241729.01</v>
      </c>
      <c r="AH3002" s="35" t="s">
        <v>3207</v>
      </c>
      <c r="AI3002" s="35">
        <v>1500</v>
      </c>
    </row>
    <row r="3003" spans="1:35" s="35" customFormat="1" ht="15">
      <c r="A3003" s="35" t="s">
        <v>2189</v>
      </c>
      <c r="C3003" s="38" t="s">
        <v>2627</v>
      </c>
      <c r="E3003" s="38" t="s">
        <v>4342</v>
      </c>
      <c r="F3003" s="35" t="s">
        <v>4121</v>
      </c>
      <c r="G3003" s="66" t="s">
        <v>3891</v>
      </c>
      <c r="H3003" s="38" t="s">
        <v>2248</v>
      </c>
      <c r="I3003" s="66" t="s">
        <v>3891</v>
      </c>
      <c r="J3003" s="39" t="str">
        <f t="shared" si="383"/>
        <v>IC.IT.241730</v>
      </c>
      <c r="K3003" s="38" t="s">
        <v>3298</v>
      </c>
      <c r="L3003" s="35" t="str">
        <f t="shared" si="387"/>
        <v>Shin, left</v>
      </c>
      <c r="M3003" s="39" t="str">
        <f t="shared" si="388"/>
        <v>PI.IC.IT.241730.01</v>
      </c>
      <c r="N3003" s="39"/>
      <c r="O3003" s="39" t="str">
        <f t="shared" si="389"/>
        <v>PH.IC.IT.241730.01</v>
      </c>
      <c r="Q3003" s="39" t="str">
        <f t="shared" si="390"/>
        <v>CL.IC.IT.241730.01</v>
      </c>
      <c r="R3003" s="39"/>
      <c r="S3003" s="39" t="str">
        <f t="shared" si="384"/>
        <v>DR.IC.IT.241730.01</v>
      </c>
      <c r="T3003" s="39"/>
      <c r="U3003" s="60" t="str">
        <f t="shared" si="385"/>
        <v>IM.IC.IT.241730.01</v>
      </c>
      <c r="V3003" s="57"/>
      <c r="W3003" s="60" t="str">
        <f t="shared" si="386"/>
        <v>GE.IC.IT.241730.01</v>
      </c>
      <c r="AH3003" s="35" t="s">
        <v>3207</v>
      </c>
      <c r="AI3003" s="35">
        <v>1500</v>
      </c>
    </row>
    <row r="3004" spans="1:35" s="35" customFormat="1" ht="15">
      <c r="A3004" s="35" t="s">
        <v>2189</v>
      </c>
      <c r="C3004" s="38" t="s">
        <v>2627</v>
      </c>
      <c r="E3004" s="38" t="s">
        <v>4342</v>
      </c>
      <c r="F3004" s="35" t="s">
        <v>4121</v>
      </c>
      <c r="G3004" s="66" t="s">
        <v>3600</v>
      </c>
      <c r="H3004" s="38" t="s">
        <v>3892</v>
      </c>
      <c r="I3004" s="66" t="s">
        <v>3600</v>
      </c>
      <c r="J3004" s="39" t="str">
        <f t="shared" si="383"/>
        <v>IC.IT.241731</v>
      </c>
      <c r="K3004" s="38" t="s">
        <v>3298</v>
      </c>
      <c r="L3004" s="35" t="str">
        <f t="shared" si="387"/>
        <v>Calf, right</v>
      </c>
      <c r="M3004" s="39" t="str">
        <f t="shared" si="388"/>
        <v>PI.IC.IT.241731.01</v>
      </c>
      <c r="N3004" s="39"/>
      <c r="O3004" s="39" t="str">
        <f t="shared" si="389"/>
        <v>PH.IC.IT.241731.01</v>
      </c>
      <c r="Q3004" s="39" t="str">
        <f t="shared" si="390"/>
        <v>CL.IC.IT.241731.01</v>
      </c>
      <c r="R3004" s="39"/>
      <c r="S3004" s="39" t="str">
        <f t="shared" si="384"/>
        <v>DR.IC.IT.241731.01</v>
      </c>
      <c r="T3004" s="39"/>
      <c r="U3004" s="60" t="str">
        <f t="shared" si="385"/>
        <v>IM.IC.IT.241731.01</v>
      </c>
      <c r="V3004" s="57"/>
      <c r="W3004" s="60" t="str">
        <f t="shared" si="386"/>
        <v>GE.IC.IT.241731.01</v>
      </c>
      <c r="AH3004" s="35" t="s">
        <v>3207</v>
      </c>
      <c r="AI3004" s="35">
        <v>1500</v>
      </c>
    </row>
    <row r="3005" spans="1:35" s="35" customFormat="1" ht="15">
      <c r="A3005" s="35" t="s">
        <v>2189</v>
      </c>
      <c r="C3005" s="38" t="s">
        <v>2627</v>
      </c>
      <c r="E3005" s="38" t="s">
        <v>4342</v>
      </c>
      <c r="F3005" s="35" t="s">
        <v>4121</v>
      </c>
      <c r="G3005" s="66" t="s">
        <v>3602</v>
      </c>
      <c r="H3005" s="38" t="s">
        <v>3893</v>
      </c>
      <c r="I3005" s="66" t="s">
        <v>3602</v>
      </c>
      <c r="J3005" s="39" t="str">
        <f t="shared" si="383"/>
        <v>IC.IT.241732</v>
      </c>
      <c r="K3005" s="38" t="s">
        <v>3298</v>
      </c>
      <c r="L3005" s="35" t="str">
        <f t="shared" si="387"/>
        <v>Calf, left</v>
      </c>
      <c r="M3005" s="39" t="str">
        <f t="shared" si="388"/>
        <v>PI.IC.IT.241732.01</v>
      </c>
      <c r="N3005" s="39"/>
      <c r="O3005" s="39" t="str">
        <f t="shared" si="389"/>
        <v>PH.IC.IT.241732.01</v>
      </c>
      <c r="Q3005" s="39" t="str">
        <f t="shared" si="390"/>
        <v>CL.IC.IT.241732.01</v>
      </c>
      <c r="R3005" s="39"/>
      <c r="S3005" s="39" t="str">
        <f t="shared" si="384"/>
        <v>DR.IC.IT.241732.01</v>
      </c>
      <c r="T3005" s="39"/>
      <c r="U3005" s="60" t="str">
        <f t="shared" si="385"/>
        <v>IM.IC.IT.241732.01</v>
      </c>
      <c r="V3005" s="57"/>
      <c r="W3005" s="60" t="str">
        <f t="shared" si="386"/>
        <v>GE.IC.IT.241732.01</v>
      </c>
      <c r="AH3005" s="35" t="s">
        <v>3207</v>
      </c>
      <c r="AI3005" s="35">
        <v>1500</v>
      </c>
    </row>
    <row r="3006" spans="1:35" s="35" customFormat="1" ht="15">
      <c r="A3006" s="35" t="s">
        <v>2189</v>
      </c>
      <c r="C3006" s="38" t="s">
        <v>2627</v>
      </c>
      <c r="E3006" s="38" t="s">
        <v>4342</v>
      </c>
      <c r="F3006" s="35" t="s">
        <v>4121</v>
      </c>
      <c r="G3006" s="66" t="s">
        <v>3604</v>
      </c>
      <c r="H3006" s="38" t="s">
        <v>3202</v>
      </c>
      <c r="I3006" s="66" t="s">
        <v>3604</v>
      </c>
      <c r="J3006" s="39" t="str">
        <f t="shared" si="383"/>
        <v>IC.IT.241733</v>
      </c>
      <c r="K3006" s="38" t="s">
        <v>3298</v>
      </c>
      <c r="L3006" s="35" t="str">
        <f t="shared" si="387"/>
        <v>Ankle, right</v>
      </c>
      <c r="M3006" s="39" t="str">
        <f t="shared" si="388"/>
        <v>PI.IC.IT.241733.01</v>
      </c>
      <c r="N3006" s="39"/>
      <c r="O3006" s="39" t="str">
        <f t="shared" si="389"/>
        <v>PH.IC.IT.241733.01</v>
      </c>
      <c r="Q3006" s="39" t="str">
        <f t="shared" si="390"/>
        <v>CL.IC.IT.241733.01</v>
      </c>
      <c r="R3006" s="39"/>
      <c r="S3006" s="39" t="str">
        <f t="shared" si="384"/>
        <v>DR.IC.IT.241733.01</v>
      </c>
      <c r="T3006" s="39"/>
      <c r="U3006" s="60" t="str">
        <f t="shared" si="385"/>
        <v>IM.IC.IT.241733.01</v>
      </c>
      <c r="V3006" s="57"/>
      <c r="W3006" s="60" t="str">
        <f t="shared" si="386"/>
        <v>GE.IC.IT.241733.01</v>
      </c>
      <c r="AH3006" s="35" t="s">
        <v>3207</v>
      </c>
      <c r="AI3006" s="35">
        <v>1500</v>
      </c>
    </row>
    <row r="3007" spans="1:35" s="35" customFormat="1" ht="15">
      <c r="A3007" s="35" t="s">
        <v>2189</v>
      </c>
      <c r="C3007" s="38" t="s">
        <v>2627</v>
      </c>
      <c r="E3007" s="38" t="s">
        <v>4342</v>
      </c>
      <c r="F3007" s="35" t="s">
        <v>4121</v>
      </c>
      <c r="G3007" s="66" t="s">
        <v>3606</v>
      </c>
      <c r="H3007" s="38" t="s">
        <v>3894</v>
      </c>
      <c r="I3007" s="66" t="s">
        <v>3606</v>
      </c>
      <c r="J3007" s="39" t="str">
        <f t="shared" si="383"/>
        <v>IC.IT.241734</v>
      </c>
      <c r="K3007" s="38" t="s">
        <v>3298</v>
      </c>
      <c r="L3007" s="35" t="str">
        <f t="shared" si="387"/>
        <v>Ankle, left</v>
      </c>
      <c r="M3007" s="39" t="str">
        <f t="shared" si="388"/>
        <v>PI.IC.IT.241734.01</v>
      </c>
      <c r="N3007" s="39"/>
      <c r="O3007" s="39" t="str">
        <f t="shared" si="389"/>
        <v>PH.IC.IT.241734.01</v>
      </c>
      <c r="Q3007" s="39" t="str">
        <f t="shared" si="390"/>
        <v>CL.IC.IT.241734.01</v>
      </c>
      <c r="R3007" s="39"/>
      <c r="S3007" s="39" t="str">
        <f t="shared" si="384"/>
        <v>DR.IC.IT.241734.01</v>
      </c>
      <c r="T3007" s="39"/>
      <c r="U3007" s="60" t="str">
        <f t="shared" si="385"/>
        <v>IM.IC.IT.241734.01</v>
      </c>
      <c r="V3007" s="57"/>
      <c r="W3007" s="60" t="str">
        <f t="shared" si="386"/>
        <v>GE.IC.IT.241734.01</v>
      </c>
      <c r="AH3007" s="35" t="s">
        <v>3207</v>
      </c>
      <c r="AI3007" s="35">
        <v>1500</v>
      </c>
    </row>
    <row r="3008" spans="1:35" s="35" customFormat="1" ht="15">
      <c r="A3008" s="35" t="s">
        <v>2189</v>
      </c>
      <c r="C3008" s="38" t="s">
        <v>2627</v>
      </c>
      <c r="E3008" s="38" t="s">
        <v>4342</v>
      </c>
      <c r="F3008" s="35" t="s">
        <v>4121</v>
      </c>
      <c r="G3008" s="66" t="s">
        <v>3608</v>
      </c>
      <c r="H3008" s="38" t="s">
        <v>3895</v>
      </c>
      <c r="I3008" s="66" t="s">
        <v>3608</v>
      </c>
      <c r="J3008" s="39" t="str">
        <f t="shared" si="383"/>
        <v>IC.IT.241735</v>
      </c>
      <c r="K3008" s="38" t="s">
        <v>3298</v>
      </c>
      <c r="L3008" s="35" t="str">
        <f t="shared" si="387"/>
        <v>Heel, right</v>
      </c>
      <c r="M3008" s="39" t="str">
        <f t="shared" si="388"/>
        <v>PI.IC.IT.241735.01</v>
      </c>
      <c r="N3008" s="39"/>
      <c r="O3008" s="39" t="str">
        <f t="shared" si="389"/>
        <v>PH.IC.IT.241735.01</v>
      </c>
      <c r="Q3008" s="39" t="str">
        <f t="shared" si="390"/>
        <v>CL.IC.IT.241735.01</v>
      </c>
      <c r="R3008" s="39"/>
      <c r="S3008" s="39" t="str">
        <f t="shared" si="384"/>
        <v>DR.IC.IT.241735.01</v>
      </c>
      <c r="T3008" s="39"/>
      <c r="U3008" s="60" t="str">
        <f t="shared" si="385"/>
        <v>IM.IC.IT.241735.01</v>
      </c>
      <c r="V3008" s="57"/>
      <c r="W3008" s="60" t="str">
        <f t="shared" si="386"/>
        <v>GE.IC.IT.241735.01</v>
      </c>
      <c r="AH3008" s="35" t="s">
        <v>3207</v>
      </c>
      <c r="AI3008" s="35">
        <v>1500</v>
      </c>
    </row>
    <row r="3009" spans="1:35" s="35" customFormat="1" ht="15">
      <c r="A3009" s="35" t="s">
        <v>2189</v>
      </c>
      <c r="C3009" s="38" t="s">
        <v>2627</v>
      </c>
      <c r="E3009" s="38" t="s">
        <v>4371</v>
      </c>
      <c r="F3009" s="35" t="s">
        <v>4121</v>
      </c>
      <c r="G3009" s="66" t="s">
        <v>3610</v>
      </c>
      <c r="H3009" s="38" t="s">
        <v>3896</v>
      </c>
      <c r="I3009" s="66" t="s">
        <v>3610</v>
      </c>
      <c r="J3009" s="39" t="str">
        <f t="shared" si="383"/>
        <v>IC.IT.241736</v>
      </c>
      <c r="K3009" s="38" t="s">
        <v>3298</v>
      </c>
      <c r="L3009" s="35" t="str">
        <f t="shared" si="387"/>
        <v>Heel, left</v>
      </c>
      <c r="M3009" s="39" t="str">
        <f t="shared" si="388"/>
        <v>PI.IC.IT.241736.01</v>
      </c>
      <c r="N3009" s="39"/>
      <c r="O3009" s="39" t="str">
        <f t="shared" si="389"/>
        <v>PH.IC.IT.241736.01</v>
      </c>
      <c r="Q3009" s="39" t="str">
        <f t="shared" si="390"/>
        <v>CL.IC.IT.241736.01</v>
      </c>
      <c r="R3009" s="39"/>
      <c r="S3009" s="39" t="str">
        <f t="shared" si="384"/>
        <v>DR.IC.IT.241736.01</v>
      </c>
      <c r="T3009" s="39"/>
      <c r="U3009" s="60" t="str">
        <f t="shared" si="385"/>
        <v>IM.IC.IT.241736.01</v>
      </c>
      <c r="V3009" s="57"/>
      <c r="W3009" s="60" t="str">
        <f t="shared" si="386"/>
        <v>GE.IC.IT.241736.01</v>
      </c>
      <c r="AH3009" s="35" t="s">
        <v>3207</v>
      </c>
      <c r="AI3009" s="35">
        <v>1500</v>
      </c>
    </row>
    <row r="3010" spans="1:35" s="35" customFormat="1" ht="15">
      <c r="A3010" s="35" t="s">
        <v>2189</v>
      </c>
      <c r="C3010" s="38" t="s">
        <v>2627</v>
      </c>
      <c r="E3010" s="38" t="s">
        <v>4342</v>
      </c>
      <c r="F3010" s="35" t="s">
        <v>4121</v>
      </c>
      <c r="G3010" s="66" t="s">
        <v>3612</v>
      </c>
      <c r="H3010" s="38" t="s">
        <v>3897</v>
      </c>
      <c r="I3010" s="66" t="s">
        <v>3612</v>
      </c>
      <c r="J3010" s="39" t="str">
        <f t="shared" si="383"/>
        <v>IC.IT.241737</v>
      </c>
      <c r="K3010" s="38" t="s">
        <v>3298</v>
      </c>
      <c r="L3010" s="35" t="str">
        <f t="shared" si="387"/>
        <v>Foot, right</v>
      </c>
      <c r="M3010" s="39" t="str">
        <f t="shared" si="388"/>
        <v>PI.IC.IT.241737.01</v>
      </c>
      <c r="N3010" s="39"/>
      <c r="O3010" s="39" t="str">
        <f t="shared" si="389"/>
        <v>PH.IC.IT.241737.01</v>
      </c>
      <c r="Q3010" s="39" t="str">
        <f t="shared" si="390"/>
        <v>CL.IC.IT.241737.01</v>
      </c>
      <c r="R3010" s="39"/>
      <c r="S3010" s="39" t="str">
        <f t="shared" si="384"/>
        <v>DR.IC.IT.241737.01</v>
      </c>
      <c r="T3010" s="39"/>
      <c r="U3010" s="60" t="str">
        <f t="shared" si="385"/>
        <v>IM.IC.IT.241737.01</v>
      </c>
      <c r="V3010" s="57"/>
      <c r="W3010" s="60" t="str">
        <f t="shared" si="386"/>
        <v>GE.IC.IT.241737.01</v>
      </c>
      <c r="AH3010" s="35" t="s">
        <v>3207</v>
      </c>
      <c r="AI3010" s="35">
        <v>1500</v>
      </c>
    </row>
    <row r="3011" spans="1:35" s="35" customFormat="1" ht="15">
      <c r="A3011" s="35" t="s">
        <v>2189</v>
      </c>
      <c r="C3011" s="38" t="s">
        <v>2627</v>
      </c>
      <c r="E3011" s="38" t="s">
        <v>4342</v>
      </c>
      <c r="F3011" s="35" t="s">
        <v>4121</v>
      </c>
      <c r="G3011" s="66" t="s">
        <v>3614</v>
      </c>
      <c r="H3011" s="38" t="s">
        <v>3898</v>
      </c>
      <c r="I3011" s="66" t="s">
        <v>3614</v>
      </c>
      <c r="J3011" s="39" t="str">
        <f t="shared" si="383"/>
        <v>IC.IT.241738</v>
      </c>
      <c r="K3011" s="38" t="s">
        <v>3298</v>
      </c>
      <c r="L3011" s="35" t="str">
        <f t="shared" si="387"/>
        <v>Foot, left</v>
      </c>
      <c r="M3011" s="39" t="str">
        <f t="shared" si="388"/>
        <v>PI.IC.IT.241738.01</v>
      </c>
      <c r="N3011" s="39"/>
      <c r="O3011" s="39" t="str">
        <f t="shared" si="389"/>
        <v>PH.IC.IT.241738.01</v>
      </c>
      <c r="Q3011" s="39" t="str">
        <f t="shared" si="390"/>
        <v>CL.IC.IT.241738.01</v>
      </c>
      <c r="R3011" s="39"/>
      <c r="S3011" s="39" t="str">
        <f t="shared" si="384"/>
        <v>DR.IC.IT.241738.01</v>
      </c>
      <c r="T3011" s="39"/>
      <c r="U3011" s="60" t="str">
        <f t="shared" si="385"/>
        <v>IM.IC.IT.241738.01</v>
      </c>
      <c r="V3011" s="57"/>
      <c r="W3011" s="60" t="str">
        <f t="shared" si="386"/>
        <v>GE.IC.IT.241738.01</v>
      </c>
      <c r="AH3011" s="35" t="s">
        <v>3207</v>
      </c>
      <c r="AI3011" s="35">
        <v>1500</v>
      </c>
    </row>
    <row r="3012" spans="1:35" s="35" customFormat="1" ht="15">
      <c r="A3012" s="35" t="s">
        <v>2189</v>
      </c>
      <c r="C3012" s="38" t="s">
        <v>2627</v>
      </c>
      <c r="E3012" s="38" t="s">
        <v>4342</v>
      </c>
      <c r="F3012" s="35" t="s">
        <v>4121</v>
      </c>
      <c r="G3012" s="66" t="s">
        <v>3616</v>
      </c>
      <c r="H3012" s="38" t="s">
        <v>3899</v>
      </c>
      <c r="I3012" s="66" t="s">
        <v>3616</v>
      </c>
      <c r="J3012" s="39" t="str">
        <f t="shared" si="383"/>
        <v>IC.IT.241739</v>
      </c>
      <c r="K3012" s="38" t="s">
        <v>3298</v>
      </c>
      <c r="L3012" s="35" t="str">
        <f t="shared" si="387"/>
        <v>Toe(s), right: specify</v>
      </c>
      <c r="M3012" s="39" t="str">
        <f t="shared" si="388"/>
        <v>PI.IC.IT.241739.01</v>
      </c>
      <c r="N3012" s="39"/>
      <c r="O3012" s="39" t="str">
        <f t="shared" si="389"/>
        <v>PH.IC.IT.241739.01</v>
      </c>
      <c r="Q3012" s="39" t="str">
        <f t="shared" si="390"/>
        <v>CL.IC.IT.241739.01</v>
      </c>
      <c r="R3012" s="39"/>
      <c r="S3012" s="39" t="str">
        <f t="shared" si="384"/>
        <v>DR.IC.IT.241739.01</v>
      </c>
      <c r="T3012" s="39"/>
      <c r="U3012" s="60" t="str">
        <f t="shared" si="385"/>
        <v>IM.IC.IT.241739.01</v>
      </c>
      <c r="V3012" s="57"/>
      <c r="W3012" s="60" t="str">
        <f t="shared" si="386"/>
        <v>GE.IC.IT.241739.01</v>
      </c>
      <c r="AH3012" s="35" t="s">
        <v>3207</v>
      </c>
      <c r="AI3012" s="35">
        <v>1500</v>
      </c>
    </row>
    <row r="3013" spans="1:35" s="35" customFormat="1" ht="15">
      <c r="A3013" s="35" t="s">
        <v>2189</v>
      </c>
      <c r="C3013" s="38" t="s">
        <v>2627</v>
      </c>
      <c r="E3013" s="38" t="s">
        <v>4371</v>
      </c>
      <c r="F3013" s="35" t="s">
        <v>4121</v>
      </c>
      <c r="G3013" s="66" t="s">
        <v>3618</v>
      </c>
      <c r="H3013" s="38" t="s">
        <v>3900</v>
      </c>
      <c r="I3013" s="66" t="s">
        <v>3618</v>
      </c>
      <c r="J3013" s="39" t="str">
        <f t="shared" si="383"/>
        <v>IC.IT.241740</v>
      </c>
      <c r="K3013" s="38" t="s">
        <v>3298</v>
      </c>
      <c r="L3013" s="35" t="str">
        <f t="shared" si="387"/>
        <v>Toe(s), left:  specify</v>
      </c>
      <c r="M3013" s="39" t="str">
        <f t="shared" si="388"/>
        <v>PI.IC.IT.241740.01</v>
      </c>
      <c r="N3013" s="39"/>
      <c r="O3013" s="39" t="str">
        <f t="shared" si="389"/>
        <v>PH.IC.IT.241740.01</v>
      </c>
      <c r="Q3013" s="39" t="str">
        <f t="shared" si="390"/>
        <v>CL.IC.IT.241740.01</v>
      </c>
      <c r="R3013" s="39"/>
      <c r="S3013" s="39" t="str">
        <f t="shared" si="384"/>
        <v>DR.IC.IT.241740.01</v>
      </c>
      <c r="T3013" s="39"/>
      <c r="U3013" s="60" t="str">
        <f t="shared" si="385"/>
        <v>IM.IC.IT.241740.01</v>
      </c>
      <c r="V3013" s="57"/>
      <c r="W3013" s="60" t="str">
        <f t="shared" si="386"/>
        <v>GE.IC.IT.241740.01</v>
      </c>
      <c r="AH3013" s="35" t="s">
        <v>3207</v>
      </c>
      <c r="AI3013" s="35">
        <v>1500</v>
      </c>
    </row>
    <row r="3014" spans="1:35" s="35" customFormat="1" ht="15">
      <c r="A3014" s="35" t="s">
        <v>2189</v>
      </c>
      <c r="C3014" s="38" t="s">
        <v>2627</v>
      </c>
      <c r="D3014" s="35" t="s">
        <v>4461</v>
      </c>
      <c r="E3014" s="38" t="s">
        <v>4343</v>
      </c>
      <c r="F3014" s="35" t="s">
        <v>4122</v>
      </c>
      <c r="G3014" s="35" t="s">
        <v>3626</v>
      </c>
      <c r="H3014" s="38" t="s">
        <v>2217</v>
      </c>
      <c r="I3014" s="35" t="s">
        <v>3626</v>
      </c>
      <c r="J3014" s="39" t="str">
        <f t="shared" si="383"/>
        <v>IC.IT.241802</v>
      </c>
      <c r="K3014" s="38" t="s">
        <v>3298</v>
      </c>
      <c r="L3014" s="35" t="str">
        <f t="shared" si="387"/>
        <v>Forehead</v>
      </c>
      <c r="M3014" s="39" t="str">
        <f t="shared" si="388"/>
        <v>PI.IC.IT.241802.01</v>
      </c>
      <c r="N3014" s="39"/>
      <c r="O3014" s="39" t="str">
        <f t="shared" si="389"/>
        <v>PH.IC.IT.241802.01</v>
      </c>
      <c r="Q3014" s="39" t="str">
        <f t="shared" si="390"/>
        <v>CL.IC.IT.241802.01</v>
      </c>
      <c r="R3014" s="39"/>
      <c r="S3014" s="39" t="str">
        <f t="shared" si="384"/>
        <v>DR.IC.IT.241802.01</v>
      </c>
      <c r="T3014" s="39"/>
      <c r="U3014" s="60" t="str">
        <f t="shared" si="385"/>
        <v>IM.IC.IT.241802.01</v>
      </c>
      <c r="V3014" s="57"/>
      <c r="W3014" s="60" t="str">
        <f t="shared" si="386"/>
        <v>GE.IC.IT.241802.01</v>
      </c>
      <c r="AH3014" s="35" t="s">
        <v>3207</v>
      </c>
      <c r="AI3014" s="35">
        <v>1500</v>
      </c>
    </row>
    <row r="3015" spans="1:35" s="35" customFormat="1" ht="15">
      <c r="A3015" s="35" t="s">
        <v>2189</v>
      </c>
      <c r="C3015" s="38" t="s">
        <v>2627</v>
      </c>
      <c r="E3015" s="38" t="s">
        <v>4343</v>
      </c>
      <c r="F3015" s="35" t="s">
        <v>4122</v>
      </c>
      <c r="G3015" s="35" t="s">
        <v>1659</v>
      </c>
      <c r="H3015" s="38" t="s">
        <v>2219</v>
      </c>
      <c r="I3015" s="35" t="s">
        <v>1659</v>
      </c>
      <c r="J3015" s="39" t="str">
        <f t="shared" si="383"/>
        <v>IC.IT.241803</v>
      </c>
      <c r="K3015" s="38" t="s">
        <v>3298</v>
      </c>
      <c r="L3015" s="35" t="str">
        <f t="shared" si="387"/>
        <v>Temporal</v>
      </c>
      <c r="M3015" s="39" t="str">
        <f t="shared" si="388"/>
        <v>PI.IC.IT.241803.01</v>
      </c>
      <c r="N3015" s="39"/>
      <c r="O3015" s="39" t="str">
        <f t="shared" si="389"/>
        <v>PH.IC.IT.241803.01</v>
      </c>
      <c r="Q3015" s="39" t="str">
        <f t="shared" si="390"/>
        <v>CL.IC.IT.241803.01</v>
      </c>
      <c r="R3015" s="39"/>
      <c r="S3015" s="39" t="str">
        <f t="shared" si="384"/>
        <v>DR.IC.IT.241803.01</v>
      </c>
      <c r="T3015" s="39"/>
      <c r="U3015" s="60" t="str">
        <f t="shared" si="385"/>
        <v>IM.IC.IT.241803.01</v>
      </c>
      <c r="V3015" s="57"/>
      <c r="W3015" s="60" t="str">
        <f t="shared" si="386"/>
        <v>GE.IC.IT.241803.01</v>
      </c>
      <c r="AH3015" s="35" t="s">
        <v>3207</v>
      </c>
      <c r="AI3015" s="35">
        <v>1500</v>
      </c>
    </row>
    <row r="3016" spans="1:35" s="35" customFormat="1" ht="15">
      <c r="A3016" s="35" t="s">
        <v>2189</v>
      </c>
      <c r="C3016" s="38" t="s">
        <v>2627</v>
      </c>
      <c r="E3016" s="38" t="s">
        <v>4343</v>
      </c>
      <c r="F3016" s="35" t="s">
        <v>4122</v>
      </c>
      <c r="G3016" s="35" t="s">
        <v>1662</v>
      </c>
      <c r="H3016" s="38" t="s">
        <v>2063</v>
      </c>
      <c r="I3016" s="35" t="s">
        <v>1662</v>
      </c>
      <c r="J3016" s="39" t="str">
        <f t="shared" si="383"/>
        <v>IC.IT.241804</v>
      </c>
      <c r="K3016" s="38" t="s">
        <v>3298</v>
      </c>
      <c r="L3016" s="35" t="str">
        <f t="shared" si="387"/>
        <v>Parietal</v>
      </c>
      <c r="M3016" s="39" t="str">
        <f t="shared" si="388"/>
        <v>PI.IC.IT.241804.01</v>
      </c>
      <c r="N3016" s="39"/>
      <c r="O3016" s="39" t="str">
        <f t="shared" si="389"/>
        <v>PH.IC.IT.241804.01</v>
      </c>
      <c r="Q3016" s="39" t="str">
        <f t="shared" si="390"/>
        <v>CL.IC.IT.241804.01</v>
      </c>
      <c r="R3016" s="39"/>
      <c r="S3016" s="39" t="str">
        <f t="shared" si="384"/>
        <v>DR.IC.IT.241804.01</v>
      </c>
      <c r="T3016" s="39"/>
      <c r="U3016" s="60" t="str">
        <f t="shared" si="385"/>
        <v>IM.IC.IT.241804.01</v>
      </c>
      <c r="V3016" s="57"/>
      <c r="W3016" s="60" t="str">
        <f t="shared" si="386"/>
        <v>GE.IC.IT.241804.01</v>
      </c>
      <c r="AH3016" s="35" t="s">
        <v>3207</v>
      </c>
      <c r="AI3016" s="35">
        <v>1500</v>
      </c>
    </row>
    <row r="3017" spans="1:35" s="35" customFormat="1" ht="15">
      <c r="A3017" s="35" t="s">
        <v>2189</v>
      </c>
      <c r="C3017" s="38" t="s">
        <v>2627</v>
      </c>
      <c r="E3017" s="38" t="s">
        <v>4343</v>
      </c>
      <c r="F3017" s="35" t="s">
        <v>4122</v>
      </c>
      <c r="G3017" s="35" t="s">
        <v>3635</v>
      </c>
      <c r="H3017" s="38" t="s">
        <v>2065</v>
      </c>
      <c r="I3017" s="35" t="s">
        <v>3635</v>
      </c>
      <c r="J3017" s="39" t="str">
        <f t="shared" si="383"/>
        <v>IC.IT.241805</v>
      </c>
      <c r="K3017" s="38" t="s">
        <v>3298</v>
      </c>
      <c r="L3017" s="35" t="str">
        <f t="shared" si="387"/>
        <v>Occiput</v>
      </c>
      <c r="M3017" s="39" t="str">
        <f t="shared" si="388"/>
        <v>PI.IC.IT.241805.01</v>
      </c>
      <c r="N3017" s="39"/>
      <c r="O3017" s="39" t="str">
        <f t="shared" si="389"/>
        <v>PH.IC.IT.241805.01</v>
      </c>
      <c r="Q3017" s="39" t="str">
        <f t="shared" si="390"/>
        <v>CL.IC.IT.241805.01</v>
      </c>
      <c r="R3017" s="39"/>
      <c r="S3017" s="39" t="str">
        <f t="shared" si="384"/>
        <v>DR.IC.IT.241805.01</v>
      </c>
      <c r="T3017" s="39"/>
      <c r="U3017" s="60" t="str">
        <f t="shared" si="385"/>
        <v>IM.IC.IT.241805.01</v>
      </c>
      <c r="V3017" s="57"/>
      <c r="W3017" s="60" t="str">
        <f t="shared" si="386"/>
        <v>GE.IC.IT.241805.01</v>
      </c>
      <c r="AH3017" s="35" t="s">
        <v>3207</v>
      </c>
      <c r="AI3017" s="35">
        <v>1500</v>
      </c>
    </row>
    <row r="3018" spans="1:35" s="35" customFormat="1" ht="15">
      <c r="A3018" s="35" t="s">
        <v>2189</v>
      </c>
      <c r="C3018" s="38" t="s">
        <v>2627</v>
      </c>
      <c r="E3018" s="38" t="s">
        <v>4343</v>
      </c>
      <c r="F3018" s="35" t="s">
        <v>4122</v>
      </c>
      <c r="G3018" s="35" t="s">
        <v>3902</v>
      </c>
      <c r="H3018" s="38" t="s">
        <v>2222</v>
      </c>
      <c r="I3018" s="35" t="s">
        <v>1468</v>
      </c>
      <c r="J3018" s="39" t="str">
        <f t="shared" si="383"/>
        <v>IC.IT.241806</v>
      </c>
      <c r="K3018" s="38" t="s">
        <v>3298</v>
      </c>
      <c r="L3018" s="35" t="str">
        <f t="shared" si="387"/>
        <v>Eye(s)</v>
      </c>
      <c r="M3018" s="39" t="str">
        <f t="shared" si="388"/>
        <v>PI.IC.IT.241806.01</v>
      </c>
      <c r="N3018" s="39"/>
      <c r="O3018" s="39" t="str">
        <f t="shared" si="389"/>
        <v>PH.IC.IT.241806.01</v>
      </c>
      <c r="Q3018" s="39" t="str">
        <f t="shared" si="390"/>
        <v>CL.IC.IT.241806.01</v>
      </c>
      <c r="R3018" s="39"/>
      <c r="S3018" s="39" t="str">
        <f t="shared" si="384"/>
        <v>DR.IC.IT.241806.01</v>
      </c>
      <c r="T3018" s="39"/>
      <c r="U3018" s="60" t="str">
        <f t="shared" si="385"/>
        <v>IM.IC.IT.241806.01</v>
      </c>
      <c r="V3018" s="57"/>
      <c r="W3018" s="60" t="str">
        <f t="shared" si="386"/>
        <v>GE.IC.IT.241806.01</v>
      </c>
      <c r="AH3018" s="35" t="s">
        <v>3207</v>
      </c>
      <c r="AI3018" s="35">
        <v>1500</v>
      </c>
    </row>
    <row r="3019" spans="1:35" s="35" customFormat="1" ht="15">
      <c r="A3019" s="35" t="s">
        <v>2189</v>
      </c>
      <c r="C3019" s="38" t="s">
        <v>2627</v>
      </c>
      <c r="E3019" s="38" t="s">
        <v>4343</v>
      </c>
      <c r="F3019" s="35" t="s">
        <v>4122</v>
      </c>
      <c r="G3019" s="35" t="s">
        <v>3903</v>
      </c>
      <c r="H3019" s="38" t="s">
        <v>2376</v>
      </c>
      <c r="I3019" s="35" t="s">
        <v>3904</v>
      </c>
      <c r="J3019" s="39" t="str">
        <f t="shared" si="383"/>
        <v>IC.IT.241807</v>
      </c>
      <c r="K3019" s="38" t="s">
        <v>3298</v>
      </c>
      <c r="L3019" s="35" t="str">
        <f t="shared" si="387"/>
        <v>Ear(s)</v>
      </c>
      <c r="M3019" s="39" t="str">
        <f t="shared" si="388"/>
        <v>PI.IC.IT.241807.01</v>
      </c>
      <c r="N3019" s="39"/>
      <c r="O3019" s="39" t="str">
        <f t="shared" si="389"/>
        <v>PH.IC.IT.241807.01</v>
      </c>
      <c r="Q3019" s="39" t="str">
        <f t="shared" si="390"/>
        <v>CL.IC.IT.241807.01</v>
      </c>
      <c r="R3019" s="39"/>
      <c r="S3019" s="39" t="str">
        <f t="shared" si="384"/>
        <v>DR.IC.IT.241807.01</v>
      </c>
      <c r="T3019" s="39"/>
      <c r="U3019" s="60" t="str">
        <f t="shared" si="385"/>
        <v>IM.IC.IT.241807.01</v>
      </c>
      <c r="V3019" s="57"/>
      <c r="W3019" s="60" t="str">
        <f t="shared" si="386"/>
        <v>GE.IC.IT.241807.01</v>
      </c>
      <c r="AH3019" s="35" t="s">
        <v>3207</v>
      </c>
      <c r="AI3019" s="35">
        <v>1500</v>
      </c>
    </row>
    <row r="3020" spans="1:35" s="35" customFormat="1" ht="15">
      <c r="A3020" s="35" t="s">
        <v>2189</v>
      </c>
      <c r="C3020" s="38" t="s">
        <v>2627</v>
      </c>
      <c r="E3020" s="38" t="s">
        <v>4343</v>
      </c>
      <c r="F3020" s="35" t="s">
        <v>4122</v>
      </c>
      <c r="G3020" s="35" t="s">
        <v>3644</v>
      </c>
      <c r="H3020" s="38" t="s">
        <v>2378</v>
      </c>
      <c r="I3020" s="35" t="s">
        <v>3644</v>
      </c>
      <c r="J3020" s="39" t="str">
        <f t="shared" si="383"/>
        <v>IC.IT.241808</v>
      </c>
      <c r="K3020" s="38" t="s">
        <v>3298</v>
      </c>
      <c r="L3020" s="35" t="str">
        <f t="shared" si="387"/>
        <v>Nose</v>
      </c>
      <c r="M3020" s="39" t="str">
        <f t="shared" si="388"/>
        <v>PI.IC.IT.241808.01</v>
      </c>
      <c r="N3020" s="39"/>
      <c r="O3020" s="39" t="str">
        <f t="shared" si="389"/>
        <v>PH.IC.IT.241808.01</v>
      </c>
      <c r="Q3020" s="39" t="str">
        <f t="shared" si="390"/>
        <v>CL.IC.IT.241808.01</v>
      </c>
      <c r="R3020" s="39"/>
      <c r="S3020" s="39" t="str">
        <f t="shared" si="384"/>
        <v>DR.IC.IT.241808.01</v>
      </c>
      <c r="T3020" s="39"/>
      <c r="U3020" s="60" t="str">
        <f t="shared" si="385"/>
        <v>IM.IC.IT.241808.01</v>
      </c>
      <c r="V3020" s="57"/>
      <c r="W3020" s="60" t="str">
        <f t="shared" si="386"/>
        <v>GE.IC.IT.241808.01</v>
      </c>
      <c r="AH3020" s="35" t="s">
        <v>3207</v>
      </c>
      <c r="AI3020" s="35">
        <v>1500</v>
      </c>
    </row>
    <row r="3021" spans="1:35" s="35" customFormat="1" ht="15">
      <c r="A3021" s="35" t="s">
        <v>2189</v>
      </c>
      <c r="C3021" s="38" t="s">
        <v>2627</v>
      </c>
      <c r="E3021" s="38" t="s">
        <v>4343</v>
      </c>
      <c r="F3021" s="35" t="s">
        <v>4122</v>
      </c>
      <c r="G3021" s="35" t="s">
        <v>3905</v>
      </c>
      <c r="H3021" s="38" t="s">
        <v>2380</v>
      </c>
      <c r="I3021" s="35" t="s">
        <v>3905</v>
      </c>
      <c r="J3021" s="39" t="str">
        <f t="shared" si="383"/>
        <v>IC.IT.241809</v>
      </c>
      <c r="K3021" s="38" t="s">
        <v>3298</v>
      </c>
      <c r="L3021" s="35" t="str">
        <f t="shared" si="387"/>
        <v>Cheek</v>
      </c>
      <c r="M3021" s="39" t="str">
        <f t="shared" si="388"/>
        <v>PI.IC.IT.241809.01</v>
      </c>
      <c r="N3021" s="39"/>
      <c r="O3021" s="39" t="str">
        <f t="shared" si="389"/>
        <v>PH.IC.IT.241809.01</v>
      </c>
      <c r="Q3021" s="39" t="str">
        <f t="shared" si="390"/>
        <v>CL.IC.IT.241809.01</v>
      </c>
      <c r="R3021" s="39"/>
      <c r="S3021" s="39" t="str">
        <f t="shared" si="384"/>
        <v>DR.IC.IT.241809.01</v>
      </c>
      <c r="T3021" s="39"/>
      <c r="U3021" s="60" t="str">
        <f t="shared" si="385"/>
        <v>IM.IC.IT.241809.01</v>
      </c>
      <c r="V3021" s="57"/>
      <c r="W3021" s="60" t="str">
        <f t="shared" si="386"/>
        <v>GE.IC.IT.241809.01</v>
      </c>
      <c r="AH3021" s="35" t="s">
        <v>3207</v>
      </c>
      <c r="AI3021" s="35">
        <v>1500</v>
      </c>
    </row>
    <row r="3022" spans="1:35" s="35" customFormat="1" ht="15">
      <c r="A3022" s="35" t="s">
        <v>2189</v>
      </c>
      <c r="C3022" s="38" t="s">
        <v>2627</v>
      </c>
      <c r="E3022" s="38" t="s">
        <v>4343</v>
      </c>
      <c r="F3022" s="35" t="s">
        <v>4122</v>
      </c>
      <c r="G3022" s="35" t="s">
        <v>3906</v>
      </c>
      <c r="H3022" s="38" t="s">
        <v>2124</v>
      </c>
      <c r="I3022" s="35" t="s">
        <v>3907</v>
      </c>
      <c r="J3022" s="39" t="str">
        <f t="shared" si="383"/>
        <v>IC.IT.241810</v>
      </c>
      <c r="K3022" s="38" t="s">
        <v>3298</v>
      </c>
      <c r="L3022" s="35" t="str">
        <f t="shared" si="387"/>
        <v>Lip upper</v>
      </c>
      <c r="M3022" s="39" t="str">
        <f t="shared" si="388"/>
        <v>PI.IC.IT.241810.01</v>
      </c>
      <c r="N3022" s="39"/>
      <c r="O3022" s="39" t="str">
        <f t="shared" si="389"/>
        <v>PH.IC.IT.241810.01</v>
      </c>
      <c r="Q3022" s="39" t="str">
        <f t="shared" si="390"/>
        <v>CL.IC.IT.241810.01</v>
      </c>
      <c r="R3022" s="39"/>
      <c r="S3022" s="39" t="str">
        <f t="shared" si="384"/>
        <v>DR.IC.IT.241810.01</v>
      </c>
      <c r="T3022" s="39"/>
      <c r="U3022" s="60" t="str">
        <f t="shared" si="385"/>
        <v>IM.IC.IT.241810.01</v>
      </c>
      <c r="V3022" s="57"/>
      <c r="W3022" s="60" t="str">
        <f t="shared" si="386"/>
        <v>GE.IC.IT.241810.01</v>
      </c>
      <c r="AH3022" s="35" t="s">
        <v>3207</v>
      </c>
      <c r="AI3022" s="35">
        <v>1500</v>
      </c>
    </row>
    <row r="3023" spans="1:35" s="35" customFormat="1" ht="15">
      <c r="A3023" s="35" t="s">
        <v>2189</v>
      </c>
      <c r="C3023" s="38" t="s">
        <v>2627</v>
      </c>
      <c r="E3023" s="38" t="s">
        <v>4343</v>
      </c>
      <c r="F3023" s="35" t="s">
        <v>4122</v>
      </c>
      <c r="G3023" s="35" t="s">
        <v>3908</v>
      </c>
      <c r="H3023" s="38" t="s">
        <v>2126</v>
      </c>
      <c r="I3023" s="35" t="s">
        <v>3909</v>
      </c>
      <c r="J3023" s="39" t="str">
        <f t="shared" si="383"/>
        <v>IC.IT.241811</v>
      </c>
      <c r="K3023" s="38" t="s">
        <v>3298</v>
      </c>
      <c r="L3023" s="35" t="str">
        <f t="shared" si="387"/>
        <v>Lip lower</v>
      </c>
      <c r="M3023" s="39" t="str">
        <f t="shared" si="388"/>
        <v>PI.IC.IT.241811.01</v>
      </c>
      <c r="N3023" s="39"/>
      <c r="O3023" s="39" t="str">
        <f t="shared" si="389"/>
        <v>PH.IC.IT.241811.01</v>
      </c>
      <c r="Q3023" s="39" t="str">
        <f t="shared" si="390"/>
        <v>CL.IC.IT.241811.01</v>
      </c>
      <c r="R3023" s="39"/>
      <c r="S3023" s="39" t="str">
        <f t="shared" si="384"/>
        <v>DR.IC.IT.241811.01</v>
      </c>
      <c r="T3023" s="39"/>
      <c r="U3023" s="60" t="str">
        <f t="shared" si="385"/>
        <v>IM.IC.IT.241811.01</v>
      </c>
      <c r="V3023" s="57"/>
      <c r="W3023" s="60" t="str">
        <f t="shared" si="386"/>
        <v>GE.IC.IT.241811.01</v>
      </c>
      <c r="AH3023" s="35" t="s">
        <v>3207</v>
      </c>
      <c r="AI3023" s="35">
        <v>1500</v>
      </c>
    </row>
    <row r="3024" spans="1:35" s="35" customFormat="1" ht="15">
      <c r="A3024" s="35" t="s">
        <v>2189</v>
      </c>
      <c r="C3024" s="38" t="s">
        <v>2627</v>
      </c>
      <c r="E3024" s="38" t="s">
        <v>4343</v>
      </c>
      <c r="F3024" s="35" t="s">
        <v>4122</v>
      </c>
      <c r="G3024" s="35" t="s">
        <v>2021</v>
      </c>
      <c r="H3024" s="38" t="s">
        <v>2128</v>
      </c>
      <c r="I3024" s="35" t="s">
        <v>2021</v>
      </c>
      <c r="J3024" s="39" t="str">
        <f t="shared" si="383"/>
        <v>IC.IT.241812</v>
      </c>
      <c r="K3024" s="38" t="s">
        <v>3298</v>
      </c>
      <c r="L3024" s="35" t="str">
        <f t="shared" si="387"/>
        <v>Jaw</v>
      </c>
      <c r="M3024" s="39" t="str">
        <f t="shared" si="388"/>
        <v>PI.IC.IT.241812.01</v>
      </c>
      <c r="N3024" s="39"/>
      <c r="O3024" s="39" t="str">
        <f t="shared" si="389"/>
        <v>PH.IC.IT.241812.01</v>
      </c>
      <c r="Q3024" s="39" t="str">
        <f t="shared" si="390"/>
        <v>CL.IC.IT.241812.01</v>
      </c>
      <c r="R3024" s="39"/>
      <c r="S3024" s="39" t="str">
        <f t="shared" si="384"/>
        <v>DR.IC.IT.241812.01</v>
      </c>
      <c r="T3024" s="39"/>
      <c r="U3024" s="60" t="str">
        <f t="shared" si="385"/>
        <v>IM.IC.IT.241812.01</v>
      </c>
      <c r="V3024" s="57"/>
      <c r="W3024" s="60" t="str">
        <f t="shared" si="386"/>
        <v>GE.IC.IT.241812.01</v>
      </c>
      <c r="AH3024" s="35" t="s">
        <v>3207</v>
      </c>
      <c r="AI3024" s="35">
        <v>1500</v>
      </c>
    </row>
    <row r="3025" spans="1:35" s="35" customFormat="1" ht="15">
      <c r="A3025" s="35" t="s">
        <v>2189</v>
      </c>
      <c r="C3025" s="38" t="s">
        <v>2627</v>
      </c>
      <c r="E3025" s="38" t="s">
        <v>4343</v>
      </c>
      <c r="F3025" s="35" t="s">
        <v>4122</v>
      </c>
      <c r="G3025" s="35" t="s">
        <v>2022</v>
      </c>
      <c r="H3025" s="38" t="s">
        <v>2130</v>
      </c>
      <c r="I3025" s="35" t="s">
        <v>2022</v>
      </c>
      <c r="J3025" s="39" t="str">
        <f t="shared" ref="J3025:J3088" si="391">CONCATENATE("IC.IT.",C3025,E3025,H3025)</f>
        <v>IC.IT.241813</v>
      </c>
      <c r="K3025" s="38" t="s">
        <v>3298</v>
      </c>
      <c r="L3025" s="35" t="str">
        <f t="shared" si="387"/>
        <v>Neck</v>
      </c>
      <c r="M3025" s="39" t="str">
        <f t="shared" si="388"/>
        <v>PI.IC.IT.241813.01</v>
      </c>
      <c r="N3025" s="39"/>
      <c r="O3025" s="39" t="str">
        <f t="shared" si="389"/>
        <v>PH.IC.IT.241813.01</v>
      </c>
      <c r="Q3025" s="39" t="str">
        <f t="shared" si="390"/>
        <v>CL.IC.IT.241813.01</v>
      </c>
      <c r="R3025" s="39"/>
      <c r="S3025" s="39" t="str">
        <f t="shared" si="384"/>
        <v>DR.IC.IT.241813.01</v>
      </c>
      <c r="T3025" s="39"/>
      <c r="U3025" s="60" t="str">
        <f t="shared" si="385"/>
        <v>IM.IC.IT.241813.01</v>
      </c>
      <c r="V3025" s="57"/>
      <c r="W3025" s="60" t="str">
        <f t="shared" si="386"/>
        <v>GE.IC.IT.241813.01</v>
      </c>
      <c r="AH3025" s="35" t="s">
        <v>3207</v>
      </c>
      <c r="AI3025" s="35">
        <v>1500</v>
      </c>
    </row>
    <row r="3026" spans="1:35" s="35" customFormat="1" ht="15">
      <c r="A3026" s="35" t="s">
        <v>2189</v>
      </c>
      <c r="C3026" s="38" t="s">
        <v>2627</v>
      </c>
      <c r="E3026" s="38" t="s">
        <v>4343</v>
      </c>
      <c r="F3026" s="35" t="s">
        <v>4122</v>
      </c>
      <c r="G3026" s="35" t="s">
        <v>3660</v>
      </c>
      <c r="H3026" s="38" t="s">
        <v>2296</v>
      </c>
      <c r="I3026" s="35" t="s">
        <v>504</v>
      </c>
      <c r="J3026" s="39" t="str">
        <f t="shared" si="391"/>
        <v>IC.IT.241814</v>
      </c>
      <c r="K3026" s="38" t="s">
        <v>3298</v>
      </c>
      <c r="L3026" s="35" t="str">
        <f t="shared" si="387"/>
        <v>Tracheostomy site</v>
      </c>
      <c r="M3026" s="39" t="str">
        <f t="shared" si="388"/>
        <v>PI.IC.IT.241814.01</v>
      </c>
      <c r="N3026" s="39"/>
      <c r="O3026" s="39" t="str">
        <f t="shared" si="389"/>
        <v>PH.IC.IT.241814.01</v>
      </c>
      <c r="Q3026" s="39" t="str">
        <f t="shared" si="390"/>
        <v>CL.IC.IT.241814.01</v>
      </c>
      <c r="R3026" s="39"/>
      <c r="S3026" s="39" t="str">
        <f t="shared" si="384"/>
        <v>DR.IC.IT.241814.01</v>
      </c>
      <c r="T3026" s="39"/>
      <c r="U3026" s="60" t="str">
        <f t="shared" si="385"/>
        <v>IM.IC.IT.241814.01</v>
      </c>
      <c r="V3026" s="57"/>
      <c r="W3026" s="60" t="str">
        <f t="shared" si="386"/>
        <v>GE.IC.IT.241814.01</v>
      </c>
      <c r="AH3026" s="35" t="s">
        <v>3207</v>
      </c>
      <c r="AI3026" s="35">
        <v>1500</v>
      </c>
    </row>
    <row r="3027" spans="1:35" s="35" customFormat="1" ht="15">
      <c r="A3027" s="35" t="s">
        <v>2189</v>
      </c>
      <c r="C3027" s="38" t="s">
        <v>2627</v>
      </c>
      <c r="E3027" s="38" t="s">
        <v>4343</v>
      </c>
      <c r="F3027" s="35" t="s">
        <v>4122</v>
      </c>
      <c r="G3027" s="35" t="s">
        <v>3661</v>
      </c>
      <c r="H3027" s="38" t="s">
        <v>2459</v>
      </c>
      <c r="I3027" s="35" t="s">
        <v>3661</v>
      </c>
      <c r="J3027" s="39" t="str">
        <f t="shared" si="391"/>
        <v>IC.IT.241815</v>
      </c>
      <c r="K3027" s="38" t="s">
        <v>3298</v>
      </c>
      <c r="L3027" s="35" t="str">
        <f t="shared" si="387"/>
        <v>Chin</v>
      </c>
      <c r="M3027" s="39" t="str">
        <f t="shared" si="388"/>
        <v>PI.IC.IT.241815.01</v>
      </c>
      <c r="N3027" s="39"/>
      <c r="O3027" s="39" t="str">
        <f t="shared" si="389"/>
        <v>PH.IC.IT.241815.01</v>
      </c>
      <c r="Q3027" s="39" t="str">
        <f t="shared" si="390"/>
        <v>CL.IC.IT.241815.01</v>
      </c>
      <c r="R3027" s="39"/>
      <c r="S3027" s="39" t="str">
        <f t="shared" si="384"/>
        <v>DR.IC.IT.241815.01</v>
      </c>
      <c r="T3027" s="39"/>
      <c r="U3027" s="60" t="str">
        <f t="shared" si="385"/>
        <v>IM.IC.IT.241815.01</v>
      </c>
      <c r="V3027" s="57"/>
      <c r="W3027" s="60" t="str">
        <f t="shared" si="386"/>
        <v>GE.IC.IT.241815.01</v>
      </c>
      <c r="AH3027" s="35" t="s">
        <v>3207</v>
      </c>
      <c r="AI3027" s="35">
        <v>1500</v>
      </c>
    </row>
    <row r="3028" spans="1:35" s="35" customFormat="1" ht="15">
      <c r="A3028" s="35" t="s">
        <v>2189</v>
      </c>
      <c r="C3028" s="38" t="s">
        <v>2627</v>
      </c>
      <c r="E3028" s="38" t="s">
        <v>4343</v>
      </c>
      <c r="F3028" s="35" t="s">
        <v>4122</v>
      </c>
      <c r="G3028" s="66" t="s">
        <v>3622</v>
      </c>
      <c r="H3028" s="38" t="s">
        <v>2464</v>
      </c>
      <c r="I3028" s="66" t="s">
        <v>3622</v>
      </c>
      <c r="J3028" s="39" t="str">
        <f t="shared" si="391"/>
        <v>IC.IT.241816</v>
      </c>
      <c r="K3028" s="38" t="s">
        <v>3298</v>
      </c>
      <c r="L3028" s="35" t="str">
        <f t="shared" si="387"/>
        <v>Forehead, right side</v>
      </c>
      <c r="M3028" s="39" t="str">
        <f t="shared" si="388"/>
        <v>PI.IC.IT.241816.01</v>
      </c>
      <c r="N3028" s="39"/>
      <c r="O3028" s="39" t="str">
        <f t="shared" si="389"/>
        <v>PH.IC.IT.241816.01</v>
      </c>
      <c r="Q3028" s="39" t="str">
        <f t="shared" si="390"/>
        <v>CL.IC.IT.241816.01</v>
      </c>
      <c r="R3028" s="39"/>
      <c r="S3028" s="39" t="str">
        <f t="shared" si="384"/>
        <v>DR.IC.IT.241816.01</v>
      </c>
      <c r="T3028" s="39"/>
      <c r="U3028" s="60" t="str">
        <f t="shared" si="385"/>
        <v>IM.IC.IT.241816.01</v>
      </c>
      <c r="V3028" s="57"/>
      <c r="W3028" s="60" t="str">
        <f t="shared" si="386"/>
        <v>GE.IC.IT.241816.01</v>
      </c>
      <c r="AH3028" s="35" t="s">
        <v>3207</v>
      </c>
      <c r="AI3028" s="35">
        <v>1500</v>
      </c>
    </row>
    <row r="3029" spans="1:35" s="35" customFormat="1" ht="15">
      <c r="A3029" s="35" t="s">
        <v>2189</v>
      </c>
      <c r="C3029" s="38" t="s">
        <v>2627</v>
      </c>
      <c r="E3029" s="38" t="s">
        <v>4343</v>
      </c>
      <c r="F3029" s="35" t="s">
        <v>4122</v>
      </c>
      <c r="G3029" s="66" t="s">
        <v>3624</v>
      </c>
      <c r="H3029" s="38" t="s">
        <v>2466</v>
      </c>
      <c r="I3029" s="66" t="s">
        <v>3624</v>
      </c>
      <c r="J3029" s="39" t="str">
        <f t="shared" si="391"/>
        <v>IC.IT.241817</v>
      </c>
      <c r="K3029" s="38" t="s">
        <v>3298</v>
      </c>
      <c r="L3029" s="35" t="str">
        <f t="shared" si="387"/>
        <v>Forehead, left side</v>
      </c>
      <c r="M3029" s="39" t="str">
        <f t="shared" si="388"/>
        <v>PI.IC.IT.241817.01</v>
      </c>
      <c r="N3029" s="39"/>
      <c r="O3029" s="39" t="str">
        <f t="shared" si="389"/>
        <v>PH.IC.IT.241817.01</v>
      </c>
      <c r="Q3029" s="39" t="str">
        <f t="shared" si="390"/>
        <v>CL.IC.IT.241817.01</v>
      </c>
      <c r="R3029" s="39"/>
      <c r="S3029" s="39" t="str">
        <f t="shared" ref="S3029:S3092" si="392">CONCATENATE("DR.",J3029,".",K3029)</f>
        <v>DR.IC.IT.241817.01</v>
      </c>
      <c r="T3029" s="39"/>
      <c r="U3029" s="60" t="str">
        <f t="shared" ref="U3029:U3092" si="393">CONCATENATE("IM.",J3029, ".",K3029)</f>
        <v>IM.IC.IT.241817.01</v>
      </c>
      <c r="V3029" s="57"/>
      <c r="W3029" s="60" t="str">
        <f t="shared" ref="W3029:W3092" si="394">CONCATENATE("GE.",J3029, ".",K3029)</f>
        <v>GE.IC.IT.241817.01</v>
      </c>
      <c r="AH3029" s="35" t="s">
        <v>3207</v>
      </c>
      <c r="AI3029" s="35">
        <v>1500</v>
      </c>
    </row>
    <row r="3030" spans="1:35" s="35" customFormat="1" ht="15">
      <c r="A3030" s="35" t="s">
        <v>2189</v>
      </c>
      <c r="C3030" s="38" t="s">
        <v>2627</v>
      </c>
      <c r="E3030" s="38" t="s">
        <v>4343</v>
      </c>
      <c r="F3030" s="35" t="s">
        <v>4122</v>
      </c>
      <c r="G3030" s="66" t="s">
        <v>3627</v>
      </c>
      <c r="H3030" s="38" t="s">
        <v>2616</v>
      </c>
      <c r="I3030" s="66" t="s">
        <v>3627</v>
      </c>
      <c r="J3030" s="39" t="str">
        <f t="shared" si="391"/>
        <v>IC.IT.241818</v>
      </c>
      <c r="K3030" s="38" t="s">
        <v>3298</v>
      </c>
      <c r="L3030" s="35" t="str">
        <f t="shared" si="387"/>
        <v>Temporal, right</v>
      </c>
      <c r="M3030" s="39" t="str">
        <f t="shared" si="388"/>
        <v>PI.IC.IT.241818.01</v>
      </c>
      <c r="N3030" s="39"/>
      <c r="O3030" s="39" t="str">
        <f t="shared" si="389"/>
        <v>PH.IC.IT.241818.01</v>
      </c>
      <c r="Q3030" s="39" t="str">
        <f t="shared" si="390"/>
        <v>CL.IC.IT.241818.01</v>
      </c>
      <c r="R3030" s="39"/>
      <c r="S3030" s="39" t="str">
        <f t="shared" si="392"/>
        <v>DR.IC.IT.241818.01</v>
      </c>
      <c r="T3030" s="39"/>
      <c r="U3030" s="60" t="str">
        <f t="shared" si="393"/>
        <v>IM.IC.IT.241818.01</v>
      </c>
      <c r="V3030" s="57"/>
      <c r="W3030" s="60" t="str">
        <f t="shared" si="394"/>
        <v>GE.IC.IT.241818.01</v>
      </c>
      <c r="AH3030" s="35" t="s">
        <v>3207</v>
      </c>
      <c r="AI3030" s="35">
        <v>1500</v>
      </c>
    </row>
    <row r="3031" spans="1:35" s="35" customFormat="1" ht="15">
      <c r="A3031" s="35" t="s">
        <v>2189</v>
      </c>
      <c r="C3031" s="38" t="s">
        <v>2627</v>
      </c>
      <c r="E3031" s="38" t="s">
        <v>4343</v>
      </c>
      <c r="F3031" s="35" t="s">
        <v>4122</v>
      </c>
      <c r="G3031" s="66" t="s">
        <v>3629</v>
      </c>
      <c r="H3031" s="38" t="s">
        <v>2618</v>
      </c>
      <c r="I3031" s="66" t="s">
        <v>3629</v>
      </c>
      <c r="J3031" s="39" t="str">
        <f t="shared" si="391"/>
        <v>IC.IT.241819</v>
      </c>
      <c r="K3031" s="38" t="s">
        <v>3298</v>
      </c>
      <c r="L3031" s="35" t="str">
        <f t="shared" si="387"/>
        <v>Temporal, left</v>
      </c>
      <c r="M3031" s="39" t="str">
        <f t="shared" si="388"/>
        <v>PI.IC.IT.241819.01</v>
      </c>
      <c r="N3031" s="39"/>
      <c r="O3031" s="39" t="str">
        <f t="shared" si="389"/>
        <v>PH.IC.IT.241819.01</v>
      </c>
      <c r="Q3031" s="39" t="str">
        <f t="shared" si="390"/>
        <v>CL.IC.IT.241819.01</v>
      </c>
      <c r="R3031" s="39"/>
      <c r="S3031" s="39" t="str">
        <f t="shared" si="392"/>
        <v>DR.IC.IT.241819.01</v>
      </c>
      <c r="T3031" s="39"/>
      <c r="U3031" s="60" t="str">
        <f t="shared" si="393"/>
        <v>IM.IC.IT.241819.01</v>
      </c>
      <c r="V3031" s="57"/>
      <c r="W3031" s="60" t="str">
        <f t="shared" si="394"/>
        <v>GE.IC.IT.241819.01</v>
      </c>
      <c r="AH3031" s="35" t="s">
        <v>3207</v>
      </c>
      <c r="AI3031" s="35">
        <v>1500</v>
      </c>
    </row>
    <row r="3032" spans="1:35" s="35" customFormat="1" ht="15">
      <c r="A3032" s="35" t="s">
        <v>2189</v>
      </c>
      <c r="C3032" s="38" t="s">
        <v>2627</v>
      </c>
      <c r="E3032" s="38" t="s">
        <v>4343</v>
      </c>
      <c r="F3032" s="35" t="s">
        <v>4122</v>
      </c>
      <c r="G3032" s="66" t="s">
        <v>3631</v>
      </c>
      <c r="H3032" s="38" t="s">
        <v>2620</v>
      </c>
      <c r="I3032" s="66" t="s">
        <v>3631</v>
      </c>
      <c r="J3032" s="39" t="str">
        <f t="shared" si="391"/>
        <v>IC.IT.241820</v>
      </c>
      <c r="K3032" s="38" t="s">
        <v>3298</v>
      </c>
      <c r="L3032" s="35" t="str">
        <f t="shared" si="387"/>
        <v>Parietal, right</v>
      </c>
      <c r="M3032" s="39" t="str">
        <f t="shared" si="388"/>
        <v>PI.IC.IT.241820.01</v>
      </c>
      <c r="N3032" s="39"/>
      <c r="O3032" s="39" t="str">
        <f t="shared" si="389"/>
        <v>PH.IC.IT.241820.01</v>
      </c>
      <c r="Q3032" s="39" t="str">
        <f t="shared" si="390"/>
        <v>CL.IC.IT.241820.01</v>
      </c>
      <c r="R3032" s="39"/>
      <c r="S3032" s="39" t="str">
        <f t="shared" si="392"/>
        <v>DR.IC.IT.241820.01</v>
      </c>
      <c r="T3032" s="39"/>
      <c r="U3032" s="60" t="str">
        <f t="shared" si="393"/>
        <v>IM.IC.IT.241820.01</v>
      </c>
      <c r="V3032" s="57"/>
      <c r="W3032" s="60" t="str">
        <f t="shared" si="394"/>
        <v>GE.IC.IT.241820.01</v>
      </c>
      <c r="AH3032" s="35" t="s">
        <v>3207</v>
      </c>
      <c r="AI3032" s="35">
        <v>1500</v>
      </c>
    </row>
    <row r="3033" spans="1:35" s="35" customFormat="1" ht="15">
      <c r="A3033" s="35" t="s">
        <v>2189</v>
      </c>
      <c r="C3033" s="38" t="s">
        <v>2627</v>
      </c>
      <c r="E3033" s="38" t="s">
        <v>4343</v>
      </c>
      <c r="F3033" s="35" t="s">
        <v>4122</v>
      </c>
      <c r="G3033" s="66" t="s">
        <v>3633</v>
      </c>
      <c r="H3033" s="38" t="s">
        <v>2622</v>
      </c>
      <c r="I3033" s="66" t="s">
        <v>3633</v>
      </c>
      <c r="J3033" s="39" t="str">
        <f t="shared" si="391"/>
        <v>IC.IT.241821</v>
      </c>
      <c r="K3033" s="38" t="s">
        <v>3298</v>
      </c>
      <c r="L3033" s="35" t="str">
        <f t="shared" si="387"/>
        <v>Parietal, left</v>
      </c>
      <c r="M3033" s="39" t="str">
        <f t="shared" si="388"/>
        <v>PI.IC.IT.241821.01</v>
      </c>
      <c r="N3033" s="39"/>
      <c r="O3033" s="39" t="str">
        <f t="shared" si="389"/>
        <v>PH.IC.IT.241821.01</v>
      </c>
      <c r="Q3033" s="39" t="str">
        <f t="shared" si="390"/>
        <v>CL.IC.IT.241821.01</v>
      </c>
      <c r="R3033" s="39"/>
      <c r="S3033" s="39" t="str">
        <f t="shared" si="392"/>
        <v>DR.IC.IT.241821.01</v>
      </c>
      <c r="T3033" s="39"/>
      <c r="U3033" s="60" t="str">
        <f t="shared" si="393"/>
        <v>IM.IC.IT.241821.01</v>
      </c>
      <c r="V3033" s="57"/>
      <c r="W3033" s="60" t="str">
        <f t="shared" si="394"/>
        <v>GE.IC.IT.241821.01</v>
      </c>
      <c r="AH3033" s="35" t="s">
        <v>3207</v>
      </c>
      <c r="AI3033" s="35">
        <v>1500</v>
      </c>
    </row>
    <row r="3034" spans="1:35" s="35" customFormat="1" ht="15">
      <c r="A3034" s="35" t="s">
        <v>2189</v>
      </c>
      <c r="C3034" s="38" t="s">
        <v>2627</v>
      </c>
      <c r="E3034" s="38" t="s">
        <v>4343</v>
      </c>
      <c r="F3034" s="35" t="s">
        <v>4122</v>
      </c>
      <c r="G3034" s="66" t="s">
        <v>3636</v>
      </c>
      <c r="H3034" s="38" t="s">
        <v>2474</v>
      </c>
      <c r="I3034" s="66" t="s">
        <v>3636</v>
      </c>
      <c r="J3034" s="39" t="str">
        <f t="shared" si="391"/>
        <v>IC.IT.241822</v>
      </c>
      <c r="K3034" s="38" t="s">
        <v>3298</v>
      </c>
      <c r="L3034" s="35" t="str">
        <f t="shared" si="387"/>
        <v>Eye, right</v>
      </c>
      <c r="M3034" s="39" t="str">
        <f t="shared" si="388"/>
        <v>PI.IC.IT.241822.01</v>
      </c>
      <c r="N3034" s="39"/>
      <c r="O3034" s="39" t="str">
        <f t="shared" si="389"/>
        <v>PH.IC.IT.241822.01</v>
      </c>
      <c r="Q3034" s="39" t="str">
        <f t="shared" si="390"/>
        <v>CL.IC.IT.241822.01</v>
      </c>
      <c r="R3034" s="39"/>
      <c r="S3034" s="39" t="str">
        <f t="shared" si="392"/>
        <v>DR.IC.IT.241822.01</v>
      </c>
      <c r="T3034" s="39"/>
      <c r="U3034" s="60" t="str">
        <f t="shared" si="393"/>
        <v>IM.IC.IT.241822.01</v>
      </c>
      <c r="V3034" s="57"/>
      <c r="W3034" s="60" t="str">
        <f t="shared" si="394"/>
        <v>GE.IC.IT.241822.01</v>
      </c>
      <c r="AH3034" s="35" t="s">
        <v>3207</v>
      </c>
      <c r="AI3034" s="35">
        <v>1500</v>
      </c>
    </row>
    <row r="3035" spans="1:35" s="35" customFormat="1" ht="15">
      <c r="A3035" s="35" t="s">
        <v>2189</v>
      </c>
      <c r="C3035" s="38" t="s">
        <v>2627</v>
      </c>
      <c r="E3035" s="38" t="s">
        <v>4343</v>
      </c>
      <c r="F3035" s="35" t="s">
        <v>4122</v>
      </c>
      <c r="G3035" s="66" t="s">
        <v>3638</v>
      </c>
      <c r="H3035" s="38" t="s">
        <v>2625</v>
      </c>
      <c r="I3035" s="66" t="s">
        <v>3638</v>
      </c>
      <c r="J3035" s="39" t="str">
        <f t="shared" si="391"/>
        <v>IC.IT.241823</v>
      </c>
      <c r="K3035" s="38" t="s">
        <v>3298</v>
      </c>
      <c r="L3035" s="35" t="str">
        <f t="shared" si="387"/>
        <v>Eye, left</v>
      </c>
      <c r="M3035" s="39" t="str">
        <f t="shared" si="388"/>
        <v>PI.IC.IT.241823.01</v>
      </c>
      <c r="N3035" s="39"/>
      <c r="O3035" s="39" t="str">
        <f t="shared" si="389"/>
        <v>PH.IC.IT.241823.01</v>
      </c>
      <c r="Q3035" s="39" t="str">
        <f t="shared" si="390"/>
        <v>CL.IC.IT.241823.01</v>
      </c>
      <c r="R3035" s="39"/>
      <c r="S3035" s="39" t="str">
        <f t="shared" si="392"/>
        <v>DR.IC.IT.241823.01</v>
      </c>
      <c r="T3035" s="39"/>
      <c r="U3035" s="60" t="str">
        <f t="shared" si="393"/>
        <v>IM.IC.IT.241823.01</v>
      </c>
      <c r="V3035" s="57"/>
      <c r="W3035" s="60" t="str">
        <f t="shared" si="394"/>
        <v>GE.IC.IT.241823.01</v>
      </c>
      <c r="AH3035" s="35" t="s">
        <v>3207</v>
      </c>
      <c r="AI3035" s="35">
        <v>1500</v>
      </c>
    </row>
    <row r="3036" spans="1:35" s="35" customFormat="1" ht="15">
      <c r="A3036" s="35" t="s">
        <v>2189</v>
      </c>
      <c r="C3036" s="38" t="s">
        <v>2627</v>
      </c>
      <c r="E3036" s="38" t="s">
        <v>4343</v>
      </c>
      <c r="F3036" s="35" t="s">
        <v>4122</v>
      </c>
      <c r="G3036" s="66" t="s">
        <v>3640</v>
      </c>
      <c r="H3036" s="38" t="s">
        <v>2627</v>
      </c>
      <c r="I3036" s="66" t="s">
        <v>3640</v>
      </c>
      <c r="J3036" s="39" t="str">
        <f t="shared" si="391"/>
        <v>IC.IT.241824</v>
      </c>
      <c r="K3036" s="38" t="s">
        <v>3298</v>
      </c>
      <c r="L3036" s="35" t="str">
        <f t="shared" si="387"/>
        <v>Ear, right</v>
      </c>
      <c r="M3036" s="39" t="str">
        <f t="shared" si="388"/>
        <v>PI.IC.IT.241824.01</v>
      </c>
      <c r="N3036" s="39"/>
      <c r="O3036" s="39" t="str">
        <f t="shared" si="389"/>
        <v>PH.IC.IT.241824.01</v>
      </c>
      <c r="Q3036" s="39" t="str">
        <f t="shared" si="390"/>
        <v>CL.IC.IT.241824.01</v>
      </c>
      <c r="R3036" s="39"/>
      <c r="S3036" s="39" t="str">
        <f t="shared" si="392"/>
        <v>DR.IC.IT.241824.01</v>
      </c>
      <c r="T3036" s="39"/>
      <c r="U3036" s="60" t="str">
        <f t="shared" si="393"/>
        <v>IM.IC.IT.241824.01</v>
      </c>
      <c r="V3036" s="57"/>
      <c r="W3036" s="60" t="str">
        <f t="shared" si="394"/>
        <v>GE.IC.IT.241824.01</v>
      </c>
      <c r="AH3036" s="35" t="s">
        <v>3207</v>
      </c>
      <c r="AI3036" s="35">
        <v>1500</v>
      </c>
    </row>
    <row r="3037" spans="1:35" s="35" customFormat="1" ht="15">
      <c r="A3037" s="35" t="s">
        <v>2189</v>
      </c>
      <c r="C3037" s="38" t="s">
        <v>2627</v>
      </c>
      <c r="E3037" s="38" t="s">
        <v>4343</v>
      </c>
      <c r="F3037" s="35" t="s">
        <v>4122</v>
      </c>
      <c r="G3037" s="66" t="s">
        <v>3642</v>
      </c>
      <c r="H3037" s="38" t="s">
        <v>2331</v>
      </c>
      <c r="I3037" s="66" t="s">
        <v>3642</v>
      </c>
      <c r="J3037" s="39" t="str">
        <f t="shared" si="391"/>
        <v>IC.IT.241825</v>
      </c>
      <c r="K3037" s="38" t="s">
        <v>3298</v>
      </c>
      <c r="L3037" s="35" t="str">
        <f t="shared" si="387"/>
        <v>Ear, left</v>
      </c>
      <c r="M3037" s="39" t="str">
        <f t="shared" si="388"/>
        <v>PI.IC.IT.241825.01</v>
      </c>
      <c r="N3037" s="39"/>
      <c r="O3037" s="39" t="str">
        <f t="shared" si="389"/>
        <v>PH.IC.IT.241825.01</v>
      </c>
      <c r="Q3037" s="39" t="str">
        <f t="shared" si="390"/>
        <v>CL.IC.IT.241825.01</v>
      </c>
      <c r="R3037" s="39"/>
      <c r="S3037" s="39" t="str">
        <f t="shared" si="392"/>
        <v>DR.IC.IT.241825.01</v>
      </c>
      <c r="T3037" s="39"/>
      <c r="U3037" s="60" t="str">
        <f t="shared" si="393"/>
        <v>IM.IC.IT.241825.01</v>
      </c>
      <c r="V3037" s="57"/>
      <c r="W3037" s="60" t="str">
        <f t="shared" si="394"/>
        <v>GE.IC.IT.241825.01</v>
      </c>
      <c r="AH3037" s="35" t="s">
        <v>3207</v>
      </c>
      <c r="AI3037" s="35">
        <v>1500</v>
      </c>
    </row>
    <row r="3038" spans="1:35" s="35" customFormat="1" ht="15">
      <c r="A3038" s="35" t="s">
        <v>2189</v>
      </c>
      <c r="C3038" s="38" t="s">
        <v>2627</v>
      </c>
      <c r="E3038" s="38" t="s">
        <v>4343</v>
      </c>
      <c r="F3038" s="35" t="s">
        <v>4122</v>
      </c>
      <c r="G3038" s="66" t="s">
        <v>3645</v>
      </c>
      <c r="H3038" s="38" t="s">
        <v>1669</v>
      </c>
      <c r="I3038" s="66" t="s">
        <v>3645</v>
      </c>
      <c r="J3038" s="39" t="str">
        <f t="shared" si="391"/>
        <v>IC.IT.241826</v>
      </c>
      <c r="K3038" s="38" t="s">
        <v>3298</v>
      </c>
      <c r="L3038" s="35" t="str">
        <f t="shared" si="387"/>
        <v>Nose, right side</v>
      </c>
      <c r="M3038" s="39" t="str">
        <f t="shared" si="388"/>
        <v>PI.IC.IT.241826.01</v>
      </c>
      <c r="N3038" s="39"/>
      <c r="O3038" s="39" t="str">
        <f t="shared" si="389"/>
        <v>PH.IC.IT.241826.01</v>
      </c>
      <c r="Q3038" s="39" t="str">
        <f t="shared" si="390"/>
        <v>CL.IC.IT.241826.01</v>
      </c>
      <c r="R3038" s="39"/>
      <c r="S3038" s="39" t="str">
        <f t="shared" si="392"/>
        <v>DR.IC.IT.241826.01</v>
      </c>
      <c r="T3038" s="39"/>
      <c r="U3038" s="60" t="str">
        <f t="shared" si="393"/>
        <v>IM.IC.IT.241826.01</v>
      </c>
      <c r="V3038" s="57"/>
      <c r="W3038" s="60" t="str">
        <f t="shared" si="394"/>
        <v>GE.IC.IT.241826.01</v>
      </c>
      <c r="AH3038" s="35" t="s">
        <v>3207</v>
      </c>
      <c r="AI3038" s="35">
        <v>1500</v>
      </c>
    </row>
    <row r="3039" spans="1:35" s="35" customFormat="1" ht="15">
      <c r="A3039" s="35" t="s">
        <v>2189</v>
      </c>
      <c r="C3039" s="38" t="s">
        <v>2627</v>
      </c>
      <c r="E3039" s="38" t="s">
        <v>4343</v>
      </c>
      <c r="F3039" s="35" t="s">
        <v>4122</v>
      </c>
      <c r="G3039" s="66" t="s">
        <v>3647</v>
      </c>
      <c r="H3039" s="38" t="s">
        <v>1504</v>
      </c>
      <c r="I3039" s="66" t="s">
        <v>3647</v>
      </c>
      <c r="J3039" s="39" t="str">
        <f t="shared" si="391"/>
        <v>IC.IT.241827</v>
      </c>
      <c r="K3039" s="38" t="s">
        <v>3298</v>
      </c>
      <c r="L3039" s="35" t="str">
        <f t="shared" si="387"/>
        <v>Nose, left side</v>
      </c>
      <c r="M3039" s="39" t="str">
        <f t="shared" si="388"/>
        <v>PI.IC.IT.241827.01</v>
      </c>
      <c r="N3039" s="39"/>
      <c r="O3039" s="39" t="str">
        <f t="shared" si="389"/>
        <v>PH.IC.IT.241827.01</v>
      </c>
      <c r="Q3039" s="39" t="str">
        <f t="shared" si="390"/>
        <v>CL.IC.IT.241827.01</v>
      </c>
      <c r="R3039" s="39"/>
      <c r="S3039" s="39" t="str">
        <f t="shared" si="392"/>
        <v>DR.IC.IT.241827.01</v>
      </c>
      <c r="T3039" s="39"/>
      <c r="U3039" s="60" t="str">
        <f t="shared" si="393"/>
        <v>IM.IC.IT.241827.01</v>
      </c>
      <c r="V3039" s="57"/>
      <c r="W3039" s="60" t="str">
        <f t="shared" si="394"/>
        <v>GE.IC.IT.241827.01</v>
      </c>
      <c r="AH3039" s="35" t="s">
        <v>3207</v>
      </c>
      <c r="AI3039" s="35">
        <v>1500</v>
      </c>
    </row>
    <row r="3040" spans="1:35" s="35" customFormat="1" ht="15">
      <c r="A3040" s="35" t="s">
        <v>2189</v>
      </c>
      <c r="C3040" s="38" t="s">
        <v>2627</v>
      </c>
      <c r="E3040" s="38" t="s">
        <v>4343</v>
      </c>
      <c r="F3040" s="35" t="s">
        <v>4122</v>
      </c>
      <c r="G3040" s="66" t="s">
        <v>3652</v>
      </c>
      <c r="H3040" s="38" t="s">
        <v>1514</v>
      </c>
      <c r="I3040" s="66" t="s">
        <v>3652</v>
      </c>
      <c r="J3040" s="39" t="str">
        <f t="shared" si="391"/>
        <v>IC.IT.241828</v>
      </c>
      <c r="K3040" s="38" t="s">
        <v>3298</v>
      </c>
      <c r="L3040" s="35" t="str">
        <f t="shared" si="387"/>
        <v>Jaw, right</v>
      </c>
      <c r="M3040" s="39" t="str">
        <f t="shared" si="388"/>
        <v>PI.IC.IT.241828.01</v>
      </c>
      <c r="N3040" s="39"/>
      <c r="O3040" s="39" t="str">
        <f t="shared" si="389"/>
        <v>PH.IC.IT.241828.01</v>
      </c>
      <c r="Q3040" s="39" t="str">
        <f t="shared" si="390"/>
        <v>CL.IC.IT.241828.01</v>
      </c>
      <c r="R3040" s="39"/>
      <c r="S3040" s="39" t="str">
        <f t="shared" si="392"/>
        <v>DR.IC.IT.241828.01</v>
      </c>
      <c r="T3040" s="39"/>
      <c r="U3040" s="60" t="str">
        <f t="shared" si="393"/>
        <v>IM.IC.IT.241828.01</v>
      </c>
      <c r="V3040" s="57"/>
      <c r="W3040" s="60" t="str">
        <f t="shared" si="394"/>
        <v>GE.IC.IT.241828.01</v>
      </c>
      <c r="AH3040" s="35" t="s">
        <v>3207</v>
      </c>
      <c r="AI3040" s="35">
        <v>1500</v>
      </c>
    </row>
    <row r="3041" spans="1:35" s="35" customFormat="1" ht="15">
      <c r="A3041" s="35" t="s">
        <v>2189</v>
      </c>
      <c r="C3041" s="38" t="s">
        <v>2627</v>
      </c>
      <c r="E3041" s="38" t="s">
        <v>4343</v>
      </c>
      <c r="F3041" s="35" t="s">
        <v>4122</v>
      </c>
      <c r="G3041" s="66" t="s">
        <v>3654</v>
      </c>
      <c r="H3041" s="38" t="s">
        <v>2074</v>
      </c>
      <c r="I3041" s="66" t="s">
        <v>3654</v>
      </c>
      <c r="J3041" s="39" t="str">
        <f t="shared" si="391"/>
        <v>IC.IT.241829</v>
      </c>
      <c r="K3041" s="38" t="s">
        <v>3298</v>
      </c>
      <c r="L3041" s="35" t="str">
        <f t="shared" si="387"/>
        <v>Jaw, left</v>
      </c>
      <c r="M3041" s="39" t="str">
        <f t="shared" si="388"/>
        <v>PI.IC.IT.241829.01</v>
      </c>
      <c r="N3041" s="39"/>
      <c r="O3041" s="39" t="str">
        <f t="shared" si="389"/>
        <v>PH.IC.IT.241829.01</v>
      </c>
      <c r="Q3041" s="39" t="str">
        <f t="shared" si="390"/>
        <v>CL.IC.IT.241829.01</v>
      </c>
      <c r="R3041" s="39"/>
      <c r="S3041" s="39" t="str">
        <f t="shared" si="392"/>
        <v>DR.IC.IT.241829.01</v>
      </c>
      <c r="T3041" s="39"/>
      <c r="U3041" s="60" t="str">
        <f t="shared" si="393"/>
        <v>IM.IC.IT.241829.01</v>
      </c>
      <c r="V3041" s="57"/>
      <c r="W3041" s="60" t="str">
        <f t="shared" si="394"/>
        <v>GE.IC.IT.241829.01</v>
      </c>
      <c r="AH3041" s="35" t="s">
        <v>3207</v>
      </c>
      <c r="AI3041" s="35">
        <v>1500</v>
      </c>
    </row>
    <row r="3042" spans="1:35" s="35" customFormat="1" ht="15">
      <c r="A3042" s="35" t="s">
        <v>2189</v>
      </c>
      <c r="C3042" s="38" t="s">
        <v>2627</v>
      </c>
      <c r="E3042" s="38" t="s">
        <v>4343</v>
      </c>
      <c r="F3042" s="35" t="s">
        <v>4122</v>
      </c>
      <c r="G3042" s="66" t="s">
        <v>3656</v>
      </c>
      <c r="H3042" s="38" t="s">
        <v>2248</v>
      </c>
      <c r="I3042" s="66" t="s">
        <v>3656</v>
      </c>
      <c r="J3042" s="39" t="str">
        <f t="shared" si="391"/>
        <v>IC.IT.241830</v>
      </c>
      <c r="K3042" s="38" t="s">
        <v>3298</v>
      </c>
      <c r="L3042" s="35" t="str">
        <f t="shared" si="387"/>
        <v>Neck, right</v>
      </c>
      <c r="M3042" s="39" t="str">
        <f t="shared" si="388"/>
        <v>PI.IC.IT.241830.01</v>
      </c>
      <c r="N3042" s="39"/>
      <c r="O3042" s="39" t="str">
        <f t="shared" si="389"/>
        <v>PH.IC.IT.241830.01</v>
      </c>
      <c r="Q3042" s="39" t="str">
        <f t="shared" si="390"/>
        <v>CL.IC.IT.241830.01</v>
      </c>
      <c r="R3042" s="39"/>
      <c r="S3042" s="39" t="str">
        <f t="shared" si="392"/>
        <v>DR.IC.IT.241830.01</v>
      </c>
      <c r="T3042" s="39"/>
      <c r="U3042" s="60" t="str">
        <f t="shared" si="393"/>
        <v>IM.IC.IT.241830.01</v>
      </c>
      <c r="V3042" s="57"/>
      <c r="W3042" s="60" t="str">
        <f t="shared" si="394"/>
        <v>GE.IC.IT.241830.01</v>
      </c>
      <c r="AH3042" s="35" t="s">
        <v>3207</v>
      </c>
      <c r="AI3042" s="35">
        <v>1500</v>
      </c>
    </row>
    <row r="3043" spans="1:35" s="35" customFormat="1" ht="15">
      <c r="A3043" s="35" t="s">
        <v>2189</v>
      </c>
      <c r="C3043" s="38" t="s">
        <v>2627</v>
      </c>
      <c r="E3043" s="38" t="s">
        <v>4343</v>
      </c>
      <c r="F3043" s="35" t="s">
        <v>4122</v>
      </c>
      <c r="G3043" s="66" t="s">
        <v>3658</v>
      </c>
      <c r="H3043" s="38" t="s">
        <v>3892</v>
      </c>
      <c r="I3043" s="66" t="s">
        <v>3658</v>
      </c>
      <c r="J3043" s="39" t="str">
        <f t="shared" si="391"/>
        <v>IC.IT.241831</v>
      </c>
      <c r="K3043" s="38" t="s">
        <v>3298</v>
      </c>
      <c r="L3043" s="35" t="str">
        <f t="shared" si="387"/>
        <v>Neck, left</v>
      </c>
      <c r="M3043" s="39" t="str">
        <f t="shared" si="388"/>
        <v>PI.IC.IT.241831.01</v>
      </c>
      <c r="N3043" s="39"/>
      <c r="O3043" s="39" t="str">
        <f t="shared" si="389"/>
        <v>PH.IC.IT.241831.01</v>
      </c>
      <c r="Q3043" s="39" t="str">
        <f t="shared" si="390"/>
        <v>CL.IC.IT.241831.01</v>
      </c>
      <c r="R3043" s="39"/>
      <c r="S3043" s="39" t="str">
        <f t="shared" si="392"/>
        <v>DR.IC.IT.241831.01</v>
      </c>
      <c r="T3043" s="39"/>
      <c r="U3043" s="60" t="str">
        <f t="shared" si="393"/>
        <v>IM.IC.IT.241831.01</v>
      </c>
      <c r="V3043" s="57"/>
      <c r="W3043" s="60" t="str">
        <f t="shared" si="394"/>
        <v>GE.IC.IT.241831.01</v>
      </c>
      <c r="AH3043" s="35" t="s">
        <v>3207</v>
      </c>
      <c r="AI3043" s="35">
        <v>1500</v>
      </c>
    </row>
    <row r="3044" spans="1:35" s="35" customFormat="1" ht="15">
      <c r="A3044" s="35" t="s">
        <v>2189</v>
      </c>
      <c r="C3044" s="38" t="s">
        <v>2627</v>
      </c>
      <c r="D3044" s="35" t="s">
        <v>4462</v>
      </c>
      <c r="E3044" s="38" t="s">
        <v>4345</v>
      </c>
      <c r="F3044" s="35" t="s">
        <v>4123</v>
      </c>
      <c r="G3044" s="35" t="s">
        <v>3911</v>
      </c>
      <c r="H3044" s="38" t="s">
        <v>2212</v>
      </c>
      <c r="I3044" s="35" t="s">
        <v>3911</v>
      </c>
      <c r="J3044" s="39" t="str">
        <f t="shared" si="391"/>
        <v>IC.IT.241901</v>
      </c>
      <c r="K3044" s="38" t="s">
        <v>3298</v>
      </c>
      <c r="L3044" s="35" t="str">
        <f t="shared" si="387"/>
        <v>Hip</v>
      </c>
      <c r="M3044" s="39" t="str">
        <f t="shared" si="388"/>
        <v>PI.IC.IT.241901.01</v>
      </c>
      <c r="N3044" s="39"/>
      <c r="O3044" s="39" t="str">
        <f t="shared" si="389"/>
        <v>PH.IC.IT.241901.01</v>
      </c>
      <c r="Q3044" s="39" t="str">
        <f t="shared" si="390"/>
        <v>CL.IC.IT.241901.01</v>
      </c>
      <c r="R3044" s="39"/>
      <c r="S3044" s="39" t="str">
        <f t="shared" si="392"/>
        <v>DR.IC.IT.241901.01</v>
      </c>
      <c r="T3044" s="39"/>
      <c r="U3044" s="60" t="str">
        <f t="shared" si="393"/>
        <v>IM.IC.IT.241901.01</v>
      </c>
      <c r="V3044" s="57"/>
      <c r="W3044" s="60" t="str">
        <f t="shared" si="394"/>
        <v>GE.IC.IT.241901.01</v>
      </c>
      <c r="AH3044" s="35" t="s">
        <v>3207</v>
      </c>
      <c r="AI3044" s="35">
        <v>1500</v>
      </c>
    </row>
    <row r="3045" spans="1:35" s="35" customFormat="1" ht="15">
      <c r="A3045" s="35" t="s">
        <v>2189</v>
      </c>
      <c r="C3045" s="38" t="s">
        <v>2627</v>
      </c>
      <c r="E3045" s="38" t="s">
        <v>4345</v>
      </c>
      <c r="F3045" s="35" t="s">
        <v>4123</v>
      </c>
      <c r="G3045" s="35" t="s">
        <v>3912</v>
      </c>
      <c r="H3045" s="38" t="s">
        <v>2217</v>
      </c>
      <c r="I3045" s="35" t="s">
        <v>3912</v>
      </c>
      <c r="J3045" s="39" t="str">
        <f t="shared" si="391"/>
        <v>IC.IT.241902</v>
      </c>
      <c r="K3045" s="38" t="s">
        <v>3298</v>
      </c>
      <c r="L3045" s="35" t="str">
        <f t="shared" si="387"/>
        <v>Groin</v>
      </c>
      <c r="M3045" s="39" t="str">
        <f t="shared" si="388"/>
        <v>PI.IC.IT.241902.01</v>
      </c>
      <c r="N3045" s="39"/>
      <c r="O3045" s="39" t="str">
        <f t="shared" si="389"/>
        <v>PH.IC.IT.241902.01</v>
      </c>
      <c r="Q3045" s="39" t="str">
        <f t="shared" si="390"/>
        <v>CL.IC.IT.241902.01</v>
      </c>
      <c r="R3045" s="39"/>
      <c r="S3045" s="39" t="str">
        <f t="shared" si="392"/>
        <v>DR.IC.IT.241902.01</v>
      </c>
      <c r="T3045" s="39"/>
      <c r="U3045" s="60" t="str">
        <f t="shared" si="393"/>
        <v>IM.IC.IT.241902.01</v>
      </c>
      <c r="V3045" s="57"/>
      <c r="W3045" s="60" t="str">
        <f t="shared" si="394"/>
        <v>GE.IC.IT.241902.01</v>
      </c>
      <c r="AH3045" s="35" t="s">
        <v>3207</v>
      </c>
      <c r="AI3045" s="35">
        <v>1500</v>
      </c>
    </row>
    <row r="3046" spans="1:35" s="35" customFormat="1" ht="15">
      <c r="A3046" s="35" t="s">
        <v>2189</v>
      </c>
      <c r="C3046" s="38" t="s">
        <v>2627</v>
      </c>
      <c r="E3046" s="38" t="s">
        <v>4345</v>
      </c>
      <c r="F3046" s="35" t="s">
        <v>4123</v>
      </c>
      <c r="G3046" s="35" t="s">
        <v>3671</v>
      </c>
      <c r="H3046" s="38" t="s">
        <v>2219</v>
      </c>
      <c r="I3046" s="35" t="s">
        <v>3671</v>
      </c>
      <c r="J3046" s="39" t="str">
        <f t="shared" si="391"/>
        <v>IC.IT.241903</v>
      </c>
      <c r="K3046" s="38" t="s">
        <v>3298</v>
      </c>
      <c r="L3046" s="35" t="str">
        <f t="shared" si="387"/>
        <v>Penis</v>
      </c>
      <c r="M3046" s="39" t="str">
        <f t="shared" si="388"/>
        <v>PI.IC.IT.241903.01</v>
      </c>
      <c r="N3046" s="39"/>
      <c r="O3046" s="39" t="str">
        <f t="shared" si="389"/>
        <v>PH.IC.IT.241903.01</v>
      </c>
      <c r="Q3046" s="39" t="str">
        <f t="shared" si="390"/>
        <v>CL.IC.IT.241903.01</v>
      </c>
      <c r="R3046" s="39"/>
      <c r="S3046" s="39" t="str">
        <f t="shared" si="392"/>
        <v>DR.IC.IT.241903.01</v>
      </c>
      <c r="T3046" s="39"/>
      <c r="U3046" s="60" t="str">
        <f t="shared" si="393"/>
        <v>IM.IC.IT.241903.01</v>
      </c>
      <c r="V3046" s="57"/>
      <c r="W3046" s="60" t="str">
        <f t="shared" si="394"/>
        <v>GE.IC.IT.241903.01</v>
      </c>
      <c r="AH3046" s="35" t="s">
        <v>3207</v>
      </c>
      <c r="AI3046" s="35">
        <v>1500</v>
      </c>
    </row>
    <row r="3047" spans="1:35" s="35" customFormat="1" ht="15">
      <c r="A3047" s="35" t="s">
        <v>2189</v>
      </c>
      <c r="C3047" s="38" t="s">
        <v>2627</v>
      </c>
      <c r="E3047" s="38" t="s">
        <v>4345</v>
      </c>
      <c r="F3047" s="35" t="s">
        <v>4123</v>
      </c>
      <c r="G3047" s="35" t="s">
        <v>3672</v>
      </c>
      <c r="H3047" s="38" t="s">
        <v>2063</v>
      </c>
      <c r="I3047" s="35" t="s">
        <v>3672</v>
      </c>
      <c r="J3047" s="39" t="str">
        <f t="shared" si="391"/>
        <v>IC.IT.241904</v>
      </c>
      <c r="K3047" s="38" t="s">
        <v>3298</v>
      </c>
      <c r="L3047" s="35" t="str">
        <f t="shared" si="387"/>
        <v>Labia</v>
      </c>
      <c r="M3047" s="39" t="str">
        <f t="shared" si="388"/>
        <v>PI.IC.IT.241904.01</v>
      </c>
      <c r="N3047" s="39"/>
      <c r="O3047" s="39" t="str">
        <f t="shared" si="389"/>
        <v>PH.IC.IT.241904.01</v>
      </c>
      <c r="Q3047" s="39" t="str">
        <f t="shared" si="390"/>
        <v>CL.IC.IT.241904.01</v>
      </c>
      <c r="R3047" s="39"/>
      <c r="S3047" s="39" t="str">
        <f t="shared" si="392"/>
        <v>DR.IC.IT.241904.01</v>
      </c>
      <c r="T3047" s="39"/>
      <c r="U3047" s="60" t="str">
        <f t="shared" si="393"/>
        <v>IM.IC.IT.241904.01</v>
      </c>
      <c r="V3047" s="57"/>
      <c r="W3047" s="60" t="str">
        <f t="shared" si="394"/>
        <v>GE.IC.IT.241904.01</v>
      </c>
      <c r="AH3047" s="35" t="s">
        <v>3207</v>
      </c>
      <c r="AI3047" s="35">
        <v>1500</v>
      </c>
    </row>
    <row r="3048" spans="1:35" s="35" customFormat="1" ht="15">
      <c r="A3048" s="35" t="s">
        <v>2189</v>
      </c>
      <c r="C3048" s="38" t="s">
        <v>2627</v>
      </c>
      <c r="E3048" s="38" t="s">
        <v>4345</v>
      </c>
      <c r="F3048" s="35" t="s">
        <v>4123</v>
      </c>
      <c r="G3048" s="35" t="s">
        <v>3673</v>
      </c>
      <c r="H3048" s="38" t="s">
        <v>2065</v>
      </c>
      <c r="I3048" s="35" t="s">
        <v>3913</v>
      </c>
      <c r="J3048" s="39" t="str">
        <f t="shared" si="391"/>
        <v>IC.IT.241905</v>
      </c>
      <c r="K3048" s="38" t="s">
        <v>3298</v>
      </c>
      <c r="L3048" s="35" t="str">
        <f t="shared" si="387"/>
        <v>Perineum</v>
      </c>
      <c r="M3048" s="39" t="str">
        <f t="shared" si="388"/>
        <v>PI.IC.IT.241905.01</v>
      </c>
      <c r="N3048" s="39"/>
      <c r="O3048" s="39" t="str">
        <f t="shared" si="389"/>
        <v>PH.IC.IT.241905.01</v>
      </c>
      <c r="Q3048" s="39" t="str">
        <f t="shared" si="390"/>
        <v>CL.IC.IT.241905.01</v>
      </c>
      <c r="R3048" s="39"/>
      <c r="S3048" s="39" t="str">
        <f t="shared" si="392"/>
        <v>DR.IC.IT.241905.01</v>
      </c>
      <c r="T3048" s="39"/>
      <c r="U3048" s="60" t="str">
        <f t="shared" si="393"/>
        <v>IM.IC.IT.241905.01</v>
      </c>
      <c r="V3048" s="57"/>
      <c r="W3048" s="60" t="str">
        <f t="shared" si="394"/>
        <v>GE.IC.IT.241905.01</v>
      </c>
      <c r="AH3048" s="35" t="s">
        <v>3207</v>
      </c>
      <c r="AI3048" s="35">
        <v>1500</v>
      </c>
    </row>
    <row r="3049" spans="1:35" s="35" customFormat="1" ht="15">
      <c r="A3049" s="35" t="s">
        <v>2189</v>
      </c>
      <c r="C3049" s="38" t="s">
        <v>2627</v>
      </c>
      <c r="E3049" s="38" t="s">
        <v>4345</v>
      </c>
      <c r="F3049" s="35" t="s">
        <v>4123</v>
      </c>
      <c r="G3049" s="35" t="s">
        <v>3914</v>
      </c>
      <c r="H3049" s="38" t="s">
        <v>2222</v>
      </c>
      <c r="I3049" s="35" t="s">
        <v>3915</v>
      </c>
      <c r="J3049" s="39" t="str">
        <f t="shared" si="391"/>
        <v>IC.IT.241906</v>
      </c>
      <c r="K3049" s="38" t="s">
        <v>3298</v>
      </c>
      <c r="L3049" s="35" t="str">
        <f t="shared" si="387"/>
        <v>Buttock(s)</v>
      </c>
      <c r="M3049" s="39" t="str">
        <f t="shared" si="388"/>
        <v>PI.IC.IT.241906.01</v>
      </c>
      <c r="N3049" s="39"/>
      <c r="O3049" s="39" t="str">
        <f t="shared" si="389"/>
        <v>PH.IC.IT.241906.01</v>
      </c>
      <c r="Q3049" s="39" t="str">
        <f t="shared" si="390"/>
        <v>CL.IC.IT.241906.01</v>
      </c>
      <c r="R3049" s="39"/>
      <c r="S3049" s="39" t="str">
        <f t="shared" si="392"/>
        <v>DR.IC.IT.241906.01</v>
      </c>
      <c r="T3049" s="39"/>
      <c r="U3049" s="60" t="str">
        <f t="shared" si="393"/>
        <v>IM.IC.IT.241906.01</v>
      </c>
      <c r="V3049" s="57"/>
      <c r="W3049" s="60" t="str">
        <f t="shared" si="394"/>
        <v>GE.IC.IT.241906.01</v>
      </c>
      <c r="AH3049" s="35" t="s">
        <v>3207</v>
      </c>
      <c r="AI3049" s="35">
        <v>1500</v>
      </c>
    </row>
    <row r="3050" spans="1:35" s="35" customFormat="1" ht="15">
      <c r="A3050" s="35" t="s">
        <v>2189</v>
      </c>
      <c r="C3050" s="38" t="s">
        <v>2627</v>
      </c>
      <c r="E3050" s="38" t="s">
        <v>4345</v>
      </c>
      <c r="F3050" s="35" t="s">
        <v>4123</v>
      </c>
      <c r="G3050" s="35" t="s">
        <v>3678</v>
      </c>
      <c r="H3050" s="38" t="s">
        <v>2376</v>
      </c>
      <c r="I3050" s="35" t="s">
        <v>3678</v>
      </c>
      <c r="J3050" s="39" t="str">
        <f t="shared" si="391"/>
        <v>IC.IT.241907</v>
      </c>
      <c r="K3050" s="38" t="s">
        <v>3298</v>
      </c>
      <c r="L3050" s="35" t="str">
        <f t="shared" si="387"/>
        <v>Rectum</v>
      </c>
      <c r="M3050" s="39" t="str">
        <f t="shared" si="388"/>
        <v>PI.IC.IT.241907.01</v>
      </c>
      <c r="N3050" s="39"/>
      <c r="O3050" s="39" t="str">
        <f t="shared" si="389"/>
        <v>PH.IC.IT.241907.01</v>
      </c>
      <c r="Q3050" s="39" t="str">
        <f t="shared" si="390"/>
        <v>CL.IC.IT.241907.01</v>
      </c>
      <c r="R3050" s="39"/>
      <c r="S3050" s="39" t="str">
        <f t="shared" si="392"/>
        <v>DR.IC.IT.241907.01</v>
      </c>
      <c r="T3050" s="39"/>
      <c r="U3050" s="60" t="str">
        <f t="shared" si="393"/>
        <v>IM.IC.IT.241907.01</v>
      </c>
      <c r="V3050" s="57"/>
      <c r="W3050" s="60" t="str">
        <f t="shared" si="394"/>
        <v>GE.IC.IT.241907.01</v>
      </c>
      <c r="AH3050" s="35" t="s">
        <v>3207</v>
      </c>
      <c r="AI3050" s="35">
        <v>1500</v>
      </c>
    </row>
    <row r="3051" spans="1:35" s="35" customFormat="1" ht="15">
      <c r="A3051" s="35" t="s">
        <v>2189</v>
      </c>
      <c r="C3051" s="38" t="s">
        <v>2627</v>
      </c>
      <c r="E3051" s="38" t="s">
        <v>4345</v>
      </c>
      <c r="F3051" s="35" t="s">
        <v>4123</v>
      </c>
      <c r="G3051" s="35" t="s">
        <v>3679</v>
      </c>
      <c r="H3051" s="38" t="s">
        <v>2378</v>
      </c>
      <c r="I3051" s="35" t="s">
        <v>3679</v>
      </c>
      <c r="J3051" s="39" t="str">
        <f t="shared" si="391"/>
        <v>IC.IT.241908</v>
      </c>
      <c r="K3051" s="38" t="s">
        <v>3298</v>
      </c>
      <c r="L3051" s="35" t="str">
        <f t="shared" si="387"/>
        <v>Sacrum</v>
      </c>
      <c r="M3051" s="39" t="str">
        <f t="shared" si="388"/>
        <v>PI.IC.IT.241908.01</v>
      </c>
      <c r="N3051" s="39"/>
      <c r="O3051" s="39" t="str">
        <f t="shared" si="389"/>
        <v>PH.IC.IT.241908.01</v>
      </c>
      <c r="Q3051" s="39" t="str">
        <f t="shared" si="390"/>
        <v>CL.IC.IT.241908.01</v>
      </c>
      <c r="R3051" s="39"/>
      <c r="S3051" s="39" t="str">
        <f t="shared" si="392"/>
        <v>DR.IC.IT.241908.01</v>
      </c>
      <c r="T3051" s="39"/>
      <c r="U3051" s="60" t="str">
        <f t="shared" si="393"/>
        <v>IM.IC.IT.241908.01</v>
      </c>
      <c r="V3051" s="57"/>
      <c r="W3051" s="60" t="str">
        <f t="shared" si="394"/>
        <v>GE.IC.IT.241908.01</v>
      </c>
      <c r="AH3051" s="35" t="s">
        <v>3207</v>
      </c>
      <c r="AI3051" s="35">
        <v>1500</v>
      </c>
    </row>
    <row r="3052" spans="1:35" s="35" customFormat="1" ht="15">
      <c r="A3052" s="35" t="s">
        <v>2189</v>
      </c>
      <c r="C3052" s="38" t="s">
        <v>2627</v>
      </c>
      <c r="E3052" s="38" t="s">
        <v>4345</v>
      </c>
      <c r="F3052" s="35" t="s">
        <v>4123</v>
      </c>
      <c r="G3052" s="35" t="s">
        <v>3680</v>
      </c>
      <c r="H3052" s="38" t="s">
        <v>2380</v>
      </c>
      <c r="I3052" s="35" t="s">
        <v>3680</v>
      </c>
      <c r="J3052" s="39" t="str">
        <f t="shared" si="391"/>
        <v>IC.IT.241909</v>
      </c>
      <c r="K3052" s="38" t="s">
        <v>3298</v>
      </c>
      <c r="L3052" s="35" t="str">
        <f t="shared" si="387"/>
        <v>Coccyx</v>
      </c>
      <c r="M3052" s="39" t="str">
        <f t="shared" si="388"/>
        <v>PI.IC.IT.241909.01</v>
      </c>
      <c r="N3052" s="39"/>
      <c r="O3052" s="39" t="str">
        <f t="shared" si="389"/>
        <v>PH.IC.IT.241909.01</v>
      </c>
      <c r="Q3052" s="39" t="str">
        <f t="shared" si="390"/>
        <v>CL.IC.IT.241909.01</v>
      </c>
      <c r="R3052" s="39"/>
      <c r="S3052" s="39" t="str">
        <f t="shared" si="392"/>
        <v>DR.IC.IT.241909.01</v>
      </c>
      <c r="T3052" s="39"/>
      <c r="U3052" s="60" t="str">
        <f t="shared" si="393"/>
        <v>IM.IC.IT.241909.01</v>
      </c>
      <c r="V3052" s="57"/>
      <c r="W3052" s="60" t="str">
        <f t="shared" si="394"/>
        <v>GE.IC.IT.241909.01</v>
      </c>
      <c r="AH3052" s="35" t="s">
        <v>3207</v>
      </c>
      <c r="AI3052" s="35">
        <v>1500</v>
      </c>
    </row>
    <row r="3053" spans="1:35" s="35" customFormat="1" ht="15">
      <c r="A3053" s="35" t="s">
        <v>2189</v>
      </c>
      <c r="C3053" s="38" t="s">
        <v>2627</v>
      </c>
      <c r="E3053" s="38" t="s">
        <v>4345</v>
      </c>
      <c r="F3053" s="35" t="s">
        <v>4123</v>
      </c>
      <c r="G3053" s="35" t="s">
        <v>3681</v>
      </c>
      <c r="H3053" s="38" t="s">
        <v>2124</v>
      </c>
      <c r="I3053" s="35" t="s">
        <v>3681</v>
      </c>
      <c r="J3053" s="39" t="str">
        <f t="shared" si="391"/>
        <v>IC.IT.241910</v>
      </c>
      <c r="K3053" s="38" t="s">
        <v>3298</v>
      </c>
      <c r="L3053" s="35" t="str">
        <f t="shared" si="387"/>
        <v>Scrotum</v>
      </c>
      <c r="M3053" s="39" t="str">
        <f t="shared" si="388"/>
        <v>PI.IC.IT.241910.01</v>
      </c>
      <c r="N3053" s="39"/>
      <c r="O3053" s="39" t="str">
        <f t="shared" si="389"/>
        <v>PH.IC.IT.241910.01</v>
      </c>
      <c r="Q3053" s="39" t="str">
        <f t="shared" si="390"/>
        <v>CL.IC.IT.241910.01</v>
      </c>
      <c r="R3053" s="39"/>
      <c r="S3053" s="39" t="str">
        <f t="shared" si="392"/>
        <v>DR.IC.IT.241910.01</v>
      </c>
      <c r="T3053" s="39"/>
      <c r="U3053" s="60" t="str">
        <f t="shared" si="393"/>
        <v>IM.IC.IT.241910.01</v>
      </c>
      <c r="V3053" s="57"/>
      <c r="W3053" s="60" t="str">
        <f t="shared" si="394"/>
        <v>GE.IC.IT.241910.01</v>
      </c>
      <c r="AH3053" s="35" t="s">
        <v>3207</v>
      </c>
      <c r="AI3053" s="35">
        <v>1500</v>
      </c>
    </row>
    <row r="3054" spans="1:35" s="35" customFormat="1" ht="15">
      <c r="A3054" s="35" t="s">
        <v>2189</v>
      </c>
      <c r="C3054" s="38" t="s">
        <v>2627</v>
      </c>
      <c r="E3054" s="38" t="s">
        <v>4345</v>
      </c>
      <c r="F3054" s="35" t="s">
        <v>4123</v>
      </c>
      <c r="G3054" s="66" t="s">
        <v>3663</v>
      </c>
      <c r="H3054" s="38" t="s">
        <v>2126</v>
      </c>
      <c r="I3054" s="66" t="s">
        <v>3663</v>
      </c>
      <c r="J3054" s="39" t="str">
        <f t="shared" si="391"/>
        <v>IC.IT.241911</v>
      </c>
      <c r="K3054" s="38" t="s">
        <v>3298</v>
      </c>
      <c r="L3054" s="35" t="str">
        <f t="shared" si="387"/>
        <v>Hip, right</v>
      </c>
      <c r="M3054" s="39" t="str">
        <f t="shared" si="388"/>
        <v>PI.IC.IT.241911.01</v>
      </c>
      <c r="N3054" s="39"/>
      <c r="O3054" s="39" t="str">
        <f t="shared" si="389"/>
        <v>PH.IC.IT.241911.01</v>
      </c>
      <c r="Q3054" s="39" t="str">
        <f t="shared" si="390"/>
        <v>CL.IC.IT.241911.01</v>
      </c>
      <c r="R3054" s="39"/>
      <c r="S3054" s="39" t="str">
        <f t="shared" si="392"/>
        <v>DR.IC.IT.241911.01</v>
      </c>
      <c r="T3054" s="39"/>
      <c r="U3054" s="60" t="str">
        <f t="shared" si="393"/>
        <v>IM.IC.IT.241911.01</v>
      </c>
      <c r="V3054" s="57"/>
      <c r="W3054" s="60" t="str">
        <f t="shared" si="394"/>
        <v>GE.IC.IT.241911.01</v>
      </c>
      <c r="AH3054" s="35" t="s">
        <v>3207</v>
      </c>
      <c r="AI3054" s="35">
        <v>1500</v>
      </c>
    </row>
    <row r="3055" spans="1:35" s="35" customFormat="1" ht="15">
      <c r="A3055" s="35" t="s">
        <v>2189</v>
      </c>
      <c r="C3055" s="38" t="s">
        <v>2627</v>
      </c>
      <c r="E3055" s="38" t="s">
        <v>4345</v>
      </c>
      <c r="F3055" s="35" t="s">
        <v>4123</v>
      </c>
      <c r="G3055" s="66" t="s">
        <v>3665</v>
      </c>
      <c r="H3055" s="38" t="s">
        <v>2128</v>
      </c>
      <c r="I3055" s="66" t="s">
        <v>3665</v>
      </c>
      <c r="J3055" s="39" t="str">
        <f t="shared" si="391"/>
        <v>IC.IT.241912</v>
      </c>
      <c r="K3055" s="38" t="s">
        <v>3298</v>
      </c>
      <c r="L3055" s="35" t="str">
        <f t="shared" si="387"/>
        <v>Hip, left</v>
      </c>
      <c r="M3055" s="39" t="str">
        <f t="shared" si="388"/>
        <v>PI.IC.IT.241912.01</v>
      </c>
      <c r="N3055" s="39"/>
      <c r="O3055" s="39" t="str">
        <f t="shared" si="389"/>
        <v>PH.IC.IT.241912.01</v>
      </c>
      <c r="Q3055" s="39" t="str">
        <f t="shared" si="390"/>
        <v>CL.IC.IT.241912.01</v>
      </c>
      <c r="R3055" s="39"/>
      <c r="S3055" s="39" t="str">
        <f t="shared" si="392"/>
        <v>DR.IC.IT.241912.01</v>
      </c>
      <c r="T3055" s="39"/>
      <c r="U3055" s="60" t="str">
        <f t="shared" si="393"/>
        <v>IM.IC.IT.241912.01</v>
      </c>
      <c r="V3055" s="57"/>
      <c r="W3055" s="60" t="str">
        <f t="shared" si="394"/>
        <v>GE.IC.IT.241912.01</v>
      </c>
      <c r="AH3055" s="35" t="s">
        <v>3207</v>
      </c>
      <c r="AI3055" s="35">
        <v>1500</v>
      </c>
    </row>
    <row r="3056" spans="1:35" s="35" customFormat="1" ht="15">
      <c r="A3056" s="35" t="s">
        <v>2189</v>
      </c>
      <c r="C3056" s="38" t="s">
        <v>2627</v>
      </c>
      <c r="E3056" s="38" t="s">
        <v>4345</v>
      </c>
      <c r="F3056" s="35" t="s">
        <v>4123</v>
      </c>
      <c r="G3056" s="66" t="s">
        <v>3667</v>
      </c>
      <c r="H3056" s="38" t="s">
        <v>2130</v>
      </c>
      <c r="I3056" s="66" t="s">
        <v>3667</v>
      </c>
      <c r="J3056" s="39" t="str">
        <f t="shared" si="391"/>
        <v>IC.IT.241913</v>
      </c>
      <c r="K3056" s="38" t="s">
        <v>3298</v>
      </c>
      <c r="L3056" s="35" t="str">
        <f t="shared" si="387"/>
        <v>Groin, right</v>
      </c>
      <c r="M3056" s="39" t="str">
        <f t="shared" si="388"/>
        <v>PI.IC.IT.241913.01</v>
      </c>
      <c r="N3056" s="39"/>
      <c r="O3056" s="39" t="str">
        <f t="shared" si="389"/>
        <v>PH.IC.IT.241913.01</v>
      </c>
      <c r="Q3056" s="39" t="str">
        <f t="shared" si="390"/>
        <v>CL.IC.IT.241913.01</v>
      </c>
      <c r="R3056" s="39"/>
      <c r="S3056" s="39" t="str">
        <f t="shared" si="392"/>
        <v>DR.IC.IT.241913.01</v>
      </c>
      <c r="T3056" s="39"/>
      <c r="U3056" s="60" t="str">
        <f t="shared" si="393"/>
        <v>IM.IC.IT.241913.01</v>
      </c>
      <c r="V3056" s="57"/>
      <c r="W3056" s="60" t="str">
        <f t="shared" si="394"/>
        <v>GE.IC.IT.241913.01</v>
      </c>
      <c r="AH3056" s="35" t="s">
        <v>3207</v>
      </c>
      <c r="AI3056" s="35">
        <v>1500</v>
      </c>
    </row>
    <row r="3057" spans="1:35" s="35" customFormat="1" ht="15">
      <c r="A3057" s="35" t="s">
        <v>2189</v>
      </c>
      <c r="C3057" s="38" t="s">
        <v>2627</v>
      </c>
      <c r="E3057" s="38" t="s">
        <v>4345</v>
      </c>
      <c r="F3057" s="35" t="s">
        <v>4123</v>
      </c>
      <c r="G3057" s="66" t="s">
        <v>3669</v>
      </c>
      <c r="H3057" s="38" t="s">
        <v>2296</v>
      </c>
      <c r="I3057" s="66" t="s">
        <v>3669</v>
      </c>
      <c r="J3057" s="39" t="str">
        <f t="shared" si="391"/>
        <v>IC.IT.241914</v>
      </c>
      <c r="K3057" s="38" t="s">
        <v>3298</v>
      </c>
      <c r="L3057" s="35" t="str">
        <f t="shared" si="387"/>
        <v>Groin, left</v>
      </c>
      <c r="M3057" s="39" t="str">
        <f t="shared" si="388"/>
        <v>PI.IC.IT.241914.01</v>
      </c>
      <c r="N3057" s="39"/>
      <c r="O3057" s="39" t="str">
        <f t="shared" si="389"/>
        <v>PH.IC.IT.241914.01</v>
      </c>
      <c r="Q3057" s="39" t="str">
        <f t="shared" si="390"/>
        <v>CL.IC.IT.241914.01</v>
      </c>
      <c r="R3057" s="39"/>
      <c r="S3057" s="39" t="str">
        <f t="shared" si="392"/>
        <v>DR.IC.IT.241914.01</v>
      </c>
      <c r="T3057" s="39"/>
      <c r="U3057" s="60" t="str">
        <f t="shared" si="393"/>
        <v>IM.IC.IT.241914.01</v>
      </c>
      <c r="V3057" s="57"/>
      <c r="W3057" s="60" t="str">
        <f t="shared" si="394"/>
        <v>GE.IC.IT.241914.01</v>
      </c>
      <c r="AH3057" s="35" t="s">
        <v>3207</v>
      </c>
      <c r="AI3057" s="35">
        <v>1500</v>
      </c>
    </row>
    <row r="3058" spans="1:35" s="35" customFormat="1" ht="15">
      <c r="A3058" s="35" t="s">
        <v>2189</v>
      </c>
      <c r="C3058" s="38" t="s">
        <v>2627</v>
      </c>
      <c r="E3058" s="38" t="s">
        <v>4345</v>
      </c>
      <c r="F3058" s="35" t="s">
        <v>4123</v>
      </c>
      <c r="G3058" s="66" t="s">
        <v>3674</v>
      </c>
      <c r="H3058" s="38" t="s">
        <v>2459</v>
      </c>
      <c r="I3058" s="66" t="s">
        <v>3674</v>
      </c>
      <c r="J3058" s="39" t="str">
        <f t="shared" si="391"/>
        <v>IC.IT.241915</v>
      </c>
      <c r="K3058" s="38" t="s">
        <v>3298</v>
      </c>
      <c r="L3058" s="35" t="str">
        <f t="shared" si="387"/>
        <v>Buttock, right</v>
      </c>
      <c r="M3058" s="39" t="str">
        <f t="shared" si="388"/>
        <v>PI.IC.IT.241915.01</v>
      </c>
      <c r="N3058" s="39"/>
      <c r="O3058" s="39" t="str">
        <f t="shared" si="389"/>
        <v>PH.IC.IT.241915.01</v>
      </c>
      <c r="Q3058" s="39" t="str">
        <f t="shared" si="390"/>
        <v>CL.IC.IT.241915.01</v>
      </c>
      <c r="R3058" s="39"/>
      <c r="S3058" s="39" t="str">
        <f t="shared" si="392"/>
        <v>DR.IC.IT.241915.01</v>
      </c>
      <c r="T3058" s="39"/>
      <c r="U3058" s="60" t="str">
        <f t="shared" si="393"/>
        <v>IM.IC.IT.241915.01</v>
      </c>
      <c r="V3058" s="57"/>
      <c r="W3058" s="60" t="str">
        <f t="shared" si="394"/>
        <v>GE.IC.IT.241915.01</v>
      </c>
      <c r="AH3058" s="35" t="s">
        <v>3207</v>
      </c>
      <c r="AI3058" s="35">
        <v>1500</v>
      </c>
    </row>
    <row r="3059" spans="1:35" s="35" customFormat="1" ht="15">
      <c r="A3059" s="35" t="s">
        <v>2189</v>
      </c>
      <c r="C3059" s="38" t="s">
        <v>2627</v>
      </c>
      <c r="E3059" s="38" t="s">
        <v>4345</v>
      </c>
      <c r="F3059" s="35" t="s">
        <v>4123</v>
      </c>
      <c r="G3059" s="66" t="s">
        <v>3916</v>
      </c>
      <c r="H3059" s="38" t="s">
        <v>2464</v>
      </c>
      <c r="I3059" s="66" t="s">
        <v>3916</v>
      </c>
      <c r="J3059" s="39" t="str">
        <f t="shared" si="391"/>
        <v>IC.IT.241916</v>
      </c>
      <c r="K3059" s="38" t="s">
        <v>3298</v>
      </c>
      <c r="L3059" s="35" t="str">
        <f t="shared" si="387"/>
        <v>Buttock, left</v>
      </c>
      <c r="M3059" s="39" t="str">
        <f t="shared" si="388"/>
        <v>PI.IC.IT.241916.01</v>
      </c>
      <c r="N3059" s="39"/>
      <c r="O3059" s="39" t="str">
        <f t="shared" si="389"/>
        <v>PH.IC.IT.241916.01</v>
      </c>
      <c r="Q3059" s="39" t="str">
        <f t="shared" si="390"/>
        <v>CL.IC.IT.241916.01</v>
      </c>
      <c r="R3059" s="39"/>
      <c r="S3059" s="39" t="str">
        <f t="shared" si="392"/>
        <v>DR.IC.IT.241916.01</v>
      </c>
      <c r="T3059" s="39"/>
      <c r="U3059" s="60" t="str">
        <f t="shared" si="393"/>
        <v>IM.IC.IT.241916.01</v>
      </c>
      <c r="V3059" s="57"/>
      <c r="W3059" s="60" t="str">
        <f t="shared" si="394"/>
        <v>GE.IC.IT.241916.01</v>
      </c>
      <c r="AH3059" s="35" t="s">
        <v>3207</v>
      </c>
      <c r="AI3059" s="35">
        <v>1500</v>
      </c>
    </row>
    <row r="3060" spans="1:35" s="35" customFormat="1" ht="15">
      <c r="A3060" s="35" t="s">
        <v>2189</v>
      </c>
      <c r="C3060" s="38" t="s">
        <v>2627</v>
      </c>
      <c r="D3060" s="35" t="s">
        <v>4463</v>
      </c>
      <c r="E3060" s="38" t="s">
        <v>4362</v>
      </c>
      <c r="F3060" s="35" t="s">
        <v>4124</v>
      </c>
      <c r="G3060" s="35" t="s">
        <v>3918</v>
      </c>
      <c r="H3060" s="38" t="s">
        <v>2212</v>
      </c>
      <c r="I3060" s="35" t="s">
        <v>3918</v>
      </c>
      <c r="J3060" s="39" t="str">
        <f t="shared" si="391"/>
        <v>IC.IT.242001</v>
      </c>
      <c r="K3060" s="38" t="s">
        <v>3298</v>
      </c>
      <c r="L3060" s="35" t="str">
        <f t="shared" si="387"/>
        <v>Shoulder</v>
      </c>
      <c r="M3060" s="39" t="str">
        <f t="shared" si="388"/>
        <v>PI.IC.IT.242001.01</v>
      </c>
      <c r="N3060" s="39"/>
      <c r="O3060" s="39" t="str">
        <f t="shared" si="389"/>
        <v>PH.IC.IT.242001.01</v>
      </c>
      <c r="Q3060" s="39" t="str">
        <f t="shared" si="390"/>
        <v>CL.IC.IT.242001.01</v>
      </c>
      <c r="R3060" s="39"/>
      <c r="S3060" s="39" t="str">
        <f t="shared" si="392"/>
        <v>DR.IC.IT.242001.01</v>
      </c>
      <c r="T3060" s="39"/>
      <c r="U3060" s="60" t="str">
        <f t="shared" si="393"/>
        <v>IM.IC.IT.242001.01</v>
      </c>
      <c r="V3060" s="57"/>
      <c r="W3060" s="60" t="str">
        <f t="shared" si="394"/>
        <v>GE.IC.IT.242001.01</v>
      </c>
      <c r="AH3060" s="35" t="s">
        <v>3207</v>
      </c>
      <c r="AI3060" s="35">
        <v>1500</v>
      </c>
    </row>
    <row r="3061" spans="1:35" s="35" customFormat="1" ht="15">
      <c r="A3061" s="35" t="s">
        <v>2189</v>
      </c>
      <c r="C3061" s="38" t="s">
        <v>2627</v>
      </c>
      <c r="E3061" s="38" t="s">
        <v>4362</v>
      </c>
      <c r="F3061" s="35" t="s">
        <v>4124</v>
      </c>
      <c r="G3061" s="35" t="s">
        <v>3919</v>
      </c>
      <c r="H3061" s="38" t="s">
        <v>2217</v>
      </c>
      <c r="I3061" s="35" t="s">
        <v>3919</v>
      </c>
      <c r="J3061" s="39" t="str">
        <f t="shared" si="391"/>
        <v>IC.IT.242002</v>
      </c>
      <c r="K3061" s="38" t="s">
        <v>3298</v>
      </c>
      <c r="L3061" s="35" t="str">
        <f t="shared" si="387"/>
        <v>Clavicle</v>
      </c>
      <c r="M3061" s="39" t="str">
        <f t="shared" si="388"/>
        <v>PI.IC.IT.242002.01</v>
      </c>
      <c r="N3061" s="39"/>
      <c r="O3061" s="39" t="str">
        <f t="shared" si="389"/>
        <v>PH.IC.IT.242002.01</v>
      </c>
      <c r="Q3061" s="39" t="str">
        <f t="shared" si="390"/>
        <v>CL.IC.IT.242002.01</v>
      </c>
      <c r="R3061" s="39"/>
      <c r="S3061" s="39" t="str">
        <f t="shared" si="392"/>
        <v>DR.IC.IT.242002.01</v>
      </c>
      <c r="T3061" s="39"/>
      <c r="U3061" s="60" t="str">
        <f t="shared" si="393"/>
        <v>IM.IC.IT.242002.01</v>
      </c>
      <c r="V3061" s="57"/>
      <c r="W3061" s="60" t="str">
        <f t="shared" si="394"/>
        <v>GE.IC.IT.242002.01</v>
      </c>
      <c r="AH3061" s="35" t="s">
        <v>3207</v>
      </c>
      <c r="AI3061" s="35">
        <v>1500</v>
      </c>
    </row>
    <row r="3062" spans="1:35" s="35" customFormat="1" ht="15">
      <c r="A3062" s="35" t="s">
        <v>2189</v>
      </c>
      <c r="C3062" s="38" t="s">
        <v>2627</v>
      </c>
      <c r="E3062" s="38" t="s">
        <v>4362</v>
      </c>
      <c r="F3062" s="35" t="s">
        <v>4124</v>
      </c>
      <c r="G3062" s="35" t="s">
        <v>3920</v>
      </c>
      <c r="H3062" s="38" t="s">
        <v>2219</v>
      </c>
      <c r="I3062" s="35" t="s">
        <v>3920</v>
      </c>
      <c r="J3062" s="39" t="str">
        <f t="shared" si="391"/>
        <v>IC.IT.242003</v>
      </c>
      <c r="K3062" s="38" t="s">
        <v>3298</v>
      </c>
      <c r="L3062" s="35" t="str">
        <f t="shared" si="387"/>
        <v>Breast</v>
      </c>
      <c r="M3062" s="39" t="str">
        <f t="shared" si="388"/>
        <v>PI.IC.IT.242003.01</v>
      </c>
      <c r="N3062" s="39"/>
      <c r="O3062" s="39" t="str">
        <f t="shared" si="389"/>
        <v>PH.IC.IT.242003.01</v>
      </c>
      <c r="Q3062" s="39" t="str">
        <f t="shared" si="390"/>
        <v>CL.IC.IT.242003.01</v>
      </c>
      <c r="R3062" s="39"/>
      <c r="S3062" s="39" t="str">
        <f t="shared" si="392"/>
        <v>DR.IC.IT.242003.01</v>
      </c>
      <c r="T3062" s="39"/>
      <c r="U3062" s="60" t="str">
        <f t="shared" si="393"/>
        <v>IM.IC.IT.242003.01</v>
      </c>
      <c r="V3062" s="57"/>
      <c r="W3062" s="60" t="str">
        <f t="shared" si="394"/>
        <v>GE.IC.IT.242003.01</v>
      </c>
      <c r="AH3062" s="35" t="s">
        <v>3207</v>
      </c>
      <c r="AI3062" s="35">
        <v>1500</v>
      </c>
    </row>
    <row r="3063" spans="1:35" s="35" customFormat="1" ht="15">
      <c r="A3063" s="35" t="s">
        <v>2189</v>
      </c>
      <c r="C3063" s="38" t="s">
        <v>2627</v>
      </c>
      <c r="E3063" s="38" t="s">
        <v>4362</v>
      </c>
      <c r="F3063" s="35" t="s">
        <v>4124</v>
      </c>
      <c r="G3063" s="35" t="s">
        <v>3695</v>
      </c>
      <c r="H3063" s="38" t="s">
        <v>2063</v>
      </c>
      <c r="I3063" s="35" t="s">
        <v>3695</v>
      </c>
      <c r="J3063" s="39" t="str">
        <f t="shared" si="391"/>
        <v>IC.IT.242004</v>
      </c>
      <c r="K3063" s="38" t="s">
        <v>3298</v>
      </c>
      <c r="L3063" s="35" t="str">
        <f t="shared" si="387"/>
        <v>Sternum</v>
      </c>
      <c r="M3063" s="39" t="str">
        <f t="shared" si="388"/>
        <v>PI.IC.IT.242004.01</v>
      </c>
      <c r="N3063" s="39"/>
      <c r="O3063" s="39" t="str">
        <f t="shared" si="389"/>
        <v>PH.IC.IT.242004.01</v>
      </c>
      <c r="Q3063" s="39" t="str">
        <f t="shared" si="390"/>
        <v>CL.IC.IT.242004.01</v>
      </c>
      <c r="R3063" s="39"/>
      <c r="S3063" s="39" t="str">
        <f t="shared" si="392"/>
        <v>DR.IC.IT.242004.01</v>
      </c>
      <c r="T3063" s="39"/>
      <c r="U3063" s="60" t="str">
        <f t="shared" si="393"/>
        <v>IM.IC.IT.242004.01</v>
      </c>
      <c r="V3063" s="57"/>
      <c r="W3063" s="60" t="str">
        <f t="shared" si="394"/>
        <v>GE.IC.IT.242004.01</v>
      </c>
      <c r="AH3063" s="35" t="s">
        <v>3207</v>
      </c>
      <c r="AI3063" s="35">
        <v>1500</v>
      </c>
    </row>
    <row r="3064" spans="1:35" s="35" customFormat="1" ht="15">
      <c r="A3064" s="35" t="s">
        <v>2189</v>
      </c>
      <c r="C3064" s="38" t="s">
        <v>2627</v>
      </c>
      <c r="E3064" s="38" t="s">
        <v>4362</v>
      </c>
      <c r="F3064" s="35" t="s">
        <v>4124</v>
      </c>
      <c r="G3064" s="35" t="s">
        <v>739</v>
      </c>
      <c r="H3064" s="38" t="s">
        <v>2065</v>
      </c>
      <c r="I3064" s="35" t="s">
        <v>739</v>
      </c>
      <c r="J3064" s="39" t="str">
        <f t="shared" si="391"/>
        <v>IC.IT.242005</v>
      </c>
      <c r="K3064" s="38" t="s">
        <v>3298</v>
      </c>
      <c r="L3064" s="35" t="str">
        <f t="shared" si="387"/>
        <v>Chest</v>
      </c>
      <c r="M3064" s="39" t="str">
        <f t="shared" si="388"/>
        <v>PI.IC.IT.242005.01</v>
      </c>
      <c r="N3064" s="39"/>
      <c r="O3064" s="39" t="str">
        <f t="shared" si="389"/>
        <v>PH.IC.IT.242005.01</v>
      </c>
      <c r="Q3064" s="39" t="str">
        <f t="shared" si="390"/>
        <v>CL.IC.IT.242005.01</v>
      </c>
      <c r="R3064" s="39"/>
      <c r="S3064" s="39" t="str">
        <f t="shared" si="392"/>
        <v>DR.IC.IT.242005.01</v>
      </c>
      <c r="T3064" s="39"/>
      <c r="U3064" s="60" t="str">
        <f t="shared" si="393"/>
        <v>IM.IC.IT.242005.01</v>
      </c>
      <c r="V3064" s="57"/>
      <c r="W3064" s="60" t="str">
        <f t="shared" si="394"/>
        <v>GE.IC.IT.242005.01</v>
      </c>
      <c r="AH3064" s="35" t="s">
        <v>3207</v>
      </c>
      <c r="AI3064" s="35">
        <v>1500</v>
      </c>
    </row>
    <row r="3065" spans="1:35" s="35" customFormat="1" ht="15">
      <c r="A3065" s="35" t="s">
        <v>2189</v>
      </c>
      <c r="C3065" s="38" t="s">
        <v>2627</v>
      </c>
      <c r="E3065" s="38" t="s">
        <v>4362</v>
      </c>
      <c r="F3065" s="35" t="s">
        <v>4124</v>
      </c>
      <c r="G3065" s="35" t="s">
        <v>836</v>
      </c>
      <c r="H3065" s="38" t="s">
        <v>2222</v>
      </c>
      <c r="I3065" s="35" t="s">
        <v>836</v>
      </c>
      <c r="J3065" s="39" t="str">
        <f t="shared" si="391"/>
        <v>IC.IT.242006</v>
      </c>
      <c r="K3065" s="38" t="s">
        <v>3298</v>
      </c>
      <c r="L3065" s="35" t="str">
        <f t="shared" si="387"/>
        <v>Mediastinal</v>
      </c>
      <c r="M3065" s="39" t="str">
        <f t="shared" si="388"/>
        <v>PI.IC.IT.242006.01</v>
      </c>
      <c r="N3065" s="39"/>
      <c r="O3065" s="39" t="str">
        <f t="shared" si="389"/>
        <v>PH.IC.IT.242006.01</v>
      </c>
      <c r="Q3065" s="39" t="str">
        <f t="shared" si="390"/>
        <v>CL.IC.IT.242006.01</v>
      </c>
      <c r="R3065" s="39"/>
      <c r="S3065" s="39" t="str">
        <f t="shared" si="392"/>
        <v>DR.IC.IT.242006.01</v>
      </c>
      <c r="T3065" s="39"/>
      <c r="U3065" s="60" t="str">
        <f t="shared" si="393"/>
        <v>IM.IC.IT.242006.01</v>
      </c>
      <c r="V3065" s="57"/>
      <c r="W3065" s="60" t="str">
        <f t="shared" si="394"/>
        <v>GE.IC.IT.242006.01</v>
      </c>
      <c r="AH3065" s="35" t="s">
        <v>3207</v>
      </c>
      <c r="AI3065" s="35">
        <v>1500</v>
      </c>
    </row>
    <row r="3066" spans="1:35" s="35" customFormat="1" ht="15">
      <c r="A3066" s="35" t="s">
        <v>2189</v>
      </c>
      <c r="C3066" s="38" t="s">
        <v>2627</v>
      </c>
      <c r="E3066" s="38" t="s">
        <v>4362</v>
      </c>
      <c r="F3066" s="35" t="s">
        <v>4124</v>
      </c>
      <c r="G3066" s="35" t="s">
        <v>2494</v>
      </c>
      <c r="H3066" s="38" t="s">
        <v>2376</v>
      </c>
      <c r="I3066" s="35" t="s">
        <v>2494</v>
      </c>
      <c r="J3066" s="39" t="str">
        <f t="shared" si="391"/>
        <v>IC.IT.242007</v>
      </c>
      <c r="K3066" s="38" t="s">
        <v>3298</v>
      </c>
      <c r="L3066" s="35" t="str">
        <f t="shared" si="387"/>
        <v>Back</v>
      </c>
      <c r="M3066" s="39" t="str">
        <f t="shared" si="388"/>
        <v>PI.IC.IT.242007.01</v>
      </c>
      <c r="N3066" s="39"/>
      <c r="O3066" s="39" t="str">
        <f t="shared" si="389"/>
        <v>PH.IC.IT.242007.01</v>
      </c>
      <c r="Q3066" s="39" t="str">
        <f t="shared" si="390"/>
        <v>CL.IC.IT.242007.01</v>
      </c>
      <c r="R3066" s="39"/>
      <c r="S3066" s="39" t="str">
        <f t="shared" si="392"/>
        <v>DR.IC.IT.242007.01</v>
      </c>
      <c r="T3066" s="39"/>
      <c r="U3066" s="60" t="str">
        <f t="shared" si="393"/>
        <v>IM.IC.IT.242007.01</v>
      </c>
      <c r="V3066" s="57"/>
      <c r="W3066" s="60" t="str">
        <f t="shared" si="394"/>
        <v>GE.IC.IT.242007.01</v>
      </c>
      <c r="AH3066" s="35" t="s">
        <v>3207</v>
      </c>
      <c r="AI3066" s="35">
        <v>1500</v>
      </c>
    </row>
    <row r="3067" spans="1:35" s="35" customFormat="1" ht="15">
      <c r="A3067" s="35" t="s">
        <v>2189</v>
      </c>
      <c r="C3067" s="38" t="s">
        <v>2627</v>
      </c>
      <c r="E3067" s="38" t="s">
        <v>4362</v>
      </c>
      <c r="F3067" s="35" t="s">
        <v>4124</v>
      </c>
      <c r="G3067" s="35" t="s">
        <v>1543</v>
      </c>
      <c r="H3067" s="38" t="s">
        <v>2378</v>
      </c>
      <c r="I3067" s="35" t="s">
        <v>1543</v>
      </c>
      <c r="J3067" s="39" t="str">
        <f t="shared" si="391"/>
        <v>IC.IT.242008</v>
      </c>
      <c r="K3067" s="38" t="s">
        <v>3298</v>
      </c>
      <c r="L3067" s="35" t="str">
        <f t="shared" si="387"/>
        <v>Spine</v>
      </c>
      <c r="M3067" s="39" t="str">
        <f t="shared" si="388"/>
        <v>PI.IC.IT.242008.01</v>
      </c>
      <c r="N3067" s="39"/>
      <c r="O3067" s="39" t="str">
        <f t="shared" si="389"/>
        <v>PH.IC.IT.242008.01</v>
      </c>
      <c r="Q3067" s="39" t="str">
        <f t="shared" si="390"/>
        <v>CL.IC.IT.242008.01</v>
      </c>
      <c r="R3067" s="39"/>
      <c r="S3067" s="39" t="str">
        <f t="shared" si="392"/>
        <v>DR.IC.IT.242008.01</v>
      </c>
      <c r="T3067" s="39"/>
      <c r="U3067" s="60" t="str">
        <f t="shared" si="393"/>
        <v>IM.IC.IT.242008.01</v>
      </c>
      <c r="V3067" s="57"/>
      <c r="W3067" s="60" t="str">
        <f t="shared" si="394"/>
        <v>GE.IC.IT.242008.01</v>
      </c>
      <c r="AH3067" s="35" t="s">
        <v>3207</v>
      </c>
      <c r="AI3067" s="35">
        <v>1500</v>
      </c>
    </row>
    <row r="3068" spans="1:35" s="35" customFormat="1" ht="15">
      <c r="A3068" s="35" t="s">
        <v>2189</v>
      </c>
      <c r="C3068" s="38" t="s">
        <v>2627</v>
      </c>
      <c r="E3068" s="38" t="s">
        <v>4362</v>
      </c>
      <c r="F3068" s="35" t="s">
        <v>4124</v>
      </c>
      <c r="G3068" s="35" t="s">
        <v>3921</v>
      </c>
      <c r="H3068" s="38" t="s">
        <v>2380</v>
      </c>
      <c r="I3068" s="35" t="s">
        <v>3921</v>
      </c>
      <c r="J3068" s="39" t="str">
        <f t="shared" si="391"/>
        <v>IC.IT.242009</v>
      </c>
      <c r="K3068" s="38" t="s">
        <v>3298</v>
      </c>
      <c r="L3068" s="35" t="str">
        <f t="shared" si="387"/>
        <v>Scapula</v>
      </c>
      <c r="M3068" s="39" t="str">
        <f t="shared" si="388"/>
        <v>PI.IC.IT.242009.01</v>
      </c>
      <c r="N3068" s="39"/>
      <c r="O3068" s="39" t="str">
        <f t="shared" si="389"/>
        <v>PH.IC.IT.242009.01</v>
      </c>
      <c r="Q3068" s="39" t="str">
        <f t="shared" si="390"/>
        <v>CL.IC.IT.242009.01</v>
      </c>
      <c r="R3068" s="39"/>
      <c r="S3068" s="39" t="str">
        <f t="shared" si="392"/>
        <v>DR.IC.IT.242009.01</v>
      </c>
      <c r="T3068" s="39"/>
      <c r="U3068" s="60" t="str">
        <f t="shared" si="393"/>
        <v>IM.IC.IT.242009.01</v>
      </c>
      <c r="V3068" s="57"/>
      <c r="W3068" s="60" t="str">
        <f t="shared" si="394"/>
        <v>GE.IC.IT.242009.01</v>
      </c>
      <c r="AH3068" s="35" t="s">
        <v>3207</v>
      </c>
      <c r="AI3068" s="35">
        <v>1500</v>
      </c>
    </row>
    <row r="3069" spans="1:35" s="35" customFormat="1" ht="15">
      <c r="A3069" s="35" t="s">
        <v>2189</v>
      </c>
      <c r="C3069" s="38" t="s">
        <v>2627</v>
      </c>
      <c r="E3069" s="38" t="s">
        <v>4362</v>
      </c>
      <c r="F3069" s="35" t="s">
        <v>4124</v>
      </c>
      <c r="G3069" s="66" t="s">
        <v>3683</v>
      </c>
      <c r="H3069" s="38" t="s">
        <v>2124</v>
      </c>
      <c r="I3069" s="66" t="s">
        <v>3683</v>
      </c>
      <c r="J3069" s="39" t="str">
        <f t="shared" si="391"/>
        <v>IC.IT.242010</v>
      </c>
      <c r="K3069" s="38" t="s">
        <v>3298</v>
      </c>
      <c r="L3069" s="35" t="str">
        <f t="shared" si="387"/>
        <v>Shoulder, right</v>
      </c>
      <c r="M3069" s="39" t="str">
        <f t="shared" si="388"/>
        <v>PI.IC.IT.242010.01</v>
      </c>
      <c r="N3069" s="39"/>
      <c r="O3069" s="39" t="str">
        <f t="shared" si="389"/>
        <v>PH.IC.IT.242010.01</v>
      </c>
      <c r="Q3069" s="39" t="str">
        <f t="shared" si="390"/>
        <v>CL.IC.IT.242010.01</v>
      </c>
      <c r="R3069" s="39"/>
      <c r="S3069" s="39" t="str">
        <f t="shared" si="392"/>
        <v>DR.IC.IT.242010.01</v>
      </c>
      <c r="T3069" s="39"/>
      <c r="U3069" s="60" t="str">
        <f t="shared" si="393"/>
        <v>IM.IC.IT.242010.01</v>
      </c>
      <c r="V3069" s="57"/>
      <c r="W3069" s="60" t="str">
        <f t="shared" si="394"/>
        <v>GE.IC.IT.242010.01</v>
      </c>
      <c r="AH3069" s="35" t="s">
        <v>3207</v>
      </c>
      <c r="AI3069" s="35">
        <v>1500</v>
      </c>
    </row>
    <row r="3070" spans="1:35" s="35" customFormat="1" ht="15">
      <c r="A3070" s="35" t="s">
        <v>2189</v>
      </c>
      <c r="C3070" s="38" t="s">
        <v>2627</v>
      </c>
      <c r="E3070" s="38" t="s">
        <v>4362</v>
      </c>
      <c r="F3070" s="35" t="s">
        <v>4124</v>
      </c>
      <c r="G3070" s="66" t="s">
        <v>3685</v>
      </c>
      <c r="H3070" s="38" t="s">
        <v>2126</v>
      </c>
      <c r="I3070" s="66" t="s">
        <v>3685</v>
      </c>
      <c r="J3070" s="39" t="str">
        <f t="shared" si="391"/>
        <v>IC.IT.242011</v>
      </c>
      <c r="K3070" s="38" t="s">
        <v>3298</v>
      </c>
      <c r="L3070" s="35" t="str">
        <f t="shared" si="387"/>
        <v>Shoulder, left</v>
      </c>
      <c r="M3070" s="39" t="str">
        <f t="shared" si="388"/>
        <v>PI.IC.IT.242011.01</v>
      </c>
      <c r="N3070" s="39"/>
      <c r="O3070" s="39" t="str">
        <f t="shared" si="389"/>
        <v>PH.IC.IT.242011.01</v>
      </c>
      <c r="Q3070" s="39" t="str">
        <f t="shared" si="390"/>
        <v>CL.IC.IT.242011.01</v>
      </c>
      <c r="R3070" s="39"/>
      <c r="S3070" s="39" t="str">
        <f t="shared" si="392"/>
        <v>DR.IC.IT.242011.01</v>
      </c>
      <c r="T3070" s="39"/>
      <c r="U3070" s="60" t="str">
        <f t="shared" si="393"/>
        <v>IM.IC.IT.242011.01</v>
      </c>
      <c r="V3070" s="57"/>
      <c r="W3070" s="60" t="str">
        <f t="shared" si="394"/>
        <v>GE.IC.IT.242011.01</v>
      </c>
      <c r="AH3070" s="35" t="s">
        <v>3207</v>
      </c>
      <c r="AI3070" s="35">
        <v>1500</v>
      </c>
    </row>
    <row r="3071" spans="1:35" s="35" customFormat="1" ht="15">
      <c r="A3071" s="35" t="s">
        <v>2189</v>
      </c>
      <c r="C3071" s="38" t="s">
        <v>2627</v>
      </c>
      <c r="E3071" s="38" t="s">
        <v>4362</v>
      </c>
      <c r="F3071" s="35" t="s">
        <v>4124</v>
      </c>
      <c r="G3071" s="66" t="s">
        <v>3687</v>
      </c>
      <c r="H3071" s="38" t="s">
        <v>2128</v>
      </c>
      <c r="I3071" s="66" t="s">
        <v>3687</v>
      </c>
      <c r="J3071" s="39" t="str">
        <f t="shared" si="391"/>
        <v>IC.IT.242012</v>
      </c>
      <c r="K3071" s="38" t="s">
        <v>3298</v>
      </c>
      <c r="L3071" s="35" t="str">
        <f t="shared" si="387"/>
        <v>Clavicle, right</v>
      </c>
      <c r="M3071" s="39" t="str">
        <f t="shared" si="388"/>
        <v>PI.IC.IT.242012.01</v>
      </c>
      <c r="N3071" s="39"/>
      <c r="O3071" s="39" t="str">
        <f t="shared" si="389"/>
        <v>PH.IC.IT.242012.01</v>
      </c>
      <c r="Q3071" s="39" t="str">
        <f t="shared" si="390"/>
        <v>CL.IC.IT.242012.01</v>
      </c>
      <c r="R3071" s="39"/>
      <c r="S3071" s="39" t="str">
        <f t="shared" si="392"/>
        <v>DR.IC.IT.242012.01</v>
      </c>
      <c r="T3071" s="39"/>
      <c r="U3071" s="60" t="str">
        <f t="shared" si="393"/>
        <v>IM.IC.IT.242012.01</v>
      </c>
      <c r="V3071" s="57"/>
      <c r="W3071" s="60" t="str">
        <f t="shared" si="394"/>
        <v>GE.IC.IT.242012.01</v>
      </c>
      <c r="AH3071" s="35" t="s">
        <v>3207</v>
      </c>
      <c r="AI3071" s="35">
        <v>1500</v>
      </c>
    </row>
    <row r="3072" spans="1:35" s="35" customFormat="1" ht="15">
      <c r="A3072" s="35" t="s">
        <v>2189</v>
      </c>
      <c r="C3072" s="38" t="s">
        <v>2627</v>
      </c>
      <c r="E3072" s="38" t="s">
        <v>4362</v>
      </c>
      <c r="F3072" s="35" t="s">
        <v>4124</v>
      </c>
      <c r="G3072" s="66" t="s">
        <v>3689</v>
      </c>
      <c r="H3072" s="38" t="s">
        <v>2130</v>
      </c>
      <c r="I3072" s="66" t="s">
        <v>3689</v>
      </c>
      <c r="J3072" s="39" t="str">
        <f t="shared" si="391"/>
        <v>IC.IT.242013</v>
      </c>
      <c r="K3072" s="38" t="s">
        <v>3298</v>
      </c>
      <c r="L3072" s="35" t="str">
        <f t="shared" si="387"/>
        <v>Clavicle, left</v>
      </c>
      <c r="M3072" s="39" t="str">
        <f t="shared" si="388"/>
        <v>PI.IC.IT.242013.01</v>
      </c>
      <c r="N3072" s="39"/>
      <c r="O3072" s="39" t="str">
        <f t="shared" si="389"/>
        <v>PH.IC.IT.242013.01</v>
      </c>
      <c r="Q3072" s="39" t="str">
        <f t="shared" si="390"/>
        <v>CL.IC.IT.242013.01</v>
      </c>
      <c r="R3072" s="39"/>
      <c r="S3072" s="39" t="str">
        <f t="shared" si="392"/>
        <v>DR.IC.IT.242013.01</v>
      </c>
      <c r="T3072" s="39"/>
      <c r="U3072" s="60" t="str">
        <f t="shared" si="393"/>
        <v>IM.IC.IT.242013.01</v>
      </c>
      <c r="V3072" s="57"/>
      <c r="W3072" s="60" t="str">
        <f t="shared" si="394"/>
        <v>GE.IC.IT.242013.01</v>
      </c>
      <c r="AH3072" s="35" t="s">
        <v>3207</v>
      </c>
      <c r="AI3072" s="35">
        <v>1500</v>
      </c>
    </row>
    <row r="3073" spans="1:35" s="35" customFormat="1" ht="15">
      <c r="A3073" s="35" t="s">
        <v>2189</v>
      </c>
      <c r="C3073" s="38" t="s">
        <v>2627</v>
      </c>
      <c r="E3073" s="38" t="s">
        <v>4362</v>
      </c>
      <c r="F3073" s="35" t="s">
        <v>4124</v>
      </c>
      <c r="G3073" s="66" t="s">
        <v>3691</v>
      </c>
      <c r="H3073" s="38" t="s">
        <v>2296</v>
      </c>
      <c r="I3073" s="66" t="s">
        <v>3691</v>
      </c>
      <c r="J3073" s="39" t="str">
        <f t="shared" si="391"/>
        <v>IC.IT.242014</v>
      </c>
      <c r="K3073" s="38" t="s">
        <v>3298</v>
      </c>
      <c r="L3073" s="35" t="str">
        <f t="shared" si="387"/>
        <v>Breast, right</v>
      </c>
      <c r="M3073" s="39" t="str">
        <f t="shared" si="388"/>
        <v>PI.IC.IT.242014.01</v>
      </c>
      <c r="N3073" s="39"/>
      <c r="O3073" s="39" t="str">
        <f t="shared" si="389"/>
        <v>PH.IC.IT.242014.01</v>
      </c>
      <c r="Q3073" s="39" t="str">
        <f t="shared" si="390"/>
        <v>CL.IC.IT.242014.01</v>
      </c>
      <c r="R3073" s="39"/>
      <c r="S3073" s="39" t="str">
        <f t="shared" si="392"/>
        <v>DR.IC.IT.242014.01</v>
      </c>
      <c r="T3073" s="39"/>
      <c r="U3073" s="60" t="str">
        <f t="shared" si="393"/>
        <v>IM.IC.IT.242014.01</v>
      </c>
      <c r="V3073" s="57"/>
      <c r="W3073" s="60" t="str">
        <f t="shared" si="394"/>
        <v>GE.IC.IT.242014.01</v>
      </c>
      <c r="AH3073" s="35" t="s">
        <v>3207</v>
      </c>
      <c r="AI3073" s="35">
        <v>1500</v>
      </c>
    </row>
    <row r="3074" spans="1:35" s="35" customFormat="1" ht="15">
      <c r="A3074" s="35" t="s">
        <v>2189</v>
      </c>
      <c r="C3074" s="38" t="s">
        <v>2627</v>
      </c>
      <c r="E3074" s="38" t="s">
        <v>4362</v>
      </c>
      <c r="F3074" s="35" t="s">
        <v>4124</v>
      </c>
      <c r="G3074" s="66" t="s">
        <v>3693</v>
      </c>
      <c r="H3074" s="38" t="s">
        <v>2459</v>
      </c>
      <c r="I3074" s="66" t="s">
        <v>3693</v>
      </c>
      <c r="J3074" s="39" t="str">
        <f t="shared" si="391"/>
        <v>IC.IT.242015</v>
      </c>
      <c r="K3074" s="38" t="s">
        <v>3298</v>
      </c>
      <c r="L3074" s="35" t="str">
        <f t="shared" si="387"/>
        <v>Breast, left</v>
      </c>
      <c r="M3074" s="39" t="str">
        <f t="shared" si="388"/>
        <v>PI.IC.IT.242015.01</v>
      </c>
      <c r="N3074" s="39"/>
      <c r="O3074" s="39" t="str">
        <f t="shared" si="389"/>
        <v>PH.IC.IT.242015.01</v>
      </c>
      <c r="Q3074" s="39" t="str">
        <f t="shared" si="390"/>
        <v>CL.IC.IT.242015.01</v>
      </c>
      <c r="R3074" s="39"/>
      <c r="S3074" s="39" t="str">
        <f t="shared" si="392"/>
        <v>DR.IC.IT.242015.01</v>
      </c>
      <c r="T3074" s="39"/>
      <c r="U3074" s="60" t="str">
        <f t="shared" si="393"/>
        <v>IM.IC.IT.242015.01</v>
      </c>
      <c r="V3074" s="57"/>
      <c r="W3074" s="60" t="str">
        <f t="shared" si="394"/>
        <v>GE.IC.IT.242015.01</v>
      </c>
      <c r="AH3074" s="35" t="s">
        <v>3207</v>
      </c>
      <c r="AI3074" s="35">
        <v>1500</v>
      </c>
    </row>
    <row r="3075" spans="1:35" s="35" customFormat="1" ht="15">
      <c r="A3075" s="35" t="s">
        <v>2189</v>
      </c>
      <c r="C3075" s="38" t="s">
        <v>2627</v>
      </c>
      <c r="E3075" s="38" t="s">
        <v>4362</v>
      </c>
      <c r="F3075" s="35" t="s">
        <v>4124</v>
      </c>
      <c r="G3075" s="66" t="s">
        <v>3696</v>
      </c>
      <c r="H3075" s="38" t="s">
        <v>2464</v>
      </c>
      <c r="I3075" s="66" t="s">
        <v>3696</v>
      </c>
      <c r="J3075" s="39" t="str">
        <f t="shared" si="391"/>
        <v>IC.IT.242016</v>
      </c>
      <c r="K3075" s="38" t="s">
        <v>3298</v>
      </c>
      <c r="L3075" s="35" t="str">
        <f t="shared" si="387"/>
        <v>Chest, right</v>
      </c>
      <c r="M3075" s="39" t="str">
        <f t="shared" si="388"/>
        <v>PI.IC.IT.242016.01</v>
      </c>
      <c r="N3075" s="39"/>
      <c r="O3075" s="39" t="str">
        <f t="shared" si="389"/>
        <v>PH.IC.IT.242016.01</v>
      </c>
      <c r="Q3075" s="39" t="str">
        <f t="shared" si="390"/>
        <v>CL.IC.IT.242016.01</v>
      </c>
      <c r="R3075" s="39"/>
      <c r="S3075" s="39" t="str">
        <f t="shared" si="392"/>
        <v>DR.IC.IT.242016.01</v>
      </c>
      <c r="T3075" s="39"/>
      <c r="U3075" s="60" t="str">
        <f t="shared" si="393"/>
        <v>IM.IC.IT.242016.01</v>
      </c>
      <c r="V3075" s="57"/>
      <c r="W3075" s="60" t="str">
        <f t="shared" si="394"/>
        <v>GE.IC.IT.242016.01</v>
      </c>
      <c r="AH3075" s="35" t="s">
        <v>3207</v>
      </c>
      <c r="AI3075" s="35">
        <v>1500</v>
      </c>
    </row>
    <row r="3076" spans="1:35" s="35" customFormat="1" ht="15">
      <c r="A3076" s="35" t="s">
        <v>2189</v>
      </c>
      <c r="C3076" s="38" t="s">
        <v>2627</v>
      </c>
      <c r="E3076" s="38" t="s">
        <v>4362</v>
      </c>
      <c r="F3076" s="35" t="s">
        <v>4124</v>
      </c>
      <c r="G3076" s="66" t="s">
        <v>3698</v>
      </c>
      <c r="H3076" s="38" t="s">
        <v>2466</v>
      </c>
      <c r="I3076" s="66" t="s">
        <v>3698</v>
      </c>
      <c r="J3076" s="39" t="str">
        <f t="shared" si="391"/>
        <v>IC.IT.242017</v>
      </c>
      <c r="K3076" s="38" t="s">
        <v>3298</v>
      </c>
      <c r="L3076" s="35" t="str">
        <f t="shared" si="387"/>
        <v>Chest, left</v>
      </c>
      <c r="M3076" s="39" t="str">
        <f t="shared" si="388"/>
        <v>PI.IC.IT.242017.01</v>
      </c>
      <c r="N3076" s="39"/>
      <c r="O3076" s="39" t="str">
        <f t="shared" si="389"/>
        <v>PH.IC.IT.242017.01</v>
      </c>
      <c r="Q3076" s="39" t="str">
        <f t="shared" si="390"/>
        <v>CL.IC.IT.242017.01</v>
      </c>
      <c r="R3076" s="39"/>
      <c r="S3076" s="39" t="str">
        <f t="shared" si="392"/>
        <v>DR.IC.IT.242017.01</v>
      </c>
      <c r="T3076" s="39"/>
      <c r="U3076" s="60" t="str">
        <f t="shared" si="393"/>
        <v>IM.IC.IT.242017.01</v>
      </c>
      <c r="V3076" s="57"/>
      <c r="W3076" s="60" t="str">
        <f t="shared" si="394"/>
        <v>GE.IC.IT.242017.01</v>
      </c>
      <c r="AH3076" s="35" t="s">
        <v>3207</v>
      </c>
      <c r="AI3076" s="35">
        <v>1500</v>
      </c>
    </row>
    <row r="3077" spans="1:35" s="35" customFormat="1" ht="15">
      <c r="A3077" s="35" t="s">
        <v>2189</v>
      </c>
      <c r="C3077" s="38" t="s">
        <v>2627</v>
      </c>
      <c r="E3077" s="38" t="s">
        <v>4362</v>
      </c>
      <c r="F3077" s="35" t="s">
        <v>4124</v>
      </c>
      <c r="G3077" s="66" t="s">
        <v>3700</v>
      </c>
      <c r="H3077" s="38" t="s">
        <v>2616</v>
      </c>
      <c r="I3077" s="66" t="s">
        <v>3700</v>
      </c>
      <c r="J3077" s="39" t="str">
        <f t="shared" si="391"/>
        <v>IC.IT.242018</v>
      </c>
      <c r="K3077" s="38" t="s">
        <v>3298</v>
      </c>
      <c r="L3077" s="35" t="str">
        <f t="shared" si="387"/>
        <v>Scapula, right</v>
      </c>
      <c r="M3077" s="39" t="str">
        <f t="shared" si="388"/>
        <v>PI.IC.IT.242018.01</v>
      </c>
      <c r="N3077" s="39"/>
      <c r="O3077" s="39" t="str">
        <f t="shared" si="389"/>
        <v>PH.IC.IT.242018.01</v>
      </c>
      <c r="Q3077" s="39" t="str">
        <f t="shared" si="390"/>
        <v>CL.IC.IT.242018.01</v>
      </c>
      <c r="R3077" s="39"/>
      <c r="S3077" s="39" t="str">
        <f t="shared" si="392"/>
        <v>DR.IC.IT.242018.01</v>
      </c>
      <c r="T3077" s="39"/>
      <c r="U3077" s="60" t="str">
        <f t="shared" si="393"/>
        <v>IM.IC.IT.242018.01</v>
      </c>
      <c r="V3077" s="57"/>
      <c r="W3077" s="60" t="str">
        <f t="shared" si="394"/>
        <v>GE.IC.IT.242018.01</v>
      </c>
      <c r="AH3077" s="35" t="s">
        <v>3207</v>
      </c>
      <c r="AI3077" s="35">
        <v>1500</v>
      </c>
    </row>
    <row r="3078" spans="1:35" s="35" customFormat="1" ht="15">
      <c r="A3078" s="35" t="s">
        <v>2189</v>
      </c>
      <c r="C3078" s="38" t="s">
        <v>2627</v>
      </c>
      <c r="E3078" s="38" t="s">
        <v>4362</v>
      </c>
      <c r="F3078" s="35" t="s">
        <v>4124</v>
      </c>
      <c r="G3078" s="66" t="s">
        <v>3702</v>
      </c>
      <c r="H3078" s="38" t="s">
        <v>2618</v>
      </c>
      <c r="I3078" s="66" t="s">
        <v>3702</v>
      </c>
      <c r="J3078" s="39" t="str">
        <f t="shared" si="391"/>
        <v>IC.IT.242019</v>
      </c>
      <c r="K3078" s="38" t="s">
        <v>3298</v>
      </c>
      <c r="L3078" s="35" t="str">
        <f t="shared" si="387"/>
        <v>Scapula, left</v>
      </c>
      <c r="M3078" s="39" t="str">
        <f t="shared" si="388"/>
        <v>PI.IC.IT.242019.01</v>
      </c>
      <c r="N3078" s="39"/>
      <c r="O3078" s="39" t="str">
        <f t="shared" si="389"/>
        <v>PH.IC.IT.242019.01</v>
      </c>
      <c r="Q3078" s="39" t="str">
        <f t="shared" si="390"/>
        <v>CL.IC.IT.242019.01</v>
      </c>
      <c r="R3078" s="39"/>
      <c r="S3078" s="39" t="str">
        <f t="shared" si="392"/>
        <v>DR.IC.IT.242019.01</v>
      </c>
      <c r="T3078" s="39"/>
      <c r="U3078" s="60" t="str">
        <f t="shared" si="393"/>
        <v>IM.IC.IT.242019.01</v>
      </c>
      <c r="V3078" s="57"/>
      <c r="W3078" s="60" t="str">
        <f t="shared" si="394"/>
        <v>GE.IC.IT.242019.01</v>
      </c>
      <c r="AH3078" s="35" t="s">
        <v>3207</v>
      </c>
      <c r="AI3078" s="35">
        <v>1500</v>
      </c>
    </row>
    <row r="3079" spans="1:35" s="35" customFormat="1" ht="15">
      <c r="A3079" s="35" t="s">
        <v>2189</v>
      </c>
      <c r="C3079" s="38" t="s">
        <v>2627</v>
      </c>
      <c r="D3079" s="35" t="s">
        <v>4464</v>
      </c>
      <c r="E3079" s="38" t="s">
        <v>4363</v>
      </c>
      <c r="F3079" s="35" t="s">
        <v>4125</v>
      </c>
      <c r="G3079" s="35" t="s">
        <v>1814</v>
      </c>
      <c r="H3079" s="38" t="s">
        <v>2212</v>
      </c>
      <c r="I3079" s="35" t="s">
        <v>1814</v>
      </c>
      <c r="J3079" s="39" t="str">
        <f t="shared" si="391"/>
        <v>IC.IT.242101</v>
      </c>
      <c r="K3079" s="38" t="s">
        <v>3298</v>
      </c>
      <c r="L3079" s="35" t="str">
        <f t="shared" si="387"/>
        <v>Pink</v>
      </c>
      <c r="M3079" s="39" t="str">
        <f t="shared" si="388"/>
        <v>PI.IC.IT.242101.01</v>
      </c>
      <c r="N3079" s="39"/>
      <c r="O3079" s="39" t="str">
        <f t="shared" si="389"/>
        <v>PH.IC.IT.242101.01</v>
      </c>
      <c r="Q3079" s="39" t="str">
        <f t="shared" si="390"/>
        <v>CL.IC.IT.242101.01</v>
      </c>
      <c r="R3079" s="39"/>
      <c r="S3079" s="39" t="str">
        <f t="shared" si="392"/>
        <v>DR.IC.IT.242101.01</v>
      </c>
      <c r="T3079" s="39"/>
      <c r="U3079" s="60" t="str">
        <f t="shared" si="393"/>
        <v>IM.IC.IT.242101.01</v>
      </c>
      <c r="V3079" s="57"/>
      <c r="W3079" s="60" t="str">
        <f t="shared" si="394"/>
        <v>GE.IC.IT.242101.01</v>
      </c>
      <c r="AH3079" s="35" t="s">
        <v>3207</v>
      </c>
      <c r="AI3079" s="35">
        <v>1500</v>
      </c>
    </row>
    <row r="3080" spans="1:35" s="35" customFormat="1" ht="15">
      <c r="A3080" s="35" t="s">
        <v>2189</v>
      </c>
      <c r="C3080" s="38" t="s">
        <v>2627</v>
      </c>
      <c r="E3080" s="38" t="s">
        <v>4363</v>
      </c>
      <c r="F3080" s="35" t="s">
        <v>4125</v>
      </c>
      <c r="G3080" s="35" t="s">
        <v>2229</v>
      </c>
      <c r="H3080" s="38" t="s">
        <v>2217</v>
      </c>
      <c r="I3080" s="35" t="s">
        <v>2229</v>
      </c>
      <c r="J3080" s="39" t="str">
        <f t="shared" si="391"/>
        <v>IC.IT.242102</v>
      </c>
      <c r="K3080" s="38" t="s">
        <v>3298</v>
      </c>
      <c r="L3080" s="35" t="str">
        <f t="shared" si="387"/>
        <v>Red</v>
      </c>
      <c r="M3080" s="39" t="str">
        <f t="shared" si="388"/>
        <v>PI.IC.IT.242102.01</v>
      </c>
      <c r="N3080" s="39"/>
      <c r="O3080" s="39" t="str">
        <f t="shared" si="389"/>
        <v>PH.IC.IT.242102.01</v>
      </c>
      <c r="Q3080" s="39" t="str">
        <f t="shared" si="390"/>
        <v>CL.IC.IT.242102.01</v>
      </c>
      <c r="R3080" s="39"/>
      <c r="S3080" s="39" t="str">
        <f t="shared" si="392"/>
        <v>DR.IC.IT.242102.01</v>
      </c>
      <c r="T3080" s="39"/>
      <c r="U3080" s="60" t="str">
        <f t="shared" si="393"/>
        <v>IM.IC.IT.242102.01</v>
      </c>
      <c r="V3080" s="57"/>
      <c r="W3080" s="60" t="str">
        <f t="shared" si="394"/>
        <v>GE.IC.IT.242102.01</v>
      </c>
      <c r="AH3080" s="35" t="s">
        <v>3207</v>
      </c>
      <c r="AI3080" s="35">
        <v>1500</v>
      </c>
    </row>
    <row r="3081" spans="1:35" s="35" customFormat="1" ht="15">
      <c r="A3081" s="35" t="s">
        <v>2189</v>
      </c>
      <c r="C3081" s="38" t="s">
        <v>2627</v>
      </c>
      <c r="E3081" s="38" t="s">
        <v>4363</v>
      </c>
      <c r="F3081" s="35" t="s">
        <v>4125</v>
      </c>
      <c r="G3081" s="35" t="s">
        <v>2553</v>
      </c>
      <c r="H3081" s="38" t="s">
        <v>2219</v>
      </c>
      <c r="I3081" s="35" t="s">
        <v>2553</v>
      </c>
      <c r="J3081" s="39" t="str">
        <f t="shared" si="391"/>
        <v>IC.IT.242103</v>
      </c>
      <c r="K3081" s="38" t="s">
        <v>3298</v>
      </c>
      <c r="L3081" s="35" t="str">
        <f t="shared" si="387"/>
        <v>Yellow</v>
      </c>
      <c r="M3081" s="39" t="str">
        <f t="shared" si="388"/>
        <v>PI.IC.IT.242103.01</v>
      </c>
      <c r="N3081" s="39"/>
      <c r="O3081" s="39" t="str">
        <f t="shared" si="389"/>
        <v>PH.IC.IT.242103.01</v>
      </c>
      <c r="Q3081" s="39" t="str">
        <f t="shared" si="390"/>
        <v>CL.IC.IT.242103.01</v>
      </c>
      <c r="R3081" s="39"/>
      <c r="S3081" s="39" t="str">
        <f t="shared" si="392"/>
        <v>DR.IC.IT.242103.01</v>
      </c>
      <c r="T3081" s="39"/>
      <c r="U3081" s="60" t="str">
        <f t="shared" si="393"/>
        <v>IM.IC.IT.242103.01</v>
      </c>
      <c r="V3081" s="57"/>
      <c r="W3081" s="60" t="str">
        <f t="shared" si="394"/>
        <v>GE.IC.IT.242103.01</v>
      </c>
      <c r="AH3081" s="35" t="s">
        <v>3207</v>
      </c>
      <c r="AI3081" s="35">
        <v>1500</v>
      </c>
    </row>
    <row r="3082" spans="1:35" s="35" customFormat="1" ht="15">
      <c r="A3082" s="35" t="s">
        <v>2189</v>
      </c>
      <c r="C3082" s="38" t="s">
        <v>2627</v>
      </c>
      <c r="E3082" s="38" t="s">
        <v>4363</v>
      </c>
      <c r="F3082" s="35" t="s">
        <v>4125</v>
      </c>
      <c r="G3082" s="35" t="s">
        <v>1424</v>
      </c>
      <c r="H3082" s="38" t="s">
        <v>2063</v>
      </c>
      <c r="I3082" s="35" t="s">
        <v>1424</v>
      </c>
      <c r="J3082" s="39" t="str">
        <f t="shared" si="391"/>
        <v>IC.IT.242104</v>
      </c>
      <c r="K3082" s="38" t="s">
        <v>3298</v>
      </c>
      <c r="L3082" s="35" t="str">
        <f t="shared" si="387"/>
        <v>White</v>
      </c>
      <c r="M3082" s="39" t="str">
        <f t="shared" si="388"/>
        <v>PI.IC.IT.242104.01</v>
      </c>
      <c r="N3082" s="39"/>
      <c r="O3082" s="39" t="str">
        <f t="shared" si="389"/>
        <v>PH.IC.IT.242104.01</v>
      </c>
      <c r="Q3082" s="39" t="str">
        <f t="shared" si="390"/>
        <v>CL.IC.IT.242104.01</v>
      </c>
      <c r="R3082" s="39"/>
      <c r="S3082" s="39" t="str">
        <f t="shared" si="392"/>
        <v>DR.IC.IT.242104.01</v>
      </c>
      <c r="T3082" s="39"/>
      <c r="U3082" s="60" t="str">
        <f t="shared" si="393"/>
        <v>IM.IC.IT.242104.01</v>
      </c>
      <c r="V3082" s="57"/>
      <c r="W3082" s="60" t="str">
        <f t="shared" si="394"/>
        <v>GE.IC.IT.242104.01</v>
      </c>
      <c r="AH3082" s="35" t="s">
        <v>3207</v>
      </c>
      <c r="AI3082" s="35">
        <v>1500</v>
      </c>
    </row>
    <row r="3083" spans="1:35" s="35" customFormat="1" ht="15">
      <c r="A3083" s="35" t="s">
        <v>2189</v>
      </c>
      <c r="C3083" s="38" t="s">
        <v>2627</v>
      </c>
      <c r="E3083" s="38" t="s">
        <v>4363</v>
      </c>
      <c r="F3083" s="35" t="s">
        <v>4125</v>
      </c>
      <c r="G3083" s="35" t="s">
        <v>3923</v>
      </c>
      <c r="H3083" s="38" t="s">
        <v>2065</v>
      </c>
      <c r="I3083" s="35" t="s">
        <v>3923</v>
      </c>
      <c r="J3083" s="39" t="str">
        <f t="shared" si="391"/>
        <v>IC.IT.242105</v>
      </c>
      <c r="K3083" s="38" t="s">
        <v>3298</v>
      </c>
      <c r="L3083" s="35" t="str">
        <f t="shared" si="387"/>
        <v>Gray</v>
      </c>
      <c r="M3083" s="39" t="str">
        <f t="shared" si="388"/>
        <v>PI.IC.IT.242105.01</v>
      </c>
      <c r="N3083" s="39"/>
      <c r="O3083" s="39" t="str">
        <f t="shared" si="389"/>
        <v>PH.IC.IT.242105.01</v>
      </c>
      <c r="Q3083" s="39" t="str">
        <f t="shared" si="390"/>
        <v>CL.IC.IT.242105.01</v>
      </c>
      <c r="R3083" s="39"/>
      <c r="S3083" s="39" t="str">
        <f t="shared" si="392"/>
        <v>DR.IC.IT.242105.01</v>
      </c>
      <c r="T3083" s="39"/>
      <c r="U3083" s="60" t="str">
        <f t="shared" si="393"/>
        <v>IM.IC.IT.242105.01</v>
      </c>
      <c r="V3083" s="57"/>
      <c r="W3083" s="60" t="str">
        <f t="shared" si="394"/>
        <v>GE.IC.IT.242105.01</v>
      </c>
      <c r="AH3083" s="35" t="s">
        <v>3207</v>
      </c>
      <c r="AI3083" s="35">
        <v>1500</v>
      </c>
    </row>
    <row r="3084" spans="1:35" s="35" customFormat="1" ht="15">
      <c r="A3084" s="35" t="s">
        <v>2189</v>
      </c>
      <c r="C3084" s="38" t="s">
        <v>2627</v>
      </c>
      <c r="E3084" s="38" t="s">
        <v>4363</v>
      </c>
      <c r="F3084" s="35" t="s">
        <v>4125</v>
      </c>
      <c r="G3084" s="35" t="s">
        <v>2552</v>
      </c>
      <c r="H3084" s="38" t="s">
        <v>2222</v>
      </c>
      <c r="I3084" s="35" t="s">
        <v>2552</v>
      </c>
      <c r="J3084" s="39" t="str">
        <f t="shared" si="391"/>
        <v>IC.IT.242106</v>
      </c>
      <c r="K3084" s="38" t="s">
        <v>3298</v>
      </c>
      <c r="L3084" s="35" t="str">
        <f t="shared" si="387"/>
        <v>Tan</v>
      </c>
      <c r="M3084" s="39" t="str">
        <f t="shared" si="388"/>
        <v>PI.IC.IT.242106.01</v>
      </c>
      <c r="N3084" s="39"/>
      <c r="O3084" s="39" t="str">
        <f t="shared" si="389"/>
        <v>PH.IC.IT.242106.01</v>
      </c>
      <c r="Q3084" s="39" t="str">
        <f t="shared" si="390"/>
        <v>CL.IC.IT.242106.01</v>
      </c>
      <c r="R3084" s="39"/>
      <c r="S3084" s="39" t="str">
        <f t="shared" si="392"/>
        <v>DR.IC.IT.242106.01</v>
      </c>
      <c r="T3084" s="39"/>
      <c r="U3084" s="60" t="str">
        <f t="shared" si="393"/>
        <v>IM.IC.IT.242106.01</v>
      </c>
      <c r="V3084" s="57"/>
      <c r="W3084" s="60" t="str">
        <f t="shared" si="394"/>
        <v>GE.IC.IT.242106.01</v>
      </c>
      <c r="AH3084" s="35" t="s">
        <v>3207</v>
      </c>
      <c r="AI3084" s="35">
        <v>1500</v>
      </c>
    </row>
    <row r="3085" spans="1:35" s="35" customFormat="1" ht="15">
      <c r="A3085" s="35" t="s">
        <v>2189</v>
      </c>
      <c r="C3085" s="38" t="s">
        <v>2627</v>
      </c>
      <c r="E3085" s="38" t="s">
        <v>4363</v>
      </c>
      <c r="F3085" s="35" t="s">
        <v>4125</v>
      </c>
      <c r="G3085" s="35" t="s">
        <v>2547</v>
      </c>
      <c r="H3085" s="38" t="s">
        <v>2376</v>
      </c>
      <c r="I3085" s="35" t="s">
        <v>2547</v>
      </c>
      <c r="J3085" s="39" t="str">
        <f t="shared" si="391"/>
        <v>IC.IT.242107</v>
      </c>
      <c r="K3085" s="38" t="s">
        <v>3298</v>
      </c>
      <c r="L3085" s="35" t="str">
        <f t="shared" si="387"/>
        <v>Green</v>
      </c>
      <c r="M3085" s="39" t="str">
        <f t="shared" si="388"/>
        <v>PI.IC.IT.242107.01</v>
      </c>
      <c r="N3085" s="39"/>
      <c r="O3085" s="39" t="str">
        <f t="shared" si="389"/>
        <v>PH.IC.IT.242107.01</v>
      </c>
      <c r="Q3085" s="39" t="str">
        <f t="shared" si="390"/>
        <v>CL.IC.IT.242107.01</v>
      </c>
      <c r="R3085" s="39"/>
      <c r="S3085" s="39" t="str">
        <f t="shared" si="392"/>
        <v>DR.IC.IT.242107.01</v>
      </c>
      <c r="T3085" s="39"/>
      <c r="U3085" s="60" t="str">
        <f t="shared" si="393"/>
        <v>IM.IC.IT.242107.01</v>
      </c>
      <c r="V3085" s="57"/>
      <c r="W3085" s="60" t="str">
        <f t="shared" si="394"/>
        <v>GE.IC.IT.242107.01</v>
      </c>
      <c r="AH3085" s="35" t="s">
        <v>3207</v>
      </c>
      <c r="AI3085" s="35">
        <v>1500</v>
      </c>
    </row>
    <row r="3086" spans="1:35" s="35" customFormat="1" ht="15">
      <c r="A3086" s="35" t="s">
        <v>2189</v>
      </c>
      <c r="C3086" s="38" t="s">
        <v>2627</v>
      </c>
      <c r="E3086" s="38" t="s">
        <v>4363</v>
      </c>
      <c r="F3086" s="35" t="s">
        <v>4125</v>
      </c>
      <c r="G3086" s="35" t="s">
        <v>1499</v>
      </c>
      <c r="H3086" s="38" t="s">
        <v>2378</v>
      </c>
      <c r="I3086" s="35" t="s">
        <v>1499</v>
      </c>
      <c r="J3086" s="39" t="str">
        <f t="shared" si="391"/>
        <v>IC.IT.242108</v>
      </c>
      <c r="K3086" s="38" t="s">
        <v>3298</v>
      </c>
      <c r="L3086" s="35" t="str">
        <f t="shared" si="387"/>
        <v>Black</v>
      </c>
      <c r="M3086" s="39" t="str">
        <f t="shared" si="388"/>
        <v>PI.IC.IT.242108.01</v>
      </c>
      <c r="N3086" s="39"/>
      <c r="O3086" s="39" t="str">
        <f t="shared" si="389"/>
        <v>PH.IC.IT.242108.01</v>
      </c>
      <c r="Q3086" s="39" t="str">
        <f t="shared" si="390"/>
        <v>CL.IC.IT.242108.01</v>
      </c>
      <c r="R3086" s="39"/>
      <c r="S3086" s="39" t="str">
        <f t="shared" si="392"/>
        <v>DR.IC.IT.242108.01</v>
      </c>
      <c r="T3086" s="39"/>
      <c r="U3086" s="60" t="str">
        <f t="shared" si="393"/>
        <v>IM.IC.IT.242108.01</v>
      </c>
      <c r="V3086" s="57"/>
      <c r="W3086" s="60" t="str">
        <f t="shared" si="394"/>
        <v>GE.IC.IT.242108.01</v>
      </c>
      <c r="AH3086" s="35" t="s">
        <v>3207</v>
      </c>
      <c r="AI3086" s="35">
        <v>1500</v>
      </c>
    </row>
    <row r="3087" spans="1:35" s="35" customFormat="1" ht="15">
      <c r="A3087" s="35" t="s">
        <v>2189</v>
      </c>
      <c r="C3087" s="38" t="s">
        <v>2627</v>
      </c>
      <c r="D3087" s="35" t="s">
        <v>4465</v>
      </c>
      <c r="E3087" s="38" t="s">
        <v>4364</v>
      </c>
      <c r="F3087" s="35" t="s">
        <v>4126</v>
      </c>
      <c r="G3087" s="35" t="s">
        <v>3925</v>
      </c>
      <c r="H3087" s="38" t="s">
        <v>2212</v>
      </c>
      <c r="I3087" s="35" t="s">
        <v>3926</v>
      </c>
      <c r="J3087" s="39" t="str">
        <f t="shared" si="391"/>
        <v>IC.IT.242201</v>
      </c>
      <c r="K3087" s="38" t="s">
        <v>3298</v>
      </c>
      <c r="L3087" s="35" t="str">
        <f t="shared" si="387"/>
        <v xml:space="preserve">      Present on admit: specify date</v>
      </c>
      <c r="M3087" s="39" t="str">
        <f t="shared" si="388"/>
        <v>PI.IC.IT.242201.01</v>
      </c>
      <c r="N3087" s="39"/>
      <c r="O3087" s="39" t="str">
        <f t="shared" si="389"/>
        <v>PH.IC.IT.242201.01</v>
      </c>
      <c r="Q3087" s="39" t="str">
        <f t="shared" si="390"/>
        <v>CL.IC.IT.242201.01</v>
      </c>
      <c r="R3087" s="39"/>
      <c r="S3087" s="39" t="str">
        <f t="shared" si="392"/>
        <v>DR.IC.IT.242201.01</v>
      </c>
      <c r="T3087" s="39"/>
      <c r="U3087" s="60" t="str">
        <f t="shared" si="393"/>
        <v>IM.IC.IT.242201.01</v>
      </c>
      <c r="V3087" s="57"/>
      <c r="W3087" s="60" t="str">
        <f t="shared" si="394"/>
        <v>GE.IC.IT.242201.01</v>
      </c>
      <c r="AH3087" s="35" t="s">
        <v>3207</v>
      </c>
      <c r="AI3087" s="35">
        <v>1500</v>
      </c>
    </row>
    <row r="3088" spans="1:35" s="35" customFormat="1" ht="15">
      <c r="A3088" s="35" t="s">
        <v>2189</v>
      </c>
      <c r="C3088" s="38" t="s">
        <v>2627</v>
      </c>
      <c r="E3088" s="38" t="s">
        <v>4364</v>
      </c>
      <c r="F3088" s="35" t="s">
        <v>4126</v>
      </c>
      <c r="G3088" s="35" t="s">
        <v>3927</v>
      </c>
      <c r="H3088" s="38" t="s">
        <v>2217</v>
      </c>
      <c r="I3088" s="35" t="s">
        <v>3928</v>
      </c>
      <c r="J3088" s="39" t="str">
        <f t="shared" si="391"/>
        <v>IC.IT.242202</v>
      </c>
      <c r="K3088" s="38" t="s">
        <v>3298</v>
      </c>
      <c r="L3088" s="35" t="str">
        <f t="shared" si="387"/>
        <v xml:space="preserve">      Noted at this time: specify date</v>
      </c>
      <c r="M3088" s="39" t="str">
        <f t="shared" si="388"/>
        <v>PI.IC.IT.242202.01</v>
      </c>
      <c r="N3088" s="39"/>
      <c r="O3088" s="39" t="str">
        <f t="shared" si="389"/>
        <v>PH.IC.IT.242202.01</v>
      </c>
      <c r="Q3088" s="39" t="str">
        <f t="shared" si="390"/>
        <v>CL.IC.IT.242202.01</v>
      </c>
      <c r="R3088" s="39"/>
      <c r="S3088" s="39" t="str">
        <f t="shared" si="392"/>
        <v>DR.IC.IT.242202.01</v>
      </c>
      <c r="T3088" s="39"/>
      <c r="U3088" s="60" t="str">
        <f t="shared" si="393"/>
        <v>IM.IC.IT.242202.01</v>
      </c>
      <c r="V3088" s="57"/>
      <c r="W3088" s="60" t="str">
        <f t="shared" si="394"/>
        <v>GE.IC.IT.242202.01</v>
      </c>
      <c r="AH3088" s="35" t="s">
        <v>3207</v>
      </c>
      <c r="AI3088" s="35">
        <v>1500</v>
      </c>
    </row>
    <row r="3089" spans="1:35" s="35" customFormat="1" ht="15">
      <c r="A3089" s="35" t="s">
        <v>2189</v>
      </c>
      <c r="C3089" s="38" t="s">
        <v>2627</v>
      </c>
      <c r="D3089" s="35" t="s">
        <v>4466</v>
      </c>
      <c r="E3089" s="38" t="s">
        <v>4365</v>
      </c>
      <c r="F3089" s="35" t="s">
        <v>4126</v>
      </c>
      <c r="G3089" s="35" t="s">
        <v>3929</v>
      </c>
      <c r="H3089" s="38" t="s">
        <v>2212</v>
      </c>
      <c r="I3089" s="35" t="s">
        <v>3930</v>
      </c>
      <c r="J3089" s="39" t="str">
        <f t="shared" ref="J3089:J3152" si="395">CONCATENATE("IC.IT.",C3089,E3089,H3089)</f>
        <v>IC.IT.242301</v>
      </c>
      <c r="K3089" s="38" t="s">
        <v>3298</v>
      </c>
      <c r="L3089" s="35" t="str">
        <f t="shared" si="387"/>
        <v xml:space="preserve">      Stage I: intact skin non-blanchable redness</v>
      </c>
      <c r="M3089" s="39" t="str">
        <f t="shared" si="388"/>
        <v>PI.IC.IT.242301.01</v>
      </c>
      <c r="N3089" s="39"/>
      <c r="O3089" s="39" t="str">
        <f t="shared" si="389"/>
        <v>PH.IC.IT.242301.01</v>
      </c>
      <c r="Q3089" s="39" t="str">
        <f t="shared" si="390"/>
        <v>CL.IC.IT.242301.01</v>
      </c>
      <c r="R3089" s="39"/>
      <c r="S3089" s="39" t="str">
        <f t="shared" si="392"/>
        <v>DR.IC.IT.242301.01</v>
      </c>
      <c r="T3089" s="39"/>
      <c r="U3089" s="60" t="str">
        <f t="shared" si="393"/>
        <v>IM.IC.IT.242301.01</v>
      </c>
      <c r="V3089" s="57"/>
      <c r="W3089" s="60" t="str">
        <f t="shared" si="394"/>
        <v>GE.IC.IT.242301.01</v>
      </c>
      <c r="AH3089" s="35" t="s">
        <v>3207</v>
      </c>
      <c r="AI3089" s="35">
        <v>1500</v>
      </c>
    </row>
    <row r="3090" spans="1:35" s="35" customFormat="1" ht="15">
      <c r="A3090" s="35" t="s">
        <v>2189</v>
      </c>
      <c r="C3090" s="38" t="s">
        <v>2627</v>
      </c>
      <c r="E3090" s="38" t="s">
        <v>4365</v>
      </c>
      <c r="F3090" s="35" t="s">
        <v>4126</v>
      </c>
      <c r="G3090" s="35" t="s">
        <v>3931</v>
      </c>
      <c r="H3090" s="38" t="s">
        <v>2217</v>
      </c>
      <c r="I3090" s="35" t="s">
        <v>3932</v>
      </c>
      <c r="J3090" s="39" t="str">
        <f t="shared" si="395"/>
        <v>IC.IT.242302</v>
      </c>
      <c r="K3090" s="38" t="s">
        <v>3298</v>
      </c>
      <c r="L3090" s="35" t="str">
        <f t="shared" si="387"/>
        <v xml:space="preserve">      Stage II: partial thickness or blister</v>
      </c>
      <c r="M3090" s="39" t="str">
        <f t="shared" si="388"/>
        <v>PI.IC.IT.242302.01</v>
      </c>
      <c r="N3090" s="39"/>
      <c r="O3090" s="39" t="str">
        <f t="shared" si="389"/>
        <v>PH.IC.IT.242302.01</v>
      </c>
      <c r="Q3090" s="39" t="str">
        <f t="shared" si="390"/>
        <v>CL.IC.IT.242302.01</v>
      </c>
      <c r="R3090" s="39"/>
      <c r="S3090" s="39" t="str">
        <f t="shared" si="392"/>
        <v>DR.IC.IT.242302.01</v>
      </c>
      <c r="T3090" s="39"/>
      <c r="U3090" s="60" t="str">
        <f t="shared" si="393"/>
        <v>IM.IC.IT.242302.01</v>
      </c>
      <c r="V3090" s="57"/>
      <c r="W3090" s="60" t="str">
        <f t="shared" si="394"/>
        <v>GE.IC.IT.242302.01</v>
      </c>
      <c r="AH3090" s="35" t="s">
        <v>3207</v>
      </c>
      <c r="AI3090" s="35">
        <v>1500</v>
      </c>
    </row>
    <row r="3091" spans="1:35" s="35" customFormat="1" ht="15">
      <c r="A3091" s="35" t="s">
        <v>2189</v>
      </c>
      <c r="C3091" s="38" t="s">
        <v>2627</v>
      </c>
      <c r="E3091" s="38" t="s">
        <v>4365</v>
      </c>
      <c r="F3091" s="35" t="s">
        <v>4126</v>
      </c>
      <c r="G3091" s="35" t="s">
        <v>3933</v>
      </c>
      <c r="H3091" s="38" t="s">
        <v>2219</v>
      </c>
      <c r="I3091" s="35" t="s">
        <v>3934</v>
      </c>
      <c r="J3091" s="39" t="str">
        <f t="shared" si="395"/>
        <v>IC.IT.242303</v>
      </c>
      <c r="K3091" s="38" t="s">
        <v>3298</v>
      </c>
      <c r="L3091" s="35" t="str">
        <f t="shared" si="387"/>
        <v xml:space="preserve">      Stage III: full thickness, subcutaneous fat seen</v>
      </c>
      <c r="M3091" s="39" t="str">
        <f t="shared" si="388"/>
        <v>PI.IC.IT.242303.01</v>
      </c>
      <c r="N3091" s="39"/>
      <c r="O3091" s="39" t="str">
        <f t="shared" si="389"/>
        <v>PH.IC.IT.242303.01</v>
      </c>
      <c r="Q3091" s="39" t="str">
        <f t="shared" si="390"/>
        <v>CL.IC.IT.242303.01</v>
      </c>
      <c r="R3091" s="39"/>
      <c r="S3091" s="39" t="str">
        <f t="shared" si="392"/>
        <v>DR.IC.IT.242303.01</v>
      </c>
      <c r="T3091" s="39"/>
      <c r="U3091" s="60" t="str">
        <f t="shared" si="393"/>
        <v>IM.IC.IT.242303.01</v>
      </c>
      <c r="V3091" s="57"/>
      <c r="W3091" s="60" t="str">
        <f t="shared" si="394"/>
        <v>GE.IC.IT.242303.01</v>
      </c>
      <c r="AH3091" s="35" t="s">
        <v>3207</v>
      </c>
      <c r="AI3091" s="35">
        <v>1500</v>
      </c>
    </row>
    <row r="3092" spans="1:35" s="35" customFormat="1" ht="15">
      <c r="A3092" s="35" t="s">
        <v>2189</v>
      </c>
      <c r="C3092" s="38" t="s">
        <v>2627</v>
      </c>
      <c r="E3092" s="38" t="s">
        <v>4365</v>
      </c>
      <c r="F3092" s="35" t="s">
        <v>4126</v>
      </c>
      <c r="G3092" s="35" t="s">
        <v>4467</v>
      </c>
      <c r="H3092" s="38" t="s">
        <v>2063</v>
      </c>
      <c r="I3092" s="35" t="s">
        <v>3935</v>
      </c>
      <c r="J3092" s="39" t="str">
        <f t="shared" si="395"/>
        <v>IC.IT.242304</v>
      </c>
      <c r="K3092" s="38" t="s">
        <v>3298</v>
      </c>
      <c r="L3092" s="35" t="str">
        <f t="shared" si="387"/>
        <v xml:space="preserve">      Stage IV: full thickness bone, tendon or muscle seen</v>
      </c>
      <c r="M3092" s="39" t="str">
        <f t="shared" si="388"/>
        <v>PI.IC.IT.242304.01</v>
      </c>
      <c r="N3092" s="39"/>
      <c r="O3092" s="39" t="str">
        <f t="shared" si="389"/>
        <v>PH.IC.IT.242304.01</v>
      </c>
      <c r="Q3092" s="39" t="str">
        <f t="shared" si="390"/>
        <v>CL.IC.IT.242304.01</v>
      </c>
      <c r="R3092" s="39"/>
      <c r="S3092" s="39" t="str">
        <f t="shared" si="392"/>
        <v>DR.IC.IT.242304.01</v>
      </c>
      <c r="T3092" s="39"/>
      <c r="U3092" s="60" t="str">
        <f t="shared" si="393"/>
        <v>IM.IC.IT.242304.01</v>
      </c>
      <c r="V3092" s="57"/>
      <c r="W3092" s="60" t="str">
        <f t="shared" si="394"/>
        <v>GE.IC.IT.242304.01</v>
      </c>
      <c r="AH3092" s="35" t="s">
        <v>3207</v>
      </c>
      <c r="AI3092" s="35">
        <v>1500</v>
      </c>
    </row>
    <row r="3093" spans="1:35" s="35" customFormat="1" ht="15">
      <c r="A3093" s="35" t="s">
        <v>2189</v>
      </c>
      <c r="C3093" s="38" t="s">
        <v>2627</v>
      </c>
      <c r="E3093" s="38" t="s">
        <v>4365</v>
      </c>
      <c r="F3093" s="35" t="s">
        <v>4126</v>
      </c>
      <c r="G3093" s="35" t="s">
        <v>3936</v>
      </c>
      <c r="H3093" s="38" t="s">
        <v>2065</v>
      </c>
      <c r="I3093" s="35" t="s">
        <v>771</v>
      </c>
      <c r="J3093" s="39" t="str">
        <f t="shared" si="395"/>
        <v>IC.IT.242305</v>
      </c>
      <c r="K3093" s="38" t="s">
        <v>3298</v>
      </c>
      <c r="L3093" s="35" t="str">
        <f t="shared" si="387"/>
        <v xml:space="preserve">      Suspected Deep Tissue Injury</v>
      </c>
      <c r="M3093" s="39" t="str">
        <f t="shared" si="388"/>
        <v>PI.IC.IT.242305.01</v>
      </c>
      <c r="N3093" s="39"/>
      <c r="O3093" s="39" t="str">
        <f t="shared" si="389"/>
        <v>PH.IC.IT.242305.01</v>
      </c>
      <c r="Q3093" s="39" t="str">
        <f t="shared" si="390"/>
        <v>CL.IC.IT.242305.01</v>
      </c>
      <c r="R3093" s="39"/>
      <c r="S3093" s="39" t="str">
        <f t="shared" ref="S3093:S3156" si="396">CONCATENATE("DR.",J3093,".",K3093)</f>
        <v>DR.IC.IT.242305.01</v>
      </c>
      <c r="T3093" s="39"/>
      <c r="U3093" s="60" t="str">
        <f t="shared" ref="U3093:U3156" si="397">CONCATENATE("IM.",J3093, ".",K3093)</f>
        <v>IM.IC.IT.242305.01</v>
      </c>
      <c r="V3093" s="57"/>
      <c r="W3093" s="60" t="str">
        <f t="shared" ref="W3093:W3156" si="398">CONCATENATE("GE.",J3093, ".",K3093)</f>
        <v>GE.IC.IT.242305.01</v>
      </c>
      <c r="AH3093" s="35" t="s">
        <v>3207</v>
      </c>
      <c r="AI3093" s="35">
        <v>1500</v>
      </c>
    </row>
    <row r="3094" spans="1:35" s="35" customFormat="1" ht="15">
      <c r="A3094" s="35" t="s">
        <v>2189</v>
      </c>
      <c r="C3094" s="38" t="s">
        <v>2627</v>
      </c>
      <c r="E3094" s="38" t="s">
        <v>4365</v>
      </c>
      <c r="F3094" s="35" t="s">
        <v>4126</v>
      </c>
      <c r="G3094" s="35" t="s">
        <v>3937</v>
      </c>
      <c r="H3094" s="38" t="s">
        <v>2222</v>
      </c>
      <c r="I3094" s="35" t="s">
        <v>3938</v>
      </c>
      <c r="J3094" s="39" t="str">
        <f t="shared" si="395"/>
        <v>IC.IT.242306</v>
      </c>
      <c r="K3094" s="38" t="s">
        <v>3298</v>
      </c>
      <c r="L3094" s="35" t="str">
        <f t="shared" si="387"/>
        <v xml:space="preserve">      Unstageable: covered by slough or eschar</v>
      </c>
      <c r="M3094" s="39" t="str">
        <f t="shared" si="388"/>
        <v>PI.IC.IT.242306.01</v>
      </c>
      <c r="N3094" s="39"/>
      <c r="O3094" s="39" t="str">
        <f t="shared" si="389"/>
        <v>PH.IC.IT.242306.01</v>
      </c>
      <c r="Q3094" s="39" t="str">
        <f t="shared" si="390"/>
        <v>CL.IC.IT.242306.01</v>
      </c>
      <c r="R3094" s="39"/>
      <c r="S3094" s="39" t="str">
        <f t="shared" si="396"/>
        <v>DR.IC.IT.242306.01</v>
      </c>
      <c r="T3094" s="39"/>
      <c r="U3094" s="60" t="str">
        <f t="shared" si="397"/>
        <v>IM.IC.IT.242306.01</v>
      </c>
      <c r="V3094" s="57"/>
      <c r="W3094" s="60" t="str">
        <f t="shared" si="398"/>
        <v>GE.IC.IT.242306.01</v>
      </c>
      <c r="AH3094" s="35" t="s">
        <v>3207</v>
      </c>
      <c r="AI3094" s="35">
        <v>1500</v>
      </c>
    </row>
    <row r="3095" spans="1:35" s="35" customFormat="1" ht="15">
      <c r="A3095" s="35" t="s">
        <v>2189</v>
      </c>
      <c r="C3095" s="38" t="s">
        <v>2627</v>
      </c>
      <c r="D3095" s="35" t="s">
        <v>4468</v>
      </c>
      <c r="E3095" s="38" t="s">
        <v>4366</v>
      </c>
      <c r="F3095" s="35" t="s">
        <v>4127</v>
      </c>
      <c r="G3095" s="35" t="s">
        <v>2117</v>
      </c>
      <c r="H3095" s="38" t="s">
        <v>2212</v>
      </c>
      <c r="I3095" s="35" t="s">
        <v>2117</v>
      </c>
      <c r="J3095" s="39" t="str">
        <f t="shared" si="395"/>
        <v>IC.IT.242401</v>
      </c>
      <c r="K3095" s="38" t="s">
        <v>3298</v>
      </c>
      <c r="L3095" s="35" t="str">
        <f t="shared" ref="L3095:L3190" si="399">G3095</f>
        <v>None</v>
      </c>
      <c r="M3095" s="39" t="str">
        <f t="shared" ref="M3095:M3190" si="400">CONCATENATE("PI.",J3095,".",K3095)</f>
        <v>PI.IC.IT.242401.01</v>
      </c>
      <c r="N3095" s="39"/>
      <c r="O3095" s="39" t="str">
        <f t="shared" ref="O3095:O3190" si="401">CONCATENATE("PH.",J3095,".",K3095)</f>
        <v>PH.IC.IT.242401.01</v>
      </c>
      <c r="Q3095" s="39" t="str">
        <f t="shared" ref="Q3095:Q3190" si="402">CONCATENATE("CL.",J3095,".",K3095)</f>
        <v>CL.IC.IT.242401.01</v>
      </c>
      <c r="R3095" s="39"/>
      <c r="S3095" s="39" t="str">
        <f t="shared" si="396"/>
        <v>DR.IC.IT.242401.01</v>
      </c>
      <c r="T3095" s="39"/>
      <c r="U3095" s="60" t="str">
        <f t="shared" si="397"/>
        <v>IM.IC.IT.242401.01</v>
      </c>
      <c r="V3095" s="57"/>
      <c r="W3095" s="60" t="str">
        <f t="shared" si="398"/>
        <v>GE.IC.IT.242401.01</v>
      </c>
      <c r="AH3095" s="35" t="s">
        <v>3207</v>
      </c>
      <c r="AI3095" s="35">
        <v>1500</v>
      </c>
    </row>
    <row r="3096" spans="1:35" s="35" customFormat="1" ht="15">
      <c r="A3096" s="35" t="s">
        <v>2189</v>
      </c>
      <c r="C3096" s="38" t="s">
        <v>2627</v>
      </c>
      <c r="E3096" s="38" t="s">
        <v>4366</v>
      </c>
      <c r="F3096" s="35" t="s">
        <v>4127</v>
      </c>
      <c r="G3096" s="35" t="s">
        <v>3940</v>
      </c>
      <c r="H3096" s="38" t="s">
        <v>2217</v>
      </c>
      <c r="I3096" s="35" t="s">
        <v>3941</v>
      </c>
      <c r="J3096" s="39" t="str">
        <f t="shared" si="395"/>
        <v>IC.IT.242402</v>
      </c>
      <c r="K3096" s="38" t="s">
        <v>3298</v>
      </c>
      <c r="L3096" s="35" t="str">
        <f t="shared" si="399"/>
        <v>Subcutaneous tissue</v>
      </c>
      <c r="M3096" s="39" t="str">
        <f t="shared" si="400"/>
        <v>PI.IC.IT.242402.01</v>
      </c>
      <c r="N3096" s="39"/>
      <c r="O3096" s="39" t="str">
        <f t="shared" si="401"/>
        <v>PH.IC.IT.242402.01</v>
      </c>
      <c r="Q3096" s="39" t="str">
        <f t="shared" si="402"/>
        <v>CL.IC.IT.242402.01</v>
      </c>
      <c r="R3096" s="39"/>
      <c r="S3096" s="39" t="str">
        <f t="shared" si="396"/>
        <v>DR.IC.IT.242402.01</v>
      </c>
      <c r="T3096" s="39"/>
      <c r="U3096" s="60" t="str">
        <f t="shared" si="397"/>
        <v>IM.IC.IT.242402.01</v>
      </c>
      <c r="V3096" s="57"/>
      <c r="W3096" s="60" t="str">
        <f t="shared" si="398"/>
        <v>GE.IC.IT.242402.01</v>
      </c>
      <c r="AH3096" s="35" t="s">
        <v>3207</v>
      </c>
      <c r="AI3096" s="35">
        <v>1500</v>
      </c>
    </row>
    <row r="3097" spans="1:35" s="35" customFormat="1" ht="15">
      <c r="A3097" s="35" t="s">
        <v>2189</v>
      </c>
      <c r="C3097" s="38" t="s">
        <v>2627</v>
      </c>
      <c r="E3097" s="38" t="s">
        <v>4366</v>
      </c>
      <c r="F3097" s="35" t="s">
        <v>4127</v>
      </c>
      <c r="G3097" s="35" t="s">
        <v>3942</v>
      </c>
      <c r="H3097" s="38" t="s">
        <v>2219</v>
      </c>
      <c r="I3097" s="35" t="s">
        <v>3942</v>
      </c>
      <c r="J3097" s="39" t="str">
        <f t="shared" si="395"/>
        <v>IC.IT.242403</v>
      </c>
      <c r="K3097" s="38" t="s">
        <v>3298</v>
      </c>
      <c r="L3097" s="35" t="str">
        <f t="shared" si="399"/>
        <v>Fascia</v>
      </c>
      <c r="M3097" s="39" t="str">
        <f t="shared" si="400"/>
        <v>PI.IC.IT.242403.01</v>
      </c>
      <c r="N3097" s="39"/>
      <c r="O3097" s="39" t="str">
        <f t="shared" si="401"/>
        <v>PH.IC.IT.242403.01</v>
      </c>
      <c r="Q3097" s="39" t="str">
        <f t="shared" si="402"/>
        <v>CL.IC.IT.242403.01</v>
      </c>
      <c r="R3097" s="39"/>
      <c r="S3097" s="39" t="str">
        <f t="shared" si="396"/>
        <v>DR.IC.IT.242403.01</v>
      </c>
      <c r="T3097" s="39"/>
      <c r="U3097" s="60" t="str">
        <f t="shared" si="397"/>
        <v>IM.IC.IT.242403.01</v>
      </c>
      <c r="V3097" s="57"/>
      <c r="W3097" s="60" t="str">
        <f t="shared" si="398"/>
        <v>GE.IC.IT.242403.01</v>
      </c>
      <c r="AH3097" s="35" t="s">
        <v>3207</v>
      </c>
      <c r="AI3097" s="35">
        <v>1500</v>
      </c>
    </row>
    <row r="3098" spans="1:35" s="35" customFormat="1" ht="15">
      <c r="A3098" s="35" t="s">
        <v>2189</v>
      </c>
      <c r="C3098" s="38" t="s">
        <v>2627</v>
      </c>
      <c r="E3098" s="38" t="s">
        <v>4366</v>
      </c>
      <c r="F3098" s="35" t="s">
        <v>4127</v>
      </c>
      <c r="G3098" s="35" t="s">
        <v>3943</v>
      </c>
      <c r="H3098" s="38" t="s">
        <v>2063</v>
      </c>
      <c r="I3098" s="35" t="s">
        <v>3943</v>
      </c>
      <c r="J3098" s="39" t="str">
        <f t="shared" si="395"/>
        <v>IC.IT.242404</v>
      </c>
      <c r="K3098" s="38" t="s">
        <v>3298</v>
      </c>
      <c r="L3098" s="35" t="str">
        <f t="shared" si="399"/>
        <v>Pins</v>
      </c>
      <c r="M3098" s="39" t="str">
        <f t="shared" si="400"/>
        <v>PI.IC.IT.242404.01</v>
      </c>
      <c r="N3098" s="39"/>
      <c r="O3098" s="39" t="str">
        <f t="shared" si="401"/>
        <v>PH.IC.IT.242404.01</v>
      </c>
      <c r="Q3098" s="39" t="str">
        <f t="shared" si="402"/>
        <v>CL.IC.IT.242404.01</v>
      </c>
      <c r="R3098" s="39"/>
      <c r="S3098" s="39" t="str">
        <f t="shared" si="396"/>
        <v>DR.IC.IT.242404.01</v>
      </c>
      <c r="T3098" s="39"/>
      <c r="U3098" s="60" t="str">
        <f t="shared" si="397"/>
        <v>IM.IC.IT.242404.01</v>
      </c>
      <c r="V3098" s="57"/>
      <c r="W3098" s="60" t="str">
        <f t="shared" si="398"/>
        <v>GE.IC.IT.242404.01</v>
      </c>
      <c r="AH3098" s="35" t="s">
        <v>3207</v>
      </c>
      <c r="AI3098" s="35">
        <v>1500</v>
      </c>
    </row>
    <row r="3099" spans="1:35" s="35" customFormat="1" ht="15">
      <c r="A3099" s="35" t="s">
        <v>2189</v>
      </c>
      <c r="C3099" s="38" t="s">
        <v>2627</v>
      </c>
      <c r="E3099" s="38" t="s">
        <v>4366</v>
      </c>
      <c r="F3099" s="35" t="s">
        <v>4127</v>
      </c>
      <c r="G3099" s="35" t="s">
        <v>3944</v>
      </c>
      <c r="H3099" s="38" t="s">
        <v>2065</v>
      </c>
      <c r="I3099" s="35" t="s">
        <v>3944</v>
      </c>
      <c r="J3099" s="39" t="str">
        <f t="shared" si="395"/>
        <v>IC.IT.242405</v>
      </c>
      <c r="K3099" s="38" t="s">
        <v>3298</v>
      </c>
      <c r="L3099" s="35" t="str">
        <f t="shared" si="399"/>
        <v>Prosthesis</v>
      </c>
      <c r="M3099" s="39" t="str">
        <f t="shared" si="400"/>
        <v>PI.IC.IT.242405.01</v>
      </c>
      <c r="N3099" s="39"/>
      <c r="O3099" s="39" t="str">
        <f t="shared" si="401"/>
        <v>PH.IC.IT.242405.01</v>
      </c>
      <c r="Q3099" s="39" t="str">
        <f t="shared" si="402"/>
        <v>CL.IC.IT.242405.01</v>
      </c>
      <c r="R3099" s="39"/>
      <c r="S3099" s="39" t="str">
        <f t="shared" si="396"/>
        <v>DR.IC.IT.242405.01</v>
      </c>
      <c r="T3099" s="39"/>
      <c r="U3099" s="60" t="str">
        <f t="shared" si="397"/>
        <v>IM.IC.IT.242405.01</v>
      </c>
      <c r="V3099" s="57"/>
      <c r="W3099" s="60" t="str">
        <f t="shared" si="398"/>
        <v>GE.IC.IT.242405.01</v>
      </c>
      <c r="AH3099" s="35" t="s">
        <v>3207</v>
      </c>
      <c r="AI3099" s="35">
        <v>1500</v>
      </c>
    </row>
    <row r="3100" spans="1:35" s="35" customFormat="1" ht="15">
      <c r="A3100" s="35" t="s">
        <v>2189</v>
      </c>
      <c r="C3100" s="38" t="s">
        <v>2627</v>
      </c>
      <c r="E3100" s="38" t="s">
        <v>4366</v>
      </c>
      <c r="F3100" s="35" t="s">
        <v>4127</v>
      </c>
      <c r="G3100" s="35" t="s">
        <v>3945</v>
      </c>
      <c r="H3100" s="38" t="s">
        <v>2222</v>
      </c>
      <c r="I3100" s="35" t="s">
        <v>3945</v>
      </c>
      <c r="J3100" s="39" t="str">
        <f t="shared" si="395"/>
        <v>IC.IT.242406</v>
      </c>
      <c r="K3100" s="38" t="s">
        <v>3298</v>
      </c>
      <c r="L3100" s="35" t="str">
        <f t="shared" si="399"/>
        <v>Tendon</v>
      </c>
      <c r="M3100" s="39" t="str">
        <f t="shared" si="400"/>
        <v>PI.IC.IT.242406.01</v>
      </c>
      <c r="N3100" s="39"/>
      <c r="O3100" s="39" t="str">
        <f t="shared" si="401"/>
        <v>PH.IC.IT.242406.01</v>
      </c>
      <c r="Q3100" s="39" t="str">
        <f t="shared" si="402"/>
        <v>CL.IC.IT.242406.01</v>
      </c>
      <c r="R3100" s="39"/>
      <c r="S3100" s="39" t="str">
        <f t="shared" si="396"/>
        <v>DR.IC.IT.242406.01</v>
      </c>
      <c r="T3100" s="39"/>
      <c r="U3100" s="60" t="str">
        <f t="shared" si="397"/>
        <v>IM.IC.IT.242406.01</v>
      </c>
      <c r="V3100" s="57"/>
      <c r="W3100" s="60" t="str">
        <f t="shared" si="398"/>
        <v>GE.IC.IT.242406.01</v>
      </c>
      <c r="AH3100" s="35" t="s">
        <v>3207</v>
      </c>
      <c r="AI3100" s="35">
        <v>1500</v>
      </c>
    </row>
    <row r="3101" spans="1:35" s="35" customFormat="1" ht="15">
      <c r="A3101" s="35" t="s">
        <v>2189</v>
      </c>
      <c r="C3101" s="38" t="s">
        <v>2627</v>
      </c>
      <c r="E3101" s="38" t="s">
        <v>4366</v>
      </c>
      <c r="F3101" s="35" t="s">
        <v>4127</v>
      </c>
      <c r="G3101" s="35" t="s">
        <v>3946</v>
      </c>
      <c r="H3101" s="38" t="s">
        <v>2376</v>
      </c>
      <c r="I3101" s="35" t="s">
        <v>3946</v>
      </c>
      <c r="J3101" s="39" t="str">
        <f t="shared" si="395"/>
        <v>IC.IT.242407</v>
      </c>
      <c r="K3101" s="38" t="s">
        <v>3298</v>
      </c>
      <c r="L3101" s="35" t="str">
        <f t="shared" si="399"/>
        <v>Bone</v>
      </c>
      <c r="M3101" s="39" t="str">
        <f t="shared" si="400"/>
        <v>PI.IC.IT.242407.01</v>
      </c>
      <c r="N3101" s="39"/>
      <c r="O3101" s="39" t="str">
        <f t="shared" si="401"/>
        <v>PH.IC.IT.242407.01</v>
      </c>
      <c r="Q3101" s="39" t="str">
        <f t="shared" si="402"/>
        <v>CL.IC.IT.242407.01</v>
      </c>
      <c r="R3101" s="39"/>
      <c r="S3101" s="39" t="str">
        <f t="shared" si="396"/>
        <v>DR.IC.IT.242407.01</v>
      </c>
      <c r="T3101" s="39"/>
      <c r="U3101" s="60" t="str">
        <f t="shared" si="397"/>
        <v>IM.IC.IT.242407.01</v>
      </c>
      <c r="V3101" s="57"/>
      <c r="W3101" s="60" t="str">
        <f t="shared" si="398"/>
        <v>GE.IC.IT.242407.01</v>
      </c>
      <c r="AH3101" s="35" t="s">
        <v>3207</v>
      </c>
      <c r="AI3101" s="35">
        <v>1500</v>
      </c>
    </row>
    <row r="3102" spans="1:35" s="35" customFormat="1" ht="15">
      <c r="A3102" s="35" t="s">
        <v>2189</v>
      </c>
      <c r="C3102" s="38" t="s">
        <v>2627</v>
      </c>
      <c r="E3102" s="38" t="s">
        <v>4366</v>
      </c>
      <c r="F3102" s="35" t="s">
        <v>4127</v>
      </c>
      <c r="G3102" s="35" t="s">
        <v>3947</v>
      </c>
      <c r="H3102" s="38" t="s">
        <v>2378</v>
      </c>
      <c r="I3102" s="35" t="s">
        <v>3948</v>
      </c>
      <c r="J3102" s="39" t="str">
        <f t="shared" si="395"/>
        <v>IC.IT.242408</v>
      </c>
      <c r="K3102" s="38" t="s">
        <v>3298</v>
      </c>
      <c r="L3102" s="35" t="str">
        <f t="shared" si="399"/>
        <v>Joint capsule</v>
      </c>
      <c r="M3102" s="39" t="str">
        <f t="shared" si="400"/>
        <v>PI.IC.IT.242408.01</v>
      </c>
      <c r="N3102" s="39"/>
      <c r="O3102" s="39" t="str">
        <f t="shared" si="401"/>
        <v>PH.IC.IT.242408.01</v>
      </c>
      <c r="Q3102" s="39" t="str">
        <f t="shared" si="402"/>
        <v>CL.IC.IT.242408.01</v>
      </c>
      <c r="R3102" s="39"/>
      <c r="S3102" s="39" t="str">
        <f t="shared" si="396"/>
        <v>DR.IC.IT.242408.01</v>
      </c>
      <c r="T3102" s="39"/>
      <c r="U3102" s="60" t="str">
        <f t="shared" si="397"/>
        <v>IM.IC.IT.242408.01</v>
      </c>
      <c r="V3102" s="57"/>
      <c r="W3102" s="60" t="str">
        <f t="shared" si="398"/>
        <v>GE.IC.IT.242408.01</v>
      </c>
      <c r="AH3102" s="35" t="s">
        <v>3207</v>
      </c>
      <c r="AI3102" s="35">
        <v>1500</v>
      </c>
    </row>
    <row r="3103" spans="1:35" s="35" customFormat="1" ht="15">
      <c r="A3103" s="35" t="s">
        <v>2189</v>
      </c>
      <c r="C3103" s="38" t="s">
        <v>2627</v>
      </c>
      <c r="D3103" s="35" t="s">
        <v>4328</v>
      </c>
      <c r="E3103" s="38" t="s">
        <v>4367</v>
      </c>
      <c r="F3103" s="35" t="s">
        <v>4128</v>
      </c>
      <c r="G3103" s="35" t="s">
        <v>3950</v>
      </c>
      <c r="H3103" s="38" t="s">
        <v>2212</v>
      </c>
      <c r="I3103" s="35" t="s">
        <v>2117</v>
      </c>
      <c r="J3103" s="39" t="str">
        <f t="shared" si="395"/>
        <v>IC.IT.242501</v>
      </c>
      <c r="K3103" s="38" t="s">
        <v>3298</v>
      </c>
      <c r="L3103" s="35" t="str">
        <f t="shared" si="399"/>
        <v xml:space="preserve">     Stabilization none</v>
      </c>
      <c r="M3103" s="39" t="str">
        <f t="shared" si="400"/>
        <v>PI.IC.IT.242501.01</v>
      </c>
      <c r="N3103" s="39"/>
      <c r="O3103" s="39" t="str">
        <f t="shared" si="401"/>
        <v>PH.IC.IT.242501.01</v>
      </c>
      <c r="Q3103" s="39" t="str">
        <f t="shared" si="402"/>
        <v>CL.IC.IT.242501.01</v>
      </c>
      <c r="R3103" s="39"/>
      <c r="S3103" s="39" t="str">
        <f t="shared" si="396"/>
        <v>DR.IC.IT.242501.01</v>
      </c>
      <c r="T3103" s="39"/>
      <c r="U3103" s="60" t="str">
        <f t="shared" si="397"/>
        <v>IM.IC.IT.242501.01</v>
      </c>
      <c r="V3103" s="57"/>
      <c r="W3103" s="60" t="str">
        <f t="shared" si="398"/>
        <v>GE.IC.IT.242501.01</v>
      </c>
      <c r="AH3103" s="35" t="s">
        <v>3207</v>
      </c>
      <c r="AI3103" s="35">
        <v>1500</v>
      </c>
    </row>
    <row r="3104" spans="1:35" s="35" customFormat="1" ht="15">
      <c r="A3104" s="35" t="s">
        <v>2189</v>
      </c>
      <c r="C3104" s="38" t="s">
        <v>2627</v>
      </c>
      <c r="E3104" s="38" t="s">
        <v>4367</v>
      </c>
      <c r="F3104" s="35" t="s">
        <v>4128</v>
      </c>
      <c r="G3104" s="35" t="s">
        <v>3951</v>
      </c>
      <c r="H3104" s="38" t="s">
        <v>2217</v>
      </c>
      <c r="I3104" s="35" t="s">
        <v>3453</v>
      </c>
      <c r="J3104" s="39" t="str">
        <f t="shared" si="395"/>
        <v>IC.IT.242502</v>
      </c>
      <c r="K3104" s="38" t="s">
        <v>3298</v>
      </c>
      <c r="L3104" s="35" t="str">
        <f t="shared" si="399"/>
        <v xml:space="preserve">     Stabilization abdominal binder</v>
      </c>
      <c r="M3104" s="39" t="str">
        <f t="shared" si="400"/>
        <v>PI.IC.IT.242502.01</v>
      </c>
      <c r="N3104" s="39"/>
      <c r="O3104" s="39" t="str">
        <f t="shared" si="401"/>
        <v>PH.IC.IT.242502.01</v>
      </c>
      <c r="Q3104" s="39" t="str">
        <f t="shared" si="402"/>
        <v>CL.IC.IT.242502.01</v>
      </c>
      <c r="R3104" s="39"/>
      <c r="S3104" s="39" t="str">
        <f t="shared" si="396"/>
        <v>DR.IC.IT.242502.01</v>
      </c>
      <c r="T3104" s="39"/>
      <c r="U3104" s="60" t="str">
        <f t="shared" si="397"/>
        <v>IM.IC.IT.242502.01</v>
      </c>
      <c r="V3104" s="57"/>
      <c r="W3104" s="60" t="str">
        <f t="shared" si="398"/>
        <v>GE.IC.IT.242502.01</v>
      </c>
      <c r="AH3104" s="35" t="s">
        <v>3207</v>
      </c>
      <c r="AI3104" s="35">
        <v>1500</v>
      </c>
    </row>
    <row r="3105" spans="1:35" s="35" customFormat="1" ht="15">
      <c r="A3105" s="35" t="s">
        <v>2189</v>
      </c>
      <c r="C3105" s="38" t="s">
        <v>2627</v>
      </c>
      <c r="E3105" s="38" t="s">
        <v>4367</v>
      </c>
      <c r="F3105" s="35" t="s">
        <v>4128</v>
      </c>
      <c r="G3105" s="35" t="s">
        <v>3952</v>
      </c>
      <c r="H3105" s="38" t="s">
        <v>2219</v>
      </c>
      <c r="I3105" s="35" t="s">
        <v>3455</v>
      </c>
      <c r="J3105" s="39" t="str">
        <f t="shared" si="395"/>
        <v>IC.IT.242503</v>
      </c>
      <c r="K3105" s="38" t="s">
        <v>3298</v>
      </c>
      <c r="L3105" s="35" t="str">
        <f t="shared" si="399"/>
        <v xml:space="preserve">     Stabilization ace wrap</v>
      </c>
      <c r="M3105" s="39" t="str">
        <f t="shared" si="400"/>
        <v>PI.IC.IT.242503.01</v>
      </c>
      <c r="N3105" s="39"/>
      <c r="O3105" s="39" t="str">
        <f t="shared" si="401"/>
        <v>PH.IC.IT.242503.01</v>
      </c>
      <c r="Q3105" s="39" t="str">
        <f t="shared" si="402"/>
        <v>CL.IC.IT.242503.01</v>
      </c>
      <c r="R3105" s="39"/>
      <c r="S3105" s="39" t="str">
        <f t="shared" si="396"/>
        <v>DR.IC.IT.242503.01</v>
      </c>
      <c r="T3105" s="39"/>
      <c r="U3105" s="60" t="str">
        <f t="shared" si="397"/>
        <v>IM.IC.IT.242503.01</v>
      </c>
      <c r="V3105" s="57"/>
      <c r="W3105" s="60" t="str">
        <f t="shared" si="398"/>
        <v>GE.IC.IT.242503.01</v>
      </c>
      <c r="AH3105" s="35" t="s">
        <v>3207</v>
      </c>
      <c r="AI3105" s="35">
        <v>1500</v>
      </c>
    </row>
    <row r="3106" spans="1:35" s="35" customFormat="1" ht="15">
      <c r="A3106" s="35" t="s">
        <v>2189</v>
      </c>
      <c r="C3106" s="38" t="s">
        <v>2627</v>
      </c>
      <c r="E3106" s="38" t="s">
        <v>4367</v>
      </c>
      <c r="F3106" s="35" t="s">
        <v>4128</v>
      </c>
      <c r="G3106" s="35" t="s">
        <v>3953</v>
      </c>
      <c r="H3106" s="38" t="s">
        <v>2063</v>
      </c>
      <c r="I3106" s="35" t="s">
        <v>3457</v>
      </c>
      <c r="J3106" s="39" t="str">
        <f t="shared" si="395"/>
        <v>IC.IT.242504</v>
      </c>
      <c r="K3106" s="38" t="s">
        <v>3298</v>
      </c>
      <c r="L3106" s="35" t="str">
        <f t="shared" si="399"/>
        <v xml:space="preserve">     Stabilization montgomery straps</v>
      </c>
      <c r="M3106" s="39" t="str">
        <f t="shared" si="400"/>
        <v>PI.IC.IT.242504.01</v>
      </c>
      <c r="N3106" s="39"/>
      <c r="O3106" s="39" t="str">
        <f t="shared" si="401"/>
        <v>PH.IC.IT.242504.01</v>
      </c>
      <c r="Q3106" s="39" t="str">
        <f t="shared" si="402"/>
        <v>CL.IC.IT.242504.01</v>
      </c>
      <c r="R3106" s="39"/>
      <c r="S3106" s="39" t="str">
        <f t="shared" si="396"/>
        <v>DR.IC.IT.242504.01</v>
      </c>
      <c r="T3106" s="39"/>
      <c r="U3106" s="60" t="str">
        <f t="shared" si="397"/>
        <v>IM.IC.IT.242504.01</v>
      </c>
      <c r="V3106" s="57"/>
      <c r="W3106" s="60" t="str">
        <f t="shared" si="398"/>
        <v>GE.IC.IT.242504.01</v>
      </c>
      <c r="AH3106" s="35" t="s">
        <v>3207</v>
      </c>
      <c r="AI3106" s="35">
        <v>1500</v>
      </c>
    </row>
    <row r="3107" spans="1:35" s="35" customFormat="1" ht="15">
      <c r="A3107" s="35" t="s">
        <v>2189</v>
      </c>
      <c r="C3107" s="38" t="s">
        <v>2627</v>
      </c>
      <c r="D3107" s="35" t="s">
        <v>4469</v>
      </c>
      <c r="E3107" s="38" t="s">
        <v>4368</v>
      </c>
      <c r="F3107" s="35" t="s">
        <v>4128</v>
      </c>
      <c r="G3107" s="35" t="s">
        <v>3954</v>
      </c>
      <c r="H3107" s="38" t="s">
        <v>2212</v>
      </c>
      <c r="I3107" s="35" t="s">
        <v>3450</v>
      </c>
      <c r="J3107" s="39" t="str">
        <f t="shared" si="395"/>
        <v>IC.IT.242601</v>
      </c>
      <c r="K3107" s="38" t="s">
        <v>3298</v>
      </c>
      <c r="L3107" s="35" t="str">
        <f t="shared" si="399"/>
        <v xml:space="preserve">     Open wound</v>
      </c>
      <c r="M3107" s="39" t="str">
        <f t="shared" si="400"/>
        <v>PI.IC.IT.242601.01</v>
      </c>
      <c r="N3107" s="39"/>
      <c r="O3107" s="39" t="str">
        <f t="shared" si="401"/>
        <v>PH.IC.IT.242601.01</v>
      </c>
      <c r="Q3107" s="39" t="str">
        <f t="shared" si="402"/>
        <v>CL.IC.IT.242601.01</v>
      </c>
      <c r="R3107" s="39"/>
      <c r="S3107" s="39" t="str">
        <f t="shared" si="396"/>
        <v>DR.IC.IT.242601.01</v>
      </c>
      <c r="T3107" s="39"/>
      <c r="U3107" s="60" t="str">
        <f t="shared" si="397"/>
        <v>IM.IC.IT.242601.01</v>
      </c>
      <c r="V3107" s="57"/>
      <c r="W3107" s="60" t="str">
        <f t="shared" si="398"/>
        <v>GE.IC.IT.242601.01</v>
      </c>
      <c r="AH3107" s="35" t="s">
        <v>3207</v>
      </c>
      <c r="AI3107" s="35">
        <v>1500</v>
      </c>
    </row>
    <row r="3108" spans="1:35" s="35" customFormat="1" ht="15">
      <c r="A3108" s="35" t="s">
        <v>2189</v>
      </c>
      <c r="C3108" s="38" t="s">
        <v>2627</v>
      </c>
      <c r="E3108" s="38" t="s">
        <v>4368</v>
      </c>
      <c r="F3108" s="35" t="s">
        <v>4128</v>
      </c>
      <c r="G3108" s="35" t="s">
        <v>3334</v>
      </c>
      <c r="H3108" s="38" t="s">
        <v>2217</v>
      </c>
      <c r="I3108" s="35" t="s">
        <v>1161</v>
      </c>
      <c r="J3108" s="39" t="str">
        <f t="shared" si="395"/>
        <v>IC.IT.242602</v>
      </c>
      <c r="K3108" s="38" t="s">
        <v>3298</v>
      </c>
      <c r="L3108" s="35" t="str">
        <f t="shared" si="399"/>
        <v xml:space="preserve">     Sutures</v>
      </c>
      <c r="M3108" s="39" t="str">
        <f t="shared" si="400"/>
        <v>PI.IC.IT.242602.01</v>
      </c>
      <c r="N3108" s="39"/>
      <c r="O3108" s="39" t="str">
        <f t="shared" si="401"/>
        <v>PH.IC.IT.242602.01</v>
      </c>
      <c r="Q3108" s="39" t="str">
        <f t="shared" si="402"/>
        <v>CL.IC.IT.242602.01</v>
      </c>
      <c r="R3108" s="39"/>
      <c r="S3108" s="39" t="str">
        <f t="shared" si="396"/>
        <v>DR.IC.IT.242602.01</v>
      </c>
      <c r="T3108" s="39"/>
      <c r="U3108" s="60" t="str">
        <f t="shared" si="397"/>
        <v>IM.IC.IT.242602.01</v>
      </c>
      <c r="V3108" s="57"/>
      <c r="W3108" s="60" t="str">
        <f t="shared" si="398"/>
        <v>GE.IC.IT.242602.01</v>
      </c>
      <c r="AH3108" s="35" t="s">
        <v>3207</v>
      </c>
      <c r="AI3108" s="35">
        <v>1500</v>
      </c>
    </row>
    <row r="3109" spans="1:35" s="35" customFormat="1" ht="15">
      <c r="A3109" s="35" t="s">
        <v>2189</v>
      </c>
      <c r="C3109" s="38" t="s">
        <v>2627</v>
      </c>
      <c r="E3109" s="38" t="s">
        <v>4368</v>
      </c>
      <c r="F3109" s="35" t="s">
        <v>4128</v>
      </c>
      <c r="G3109" s="35" t="s">
        <v>3955</v>
      </c>
      <c r="H3109" s="38" t="s">
        <v>2219</v>
      </c>
      <c r="I3109" s="35" t="s">
        <v>3448</v>
      </c>
      <c r="J3109" s="39" t="str">
        <f t="shared" si="395"/>
        <v>IC.IT.242603</v>
      </c>
      <c r="K3109" s="38" t="s">
        <v>3298</v>
      </c>
      <c r="L3109" s="35" t="str">
        <f t="shared" si="399"/>
        <v xml:space="preserve">     Glue</v>
      </c>
      <c r="M3109" s="39" t="str">
        <f t="shared" si="400"/>
        <v>PI.IC.IT.242603.01</v>
      </c>
      <c r="N3109" s="39"/>
      <c r="O3109" s="39" t="str">
        <f t="shared" si="401"/>
        <v>PH.IC.IT.242603.01</v>
      </c>
      <c r="Q3109" s="39" t="str">
        <f t="shared" si="402"/>
        <v>CL.IC.IT.242603.01</v>
      </c>
      <c r="R3109" s="39"/>
      <c r="S3109" s="39" t="str">
        <f t="shared" si="396"/>
        <v>DR.IC.IT.242603.01</v>
      </c>
      <c r="T3109" s="39"/>
      <c r="U3109" s="60" t="str">
        <f t="shared" si="397"/>
        <v>IM.IC.IT.242603.01</v>
      </c>
      <c r="V3109" s="57"/>
      <c r="W3109" s="60" t="str">
        <f t="shared" si="398"/>
        <v>GE.IC.IT.242603.01</v>
      </c>
      <c r="AH3109" s="35" t="s">
        <v>3207</v>
      </c>
      <c r="AI3109" s="35">
        <v>1500</v>
      </c>
    </row>
    <row r="3110" spans="1:35" s="35" customFormat="1" ht="15">
      <c r="A3110" s="35" t="s">
        <v>2189</v>
      </c>
      <c r="C3110" s="38" t="s">
        <v>2627</v>
      </c>
      <c r="E3110" s="38" t="s">
        <v>4368</v>
      </c>
      <c r="F3110" s="35" t="s">
        <v>4128</v>
      </c>
      <c r="G3110" s="35" t="s">
        <v>3956</v>
      </c>
      <c r="H3110" s="38" t="s">
        <v>2063</v>
      </c>
      <c r="I3110" s="35" t="s">
        <v>3442</v>
      </c>
      <c r="J3110" s="39" t="str">
        <f t="shared" si="395"/>
        <v>IC.IT.242604</v>
      </c>
      <c r="K3110" s="38" t="s">
        <v>3298</v>
      </c>
      <c r="L3110" s="35" t="str">
        <f t="shared" si="399"/>
        <v xml:space="preserve">     Staples</v>
      </c>
      <c r="M3110" s="39" t="str">
        <f t="shared" si="400"/>
        <v>PI.IC.IT.242604.01</v>
      </c>
      <c r="N3110" s="39"/>
      <c r="O3110" s="39" t="str">
        <f t="shared" si="401"/>
        <v>PH.IC.IT.242604.01</v>
      </c>
      <c r="Q3110" s="39" t="str">
        <f t="shared" si="402"/>
        <v>CL.IC.IT.242604.01</v>
      </c>
      <c r="R3110" s="39"/>
      <c r="S3110" s="39" t="str">
        <f t="shared" si="396"/>
        <v>DR.IC.IT.242604.01</v>
      </c>
      <c r="T3110" s="39"/>
      <c r="U3110" s="60" t="str">
        <f t="shared" si="397"/>
        <v>IM.IC.IT.242604.01</v>
      </c>
      <c r="V3110" s="57"/>
      <c r="W3110" s="60" t="str">
        <f t="shared" si="398"/>
        <v>GE.IC.IT.242604.01</v>
      </c>
      <c r="AH3110" s="35" t="s">
        <v>3207</v>
      </c>
      <c r="AI3110" s="35">
        <v>1500</v>
      </c>
    </row>
    <row r="3111" spans="1:35" s="35" customFormat="1" ht="15">
      <c r="A3111" s="35" t="s">
        <v>2189</v>
      </c>
      <c r="C3111" s="38" t="s">
        <v>2627</v>
      </c>
      <c r="E3111" s="38" t="s">
        <v>4368</v>
      </c>
      <c r="F3111" s="35" t="s">
        <v>4128</v>
      </c>
      <c r="G3111" s="35" t="s">
        <v>3957</v>
      </c>
      <c r="H3111" s="38" t="s">
        <v>2065</v>
      </c>
      <c r="I3111" s="35" t="s">
        <v>3958</v>
      </c>
      <c r="J3111" s="39" t="str">
        <f t="shared" si="395"/>
        <v>IC.IT.242605</v>
      </c>
      <c r="K3111" s="38" t="s">
        <v>3298</v>
      </c>
      <c r="L3111" s="35" t="str">
        <f t="shared" si="399"/>
        <v xml:space="preserve">     Steri-strips</v>
      </c>
      <c r="M3111" s="39" t="str">
        <f t="shared" si="400"/>
        <v>PI.IC.IT.242605.01</v>
      </c>
      <c r="N3111" s="39"/>
      <c r="O3111" s="39" t="str">
        <f t="shared" si="401"/>
        <v>PH.IC.IT.242605.01</v>
      </c>
      <c r="Q3111" s="39" t="str">
        <f t="shared" si="402"/>
        <v>CL.IC.IT.242605.01</v>
      </c>
      <c r="R3111" s="39"/>
      <c r="S3111" s="39" t="str">
        <f t="shared" si="396"/>
        <v>DR.IC.IT.242605.01</v>
      </c>
      <c r="T3111" s="39"/>
      <c r="U3111" s="60" t="str">
        <f t="shared" si="397"/>
        <v>IM.IC.IT.242605.01</v>
      </c>
      <c r="V3111" s="57"/>
      <c r="W3111" s="60" t="str">
        <f t="shared" si="398"/>
        <v>GE.IC.IT.242605.01</v>
      </c>
      <c r="AH3111" s="35" t="s">
        <v>3207</v>
      </c>
      <c r="AI3111" s="35">
        <v>1500</v>
      </c>
    </row>
    <row r="3112" spans="1:35" s="35" customFormat="1" ht="15">
      <c r="A3112" s="35" t="s">
        <v>2189</v>
      </c>
      <c r="C3112" s="38" t="s">
        <v>2627</v>
      </c>
      <c r="E3112" s="38" t="s">
        <v>4368</v>
      </c>
      <c r="F3112" s="35" t="s">
        <v>4128</v>
      </c>
      <c r="G3112" s="35" t="s">
        <v>3959</v>
      </c>
      <c r="H3112" s="38" t="s">
        <v>2222</v>
      </c>
      <c r="I3112" s="35" t="s">
        <v>1926</v>
      </c>
      <c r="J3112" s="39" t="str">
        <f t="shared" si="395"/>
        <v>IC.IT.242606</v>
      </c>
      <c r="K3112" s="38" t="s">
        <v>3298</v>
      </c>
      <c r="L3112" s="35" t="str">
        <f t="shared" si="399"/>
        <v xml:space="preserve">     Approximated</v>
      </c>
      <c r="M3112" s="39" t="str">
        <f t="shared" si="400"/>
        <v>PI.IC.IT.242606.01</v>
      </c>
      <c r="N3112" s="39"/>
      <c r="O3112" s="39" t="str">
        <f t="shared" si="401"/>
        <v>PH.IC.IT.242606.01</v>
      </c>
      <c r="Q3112" s="39" t="str">
        <f t="shared" si="402"/>
        <v>CL.IC.IT.242606.01</v>
      </c>
      <c r="R3112" s="39"/>
      <c r="S3112" s="39" t="str">
        <f t="shared" si="396"/>
        <v>DR.IC.IT.242606.01</v>
      </c>
      <c r="T3112" s="39"/>
      <c r="U3112" s="60" t="str">
        <f t="shared" si="397"/>
        <v>IM.IC.IT.242606.01</v>
      </c>
      <c r="V3112" s="57"/>
      <c r="W3112" s="60" t="str">
        <f t="shared" si="398"/>
        <v>GE.IC.IT.242606.01</v>
      </c>
      <c r="AH3112" s="35" t="s">
        <v>3207</v>
      </c>
      <c r="AI3112" s="35">
        <v>1500</v>
      </c>
    </row>
    <row r="3113" spans="1:35" s="35" customFormat="1" ht="15">
      <c r="A3113" s="35" t="s">
        <v>2189</v>
      </c>
      <c r="C3113" s="38" t="s">
        <v>2627</v>
      </c>
      <c r="E3113" s="38" t="s">
        <v>4368</v>
      </c>
      <c r="F3113" s="35" t="s">
        <v>4128</v>
      </c>
      <c r="G3113" s="35" t="s">
        <v>3960</v>
      </c>
      <c r="H3113" s="38" t="s">
        <v>2376</v>
      </c>
      <c r="I3113" s="35" t="s">
        <v>1753</v>
      </c>
      <c r="J3113" s="39" t="str">
        <f t="shared" si="395"/>
        <v>IC.IT.242607</v>
      </c>
      <c r="K3113" s="38" t="s">
        <v>3298</v>
      </c>
      <c r="L3113" s="35" t="str">
        <f t="shared" si="399"/>
        <v xml:space="preserve">     Dehiscence</v>
      </c>
      <c r="M3113" s="39" t="str">
        <f t="shared" si="400"/>
        <v>PI.IC.IT.242607.01</v>
      </c>
      <c r="N3113" s="39"/>
      <c r="O3113" s="39" t="str">
        <f t="shared" si="401"/>
        <v>PH.IC.IT.242607.01</v>
      </c>
      <c r="Q3113" s="39" t="str">
        <f t="shared" si="402"/>
        <v>CL.IC.IT.242607.01</v>
      </c>
      <c r="R3113" s="39"/>
      <c r="S3113" s="39" t="str">
        <f t="shared" si="396"/>
        <v>DR.IC.IT.242607.01</v>
      </c>
      <c r="T3113" s="39"/>
      <c r="U3113" s="60" t="str">
        <f t="shared" si="397"/>
        <v>IM.IC.IT.242607.01</v>
      </c>
      <c r="V3113" s="57"/>
      <c r="W3113" s="60" t="str">
        <f t="shared" si="398"/>
        <v>GE.IC.IT.242607.01</v>
      </c>
      <c r="AH3113" s="35" t="s">
        <v>3207</v>
      </c>
      <c r="AI3113" s="35">
        <v>1500</v>
      </c>
    </row>
    <row r="3114" spans="1:35" s="35" customFormat="1" ht="15">
      <c r="A3114" s="35" t="s">
        <v>2189</v>
      </c>
      <c r="C3114" s="38" t="s">
        <v>2627</v>
      </c>
      <c r="E3114" s="38" t="s">
        <v>4368</v>
      </c>
      <c r="F3114" s="35" t="s">
        <v>4128</v>
      </c>
      <c r="G3114" s="35" t="s">
        <v>3961</v>
      </c>
      <c r="H3114" s="38" t="s">
        <v>2378</v>
      </c>
      <c r="I3114" s="35" t="s">
        <v>3962</v>
      </c>
      <c r="J3114" s="39" t="str">
        <f t="shared" si="395"/>
        <v>IC.IT.242608</v>
      </c>
      <c r="K3114" s="38" t="s">
        <v>3298</v>
      </c>
      <c r="L3114" s="35" t="str">
        <f t="shared" si="399"/>
        <v xml:space="preserve">     Retention sutures</v>
      </c>
      <c r="M3114" s="39" t="str">
        <f t="shared" si="400"/>
        <v>PI.IC.IT.242608.01</v>
      </c>
      <c r="N3114" s="39"/>
      <c r="O3114" s="39" t="str">
        <f t="shared" si="401"/>
        <v>PH.IC.IT.242608.01</v>
      </c>
      <c r="Q3114" s="39" t="str">
        <f t="shared" si="402"/>
        <v>CL.IC.IT.242608.01</v>
      </c>
      <c r="R3114" s="39"/>
      <c r="S3114" s="39" t="str">
        <f t="shared" si="396"/>
        <v>DR.IC.IT.242608.01</v>
      </c>
      <c r="T3114" s="39"/>
      <c r="U3114" s="60" t="str">
        <f t="shared" si="397"/>
        <v>IM.IC.IT.242608.01</v>
      </c>
      <c r="V3114" s="57"/>
      <c r="W3114" s="60" t="str">
        <f t="shared" si="398"/>
        <v>GE.IC.IT.242608.01</v>
      </c>
      <c r="AH3114" s="35" t="s">
        <v>3207</v>
      </c>
      <c r="AI3114" s="35">
        <v>1500</v>
      </c>
    </row>
    <row r="3115" spans="1:35" s="35" customFormat="1" ht="15">
      <c r="A3115" s="35" t="s">
        <v>4321</v>
      </c>
      <c r="C3115" s="38" t="s">
        <v>2627</v>
      </c>
      <c r="E3115" s="38" t="s">
        <v>4368</v>
      </c>
      <c r="F3115" s="35" t="s">
        <v>4128</v>
      </c>
      <c r="G3115" s="38" t="s">
        <v>4314</v>
      </c>
      <c r="H3115" s="38" t="s">
        <v>4313</v>
      </c>
      <c r="I3115" s="38" t="s">
        <v>4470</v>
      </c>
      <c r="J3115" s="39" t="str">
        <f t="shared" si="395"/>
        <v>IC.IT.242609</v>
      </c>
      <c r="K3115" s="38" t="s">
        <v>3298</v>
      </c>
      <c r="L3115" s="35" t="str">
        <f t="shared" si="399"/>
        <v xml:space="preserve">  Unable to assess</v>
      </c>
      <c r="M3115" s="39" t="str">
        <f t="shared" si="400"/>
        <v>PI.IC.IT.242609.01</v>
      </c>
      <c r="N3115" s="39"/>
      <c r="O3115" s="39" t="str">
        <f t="shared" si="401"/>
        <v>PH.IC.IT.242609.01</v>
      </c>
      <c r="Q3115" s="39" t="str">
        <f t="shared" si="402"/>
        <v>CL.IC.IT.242609.01</v>
      </c>
      <c r="R3115" s="39"/>
      <c r="S3115" s="39" t="str">
        <f t="shared" si="396"/>
        <v>DR.IC.IT.242609.01</v>
      </c>
      <c r="T3115" s="39"/>
      <c r="U3115" s="60" t="str">
        <f t="shared" si="397"/>
        <v>IM.IC.IT.242609.01</v>
      </c>
      <c r="V3115" s="57"/>
      <c r="W3115" s="60" t="str">
        <f t="shared" si="398"/>
        <v>GE.IC.IT.242609.01</v>
      </c>
      <c r="Y3115" s="35">
        <v>159</v>
      </c>
      <c r="AH3115" s="35" t="s">
        <v>3207</v>
      </c>
      <c r="AI3115" s="35">
        <v>1500</v>
      </c>
    </row>
    <row r="3116" spans="1:35" s="35" customFormat="1" ht="15">
      <c r="A3116" s="35" t="s">
        <v>4321</v>
      </c>
      <c r="C3116" s="38" t="s">
        <v>2627</v>
      </c>
      <c r="E3116" s="38" t="s">
        <v>4368</v>
      </c>
      <c r="F3116" s="35" t="s">
        <v>4128</v>
      </c>
      <c r="G3116" s="38" t="s">
        <v>4471</v>
      </c>
      <c r="H3116" s="38" t="s">
        <v>3331</v>
      </c>
      <c r="I3116" s="38" t="s">
        <v>4472</v>
      </c>
      <c r="J3116" s="39" t="str">
        <f t="shared" si="395"/>
        <v>IC.IT.242610</v>
      </c>
      <c r="K3116" s="38" t="s">
        <v>3298</v>
      </c>
      <c r="L3116" s="35" t="str">
        <f t="shared" si="399"/>
        <v>Other, Specify:</v>
      </c>
      <c r="M3116" s="39" t="str">
        <f t="shared" si="400"/>
        <v>PI.IC.IT.242610.01</v>
      </c>
      <c r="N3116" s="39"/>
      <c r="O3116" s="39" t="str">
        <f t="shared" si="401"/>
        <v>PH.IC.IT.242610.01</v>
      </c>
      <c r="Q3116" s="39" t="str">
        <f t="shared" si="402"/>
        <v>CL.IC.IT.242610.01</v>
      </c>
      <c r="R3116" s="39"/>
      <c r="S3116" s="39" t="str">
        <f t="shared" si="396"/>
        <v>DR.IC.IT.242610.01</v>
      </c>
      <c r="T3116" s="39"/>
      <c r="U3116" s="60" t="str">
        <f t="shared" si="397"/>
        <v>IM.IC.IT.242610.01</v>
      </c>
      <c r="V3116" s="57"/>
      <c r="W3116" s="60" t="str">
        <f t="shared" si="398"/>
        <v>GE.IC.IT.242610.01</v>
      </c>
      <c r="AD3116" s="35" t="s">
        <v>3326</v>
      </c>
      <c r="AE3116" s="35">
        <v>971</v>
      </c>
      <c r="AH3116" s="35" t="s">
        <v>3207</v>
      </c>
      <c r="AI3116" s="35">
        <v>1500</v>
      </c>
    </row>
    <row r="3117" spans="1:35" s="35" customFormat="1" ht="15">
      <c r="A3117" s="35" t="s">
        <v>2189</v>
      </c>
      <c r="C3117" s="38" t="s">
        <v>2627</v>
      </c>
      <c r="D3117" s="35" t="s">
        <v>4473</v>
      </c>
      <c r="E3117" s="38" t="s">
        <v>4369</v>
      </c>
      <c r="F3117" s="35" t="s">
        <v>4129</v>
      </c>
      <c r="G3117" s="35" t="s">
        <v>3409</v>
      </c>
      <c r="H3117" s="38" t="s">
        <v>2212</v>
      </c>
      <c r="I3117" s="35" t="s">
        <v>3410</v>
      </c>
      <c r="J3117" s="39" t="str">
        <f t="shared" si="395"/>
        <v>IC.IT.242701</v>
      </c>
      <c r="K3117" s="38" t="s">
        <v>3298</v>
      </c>
      <c r="L3117" s="35" t="str">
        <f t="shared" si="399"/>
        <v xml:space="preserve">      Within normal limits</v>
      </c>
      <c r="M3117" s="39" t="str">
        <f t="shared" si="400"/>
        <v>PI.IC.IT.242701.01</v>
      </c>
      <c r="N3117" s="39"/>
      <c r="O3117" s="39" t="str">
        <f t="shared" si="401"/>
        <v>PH.IC.IT.242701.01</v>
      </c>
      <c r="Q3117" s="39" t="str">
        <f t="shared" si="402"/>
        <v>CL.IC.IT.242701.01</v>
      </c>
      <c r="R3117" s="39"/>
      <c r="S3117" s="39" t="str">
        <f t="shared" si="396"/>
        <v>DR.IC.IT.242701.01</v>
      </c>
      <c r="T3117" s="39"/>
      <c r="U3117" s="60" t="str">
        <f t="shared" si="397"/>
        <v>IM.IC.IT.242701.01</v>
      </c>
      <c r="V3117" s="57"/>
      <c r="W3117" s="60" t="str">
        <f t="shared" si="398"/>
        <v>GE.IC.IT.242701.01</v>
      </c>
      <c r="AH3117" s="35" t="s">
        <v>3207</v>
      </c>
      <c r="AI3117" s="35">
        <v>1500</v>
      </c>
    </row>
    <row r="3118" spans="1:35" s="35" customFormat="1" ht="15">
      <c r="A3118" s="35" t="s">
        <v>2189</v>
      </c>
      <c r="C3118" s="38" t="s">
        <v>2627</v>
      </c>
      <c r="E3118" s="38" t="s">
        <v>4369</v>
      </c>
      <c r="F3118" s="35" t="s">
        <v>4129</v>
      </c>
      <c r="G3118" s="35" t="s">
        <v>3964</v>
      </c>
      <c r="H3118" s="38" t="s">
        <v>2217</v>
      </c>
      <c r="I3118" s="35" t="s">
        <v>3965</v>
      </c>
      <c r="J3118" s="39" t="str">
        <f t="shared" si="395"/>
        <v>IC.IT.242702</v>
      </c>
      <c r="K3118" s="38" t="s">
        <v>3298</v>
      </c>
      <c r="L3118" s="35" t="str">
        <f t="shared" si="399"/>
        <v xml:space="preserve">      Maceration</v>
      </c>
      <c r="M3118" s="39" t="str">
        <f t="shared" si="400"/>
        <v>PI.IC.IT.242702.01</v>
      </c>
      <c r="N3118" s="39"/>
      <c r="O3118" s="39" t="str">
        <f t="shared" si="401"/>
        <v>PH.IC.IT.242702.01</v>
      </c>
      <c r="Q3118" s="39" t="str">
        <f t="shared" si="402"/>
        <v>CL.IC.IT.242702.01</v>
      </c>
      <c r="R3118" s="39"/>
      <c r="S3118" s="39" t="str">
        <f t="shared" si="396"/>
        <v>DR.IC.IT.242702.01</v>
      </c>
      <c r="T3118" s="39"/>
      <c r="U3118" s="60" t="str">
        <f t="shared" si="397"/>
        <v>IM.IC.IT.242702.01</v>
      </c>
      <c r="V3118" s="57"/>
      <c r="W3118" s="60" t="str">
        <f t="shared" si="398"/>
        <v>GE.IC.IT.242702.01</v>
      </c>
      <c r="AH3118" s="35" t="s">
        <v>3207</v>
      </c>
      <c r="AI3118" s="35">
        <v>1500</v>
      </c>
    </row>
    <row r="3119" spans="1:35" s="35" customFormat="1" ht="15">
      <c r="A3119" s="35" t="s">
        <v>2189</v>
      </c>
      <c r="C3119" s="38" t="s">
        <v>2627</v>
      </c>
      <c r="E3119" s="38" t="s">
        <v>4369</v>
      </c>
      <c r="F3119" s="35" t="s">
        <v>4129</v>
      </c>
      <c r="G3119" s="35" t="s">
        <v>3416</v>
      </c>
      <c r="H3119" s="38" t="s">
        <v>2219</v>
      </c>
      <c r="I3119" s="35" t="s">
        <v>2473</v>
      </c>
      <c r="J3119" s="39" t="str">
        <f t="shared" si="395"/>
        <v>IC.IT.242703</v>
      </c>
      <c r="K3119" s="38" t="s">
        <v>3298</v>
      </c>
      <c r="L3119" s="35" t="str">
        <f t="shared" si="399"/>
        <v xml:space="preserve">      Erythema</v>
      </c>
      <c r="M3119" s="39" t="str">
        <f t="shared" si="400"/>
        <v>PI.IC.IT.242703.01</v>
      </c>
      <c r="N3119" s="39"/>
      <c r="O3119" s="39" t="str">
        <f t="shared" si="401"/>
        <v>PH.IC.IT.242703.01</v>
      </c>
      <c r="Q3119" s="39" t="str">
        <f t="shared" si="402"/>
        <v>CL.IC.IT.242703.01</v>
      </c>
      <c r="R3119" s="39"/>
      <c r="S3119" s="39" t="str">
        <f t="shared" si="396"/>
        <v>DR.IC.IT.242703.01</v>
      </c>
      <c r="T3119" s="39"/>
      <c r="U3119" s="60" t="str">
        <f t="shared" si="397"/>
        <v>IM.IC.IT.242703.01</v>
      </c>
      <c r="V3119" s="57"/>
      <c r="W3119" s="60" t="str">
        <f t="shared" si="398"/>
        <v>GE.IC.IT.242703.01</v>
      </c>
      <c r="AH3119" s="35" t="s">
        <v>3207</v>
      </c>
      <c r="AI3119" s="35">
        <v>1500</v>
      </c>
    </row>
    <row r="3120" spans="1:35" s="35" customFormat="1" ht="15">
      <c r="A3120" s="35" t="s">
        <v>2189</v>
      </c>
      <c r="C3120" s="38" t="s">
        <v>2627</v>
      </c>
      <c r="E3120" s="38" t="s">
        <v>4369</v>
      </c>
      <c r="F3120" s="35" t="s">
        <v>4129</v>
      </c>
      <c r="G3120" s="35" t="s">
        <v>3966</v>
      </c>
      <c r="H3120" s="38" t="s">
        <v>2063</v>
      </c>
      <c r="I3120" s="35" t="s">
        <v>3967</v>
      </c>
      <c r="J3120" s="39" t="str">
        <f t="shared" si="395"/>
        <v>IC.IT.242704</v>
      </c>
      <c r="K3120" s="38" t="s">
        <v>3298</v>
      </c>
      <c r="L3120" s="35" t="str">
        <f t="shared" si="399"/>
        <v xml:space="preserve">      Induration</v>
      </c>
      <c r="M3120" s="39" t="str">
        <f t="shared" si="400"/>
        <v>PI.IC.IT.242704.01</v>
      </c>
      <c r="N3120" s="39"/>
      <c r="O3120" s="39" t="str">
        <f t="shared" si="401"/>
        <v>PH.IC.IT.242704.01</v>
      </c>
      <c r="Q3120" s="39" t="str">
        <f t="shared" si="402"/>
        <v>CL.IC.IT.242704.01</v>
      </c>
      <c r="R3120" s="39"/>
      <c r="S3120" s="39" t="str">
        <f t="shared" si="396"/>
        <v>DR.IC.IT.242704.01</v>
      </c>
      <c r="T3120" s="39"/>
      <c r="U3120" s="60" t="str">
        <f t="shared" si="397"/>
        <v>IM.IC.IT.242704.01</v>
      </c>
      <c r="V3120" s="57"/>
      <c r="W3120" s="60" t="str">
        <f t="shared" si="398"/>
        <v>GE.IC.IT.242704.01</v>
      </c>
      <c r="AH3120" s="35" t="s">
        <v>3207</v>
      </c>
      <c r="AI3120" s="35">
        <v>1500</v>
      </c>
    </row>
    <row r="3121" spans="1:35" s="35" customFormat="1" ht="15">
      <c r="A3121" s="35" t="s">
        <v>2189</v>
      </c>
      <c r="C3121" s="38" t="s">
        <v>2627</v>
      </c>
      <c r="E3121" s="38" t="s">
        <v>4369</v>
      </c>
      <c r="F3121" s="35" t="s">
        <v>4129</v>
      </c>
      <c r="G3121" s="35" t="s">
        <v>3968</v>
      </c>
      <c r="H3121" s="38" t="s">
        <v>2065</v>
      </c>
      <c r="I3121" s="35" t="s">
        <v>2476</v>
      </c>
      <c r="J3121" s="39" t="str">
        <f t="shared" si="395"/>
        <v>IC.IT.242705</v>
      </c>
      <c r="K3121" s="38" t="s">
        <v>3298</v>
      </c>
      <c r="L3121" s="35" t="str">
        <f t="shared" si="399"/>
        <v xml:space="preserve">     Swelling</v>
      </c>
      <c r="M3121" s="39" t="str">
        <f t="shared" si="400"/>
        <v>PI.IC.IT.242705.01</v>
      </c>
      <c r="N3121" s="39"/>
      <c r="O3121" s="39" t="str">
        <f t="shared" si="401"/>
        <v>PH.IC.IT.242705.01</v>
      </c>
      <c r="Q3121" s="39" t="str">
        <f t="shared" si="402"/>
        <v>CL.IC.IT.242705.01</v>
      </c>
      <c r="R3121" s="39"/>
      <c r="S3121" s="39" t="str">
        <f t="shared" si="396"/>
        <v>DR.IC.IT.242705.01</v>
      </c>
      <c r="T3121" s="39"/>
      <c r="U3121" s="60" t="str">
        <f t="shared" si="397"/>
        <v>IM.IC.IT.242705.01</v>
      </c>
      <c r="V3121" s="57"/>
      <c r="W3121" s="60" t="str">
        <f t="shared" si="398"/>
        <v>GE.IC.IT.242705.01</v>
      </c>
      <c r="AH3121" s="35" t="s">
        <v>3207</v>
      </c>
      <c r="AI3121" s="35">
        <v>1500</v>
      </c>
    </row>
    <row r="3122" spans="1:35" s="35" customFormat="1" ht="15">
      <c r="A3122" s="35" t="s">
        <v>2189</v>
      </c>
      <c r="C3122" s="38" t="s">
        <v>2627</v>
      </c>
      <c r="E3122" s="38" t="s">
        <v>4369</v>
      </c>
      <c r="F3122" s="35" t="s">
        <v>4129</v>
      </c>
      <c r="G3122" s="35" t="s">
        <v>3424</v>
      </c>
      <c r="H3122" s="38" t="s">
        <v>2222</v>
      </c>
      <c r="I3122" s="35" t="s">
        <v>1396</v>
      </c>
      <c r="J3122" s="39" t="str">
        <f t="shared" si="395"/>
        <v>IC.IT.242706</v>
      </c>
      <c r="K3122" s="38" t="s">
        <v>3298</v>
      </c>
      <c r="L3122" s="35" t="str">
        <f t="shared" si="399"/>
        <v xml:space="preserve">      Other: specify</v>
      </c>
      <c r="M3122" s="39" t="str">
        <f t="shared" si="400"/>
        <v>PI.IC.IT.242706.01</v>
      </c>
      <c r="N3122" s="39"/>
      <c r="O3122" s="39" t="str">
        <f t="shared" si="401"/>
        <v>PH.IC.IT.242706.01</v>
      </c>
      <c r="Q3122" s="39" t="str">
        <f t="shared" si="402"/>
        <v>CL.IC.IT.242706.01</v>
      </c>
      <c r="R3122" s="39"/>
      <c r="S3122" s="39" t="str">
        <f t="shared" si="396"/>
        <v>DR.IC.IT.242706.01</v>
      </c>
      <c r="T3122" s="39"/>
      <c r="U3122" s="60" t="str">
        <f t="shared" si="397"/>
        <v>IM.IC.IT.242706.01</v>
      </c>
      <c r="V3122" s="57"/>
      <c r="W3122" s="60" t="str">
        <f t="shared" si="398"/>
        <v>GE.IC.IT.242706.01</v>
      </c>
      <c r="AH3122" s="35" t="s">
        <v>3207</v>
      </c>
      <c r="AI3122" s="35">
        <v>1500</v>
      </c>
    </row>
    <row r="3123" spans="1:35" s="35" customFormat="1" ht="15">
      <c r="A3123" s="35" t="s">
        <v>2189</v>
      </c>
      <c r="C3123" s="38" t="s">
        <v>2627</v>
      </c>
      <c r="D3123" s="35" t="s">
        <v>4474</v>
      </c>
      <c r="E3123" s="38" t="s">
        <v>4370</v>
      </c>
      <c r="F3123" s="35" t="s">
        <v>4129</v>
      </c>
      <c r="G3123" s="35" t="s">
        <v>3425</v>
      </c>
      <c r="H3123" s="38" t="s">
        <v>2212</v>
      </c>
      <c r="I3123" s="35" t="s">
        <v>3426</v>
      </c>
      <c r="J3123" s="39" t="str">
        <f t="shared" si="395"/>
        <v>IC.IT.242801</v>
      </c>
      <c r="K3123" s="38" t="s">
        <v>3298</v>
      </c>
      <c r="L3123" s="35" t="str">
        <f t="shared" si="399"/>
        <v xml:space="preserve">     Unchanged</v>
      </c>
      <c r="M3123" s="39" t="str">
        <f t="shared" si="400"/>
        <v>PI.IC.IT.242801.01</v>
      </c>
      <c r="N3123" s="39"/>
      <c r="O3123" s="39" t="str">
        <f t="shared" si="401"/>
        <v>PH.IC.IT.242801.01</v>
      </c>
      <c r="Q3123" s="39" t="str">
        <f t="shared" si="402"/>
        <v>CL.IC.IT.242801.01</v>
      </c>
      <c r="R3123" s="39"/>
      <c r="S3123" s="39" t="str">
        <f t="shared" si="396"/>
        <v>DR.IC.IT.242801.01</v>
      </c>
      <c r="T3123" s="39"/>
      <c r="U3123" s="60" t="str">
        <f t="shared" si="397"/>
        <v>IM.IC.IT.242801.01</v>
      </c>
      <c r="V3123" s="57"/>
      <c r="W3123" s="60" t="str">
        <f t="shared" si="398"/>
        <v>GE.IC.IT.242801.01</v>
      </c>
      <c r="AH3123" s="35" t="s">
        <v>3207</v>
      </c>
      <c r="AI3123" s="35">
        <v>1500</v>
      </c>
    </row>
    <row r="3124" spans="1:35" s="35" customFormat="1" ht="15">
      <c r="A3124" s="35" t="s">
        <v>2189</v>
      </c>
      <c r="C3124" s="38" t="s">
        <v>2627</v>
      </c>
      <c r="E3124" s="38" t="s">
        <v>4370</v>
      </c>
      <c r="F3124" s="35" t="s">
        <v>4129</v>
      </c>
      <c r="G3124" s="35" t="s">
        <v>3427</v>
      </c>
      <c r="H3124" s="38" t="s">
        <v>2217</v>
      </c>
      <c r="I3124" s="35" t="s">
        <v>2546</v>
      </c>
      <c r="J3124" s="39" t="str">
        <f t="shared" si="395"/>
        <v>IC.IT.242802</v>
      </c>
      <c r="K3124" s="38" t="s">
        <v>3298</v>
      </c>
      <c r="L3124" s="35" t="str">
        <f t="shared" si="399"/>
        <v xml:space="preserve">      Decreasing</v>
      </c>
      <c r="M3124" s="39" t="str">
        <f t="shared" si="400"/>
        <v>PI.IC.IT.242802.01</v>
      </c>
      <c r="N3124" s="39"/>
      <c r="O3124" s="39" t="str">
        <f t="shared" si="401"/>
        <v>PH.IC.IT.242802.01</v>
      </c>
      <c r="Q3124" s="39" t="str">
        <f t="shared" si="402"/>
        <v>CL.IC.IT.242802.01</v>
      </c>
      <c r="R3124" s="39"/>
      <c r="S3124" s="39" t="str">
        <f t="shared" si="396"/>
        <v>DR.IC.IT.242802.01</v>
      </c>
      <c r="T3124" s="39"/>
      <c r="U3124" s="60" t="str">
        <f t="shared" si="397"/>
        <v>IM.IC.IT.242802.01</v>
      </c>
      <c r="V3124" s="57"/>
      <c r="W3124" s="60" t="str">
        <f t="shared" si="398"/>
        <v>GE.IC.IT.242802.01</v>
      </c>
      <c r="AH3124" s="35" t="s">
        <v>3207</v>
      </c>
      <c r="AI3124" s="35">
        <v>1500</v>
      </c>
    </row>
    <row r="3125" spans="1:35" s="35" customFormat="1" ht="15">
      <c r="A3125" s="35" t="s">
        <v>2189</v>
      </c>
      <c r="C3125" s="38" t="s">
        <v>2627</v>
      </c>
      <c r="E3125" s="38" t="s">
        <v>4370</v>
      </c>
      <c r="F3125" s="35" t="s">
        <v>4129</v>
      </c>
      <c r="G3125" s="35" t="s">
        <v>3428</v>
      </c>
      <c r="H3125" s="38" t="s">
        <v>2219</v>
      </c>
      <c r="I3125" s="35" t="s">
        <v>2548</v>
      </c>
      <c r="J3125" s="39" t="str">
        <f t="shared" si="395"/>
        <v>IC.IT.242803</v>
      </c>
      <c r="K3125" s="38" t="s">
        <v>3298</v>
      </c>
      <c r="L3125" s="35" t="str">
        <f t="shared" si="399"/>
        <v xml:space="preserve">      Increasing</v>
      </c>
      <c r="M3125" s="39" t="str">
        <f t="shared" si="400"/>
        <v>PI.IC.IT.242803.01</v>
      </c>
      <c r="N3125" s="39"/>
      <c r="O3125" s="39" t="str">
        <f t="shared" si="401"/>
        <v>PH.IC.IT.242803.01</v>
      </c>
      <c r="Q3125" s="39" t="str">
        <f t="shared" si="402"/>
        <v>CL.IC.IT.242803.01</v>
      </c>
      <c r="R3125" s="39"/>
      <c r="S3125" s="39" t="str">
        <f t="shared" si="396"/>
        <v>DR.IC.IT.242803.01</v>
      </c>
      <c r="T3125" s="39"/>
      <c r="U3125" s="60" t="str">
        <f t="shared" si="397"/>
        <v>IM.IC.IT.242803.01</v>
      </c>
      <c r="V3125" s="57"/>
      <c r="W3125" s="60" t="str">
        <f t="shared" si="398"/>
        <v>GE.IC.IT.242803.01</v>
      </c>
      <c r="AH3125" s="35" t="s">
        <v>3207</v>
      </c>
      <c r="AI3125" s="35">
        <v>1500</v>
      </c>
    </row>
    <row r="3126" spans="1:35" s="35" customFormat="1" ht="15">
      <c r="A3126" s="35" t="s">
        <v>2189</v>
      </c>
      <c r="C3126" s="38" t="s">
        <v>2627</v>
      </c>
      <c r="D3126" s="35" t="s">
        <v>4475</v>
      </c>
      <c r="E3126" s="38" t="s">
        <v>4372</v>
      </c>
      <c r="F3126" s="35" t="s">
        <v>4129</v>
      </c>
      <c r="G3126" s="35" t="s">
        <v>3969</v>
      </c>
      <c r="H3126" s="38" t="s">
        <v>2212</v>
      </c>
      <c r="I3126" s="35" t="s">
        <v>1931</v>
      </c>
      <c r="J3126" s="39" t="str">
        <f t="shared" si="395"/>
        <v>IC.IT.242901</v>
      </c>
      <c r="K3126" s="38" t="s">
        <v>3298</v>
      </c>
      <c r="L3126" s="35" t="str">
        <f t="shared" si="399"/>
        <v xml:space="preserve">      Consistent with Body Temperature</v>
      </c>
      <c r="M3126" s="39" t="str">
        <f t="shared" si="400"/>
        <v>PI.IC.IT.242901.01</v>
      </c>
      <c r="N3126" s="39"/>
      <c r="O3126" s="39" t="str">
        <f t="shared" si="401"/>
        <v>PH.IC.IT.242901.01</v>
      </c>
      <c r="Q3126" s="39" t="str">
        <f t="shared" si="402"/>
        <v>CL.IC.IT.242901.01</v>
      </c>
      <c r="R3126" s="39"/>
      <c r="S3126" s="39" t="str">
        <f t="shared" si="396"/>
        <v>DR.IC.IT.242901.01</v>
      </c>
      <c r="T3126" s="39"/>
      <c r="U3126" s="60" t="str">
        <f t="shared" si="397"/>
        <v>IM.IC.IT.242901.01</v>
      </c>
      <c r="V3126" s="57"/>
      <c r="W3126" s="60" t="str">
        <f t="shared" si="398"/>
        <v>GE.IC.IT.242901.01</v>
      </c>
      <c r="AH3126" s="35" t="s">
        <v>3207</v>
      </c>
      <c r="AI3126" s="35">
        <v>1500</v>
      </c>
    </row>
    <row r="3127" spans="1:35" s="35" customFormat="1" ht="15">
      <c r="A3127" s="35" t="s">
        <v>2189</v>
      </c>
      <c r="C3127" s="38" t="s">
        <v>2627</v>
      </c>
      <c r="E3127" s="38" t="s">
        <v>4372</v>
      </c>
      <c r="F3127" s="35" t="s">
        <v>4129</v>
      </c>
      <c r="G3127" s="35" t="s">
        <v>3970</v>
      </c>
      <c r="H3127" s="38" t="s">
        <v>2217</v>
      </c>
      <c r="I3127" s="35" t="s">
        <v>3433</v>
      </c>
      <c r="J3127" s="39" t="str">
        <f t="shared" si="395"/>
        <v>IC.IT.242902</v>
      </c>
      <c r="K3127" s="38" t="s">
        <v>3298</v>
      </c>
      <c r="L3127" s="35" t="str">
        <f t="shared" si="399"/>
        <v xml:space="preserve">      Warmer than Body Temperature</v>
      </c>
      <c r="M3127" s="39" t="str">
        <f t="shared" si="400"/>
        <v>PI.IC.IT.242902.01</v>
      </c>
      <c r="N3127" s="39"/>
      <c r="O3127" s="39" t="str">
        <f t="shared" si="401"/>
        <v>PH.IC.IT.242902.01</v>
      </c>
      <c r="Q3127" s="39" t="str">
        <f t="shared" si="402"/>
        <v>CL.IC.IT.242902.01</v>
      </c>
      <c r="R3127" s="39"/>
      <c r="S3127" s="39" t="str">
        <f t="shared" si="396"/>
        <v>DR.IC.IT.242902.01</v>
      </c>
      <c r="T3127" s="39"/>
      <c r="U3127" s="60" t="str">
        <f t="shared" si="397"/>
        <v>IM.IC.IT.242902.01</v>
      </c>
      <c r="V3127" s="57"/>
      <c r="W3127" s="60" t="str">
        <f t="shared" si="398"/>
        <v>GE.IC.IT.242902.01</v>
      </c>
      <c r="AH3127" s="35" t="s">
        <v>3207</v>
      </c>
      <c r="AI3127" s="35">
        <v>1500</v>
      </c>
    </row>
    <row r="3128" spans="1:35" s="35" customFormat="1" ht="15">
      <c r="A3128" s="35" t="s">
        <v>2189</v>
      </c>
      <c r="C3128" s="38" t="s">
        <v>2627</v>
      </c>
      <c r="E3128" s="38" t="s">
        <v>4372</v>
      </c>
      <c r="F3128" s="35" t="s">
        <v>4129</v>
      </c>
      <c r="G3128" s="35" t="s">
        <v>3971</v>
      </c>
      <c r="H3128" s="38" t="s">
        <v>2219</v>
      </c>
      <c r="I3128" s="35" t="s">
        <v>3435</v>
      </c>
      <c r="J3128" s="39" t="str">
        <f t="shared" si="395"/>
        <v>IC.IT.242903</v>
      </c>
      <c r="K3128" s="38" t="s">
        <v>3298</v>
      </c>
      <c r="L3128" s="35" t="str">
        <f t="shared" si="399"/>
        <v xml:space="preserve">      Warmer than Opposite Body Part</v>
      </c>
      <c r="M3128" s="39" t="str">
        <f t="shared" si="400"/>
        <v>PI.IC.IT.242903.01</v>
      </c>
      <c r="N3128" s="39"/>
      <c r="O3128" s="39" t="str">
        <f t="shared" si="401"/>
        <v>PH.IC.IT.242903.01</v>
      </c>
      <c r="Q3128" s="39" t="str">
        <f t="shared" si="402"/>
        <v>CL.IC.IT.242903.01</v>
      </c>
      <c r="R3128" s="39"/>
      <c r="S3128" s="39" t="str">
        <f t="shared" si="396"/>
        <v>DR.IC.IT.242903.01</v>
      </c>
      <c r="T3128" s="39"/>
      <c r="U3128" s="60" t="str">
        <f t="shared" si="397"/>
        <v>IM.IC.IT.242903.01</v>
      </c>
      <c r="V3128" s="57"/>
      <c r="W3128" s="60" t="str">
        <f t="shared" si="398"/>
        <v>GE.IC.IT.242903.01</v>
      </c>
      <c r="AH3128" s="35" t="s">
        <v>3207</v>
      </c>
      <c r="AI3128" s="35">
        <v>1500</v>
      </c>
    </row>
    <row r="3129" spans="1:35" s="35" customFormat="1" ht="15">
      <c r="A3129" s="35" t="s">
        <v>2189</v>
      </c>
      <c r="C3129" s="38" t="s">
        <v>2627</v>
      </c>
      <c r="E3129" s="38" t="s">
        <v>4372</v>
      </c>
      <c r="F3129" s="35" t="s">
        <v>4129</v>
      </c>
      <c r="G3129" s="35" t="s">
        <v>3972</v>
      </c>
      <c r="H3129" s="38" t="s">
        <v>2063</v>
      </c>
      <c r="I3129" s="35" t="s">
        <v>3437</v>
      </c>
      <c r="J3129" s="39" t="str">
        <f t="shared" si="395"/>
        <v>IC.IT.242904</v>
      </c>
      <c r="K3129" s="38" t="s">
        <v>3298</v>
      </c>
      <c r="L3129" s="35" t="str">
        <f t="shared" si="399"/>
        <v xml:space="preserve">      Cooler than Body Temperature</v>
      </c>
      <c r="M3129" s="39" t="str">
        <f t="shared" si="400"/>
        <v>PI.IC.IT.242904.01</v>
      </c>
      <c r="N3129" s="39"/>
      <c r="O3129" s="39" t="str">
        <f t="shared" si="401"/>
        <v>PH.IC.IT.242904.01</v>
      </c>
      <c r="Q3129" s="39" t="str">
        <f t="shared" si="402"/>
        <v>CL.IC.IT.242904.01</v>
      </c>
      <c r="R3129" s="39"/>
      <c r="S3129" s="39" t="str">
        <f t="shared" si="396"/>
        <v>DR.IC.IT.242904.01</v>
      </c>
      <c r="T3129" s="39"/>
      <c r="U3129" s="60" t="str">
        <f t="shared" si="397"/>
        <v>IM.IC.IT.242904.01</v>
      </c>
      <c r="V3129" s="57"/>
      <c r="W3129" s="60" t="str">
        <f t="shared" si="398"/>
        <v>GE.IC.IT.242904.01</v>
      </c>
      <c r="AH3129" s="35" t="s">
        <v>3207</v>
      </c>
      <c r="AI3129" s="35">
        <v>1500</v>
      </c>
    </row>
    <row r="3130" spans="1:35" s="35" customFormat="1" ht="15">
      <c r="A3130" s="35" t="s">
        <v>2189</v>
      </c>
      <c r="C3130" s="38" t="s">
        <v>2627</v>
      </c>
      <c r="E3130" s="38" t="s">
        <v>4372</v>
      </c>
      <c r="F3130" s="35" t="s">
        <v>4129</v>
      </c>
      <c r="G3130" s="35" t="s">
        <v>3973</v>
      </c>
      <c r="H3130" s="38" t="s">
        <v>2065</v>
      </c>
      <c r="I3130" s="35" t="s">
        <v>3439</v>
      </c>
      <c r="J3130" s="39" t="str">
        <f t="shared" si="395"/>
        <v>IC.IT.242905</v>
      </c>
      <c r="K3130" s="38" t="s">
        <v>3298</v>
      </c>
      <c r="L3130" s="35" t="str">
        <f t="shared" si="399"/>
        <v xml:space="preserve">      Cooler than Opposite Body Part</v>
      </c>
      <c r="M3130" s="39" t="str">
        <f t="shared" si="400"/>
        <v>PI.IC.IT.242905.01</v>
      </c>
      <c r="N3130" s="39"/>
      <c r="O3130" s="39" t="str">
        <f t="shared" si="401"/>
        <v>PH.IC.IT.242905.01</v>
      </c>
      <c r="Q3130" s="39" t="str">
        <f t="shared" si="402"/>
        <v>CL.IC.IT.242905.01</v>
      </c>
      <c r="R3130" s="39"/>
      <c r="S3130" s="39" t="str">
        <f t="shared" si="396"/>
        <v>DR.IC.IT.242905.01</v>
      </c>
      <c r="T3130" s="39"/>
      <c r="U3130" s="60" t="str">
        <f t="shared" si="397"/>
        <v>IM.IC.IT.242905.01</v>
      </c>
      <c r="V3130" s="57"/>
      <c r="W3130" s="60" t="str">
        <f t="shared" si="398"/>
        <v>GE.IC.IT.242905.01</v>
      </c>
      <c r="AH3130" s="35" t="s">
        <v>3207</v>
      </c>
      <c r="AI3130" s="35">
        <v>1500</v>
      </c>
    </row>
    <row r="3131" spans="1:35" s="35" customFormat="1" ht="15">
      <c r="A3131" s="35" t="s">
        <v>2189</v>
      </c>
      <c r="C3131" s="38" t="s">
        <v>2627</v>
      </c>
      <c r="D3131" s="35" t="s">
        <v>4384</v>
      </c>
      <c r="E3131" s="38" t="s">
        <v>4476</v>
      </c>
      <c r="F3131" s="35" t="s">
        <v>4130</v>
      </c>
      <c r="G3131" s="35" t="s">
        <v>3975</v>
      </c>
      <c r="H3131" s="38" t="s">
        <v>2212</v>
      </c>
      <c r="I3131" s="35" t="s">
        <v>3976</v>
      </c>
      <c r="J3131" s="39" t="str">
        <f t="shared" si="395"/>
        <v>IC.IT.243001</v>
      </c>
      <c r="K3131" s="38" t="s">
        <v>3298</v>
      </c>
      <c r="L3131" s="35" t="str">
        <f t="shared" si="399"/>
        <v xml:space="preserve">      Pressure Ulcer:  </v>
      </c>
      <c r="M3131" s="39" t="str">
        <f t="shared" si="400"/>
        <v>PI.IC.IT.243001.01</v>
      </c>
      <c r="N3131" s="39"/>
      <c r="O3131" s="39" t="str">
        <f t="shared" si="401"/>
        <v>PH.IC.IT.243001.01</v>
      </c>
      <c r="Q3131" s="39" t="str">
        <f t="shared" si="402"/>
        <v>CL.IC.IT.243001.01</v>
      </c>
      <c r="R3131" s="39"/>
      <c r="S3131" s="39" t="str">
        <f t="shared" si="396"/>
        <v>DR.IC.IT.243001.01</v>
      </c>
      <c r="T3131" s="39"/>
      <c r="U3131" s="60" t="str">
        <f t="shared" si="397"/>
        <v>IM.IC.IT.243001.01</v>
      </c>
      <c r="V3131" s="57"/>
      <c r="W3131" s="60" t="str">
        <f t="shared" si="398"/>
        <v>GE.IC.IT.243001.01</v>
      </c>
      <c r="AH3131" s="35" t="s">
        <v>3207</v>
      </c>
      <c r="AI3131" s="35">
        <v>1500</v>
      </c>
    </row>
    <row r="3132" spans="1:35" s="35" customFormat="1" ht="15">
      <c r="A3132" s="35" t="s">
        <v>2189</v>
      </c>
      <c r="C3132" s="38" t="s">
        <v>2627</v>
      </c>
      <c r="E3132" s="38" t="s">
        <v>4476</v>
      </c>
      <c r="F3132" s="35" t="s">
        <v>4130</v>
      </c>
      <c r="G3132" s="35" t="s">
        <v>3977</v>
      </c>
      <c r="H3132" s="38" t="s">
        <v>2217</v>
      </c>
      <c r="I3132" s="35" t="s">
        <v>3978</v>
      </c>
      <c r="J3132" s="39" t="str">
        <f t="shared" si="395"/>
        <v>IC.IT.243002</v>
      </c>
      <c r="K3132" s="38" t="s">
        <v>3298</v>
      </c>
      <c r="L3132" s="35" t="str">
        <f t="shared" si="399"/>
        <v xml:space="preserve">      Vascular Lesion Venous:  specify thickness</v>
      </c>
      <c r="M3132" s="39" t="str">
        <f t="shared" si="400"/>
        <v>PI.IC.IT.243002.01</v>
      </c>
      <c r="N3132" s="39"/>
      <c r="O3132" s="39" t="str">
        <f t="shared" si="401"/>
        <v>PH.IC.IT.243002.01</v>
      </c>
      <c r="Q3132" s="39" t="str">
        <f t="shared" si="402"/>
        <v>CL.IC.IT.243002.01</v>
      </c>
      <c r="R3132" s="39"/>
      <c r="S3132" s="39" t="str">
        <f t="shared" si="396"/>
        <v>DR.IC.IT.243002.01</v>
      </c>
      <c r="T3132" s="39"/>
      <c r="U3132" s="60" t="str">
        <f t="shared" si="397"/>
        <v>IM.IC.IT.243002.01</v>
      </c>
      <c r="V3132" s="57"/>
      <c r="W3132" s="60" t="str">
        <f t="shared" si="398"/>
        <v>GE.IC.IT.243002.01</v>
      </c>
      <c r="AH3132" s="35" t="s">
        <v>3207</v>
      </c>
      <c r="AI3132" s="35">
        <v>1500</v>
      </c>
    </row>
    <row r="3133" spans="1:35" s="35" customFormat="1" ht="15">
      <c r="A3133" s="35" t="s">
        <v>2189</v>
      </c>
      <c r="C3133" s="38" t="s">
        <v>2627</v>
      </c>
      <c r="E3133" s="38" t="s">
        <v>4476</v>
      </c>
      <c r="F3133" s="35" t="s">
        <v>4130</v>
      </c>
      <c r="G3133" s="35" t="s">
        <v>3979</v>
      </c>
      <c r="H3133" s="38" t="s">
        <v>2219</v>
      </c>
      <c r="I3133" s="35" t="s">
        <v>3980</v>
      </c>
      <c r="J3133" s="39" t="str">
        <f t="shared" si="395"/>
        <v>IC.IT.243003</v>
      </c>
      <c r="K3133" s="38" t="s">
        <v>3298</v>
      </c>
      <c r="L3133" s="35" t="str">
        <f t="shared" si="399"/>
        <v xml:space="preserve">      Vascular Lesion Arterial:  specify thickness</v>
      </c>
      <c r="M3133" s="39" t="str">
        <f t="shared" si="400"/>
        <v>PI.IC.IT.243003.01</v>
      </c>
      <c r="N3133" s="39"/>
      <c r="O3133" s="39" t="str">
        <f t="shared" si="401"/>
        <v>PH.IC.IT.243003.01</v>
      </c>
      <c r="Q3133" s="39" t="str">
        <f t="shared" si="402"/>
        <v>CL.IC.IT.243003.01</v>
      </c>
      <c r="R3133" s="39"/>
      <c r="S3133" s="39" t="str">
        <f t="shared" si="396"/>
        <v>DR.IC.IT.243003.01</v>
      </c>
      <c r="T3133" s="39"/>
      <c r="U3133" s="60" t="str">
        <f t="shared" si="397"/>
        <v>IM.IC.IT.243003.01</v>
      </c>
      <c r="V3133" s="57"/>
      <c r="W3133" s="60" t="str">
        <f t="shared" si="398"/>
        <v>GE.IC.IT.243003.01</v>
      </c>
      <c r="AH3133" s="35" t="s">
        <v>3207</v>
      </c>
      <c r="AI3133" s="35">
        <v>1500</v>
      </c>
    </row>
    <row r="3134" spans="1:35" s="35" customFormat="1" ht="15">
      <c r="A3134" s="35" t="s">
        <v>2189</v>
      </c>
      <c r="C3134" s="38" t="s">
        <v>2627</v>
      </c>
      <c r="E3134" s="38" t="s">
        <v>4476</v>
      </c>
      <c r="F3134" s="35" t="s">
        <v>4130</v>
      </c>
      <c r="G3134" s="35" t="s">
        <v>3981</v>
      </c>
      <c r="H3134" s="38" t="s">
        <v>2063</v>
      </c>
      <c r="I3134" s="35" t="s">
        <v>3982</v>
      </c>
      <c r="J3134" s="39" t="str">
        <f t="shared" si="395"/>
        <v>IC.IT.243004</v>
      </c>
      <c r="K3134" s="38" t="s">
        <v>3298</v>
      </c>
      <c r="L3134" s="35" t="str">
        <f t="shared" si="399"/>
        <v xml:space="preserve">      Diabetic Skin Ulcer:  specify thickness</v>
      </c>
      <c r="M3134" s="39" t="str">
        <f t="shared" si="400"/>
        <v>PI.IC.IT.243004.01</v>
      </c>
      <c r="N3134" s="39"/>
      <c r="O3134" s="39" t="str">
        <f t="shared" si="401"/>
        <v>PH.IC.IT.243004.01</v>
      </c>
      <c r="Q3134" s="39" t="str">
        <f t="shared" si="402"/>
        <v>CL.IC.IT.243004.01</v>
      </c>
      <c r="R3134" s="39"/>
      <c r="S3134" s="39" t="str">
        <f t="shared" si="396"/>
        <v>DR.IC.IT.243004.01</v>
      </c>
      <c r="T3134" s="39"/>
      <c r="U3134" s="60" t="str">
        <f t="shared" si="397"/>
        <v>IM.IC.IT.243004.01</v>
      </c>
      <c r="V3134" s="57"/>
      <c r="W3134" s="60" t="str">
        <f t="shared" si="398"/>
        <v>GE.IC.IT.243004.01</v>
      </c>
      <c r="AH3134" s="35" t="s">
        <v>3207</v>
      </c>
      <c r="AI3134" s="35">
        <v>1500</v>
      </c>
    </row>
    <row r="3135" spans="1:35" s="35" customFormat="1" ht="15">
      <c r="A3135" s="35" t="s">
        <v>2189</v>
      </c>
      <c r="C3135" s="38" t="s">
        <v>2627</v>
      </c>
      <c r="E3135" s="38" t="s">
        <v>4476</v>
      </c>
      <c r="F3135" s="35" t="s">
        <v>4130</v>
      </c>
      <c r="G3135" s="35" t="s">
        <v>3983</v>
      </c>
      <c r="H3135" s="38" t="s">
        <v>2065</v>
      </c>
      <c r="I3135" s="35" t="s">
        <v>3984</v>
      </c>
      <c r="J3135" s="39" t="str">
        <f t="shared" si="395"/>
        <v>IC.IT.243005</v>
      </c>
      <c r="K3135" s="38" t="s">
        <v>3298</v>
      </c>
      <c r="L3135" s="35" t="str">
        <f t="shared" si="399"/>
        <v xml:space="preserve">      Surgical Wound (non-healing)</v>
      </c>
      <c r="M3135" s="39" t="str">
        <f t="shared" si="400"/>
        <v>PI.IC.IT.243005.01</v>
      </c>
      <c r="N3135" s="39"/>
      <c r="O3135" s="39" t="str">
        <f t="shared" si="401"/>
        <v>PH.IC.IT.243005.01</v>
      </c>
      <c r="Q3135" s="39" t="str">
        <f t="shared" si="402"/>
        <v>CL.IC.IT.243005.01</v>
      </c>
      <c r="R3135" s="39"/>
      <c r="S3135" s="39" t="str">
        <f t="shared" si="396"/>
        <v>DR.IC.IT.243005.01</v>
      </c>
      <c r="T3135" s="39"/>
      <c r="U3135" s="60" t="str">
        <f t="shared" si="397"/>
        <v>IM.IC.IT.243005.01</v>
      </c>
      <c r="V3135" s="57"/>
      <c r="W3135" s="60" t="str">
        <f t="shared" si="398"/>
        <v>GE.IC.IT.243005.01</v>
      </c>
      <c r="AH3135" s="35" t="s">
        <v>3207</v>
      </c>
      <c r="AI3135" s="35">
        <v>1500</v>
      </c>
    </row>
    <row r="3136" spans="1:35" s="35" customFormat="1" ht="15">
      <c r="A3136" s="35" t="s">
        <v>2189</v>
      </c>
      <c r="C3136" s="38" t="s">
        <v>2627</v>
      </c>
      <c r="E3136" s="38" t="s">
        <v>4476</v>
      </c>
      <c r="F3136" s="35" t="s">
        <v>4130</v>
      </c>
      <c r="G3136" s="35" t="s">
        <v>3985</v>
      </c>
      <c r="H3136" s="38" t="s">
        <v>2222</v>
      </c>
      <c r="I3136" s="35" t="s">
        <v>3986</v>
      </c>
      <c r="J3136" s="39" t="str">
        <f t="shared" si="395"/>
        <v>IC.IT.243006</v>
      </c>
      <c r="K3136" s="38" t="s">
        <v>3298</v>
      </c>
      <c r="L3136" s="35" t="str">
        <f t="shared" si="399"/>
        <v xml:space="preserve">      Skin tear</v>
      </c>
      <c r="M3136" s="39" t="str">
        <f t="shared" si="400"/>
        <v>PI.IC.IT.243006.01</v>
      </c>
      <c r="N3136" s="39"/>
      <c r="O3136" s="39" t="str">
        <f t="shared" si="401"/>
        <v>PH.IC.IT.243006.01</v>
      </c>
      <c r="Q3136" s="39" t="str">
        <f t="shared" si="402"/>
        <v>CL.IC.IT.243006.01</v>
      </c>
      <c r="R3136" s="39"/>
      <c r="S3136" s="39" t="str">
        <f t="shared" si="396"/>
        <v>DR.IC.IT.243006.01</v>
      </c>
      <c r="T3136" s="39"/>
      <c r="U3136" s="60" t="str">
        <f t="shared" si="397"/>
        <v>IM.IC.IT.243006.01</v>
      </c>
      <c r="V3136" s="57"/>
      <c r="W3136" s="60" t="str">
        <f t="shared" si="398"/>
        <v>GE.IC.IT.243006.01</v>
      </c>
      <c r="AH3136" s="35" t="s">
        <v>3207</v>
      </c>
      <c r="AI3136" s="35">
        <v>1500</v>
      </c>
    </row>
    <row r="3137" spans="1:35" s="35" customFormat="1" ht="15">
      <c r="A3137" s="35" t="s">
        <v>2189</v>
      </c>
      <c r="C3137" s="38" t="s">
        <v>2627</v>
      </c>
      <c r="E3137" s="38" t="s">
        <v>4476</v>
      </c>
      <c r="F3137" s="35" t="s">
        <v>4130</v>
      </c>
      <c r="G3137" s="35" t="s">
        <v>3987</v>
      </c>
      <c r="H3137" s="38" t="s">
        <v>2376</v>
      </c>
      <c r="I3137" s="35" t="s">
        <v>3988</v>
      </c>
      <c r="J3137" s="39" t="str">
        <f t="shared" si="395"/>
        <v>IC.IT.243007</v>
      </c>
      <c r="K3137" s="38" t="s">
        <v>3298</v>
      </c>
      <c r="L3137" s="35" t="str">
        <f t="shared" si="399"/>
        <v xml:space="preserve">      Abrasion</v>
      </c>
      <c r="M3137" s="39" t="str">
        <f t="shared" si="400"/>
        <v>PI.IC.IT.243007.01</v>
      </c>
      <c r="N3137" s="39"/>
      <c r="O3137" s="39" t="str">
        <f t="shared" si="401"/>
        <v>PH.IC.IT.243007.01</v>
      </c>
      <c r="Q3137" s="39" t="str">
        <f t="shared" si="402"/>
        <v>CL.IC.IT.243007.01</v>
      </c>
      <c r="R3137" s="39"/>
      <c r="S3137" s="39" t="str">
        <f t="shared" si="396"/>
        <v>DR.IC.IT.243007.01</v>
      </c>
      <c r="T3137" s="39"/>
      <c r="U3137" s="60" t="str">
        <f t="shared" si="397"/>
        <v>IM.IC.IT.243007.01</v>
      </c>
      <c r="V3137" s="57"/>
      <c r="W3137" s="60" t="str">
        <f t="shared" si="398"/>
        <v>GE.IC.IT.243007.01</v>
      </c>
      <c r="AH3137" s="35" t="s">
        <v>3207</v>
      </c>
      <c r="AI3137" s="35">
        <v>1500</v>
      </c>
    </row>
    <row r="3138" spans="1:35" s="35" customFormat="1" ht="15">
      <c r="A3138" s="35" t="s">
        <v>2189</v>
      </c>
      <c r="C3138" s="38" t="s">
        <v>2627</v>
      </c>
      <c r="E3138" s="38" t="s">
        <v>4476</v>
      </c>
      <c r="F3138" s="35" t="s">
        <v>4130</v>
      </c>
      <c r="G3138" s="35" t="s">
        <v>3989</v>
      </c>
      <c r="H3138" s="38" t="s">
        <v>2378</v>
      </c>
      <c r="I3138" s="35" t="s">
        <v>3990</v>
      </c>
      <c r="J3138" s="39" t="str">
        <f t="shared" si="395"/>
        <v>IC.IT.243008</v>
      </c>
      <c r="K3138" s="38" t="s">
        <v>3298</v>
      </c>
      <c r="L3138" s="35" t="str">
        <f t="shared" si="399"/>
        <v xml:space="preserve">      Blister (not over bony prominence)</v>
      </c>
      <c r="M3138" s="39" t="str">
        <f t="shared" si="400"/>
        <v>PI.IC.IT.243008.01</v>
      </c>
      <c r="N3138" s="39"/>
      <c r="O3138" s="39" t="str">
        <f t="shared" si="401"/>
        <v>PH.IC.IT.243008.01</v>
      </c>
      <c r="Q3138" s="39" t="str">
        <f t="shared" si="402"/>
        <v>CL.IC.IT.243008.01</v>
      </c>
      <c r="R3138" s="39"/>
      <c r="S3138" s="39" t="str">
        <f t="shared" si="396"/>
        <v>DR.IC.IT.243008.01</v>
      </c>
      <c r="T3138" s="39"/>
      <c r="U3138" s="60" t="str">
        <f t="shared" si="397"/>
        <v>IM.IC.IT.243008.01</v>
      </c>
      <c r="V3138" s="57"/>
      <c r="W3138" s="60" t="str">
        <f t="shared" si="398"/>
        <v>GE.IC.IT.243008.01</v>
      </c>
      <c r="AH3138" s="35" t="s">
        <v>3207</v>
      </c>
      <c r="AI3138" s="35">
        <v>1500</v>
      </c>
    </row>
    <row r="3139" spans="1:35" s="35" customFormat="1" ht="15">
      <c r="A3139" s="35" t="s">
        <v>2189</v>
      </c>
      <c r="C3139" s="38" t="s">
        <v>2627</v>
      </c>
      <c r="E3139" s="38" t="s">
        <v>4476</v>
      </c>
      <c r="F3139" s="35" t="s">
        <v>4130</v>
      </c>
      <c r="G3139" s="35" t="s">
        <v>3991</v>
      </c>
      <c r="H3139" s="38" t="s">
        <v>2380</v>
      </c>
      <c r="I3139" s="35" t="s">
        <v>3992</v>
      </c>
      <c r="J3139" s="39" t="str">
        <f t="shared" si="395"/>
        <v>IC.IT.243009</v>
      </c>
      <c r="K3139" s="38" t="s">
        <v>3298</v>
      </c>
      <c r="L3139" s="35" t="str">
        <f t="shared" si="399"/>
        <v xml:space="preserve">      Cellulitus</v>
      </c>
      <c r="M3139" s="39" t="str">
        <f t="shared" si="400"/>
        <v>PI.IC.IT.243009.01</v>
      </c>
      <c r="N3139" s="39"/>
      <c r="O3139" s="39" t="str">
        <f t="shared" si="401"/>
        <v>PH.IC.IT.243009.01</v>
      </c>
      <c r="Q3139" s="39" t="str">
        <f t="shared" si="402"/>
        <v>CL.IC.IT.243009.01</v>
      </c>
      <c r="R3139" s="39"/>
      <c r="S3139" s="39" t="str">
        <f t="shared" si="396"/>
        <v>DR.IC.IT.243009.01</v>
      </c>
      <c r="T3139" s="39"/>
      <c r="U3139" s="60" t="str">
        <f t="shared" si="397"/>
        <v>IM.IC.IT.243009.01</v>
      </c>
      <c r="V3139" s="57"/>
      <c r="W3139" s="60" t="str">
        <f t="shared" si="398"/>
        <v>GE.IC.IT.243009.01</v>
      </c>
      <c r="AH3139" s="35" t="s">
        <v>3207</v>
      </c>
      <c r="AI3139" s="35">
        <v>1500</v>
      </c>
    </row>
    <row r="3140" spans="1:35" s="35" customFormat="1" ht="15">
      <c r="A3140" s="35" t="s">
        <v>2189</v>
      </c>
      <c r="C3140" s="38" t="s">
        <v>2627</v>
      </c>
      <c r="E3140" s="38" t="s">
        <v>4476</v>
      </c>
      <c r="F3140" s="35" t="s">
        <v>4130</v>
      </c>
      <c r="G3140" s="35" t="s">
        <v>3993</v>
      </c>
      <c r="H3140" s="38" t="s">
        <v>2124</v>
      </c>
      <c r="I3140" s="35" t="s">
        <v>2823</v>
      </c>
      <c r="J3140" s="39" t="str">
        <f t="shared" si="395"/>
        <v>IC.IT.243010</v>
      </c>
      <c r="K3140" s="38" t="s">
        <v>3298</v>
      </c>
      <c r="L3140" s="35" t="str">
        <f t="shared" si="399"/>
        <v xml:space="preserve">      Rash</v>
      </c>
      <c r="M3140" s="39" t="str">
        <f t="shared" si="400"/>
        <v>PI.IC.IT.243010.01</v>
      </c>
      <c r="N3140" s="39"/>
      <c r="O3140" s="39" t="str">
        <f t="shared" si="401"/>
        <v>PH.IC.IT.243010.01</v>
      </c>
      <c r="Q3140" s="39" t="str">
        <f t="shared" si="402"/>
        <v>CL.IC.IT.243010.01</v>
      </c>
      <c r="R3140" s="39"/>
      <c r="S3140" s="39" t="str">
        <f t="shared" si="396"/>
        <v>DR.IC.IT.243010.01</v>
      </c>
      <c r="T3140" s="39"/>
      <c r="U3140" s="60" t="str">
        <f t="shared" si="397"/>
        <v>IM.IC.IT.243010.01</v>
      </c>
      <c r="V3140" s="57"/>
      <c r="W3140" s="60" t="str">
        <f t="shared" si="398"/>
        <v>GE.IC.IT.243010.01</v>
      </c>
      <c r="AH3140" s="35" t="s">
        <v>3207</v>
      </c>
      <c r="AI3140" s="35">
        <v>1500</v>
      </c>
    </row>
    <row r="3141" spans="1:35" s="35" customFormat="1" ht="15">
      <c r="A3141" s="35" t="s">
        <v>2189</v>
      </c>
      <c r="C3141" s="38" t="s">
        <v>2627</v>
      </c>
      <c r="E3141" s="38" t="s">
        <v>4476</v>
      </c>
      <c r="F3141" s="35" t="s">
        <v>4130</v>
      </c>
      <c r="G3141" s="35" t="s">
        <v>3994</v>
      </c>
      <c r="H3141" s="38" t="s">
        <v>2126</v>
      </c>
      <c r="I3141" s="35" t="s">
        <v>3995</v>
      </c>
      <c r="J3141" s="39" t="str">
        <f t="shared" si="395"/>
        <v>IC.IT.243011</v>
      </c>
      <c r="K3141" s="38" t="s">
        <v>3298</v>
      </c>
      <c r="L3141" s="35" t="str">
        <f t="shared" si="399"/>
        <v xml:space="preserve">      Tape burn</v>
      </c>
      <c r="M3141" s="39" t="str">
        <f t="shared" si="400"/>
        <v>PI.IC.IT.243011.01</v>
      </c>
      <c r="N3141" s="39"/>
      <c r="O3141" s="39" t="str">
        <f t="shared" si="401"/>
        <v>PH.IC.IT.243011.01</v>
      </c>
      <c r="Q3141" s="39" t="str">
        <f t="shared" si="402"/>
        <v>CL.IC.IT.243011.01</v>
      </c>
      <c r="R3141" s="39"/>
      <c r="S3141" s="39" t="str">
        <f t="shared" si="396"/>
        <v>DR.IC.IT.243011.01</v>
      </c>
      <c r="T3141" s="39"/>
      <c r="U3141" s="60" t="str">
        <f t="shared" si="397"/>
        <v>IM.IC.IT.243011.01</v>
      </c>
      <c r="V3141" s="57"/>
      <c r="W3141" s="60" t="str">
        <f t="shared" si="398"/>
        <v>GE.IC.IT.243011.01</v>
      </c>
      <c r="AH3141" s="35" t="s">
        <v>3207</v>
      </c>
      <c r="AI3141" s="35">
        <v>1500</v>
      </c>
    </row>
    <row r="3142" spans="1:35" s="35" customFormat="1" ht="15">
      <c r="A3142" s="35" t="s">
        <v>2189</v>
      </c>
      <c r="C3142" s="38" t="s">
        <v>2627</v>
      </c>
      <c r="E3142" s="38" t="s">
        <v>4476</v>
      </c>
      <c r="F3142" s="35" t="s">
        <v>4130</v>
      </c>
      <c r="G3142" s="35" t="s">
        <v>3996</v>
      </c>
      <c r="H3142" s="38" t="s">
        <v>2128</v>
      </c>
      <c r="I3142" s="35" t="s">
        <v>1396</v>
      </c>
      <c r="J3142" s="39" t="str">
        <f t="shared" si="395"/>
        <v>IC.IT.243012</v>
      </c>
      <c r="K3142" s="38" t="s">
        <v>3298</v>
      </c>
      <c r="L3142" s="35" t="str">
        <f t="shared" si="399"/>
        <v xml:space="preserve">      Other:  specify</v>
      </c>
      <c r="M3142" s="39" t="str">
        <f t="shared" si="400"/>
        <v>PI.IC.IT.243012.01</v>
      </c>
      <c r="N3142" s="39"/>
      <c r="O3142" s="39" t="str">
        <f t="shared" si="401"/>
        <v>PH.IC.IT.243012.01</v>
      </c>
      <c r="Q3142" s="39" t="str">
        <f t="shared" si="402"/>
        <v>CL.IC.IT.243012.01</v>
      </c>
      <c r="R3142" s="39"/>
      <c r="S3142" s="39" t="str">
        <f t="shared" si="396"/>
        <v>DR.IC.IT.243012.01</v>
      </c>
      <c r="T3142" s="39"/>
      <c r="U3142" s="60" t="str">
        <f t="shared" si="397"/>
        <v>IM.IC.IT.243012.01</v>
      </c>
      <c r="V3142" s="57"/>
      <c r="W3142" s="60" t="str">
        <f t="shared" si="398"/>
        <v>GE.IC.IT.243012.01</v>
      </c>
      <c r="AH3142" s="35" t="s">
        <v>3207</v>
      </c>
      <c r="AI3142" s="35">
        <v>1500</v>
      </c>
    </row>
    <row r="3143" spans="1:35" s="35" customFormat="1" ht="15">
      <c r="A3143" s="35" t="s">
        <v>2189</v>
      </c>
      <c r="C3143" s="38" t="s">
        <v>2627</v>
      </c>
      <c r="E3143" s="38" t="s">
        <v>4476</v>
      </c>
      <c r="F3143" s="35" t="s">
        <v>4130</v>
      </c>
      <c r="G3143" s="35" t="s">
        <v>4477</v>
      </c>
      <c r="H3143" s="38" t="s">
        <v>4335</v>
      </c>
      <c r="I3143" s="35" t="s">
        <v>4478</v>
      </c>
      <c r="J3143" s="39" t="str">
        <f t="shared" si="395"/>
        <v>IC.IT.243013</v>
      </c>
      <c r="K3143" s="38" t="s">
        <v>3298</v>
      </c>
      <c r="L3143" s="35" t="str">
        <f t="shared" si="399"/>
        <v xml:space="preserve">   Laceration</v>
      </c>
      <c r="M3143" s="39" t="str">
        <f t="shared" si="400"/>
        <v>PI.IC.IT.243013.01</v>
      </c>
      <c r="N3143" s="39"/>
      <c r="O3143" s="39" t="str">
        <f t="shared" si="401"/>
        <v>PH.IC.IT.243013.01</v>
      </c>
      <c r="Q3143" s="39" t="str">
        <f t="shared" si="402"/>
        <v>CL.IC.IT.243013.01</v>
      </c>
      <c r="R3143" s="39"/>
      <c r="S3143" s="39" t="str">
        <f t="shared" si="396"/>
        <v>DR.IC.IT.243013.01</v>
      </c>
      <c r="T3143" s="39"/>
      <c r="U3143" s="60" t="str">
        <f t="shared" si="397"/>
        <v>IM.IC.IT.243013.01</v>
      </c>
      <c r="V3143" s="57"/>
      <c r="W3143" s="60" t="str">
        <f t="shared" si="398"/>
        <v>GE.IC.IT.243013.01</v>
      </c>
      <c r="Y3143" s="35">
        <v>795</v>
      </c>
      <c r="AH3143" s="35" t="s">
        <v>3207</v>
      </c>
      <c r="AI3143" s="35">
        <v>1500</v>
      </c>
    </row>
    <row r="3144" spans="1:35" s="35" customFormat="1" ht="15">
      <c r="A3144" s="35" t="s">
        <v>2189</v>
      </c>
      <c r="C3144" s="38" t="s">
        <v>2627</v>
      </c>
      <c r="E3144" s="38" t="s">
        <v>4476</v>
      </c>
      <c r="F3144" s="35" t="s">
        <v>4130</v>
      </c>
      <c r="G3144" s="35" t="s">
        <v>4479</v>
      </c>
      <c r="H3144" s="38" t="s">
        <v>4336</v>
      </c>
      <c r="I3144" s="35" t="s">
        <v>4480</v>
      </c>
      <c r="J3144" s="39" t="str">
        <f t="shared" si="395"/>
        <v>IC.IT.243014</v>
      </c>
      <c r="K3144" s="38" t="s">
        <v>3298</v>
      </c>
      <c r="L3144" s="35" t="str">
        <f t="shared" si="399"/>
        <v xml:space="preserve">  Puncture</v>
      </c>
      <c r="M3144" s="39" t="str">
        <f t="shared" si="400"/>
        <v>PI.IC.IT.243014.01</v>
      </c>
      <c r="N3144" s="39"/>
      <c r="O3144" s="39" t="str">
        <f t="shared" si="401"/>
        <v>PH.IC.IT.243014.01</v>
      </c>
      <c r="Q3144" s="39" t="str">
        <f t="shared" si="402"/>
        <v>CL.IC.IT.243014.01</v>
      </c>
      <c r="R3144" s="39"/>
      <c r="S3144" s="39" t="str">
        <f t="shared" si="396"/>
        <v>DR.IC.IT.243014.01</v>
      </c>
      <c r="T3144" s="39"/>
      <c r="U3144" s="60" t="str">
        <f t="shared" si="397"/>
        <v>IM.IC.IT.243014.01</v>
      </c>
      <c r="V3144" s="57"/>
      <c r="W3144" s="60" t="str">
        <f t="shared" si="398"/>
        <v>GE.IC.IT.243014.01</v>
      </c>
      <c r="Y3144" s="35">
        <v>796</v>
      </c>
      <c r="AH3144" s="35" t="s">
        <v>3207</v>
      </c>
      <c r="AI3144" s="35">
        <v>1500</v>
      </c>
    </row>
    <row r="3145" spans="1:35" s="35" customFormat="1" ht="15">
      <c r="A3145" s="35" t="s">
        <v>2189</v>
      </c>
      <c r="C3145" s="38" t="s">
        <v>2627</v>
      </c>
      <c r="D3145" s="35" t="s">
        <v>4481</v>
      </c>
      <c r="E3145" s="38" t="s">
        <v>4482</v>
      </c>
      <c r="F3145" s="35" t="s">
        <v>4130</v>
      </c>
      <c r="G3145" s="35" t="s">
        <v>3997</v>
      </c>
      <c r="H3145" s="38" t="s">
        <v>2212</v>
      </c>
      <c r="I3145" s="35" t="s">
        <v>3998</v>
      </c>
      <c r="J3145" s="39" t="str">
        <f t="shared" si="395"/>
        <v>IC.IT.243101</v>
      </c>
      <c r="K3145" s="38" t="s">
        <v>3298</v>
      </c>
      <c r="L3145" s="35" t="str">
        <f t="shared" si="399"/>
        <v xml:space="preserve">      Partial-thickness (dermis)</v>
      </c>
      <c r="M3145" s="39" t="str">
        <f t="shared" si="400"/>
        <v>PI.IC.IT.243101.01</v>
      </c>
      <c r="N3145" s="39"/>
      <c r="O3145" s="39" t="str">
        <f t="shared" si="401"/>
        <v>PH.IC.IT.243101.01</v>
      </c>
      <c r="Q3145" s="39" t="str">
        <f t="shared" si="402"/>
        <v>CL.IC.IT.243101.01</v>
      </c>
      <c r="R3145" s="39"/>
      <c r="S3145" s="39" t="str">
        <f t="shared" si="396"/>
        <v>DR.IC.IT.243101.01</v>
      </c>
      <c r="T3145" s="39"/>
      <c r="U3145" s="60" t="str">
        <f t="shared" si="397"/>
        <v>IM.IC.IT.243101.01</v>
      </c>
      <c r="V3145" s="57"/>
      <c r="W3145" s="60" t="str">
        <f t="shared" si="398"/>
        <v>GE.IC.IT.243101.01</v>
      </c>
      <c r="AH3145" s="35" t="s">
        <v>3207</v>
      </c>
      <c r="AI3145" s="35">
        <v>1500</v>
      </c>
    </row>
    <row r="3146" spans="1:35" s="35" customFormat="1" ht="15">
      <c r="A3146" s="35" t="s">
        <v>2189</v>
      </c>
      <c r="C3146" s="38" t="s">
        <v>2627</v>
      </c>
      <c r="E3146" s="38" t="s">
        <v>4482</v>
      </c>
      <c r="F3146" s="35" t="s">
        <v>4130</v>
      </c>
      <c r="G3146" s="35" t="s">
        <v>4483</v>
      </c>
      <c r="H3146" s="38" t="s">
        <v>2217</v>
      </c>
      <c r="I3146" s="35" t="s">
        <v>3999</v>
      </c>
      <c r="J3146" s="39" t="str">
        <f t="shared" si="395"/>
        <v>IC.IT.243102</v>
      </c>
      <c r="K3146" s="38" t="s">
        <v>3298</v>
      </c>
      <c r="L3146" s="35" t="str">
        <f t="shared" si="399"/>
        <v xml:space="preserve">      Full-thickness (subq and beyond) </v>
      </c>
      <c r="M3146" s="39" t="str">
        <f t="shared" si="400"/>
        <v>PI.IC.IT.243102.01</v>
      </c>
      <c r="N3146" s="39"/>
      <c r="O3146" s="39" t="str">
        <f t="shared" si="401"/>
        <v>PH.IC.IT.243102.01</v>
      </c>
      <c r="Q3146" s="39" t="str">
        <f t="shared" si="402"/>
        <v>CL.IC.IT.243102.01</v>
      </c>
      <c r="R3146" s="39"/>
      <c r="S3146" s="39" t="str">
        <f t="shared" si="396"/>
        <v>DR.IC.IT.243102.01</v>
      </c>
      <c r="T3146" s="39"/>
      <c r="U3146" s="60" t="str">
        <f t="shared" si="397"/>
        <v>IM.IC.IT.243102.01</v>
      </c>
      <c r="V3146" s="57"/>
      <c r="W3146" s="60" t="str">
        <f t="shared" si="398"/>
        <v>GE.IC.IT.243102.01</v>
      </c>
      <c r="AH3146" s="35" t="s">
        <v>3207</v>
      </c>
      <c r="AI3146" s="35">
        <v>1500</v>
      </c>
    </row>
    <row r="3147" spans="1:35" s="35" customFormat="1" ht="15">
      <c r="A3147" s="35" t="s">
        <v>2189</v>
      </c>
      <c r="C3147" s="38" t="s">
        <v>2627</v>
      </c>
      <c r="D3147" s="35" t="s">
        <v>4484</v>
      </c>
      <c r="E3147" s="38" t="s">
        <v>4485</v>
      </c>
      <c r="F3147" s="35" t="s">
        <v>4131</v>
      </c>
      <c r="G3147" s="35" t="s">
        <v>4001</v>
      </c>
      <c r="H3147" s="38" t="s">
        <v>2212</v>
      </c>
      <c r="I3147" s="35" t="s">
        <v>4002</v>
      </c>
      <c r="J3147" s="39" t="str">
        <f t="shared" si="395"/>
        <v>IC.IT.243201</v>
      </c>
      <c r="K3147" s="38" t="s">
        <v>3298</v>
      </c>
      <c r="L3147" s="35" t="str">
        <f t="shared" si="399"/>
        <v xml:space="preserve">      Length (measure head to toe):  specify cm</v>
      </c>
      <c r="M3147" s="39" t="str">
        <f t="shared" si="400"/>
        <v>PI.IC.IT.243201.01</v>
      </c>
      <c r="N3147" s="39"/>
      <c r="O3147" s="39" t="str">
        <f t="shared" si="401"/>
        <v>PH.IC.IT.243201.01</v>
      </c>
      <c r="Q3147" s="39" t="str">
        <f t="shared" si="402"/>
        <v>CL.IC.IT.243201.01</v>
      </c>
      <c r="R3147" s="39"/>
      <c r="S3147" s="39" t="str">
        <f t="shared" si="396"/>
        <v>DR.IC.IT.243201.01</v>
      </c>
      <c r="T3147" s="39"/>
      <c r="U3147" s="60" t="str">
        <f t="shared" si="397"/>
        <v>IM.IC.IT.243201.01</v>
      </c>
      <c r="V3147" s="57"/>
      <c r="W3147" s="60" t="str">
        <f t="shared" si="398"/>
        <v>GE.IC.IT.243201.01</v>
      </c>
      <c r="AH3147" s="35" t="s">
        <v>3207</v>
      </c>
      <c r="AI3147" s="35">
        <v>1500</v>
      </c>
    </row>
    <row r="3148" spans="1:35" s="35" customFormat="1" ht="15">
      <c r="A3148" s="35" t="s">
        <v>2189</v>
      </c>
      <c r="C3148" s="38" t="s">
        <v>2627</v>
      </c>
      <c r="E3148" s="38" t="s">
        <v>4485</v>
      </c>
      <c r="F3148" s="35" t="s">
        <v>4131</v>
      </c>
      <c r="G3148" s="35" t="s">
        <v>4003</v>
      </c>
      <c r="H3148" s="38" t="s">
        <v>2217</v>
      </c>
      <c r="I3148" s="35" t="s">
        <v>4004</v>
      </c>
      <c r="J3148" s="39" t="str">
        <f t="shared" si="395"/>
        <v>IC.IT.243202</v>
      </c>
      <c r="K3148" s="38" t="s">
        <v>3298</v>
      </c>
      <c r="L3148" s="35" t="str">
        <f t="shared" si="399"/>
        <v xml:space="preserve">      Width (measure hip to hip):  specify cm</v>
      </c>
      <c r="M3148" s="39" t="str">
        <f t="shared" si="400"/>
        <v>PI.IC.IT.243202.01</v>
      </c>
      <c r="N3148" s="39"/>
      <c r="O3148" s="39" t="str">
        <f t="shared" si="401"/>
        <v>PH.IC.IT.243202.01</v>
      </c>
      <c r="Q3148" s="39" t="str">
        <f t="shared" si="402"/>
        <v>CL.IC.IT.243202.01</v>
      </c>
      <c r="R3148" s="39"/>
      <c r="S3148" s="39" t="str">
        <f t="shared" si="396"/>
        <v>DR.IC.IT.243202.01</v>
      </c>
      <c r="T3148" s="39"/>
      <c r="U3148" s="60" t="str">
        <f t="shared" si="397"/>
        <v>IM.IC.IT.243202.01</v>
      </c>
      <c r="V3148" s="57"/>
      <c r="W3148" s="60" t="str">
        <f t="shared" si="398"/>
        <v>GE.IC.IT.243202.01</v>
      </c>
      <c r="AH3148" s="35" t="s">
        <v>3207</v>
      </c>
      <c r="AI3148" s="35">
        <v>1500</v>
      </c>
    </row>
    <row r="3149" spans="1:35" s="35" customFormat="1" ht="15">
      <c r="A3149" s="35" t="s">
        <v>2189</v>
      </c>
      <c r="C3149" s="38" t="s">
        <v>2627</v>
      </c>
      <c r="E3149" s="38" t="s">
        <v>4485</v>
      </c>
      <c r="F3149" s="35" t="s">
        <v>4131</v>
      </c>
      <c r="G3149" s="35" t="s">
        <v>4005</v>
      </c>
      <c r="H3149" s="38" t="s">
        <v>2219</v>
      </c>
      <c r="I3149" s="35" t="s">
        <v>948</v>
      </c>
      <c r="J3149" s="39" t="str">
        <f t="shared" si="395"/>
        <v>IC.IT.243203</v>
      </c>
      <c r="K3149" s="38" t="s">
        <v>3298</v>
      </c>
      <c r="L3149" s="35" t="str">
        <f t="shared" si="399"/>
        <v xml:space="preserve">      Depth (measure deepest part):  specify cm</v>
      </c>
      <c r="M3149" s="39" t="str">
        <f t="shared" si="400"/>
        <v>PI.IC.IT.243203.01</v>
      </c>
      <c r="N3149" s="39"/>
      <c r="O3149" s="39" t="str">
        <f t="shared" si="401"/>
        <v>PH.IC.IT.243203.01</v>
      </c>
      <c r="Q3149" s="39" t="str">
        <f t="shared" si="402"/>
        <v>CL.IC.IT.243203.01</v>
      </c>
      <c r="R3149" s="39"/>
      <c r="S3149" s="39" t="str">
        <f t="shared" si="396"/>
        <v>DR.IC.IT.243203.01</v>
      </c>
      <c r="T3149" s="39"/>
      <c r="U3149" s="60" t="str">
        <f t="shared" si="397"/>
        <v>IM.IC.IT.243203.01</v>
      </c>
      <c r="V3149" s="57"/>
      <c r="W3149" s="60" t="str">
        <f t="shared" si="398"/>
        <v>GE.IC.IT.243203.01</v>
      </c>
      <c r="AH3149" s="35" t="s">
        <v>3207</v>
      </c>
      <c r="AI3149" s="35">
        <v>1500</v>
      </c>
    </row>
    <row r="3150" spans="1:35" s="35" customFormat="1" ht="15">
      <c r="A3150" s="35" t="s">
        <v>2189</v>
      </c>
      <c r="C3150" s="38" t="s">
        <v>2627</v>
      </c>
      <c r="E3150" s="38" t="s">
        <v>4485</v>
      </c>
      <c r="F3150" s="35" t="s">
        <v>4131</v>
      </c>
      <c r="G3150" s="35" t="s">
        <v>4006</v>
      </c>
      <c r="H3150" s="38" t="s">
        <v>2063</v>
      </c>
      <c r="I3150" s="35" t="s">
        <v>3858</v>
      </c>
      <c r="J3150" s="39" t="str">
        <f t="shared" si="395"/>
        <v>IC.IT.243204</v>
      </c>
      <c r="K3150" s="38" t="s">
        <v>3298</v>
      </c>
      <c r="L3150" s="35" t="str">
        <f t="shared" si="399"/>
        <v xml:space="preserve">      N/A (within 7 days): specify date</v>
      </c>
      <c r="M3150" s="39" t="str">
        <f t="shared" si="400"/>
        <v>PI.IC.IT.243204.01</v>
      </c>
      <c r="N3150" s="39"/>
      <c r="O3150" s="39" t="str">
        <f t="shared" si="401"/>
        <v>PH.IC.IT.243204.01</v>
      </c>
      <c r="Q3150" s="39" t="str">
        <f t="shared" si="402"/>
        <v>CL.IC.IT.243204.01</v>
      </c>
      <c r="R3150" s="39"/>
      <c r="S3150" s="39" t="str">
        <f t="shared" si="396"/>
        <v>DR.IC.IT.243204.01</v>
      </c>
      <c r="T3150" s="39"/>
      <c r="U3150" s="60" t="str">
        <f t="shared" si="397"/>
        <v>IM.IC.IT.243204.01</v>
      </c>
      <c r="V3150" s="57"/>
      <c r="W3150" s="60" t="str">
        <f t="shared" si="398"/>
        <v>GE.IC.IT.243204.01</v>
      </c>
      <c r="AH3150" s="35" t="s">
        <v>3207</v>
      </c>
      <c r="AI3150" s="35">
        <v>1500</v>
      </c>
    </row>
    <row r="3151" spans="1:35" s="35" customFormat="1" ht="15">
      <c r="A3151" s="35" t="s">
        <v>2189</v>
      </c>
      <c r="C3151" s="38" t="s">
        <v>2627</v>
      </c>
      <c r="E3151" s="38" t="s">
        <v>4485</v>
      </c>
      <c r="F3151" s="35" t="s">
        <v>4131</v>
      </c>
      <c r="G3151" s="35" t="s">
        <v>3421</v>
      </c>
      <c r="H3151" s="38" t="s">
        <v>2065</v>
      </c>
      <c r="I3151" s="35" t="s">
        <v>3423</v>
      </c>
      <c r="J3151" s="39" t="str">
        <f t="shared" si="395"/>
        <v>IC.IT.243205</v>
      </c>
      <c r="K3151" s="38" t="s">
        <v>3298</v>
      </c>
      <c r="L3151" s="35" t="str">
        <f t="shared" si="399"/>
        <v xml:space="preserve">      Unable to assess due to dressing</v>
      </c>
      <c r="M3151" s="39" t="str">
        <f t="shared" si="400"/>
        <v>PI.IC.IT.243205.01</v>
      </c>
      <c r="N3151" s="39"/>
      <c r="O3151" s="39" t="str">
        <f t="shared" si="401"/>
        <v>PH.IC.IT.243205.01</v>
      </c>
      <c r="Q3151" s="39" t="str">
        <f t="shared" si="402"/>
        <v>CL.IC.IT.243205.01</v>
      </c>
      <c r="R3151" s="39"/>
      <c r="S3151" s="39" t="str">
        <f t="shared" si="396"/>
        <v>DR.IC.IT.243205.01</v>
      </c>
      <c r="T3151" s="39"/>
      <c r="U3151" s="60" t="str">
        <f t="shared" si="397"/>
        <v>IM.IC.IT.243205.01</v>
      </c>
      <c r="V3151" s="57"/>
      <c r="W3151" s="60" t="str">
        <f t="shared" si="398"/>
        <v>GE.IC.IT.243205.01</v>
      </c>
      <c r="AH3151" s="35" t="s">
        <v>3207</v>
      </c>
      <c r="AI3151" s="35">
        <v>1500</v>
      </c>
    </row>
    <row r="3152" spans="1:35" s="35" customFormat="1" ht="15">
      <c r="A3152" s="35" t="s">
        <v>2189</v>
      </c>
      <c r="C3152" s="38" t="s">
        <v>2627</v>
      </c>
      <c r="E3152" s="38" t="s">
        <v>4485</v>
      </c>
      <c r="F3152" s="35" t="s">
        <v>4131</v>
      </c>
      <c r="G3152" s="35" t="s">
        <v>3424</v>
      </c>
      <c r="H3152" s="38" t="s">
        <v>2222</v>
      </c>
      <c r="I3152" s="35" t="s">
        <v>1396</v>
      </c>
      <c r="J3152" s="39" t="str">
        <f t="shared" si="395"/>
        <v>IC.IT.243206</v>
      </c>
      <c r="K3152" s="38" t="s">
        <v>3298</v>
      </c>
      <c r="L3152" s="35" t="str">
        <f t="shared" si="399"/>
        <v xml:space="preserve">      Other: specify</v>
      </c>
      <c r="M3152" s="39" t="str">
        <f t="shared" si="400"/>
        <v>PI.IC.IT.243206.01</v>
      </c>
      <c r="N3152" s="39"/>
      <c r="O3152" s="39" t="str">
        <f t="shared" si="401"/>
        <v>PH.IC.IT.243206.01</v>
      </c>
      <c r="Q3152" s="39" t="str">
        <f t="shared" si="402"/>
        <v>CL.IC.IT.243206.01</v>
      </c>
      <c r="R3152" s="39"/>
      <c r="S3152" s="39" t="str">
        <f t="shared" si="396"/>
        <v>DR.IC.IT.243206.01</v>
      </c>
      <c r="T3152" s="39"/>
      <c r="U3152" s="60" t="str">
        <f t="shared" si="397"/>
        <v>IM.IC.IT.243206.01</v>
      </c>
      <c r="V3152" s="57"/>
      <c r="W3152" s="60" t="str">
        <f t="shared" si="398"/>
        <v>GE.IC.IT.243206.01</v>
      </c>
      <c r="AH3152" s="35" t="s">
        <v>3207</v>
      </c>
      <c r="AI3152" s="35">
        <v>1500</v>
      </c>
    </row>
    <row r="3153" spans="1:35" s="35" customFormat="1" ht="15">
      <c r="A3153" s="35" t="s">
        <v>2189</v>
      </c>
      <c r="C3153" s="38" t="s">
        <v>2627</v>
      </c>
      <c r="D3153" s="35" t="s">
        <v>4486</v>
      </c>
      <c r="E3153" s="38" t="s">
        <v>4487</v>
      </c>
      <c r="F3153" s="35" t="s">
        <v>4131</v>
      </c>
      <c r="G3153" s="35" t="s">
        <v>4007</v>
      </c>
      <c r="H3153" s="38" t="s">
        <v>2212</v>
      </c>
      <c r="I3153" s="35" t="s">
        <v>4008</v>
      </c>
      <c r="J3153" s="39" t="str">
        <f t="shared" ref="J3153:J3216" si="403">CONCATENATE("IC.IT.",C3153,E3153,H3153)</f>
        <v>IC.IT.243301</v>
      </c>
      <c r="K3153" s="38" t="s">
        <v>3298</v>
      </c>
      <c r="L3153" s="35" t="str">
        <f t="shared" si="399"/>
        <v xml:space="preserve">      Epithelialization (shades of pink): specify %</v>
      </c>
      <c r="M3153" s="39" t="str">
        <f t="shared" si="400"/>
        <v>PI.IC.IT.243301.01</v>
      </c>
      <c r="N3153" s="39"/>
      <c r="O3153" s="39" t="str">
        <f t="shared" si="401"/>
        <v>PH.IC.IT.243301.01</v>
      </c>
      <c r="Q3153" s="39" t="str">
        <f t="shared" si="402"/>
        <v>CL.IC.IT.243301.01</v>
      </c>
      <c r="R3153" s="39"/>
      <c r="S3153" s="39" t="str">
        <f t="shared" si="396"/>
        <v>DR.IC.IT.243301.01</v>
      </c>
      <c r="T3153" s="39"/>
      <c r="U3153" s="60" t="str">
        <f t="shared" si="397"/>
        <v>IM.IC.IT.243301.01</v>
      </c>
      <c r="V3153" s="57"/>
      <c r="W3153" s="60" t="str">
        <f t="shared" si="398"/>
        <v>GE.IC.IT.243301.01</v>
      </c>
      <c r="AH3153" s="35" t="s">
        <v>3207</v>
      </c>
      <c r="AI3153" s="35">
        <v>1500</v>
      </c>
    </row>
    <row r="3154" spans="1:35" s="35" customFormat="1" ht="15">
      <c r="A3154" s="35" t="s">
        <v>2189</v>
      </c>
      <c r="C3154" s="38" t="s">
        <v>2627</v>
      </c>
      <c r="E3154" s="38" t="s">
        <v>4487</v>
      </c>
      <c r="F3154" s="35" t="s">
        <v>4131</v>
      </c>
      <c r="G3154" s="35" t="s">
        <v>4009</v>
      </c>
      <c r="H3154" s="38" t="s">
        <v>2217</v>
      </c>
      <c r="I3154" s="35" t="s">
        <v>4010</v>
      </c>
      <c r="J3154" s="39" t="str">
        <f t="shared" si="403"/>
        <v>IC.IT.243302</v>
      </c>
      <c r="K3154" s="38" t="s">
        <v>3298</v>
      </c>
      <c r="L3154" s="35" t="str">
        <f t="shared" si="399"/>
        <v xml:space="preserve">      Granulation (beefy red):  specify %</v>
      </c>
      <c r="M3154" s="39" t="str">
        <f t="shared" si="400"/>
        <v>PI.IC.IT.243302.01</v>
      </c>
      <c r="N3154" s="39"/>
      <c r="O3154" s="39" t="str">
        <f t="shared" si="401"/>
        <v>PH.IC.IT.243302.01</v>
      </c>
      <c r="Q3154" s="39" t="str">
        <f t="shared" si="402"/>
        <v>CL.IC.IT.243302.01</v>
      </c>
      <c r="R3154" s="39"/>
      <c r="S3154" s="39" t="str">
        <f t="shared" si="396"/>
        <v>DR.IC.IT.243302.01</v>
      </c>
      <c r="T3154" s="39"/>
      <c r="U3154" s="60" t="str">
        <f t="shared" si="397"/>
        <v>IM.IC.IT.243302.01</v>
      </c>
      <c r="V3154" s="57"/>
      <c r="W3154" s="60" t="str">
        <f t="shared" si="398"/>
        <v>GE.IC.IT.243302.01</v>
      </c>
      <c r="AH3154" s="35" t="s">
        <v>3207</v>
      </c>
      <c r="AI3154" s="35">
        <v>1500</v>
      </c>
    </row>
    <row r="3155" spans="1:35" s="35" customFormat="1" ht="15">
      <c r="A3155" s="35" t="s">
        <v>2189</v>
      </c>
      <c r="C3155" s="38" t="s">
        <v>2627</v>
      </c>
      <c r="E3155" s="38" t="s">
        <v>4487</v>
      </c>
      <c r="F3155" s="35" t="s">
        <v>4131</v>
      </c>
      <c r="G3155" s="35" t="s">
        <v>4011</v>
      </c>
      <c r="H3155" s="38" t="s">
        <v>2219</v>
      </c>
      <c r="I3155" s="35" t="s">
        <v>4012</v>
      </c>
      <c r="J3155" s="39" t="str">
        <f t="shared" si="403"/>
        <v>IC.IT.243303</v>
      </c>
      <c r="K3155" s="38" t="s">
        <v>3298</v>
      </c>
      <c r="L3155" s="35" t="str">
        <f t="shared" si="399"/>
        <v xml:space="preserve">      Slough (yellow fibrinous):  specify %</v>
      </c>
      <c r="M3155" s="39" t="str">
        <f t="shared" si="400"/>
        <v>PI.IC.IT.243303.01</v>
      </c>
      <c r="N3155" s="39"/>
      <c r="O3155" s="39" t="str">
        <f t="shared" si="401"/>
        <v>PH.IC.IT.243303.01</v>
      </c>
      <c r="Q3155" s="39" t="str">
        <f t="shared" si="402"/>
        <v>CL.IC.IT.243303.01</v>
      </c>
      <c r="R3155" s="39"/>
      <c r="S3155" s="39" t="str">
        <f t="shared" si="396"/>
        <v>DR.IC.IT.243303.01</v>
      </c>
      <c r="T3155" s="39"/>
      <c r="U3155" s="60" t="str">
        <f t="shared" si="397"/>
        <v>IM.IC.IT.243303.01</v>
      </c>
      <c r="V3155" s="57"/>
      <c r="W3155" s="60" t="str">
        <f t="shared" si="398"/>
        <v>GE.IC.IT.243303.01</v>
      </c>
      <c r="AH3155" s="35" t="s">
        <v>3207</v>
      </c>
      <c r="AI3155" s="35">
        <v>1500</v>
      </c>
    </row>
    <row r="3156" spans="1:35" s="35" customFormat="1" ht="15">
      <c r="A3156" s="35" t="s">
        <v>2189</v>
      </c>
      <c r="C3156" s="38" t="s">
        <v>2627</v>
      </c>
      <c r="E3156" s="38" t="s">
        <v>4487</v>
      </c>
      <c r="F3156" s="35" t="s">
        <v>4131</v>
      </c>
      <c r="G3156" s="35" t="s">
        <v>4013</v>
      </c>
      <c r="H3156" s="38" t="s">
        <v>2063</v>
      </c>
      <c r="I3156" s="35" t="s">
        <v>4014</v>
      </c>
      <c r="J3156" s="39" t="str">
        <f t="shared" si="403"/>
        <v>IC.IT.243304</v>
      </c>
      <c r="K3156" s="38" t="s">
        <v>3298</v>
      </c>
      <c r="L3156" s="35" t="str">
        <f t="shared" si="399"/>
        <v xml:space="preserve">      Eschar (thick leathery black/brown):  specify %</v>
      </c>
      <c r="M3156" s="39" t="str">
        <f t="shared" si="400"/>
        <v>PI.IC.IT.243304.01</v>
      </c>
      <c r="N3156" s="39"/>
      <c r="O3156" s="39" t="str">
        <f t="shared" si="401"/>
        <v>PH.IC.IT.243304.01</v>
      </c>
      <c r="Q3156" s="39" t="str">
        <f t="shared" si="402"/>
        <v>CL.IC.IT.243304.01</v>
      </c>
      <c r="R3156" s="39"/>
      <c r="S3156" s="39" t="str">
        <f t="shared" si="396"/>
        <v>DR.IC.IT.243304.01</v>
      </c>
      <c r="T3156" s="39"/>
      <c r="U3156" s="60" t="str">
        <f t="shared" si="397"/>
        <v>IM.IC.IT.243304.01</v>
      </c>
      <c r="V3156" s="57"/>
      <c r="W3156" s="60" t="str">
        <f t="shared" si="398"/>
        <v>GE.IC.IT.243304.01</v>
      </c>
      <c r="AH3156" s="35" t="s">
        <v>3207</v>
      </c>
      <c r="AI3156" s="35">
        <v>1500</v>
      </c>
    </row>
    <row r="3157" spans="1:35" s="35" customFormat="1" ht="15">
      <c r="A3157" s="35" t="s">
        <v>2189</v>
      </c>
      <c r="C3157" s="38" t="s">
        <v>2627</v>
      </c>
      <c r="E3157" s="38" t="s">
        <v>4487</v>
      </c>
      <c r="F3157" s="35" t="s">
        <v>4131</v>
      </c>
      <c r="G3157" s="35" t="s">
        <v>4015</v>
      </c>
      <c r="H3157" s="38" t="s">
        <v>4265</v>
      </c>
      <c r="I3157" s="35" t="s">
        <v>4016</v>
      </c>
      <c r="J3157" s="39" t="str">
        <f t="shared" si="403"/>
        <v>IC.IT.243305</v>
      </c>
      <c r="K3157" s="38" t="s">
        <v>3298</v>
      </c>
      <c r="L3157" s="35" t="str">
        <f t="shared" si="399"/>
        <v xml:space="preserve">      Foreign bodies:  specify</v>
      </c>
      <c r="M3157" s="39" t="str">
        <f t="shared" si="400"/>
        <v>PI.IC.IT.243305.01</v>
      </c>
      <c r="N3157" s="39"/>
      <c r="O3157" s="39" t="str">
        <f t="shared" si="401"/>
        <v>PH.IC.IT.243305.01</v>
      </c>
      <c r="Q3157" s="39" t="str">
        <f t="shared" si="402"/>
        <v>CL.IC.IT.243305.01</v>
      </c>
      <c r="R3157" s="39"/>
      <c r="S3157" s="39" t="str">
        <f t="shared" ref="S3157:S3220" si="404">CONCATENATE("DR.",J3157,".",K3157)</f>
        <v>DR.IC.IT.243305.01</v>
      </c>
      <c r="T3157" s="39"/>
      <c r="U3157" s="60" t="str">
        <f t="shared" ref="U3157:U3220" si="405">CONCATENATE("IM.",J3157, ".",K3157)</f>
        <v>IM.IC.IT.243305.01</v>
      </c>
      <c r="V3157" s="57"/>
      <c r="W3157" s="60" t="str">
        <f t="shared" ref="W3157:W3220" si="406">CONCATENATE("GE.",J3157, ".",K3157)</f>
        <v>GE.IC.IT.243305.01</v>
      </c>
      <c r="AH3157" s="35" t="s">
        <v>3207</v>
      </c>
      <c r="AI3157" s="35">
        <v>1500</v>
      </c>
    </row>
    <row r="3158" spans="1:35" s="35" customFormat="1" ht="15">
      <c r="A3158" s="35" t="s">
        <v>2189</v>
      </c>
      <c r="C3158" s="38" t="s">
        <v>2627</v>
      </c>
      <c r="D3158" s="35" t="s">
        <v>4488</v>
      </c>
      <c r="E3158" s="38" t="s">
        <v>4489</v>
      </c>
      <c r="F3158" s="35" t="s">
        <v>4131</v>
      </c>
      <c r="G3158" s="35" t="s">
        <v>4490</v>
      </c>
      <c r="H3158" s="38" t="s">
        <v>2217</v>
      </c>
      <c r="I3158" s="35" t="s">
        <v>4017</v>
      </c>
      <c r="J3158" s="39" t="str">
        <f t="shared" si="403"/>
        <v>IC.IT.243402</v>
      </c>
      <c r="K3158" s="38" t="s">
        <v>3298</v>
      </c>
      <c r="L3158" s="35" t="str">
        <f t="shared" si="399"/>
        <v xml:space="preserve">      Indistinct, attached</v>
      </c>
      <c r="M3158" s="39" t="str">
        <f t="shared" si="400"/>
        <v>PI.IC.IT.243402.01</v>
      </c>
      <c r="N3158" s="39"/>
      <c r="O3158" s="39" t="str">
        <f t="shared" si="401"/>
        <v>PH.IC.IT.243402.01</v>
      </c>
      <c r="Q3158" s="39" t="str">
        <f t="shared" si="402"/>
        <v>CL.IC.IT.243402.01</v>
      </c>
      <c r="R3158" s="39"/>
      <c r="S3158" s="39" t="str">
        <f t="shared" si="404"/>
        <v>DR.IC.IT.243402.01</v>
      </c>
      <c r="T3158" s="39"/>
      <c r="U3158" s="60" t="str">
        <f t="shared" si="405"/>
        <v>IM.IC.IT.243402.01</v>
      </c>
      <c r="V3158" s="57"/>
      <c r="W3158" s="60" t="str">
        <f t="shared" si="406"/>
        <v>GE.IC.IT.243402.01</v>
      </c>
      <c r="AH3158" s="35" t="s">
        <v>3207</v>
      </c>
      <c r="AI3158" s="35">
        <v>1500</v>
      </c>
    </row>
    <row r="3159" spans="1:35" s="35" customFormat="1" ht="15">
      <c r="A3159" s="35" t="s">
        <v>2189</v>
      </c>
      <c r="C3159" s="38" t="s">
        <v>2627</v>
      </c>
      <c r="E3159" s="38" t="s">
        <v>4489</v>
      </c>
      <c r="F3159" s="35" t="s">
        <v>4131</v>
      </c>
      <c r="G3159" s="35" t="s">
        <v>4491</v>
      </c>
      <c r="H3159" s="38" t="s">
        <v>2219</v>
      </c>
      <c r="I3159" s="35" t="s">
        <v>4018</v>
      </c>
      <c r="J3159" s="39" t="str">
        <f t="shared" si="403"/>
        <v>IC.IT.243403</v>
      </c>
      <c r="K3159" s="38" t="s">
        <v>3298</v>
      </c>
      <c r="L3159" s="35" t="str">
        <f t="shared" si="399"/>
        <v xml:space="preserve">      Non attached</v>
      </c>
      <c r="M3159" s="39" t="str">
        <f t="shared" si="400"/>
        <v>PI.IC.IT.243403.01</v>
      </c>
      <c r="N3159" s="39"/>
      <c r="O3159" s="39" t="str">
        <f t="shared" si="401"/>
        <v>PH.IC.IT.243403.01</v>
      </c>
      <c r="Q3159" s="39" t="str">
        <f t="shared" si="402"/>
        <v>CL.IC.IT.243403.01</v>
      </c>
      <c r="R3159" s="39"/>
      <c r="S3159" s="39" t="str">
        <f t="shared" si="404"/>
        <v>DR.IC.IT.243403.01</v>
      </c>
      <c r="T3159" s="39"/>
      <c r="U3159" s="60" t="str">
        <f t="shared" si="405"/>
        <v>IM.IC.IT.243403.01</v>
      </c>
      <c r="V3159" s="57"/>
      <c r="W3159" s="60" t="str">
        <f t="shared" si="406"/>
        <v>GE.IC.IT.243403.01</v>
      </c>
      <c r="AH3159" s="35" t="s">
        <v>3207</v>
      </c>
      <c r="AI3159" s="35">
        <v>1500</v>
      </c>
    </row>
    <row r="3160" spans="1:35" s="35" customFormat="1" ht="15">
      <c r="A3160" s="35" t="s">
        <v>2189</v>
      </c>
      <c r="C3160" s="38" t="s">
        <v>2627</v>
      </c>
      <c r="E3160" s="38" t="s">
        <v>4489</v>
      </c>
      <c r="F3160" s="35" t="s">
        <v>4131</v>
      </c>
      <c r="G3160" s="35" t="s">
        <v>4019</v>
      </c>
      <c r="H3160" s="38" t="s">
        <v>2063</v>
      </c>
      <c r="I3160" s="35" t="s">
        <v>4020</v>
      </c>
      <c r="J3160" s="39" t="str">
        <f t="shared" si="403"/>
        <v>IC.IT.243404</v>
      </c>
      <c r="K3160" s="38" t="s">
        <v>3298</v>
      </c>
      <c r="L3160" s="35" t="str">
        <f t="shared" si="399"/>
        <v xml:space="preserve">      Tunneling</v>
      </c>
      <c r="M3160" s="39" t="str">
        <f t="shared" si="400"/>
        <v>PI.IC.IT.243404.01</v>
      </c>
      <c r="N3160" s="39"/>
      <c r="O3160" s="39" t="str">
        <f t="shared" si="401"/>
        <v>PH.IC.IT.243404.01</v>
      </c>
      <c r="Q3160" s="39" t="str">
        <f t="shared" si="402"/>
        <v>CL.IC.IT.243404.01</v>
      </c>
      <c r="R3160" s="39"/>
      <c r="S3160" s="39" t="str">
        <f t="shared" si="404"/>
        <v>DR.IC.IT.243404.01</v>
      </c>
      <c r="T3160" s="39"/>
      <c r="U3160" s="60" t="str">
        <f t="shared" si="405"/>
        <v>IM.IC.IT.243404.01</v>
      </c>
      <c r="V3160" s="57"/>
      <c r="W3160" s="60" t="str">
        <f t="shared" si="406"/>
        <v>GE.IC.IT.243404.01</v>
      </c>
      <c r="AH3160" s="35" t="s">
        <v>3207</v>
      </c>
      <c r="AI3160" s="35">
        <v>1500</v>
      </c>
    </row>
    <row r="3161" spans="1:35" s="35" customFormat="1" ht="15">
      <c r="A3161" s="35" t="s">
        <v>2189</v>
      </c>
      <c r="C3161" s="38" t="s">
        <v>2627</v>
      </c>
      <c r="E3161" s="38" t="s">
        <v>4489</v>
      </c>
      <c r="F3161" s="35" t="s">
        <v>4131</v>
      </c>
      <c r="G3161" s="35" t="s">
        <v>4021</v>
      </c>
      <c r="H3161" s="38" t="s">
        <v>2065</v>
      </c>
      <c r="I3161" s="35" t="s">
        <v>4022</v>
      </c>
      <c r="J3161" s="39" t="str">
        <f t="shared" si="403"/>
        <v>IC.IT.243405</v>
      </c>
      <c r="K3161" s="38" t="s">
        <v>3298</v>
      </c>
      <c r="L3161" s="35" t="str">
        <f t="shared" si="399"/>
        <v xml:space="preserve">      Undermining</v>
      </c>
      <c r="M3161" s="39" t="str">
        <f t="shared" si="400"/>
        <v>PI.IC.IT.243405.01</v>
      </c>
      <c r="N3161" s="39"/>
      <c r="O3161" s="39" t="str">
        <f t="shared" si="401"/>
        <v>PH.IC.IT.243405.01</v>
      </c>
      <c r="Q3161" s="39" t="str">
        <f t="shared" si="402"/>
        <v>CL.IC.IT.243405.01</v>
      </c>
      <c r="R3161" s="39"/>
      <c r="S3161" s="39" t="str">
        <f t="shared" si="404"/>
        <v>DR.IC.IT.243405.01</v>
      </c>
      <c r="T3161" s="39"/>
      <c r="U3161" s="60" t="str">
        <f t="shared" si="405"/>
        <v>IM.IC.IT.243405.01</v>
      </c>
      <c r="V3161" s="57"/>
      <c r="W3161" s="60" t="str">
        <f t="shared" si="406"/>
        <v>GE.IC.IT.243405.01</v>
      </c>
      <c r="AH3161" s="35" t="s">
        <v>3207</v>
      </c>
      <c r="AI3161" s="35">
        <v>1500</v>
      </c>
    </row>
    <row r="3162" spans="1:35" s="35" customFormat="1" ht="15">
      <c r="A3162" s="35" t="s">
        <v>2189</v>
      </c>
      <c r="C3162" s="38" t="s">
        <v>2627</v>
      </c>
      <c r="E3162" s="38" t="s">
        <v>4489</v>
      </c>
      <c r="F3162" s="35" t="s">
        <v>4131</v>
      </c>
      <c r="G3162" s="35" t="s">
        <v>4023</v>
      </c>
      <c r="H3162" s="38" t="s">
        <v>2222</v>
      </c>
      <c r="I3162" s="35" t="s">
        <v>4024</v>
      </c>
      <c r="J3162" s="39" t="str">
        <f t="shared" si="403"/>
        <v>IC.IT.243406</v>
      </c>
      <c r="K3162" s="38" t="s">
        <v>3298</v>
      </c>
      <c r="L3162" s="35" t="str">
        <f t="shared" si="399"/>
        <v xml:space="preserve">      Rolled</v>
      </c>
      <c r="M3162" s="39" t="str">
        <f t="shared" si="400"/>
        <v>PI.IC.IT.243406.01</v>
      </c>
      <c r="N3162" s="39"/>
      <c r="O3162" s="39" t="str">
        <f t="shared" si="401"/>
        <v>PH.IC.IT.243406.01</v>
      </c>
      <c r="Q3162" s="39" t="str">
        <f t="shared" si="402"/>
        <v>CL.IC.IT.243406.01</v>
      </c>
      <c r="R3162" s="39"/>
      <c r="S3162" s="39" t="str">
        <f t="shared" si="404"/>
        <v>DR.IC.IT.243406.01</v>
      </c>
      <c r="T3162" s="39"/>
      <c r="U3162" s="60" t="str">
        <f t="shared" si="405"/>
        <v>IM.IC.IT.243406.01</v>
      </c>
      <c r="V3162" s="57"/>
      <c r="W3162" s="60" t="str">
        <f t="shared" si="406"/>
        <v>GE.IC.IT.243406.01</v>
      </c>
      <c r="AH3162" s="35" t="s">
        <v>3207</v>
      </c>
      <c r="AI3162" s="35">
        <v>1500</v>
      </c>
    </row>
    <row r="3163" spans="1:35" s="35" customFormat="1" ht="15">
      <c r="A3163" s="35" t="s">
        <v>2189</v>
      </c>
      <c r="C3163" s="38" t="s">
        <v>2627</v>
      </c>
      <c r="E3163" s="38" t="s">
        <v>4489</v>
      </c>
      <c r="F3163" s="35" t="s">
        <v>4131</v>
      </c>
      <c r="G3163" s="35" t="s">
        <v>4025</v>
      </c>
      <c r="H3163" s="38" t="s">
        <v>2212</v>
      </c>
      <c r="I3163" s="35" t="s">
        <v>3018</v>
      </c>
      <c r="J3163" s="39" t="str">
        <f t="shared" si="403"/>
        <v>IC.IT.243401</v>
      </c>
      <c r="K3163" s="38" t="s">
        <v>3298</v>
      </c>
      <c r="L3163" s="35" t="str">
        <f t="shared" si="399"/>
        <v>Tunneling: enter clock position</v>
      </c>
      <c r="M3163" s="39" t="str">
        <f t="shared" si="400"/>
        <v>PI.IC.IT.243401.01</v>
      </c>
      <c r="N3163" s="39"/>
      <c r="O3163" s="39" t="str">
        <f t="shared" si="401"/>
        <v>PH.IC.IT.243401.01</v>
      </c>
      <c r="Q3163" s="39" t="str">
        <f t="shared" si="402"/>
        <v>CL.IC.IT.243401.01</v>
      </c>
      <c r="R3163" s="39"/>
      <c r="S3163" s="39" t="str">
        <f t="shared" si="404"/>
        <v>DR.IC.IT.243401.01</v>
      </c>
      <c r="T3163" s="39"/>
      <c r="U3163" s="60" t="str">
        <f t="shared" si="405"/>
        <v>IM.IC.IT.243401.01</v>
      </c>
      <c r="V3163" s="57"/>
      <c r="W3163" s="60" t="str">
        <f t="shared" si="406"/>
        <v>GE.IC.IT.243401.01</v>
      </c>
      <c r="AH3163" s="35" t="s">
        <v>3207</v>
      </c>
      <c r="AI3163" s="35">
        <v>1500</v>
      </c>
    </row>
    <row r="3164" spans="1:35" s="35" customFormat="1" ht="15">
      <c r="A3164" s="35" t="s">
        <v>2189</v>
      </c>
      <c r="C3164" s="38" t="s">
        <v>2627</v>
      </c>
      <c r="D3164" s="35" t="s">
        <v>4026</v>
      </c>
      <c r="E3164" s="38" t="s">
        <v>4492</v>
      </c>
      <c r="F3164" s="35" t="s">
        <v>4132</v>
      </c>
      <c r="G3164" s="35" t="s">
        <v>4028</v>
      </c>
      <c r="H3164" s="38" t="s">
        <v>2212</v>
      </c>
      <c r="I3164" s="35" t="s">
        <v>4029</v>
      </c>
      <c r="J3164" s="39" t="str">
        <f t="shared" si="403"/>
        <v>IC.IT.243501</v>
      </c>
      <c r="K3164" s="38" t="s">
        <v>3298</v>
      </c>
      <c r="L3164" s="35" t="str">
        <f t="shared" si="399"/>
        <v xml:space="preserve">      Continuous</v>
      </c>
      <c r="M3164" s="39" t="str">
        <f t="shared" si="400"/>
        <v>PI.IC.IT.243501.01</v>
      </c>
      <c r="N3164" s="39"/>
      <c r="O3164" s="39" t="str">
        <f t="shared" si="401"/>
        <v>PH.IC.IT.243501.01</v>
      </c>
      <c r="Q3164" s="39" t="str">
        <f t="shared" si="402"/>
        <v>CL.IC.IT.243501.01</v>
      </c>
      <c r="R3164" s="39"/>
      <c r="S3164" s="39" t="str">
        <f t="shared" si="404"/>
        <v>DR.IC.IT.243501.01</v>
      </c>
      <c r="T3164" s="39"/>
      <c r="U3164" s="60" t="str">
        <f t="shared" si="405"/>
        <v>IM.IC.IT.243501.01</v>
      </c>
      <c r="V3164" s="57"/>
      <c r="W3164" s="60" t="str">
        <f t="shared" si="406"/>
        <v>GE.IC.IT.243501.01</v>
      </c>
      <c r="AH3164" s="35" t="s">
        <v>3207</v>
      </c>
      <c r="AI3164" s="35">
        <v>1500</v>
      </c>
    </row>
    <row r="3165" spans="1:35" s="35" customFormat="1" ht="15">
      <c r="A3165" s="35" t="s">
        <v>2189</v>
      </c>
      <c r="C3165" s="38" t="s">
        <v>2627</v>
      </c>
      <c r="E3165" s="38" t="s">
        <v>4492</v>
      </c>
      <c r="F3165" s="35" t="s">
        <v>4132</v>
      </c>
      <c r="G3165" s="35" t="s">
        <v>4030</v>
      </c>
      <c r="H3165" s="38" t="s">
        <v>2217</v>
      </c>
      <c r="I3165" s="35" t="s">
        <v>1854</v>
      </c>
      <c r="J3165" s="39" t="str">
        <f t="shared" si="403"/>
        <v>IC.IT.243502</v>
      </c>
      <c r="K3165" s="38" t="s">
        <v>3298</v>
      </c>
      <c r="L3165" s="35" t="str">
        <f t="shared" si="399"/>
        <v xml:space="preserve">      Intermittent</v>
      </c>
      <c r="M3165" s="39" t="str">
        <f t="shared" si="400"/>
        <v>PI.IC.IT.243502.01</v>
      </c>
      <c r="N3165" s="39"/>
      <c r="O3165" s="39" t="str">
        <f t="shared" si="401"/>
        <v>PH.IC.IT.243502.01</v>
      </c>
      <c r="Q3165" s="39" t="str">
        <f t="shared" si="402"/>
        <v>CL.IC.IT.243502.01</v>
      </c>
      <c r="R3165" s="39"/>
      <c r="S3165" s="39" t="str">
        <f t="shared" si="404"/>
        <v>DR.IC.IT.243502.01</v>
      </c>
      <c r="T3165" s="39"/>
      <c r="U3165" s="60" t="str">
        <f t="shared" si="405"/>
        <v>IM.IC.IT.243502.01</v>
      </c>
      <c r="V3165" s="57"/>
      <c r="W3165" s="60" t="str">
        <f t="shared" si="406"/>
        <v>GE.IC.IT.243502.01</v>
      </c>
      <c r="AH3165" s="35" t="s">
        <v>3207</v>
      </c>
      <c r="AI3165" s="35">
        <v>1500</v>
      </c>
    </row>
    <row r="3166" spans="1:35" s="35" customFormat="1" ht="15">
      <c r="A3166" s="35" t="s">
        <v>2189</v>
      </c>
      <c r="C3166" s="38" t="s">
        <v>2627</v>
      </c>
      <c r="D3166" s="35" t="s">
        <v>4493</v>
      </c>
      <c r="E3166" s="38" t="s">
        <v>4494</v>
      </c>
      <c r="F3166" s="35" t="s">
        <v>4132</v>
      </c>
      <c r="G3166" s="35" t="s">
        <v>4031</v>
      </c>
      <c r="H3166" s="38" t="s">
        <v>2219</v>
      </c>
      <c r="I3166" s="35" t="s">
        <v>3844</v>
      </c>
      <c r="J3166" s="39" t="str">
        <f t="shared" si="403"/>
        <v>IC.IT.243603</v>
      </c>
      <c r="K3166" s="38" t="s">
        <v>3298</v>
      </c>
      <c r="L3166" s="35" t="str">
        <f t="shared" si="399"/>
        <v xml:space="preserve">      125mmHg</v>
      </c>
      <c r="M3166" s="39" t="str">
        <f t="shared" si="400"/>
        <v>PI.IC.IT.243603.01</v>
      </c>
      <c r="N3166" s="39"/>
      <c r="O3166" s="39" t="str">
        <f t="shared" si="401"/>
        <v>PH.IC.IT.243603.01</v>
      </c>
      <c r="Q3166" s="39" t="str">
        <f t="shared" si="402"/>
        <v>CL.IC.IT.243603.01</v>
      </c>
      <c r="R3166" s="39"/>
      <c r="S3166" s="39" t="str">
        <f t="shared" si="404"/>
        <v>DR.IC.IT.243603.01</v>
      </c>
      <c r="T3166" s="39"/>
      <c r="U3166" s="60" t="str">
        <f t="shared" si="405"/>
        <v>IM.IC.IT.243603.01</v>
      </c>
      <c r="V3166" s="57"/>
      <c r="W3166" s="60" t="str">
        <f t="shared" si="406"/>
        <v>GE.IC.IT.243603.01</v>
      </c>
      <c r="AH3166" s="35" t="s">
        <v>3207</v>
      </c>
      <c r="AI3166" s="35">
        <v>1500</v>
      </c>
    </row>
    <row r="3167" spans="1:35" s="35" customFormat="1" ht="15">
      <c r="A3167" s="35" t="s">
        <v>2189</v>
      </c>
      <c r="C3167" s="38" t="s">
        <v>2627</v>
      </c>
      <c r="E3167" s="38" t="s">
        <v>4494</v>
      </c>
      <c r="F3167" s="35" t="s">
        <v>4132</v>
      </c>
      <c r="G3167" s="35" t="s">
        <v>4032</v>
      </c>
      <c r="H3167" s="38" t="s">
        <v>2063</v>
      </c>
      <c r="I3167" s="35" t="s">
        <v>3846</v>
      </c>
      <c r="J3167" s="39" t="str">
        <f t="shared" si="403"/>
        <v>IC.IT.243604</v>
      </c>
      <c r="K3167" s="38" t="s">
        <v>3298</v>
      </c>
      <c r="L3167" s="35" t="str">
        <f t="shared" si="399"/>
        <v xml:space="preserve">      75mmHg</v>
      </c>
      <c r="M3167" s="39" t="str">
        <f t="shared" si="400"/>
        <v>PI.IC.IT.243604.01</v>
      </c>
      <c r="N3167" s="39"/>
      <c r="O3167" s="39" t="str">
        <f t="shared" si="401"/>
        <v>PH.IC.IT.243604.01</v>
      </c>
      <c r="Q3167" s="39" t="str">
        <f t="shared" si="402"/>
        <v>CL.IC.IT.243604.01</v>
      </c>
      <c r="R3167" s="39"/>
      <c r="S3167" s="39" t="str">
        <f t="shared" si="404"/>
        <v>DR.IC.IT.243604.01</v>
      </c>
      <c r="T3167" s="39"/>
      <c r="U3167" s="60" t="str">
        <f t="shared" si="405"/>
        <v>IM.IC.IT.243604.01</v>
      </c>
      <c r="V3167" s="57"/>
      <c r="W3167" s="60" t="str">
        <f t="shared" si="406"/>
        <v>GE.IC.IT.243604.01</v>
      </c>
      <c r="AH3167" s="35" t="s">
        <v>3207</v>
      </c>
      <c r="AI3167" s="35">
        <v>1500</v>
      </c>
    </row>
    <row r="3168" spans="1:35" s="35" customFormat="1" ht="15">
      <c r="A3168" s="35" t="s">
        <v>2189</v>
      </c>
      <c r="C3168" s="38" t="s">
        <v>2627</v>
      </c>
      <c r="E3168" s="38" t="s">
        <v>4494</v>
      </c>
      <c r="F3168" s="35" t="s">
        <v>4132</v>
      </c>
      <c r="G3168" s="35" t="s">
        <v>4033</v>
      </c>
      <c r="H3168" s="38" t="s">
        <v>2065</v>
      </c>
      <c r="I3168" s="35" t="s">
        <v>3848</v>
      </c>
      <c r="J3168" s="39" t="str">
        <f t="shared" si="403"/>
        <v>IC.IT.243605</v>
      </c>
      <c r="K3168" s="38" t="s">
        <v>3298</v>
      </c>
      <c r="L3168" s="35" t="str">
        <f t="shared" si="399"/>
        <v xml:space="preserve">      25mmHg</v>
      </c>
      <c r="M3168" s="39" t="str">
        <f t="shared" si="400"/>
        <v>PI.IC.IT.243605.01</v>
      </c>
      <c r="N3168" s="39"/>
      <c r="O3168" s="39" t="str">
        <f t="shared" si="401"/>
        <v>PH.IC.IT.243605.01</v>
      </c>
      <c r="Q3168" s="39" t="str">
        <f t="shared" si="402"/>
        <v>CL.IC.IT.243605.01</v>
      </c>
      <c r="R3168" s="39"/>
      <c r="S3168" s="39" t="str">
        <f t="shared" si="404"/>
        <v>DR.IC.IT.243605.01</v>
      </c>
      <c r="T3168" s="39"/>
      <c r="U3168" s="60" t="str">
        <f t="shared" si="405"/>
        <v>IM.IC.IT.243605.01</v>
      </c>
      <c r="V3168" s="57"/>
      <c r="W3168" s="60" t="str">
        <f t="shared" si="406"/>
        <v>GE.IC.IT.243605.01</v>
      </c>
      <c r="AH3168" s="35" t="s">
        <v>3207</v>
      </c>
      <c r="AI3168" s="35">
        <v>1500</v>
      </c>
    </row>
    <row r="3169" spans="1:35" s="35" customFormat="1" ht="15">
      <c r="A3169" s="35" t="s">
        <v>2189</v>
      </c>
      <c r="C3169" s="38" t="s">
        <v>2627</v>
      </c>
      <c r="E3169" s="38" t="s">
        <v>4494</v>
      </c>
      <c r="F3169" s="35" t="s">
        <v>4132</v>
      </c>
      <c r="G3169" s="35" t="s">
        <v>4034</v>
      </c>
      <c r="H3169" s="38" t="s">
        <v>2222</v>
      </c>
      <c r="I3169" s="35" t="s">
        <v>3850</v>
      </c>
      <c r="J3169" s="39" t="str">
        <f t="shared" si="403"/>
        <v>IC.IT.243606</v>
      </c>
      <c r="K3169" s="38" t="s">
        <v>3298</v>
      </c>
      <c r="L3169" s="35" t="str">
        <f t="shared" si="399"/>
        <v xml:space="preserve">      50mmHg</v>
      </c>
      <c r="M3169" s="39" t="str">
        <f t="shared" si="400"/>
        <v>PI.IC.IT.243606.01</v>
      </c>
      <c r="N3169" s="39"/>
      <c r="O3169" s="39" t="str">
        <f t="shared" si="401"/>
        <v>PH.IC.IT.243606.01</v>
      </c>
      <c r="Q3169" s="39" t="str">
        <f t="shared" si="402"/>
        <v>CL.IC.IT.243606.01</v>
      </c>
      <c r="R3169" s="39"/>
      <c r="S3169" s="39" t="str">
        <f t="shared" si="404"/>
        <v>DR.IC.IT.243606.01</v>
      </c>
      <c r="T3169" s="39"/>
      <c r="U3169" s="60" t="str">
        <f t="shared" si="405"/>
        <v>IM.IC.IT.243606.01</v>
      </c>
      <c r="V3169" s="57"/>
      <c r="W3169" s="60" t="str">
        <f t="shared" si="406"/>
        <v>GE.IC.IT.243606.01</v>
      </c>
      <c r="AH3169" s="35" t="s">
        <v>3207</v>
      </c>
      <c r="AI3169" s="35">
        <v>1500</v>
      </c>
    </row>
    <row r="3170" spans="1:35" s="35" customFormat="1" ht="15">
      <c r="A3170" s="35" t="s">
        <v>2189</v>
      </c>
      <c r="C3170" s="38" t="s">
        <v>2627</v>
      </c>
      <c r="E3170" s="38" t="s">
        <v>4494</v>
      </c>
      <c r="F3170" s="35" t="s">
        <v>4132</v>
      </c>
      <c r="G3170" s="35" t="s">
        <v>4035</v>
      </c>
      <c r="H3170" s="38" t="s">
        <v>2376</v>
      </c>
      <c r="I3170" s="35" t="s">
        <v>3852</v>
      </c>
      <c r="J3170" s="39" t="str">
        <f t="shared" si="403"/>
        <v>IC.IT.243607</v>
      </c>
      <c r="K3170" s="38" t="s">
        <v>3298</v>
      </c>
      <c r="L3170" s="35" t="str">
        <f t="shared" si="399"/>
        <v xml:space="preserve">      100mmHg</v>
      </c>
      <c r="M3170" s="39" t="str">
        <f t="shared" si="400"/>
        <v>PI.IC.IT.243607.01</v>
      </c>
      <c r="N3170" s="39"/>
      <c r="O3170" s="39" t="str">
        <f t="shared" si="401"/>
        <v>PH.IC.IT.243607.01</v>
      </c>
      <c r="Q3170" s="39" t="str">
        <f t="shared" si="402"/>
        <v>CL.IC.IT.243607.01</v>
      </c>
      <c r="R3170" s="39"/>
      <c r="S3170" s="39" t="str">
        <f t="shared" si="404"/>
        <v>DR.IC.IT.243607.01</v>
      </c>
      <c r="T3170" s="39"/>
      <c r="U3170" s="60" t="str">
        <f t="shared" si="405"/>
        <v>IM.IC.IT.243607.01</v>
      </c>
      <c r="V3170" s="57"/>
      <c r="W3170" s="60" t="str">
        <f t="shared" si="406"/>
        <v>GE.IC.IT.243607.01</v>
      </c>
      <c r="AH3170" s="35" t="s">
        <v>3207</v>
      </c>
      <c r="AI3170" s="35">
        <v>1500</v>
      </c>
    </row>
    <row r="3171" spans="1:35" s="35" customFormat="1" ht="15">
      <c r="A3171" s="35" t="s">
        <v>2189</v>
      </c>
      <c r="C3171" s="38" t="s">
        <v>2627</v>
      </c>
      <c r="E3171" s="38" t="s">
        <v>4494</v>
      </c>
      <c r="F3171" s="35" t="s">
        <v>4132</v>
      </c>
      <c r="G3171" s="35" t="s">
        <v>4036</v>
      </c>
      <c r="H3171" s="38" t="s">
        <v>2378</v>
      </c>
      <c r="I3171" s="35" t="s">
        <v>3854</v>
      </c>
      <c r="J3171" s="39" t="str">
        <f t="shared" si="403"/>
        <v>IC.IT.243608</v>
      </c>
      <c r="K3171" s="38" t="s">
        <v>3298</v>
      </c>
      <c r="L3171" s="35" t="str">
        <f t="shared" si="399"/>
        <v xml:space="preserve">      150mmHg</v>
      </c>
      <c r="M3171" s="39" t="str">
        <f t="shared" si="400"/>
        <v>PI.IC.IT.243608.01</v>
      </c>
      <c r="N3171" s="39"/>
      <c r="O3171" s="39" t="str">
        <f t="shared" si="401"/>
        <v>PH.IC.IT.243608.01</v>
      </c>
      <c r="Q3171" s="39" t="str">
        <f t="shared" si="402"/>
        <v>CL.IC.IT.243608.01</v>
      </c>
      <c r="R3171" s="39"/>
      <c r="S3171" s="39" t="str">
        <f t="shared" si="404"/>
        <v>DR.IC.IT.243608.01</v>
      </c>
      <c r="T3171" s="39"/>
      <c r="U3171" s="60" t="str">
        <f t="shared" si="405"/>
        <v>IM.IC.IT.243608.01</v>
      </c>
      <c r="V3171" s="57"/>
      <c r="W3171" s="60" t="str">
        <f t="shared" si="406"/>
        <v>GE.IC.IT.243608.01</v>
      </c>
      <c r="AH3171" s="35" t="s">
        <v>3207</v>
      </c>
      <c r="AI3171" s="35">
        <v>1500</v>
      </c>
    </row>
    <row r="3172" spans="1:35" s="35" customFormat="1" ht="15">
      <c r="A3172" s="35" t="s">
        <v>2189</v>
      </c>
      <c r="C3172" s="38" t="s">
        <v>2627</v>
      </c>
      <c r="D3172" s="35" t="s">
        <v>4495</v>
      </c>
      <c r="E3172" s="38" t="s">
        <v>4496</v>
      </c>
      <c r="F3172" s="35" t="s">
        <v>4132</v>
      </c>
      <c r="G3172" s="35" t="s">
        <v>4037</v>
      </c>
      <c r="H3172" s="38" t="s">
        <v>2212</v>
      </c>
      <c r="I3172" s="35" t="s">
        <v>3856</v>
      </c>
      <c r="J3172" s="39" t="str">
        <f t="shared" si="403"/>
        <v>IC.IT.243701</v>
      </c>
      <c r="K3172" s="38" t="s">
        <v>3298</v>
      </c>
      <c r="L3172" s="35" t="str">
        <f t="shared" si="399"/>
        <v xml:space="preserve">      Done:  specify date/time</v>
      </c>
      <c r="M3172" s="39" t="str">
        <f t="shared" si="400"/>
        <v>PI.IC.IT.243701.01</v>
      </c>
      <c r="N3172" s="39"/>
      <c r="O3172" s="39" t="str">
        <f t="shared" si="401"/>
        <v>PH.IC.IT.243701.01</v>
      </c>
      <c r="Q3172" s="39" t="str">
        <f t="shared" si="402"/>
        <v>CL.IC.IT.243701.01</v>
      </c>
      <c r="R3172" s="39"/>
      <c r="S3172" s="39" t="str">
        <f t="shared" si="404"/>
        <v>DR.IC.IT.243701.01</v>
      </c>
      <c r="T3172" s="39"/>
      <c r="U3172" s="60" t="str">
        <f t="shared" si="405"/>
        <v>IM.IC.IT.243701.01</v>
      </c>
      <c r="V3172" s="57"/>
      <c r="W3172" s="60" t="str">
        <f t="shared" si="406"/>
        <v>GE.IC.IT.243701.01</v>
      </c>
      <c r="AH3172" s="35" t="s">
        <v>3207</v>
      </c>
      <c r="AI3172" s="35">
        <v>1500</v>
      </c>
    </row>
    <row r="3173" spans="1:35" s="35" customFormat="1" ht="15">
      <c r="A3173" s="35" t="s">
        <v>2189</v>
      </c>
      <c r="C3173" s="38" t="s">
        <v>2627</v>
      </c>
      <c r="E3173" s="38" t="s">
        <v>4496</v>
      </c>
      <c r="F3173" s="35" t="s">
        <v>4132</v>
      </c>
      <c r="G3173" s="35" t="s">
        <v>4038</v>
      </c>
      <c r="H3173" s="38" t="s">
        <v>2217</v>
      </c>
      <c r="I3173" s="35" t="s">
        <v>3858</v>
      </c>
      <c r="J3173" s="39" t="str">
        <f t="shared" si="403"/>
        <v>IC.IT.243702</v>
      </c>
      <c r="K3173" s="38" t="s">
        <v>3298</v>
      </c>
      <c r="L3173" s="35" t="str">
        <f t="shared" si="399"/>
        <v xml:space="preserve">      Not applicable</v>
      </c>
      <c r="M3173" s="39" t="str">
        <f t="shared" si="400"/>
        <v>PI.IC.IT.243702.01</v>
      </c>
      <c r="N3173" s="39"/>
      <c r="O3173" s="39" t="str">
        <f t="shared" si="401"/>
        <v>PH.IC.IT.243702.01</v>
      </c>
      <c r="Q3173" s="39" t="str">
        <f t="shared" si="402"/>
        <v>CL.IC.IT.243702.01</v>
      </c>
      <c r="R3173" s="39"/>
      <c r="S3173" s="39" t="str">
        <f t="shared" si="404"/>
        <v>DR.IC.IT.243702.01</v>
      </c>
      <c r="T3173" s="39"/>
      <c r="U3173" s="60" t="str">
        <f t="shared" si="405"/>
        <v>IM.IC.IT.243702.01</v>
      </c>
      <c r="V3173" s="57"/>
      <c r="W3173" s="60" t="str">
        <f t="shared" si="406"/>
        <v>GE.IC.IT.243702.01</v>
      </c>
      <c r="AH3173" s="35" t="s">
        <v>3207</v>
      </c>
      <c r="AI3173" s="35">
        <v>1500</v>
      </c>
    </row>
    <row r="3174" spans="1:35" s="35" customFormat="1" ht="15">
      <c r="A3174" s="35" t="s">
        <v>2189</v>
      </c>
      <c r="C3174" s="38" t="s">
        <v>2627</v>
      </c>
      <c r="E3174" s="38" t="s">
        <v>4496</v>
      </c>
      <c r="F3174" s="35" t="s">
        <v>4132</v>
      </c>
      <c r="G3174" s="35" t="s">
        <v>4497</v>
      </c>
      <c r="H3174" s="38" t="s">
        <v>3296</v>
      </c>
      <c r="I3174" s="35" t="s">
        <v>4498</v>
      </c>
      <c r="J3174" s="39" t="str">
        <f t="shared" si="403"/>
        <v>IC.IT.243703</v>
      </c>
      <c r="K3174" s="38" t="s">
        <v>3298</v>
      </c>
      <c r="L3174" s="35" t="str">
        <f t="shared" si="399"/>
        <v xml:space="preserve">      Not needed</v>
      </c>
      <c r="M3174" s="39" t="str">
        <f t="shared" si="400"/>
        <v>PI.IC.IT.243703.01</v>
      </c>
      <c r="N3174" s="39"/>
      <c r="O3174" s="39" t="str">
        <f t="shared" si="401"/>
        <v>PH.IC.IT.243703.01</v>
      </c>
      <c r="Q3174" s="39" t="str">
        <f t="shared" si="402"/>
        <v>CL.IC.IT.243703.01</v>
      </c>
      <c r="R3174" s="39"/>
      <c r="S3174" s="39" t="str">
        <f t="shared" si="404"/>
        <v>DR.IC.IT.243703.01</v>
      </c>
      <c r="T3174" s="39"/>
      <c r="U3174" s="60" t="str">
        <f t="shared" si="405"/>
        <v>IM.IC.IT.243703.01</v>
      </c>
      <c r="V3174" s="57"/>
      <c r="W3174" s="60" t="str">
        <f t="shared" si="406"/>
        <v>GE.IC.IT.243703.01</v>
      </c>
      <c r="Y3174" s="35">
        <v>797</v>
      </c>
      <c r="AH3174" s="35" t="s">
        <v>3207</v>
      </c>
      <c r="AI3174" s="35">
        <v>1500</v>
      </c>
    </row>
    <row r="3175" spans="1:35" s="35" customFormat="1" ht="15">
      <c r="A3175" s="35" t="s">
        <v>2189</v>
      </c>
      <c r="C3175" s="38" t="s">
        <v>2627</v>
      </c>
      <c r="D3175" s="35" t="s">
        <v>4499</v>
      </c>
      <c r="E3175" s="38" t="s">
        <v>4500</v>
      </c>
      <c r="F3175" s="35" t="s">
        <v>4133</v>
      </c>
      <c r="G3175" s="38" t="s">
        <v>4502</v>
      </c>
      <c r="H3175" s="38" t="s">
        <v>3298</v>
      </c>
      <c r="I3175" s="38" t="s">
        <v>4318</v>
      </c>
      <c r="J3175" s="39" t="str">
        <f t="shared" si="403"/>
        <v>IC.IT.243801</v>
      </c>
      <c r="K3175" s="38" t="s">
        <v>3298</v>
      </c>
      <c r="L3175" s="35" t="str">
        <f t="shared" si="399"/>
        <v>Date and Time</v>
      </c>
      <c r="M3175" s="39" t="str">
        <f t="shared" si="400"/>
        <v>PI.IC.IT.243801.01</v>
      </c>
      <c r="N3175" s="39"/>
      <c r="O3175" s="39" t="str">
        <f t="shared" si="401"/>
        <v>PH.IC.IT.243801.01</v>
      </c>
      <c r="Q3175" s="39" t="str">
        <f t="shared" si="402"/>
        <v>CL.IC.IT.243801.01</v>
      </c>
      <c r="R3175" s="39"/>
      <c r="S3175" s="39" t="str">
        <f t="shared" si="404"/>
        <v>DR.IC.IT.243801.01</v>
      </c>
      <c r="T3175" s="39"/>
      <c r="U3175" s="60" t="str">
        <f t="shared" si="405"/>
        <v>IM.IC.IT.243801.01</v>
      </c>
      <c r="V3175" s="57"/>
      <c r="W3175" s="60" t="str">
        <f t="shared" si="406"/>
        <v>GE.IC.IT.243801.01</v>
      </c>
      <c r="Y3175" s="35">
        <v>160</v>
      </c>
      <c r="AH3175" s="35" t="s">
        <v>3207</v>
      </c>
      <c r="AI3175" s="35">
        <v>1500</v>
      </c>
    </row>
    <row r="3176" spans="1:35" s="35" customFormat="1" ht="15">
      <c r="A3176" s="35" t="s">
        <v>2189</v>
      </c>
      <c r="B3176" s="35" t="s">
        <v>4134</v>
      </c>
      <c r="C3176" s="38" t="s">
        <v>2331</v>
      </c>
      <c r="D3176" s="35" t="s">
        <v>4431</v>
      </c>
      <c r="E3176" s="38" t="s">
        <v>3298</v>
      </c>
      <c r="F3176" s="35" t="s">
        <v>4135</v>
      </c>
      <c r="G3176" s="35" t="s">
        <v>3773</v>
      </c>
      <c r="H3176" s="38" t="s">
        <v>2212</v>
      </c>
      <c r="I3176" s="35" t="s">
        <v>2396</v>
      </c>
      <c r="J3176" s="39" t="str">
        <f t="shared" si="403"/>
        <v>IC.IT.250101</v>
      </c>
      <c r="K3176" s="38" t="s">
        <v>3298</v>
      </c>
      <c r="L3176" s="35" t="str">
        <f t="shared" si="399"/>
        <v xml:space="preserve">     Brown</v>
      </c>
      <c r="M3176" s="39" t="str">
        <f t="shared" si="400"/>
        <v>PI.IC.IT.250101.01</v>
      </c>
      <c r="N3176" s="39"/>
      <c r="O3176" s="39" t="str">
        <f t="shared" si="401"/>
        <v>PH.IC.IT.250101.01</v>
      </c>
      <c r="Q3176" s="39" t="str">
        <f t="shared" si="402"/>
        <v>CL.IC.IT.250101.01</v>
      </c>
      <c r="R3176" s="39"/>
      <c r="S3176" s="39" t="str">
        <f t="shared" si="404"/>
        <v>DR.IC.IT.250101.01</v>
      </c>
      <c r="T3176" s="39"/>
      <c r="U3176" s="60" t="str">
        <f t="shared" si="405"/>
        <v>IM.IC.IT.250101.01</v>
      </c>
      <c r="V3176" s="57"/>
      <c r="W3176" s="60" t="str">
        <f t="shared" si="406"/>
        <v>GE.IC.IT.250101.01</v>
      </c>
      <c r="AH3176" s="35" t="s">
        <v>3207</v>
      </c>
      <c r="AI3176" s="35">
        <v>1500</v>
      </c>
    </row>
    <row r="3177" spans="1:35" s="35" customFormat="1" ht="15">
      <c r="A3177" s="35" t="s">
        <v>2189</v>
      </c>
      <c r="C3177" s="38" t="s">
        <v>2331</v>
      </c>
      <c r="E3177" s="38" t="s">
        <v>3298</v>
      </c>
      <c r="F3177" s="35" t="s">
        <v>4135</v>
      </c>
      <c r="G3177" s="35" t="s">
        <v>3774</v>
      </c>
      <c r="H3177" s="38" t="s">
        <v>2217</v>
      </c>
      <c r="I3177" s="35" t="s">
        <v>2547</v>
      </c>
      <c r="J3177" s="39" t="str">
        <f t="shared" si="403"/>
        <v>IC.IT.250102</v>
      </c>
      <c r="K3177" s="38" t="s">
        <v>3298</v>
      </c>
      <c r="L3177" s="35" t="str">
        <f t="shared" si="399"/>
        <v xml:space="preserve">     Green</v>
      </c>
      <c r="M3177" s="39" t="str">
        <f t="shared" si="400"/>
        <v>PI.IC.IT.250102.01</v>
      </c>
      <c r="N3177" s="39"/>
      <c r="O3177" s="39" t="str">
        <f t="shared" si="401"/>
        <v>PH.IC.IT.250102.01</v>
      </c>
      <c r="Q3177" s="39" t="str">
        <f t="shared" si="402"/>
        <v>CL.IC.IT.250102.01</v>
      </c>
      <c r="R3177" s="39"/>
      <c r="S3177" s="39" t="str">
        <f t="shared" si="404"/>
        <v>DR.IC.IT.250102.01</v>
      </c>
      <c r="T3177" s="39"/>
      <c r="U3177" s="60" t="str">
        <f t="shared" si="405"/>
        <v>IM.IC.IT.250102.01</v>
      </c>
      <c r="V3177" s="57"/>
      <c r="W3177" s="60" t="str">
        <f t="shared" si="406"/>
        <v>GE.IC.IT.250102.01</v>
      </c>
      <c r="AH3177" s="35" t="s">
        <v>3207</v>
      </c>
      <c r="AI3177" s="35">
        <v>1500</v>
      </c>
    </row>
    <row r="3178" spans="1:35" s="35" customFormat="1" ht="15">
      <c r="A3178" s="35" t="s">
        <v>2189</v>
      </c>
      <c r="C3178" s="38" t="s">
        <v>2331</v>
      </c>
      <c r="E3178" s="38" t="s">
        <v>3298</v>
      </c>
      <c r="F3178" s="35" t="s">
        <v>4135</v>
      </c>
      <c r="G3178" s="35" t="s">
        <v>3775</v>
      </c>
      <c r="H3178" s="38" t="s">
        <v>2219</v>
      </c>
      <c r="I3178" s="35" t="s">
        <v>2552</v>
      </c>
      <c r="J3178" s="39" t="str">
        <f t="shared" si="403"/>
        <v>IC.IT.250103</v>
      </c>
      <c r="K3178" s="38" t="s">
        <v>3298</v>
      </c>
      <c r="L3178" s="35" t="str">
        <f t="shared" si="399"/>
        <v xml:space="preserve">     Tan </v>
      </c>
      <c r="M3178" s="39" t="str">
        <f t="shared" si="400"/>
        <v>PI.IC.IT.250103.01</v>
      </c>
      <c r="N3178" s="39"/>
      <c r="O3178" s="39" t="str">
        <f t="shared" si="401"/>
        <v>PH.IC.IT.250103.01</v>
      </c>
      <c r="Q3178" s="39" t="str">
        <f t="shared" si="402"/>
        <v>CL.IC.IT.250103.01</v>
      </c>
      <c r="R3178" s="39"/>
      <c r="S3178" s="39" t="str">
        <f t="shared" si="404"/>
        <v>DR.IC.IT.250103.01</v>
      </c>
      <c r="T3178" s="39"/>
      <c r="U3178" s="60" t="str">
        <f t="shared" si="405"/>
        <v>IM.IC.IT.250103.01</v>
      </c>
      <c r="V3178" s="57"/>
      <c r="W3178" s="60" t="str">
        <f t="shared" si="406"/>
        <v>GE.IC.IT.250103.01</v>
      </c>
      <c r="AH3178" s="35" t="s">
        <v>3207</v>
      </c>
      <c r="AI3178" s="35">
        <v>1500</v>
      </c>
    </row>
    <row r="3179" spans="1:35" s="35" customFormat="1" ht="15">
      <c r="A3179" s="35" t="s">
        <v>2189</v>
      </c>
      <c r="C3179" s="38" t="s">
        <v>2331</v>
      </c>
      <c r="E3179" s="38" t="s">
        <v>3298</v>
      </c>
      <c r="F3179" s="35" t="s">
        <v>4135</v>
      </c>
      <c r="G3179" s="35" t="s">
        <v>3776</v>
      </c>
      <c r="H3179" s="38" t="s">
        <v>2063</v>
      </c>
      <c r="I3179" s="35" t="s">
        <v>2553</v>
      </c>
      <c r="J3179" s="39" t="str">
        <f t="shared" si="403"/>
        <v>IC.IT.250104</v>
      </c>
      <c r="K3179" s="38" t="s">
        <v>3298</v>
      </c>
      <c r="L3179" s="35" t="str">
        <f t="shared" si="399"/>
        <v xml:space="preserve">     Yellow</v>
      </c>
      <c r="M3179" s="39" t="str">
        <f t="shared" si="400"/>
        <v>PI.IC.IT.250104.01</v>
      </c>
      <c r="N3179" s="39"/>
      <c r="O3179" s="39" t="str">
        <f t="shared" si="401"/>
        <v>PH.IC.IT.250104.01</v>
      </c>
      <c r="Q3179" s="39" t="str">
        <f t="shared" si="402"/>
        <v>CL.IC.IT.250104.01</v>
      </c>
      <c r="R3179" s="39"/>
      <c r="S3179" s="39" t="str">
        <f t="shared" si="404"/>
        <v>DR.IC.IT.250104.01</v>
      </c>
      <c r="T3179" s="39"/>
      <c r="U3179" s="60" t="str">
        <f t="shared" si="405"/>
        <v>IM.IC.IT.250104.01</v>
      </c>
      <c r="V3179" s="57"/>
      <c r="W3179" s="60" t="str">
        <f t="shared" si="406"/>
        <v>GE.IC.IT.250104.01</v>
      </c>
      <c r="AH3179" s="35" t="s">
        <v>3207</v>
      </c>
      <c r="AI3179" s="35">
        <v>1500</v>
      </c>
    </row>
    <row r="3180" spans="1:35" s="35" customFormat="1" ht="15">
      <c r="A3180" s="35" t="s">
        <v>2189</v>
      </c>
      <c r="C3180" s="38" t="s">
        <v>2331</v>
      </c>
      <c r="E3180" s="38" t="s">
        <v>3298</v>
      </c>
      <c r="F3180" s="35" t="s">
        <v>4135</v>
      </c>
      <c r="G3180" s="35" t="s">
        <v>3777</v>
      </c>
      <c r="H3180" s="38" t="s">
        <v>2065</v>
      </c>
      <c r="I3180" s="35" t="s">
        <v>1903</v>
      </c>
      <c r="J3180" s="39" t="str">
        <f t="shared" si="403"/>
        <v>IC.IT.250105</v>
      </c>
      <c r="K3180" s="38" t="s">
        <v>3298</v>
      </c>
      <c r="L3180" s="35" t="str">
        <f t="shared" si="399"/>
        <v xml:space="preserve">     Amber</v>
      </c>
      <c r="M3180" s="39" t="str">
        <f t="shared" si="400"/>
        <v>PI.IC.IT.250105.01</v>
      </c>
      <c r="N3180" s="39"/>
      <c r="O3180" s="39" t="str">
        <f t="shared" si="401"/>
        <v>PH.IC.IT.250105.01</v>
      </c>
      <c r="Q3180" s="39" t="str">
        <f t="shared" si="402"/>
        <v>CL.IC.IT.250105.01</v>
      </c>
      <c r="R3180" s="39"/>
      <c r="S3180" s="39" t="str">
        <f t="shared" si="404"/>
        <v>DR.IC.IT.250105.01</v>
      </c>
      <c r="T3180" s="39"/>
      <c r="U3180" s="60" t="str">
        <f t="shared" si="405"/>
        <v>IM.IC.IT.250105.01</v>
      </c>
      <c r="V3180" s="57"/>
      <c r="W3180" s="60" t="str">
        <f t="shared" si="406"/>
        <v>GE.IC.IT.250105.01</v>
      </c>
      <c r="AH3180" s="35" t="s">
        <v>3207</v>
      </c>
      <c r="AI3180" s="35">
        <v>1500</v>
      </c>
    </row>
    <row r="3181" spans="1:35" s="35" customFormat="1" ht="15">
      <c r="A3181" s="35" t="s">
        <v>2189</v>
      </c>
      <c r="C3181" s="38" t="s">
        <v>2331</v>
      </c>
      <c r="E3181" s="38" t="s">
        <v>3298</v>
      </c>
      <c r="F3181" s="35" t="s">
        <v>4135</v>
      </c>
      <c r="G3181" s="35" t="s">
        <v>3778</v>
      </c>
      <c r="H3181" s="38" t="s">
        <v>2222</v>
      </c>
      <c r="I3181" s="35" t="s">
        <v>1499</v>
      </c>
      <c r="J3181" s="39" t="str">
        <f t="shared" si="403"/>
        <v>IC.IT.250106</v>
      </c>
      <c r="K3181" s="38" t="s">
        <v>3298</v>
      </c>
      <c r="L3181" s="35" t="str">
        <f t="shared" si="399"/>
        <v xml:space="preserve">     Black</v>
      </c>
      <c r="M3181" s="39" t="str">
        <f t="shared" si="400"/>
        <v>PI.IC.IT.250106.01</v>
      </c>
      <c r="N3181" s="39"/>
      <c r="O3181" s="39" t="str">
        <f t="shared" si="401"/>
        <v>PH.IC.IT.250106.01</v>
      </c>
      <c r="Q3181" s="39" t="str">
        <f t="shared" si="402"/>
        <v>CL.IC.IT.250106.01</v>
      </c>
      <c r="R3181" s="39"/>
      <c r="S3181" s="39" t="str">
        <f t="shared" si="404"/>
        <v>DR.IC.IT.250106.01</v>
      </c>
      <c r="T3181" s="39"/>
      <c r="U3181" s="60" t="str">
        <f t="shared" si="405"/>
        <v>IM.IC.IT.250106.01</v>
      </c>
      <c r="V3181" s="57"/>
      <c r="W3181" s="60" t="str">
        <f t="shared" si="406"/>
        <v>GE.IC.IT.250106.01</v>
      </c>
      <c r="AH3181" s="35" t="s">
        <v>3207</v>
      </c>
      <c r="AI3181" s="35">
        <v>1500</v>
      </c>
    </row>
    <row r="3182" spans="1:35" s="35" customFormat="1" ht="15">
      <c r="A3182" s="35" t="s">
        <v>2189</v>
      </c>
      <c r="C3182" s="38" t="s">
        <v>2331</v>
      </c>
      <c r="E3182" s="38" t="s">
        <v>3298</v>
      </c>
      <c r="F3182" s="35" t="s">
        <v>4135</v>
      </c>
      <c r="G3182" s="35" t="s">
        <v>3779</v>
      </c>
      <c r="H3182" s="38" t="s">
        <v>2376</v>
      </c>
      <c r="I3182" s="35" t="s">
        <v>3467</v>
      </c>
      <c r="J3182" s="39" t="str">
        <f t="shared" si="403"/>
        <v>IC.IT.250107</v>
      </c>
      <c r="K3182" s="38" t="s">
        <v>3298</v>
      </c>
      <c r="L3182" s="35" t="str">
        <f t="shared" si="399"/>
        <v xml:space="preserve">     Colorless</v>
      </c>
      <c r="M3182" s="39" t="str">
        <f t="shared" si="400"/>
        <v>PI.IC.IT.250107.01</v>
      </c>
      <c r="N3182" s="39"/>
      <c r="O3182" s="39" t="str">
        <f t="shared" si="401"/>
        <v>PH.IC.IT.250107.01</v>
      </c>
      <c r="Q3182" s="39" t="str">
        <f t="shared" si="402"/>
        <v>CL.IC.IT.250107.01</v>
      </c>
      <c r="R3182" s="39"/>
      <c r="S3182" s="39" t="str">
        <f t="shared" si="404"/>
        <v>DR.IC.IT.250107.01</v>
      </c>
      <c r="T3182" s="39"/>
      <c r="U3182" s="60" t="str">
        <f t="shared" si="405"/>
        <v>IM.IC.IT.250107.01</v>
      </c>
      <c r="V3182" s="57"/>
      <c r="W3182" s="60" t="str">
        <f t="shared" si="406"/>
        <v>GE.IC.IT.250107.01</v>
      </c>
      <c r="AH3182" s="35" t="s">
        <v>3207</v>
      </c>
      <c r="AI3182" s="35">
        <v>1500</v>
      </c>
    </row>
    <row r="3183" spans="1:35" s="35" customFormat="1" ht="15">
      <c r="A3183" s="35" t="s">
        <v>2189</v>
      </c>
      <c r="C3183" s="38" t="s">
        <v>2331</v>
      </c>
      <c r="E3183" s="38" t="s">
        <v>3298</v>
      </c>
      <c r="F3183" s="35" t="s">
        <v>4135</v>
      </c>
      <c r="G3183" s="35" t="s">
        <v>3780</v>
      </c>
      <c r="H3183" s="38" t="s">
        <v>2378</v>
      </c>
      <c r="I3183" s="35" t="s">
        <v>3475</v>
      </c>
      <c r="J3183" s="39" t="str">
        <f t="shared" si="403"/>
        <v>IC.IT.250108</v>
      </c>
      <c r="K3183" s="38" t="s">
        <v>3298</v>
      </c>
      <c r="L3183" s="35" t="str">
        <f t="shared" si="399"/>
        <v xml:space="preserve">     Maroon</v>
      </c>
      <c r="M3183" s="39" t="str">
        <f t="shared" si="400"/>
        <v>PI.IC.IT.250108.01</v>
      </c>
      <c r="N3183" s="39"/>
      <c r="O3183" s="39" t="str">
        <f t="shared" si="401"/>
        <v>PH.IC.IT.250108.01</v>
      </c>
      <c r="Q3183" s="39" t="str">
        <f t="shared" si="402"/>
        <v>CL.IC.IT.250108.01</v>
      </c>
      <c r="R3183" s="39"/>
      <c r="S3183" s="39" t="str">
        <f t="shared" si="404"/>
        <v>DR.IC.IT.250108.01</v>
      </c>
      <c r="T3183" s="39"/>
      <c r="U3183" s="60" t="str">
        <f t="shared" si="405"/>
        <v>IM.IC.IT.250108.01</v>
      </c>
      <c r="V3183" s="57"/>
      <c r="W3183" s="60" t="str">
        <f t="shared" si="406"/>
        <v>GE.IC.IT.250108.01</v>
      </c>
      <c r="AH3183" s="35" t="s">
        <v>3207</v>
      </c>
      <c r="AI3183" s="35">
        <v>1500</v>
      </c>
    </row>
    <row r="3184" spans="1:35" s="35" customFormat="1" ht="15">
      <c r="A3184" s="35" t="s">
        <v>2189</v>
      </c>
      <c r="C3184" s="38" t="s">
        <v>2331</v>
      </c>
      <c r="E3184" s="38" t="s">
        <v>3298</v>
      </c>
      <c r="F3184" s="35" t="s">
        <v>4135</v>
      </c>
      <c r="G3184" s="35" t="s">
        <v>3781</v>
      </c>
      <c r="H3184" s="38" t="s">
        <v>2380</v>
      </c>
      <c r="I3184" s="35" t="s">
        <v>2229</v>
      </c>
      <c r="J3184" s="39" t="str">
        <f t="shared" si="403"/>
        <v>IC.IT.250109</v>
      </c>
      <c r="K3184" s="38" t="s">
        <v>3298</v>
      </c>
      <c r="L3184" s="35" t="str">
        <f t="shared" si="399"/>
        <v xml:space="preserve">     Red</v>
      </c>
      <c r="M3184" s="39" t="str">
        <f t="shared" si="400"/>
        <v>PI.IC.IT.250109.01</v>
      </c>
      <c r="N3184" s="39"/>
      <c r="O3184" s="39" t="str">
        <f t="shared" si="401"/>
        <v>PH.IC.IT.250109.01</v>
      </c>
      <c r="Q3184" s="39" t="str">
        <f t="shared" si="402"/>
        <v>CL.IC.IT.250109.01</v>
      </c>
      <c r="R3184" s="39"/>
      <c r="S3184" s="39" t="str">
        <f t="shared" si="404"/>
        <v>DR.IC.IT.250109.01</v>
      </c>
      <c r="T3184" s="39"/>
      <c r="U3184" s="60" t="str">
        <f t="shared" si="405"/>
        <v>IM.IC.IT.250109.01</v>
      </c>
      <c r="V3184" s="57"/>
      <c r="W3184" s="60" t="str">
        <f t="shared" si="406"/>
        <v>GE.IC.IT.250109.01</v>
      </c>
      <c r="AH3184" s="35" t="s">
        <v>3207</v>
      </c>
      <c r="AI3184" s="35">
        <v>1500</v>
      </c>
    </row>
    <row r="3185" spans="1:35" s="35" customFormat="1" ht="15">
      <c r="A3185" s="35" t="s">
        <v>2189</v>
      </c>
      <c r="C3185" s="38" t="s">
        <v>2331</v>
      </c>
      <c r="E3185" s="38" t="s">
        <v>3298</v>
      </c>
      <c r="F3185" s="35" t="s">
        <v>4135</v>
      </c>
      <c r="G3185" s="35" t="s">
        <v>3782</v>
      </c>
      <c r="H3185" s="38" t="s">
        <v>2124</v>
      </c>
      <c r="I3185" s="35" t="s">
        <v>1814</v>
      </c>
      <c r="J3185" s="39" t="str">
        <f t="shared" si="403"/>
        <v>IC.IT.250110</v>
      </c>
      <c r="K3185" s="38" t="s">
        <v>3298</v>
      </c>
      <c r="L3185" s="35" t="str">
        <f t="shared" si="399"/>
        <v xml:space="preserve">     Pink</v>
      </c>
      <c r="M3185" s="39" t="str">
        <f t="shared" si="400"/>
        <v>PI.IC.IT.250110.01</v>
      </c>
      <c r="N3185" s="39"/>
      <c r="O3185" s="39" t="str">
        <f t="shared" si="401"/>
        <v>PH.IC.IT.250110.01</v>
      </c>
      <c r="Q3185" s="39" t="str">
        <f t="shared" si="402"/>
        <v>CL.IC.IT.250110.01</v>
      </c>
      <c r="R3185" s="39"/>
      <c r="S3185" s="39" t="str">
        <f t="shared" si="404"/>
        <v>DR.IC.IT.250110.01</v>
      </c>
      <c r="T3185" s="39"/>
      <c r="U3185" s="60" t="str">
        <f t="shared" si="405"/>
        <v>IM.IC.IT.250110.01</v>
      </c>
      <c r="V3185" s="57"/>
      <c r="W3185" s="60" t="str">
        <f t="shared" si="406"/>
        <v>GE.IC.IT.250110.01</v>
      </c>
      <c r="AH3185" s="35" t="s">
        <v>3207</v>
      </c>
      <c r="AI3185" s="35">
        <v>1500</v>
      </c>
    </row>
    <row r="3186" spans="1:35" s="35" customFormat="1" ht="15">
      <c r="A3186" s="35" t="s">
        <v>2189</v>
      </c>
      <c r="C3186" s="38" t="s">
        <v>2331</v>
      </c>
      <c r="D3186" s="35" t="s">
        <v>4432</v>
      </c>
      <c r="E3186" s="38" t="s">
        <v>3293</v>
      </c>
      <c r="F3186" s="35" t="s">
        <v>4135</v>
      </c>
      <c r="G3186" s="35" t="s">
        <v>3783</v>
      </c>
      <c r="H3186" s="38" t="s">
        <v>2212</v>
      </c>
      <c r="I3186" s="35" t="s">
        <v>1791</v>
      </c>
      <c r="J3186" s="39" t="str">
        <f t="shared" si="403"/>
        <v>IC.IT.250201</v>
      </c>
      <c r="K3186" s="38" t="s">
        <v>3298</v>
      </c>
      <c r="L3186" s="35" t="str">
        <f t="shared" si="399"/>
        <v xml:space="preserve">     Bloody </v>
      </c>
      <c r="M3186" s="39" t="str">
        <f t="shared" si="400"/>
        <v>PI.IC.IT.250201.01</v>
      </c>
      <c r="N3186" s="39"/>
      <c r="O3186" s="39" t="str">
        <f t="shared" si="401"/>
        <v>PH.IC.IT.250201.01</v>
      </c>
      <c r="Q3186" s="39" t="str">
        <f t="shared" si="402"/>
        <v>CL.IC.IT.250201.01</v>
      </c>
      <c r="R3186" s="39"/>
      <c r="S3186" s="39" t="str">
        <f t="shared" si="404"/>
        <v>DR.IC.IT.250201.01</v>
      </c>
      <c r="T3186" s="39"/>
      <c r="U3186" s="60" t="str">
        <f t="shared" si="405"/>
        <v>IM.IC.IT.250201.01</v>
      </c>
      <c r="V3186" s="57"/>
      <c r="W3186" s="60" t="str">
        <f t="shared" si="406"/>
        <v>GE.IC.IT.250201.01</v>
      </c>
      <c r="AH3186" s="35" t="s">
        <v>3207</v>
      </c>
      <c r="AI3186" s="35">
        <v>1500</v>
      </c>
    </row>
    <row r="3187" spans="1:35" s="35" customFormat="1" ht="15">
      <c r="A3187" s="35" t="s">
        <v>2189</v>
      </c>
      <c r="C3187" s="38" t="s">
        <v>2331</v>
      </c>
      <c r="E3187" s="38" t="s">
        <v>3293</v>
      </c>
      <c r="F3187" s="35" t="s">
        <v>4135</v>
      </c>
      <c r="G3187" s="35" t="s">
        <v>3784</v>
      </c>
      <c r="H3187" s="38" t="s">
        <v>2217</v>
      </c>
      <c r="I3187" s="35" t="s">
        <v>3484</v>
      </c>
      <c r="J3187" s="39" t="str">
        <f t="shared" si="403"/>
        <v>IC.IT.250202</v>
      </c>
      <c r="K3187" s="38" t="s">
        <v>3298</v>
      </c>
      <c r="L3187" s="35" t="str">
        <f t="shared" si="399"/>
        <v xml:space="preserve">     Serosanguinous</v>
      </c>
      <c r="M3187" s="39" t="str">
        <f t="shared" si="400"/>
        <v>PI.IC.IT.250202.01</v>
      </c>
      <c r="N3187" s="39"/>
      <c r="O3187" s="39" t="str">
        <f t="shared" si="401"/>
        <v>PH.IC.IT.250202.01</v>
      </c>
      <c r="Q3187" s="39" t="str">
        <f t="shared" si="402"/>
        <v>CL.IC.IT.250202.01</v>
      </c>
      <c r="R3187" s="39"/>
      <c r="S3187" s="39" t="str">
        <f t="shared" si="404"/>
        <v>DR.IC.IT.250202.01</v>
      </c>
      <c r="T3187" s="39"/>
      <c r="U3187" s="60" t="str">
        <f t="shared" si="405"/>
        <v>IM.IC.IT.250202.01</v>
      </c>
      <c r="V3187" s="57"/>
      <c r="W3187" s="60" t="str">
        <f t="shared" si="406"/>
        <v>GE.IC.IT.250202.01</v>
      </c>
      <c r="AH3187" s="35" t="s">
        <v>3207</v>
      </c>
      <c r="AI3187" s="35">
        <v>1500</v>
      </c>
    </row>
    <row r="3188" spans="1:35" s="35" customFormat="1" ht="15">
      <c r="A3188" s="35" t="s">
        <v>2189</v>
      </c>
      <c r="C3188" s="38" t="s">
        <v>2331</v>
      </c>
      <c r="E3188" s="38" t="s">
        <v>3293</v>
      </c>
      <c r="F3188" s="35" t="s">
        <v>4135</v>
      </c>
      <c r="G3188" s="35" t="s">
        <v>3785</v>
      </c>
      <c r="H3188" s="38" t="s">
        <v>2219</v>
      </c>
      <c r="I3188" s="35" t="s">
        <v>1792</v>
      </c>
      <c r="J3188" s="39" t="str">
        <f t="shared" si="403"/>
        <v>IC.IT.250203</v>
      </c>
      <c r="K3188" s="38" t="s">
        <v>3298</v>
      </c>
      <c r="L3188" s="35" t="str">
        <f t="shared" si="399"/>
        <v xml:space="preserve">     Serous</v>
      </c>
      <c r="M3188" s="39" t="str">
        <f t="shared" si="400"/>
        <v>PI.IC.IT.250203.01</v>
      </c>
      <c r="N3188" s="39"/>
      <c r="O3188" s="39" t="str">
        <f t="shared" si="401"/>
        <v>PH.IC.IT.250203.01</v>
      </c>
      <c r="Q3188" s="39" t="str">
        <f t="shared" si="402"/>
        <v>CL.IC.IT.250203.01</v>
      </c>
      <c r="R3188" s="39"/>
      <c r="S3188" s="39" t="str">
        <f t="shared" si="404"/>
        <v>DR.IC.IT.250203.01</v>
      </c>
      <c r="T3188" s="39"/>
      <c r="U3188" s="60" t="str">
        <f t="shared" si="405"/>
        <v>IM.IC.IT.250203.01</v>
      </c>
      <c r="V3188" s="57"/>
      <c r="W3188" s="60" t="str">
        <f t="shared" si="406"/>
        <v>GE.IC.IT.250203.01</v>
      </c>
      <c r="AH3188" s="35" t="s">
        <v>3207</v>
      </c>
      <c r="AI3188" s="35">
        <v>1500</v>
      </c>
    </row>
    <row r="3189" spans="1:35" s="35" customFormat="1" ht="15">
      <c r="A3189" s="35" t="s">
        <v>2189</v>
      </c>
      <c r="C3189" s="38" t="s">
        <v>2331</v>
      </c>
      <c r="E3189" s="38" t="s">
        <v>3293</v>
      </c>
      <c r="F3189" s="35" t="s">
        <v>4135</v>
      </c>
      <c r="G3189" s="35" t="s">
        <v>3786</v>
      </c>
      <c r="H3189" s="38" t="s">
        <v>2063</v>
      </c>
      <c r="I3189" s="35" t="s">
        <v>1720</v>
      </c>
      <c r="J3189" s="39" t="str">
        <f t="shared" si="403"/>
        <v>IC.IT.250204</v>
      </c>
      <c r="K3189" s="38" t="s">
        <v>3298</v>
      </c>
      <c r="L3189" s="35" t="str">
        <f t="shared" si="399"/>
        <v xml:space="preserve">     Cloudy</v>
      </c>
      <c r="M3189" s="39" t="str">
        <f t="shared" si="400"/>
        <v>PI.IC.IT.250204.01</v>
      </c>
      <c r="N3189" s="39"/>
      <c r="O3189" s="39" t="str">
        <f t="shared" si="401"/>
        <v>PH.IC.IT.250204.01</v>
      </c>
      <c r="Q3189" s="39" t="str">
        <f t="shared" si="402"/>
        <v>CL.IC.IT.250204.01</v>
      </c>
      <c r="R3189" s="39"/>
      <c r="S3189" s="39" t="str">
        <f t="shared" si="404"/>
        <v>DR.IC.IT.250204.01</v>
      </c>
      <c r="T3189" s="39"/>
      <c r="U3189" s="60" t="str">
        <f t="shared" si="405"/>
        <v>IM.IC.IT.250204.01</v>
      </c>
      <c r="V3189" s="57"/>
      <c r="W3189" s="60" t="str">
        <f t="shared" si="406"/>
        <v>GE.IC.IT.250204.01</v>
      </c>
      <c r="AH3189" s="35" t="s">
        <v>3207</v>
      </c>
      <c r="AI3189" s="35">
        <v>1500</v>
      </c>
    </row>
    <row r="3190" spans="1:35" s="35" customFormat="1" ht="15">
      <c r="A3190" s="35" t="s">
        <v>2189</v>
      </c>
      <c r="C3190" s="38" t="s">
        <v>2331</v>
      </c>
      <c r="E3190" s="38" t="s">
        <v>3293</v>
      </c>
      <c r="F3190" s="35" t="s">
        <v>4135</v>
      </c>
      <c r="G3190" s="35" t="s">
        <v>3787</v>
      </c>
      <c r="H3190" s="38" t="s">
        <v>2065</v>
      </c>
      <c r="I3190" s="35" t="s">
        <v>1794</v>
      </c>
      <c r="J3190" s="39" t="str">
        <f t="shared" si="403"/>
        <v>IC.IT.250205</v>
      </c>
      <c r="K3190" s="38" t="s">
        <v>3298</v>
      </c>
      <c r="L3190" s="35" t="str">
        <f t="shared" si="399"/>
        <v xml:space="preserve">     Purulent</v>
      </c>
      <c r="M3190" s="39" t="str">
        <f t="shared" si="400"/>
        <v>PI.IC.IT.250205.01</v>
      </c>
      <c r="N3190" s="39"/>
      <c r="O3190" s="39" t="str">
        <f t="shared" si="401"/>
        <v>PH.IC.IT.250205.01</v>
      </c>
      <c r="Q3190" s="39" t="str">
        <f t="shared" si="402"/>
        <v>CL.IC.IT.250205.01</v>
      </c>
      <c r="R3190" s="39"/>
      <c r="S3190" s="39" t="str">
        <f t="shared" si="404"/>
        <v>DR.IC.IT.250205.01</v>
      </c>
      <c r="T3190" s="39"/>
      <c r="U3190" s="60" t="str">
        <f t="shared" si="405"/>
        <v>IM.IC.IT.250205.01</v>
      </c>
      <c r="V3190" s="57"/>
      <c r="W3190" s="60" t="str">
        <f t="shared" si="406"/>
        <v>GE.IC.IT.250205.01</v>
      </c>
      <c r="AH3190" s="35" t="s">
        <v>3207</v>
      </c>
      <c r="AI3190" s="35">
        <v>1500</v>
      </c>
    </row>
    <row r="3191" spans="1:35" s="35" customFormat="1" ht="15">
      <c r="A3191" s="35" t="s">
        <v>2189</v>
      </c>
      <c r="C3191" s="38" t="s">
        <v>2331</v>
      </c>
      <c r="E3191" s="38" t="s">
        <v>3293</v>
      </c>
      <c r="F3191" s="35" t="s">
        <v>4135</v>
      </c>
      <c r="G3191" s="35" t="s">
        <v>3788</v>
      </c>
      <c r="H3191" s="38" t="s">
        <v>2222</v>
      </c>
      <c r="I3191" s="35" t="s">
        <v>3489</v>
      </c>
      <c r="J3191" s="39" t="str">
        <f t="shared" si="403"/>
        <v>IC.IT.250206</v>
      </c>
      <c r="K3191" s="38" t="s">
        <v>3298</v>
      </c>
      <c r="L3191" s="35" t="str">
        <f t="shared" ref="L3191:L3254" si="407">G3191</f>
        <v xml:space="preserve">     Viscous</v>
      </c>
      <c r="M3191" s="39" t="str">
        <f t="shared" ref="M3191:M3254" si="408">CONCATENATE("PI.",J3191,".",K3191)</f>
        <v>PI.IC.IT.250206.01</v>
      </c>
      <c r="N3191" s="39"/>
      <c r="O3191" s="39" t="str">
        <f t="shared" ref="O3191:O3254" si="409">CONCATENATE("PH.",J3191,".",K3191)</f>
        <v>PH.IC.IT.250206.01</v>
      </c>
      <c r="Q3191" s="39" t="str">
        <f t="shared" ref="Q3191:Q3254" si="410">CONCATENATE("CL.",J3191,".",K3191)</f>
        <v>CL.IC.IT.250206.01</v>
      </c>
      <c r="R3191" s="39"/>
      <c r="S3191" s="39" t="str">
        <f t="shared" si="404"/>
        <v>DR.IC.IT.250206.01</v>
      </c>
      <c r="T3191" s="39"/>
      <c r="U3191" s="60" t="str">
        <f t="shared" si="405"/>
        <v>IM.IC.IT.250206.01</v>
      </c>
      <c r="V3191" s="57"/>
      <c r="W3191" s="60" t="str">
        <f t="shared" si="406"/>
        <v>GE.IC.IT.250206.01</v>
      </c>
      <c r="AH3191" s="35" t="s">
        <v>3207</v>
      </c>
      <c r="AI3191" s="35">
        <v>1500</v>
      </c>
    </row>
    <row r="3192" spans="1:35" s="35" customFormat="1" ht="15">
      <c r="A3192" s="35" t="s">
        <v>2189</v>
      </c>
      <c r="C3192" s="38" t="s">
        <v>2331</v>
      </c>
      <c r="D3192" s="35" t="s">
        <v>4433</v>
      </c>
      <c r="E3192" s="38" t="s">
        <v>4329</v>
      </c>
      <c r="F3192" s="35" t="s">
        <v>4135</v>
      </c>
      <c r="G3192" s="35" t="s">
        <v>3789</v>
      </c>
      <c r="H3192" s="38" t="s">
        <v>2212</v>
      </c>
      <c r="I3192" s="35" t="s">
        <v>2117</v>
      </c>
      <c r="J3192" s="39" t="str">
        <f t="shared" si="403"/>
        <v>IC.IT.250301</v>
      </c>
      <c r="K3192" s="38" t="s">
        <v>3298</v>
      </c>
      <c r="L3192" s="35" t="str">
        <f t="shared" si="407"/>
        <v xml:space="preserve">     None</v>
      </c>
      <c r="M3192" s="39" t="str">
        <f t="shared" si="408"/>
        <v>PI.IC.IT.250301.01</v>
      </c>
      <c r="N3192" s="39"/>
      <c r="O3192" s="39" t="str">
        <f t="shared" si="409"/>
        <v>PH.IC.IT.250301.01</v>
      </c>
      <c r="Q3192" s="39" t="str">
        <f t="shared" si="410"/>
        <v>CL.IC.IT.250301.01</v>
      </c>
      <c r="R3192" s="39"/>
      <c r="S3192" s="39" t="str">
        <f t="shared" si="404"/>
        <v>DR.IC.IT.250301.01</v>
      </c>
      <c r="T3192" s="39"/>
      <c r="U3192" s="60" t="str">
        <f t="shared" si="405"/>
        <v>IM.IC.IT.250301.01</v>
      </c>
      <c r="V3192" s="57"/>
      <c r="W3192" s="60" t="str">
        <f t="shared" si="406"/>
        <v>GE.IC.IT.250301.01</v>
      </c>
      <c r="AH3192" s="35" t="s">
        <v>3207</v>
      </c>
      <c r="AI3192" s="35">
        <v>1500</v>
      </c>
    </row>
    <row r="3193" spans="1:35" s="35" customFormat="1" ht="15">
      <c r="A3193" s="35" t="s">
        <v>2189</v>
      </c>
      <c r="C3193" s="38" t="s">
        <v>2331</v>
      </c>
      <c r="E3193" s="38" t="s">
        <v>4329</v>
      </c>
      <c r="F3193" s="35" t="s">
        <v>4135</v>
      </c>
      <c r="G3193" s="35" t="s">
        <v>3790</v>
      </c>
      <c r="H3193" s="38" t="s">
        <v>2217</v>
      </c>
      <c r="I3193" s="35" t="s">
        <v>3535</v>
      </c>
      <c r="J3193" s="39" t="str">
        <f t="shared" si="403"/>
        <v>IC.IT.250302</v>
      </c>
      <c r="K3193" s="38" t="s">
        <v>3298</v>
      </c>
      <c r="L3193" s="35" t="str">
        <f t="shared" si="407"/>
        <v xml:space="preserve">     Scant amount drainage</v>
      </c>
      <c r="M3193" s="39" t="str">
        <f t="shared" si="408"/>
        <v>PI.IC.IT.250302.01</v>
      </c>
      <c r="N3193" s="39"/>
      <c r="O3193" s="39" t="str">
        <f t="shared" si="409"/>
        <v>PH.IC.IT.250302.01</v>
      </c>
      <c r="Q3193" s="39" t="str">
        <f t="shared" si="410"/>
        <v>CL.IC.IT.250302.01</v>
      </c>
      <c r="R3193" s="39"/>
      <c r="S3193" s="39" t="str">
        <f t="shared" si="404"/>
        <v>DR.IC.IT.250302.01</v>
      </c>
      <c r="T3193" s="39"/>
      <c r="U3193" s="60" t="str">
        <f t="shared" si="405"/>
        <v>IM.IC.IT.250302.01</v>
      </c>
      <c r="V3193" s="57"/>
      <c r="W3193" s="60" t="str">
        <f t="shared" si="406"/>
        <v>GE.IC.IT.250302.01</v>
      </c>
      <c r="AH3193" s="35" t="s">
        <v>3207</v>
      </c>
      <c r="AI3193" s="35">
        <v>1500</v>
      </c>
    </row>
    <row r="3194" spans="1:35" s="35" customFormat="1" ht="15">
      <c r="A3194" s="35" t="s">
        <v>2189</v>
      </c>
      <c r="C3194" s="38" t="s">
        <v>2331</v>
      </c>
      <c r="E3194" s="38" t="s">
        <v>4329</v>
      </c>
      <c r="F3194" s="35" t="s">
        <v>4135</v>
      </c>
      <c r="G3194" s="35" t="s">
        <v>3791</v>
      </c>
      <c r="H3194" s="38" t="s">
        <v>2219</v>
      </c>
      <c r="I3194" s="35" t="s">
        <v>3537</v>
      </c>
      <c r="J3194" s="39" t="str">
        <f t="shared" si="403"/>
        <v>IC.IT.250303</v>
      </c>
      <c r="K3194" s="38" t="s">
        <v>3298</v>
      </c>
      <c r="L3194" s="35" t="str">
        <f t="shared" si="407"/>
        <v xml:space="preserve">     Small amount drainage</v>
      </c>
      <c r="M3194" s="39" t="str">
        <f t="shared" si="408"/>
        <v>PI.IC.IT.250303.01</v>
      </c>
      <c r="N3194" s="39"/>
      <c r="O3194" s="39" t="str">
        <f t="shared" si="409"/>
        <v>PH.IC.IT.250303.01</v>
      </c>
      <c r="Q3194" s="39" t="str">
        <f t="shared" si="410"/>
        <v>CL.IC.IT.250303.01</v>
      </c>
      <c r="R3194" s="39"/>
      <c r="S3194" s="39" t="str">
        <f t="shared" si="404"/>
        <v>DR.IC.IT.250303.01</v>
      </c>
      <c r="T3194" s="39"/>
      <c r="U3194" s="60" t="str">
        <f t="shared" si="405"/>
        <v>IM.IC.IT.250303.01</v>
      </c>
      <c r="V3194" s="57"/>
      <c r="W3194" s="60" t="str">
        <f t="shared" si="406"/>
        <v>GE.IC.IT.250303.01</v>
      </c>
      <c r="AH3194" s="35" t="s">
        <v>3207</v>
      </c>
      <c r="AI3194" s="35">
        <v>1500</v>
      </c>
    </row>
    <row r="3195" spans="1:35" s="35" customFormat="1" ht="15">
      <c r="A3195" s="35" t="s">
        <v>2189</v>
      </c>
      <c r="C3195" s="38" t="s">
        <v>2331</v>
      </c>
      <c r="E3195" s="38" t="s">
        <v>4329</v>
      </c>
      <c r="F3195" s="35" t="s">
        <v>4135</v>
      </c>
      <c r="G3195" s="35" t="s">
        <v>3792</v>
      </c>
      <c r="H3195" s="38" t="s">
        <v>2063</v>
      </c>
      <c r="I3195" s="35" t="s">
        <v>3539</v>
      </c>
      <c r="J3195" s="39" t="str">
        <f t="shared" si="403"/>
        <v>IC.IT.250304</v>
      </c>
      <c r="K3195" s="38" t="s">
        <v>3298</v>
      </c>
      <c r="L3195" s="35" t="str">
        <f t="shared" si="407"/>
        <v xml:space="preserve">     Moderate amount drainage</v>
      </c>
      <c r="M3195" s="39" t="str">
        <f t="shared" si="408"/>
        <v>PI.IC.IT.250304.01</v>
      </c>
      <c r="N3195" s="39"/>
      <c r="O3195" s="39" t="str">
        <f t="shared" si="409"/>
        <v>PH.IC.IT.250304.01</v>
      </c>
      <c r="Q3195" s="39" t="str">
        <f t="shared" si="410"/>
        <v>CL.IC.IT.250304.01</v>
      </c>
      <c r="R3195" s="39"/>
      <c r="S3195" s="39" t="str">
        <f t="shared" si="404"/>
        <v>DR.IC.IT.250304.01</v>
      </c>
      <c r="T3195" s="39"/>
      <c r="U3195" s="60" t="str">
        <f t="shared" si="405"/>
        <v>IM.IC.IT.250304.01</v>
      </c>
      <c r="V3195" s="57"/>
      <c r="W3195" s="60" t="str">
        <f t="shared" si="406"/>
        <v>GE.IC.IT.250304.01</v>
      </c>
      <c r="AH3195" s="35" t="s">
        <v>3207</v>
      </c>
      <c r="AI3195" s="35">
        <v>1500</v>
      </c>
    </row>
    <row r="3196" spans="1:35" s="35" customFormat="1" ht="15">
      <c r="A3196" s="35" t="s">
        <v>2189</v>
      </c>
      <c r="C3196" s="38" t="s">
        <v>2331</v>
      </c>
      <c r="E3196" s="38" t="s">
        <v>4329</v>
      </c>
      <c r="F3196" s="35" t="s">
        <v>4135</v>
      </c>
      <c r="G3196" s="35" t="s">
        <v>3793</v>
      </c>
      <c r="H3196" s="38" t="s">
        <v>2065</v>
      </c>
      <c r="I3196" s="35" t="s">
        <v>3794</v>
      </c>
      <c r="J3196" s="39" t="str">
        <f t="shared" si="403"/>
        <v>IC.IT.250305</v>
      </c>
      <c r="K3196" s="38" t="s">
        <v>3298</v>
      </c>
      <c r="L3196" s="35" t="str">
        <f t="shared" si="407"/>
        <v xml:space="preserve">     Large amount drainage</v>
      </c>
      <c r="M3196" s="39" t="str">
        <f t="shared" si="408"/>
        <v>PI.IC.IT.250305.01</v>
      </c>
      <c r="N3196" s="39"/>
      <c r="O3196" s="39" t="str">
        <f t="shared" si="409"/>
        <v>PH.IC.IT.250305.01</v>
      </c>
      <c r="Q3196" s="39" t="str">
        <f t="shared" si="410"/>
        <v>CL.IC.IT.250305.01</v>
      </c>
      <c r="R3196" s="39"/>
      <c r="S3196" s="39" t="str">
        <f t="shared" si="404"/>
        <v>DR.IC.IT.250305.01</v>
      </c>
      <c r="T3196" s="39"/>
      <c r="U3196" s="60" t="str">
        <f t="shared" si="405"/>
        <v>IM.IC.IT.250305.01</v>
      </c>
      <c r="V3196" s="57"/>
      <c r="W3196" s="60" t="str">
        <f t="shared" si="406"/>
        <v>GE.IC.IT.250305.01</v>
      </c>
      <c r="AH3196" s="35" t="s">
        <v>3207</v>
      </c>
      <c r="AI3196" s="35">
        <v>1500</v>
      </c>
    </row>
    <row r="3197" spans="1:35" s="35" customFormat="1" ht="15">
      <c r="A3197" s="35" t="s">
        <v>2189</v>
      </c>
      <c r="C3197" s="38" t="s">
        <v>2331</v>
      </c>
      <c r="E3197" s="38" t="s">
        <v>4329</v>
      </c>
      <c r="F3197" s="35" t="s">
        <v>4135</v>
      </c>
      <c r="G3197" s="35" t="s">
        <v>3795</v>
      </c>
      <c r="H3197" s="38" t="s">
        <v>2222</v>
      </c>
      <c r="I3197" s="35" t="s">
        <v>3796</v>
      </c>
      <c r="J3197" s="39" t="str">
        <f t="shared" si="403"/>
        <v>IC.IT.250306</v>
      </c>
      <c r="K3197" s="38" t="s">
        <v>3298</v>
      </c>
      <c r="L3197" s="35" t="str">
        <f t="shared" si="407"/>
        <v xml:space="preserve">     Copious amount drainage</v>
      </c>
      <c r="M3197" s="39" t="str">
        <f t="shared" si="408"/>
        <v>PI.IC.IT.250306.01</v>
      </c>
      <c r="N3197" s="39"/>
      <c r="O3197" s="39" t="str">
        <f t="shared" si="409"/>
        <v>PH.IC.IT.250306.01</v>
      </c>
      <c r="Q3197" s="39" t="str">
        <f t="shared" si="410"/>
        <v>CL.IC.IT.250306.01</v>
      </c>
      <c r="R3197" s="39"/>
      <c r="S3197" s="39" t="str">
        <f t="shared" si="404"/>
        <v>DR.IC.IT.250306.01</v>
      </c>
      <c r="T3197" s="39"/>
      <c r="U3197" s="60" t="str">
        <f t="shared" si="405"/>
        <v>IM.IC.IT.250306.01</v>
      </c>
      <c r="V3197" s="57"/>
      <c r="W3197" s="60" t="str">
        <f t="shared" si="406"/>
        <v>GE.IC.IT.250306.01</v>
      </c>
      <c r="AH3197" s="35" t="s">
        <v>3207</v>
      </c>
      <c r="AI3197" s="35">
        <v>1500</v>
      </c>
    </row>
    <row r="3198" spans="1:35" s="35" customFormat="1" ht="15">
      <c r="A3198" s="35" t="s">
        <v>2189</v>
      </c>
      <c r="C3198" s="38" t="s">
        <v>2331</v>
      </c>
      <c r="D3198" s="35" t="s">
        <v>4434</v>
      </c>
      <c r="E3198" s="38" t="s">
        <v>4308</v>
      </c>
      <c r="F3198" s="35" t="s">
        <v>4135</v>
      </c>
      <c r="G3198" s="35" t="s">
        <v>3451</v>
      </c>
      <c r="H3198" s="38" t="s">
        <v>2212</v>
      </c>
      <c r="I3198" s="35" t="s">
        <v>3797</v>
      </c>
      <c r="J3198" s="39" t="str">
        <f t="shared" si="403"/>
        <v>IC.IT.250401</v>
      </c>
      <c r="K3198" s="38" t="s">
        <v>3298</v>
      </c>
      <c r="L3198" s="35" t="str">
        <f t="shared" si="407"/>
        <v xml:space="preserve">      None</v>
      </c>
      <c r="M3198" s="39" t="str">
        <f t="shared" si="408"/>
        <v>PI.IC.IT.250401.01</v>
      </c>
      <c r="N3198" s="39"/>
      <c r="O3198" s="39" t="str">
        <f t="shared" si="409"/>
        <v>PH.IC.IT.250401.01</v>
      </c>
      <c r="Q3198" s="39" t="str">
        <f t="shared" si="410"/>
        <v>CL.IC.IT.250401.01</v>
      </c>
      <c r="R3198" s="39"/>
      <c r="S3198" s="39" t="str">
        <f t="shared" si="404"/>
        <v>DR.IC.IT.250401.01</v>
      </c>
      <c r="T3198" s="39"/>
      <c r="U3198" s="60" t="str">
        <f t="shared" si="405"/>
        <v>IM.IC.IT.250401.01</v>
      </c>
      <c r="V3198" s="57"/>
      <c r="W3198" s="60" t="str">
        <f t="shared" si="406"/>
        <v>GE.IC.IT.250401.01</v>
      </c>
      <c r="AH3198" s="35" t="s">
        <v>3207</v>
      </c>
      <c r="AI3198" s="35">
        <v>1500</v>
      </c>
    </row>
    <row r="3199" spans="1:35" s="35" customFormat="1" ht="15">
      <c r="A3199" s="35" t="s">
        <v>2189</v>
      </c>
      <c r="C3199" s="38" t="s">
        <v>2331</v>
      </c>
      <c r="E3199" s="38" t="s">
        <v>4308</v>
      </c>
      <c r="F3199" s="35" t="s">
        <v>4135</v>
      </c>
      <c r="G3199" s="35" t="s">
        <v>3798</v>
      </c>
      <c r="H3199" s="38" t="s">
        <v>2217</v>
      </c>
      <c r="I3199" s="35" t="s">
        <v>1243</v>
      </c>
      <c r="J3199" s="39" t="str">
        <f t="shared" si="403"/>
        <v>IC.IT.250402</v>
      </c>
      <c r="K3199" s="38" t="s">
        <v>3298</v>
      </c>
      <c r="L3199" s="35" t="str">
        <f t="shared" si="407"/>
        <v xml:space="preserve">     Foul</v>
      </c>
      <c r="M3199" s="39" t="str">
        <f t="shared" si="408"/>
        <v>PI.IC.IT.250402.01</v>
      </c>
      <c r="N3199" s="39"/>
      <c r="O3199" s="39" t="str">
        <f t="shared" si="409"/>
        <v>PH.IC.IT.250402.01</v>
      </c>
      <c r="Q3199" s="39" t="str">
        <f t="shared" si="410"/>
        <v>CL.IC.IT.250402.01</v>
      </c>
      <c r="R3199" s="39"/>
      <c r="S3199" s="39" t="str">
        <f t="shared" si="404"/>
        <v>DR.IC.IT.250402.01</v>
      </c>
      <c r="T3199" s="39"/>
      <c r="U3199" s="60" t="str">
        <f t="shared" si="405"/>
        <v>IM.IC.IT.250402.01</v>
      </c>
      <c r="V3199" s="57"/>
      <c r="W3199" s="60" t="str">
        <f t="shared" si="406"/>
        <v>GE.IC.IT.250402.01</v>
      </c>
      <c r="AH3199" s="35" t="s">
        <v>3207</v>
      </c>
      <c r="AI3199" s="35">
        <v>1500</v>
      </c>
    </row>
    <row r="3200" spans="1:35" s="35" customFormat="1" ht="15">
      <c r="A3200" s="35" t="s">
        <v>2189</v>
      </c>
      <c r="C3200" s="38" t="s">
        <v>2331</v>
      </c>
      <c r="D3200" s="35" t="s">
        <v>4339</v>
      </c>
      <c r="E3200" s="38" t="s">
        <v>4265</v>
      </c>
      <c r="F3200" s="35" t="s">
        <v>4136</v>
      </c>
      <c r="G3200" s="35" t="s">
        <v>3800</v>
      </c>
      <c r="H3200" s="38" t="s">
        <v>2212</v>
      </c>
      <c r="I3200" s="35" t="s">
        <v>3495</v>
      </c>
      <c r="J3200" s="39" t="str">
        <f t="shared" si="403"/>
        <v>IC.IT.250501</v>
      </c>
      <c r="K3200" s="38" t="s">
        <v>3298</v>
      </c>
      <c r="L3200" s="35" t="str">
        <f t="shared" si="407"/>
        <v xml:space="preserve">     None (open to air)</v>
      </c>
      <c r="M3200" s="39" t="str">
        <f t="shared" si="408"/>
        <v>PI.IC.IT.250501.01</v>
      </c>
      <c r="N3200" s="39"/>
      <c r="O3200" s="39" t="str">
        <f t="shared" si="409"/>
        <v>PH.IC.IT.250501.01</v>
      </c>
      <c r="Q3200" s="39" t="str">
        <f t="shared" si="410"/>
        <v>CL.IC.IT.250501.01</v>
      </c>
      <c r="R3200" s="39"/>
      <c r="S3200" s="39" t="str">
        <f t="shared" si="404"/>
        <v>DR.IC.IT.250501.01</v>
      </c>
      <c r="T3200" s="39"/>
      <c r="U3200" s="60" t="str">
        <f t="shared" si="405"/>
        <v>IM.IC.IT.250501.01</v>
      </c>
      <c r="V3200" s="57"/>
      <c r="W3200" s="60" t="str">
        <f t="shared" si="406"/>
        <v>GE.IC.IT.250501.01</v>
      </c>
      <c r="AH3200" s="35" t="s">
        <v>3207</v>
      </c>
      <c r="AI3200" s="35">
        <v>1500</v>
      </c>
    </row>
    <row r="3201" spans="1:35" s="35" customFormat="1" ht="15">
      <c r="A3201" s="35" t="s">
        <v>2189</v>
      </c>
      <c r="C3201" s="38" t="s">
        <v>2331</v>
      </c>
      <c r="E3201" s="38" t="s">
        <v>4265</v>
      </c>
      <c r="F3201" s="35" t="s">
        <v>4136</v>
      </c>
      <c r="G3201" s="35" t="s">
        <v>3801</v>
      </c>
      <c r="H3201" s="38" t="s">
        <v>2217</v>
      </c>
      <c r="I3201" s="35" t="s">
        <v>2175</v>
      </c>
      <c r="J3201" s="39" t="str">
        <f t="shared" si="403"/>
        <v>IC.IT.250502</v>
      </c>
      <c r="K3201" s="38" t="s">
        <v>3298</v>
      </c>
      <c r="L3201" s="35" t="str">
        <f t="shared" si="407"/>
        <v xml:space="preserve">     Pressure (Unna Boot)</v>
      </c>
      <c r="M3201" s="39" t="str">
        <f t="shared" si="408"/>
        <v>PI.IC.IT.250502.01</v>
      </c>
      <c r="N3201" s="39"/>
      <c r="O3201" s="39" t="str">
        <f t="shared" si="409"/>
        <v>PH.IC.IT.250502.01</v>
      </c>
      <c r="Q3201" s="39" t="str">
        <f t="shared" si="410"/>
        <v>CL.IC.IT.250502.01</v>
      </c>
      <c r="R3201" s="39"/>
      <c r="S3201" s="39" t="str">
        <f t="shared" si="404"/>
        <v>DR.IC.IT.250502.01</v>
      </c>
      <c r="T3201" s="39"/>
      <c r="U3201" s="60" t="str">
        <f t="shared" si="405"/>
        <v>IM.IC.IT.250502.01</v>
      </c>
      <c r="V3201" s="57"/>
      <c r="W3201" s="60" t="str">
        <f t="shared" si="406"/>
        <v>GE.IC.IT.250502.01</v>
      </c>
      <c r="AH3201" s="35" t="s">
        <v>3207</v>
      </c>
      <c r="AI3201" s="35">
        <v>1500</v>
      </c>
    </row>
    <row r="3202" spans="1:35" s="35" customFormat="1" ht="15">
      <c r="A3202" s="35" t="s">
        <v>2189</v>
      </c>
      <c r="C3202" s="38" t="s">
        <v>2331</v>
      </c>
      <c r="E3202" s="38" t="s">
        <v>4265</v>
      </c>
      <c r="F3202" s="35" t="s">
        <v>4136</v>
      </c>
      <c r="G3202" s="35" t="s">
        <v>3802</v>
      </c>
      <c r="H3202" s="38" t="s">
        <v>2219</v>
      </c>
      <c r="I3202" s="35" t="s">
        <v>3498</v>
      </c>
      <c r="J3202" s="39" t="str">
        <f t="shared" si="403"/>
        <v>IC.IT.250503</v>
      </c>
      <c r="K3202" s="38" t="s">
        <v>3298</v>
      </c>
      <c r="L3202" s="35" t="str">
        <f t="shared" si="407"/>
        <v xml:space="preserve">     Antimicrobial</v>
      </c>
      <c r="M3202" s="39" t="str">
        <f t="shared" si="408"/>
        <v>PI.IC.IT.250503.01</v>
      </c>
      <c r="N3202" s="39"/>
      <c r="O3202" s="39" t="str">
        <f t="shared" si="409"/>
        <v>PH.IC.IT.250503.01</v>
      </c>
      <c r="Q3202" s="39" t="str">
        <f t="shared" si="410"/>
        <v>CL.IC.IT.250503.01</v>
      </c>
      <c r="R3202" s="39"/>
      <c r="S3202" s="39" t="str">
        <f t="shared" si="404"/>
        <v>DR.IC.IT.250503.01</v>
      </c>
      <c r="T3202" s="39"/>
      <c r="U3202" s="60" t="str">
        <f t="shared" si="405"/>
        <v>IM.IC.IT.250503.01</v>
      </c>
      <c r="V3202" s="57"/>
      <c r="W3202" s="60" t="str">
        <f t="shared" si="406"/>
        <v>GE.IC.IT.250503.01</v>
      </c>
      <c r="AH3202" s="35" t="s">
        <v>3207</v>
      </c>
      <c r="AI3202" s="35">
        <v>1500</v>
      </c>
    </row>
    <row r="3203" spans="1:35" s="35" customFormat="1" ht="15">
      <c r="A3203" s="35" t="s">
        <v>2189</v>
      </c>
      <c r="C3203" s="38" t="s">
        <v>2331</v>
      </c>
      <c r="E3203" s="38" t="s">
        <v>4265</v>
      </c>
      <c r="F3203" s="35" t="s">
        <v>4136</v>
      </c>
      <c r="G3203" s="35" t="s">
        <v>3803</v>
      </c>
      <c r="H3203" s="38" t="s">
        <v>2063</v>
      </c>
      <c r="I3203" s="35" t="s">
        <v>2644</v>
      </c>
      <c r="J3203" s="39" t="str">
        <f t="shared" si="403"/>
        <v>IC.IT.250504</v>
      </c>
      <c r="K3203" s="38" t="s">
        <v>3298</v>
      </c>
      <c r="L3203" s="35" t="str">
        <f t="shared" si="407"/>
        <v xml:space="preserve">     Gauze</v>
      </c>
      <c r="M3203" s="39" t="str">
        <f t="shared" si="408"/>
        <v>PI.IC.IT.250504.01</v>
      </c>
      <c r="N3203" s="39"/>
      <c r="O3203" s="39" t="str">
        <f t="shared" si="409"/>
        <v>PH.IC.IT.250504.01</v>
      </c>
      <c r="Q3203" s="39" t="str">
        <f t="shared" si="410"/>
        <v>CL.IC.IT.250504.01</v>
      </c>
      <c r="R3203" s="39"/>
      <c r="S3203" s="39" t="str">
        <f t="shared" si="404"/>
        <v>DR.IC.IT.250504.01</v>
      </c>
      <c r="T3203" s="39"/>
      <c r="U3203" s="60" t="str">
        <f t="shared" si="405"/>
        <v>IM.IC.IT.250504.01</v>
      </c>
      <c r="V3203" s="57"/>
      <c r="W3203" s="60" t="str">
        <f t="shared" si="406"/>
        <v>GE.IC.IT.250504.01</v>
      </c>
      <c r="AH3203" s="35" t="s">
        <v>3207</v>
      </c>
      <c r="AI3203" s="35">
        <v>1500</v>
      </c>
    </row>
    <row r="3204" spans="1:35" s="35" customFormat="1" ht="15">
      <c r="A3204" s="35" t="s">
        <v>2189</v>
      </c>
      <c r="C3204" s="38" t="s">
        <v>2331</v>
      </c>
      <c r="E3204" s="38" t="s">
        <v>4265</v>
      </c>
      <c r="F3204" s="35" t="s">
        <v>4136</v>
      </c>
      <c r="G3204" s="35" t="s">
        <v>3804</v>
      </c>
      <c r="H3204" s="38" t="s">
        <v>2065</v>
      </c>
      <c r="I3204" s="35" t="s">
        <v>2643</v>
      </c>
      <c r="J3204" s="39" t="str">
        <f t="shared" si="403"/>
        <v>IC.IT.250505</v>
      </c>
      <c r="K3204" s="38" t="s">
        <v>3298</v>
      </c>
      <c r="L3204" s="35" t="str">
        <f t="shared" si="407"/>
        <v xml:space="preserve">     Transparent (Opsite, Tegaderm)</v>
      </c>
      <c r="M3204" s="39" t="str">
        <f t="shared" si="408"/>
        <v>PI.IC.IT.250505.01</v>
      </c>
      <c r="N3204" s="39"/>
      <c r="O3204" s="39" t="str">
        <f t="shared" si="409"/>
        <v>PH.IC.IT.250505.01</v>
      </c>
      <c r="Q3204" s="39" t="str">
        <f t="shared" si="410"/>
        <v>CL.IC.IT.250505.01</v>
      </c>
      <c r="R3204" s="39"/>
      <c r="S3204" s="39" t="str">
        <f t="shared" si="404"/>
        <v>DR.IC.IT.250505.01</v>
      </c>
      <c r="T3204" s="39"/>
      <c r="U3204" s="60" t="str">
        <f t="shared" si="405"/>
        <v>IM.IC.IT.250505.01</v>
      </c>
      <c r="V3204" s="57"/>
      <c r="W3204" s="60" t="str">
        <f t="shared" si="406"/>
        <v>GE.IC.IT.250505.01</v>
      </c>
      <c r="AH3204" s="35" t="s">
        <v>3207</v>
      </c>
      <c r="AI3204" s="35">
        <v>1500</v>
      </c>
    </row>
    <row r="3205" spans="1:35" s="35" customFormat="1" ht="15">
      <c r="A3205" s="35" t="s">
        <v>2189</v>
      </c>
      <c r="C3205" s="38" t="s">
        <v>2331</v>
      </c>
      <c r="E3205" s="38" t="s">
        <v>4265</v>
      </c>
      <c r="F3205" s="35" t="s">
        <v>4136</v>
      </c>
      <c r="G3205" s="35" t="s">
        <v>4435</v>
      </c>
      <c r="H3205" s="38" t="s">
        <v>2222</v>
      </c>
      <c r="I3205" s="35" t="s">
        <v>3805</v>
      </c>
      <c r="J3205" s="39" t="str">
        <f t="shared" si="403"/>
        <v>IC.IT.250506</v>
      </c>
      <c r="K3205" s="38" t="s">
        <v>3298</v>
      </c>
      <c r="L3205" s="35" t="str">
        <f t="shared" si="407"/>
        <v xml:space="preserve">     Antimicrobial disk</v>
      </c>
      <c r="M3205" s="39" t="str">
        <f t="shared" si="408"/>
        <v>PI.IC.IT.250506.01</v>
      </c>
      <c r="N3205" s="39"/>
      <c r="O3205" s="39" t="str">
        <f t="shared" si="409"/>
        <v>PH.IC.IT.250506.01</v>
      </c>
      <c r="Q3205" s="39" t="str">
        <f t="shared" si="410"/>
        <v>CL.IC.IT.250506.01</v>
      </c>
      <c r="R3205" s="39"/>
      <c r="S3205" s="39" t="str">
        <f t="shared" si="404"/>
        <v>DR.IC.IT.250506.01</v>
      </c>
      <c r="T3205" s="39"/>
      <c r="U3205" s="60" t="str">
        <f t="shared" si="405"/>
        <v>IM.IC.IT.250506.01</v>
      </c>
      <c r="V3205" s="57"/>
      <c r="W3205" s="60" t="str">
        <f t="shared" si="406"/>
        <v>GE.IC.IT.250506.01</v>
      </c>
      <c r="AH3205" s="35" t="s">
        <v>3207</v>
      </c>
      <c r="AI3205" s="35">
        <v>1500</v>
      </c>
    </row>
    <row r="3206" spans="1:35" s="35" customFormat="1" ht="15">
      <c r="A3206" s="35" t="s">
        <v>2189</v>
      </c>
      <c r="C3206" s="38" t="s">
        <v>2331</v>
      </c>
      <c r="E3206" s="38" t="s">
        <v>4265</v>
      </c>
      <c r="F3206" s="35" t="s">
        <v>4136</v>
      </c>
      <c r="G3206" s="35" t="s">
        <v>3806</v>
      </c>
      <c r="H3206" s="38" t="s">
        <v>2376</v>
      </c>
      <c r="I3206" s="35" t="s">
        <v>1068</v>
      </c>
      <c r="J3206" s="39" t="str">
        <f t="shared" si="403"/>
        <v>IC.IT.250507</v>
      </c>
      <c r="K3206" s="38" t="s">
        <v>3298</v>
      </c>
      <c r="L3206" s="35" t="str">
        <f t="shared" si="407"/>
        <v xml:space="preserve">     Gauze Wrap (Kerlix, Kling)</v>
      </c>
      <c r="M3206" s="39" t="str">
        <f t="shared" si="408"/>
        <v>PI.IC.IT.250507.01</v>
      </c>
      <c r="N3206" s="39"/>
      <c r="O3206" s="39" t="str">
        <f t="shared" si="409"/>
        <v>PH.IC.IT.250507.01</v>
      </c>
      <c r="Q3206" s="39" t="str">
        <f t="shared" si="410"/>
        <v>CL.IC.IT.250507.01</v>
      </c>
      <c r="R3206" s="39"/>
      <c r="S3206" s="39" t="str">
        <f t="shared" si="404"/>
        <v>DR.IC.IT.250507.01</v>
      </c>
      <c r="T3206" s="39"/>
      <c r="U3206" s="60" t="str">
        <f t="shared" si="405"/>
        <v>IM.IC.IT.250507.01</v>
      </c>
      <c r="V3206" s="57"/>
      <c r="W3206" s="60" t="str">
        <f t="shared" si="406"/>
        <v>GE.IC.IT.250507.01</v>
      </c>
      <c r="AH3206" s="35" t="s">
        <v>3207</v>
      </c>
      <c r="AI3206" s="35">
        <v>1500</v>
      </c>
    </row>
    <row r="3207" spans="1:35" s="35" customFormat="1" ht="15">
      <c r="A3207" s="35" t="s">
        <v>2189</v>
      </c>
      <c r="C3207" s="38" t="s">
        <v>2331</v>
      </c>
      <c r="E3207" s="38" t="s">
        <v>4265</v>
      </c>
      <c r="F3207" s="35" t="s">
        <v>4136</v>
      </c>
      <c r="G3207" s="35" t="s">
        <v>3807</v>
      </c>
      <c r="H3207" s="38" t="s">
        <v>2378</v>
      </c>
      <c r="I3207" s="35" t="s">
        <v>3505</v>
      </c>
      <c r="J3207" s="39" t="str">
        <f t="shared" si="403"/>
        <v>IC.IT.250508</v>
      </c>
      <c r="K3207" s="38" t="s">
        <v>3298</v>
      </c>
      <c r="L3207" s="35" t="str">
        <f t="shared" si="407"/>
        <v xml:space="preserve">     Foam dressing</v>
      </c>
      <c r="M3207" s="39" t="str">
        <f t="shared" si="408"/>
        <v>PI.IC.IT.250508.01</v>
      </c>
      <c r="N3207" s="39"/>
      <c r="O3207" s="39" t="str">
        <f t="shared" si="409"/>
        <v>PH.IC.IT.250508.01</v>
      </c>
      <c r="Q3207" s="39" t="str">
        <f t="shared" si="410"/>
        <v>CL.IC.IT.250508.01</v>
      </c>
      <c r="R3207" s="39"/>
      <c r="S3207" s="39" t="str">
        <f t="shared" si="404"/>
        <v>DR.IC.IT.250508.01</v>
      </c>
      <c r="T3207" s="39"/>
      <c r="U3207" s="60" t="str">
        <f t="shared" si="405"/>
        <v>IM.IC.IT.250508.01</v>
      </c>
      <c r="V3207" s="57"/>
      <c r="W3207" s="60" t="str">
        <f t="shared" si="406"/>
        <v>GE.IC.IT.250508.01</v>
      </c>
      <c r="AH3207" s="35" t="s">
        <v>3207</v>
      </c>
      <c r="AI3207" s="35">
        <v>1500</v>
      </c>
    </row>
    <row r="3208" spans="1:35" s="35" customFormat="1" ht="15">
      <c r="A3208" s="35" t="s">
        <v>2189</v>
      </c>
      <c r="C3208" s="38" t="s">
        <v>2331</v>
      </c>
      <c r="E3208" s="38" t="s">
        <v>4265</v>
      </c>
      <c r="F3208" s="35" t="s">
        <v>4136</v>
      </c>
      <c r="G3208" s="35" t="s">
        <v>3808</v>
      </c>
      <c r="H3208" s="38" t="s">
        <v>2380</v>
      </c>
      <c r="I3208" s="35" t="s">
        <v>3507</v>
      </c>
      <c r="J3208" s="39" t="str">
        <f t="shared" si="403"/>
        <v>IC.IT.250509</v>
      </c>
      <c r="K3208" s="38" t="s">
        <v>3298</v>
      </c>
      <c r="L3208" s="35" t="str">
        <f t="shared" si="407"/>
        <v xml:space="preserve">     Gauze Packing (Iodoform, NuGauze)</v>
      </c>
      <c r="M3208" s="39" t="str">
        <f t="shared" si="408"/>
        <v>PI.IC.IT.250509.01</v>
      </c>
      <c r="N3208" s="39"/>
      <c r="O3208" s="39" t="str">
        <f t="shared" si="409"/>
        <v>PH.IC.IT.250509.01</v>
      </c>
      <c r="Q3208" s="39" t="str">
        <f t="shared" si="410"/>
        <v>CL.IC.IT.250509.01</v>
      </c>
      <c r="R3208" s="39"/>
      <c r="S3208" s="39" t="str">
        <f t="shared" si="404"/>
        <v>DR.IC.IT.250509.01</v>
      </c>
      <c r="T3208" s="39"/>
      <c r="U3208" s="60" t="str">
        <f t="shared" si="405"/>
        <v>IM.IC.IT.250509.01</v>
      </c>
      <c r="V3208" s="57"/>
      <c r="W3208" s="60" t="str">
        <f t="shared" si="406"/>
        <v>GE.IC.IT.250509.01</v>
      </c>
      <c r="AH3208" s="35" t="s">
        <v>3207</v>
      </c>
      <c r="AI3208" s="35">
        <v>1500</v>
      </c>
    </row>
    <row r="3209" spans="1:35" s="35" customFormat="1" ht="15">
      <c r="A3209" s="35" t="s">
        <v>2189</v>
      </c>
      <c r="C3209" s="38" t="s">
        <v>2331</v>
      </c>
      <c r="E3209" s="38" t="s">
        <v>4265</v>
      </c>
      <c r="F3209" s="35" t="s">
        <v>4136</v>
      </c>
      <c r="G3209" s="35" t="s">
        <v>3809</v>
      </c>
      <c r="H3209" s="38" t="s">
        <v>2124</v>
      </c>
      <c r="I3209" s="35" t="s">
        <v>3509</v>
      </c>
      <c r="J3209" s="39" t="str">
        <f t="shared" si="403"/>
        <v>IC.IT.250510</v>
      </c>
      <c r="K3209" s="38" t="s">
        <v>3298</v>
      </c>
      <c r="L3209" s="35" t="str">
        <f t="shared" si="407"/>
        <v xml:space="preserve">     Hydrocolloidal (Duoderm, Restore)</v>
      </c>
      <c r="M3209" s="39" t="str">
        <f t="shared" si="408"/>
        <v>PI.IC.IT.250510.01</v>
      </c>
      <c r="N3209" s="39"/>
      <c r="O3209" s="39" t="str">
        <f t="shared" si="409"/>
        <v>PH.IC.IT.250510.01</v>
      </c>
      <c r="Q3209" s="39" t="str">
        <f t="shared" si="410"/>
        <v>CL.IC.IT.250510.01</v>
      </c>
      <c r="R3209" s="39"/>
      <c r="S3209" s="39" t="str">
        <f t="shared" si="404"/>
        <v>DR.IC.IT.250510.01</v>
      </c>
      <c r="T3209" s="39"/>
      <c r="U3209" s="60" t="str">
        <f t="shared" si="405"/>
        <v>IM.IC.IT.250510.01</v>
      </c>
      <c r="V3209" s="57"/>
      <c r="W3209" s="60" t="str">
        <f t="shared" si="406"/>
        <v>GE.IC.IT.250510.01</v>
      </c>
      <c r="AH3209" s="35" t="s">
        <v>3207</v>
      </c>
      <c r="AI3209" s="35">
        <v>1500</v>
      </c>
    </row>
    <row r="3210" spans="1:35" s="35" customFormat="1" ht="15">
      <c r="A3210" s="35" t="s">
        <v>2189</v>
      </c>
      <c r="C3210" s="38" t="s">
        <v>2331</v>
      </c>
      <c r="E3210" s="38" t="s">
        <v>4265</v>
      </c>
      <c r="F3210" s="35" t="s">
        <v>4136</v>
      </c>
      <c r="G3210" s="35" t="s">
        <v>4436</v>
      </c>
      <c r="H3210" s="38" t="s">
        <v>4317</v>
      </c>
      <c r="I3210" s="35" t="s">
        <v>3511</v>
      </c>
      <c r="J3210" s="39" t="str">
        <f t="shared" si="403"/>
        <v>IC.IT.250511</v>
      </c>
      <c r="K3210" s="38" t="s">
        <v>3298</v>
      </c>
      <c r="L3210" s="35" t="str">
        <f t="shared" si="407"/>
        <v xml:space="preserve">     Calcium Alginate (Aquacel, Calicare)</v>
      </c>
      <c r="M3210" s="39" t="str">
        <f t="shared" si="408"/>
        <v>PI.IC.IT.250511.01</v>
      </c>
      <c r="N3210" s="39"/>
      <c r="O3210" s="39" t="str">
        <f t="shared" si="409"/>
        <v>PH.IC.IT.250511.01</v>
      </c>
      <c r="Q3210" s="39" t="str">
        <f t="shared" si="410"/>
        <v>CL.IC.IT.250511.01</v>
      </c>
      <c r="R3210" s="39"/>
      <c r="S3210" s="39" t="str">
        <f t="shared" si="404"/>
        <v>DR.IC.IT.250511.01</v>
      </c>
      <c r="T3210" s="39"/>
      <c r="U3210" s="60" t="str">
        <f t="shared" si="405"/>
        <v>IM.IC.IT.250511.01</v>
      </c>
      <c r="V3210" s="57"/>
      <c r="W3210" s="60" t="str">
        <f t="shared" si="406"/>
        <v>GE.IC.IT.250511.01</v>
      </c>
      <c r="AH3210" s="35" t="s">
        <v>3207</v>
      </c>
      <c r="AI3210" s="35">
        <v>1500</v>
      </c>
    </row>
    <row r="3211" spans="1:35" s="35" customFormat="1" ht="15">
      <c r="A3211" s="35" t="s">
        <v>2189</v>
      </c>
      <c r="C3211" s="38" t="s">
        <v>2331</v>
      </c>
      <c r="E3211" s="38" t="s">
        <v>4265</v>
      </c>
      <c r="F3211" s="35" t="s">
        <v>4136</v>
      </c>
      <c r="G3211" s="35" t="s">
        <v>3810</v>
      </c>
      <c r="H3211" s="38" t="s">
        <v>4334</v>
      </c>
      <c r="I3211" s="35" t="s">
        <v>3811</v>
      </c>
      <c r="J3211" s="39" t="str">
        <f t="shared" si="403"/>
        <v>IC.IT.250512</v>
      </c>
      <c r="K3211" s="38" t="s">
        <v>3298</v>
      </c>
      <c r="L3211" s="35" t="str">
        <f t="shared" si="407"/>
        <v xml:space="preserve">     Hypertonic Hydrogel</v>
      </c>
      <c r="M3211" s="39" t="str">
        <f t="shared" si="408"/>
        <v>PI.IC.IT.250512.01</v>
      </c>
      <c r="N3211" s="39"/>
      <c r="O3211" s="39" t="str">
        <f t="shared" si="409"/>
        <v>PH.IC.IT.250512.01</v>
      </c>
      <c r="Q3211" s="39" t="str">
        <f t="shared" si="410"/>
        <v>CL.IC.IT.250512.01</v>
      </c>
      <c r="R3211" s="39"/>
      <c r="S3211" s="39" t="str">
        <f t="shared" si="404"/>
        <v>DR.IC.IT.250512.01</v>
      </c>
      <c r="T3211" s="39"/>
      <c r="U3211" s="60" t="str">
        <f t="shared" si="405"/>
        <v>IM.IC.IT.250512.01</v>
      </c>
      <c r="V3211" s="57"/>
      <c r="W3211" s="60" t="str">
        <f t="shared" si="406"/>
        <v>GE.IC.IT.250512.01</v>
      </c>
      <c r="AH3211" s="35" t="s">
        <v>3207</v>
      </c>
      <c r="AI3211" s="35">
        <v>1500</v>
      </c>
    </row>
    <row r="3212" spans="1:35" s="35" customFormat="1" ht="15">
      <c r="A3212" s="35" t="s">
        <v>2189</v>
      </c>
      <c r="C3212" s="38" t="s">
        <v>2331</v>
      </c>
      <c r="E3212" s="38" t="s">
        <v>4265</v>
      </c>
      <c r="F3212" s="35" t="s">
        <v>4136</v>
      </c>
      <c r="G3212" s="35" t="s">
        <v>3812</v>
      </c>
      <c r="H3212" s="38" t="s">
        <v>4335</v>
      </c>
      <c r="I3212" s="35" t="s">
        <v>2095</v>
      </c>
      <c r="J3212" s="39" t="str">
        <f t="shared" si="403"/>
        <v>IC.IT.250513</v>
      </c>
      <c r="K3212" s="38" t="s">
        <v>3298</v>
      </c>
      <c r="L3212" s="35" t="str">
        <f t="shared" si="407"/>
        <v xml:space="preserve">     Hydrogel (Duoderm-gel)</v>
      </c>
      <c r="M3212" s="39" t="str">
        <f t="shared" si="408"/>
        <v>PI.IC.IT.250513.01</v>
      </c>
      <c r="N3212" s="39"/>
      <c r="O3212" s="39" t="str">
        <f t="shared" si="409"/>
        <v>PH.IC.IT.250513.01</v>
      </c>
      <c r="Q3212" s="39" t="str">
        <f t="shared" si="410"/>
        <v>CL.IC.IT.250513.01</v>
      </c>
      <c r="R3212" s="39"/>
      <c r="S3212" s="39" t="str">
        <f t="shared" si="404"/>
        <v>DR.IC.IT.250513.01</v>
      </c>
      <c r="T3212" s="39"/>
      <c r="U3212" s="60" t="str">
        <f t="shared" si="405"/>
        <v>IM.IC.IT.250513.01</v>
      </c>
      <c r="V3212" s="57"/>
      <c r="W3212" s="60" t="str">
        <f t="shared" si="406"/>
        <v>GE.IC.IT.250513.01</v>
      </c>
      <c r="AH3212" s="35" t="s">
        <v>3207</v>
      </c>
      <c r="AI3212" s="35">
        <v>1500</v>
      </c>
    </row>
    <row r="3213" spans="1:35" s="35" customFormat="1" ht="15">
      <c r="A3213" s="35" t="s">
        <v>2189</v>
      </c>
      <c r="C3213" s="38" t="s">
        <v>2331</v>
      </c>
      <c r="E3213" s="38" t="s">
        <v>4265</v>
      </c>
      <c r="F3213" s="35" t="s">
        <v>4136</v>
      </c>
      <c r="G3213" s="35" t="s">
        <v>3813</v>
      </c>
      <c r="H3213" s="38" t="s">
        <v>4336</v>
      </c>
      <c r="I3213" s="35" t="s">
        <v>3516</v>
      </c>
      <c r="J3213" s="39" t="str">
        <f t="shared" si="403"/>
        <v>IC.IT.250514</v>
      </c>
      <c r="K3213" s="38" t="s">
        <v>3298</v>
      </c>
      <c r="L3213" s="35" t="str">
        <f t="shared" si="407"/>
        <v xml:space="preserve">     Balsam of Peru (Xenaderm)</v>
      </c>
      <c r="M3213" s="39" t="str">
        <f t="shared" si="408"/>
        <v>PI.IC.IT.250514.01</v>
      </c>
      <c r="N3213" s="39"/>
      <c r="O3213" s="39" t="str">
        <f t="shared" si="409"/>
        <v>PH.IC.IT.250514.01</v>
      </c>
      <c r="Q3213" s="39" t="str">
        <f t="shared" si="410"/>
        <v>CL.IC.IT.250514.01</v>
      </c>
      <c r="R3213" s="39"/>
      <c r="S3213" s="39" t="str">
        <f t="shared" si="404"/>
        <v>DR.IC.IT.250514.01</v>
      </c>
      <c r="T3213" s="39"/>
      <c r="U3213" s="60" t="str">
        <f t="shared" si="405"/>
        <v>IM.IC.IT.250514.01</v>
      </c>
      <c r="V3213" s="57"/>
      <c r="W3213" s="60" t="str">
        <f t="shared" si="406"/>
        <v>GE.IC.IT.250514.01</v>
      </c>
      <c r="AH3213" s="35" t="s">
        <v>3207</v>
      </c>
      <c r="AI3213" s="35">
        <v>1500</v>
      </c>
    </row>
    <row r="3214" spans="1:35" s="35" customFormat="1" ht="15">
      <c r="A3214" s="35" t="s">
        <v>2189</v>
      </c>
      <c r="C3214" s="38" t="s">
        <v>2331</v>
      </c>
      <c r="E3214" s="38" t="s">
        <v>4265</v>
      </c>
      <c r="F3214" s="35" t="s">
        <v>4136</v>
      </c>
      <c r="G3214" s="35" t="s">
        <v>3814</v>
      </c>
      <c r="H3214" s="38" t="s">
        <v>4340</v>
      </c>
      <c r="I3214" s="35" t="s">
        <v>3518</v>
      </c>
      <c r="J3214" s="39" t="str">
        <f t="shared" si="403"/>
        <v>IC.IT.250515</v>
      </c>
      <c r="K3214" s="38" t="s">
        <v>3298</v>
      </c>
      <c r="L3214" s="35" t="str">
        <f t="shared" si="407"/>
        <v xml:space="preserve">     Bismuth Gauze (Xeroform)</v>
      </c>
      <c r="M3214" s="39" t="str">
        <f t="shared" si="408"/>
        <v>PI.IC.IT.250515.01</v>
      </c>
      <c r="N3214" s="39"/>
      <c r="O3214" s="39" t="str">
        <f t="shared" si="409"/>
        <v>PH.IC.IT.250515.01</v>
      </c>
      <c r="Q3214" s="39" t="str">
        <f t="shared" si="410"/>
        <v>CL.IC.IT.250515.01</v>
      </c>
      <c r="R3214" s="39"/>
      <c r="S3214" s="39" t="str">
        <f t="shared" si="404"/>
        <v>DR.IC.IT.250515.01</v>
      </c>
      <c r="T3214" s="39"/>
      <c r="U3214" s="60" t="str">
        <f t="shared" si="405"/>
        <v>IM.IC.IT.250515.01</v>
      </c>
      <c r="V3214" s="57"/>
      <c r="W3214" s="60" t="str">
        <f t="shared" si="406"/>
        <v>GE.IC.IT.250515.01</v>
      </c>
      <c r="AH3214" s="35" t="s">
        <v>3207</v>
      </c>
      <c r="AI3214" s="35">
        <v>1500</v>
      </c>
    </row>
    <row r="3215" spans="1:35" s="35" customFormat="1" ht="15">
      <c r="A3215" s="35" t="s">
        <v>2189</v>
      </c>
      <c r="C3215" s="38" t="s">
        <v>2331</v>
      </c>
      <c r="E3215" s="38" t="s">
        <v>4265</v>
      </c>
      <c r="F3215" s="35" t="s">
        <v>4136</v>
      </c>
      <c r="G3215" s="35" t="s">
        <v>3815</v>
      </c>
      <c r="H3215" s="38" t="s">
        <v>4341</v>
      </c>
      <c r="I3215" s="35" t="s">
        <v>3816</v>
      </c>
      <c r="J3215" s="39" t="str">
        <f t="shared" si="403"/>
        <v>IC.IT.250516</v>
      </c>
      <c r="K3215" s="38" t="s">
        <v>3298</v>
      </c>
      <c r="L3215" s="35" t="str">
        <f t="shared" si="407"/>
        <v xml:space="preserve">     Negative Pressure Wound Therapy:  </v>
      </c>
      <c r="M3215" s="39" t="str">
        <f t="shared" si="408"/>
        <v>PI.IC.IT.250516.01</v>
      </c>
      <c r="N3215" s="39"/>
      <c r="O3215" s="39" t="str">
        <f t="shared" si="409"/>
        <v>PH.IC.IT.250516.01</v>
      </c>
      <c r="Q3215" s="39" t="str">
        <f t="shared" si="410"/>
        <v>CL.IC.IT.250516.01</v>
      </c>
      <c r="R3215" s="39"/>
      <c r="S3215" s="39" t="str">
        <f t="shared" si="404"/>
        <v>DR.IC.IT.250516.01</v>
      </c>
      <c r="T3215" s="39"/>
      <c r="U3215" s="60" t="str">
        <f t="shared" si="405"/>
        <v>IM.IC.IT.250516.01</v>
      </c>
      <c r="V3215" s="57"/>
      <c r="W3215" s="60" t="str">
        <f t="shared" si="406"/>
        <v>GE.IC.IT.250516.01</v>
      </c>
      <c r="AH3215" s="35" t="s">
        <v>3207</v>
      </c>
      <c r="AI3215" s="35">
        <v>1500</v>
      </c>
    </row>
    <row r="3216" spans="1:35" s="35" customFormat="1" ht="15">
      <c r="A3216" s="35" t="s">
        <v>2189</v>
      </c>
      <c r="C3216" s="38" t="s">
        <v>2331</v>
      </c>
      <c r="E3216" s="38" t="s">
        <v>4265</v>
      </c>
      <c r="F3216" s="35" t="s">
        <v>4136</v>
      </c>
      <c r="G3216" s="35" t="s">
        <v>3817</v>
      </c>
      <c r="H3216" s="38" t="s">
        <v>4342</v>
      </c>
      <c r="I3216" s="35" t="s">
        <v>3520</v>
      </c>
      <c r="J3216" s="39" t="str">
        <f t="shared" si="403"/>
        <v>IC.IT.250517</v>
      </c>
      <c r="K3216" s="38" t="s">
        <v>3298</v>
      </c>
      <c r="L3216" s="35" t="str">
        <f t="shared" si="407"/>
        <v xml:space="preserve">     Non-adhering (Telfa)</v>
      </c>
      <c r="M3216" s="39" t="str">
        <f t="shared" si="408"/>
        <v>PI.IC.IT.250517.01</v>
      </c>
      <c r="N3216" s="39"/>
      <c r="O3216" s="39" t="str">
        <f t="shared" si="409"/>
        <v>PH.IC.IT.250517.01</v>
      </c>
      <c r="Q3216" s="39" t="str">
        <f t="shared" si="410"/>
        <v>CL.IC.IT.250517.01</v>
      </c>
      <c r="R3216" s="39"/>
      <c r="S3216" s="39" t="str">
        <f t="shared" si="404"/>
        <v>DR.IC.IT.250517.01</v>
      </c>
      <c r="T3216" s="39"/>
      <c r="U3216" s="60" t="str">
        <f t="shared" si="405"/>
        <v>IM.IC.IT.250517.01</v>
      </c>
      <c r="V3216" s="57"/>
      <c r="W3216" s="60" t="str">
        <f t="shared" si="406"/>
        <v>GE.IC.IT.250517.01</v>
      </c>
      <c r="AH3216" s="35" t="s">
        <v>3207</v>
      </c>
      <c r="AI3216" s="35">
        <v>1500</v>
      </c>
    </row>
    <row r="3217" spans="1:35" s="35" customFormat="1" ht="15">
      <c r="A3217" s="35" t="s">
        <v>2189</v>
      </c>
      <c r="C3217" s="38" t="s">
        <v>2331</v>
      </c>
      <c r="E3217" s="38" t="s">
        <v>4265</v>
      </c>
      <c r="F3217" s="35" t="s">
        <v>4136</v>
      </c>
      <c r="G3217" s="35" t="s">
        <v>3818</v>
      </c>
      <c r="H3217" s="38" t="s">
        <v>4343</v>
      </c>
      <c r="I3217" s="35" t="s">
        <v>1396</v>
      </c>
      <c r="J3217" s="39" t="str">
        <f t="shared" ref="J3217:J3280" si="411">CONCATENATE("IC.IT.",C3217,E3217,H3217)</f>
        <v>IC.IT.250518</v>
      </c>
      <c r="K3217" s="38" t="s">
        <v>3298</v>
      </c>
      <c r="L3217" s="35" t="str">
        <f t="shared" si="407"/>
        <v xml:space="preserve">     Other: specify</v>
      </c>
      <c r="M3217" s="39" t="str">
        <f t="shared" si="408"/>
        <v>PI.IC.IT.250518.01</v>
      </c>
      <c r="N3217" s="39"/>
      <c r="O3217" s="39" t="str">
        <f t="shared" si="409"/>
        <v>PH.IC.IT.250518.01</v>
      </c>
      <c r="Q3217" s="39" t="str">
        <f t="shared" si="410"/>
        <v>CL.IC.IT.250518.01</v>
      </c>
      <c r="R3217" s="39"/>
      <c r="S3217" s="39" t="str">
        <f t="shared" si="404"/>
        <v>DR.IC.IT.250518.01</v>
      </c>
      <c r="T3217" s="39"/>
      <c r="U3217" s="60" t="str">
        <f t="shared" si="405"/>
        <v>IM.IC.IT.250518.01</v>
      </c>
      <c r="V3217" s="57"/>
      <c r="W3217" s="60" t="str">
        <f t="shared" si="406"/>
        <v>GE.IC.IT.250518.01</v>
      </c>
      <c r="AH3217" s="35" t="s">
        <v>3207</v>
      </c>
      <c r="AI3217" s="35">
        <v>1500</v>
      </c>
    </row>
    <row r="3218" spans="1:35" s="35" customFormat="1" ht="15">
      <c r="A3218" s="35" t="s">
        <v>2189</v>
      </c>
      <c r="C3218" s="38" t="s">
        <v>2331</v>
      </c>
      <c r="E3218" s="38" t="s">
        <v>4265</v>
      </c>
      <c r="F3218" s="35" t="s">
        <v>4136</v>
      </c>
      <c r="G3218" s="38" t="s">
        <v>4437</v>
      </c>
      <c r="H3218" s="38" t="s">
        <v>4345</v>
      </c>
      <c r="I3218" s="38" t="s">
        <v>4438</v>
      </c>
      <c r="J3218" s="39" t="str">
        <f t="shared" si="411"/>
        <v>IC.IT.250519</v>
      </c>
      <c r="K3218" s="38" t="s">
        <v>3298</v>
      </c>
      <c r="L3218" s="35" t="str">
        <f t="shared" si="407"/>
        <v xml:space="preserve">  ABD Pad</v>
      </c>
      <c r="M3218" s="39" t="str">
        <f t="shared" si="408"/>
        <v>PI.IC.IT.250519.01</v>
      </c>
      <c r="N3218" s="39"/>
      <c r="O3218" s="39" t="str">
        <f t="shared" si="409"/>
        <v>PH.IC.IT.250519.01</v>
      </c>
      <c r="Q3218" s="39" t="str">
        <f t="shared" si="410"/>
        <v>CL.IC.IT.250519.01</v>
      </c>
      <c r="R3218" s="39"/>
      <c r="S3218" s="39" t="str">
        <f t="shared" si="404"/>
        <v>DR.IC.IT.250519.01</v>
      </c>
      <c r="T3218" s="39"/>
      <c r="U3218" s="60" t="str">
        <f t="shared" si="405"/>
        <v>IM.IC.IT.250519.01</v>
      </c>
      <c r="V3218" s="57"/>
      <c r="W3218" s="60" t="str">
        <f t="shared" si="406"/>
        <v>GE.IC.IT.250519.01</v>
      </c>
      <c r="Y3218" s="35">
        <v>786</v>
      </c>
      <c r="AH3218" s="35" t="s">
        <v>3207</v>
      </c>
      <c r="AI3218" s="35">
        <v>1500</v>
      </c>
    </row>
    <row r="3219" spans="1:35" s="35" customFormat="1" ht="15">
      <c r="A3219" s="35" t="s">
        <v>2189</v>
      </c>
      <c r="C3219" s="38" t="s">
        <v>2331</v>
      </c>
      <c r="E3219" s="38" t="s">
        <v>4265</v>
      </c>
      <c r="F3219" s="35" t="s">
        <v>4136</v>
      </c>
      <c r="G3219" s="38" t="s">
        <v>4439</v>
      </c>
      <c r="H3219" s="38" t="s">
        <v>4362</v>
      </c>
      <c r="I3219" s="38" t="s">
        <v>4440</v>
      </c>
      <c r="J3219" s="39" t="str">
        <f t="shared" si="411"/>
        <v>IC.IT.250520</v>
      </c>
      <c r="K3219" s="38" t="s">
        <v>3298</v>
      </c>
      <c r="L3219" s="35" t="str">
        <f t="shared" si="407"/>
        <v xml:space="preserve">  Vaseline gauze</v>
      </c>
      <c r="M3219" s="39" t="str">
        <f t="shared" si="408"/>
        <v>PI.IC.IT.250520.01</v>
      </c>
      <c r="N3219" s="39"/>
      <c r="O3219" s="39" t="str">
        <f t="shared" si="409"/>
        <v>PH.IC.IT.250520.01</v>
      </c>
      <c r="Q3219" s="39" t="str">
        <f t="shared" si="410"/>
        <v>CL.IC.IT.250520.01</v>
      </c>
      <c r="R3219" s="39"/>
      <c r="S3219" s="39" t="str">
        <f t="shared" si="404"/>
        <v>DR.IC.IT.250520.01</v>
      </c>
      <c r="T3219" s="39"/>
      <c r="U3219" s="60" t="str">
        <f t="shared" si="405"/>
        <v>IM.IC.IT.250520.01</v>
      </c>
      <c r="V3219" s="57"/>
      <c r="W3219" s="60" t="str">
        <f t="shared" si="406"/>
        <v>GE.IC.IT.250520.01</v>
      </c>
      <c r="Y3219" s="35">
        <v>787</v>
      </c>
      <c r="AH3219" s="35" t="s">
        <v>3207</v>
      </c>
      <c r="AI3219" s="35">
        <v>1500</v>
      </c>
    </row>
    <row r="3220" spans="1:35" s="35" customFormat="1" ht="15">
      <c r="A3220" s="35" t="s">
        <v>2189</v>
      </c>
      <c r="C3220" s="38" t="s">
        <v>2331</v>
      </c>
      <c r="D3220" s="35" t="s">
        <v>4347</v>
      </c>
      <c r="E3220" s="38" t="s">
        <v>4309</v>
      </c>
      <c r="F3220" s="35" t="s">
        <v>4136</v>
      </c>
      <c r="G3220" s="35" t="s">
        <v>3819</v>
      </c>
      <c r="H3220" s="38" t="s">
        <v>2212</v>
      </c>
      <c r="I3220" s="35" t="s">
        <v>3522</v>
      </c>
      <c r="J3220" s="39" t="str">
        <f t="shared" si="411"/>
        <v>IC.IT.250601</v>
      </c>
      <c r="K3220" s="38" t="s">
        <v>3298</v>
      </c>
      <c r="L3220" s="35" t="str">
        <f t="shared" si="407"/>
        <v xml:space="preserve">     Clean, dry and intact</v>
      </c>
      <c r="M3220" s="39" t="str">
        <f t="shared" si="408"/>
        <v>PI.IC.IT.250601.01</v>
      </c>
      <c r="N3220" s="39"/>
      <c r="O3220" s="39" t="str">
        <f t="shared" si="409"/>
        <v>PH.IC.IT.250601.01</v>
      </c>
      <c r="Q3220" s="39" t="str">
        <f t="shared" si="410"/>
        <v>CL.IC.IT.250601.01</v>
      </c>
      <c r="R3220" s="39"/>
      <c r="S3220" s="39" t="str">
        <f t="shared" si="404"/>
        <v>DR.IC.IT.250601.01</v>
      </c>
      <c r="T3220" s="39"/>
      <c r="U3220" s="60" t="str">
        <f t="shared" si="405"/>
        <v>IM.IC.IT.250601.01</v>
      </c>
      <c r="V3220" s="57"/>
      <c r="W3220" s="60" t="str">
        <f t="shared" si="406"/>
        <v>GE.IC.IT.250601.01</v>
      </c>
      <c r="AH3220" s="35" t="s">
        <v>3207</v>
      </c>
      <c r="AI3220" s="35">
        <v>1500</v>
      </c>
    </row>
    <row r="3221" spans="1:35" s="35" customFormat="1" ht="15">
      <c r="A3221" s="35" t="s">
        <v>2189</v>
      </c>
      <c r="C3221" s="38" t="s">
        <v>2331</v>
      </c>
      <c r="E3221" s="38" t="s">
        <v>4309</v>
      </c>
      <c r="F3221" s="35" t="s">
        <v>4136</v>
      </c>
      <c r="G3221" s="35" t="s">
        <v>3820</v>
      </c>
      <c r="H3221" s="38" t="s">
        <v>2217</v>
      </c>
      <c r="I3221" s="35" t="s">
        <v>2571</v>
      </c>
      <c r="J3221" s="39" t="str">
        <f t="shared" si="411"/>
        <v>IC.IT.250602</v>
      </c>
      <c r="K3221" s="38" t="s">
        <v>3298</v>
      </c>
      <c r="L3221" s="35" t="str">
        <f t="shared" si="407"/>
        <v xml:space="preserve">     Reinforced: specify date/time</v>
      </c>
      <c r="M3221" s="39" t="str">
        <f t="shared" si="408"/>
        <v>PI.IC.IT.250602.01</v>
      </c>
      <c r="N3221" s="39"/>
      <c r="O3221" s="39" t="str">
        <f t="shared" si="409"/>
        <v>PH.IC.IT.250602.01</v>
      </c>
      <c r="Q3221" s="39" t="str">
        <f t="shared" si="410"/>
        <v>CL.IC.IT.250602.01</v>
      </c>
      <c r="R3221" s="39"/>
      <c r="S3221" s="39" t="str">
        <f t="shared" ref="S3221:S3284" si="412">CONCATENATE("DR.",J3221,".",K3221)</f>
        <v>DR.IC.IT.250602.01</v>
      </c>
      <c r="T3221" s="39"/>
      <c r="U3221" s="60" t="str">
        <f t="shared" ref="U3221:U3284" si="413">CONCATENATE("IM.",J3221, ".",K3221)</f>
        <v>IM.IC.IT.250602.01</v>
      </c>
      <c r="V3221" s="57"/>
      <c r="W3221" s="60" t="str">
        <f t="shared" ref="W3221:W3284" si="414">CONCATENATE("GE.",J3221, ".",K3221)</f>
        <v>GE.IC.IT.250602.01</v>
      </c>
      <c r="AH3221" s="35" t="s">
        <v>3207</v>
      </c>
      <c r="AI3221" s="35">
        <v>1500</v>
      </c>
    </row>
    <row r="3222" spans="1:35" s="35" customFormat="1" ht="15">
      <c r="A3222" s="35" t="s">
        <v>2189</v>
      </c>
      <c r="C3222" s="38" t="s">
        <v>2331</v>
      </c>
      <c r="E3222" s="38" t="s">
        <v>4309</v>
      </c>
      <c r="F3222" s="35" t="s">
        <v>4136</v>
      </c>
      <c r="G3222" s="35" t="s">
        <v>3821</v>
      </c>
      <c r="H3222" s="38" t="s">
        <v>2219</v>
      </c>
      <c r="I3222" s="35" t="s">
        <v>2570</v>
      </c>
      <c r="J3222" s="39" t="str">
        <f t="shared" si="411"/>
        <v>IC.IT.250603</v>
      </c>
      <c r="K3222" s="38" t="s">
        <v>3298</v>
      </c>
      <c r="L3222" s="35" t="str">
        <f t="shared" si="407"/>
        <v xml:space="preserve">     Changed: specify date/time</v>
      </c>
      <c r="M3222" s="39" t="str">
        <f t="shared" si="408"/>
        <v>PI.IC.IT.250603.01</v>
      </c>
      <c r="N3222" s="39"/>
      <c r="O3222" s="39" t="str">
        <f t="shared" si="409"/>
        <v>PH.IC.IT.250603.01</v>
      </c>
      <c r="Q3222" s="39" t="str">
        <f t="shared" si="410"/>
        <v>CL.IC.IT.250603.01</v>
      </c>
      <c r="R3222" s="39"/>
      <c r="S3222" s="39" t="str">
        <f t="shared" si="412"/>
        <v>DR.IC.IT.250603.01</v>
      </c>
      <c r="T3222" s="39"/>
      <c r="U3222" s="60" t="str">
        <f t="shared" si="413"/>
        <v>IM.IC.IT.250603.01</v>
      </c>
      <c r="V3222" s="57"/>
      <c r="W3222" s="60" t="str">
        <f t="shared" si="414"/>
        <v>GE.IC.IT.250603.01</v>
      </c>
      <c r="AH3222" s="35" t="s">
        <v>3207</v>
      </c>
      <c r="AI3222" s="35">
        <v>1500</v>
      </c>
    </row>
    <row r="3223" spans="1:35" s="35" customFormat="1" ht="15">
      <c r="A3223" s="35" t="s">
        <v>2189</v>
      </c>
      <c r="C3223" s="38" t="s">
        <v>2331</v>
      </c>
      <c r="E3223" s="38" t="s">
        <v>4309</v>
      </c>
      <c r="F3223" s="35" t="s">
        <v>4136</v>
      </c>
      <c r="G3223" s="35" t="s">
        <v>3822</v>
      </c>
      <c r="H3223" s="38" t="s">
        <v>2063</v>
      </c>
      <c r="I3223" s="35" t="s">
        <v>3502</v>
      </c>
      <c r="J3223" s="39" t="str">
        <f t="shared" si="411"/>
        <v>IC.IT.250604</v>
      </c>
      <c r="K3223" s="38" t="s">
        <v>3298</v>
      </c>
      <c r="L3223" s="35" t="str">
        <f t="shared" si="407"/>
        <v xml:space="preserve">     Wet to Dry: specify date/time</v>
      </c>
      <c r="M3223" s="39" t="str">
        <f t="shared" si="408"/>
        <v>PI.IC.IT.250604.01</v>
      </c>
      <c r="N3223" s="39"/>
      <c r="O3223" s="39" t="str">
        <f t="shared" si="409"/>
        <v>PH.IC.IT.250604.01</v>
      </c>
      <c r="Q3223" s="39" t="str">
        <f t="shared" si="410"/>
        <v>CL.IC.IT.250604.01</v>
      </c>
      <c r="R3223" s="39"/>
      <c r="S3223" s="39" t="str">
        <f t="shared" si="412"/>
        <v>DR.IC.IT.250604.01</v>
      </c>
      <c r="T3223" s="39"/>
      <c r="U3223" s="60" t="str">
        <f t="shared" si="413"/>
        <v>IM.IC.IT.250604.01</v>
      </c>
      <c r="V3223" s="57"/>
      <c r="W3223" s="60" t="str">
        <f t="shared" si="414"/>
        <v>GE.IC.IT.250604.01</v>
      </c>
      <c r="AH3223" s="35" t="s">
        <v>3207</v>
      </c>
      <c r="AI3223" s="35">
        <v>1500</v>
      </c>
    </row>
    <row r="3224" spans="1:35" s="35" customFormat="1" ht="15">
      <c r="A3224" s="35" t="s">
        <v>2189</v>
      </c>
      <c r="C3224" s="38" t="s">
        <v>2331</v>
      </c>
      <c r="E3224" s="38" t="s">
        <v>4309</v>
      </c>
      <c r="F3224" s="35" t="s">
        <v>4136</v>
      </c>
      <c r="G3224" s="35" t="s">
        <v>3823</v>
      </c>
      <c r="H3224" s="38" t="s">
        <v>2065</v>
      </c>
      <c r="I3224" s="35" t="s">
        <v>3824</v>
      </c>
      <c r="J3224" s="39" t="str">
        <f t="shared" si="411"/>
        <v>IC.IT.250605</v>
      </c>
      <c r="K3224" s="38" t="s">
        <v>3298</v>
      </c>
      <c r="L3224" s="35" t="str">
        <f t="shared" si="407"/>
        <v xml:space="preserve">     Debriding Agent applied: BCMA</v>
      </c>
      <c r="M3224" s="39" t="str">
        <f t="shared" si="408"/>
        <v>PI.IC.IT.250605.01</v>
      </c>
      <c r="N3224" s="39"/>
      <c r="O3224" s="39" t="str">
        <f t="shared" si="409"/>
        <v>PH.IC.IT.250605.01</v>
      </c>
      <c r="Q3224" s="39" t="str">
        <f t="shared" si="410"/>
        <v>CL.IC.IT.250605.01</v>
      </c>
      <c r="R3224" s="39"/>
      <c r="S3224" s="39" t="str">
        <f t="shared" si="412"/>
        <v>DR.IC.IT.250605.01</v>
      </c>
      <c r="T3224" s="39"/>
      <c r="U3224" s="60" t="str">
        <f t="shared" si="413"/>
        <v>IM.IC.IT.250605.01</v>
      </c>
      <c r="V3224" s="57"/>
      <c r="W3224" s="60" t="str">
        <f t="shared" si="414"/>
        <v>GE.IC.IT.250605.01</v>
      </c>
      <c r="AH3224" s="35" t="s">
        <v>3207</v>
      </c>
      <c r="AI3224" s="35">
        <v>1500</v>
      </c>
    </row>
    <row r="3225" spans="1:35" s="35" customFormat="1" ht="15">
      <c r="A3225" s="35" t="s">
        <v>2189</v>
      </c>
      <c r="C3225" s="38" t="s">
        <v>2331</v>
      </c>
      <c r="E3225" s="38" t="s">
        <v>4309</v>
      </c>
      <c r="F3225" s="35" t="s">
        <v>4136</v>
      </c>
      <c r="G3225" s="38" t="s">
        <v>4441</v>
      </c>
      <c r="H3225" s="38" t="s">
        <v>4341</v>
      </c>
      <c r="I3225" s="38" t="s">
        <v>4441</v>
      </c>
      <c r="J3225" s="39" t="str">
        <f t="shared" si="411"/>
        <v>IC.IT.250616</v>
      </c>
      <c r="K3225" s="38" t="s">
        <v>3298</v>
      </c>
      <c r="L3225" s="35" t="str">
        <f t="shared" si="407"/>
        <v xml:space="preserve">  Saturated</v>
      </c>
      <c r="M3225" s="39" t="str">
        <f t="shared" si="408"/>
        <v>PI.IC.IT.250616.01</v>
      </c>
      <c r="N3225" s="39"/>
      <c r="O3225" s="39" t="str">
        <f t="shared" si="409"/>
        <v>PH.IC.IT.250616.01</v>
      </c>
      <c r="Q3225" s="39" t="str">
        <f t="shared" si="410"/>
        <v>CL.IC.IT.250616.01</v>
      </c>
      <c r="R3225" s="39"/>
      <c r="S3225" s="39" t="str">
        <f t="shared" si="412"/>
        <v>DR.IC.IT.250616.01</v>
      </c>
      <c r="T3225" s="39"/>
      <c r="U3225" s="60" t="str">
        <f t="shared" si="413"/>
        <v>IM.IC.IT.250616.01</v>
      </c>
      <c r="V3225" s="57"/>
      <c r="W3225" s="60" t="str">
        <f t="shared" si="414"/>
        <v>GE.IC.IT.250616.01</v>
      </c>
      <c r="Y3225" s="35">
        <v>154</v>
      </c>
      <c r="AH3225" s="35" t="s">
        <v>3207</v>
      </c>
      <c r="AI3225" s="35">
        <v>1500</v>
      </c>
    </row>
    <row r="3226" spans="1:35" s="35" customFormat="1" ht="15">
      <c r="A3226" s="35" t="s">
        <v>2189</v>
      </c>
      <c r="C3226" s="38" t="s">
        <v>2331</v>
      </c>
      <c r="E3226" s="38" t="s">
        <v>4309</v>
      </c>
      <c r="F3226" s="35" t="s">
        <v>4136</v>
      </c>
      <c r="G3226" s="38" t="s">
        <v>4442</v>
      </c>
      <c r="H3226" s="38" t="s">
        <v>4342</v>
      </c>
      <c r="I3226" s="38" t="s">
        <v>4442</v>
      </c>
      <c r="J3226" s="39" t="str">
        <f t="shared" si="411"/>
        <v>IC.IT.250617</v>
      </c>
      <c r="K3226" s="38" t="s">
        <v>3298</v>
      </c>
      <c r="L3226" s="35" t="str">
        <f t="shared" si="407"/>
        <v xml:space="preserve">  Stained</v>
      </c>
      <c r="M3226" s="39" t="str">
        <f t="shared" si="408"/>
        <v>PI.IC.IT.250617.01</v>
      </c>
      <c r="N3226" s="39"/>
      <c r="O3226" s="39" t="str">
        <f t="shared" si="409"/>
        <v>PH.IC.IT.250617.01</v>
      </c>
      <c r="Q3226" s="39" t="str">
        <f t="shared" si="410"/>
        <v>CL.IC.IT.250617.01</v>
      </c>
      <c r="R3226" s="39"/>
      <c r="S3226" s="39" t="str">
        <f t="shared" si="412"/>
        <v>DR.IC.IT.250617.01</v>
      </c>
      <c r="T3226" s="39"/>
      <c r="U3226" s="60" t="str">
        <f t="shared" si="413"/>
        <v>IM.IC.IT.250617.01</v>
      </c>
      <c r="V3226" s="57"/>
      <c r="W3226" s="60" t="str">
        <f t="shared" si="414"/>
        <v>GE.IC.IT.250617.01</v>
      </c>
      <c r="Y3226" s="35">
        <v>155</v>
      </c>
      <c r="AH3226" s="35" t="s">
        <v>3207</v>
      </c>
      <c r="AI3226" s="35">
        <v>1500</v>
      </c>
    </row>
    <row r="3227" spans="1:35" s="35" customFormat="1" ht="15">
      <c r="A3227" s="35" t="s">
        <v>2189</v>
      </c>
      <c r="C3227" s="38" t="s">
        <v>2331</v>
      </c>
      <c r="E3227" s="38" t="s">
        <v>4309</v>
      </c>
      <c r="F3227" s="35" t="s">
        <v>4136</v>
      </c>
      <c r="G3227" s="38" t="s">
        <v>4443</v>
      </c>
      <c r="H3227" s="38" t="s">
        <v>4426</v>
      </c>
      <c r="I3227" s="38" t="s">
        <v>4443</v>
      </c>
      <c r="J3227" s="39" t="str">
        <f t="shared" si="411"/>
        <v>IC.IT.250618</v>
      </c>
      <c r="K3227" s="38" t="s">
        <v>3298</v>
      </c>
      <c r="L3227" s="35" t="str">
        <f t="shared" si="407"/>
        <v xml:space="preserve">  Intact</v>
      </c>
      <c r="M3227" s="39" t="str">
        <f t="shared" si="408"/>
        <v>PI.IC.IT.250618.01</v>
      </c>
      <c r="N3227" s="39"/>
      <c r="O3227" s="39" t="str">
        <f t="shared" si="409"/>
        <v>PH.IC.IT.250618.01</v>
      </c>
      <c r="Q3227" s="39" t="str">
        <f t="shared" si="410"/>
        <v>CL.IC.IT.250618.01</v>
      </c>
      <c r="R3227" s="39"/>
      <c r="S3227" s="39" t="str">
        <f t="shared" si="412"/>
        <v>DR.IC.IT.250618.01</v>
      </c>
      <c r="T3227" s="39"/>
      <c r="U3227" s="60" t="str">
        <f t="shared" si="413"/>
        <v>IM.IC.IT.250618.01</v>
      </c>
      <c r="V3227" s="57"/>
      <c r="W3227" s="60" t="str">
        <f t="shared" si="414"/>
        <v>GE.IC.IT.250618.01</v>
      </c>
      <c r="Y3227" s="35">
        <v>156</v>
      </c>
      <c r="AH3227" s="35" t="s">
        <v>3207</v>
      </c>
      <c r="AI3227" s="35">
        <v>1500</v>
      </c>
    </row>
    <row r="3228" spans="1:35" s="35" customFormat="1" ht="15">
      <c r="A3228" s="35" t="s">
        <v>2189</v>
      </c>
      <c r="C3228" s="38" t="s">
        <v>2331</v>
      </c>
      <c r="E3228" s="38" t="s">
        <v>4309</v>
      </c>
      <c r="F3228" s="35" t="s">
        <v>4136</v>
      </c>
      <c r="G3228" s="38" t="s">
        <v>4444</v>
      </c>
      <c r="H3228" s="38" t="s">
        <v>4345</v>
      </c>
      <c r="I3228" s="38" t="s">
        <v>4444</v>
      </c>
      <c r="J3228" s="39" t="str">
        <f t="shared" si="411"/>
        <v>IC.IT.250619</v>
      </c>
      <c r="K3228" s="38" t="s">
        <v>3298</v>
      </c>
      <c r="L3228" s="35" t="str">
        <f t="shared" si="407"/>
        <v xml:space="preserve">  Clean</v>
      </c>
      <c r="M3228" s="39" t="str">
        <f t="shared" si="408"/>
        <v>PI.IC.IT.250619.01</v>
      </c>
      <c r="N3228" s="39"/>
      <c r="O3228" s="39" t="str">
        <f t="shared" si="409"/>
        <v>PH.IC.IT.250619.01</v>
      </c>
      <c r="Q3228" s="39" t="str">
        <f t="shared" si="410"/>
        <v>CL.IC.IT.250619.01</v>
      </c>
      <c r="R3228" s="39"/>
      <c r="S3228" s="39" t="str">
        <f t="shared" si="412"/>
        <v>DR.IC.IT.250619.01</v>
      </c>
      <c r="T3228" s="39"/>
      <c r="U3228" s="60" t="str">
        <f t="shared" si="413"/>
        <v>IM.IC.IT.250619.01</v>
      </c>
      <c r="V3228" s="57"/>
      <c r="W3228" s="60" t="str">
        <f t="shared" si="414"/>
        <v>GE.IC.IT.250619.01</v>
      </c>
      <c r="Y3228" s="35">
        <v>157</v>
      </c>
      <c r="AH3228" s="35" t="s">
        <v>3207</v>
      </c>
      <c r="AI3228" s="35">
        <v>1500</v>
      </c>
    </row>
    <row r="3229" spans="1:35" s="35" customFormat="1" ht="15">
      <c r="A3229" s="35" t="s">
        <v>2189</v>
      </c>
      <c r="C3229" s="38" t="s">
        <v>2331</v>
      </c>
      <c r="E3229" s="38" t="s">
        <v>4309</v>
      </c>
      <c r="F3229" s="35" t="s">
        <v>4136</v>
      </c>
      <c r="G3229" s="38" t="s">
        <v>4445</v>
      </c>
      <c r="H3229" s="38" t="s">
        <v>4362</v>
      </c>
      <c r="I3229" s="38" t="s">
        <v>4445</v>
      </c>
      <c r="J3229" s="39" t="str">
        <f t="shared" si="411"/>
        <v>IC.IT.250620</v>
      </c>
      <c r="K3229" s="38" t="s">
        <v>3298</v>
      </c>
      <c r="L3229" s="35" t="str">
        <f t="shared" si="407"/>
        <v xml:space="preserve">  Dry</v>
      </c>
      <c r="M3229" s="39" t="str">
        <f t="shared" si="408"/>
        <v>PI.IC.IT.250620.01</v>
      </c>
      <c r="N3229" s="39"/>
      <c r="O3229" s="39" t="str">
        <f t="shared" si="409"/>
        <v>PH.IC.IT.250620.01</v>
      </c>
      <c r="Q3229" s="39" t="str">
        <f t="shared" si="410"/>
        <v>CL.IC.IT.250620.01</v>
      </c>
      <c r="R3229" s="39"/>
      <c r="S3229" s="39" t="str">
        <f t="shared" si="412"/>
        <v>DR.IC.IT.250620.01</v>
      </c>
      <c r="T3229" s="39"/>
      <c r="U3229" s="60" t="str">
        <f t="shared" si="413"/>
        <v>IM.IC.IT.250620.01</v>
      </c>
      <c r="V3229" s="57"/>
      <c r="W3229" s="60" t="str">
        <f t="shared" si="414"/>
        <v>GE.IC.IT.250620.01</v>
      </c>
      <c r="Y3229" s="35">
        <v>158</v>
      </c>
      <c r="AH3229" s="35" t="s">
        <v>3207</v>
      </c>
      <c r="AI3229" s="35">
        <v>1500</v>
      </c>
    </row>
    <row r="3230" spans="1:35" s="35" customFormat="1" ht="15">
      <c r="A3230" s="35" t="s">
        <v>2189</v>
      </c>
      <c r="C3230" s="38" t="s">
        <v>2331</v>
      </c>
      <c r="D3230" s="35" t="s">
        <v>4446</v>
      </c>
      <c r="E3230" s="38" t="s">
        <v>4311</v>
      </c>
      <c r="F3230" s="35" t="s">
        <v>4136</v>
      </c>
      <c r="G3230" s="35" t="s">
        <v>3825</v>
      </c>
      <c r="H3230" s="38" t="s">
        <v>2222</v>
      </c>
      <c r="I3230" s="35" t="s">
        <v>3529</v>
      </c>
      <c r="J3230" s="39" t="str">
        <f t="shared" si="411"/>
        <v>IC.IT.250706</v>
      </c>
      <c r="K3230" s="38" t="s">
        <v>3298</v>
      </c>
      <c r="L3230" s="35" t="str">
        <f t="shared" si="407"/>
        <v xml:space="preserve">     Normal Saline</v>
      </c>
      <c r="M3230" s="39" t="str">
        <f t="shared" si="408"/>
        <v>PI.IC.IT.250706.01</v>
      </c>
      <c r="N3230" s="39"/>
      <c r="O3230" s="39" t="str">
        <f t="shared" si="409"/>
        <v>PH.IC.IT.250706.01</v>
      </c>
      <c r="Q3230" s="39" t="str">
        <f t="shared" si="410"/>
        <v>CL.IC.IT.250706.01</v>
      </c>
      <c r="R3230" s="39"/>
      <c r="S3230" s="39" t="str">
        <f t="shared" si="412"/>
        <v>DR.IC.IT.250706.01</v>
      </c>
      <c r="T3230" s="39"/>
      <c r="U3230" s="60" t="str">
        <f t="shared" si="413"/>
        <v>IM.IC.IT.250706.01</v>
      </c>
      <c r="V3230" s="57"/>
      <c r="W3230" s="60" t="str">
        <f t="shared" si="414"/>
        <v>GE.IC.IT.250706.01</v>
      </c>
      <c r="AH3230" s="35" t="s">
        <v>3207</v>
      </c>
      <c r="AI3230" s="35">
        <v>1500</v>
      </c>
    </row>
    <row r="3231" spans="1:35" s="35" customFormat="1" ht="15">
      <c r="A3231" s="35" t="s">
        <v>2189</v>
      </c>
      <c r="C3231" s="38" t="s">
        <v>2331</v>
      </c>
      <c r="E3231" s="38" t="s">
        <v>4311</v>
      </c>
      <c r="F3231" s="35" t="s">
        <v>4136</v>
      </c>
      <c r="G3231" s="35" t="s">
        <v>3826</v>
      </c>
      <c r="H3231" s="38" t="s">
        <v>2376</v>
      </c>
      <c r="I3231" s="35" t="s">
        <v>3531</v>
      </c>
      <c r="J3231" s="39" t="str">
        <f t="shared" si="411"/>
        <v>IC.IT.250707</v>
      </c>
      <c r="K3231" s="38" t="s">
        <v>3298</v>
      </c>
      <c r="L3231" s="35" t="str">
        <f t="shared" si="407"/>
        <v xml:space="preserve">     Wound cleanser</v>
      </c>
      <c r="M3231" s="39" t="str">
        <f t="shared" si="408"/>
        <v>PI.IC.IT.250707.01</v>
      </c>
      <c r="N3231" s="39"/>
      <c r="O3231" s="39" t="str">
        <f t="shared" si="409"/>
        <v>PH.IC.IT.250707.01</v>
      </c>
      <c r="Q3231" s="39" t="str">
        <f t="shared" si="410"/>
        <v>CL.IC.IT.250707.01</v>
      </c>
      <c r="R3231" s="39"/>
      <c r="S3231" s="39" t="str">
        <f t="shared" si="412"/>
        <v>DR.IC.IT.250707.01</v>
      </c>
      <c r="T3231" s="39"/>
      <c r="U3231" s="60" t="str">
        <f t="shared" si="413"/>
        <v>IM.IC.IT.250707.01</v>
      </c>
      <c r="V3231" s="57"/>
      <c r="W3231" s="60" t="str">
        <f t="shared" si="414"/>
        <v>GE.IC.IT.250707.01</v>
      </c>
      <c r="AH3231" s="35" t="s">
        <v>3207</v>
      </c>
      <c r="AI3231" s="35">
        <v>1500</v>
      </c>
    </row>
    <row r="3232" spans="1:35" s="35" customFormat="1" ht="15">
      <c r="A3232" s="35" t="s">
        <v>2189</v>
      </c>
      <c r="C3232" s="38" t="s">
        <v>2331</v>
      </c>
      <c r="E3232" s="38" t="s">
        <v>4311</v>
      </c>
      <c r="F3232" s="35" t="s">
        <v>4136</v>
      </c>
      <c r="G3232" s="35" t="s">
        <v>3424</v>
      </c>
      <c r="H3232" s="38" t="s">
        <v>2378</v>
      </c>
      <c r="I3232" s="35" t="s">
        <v>3338</v>
      </c>
      <c r="J3232" s="39" t="str">
        <f t="shared" si="411"/>
        <v>IC.IT.250708</v>
      </c>
      <c r="K3232" s="38" t="s">
        <v>3298</v>
      </c>
      <c r="L3232" s="35" t="str">
        <f t="shared" si="407"/>
        <v xml:space="preserve">      Other: specify</v>
      </c>
      <c r="M3232" s="39" t="str">
        <f t="shared" si="408"/>
        <v>PI.IC.IT.250708.01</v>
      </c>
      <c r="N3232" s="39"/>
      <c r="O3232" s="39" t="str">
        <f t="shared" si="409"/>
        <v>PH.IC.IT.250708.01</v>
      </c>
      <c r="Q3232" s="39" t="str">
        <f t="shared" si="410"/>
        <v>CL.IC.IT.250708.01</v>
      </c>
      <c r="R3232" s="39"/>
      <c r="S3232" s="39" t="str">
        <f t="shared" si="412"/>
        <v>DR.IC.IT.250708.01</v>
      </c>
      <c r="T3232" s="39"/>
      <c r="U3232" s="60" t="str">
        <f t="shared" si="413"/>
        <v>IM.IC.IT.250708.01</v>
      </c>
      <c r="V3232" s="57"/>
      <c r="W3232" s="60" t="str">
        <f t="shared" si="414"/>
        <v>GE.IC.IT.250708.01</v>
      </c>
      <c r="AH3232" s="35" t="s">
        <v>3207</v>
      </c>
      <c r="AI3232" s="35">
        <v>1500</v>
      </c>
    </row>
    <row r="3233" spans="1:35" s="35" customFormat="1" ht="15">
      <c r="A3233" s="35" t="s">
        <v>2189</v>
      </c>
      <c r="C3233" s="38" t="s">
        <v>2331</v>
      </c>
      <c r="E3233" s="38" t="s">
        <v>4311</v>
      </c>
      <c r="F3233" s="35" t="s">
        <v>4136</v>
      </c>
      <c r="G3233" s="38" t="s">
        <v>4447</v>
      </c>
      <c r="H3233" s="38" t="s">
        <v>4341</v>
      </c>
      <c r="I3233" s="38" t="s">
        <v>4447</v>
      </c>
      <c r="J3233" s="39" t="str">
        <f t="shared" si="411"/>
        <v>IC.IT.250716</v>
      </c>
      <c r="K3233" s="38" t="s">
        <v>3298</v>
      </c>
      <c r="L3233" s="35" t="str">
        <f t="shared" si="407"/>
        <v xml:space="preserve"> Betadine</v>
      </c>
      <c r="M3233" s="39" t="str">
        <f t="shared" si="408"/>
        <v>PI.IC.IT.250716.01</v>
      </c>
      <c r="N3233" s="39"/>
      <c r="O3233" s="39" t="str">
        <f t="shared" si="409"/>
        <v>PH.IC.IT.250716.01</v>
      </c>
      <c r="Q3233" s="39" t="str">
        <f t="shared" si="410"/>
        <v>CL.IC.IT.250716.01</v>
      </c>
      <c r="R3233" s="39"/>
      <c r="S3233" s="39" t="str">
        <f t="shared" si="412"/>
        <v>DR.IC.IT.250716.01</v>
      </c>
      <c r="T3233" s="39"/>
      <c r="U3233" s="60" t="str">
        <f t="shared" si="413"/>
        <v>IM.IC.IT.250716.01</v>
      </c>
      <c r="V3233" s="57"/>
      <c r="W3233" s="60" t="str">
        <f t="shared" si="414"/>
        <v>GE.IC.IT.250716.01</v>
      </c>
      <c r="Y3233" s="35">
        <v>790</v>
      </c>
      <c r="AH3233" s="35" t="s">
        <v>3207</v>
      </c>
      <c r="AI3233" s="35">
        <v>1500</v>
      </c>
    </row>
    <row r="3234" spans="1:35" s="35" customFormat="1" ht="15">
      <c r="A3234" s="35" t="s">
        <v>2189</v>
      </c>
      <c r="C3234" s="38" t="s">
        <v>2331</v>
      </c>
      <c r="E3234" s="38" t="s">
        <v>4311</v>
      </c>
      <c r="F3234" s="35" t="s">
        <v>4136</v>
      </c>
      <c r="G3234" s="38" t="s">
        <v>4448</v>
      </c>
      <c r="H3234" s="38" t="s">
        <v>4342</v>
      </c>
      <c r="I3234" s="38" t="s">
        <v>4448</v>
      </c>
      <c r="J3234" s="39" t="str">
        <f t="shared" si="411"/>
        <v>IC.IT.250717</v>
      </c>
      <c r="K3234" s="38" t="s">
        <v>3298</v>
      </c>
      <c r="L3234" s="35" t="str">
        <f t="shared" si="407"/>
        <v xml:space="preserve"> Chlorhexadine</v>
      </c>
      <c r="M3234" s="39" t="str">
        <f t="shared" si="408"/>
        <v>PI.IC.IT.250717.01</v>
      </c>
      <c r="N3234" s="39"/>
      <c r="O3234" s="39" t="str">
        <f t="shared" si="409"/>
        <v>PH.IC.IT.250717.01</v>
      </c>
      <c r="Q3234" s="39" t="str">
        <f t="shared" si="410"/>
        <v>CL.IC.IT.250717.01</v>
      </c>
      <c r="R3234" s="39"/>
      <c r="S3234" s="39" t="str">
        <f t="shared" si="412"/>
        <v>DR.IC.IT.250717.01</v>
      </c>
      <c r="T3234" s="39"/>
      <c r="U3234" s="60" t="str">
        <f t="shared" si="413"/>
        <v>IM.IC.IT.250717.01</v>
      </c>
      <c r="V3234" s="57"/>
      <c r="W3234" s="60" t="str">
        <f t="shared" si="414"/>
        <v>GE.IC.IT.250717.01</v>
      </c>
      <c r="Y3234" s="35">
        <v>792</v>
      </c>
      <c r="AH3234" s="35" t="s">
        <v>3207</v>
      </c>
      <c r="AI3234" s="35">
        <v>1500</v>
      </c>
    </row>
    <row r="3235" spans="1:35" s="35" customFormat="1" ht="15">
      <c r="A3235" s="35" t="s">
        <v>2189</v>
      </c>
      <c r="C3235" s="38" t="s">
        <v>2331</v>
      </c>
      <c r="E3235" s="38" t="s">
        <v>4311</v>
      </c>
      <c r="F3235" s="35" t="s">
        <v>4136</v>
      </c>
      <c r="G3235" s="38" t="s">
        <v>4449</v>
      </c>
      <c r="H3235" s="38" t="s">
        <v>4426</v>
      </c>
      <c r="I3235" s="38" t="s">
        <v>4449</v>
      </c>
      <c r="J3235" s="39" t="str">
        <f t="shared" si="411"/>
        <v>IC.IT.250718</v>
      </c>
      <c r="K3235" s="38" t="s">
        <v>3298</v>
      </c>
      <c r="L3235" s="35" t="str">
        <f t="shared" si="407"/>
        <v xml:space="preserve">  Distilled Water</v>
      </c>
      <c r="M3235" s="39" t="str">
        <f t="shared" si="408"/>
        <v>PI.IC.IT.250718.01</v>
      </c>
      <c r="N3235" s="39"/>
      <c r="O3235" s="39" t="str">
        <f t="shared" si="409"/>
        <v>PH.IC.IT.250718.01</v>
      </c>
      <c r="Q3235" s="39" t="str">
        <f t="shared" si="410"/>
        <v>CL.IC.IT.250718.01</v>
      </c>
      <c r="R3235" s="39"/>
      <c r="S3235" s="39" t="str">
        <f t="shared" si="412"/>
        <v>DR.IC.IT.250718.01</v>
      </c>
      <c r="T3235" s="39"/>
      <c r="U3235" s="60" t="str">
        <f t="shared" si="413"/>
        <v>IM.IC.IT.250718.01</v>
      </c>
      <c r="V3235" s="57"/>
      <c r="W3235" s="60" t="str">
        <f t="shared" si="414"/>
        <v>GE.IC.IT.250718.01</v>
      </c>
      <c r="Y3235" s="35">
        <v>793</v>
      </c>
      <c r="AH3235" s="35" t="s">
        <v>3207</v>
      </c>
      <c r="AI3235" s="35">
        <v>1500</v>
      </c>
    </row>
    <row r="3236" spans="1:35" s="35" customFormat="1" ht="15">
      <c r="A3236" s="35" t="s">
        <v>2189</v>
      </c>
      <c r="C3236" s="38" t="s">
        <v>2331</v>
      </c>
      <c r="E3236" s="38" t="s">
        <v>4311</v>
      </c>
      <c r="F3236" s="35" t="s">
        <v>4136</v>
      </c>
      <c r="G3236" s="38" t="s">
        <v>4450</v>
      </c>
      <c r="H3236" s="38" t="s">
        <v>4345</v>
      </c>
      <c r="I3236" s="38" t="s">
        <v>4450</v>
      </c>
      <c r="J3236" s="39" t="str">
        <f t="shared" si="411"/>
        <v>IC.IT.250719</v>
      </c>
      <c r="K3236" s="38" t="s">
        <v>3298</v>
      </c>
      <c r="L3236" s="35" t="str">
        <f t="shared" si="407"/>
        <v>Peroxide</v>
      </c>
      <c r="M3236" s="39" t="str">
        <f t="shared" si="408"/>
        <v>PI.IC.IT.250719.01</v>
      </c>
      <c r="N3236" s="39"/>
      <c r="O3236" s="39" t="str">
        <f t="shared" si="409"/>
        <v>PH.IC.IT.250719.01</v>
      </c>
      <c r="Q3236" s="39" t="str">
        <f t="shared" si="410"/>
        <v>CL.IC.IT.250719.01</v>
      </c>
      <c r="R3236" s="39"/>
      <c r="S3236" s="39" t="str">
        <f t="shared" si="412"/>
        <v>DR.IC.IT.250719.01</v>
      </c>
      <c r="T3236" s="39"/>
      <c r="U3236" s="60" t="str">
        <f t="shared" si="413"/>
        <v>IM.IC.IT.250719.01</v>
      </c>
      <c r="V3236" s="57"/>
      <c r="W3236" s="60" t="str">
        <f t="shared" si="414"/>
        <v>GE.IC.IT.250719.01</v>
      </c>
      <c r="Y3236" s="35">
        <v>793</v>
      </c>
      <c r="AH3236" s="35" t="s">
        <v>3207</v>
      </c>
      <c r="AI3236" s="35">
        <v>1500</v>
      </c>
    </row>
    <row r="3237" spans="1:35" s="35" customFormat="1" ht="15">
      <c r="A3237" s="35" t="s">
        <v>2189</v>
      </c>
      <c r="C3237" s="38" t="s">
        <v>2331</v>
      </c>
      <c r="E3237" s="38" t="s">
        <v>4311</v>
      </c>
      <c r="F3237" s="35" t="s">
        <v>4136</v>
      </c>
      <c r="G3237" s="38" t="s">
        <v>4451</v>
      </c>
      <c r="H3237" s="38" t="s">
        <v>4362</v>
      </c>
      <c r="I3237" s="38" t="s">
        <v>4451</v>
      </c>
      <c r="J3237" s="39" t="str">
        <f t="shared" si="411"/>
        <v>IC.IT.250720</v>
      </c>
      <c r="K3237" s="38" t="s">
        <v>3298</v>
      </c>
      <c r="L3237" s="35" t="str">
        <f t="shared" si="407"/>
        <v xml:space="preserve">  Dakins Solution</v>
      </c>
      <c r="M3237" s="39" t="str">
        <f t="shared" si="408"/>
        <v>PI.IC.IT.250720.01</v>
      </c>
      <c r="N3237" s="39"/>
      <c r="O3237" s="39" t="str">
        <f t="shared" si="409"/>
        <v>PH.IC.IT.250720.01</v>
      </c>
      <c r="Q3237" s="39" t="str">
        <f t="shared" si="410"/>
        <v>CL.IC.IT.250720.01</v>
      </c>
      <c r="R3237" s="39"/>
      <c r="S3237" s="39" t="str">
        <f t="shared" si="412"/>
        <v>DR.IC.IT.250720.01</v>
      </c>
      <c r="T3237" s="39"/>
      <c r="U3237" s="60" t="str">
        <f t="shared" si="413"/>
        <v>IM.IC.IT.250720.01</v>
      </c>
      <c r="V3237" s="57"/>
      <c r="W3237" s="60" t="str">
        <f t="shared" si="414"/>
        <v>GE.IC.IT.250720.01</v>
      </c>
      <c r="Y3237" s="35">
        <v>794</v>
      </c>
      <c r="AH3237" s="35" t="s">
        <v>3207</v>
      </c>
      <c r="AI3237" s="35">
        <v>1500</v>
      </c>
    </row>
    <row r="3238" spans="1:35" s="35" customFormat="1" ht="15">
      <c r="A3238" s="35" t="s">
        <v>2189</v>
      </c>
      <c r="C3238" s="38" t="s">
        <v>2331</v>
      </c>
      <c r="D3238" s="35" t="s">
        <v>4452</v>
      </c>
      <c r="E3238" s="38" t="s">
        <v>4312</v>
      </c>
      <c r="F3238" s="35" t="s">
        <v>4136</v>
      </c>
      <c r="G3238" s="35" t="s">
        <v>3827</v>
      </c>
      <c r="H3238" s="38" t="s">
        <v>2380</v>
      </c>
      <c r="I3238" s="35" t="s">
        <v>2117</v>
      </c>
      <c r="J3238" s="39" t="str">
        <f t="shared" si="411"/>
        <v>IC.IT.250809</v>
      </c>
      <c r="K3238" s="38" t="s">
        <v>3298</v>
      </c>
      <c r="L3238" s="35" t="str">
        <f t="shared" si="407"/>
        <v xml:space="preserve">     Drsg drainage none</v>
      </c>
      <c r="M3238" s="39" t="str">
        <f t="shared" si="408"/>
        <v>PI.IC.IT.250809.01</v>
      </c>
      <c r="N3238" s="39"/>
      <c r="O3238" s="39" t="str">
        <f t="shared" si="409"/>
        <v>PH.IC.IT.250809.01</v>
      </c>
      <c r="Q3238" s="39" t="str">
        <f t="shared" si="410"/>
        <v>CL.IC.IT.250809.01</v>
      </c>
      <c r="R3238" s="39"/>
      <c r="S3238" s="39" t="str">
        <f t="shared" si="412"/>
        <v>DR.IC.IT.250809.01</v>
      </c>
      <c r="T3238" s="39"/>
      <c r="U3238" s="60" t="str">
        <f t="shared" si="413"/>
        <v>IM.IC.IT.250809.01</v>
      </c>
      <c r="V3238" s="57"/>
      <c r="W3238" s="60" t="str">
        <f t="shared" si="414"/>
        <v>GE.IC.IT.250809.01</v>
      </c>
      <c r="AH3238" s="35" t="s">
        <v>3207</v>
      </c>
      <c r="AI3238" s="35">
        <v>1500</v>
      </c>
    </row>
    <row r="3239" spans="1:35" s="35" customFormat="1" ht="15">
      <c r="A3239" s="35" t="s">
        <v>2189</v>
      </c>
      <c r="C3239" s="38" t="s">
        <v>2331</v>
      </c>
      <c r="E3239" s="38" t="s">
        <v>4312</v>
      </c>
      <c r="F3239" s="35" t="s">
        <v>4136</v>
      </c>
      <c r="G3239" s="35" t="s">
        <v>3828</v>
      </c>
      <c r="H3239" s="38" t="s">
        <v>2124</v>
      </c>
      <c r="I3239" s="35" t="s">
        <v>3535</v>
      </c>
      <c r="J3239" s="39" t="str">
        <f t="shared" si="411"/>
        <v>IC.IT.250810</v>
      </c>
      <c r="K3239" s="38" t="s">
        <v>3298</v>
      </c>
      <c r="L3239" s="35" t="str">
        <f t="shared" si="407"/>
        <v xml:space="preserve">     Drsg scant amount drainage</v>
      </c>
      <c r="M3239" s="39" t="str">
        <f t="shared" si="408"/>
        <v>PI.IC.IT.250810.01</v>
      </c>
      <c r="N3239" s="39"/>
      <c r="O3239" s="39" t="str">
        <f t="shared" si="409"/>
        <v>PH.IC.IT.250810.01</v>
      </c>
      <c r="Q3239" s="39" t="str">
        <f t="shared" si="410"/>
        <v>CL.IC.IT.250810.01</v>
      </c>
      <c r="R3239" s="39"/>
      <c r="S3239" s="39" t="str">
        <f t="shared" si="412"/>
        <v>DR.IC.IT.250810.01</v>
      </c>
      <c r="T3239" s="39"/>
      <c r="U3239" s="60" t="str">
        <f t="shared" si="413"/>
        <v>IM.IC.IT.250810.01</v>
      </c>
      <c r="V3239" s="57"/>
      <c r="W3239" s="60" t="str">
        <f t="shared" si="414"/>
        <v>GE.IC.IT.250810.01</v>
      </c>
      <c r="AH3239" s="35" t="s">
        <v>3207</v>
      </c>
      <c r="AI3239" s="35">
        <v>1500</v>
      </c>
    </row>
    <row r="3240" spans="1:35" s="35" customFormat="1" ht="15">
      <c r="A3240" s="35" t="s">
        <v>2189</v>
      </c>
      <c r="C3240" s="38" t="s">
        <v>2331</v>
      </c>
      <c r="E3240" s="38" t="s">
        <v>4312</v>
      </c>
      <c r="F3240" s="35" t="s">
        <v>4136</v>
      </c>
      <c r="G3240" s="35" t="s">
        <v>3829</v>
      </c>
      <c r="H3240" s="38" t="s">
        <v>4317</v>
      </c>
      <c r="I3240" s="35" t="s">
        <v>3537</v>
      </c>
      <c r="J3240" s="39" t="str">
        <f t="shared" si="411"/>
        <v>IC.IT.250811</v>
      </c>
      <c r="K3240" s="38" t="s">
        <v>3298</v>
      </c>
      <c r="L3240" s="35" t="str">
        <f t="shared" si="407"/>
        <v xml:space="preserve">     Drsg small amount drainage</v>
      </c>
      <c r="M3240" s="39" t="str">
        <f t="shared" si="408"/>
        <v>PI.IC.IT.250811.01</v>
      </c>
      <c r="N3240" s="39"/>
      <c r="O3240" s="39" t="str">
        <f t="shared" si="409"/>
        <v>PH.IC.IT.250811.01</v>
      </c>
      <c r="Q3240" s="39" t="str">
        <f t="shared" si="410"/>
        <v>CL.IC.IT.250811.01</v>
      </c>
      <c r="R3240" s="39"/>
      <c r="S3240" s="39" t="str">
        <f t="shared" si="412"/>
        <v>DR.IC.IT.250811.01</v>
      </c>
      <c r="T3240" s="39"/>
      <c r="U3240" s="60" t="str">
        <f t="shared" si="413"/>
        <v>IM.IC.IT.250811.01</v>
      </c>
      <c r="V3240" s="57"/>
      <c r="W3240" s="60" t="str">
        <f t="shared" si="414"/>
        <v>GE.IC.IT.250811.01</v>
      </c>
      <c r="AH3240" s="35" t="s">
        <v>3207</v>
      </c>
      <c r="AI3240" s="35">
        <v>1500</v>
      </c>
    </row>
    <row r="3241" spans="1:35" s="35" customFormat="1" ht="15">
      <c r="A3241" s="35" t="s">
        <v>2189</v>
      </c>
      <c r="C3241" s="38" t="s">
        <v>2331</v>
      </c>
      <c r="E3241" s="38" t="s">
        <v>4312</v>
      </c>
      <c r="F3241" s="35" t="s">
        <v>4136</v>
      </c>
      <c r="G3241" s="35" t="s">
        <v>3830</v>
      </c>
      <c r="H3241" s="38" t="s">
        <v>4334</v>
      </c>
      <c r="I3241" s="35" t="s">
        <v>3539</v>
      </c>
      <c r="J3241" s="39" t="str">
        <f t="shared" si="411"/>
        <v>IC.IT.250812</v>
      </c>
      <c r="K3241" s="38" t="s">
        <v>3298</v>
      </c>
      <c r="L3241" s="35" t="str">
        <f t="shared" si="407"/>
        <v xml:space="preserve">     Drsg moderate amount drainage</v>
      </c>
      <c r="M3241" s="39" t="str">
        <f t="shared" si="408"/>
        <v>PI.IC.IT.250812.01</v>
      </c>
      <c r="N3241" s="39"/>
      <c r="O3241" s="39" t="str">
        <f t="shared" si="409"/>
        <v>PH.IC.IT.250812.01</v>
      </c>
      <c r="Q3241" s="39" t="str">
        <f t="shared" si="410"/>
        <v>CL.IC.IT.250812.01</v>
      </c>
      <c r="R3241" s="39"/>
      <c r="S3241" s="39" t="str">
        <f t="shared" si="412"/>
        <v>DR.IC.IT.250812.01</v>
      </c>
      <c r="T3241" s="39"/>
      <c r="U3241" s="60" t="str">
        <f t="shared" si="413"/>
        <v>IM.IC.IT.250812.01</v>
      </c>
      <c r="V3241" s="57"/>
      <c r="W3241" s="60" t="str">
        <f t="shared" si="414"/>
        <v>GE.IC.IT.250812.01</v>
      </c>
      <c r="AH3241" s="35" t="s">
        <v>3207</v>
      </c>
      <c r="AI3241" s="35">
        <v>1500</v>
      </c>
    </row>
    <row r="3242" spans="1:35" s="35" customFormat="1" ht="15">
      <c r="A3242" s="35" t="s">
        <v>2189</v>
      </c>
      <c r="C3242" s="38" t="s">
        <v>2331</v>
      </c>
      <c r="E3242" s="38" t="s">
        <v>4312</v>
      </c>
      <c r="F3242" s="35" t="s">
        <v>4136</v>
      </c>
      <c r="G3242" s="35" t="s">
        <v>3831</v>
      </c>
      <c r="H3242" s="38" t="s">
        <v>4335</v>
      </c>
      <c r="I3242" s="35" t="s">
        <v>3541</v>
      </c>
      <c r="J3242" s="39" t="str">
        <f t="shared" si="411"/>
        <v>IC.IT.250813</v>
      </c>
      <c r="K3242" s="38" t="s">
        <v>3298</v>
      </c>
      <c r="L3242" s="35" t="str">
        <f t="shared" si="407"/>
        <v xml:space="preserve">     Drsg heavy amount drainage </v>
      </c>
      <c r="M3242" s="39" t="str">
        <f t="shared" si="408"/>
        <v>PI.IC.IT.250813.01</v>
      </c>
      <c r="N3242" s="39"/>
      <c r="O3242" s="39" t="str">
        <f t="shared" si="409"/>
        <v>PH.IC.IT.250813.01</v>
      </c>
      <c r="Q3242" s="39" t="str">
        <f t="shared" si="410"/>
        <v>CL.IC.IT.250813.01</v>
      </c>
      <c r="R3242" s="39"/>
      <c r="S3242" s="39" t="str">
        <f t="shared" si="412"/>
        <v>DR.IC.IT.250813.01</v>
      </c>
      <c r="T3242" s="39"/>
      <c r="U3242" s="60" t="str">
        <f t="shared" si="413"/>
        <v>IM.IC.IT.250813.01</v>
      </c>
      <c r="V3242" s="57"/>
      <c r="W3242" s="60" t="str">
        <f t="shared" si="414"/>
        <v>GE.IC.IT.250813.01</v>
      </c>
      <c r="AH3242" s="35" t="s">
        <v>3207</v>
      </c>
      <c r="AI3242" s="35">
        <v>1500</v>
      </c>
    </row>
    <row r="3243" spans="1:35" s="35" customFormat="1" ht="15">
      <c r="A3243" s="35" t="s">
        <v>2189</v>
      </c>
      <c r="C3243" s="38" t="s">
        <v>2331</v>
      </c>
      <c r="E3243" s="38" t="s">
        <v>4312</v>
      </c>
      <c r="F3243" s="35" t="s">
        <v>4136</v>
      </c>
      <c r="G3243" s="35" t="s">
        <v>3832</v>
      </c>
      <c r="H3243" s="38" t="s">
        <v>4336</v>
      </c>
      <c r="I3243" s="35" t="s">
        <v>3794</v>
      </c>
      <c r="J3243" s="39" t="str">
        <f t="shared" si="411"/>
        <v>IC.IT.250814</v>
      </c>
      <c r="K3243" s="38" t="s">
        <v>3298</v>
      </c>
      <c r="L3243" s="35" t="str">
        <f t="shared" si="407"/>
        <v xml:space="preserve">     Drsg drainage large amount</v>
      </c>
      <c r="M3243" s="39" t="str">
        <f t="shared" si="408"/>
        <v>PI.IC.IT.250814.01</v>
      </c>
      <c r="N3243" s="39"/>
      <c r="O3243" s="39" t="str">
        <f t="shared" si="409"/>
        <v>PH.IC.IT.250814.01</v>
      </c>
      <c r="Q3243" s="39" t="str">
        <f t="shared" si="410"/>
        <v>CL.IC.IT.250814.01</v>
      </c>
      <c r="R3243" s="39"/>
      <c r="S3243" s="39" t="str">
        <f t="shared" si="412"/>
        <v>DR.IC.IT.250814.01</v>
      </c>
      <c r="T3243" s="39"/>
      <c r="U3243" s="60" t="str">
        <f t="shared" si="413"/>
        <v>IM.IC.IT.250814.01</v>
      </c>
      <c r="V3243" s="57"/>
      <c r="W3243" s="60" t="str">
        <f t="shared" si="414"/>
        <v>GE.IC.IT.250814.01</v>
      </c>
      <c r="AH3243" s="35" t="s">
        <v>3207</v>
      </c>
      <c r="AI3243" s="35">
        <v>1500</v>
      </c>
    </row>
    <row r="3244" spans="1:35" s="35" customFormat="1" ht="15">
      <c r="A3244" s="35" t="s">
        <v>2189</v>
      </c>
      <c r="C3244" s="38" t="s">
        <v>2331</v>
      </c>
      <c r="E3244" s="38" t="s">
        <v>4312</v>
      </c>
      <c r="F3244" s="35" t="s">
        <v>4136</v>
      </c>
      <c r="G3244" s="35" t="s">
        <v>3833</v>
      </c>
      <c r="H3244" s="38" t="s">
        <v>4340</v>
      </c>
      <c r="I3244" s="35" t="s">
        <v>3796</v>
      </c>
      <c r="J3244" s="39" t="str">
        <f t="shared" si="411"/>
        <v>IC.IT.250815</v>
      </c>
      <c r="K3244" s="38" t="s">
        <v>3298</v>
      </c>
      <c r="L3244" s="35" t="str">
        <f t="shared" si="407"/>
        <v xml:space="preserve">     Drsg drainage copious amount </v>
      </c>
      <c r="M3244" s="39" t="str">
        <f t="shared" si="408"/>
        <v>PI.IC.IT.250815.01</v>
      </c>
      <c r="N3244" s="39"/>
      <c r="O3244" s="39" t="str">
        <f t="shared" si="409"/>
        <v>PH.IC.IT.250815.01</v>
      </c>
      <c r="Q3244" s="39" t="str">
        <f t="shared" si="410"/>
        <v>CL.IC.IT.250815.01</v>
      </c>
      <c r="R3244" s="39"/>
      <c r="S3244" s="39" t="str">
        <f t="shared" si="412"/>
        <v>DR.IC.IT.250815.01</v>
      </c>
      <c r="T3244" s="39"/>
      <c r="U3244" s="60" t="str">
        <f t="shared" si="413"/>
        <v>IM.IC.IT.250815.01</v>
      </c>
      <c r="V3244" s="57"/>
      <c r="W3244" s="60" t="str">
        <f t="shared" si="414"/>
        <v>GE.IC.IT.250815.01</v>
      </c>
      <c r="AH3244" s="35" t="s">
        <v>3207</v>
      </c>
      <c r="AI3244" s="35">
        <v>1500</v>
      </c>
    </row>
    <row r="3245" spans="1:35" s="35" customFormat="1" ht="15">
      <c r="A3245" s="35" t="s">
        <v>2189</v>
      </c>
      <c r="C3245" s="38" t="s">
        <v>2331</v>
      </c>
      <c r="D3245" s="35" t="s">
        <v>4453</v>
      </c>
      <c r="E3245" s="38" t="s">
        <v>4313</v>
      </c>
      <c r="F3245" s="35" t="s">
        <v>4136</v>
      </c>
      <c r="G3245" s="35" t="s">
        <v>3834</v>
      </c>
      <c r="H3245" s="38" t="s">
        <v>2212</v>
      </c>
      <c r="I3245" s="35" t="s">
        <v>3426</v>
      </c>
      <c r="J3245" s="39" t="str">
        <f t="shared" si="411"/>
        <v>IC.IT.250901</v>
      </c>
      <c r="K3245" s="38" t="s">
        <v>3298</v>
      </c>
      <c r="L3245" s="35" t="str">
        <f t="shared" si="407"/>
        <v xml:space="preserve">     Drsg drainage unchanged</v>
      </c>
      <c r="M3245" s="39" t="str">
        <f t="shared" si="408"/>
        <v>PI.IC.IT.250901.01</v>
      </c>
      <c r="N3245" s="39"/>
      <c r="O3245" s="39" t="str">
        <f t="shared" si="409"/>
        <v>PH.IC.IT.250901.01</v>
      </c>
      <c r="Q3245" s="39" t="str">
        <f t="shared" si="410"/>
        <v>CL.IC.IT.250901.01</v>
      </c>
      <c r="R3245" s="39"/>
      <c r="S3245" s="39" t="str">
        <f t="shared" si="412"/>
        <v>DR.IC.IT.250901.01</v>
      </c>
      <c r="T3245" s="39"/>
      <c r="U3245" s="60" t="str">
        <f t="shared" si="413"/>
        <v>IM.IC.IT.250901.01</v>
      </c>
      <c r="V3245" s="57"/>
      <c r="W3245" s="60" t="str">
        <f t="shared" si="414"/>
        <v>GE.IC.IT.250901.01</v>
      </c>
      <c r="AH3245" s="35" t="s">
        <v>3207</v>
      </c>
      <c r="AI3245" s="35">
        <v>1500</v>
      </c>
    </row>
    <row r="3246" spans="1:35" s="35" customFormat="1" ht="15">
      <c r="A3246" s="35" t="s">
        <v>2189</v>
      </c>
      <c r="C3246" s="38" t="s">
        <v>2331</v>
      </c>
      <c r="E3246" s="38" t="s">
        <v>4313</v>
      </c>
      <c r="F3246" s="35" t="s">
        <v>4136</v>
      </c>
      <c r="G3246" s="35" t="s">
        <v>3835</v>
      </c>
      <c r="H3246" s="38" t="s">
        <v>2217</v>
      </c>
      <c r="I3246" s="35" t="s">
        <v>2546</v>
      </c>
      <c r="J3246" s="39" t="str">
        <f t="shared" si="411"/>
        <v>IC.IT.250902</v>
      </c>
      <c r="K3246" s="38" t="s">
        <v>3298</v>
      </c>
      <c r="L3246" s="35" t="str">
        <f t="shared" si="407"/>
        <v xml:space="preserve">     Drsg drainage decreasing</v>
      </c>
      <c r="M3246" s="39" t="str">
        <f t="shared" si="408"/>
        <v>PI.IC.IT.250902.01</v>
      </c>
      <c r="N3246" s="39"/>
      <c r="O3246" s="39" t="str">
        <f t="shared" si="409"/>
        <v>PH.IC.IT.250902.01</v>
      </c>
      <c r="Q3246" s="39" t="str">
        <f t="shared" si="410"/>
        <v>CL.IC.IT.250902.01</v>
      </c>
      <c r="R3246" s="39"/>
      <c r="S3246" s="39" t="str">
        <f t="shared" si="412"/>
        <v>DR.IC.IT.250902.01</v>
      </c>
      <c r="T3246" s="39"/>
      <c r="U3246" s="60" t="str">
        <f t="shared" si="413"/>
        <v>IM.IC.IT.250902.01</v>
      </c>
      <c r="V3246" s="57"/>
      <c r="W3246" s="60" t="str">
        <f t="shared" si="414"/>
        <v>GE.IC.IT.250902.01</v>
      </c>
      <c r="AH3246" s="35" t="s">
        <v>3207</v>
      </c>
      <c r="AI3246" s="35">
        <v>1500</v>
      </c>
    </row>
    <row r="3247" spans="1:35" s="35" customFormat="1" ht="15">
      <c r="A3247" s="35" t="s">
        <v>2189</v>
      </c>
      <c r="C3247" s="38" t="s">
        <v>2331</v>
      </c>
      <c r="E3247" s="38" t="s">
        <v>4313</v>
      </c>
      <c r="F3247" s="35" t="s">
        <v>4136</v>
      </c>
      <c r="G3247" s="35" t="s">
        <v>3836</v>
      </c>
      <c r="H3247" s="38" t="s">
        <v>2219</v>
      </c>
      <c r="I3247" s="35" t="s">
        <v>2548</v>
      </c>
      <c r="J3247" s="39" t="str">
        <f t="shared" si="411"/>
        <v>IC.IT.250903</v>
      </c>
      <c r="K3247" s="38" t="s">
        <v>3298</v>
      </c>
      <c r="L3247" s="35" t="str">
        <f t="shared" si="407"/>
        <v xml:space="preserve">     Drsg drainage increasing</v>
      </c>
      <c r="M3247" s="39" t="str">
        <f t="shared" si="408"/>
        <v>PI.IC.IT.250903.01</v>
      </c>
      <c r="N3247" s="39"/>
      <c r="O3247" s="39" t="str">
        <f t="shared" si="409"/>
        <v>PH.IC.IT.250903.01</v>
      </c>
      <c r="Q3247" s="39" t="str">
        <f t="shared" si="410"/>
        <v>CL.IC.IT.250903.01</v>
      </c>
      <c r="R3247" s="39"/>
      <c r="S3247" s="39" t="str">
        <f t="shared" si="412"/>
        <v>DR.IC.IT.250903.01</v>
      </c>
      <c r="T3247" s="39"/>
      <c r="U3247" s="60" t="str">
        <f t="shared" si="413"/>
        <v>IM.IC.IT.250903.01</v>
      </c>
      <c r="V3247" s="57"/>
      <c r="W3247" s="60" t="str">
        <f t="shared" si="414"/>
        <v>GE.IC.IT.250903.01</v>
      </c>
      <c r="AH3247" s="35" t="s">
        <v>3207</v>
      </c>
      <c r="AI3247" s="35">
        <v>1500</v>
      </c>
    </row>
    <row r="3248" spans="1:35" s="35" customFormat="1" ht="15">
      <c r="A3248" s="35" t="s">
        <v>2189</v>
      </c>
      <c r="C3248" s="38" t="s">
        <v>2331</v>
      </c>
      <c r="D3248" s="35" t="s">
        <v>3837</v>
      </c>
      <c r="E3248" s="38" t="s">
        <v>3331</v>
      </c>
      <c r="F3248" s="35" t="s">
        <v>4137</v>
      </c>
      <c r="G3248" s="35" t="s">
        <v>3839</v>
      </c>
      <c r="H3248" s="38" t="s">
        <v>2212</v>
      </c>
      <c r="I3248" s="35" t="s">
        <v>3840</v>
      </c>
      <c r="J3248" s="39" t="str">
        <f t="shared" si="411"/>
        <v>IC.IT.251001</v>
      </c>
      <c r="K3248" s="38" t="s">
        <v>3298</v>
      </c>
      <c r="L3248" s="35" t="str">
        <f t="shared" si="407"/>
        <v xml:space="preserve">     Continuous</v>
      </c>
      <c r="M3248" s="39" t="str">
        <f t="shared" si="408"/>
        <v>PI.IC.IT.251001.01</v>
      </c>
      <c r="N3248" s="39"/>
      <c r="O3248" s="39" t="str">
        <f t="shared" si="409"/>
        <v>PH.IC.IT.251001.01</v>
      </c>
      <c r="Q3248" s="39" t="str">
        <f t="shared" si="410"/>
        <v>CL.IC.IT.251001.01</v>
      </c>
      <c r="R3248" s="39"/>
      <c r="S3248" s="39" t="str">
        <f t="shared" si="412"/>
        <v>DR.IC.IT.251001.01</v>
      </c>
      <c r="T3248" s="39"/>
      <c r="U3248" s="60" t="str">
        <f t="shared" si="413"/>
        <v>IM.IC.IT.251001.01</v>
      </c>
      <c r="V3248" s="57"/>
      <c r="W3248" s="60" t="str">
        <f t="shared" si="414"/>
        <v>GE.IC.IT.251001.01</v>
      </c>
      <c r="AH3248" s="35" t="s">
        <v>3207</v>
      </c>
      <c r="AI3248" s="35">
        <v>1500</v>
      </c>
    </row>
    <row r="3249" spans="1:35" s="35" customFormat="1" ht="15">
      <c r="A3249" s="35" t="s">
        <v>2189</v>
      </c>
      <c r="C3249" s="38" t="s">
        <v>2331</v>
      </c>
      <c r="E3249" s="38" t="s">
        <v>3331</v>
      </c>
      <c r="F3249" s="35" t="s">
        <v>4137</v>
      </c>
      <c r="G3249" s="35" t="s">
        <v>3841</v>
      </c>
      <c r="H3249" s="38" t="s">
        <v>2217</v>
      </c>
      <c r="I3249" s="35" t="s">
        <v>1854</v>
      </c>
      <c r="J3249" s="39" t="str">
        <f t="shared" si="411"/>
        <v>IC.IT.251002</v>
      </c>
      <c r="K3249" s="38" t="s">
        <v>3298</v>
      </c>
      <c r="L3249" s="35" t="str">
        <f t="shared" si="407"/>
        <v xml:space="preserve">     Intermittent</v>
      </c>
      <c r="M3249" s="39" t="str">
        <f t="shared" si="408"/>
        <v>PI.IC.IT.251002.01</v>
      </c>
      <c r="N3249" s="39"/>
      <c r="O3249" s="39" t="str">
        <f t="shared" si="409"/>
        <v>PH.IC.IT.251002.01</v>
      </c>
      <c r="Q3249" s="39" t="str">
        <f t="shared" si="410"/>
        <v>CL.IC.IT.251002.01</v>
      </c>
      <c r="R3249" s="39"/>
      <c r="S3249" s="39" t="str">
        <f t="shared" si="412"/>
        <v>DR.IC.IT.251002.01</v>
      </c>
      <c r="T3249" s="39"/>
      <c r="U3249" s="60" t="str">
        <f t="shared" si="413"/>
        <v>IM.IC.IT.251002.01</v>
      </c>
      <c r="V3249" s="57"/>
      <c r="W3249" s="60" t="str">
        <f t="shared" si="414"/>
        <v>GE.IC.IT.251002.01</v>
      </c>
      <c r="AH3249" s="35" t="s">
        <v>3207</v>
      </c>
      <c r="AI3249" s="35">
        <v>1500</v>
      </c>
    </row>
    <row r="3250" spans="1:35" s="35" customFormat="1" ht="15">
      <c r="A3250" s="35" t="s">
        <v>2189</v>
      </c>
      <c r="C3250" s="38" t="s">
        <v>2331</v>
      </c>
      <c r="D3250" s="35" t="s">
        <v>3842</v>
      </c>
      <c r="E3250" s="38" t="s">
        <v>4317</v>
      </c>
      <c r="F3250" s="35" t="s">
        <v>4137</v>
      </c>
      <c r="G3250" s="35" t="s">
        <v>3843</v>
      </c>
      <c r="H3250" s="38" t="s">
        <v>2212</v>
      </c>
      <c r="I3250" s="35" t="s">
        <v>3844</v>
      </c>
      <c r="J3250" s="39" t="str">
        <f t="shared" si="411"/>
        <v>IC.IT.251101</v>
      </c>
      <c r="K3250" s="38" t="s">
        <v>3298</v>
      </c>
      <c r="L3250" s="35" t="str">
        <f t="shared" si="407"/>
        <v xml:space="preserve">     125 mmHg</v>
      </c>
      <c r="M3250" s="39" t="str">
        <f t="shared" si="408"/>
        <v>PI.IC.IT.251101.01</v>
      </c>
      <c r="N3250" s="39"/>
      <c r="O3250" s="39" t="str">
        <f t="shared" si="409"/>
        <v>PH.IC.IT.251101.01</v>
      </c>
      <c r="Q3250" s="39" t="str">
        <f t="shared" si="410"/>
        <v>CL.IC.IT.251101.01</v>
      </c>
      <c r="R3250" s="39"/>
      <c r="S3250" s="39" t="str">
        <f t="shared" si="412"/>
        <v>DR.IC.IT.251101.01</v>
      </c>
      <c r="T3250" s="39"/>
      <c r="U3250" s="60" t="str">
        <f t="shared" si="413"/>
        <v>IM.IC.IT.251101.01</v>
      </c>
      <c r="V3250" s="57"/>
      <c r="W3250" s="60" t="str">
        <f t="shared" si="414"/>
        <v>GE.IC.IT.251101.01</v>
      </c>
      <c r="AH3250" s="35" t="s">
        <v>3207</v>
      </c>
      <c r="AI3250" s="35">
        <v>1500</v>
      </c>
    </row>
    <row r="3251" spans="1:35" s="35" customFormat="1" ht="15">
      <c r="A3251" s="35" t="s">
        <v>2189</v>
      </c>
      <c r="C3251" s="38" t="s">
        <v>2331</v>
      </c>
      <c r="E3251" s="38" t="s">
        <v>4317</v>
      </c>
      <c r="F3251" s="35" t="s">
        <v>4137</v>
      </c>
      <c r="G3251" s="35" t="s">
        <v>3845</v>
      </c>
      <c r="H3251" s="38" t="s">
        <v>2217</v>
      </c>
      <c r="I3251" s="35" t="s">
        <v>3846</v>
      </c>
      <c r="J3251" s="39" t="str">
        <f t="shared" si="411"/>
        <v>IC.IT.251102</v>
      </c>
      <c r="K3251" s="38" t="s">
        <v>3298</v>
      </c>
      <c r="L3251" s="35" t="str">
        <f t="shared" si="407"/>
        <v xml:space="preserve">     75 mmHg</v>
      </c>
      <c r="M3251" s="39" t="str">
        <f t="shared" si="408"/>
        <v>PI.IC.IT.251102.01</v>
      </c>
      <c r="N3251" s="39"/>
      <c r="O3251" s="39" t="str">
        <f t="shared" si="409"/>
        <v>PH.IC.IT.251102.01</v>
      </c>
      <c r="Q3251" s="39" t="str">
        <f t="shared" si="410"/>
        <v>CL.IC.IT.251102.01</v>
      </c>
      <c r="R3251" s="39"/>
      <c r="S3251" s="39" t="str">
        <f t="shared" si="412"/>
        <v>DR.IC.IT.251102.01</v>
      </c>
      <c r="T3251" s="39"/>
      <c r="U3251" s="60" t="str">
        <f t="shared" si="413"/>
        <v>IM.IC.IT.251102.01</v>
      </c>
      <c r="V3251" s="57"/>
      <c r="W3251" s="60" t="str">
        <f t="shared" si="414"/>
        <v>GE.IC.IT.251102.01</v>
      </c>
      <c r="AH3251" s="35" t="s">
        <v>3207</v>
      </c>
      <c r="AI3251" s="35">
        <v>1500</v>
      </c>
    </row>
    <row r="3252" spans="1:35" s="35" customFormat="1" ht="15">
      <c r="A3252" s="35" t="s">
        <v>2189</v>
      </c>
      <c r="C3252" s="38" t="s">
        <v>2331</v>
      </c>
      <c r="E3252" s="38" t="s">
        <v>4317</v>
      </c>
      <c r="F3252" s="35" t="s">
        <v>4137</v>
      </c>
      <c r="G3252" s="35" t="s">
        <v>3847</v>
      </c>
      <c r="H3252" s="38" t="s">
        <v>2219</v>
      </c>
      <c r="I3252" s="35" t="s">
        <v>3848</v>
      </c>
      <c r="J3252" s="39" t="str">
        <f t="shared" si="411"/>
        <v>IC.IT.251103</v>
      </c>
      <c r="K3252" s="38" t="s">
        <v>3298</v>
      </c>
      <c r="L3252" s="35" t="str">
        <f t="shared" si="407"/>
        <v xml:space="preserve">     25 mmHg</v>
      </c>
      <c r="M3252" s="39" t="str">
        <f t="shared" si="408"/>
        <v>PI.IC.IT.251103.01</v>
      </c>
      <c r="N3252" s="39"/>
      <c r="O3252" s="39" t="str">
        <f t="shared" si="409"/>
        <v>PH.IC.IT.251103.01</v>
      </c>
      <c r="Q3252" s="39" t="str">
        <f t="shared" si="410"/>
        <v>CL.IC.IT.251103.01</v>
      </c>
      <c r="R3252" s="39"/>
      <c r="S3252" s="39" t="str">
        <f t="shared" si="412"/>
        <v>DR.IC.IT.251103.01</v>
      </c>
      <c r="T3252" s="39"/>
      <c r="U3252" s="60" t="str">
        <f t="shared" si="413"/>
        <v>IM.IC.IT.251103.01</v>
      </c>
      <c r="V3252" s="57"/>
      <c r="W3252" s="60" t="str">
        <f t="shared" si="414"/>
        <v>GE.IC.IT.251103.01</v>
      </c>
      <c r="AH3252" s="35" t="s">
        <v>3207</v>
      </c>
      <c r="AI3252" s="35">
        <v>1500</v>
      </c>
    </row>
    <row r="3253" spans="1:35" s="35" customFormat="1" ht="15">
      <c r="A3253" s="35" t="s">
        <v>2189</v>
      </c>
      <c r="C3253" s="38" t="s">
        <v>2331</v>
      </c>
      <c r="E3253" s="38" t="s">
        <v>4317</v>
      </c>
      <c r="F3253" s="35" t="s">
        <v>4137</v>
      </c>
      <c r="G3253" s="35" t="s">
        <v>3849</v>
      </c>
      <c r="H3253" s="38" t="s">
        <v>2063</v>
      </c>
      <c r="I3253" s="35" t="s">
        <v>3850</v>
      </c>
      <c r="J3253" s="39" t="str">
        <f t="shared" si="411"/>
        <v>IC.IT.251104</v>
      </c>
      <c r="K3253" s="38" t="s">
        <v>3298</v>
      </c>
      <c r="L3253" s="35" t="str">
        <f t="shared" si="407"/>
        <v xml:space="preserve">     50 mmHg</v>
      </c>
      <c r="M3253" s="39" t="str">
        <f t="shared" si="408"/>
        <v>PI.IC.IT.251104.01</v>
      </c>
      <c r="N3253" s="39"/>
      <c r="O3253" s="39" t="str">
        <f t="shared" si="409"/>
        <v>PH.IC.IT.251104.01</v>
      </c>
      <c r="Q3253" s="39" t="str">
        <f t="shared" si="410"/>
        <v>CL.IC.IT.251104.01</v>
      </c>
      <c r="R3253" s="39"/>
      <c r="S3253" s="39" t="str">
        <f t="shared" si="412"/>
        <v>DR.IC.IT.251104.01</v>
      </c>
      <c r="T3253" s="39"/>
      <c r="U3253" s="60" t="str">
        <f t="shared" si="413"/>
        <v>IM.IC.IT.251104.01</v>
      </c>
      <c r="V3253" s="57"/>
      <c r="W3253" s="60" t="str">
        <f t="shared" si="414"/>
        <v>GE.IC.IT.251104.01</v>
      </c>
      <c r="AH3253" s="35" t="s">
        <v>3207</v>
      </c>
      <c r="AI3253" s="35">
        <v>1500</v>
      </c>
    </row>
    <row r="3254" spans="1:35" s="35" customFormat="1" ht="15">
      <c r="A3254" s="35" t="s">
        <v>2189</v>
      </c>
      <c r="C3254" s="38" t="s">
        <v>2331</v>
      </c>
      <c r="E3254" s="38" t="s">
        <v>4317</v>
      </c>
      <c r="F3254" s="35" t="s">
        <v>4137</v>
      </c>
      <c r="G3254" s="35" t="s">
        <v>3851</v>
      </c>
      <c r="H3254" s="38" t="s">
        <v>2065</v>
      </c>
      <c r="I3254" s="35" t="s">
        <v>3852</v>
      </c>
      <c r="J3254" s="39" t="str">
        <f t="shared" si="411"/>
        <v>IC.IT.251105</v>
      </c>
      <c r="K3254" s="38" t="s">
        <v>3298</v>
      </c>
      <c r="L3254" s="35" t="str">
        <f t="shared" si="407"/>
        <v xml:space="preserve">     100 mmHg</v>
      </c>
      <c r="M3254" s="39" t="str">
        <f t="shared" si="408"/>
        <v>PI.IC.IT.251105.01</v>
      </c>
      <c r="N3254" s="39"/>
      <c r="O3254" s="39" t="str">
        <f t="shared" si="409"/>
        <v>PH.IC.IT.251105.01</v>
      </c>
      <c r="Q3254" s="39" t="str">
        <f t="shared" si="410"/>
        <v>CL.IC.IT.251105.01</v>
      </c>
      <c r="R3254" s="39"/>
      <c r="S3254" s="39" t="str">
        <f t="shared" si="412"/>
        <v>DR.IC.IT.251105.01</v>
      </c>
      <c r="T3254" s="39"/>
      <c r="U3254" s="60" t="str">
        <f t="shared" si="413"/>
        <v>IM.IC.IT.251105.01</v>
      </c>
      <c r="V3254" s="57"/>
      <c r="W3254" s="60" t="str">
        <f t="shared" si="414"/>
        <v>GE.IC.IT.251105.01</v>
      </c>
      <c r="AH3254" s="35" t="s">
        <v>3207</v>
      </c>
      <c r="AI3254" s="35">
        <v>1500</v>
      </c>
    </row>
    <row r="3255" spans="1:35" s="35" customFormat="1" ht="15">
      <c r="A3255" s="35" t="s">
        <v>2189</v>
      </c>
      <c r="C3255" s="38" t="s">
        <v>2331</v>
      </c>
      <c r="E3255" s="38" t="s">
        <v>4317</v>
      </c>
      <c r="F3255" s="35" t="s">
        <v>4137</v>
      </c>
      <c r="G3255" s="35" t="s">
        <v>3853</v>
      </c>
      <c r="H3255" s="38" t="s">
        <v>2222</v>
      </c>
      <c r="I3255" s="35" t="s">
        <v>3854</v>
      </c>
      <c r="J3255" s="39" t="str">
        <f t="shared" si="411"/>
        <v>IC.IT.251106</v>
      </c>
      <c r="K3255" s="38" t="s">
        <v>3298</v>
      </c>
      <c r="L3255" s="35" t="str">
        <f t="shared" ref="L3255:L3318" si="415">G3255</f>
        <v xml:space="preserve">     150 mmHg</v>
      </c>
      <c r="M3255" s="39" t="str">
        <f t="shared" ref="M3255:M3318" si="416">CONCATENATE("PI.",J3255,".",K3255)</f>
        <v>PI.IC.IT.251106.01</v>
      </c>
      <c r="N3255" s="39"/>
      <c r="O3255" s="39" t="str">
        <f t="shared" ref="O3255:O3318" si="417">CONCATENATE("PH.",J3255,".",K3255)</f>
        <v>PH.IC.IT.251106.01</v>
      </c>
      <c r="Q3255" s="39" t="str">
        <f t="shared" ref="Q3255:Q3318" si="418">CONCATENATE("CL.",J3255,".",K3255)</f>
        <v>CL.IC.IT.251106.01</v>
      </c>
      <c r="R3255" s="39"/>
      <c r="S3255" s="39" t="str">
        <f t="shared" si="412"/>
        <v>DR.IC.IT.251106.01</v>
      </c>
      <c r="T3255" s="39"/>
      <c r="U3255" s="60" t="str">
        <f t="shared" si="413"/>
        <v>IM.IC.IT.251106.01</v>
      </c>
      <c r="V3255" s="57"/>
      <c r="W3255" s="60" t="str">
        <f t="shared" si="414"/>
        <v>GE.IC.IT.251106.01</v>
      </c>
      <c r="AH3255" s="35" t="s">
        <v>3207</v>
      </c>
      <c r="AI3255" s="35">
        <v>1500</v>
      </c>
    </row>
    <row r="3256" spans="1:35" s="35" customFormat="1" ht="15">
      <c r="A3256" s="35" t="s">
        <v>2189</v>
      </c>
      <c r="C3256" s="38" t="s">
        <v>2331</v>
      </c>
      <c r="D3256" s="35" t="s">
        <v>4454</v>
      </c>
      <c r="E3256" s="38" t="s">
        <v>4334</v>
      </c>
      <c r="F3256" s="35" t="s">
        <v>4137</v>
      </c>
      <c r="G3256" s="35" t="s">
        <v>3855</v>
      </c>
      <c r="H3256" s="38" t="s">
        <v>2212</v>
      </c>
      <c r="I3256" s="35" t="s">
        <v>3856</v>
      </c>
      <c r="J3256" s="39" t="str">
        <f t="shared" si="411"/>
        <v>IC.IT.251201</v>
      </c>
      <c r="K3256" s="38" t="s">
        <v>3298</v>
      </c>
      <c r="L3256" s="35" t="str">
        <f t="shared" si="415"/>
        <v xml:space="preserve">     Done: specify date/time</v>
      </c>
      <c r="M3256" s="39" t="str">
        <f t="shared" si="416"/>
        <v>PI.IC.IT.251201.01</v>
      </c>
      <c r="N3256" s="39"/>
      <c r="O3256" s="39" t="str">
        <f t="shared" si="417"/>
        <v>PH.IC.IT.251201.01</v>
      </c>
      <c r="Q3256" s="39" t="str">
        <f t="shared" si="418"/>
        <v>CL.IC.IT.251201.01</v>
      </c>
      <c r="R3256" s="39"/>
      <c r="S3256" s="39" t="str">
        <f t="shared" si="412"/>
        <v>DR.IC.IT.251201.01</v>
      </c>
      <c r="T3256" s="39"/>
      <c r="U3256" s="60" t="str">
        <f t="shared" si="413"/>
        <v>IM.IC.IT.251201.01</v>
      </c>
      <c r="V3256" s="57"/>
      <c r="W3256" s="60" t="str">
        <f t="shared" si="414"/>
        <v>GE.IC.IT.251201.01</v>
      </c>
      <c r="AH3256" s="35" t="s">
        <v>3207</v>
      </c>
      <c r="AI3256" s="35">
        <v>1500</v>
      </c>
    </row>
    <row r="3257" spans="1:35" s="35" customFormat="1" ht="15">
      <c r="A3257" s="35" t="s">
        <v>2189</v>
      </c>
      <c r="C3257" s="38" t="s">
        <v>2331</v>
      </c>
      <c r="E3257" s="38" t="s">
        <v>4334</v>
      </c>
      <c r="F3257" s="35" t="s">
        <v>4137</v>
      </c>
      <c r="G3257" s="35" t="s">
        <v>3857</v>
      </c>
      <c r="H3257" s="38" t="s">
        <v>2217</v>
      </c>
      <c r="I3257" s="35" t="s">
        <v>3858</v>
      </c>
      <c r="J3257" s="39" t="str">
        <f t="shared" si="411"/>
        <v>IC.IT.251202</v>
      </c>
      <c r="K3257" s="38" t="s">
        <v>3298</v>
      </c>
      <c r="L3257" s="35" t="str">
        <f t="shared" si="415"/>
        <v xml:space="preserve">     N/A</v>
      </c>
      <c r="M3257" s="39" t="str">
        <f t="shared" si="416"/>
        <v>PI.IC.IT.251202.01</v>
      </c>
      <c r="N3257" s="39"/>
      <c r="O3257" s="39" t="str">
        <f t="shared" si="417"/>
        <v>PH.IC.IT.251202.01</v>
      </c>
      <c r="Q3257" s="39" t="str">
        <f t="shared" si="418"/>
        <v>CL.IC.IT.251202.01</v>
      </c>
      <c r="R3257" s="39"/>
      <c r="S3257" s="39" t="str">
        <f t="shared" si="412"/>
        <v>DR.IC.IT.251202.01</v>
      </c>
      <c r="T3257" s="39"/>
      <c r="U3257" s="60" t="str">
        <f t="shared" si="413"/>
        <v>IM.IC.IT.251202.01</v>
      </c>
      <c r="V3257" s="57"/>
      <c r="W3257" s="60" t="str">
        <f t="shared" si="414"/>
        <v>GE.IC.IT.251202.01</v>
      </c>
      <c r="AH3257" s="35" t="s">
        <v>3207</v>
      </c>
      <c r="AI3257" s="35">
        <v>1500</v>
      </c>
    </row>
    <row r="3258" spans="1:35" s="35" customFormat="1" ht="15">
      <c r="A3258" s="35" t="s">
        <v>2189</v>
      </c>
      <c r="C3258" s="38" t="s">
        <v>2331</v>
      </c>
      <c r="D3258" s="35" t="s">
        <v>4455</v>
      </c>
      <c r="E3258" s="38" t="s">
        <v>4335</v>
      </c>
      <c r="F3258" s="35" t="s">
        <v>4138</v>
      </c>
      <c r="G3258" s="35" t="s">
        <v>3860</v>
      </c>
      <c r="H3258" s="38" t="s">
        <v>2212</v>
      </c>
      <c r="I3258" s="35" t="s">
        <v>2381</v>
      </c>
      <c r="J3258" s="39" t="str">
        <f t="shared" si="411"/>
        <v>IC.IT.251301</v>
      </c>
      <c r="K3258" s="38" t="s">
        <v>3298</v>
      </c>
      <c r="L3258" s="35" t="str">
        <f t="shared" si="415"/>
        <v xml:space="preserve">     Right</v>
      </c>
      <c r="M3258" s="39" t="str">
        <f t="shared" si="416"/>
        <v>PI.IC.IT.251301.01</v>
      </c>
      <c r="N3258" s="39"/>
      <c r="O3258" s="39" t="str">
        <f t="shared" si="417"/>
        <v>PH.IC.IT.251301.01</v>
      </c>
      <c r="Q3258" s="39" t="str">
        <f t="shared" si="418"/>
        <v>CL.IC.IT.251301.01</v>
      </c>
      <c r="R3258" s="39"/>
      <c r="S3258" s="39" t="str">
        <f t="shared" si="412"/>
        <v>DR.IC.IT.251301.01</v>
      </c>
      <c r="T3258" s="39"/>
      <c r="U3258" s="60" t="str">
        <f t="shared" si="413"/>
        <v>IM.IC.IT.251301.01</v>
      </c>
      <c r="V3258" s="57"/>
      <c r="W3258" s="60" t="str">
        <f t="shared" si="414"/>
        <v>GE.IC.IT.251301.01</v>
      </c>
      <c r="AH3258" s="35" t="s">
        <v>3207</v>
      </c>
      <c r="AI3258" s="35">
        <v>1500</v>
      </c>
    </row>
    <row r="3259" spans="1:35" s="35" customFormat="1" ht="15">
      <c r="A3259" s="35" t="s">
        <v>2189</v>
      </c>
      <c r="C3259" s="38" t="s">
        <v>2331</v>
      </c>
      <c r="E3259" s="38" t="s">
        <v>4335</v>
      </c>
      <c r="F3259" s="35" t="s">
        <v>4138</v>
      </c>
      <c r="G3259" s="35" t="s">
        <v>3861</v>
      </c>
      <c r="H3259" s="38" t="s">
        <v>2217</v>
      </c>
      <c r="I3259" s="35" t="s">
        <v>2213</v>
      </c>
      <c r="J3259" s="39" t="str">
        <f t="shared" si="411"/>
        <v>IC.IT.251302</v>
      </c>
      <c r="K3259" s="38" t="s">
        <v>3298</v>
      </c>
      <c r="L3259" s="35" t="str">
        <f t="shared" si="415"/>
        <v xml:space="preserve">     Left</v>
      </c>
      <c r="M3259" s="39" t="str">
        <f t="shared" si="416"/>
        <v>PI.IC.IT.251302.01</v>
      </c>
      <c r="N3259" s="39"/>
      <c r="O3259" s="39" t="str">
        <f t="shared" si="417"/>
        <v>PH.IC.IT.251302.01</v>
      </c>
      <c r="Q3259" s="39" t="str">
        <f t="shared" si="418"/>
        <v>CL.IC.IT.251302.01</v>
      </c>
      <c r="R3259" s="39"/>
      <c r="S3259" s="39" t="str">
        <f t="shared" si="412"/>
        <v>DR.IC.IT.251302.01</v>
      </c>
      <c r="T3259" s="39"/>
      <c r="U3259" s="60" t="str">
        <f t="shared" si="413"/>
        <v>IM.IC.IT.251302.01</v>
      </c>
      <c r="V3259" s="57"/>
      <c r="W3259" s="60" t="str">
        <f t="shared" si="414"/>
        <v>GE.IC.IT.251302.01</v>
      </c>
      <c r="AH3259" s="35" t="s">
        <v>3207</v>
      </c>
      <c r="AI3259" s="35">
        <v>1500</v>
      </c>
    </row>
    <row r="3260" spans="1:35" s="35" customFormat="1" ht="15">
      <c r="A3260" s="35" t="s">
        <v>2189</v>
      </c>
      <c r="C3260" s="38" t="s">
        <v>2331</v>
      </c>
      <c r="D3260" s="35" t="s">
        <v>4456</v>
      </c>
      <c r="E3260" s="38" t="s">
        <v>4336</v>
      </c>
      <c r="F3260" s="35" t="s">
        <v>4138</v>
      </c>
      <c r="G3260" s="35" t="s">
        <v>3862</v>
      </c>
      <c r="H3260" s="38" t="s">
        <v>2212</v>
      </c>
      <c r="I3260" s="35" t="s">
        <v>3546</v>
      </c>
      <c r="J3260" s="39" t="str">
        <f t="shared" si="411"/>
        <v>IC.IT.251401</v>
      </c>
      <c r="K3260" s="38" t="s">
        <v>3298</v>
      </c>
      <c r="L3260" s="35" t="str">
        <f t="shared" si="415"/>
        <v xml:space="preserve">     Lateral</v>
      </c>
      <c r="M3260" s="39" t="str">
        <f t="shared" si="416"/>
        <v>PI.IC.IT.251401.01</v>
      </c>
      <c r="N3260" s="39"/>
      <c r="O3260" s="39" t="str">
        <f t="shared" si="417"/>
        <v>PH.IC.IT.251401.01</v>
      </c>
      <c r="Q3260" s="39" t="str">
        <f t="shared" si="418"/>
        <v>CL.IC.IT.251401.01</v>
      </c>
      <c r="R3260" s="39"/>
      <c r="S3260" s="39" t="str">
        <f t="shared" si="412"/>
        <v>DR.IC.IT.251401.01</v>
      </c>
      <c r="T3260" s="39"/>
      <c r="U3260" s="60" t="str">
        <f t="shared" si="413"/>
        <v>IM.IC.IT.251401.01</v>
      </c>
      <c r="V3260" s="57"/>
      <c r="W3260" s="60" t="str">
        <f t="shared" si="414"/>
        <v>GE.IC.IT.251401.01</v>
      </c>
      <c r="AH3260" s="35" t="s">
        <v>3207</v>
      </c>
      <c r="AI3260" s="35">
        <v>1500</v>
      </c>
    </row>
    <row r="3261" spans="1:35" s="35" customFormat="1" ht="15">
      <c r="A3261" s="35" t="s">
        <v>2189</v>
      </c>
      <c r="C3261" s="38" t="s">
        <v>2331</v>
      </c>
      <c r="E3261" s="38" t="s">
        <v>4336</v>
      </c>
      <c r="F3261" s="35" t="s">
        <v>4138</v>
      </c>
      <c r="G3261" s="35" t="s">
        <v>3863</v>
      </c>
      <c r="H3261" s="38" t="s">
        <v>2217</v>
      </c>
      <c r="I3261" s="35" t="s">
        <v>3547</v>
      </c>
      <c r="J3261" s="39" t="str">
        <f t="shared" si="411"/>
        <v>IC.IT.251402</v>
      </c>
      <c r="K3261" s="38" t="s">
        <v>3298</v>
      </c>
      <c r="L3261" s="35" t="str">
        <f t="shared" si="415"/>
        <v xml:space="preserve">     Medial</v>
      </c>
      <c r="M3261" s="39" t="str">
        <f t="shared" si="416"/>
        <v>PI.IC.IT.251402.01</v>
      </c>
      <c r="N3261" s="39"/>
      <c r="O3261" s="39" t="str">
        <f t="shared" si="417"/>
        <v>PH.IC.IT.251402.01</v>
      </c>
      <c r="Q3261" s="39" t="str">
        <f t="shared" si="418"/>
        <v>CL.IC.IT.251402.01</v>
      </c>
      <c r="R3261" s="39"/>
      <c r="S3261" s="39" t="str">
        <f t="shared" si="412"/>
        <v>DR.IC.IT.251402.01</v>
      </c>
      <c r="T3261" s="39"/>
      <c r="U3261" s="60" t="str">
        <f t="shared" si="413"/>
        <v>IM.IC.IT.251402.01</v>
      </c>
      <c r="V3261" s="57"/>
      <c r="W3261" s="60" t="str">
        <f t="shared" si="414"/>
        <v>GE.IC.IT.251402.01</v>
      </c>
      <c r="AH3261" s="35" t="s">
        <v>3207</v>
      </c>
      <c r="AI3261" s="35">
        <v>1500</v>
      </c>
    </row>
    <row r="3262" spans="1:35" s="35" customFormat="1" ht="15">
      <c r="A3262" s="35" t="s">
        <v>2189</v>
      </c>
      <c r="C3262" s="38" t="s">
        <v>2331</v>
      </c>
      <c r="E3262" s="38" t="s">
        <v>4336</v>
      </c>
      <c r="F3262" s="35" t="s">
        <v>4138</v>
      </c>
      <c r="G3262" s="35" t="s">
        <v>3864</v>
      </c>
      <c r="H3262" s="38" t="s">
        <v>2219</v>
      </c>
      <c r="I3262" s="35" t="s">
        <v>3548</v>
      </c>
      <c r="J3262" s="39" t="str">
        <f t="shared" si="411"/>
        <v>IC.IT.251403</v>
      </c>
      <c r="K3262" s="38" t="s">
        <v>3298</v>
      </c>
      <c r="L3262" s="35" t="str">
        <f t="shared" si="415"/>
        <v xml:space="preserve">     Anterior</v>
      </c>
      <c r="M3262" s="39" t="str">
        <f t="shared" si="416"/>
        <v>PI.IC.IT.251403.01</v>
      </c>
      <c r="N3262" s="39"/>
      <c r="O3262" s="39" t="str">
        <f t="shared" si="417"/>
        <v>PH.IC.IT.251403.01</v>
      </c>
      <c r="Q3262" s="39" t="str">
        <f t="shared" si="418"/>
        <v>CL.IC.IT.251403.01</v>
      </c>
      <c r="R3262" s="39"/>
      <c r="S3262" s="39" t="str">
        <f t="shared" si="412"/>
        <v>DR.IC.IT.251403.01</v>
      </c>
      <c r="T3262" s="39"/>
      <c r="U3262" s="60" t="str">
        <f t="shared" si="413"/>
        <v>IM.IC.IT.251403.01</v>
      </c>
      <c r="V3262" s="57"/>
      <c r="W3262" s="60" t="str">
        <f t="shared" si="414"/>
        <v>GE.IC.IT.251403.01</v>
      </c>
      <c r="AH3262" s="35" t="s">
        <v>3207</v>
      </c>
      <c r="AI3262" s="35">
        <v>1500</v>
      </c>
    </row>
    <row r="3263" spans="1:35" s="35" customFormat="1" ht="15">
      <c r="A3263" s="35" t="s">
        <v>2189</v>
      </c>
      <c r="C3263" s="38" t="s">
        <v>2331</v>
      </c>
      <c r="E3263" s="38" t="s">
        <v>4336</v>
      </c>
      <c r="F3263" s="35" t="s">
        <v>4138</v>
      </c>
      <c r="G3263" s="35" t="s">
        <v>3865</v>
      </c>
      <c r="H3263" s="38" t="s">
        <v>2063</v>
      </c>
      <c r="I3263" s="35" t="s">
        <v>3549</v>
      </c>
      <c r="J3263" s="39" t="str">
        <f t="shared" si="411"/>
        <v>IC.IT.251404</v>
      </c>
      <c r="K3263" s="38" t="s">
        <v>3298</v>
      </c>
      <c r="L3263" s="35" t="str">
        <f t="shared" si="415"/>
        <v xml:space="preserve">     Posterior</v>
      </c>
      <c r="M3263" s="39" t="str">
        <f t="shared" si="416"/>
        <v>PI.IC.IT.251404.01</v>
      </c>
      <c r="N3263" s="39"/>
      <c r="O3263" s="39" t="str">
        <f t="shared" si="417"/>
        <v>PH.IC.IT.251404.01</v>
      </c>
      <c r="Q3263" s="39" t="str">
        <f t="shared" si="418"/>
        <v>CL.IC.IT.251404.01</v>
      </c>
      <c r="R3263" s="39"/>
      <c r="S3263" s="39" t="str">
        <f t="shared" si="412"/>
        <v>DR.IC.IT.251404.01</v>
      </c>
      <c r="T3263" s="39"/>
      <c r="U3263" s="60" t="str">
        <f t="shared" si="413"/>
        <v>IM.IC.IT.251404.01</v>
      </c>
      <c r="V3263" s="57"/>
      <c r="W3263" s="60" t="str">
        <f t="shared" si="414"/>
        <v>GE.IC.IT.251404.01</v>
      </c>
      <c r="AH3263" s="35" t="s">
        <v>3207</v>
      </c>
      <c r="AI3263" s="35">
        <v>1500</v>
      </c>
    </row>
    <row r="3264" spans="1:35" s="35" customFormat="1" ht="15">
      <c r="A3264" s="35" t="s">
        <v>2189</v>
      </c>
      <c r="C3264" s="38" t="s">
        <v>2331</v>
      </c>
      <c r="E3264" s="38" t="s">
        <v>4336</v>
      </c>
      <c r="F3264" s="35" t="s">
        <v>4138</v>
      </c>
      <c r="G3264" s="35" t="s">
        <v>3866</v>
      </c>
      <c r="H3264" s="38" t="s">
        <v>2065</v>
      </c>
      <c r="I3264" s="35" t="s">
        <v>3550</v>
      </c>
      <c r="J3264" s="39" t="str">
        <f t="shared" si="411"/>
        <v>IC.IT.251405</v>
      </c>
      <c r="K3264" s="38" t="s">
        <v>3298</v>
      </c>
      <c r="L3264" s="35" t="str">
        <f t="shared" si="415"/>
        <v xml:space="preserve">     Proximal</v>
      </c>
      <c r="M3264" s="39" t="str">
        <f t="shared" si="416"/>
        <v>PI.IC.IT.251405.01</v>
      </c>
      <c r="N3264" s="39"/>
      <c r="O3264" s="39" t="str">
        <f t="shared" si="417"/>
        <v>PH.IC.IT.251405.01</v>
      </c>
      <c r="Q3264" s="39" t="str">
        <f t="shared" si="418"/>
        <v>CL.IC.IT.251405.01</v>
      </c>
      <c r="R3264" s="39"/>
      <c r="S3264" s="39" t="str">
        <f t="shared" si="412"/>
        <v>DR.IC.IT.251405.01</v>
      </c>
      <c r="T3264" s="39"/>
      <c r="U3264" s="60" t="str">
        <f t="shared" si="413"/>
        <v>IM.IC.IT.251405.01</v>
      </c>
      <c r="V3264" s="57"/>
      <c r="W3264" s="60" t="str">
        <f t="shared" si="414"/>
        <v>GE.IC.IT.251405.01</v>
      </c>
      <c r="AH3264" s="35" t="s">
        <v>3207</v>
      </c>
      <c r="AI3264" s="35">
        <v>1500</v>
      </c>
    </row>
    <row r="3265" spans="1:35" s="35" customFormat="1" ht="15">
      <c r="A3265" s="35" t="s">
        <v>2189</v>
      </c>
      <c r="C3265" s="38" t="s">
        <v>2331</v>
      </c>
      <c r="E3265" s="38" t="s">
        <v>4336</v>
      </c>
      <c r="F3265" s="35" t="s">
        <v>4138</v>
      </c>
      <c r="G3265" s="35" t="s">
        <v>3867</v>
      </c>
      <c r="H3265" s="38" t="s">
        <v>2222</v>
      </c>
      <c r="I3265" s="35" t="s">
        <v>3551</v>
      </c>
      <c r="J3265" s="39" t="str">
        <f t="shared" si="411"/>
        <v>IC.IT.251406</v>
      </c>
      <c r="K3265" s="38" t="s">
        <v>3298</v>
      </c>
      <c r="L3265" s="35" t="str">
        <f t="shared" si="415"/>
        <v xml:space="preserve">     Distal</v>
      </c>
      <c r="M3265" s="39" t="str">
        <f t="shared" si="416"/>
        <v>PI.IC.IT.251406.01</v>
      </c>
      <c r="N3265" s="39"/>
      <c r="O3265" s="39" t="str">
        <f t="shared" si="417"/>
        <v>PH.IC.IT.251406.01</v>
      </c>
      <c r="Q3265" s="39" t="str">
        <f t="shared" si="418"/>
        <v>CL.IC.IT.251406.01</v>
      </c>
      <c r="R3265" s="39"/>
      <c r="S3265" s="39" t="str">
        <f t="shared" si="412"/>
        <v>DR.IC.IT.251406.01</v>
      </c>
      <c r="T3265" s="39"/>
      <c r="U3265" s="60" t="str">
        <f t="shared" si="413"/>
        <v>IM.IC.IT.251406.01</v>
      </c>
      <c r="V3265" s="57"/>
      <c r="W3265" s="60" t="str">
        <f t="shared" si="414"/>
        <v>GE.IC.IT.251406.01</v>
      </c>
      <c r="AH3265" s="35" t="s">
        <v>3207</v>
      </c>
      <c r="AI3265" s="35">
        <v>1500</v>
      </c>
    </row>
    <row r="3266" spans="1:35" s="35" customFormat="1" ht="15">
      <c r="A3266" s="35" t="s">
        <v>2189</v>
      </c>
      <c r="C3266" s="38" t="s">
        <v>2331</v>
      </c>
      <c r="D3266" s="35" t="s">
        <v>4457</v>
      </c>
      <c r="E3266" s="38" t="s">
        <v>4340</v>
      </c>
      <c r="F3266" s="35" t="s">
        <v>4139</v>
      </c>
      <c r="G3266" s="35" t="s">
        <v>1579</v>
      </c>
      <c r="H3266" s="38" t="s">
        <v>2212</v>
      </c>
      <c r="I3266" s="35" t="s">
        <v>1579</v>
      </c>
      <c r="J3266" s="39" t="str">
        <f t="shared" si="411"/>
        <v>IC.IT.251501</v>
      </c>
      <c r="K3266" s="38" t="s">
        <v>3298</v>
      </c>
      <c r="L3266" s="35" t="str">
        <f t="shared" si="415"/>
        <v>Abdomen</v>
      </c>
      <c r="M3266" s="39" t="str">
        <f t="shared" si="416"/>
        <v>PI.IC.IT.251501.01</v>
      </c>
      <c r="N3266" s="39"/>
      <c r="O3266" s="39" t="str">
        <f t="shared" si="417"/>
        <v>PH.IC.IT.251501.01</v>
      </c>
      <c r="Q3266" s="39" t="str">
        <f t="shared" si="418"/>
        <v>CL.IC.IT.251501.01</v>
      </c>
      <c r="R3266" s="39"/>
      <c r="S3266" s="39" t="str">
        <f t="shared" si="412"/>
        <v>DR.IC.IT.251501.01</v>
      </c>
      <c r="T3266" s="39"/>
      <c r="U3266" s="60" t="str">
        <f t="shared" si="413"/>
        <v>IM.IC.IT.251501.01</v>
      </c>
      <c r="V3266" s="57"/>
      <c r="W3266" s="60" t="str">
        <f t="shared" si="414"/>
        <v>GE.IC.IT.251501.01</v>
      </c>
      <c r="AH3266" s="35" t="s">
        <v>3207</v>
      </c>
      <c r="AI3266" s="35">
        <v>1500</v>
      </c>
    </row>
    <row r="3267" spans="1:35" s="35" customFormat="1" ht="15">
      <c r="A3267" s="35" t="s">
        <v>2189</v>
      </c>
      <c r="C3267" s="38" t="s">
        <v>2331</v>
      </c>
      <c r="E3267" s="38" t="s">
        <v>4340</v>
      </c>
      <c r="F3267" s="35" t="s">
        <v>4139</v>
      </c>
      <c r="G3267" s="35" t="s">
        <v>1137</v>
      </c>
      <c r="H3267" s="38" t="s">
        <v>2217</v>
      </c>
      <c r="I3267" s="35" t="s">
        <v>1137</v>
      </c>
      <c r="J3267" s="39" t="str">
        <f t="shared" si="411"/>
        <v>IC.IT.251502</v>
      </c>
      <c r="K3267" s="38" t="s">
        <v>3298</v>
      </c>
      <c r="L3267" s="35" t="str">
        <f t="shared" si="415"/>
        <v>Flank</v>
      </c>
      <c r="M3267" s="39" t="str">
        <f t="shared" si="416"/>
        <v>PI.IC.IT.251502.01</v>
      </c>
      <c r="N3267" s="39"/>
      <c r="O3267" s="39" t="str">
        <f t="shared" si="417"/>
        <v>PH.IC.IT.251502.01</v>
      </c>
      <c r="Q3267" s="39" t="str">
        <f t="shared" si="418"/>
        <v>CL.IC.IT.251502.01</v>
      </c>
      <c r="R3267" s="39"/>
      <c r="S3267" s="39" t="str">
        <f t="shared" si="412"/>
        <v>DR.IC.IT.251502.01</v>
      </c>
      <c r="T3267" s="39"/>
      <c r="U3267" s="60" t="str">
        <f t="shared" si="413"/>
        <v>IM.IC.IT.251502.01</v>
      </c>
      <c r="V3267" s="57"/>
      <c r="W3267" s="60" t="str">
        <f t="shared" si="414"/>
        <v>GE.IC.IT.251502.01</v>
      </c>
      <c r="AH3267" s="35" t="s">
        <v>3207</v>
      </c>
      <c r="AI3267" s="35">
        <v>1500</v>
      </c>
    </row>
    <row r="3268" spans="1:35" s="35" customFormat="1" ht="15">
      <c r="A3268" s="35" t="s">
        <v>2189</v>
      </c>
      <c r="C3268" s="38" t="s">
        <v>2331</v>
      </c>
      <c r="E3268" s="38" t="s">
        <v>4340</v>
      </c>
      <c r="F3268" s="35" t="s">
        <v>4139</v>
      </c>
      <c r="G3268" s="66" t="s">
        <v>3869</v>
      </c>
      <c r="H3268" s="38" t="s">
        <v>2219</v>
      </c>
      <c r="I3268" s="35" t="s">
        <v>3557</v>
      </c>
      <c r="J3268" s="39" t="str">
        <f t="shared" si="411"/>
        <v>IC.IT.251503</v>
      </c>
      <c r="K3268" s="38" t="s">
        <v>3298</v>
      </c>
      <c r="L3268" s="35" t="str">
        <f t="shared" si="415"/>
        <v xml:space="preserve">     Flank, right</v>
      </c>
      <c r="M3268" s="39" t="str">
        <f t="shared" si="416"/>
        <v>PI.IC.IT.251503.01</v>
      </c>
      <c r="N3268" s="39"/>
      <c r="O3268" s="39" t="str">
        <f t="shared" si="417"/>
        <v>PH.IC.IT.251503.01</v>
      </c>
      <c r="Q3268" s="39" t="str">
        <f t="shared" si="418"/>
        <v>CL.IC.IT.251503.01</v>
      </c>
      <c r="R3268" s="39"/>
      <c r="S3268" s="39" t="str">
        <f t="shared" si="412"/>
        <v>DR.IC.IT.251503.01</v>
      </c>
      <c r="T3268" s="39"/>
      <c r="U3268" s="60" t="str">
        <f t="shared" si="413"/>
        <v>IM.IC.IT.251503.01</v>
      </c>
      <c r="V3268" s="57"/>
      <c r="W3268" s="60" t="str">
        <f t="shared" si="414"/>
        <v>GE.IC.IT.251503.01</v>
      </c>
      <c r="AH3268" s="35" t="s">
        <v>3207</v>
      </c>
      <c r="AI3268" s="35">
        <v>1500</v>
      </c>
    </row>
    <row r="3269" spans="1:35" s="35" customFormat="1" ht="15">
      <c r="A3269" s="35" t="s">
        <v>2189</v>
      </c>
      <c r="C3269" s="38" t="s">
        <v>2331</v>
      </c>
      <c r="E3269" s="38" t="s">
        <v>4340</v>
      </c>
      <c r="F3269" s="35" t="s">
        <v>4139</v>
      </c>
      <c r="G3269" s="66" t="s">
        <v>3870</v>
      </c>
      <c r="H3269" s="38" t="s">
        <v>2063</v>
      </c>
      <c r="I3269" s="35" t="s">
        <v>3559</v>
      </c>
      <c r="J3269" s="39" t="str">
        <f t="shared" si="411"/>
        <v>IC.IT.251504</v>
      </c>
      <c r="K3269" s="38" t="s">
        <v>3298</v>
      </c>
      <c r="L3269" s="35" t="str">
        <f t="shared" si="415"/>
        <v xml:space="preserve">     Flank, left</v>
      </c>
      <c r="M3269" s="39" t="str">
        <f t="shared" si="416"/>
        <v>PI.IC.IT.251504.01</v>
      </c>
      <c r="N3269" s="39"/>
      <c r="O3269" s="39" t="str">
        <f t="shared" si="417"/>
        <v>PH.IC.IT.251504.01</v>
      </c>
      <c r="Q3269" s="39" t="str">
        <f t="shared" si="418"/>
        <v>CL.IC.IT.251504.01</v>
      </c>
      <c r="R3269" s="39"/>
      <c r="S3269" s="39" t="str">
        <f t="shared" si="412"/>
        <v>DR.IC.IT.251504.01</v>
      </c>
      <c r="T3269" s="39"/>
      <c r="U3269" s="60" t="str">
        <f t="shared" si="413"/>
        <v>IM.IC.IT.251504.01</v>
      </c>
      <c r="V3269" s="57"/>
      <c r="W3269" s="60" t="str">
        <f t="shared" si="414"/>
        <v>GE.IC.IT.251504.01</v>
      </c>
      <c r="AH3269" s="35" t="s">
        <v>3207</v>
      </c>
      <c r="AI3269" s="35">
        <v>1500</v>
      </c>
    </row>
    <row r="3270" spans="1:35" s="35" customFormat="1" ht="15">
      <c r="A3270" s="35" t="s">
        <v>2189</v>
      </c>
      <c r="C3270" s="38" t="s">
        <v>2331</v>
      </c>
      <c r="D3270" s="35" t="s">
        <v>4458</v>
      </c>
      <c r="E3270" s="38" t="s">
        <v>4341</v>
      </c>
      <c r="F3270" s="35" t="s">
        <v>4139</v>
      </c>
      <c r="G3270" s="35" t="s">
        <v>3871</v>
      </c>
      <c r="H3270" s="38" t="s">
        <v>2212</v>
      </c>
      <c r="I3270" s="35" t="s">
        <v>1493</v>
      </c>
      <c r="J3270" s="39" t="str">
        <f t="shared" si="411"/>
        <v>IC.IT.251601</v>
      </c>
      <c r="K3270" s="38" t="s">
        <v>3298</v>
      </c>
      <c r="L3270" s="35" t="str">
        <f t="shared" si="415"/>
        <v xml:space="preserve">     RUQ</v>
      </c>
      <c r="M3270" s="39" t="str">
        <f t="shared" si="416"/>
        <v>PI.IC.IT.251601.01</v>
      </c>
      <c r="N3270" s="39"/>
      <c r="O3270" s="39" t="str">
        <f t="shared" si="417"/>
        <v>PH.IC.IT.251601.01</v>
      </c>
      <c r="Q3270" s="39" t="str">
        <f t="shared" si="418"/>
        <v>CL.IC.IT.251601.01</v>
      </c>
      <c r="R3270" s="39"/>
      <c r="S3270" s="39" t="str">
        <f t="shared" si="412"/>
        <v>DR.IC.IT.251601.01</v>
      </c>
      <c r="T3270" s="39"/>
      <c r="U3270" s="60" t="str">
        <f t="shared" si="413"/>
        <v>IM.IC.IT.251601.01</v>
      </c>
      <c r="V3270" s="57"/>
      <c r="W3270" s="60" t="str">
        <f t="shared" si="414"/>
        <v>GE.IC.IT.251601.01</v>
      </c>
      <c r="AH3270" s="35" t="s">
        <v>3207</v>
      </c>
      <c r="AI3270" s="35">
        <v>1500</v>
      </c>
    </row>
    <row r="3271" spans="1:35" s="35" customFormat="1" ht="15">
      <c r="A3271" s="35" t="s">
        <v>2189</v>
      </c>
      <c r="C3271" s="38" t="s">
        <v>2331</v>
      </c>
      <c r="E3271" s="38" t="s">
        <v>4341</v>
      </c>
      <c r="F3271" s="35" t="s">
        <v>4139</v>
      </c>
      <c r="G3271" s="35" t="s">
        <v>3872</v>
      </c>
      <c r="H3271" s="38" t="s">
        <v>2217</v>
      </c>
      <c r="I3271" s="35" t="s">
        <v>1492</v>
      </c>
      <c r="J3271" s="39" t="str">
        <f t="shared" si="411"/>
        <v>IC.IT.251602</v>
      </c>
      <c r="K3271" s="38" t="s">
        <v>3298</v>
      </c>
      <c r="L3271" s="35" t="str">
        <f t="shared" si="415"/>
        <v xml:space="preserve">     RLQ</v>
      </c>
      <c r="M3271" s="39" t="str">
        <f t="shared" si="416"/>
        <v>PI.IC.IT.251602.01</v>
      </c>
      <c r="N3271" s="39"/>
      <c r="O3271" s="39" t="str">
        <f t="shared" si="417"/>
        <v>PH.IC.IT.251602.01</v>
      </c>
      <c r="Q3271" s="39" t="str">
        <f t="shared" si="418"/>
        <v>CL.IC.IT.251602.01</v>
      </c>
      <c r="R3271" s="39"/>
      <c r="S3271" s="39" t="str">
        <f t="shared" si="412"/>
        <v>DR.IC.IT.251602.01</v>
      </c>
      <c r="T3271" s="39"/>
      <c r="U3271" s="60" t="str">
        <f t="shared" si="413"/>
        <v>IM.IC.IT.251602.01</v>
      </c>
      <c r="V3271" s="57"/>
      <c r="W3271" s="60" t="str">
        <f t="shared" si="414"/>
        <v>GE.IC.IT.251602.01</v>
      </c>
      <c r="AH3271" s="35" t="s">
        <v>3207</v>
      </c>
      <c r="AI3271" s="35">
        <v>1500</v>
      </c>
    </row>
    <row r="3272" spans="1:35" s="35" customFormat="1" ht="15">
      <c r="A3272" s="35" t="s">
        <v>2189</v>
      </c>
      <c r="C3272" s="38" t="s">
        <v>2331</v>
      </c>
      <c r="E3272" s="38" t="s">
        <v>4341</v>
      </c>
      <c r="F3272" s="35" t="s">
        <v>4139</v>
      </c>
      <c r="G3272" s="35" t="s">
        <v>3873</v>
      </c>
      <c r="H3272" s="38" t="s">
        <v>2219</v>
      </c>
      <c r="I3272" s="35" t="s">
        <v>1491</v>
      </c>
      <c r="J3272" s="39" t="str">
        <f t="shared" si="411"/>
        <v>IC.IT.251603</v>
      </c>
      <c r="K3272" s="38" t="s">
        <v>3298</v>
      </c>
      <c r="L3272" s="35" t="str">
        <f t="shared" si="415"/>
        <v xml:space="preserve">     LUQ</v>
      </c>
      <c r="M3272" s="39" t="str">
        <f t="shared" si="416"/>
        <v>PI.IC.IT.251603.01</v>
      </c>
      <c r="N3272" s="39"/>
      <c r="O3272" s="39" t="str">
        <f t="shared" si="417"/>
        <v>PH.IC.IT.251603.01</v>
      </c>
      <c r="Q3272" s="39" t="str">
        <f t="shared" si="418"/>
        <v>CL.IC.IT.251603.01</v>
      </c>
      <c r="R3272" s="39"/>
      <c r="S3272" s="39" t="str">
        <f t="shared" si="412"/>
        <v>DR.IC.IT.251603.01</v>
      </c>
      <c r="T3272" s="39"/>
      <c r="U3272" s="60" t="str">
        <f t="shared" si="413"/>
        <v>IM.IC.IT.251603.01</v>
      </c>
      <c r="V3272" s="57"/>
      <c r="W3272" s="60" t="str">
        <f t="shared" si="414"/>
        <v>GE.IC.IT.251603.01</v>
      </c>
      <c r="AH3272" s="35" t="s">
        <v>3207</v>
      </c>
      <c r="AI3272" s="35">
        <v>1500</v>
      </c>
    </row>
    <row r="3273" spans="1:35" s="35" customFormat="1" ht="15">
      <c r="A3273" s="35" t="s">
        <v>2189</v>
      </c>
      <c r="C3273" s="38" t="s">
        <v>2331</v>
      </c>
      <c r="E3273" s="38" t="s">
        <v>4341</v>
      </c>
      <c r="F3273" s="35" t="s">
        <v>4139</v>
      </c>
      <c r="G3273" s="35" t="s">
        <v>3874</v>
      </c>
      <c r="H3273" s="38" t="s">
        <v>2063</v>
      </c>
      <c r="I3273" s="35" t="s">
        <v>1490</v>
      </c>
      <c r="J3273" s="39" t="str">
        <f t="shared" si="411"/>
        <v>IC.IT.251604</v>
      </c>
      <c r="K3273" s="38" t="s">
        <v>3298</v>
      </c>
      <c r="L3273" s="35" t="str">
        <f t="shared" si="415"/>
        <v xml:space="preserve">     LLQ</v>
      </c>
      <c r="M3273" s="39" t="str">
        <f t="shared" si="416"/>
        <v>PI.IC.IT.251604.01</v>
      </c>
      <c r="N3273" s="39"/>
      <c r="O3273" s="39" t="str">
        <f t="shared" si="417"/>
        <v>PH.IC.IT.251604.01</v>
      </c>
      <c r="Q3273" s="39" t="str">
        <f t="shared" si="418"/>
        <v>CL.IC.IT.251604.01</v>
      </c>
      <c r="R3273" s="39"/>
      <c r="S3273" s="39" t="str">
        <f t="shared" si="412"/>
        <v>DR.IC.IT.251604.01</v>
      </c>
      <c r="T3273" s="39"/>
      <c r="U3273" s="60" t="str">
        <f t="shared" si="413"/>
        <v>IM.IC.IT.251604.01</v>
      </c>
      <c r="V3273" s="57"/>
      <c r="W3273" s="60" t="str">
        <f t="shared" si="414"/>
        <v>GE.IC.IT.251604.01</v>
      </c>
      <c r="AH3273" s="35" t="s">
        <v>3207</v>
      </c>
      <c r="AI3273" s="35">
        <v>1500</v>
      </c>
    </row>
    <row r="3274" spans="1:35" s="35" customFormat="1" ht="15">
      <c r="A3274" s="35" t="s">
        <v>2189</v>
      </c>
      <c r="C3274" s="38" t="s">
        <v>2331</v>
      </c>
      <c r="D3274" s="35" t="s">
        <v>4459</v>
      </c>
      <c r="E3274" s="38" t="s">
        <v>4342</v>
      </c>
      <c r="F3274" s="35" t="s">
        <v>4140</v>
      </c>
      <c r="G3274" s="35" t="s">
        <v>3876</v>
      </c>
      <c r="H3274" s="38" t="s">
        <v>2212</v>
      </c>
      <c r="I3274" s="35" t="s">
        <v>3876</v>
      </c>
      <c r="J3274" s="39" t="str">
        <f t="shared" si="411"/>
        <v>IC.IT.251701</v>
      </c>
      <c r="K3274" s="38" t="s">
        <v>3298</v>
      </c>
      <c r="L3274" s="35" t="str">
        <f t="shared" si="415"/>
        <v>Arm</v>
      </c>
      <c r="M3274" s="39" t="str">
        <f t="shared" si="416"/>
        <v>PI.IC.IT.251701.01</v>
      </c>
      <c r="N3274" s="39"/>
      <c r="O3274" s="39" t="str">
        <f t="shared" si="417"/>
        <v>PH.IC.IT.251701.01</v>
      </c>
      <c r="Q3274" s="39" t="str">
        <f t="shared" si="418"/>
        <v>CL.IC.IT.251701.01</v>
      </c>
      <c r="R3274" s="39"/>
      <c r="S3274" s="39" t="str">
        <f t="shared" si="412"/>
        <v>DR.IC.IT.251701.01</v>
      </c>
      <c r="T3274" s="39"/>
      <c r="U3274" s="60" t="str">
        <f t="shared" si="413"/>
        <v>IM.IC.IT.251701.01</v>
      </c>
      <c r="V3274" s="57"/>
      <c r="W3274" s="60" t="str">
        <f t="shared" si="414"/>
        <v>GE.IC.IT.251701.01</v>
      </c>
      <c r="AH3274" s="35" t="s">
        <v>3207</v>
      </c>
      <c r="AI3274" s="35">
        <v>1500</v>
      </c>
    </row>
    <row r="3275" spans="1:35" s="35" customFormat="1" ht="15">
      <c r="A3275" s="35" t="s">
        <v>2189</v>
      </c>
      <c r="C3275" s="38" t="s">
        <v>2331</v>
      </c>
      <c r="E3275" s="38" t="s">
        <v>4342</v>
      </c>
      <c r="F3275" s="35" t="s">
        <v>4140</v>
      </c>
      <c r="G3275" s="35" t="s">
        <v>3877</v>
      </c>
      <c r="H3275" s="38" t="s">
        <v>2217</v>
      </c>
      <c r="I3275" s="35" t="s">
        <v>3877</v>
      </c>
      <c r="J3275" s="39" t="str">
        <f t="shared" si="411"/>
        <v>IC.IT.251702</v>
      </c>
      <c r="K3275" s="38" t="s">
        <v>3298</v>
      </c>
      <c r="L3275" s="35" t="str">
        <f t="shared" si="415"/>
        <v>Elbow</v>
      </c>
      <c r="M3275" s="39" t="str">
        <f t="shared" si="416"/>
        <v>PI.IC.IT.251702.01</v>
      </c>
      <c r="N3275" s="39"/>
      <c r="O3275" s="39" t="str">
        <f t="shared" si="417"/>
        <v>PH.IC.IT.251702.01</v>
      </c>
      <c r="Q3275" s="39" t="str">
        <f t="shared" si="418"/>
        <v>CL.IC.IT.251702.01</v>
      </c>
      <c r="R3275" s="39"/>
      <c r="S3275" s="39" t="str">
        <f t="shared" si="412"/>
        <v>DR.IC.IT.251702.01</v>
      </c>
      <c r="T3275" s="39"/>
      <c r="U3275" s="60" t="str">
        <f t="shared" si="413"/>
        <v>IM.IC.IT.251702.01</v>
      </c>
      <c r="V3275" s="57"/>
      <c r="W3275" s="60" t="str">
        <f t="shared" si="414"/>
        <v>GE.IC.IT.251702.01</v>
      </c>
      <c r="AH3275" s="35" t="s">
        <v>3207</v>
      </c>
      <c r="AI3275" s="35">
        <v>1500</v>
      </c>
    </row>
    <row r="3276" spans="1:35" s="35" customFormat="1" ht="15">
      <c r="A3276" s="35" t="s">
        <v>2189</v>
      </c>
      <c r="C3276" s="38" t="s">
        <v>2331</v>
      </c>
      <c r="E3276" s="38" t="s">
        <v>4342</v>
      </c>
      <c r="F3276" s="35" t="s">
        <v>4140</v>
      </c>
      <c r="G3276" s="35" t="s">
        <v>3878</v>
      </c>
      <c r="H3276" s="38" t="s">
        <v>2219</v>
      </c>
      <c r="I3276" s="35" t="s">
        <v>3878</v>
      </c>
      <c r="J3276" s="39" t="str">
        <f t="shared" si="411"/>
        <v>IC.IT.251703</v>
      </c>
      <c r="K3276" s="38" t="s">
        <v>3298</v>
      </c>
      <c r="L3276" s="35" t="str">
        <f t="shared" si="415"/>
        <v>Wrist</v>
      </c>
      <c r="M3276" s="39" t="str">
        <f t="shared" si="416"/>
        <v>PI.IC.IT.251703.01</v>
      </c>
      <c r="N3276" s="39"/>
      <c r="O3276" s="39" t="str">
        <f t="shared" si="417"/>
        <v>PH.IC.IT.251703.01</v>
      </c>
      <c r="Q3276" s="39" t="str">
        <f t="shared" si="418"/>
        <v>CL.IC.IT.251703.01</v>
      </c>
      <c r="R3276" s="39"/>
      <c r="S3276" s="39" t="str">
        <f t="shared" si="412"/>
        <v>DR.IC.IT.251703.01</v>
      </c>
      <c r="T3276" s="39"/>
      <c r="U3276" s="60" t="str">
        <f t="shared" si="413"/>
        <v>IM.IC.IT.251703.01</v>
      </c>
      <c r="V3276" s="57"/>
      <c r="W3276" s="60" t="str">
        <f t="shared" si="414"/>
        <v>GE.IC.IT.251703.01</v>
      </c>
      <c r="AH3276" s="35" t="s">
        <v>3207</v>
      </c>
      <c r="AI3276" s="35">
        <v>1500</v>
      </c>
    </row>
    <row r="3277" spans="1:35" s="35" customFormat="1" ht="15">
      <c r="A3277" s="35" t="s">
        <v>2189</v>
      </c>
      <c r="C3277" s="38" t="s">
        <v>2331</v>
      </c>
      <c r="E3277" s="38" t="s">
        <v>4342</v>
      </c>
      <c r="F3277" s="35" t="s">
        <v>4140</v>
      </c>
      <c r="G3277" s="35" t="s">
        <v>3879</v>
      </c>
      <c r="H3277" s="38" t="s">
        <v>2063</v>
      </c>
      <c r="I3277" s="35" t="s">
        <v>3879</v>
      </c>
      <c r="J3277" s="39" t="str">
        <f t="shared" si="411"/>
        <v>IC.IT.251704</v>
      </c>
      <c r="K3277" s="38" t="s">
        <v>3298</v>
      </c>
      <c r="L3277" s="35" t="str">
        <f t="shared" si="415"/>
        <v>Hand</v>
      </c>
      <c r="M3277" s="39" t="str">
        <f t="shared" si="416"/>
        <v>PI.IC.IT.251704.01</v>
      </c>
      <c r="N3277" s="39"/>
      <c r="O3277" s="39" t="str">
        <f t="shared" si="417"/>
        <v>PH.IC.IT.251704.01</v>
      </c>
      <c r="Q3277" s="39" t="str">
        <f t="shared" si="418"/>
        <v>CL.IC.IT.251704.01</v>
      </c>
      <c r="R3277" s="39"/>
      <c r="S3277" s="39" t="str">
        <f t="shared" si="412"/>
        <v>DR.IC.IT.251704.01</v>
      </c>
      <c r="T3277" s="39"/>
      <c r="U3277" s="60" t="str">
        <f t="shared" si="413"/>
        <v>IM.IC.IT.251704.01</v>
      </c>
      <c r="V3277" s="57"/>
      <c r="W3277" s="60" t="str">
        <f t="shared" si="414"/>
        <v>GE.IC.IT.251704.01</v>
      </c>
      <c r="AH3277" s="35" t="s">
        <v>3207</v>
      </c>
      <c r="AI3277" s="35">
        <v>1500</v>
      </c>
    </row>
    <row r="3278" spans="1:35" s="35" customFormat="1" ht="15">
      <c r="A3278" s="35" t="s">
        <v>2189</v>
      </c>
      <c r="C3278" s="38" t="s">
        <v>2331</v>
      </c>
      <c r="E3278" s="38" t="s">
        <v>4342</v>
      </c>
      <c r="F3278" s="35" t="s">
        <v>4140</v>
      </c>
      <c r="G3278" s="35" t="s">
        <v>3880</v>
      </c>
      <c r="H3278" s="38" t="s">
        <v>2065</v>
      </c>
      <c r="I3278" s="35" t="s">
        <v>1728</v>
      </c>
      <c r="J3278" s="39" t="str">
        <f t="shared" si="411"/>
        <v>IC.IT.251705</v>
      </c>
      <c r="K3278" s="38" t="s">
        <v>3298</v>
      </c>
      <c r="L3278" s="35" t="str">
        <f t="shared" si="415"/>
        <v>Finger(s): specify</v>
      </c>
      <c r="M3278" s="39" t="str">
        <f t="shared" si="416"/>
        <v>PI.IC.IT.251705.01</v>
      </c>
      <c r="N3278" s="39"/>
      <c r="O3278" s="39" t="str">
        <f t="shared" si="417"/>
        <v>PH.IC.IT.251705.01</v>
      </c>
      <c r="Q3278" s="39" t="str">
        <f t="shared" si="418"/>
        <v>CL.IC.IT.251705.01</v>
      </c>
      <c r="R3278" s="39"/>
      <c r="S3278" s="39" t="str">
        <f t="shared" si="412"/>
        <v>DR.IC.IT.251705.01</v>
      </c>
      <c r="T3278" s="39"/>
      <c r="U3278" s="60" t="str">
        <f t="shared" si="413"/>
        <v>IM.IC.IT.251705.01</v>
      </c>
      <c r="V3278" s="57"/>
      <c r="W3278" s="60" t="str">
        <f t="shared" si="414"/>
        <v>GE.IC.IT.251705.01</v>
      </c>
      <c r="AH3278" s="35" t="s">
        <v>3207</v>
      </c>
      <c r="AI3278" s="35">
        <v>1500</v>
      </c>
    </row>
    <row r="3279" spans="1:35" s="35" customFormat="1" ht="15">
      <c r="A3279" s="35" t="s">
        <v>2189</v>
      </c>
      <c r="C3279" s="38" t="s">
        <v>2331</v>
      </c>
      <c r="E3279" s="38" t="s">
        <v>4342</v>
      </c>
      <c r="F3279" s="35" t="s">
        <v>4140</v>
      </c>
      <c r="G3279" s="35" t="s">
        <v>3881</v>
      </c>
      <c r="H3279" s="38" t="s">
        <v>2222</v>
      </c>
      <c r="I3279" s="35" t="s">
        <v>3882</v>
      </c>
      <c r="J3279" s="39" t="str">
        <f t="shared" si="411"/>
        <v>IC.IT.251706</v>
      </c>
      <c r="K3279" s="38" t="s">
        <v>3298</v>
      </c>
      <c r="L3279" s="35" t="str">
        <f t="shared" si="415"/>
        <v>Trochanter</v>
      </c>
      <c r="M3279" s="39" t="str">
        <f t="shared" si="416"/>
        <v>PI.IC.IT.251706.01</v>
      </c>
      <c r="N3279" s="39"/>
      <c r="O3279" s="39" t="str">
        <f t="shared" si="417"/>
        <v>PH.IC.IT.251706.01</v>
      </c>
      <c r="Q3279" s="39" t="str">
        <f t="shared" si="418"/>
        <v>CL.IC.IT.251706.01</v>
      </c>
      <c r="R3279" s="39"/>
      <c r="S3279" s="39" t="str">
        <f t="shared" si="412"/>
        <v>DR.IC.IT.251706.01</v>
      </c>
      <c r="T3279" s="39"/>
      <c r="U3279" s="60" t="str">
        <f t="shared" si="413"/>
        <v>IM.IC.IT.251706.01</v>
      </c>
      <c r="V3279" s="57"/>
      <c r="W3279" s="60" t="str">
        <f t="shared" si="414"/>
        <v>GE.IC.IT.251706.01</v>
      </c>
      <c r="AH3279" s="35" t="s">
        <v>3207</v>
      </c>
      <c r="AI3279" s="35">
        <v>1500</v>
      </c>
    </row>
    <row r="3280" spans="1:35" s="35" customFormat="1" ht="15">
      <c r="A3280" s="35" t="s">
        <v>2189</v>
      </c>
      <c r="C3280" s="38" t="s">
        <v>2331</v>
      </c>
      <c r="E3280" s="38" t="s">
        <v>4342</v>
      </c>
      <c r="F3280" s="35" t="s">
        <v>4140</v>
      </c>
      <c r="G3280" s="35" t="s">
        <v>3883</v>
      </c>
      <c r="H3280" s="38" t="s">
        <v>2376</v>
      </c>
      <c r="I3280" s="35" t="s">
        <v>3883</v>
      </c>
      <c r="J3280" s="39" t="str">
        <f t="shared" si="411"/>
        <v>IC.IT.251707</v>
      </c>
      <c r="K3280" s="38" t="s">
        <v>3298</v>
      </c>
      <c r="L3280" s="35" t="str">
        <f t="shared" si="415"/>
        <v>Knee</v>
      </c>
      <c r="M3280" s="39" t="str">
        <f t="shared" si="416"/>
        <v>PI.IC.IT.251707.01</v>
      </c>
      <c r="N3280" s="39"/>
      <c r="O3280" s="39" t="str">
        <f t="shared" si="417"/>
        <v>PH.IC.IT.251707.01</v>
      </c>
      <c r="Q3280" s="39" t="str">
        <f t="shared" si="418"/>
        <v>CL.IC.IT.251707.01</v>
      </c>
      <c r="R3280" s="39"/>
      <c r="S3280" s="39" t="str">
        <f t="shared" si="412"/>
        <v>DR.IC.IT.251707.01</v>
      </c>
      <c r="T3280" s="39"/>
      <c r="U3280" s="60" t="str">
        <f t="shared" si="413"/>
        <v>IM.IC.IT.251707.01</v>
      </c>
      <c r="V3280" s="57"/>
      <c r="W3280" s="60" t="str">
        <f t="shared" si="414"/>
        <v>GE.IC.IT.251707.01</v>
      </c>
      <c r="AH3280" s="35" t="s">
        <v>3207</v>
      </c>
      <c r="AI3280" s="35">
        <v>1500</v>
      </c>
    </row>
    <row r="3281" spans="1:35" s="35" customFormat="1" ht="15">
      <c r="A3281" s="35" t="s">
        <v>2189</v>
      </c>
      <c r="C3281" s="38" t="s">
        <v>2331</v>
      </c>
      <c r="E3281" s="38" t="s">
        <v>4342</v>
      </c>
      <c r="F3281" s="35" t="s">
        <v>4140</v>
      </c>
      <c r="G3281" s="35" t="s">
        <v>3884</v>
      </c>
      <c r="H3281" s="38" t="s">
        <v>2378</v>
      </c>
      <c r="I3281" s="35" t="s">
        <v>3885</v>
      </c>
      <c r="J3281" s="39" t="str">
        <f t="shared" ref="J3281:J3344" si="419">CONCATENATE("IC.IT.",C3281,E3281,H3281)</f>
        <v>IC.IT.251708</v>
      </c>
      <c r="K3281" s="38" t="s">
        <v>3298</v>
      </c>
      <c r="L3281" s="35" t="str">
        <f t="shared" si="415"/>
        <v>Malleous</v>
      </c>
      <c r="M3281" s="39" t="str">
        <f t="shared" si="416"/>
        <v>PI.IC.IT.251708.01</v>
      </c>
      <c r="N3281" s="39"/>
      <c r="O3281" s="39" t="str">
        <f t="shared" si="417"/>
        <v>PH.IC.IT.251708.01</v>
      </c>
      <c r="Q3281" s="39" t="str">
        <f t="shared" si="418"/>
        <v>CL.IC.IT.251708.01</v>
      </c>
      <c r="R3281" s="39"/>
      <c r="S3281" s="39" t="str">
        <f t="shared" si="412"/>
        <v>DR.IC.IT.251708.01</v>
      </c>
      <c r="T3281" s="39"/>
      <c r="U3281" s="60" t="str">
        <f t="shared" si="413"/>
        <v>IM.IC.IT.251708.01</v>
      </c>
      <c r="V3281" s="57"/>
      <c r="W3281" s="60" t="str">
        <f t="shared" si="414"/>
        <v>GE.IC.IT.251708.01</v>
      </c>
      <c r="AH3281" s="35" t="s">
        <v>3207</v>
      </c>
      <c r="AI3281" s="35">
        <v>1500</v>
      </c>
    </row>
    <row r="3282" spans="1:35" s="35" customFormat="1" ht="15">
      <c r="A3282" s="35" t="s">
        <v>2189</v>
      </c>
      <c r="C3282" s="38" t="s">
        <v>2331</v>
      </c>
      <c r="E3282" s="38" t="s">
        <v>4342</v>
      </c>
      <c r="F3282" s="35" t="s">
        <v>4140</v>
      </c>
      <c r="G3282" s="35" t="s">
        <v>3886</v>
      </c>
      <c r="H3282" s="38" t="s">
        <v>2380</v>
      </c>
      <c r="I3282" s="35" t="s">
        <v>3886</v>
      </c>
      <c r="J3282" s="39" t="str">
        <f t="shared" si="419"/>
        <v>IC.IT.251709</v>
      </c>
      <c r="K3282" s="38" t="s">
        <v>3298</v>
      </c>
      <c r="L3282" s="35" t="str">
        <f t="shared" si="415"/>
        <v>Heel</v>
      </c>
      <c r="M3282" s="39" t="str">
        <f t="shared" si="416"/>
        <v>PI.IC.IT.251709.01</v>
      </c>
      <c r="N3282" s="39"/>
      <c r="O3282" s="39" t="str">
        <f t="shared" si="417"/>
        <v>PH.IC.IT.251709.01</v>
      </c>
      <c r="Q3282" s="39" t="str">
        <f t="shared" si="418"/>
        <v>CL.IC.IT.251709.01</v>
      </c>
      <c r="R3282" s="39"/>
      <c r="S3282" s="39" t="str">
        <f t="shared" si="412"/>
        <v>DR.IC.IT.251709.01</v>
      </c>
      <c r="T3282" s="39"/>
      <c r="U3282" s="60" t="str">
        <f t="shared" si="413"/>
        <v>IM.IC.IT.251709.01</v>
      </c>
      <c r="V3282" s="57"/>
      <c r="W3282" s="60" t="str">
        <f t="shared" si="414"/>
        <v>GE.IC.IT.251709.01</v>
      </c>
      <c r="AH3282" s="35" t="s">
        <v>3207</v>
      </c>
      <c r="AI3282" s="35">
        <v>1500</v>
      </c>
    </row>
    <row r="3283" spans="1:35" s="35" customFormat="1" ht="15">
      <c r="A3283" s="35" t="s">
        <v>2189</v>
      </c>
      <c r="C3283" s="38" t="s">
        <v>2331</v>
      </c>
      <c r="E3283" s="38" t="s">
        <v>4342</v>
      </c>
      <c r="F3283" s="35" t="s">
        <v>4140</v>
      </c>
      <c r="G3283" s="35" t="s">
        <v>3887</v>
      </c>
      <c r="H3283" s="38" t="s">
        <v>2124</v>
      </c>
      <c r="I3283" s="35" t="s">
        <v>3887</v>
      </c>
      <c r="J3283" s="39" t="str">
        <f t="shared" si="419"/>
        <v>IC.IT.251710</v>
      </c>
      <c r="K3283" s="38" t="s">
        <v>3298</v>
      </c>
      <c r="L3283" s="35" t="str">
        <f t="shared" si="415"/>
        <v>Foot</v>
      </c>
      <c r="M3283" s="39" t="str">
        <f t="shared" si="416"/>
        <v>PI.IC.IT.251710.01</v>
      </c>
      <c r="N3283" s="39"/>
      <c r="O3283" s="39" t="str">
        <f t="shared" si="417"/>
        <v>PH.IC.IT.251710.01</v>
      </c>
      <c r="Q3283" s="39" t="str">
        <f t="shared" si="418"/>
        <v>CL.IC.IT.251710.01</v>
      </c>
      <c r="R3283" s="39"/>
      <c r="S3283" s="39" t="str">
        <f t="shared" si="412"/>
        <v>DR.IC.IT.251710.01</v>
      </c>
      <c r="T3283" s="39"/>
      <c r="U3283" s="60" t="str">
        <f t="shared" si="413"/>
        <v>IM.IC.IT.251710.01</v>
      </c>
      <c r="V3283" s="57"/>
      <c r="W3283" s="60" t="str">
        <f t="shared" si="414"/>
        <v>GE.IC.IT.251710.01</v>
      </c>
      <c r="AH3283" s="35" t="s">
        <v>3207</v>
      </c>
      <c r="AI3283" s="35">
        <v>1500</v>
      </c>
    </row>
    <row r="3284" spans="1:35" s="35" customFormat="1" ht="15">
      <c r="A3284" s="35" t="s">
        <v>2189</v>
      </c>
      <c r="C3284" s="38" t="s">
        <v>2331</v>
      </c>
      <c r="E3284" s="38" t="s">
        <v>4342</v>
      </c>
      <c r="F3284" s="35" t="s">
        <v>4140</v>
      </c>
      <c r="G3284" s="35" t="s">
        <v>3888</v>
      </c>
      <c r="H3284" s="38" t="s">
        <v>4317</v>
      </c>
      <c r="I3284" s="35" t="s">
        <v>3889</v>
      </c>
      <c r="J3284" s="39" t="str">
        <f t="shared" si="419"/>
        <v>IC.IT.251711</v>
      </c>
      <c r="K3284" s="38" t="s">
        <v>3298</v>
      </c>
      <c r="L3284" s="35" t="str">
        <f t="shared" si="415"/>
        <v>Toe(s): specify</v>
      </c>
      <c r="M3284" s="39" t="str">
        <f t="shared" si="416"/>
        <v>PI.IC.IT.251711.01</v>
      </c>
      <c r="N3284" s="39"/>
      <c r="O3284" s="39" t="str">
        <f t="shared" si="417"/>
        <v>PH.IC.IT.251711.01</v>
      </c>
      <c r="Q3284" s="39" t="str">
        <f t="shared" si="418"/>
        <v>CL.IC.IT.251711.01</v>
      </c>
      <c r="R3284" s="39"/>
      <c r="S3284" s="39" t="str">
        <f t="shared" si="412"/>
        <v>DR.IC.IT.251711.01</v>
      </c>
      <c r="T3284" s="39"/>
      <c r="U3284" s="60" t="str">
        <f t="shared" si="413"/>
        <v>IM.IC.IT.251711.01</v>
      </c>
      <c r="V3284" s="57"/>
      <c r="W3284" s="60" t="str">
        <f t="shared" si="414"/>
        <v>GE.IC.IT.251711.01</v>
      </c>
      <c r="AH3284" s="35" t="s">
        <v>3207</v>
      </c>
      <c r="AI3284" s="35">
        <v>1500</v>
      </c>
    </row>
    <row r="3285" spans="1:35" s="35" customFormat="1" ht="15">
      <c r="A3285" s="35" t="s">
        <v>2189</v>
      </c>
      <c r="C3285" s="38" t="s">
        <v>2331</v>
      </c>
      <c r="E3285" s="38" t="s">
        <v>4371</v>
      </c>
      <c r="F3285" s="35" t="s">
        <v>4140</v>
      </c>
      <c r="G3285" s="35" t="s">
        <v>4460</v>
      </c>
      <c r="H3285" s="38" t="s">
        <v>4334</v>
      </c>
      <c r="I3285" s="35" t="s">
        <v>4460</v>
      </c>
      <c r="J3285" s="39" t="str">
        <f t="shared" si="419"/>
        <v>IC.IT.251712</v>
      </c>
      <c r="K3285" s="38" t="s">
        <v>3298</v>
      </c>
      <c r="L3285" s="35" t="str">
        <f t="shared" si="415"/>
        <v>Shin</v>
      </c>
      <c r="M3285" s="39" t="str">
        <f t="shared" si="416"/>
        <v>PI.IC.IT.251712.01</v>
      </c>
      <c r="N3285" s="39"/>
      <c r="O3285" s="39" t="str">
        <f t="shared" si="417"/>
        <v>PH.IC.IT.251712.01</v>
      </c>
      <c r="Q3285" s="39" t="str">
        <f t="shared" si="418"/>
        <v>CL.IC.IT.251712.01</v>
      </c>
      <c r="R3285" s="39"/>
      <c r="S3285" s="39" t="str">
        <f t="shared" ref="S3285:S3348" si="420">CONCATENATE("DR.",J3285,".",K3285)</f>
        <v>DR.IC.IT.251712.01</v>
      </c>
      <c r="T3285" s="39"/>
      <c r="U3285" s="60" t="str">
        <f t="shared" ref="U3285:U3348" si="421">CONCATENATE("IM.",J3285, ".",K3285)</f>
        <v>IM.IC.IT.251712.01</v>
      </c>
      <c r="V3285" s="57"/>
      <c r="W3285" s="60" t="str">
        <f t="shared" ref="W3285:W3348" si="422">CONCATENATE("GE.",J3285, ".",K3285)</f>
        <v>GE.IC.IT.251712.01</v>
      </c>
      <c r="AF3285" s="35" t="s">
        <v>3326</v>
      </c>
      <c r="AG3285" s="35">
        <v>1279</v>
      </c>
      <c r="AH3285" s="35" t="s">
        <v>3207</v>
      </c>
      <c r="AI3285" s="35">
        <v>1500</v>
      </c>
    </row>
    <row r="3286" spans="1:35" s="35" customFormat="1" ht="15">
      <c r="A3286" s="35" t="s">
        <v>2189</v>
      </c>
      <c r="C3286" s="38" t="s">
        <v>2331</v>
      </c>
      <c r="E3286" s="38" t="s">
        <v>4342</v>
      </c>
      <c r="F3286" s="35" t="s">
        <v>4140</v>
      </c>
      <c r="G3286" s="66" t="s">
        <v>3568</v>
      </c>
      <c r="H3286" s="38" t="s">
        <v>2130</v>
      </c>
      <c r="I3286" s="66" t="s">
        <v>3568</v>
      </c>
      <c r="J3286" s="39" t="str">
        <f t="shared" si="419"/>
        <v>IC.IT.251713</v>
      </c>
      <c r="K3286" s="38" t="s">
        <v>3298</v>
      </c>
      <c r="L3286" s="35" t="str">
        <f t="shared" si="415"/>
        <v>Arm upper, right</v>
      </c>
      <c r="M3286" s="39" t="str">
        <f t="shared" si="416"/>
        <v>PI.IC.IT.251713.01</v>
      </c>
      <c r="N3286" s="39"/>
      <c r="O3286" s="39" t="str">
        <f t="shared" si="417"/>
        <v>PH.IC.IT.251713.01</v>
      </c>
      <c r="Q3286" s="39" t="str">
        <f t="shared" si="418"/>
        <v>CL.IC.IT.251713.01</v>
      </c>
      <c r="R3286" s="39"/>
      <c r="S3286" s="39" t="str">
        <f t="shared" si="420"/>
        <v>DR.IC.IT.251713.01</v>
      </c>
      <c r="T3286" s="39"/>
      <c r="U3286" s="60" t="str">
        <f t="shared" si="421"/>
        <v>IM.IC.IT.251713.01</v>
      </c>
      <c r="V3286" s="57"/>
      <c r="W3286" s="60" t="str">
        <f t="shared" si="422"/>
        <v>GE.IC.IT.251713.01</v>
      </c>
      <c r="AH3286" s="35" t="s">
        <v>3207</v>
      </c>
      <c r="AI3286" s="35">
        <v>1500</v>
      </c>
    </row>
    <row r="3287" spans="1:35" s="35" customFormat="1" ht="15">
      <c r="A3287" s="35" t="s">
        <v>2189</v>
      </c>
      <c r="C3287" s="38" t="s">
        <v>2331</v>
      </c>
      <c r="E3287" s="38" t="s">
        <v>4342</v>
      </c>
      <c r="F3287" s="35" t="s">
        <v>4140</v>
      </c>
      <c r="G3287" s="66" t="s">
        <v>3570</v>
      </c>
      <c r="H3287" s="38" t="s">
        <v>2296</v>
      </c>
      <c r="I3287" s="66" t="s">
        <v>3570</v>
      </c>
      <c r="J3287" s="39" t="str">
        <f t="shared" si="419"/>
        <v>IC.IT.251714</v>
      </c>
      <c r="K3287" s="38" t="s">
        <v>3298</v>
      </c>
      <c r="L3287" s="35" t="str">
        <f t="shared" si="415"/>
        <v>Arm upper, left</v>
      </c>
      <c r="M3287" s="39" t="str">
        <f t="shared" si="416"/>
        <v>PI.IC.IT.251714.01</v>
      </c>
      <c r="N3287" s="39"/>
      <c r="O3287" s="39" t="str">
        <f t="shared" si="417"/>
        <v>PH.IC.IT.251714.01</v>
      </c>
      <c r="Q3287" s="39" t="str">
        <f t="shared" si="418"/>
        <v>CL.IC.IT.251714.01</v>
      </c>
      <c r="R3287" s="39"/>
      <c r="S3287" s="39" t="str">
        <f t="shared" si="420"/>
        <v>DR.IC.IT.251714.01</v>
      </c>
      <c r="T3287" s="39"/>
      <c r="U3287" s="60" t="str">
        <f t="shared" si="421"/>
        <v>IM.IC.IT.251714.01</v>
      </c>
      <c r="V3287" s="57"/>
      <c r="W3287" s="60" t="str">
        <f t="shared" si="422"/>
        <v>GE.IC.IT.251714.01</v>
      </c>
      <c r="AH3287" s="35" t="s">
        <v>3207</v>
      </c>
      <c r="AI3287" s="35">
        <v>1500</v>
      </c>
    </row>
    <row r="3288" spans="1:35" s="35" customFormat="1" ht="15">
      <c r="A3288" s="35" t="s">
        <v>2189</v>
      </c>
      <c r="C3288" s="38" t="s">
        <v>2331</v>
      </c>
      <c r="E3288" s="38" t="s">
        <v>4342</v>
      </c>
      <c r="F3288" s="35" t="s">
        <v>4140</v>
      </c>
      <c r="G3288" s="66" t="s">
        <v>3572</v>
      </c>
      <c r="H3288" s="38" t="s">
        <v>2459</v>
      </c>
      <c r="I3288" s="66" t="s">
        <v>3572</v>
      </c>
      <c r="J3288" s="39" t="str">
        <f t="shared" si="419"/>
        <v>IC.IT.251715</v>
      </c>
      <c r="K3288" s="38" t="s">
        <v>3298</v>
      </c>
      <c r="L3288" s="35" t="str">
        <f t="shared" si="415"/>
        <v>Elbow, right</v>
      </c>
      <c r="M3288" s="39" t="str">
        <f t="shared" si="416"/>
        <v>PI.IC.IT.251715.01</v>
      </c>
      <c r="N3288" s="39"/>
      <c r="O3288" s="39" t="str">
        <f t="shared" si="417"/>
        <v>PH.IC.IT.251715.01</v>
      </c>
      <c r="Q3288" s="39" t="str">
        <f t="shared" si="418"/>
        <v>CL.IC.IT.251715.01</v>
      </c>
      <c r="R3288" s="39"/>
      <c r="S3288" s="39" t="str">
        <f t="shared" si="420"/>
        <v>DR.IC.IT.251715.01</v>
      </c>
      <c r="T3288" s="39"/>
      <c r="U3288" s="60" t="str">
        <f t="shared" si="421"/>
        <v>IM.IC.IT.251715.01</v>
      </c>
      <c r="V3288" s="57"/>
      <c r="W3288" s="60" t="str">
        <f t="shared" si="422"/>
        <v>GE.IC.IT.251715.01</v>
      </c>
      <c r="AH3288" s="35" t="s">
        <v>3207</v>
      </c>
      <c r="AI3288" s="35">
        <v>1500</v>
      </c>
    </row>
    <row r="3289" spans="1:35" s="35" customFormat="1" ht="15">
      <c r="A3289" s="35" t="s">
        <v>2189</v>
      </c>
      <c r="C3289" s="38" t="s">
        <v>2331</v>
      </c>
      <c r="E3289" s="38" t="s">
        <v>4342</v>
      </c>
      <c r="F3289" s="35" t="s">
        <v>4140</v>
      </c>
      <c r="G3289" s="66" t="s">
        <v>3574</v>
      </c>
      <c r="H3289" s="38" t="s">
        <v>2464</v>
      </c>
      <c r="I3289" s="66" t="s">
        <v>3574</v>
      </c>
      <c r="J3289" s="39" t="str">
        <f t="shared" si="419"/>
        <v>IC.IT.251716</v>
      </c>
      <c r="K3289" s="38" t="s">
        <v>3298</v>
      </c>
      <c r="L3289" s="35" t="str">
        <f t="shared" si="415"/>
        <v>Elbow, left</v>
      </c>
      <c r="M3289" s="39" t="str">
        <f t="shared" si="416"/>
        <v>PI.IC.IT.251716.01</v>
      </c>
      <c r="N3289" s="39"/>
      <c r="O3289" s="39" t="str">
        <f t="shared" si="417"/>
        <v>PH.IC.IT.251716.01</v>
      </c>
      <c r="Q3289" s="39" t="str">
        <f t="shared" si="418"/>
        <v>CL.IC.IT.251716.01</v>
      </c>
      <c r="R3289" s="39"/>
      <c r="S3289" s="39" t="str">
        <f t="shared" si="420"/>
        <v>DR.IC.IT.251716.01</v>
      </c>
      <c r="T3289" s="39"/>
      <c r="U3289" s="60" t="str">
        <f t="shared" si="421"/>
        <v>IM.IC.IT.251716.01</v>
      </c>
      <c r="V3289" s="57"/>
      <c r="W3289" s="60" t="str">
        <f t="shared" si="422"/>
        <v>GE.IC.IT.251716.01</v>
      </c>
      <c r="AH3289" s="35" t="s">
        <v>3207</v>
      </c>
      <c r="AI3289" s="35">
        <v>1500</v>
      </c>
    </row>
    <row r="3290" spans="1:35" s="35" customFormat="1" ht="15">
      <c r="A3290" s="35" t="s">
        <v>2189</v>
      </c>
      <c r="C3290" s="38" t="s">
        <v>2331</v>
      </c>
      <c r="E3290" s="38" t="s">
        <v>4342</v>
      </c>
      <c r="F3290" s="35" t="s">
        <v>4140</v>
      </c>
      <c r="G3290" s="66" t="s">
        <v>3576</v>
      </c>
      <c r="H3290" s="38" t="s">
        <v>2466</v>
      </c>
      <c r="I3290" s="66" t="s">
        <v>3576</v>
      </c>
      <c r="J3290" s="39" t="str">
        <f t="shared" si="419"/>
        <v>IC.IT.251717</v>
      </c>
      <c r="K3290" s="38" t="s">
        <v>3298</v>
      </c>
      <c r="L3290" s="35" t="str">
        <f t="shared" si="415"/>
        <v>Forearm, right</v>
      </c>
      <c r="M3290" s="39" t="str">
        <f t="shared" si="416"/>
        <v>PI.IC.IT.251717.01</v>
      </c>
      <c r="N3290" s="39"/>
      <c r="O3290" s="39" t="str">
        <f t="shared" si="417"/>
        <v>PH.IC.IT.251717.01</v>
      </c>
      <c r="Q3290" s="39" t="str">
        <f t="shared" si="418"/>
        <v>CL.IC.IT.251717.01</v>
      </c>
      <c r="R3290" s="39"/>
      <c r="S3290" s="39" t="str">
        <f t="shared" si="420"/>
        <v>DR.IC.IT.251717.01</v>
      </c>
      <c r="T3290" s="39"/>
      <c r="U3290" s="60" t="str">
        <f t="shared" si="421"/>
        <v>IM.IC.IT.251717.01</v>
      </c>
      <c r="V3290" s="57"/>
      <c r="W3290" s="60" t="str">
        <f t="shared" si="422"/>
        <v>GE.IC.IT.251717.01</v>
      </c>
      <c r="AH3290" s="35" t="s">
        <v>3207</v>
      </c>
      <c r="AI3290" s="35">
        <v>1500</v>
      </c>
    </row>
    <row r="3291" spans="1:35" s="35" customFormat="1" ht="15">
      <c r="A3291" s="35" t="s">
        <v>2189</v>
      </c>
      <c r="C3291" s="38" t="s">
        <v>2331</v>
      </c>
      <c r="E3291" s="38" t="s">
        <v>4342</v>
      </c>
      <c r="F3291" s="35" t="s">
        <v>4140</v>
      </c>
      <c r="G3291" s="66" t="s">
        <v>3578</v>
      </c>
      <c r="H3291" s="38" t="s">
        <v>2616</v>
      </c>
      <c r="I3291" s="66" t="s">
        <v>3578</v>
      </c>
      <c r="J3291" s="39" t="str">
        <f t="shared" si="419"/>
        <v>IC.IT.251718</v>
      </c>
      <c r="K3291" s="38" t="s">
        <v>3298</v>
      </c>
      <c r="L3291" s="35" t="str">
        <f t="shared" si="415"/>
        <v>Forearm, left</v>
      </c>
      <c r="M3291" s="39" t="str">
        <f t="shared" si="416"/>
        <v>PI.IC.IT.251718.01</v>
      </c>
      <c r="N3291" s="39"/>
      <c r="O3291" s="39" t="str">
        <f t="shared" si="417"/>
        <v>PH.IC.IT.251718.01</v>
      </c>
      <c r="Q3291" s="39" t="str">
        <f t="shared" si="418"/>
        <v>CL.IC.IT.251718.01</v>
      </c>
      <c r="R3291" s="39"/>
      <c r="S3291" s="39" t="str">
        <f t="shared" si="420"/>
        <v>DR.IC.IT.251718.01</v>
      </c>
      <c r="T3291" s="39"/>
      <c r="U3291" s="60" t="str">
        <f t="shared" si="421"/>
        <v>IM.IC.IT.251718.01</v>
      </c>
      <c r="V3291" s="57"/>
      <c r="W3291" s="60" t="str">
        <f t="shared" si="422"/>
        <v>GE.IC.IT.251718.01</v>
      </c>
      <c r="AH3291" s="35" t="s">
        <v>3207</v>
      </c>
      <c r="AI3291" s="35">
        <v>1500</v>
      </c>
    </row>
    <row r="3292" spans="1:35" s="35" customFormat="1" ht="15">
      <c r="A3292" s="35" t="s">
        <v>2189</v>
      </c>
      <c r="C3292" s="38" t="s">
        <v>2331</v>
      </c>
      <c r="E3292" s="38" t="s">
        <v>4342</v>
      </c>
      <c r="F3292" s="35" t="s">
        <v>4140</v>
      </c>
      <c r="G3292" s="66" t="s">
        <v>3580</v>
      </c>
      <c r="H3292" s="38" t="s">
        <v>2618</v>
      </c>
      <c r="I3292" s="66" t="s">
        <v>3580</v>
      </c>
      <c r="J3292" s="39" t="str">
        <f t="shared" si="419"/>
        <v>IC.IT.251719</v>
      </c>
      <c r="K3292" s="38" t="s">
        <v>3298</v>
      </c>
      <c r="L3292" s="35" t="str">
        <f t="shared" si="415"/>
        <v>Wrist, right</v>
      </c>
      <c r="M3292" s="39" t="str">
        <f t="shared" si="416"/>
        <v>PI.IC.IT.251719.01</v>
      </c>
      <c r="N3292" s="39"/>
      <c r="O3292" s="39" t="str">
        <f t="shared" si="417"/>
        <v>PH.IC.IT.251719.01</v>
      </c>
      <c r="Q3292" s="39" t="str">
        <f t="shared" si="418"/>
        <v>CL.IC.IT.251719.01</v>
      </c>
      <c r="R3292" s="39"/>
      <c r="S3292" s="39" t="str">
        <f t="shared" si="420"/>
        <v>DR.IC.IT.251719.01</v>
      </c>
      <c r="T3292" s="39"/>
      <c r="U3292" s="60" t="str">
        <f t="shared" si="421"/>
        <v>IM.IC.IT.251719.01</v>
      </c>
      <c r="V3292" s="57"/>
      <c r="W3292" s="60" t="str">
        <f t="shared" si="422"/>
        <v>GE.IC.IT.251719.01</v>
      </c>
      <c r="AH3292" s="35" t="s">
        <v>3207</v>
      </c>
      <c r="AI3292" s="35">
        <v>1500</v>
      </c>
    </row>
    <row r="3293" spans="1:35" s="35" customFormat="1" ht="15">
      <c r="A3293" s="35" t="s">
        <v>2189</v>
      </c>
      <c r="C3293" s="38" t="s">
        <v>2331</v>
      </c>
      <c r="E3293" s="38" t="s">
        <v>4342</v>
      </c>
      <c r="F3293" s="35" t="s">
        <v>4140</v>
      </c>
      <c r="G3293" s="66" t="s">
        <v>3582</v>
      </c>
      <c r="H3293" s="38" t="s">
        <v>2620</v>
      </c>
      <c r="I3293" s="66" t="s">
        <v>3582</v>
      </c>
      <c r="J3293" s="39" t="str">
        <f t="shared" si="419"/>
        <v>IC.IT.251720</v>
      </c>
      <c r="K3293" s="38" t="s">
        <v>3298</v>
      </c>
      <c r="L3293" s="35" t="str">
        <f t="shared" si="415"/>
        <v>Wrist, left</v>
      </c>
      <c r="M3293" s="39" t="str">
        <f t="shared" si="416"/>
        <v>PI.IC.IT.251720.01</v>
      </c>
      <c r="N3293" s="39"/>
      <c r="O3293" s="39" t="str">
        <f t="shared" si="417"/>
        <v>PH.IC.IT.251720.01</v>
      </c>
      <c r="Q3293" s="39" t="str">
        <f t="shared" si="418"/>
        <v>CL.IC.IT.251720.01</v>
      </c>
      <c r="R3293" s="39"/>
      <c r="S3293" s="39" t="str">
        <f t="shared" si="420"/>
        <v>DR.IC.IT.251720.01</v>
      </c>
      <c r="T3293" s="39"/>
      <c r="U3293" s="60" t="str">
        <f t="shared" si="421"/>
        <v>IM.IC.IT.251720.01</v>
      </c>
      <c r="V3293" s="57"/>
      <c r="W3293" s="60" t="str">
        <f t="shared" si="422"/>
        <v>GE.IC.IT.251720.01</v>
      </c>
      <c r="AH3293" s="35" t="s">
        <v>3207</v>
      </c>
      <c r="AI3293" s="35">
        <v>1500</v>
      </c>
    </row>
    <row r="3294" spans="1:35" s="35" customFormat="1" ht="15">
      <c r="A3294" s="35" t="s">
        <v>2189</v>
      </c>
      <c r="C3294" s="38" t="s">
        <v>2331</v>
      </c>
      <c r="E3294" s="38" t="s">
        <v>4342</v>
      </c>
      <c r="F3294" s="35" t="s">
        <v>4140</v>
      </c>
      <c r="G3294" s="66" t="s">
        <v>3584</v>
      </c>
      <c r="H3294" s="38" t="s">
        <v>2622</v>
      </c>
      <c r="I3294" s="66" t="s">
        <v>3584</v>
      </c>
      <c r="J3294" s="39" t="str">
        <f t="shared" si="419"/>
        <v>IC.IT.251721</v>
      </c>
      <c r="K3294" s="38" t="s">
        <v>3298</v>
      </c>
      <c r="L3294" s="35" t="str">
        <f t="shared" si="415"/>
        <v>Hand, right</v>
      </c>
      <c r="M3294" s="39" t="str">
        <f t="shared" si="416"/>
        <v>PI.IC.IT.251721.01</v>
      </c>
      <c r="N3294" s="39"/>
      <c r="O3294" s="39" t="str">
        <f t="shared" si="417"/>
        <v>PH.IC.IT.251721.01</v>
      </c>
      <c r="Q3294" s="39" t="str">
        <f t="shared" si="418"/>
        <v>CL.IC.IT.251721.01</v>
      </c>
      <c r="R3294" s="39"/>
      <c r="S3294" s="39" t="str">
        <f t="shared" si="420"/>
        <v>DR.IC.IT.251721.01</v>
      </c>
      <c r="T3294" s="39"/>
      <c r="U3294" s="60" t="str">
        <f t="shared" si="421"/>
        <v>IM.IC.IT.251721.01</v>
      </c>
      <c r="V3294" s="57"/>
      <c r="W3294" s="60" t="str">
        <f t="shared" si="422"/>
        <v>GE.IC.IT.251721.01</v>
      </c>
      <c r="AH3294" s="35" t="s">
        <v>3207</v>
      </c>
      <c r="AI3294" s="35">
        <v>1500</v>
      </c>
    </row>
    <row r="3295" spans="1:35" s="35" customFormat="1" ht="15">
      <c r="A3295" s="35" t="s">
        <v>2189</v>
      </c>
      <c r="C3295" s="38" t="s">
        <v>2331</v>
      </c>
      <c r="E3295" s="38" t="s">
        <v>4342</v>
      </c>
      <c r="F3295" s="35" t="s">
        <v>4140</v>
      </c>
      <c r="G3295" s="66" t="s">
        <v>3586</v>
      </c>
      <c r="H3295" s="38" t="s">
        <v>2474</v>
      </c>
      <c r="I3295" s="66" t="s">
        <v>3586</v>
      </c>
      <c r="J3295" s="39" t="str">
        <f t="shared" si="419"/>
        <v>IC.IT.251722</v>
      </c>
      <c r="K3295" s="38" t="s">
        <v>3298</v>
      </c>
      <c r="L3295" s="35" t="str">
        <f t="shared" si="415"/>
        <v>Hand, left</v>
      </c>
      <c r="M3295" s="39" t="str">
        <f t="shared" si="416"/>
        <v>PI.IC.IT.251722.01</v>
      </c>
      <c r="N3295" s="39"/>
      <c r="O3295" s="39" t="str">
        <f t="shared" si="417"/>
        <v>PH.IC.IT.251722.01</v>
      </c>
      <c r="Q3295" s="39" t="str">
        <f t="shared" si="418"/>
        <v>CL.IC.IT.251722.01</v>
      </c>
      <c r="R3295" s="39"/>
      <c r="S3295" s="39" t="str">
        <f t="shared" si="420"/>
        <v>DR.IC.IT.251722.01</v>
      </c>
      <c r="T3295" s="39"/>
      <c r="U3295" s="60" t="str">
        <f t="shared" si="421"/>
        <v>IM.IC.IT.251722.01</v>
      </c>
      <c r="V3295" s="57"/>
      <c r="W3295" s="60" t="str">
        <f t="shared" si="422"/>
        <v>GE.IC.IT.251722.01</v>
      </c>
      <c r="AH3295" s="35" t="s">
        <v>3207</v>
      </c>
      <c r="AI3295" s="35">
        <v>1500</v>
      </c>
    </row>
    <row r="3296" spans="1:35" s="35" customFormat="1" ht="15">
      <c r="A3296" s="35" t="s">
        <v>2189</v>
      </c>
      <c r="C3296" s="38" t="s">
        <v>2331</v>
      </c>
      <c r="E3296" s="38" t="s">
        <v>4342</v>
      </c>
      <c r="F3296" s="35" t="s">
        <v>4140</v>
      </c>
      <c r="G3296" s="66" t="s">
        <v>3588</v>
      </c>
      <c r="H3296" s="38" t="s">
        <v>2625</v>
      </c>
      <c r="I3296" s="66" t="s">
        <v>3588</v>
      </c>
      <c r="J3296" s="39" t="str">
        <f t="shared" si="419"/>
        <v>IC.IT.251723</v>
      </c>
      <c r="K3296" s="38" t="s">
        <v>3298</v>
      </c>
      <c r="L3296" s="35" t="str">
        <f t="shared" si="415"/>
        <v>Finger(s), right: specify</v>
      </c>
      <c r="M3296" s="39" t="str">
        <f t="shared" si="416"/>
        <v>PI.IC.IT.251723.01</v>
      </c>
      <c r="N3296" s="39"/>
      <c r="O3296" s="39" t="str">
        <f t="shared" si="417"/>
        <v>PH.IC.IT.251723.01</v>
      </c>
      <c r="Q3296" s="39" t="str">
        <f t="shared" si="418"/>
        <v>CL.IC.IT.251723.01</v>
      </c>
      <c r="R3296" s="39"/>
      <c r="S3296" s="39" t="str">
        <f t="shared" si="420"/>
        <v>DR.IC.IT.251723.01</v>
      </c>
      <c r="T3296" s="39"/>
      <c r="U3296" s="60" t="str">
        <f t="shared" si="421"/>
        <v>IM.IC.IT.251723.01</v>
      </c>
      <c r="V3296" s="57"/>
      <c r="W3296" s="60" t="str">
        <f t="shared" si="422"/>
        <v>GE.IC.IT.251723.01</v>
      </c>
      <c r="AH3296" s="35" t="s">
        <v>3207</v>
      </c>
      <c r="AI3296" s="35">
        <v>1500</v>
      </c>
    </row>
    <row r="3297" spans="1:35" s="35" customFormat="1" ht="15">
      <c r="A3297" s="35" t="s">
        <v>2189</v>
      </c>
      <c r="C3297" s="38" t="s">
        <v>2331</v>
      </c>
      <c r="E3297" s="38" t="s">
        <v>4371</v>
      </c>
      <c r="F3297" s="35" t="s">
        <v>4140</v>
      </c>
      <c r="G3297" s="66" t="s">
        <v>3590</v>
      </c>
      <c r="H3297" s="38" t="s">
        <v>2627</v>
      </c>
      <c r="I3297" s="66" t="s">
        <v>3590</v>
      </c>
      <c r="J3297" s="39" t="str">
        <f t="shared" si="419"/>
        <v>IC.IT.251724</v>
      </c>
      <c r="K3297" s="38" t="s">
        <v>3298</v>
      </c>
      <c r="L3297" s="35" t="str">
        <f t="shared" si="415"/>
        <v>Finger(s), left:  specify</v>
      </c>
      <c r="M3297" s="39" t="str">
        <f t="shared" si="416"/>
        <v>PI.IC.IT.251724.01</v>
      </c>
      <c r="N3297" s="39"/>
      <c r="O3297" s="39" t="str">
        <f t="shared" si="417"/>
        <v>PH.IC.IT.251724.01</v>
      </c>
      <c r="Q3297" s="39" t="str">
        <f t="shared" si="418"/>
        <v>CL.IC.IT.251724.01</v>
      </c>
      <c r="R3297" s="39"/>
      <c r="S3297" s="39" t="str">
        <f t="shared" si="420"/>
        <v>DR.IC.IT.251724.01</v>
      </c>
      <c r="T3297" s="39"/>
      <c r="U3297" s="60" t="str">
        <f t="shared" si="421"/>
        <v>IM.IC.IT.251724.01</v>
      </c>
      <c r="V3297" s="57"/>
      <c r="W3297" s="60" t="str">
        <f t="shared" si="422"/>
        <v>GE.IC.IT.251724.01</v>
      </c>
      <c r="AH3297" s="35" t="s">
        <v>3207</v>
      </c>
      <c r="AI3297" s="35">
        <v>1500</v>
      </c>
    </row>
    <row r="3298" spans="1:35" s="35" customFormat="1" ht="15">
      <c r="A3298" s="35" t="s">
        <v>2189</v>
      </c>
      <c r="C3298" s="38" t="s">
        <v>2331</v>
      </c>
      <c r="E3298" s="38" t="s">
        <v>4342</v>
      </c>
      <c r="F3298" s="35" t="s">
        <v>4140</v>
      </c>
      <c r="G3298" s="66" t="s">
        <v>3592</v>
      </c>
      <c r="H3298" s="38" t="s">
        <v>2331</v>
      </c>
      <c r="I3298" s="66" t="s">
        <v>3592</v>
      </c>
      <c r="J3298" s="39" t="str">
        <f t="shared" si="419"/>
        <v>IC.IT.251725</v>
      </c>
      <c r="K3298" s="38" t="s">
        <v>3298</v>
      </c>
      <c r="L3298" s="35" t="str">
        <f t="shared" si="415"/>
        <v>Thigh, right</v>
      </c>
      <c r="M3298" s="39" t="str">
        <f t="shared" si="416"/>
        <v>PI.IC.IT.251725.01</v>
      </c>
      <c r="N3298" s="39"/>
      <c r="O3298" s="39" t="str">
        <f t="shared" si="417"/>
        <v>PH.IC.IT.251725.01</v>
      </c>
      <c r="Q3298" s="39" t="str">
        <f t="shared" si="418"/>
        <v>CL.IC.IT.251725.01</v>
      </c>
      <c r="R3298" s="39"/>
      <c r="S3298" s="39" t="str">
        <f t="shared" si="420"/>
        <v>DR.IC.IT.251725.01</v>
      </c>
      <c r="T3298" s="39"/>
      <c r="U3298" s="60" t="str">
        <f t="shared" si="421"/>
        <v>IM.IC.IT.251725.01</v>
      </c>
      <c r="V3298" s="57"/>
      <c r="W3298" s="60" t="str">
        <f t="shared" si="422"/>
        <v>GE.IC.IT.251725.01</v>
      </c>
      <c r="AH3298" s="35" t="s">
        <v>3207</v>
      </c>
      <c r="AI3298" s="35">
        <v>1500</v>
      </c>
    </row>
    <row r="3299" spans="1:35" s="35" customFormat="1" ht="15">
      <c r="A3299" s="35" t="s">
        <v>2189</v>
      </c>
      <c r="C3299" s="38" t="s">
        <v>2331</v>
      </c>
      <c r="E3299" s="38" t="s">
        <v>4342</v>
      </c>
      <c r="F3299" s="35" t="s">
        <v>4140</v>
      </c>
      <c r="G3299" s="66" t="s">
        <v>3594</v>
      </c>
      <c r="H3299" s="38" t="s">
        <v>1669</v>
      </c>
      <c r="I3299" s="66" t="s">
        <v>3594</v>
      </c>
      <c r="J3299" s="39" t="str">
        <f t="shared" si="419"/>
        <v>IC.IT.251726</v>
      </c>
      <c r="K3299" s="38" t="s">
        <v>3298</v>
      </c>
      <c r="L3299" s="35" t="str">
        <f t="shared" si="415"/>
        <v>Thigh, left</v>
      </c>
      <c r="M3299" s="39" t="str">
        <f t="shared" si="416"/>
        <v>PI.IC.IT.251726.01</v>
      </c>
      <c r="N3299" s="39"/>
      <c r="O3299" s="39" t="str">
        <f t="shared" si="417"/>
        <v>PH.IC.IT.251726.01</v>
      </c>
      <c r="Q3299" s="39" t="str">
        <f t="shared" si="418"/>
        <v>CL.IC.IT.251726.01</v>
      </c>
      <c r="R3299" s="39"/>
      <c r="S3299" s="39" t="str">
        <f t="shared" si="420"/>
        <v>DR.IC.IT.251726.01</v>
      </c>
      <c r="T3299" s="39"/>
      <c r="U3299" s="60" t="str">
        <f t="shared" si="421"/>
        <v>IM.IC.IT.251726.01</v>
      </c>
      <c r="V3299" s="57"/>
      <c r="W3299" s="60" t="str">
        <f t="shared" si="422"/>
        <v>GE.IC.IT.251726.01</v>
      </c>
      <c r="AH3299" s="35" t="s">
        <v>3207</v>
      </c>
      <c r="AI3299" s="35">
        <v>1500</v>
      </c>
    </row>
    <row r="3300" spans="1:35" s="35" customFormat="1" ht="15">
      <c r="A3300" s="35" t="s">
        <v>2189</v>
      </c>
      <c r="C3300" s="38" t="s">
        <v>2331</v>
      </c>
      <c r="E3300" s="38" t="s">
        <v>4342</v>
      </c>
      <c r="F3300" s="35" t="s">
        <v>4140</v>
      </c>
      <c r="G3300" s="66" t="s">
        <v>3596</v>
      </c>
      <c r="H3300" s="38" t="s">
        <v>1504</v>
      </c>
      <c r="I3300" s="66" t="s">
        <v>3596</v>
      </c>
      <c r="J3300" s="39" t="str">
        <f t="shared" si="419"/>
        <v>IC.IT.251727</v>
      </c>
      <c r="K3300" s="38" t="s">
        <v>3298</v>
      </c>
      <c r="L3300" s="35" t="str">
        <f t="shared" si="415"/>
        <v>Knee, right</v>
      </c>
      <c r="M3300" s="39" t="str">
        <f t="shared" si="416"/>
        <v>PI.IC.IT.251727.01</v>
      </c>
      <c r="N3300" s="39"/>
      <c r="O3300" s="39" t="str">
        <f t="shared" si="417"/>
        <v>PH.IC.IT.251727.01</v>
      </c>
      <c r="Q3300" s="39" t="str">
        <f t="shared" si="418"/>
        <v>CL.IC.IT.251727.01</v>
      </c>
      <c r="R3300" s="39"/>
      <c r="S3300" s="39" t="str">
        <f t="shared" si="420"/>
        <v>DR.IC.IT.251727.01</v>
      </c>
      <c r="T3300" s="39"/>
      <c r="U3300" s="60" t="str">
        <f t="shared" si="421"/>
        <v>IM.IC.IT.251727.01</v>
      </c>
      <c r="V3300" s="57"/>
      <c r="W3300" s="60" t="str">
        <f t="shared" si="422"/>
        <v>GE.IC.IT.251727.01</v>
      </c>
      <c r="AH3300" s="35" t="s">
        <v>3207</v>
      </c>
      <c r="AI3300" s="35">
        <v>1500</v>
      </c>
    </row>
    <row r="3301" spans="1:35" s="35" customFormat="1" ht="15">
      <c r="A3301" s="35" t="s">
        <v>2189</v>
      </c>
      <c r="C3301" s="38" t="s">
        <v>2331</v>
      </c>
      <c r="E3301" s="38" t="s">
        <v>4342</v>
      </c>
      <c r="F3301" s="35" t="s">
        <v>4140</v>
      </c>
      <c r="G3301" s="66" t="s">
        <v>3598</v>
      </c>
      <c r="H3301" s="38" t="s">
        <v>1514</v>
      </c>
      <c r="I3301" s="66" t="s">
        <v>3598</v>
      </c>
      <c r="J3301" s="39" t="str">
        <f t="shared" si="419"/>
        <v>IC.IT.251728</v>
      </c>
      <c r="K3301" s="38" t="s">
        <v>3298</v>
      </c>
      <c r="L3301" s="35" t="str">
        <f t="shared" si="415"/>
        <v>Knee, left</v>
      </c>
      <c r="M3301" s="39" t="str">
        <f t="shared" si="416"/>
        <v>PI.IC.IT.251728.01</v>
      </c>
      <c r="N3301" s="39"/>
      <c r="O3301" s="39" t="str">
        <f t="shared" si="417"/>
        <v>PH.IC.IT.251728.01</v>
      </c>
      <c r="Q3301" s="39" t="str">
        <f t="shared" si="418"/>
        <v>CL.IC.IT.251728.01</v>
      </c>
      <c r="R3301" s="39"/>
      <c r="S3301" s="39" t="str">
        <f t="shared" si="420"/>
        <v>DR.IC.IT.251728.01</v>
      </c>
      <c r="T3301" s="39"/>
      <c r="U3301" s="60" t="str">
        <f t="shared" si="421"/>
        <v>IM.IC.IT.251728.01</v>
      </c>
      <c r="V3301" s="57"/>
      <c r="W3301" s="60" t="str">
        <f t="shared" si="422"/>
        <v>GE.IC.IT.251728.01</v>
      </c>
      <c r="AH3301" s="35" t="s">
        <v>3207</v>
      </c>
      <c r="AI3301" s="35">
        <v>1500</v>
      </c>
    </row>
    <row r="3302" spans="1:35" s="35" customFormat="1" ht="15">
      <c r="A3302" s="35" t="s">
        <v>2189</v>
      </c>
      <c r="C3302" s="38" t="s">
        <v>2331</v>
      </c>
      <c r="E3302" s="38" t="s">
        <v>4342</v>
      </c>
      <c r="F3302" s="35" t="s">
        <v>4140</v>
      </c>
      <c r="G3302" s="66" t="s">
        <v>3890</v>
      </c>
      <c r="H3302" s="38" t="s">
        <v>2074</v>
      </c>
      <c r="I3302" s="66" t="s">
        <v>3890</v>
      </c>
      <c r="J3302" s="39" t="str">
        <f t="shared" si="419"/>
        <v>IC.IT.251729</v>
      </c>
      <c r="K3302" s="38" t="s">
        <v>3298</v>
      </c>
      <c r="L3302" s="35" t="str">
        <f t="shared" si="415"/>
        <v>Shin, right</v>
      </c>
      <c r="M3302" s="39" t="str">
        <f t="shared" si="416"/>
        <v>PI.IC.IT.251729.01</v>
      </c>
      <c r="N3302" s="39"/>
      <c r="O3302" s="39" t="str">
        <f t="shared" si="417"/>
        <v>PH.IC.IT.251729.01</v>
      </c>
      <c r="Q3302" s="39" t="str">
        <f t="shared" si="418"/>
        <v>CL.IC.IT.251729.01</v>
      </c>
      <c r="R3302" s="39"/>
      <c r="S3302" s="39" t="str">
        <f t="shared" si="420"/>
        <v>DR.IC.IT.251729.01</v>
      </c>
      <c r="T3302" s="39"/>
      <c r="U3302" s="60" t="str">
        <f t="shared" si="421"/>
        <v>IM.IC.IT.251729.01</v>
      </c>
      <c r="V3302" s="57"/>
      <c r="W3302" s="60" t="str">
        <f t="shared" si="422"/>
        <v>GE.IC.IT.251729.01</v>
      </c>
      <c r="AH3302" s="35" t="s">
        <v>3207</v>
      </c>
      <c r="AI3302" s="35">
        <v>1500</v>
      </c>
    </row>
    <row r="3303" spans="1:35" s="35" customFormat="1" ht="15">
      <c r="A3303" s="35" t="s">
        <v>2189</v>
      </c>
      <c r="C3303" s="38" t="s">
        <v>2331</v>
      </c>
      <c r="E3303" s="38" t="s">
        <v>4342</v>
      </c>
      <c r="F3303" s="35" t="s">
        <v>4140</v>
      </c>
      <c r="G3303" s="66" t="s">
        <v>3891</v>
      </c>
      <c r="H3303" s="38" t="s">
        <v>2248</v>
      </c>
      <c r="I3303" s="66" t="s">
        <v>3891</v>
      </c>
      <c r="J3303" s="39" t="str">
        <f t="shared" si="419"/>
        <v>IC.IT.251730</v>
      </c>
      <c r="K3303" s="38" t="s">
        <v>3298</v>
      </c>
      <c r="L3303" s="35" t="str">
        <f t="shared" si="415"/>
        <v>Shin, left</v>
      </c>
      <c r="M3303" s="39" t="str">
        <f t="shared" si="416"/>
        <v>PI.IC.IT.251730.01</v>
      </c>
      <c r="N3303" s="39"/>
      <c r="O3303" s="39" t="str">
        <f t="shared" si="417"/>
        <v>PH.IC.IT.251730.01</v>
      </c>
      <c r="Q3303" s="39" t="str">
        <f t="shared" si="418"/>
        <v>CL.IC.IT.251730.01</v>
      </c>
      <c r="R3303" s="39"/>
      <c r="S3303" s="39" t="str">
        <f t="shared" si="420"/>
        <v>DR.IC.IT.251730.01</v>
      </c>
      <c r="T3303" s="39"/>
      <c r="U3303" s="60" t="str">
        <f t="shared" si="421"/>
        <v>IM.IC.IT.251730.01</v>
      </c>
      <c r="V3303" s="57"/>
      <c r="W3303" s="60" t="str">
        <f t="shared" si="422"/>
        <v>GE.IC.IT.251730.01</v>
      </c>
      <c r="AH3303" s="35" t="s">
        <v>3207</v>
      </c>
      <c r="AI3303" s="35">
        <v>1500</v>
      </c>
    </row>
    <row r="3304" spans="1:35" s="35" customFormat="1" ht="15">
      <c r="A3304" s="35" t="s">
        <v>2189</v>
      </c>
      <c r="C3304" s="38" t="s">
        <v>2331</v>
      </c>
      <c r="E3304" s="38" t="s">
        <v>4342</v>
      </c>
      <c r="F3304" s="35" t="s">
        <v>4140</v>
      </c>
      <c r="G3304" s="66" t="s">
        <v>3600</v>
      </c>
      <c r="H3304" s="38" t="s">
        <v>3892</v>
      </c>
      <c r="I3304" s="66" t="s">
        <v>3600</v>
      </c>
      <c r="J3304" s="39" t="str">
        <f t="shared" si="419"/>
        <v>IC.IT.251731</v>
      </c>
      <c r="K3304" s="38" t="s">
        <v>3298</v>
      </c>
      <c r="L3304" s="35" t="str">
        <f t="shared" si="415"/>
        <v>Calf, right</v>
      </c>
      <c r="M3304" s="39" t="str">
        <f t="shared" si="416"/>
        <v>PI.IC.IT.251731.01</v>
      </c>
      <c r="N3304" s="39"/>
      <c r="O3304" s="39" t="str">
        <f t="shared" si="417"/>
        <v>PH.IC.IT.251731.01</v>
      </c>
      <c r="Q3304" s="39" t="str">
        <f t="shared" si="418"/>
        <v>CL.IC.IT.251731.01</v>
      </c>
      <c r="R3304" s="39"/>
      <c r="S3304" s="39" t="str">
        <f t="shared" si="420"/>
        <v>DR.IC.IT.251731.01</v>
      </c>
      <c r="T3304" s="39"/>
      <c r="U3304" s="60" t="str">
        <f t="shared" si="421"/>
        <v>IM.IC.IT.251731.01</v>
      </c>
      <c r="V3304" s="57"/>
      <c r="W3304" s="60" t="str">
        <f t="shared" si="422"/>
        <v>GE.IC.IT.251731.01</v>
      </c>
      <c r="AH3304" s="35" t="s">
        <v>3207</v>
      </c>
      <c r="AI3304" s="35">
        <v>1500</v>
      </c>
    </row>
    <row r="3305" spans="1:35" s="35" customFormat="1" ht="15">
      <c r="A3305" s="35" t="s">
        <v>2189</v>
      </c>
      <c r="C3305" s="38" t="s">
        <v>2331</v>
      </c>
      <c r="E3305" s="38" t="s">
        <v>4342</v>
      </c>
      <c r="F3305" s="35" t="s">
        <v>4140</v>
      </c>
      <c r="G3305" s="66" t="s">
        <v>3602</v>
      </c>
      <c r="H3305" s="38" t="s">
        <v>3893</v>
      </c>
      <c r="I3305" s="66" t="s">
        <v>3602</v>
      </c>
      <c r="J3305" s="39" t="str">
        <f t="shared" si="419"/>
        <v>IC.IT.251732</v>
      </c>
      <c r="K3305" s="38" t="s">
        <v>3298</v>
      </c>
      <c r="L3305" s="35" t="str">
        <f t="shared" si="415"/>
        <v>Calf, left</v>
      </c>
      <c r="M3305" s="39" t="str">
        <f t="shared" si="416"/>
        <v>PI.IC.IT.251732.01</v>
      </c>
      <c r="N3305" s="39"/>
      <c r="O3305" s="39" t="str">
        <f t="shared" si="417"/>
        <v>PH.IC.IT.251732.01</v>
      </c>
      <c r="Q3305" s="39" t="str">
        <f t="shared" si="418"/>
        <v>CL.IC.IT.251732.01</v>
      </c>
      <c r="R3305" s="39"/>
      <c r="S3305" s="39" t="str">
        <f t="shared" si="420"/>
        <v>DR.IC.IT.251732.01</v>
      </c>
      <c r="T3305" s="39"/>
      <c r="U3305" s="60" t="str">
        <f t="shared" si="421"/>
        <v>IM.IC.IT.251732.01</v>
      </c>
      <c r="V3305" s="57"/>
      <c r="W3305" s="60" t="str">
        <f t="shared" si="422"/>
        <v>GE.IC.IT.251732.01</v>
      </c>
      <c r="AH3305" s="35" t="s">
        <v>3207</v>
      </c>
      <c r="AI3305" s="35">
        <v>1500</v>
      </c>
    </row>
    <row r="3306" spans="1:35" s="35" customFormat="1" ht="15">
      <c r="A3306" s="35" t="s">
        <v>2189</v>
      </c>
      <c r="C3306" s="38" t="s">
        <v>2331</v>
      </c>
      <c r="E3306" s="38" t="s">
        <v>4342</v>
      </c>
      <c r="F3306" s="35" t="s">
        <v>4140</v>
      </c>
      <c r="G3306" s="66" t="s">
        <v>3604</v>
      </c>
      <c r="H3306" s="38" t="s">
        <v>3202</v>
      </c>
      <c r="I3306" s="66" t="s">
        <v>3604</v>
      </c>
      <c r="J3306" s="39" t="str">
        <f t="shared" si="419"/>
        <v>IC.IT.251733</v>
      </c>
      <c r="K3306" s="38" t="s">
        <v>3298</v>
      </c>
      <c r="L3306" s="35" t="str">
        <f t="shared" si="415"/>
        <v>Ankle, right</v>
      </c>
      <c r="M3306" s="39" t="str">
        <f t="shared" si="416"/>
        <v>PI.IC.IT.251733.01</v>
      </c>
      <c r="N3306" s="39"/>
      <c r="O3306" s="39" t="str">
        <f t="shared" si="417"/>
        <v>PH.IC.IT.251733.01</v>
      </c>
      <c r="Q3306" s="39" t="str">
        <f t="shared" si="418"/>
        <v>CL.IC.IT.251733.01</v>
      </c>
      <c r="R3306" s="39"/>
      <c r="S3306" s="39" t="str">
        <f t="shared" si="420"/>
        <v>DR.IC.IT.251733.01</v>
      </c>
      <c r="T3306" s="39"/>
      <c r="U3306" s="60" t="str">
        <f t="shared" si="421"/>
        <v>IM.IC.IT.251733.01</v>
      </c>
      <c r="V3306" s="57"/>
      <c r="W3306" s="60" t="str">
        <f t="shared" si="422"/>
        <v>GE.IC.IT.251733.01</v>
      </c>
      <c r="AH3306" s="35" t="s">
        <v>3207</v>
      </c>
      <c r="AI3306" s="35">
        <v>1500</v>
      </c>
    </row>
    <row r="3307" spans="1:35" s="35" customFormat="1" ht="15">
      <c r="A3307" s="35" t="s">
        <v>2189</v>
      </c>
      <c r="C3307" s="38" t="s">
        <v>2331</v>
      </c>
      <c r="E3307" s="38" t="s">
        <v>4342</v>
      </c>
      <c r="F3307" s="35" t="s">
        <v>4140</v>
      </c>
      <c r="G3307" s="66" t="s">
        <v>3606</v>
      </c>
      <c r="H3307" s="38" t="s">
        <v>3894</v>
      </c>
      <c r="I3307" s="66" t="s">
        <v>3606</v>
      </c>
      <c r="J3307" s="39" t="str">
        <f t="shared" si="419"/>
        <v>IC.IT.251734</v>
      </c>
      <c r="K3307" s="38" t="s">
        <v>3298</v>
      </c>
      <c r="L3307" s="35" t="str">
        <f t="shared" si="415"/>
        <v>Ankle, left</v>
      </c>
      <c r="M3307" s="39" t="str">
        <f t="shared" si="416"/>
        <v>PI.IC.IT.251734.01</v>
      </c>
      <c r="N3307" s="39"/>
      <c r="O3307" s="39" t="str">
        <f t="shared" si="417"/>
        <v>PH.IC.IT.251734.01</v>
      </c>
      <c r="Q3307" s="39" t="str">
        <f t="shared" si="418"/>
        <v>CL.IC.IT.251734.01</v>
      </c>
      <c r="R3307" s="39"/>
      <c r="S3307" s="39" t="str">
        <f t="shared" si="420"/>
        <v>DR.IC.IT.251734.01</v>
      </c>
      <c r="T3307" s="39"/>
      <c r="U3307" s="60" t="str">
        <f t="shared" si="421"/>
        <v>IM.IC.IT.251734.01</v>
      </c>
      <c r="V3307" s="57"/>
      <c r="W3307" s="60" t="str">
        <f t="shared" si="422"/>
        <v>GE.IC.IT.251734.01</v>
      </c>
      <c r="AH3307" s="35" t="s">
        <v>3207</v>
      </c>
      <c r="AI3307" s="35">
        <v>1500</v>
      </c>
    </row>
    <row r="3308" spans="1:35" s="35" customFormat="1" ht="15">
      <c r="A3308" s="35" t="s">
        <v>2189</v>
      </c>
      <c r="C3308" s="38" t="s">
        <v>2331</v>
      </c>
      <c r="E3308" s="38" t="s">
        <v>4342</v>
      </c>
      <c r="F3308" s="35" t="s">
        <v>4140</v>
      </c>
      <c r="G3308" s="66" t="s">
        <v>3608</v>
      </c>
      <c r="H3308" s="38" t="s">
        <v>3895</v>
      </c>
      <c r="I3308" s="66" t="s">
        <v>3608</v>
      </c>
      <c r="J3308" s="39" t="str">
        <f t="shared" si="419"/>
        <v>IC.IT.251735</v>
      </c>
      <c r="K3308" s="38" t="s">
        <v>3298</v>
      </c>
      <c r="L3308" s="35" t="str">
        <f t="shared" si="415"/>
        <v>Heel, right</v>
      </c>
      <c r="M3308" s="39" t="str">
        <f t="shared" si="416"/>
        <v>PI.IC.IT.251735.01</v>
      </c>
      <c r="N3308" s="39"/>
      <c r="O3308" s="39" t="str">
        <f t="shared" si="417"/>
        <v>PH.IC.IT.251735.01</v>
      </c>
      <c r="Q3308" s="39" t="str">
        <f t="shared" si="418"/>
        <v>CL.IC.IT.251735.01</v>
      </c>
      <c r="R3308" s="39"/>
      <c r="S3308" s="39" t="str">
        <f t="shared" si="420"/>
        <v>DR.IC.IT.251735.01</v>
      </c>
      <c r="T3308" s="39"/>
      <c r="U3308" s="60" t="str">
        <f t="shared" si="421"/>
        <v>IM.IC.IT.251735.01</v>
      </c>
      <c r="V3308" s="57"/>
      <c r="W3308" s="60" t="str">
        <f t="shared" si="422"/>
        <v>GE.IC.IT.251735.01</v>
      </c>
      <c r="AH3308" s="35" t="s">
        <v>3207</v>
      </c>
      <c r="AI3308" s="35">
        <v>1500</v>
      </c>
    </row>
    <row r="3309" spans="1:35" s="35" customFormat="1" ht="15">
      <c r="A3309" s="35" t="s">
        <v>2189</v>
      </c>
      <c r="C3309" s="38" t="s">
        <v>2331</v>
      </c>
      <c r="E3309" s="38" t="s">
        <v>4371</v>
      </c>
      <c r="F3309" s="35" t="s">
        <v>4140</v>
      </c>
      <c r="G3309" s="66" t="s">
        <v>3610</v>
      </c>
      <c r="H3309" s="38" t="s">
        <v>3896</v>
      </c>
      <c r="I3309" s="66" t="s">
        <v>3610</v>
      </c>
      <c r="J3309" s="39" t="str">
        <f t="shared" si="419"/>
        <v>IC.IT.251736</v>
      </c>
      <c r="K3309" s="38" t="s">
        <v>3298</v>
      </c>
      <c r="L3309" s="35" t="str">
        <f t="shared" si="415"/>
        <v>Heel, left</v>
      </c>
      <c r="M3309" s="39" t="str">
        <f t="shared" si="416"/>
        <v>PI.IC.IT.251736.01</v>
      </c>
      <c r="N3309" s="39"/>
      <c r="O3309" s="39" t="str">
        <f t="shared" si="417"/>
        <v>PH.IC.IT.251736.01</v>
      </c>
      <c r="Q3309" s="39" t="str">
        <f t="shared" si="418"/>
        <v>CL.IC.IT.251736.01</v>
      </c>
      <c r="R3309" s="39"/>
      <c r="S3309" s="39" t="str">
        <f t="shared" si="420"/>
        <v>DR.IC.IT.251736.01</v>
      </c>
      <c r="T3309" s="39"/>
      <c r="U3309" s="60" t="str">
        <f t="shared" si="421"/>
        <v>IM.IC.IT.251736.01</v>
      </c>
      <c r="V3309" s="57"/>
      <c r="W3309" s="60" t="str">
        <f t="shared" si="422"/>
        <v>GE.IC.IT.251736.01</v>
      </c>
      <c r="AH3309" s="35" t="s">
        <v>3207</v>
      </c>
      <c r="AI3309" s="35">
        <v>1500</v>
      </c>
    </row>
    <row r="3310" spans="1:35" s="35" customFormat="1" ht="15">
      <c r="A3310" s="35" t="s">
        <v>2189</v>
      </c>
      <c r="C3310" s="38" t="s">
        <v>2331</v>
      </c>
      <c r="E3310" s="38" t="s">
        <v>4342</v>
      </c>
      <c r="F3310" s="35" t="s">
        <v>4140</v>
      </c>
      <c r="G3310" s="66" t="s">
        <v>3612</v>
      </c>
      <c r="H3310" s="38" t="s">
        <v>3897</v>
      </c>
      <c r="I3310" s="66" t="s">
        <v>3612</v>
      </c>
      <c r="J3310" s="39" t="str">
        <f t="shared" si="419"/>
        <v>IC.IT.251737</v>
      </c>
      <c r="K3310" s="38" t="s">
        <v>3298</v>
      </c>
      <c r="L3310" s="35" t="str">
        <f t="shared" si="415"/>
        <v>Foot, right</v>
      </c>
      <c r="M3310" s="39" t="str">
        <f t="shared" si="416"/>
        <v>PI.IC.IT.251737.01</v>
      </c>
      <c r="N3310" s="39"/>
      <c r="O3310" s="39" t="str">
        <f t="shared" si="417"/>
        <v>PH.IC.IT.251737.01</v>
      </c>
      <c r="Q3310" s="39" t="str">
        <f t="shared" si="418"/>
        <v>CL.IC.IT.251737.01</v>
      </c>
      <c r="R3310" s="39"/>
      <c r="S3310" s="39" t="str">
        <f t="shared" si="420"/>
        <v>DR.IC.IT.251737.01</v>
      </c>
      <c r="T3310" s="39"/>
      <c r="U3310" s="60" t="str">
        <f t="shared" si="421"/>
        <v>IM.IC.IT.251737.01</v>
      </c>
      <c r="V3310" s="57"/>
      <c r="W3310" s="60" t="str">
        <f t="shared" si="422"/>
        <v>GE.IC.IT.251737.01</v>
      </c>
      <c r="AH3310" s="35" t="s">
        <v>3207</v>
      </c>
      <c r="AI3310" s="35">
        <v>1500</v>
      </c>
    </row>
    <row r="3311" spans="1:35" s="35" customFormat="1" ht="15">
      <c r="A3311" s="35" t="s">
        <v>2189</v>
      </c>
      <c r="C3311" s="38" t="s">
        <v>2331</v>
      </c>
      <c r="E3311" s="38" t="s">
        <v>4342</v>
      </c>
      <c r="F3311" s="35" t="s">
        <v>4140</v>
      </c>
      <c r="G3311" s="66" t="s">
        <v>3614</v>
      </c>
      <c r="H3311" s="38" t="s">
        <v>3898</v>
      </c>
      <c r="I3311" s="66" t="s">
        <v>3614</v>
      </c>
      <c r="J3311" s="39" t="str">
        <f t="shared" si="419"/>
        <v>IC.IT.251738</v>
      </c>
      <c r="K3311" s="38" t="s">
        <v>3298</v>
      </c>
      <c r="L3311" s="35" t="str">
        <f t="shared" si="415"/>
        <v>Foot, left</v>
      </c>
      <c r="M3311" s="39" t="str">
        <f t="shared" si="416"/>
        <v>PI.IC.IT.251738.01</v>
      </c>
      <c r="N3311" s="39"/>
      <c r="O3311" s="39" t="str">
        <f t="shared" si="417"/>
        <v>PH.IC.IT.251738.01</v>
      </c>
      <c r="Q3311" s="39" t="str">
        <f t="shared" si="418"/>
        <v>CL.IC.IT.251738.01</v>
      </c>
      <c r="R3311" s="39"/>
      <c r="S3311" s="39" t="str">
        <f t="shared" si="420"/>
        <v>DR.IC.IT.251738.01</v>
      </c>
      <c r="T3311" s="39"/>
      <c r="U3311" s="60" t="str">
        <f t="shared" si="421"/>
        <v>IM.IC.IT.251738.01</v>
      </c>
      <c r="V3311" s="57"/>
      <c r="W3311" s="60" t="str">
        <f t="shared" si="422"/>
        <v>GE.IC.IT.251738.01</v>
      </c>
      <c r="AH3311" s="35" t="s">
        <v>3207</v>
      </c>
      <c r="AI3311" s="35">
        <v>1500</v>
      </c>
    </row>
    <row r="3312" spans="1:35" s="35" customFormat="1" ht="15">
      <c r="A3312" s="35" t="s">
        <v>2189</v>
      </c>
      <c r="C3312" s="38" t="s">
        <v>2331</v>
      </c>
      <c r="E3312" s="38" t="s">
        <v>4342</v>
      </c>
      <c r="F3312" s="35" t="s">
        <v>4140</v>
      </c>
      <c r="G3312" s="66" t="s">
        <v>3616</v>
      </c>
      <c r="H3312" s="38" t="s">
        <v>3899</v>
      </c>
      <c r="I3312" s="66" t="s">
        <v>3616</v>
      </c>
      <c r="J3312" s="39" t="str">
        <f t="shared" si="419"/>
        <v>IC.IT.251739</v>
      </c>
      <c r="K3312" s="38" t="s">
        <v>3298</v>
      </c>
      <c r="L3312" s="35" t="str">
        <f t="shared" si="415"/>
        <v>Toe(s), right: specify</v>
      </c>
      <c r="M3312" s="39" t="str">
        <f t="shared" si="416"/>
        <v>PI.IC.IT.251739.01</v>
      </c>
      <c r="N3312" s="39"/>
      <c r="O3312" s="39" t="str">
        <f t="shared" si="417"/>
        <v>PH.IC.IT.251739.01</v>
      </c>
      <c r="Q3312" s="39" t="str">
        <f t="shared" si="418"/>
        <v>CL.IC.IT.251739.01</v>
      </c>
      <c r="R3312" s="39"/>
      <c r="S3312" s="39" t="str">
        <f t="shared" si="420"/>
        <v>DR.IC.IT.251739.01</v>
      </c>
      <c r="T3312" s="39"/>
      <c r="U3312" s="60" t="str">
        <f t="shared" si="421"/>
        <v>IM.IC.IT.251739.01</v>
      </c>
      <c r="V3312" s="57"/>
      <c r="W3312" s="60" t="str">
        <f t="shared" si="422"/>
        <v>GE.IC.IT.251739.01</v>
      </c>
      <c r="AH3312" s="35" t="s">
        <v>3207</v>
      </c>
      <c r="AI3312" s="35">
        <v>1500</v>
      </c>
    </row>
    <row r="3313" spans="1:35" s="35" customFormat="1" ht="15">
      <c r="A3313" s="35" t="s">
        <v>2189</v>
      </c>
      <c r="C3313" s="38" t="s">
        <v>2331</v>
      </c>
      <c r="E3313" s="38" t="s">
        <v>4371</v>
      </c>
      <c r="F3313" s="35" t="s">
        <v>4140</v>
      </c>
      <c r="G3313" s="66" t="s">
        <v>3618</v>
      </c>
      <c r="H3313" s="38" t="s">
        <v>3900</v>
      </c>
      <c r="I3313" s="66" t="s">
        <v>3618</v>
      </c>
      <c r="J3313" s="39" t="str">
        <f t="shared" si="419"/>
        <v>IC.IT.251740</v>
      </c>
      <c r="K3313" s="38" t="s">
        <v>3298</v>
      </c>
      <c r="L3313" s="35" t="str">
        <f t="shared" si="415"/>
        <v>Toe(s), left:  specify</v>
      </c>
      <c r="M3313" s="39" t="str">
        <f t="shared" si="416"/>
        <v>PI.IC.IT.251740.01</v>
      </c>
      <c r="N3313" s="39"/>
      <c r="O3313" s="39" t="str">
        <f t="shared" si="417"/>
        <v>PH.IC.IT.251740.01</v>
      </c>
      <c r="Q3313" s="39" t="str">
        <f t="shared" si="418"/>
        <v>CL.IC.IT.251740.01</v>
      </c>
      <c r="R3313" s="39"/>
      <c r="S3313" s="39" t="str">
        <f t="shared" si="420"/>
        <v>DR.IC.IT.251740.01</v>
      </c>
      <c r="T3313" s="39"/>
      <c r="U3313" s="60" t="str">
        <f t="shared" si="421"/>
        <v>IM.IC.IT.251740.01</v>
      </c>
      <c r="V3313" s="57"/>
      <c r="W3313" s="60" t="str">
        <f t="shared" si="422"/>
        <v>GE.IC.IT.251740.01</v>
      </c>
      <c r="AH3313" s="35" t="s">
        <v>3207</v>
      </c>
      <c r="AI3313" s="35">
        <v>1500</v>
      </c>
    </row>
    <row r="3314" spans="1:35" s="35" customFormat="1" ht="15">
      <c r="A3314" s="35" t="s">
        <v>2189</v>
      </c>
      <c r="C3314" s="38" t="s">
        <v>2331</v>
      </c>
      <c r="D3314" s="35" t="s">
        <v>4461</v>
      </c>
      <c r="E3314" s="38" t="s">
        <v>4343</v>
      </c>
      <c r="F3314" s="35" t="s">
        <v>4141</v>
      </c>
      <c r="G3314" s="35" t="s">
        <v>3626</v>
      </c>
      <c r="H3314" s="38" t="s">
        <v>2217</v>
      </c>
      <c r="I3314" s="35" t="s">
        <v>3626</v>
      </c>
      <c r="J3314" s="39" t="str">
        <f t="shared" si="419"/>
        <v>IC.IT.251802</v>
      </c>
      <c r="K3314" s="38" t="s">
        <v>3298</v>
      </c>
      <c r="L3314" s="35" t="str">
        <f t="shared" si="415"/>
        <v>Forehead</v>
      </c>
      <c r="M3314" s="39" t="str">
        <f t="shared" si="416"/>
        <v>PI.IC.IT.251802.01</v>
      </c>
      <c r="N3314" s="39"/>
      <c r="O3314" s="39" t="str">
        <f t="shared" si="417"/>
        <v>PH.IC.IT.251802.01</v>
      </c>
      <c r="Q3314" s="39" t="str">
        <f t="shared" si="418"/>
        <v>CL.IC.IT.251802.01</v>
      </c>
      <c r="R3314" s="39"/>
      <c r="S3314" s="39" t="str">
        <f t="shared" si="420"/>
        <v>DR.IC.IT.251802.01</v>
      </c>
      <c r="T3314" s="39"/>
      <c r="U3314" s="60" t="str">
        <f t="shared" si="421"/>
        <v>IM.IC.IT.251802.01</v>
      </c>
      <c r="V3314" s="57"/>
      <c r="W3314" s="60" t="str">
        <f t="shared" si="422"/>
        <v>GE.IC.IT.251802.01</v>
      </c>
      <c r="AH3314" s="35" t="s">
        <v>3207</v>
      </c>
      <c r="AI3314" s="35">
        <v>1500</v>
      </c>
    </row>
    <row r="3315" spans="1:35" s="35" customFormat="1" ht="15">
      <c r="A3315" s="35" t="s">
        <v>2189</v>
      </c>
      <c r="C3315" s="38" t="s">
        <v>2331</v>
      </c>
      <c r="E3315" s="38" t="s">
        <v>4343</v>
      </c>
      <c r="F3315" s="35" t="s">
        <v>4141</v>
      </c>
      <c r="G3315" s="35" t="s">
        <v>1659</v>
      </c>
      <c r="H3315" s="38" t="s">
        <v>2219</v>
      </c>
      <c r="I3315" s="35" t="s">
        <v>1659</v>
      </c>
      <c r="J3315" s="39" t="str">
        <f t="shared" si="419"/>
        <v>IC.IT.251803</v>
      </c>
      <c r="K3315" s="38" t="s">
        <v>3298</v>
      </c>
      <c r="L3315" s="35" t="str">
        <f t="shared" si="415"/>
        <v>Temporal</v>
      </c>
      <c r="M3315" s="39" t="str">
        <f t="shared" si="416"/>
        <v>PI.IC.IT.251803.01</v>
      </c>
      <c r="N3315" s="39"/>
      <c r="O3315" s="39" t="str">
        <f t="shared" si="417"/>
        <v>PH.IC.IT.251803.01</v>
      </c>
      <c r="Q3315" s="39" t="str">
        <f t="shared" si="418"/>
        <v>CL.IC.IT.251803.01</v>
      </c>
      <c r="R3315" s="39"/>
      <c r="S3315" s="39" t="str">
        <f t="shared" si="420"/>
        <v>DR.IC.IT.251803.01</v>
      </c>
      <c r="T3315" s="39"/>
      <c r="U3315" s="60" t="str">
        <f t="shared" si="421"/>
        <v>IM.IC.IT.251803.01</v>
      </c>
      <c r="V3315" s="57"/>
      <c r="W3315" s="60" t="str">
        <f t="shared" si="422"/>
        <v>GE.IC.IT.251803.01</v>
      </c>
      <c r="AH3315" s="35" t="s">
        <v>3207</v>
      </c>
      <c r="AI3315" s="35">
        <v>1500</v>
      </c>
    </row>
    <row r="3316" spans="1:35" s="35" customFormat="1" ht="15">
      <c r="A3316" s="35" t="s">
        <v>2189</v>
      </c>
      <c r="C3316" s="38" t="s">
        <v>2331</v>
      </c>
      <c r="E3316" s="38" t="s">
        <v>4343</v>
      </c>
      <c r="F3316" s="35" t="s">
        <v>4141</v>
      </c>
      <c r="G3316" s="35" t="s">
        <v>1662</v>
      </c>
      <c r="H3316" s="38" t="s">
        <v>2063</v>
      </c>
      <c r="I3316" s="35" t="s">
        <v>1662</v>
      </c>
      <c r="J3316" s="39" t="str">
        <f t="shared" si="419"/>
        <v>IC.IT.251804</v>
      </c>
      <c r="K3316" s="38" t="s">
        <v>3298</v>
      </c>
      <c r="L3316" s="35" t="str">
        <f t="shared" si="415"/>
        <v>Parietal</v>
      </c>
      <c r="M3316" s="39" t="str">
        <f t="shared" si="416"/>
        <v>PI.IC.IT.251804.01</v>
      </c>
      <c r="N3316" s="39"/>
      <c r="O3316" s="39" t="str">
        <f t="shared" si="417"/>
        <v>PH.IC.IT.251804.01</v>
      </c>
      <c r="Q3316" s="39" t="str">
        <f t="shared" si="418"/>
        <v>CL.IC.IT.251804.01</v>
      </c>
      <c r="R3316" s="39"/>
      <c r="S3316" s="39" t="str">
        <f t="shared" si="420"/>
        <v>DR.IC.IT.251804.01</v>
      </c>
      <c r="T3316" s="39"/>
      <c r="U3316" s="60" t="str">
        <f t="shared" si="421"/>
        <v>IM.IC.IT.251804.01</v>
      </c>
      <c r="V3316" s="57"/>
      <c r="W3316" s="60" t="str">
        <f t="shared" si="422"/>
        <v>GE.IC.IT.251804.01</v>
      </c>
      <c r="AH3316" s="35" t="s">
        <v>3207</v>
      </c>
      <c r="AI3316" s="35">
        <v>1500</v>
      </c>
    </row>
    <row r="3317" spans="1:35" s="35" customFormat="1" ht="15">
      <c r="A3317" s="35" t="s">
        <v>2189</v>
      </c>
      <c r="C3317" s="38" t="s">
        <v>2331</v>
      </c>
      <c r="E3317" s="38" t="s">
        <v>4343</v>
      </c>
      <c r="F3317" s="35" t="s">
        <v>4141</v>
      </c>
      <c r="G3317" s="35" t="s">
        <v>3635</v>
      </c>
      <c r="H3317" s="38" t="s">
        <v>2065</v>
      </c>
      <c r="I3317" s="35" t="s">
        <v>3635</v>
      </c>
      <c r="J3317" s="39" t="str">
        <f t="shared" si="419"/>
        <v>IC.IT.251805</v>
      </c>
      <c r="K3317" s="38" t="s">
        <v>3298</v>
      </c>
      <c r="L3317" s="35" t="str">
        <f t="shared" si="415"/>
        <v>Occiput</v>
      </c>
      <c r="M3317" s="39" t="str">
        <f t="shared" si="416"/>
        <v>PI.IC.IT.251805.01</v>
      </c>
      <c r="N3317" s="39"/>
      <c r="O3317" s="39" t="str">
        <f t="shared" si="417"/>
        <v>PH.IC.IT.251805.01</v>
      </c>
      <c r="Q3317" s="39" t="str">
        <f t="shared" si="418"/>
        <v>CL.IC.IT.251805.01</v>
      </c>
      <c r="R3317" s="39"/>
      <c r="S3317" s="39" t="str">
        <f t="shared" si="420"/>
        <v>DR.IC.IT.251805.01</v>
      </c>
      <c r="T3317" s="39"/>
      <c r="U3317" s="60" t="str">
        <f t="shared" si="421"/>
        <v>IM.IC.IT.251805.01</v>
      </c>
      <c r="V3317" s="57"/>
      <c r="W3317" s="60" t="str">
        <f t="shared" si="422"/>
        <v>GE.IC.IT.251805.01</v>
      </c>
      <c r="AH3317" s="35" t="s">
        <v>3207</v>
      </c>
      <c r="AI3317" s="35">
        <v>1500</v>
      </c>
    </row>
    <row r="3318" spans="1:35" s="35" customFormat="1" ht="15">
      <c r="A3318" s="35" t="s">
        <v>2189</v>
      </c>
      <c r="C3318" s="38" t="s">
        <v>2331</v>
      </c>
      <c r="E3318" s="38" t="s">
        <v>4343</v>
      </c>
      <c r="F3318" s="35" t="s">
        <v>4141</v>
      </c>
      <c r="G3318" s="35" t="s">
        <v>3902</v>
      </c>
      <c r="H3318" s="38" t="s">
        <v>2222</v>
      </c>
      <c r="I3318" s="35" t="s">
        <v>1468</v>
      </c>
      <c r="J3318" s="39" t="str">
        <f t="shared" si="419"/>
        <v>IC.IT.251806</v>
      </c>
      <c r="K3318" s="38" t="s">
        <v>3298</v>
      </c>
      <c r="L3318" s="35" t="str">
        <f t="shared" si="415"/>
        <v>Eye(s)</v>
      </c>
      <c r="M3318" s="39" t="str">
        <f t="shared" si="416"/>
        <v>PI.IC.IT.251806.01</v>
      </c>
      <c r="N3318" s="39"/>
      <c r="O3318" s="39" t="str">
        <f t="shared" si="417"/>
        <v>PH.IC.IT.251806.01</v>
      </c>
      <c r="Q3318" s="39" t="str">
        <f t="shared" si="418"/>
        <v>CL.IC.IT.251806.01</v>
      </c>
      <c r="R3318" s="39"/>
      <c r="S3318" s="39" t="str">
        <f t="shared" si="420"/>
        <v>DR.IC.IT.251806.01</v>
      </c>
      <c r="T3318" s="39"/>
      <c r="U3318" s="60" t="str">
        <f t="shared" si="421"/>
        <v>IM.IC.IT.251806.01</v>
      </c>
      <c r="V3318" s="57"/>
      <c r="W3318" s="60" t="str">
        <f t="shared" si="422"/>
        <v>GE.IC.IT.251806.01</v>
      </c>
      <c r="AH3318" s="35" t="s">
        <v>3207</v>
      </c>
      <c r="AI3318" s="35">
        <v>1500</v>
      </c>
    </row>
    <row r="3319" spans="1:35" s="35" customFormat="1" ht="15">
      <c r="A3319" s="35" t="s">
        <v>2189</v>
      </c>
      <c r="C3319" s="38" t="s">
        <v>2331</v>
      </c>
      <c r="E3319" s="38" t="s">
        <v>4343</v>
      </c>
      <c r="F3319" s="35" t="s">
        <v>4141</v>
      </c>
      <c r="G3319" s="35" t="s">
        <v>3903</v>
      </c>
      <c r="H3319" s="38" t="s">
        <v>2376</v>
      </c>
      <c r="I3319" s="35" t="s">
        <v>3904</v>
      </c>
      <c r="J3319" s="39" t="str">
        <f t="shared" si="419"/>
        <v>IC.IT.251807</v>
      </c>
      <c r="K3319" s="38" t="s">
        <v>3298</v>
      </c>
      <c r="L3319" s="35" t="str">
        <f t="shared" ref="L3319:L3412" si="423">G3319</f>
        <v>Ear(s)</v>
      </c>
      <c r="M3319" s="39" t="str">
        <f t="shared" ref="M3319:M3412" si="424">CONCATENATE("PI.",J3319,".",K3319)</f>
        <v>PI.IC.IT.251807.01</v>
      </c>
      <c r="N3319" s="39"/>
      <c r="O3319" s="39" t="str">
        <f t="shared" ref="O3319:O3412" si="425">CONCATENATE("PH.",J3319,".",K3319)</f>
        <v>PH.IC.IT.251807.01</v>
      </c>
      <c r="Q3319" s="39" t="str">
        <f t="shared" ref="Q3319:Q3412" si="426">CONCATENATE("CL.",J3319,".",K3319)</f>
        <v>CL.IC.IT.251807.01</v>
      </c>
      <c r="R3319" s="39"/>
      <c r="S3319" s="39" t="str">
        <f t="shared" si="420"/>
        <v>DR.IC.IT.251807.01</v>
      </c>
      <c r="T3319" s="39"/>
      <c r="U3319" s="60" t="str">
        <f t="shared" si="421"/>
        <v>IM.IC.IT.251807.01</v>
      </c>
      <c r="V3319" s="57"/>
      <c r="W3319" s="60" t="str">
        <f t="shared" si="422"/>
        <v>GE.IC.IT.251807.01</v>
      </c>
      <c r="AH3319" s="35" t="s">
        <v>3207</v>
      </c>
      <c r="AI3319" s="35">
        <v>1500</v>
      </c>
    </row>
    <row r="3320" spans="1:35" s="35" customFormat="1" ht="15">
      <c r="A3320" s="35" t="s">
        <v>2189</v>
      </c>
      <c r="C3320" s="38" t="s">
        <v>2331</v>
      </c>
      <c r="E3320" s="38" t="s">
        <v>4343</v>
      </c>
      <c r="F3320" s="35" t="s">
        <v>4141</v>
      </c>
      <c r="G3320" s="35" t="s">
        <v>3644</v>
      </c>
      <c r="H3320" s="38" t="s">
        <v>2378</v>
      </c>
      <c r="I3320" s="35" t="s">
        <v>3644</v>
      </c>
      <c r="J3320" s="39" t="str">
        <f t="shared" si="419"/>
        <v>IC.IT.251808</v>
      </c>
      <c r="K3320" s="38" t="s">
        <v>3298</v>
      </c>
      <c r="L3320" s="35" t="str">
        <f t="shared" si="423"/>
        <v>Nose</v>
      </c>
      <c r="M3320" s="39" t="str">
        <f t="shared" si="424"/>
        <v>PI.IC.IT.251808.01</v>
      </c>
      <c r="N3320" s="39"/>
      <c r="O3320" s="39" t="str">
        <f t="shared" si="425"/>
        <v>PH.IC.IT.251808.01</v>
      </c>
      <c r="Q3320" s="39" t="str">
        <f t="shared" si="426"/>
        <v>CL.IC.IT.251808.01</v>
      </c>
      <c r="R3320" s="39"/>
      <c r="S3320" s="39" t="str">
        <f t="shared" si="420"/>
        <v>DR.IC.IT.251808.01</v>
      </c>
      <c r="T3320" s="39"/>
      <c r="U3320" s="60" t="str">
        <f t="shared" si="421"/>
        <v>IM.IC.IT.251808.01</v>
      </c>
      <c r="V3320" s="57"/>
      <c r="W3320" s="60" t="str">
        <f t="shared" si="422"/>
        <v>GE.IC.IT.251808.01</v>
      </c>
      <c r="AH3320" s="35" t="s">
        <v>3207</v>
      </c>
      <c r="AI3320" s="35">
        <v>1500</v>
      </c>
    </row>
    <row r="3321" spans="1:35" s="35" customFormat="1" ht="15">
      <c r="A3321" s="35" t="s">
        <v>2189</v>
      </c>
      <c r="C3321" s="38" t="s">
        <v>2331</v>
      </c>
      <c r="E3321" s="38" t="s">
        <v>4343</v>
      </c>
      <c r="F3321" s="35" t="s">
        <v>4141</v>
      </c>
      <c r="G3321" s="35" t="s">
        <v>3905</v>
      </c>
      <c r="H3321" s="38" t="s">
        <v>2380</v>
      </c>
      <c r="I3321" s="35" t="s">
        <v>3905</v>
      </c>
      <c r="J3321" s="39" t="str">
        <f t="shared" si="419"/>
        <v>IC.IT.251809</v>
      </c>
      <c r="K3321" s="38" t="s">
        <v>3298</v>
      </c>
      <c r="L3321" s="35" t="str">
        <f t="shared" si="423"/>
        <v>Cheek</v>
      </c>
      <c r="M3321" s="39" t="str">
        <f t="shared" si="424"/>
        <v>PI.IC.IT.251809.01</v>
      </c>
      <c r="N3321" s="39"/>
      <c r="O3321" s="39" t="str">
        <f t="shared" si="425"/>
        <v>PH.IC.IT.251809.01</v>
      </c>
      <c r="Q3321" s="39" t="str">
        <f t="shared" si="426"/>
        <v>CL.IC.IT.251809.01</v>
      </c>
      <c r="R3321" s="39"/>
      <c r="S3321" s="39" t="str">
        <f t="shared" si="420"/>
        <v>DR.IC.IT.251809.01</v>
      </c>
      <c r="T3321" s="39"/>
      <c r="U3321" s="60" t="str">
        <f t="shared" si="421"/>
        <v>IM.IC.IT.251809.01</v>
      </c>
      <c r="V3321" s="57"/>
      <c r="W3321" s="60" t="str">
        <f t="shared" si="422"/>
        <v>GE.IC.IT.251809.01</v>
      </c>
      <c r="AH3321" s="35" t="s">
        <v>3207</v>
      </c>
      <c r="AI3321" s="35">
        <v>1500</v>
      </c>
    </row>
    <row r="3322" spans="1:35" s="35" customFormat="1" ht="15">
      <c r="A3322" s="35" t="s">
        <v>2189</v>
      </c>
      <c r="C3322" s="38" t="s">
        <v>2331</v>
      </c>
      <c r="E3322" s="38" t="s">
        <v>4343</v>
      </c>
      <c r="F3322" s="35" t="s">
        <v>4141</v>
      </c>
      <c r="G3322" s="35" t="s">
        <v>3906</v>
      </c>
      <c r="H3322" s="38" t="s">
        <v>2124</v>
      </c>
      <c r="I3322" s="35" t="s">
        <v>3907</v>
      </c>
      <c r="J3322" s="39" t="str">
        <f t="shared" si="419"/>
        <v>IC.IT.251810</v>
      </c>
      <c r="K3322" s="38" t="s">
        <v>3298</v>
      </c>
      <c r="L3322" s="35" t="str">
        <f t="shared" si="423"/>
        <v>Lip upper</v>
      </c>
      <c r="M3322" s="39" t="str">
        <f t="shared" si="424"/>
        <v>PI.IC.IT.251810.01</v>
      </c>
      <c r="N3322" s="39"/>
      <c r="O3322" s="39" t="str">
        <f t="shared" si="425"/>
        <v>PH.IC.IT.251810.01</v>
      </c>
      <c r="Q3322" s="39" t="str">
        <f t="shared" si="426"/>
        <v>CL.IC.IT.251810.01</v>
      </c>
      <c r="R3322" s="39"/>
      <c r="S3322" s="39" t="str">
        <f t="shared" si="420"/>
        <v>DR.IC.IT.251810.01</v>
      </c>
      <c r="T3322" s="39"/>
      <c r="U3322" s="60" t="str">
        <f t="shared" si="421"/>
        <v>IM.IC.IT.251810.01</v>
      </c>
      <c r="V3322" s="57"/>
      <c r="W3322" s="60" t="str">
        <f t="shared" si="422"/>
        <v>GE.IC.IT.251810.01</v>
      </c>
      <c r="AH3322" s="35" t="s">
        <v>3207</v>
      </c>
      <c r="AI3322" s="35">
        <v>1500</v>
      </c>
    </row>
    <row r="3323" spans="1:35" s="35" customFormat="1" ht="15">
      <c r="A3323" s="35" t="s">
        <v>2189</v>
      </c>
      <c r="C3323" s="38" t="s">
        <v>2331</v>
      </c>
      <c r="E3323" s="38" t="s">
        <v>4343</v>
      </c>
      <c r="F3323" s="35" t="s">
        <v>4141</v>
      </c>
      <c r="G3323" s="35" t="s">
        <v>3908</v>
      </c>
      <c r="H3323" s="38" t="s">
        <v>2126</v>
      </c>
      <c r="I3323" s="35" t="s">
        <v>3909</v>
      </c>
      <c r="J3323" s="39" t="str">
        <f t="shared" si="419"/>
        <v>IC.IT.251811</v>
      </c>
      <c r="K3323" s="38" t="s">
        <v>3298</v>
      </c>
      <c r="L3323" s="35" t="str">
        <f t="shared" si="423"/>
        <v>Lip lower</v>
      </c>
      <c r="M3323" s="39" t="str">
        <f t="shared" si="424"/>
        <v>PI.IC.IT.251811.01</v>
      </c>
      <c r="N3323" s="39"/>
      <c r="O3323" s="39" t="str">
        <f t="shared" si="425"/>
        <v>PH.IC.IT.251811.01</v>
      </c>
      <c r="Q3323" s="39" t="str">
        <f t="shared" si="426"/>
        <v>CL.IC.IT.251811.01</v>
      </c>
      <c r="R3323" s="39"/>
      <c r="S3323" s="39" t="str">
        <f t="shared" si="420"/>
        <v>DR.IC.IT.251811.01</v>
      </c>
      <c r="T3323" s="39"/>
      <c r="U3323" s="60" t="str">
        <f t="shared" si="421"/>
        <v>IM.IC.IT.251811.01</v>
      </c>
      <c r="V3323" s="57"/>
      <c r="W3323" s="60" t="str">
        <f t="shared" si="422"/>
        <v>GE.IC.IT.251811.01</v>
      </c>
      <c r="AH3323" s="35" t="s">
        <v>3207</v>
      </c>
      <c r="AI3323" s="35">
        <v>1500</v>
      </c>
    </row>
    <row r="3324" spans="1:35" s="35" customFormat="1" ht="15">
      <c r="A3324" s="35" t="s">
        <v>2189</v>
      </c>
      <c r="C3324" s="38" t="s">
        <v>2331</v>
      </c>
      <c r="E3324" s="38" t="s">
        <v>4343</v>
      </c>
      <c r="F3324" s="35" t="s">
        <v>4141</v>
      </c>
      <c r="G3324" s="35" t="s">
        <v>2021</v>
      </c>
      <c r="H3324" s="38" t="s">
        <v>2128</v>
      </c>
      <c r="I3324" s="35" t="s">
        <v>2021</v>
      </c>
      <c r="J3324" s="39" t="str">
        <f t="shared" si="419"/>
        <v>IC.IT.251812</v>
      </c>
      <c r="K3324" s="38" t="s">
        <v>3298</v>
      </c>
      <c r="L3324" s="35" t="str">
        <f t="shared" si="423"/>
        <v>Jaw</v>
      </c>
      <c r="M3324" s="39" t="str">
        <f t="shared" si="424"/>
        <v>PI.IC.IT.251812.01</v>
      </c>
      <c r="N3324" s="39"/>
      <c r="O3324" s="39" t="str">
        <f t="shared" si="425"/>
        <v>PH.IC.IT.251812.01</v>
      </c>
      <c r="Q3324" s="39" t="str">
        <f t="shared" si="426"/>
        <v>CL.IC.IT.251812.01</v>
      </c>
      <c r="R3324" s="39"/>
      <c r="S3324" s="39" t="str">
        <f t="shared" si="420"/>
        <v>DR.IC.IT.251812.01</v>
      </c>
      <c r="T3324" s="39"/>
      <c r="U3324" s="60" t="str">
        <f t="shared" si="421"/>
        <v>IM.IC.IT.251812.01</v>
      </c>
      <c r="V3324" s="57"/>
      <c r="W3324" s="60" t="str">
        <f t="shared" si="422"/>
        <v>GE.IC.IT.251812.01</v>
      </c>
      <c r="AH3324" s="35" t="s">
        <v>3207</v>
      </c>
      <c r="AI3324" s="35">
        <v>1500</v>
      </c>
    </row>
    <row r="3325" spans="1:35" s="35" customFormat="1" ht="15">
      <c r="A3325" s="35" t="s">
        <v>2189</v>
      </c>
      <c r="C3325" s="38" t="s">
        <v>2331</v>
      </c>
      <c r="E3325" s="38" t="s">
        <v>4343</v>
      </c>
      <c r="F3325" s="35" t="s">
        <v>4141</v>
      </c>
      <c r="G3325" s="35" t="s">
        <v>2022</v>
      </c>
      <c r="H3325" s="38" t="s">
        <v>2130</v>
      </c>
      <c r="I3325" s="35" t="s">
        <v>2022</v>
      </c>
      <c r="J3325" s="39" t="str">
        <f t="shared" si="419"/>
        <v>IC.IT.251813</v>
      </c>
      <c r="K3325" s="38" t="s">
        <v>3298</v>
      </c>
      <c r="L3325" s="35" t="str">
        <f t="shared" si="423"/>
        <v>Neck</v>
      </c>
      <c r="M3325" s="39" t="str">
        <f t="shared" si="424"/>
        <v>PI.IC.IT.251813.01</v>
      </c>
      <c r="N3325" s="39"/>
      <c r="O3325" s="39" t="str">
        <f t="shared" si="425"/>
        <v>PH.IC.IT.251813.01</v>
      </c>
      <c r="Q3325" s="39" t="str">
        <f t="shared" si="426"/>
        <v>CL.IC.IT.251813.01</v>
      </c>
      <c r="R3325" s="39"/>
      <c r="S3325" s="39" t="str">
        <f t="shared" si="420"/>
        <v>DR.IC.IT.251813.01</v>
      </c>
      <c r="T3325" s="39"/>
      <c r="U3325" s="60" t="str">
        <f t="shared" si="421"/>
        <v>IM.IC.IT.251813.01</v>
      </c>
      <c r="V3325" s="57"/>
      <c r="W3325" s="60" t="str">
        <f t="shared" si="422"/>
        <v>GE.IC.IT.251813.01</v>
      </c>
      <c r="AH3325" s="35" t="s">
        <v>3207</v>
      </c>
      <c r="AI3325" s="35">
        <v>1500</v>
      </c>
    </row>
    <row r="3326" spans="1:35" s="35" customFormat="1" ht="15">
      <c r="A3326" s="35" t="s">
        <v>2189</v>
      </c>
      <c r="C3326" s="38" t="s">
        <v>2331</v>
      </c>
      <c r="E3326" s="38" t="s">
        <v>4343</v>
      </c>
      <c r="F3326" s="35" t="s">
        <v>4141</v>
      </c>
      <c r="G3326" s="35" t="s">
        <v>3660</v>
      </c>
      <c r="H3326" s="38" t="s">
        <v>2296</v>
      </c>
      <c r="I3326" s="35" t="s">
        <v>504</v>
      </c>
      <c r="J3326" s="39" t="str">
        <f t="shared" si="419"/>
        <v>IC.IT.251814</v>
      </c>
      <c r="K3326" s="38" t="s">
        <v>3298</v>
      </c>
      <c r="L3326" s="35" t="str">
        <f t="shared" si="423"/>
        <v>Tracheostomy site</v>
      </c>
      <c r="M3326" s="39" t="str">
        <f t="shared" si="424"/>
        <v>PI.IC.IT.251814.01</v>
      </c>
      <c r="N3326" s="39"/>
      <c r="O3326" s="39" t="str">
        <f t="shared" si="425"/>
        <v>PH.IC.IT.251814.01</v>
      </c>
      <c r="Q3326" s="39" t="str">
        <f t="shared" si="426"/>
        <v>CL.IC.IT.251814.01</v>
      </c>
      <c r="R3326" s="39"/>
      <c r="S3326" s="39" t="str">
        <f t="shared" si="420"/>
        <v>DR.IC.IT.251814.01</v>
      </c>
      <c r="T3326" s="39"/>
      <c r="U3326" s="60" t="str">
        <f t="shared" si="421"/>
        <v>IM.IC.IT.251814.01</v>
      </c>
      <c r="V3326" s="57"/>
      <c r="W3326" s="60" t="str">
        <f t="shared" si="422"/>
        <v>GE.IC.IT.251814.01</v>
      </c>
      <c r="AH3326" s="35" t="s">
        <v>3207</v>
      </c>
      <c r="AI3326" s="35">
        <v>1500</v>
      </c>
    </row>
    <row r="3327" spans="1:35" s="35" customFormat="1" ht="15">
      <c r="A3327" s="35" t="s">
        <v>2189</v>
      </c>
      <c r="C3327" s="38" t="s">
        <v>2331</v>
      </c>
      <c r="E3327" s="38" t="s">
        <v>4343</v>
      </c>
      <c r="F3327" s="35" t="s">
        <v>4141</v>
      </c>
      <c r="G3327" s="35" t="s">
        <v>3661</v>
      </c>
      <c r="H3327" s="38" t="s">
        <v>2459</v>
      </c>
      <c r="I3327" s="35" t="s">
        <v>3661</v>
      </c>
      <c r="J3327" s="39" t="str">
        <f t="shared" si="419"/>
        <v>IC.IT.251815</v>
      </c>
      <c r="K3327" s="38" t="s">
        <v>3298</v>
      </c>
      <c r="L3327" s="35" t="str">
        <f t="shared" si="423"/>
        <v>Chin</v>
      </c>
      <c r="M3327" s="39" t="str">
        <f t="shared" si="424"/>
        <v>PI.IC.IT.251815.01</v>
      </c>
      <c r="N3327" s="39"/>
      <c r="O3327" s="39" t="str">
        <f t="shared" si="425"/>
        <v>PH.IC.IT.251815.01</v>
      </c>
      <c r="Q3327" s="39" t="str">
        <f t="shared" si="426"/>
        <v>CL.IC.IT.251815.01</v>
      </c>
      <c r="R3327" s="39"/>
      <c r="S3327" s="39" t="str">
        <f t="shared" si="420"/>
        <v>DR.IC.IT.251815.01</v>
      </c>
      <c r="T3327" s="39"/>
      <c r="U3327" s="60" t="str">
        <f t="shared" si="421"/>
        <v>IM.IC.IT.251815.01</v>
      </c>
      <c r="V3327" s="57"/>
      <c r="W3327" s="60" t="str">
        <f t="shared" si="422"/>
        <v>GE.IC.IT.251815.01</v>
      </c>
      <c r="AH3327" s="35" t="s">
        <v>3207</v>
      </c>
      <c r="AI3327" s="35">
        <v>1500</v>
      </c>
    </row>
    <row r="3328" spans="1:35" s="35" customFormat="1" ht="15">
      <c r="A3328" s="35" t="s">
        <v>2189</v>
      </c>
      <c r="C3328" s="38" t="s">
        <v>2331</v>
      </c>
      <c r="E3328" s="38" t="s">
        <v>4343</v>
      </c>
      <c r="F3328" s="35" t="s">
        <v>4141</v>
      </c>
      <c r="G3328" s="66" t="s">
        <v>3622</v>
      </c>
      <c r="H3328" s="38" t="s">
        <v>2464</v>
      </c>
      <c r="I3328" s="66" t="s">
        <v>3622</v>
      </c>
      <c r="J3328" s="39" t="str">
        <f t="shared" si="419"/>
        <v>IC.IT.251816</v>
      </c>
      <c r="K3328" s="38" t="s">
        <v>3298</v>
      </c>
      <c r="L3328" s="35" t="str">
        <f t="shared" si="423"/>
        <v>Forehead, right side</v>
      </c>
      <c r="M3328" s="39" t="str">
        <f t="shared" si="424"/>
        <v>PI.IC.IT.251816.01</v>
      </c>
      <c r="N3328" s="39"/>
      <c r="O3328" s="39" t="str">
        <f t="shared" si="425"/>
        <v>PH.IC.IT.251816.01</v>
      </c>
      <c r="Q3328" s="39" t="str">
        <f t="shared" si="426"/>
        <v>CL.IC.IT.251816.01</v>
      </c>
      <c r="R3328" s="39"/>
      <c r="S3328" s="39" t="str">
        <f t="shared" si="420"/>
        <v>DR.IC.IT.251816.01</v>
      </c>
      <c r="T3328" s="39"/>
      <c r="U3328" s="60" t="str">
        <f t="shared" si="421"/>
        <v>IM.IC.IT.251816.01</v>
      </c>
      <c r="V3328" s="57"/>
      <c r="W3328" s="60" t="str">
        <f t="shared" si="422"/>
        <v>GE.IC.IT.251816.01</v>
      </c>
      <c r="AH3328" s="35" t="s">
        <v>3207</v>
      </c>
      <c r="AI3328" s="35">
        <v>1500</v>
      </c>
    </row>
    <row r="3329" spans="1:35" s="35" customFormat="1" ht="15">
      <c r="A3329" s="35" t="s">
        <v>2189</v>
      </c>
      <c r="C3329" s="38" t="s">
        <v>2331</v>
      </c>
      <c r="E3329" s="38" t="s">
        <v>4343</v>
      </c>
      <c r="F3329" s="35" t="s">
        <v>4141</v>
      </c>
      <c r="G3329" s="66" t="s">
        <v>3624</v>
      </c>
      <c r="H3329" s="38" t="s">
        <v>2466</v>
      </c>
      <c r="I3329" s="66" t="s">
        <v>3624</v>
      </c>
      <c r="J3329" s="39" t="str">
        <f t="shared" si="419"/>
        <v>IC.IT.251817</v>
      </c>
      <c r="K3329" s="38" t="s">
        <v>3298</v>
      </c>
      <c r="L3329" s="35" t="str">
        <f t="shared" si="423"/>
        <v>Forehead, left side</v>
      </c>
      <c r="M3329" s="39" t="str">
        <f t="shared" si="424"/>
        <v>PI.IC.IT.251817.01</v>
      </c>
      <c r="N3329" s="39"/>
      <c r="O3329" s="39" t="str">
        <f t="shared" si="425"/>
        <v>PH.IC.IT.251817.01</v>
      </c>
      <c r="Q3329" s="39" t="str">
        <f t="shared" si="426"/>
        <v>CL.IC.IT.251817.01</v>
      </c>
      <c r="R3329" s="39"/>
      <c r="S3329" s="39" t="str">
        <f t="shared" si="420"/>
        <v>DR.IC.IT.251817.01</v>
      </c>
      <c r="T3329" s="39"/>
      <c r="U3329" s="60" t="str">
        <f t="shared" si="421"/>
        <v>IM.IC.IT.251817.01</v>
      </c>
      <c r="V3329" s="57"/>
      <c r="W3329" s="60" t="str">
        <f t="shared" si="422"/>
        <v>GE.IC.IT.251817.01</v>
      </c>
      <c r="AH3329" s="35" t="s">
        <v>3207</v>
      </c>
      <c r="AI3329" s="35">
        <v>1500</v>
      </c>
    </row>
    <row r="3330" spans="1:35" s="35" customFormat="1" ht="15">
      <c r="A3330" s="35" t="s">
        <v>2189</v>
      </c>
      <c r="C3330" s="38" t="s">
        <v>2331</v>
      </c>
      <c r="E3330" s="38" t="s">
        <v>4343</v>
      </c>
      <c r="F3330" s="35" t="s">
        <v>4141</v>
      </c>
      <c r="G3330" s="66" t="s">
        <v>3627</v>
      </c>
      <c r="H3330" s="38" t="s">
        <v>2616</v>
      </c>
      <c r="I3330" s="66" t="s">
        <v>3627</v>
      </c>
      <c r="J3330" s="39" t="str">
        <f t="shared" si="419"/>
        <v>IC.IT.251818</v>
      </c>
      <c r="K3330" s="38" t="s">
        <v>3298</v>
      </c>
      <c r="L3330" s="35" t="str">
        <f t="shared" si="423"/>
        <v>Temporal, right</v>
      </c>
      <c r="M3330" s="39" t="str">
        <f t="shared" si="424"/>
        <v>PI.IC.IT.251818.01</v>
      </c>
      <c r="N3330" s="39"/>
      <c r="O3330" s="39" t="str">
        <f t="shared" si="425"/>
        <v>PH.IC.IT.251818.01</v>
      </c>
      <c r="Q3330" s="39" t="str">
        <f t="shared" si="426"/>
        <v>CL.IC.IT.251818.01</v>
      </c>
      <c r="R3330" s="39"/>
      <c r="S3330" s="39" t="str">
        <f t="shared" si="420"/>
        <v>DR.IC.IT.251818.01</v>
      </c>
      <c r="T3330" s="39"/>
      <c r="U3330" s="60" t="str">
        <f t="shared" si="421"/>
        <v>IM.IC.IT.251818.01</v>
      </c>
      <c r="V3330" s="57"/>
      <c r="W3330" s="60" t="str">
        <f t="shared" si="422"/>
        <v>GE.IC.IT.251818.01</v>
      </c>
      <c r="AH3330" s="35" t="s">
        <v>3207</v>
      </c>
      <c r="AI3330" s="35">
        <v>1500</v>
      </c>
    </row>
    <row r="3331" spans="1:35" s="35" customFormat="1" ht="15">
      <c r="A3331" s="35" t="s">
        <v>2189</v>
      </c>
      <c r="C3331" s="38" t="s">
        <v>2331</v>
      </c>
      <c r="E3331" s="38" t="s">
        <v>4343</v>
      </c>
      <c r="F3331" s="35" t="s">
        <v>4141</v>
      </c>
      <c r="G3331" s="66" t="s">
        <v>3629</v>
      </c>
      <c r="H3331" s="38" t="s">
        <v>2618</v>
      </c>
      <c r="I3331" s="66" t="s">
        <v>3629</v>
      </c>
      <c r="J3331" s="39" t="str">
        <f t="shared" si="419"/>
        <v>IC.IT.251819</v>
      </c>
      <c r="K3331" s="38" t="s">
        <v>3298</v>
      </c>
      <c r="L3331" s="35" t="str">
        <f t="shared" si="423"/>
        <v>Temporal, left</v>
      </c>
      <c r="M3331" s="39" t="str">
        <f t="shared" si="424"/>
        <v>PI.IC.IT.251819.01</v>
      </c>
      <c r="N3331" s="39"/>
      <c r="O3331" s="39" t="str">
        <f t="shared" si="425"/>
        <v>PH.IC.IT.251819.01</v>
      </c>
      <c r="Q3331" s="39" t="str">
        <f t="shared" si="426"/>
        <v>CL.IC.IT.251819.01</v>
      </c>
      <c r="R3331" s="39"/>
      <c r="S3331" s="39" t="str">
        <f t="shared" si="420"/>
        <v>DR.IC.IT.251819.01</v>
      </c>
      <c r="T3331" s="39"/>
      <c r="U3331" s="60" t="str">
        <f t="shared" si="421"/>
        <v>IM.IC.IT.251819.01</v>
      </c>
      <c r="V3331" s="57"/>
      <c r="W3331" s="60" t="str">
        <f t="shared" si="422"/>
        <v>GE.IC.IT.251819.01</v>
      </c>
      <c r="AH3331" s="35" t="s">
        <v>3207</v>
      </c>
      <c r="AI3331" s="35">
        <v>1500</v>
      </c>
    </row>
    <row r="3332" spans="1:35" s="35" customFormat="1" ht="15">
      <c r="A3332" s="35" t="s">
        <v>2189</v>
      </c>
      <c r="C3332" s="38" t="s">
        <v>2331</v>
      </c>
      <c r="E3332" s="38" t="s">
        <v>4343</v>
      </c>
      <c r="F3332" s="35" t="s">
        <v>4141</v>
      </c>
      <c r="G3332" s="66" t="s">
        <v>3631</v>
      </c>
      <c r="H3332" s="38" t="s">
        <v>2620</v>
      </c>
      <c r="I3332" s="66" t="s">
        <v>3631</v>
      </c>
      <c r="J3332" s="39" t="str">
        <f t="shared" si="419"/>
        <v>IC.IT.251820</v>
      </c>
      <c r="K3332" s="38" t="s">
        <v>3298</v>
      </c>
      <c r="L3332" s="35" t="str">
        <f t="shared" si="423"/>
        <v>Parietal, right</v>
      </c>
      <c r="M3332" s="39" t="str">
        <f t="shared" si="424"/>
        <v>PI.IC.IT.251820.01</v>
      </c>
      <c r="N3332" s="39"/>
      <c r="O3332" s="39" t="str">
        <f t="shared" si="425"/>
        <v>PH.IC.IT.251820.01</v>
      </c>
      <c r="Q3332" s="39" t="str">
        <f t="shared" si="426"/>
        <v>CL.IC.IT.251820.01</v>
      </c>
      <c r="R3332" s="39"/>
      <c r="S3332" s="39" t="str">
        <f t="shared" si="420"/>
        <v>DR.IC.IT.251820.01</v>
      </c>
      <c r="T3332" s="39"/>
      <c r="U3332" s="60" t="str">
        <f t="shared" si="421"/>
        <v>IM.IC.IT.251820.01</v>
      </c>
      <c r="V3332" s="57"/>
      <c r="W3332" s="60" t="str">
        <f t="shared" si="422"/>
        <v>GE.IC.IT.251820.01</v>
      </c>
      <c r="AH3332" s="35" t="s">
        <v>3207</v>
      </c>
      <c r="AI3332" s="35">
        <v>1500</v>
      </c>
    </row>
    <row r="3333" spans="1:35" s="35" customFormat="1" ht="15">
      <c r="A3333" s="35" t="s">
        <v>2189</v>
      </c>
      <c r="C3333" s="38" t="s">
        <v>2331</v>
      </c>
      <c r="E3333" s="38" t="s">
        <v>4343</v>
      </c>
      <c r="F3333" s="35" t="s">
        <v>4141</v>
      </c>
      <c r="G3333" s="66" t="s">
        <v>3633</v>
      </c>
      <c r="H3333" s="38" t="s">
        <v>2622</v>
      </c>
      <c r="I3333" s="66" t="s">
        <v>3633</v>
      </c>
      <c r="J3333" s="39" t="str">
        <f t="shared" si="419"/>
        <v>IC.IT.251821</v>
      </c>
      <c r="K3333" s="38" t="s">
        <v>3298</v>
      </c>
      <c r="L3333" s="35" t="str">
        <f t="shared" si="423"/>
        <v>Parietal, left</v>
      </c>
      <c r="M3333" s="39" t="str">
        <f t="shared" si="424"/>
        <v>PI.IC.IT.251821.01</v>
      </c>
      <c r="N3333" s="39"/>
      <c r="O3333" s="39" t="str">
        <f t="shared" si="425"/>
        <v>PH.IC.IT.251821.01</v>
      </c>
      <c r="Q3333" s="39" t="str">
        <f t="shared" si="426"/>
        <v>CL.IC.IT.251821.01</v>
      </c>
      <c r="R3333" s="39"/>
      <c r="S3333" s="39" t="str">
        <f t="shared" si="420"/>
        <v>DR.IC.IT.251821.01</v>
      </c>
      <c r="T3333" s="39"/>
      <c r="U3333" s="60" t="str">
        <f t="shared" si="421"/>
        <v>IM.IC.IT.251821.01</v>
      </c>
      <c r="V3333" s="57"/>
      <c r="W3333" s="60" t="str">
        <f t="shared" si="422"/>
        <v>GE.IC.IT.251821.01</v>
      </c>
      <c r="AH3333" s="35" t="s">
        <v>3207</v>
      </c>
      <c r="AI3333" s="35">
        <v>1500</v>
      </c>
    </row>
    <row r="3334" spans="1:35" s="35" customFormat="1" ht="15">
      <c r="A3334" s="35" t="s">
        <v>2189</v>
      </c>
      <c r="C3334" s="38" t="s">
        <v>2331</v>
      </c>
      <c r="E3334" s="38" t="s">
        <v>4343</v>
      </c>
      <c r="F3334" s="35" t="s">
        <v>4141</v>
      </c>
      <c r="G3334" s="66" t="s">
        <v>3636</v>
      </c>
      <c r="H3334" s="38" t="s">
        <v>2474</v>
      </c>
      <c r="I3334" s="66" t="s">
        <v>3636</v>
      </c>
      <c r="J3334" s="39" t="str">
        <f t="shared" si="419"/>
        <v>IC.IT.251822</v>
      </c>
      <c r="K3334" s="38" t="s">
        <v>3298</v>
      </c>
      <c r="L3334" s="35" t="str">
        <f t="shared" si="423"/>
        <v>Eye, right</v>
      </c>
      <c r="M3334" s="39" t="str">
        <f t="shared" si="424"/>
        <v>PI.IC.IT.251822.01</v>
      </c>
      <c r="N3334" s="39"/>
      <c r="O3334" s="39" t="str">
        <f t="shared" si="425"/>
        <v>PH.IC.IT.251822.01</v>
      </c>
      <c r="Q3334" s="39" t="str">
        <f t="shared" si="426"/>
        <v>CL.IC.IT.251822.01</v>
      </c>
      <c r="R3334" s="39"/>
      <c r="S3334" s="39" t="str">
        <f t="shared" si="420"/>
        <v>DR.IC.IT.251822.01</v>
      </c>
      <c r="T3334" s="39"/>
      <c r="U3334" s="60" t="str">
        <f t="shared" si="421"/>
        <v>IM.IC.IT.251822.01</v>
      </c>
      <c r="V3334" s="57"/>
      <c r="W3334" s="60" t="str">
        <f t="shared" si="422"/>
        <v>GE.IC.IT.251822.01</v>
      </c>
      <c r="AH3334" s="35" t="s">
        <v>3207</v>
      </c>
      <c r="AI3334" s="35">
        <v>1500</v>
      </c>
    </row>
    <row r="3335" spans="1:35" s="35" customFormat="1" ht="15">
      <c r="A3335" s="35" t="s">
        <v>2189</v>
      </c>
      <c r="C3335" s="38" t="s">
        <v>2331</v>
      </c>
      <c r="E3335" s="38" t="s">
        <v>4343</v>
      </c>
      <c r="F3335" s="35" t="s">
        <v>4141</v>
      </c>
      <c r="G3335" s="66" t="s">
        <v>3638</v>
      </c>
      <c r="H3335" s="38" t="s">
        <v>2625</v>
      </c>
      <c r="I3335" s="66" t="s">
        <v>3638</v>
      </c>
      <c r="J3335" s="39" t="str">
        <f t="shared" si="419"/>
        <v>IC.IT.251823</v>
      </c>
      <c r="K3335" s="38" t="s">
        <v>3298</v>
      </c>
      <c r="L3335" s="35" t="str">
        <f t="shared" si="423"/>
        <v>Eye, left</v>
      </c>
      <c r="M3335" s="39" t="str">
        <f t="shared" si="424"/>
        <v>PI.IC.IT.251823.01</v>
      </c>
      <c r="N3335" s="39"/>
      <c r="O3335" s="39" t="str">
        <f t="shared" si="425"/>
        <v>PH.IC.IT.251823.01</v>
      </c>
      <c r="Q3335" s="39" t="str">
        <f t="shared" si="426"/>
        <v>CL.IC.IT.251823.01</v>
      </c>
      <c r="R3335" s="39"/>
      <c r="S3335" s="39" t="str">
        <f t="shared" si="420"/>
        <v>DR.IC.IT.251823.01</v>
      </c>
      <c r="T3335" s="39"/>
      <c r="U3335" s="60" t="str">
        <f t="shared" si="421"/>
        <v>IM.IC.IT.251823.01</v>
      </c>
      <c r="V3335" s="57"/>
      <c r="W3335" s="60" t="str">
        <f t="shared" si="422"/>
        <v>GE.IC.IT.251823.01</v>
      </c>
      <c r="AH3335" s="35" t="s">
        <v>3207</v>
      </c>
      <c r="AI3335" s="35">
        <v>1500</v>
      </c>
    </row>
    <row r="3336" spans="1:35" s="35" customFormat="1" ht="15">
      <c r="A3336" s="35" t="s">
        <v>2189</v>
      </c>
      <c r="C3336" s="38" t="s">
        <v>2331</v>
      </c>
      <c r="E3336" s="38" t="s">
        <v>4343</v>
      </c>
      <c r="F3336" s="35" t="s">
        <v>4141</v>
      </c>
      <c r="G3336" s="66" t="s">
        <v>3640</v>
      </c>
      <c r="H3336" s="38" t="s">
        <v>2627</v>
      </c>
      <c r="I3336" s="66" t="s">
        <v>3640</v>
      </c>
      <c r="J3336" s="39" t="str">
        <f t="shared" si="419"/>
        <v>IC.IT.251824</v>
      </c>
      <c r="K3336" s="38" t="s">
        <v>3298</v>
      </c>
      <c r="L3336" s="35" t="str">
        <f t="shared" si="423"/>
        <v>Ear, right</v>
      </c>
      <c r="M3336" s="39" t="str">
        <f t="shared" si="424"/>
        <v>PI.IC.IT.251824.01</v>
      </c>
      <c r="N3336" s="39"/>
      <c r="O3336" s="39" t="str">
        <f t="shared" si="425"/>
        <v>PH.IC.IT.251824.01</v>
      </c>
      <c r="Q3336" s="39" t="str">
        <f t="shared" si="426"/>
        <v>CL.IC.IT.251824.01</v>
      </c>
      <c r="R3336" s="39"/>
      <c r="S3336" s="39" t="str">
        <f t="shared" si="420"/>
        <v>DR.IC.IT.251824.01</v>
      </c>
      <c r="T3336" s="39"/>
      <c r="U3336" s="60" t="str">
        <f t="shared" si="421"/>
        <v>IM.IC.IT.251824.01</v>
      </c>
      <c r="V3336" s="57"/>
      <c r="W3336" s="60" t="str">
        <f t="shared" si="422"/>
        <v>GE.IC.IT.251824.01</v>
      </c>
      <c r="AH3336" s="35" t="s">
        <v>3207</v>
      </c>
      <c r="AI3336" s="35">
        <v>1500</v>
      </c>
    </row>
    <row r="3337" spans="1:35" s="35" customFormat="1" ht="15">
      <c r="A3337" s="35" t="s">
        <v>2189</v>
      </c>
      <c r="C3337" s="38" t="s">
        <v>2331</v>
      </c>
      <c r="E3337" s="38" t="s">
        <v>4343</v>
      </c>
      <c r="F3337" s="35" t="s">
        <v>4141</v>
      </c>
      <c r="G3337" s="66" t="s">
        <v>3642</v>
      </c>
      <c r="H3337" s="38" t="s">
        <v>2331</v>
      </c>
      <c r="I3337" s="66" t="s">
        <v>3642</v>
      </c>
      <c r="J3337" s="39" t="str">
        <f t="shared" si="419"/>
        <v>IC.IT.251825</v>
      </c>
      <c r="K3337" s="38" t="s">
        <v>3298</v>
      </c>
      <c r="L3337" s="35" t="str">
        <f t="shared" si="423"/>
        <v>Ear, left</v>
      </c>
      <c r="M3337" s="39" t="str">
        <f t="shared" si="424"/>
        <v>PI.IC.IT.251825.01</v>
      </c>
      <c r="N3337" s="39"/>
      <c r="O3337" s="39" t="str">
        <f t="shared" si="425"/>
        <v>PH.IC.IT.251825.01</v>
      </c>
      <c r="Q3337" s="39" t="str">
        <f t="shared" si="426"/>
        <v>CL.IC.IT.251825.01</v>
      </c>
      <c r="R3337" s="39"/>
      <c r="S3337" s="39" t="str">
        <f t="shared" si="420"/>
        <v>DR.IC.IT.251825.01</v>
      </c>
      <c r="T3337" s="39"/>
      <c r="U3337" s="60" t="str">
        <f t="shared" si="421"/>
        <v>IM.IC.IT.251825.01</v>
      </c>
      <c r="V3337" s="57"/>
      <c r="W3337" s="60" t="str">
        <f t="shared" si="422"/>
        <v>GE.IC.IT.251825.01</v>
      </c>
      <c r="AH3337" s="35" t="s">
        <v>3207</v>
      </c>
      <c r="AI3337" s="35">
        <v>1500</v>
      </c>
    </row>
    <row r="3338" spans="1:35" s="35" customFormat="1" ht="15">
      <c r="A3338" s="35" t="s">
        <v>2189</v>
      </c>
      <c r="C3338" s="38" t="s">
        <v>2331</v>
      </c>
      <c r="E3338" s="38" t="s">
        <v>4343</v>
      </c>
      <c r="F3338" s="35" t="s">
        <v>4141</v>
      </c>
      <c r="G3338" s="66" t="s">
        <v>3645</v>
      </c>
      <c r="H3338" s="38" t="s">
        <v>1669</v>
      </c>
      <c r="I3338" s="66" t="s">
        <v>3645</v>
      </c>
      <c r="J3338" s="39" t="str">
        <f t="shared" si="419"/>
        <v>IC.IT.251826</v>
      </c>
      <c r="K3338" s="38" t="s">
        <v>3298</v>
      </c>
      <c r="L3338" s="35" t="str">
        <f t="shared" si="423"/>
        <v>Nose, right side</v>
      </c>
      <c r="M3338" s="39" t="str">
        <f t="shared" si="424"/>
        <v>PI.IC.IT.251826.01</v>
      </c>
      <c r="N3338" s="39"/>
      <c r="O3338" s="39" t="str">
        <f t="shared" si="425"/>
        <v>PH.IC.IT.251826.01</v>
      </c>
      <c r="Q3338" s="39" t="str">
        <f t="shared" si="426"/>
        <v>CL.IC.IT.251826.01</v>
      </c>
      <c r="R3338" s="39"/>
      <c r="S3338" s="39" t="str">
        <f t="shared" si="420"/>
        <v>DR.IC.IT.251826.01</v>
      </c>
      <c r="T3338" s="39"/>
      <c r="U3338" s="60" t="str">
        <f t="shared" si="421"/>
        <v>IM.IC.IT.251826.01</v>
      </c>
      <c r="V3338" s="57"/>
      <c r="W3338" s="60" t="str">
        <f t="shared" si="422"/>
        <v>GE.IC.IT.251826.01</v>
      </c>
      <c r="AH3338" s="35" t="s">
        <v>3207</v>
      </c>
      <c r="AI3338" s="35">
        <v>1500</v>
      </c>
    </row>
    <row r="3339" spans="1:35" s="35" customFormat="1" ht="15">
      <c r="A3339" s="35" t="s">
        <v>2189</v>
      </c>
      <c r="C3339" s="38" t="s">
        <v>2331</v>
      </c>
      <c r="E3339" s="38" t="s">
        <v>4343</v>
      </c>
      <c r="F3339" s="35" t="s">
        <v>4141</v>
      </c>
      <c r="G3339" s="66" t="s">
        <v>3647</v>
      </c>
      <c r="H3339" s="38" t="s">
        <v>1504</v>
      </c>
      <c r="I3339" s="66" t="s">
        <v>3647</v>
      </c>
      <c r="J3339" s="39" t="str">
        <f t="shared" si="419"/>
        <v>IC.IT.251827</v>
      </c>
      <c r="K3339" s="38" t="s">
        <v>3298</v>
      </c>
      <c r="L3339" s="35" t="str">
        <f t="shared" si="423"/>
        <v>Nose, left side</v>
      </c>
      <c r="M3339" s="39" t="str">
        <f t="shared" si="424"/>
        <v>PI.IC.IT.251827.01</v>
      </c>
      <c r="N3339" s="39"/>
      <c r="O3339" s="39" t="str">
        <f t="shared" si="425"/>
        <v>PH.IC.IT.251827.01</v>
      </c>
      <c r="Q3339" s="39" t="str">
        <f t="shared" si="426"/>
        <v>CL.IC.IT.251827.01</v>
      </c>
      <c r="R3339" s="39"/>
      <c r="S3339" s="39" t="str">
        <f t="shared" si="420"/>
        <v>DR.IC.IT.251827.01</v>
      </c>
      <c r="T3339" s="39"/>
      <c r="U3339" s="60" t="str">
        <f t="shared" si="421"/>
        <v>IM.IC.IT.251827.01</v>
      </c>
      <c r="V3339" s="57"/>
      <c r="W3339" s="60" t="str">
        <f t="shared" si="422"/>
        <v>GE.IC.IT.251827.01</v>
      </c>
      <c r="AH3339" s="35" t="s">
        <v>3207</v>
      </c>
      <c r="AI3339" s="35">
        <v>1500</v>
      </c>
    </row>
    <row r="3340" spans="1:35" s="35" customFormat="1" ht="15">
      <c r="A3340" s="35" t="s">
        <v>2189</v>
      </c>
      <c r="C3340" s="38" t="s">
        <v>2331</v>
      </c>
      <c r="E3340" s="38" t="s">
        <v>4343</v>
      </c>
      <c r="F3340" s="35" t="s">
        <v>4141</v>
      </c>
      <c r="G3340" s="66" t="s">
        <v>3652</v>
      </c>
      <c r="H3340" s="38" t="s">
        <v>1514</v>
      </c>
      <c r="I3340" s="66" t="s">
        <v>3652</v>
      </c>
      <c r="J3340" s="39" t="str">
        <f t="shared" si="419"/>
        <v>IC.IT.251828</v>
      </c>
      <c r="K3340" s="38" t="s">
        <v>3298</v>
      </c>
      <c r="L3340" s="35" t="str">
        <f t="shared" si="423"/>
        <v>Jaw, right</v>
      </c>
      <c r="M3340" s="39" t="str">
        <f t="shared" si="424"/>
        <v>PI.IC.IT.251828.01</v>
      </c>
      <c r="N3340" s="39"/>
      <c r="O3340" s="39" t="str">
        <f t="shared" si="425"/>
        <v>PH.IC.IT.251828.01</v>
      </c>
      <c r="Q3340" s="39" t="str">
        <f t="shared" si="426"/>
        <v>CL.IC.IT.251828.01</v>
      </c>
      <c r="R3340" s="39"/>
      <c r="S3340" s="39" t="str">
        <f t="shared" si="420"/>
        <v>DR.IC.IT.251828.01</v>
      </c>
      <c r="T3340" s="39"/>
      <c r="U3340" s="60" t="str">
        <f t="shared" si="421"/>
        <v>IM.IC.IT.251828.01</v>
      </c>
      <c r="V3340" s="57"/>
      <c r="W3340" s="60" t="str">
        <f t="shared" si="422"/>
        <v>GE.IC.IT.251828.01</v>
      </c>
      <c r="AH3340" s="35" t="s">
        <v>3207</v>
      </c>
      <c r="AI3340" s="35">
        <v>1500</v>
      </c>
    </row>
    <row r="3341" spans="1:35" s="35" customFormat="1" ht="15">
      <c r="A3341" s="35" t="s">
        <v>2189</v>
      </c>
      <c r="C3341" s="38" t="s">
        <v>2331</v>
      </c>
      <c r="E3341" s="38" t="s">
        <v>4343</v>
      </c>
      <c r="F3341" s="35" t="s">
        <v>4141</v>
      </c>
      <c r="G3341" s="66" t="s">
        <v>3654</v>
      </c>
      <c r="H3341" s="38" t="s">
        <v>2074</v>
      </c>
      <c r="I3341" s="66" t="s">
        <v>3654</v>
      </c>
      <c r="J3341" s="39" t="str">
        <f t="shared" si="419"/>
        <v>IC.IT.251829</v>
      </c>
      <c r="K3341" s="38" t="s">
        <v>3298</v>
      </c>
      <c r="L3341" s="35" t="str">
        <f t="shared" si="423"/>
        <v>Jaw, left</v>
      </c>
      <c r="M3341" s="39" t="str">
        <f t="shared" si="424"/>
        <v>PI.IC.IT.251829.01</v>
      </c>
      <c r="N3341" s="39"/>
      <c r="O3341" s="39" t="str">
        <f t="shared" si="425"/>
        <v>PH.IC.IT.251829.01</v>
      </c>
      <c r="Q3341" s="39" t="str">
        <f t="shared" si="426"/>
        <v>CL.IC.IT.251829.01</v>
      </c>
      <c r="R3341" s="39"/>
      <c r="S3341" s="39" t="str">
        <f t="shared" si="420"/>
        <v>DR.IC.IT.251829.01</v>
      </c>
      <c r="T3341" s="39"/>
      <c r="U3341" s="60" t="str">
        <f t="shared" si="421"/>
        <v>IM.IC.IT.251829.01</v>
      </c>
      <c r="V3341" s="57"/>
      <c r="W3341" s="60" t="str">
        <f t="shared" si="422"/>
        <v>GE.IC.IT.251829.01</v>
      </c>
      <c r="AH3341" s="35" t="s">
        <v>3207</v>
      </c>
      <c r="AI3341" s="35">
        <v>1500</v>
      </c>
    </row>
    <row r="3342" spans="1:35" s="35" customFormat="1" ht="15">
      <c r="A3342" s="35" t="s">
        <v>2189</v>
      </c>
      <c r="C3342" s="38" t="s">
        <v>2331</v>
      </c>
      <c r="E3342" s="38" t="s">
        <v>4343</v>
      </c>
      <c r="F3342" s="35" t="s">
        <v>4141</v>
      </c>
      <c r="G3342" s="66" t="s">
        <v>3656</v>
      </c>
      <c r="H3342" s="38" t="s">
        <v>2248</v>
      </c>
      <c r="I3342" s="66" t="s">
        <v>3656</v>
      </c>
      <c r="J3342" s="39" t="str">
        <f t="shared" si="419"/>
        <v>IC.IT.251830</v>
      </c>
      <c r="K3342" s="38" t="s">
        <v>3298</v>
      </c>
      <c r="L3342" s="35" t="str">
        <f t="shared" si="423"/>
        <v>Neck, right</v>
      </c>
      <c r="M3342" s="39" t="str">
        <f t="shared" si="424"/>
        <v>PI.IC.IT.251830.01</v>
      </c>
      <c r="N3342" s="39"/>
      <c r="O3342" s="39" t="str">
        <f t="shared" si="425"/>
        <v>PH.IC.IT.251830.01</v>
      </c>
      <c r="Q3342" s="39" t="str">
        <f t="shared" si="426"/>
        <v>CL.IC.IT.251830.01</v>
      </c>
      <c r="R3342" s="39"/>
      <c r="S3342" s="39" t="str">
        <f t="shared" si="420"/>
        <v>DR.IC.IT.251830.01</v>
      </c>
      <c r="T3342" s="39"/>
      <c r="U3342" s="60" t="str">
        <f t="shared" si="421"/>
        <v>IM.IC.IT.251830.01</v>
      </c>
      <c r="V3342" s="57"/>
      <c r="W3342" s="60" t="str">
        <f t="shared" si="422"/>
        <v>GE.IC.IT.251830.01</v>
      </c>
      <c r="AH3342" s="35" t="s">
        <v>3207</v>
      </c>
      <c r="AI3342" s="35">
        <v>1500</v>
      </c>
    </row>
    <row r="3343" spans="1:35" s="35" customFormat="1" ht="15">
      <c r="A3343" s="35" t="s">
        <v>2189</v>
      </c>
      <c r="C3343" s="38" t="s">
        <v>2331</v>
      </c>
      <c r="E3343" s="38" t="s">
        <v>4343</v>
      </c>
      <c r="F3343" s="35" t="s">
        <v>4141</v>
      </c>
      <c r="G3343" s="66" t="s">
        <v>3658</v>
      </c>
      <c r="H3343" s="38" t="s">
        <v>3892</v>
      </c>
      <c r="I3343" s="66" t="s">
        <v>3658</v>
      </c>
      <c r="J3343" s="39" t="str">
        <f t="shared" si="419"/>
        <v>IC.IT.251831</v>
      </c>
      <c r="K3343" s="38" t="s">
        <v>3298</v>
      </c>
      <c r="L3343" s="35" t="str">
        <f t="shared" si="423"/>
        <v>Neck, left</v>
      </c>
      <c r="M3343" s="39" t="str">
        <f t="shared" si="424"/>
        <v>PI.IC.IT.251831.01</v>
      </c>
      <c r="N3343" s="39"/>
      <c r="O3343" s="39" t="str">
        <f t="shared" si="425"/>
        <v>PH.IC.IT.251831.01</v>
      </c>
      <c r="Q3343" s="39" t="str">
        <f t="shared" si="426"/>
        <v>CL.IC.IT.251831.01</v>
      </c>
      <c r="R3343" s="39"/>
      <c r="S3343" s="39" t="str">
        <f t="shared" si="420"/>
        <v>DR.IC.IT.251831.01</v>
      </c>
      <c r="T3343" s="39"/>
      <c r="U3343" s="60" t="str">
        <f t="shared" si="421"/>
        <v>IM.IC.IT.251831.01</v>
      </c>
      <c r="V3343" s="57"/>
      <c r="W3343" s="60" t="str">
        <f t="shared" si="422"/>
        <v>GE.IC.IT.251831.01</v>
      </c>
      <c r="AH3343" s="35" t="s">
        <v>3207</v>
      </c>
      <c r="AI3343" s="35">
        <v>1500</v>
      </c>
    </row>
    <row r="3344" spans="1:35" s="35" customFormat="1" ht="15">
      <c r="A3344" s="35" t="s">
        <v>2189</v>
      </c>
      <c r="C3344" s="38" t="s">
        <v>2331</v>
      </c>
      <c r="D3344" s="35" t="s">
        <v>4462</v>
      </c>
      <c r="E3344" s="38" t="s">
        <v>4345</v>
      </c>
      <c r="F3344" s="35" t="s">
        <v>4142</v>
      </c>
      <c r="G3344" s="35" t="s">
        <v>3911</v>
      </c>
      <c r="H3344" s="38" t="s">
        <v>2212</v>
      </c>
      <c r="I3344" s="35" t="s">
        <v>3911</v>
      </c>
      <c r="J3344" s="39" t="str">
        <f t="shared" si="419"/>
        <v>IC.IT.251901</v>
      </c>
      <c r="K3344" s="38" t="s">
        <v>3298</v>
      </c>
      <c r="L3344" s="35" t="str">
        <f t="shared" si="423"/>
        <v>Hip</v>
      </c>
      <c r="M3344" s="39" t="str">
        <f t="shared" si="424"/>
        <v>PI.IC.IT.251901.01</v>
      </c>
      <c r="N3344" s="39"/>
      <c r="O3344" s="39" t="str">
        <f t="shared" si="425"/>
        <v>PH.IC.IT.251901.01</v>
      </c>
      <c r="Q3344" s="39" t="str">
        <f t="shared" si="426"/>
        <v>CL.IC.IT.251901.01</v>
      </c>
      <c r="R3344" s="39"/>
      <c r="S3344" s="39" t="str">
        <f t="shared" si="420"/>
        <v>DR.IC.IT.251901.01</v>
      </c>
      <c r="T3344" s="39"/>
      <c r="U3344" s="60" t="str">
        <f t="shared" si="421"/>
        <v>IM.IC.IT.251901.01</v>
      </c>
      <c r="V3344" s="57"/>
      <c r="W3344" s="60" t="str">
        <f t="shared" si="422"/>
        <v>GE.IC.IT.251901.01</v>
      </c>
      <c r="AH3344" s="35" t="s">
        <v>3207</v>
      </c>
      <c r="AI3344" s="35">
        <v>1500</v>
      </c>
    </row>
    <row r="3345" spans="1:35" s="35" customFormat="1" ht="15">
      <c r="A3345" s="35" t="s">
        <v>2189</v>
      </c>
      <c r="C3345" s="38" t="s">
        <v>2331</v>
      </c>
      <c r="E3345" s="38" t="s">
        <v>4345</v>
      </c>
      <c r="F3345" s="35" t="s">
        <v>4142</v>
      </c>
      <c r="G3345" s="35" t="s">
        <v>3912</v>
      </c>
      <c r="H3345" s="38" t="s">
        <v>2217</v>
      </c>
      <c r="I3345" s="35" t="s">
        <v>3912</v>
      </c>
      <c r="J3345" s="39" t="str">
        <f t="shared" ref="J3345:J3408" si="427">CONCATENATE("IC.IT.",C3345,E3345,H3345)</f>
        <v>IC.IT.251902</v>
      </c>
      <c r="K3345" s="38" t="s">
        <v>3298</v>
      </c>
      <c r="L3345" s="35" t="str">
        <f t="shared" si="423"/>
        <v>Groin</v>
      </c>
      <c r="M3345" s="39" t="str">
        <f t="shared" si="424"/>
        <v>PI.IC.IT.251902.01</v>
      </c>
      <c r="N3345" s="39"/>
      <c r="O3345" s="39" t="str">
        <f t="shared" si="425"/>
        <v>PH.IC.IT.251902.01</v>
      </c>
      <c r="Q3345" s="39" t="str">
        <f t="shared" si="426"/>
        <v>CL.IC.IT.251902.01</v>
      </c>
      <c r="R3345" s="39"/>
      <c r="S3345" s="39" t="str">
        <f t="shared" si="420"/>
        <v>DR.IC.IT.251902.01</v>
      </c>
      <c r="T3345" s="39"/>
      <c r="U3345" s="60" t="str">
        <f t="shared" si="421"/>
        <v>IM.IC.IT.251902.01</v>
      </c>
      <c r="V3345" s="57"/>
      <c r="W3345" s="60" t="str">
        <f t="shared" si="422"/>
        <v>GE.IC.IT.251902.01</v>
      </c>
      <c r="AH3345" s="35" t="s">
        <v>3207</v>
      </c>
      <c r="AI3345" s="35">
        <v>1500</v>
      </c>
    </row>
    <row r="3346" spans="1:35" s="35" customFormat="1" ht="15">
      <c r="A3346" s="35" t="s">
        <v>2189</v>
      </c>
      <c r="C3346" s="38" t="s">
        <v>2331</v>
      </c>
      <c r="E3346" s="38" t="s">
        <v>4345</v>
      </c>
      <c r="F3346" s="35" t="s">
        <v>4142</v>
      </c>
      <c r="G3346" s="35" t="s">
        <v>3671</v>
      </c>
      <c r="H3346" s="38" t="s">
        <v>2219</v>
      </c>
      <c r="I3346" s="35" t="s">
        <v>3671</v>
      </c>
      <c r="J3346" s="39" t="str">
        <f t="shared" si="427"/>
        <v>IC.IT.251903</v>
      </c>
      <c r="K3346" s="38" t="s">
        <v>3298</v>
      </c>
      <c r="L3346" s="35" t="str">
        <f t="shared" si="423"/>
        <v>Penis</v>
      </c>
      <c r="M3346" s="39" t="str">
        <f t="shared" si="424"/>
        <v>PI.IC.IT.251903.01</v>
      </c>
      <c r="N3346" s="39"/>
      <c r="O3346" s="39" t="str">
        <f t="shared" si="425"/>
        <v>PH.IC.IT.251903.01</v>
      </c>
      <c r="Q3346" s="39" t="str">
        <f t="shared" si="426"/>
        <v>CL.IC.IT.251903.01</v>
      </c>
      <c r="R3346" s="39"/>
      <c r="S3346" s="39" t="str">
        <f t="shared" si="420"/>
        <v>DR.IC.IT.251903.01</v>
      </c>
      <c r="T3346" s="39"/>
      <c r="U3346" s="60" t="str">
        <f t="shared" si="421"/>
        <v>IM.IC.IT.251903.01</v>
      </c>
      <c r="V3346" s="57"/>
      <c r="W3346" s="60" t="str">
        <f t="shared" si="422"/>
        <v>GE.IC.IT.251903.01</v>
      </c>
      <c r="AH3346" s="35" t="s">
        <v>3207</v>
      </c>
      <c r="AI3346" s="35">
        <v>1500</v>
      </c>
    </row>
    <row r="3347" spans="1:35" s="35" customFormat="1" ht="15">
      <c r="A3347" s="35" t="s">
        <v>2189</v>
      </c>
      <c r="C3347" s="38" t="s">
        <v>2331</v>
      </c>
      <c r="E3347" s="38" t="s">
        <v>4345</v>
      </c>
      <c r="F3347" s="35" t="s">
        <v>4142</v>
      </c>
      <c r="G3347" s="35" t="s">
        <v>3672</v>
      </c>
      <c r="H3347" s="38" t="s">
        <v>2063</v>
      </c>
      <c r="I3347" s="35" t="s">
        <v>3672</v>
      </c>
      <c r="J3347" s="39" t="str">
        <f t="shared" si="427"/>
        <v>IC.IT.251904</v>
      </c>
      <c r="K3347" s="38" t="s">
        <v>3298</v>
      </c>
      <c r="L3347" s="35" t="str">
        <f t="shared" si="423"/>
        <v>Labia</v>
      </c>
      <c r="M3347" s="39" t="str">
        <f t="shared" si="424"/>
        <v>PI.IC.IT.251904.01</v>
      </c>
      <c r="N3347" s="39"/>
      <c r="O3347" s="39" t="str">
        <f t="shared" si="425"/>
        <v>PH.IC.IT.251904.01</v>
      </c>
      <c r="Q3347" s="39" t="str">
        <f t="shared" si="426"/>
        <v>CL.IC.IT.251904.01</v>
      </c>
      <c r="R3347" s="39"/>
      <c r="S3347" s="39" t="str">
        <f t="shared" si="420"/>
        <v>DR.IC.IT.251904.01</v>
      </c>
      <c r="T3347" s="39"/>
      <c r="U3347" s="60" t="str">
        <f t="shared" si="421"/>
        <v>IM.IC.IT.251904.01</v>
      </c>
      <c r="V3347" s="57"/>
      <c r="W3347" s="60" t="str">
        <f t="shared" si="422"/>
        <v>GE.IC.IT.251904.01</v>
      </c>
      <c r="AH3347" s="35" t="s">
        <v>3207</v>
      </c>
      <c r="AI3347" s="35">
        <v>1500</v>
      </c>
    </row>
    <row r="3348" spans="1:35" s="35" customFormat="1" ht="15">
      <c r="A3348" s="35" t="s">
        <v>2189</v>
      </c>
      <c r="C3348" s="38" t="s">
        <v>2331</v>
      </c>
      <c r="E3348" s="38" t="s">
        <v>4345</v>
      </c>
      <c r="F3348" s="35" t="s">
        <v>4142</v>
      </c>
      <c r="G3348" s="35" t="s">
        <v>3673</v>
      </c>
      <c r="H3348" s="38" t="s">
        <v>2065</v>
      </c>
      <c r="I3348" s="35" t="s">
        <v>3913</v>
      </c>
      <c r="J3348" s="39" t="str">
        <f t="shared" si="427"/>
        <v>IC.IT.251905</v>
      </c>
      <c r="K3348" s="38" t="s">
        <v>3298</v>
      </c>
      <c r="L3348" s="35" t="str">
        <f t="shared" si="423"/>
        <v>Perineum</v>
      </c>
      <c r="M3348" s="39" t="str">
        <f t="shared" si="424"/>
        <v>PI.IC.IT.251905.01</v>
      </c>
      <c r="N3348" s="39"/>
      <c r="O3348" s="39" t="str">
        <f t="shared" si="425"/>
        <v>PH.IC.IT.251905.01</v>
      </c>
      <c r="Q3348" s="39" t="str">
        <f t="shared" si="426"/>
        <v>CL.IC.IT.251905.01</v>
      </c>
      <c r="R3348" s="39"/>
      <c r="S3348" s="39" t="str">
        <f t="shared" si="420"/>
        <v>DR.IC.IT.251905.01</v>
      </c>
      <c r="T3348" s="39"/>
      <c r="U3348" s="60" t="str">
        <f t="shared" si="421"/>
        <v>IM.IC.IT.251905.01</v>
      </c>
      <c r="V3348" s="57"/>
      <c r="W3348" s="60" t="str">
        <f t="shared" si="422"/>
        <v>GE.IC.IT.251905.01</v>
      </c>
      <c r="AH3348" s="35" t="s">
        <v>3207</v>
      </c>
      <c r="AI3348" s="35">
        <v>1500</v>
      </c>
    </row>
    <row r="3349" spans="1:35" s="35" customFormat="1" ht="15">
      <c r="A3349" s="35" t="s">
        <v>2189</v>
      </c>
      <c r="C3349" s="38" t="s">
        <v>2331</v>
      </c>
      <c r="E3349" s="38" t="s">
        <v>4345</v>
      </c>
      <c r="F3349" s="35" t="s">
        <v>4142</v>
      </c>
      <c r="G3349" s="35" t="s">
        <v>3914</v>
      </c>
      <c r="H3349" s="38" t="s">
        <v>2222</v>
      </c>
      <c r="I3349" s="35" t="s">
        <v>3915</v>
      </c>
      <c r="J3349" s="39" t="str">
        <f t="shared" si="427"/>
        <v>IC.IT.251906</v>
      </c>
      <c r="K3349" s="38" t="s">
        <v>3298</v>
      </c>
      <c r="L3349" s="35" t="str">
        <f t="shared" si="423"/>
        <v>Buttock(s)</v>
      </c>
      <c r="M3349" s="39" t="str">
        <f t="shared" si="424"/>
        <v>PI.IC.IT.251906.01</v>
      </c>
      <c r="N3349" s="39"/>
      <c r="O3349" s="39" t="str">
        <f t="shared" si="425"/>
        <v>PH.IC.IT.251906.01</v>
      </c>
      <c r="Q3349" s="39" t="str">
        <f t="shared" si="426"/>
        <v>CL.IC.IT.251906.01</v>
      </c>
      <c r="R3349" s="39"/>
      <c r="S3349" s="39" t="str">
        <f t="shared" ref="S3349:S3412" si="428">CONCATENATE("DR.",J3349,".",K3349)</f>
        <v>DR.IC.IT.251906.01</v>
      </c>
      <c r="T3349" s="39"/>
      <c r="U3349" s="60" t="str">
        <f t="shared" ref="U3349:U3412" si="429">CONCATENATE("IM.",J3349, ".",K3349)</f>
        <v>IM.IC.IT.251906.01</v>
      </c>
      <c r="V3349" s="57"/>
      <c r="W3349" s="60" t="str">
        <f t="shared" ref="W3349:W3412" si="430">CONCATENATE("GE.",J3349, ".",K3349)</f>
        <v>GE.IC.IT.251906.01</v>
      </c>
      <c r="AH3349" s="35" t="s">
        <v>3207</v>
      </c>
      <c r="AI3349" s="35">
        <v>1500</v>
      </c>
    </row>
    <row r="3350" spans="1:35" s="35" customFormat="1" ht="15">
      <c r="A3350" s="35" t="s">
        <v>2189</v>
      </c>
      <c r="C3350" s="38" t="s">
        <v>2331</v>
      </c>
      <c r="E3350" s="38" t="s">
        <v>4345</v>
      </c>
      <c r="F3350" s="35" t="s">
        <v>4142</v>
      </c>
      <c r="G3350" s="35" t="s">
        <v>3678</v>
      </c>
      <c r="H3350" s="38" t="s">
        <v>2376</v>
      </c>
      <c r="I3350" s="35" t="s">
        <v>3678</v>
      </c>
      <c r="J3350" s="39" t="str">
        <f t="shared" si="427"/>
        <v>IC.IT.251907</v>
      </c>
      <c r="K3350" s="38" t="s">
        <v>3298</v>
      </c>
      <c r="L3350" s="35" t="str">
        <f t="shared" si="423"/>
        <v>Rectum</v>
      </c>
      <c r="M3350" s="39" t="str">
        <f t="shared" si="424"/>
        <v>PI.IC.IT.251907.01</v>
      </c>
      <c r="N3350" s="39"/>
      <c r="O3350" s="39" t="str">
        <f t="shared" si="425"/>
        <v>PH.IC.IT.251907.01</v>
      </c>
      <c r="Q3350" s="39" t="str">
        <f t="shared" si="426"/>
        <v>CL.IC.IT.251907.01</v>
      </c>
      <c r="R3350" s="39"/>
      <c r="S3350" s="39" t="str">
        <f t="shared" si="428"/>
        <v>DR.IC.IT.251907.01</v>
      </c>
      <c r="T3350" s="39"/>
      <c r="U3350" s="60" t="str">
        <f t="shared" si="429"/>
        <v>IM.IC.IT.251907.01</v>
      </c>
      <c r="V3350" s="57"/>
      <c r="W3350" s="60" t="str">
        <f t="shared" si="430"/>
        <v>GE.IC.IT.251907.01</v>
      </c>
      <c r="AH3350" s="35" t="s">
        <v>3207</v>
      </c>
      <c r="AI3350" s="35">
        <v>1500</v>
      </c>
    </row>
    <row r="3351" spans="1:35" s="35" customFormat="1" ht="15">
      <c r="A3351" s="35" t="s">
        <v>2189</v>
      </c>
      <c r="C3351" s="38" t="s">
        <v>2331</v>
      </c>
      <c r="E3351" s="38" t="s">
        <v>4345</v>
      </c>
      <c r="F3351" s="35" t="s">
        <v>4142</v>
      </c>
      <c r="G3351" s="35" t="s">
        <v>3679</v>
      </c>
      <c r="H3351" s="38" t="s">
        <v>2378</v>
      </c>
      <c r="I3351" s="35" t="s">
        <v>3679</v>
      </c>
      <c r="J3351" s="39" t="str">
        <f t="shared" si="427"/>
        <v>IC.IT.251908</v>
      </c>
      <c r="K3351" s="38" t="s">
        <v>3298</v>
      </c>
      <c r="L3351" s="35" t="str">
        <f t="shared" si="423"/>
        <v>Sacrum</v>
      </c>
      <c r="M3351" s="39" t="str">
        <f t="shared" si="424"/>
        <v>PI.IC.IT.251908.01</v>
      </c>
      <c r="N3351" s="39"/>
      <c r="O3351" s="39" t="str">
        <f t="shared" si="425"/>
        <v>PH.IC.IT.251908.01</v>
      </c>
      <c r="Q3351" s="39" t="str">
        <f t="shared" si="426"/>
        <v>CL.IC.IT.251908.01</v>
      </c>
      <c r="R3351" s="39"/>
      <c r="S3351" s="39" t="str">
        <f t="shared" si="428"/>
        <v>DR.IC.IT.251908.01</v>
      </c>
      <c r="T3351" s="39"/>
      <c r="U3351" s="60" t="str">
        <f t="shared" si="429"/>
        <v>IM.IC.IT.251908.01</v>
      </c>
      <c r="V3351" s="57"/>
      <c r="W3351" s="60" t="str">
        <f t="shared" si="430"/>
        <v>GE.IC.IT.251908.01</v>
      </c>
      <c r="AH3351" s="35" t="s">
        <v>3207</v>
      </c>
      <c r="AI3351" s="35">
        <v>1500</v>
      </c>
    </row>
    <row r="3352" spans="1:35" s="35" customFormat="1" ht="15">
      <c r="A3352" s="35" t="s">
        <v>2189</v>
      </c>
      <c r="C3352" s="38" t="s">
        <v>2331</v>
      </c>
      <c r="E3352" s="38" t="s">
        <v>4345</v>
      </c>
      <c r="F3352" s="35" t="s">
        <v>4142</v>
      </c>
      <c r="G3352" s="35" t="s">
        <v>3680</v>
      </c>
      <c r="H3352" s="38" t="s">
        <v>2380</v>
      </c>
      <c r="I3352" s="35" t="s">
        <v>3680</v>
      </c>
      <c r="J3352" s="39" t="str">
        <f t="shared" si="427"/>
        <v>IC.IT.251909</v>
      </c>
      <c r="K3352" s="38" t="s">
        <v>3298</v>
      </c>
      <c r="L3352" s="35" t="str">
        <f t="shared" si="423"/>
        <v>Coccyx</v>
      </c>
      <c r="M3352" s="39" t="str">
        <f t="shared" si="424"/>
        <v>PI.IC.IT.251909.01</v>
      </c>
      <c r="N3352" s="39"/>
      <c r="O3352" s="39" t="str">
        <f t="shared" si="425"/>
        <v>PH.IC.IT.251909.01</v>
      </c>
      <c r="Q3352" s="39" t="str">
        <f t="shared" si="426"/>
        <v>CL.IC.IT.251909.01</v>
      </c>
      <c r="R3352" s="39"/>
      <c r="S3352" s="39" t="str">
        <f t="shared" si="428"/>
        <v>DR.IC.IT.251909.01</v>
      </c>
      <c r="T3352" s="39"/>
      <c r="U3352" s="60" t="str">
        <f t="shared" si="429"/>
        <v>IM.IC.IT.251909.01</v>
      </c>
      <c r="V3352" s="57"/>
      <c r="W3352" s="60" t="str">
        <f t="shared" si="430"/>
        <v>GE.IC.IT.251909.01</v>
      </c>
      <c r="AH3352" s="35" t="s">
        <v>3207</v>
      </c>
      <c r="AI3352" s="35">
        <v>1500</v>
      </c>
    </row>
    <row r="3353" spans="1:35" s="35" customFormat="1" ht="15">
      <c r="A3353" s="35" t="s">
        <v>2189</v>
      </c>
      <c r="C3353" s="38" t="s">
        <v>2331</v>
      </c>
      <c r="E3353" s="38" t="s">
        <v>4345</v>
      </c>
      <c r="F3353" s="35" t="s">
        <v>4142</v>
      </c>
      <c r="G3353" s="35" t="s">
        <v>3681</v>
      </c>
      <c r="H3353" s="38" t="s">
        <v>2124</v>
      </c>
      <c r="I3353" s="35" t="s">
        <v>3681</v>
      </c>
      <c r="J3353" s="39" t="str">
        <f t="shared" si="427"/>
        <v>IC.IT.251910</v>
      </c>
      <c r="K3353" s="38" t="s">
        <v>3298</v>
      </c>
      <c r="L3353" s="35" t="str">
        <f t="shared" si="423"/>
        <v>Scrotum</v>
      </c>
      <c r="M3353" s="39" t="str">
        <f t="shared" si="424"/>
        <v>PI.IC.IT.251910.01</v>
      </c>
      <c r="N3353" s="39"/>
      <c r="O3353" s="39" t="str">
        <f t="shared" si="425"/>
        <v>PH.IC.IT.251910.01</v>
      </c>
      <c r="Q3353" s="39" t="str">
        <f t="shared" si="426"/>
        <v>CL.IC.IT.251910.01</v>
      </c>
      <c r="R3353" s="39"/>
      <c r="S3353" s="39" t="str">
        <f t="shared" si="428"/>
        <v>DR.IC.IT.251910.01</v>
      </c>
      <c r="T3353" s="39"/>
      <c r="U3353" s="60" t="str">
        <f t="shared" si="429"/>
        <v>IM.IC.IT.251910.01</v>
      </c>
      <c r="V3353" s="57"/>
      <c r="W3353" s="60" t="str">
        <f t="shared" si="430"/>
        <v>GE.IC.IT.251910.01</v>
      </c>
      <c r="AH3353" s="35" t="s">
        <v>3207</v>
      </c>
      <c r="AI3353" s="35">
        <v>1500</v>
      </c>
    </row>
    <row r="3354" spans="1:35" s="35" customFormat="1" ht="15">
      <c r="A3354" s="35" t="s">
        <v>2189</v>
      </c>
      <c r="C3354" s="38" t="s">
        <v>2331</v>
      </c>
      <c r="E3354" s="38" t="s">
        <v>4345</v>
      </c>
      <c r="F3354" s="35" t="s">
        <v>4142</v>
      </c>
      <c r="G3354" s="66" t="s">
        <v>3663</v>
      </c>
      <c r="H3354" s="38" t="s">
        <v>2126</v>
      </c>
      <c r="I3354" s="66" t="s">
        <v>3663</v>
      </c>
      <c r="J3354" s="39" t="str">
        <f t="shared" si="427"/>
        <v>IC.IT.251911</v>
      </c>
      <c r="K3354" s="38" t="s">
        <v>3298</v>
      </c>
      <c r="L3354" s="35" t="str">
        <f t="shared" si="423"/>
        <v>Hip, right</v>
      </c>
      <c r="M3354" s="39" t="str">
        <f t="shared" si="424"/>
        <v>PI.IC.IT.251911.01</v>
      </c>
      <c r="N3354" s="39"/>
      <c r="O3354" s="39" t="str">
        <f t="shared" si="425"/>
        <v>PH.IC.IT.251911.01</v>
      </c>
      <c r="Q3354" s="39" t="str">
        <f t="shared" si="426"/>
        <v>CL.IC.IT.251911.01</v>
      </c>
      <c r="R3354" s="39"/>
      <c r="S3354" s="39" t="str">
        <f t="shared" si="428"/>
        <v>DR.IC.IT.251911.01</v>
      </c>
      <c r="T3354" s="39"/>
      <c r="U3354" s="60" t="str">
        <f t="shared" si="429"/>
        <v>IM.IC.IT.251911.01</v>
      </c>
      <c r="V3354" s="57"/>
      <c r="W3354" s="60" t="str">
        <f t="shared" si="430"/>
        <v>GE.IC.IT.251911.01</v>
      </c>
      <c r="AH3354" s="35" t="s">
        <v>3207</v>
      </c>
      <c r="AI3354" s="35">
        <v>1500</v>
      </c>
    </row>
    <row r="3355" spans="1:35" s="35" customFormat="1" ht="15">
      <c r="A3355" s="35" t="s">
        <v>2189</v>
      </c>
      <c r="C3355" s="38" t="s">
        <v>2331</v>
      </c>
      <c r="E3355" s="38" t="s">
        <v>4345</v>
      </c>
      <c r="F3355" s="35" t="s">
        <v>4142</v>
      </c>
      <c r="G3355" s="66" t="s">
        <v>3665</v>
      </c>
      <c r="H3355" s="38" t="s">
        <v>2128</v>
      </c>
      <c r="I3355" s="66" t="s">
        <v>3665</v>
      </c>
      <c r="J3355" s="39" t="str">
        <f t="shared" si="427"/>
        <v>IC.IT.251912</v>
      </c>
      <c r="K3355" s="38" t="s">
        <v>3298</v>
      </c>
      <c r="L3355" s="35" t="str">
        <f t="shared" si="423"/>
        <v>Hip, left</v>
      </c>
      <c r="M3355" s="39" t="str">
        <f t="shared" si="424"/>
        <v>PI.IC.IT.251912.01</v>
      </c>
      <c r="N3355" s="39"/>
      <c r="O3355" s="39" t="str">
        <f t="shared" si="425"/>
        <v>PH.IC.IT.251912.01</v>
      </c>
      <c r="Q3355" s="39" t="str">
        <f t="shared" si="426"/>
        <v>CL.IC.IT.251912.01</v>
      </c>
      <c r="R3355" s="39"/>
      <c r="S3355" s="39" t="str">
        <f t="shared" si="428"/>
        <v>DR.IC.IT.251912.01</v>
      </c>
      <c r="T3355" s="39"/>
      <c r="U3355" s="60" t="str">
        <f t="shared" si="429"/>
        <v>IM.IC.IT.251912.01</v>
      </c>
      <c r="V3355" s="57"/>
      <c r="W3355" s="60" t="str">
        <f t="shared" si="430"/>
        <v>GE.IC.IT.251912.01</v>
      </c>
      <c r="AH3355" s="35" t="s">
        <v>3207</v>
      </c>
      <c r="AI3355" s="35">
        <v>1500</v>
      </c>
    </row>
    <row r="3356" spans="1:35" s="35" customFormat="1" ht="15">
      <c r="A3356" s="35" t="s">
        <v>2189</v>
      </c>
      <c r="C3356" s="38" t="s">
        <v>2331</v>
      </c>
      <c r="E3356" s="38" t="s">
        <v>4345</v>
      </c>
      <c r="F3356" s="35" t="s">
        <v>4142</v>
      </c>
      <c r="G3356" s="66" t="s">
        <v>3667</v>
      </c>
      <c r="H3356" s="38" t="s">
        <v>2130</v>
      </c>
      <c r="I3356" s="66" t="s">
        <v>3667</v>
      </c>
      <c r="J3356" s="39" t="str">
        <f t="shared" si="427"/>
        <v>IC.IT.251913</v>
      </c>
      <c r="K3356" s="38" t="s">
        <v>3298</v>
      </c>
      <c r="L3356" s="35" t="str">
        <f t="shared" si="423"/>
        <v>Groin, right</v>
      </c>
      <c r="M3356" s="39" t="str">
        <f t="shared" si="424"/>
        <v>PI.IC.IT.251913.01</v>
      </c>
      <c r="N3356" s="39"/>
      <c r="O3356" s="39" t="str">
        <f t="shared" si="425"/>
        <v>PH.IC.IT.251913.01</v>
      </c>
      <c r="Q3356" s="39" t="str">
        <f t="shared" si="426"/>
        <v>CL.IC.IT.251913.01</v>
      </c>
      <c r="R3356" s="39"/>
      <c r="S3356" s="39" t="str">
        <f t="shared" si="428"/>
        <v>DR.IC.IT.251913.01</v>
      </c>
      <c r="T3356" s="39"/>
      <c r="U3356" s="60" t="str">
        <f t="shared" si="429"/>
        <v>IM.IC.IT.251913.01</v>
      </c>
      <c r="V3356" s="57"/>
      <c r="W3356" s="60" t="str">
        <f t="shared" si="430"/>
        <v>GE.IC.IT.251913.01</v>
      </c>
      <c r="AH3356" s="35" t="s">
        <v>3207</v>
      </c>
      <c r="AI3356" s="35">
        <v>1500</v>
      </c>
    </row>
    <row r="3357" spans="1:35" s="35" customFormat="1" ht="15">
      <c r="A3357" s="35" t="s">
        <v>2189</v>
      </c>
      <c r="C3357" s="38" t="s">
        <v>2331</v>
      </c>
      <c r="E3357" s="38" t="s">
        <v>4345</v>
      </c>
      <c r="F3357" s="35" t="s">
        <v>4142</v>
      </c>
      <c r="G3357" s="66" t="s">
        <v>3669</v>
      </c>
      <c r="H3357" s="38" t="s">
        <v>2296</v>
      </c>
      <c r="I3357" s="66" t="s">
        <v>3669</v>
      </c>
      <c r="J3357" s="39" t="str">
        <f t="shared" si="427"/>
        <v>IC.IT.251914</v>
      </c>
      <c r="K3357" s="38" t="s">
        <v>3298</v>
      </c>
      <c r="L3357" s="35" t="str">
        <f t="shared" si="423"/>
        <v>Groin, left</v>
      </c>
      <c r="M3357" s="39" t="str">
        <f t="shared" si="424"/>
        <v>PI.IC.IT.251914.01</v>
      </c>
      <c r="N3357" s="39"/>
      <c r="O3357" s="39" t="str">
        <f t="shared" si="425"/>
        <v>PH.IC.IT.251914.01</v>
      </c>
      <c r="Q3357" s="39" t="str">
        <f t="shared" si="426"/>
        <v>CL.IC.IT.251914.01</v>
      </c>
      <c r="R3357" s="39"/>
      <c r="S3357" s="39" t="str">
        <f t="shared" si="428"/>
        <v>DR.IC.IT.251914.01</v>
      </c>
      <c r="T3357" s="39"/>
      <c r="U3357" s="60" t="str">
        <f t="shared" si="429"/>
        <v>IM.IC.IT.251914.01</v>
      </c>
      <c r="V3357" s="57"/>
      <c r="W3357" s="60" t="str">
        <f t="shared" si="430"/>
        <v>GE.IC.IT.251914.01</v>
      </c>
      <c r="AH3357" s="35" t="s">
        <v>3207</v>
      </c>
      <c r="AI3357" s="35">
        <v>1500</v>
      </c>
    </row>
    <row r="3358" spans="1:35" s="35" customFormat="1" ht="15">
      <c r="A3358" s="35" t="s">
        <v>2189</v>
      </c>
      <c r="C3358" s="38" t="s">
        <v>2331</v>
      </c>
      <c r="E3358" s="38" t="s">
        <v>4345</v>
      </c>
      <c r="F3358" s="35" t="s">
        <v>4142</v>
      </c>
      <c r="G3358" s="66" t="s">
        <v>3674</v>
      </c>
      <c r="H3358" s="38" t="s">
        <v>2459</v>
      </c>
      <c r="I3358" s="66" t="s">
        <v>3674</v>
      </c>
      <c r="J3358" s="39" t="str">
        <f t="shared" si="427"/>
        <v>IC.IT.251915</v>
      </c>
      <c r="K3358" s="38" t="s">
        <v>3298</v>
      </c>
      <c r="L3358" s="35" t="str">
        <f t="shared" si="423"/>
        <v>Buttock, right</v>
      </c>
      <c r="M3358" s="39" t="str">
        <f t="shared" si="424"/>
        <v>PI.IC.IT.251915.01</v>
      </c>
      <c r="N3358" s="39"/>
      <c r="O3358" s="39" t="str">
        <f t="shared" si="425"/>
        <v>PH.IC.IT.251915.01</v>
      </c>
      <c r="Q3358" s="39" t="str">
        <f t="shared" si="426"/>
        <v>CL.IC.IT.251915.01</v>
      </c>
      <c r="R3358" s="39"/>
      <c r="S3358" s="39" t="str">
        <f t="shared" si="428"/>
        <v>DR.IC.IT.251915.01</v>
      </c>
      <c r="T3358" s="39"/>
      <c r="U3358" s="60" t="str">
        <f t="shared" si="429"/>
        <v>IM.IC.IT.251915.01</v>
      </c>
      <c r="V3358" s="57"/>
      <c r="W3358" s="60" t="str">
        <f t="shared" si="430"/>
        <v>GE.IC.IT.251915.01</v>
      </c>
      <c r="AH3358" s="35" t="s">
        <v>3207</v>
      </c>
      <c r="AI3358" s="35">
        <v>1500</v>
      </c>
    </row>
    <row r="3359" spans="1:35" s="35" customFormat="1" ht="15">
      <c r="A3359" s="35" t="s">
        <v>2189</v>
      </c>
      <c r="C3359" s="38" t="s">
        <v>2331</v>
      </c>
      <c r="E3359" s="38" t="s">
        <v>4345</v>
      </c>
      <c r="F3359" s="35" t="s">
        <v>4142</v>
      </c>
      <c r="G3359" s="66" t="s">
        <v>3916</v>
      </c>
      <c r="H3359" s="38" t="s">
        <v>2464</v>
      </c>
      <c r="I3359" s="66" t="s">
        <v>3916</v>
      </c>
      <c r="J3359" s="39" t="str">
        <f t="shared" si="427"/>
        <v>IC.IT.251916</v>
      </c>
      <c r="K3359" s="38" t="s">
        <v>3298</v>
      </c>
      <c r="L3359" s="35" t="str">
        <f t="shared" si="423"/>
        <v>Buttock, left</v>
      </c>
      <c r="M3359" s="39" t="str">
        <f t="shared" si="424"/>
        <v>PI.IC.IT.251916.01</v>
      </c>
      <c r="N3359" s="39"/>
      <c r="O3359" s="39" t="str">
        <f t="shared" si="425"/>
        <v>PH.IC.IT.251916.01</v>
      </c>
      <c r="Q3359" s="39" t="str">
        <f t="shared" si="426"/>
        <v>CL.IC.IT.251916.01</v>
      </c>
      <c r="R3359" s="39"/>
      <c r="S3359" s="39" t="str">
        <f t="shared" si="428"/>
        <v>DR.IC.IT.251916.01</v>
      </c>
      <c r="T3359" s="39"/>
      <c r="U3359" s="60" t="str">
        <f t="shared" si="429"/>
        <v>IM.IC.IT.251916.01</v>
      </c>
      <c r="V3359" s="57"/>
      <c r="W3359" s="60" t="str">
        <f t="shared" si="430"/>
        <v>GE.IC.IT.251916.01</v>
      </c>
      <c r="AH3359" s="35" t="s">
        <v>3207</v>
      </c>
      <c r="AI3359" s="35">
        <v>1500</v>
      </c>
    </row>
    <row r="3360" spans="1:35" s="35" customFormat="1" ht="15">
      <c r="A3360" s="35" t="s">
        <v>2189</v>
      </c>
      <c r="C3360" s="38" t="s">
        <v>2331</v>
      </c>
      <c r="D3360" s="35" t="s">
        <v>4463</v>
      </c>
      <c r="E3360" s="38" t="s">
        <v>4362</v>
      </c>
      <c r="F3360" s="35" t="s">
        <v>4143</v>
      </c>
      <c r="G3360" s="35" t="s">
        <v>3918</v>
      </c>
      <c r="H3360" s="38" t="s">
        <v>2212</v>
      </c>
      <c r="I3360" s="35" t="s">
        <v>3918</v>
      </c>
      <c r="J3360" s="39" t="str">
        <f t="shared" si="427"/>
        <v>IC.IT.252001</v>
      </c>
      <c r="K3360" s="38" t="s">
        <v>3298</v>
      </c>
      <c r="L3360" s="35" t="str">
        <f t="shared" si="423"/>
        <v>Shoulder</v>
      </c>
      <c r="M3360" s="39" t="str">
        <f t="shared" si="424"/>
        <v>PI.IC.IT.252001.01</v>
      </c>
      <c r="N3360" s="39"/>
      <c r="O3360" s="39" t="str">
        <f t="shared" si="425"/>
        <v>PH.IC.IT.252001.01</v>
      </c>
      <c r="Q3360" s="39" t="str">
        <f t="shared" si="426"/>
        <v>CL.IC.IT.252001.01</v>
      </c>
      <c r="R3360" s="39"/>
      <c r="S3360" s="39" t="str">
        <f t="shared" si="428"/>
        <v>DR.IC.IT.252001.01</v>
      </c>
      <c r="T3360" s="39"/>
      <c r="U3360" s="60" t="str">
        <f t="shared" si="429"/>
        <v>IM.IC.IT.252001.01</v>
      </c>
      <c r="V3360" s="57"/>
      <c r="W3360" s="60" t="str">
        <f t="shared" si="430"/>
        <v>GE.IC.IT.252001.01</v>
      </c>
      <c r="AH3360" s="35" t="s">
        <v>3207</v>
      </c>
      <c r="AI3360" s="35">
        <v>1500</v>
      </c>
    </row>
    <row r="3361" spans="1:35" s="35" customFormat="1" ht="15">
      <c r="A3361" s="35" t="s">
        <v>2189</v>
      </c>
      <c r="C3361" s="38" t="s">
        <v>2331</v>
      </c>
      <c r="E3361" s="38" t="s">
        <v>4362</v>
      </c>
      <c r="F3361" s="35" t="s">
        <v>4143</v>
      </c>
      <c r="G3361" s="35" t="s">
        <v>3919</v>
      </c>
      <c r="H3361" s="38" t="s">
        <v>2217</v>
      </c>
      <c r="I3361" s="35" t="s">
        <v>3919</v>
      </c>
      <c r="J3361" s="39" t="str">
        <f t="shared" si="427"/>
        <v>IC.IT.252002</v>
      </c>
      <c r="K3361" s="38" t="s">
        <v>3298</v>
      </c>
      <c r="L3361" s="35" t="str">
        <f t="shared" si="423"/>
        <v>Clavicle</v>
      </c>
      <c r="M3361" s="39" t="str">
        <f t="shared" si="424"/>
        <v>PI.IC.IT.252002.01</v>
      </c>
      <c r="N3361" s="39"/>
      <c r="O3361" s="39" t="str">
        <f t="shared" si="425"/>
        <v>PH.IC.IT.252002.01</v>
      </c>
      <c r="Q3361" s="39" t="str">
        <f t="shared" si="426"/>
        <v>CL.IC.IT.252002.01</v>
      </c>
      <c r="R3361" s="39"/>
      <c r="S3361" s="39" t="str">
        <f t="shared" si="428"/>
        <v>DR.IC.IT.252002.01</v>
      </c>
      <c r="T3361" s="39"/>
      <c r="U3361" s="60" t="str">
        <f t="shared" si="429"/>
        <v>IM.IC.IT.252002.01</v>
      </c>
      <c r="V3361" s="57"/>
      <c r="W3361" s="60" t="str">
        <f t="shared" si="430"/>
        <v>GE.IC.IT.252002.01</v>
      </c>
      <c r="AH3361" s="35" t="s">
        <v>3207</v>
      </c>
      <c r="AI3361" s="35">
        <v>1500</v>
      </c>
    </row>
    <row r="3362" spans="1:35" s="35" customFormat="1" ht="15">
      <c r="A3362" s="35" t="s">
        <v>2189</v>
      </c>
      <c r="C3362" s="38" t="s">
        <v>2331</v>
      </c>
      <c r="E3362" s="38" t="s">
        <v>4362</v>
      </c>
      <c r="F3362" s="35" t="s">
        <v>4143</v>
      </c>
      <c r="G3362" s="35" t="s">
        <v>3920</v>
      </c>
      <c r="H3362" s="38" t="s">
        <v>2219</v>
      </c>
      <c r="I3362" s="35" t="s">
        <v>3920</v>
      </c>
      <c r="J3362" s="39" t="str">
        <f t="shared" si="427"/>
        <v>IC.IT.252003</v>
      </c>
      <c r="K3362" s="38" t="s">
        <v>3298</v>
      </c>
      <c r="L3362" s="35" t="str">
        <f t="shared" si="423"/>
        <v>Breast</v>
      </c>
      <c r="M3362" s="39" t="str">
        <f t="shared" si="424"/>
        <v>PI.IC.IT.252003.01</v>
      </c>
      <c r="N3362" s="39"/>
      <c r="O3362" s="39" t="str">
        <f t="shared" si="425"/>
        <v>PH.IC.IT.252003.01</v>
      </c>
      <c r="Q3362" s="39" t="str">
        <f t="shared" si="426"/>
        <v>CL.IC.IT.252003.01</v>
      </c>
      <c r="R3362" s="39"/>
      <c r="S3362" s="39" t="str">
        <f t="shared" si="428"/>
        <v>DR.IC.IT.252003.01</v>
      </c>
      <c r="T3362" s="39"/>
      <c r="U3362" s="60" t="str">
        <f t="shared" si="429"/>
        <v>IM.IC.IT.252003.01</v>
      </c>
      <c r="V3362" s="57"/>
      <c r="W3362" s="60" t="str">
        <f t="shared" si="430"/>
        <v>GE.IC.IT.252003.01</v>
      </c>
      <c r="AH3362" s="35" t="s">
        <v>3207</v>
      </c>
      <c r="AI3362" s="35">
        <v>1500</v>
      </c>
    </row>
    <row r="3363" spans="1:35" s="35" customFormat="1" ht="15">
      <c r="A3363" s="35" t="s">
        <v>2189</v>
      </c>
      <c r="C3363" s="38" t="s">
        <v>2331</v>
      </c>
      <c r="E3363" s="38" t="s">
        <v>4362</v>
      </c>
      <c r="F3363" s="35" t="s">
        <v>4143</v>
      </c>
      <c r="G3363" s="35" t="s">
        <v>3695</v>
      </c>
      <c r="H3363" s="38" t="s">
        <v>2063</v>
      </c>
      <c r="I3363" s="35" t="s">
        <v>3695</v>
      </c>
      <c r="J3363" s="39" t="str">
        <f t="shared" si="427"/>
        <v>IC.IT.252004</v>
      </c>
      <c r="K3363" s="38" t="s">
        <v>3298</v>
      </c>
      <c r="L3363" s="35" t="str">
        <f t="shared" si="423"/>
        <v>Sternum</v>
      </c>
      <c r="M3363" s="39" t="str">
        <f t="shared" si="424"/>
        <v>PI.IC.IT.252004.01</v>
      </c>
      <c r="N3363" s="39"/>
      <c r="O3363" s="39" t="str">
        <f t="shared" si="425"/>
        <v>PH.IC.IT.252004.01</v>
      </c>
      <c r="Q3363" s="39" t="str">
        <f t="shared" si="426"/>
        <v>CL.IC.IT.252004.01</v>
      </c>
      <c r="R3363" s="39"/>
      <c r="S3363" s="39" t="str">
        <f t="shared" si="428"/>
        <v>DR.IC.IT.252004.01</v>
      </c>
      <c r="T3363" s="39"/>
      <c r="U3363" s="60" t="str">
        <f t="shared" si="429"/>
        <v>IM.IC.IT.252004.01</v>
      </c>
      <c r="V3363" s="57"/>
      <c r="W3363" s="60" t="str">
        <f t="shared" si="430"/>
        <v>GE.IC.IT.252004.01</v>
      </c>
      <c r="AH3363" s="35" t="s">
        <v>3207</v>
      </c>
      <c r="AI3363" s="35">
        <v>1500</v>
      </c>
    </row>
    <row r="3364" spans="1:35" s="35" customFormat="1" ht="15">
      <c r="A3364" s="35" t="s">
        <v>2189</v>
      </c>
      <c r="C3364" s="38" t="s">
        <v>2331</v>
      </c>
      <c r="E3364" s="38" t="s">
        <v>4362</v>
      </c>
      <c r="F3364" s="35" t="s">
        <v>4143</v>
      </c>
      <c r="G3364" s="35" t="s">
        <v>739</v>
      </c>
      <c r="H3364" s="38" t="s">
        <v>2065</v>
      </c>
      <c r="I3364" s="35" t="s">
        <v>739</v>
      </c>
      <c r="J3364" s="39" t="str">
        <f t="shared" si="427"/>
        <v>IC.IT.252005</v>
      </c>
      <c r="K3364" s="38" t="s">
        <v>3298</v>
      </c>
      <c r="L3364" s="35" t="str">
        <f t="shared" si="423"/>
        <v>Chest</v>
      </c>
      <c r="M3364" s="39" t="str">
        <f t="shared" si="424"/>
        <v>PI.IC.IT.252005.01</v>
      </c>
      <c r="N3364" s="39"/>
      <c r="O3364" s="39" t="str">
        <f t="shared" si="425"/>
        <v>PH.IC.IT.252005.01</v>
      </c>
      <c r="Q3364" s="39" t="str">
        <f t="shared" si="426"/>
        <v>CL.IC.IT.252005.01</v>
      </c>
      <c r="R3364" s="39"/>
      <c r="S3364" s="39" t="str">
        <f t="shared" si="428"/>
        <v>DR.IC.IT.252005.01</v>
      </c>
      <c r="T3364" s="39"/>
      <c r="U3364" s="60" t="str">
        <f t="shared" si="429"/>
        <v>IM.IC.IT.252005.01</v>
      </c>
      <c r="V3364" s="57"/>
      <c r="W3364" s="60" t="str">
        <f t="shared" si="430"/>
        <v>GE.IC.IT.252005.01</v>
      </c>
      <c r="AH3364" s="35" t="s">
        <v>3207</v>
      </c>
      <c r="AI3364" s="35">
        <v>1500</v>
      </c>
    </row>
    <row r="3365" spans="1:35" s="35" customFormat="1" ht="15">
      <c r="A3365" s="35" t="s">
        <v>2189</v>
      </c>
      <c r="C3365" s="38" t="s">
        <v>2331</v>
      </c>
      <c r="E3365" s="38" t="s">
        <v>4362</v>
      </c>
      <c r="F3365" s="35" t="s">
        <v>4143</v>
      </c>
      <c r="G3365" s="35" t="s">
        <v>836</v>
      </c>
      <c r="H3365" s="38" t="s">
        <v>2222</v>
      </c>
      <c r="I3365" s="35" t="s">
        <v>836</v>
      </c>
      <c r="J3365" s="39" t="str">
        <f t="shared" si="427"/>
        <v>IC.IT.252006</v>
      </c>
      <c r="K3365" s="38" t="s">
        <v>3298</v>
      </c>
      <c r="L3365" s="35" t="str">
        <f t="shared" si="423"/>
        <v>Mediastinal</v>
      </c>
      <c r="M3365" s="39" t="str">
        <f t="shared" si="424"/>
        <v>PI.IC.IT.252006.01</v>
      </c>
      <c r="N3365" s="39"/>
      <c r="O3365" s="39" t="str">
        <f t="shared" si="425"/>
        <v>PH.IC.IT.252006.01</v>
      </c>
      <c r="Q3365" s="39" t="str">
        <f t="shared" si="426"/>
        <v>CL.IC.IT.252006.01</v>
      </c>
      <c r="R3365" s="39"/>
      <c r="S3365" s="39" t="str">
        <f t="shared" si="428"/>
        <v>DR.IC.IT.252006.01</v>
      </c>
      <c r="T3365" s="39"/>
      <c r="U3365" s="60" t="str">
        <f t="shared" si="429"/>
        <v>IM.IC.IT.252006.01</v>
      </c>
      <c r="V3365" s="57"/>
      <c r="W3365" s="60" t="str">
        <f t="shared" si="430"/>
        <v>GE.IC.IT.252006.01</v>
      </c>
      <c r="AH3365" s="35" t="s">
        <v>3207</v>
      </c>
      <c r="AI3365" s="35">
        <v>1500</v>
      </c>
    </row>
    <row r="3366" spans="1:35" s="35" customFormat="1" ht="15">
      <c r="A3366" s="35" t="s">
        <v>2189</v>
      </c>
      <c r="C3366" s="38" t="s">
        <v>2331</v>
      </c>
      <c r="E3366" s="38" t="s">
        <v>4362</v>
      </c>
      <c r="F3366" s="35" t="s">
        <v>4143</v>
      </c>
      <c r="G3366" s="35" t="s">
        <v>2494</v>
      </c>
      <c r="H3366" s="38" t="s">
        <v>2376</v>
      </c>
      <c r="I3366" s="35" t="s">
        <v>2494</v>
      </c>
      <c r="J3366" s="39" t="str">
        <f t="shared" si="427"/>
        <v>IC.IT.252007</v>
      </c>
      <c r="K3366" s="38" t="s">
        <v>3298</v>
      </c>
      <c r="L3366" s="35" t="str">
        <f t="shared" si="423"/>
        <v>Back</v>
      </c>
      <c r="M3366" s="39" t="str">
        <f t="shared" si="424"/>
        <v>PI.IC.IT.252007.01</v>
      </c>
      <c r="N3366" s="39"/>
      <c r="O3366" s="39" t="str">
        <f t="shared" si="425"/>
        <v>PH.IC.IT.252007.01</v>
      </c>
      <c r="Q3366" s="39" t="str">
        <f t="shared" si="426"/>
        <v>CL.IC.IT.252007.01</v>
      </c>
      <c r="R3366" s="39"/>
      <c r="S3366" s="39" t="str">
        <f t="shared" si="428"/>
        <v>DR.IC.IT.252007.01</v>
      </c>
      <c r="T3366" s="39"/>
      <c r="U3366" s="60" t="str">
        <f t="shared" si="429"/>
        <v>IM.IC.IT.252007.01</v>
      </c>
      <c r="V3366" s="57"/>
      <c r="W3366" s="60" t="str">
        <f t="shared" si="430"/>
        <v>GE.IC.IT.252007.01</v>
      </c>
      <c r="AH3366" s="35" t="s">
        <v>3207</v>
      </c>
      <c r="AI3366" s="35">
        <v>1500</v>
      </c>
    </row>
    <row r="3367" spans="1:35" s="35" customFormat="1" ht="15">
      <c r="A3367" s="35" t="s">
        <v>2189</v>
      </c>
      <c r="C3367" s="38" t="s">
        <v>2331</v>
      </c>
      <c r="E3367" s="38" t="s">
        <v>4362</v>
      </c>
      <c r="F3367" s="35" t="s">
        <v>4143</v>
      </c>
      <c r="G3367" s="35" t="s">
        <v>1543</v>
      </c>
      <c r="H3367" s="38" t="s">
        <v>2378</v>
      </c>
      <c r="I3367" s="35" t="s">
        <v>1543</v>
      </c>
      <c r="J3367" s="39" t="str">
        <f t="shared" si="427"/>
        <v>IC.IT.252008</v>
      </c>
      <c r="K3367" s="38" t="s">
        <v>3298</v>
      </c>
      <c r="L3367" s="35" t="str">
        <f t="shared" si="423"/>
        <v>Spine</v>
      </c>
      <c r="M3367" s="39" t="str">
        <f t="shared" si="424"/>
        <v>PI.IC.IT.252008.01</v>
      </c>
      <c r="N3367" s="39"/>
      <c r="O3367" s="39" t="str">
        <f t="shared" si="425"/>
        <v>PH.IC.IT.252008.01</v>
      </c>
      <c r="Q3367" s="39" t="str">
        <f t="shared" si="426"/>
        <v>CL.IC.IT.252008.01</v>
      </c>
      <c r="R3367" s="39"/>
      <c r="S3367" s="39" t="str">
        <f t="shared" si="428"/>
        <v>DR.IC.IT.252008.01</v>
      </c>
      <c r="T3367" s="39"/>
      <c r="U3367" s="60" t="str">
        <f t="shared" si="429"/>
        <v>IM.IC.IT.252008.01</v>
      </c>
      <c r="V3367" s="57"/>
      <c r="W3367" s="60" t="str">
        <f t="shared" si="430"/>
        <v>GE.IC.IT.252008.01</v>
      </c>
      <c r="AH3367" s="35" t="s">
        <v>3207</v>
      </c>
      <c r="AI3367" s="35">
        <v>1500</v>
      </c>
    </row>
    <row r="3368" spans="1:35" s="35" customFormat="1" ht="15">
      <c r="A3368" s="35" t="s">
        <v>2189</v>
      </c>
      <c r="C3368" s="38" t="s">
        <v>2331</v>
      </c>
      <c r="E3368" s="38" t="s">
        <v>4362</v>
      </c>
      <c r="F3368" s="35" t="s">
        <v>4143</v>
      </c>
      <c r="G3368" s="35" t="s">
        <v>3921</v>
      </c>
      <c r="H3368" s="38" t="s">
        <v>2380</v>
      </c>
      <c r="I3368" s="35" t="s">
        <v>3921</v>
      </c>
      <c r="J3368" s="39" t="str">
        <f t="shared" si="427"/>
        <v>IC.IT.252009</v>
      </c>
      <c r="K3368" s="38" t="s">
        <v>3298</v>
      </c>
      <c r="L3368" s="35" t="str">
        <f t="shared" si="423"/>
        <v>Scapula</v>
      </c>
      <c r="M3368" s="39" t="str">
        <f t="shared" si="424"/>
        <v>PI.IC.IT.252009.01</v>
      </c>
      <c r="N3368" s="39"/>
      <c r="O3368" s="39" t="str">
        <f t="shared" si="425"/>
        <v>PH.IC.IT.252009.01</v>
      </c>
      <c r="Q3368" s="39" t="str">
        <f t="shared" si="426"/>
        <v>CL.IC.IT.252009.01</v>
      </c>
      <c r="R3368" s="39"/>
      <c r="S3368" s="39" t="str">
        <f t="shared" si="428"/>
        <v>DR.IC.IT.252009.01</v>
      </c>
      <c r="T3368" s="39"/>
      <c r="U3368" s="60" t="str">
        <f t="shared" si="429"/>
        <v>IM.IC.IT.252009.01</v>
      </c>
      <c r="V3368" s="57"/>
      <c r="W3368" s="60" t="str">
        <f t="shared" si="430"/>
        <v>GE.IC.IT.252009.01</v>
      </c>
      <c r="AH3368" s="35" t="s">
        <v>3207</v>
      </c>
      <c r="AI3368" s="35">
        <v>1500</v>
      </c>
    </row>
    <row r="3369" spans="1:35" s="35" customFormat="1" ht="15">
      <c r="A3369" s="35" t="s">
        <v>2189</v>
      </c>
      <c r="C3369" s="38" t="s">
        <v>2331</v>
      </c>
      <c r="E3369" s="38" t="s">
        <v>4362</v>
      </c>
      <c r="F3369" s="35" t="s">
        <v>4143</v>
      </c>
      <c r="G3369" s="66" t="s">
        <v>3683</v>
      </c>
      <c r="H3369" s="38" t="s">
        <v>2124</v>
      </c>
      <c r="I3369" s="66" t="s">
        <v>3683</v>
      </c>
      <c r="J3369" s="39" t="str">
        <f t="shared" si="427"/>
        <v>IC.IT.252010</v>
      </c>
      <c r="K3369" s="38" t="s">
        <v>3298</v>
      </c>
      <c r="L3369" s="35" t="str">
        <f t="shared" si="423"/>
        <v>Shoulder, right</v>
      </c>
      <c r="M3369" s="39" t="str">
        <f t="shared" si="424"/>
        <v>PI.IC.IT.252010.01</v>
      </c>
      <c r="N3369" s="39"/>
      <c r="O3369" s="39" t="str">
        <f t="shared" si="425"/>
        <v>PH.IC.IT.252010.01</v>
      </c>
      <c r="Q3369" s="39" t="str">
        <f t="shared" si="426"/>
        <v>CL.IC.IT.252010.01</v>
      </c>
      <c r="R3369" s="39"/>
      <c r="S3369" s="39" t="str">
        <f t="shared" si="428"/>
        <v>DR.IC.IT.252010.01</v>
      </c>
      <c r="T3369" s="39"/>
      <c r="U3369" s="60" t="str">
        <f t="shared" si="429"/>
        <v>IM.IC.IT.252010.01</v>
      </c>
      <c r="V3369" s="57"/>
      <c r="W3369" s="60" t="str">
        <f t="shared" si="430"/>
        <v>GE.IC.IT.252010.01</v>
      </c>
      <c r="AH3369" s="35" t="s">
        <v>3207</v>
      </c>
      <c r="AI3369" s="35">
        <v>1500</v>
      </c>
    </row>
    <row r="3370" spans="1:35" s="35" customFormat="1" ht="15">
      <c r="A3370" s="35" t="s">
        <v>2189</v>
      </c>
      <c r="C3370" s="38" t="s">
        <v>2331</v>
      </c>
      <c r="E3370" s="38" t="s">
        <v>4362</v>
      </c>
      <c r="F3370" s="35" t="s">
        <v>4143</v>
      </c>
      <c r="G3370" s="66" t="s">
        <v>3685</v>
      </c>
      <c r="H3370" s="38" t="s">
        <v>2126</v>
      </c>
      <c r="I3370" s="66" t="s">
        <v>3685</v>
      </c>
      <c r="J3370" s="39" t="str">
        <f t="shared" si="427"/>
        <v>IC.IT.252011</v>
      </c>
      <c r="K3370" s="38" t="s">
        <v>3298</v>
      </c>
      <c r="L3370" s="35" t="str">
        <f t="shared" si="423"/>
        <v>Shoulder, left</v>
      </c>
      <c r="M3370" s="39" t="str">
        <f t="shared" si="424"/>
        <v>PI.IC.IT.252011.01</v>
      </c>
      <c r="N3370" s="39"/>
      <c r="O3370" s="39" t="str">
        <f t="shared" si="425"/>
        <v>PH.IC.IT.252011.01</v>
      </c>
      <c r="Q3370" s="39" t="str">
        <f t="shared" si="426"/>
        <v>CL.IC.IT.252011.01</v>
      </c>
      <c r="R3370" s="39"/>
      <c r="S3370" s="39" t="str">
        <f t="shared" si="428"/>
        <v>DR.IC.IT.252011.01</v>
      </c>
      <c r="T3370" s="39"/>
      <c r="U3370" s="60" t="str">
        <f t="shared" si="429"/>
        <v>IM.IC.IT.252011.01</v>
      </c>
      <c r="V3370" s="57"/>
      <c r="W3370" s="60" t="str">
        <f t="shared" si="430"/>
        <v>GE.IC.IT.252011.01</v>
      </c>
      <c r="AH3370" s="35" t="s">
        <v>3207</v>
      </c>
      <c r="AI3370" s="35">
        <v>1500</v>
      </c>
    </row>
    <row r="3371" spans="1:35" s="35" customFormat="1" ht="15">
      <c r="A3371" s="35" t="s">
        <v>2189</v>
      </c>
      <c r="C3371" s="38" t="s">
        <v>2331</v>
      </c>
      <c r="E3371" s="38" t="s">
        <v>4362</v>
      </c>
      <c r="F3371" s="35" t="s">
        <v>4143</v>
      </c>
      <c r="G3371" s="66" t="s">
        <v>3687</v>
      </c>
      <c r="H3371" s="38" t="s">
        <v>2128</v>
      </c>
      <c r="I3371" s="66" t="s">
        <v>3687</v>
      </c>
      <c r="J3371" s="39" t="str">
        <f t="shared" si="427"/>
        <v>IC.IT.252012</v>
      </c>
      <c r="K3371" s="38" t="s">
        <v>3298</v>
      </c>
      <c r="L3371" s="35" t="str">
        <f t="shared" si="423"/>
        <v>Clavicle, right</v>
      </c>
      <c r="M3371" s="39" t="str">
        <f t="shared" si="424"/>
        <v>PI.IC.IT.252012.01</v>
      </c>
      <c r="N3371" s="39"/>
      <c r="O3371" s="39" t="str">
        <f t="shared" si="425"/>
        <v>PH.IC.IT.252012.01</v>
      </c>
      <c r="Q3371" s="39" t="str">
        <f t="shared" si="426"/>
        <v>CL.IC.IT.252012.01</v>
      </c>
      <c r="R3371" s="39"/>
      <c r="S3371" s="39" t="str">
        <f t="shared" si="428"/>
        <v>DR.IC.IT.252012.01</v>
      </c>
      <c r="T3371" s="39"/>
      <c r="U3371" s="60" t="str">
        <f t="shared" si="429"/>
        <v>IM.IC.IT.252012.01</v>
      </c>
      <c r="V3371" s="57"/>
      <c r="W3371" s="60" t="str">
        <f t="shared" si="430"/>
        <v>GE.IC.IT.252012.01</v>
      </c>
      <c r="AH3371" s="35" t="s">
        <v>3207</v>
      </c>
      <c r="AI3371" s="35">
        <v>1500</v>
      </c>
    </row>
    <row r="3372" spans="1:35" s="35" customFormat="1" ht="15">
      <c r="A3372" s="35" t="s">
        <v>2189</v>
      </c>
      <c r="C3372" s="38" t="s">
        <v>2331</v>
      </c>
      <c r="E3372" s="38" t="s">
        <v>4362</v>
      </c>
      <c r="F3372" s="35" t="s">
        <v>4143</v>
      </c>
      <c r="G3372" s="66" t="s">
        <v>3689</v>
      </c>
      <c r="H3372" s="38" t="s">
        <v>2130</v>
      </c>
      <c r="I3372" s="66" t="s">
        <v>3689</v>
      </c>
      <c r="J3372" s="39" t="str">
        <f t="shared" si="427"/>
        <v>IC.IT.252013</v>
      </c>
      <c r="K3372" s="38" t="s">
        <v>3298</v>
      </c>
      <c r="L3372" s="35" t="str">
        <f t="shared" si="423"/>
        <v>Clavicle, left</v>
      </c>
      <c r="M3372" s="39" t="str">
        <f t="shared" si="424"/>
        <v>PI.IC.IT.252013.01</v>
      </c>
      <c r="N3372" s="39"/>
      <c r="O3372" s="39" t="str">
        <f t="shared" si="425"/>
        <v>PH.IC.IT.252013.01</v>
      </c>
      <c r="Q3372" s="39" t="str">
        <f t="shared" si="426"/>
        <v>CL.IC.IT.252013.01</v>
      </c>
      <c r="R3372" s="39"/>
      <c r="S3372" s="39" t="str">
        <f t="shared" si="428"/>
        <v>DR.IC.IT.252013.01</v>
      </c>
      <c r="T3372" s="39"/>
      <c r="U3372" s="60" t="str">
        <f t="shared" si="429"/>
        <v>IM.IC.IT.252013.01</v>
      </c>
      <c r="V3372" s="57"/>
      <c r="W3372" s="60" t="str">
        <f t="shared" si="430"/>
        <v>GE.IC.IT.252013.01</v>
      </c>
      <c r="AH3372" s="35" t="s">
        <v>3207</v>
      </c>
      <c r="AI3372" s="35">
        <v>1500</v>
      </c>
    </row>
    <row r="3373" spans="1:35" s="35" customFormat="1" ht="15">
      <c r="A3373" s="35" t="s">
        <v>2189</v>
      </c>
      <c r="C3373" s="38" t="s">
        <v>2331</v>
      </c>
      <c r="E3373" s="38" t="s">
        <v>4362</v>
      </c>
      <c r="F3373" s="35" t="s">
        <v>4143</v>
      </c>
      <c r="G3373" s="66" t="s">
        <v>3691</v>
      </c>
      <c r="H3373" s="38" t="s">
        <v>2296</v>
      </c>
      <c r="I3373" s="66" t="s">
        <v>3691</v>
      </c>
      <c r="J3373" s="39" t="str">
        <f t="shared" si="427"/>
        <v>IC.IT.252014</v>
      </c>
      <c r="K3373" s="38" t="s">
        <v>3298</v>
      </c>
      <c r="L3373" s="35" t="str">
        <f t="shared" si="423"/>
        <v>Breast, right</v>
      </c>
      <c r="M3373" s="39" t="str">
        <f t="shared" si="424"/>
        <v>PI.IC.IT.252014.01</v>
      </c>
      <c r="N3373" s="39"/>
      <c r="O3373" s="39" t="str">
        <f t="shared" si="425"/>
        <v>PH.IC.IT.252014.01</v>
      </c>
      <c r="Q3373" s="39" t="str">
        <f t="shared" si="426"/>
        <v>CL.IC.IT.252014.01</v>
      </c>
      <c r="R3373" s="39"/>
      <c r="S3373" s="39" t="str">
        <f t="shared" si="428"/>
        <v>DR.IC.IT.252014.01</v>
      </c>
      <c r="T3373" s="39"/>
      <c r="U3373" s="60" t="str">
        <f t="shared" si="429"/>
        <v>IM.IC.IT.252014.01</v>
      </c>
      <c r="V3373" s="57"/>
      <c r="W3373" s="60" t="str">
        <f t="shared" si="430"/>
        <v>GE.IC.IT.252014.01</v>
      </c>
      <c r="AH3373" s="35" t="s">
        <v>3207</v>
      </c>
      <c r="AI3373" s="35">
        <v>1500</v>
      </c>
    </row>
    <row r="3374" spans="1:35" s="35" customFormat="1" ht="15">
      <c r="A3374" s="35" t="s">
        <v>2189</v>
      </c>
      <c r="C3374" s="38" t="s">
        <v>2331</v>
      </c>
      <c r="E3374" s="38" t="s">
        <v>4362</v>
      </c>
      <c r="F3374" s="35" t="s">
        <v>4143</v>
      </c>
      <c r="G3374" s="66" t="s">
        <v>3693</v>
      </c>
      <c r="H3374" s="38" t="s">
        <v>2459</v>
      </c>
      <c r="I3374" s="66" t="s">
        <v>3693</v>
      </c>
      <c r="J3374" s="39" t="str">
        <f t="shared" si="427"/>
        <v>IC.IT.252015</v>
      </c>
      <c r="K3374" s="38" t="s">
        <v>3298</v>
      </c>
      <c r="L3374" s="35" t="str">
        <f t="shared" si="423"/>
        <v>Breast, left</v>
      </c>
      <c r="M3374" s="39" t="str">
        <f t="shared" si="424"/>
        <v>PI.IC.IT.252015.01</v>
      </c>
      <c r="N3374" s="39"/>
      <c r="O3374" s="39" t="str">
        <f t="shared" si="425"/>
        <v>PH.IC.IT.252015.01</v>
      </c>
      <c r="Q3374" s="39" t="str">
        <f t="shared" si="426"/>
        <v>CL.IC.IT.252015.01</v>
      </c>
      <c r="R3374" s="39"/>
      <c r="S3374" s="39" t="str">
        <f t="shared" si="428"/>
        <v>DR.IC.IT.252015.01</v>
      </c>
      <c r="T3374" s="39"/>
      <c r="U3374" s="60" t="str">
        <f t="shared" si="429"/>
        <v>IM.IC.IT.252015.01</v>
      </c>
      <c r="V3374" s="57"/>
      <c r="W3374" s="60" t="str">
        <f t="shared" si="430"/>
        <v>GE.IC.IT.252015.01</v>
      </c>
      <c r="AH3374" s="35" t="s">
        <v>3207</v>
      </c>
      <c r="AI3374" s="35">
        <v>1500</v>
      </c>
    </row>
    <row r="3375" spans="1:35" s="35" customFormat="1" ht="15">
      <c r="A3375" s="35" t="s">
        <v>2189</v>
      </c>
      <c r="C3375" s="38" t="s">
        <v>2331</v>
      </c>
      <c r="E3375" s="38" t="s">
        <v>4362</v>
      </c>
      <c r="F3375" s="35" t="s">
        <v>4143</v>
      </c>
      <c r="G3375" s="66" t="s">
        <v>3696</v>
      </c>
      <c r="H3375" s="38" t="s">
        <v>2464</v>
      </c>
      <c r="I3375" s="66" t="s">
        <v>3696</v>
      </c>
      <c r="J3375" s="39" t="str">
        <f t="shared" si="427"/>
        <v>IC.IT.252016</v>
      </c>
      <c r="K3375" s="38" t="s">
        <v>3298</v>
      </c>
      <c r="L3375" s="35" t="str">
        <f t="shared" si="423"/>
        <v>Chest, right</v>
      </c>
      <c r="M3375" s="39" t="str">
        <f t="shared" si="424"/>
        <v>PI.IC.IT.252016.01</v>
      </c>
      <c r="N3375" s="39"/>
      <c r="O3375" s="39" t="str">
        <f t="shared" si="425"/>
        <v>PH.IC.IT.252016.01</v>
      </c>
      <c r="Q3375" s="39" t="str">
        <f t="shared" si="426"/>
        <v>CL.IC.IT.252016.01</v>
      </c>
      <c r="R3375" s="39"/>
      <c r="S3375" s="39" t="str">
        <f t="shared" si="428"/>
        <v>DR.IC.IT.252016.01</v>
      </c>
      <c r="T3375" s="39"/>
      <c r="U3375" s="60" t="str">
        <f t="shared" si="429"/>
        <v>IM.IC.IT.252016.01</v>
      </c>
      <c r="V3375" s="57"/>
      <c r="W3375" s="60" t="str">
        <f t="shared" si="430"/>
        <v>GE.IC.IT.252016.01</v>
      </c>
      <c r="AH3375" s="35" t="s">
        <v>3207</v>
      </c>
      <c r="AI3375" s="35">
        <v>1500</v>
      </c>
    </row>
    <row r="3376" spans="1:35" s="35" customFormat="1" ht="15">
      <c r="A3376" s="35" t="s">
        <v>2189</v>
      </c>
      <c r="C3376" s="38" t="s">
        <v>2331</v>
      </c>
      <c r="E3376" s="38" t="s">
        <v>4362</v>
      </c>
      <c r="F3376" s="35" t="s">
        <v>4143</v>
      </c>
      <c r="G3376" s="66" t="s">
        <v>3698</v>
      </c>
      <c r="H3376" s="38" t="s">
        <v>2466</v>
      </c>
      <c r="I3376" s="66" t="s">
        <v>3698</v>
      </c>
      <c r="J3376" s="39" t="str">
        <f t="shared" si="427"/>
        <v>IC.IT.252017</v>
      </c>
      <c r="K3376" s="38" t="s">
        <v>3298</v>
      </c>
      <c r="L3376" s="35" t="str">
        <f t="shared" si="423"/>
        <v>Chest, left</v>
      </c>
      <c r="M3376" s="39" t="str">
        <f t="shared" si="424"/>
        <v>PI.IC.IT.252017.01</v>
      </c>
      <c r="N3376" s="39"/>
      <c r="O3376" s="39" t="str">
        <f t="shared" si="425"/>
        <v>PH.IC.IT.252017.01</v>
      </c>
      <c r="Q3376" s="39" t="str">
        <f t="shared" si="426"/>
        <v>CL.IC.IT.252017.01</v>
      </c>
      <c r="R3376" s="39"/>
      <c r="S3376" s="39" t="str">
        <f t="shared" si="428"/>
        <v>DR.IC.IT.252017.01</v>
      </c>
      <c r="T3376" s="39"/>
      <c r="U3376" s="60" t="str">
        <f t="shared" si="429"/>
        <v>IM.IC.IT.252017.01</v>
      </c>
      <c r="V3376" s="57"/>
      <c r="W3376" s="60" t="str">
        <f t="shared" si="430"/>
        <v>GE.IC.IT.252017.01</v>
      </c>
      <c r="AH3376" s="35" t="s">
        <v>3207</v>
      </c>
      <c r="AI3376" s="35">
        <v>1500</v>
      </c>
    </row>
    <row r="3377" spans="1:35" s="35" customFormat="1" ht="15">
      <c r="A3377" s="35" t="s">
        <v>2189</v>
      </c>
      <c r="C3377" s="38" t="s">
        <v>2331</v>
      </c>
      <c r="E3377" s="38" t="s">
        <v>4362</v>
      </c>
      <c r="F3377" s="35" t="s">
        <v>4143</v>
      </c>
      <c r="G3377" s="66" t="s">
        <v>3700</v>
      </c>
      <c r="H3377" s="38" t="s">
        <v>2616</v>
      </c>
      <c r="I3377" s="66" t="s">
        <v>3700</v>
      </c>
      <c r="J3377" s="39" t="str">
        <f t="shared" si="427"/>
        <v>IC.IT.252018</v>
      </c>
      <c r="K3377" s="38" t="s">
        <v>3298</v>
      </c>
      <c r="L3377" s="35" t="str">
        <f t="shared" si="423"/>
        <v>Scapula, right</v>
      </c>
      <c r="M3377" s="39" t="str">
        <f t="shared" si="424"/>
        <v>PI.IC.IT.252018.01</v>
      </c>
      <c r="N3377" s="39"/>
      <c r="O3377" s="39" t="str">
        <f t="shared" si="425"/>
        <v>PH.IC.IT.252018.01</v>
      </c>
      <c r="Q3377" s="39" t="str">
        <f t="shared" si="426"/>
        <v>CL.IC.IT.252018.01</v>
      </c>
      <c r="R3377" s="39"/>
      <c r="S3377" s="39" t="str">
        <f t="shared" si="428"/>
        <v>DR.IC.IT.252018.01</v>
      </c>
      <c r="T3377" s="39"/>
      <c r="U3377" s="60" t="str">
        <f t="shared" si="429"/>
        <v>IM.IC.IT.252018.01</v>
      </c>
      <c r="V3377" s="57"/>
      <c r="W3377" s="60" t="str">
        <f t="shared" si="430"/>
        <v>GE.IC.IT.252018.01</v>
      </c>
      <c r="AH3377" s="35" t="s">
        <v>3207</v>
      </c>
      <c r="AI3377" s="35">
        <v>1500</v>
      </c>
    </row>
    <row r="3378" spans="1:35" s="35" customFormat="1" ht="15">
      <c r="A3378" s="35" t="s">
        <v>2189</v>
      </c>
      <c r="C3378" s="38" t="s">
        <v>2331</v>
      </c>
      <c r="E3378" s="38" t="s">
        <v>4362</v>
      </c>
      <c r="F3378" s="35" t="s">
        <v>4143</v>
      </c>
      <c r="G3378" s="66" t="s">
        <v>3702</v>
      </c>
      <c r="H3378" s="38" t="s">
        <v>2618</v>
      </c>
      <c r="I3378" s="66" t="s">
        <v>3702</v>
      </c>
      <c r="J3378" s="39" t="str">
        <f t="shared" si="427"/>
        <v>IC.IT.252019</v>
      </c>
      <c r="K3378" s="38" t="s">
        <v>3298</v>
      </c>
      <c r="L3378" s="35" t="str">
        <f t="shared" si="423"/>
        <v>Scapula, left</v>
      </c>
      <c r="M3378" s="39" t="str">
        <f t="shared" si="424"/>
        <v>PI.IC.IT.252019.01</v>
      </c>
      <c r="N3378" s="39"/>
      <c r="O3378" s="39" t="str">
        <f t="shared" si="425"/>
        <v>PH.IC.IT.252019.01</v>
      </c>
      <c r="Q3378" s="39" t="str">
        <f t="shared" si="426"/>
        <v>CL.IC.IT.252019.01</v>
      </c>
      <c r="R3378" s="39"/>
      <c r="S3378" s="39" t="str">
        <f t="shared" si="428"/>
        <v>DR.IC.IT.252019.01</v>
      </c>
      <c r="T3378" s="39"/>
      <c r="U3378" s="60" t="str">
        <f t="shared" si="429"/>
        <v>IM.IC.IT.252019.01</v>
      </c>
      <c r="V3378" s="57"/>
      <c r="W3378" s="60" t="str">
        <f t="shared" si="430"/>
        <v>GE.IC.IT.252019.01</v>
      </c>
      <c r="AH3378" s="35" t="s">
        <v>3207</v>
      </c>
      <c r="AI3378" s="35">
        <v>1500</v>
      </c>
    </row>
    <row r="3379" spans="1:35" s="35" customFormat="1" ht="15">
      <c r="A3379" s="35" t="s">
        <v>2189</v>
      </c>
      <c r="C3379" s="38" t="s">
        <v>2331</v>
      </c>
      <c r="D3379" s="35" t="s">
        <v>4464</v>
      </c>
      <c r="E3379" s="38" t="s">
        <v>4363</v>
      </c>
      <c r="F3379" s="35" t="s">
        <v>4144</v>
      </c>
      <c r="G3379" s="35" t="s">
        <v>1814</v>
      </c>
      <c r="H3379" s="38" t="s">
        <v>2212</v>
      </c>
      <c r="I3379" s="35" t="s">
        <v>1814</v>
      </c>
      <c r="J3379" s="39" t="str">
        <f t="shared" si="427"/>
        <v>IC.IT.252101</v>
      </c>
      <c r="K3379" s="38" t="s">
        <v>3298</v>
      </c>
      <c r="L3379" s="35" t="str">
        <f t="shared" si="423"/>
        <v>Pink</v>
      </c>
      <c r="M3379" s="39" t="str">
        <f t="shared" si="424"/>
        <v>PI.IC.IT.252101.01</v>
      </c>
      <c r="N3379" s="39"/>
      <c r="O3379" s="39" t="str">
        <f t="shared" si="425"/>
        <v>PH.IC.IT.252101.01</v>
      </c>
      <c r="Q3379" s="39" t="str">
        <f t="shared" si="426"/>
        <v>CL.IC.IT.252101.01</v>
      </c>
      <c r="R3379" s="39"/>
      <c r="S3379" s="39" t="str">
        <f t="shared" si="428"/>
        <v>DR.IC.IT.252101.01</v>
      </c>
      <c r="T3379" s="39"/>
      <c r="U3379" s="60" t="str">
        <f t="shared" si="429"/>
        <v>IM.IC.IT.252101.01</v>
      </c>
      <c r="V3379" s="57"/>
      <c r="W3379" s="60" t="str">
        <f t="shared" si="430"/>
        <v>GE.IC.IT.252101.01</v>
      </c>
      <c r="AH3379" s="35" t="s">
        <v>3207</v>
      </c>
      <c r="AI3379" s="35">
        <v>1500</v>
      </c>
    </row>
    <row r="3380" spans="1:35" s="35" customFormat="1" ht="15">
      <c r="A3380" s="35" t="s">
        <v>2189</v>
      </c>
      <c r="C3380" s="38" t="s">
        <v>2331</v>
      </c>
      <c r="E3380" s="38" t="s">
        <v>4363</v>
      </c>
      <c r="F3380" s="35" t="s">
        <v>4144</v>
      </c>
      <c r="G3380" s="35" t="s">
        <v>2229</v>
      </c>
      <c r="H3380" s="38" t="s">
        <v>2217</v>
      </c>
      <c r="I3380" s="35" t="s">
        <v>2229</v>
      </c>
      <c r="J3380" s="39" t="str">
        <f t="shared" si="427"/>
        <v>IC.IT.252102</v>
      </c>
      <c r="K3380" s="38" t="s">
        <v>3298</v>
      </c>
      <c r="L3380" s="35" t="str">
        <f t="shared" si="423"/>
        <v>Red</v>
      </c>
      <c r="M3380" s="39" t="str">
        <f t="shared" si="424"/>
        <v>PI.IC.IT.252102.01</v>
      </c>
      <c r="N3380" s="39"/>
      <c r="O3380" s="39" t="str">
        <f t="shared" si="425"/>
        <v>PH.IC.IT.252102.01</v>
      </c>
      <c r="Q3380" s="39" t="str">
        <f t="shared" si="426"/>
        <v>CL.IC.IT.252102.01</v>
      </c>
      <c r="R3380" s="39"/>
      <c r="S3380" s="39" t="str">
        <f t="shared" si="428"/>
        <v>DR.IC.IT.252102.01</v>
      </c>
      <c r="T3380" s="39"/>
      <c r="U3380" s="60" t="str">
        <f t="shared" si="429"/>
        <v>IM.IC.IT.252102.01</v>
      </c>
      <c r="V3380" s="57"/>
      <c r="W3380" s="60" t="str">
        <f t="shared" si="430"/>
        <v>GE.IC.IT.252102.01</v>
      </c>
      <c r="AH3380" s="35" t="s">
        <v>3207</v>
      </c>
      <c r="AI3380" s="35">
        <v>1500</v>
      </c>
    </row>
    <row r="3381" spans="1:35" s="35" customFormat="1" ht="15">
      <c r="A3381" s="35" t="s">
        <v>2189</v>
      </c>
      <c r="C3381" s="38" t="s">
        <v>2331</v>
      </c>
      <c r="E3381" s="38" t="s">
        <v>4363</v>
      </c>
      <c r="F3381" s="35" t="s">
        <v>4144</v>
      </c>
      <c r="G3381" s="35" t="s">
        <v>2553</v>
      </c>
      <c r="H3381" s="38" t="s">
        <v>2219</v>
      </c>
      <c r="I3381" s="35" t="s">
        <v>2553</v>
      </c>
      <c r="J3381" s="39" t="str">
        <f t="shared" si="427"/>
        <v>IC.IT.252103</v>
      </c>
      <c r="K3381" s="38" t="s">
        <v>3298</v>
      </c>
      <c r="L3381" s="35" t="str">
        <f t="shared" si="423"/>
        <v>Yellow</v>
      </c>
      <c r="M3381" s="39" t="str">
        <f t="shared" si="424"/>
        <v>PI.IC.IT.252103.01</v>
      </c>
      <c r="N3381" s="39"/>
      <c r="O3381" s="39" t="str">
        <f t="shared" si="425"/>
        <v>PH.IC.IT.252103.01</v>
      </c>
      <c r="Q3381" s="39" t="str">
        <f t="shared" si="426"/>
        <v>CL.IC.IT.252103.01</v>
      </c>
      <c r="R3381" s="39"/>
      <c r="S3381" s="39" t="str">
        <f t="shared" si="428"/>
        <v>DR.IC.IT.252103.01</v>
      </c>
      <c r="T3381" s="39"/>
      <c r="U3381" s="60" t="str">
        <f t="shared" si="429"/>
        <v>IM.IC.IT.252103.01</v>
      </c>
      <c r="V3381" s="57"/>
      <c r="W3381" s="60" t="str">
        <f t="shared" si="430"/>
        <v>GE.IC.IT.252103.01</v>
      </c>
      <c r="AH3381" s="35" t="s">
        <v>3207</v>
      </c>
      <c r="AI3381" s="35">
        <v>1500</v>
      </c>
    </row>
    <row r="3382" spans="1:35" s="35" customFormat="1" ht="15">
      <c r="A3382" s="35" t="s">
        <v>2189</v>
      </c>
      <c r="C3382" s="38" t="s">
        <v>2331</v>
      </c>
      <c r="E3382" s="38" t="s">
        <v>4363</v>
      </c>
      <c r="F3382" s="35" t="s">
        <v>4144</v>
      </c>
      <c r="G3382" s="35" t="s">
        <v>1424</v>
      </c>
      <c r="H3382" s="38" t="s">
        <v>2063</v>
      </c>
      <c r="I3382" s="35" t="s">
        <v>1424</v>
      </c>
      <c r="J3382" s="39" t="str">
        <f t="shared" si="427"/>
        <v>IC.IT.252104</v>
      </c>
      <c r="K3382" s="38" t="s">
        <v>3298</v>
      </c>
      <c r="L3382" s="35" t="str">
        <f t="shared" si="423"/>
        <v>White</v>
      </c>
      <c r="M3382" s="39" t="str">
        <f t="shared" si="424"/>
        <v>PI.IC.IT.252104.01</v>
      </c>
      <c r="N3382" s="39"/>
      <c r="O3382" s="39" t="str">
        <f t="shared" si="425"/>
        <v>PH.IC.IT.252104.01</v>
      </c>
      <c r="Q3382" s="39" t="str">
        <f t="shared" si="426"/>
        <v>CL.IC.IT.252104.01</v>
      </c>
      <c r="R3382" s="39"/>
      <c r="S3382" s="39" t="str">
        <f t="shared" si="428"/>
        <v>DR.IC.IT.252104.01</v>
      </c>
      <c r="T3382" s="39"/>
      <c r="U3382" s="60" t="str">
        <f t="shared" si="429"/>
        <v>IM.IC.IT.252104.01</v>
      </c>
      <c r="V3382" s="57"/>
      <c r="W3382" s="60" t="str">
        <f t="shared" si="430"/>
        <v>GE.IC.IT.252104.01</v>
      </c>
      <c r="AH3382" s="35" t="s">
        <v>3207</v>
      </c>
      <c r="AI3382" s="35">
        <v>1500</v>
      </c>
    </row>
    <row r="3383" spans="1:35" s="35" customFormat="1" ht="15">
      <c r="A3383" s="35" t="s">
        <v>2189</v>
      </c>
      <c r="C3383" s="38" t="s">
        <v>2331</v>
      </c>
      <c r="E3383" s="38" t="s">
        <v>4363</v>
      </c>
      <c r="F3383" s="35" t="s">
        <v>4144</v>
      </c>
      <c r="G3383" s="35" t="s">
        <v>3923</v>
      </c>
      <c r="H3383" s="38" t="s">
        <v>2065</v>
      </c>
      <c r="I3383" s="35" t="s">
        <v>3923</v>
      </c>
      <c r="J3383" s="39" t="str">
        <f t="shared" si="427"/>
        <v>IC.IT.252105</v>
      </c>
      <c r="K3383" s="38" t="s">
        <v>3298</v>
      </c>
      <c r="L3383" s="35" t="str">
        <f t="shared" si="423"/>
        <v>Gray</v>
      </c>
      <c r="M3383" s="39" t="str">
        <f t="shared" si="424"/>
        <v>PI.IC.IT.252105.01</v>
      </c>
      <c r="N3383" s="39"/>
      <c r="O3383" s="39" t="str">
        <f t="shared" si="425"/>
        <v>PH.IC.IT.252105.01</v>
      </c>
      <c r="Q3383" s="39" t="str">
        <f t="shared" si="426"/>
        <v>CL.IC.IT.252105.01</v>
      </c>
      <c r="R3383" s="39"/>
      <c r="S3383" s="39" t="str">
        <f t="shared" si="428"/>
        <v>DR.IC.IT.252105.01</v>
      </c>
      <c r="T3383" s="39"/>
      <c r="U3383" s="60" t="str">
        <f t="shared" si="429"/>
        <v>IM.IC.IT.252105.01</v>
      </c>
      <c r="V3383" s="57"/>
      <c r="W3383" s="60" t="str">
        <f t="shared" si="430"/>
        <v>GE.IC.IT.252105.01</v>
      </c>
      <c r="AH3383" s="35" t="s">
        <v>3207</v>
      </c>
      <c r="AI3383" s="35">
        <v>1500</v>
      </c>
    </row>
    <row r="3384" spans="1:35" s="35" customFormat="1" ht="15">
      <c r="A3384" s="35" t="s">
        <v>2189</v>
      </c>
      <c r="C3384" s="38" t="s">
        <v>2331</v>
      </c>
      <c r="E3384" s="38" t="s">
        <v>4363</v>
      </c>
      <c r="F3384" s="35" t="s">
        <v>4144</v>
      </c>
      <c r="G3384" s="35" t="s">
        <v>2552</v>
      </c>
      <c r="H3384" s="38" t="s">
        <v>2222</v>
      </c>
      <c r="I3384" s="35" t="s">
        <v>2552</v>
      </c>
      <c r="J3384" s="39" t="str">
        <f t="shared" si="427"/>
        <v>IC.IT.252106</v>
      </c>
      <c r="K3384" s="38" t="s">
        <v>3298</v>
      </c>
      <c r="L3384" s="35" t="str">
        <f t="shared" si="423"/>
        <v>Tan</v>
      </c>
      <c r="M3384" s="39" t="str">
        <f t="shared" si="424"/>
        <v>PI.IC.IT.252106.01</v>
      </c>
      <c r="N3384" s="39"/>
      <c r="O3384" s="39" t="str">
        <f t="shared" si="425"/>
        <v>PH.IC.IT.252106.01</v>
      </c>
      <c r="Q3384" s="39" t="str">
        <f t="shared" si="426"/>
        <v>CL.IC.IT.252106.01</v>
      </c>
      <c r="R3384" s="39"/>
      <c r="S3384" s="39" t="str">
        <f t="shared" si="428"/>
        <v>DR.IC.IT.252106.01</v>
      </c>
      <c r="T3384" s="39"/>
      <c r="U3384" s="60" t="str">
        <f t="shared" si="429"/>
        <v>IM.IC.IT.252106.01</v>
      </c>
      <c r="V3384" s="57"/>
      <c r="W3384" s="60" t="str">
        <f t="shared" si="430"/>
        <v>GE.IC.IT.252106.01</v>
      </c>
      <c r="AH3384" s="35" t="s">
        <v>3207</v>
      </c>
      <c r="AI3384" s="35">
        <v>1500</v>
      </c>
    </row>
    <row r="3385" spans="1:35" s="35" customFormat="1" ht="15">
      <c r="A3385" s="35" t="s">
        <v>2189</v>
      </c>
      <c r="C3385" s="38" t="s">
        <v>2331</v>
      </c>
      <c r="E3385" s="38" t="s">
        <v>4363</v>
      </c>
      <c r="F3385" s="35" t="s">
        <v>4144</v>
      </c>
      <c r="G3385" s="35" t="s">
        <v>2547</v>
      </c>
      <c r="H3385" s="38" t="s">
        <v>2376</v>
      </c>
      <c r="I3385" s="35" t="s">
        <v>2547</v>
      </c>
      <c r="J3385" s="39" t="str">
        <f t="shared" si="427"/>
        <v>IC.IT.252107</v>
      </c>
      <c r="K3385" s="38" t="s">
        <v>3298</v>
      </c>
      <c r="L3385" s="35" t="str">
        <f t="shared" si="423"/>
        <v>Green</v>
      </c>
      <c r="M3385" s="39" t="str">
        <f t="shared" si="424"/>
        <v>PI.IC.IT.252107.01</v>
      </c>
      <c r="N3385" s="39"/>
      <c r="O3385" s="39" t="str">
        <f t="shared" si="425"/>
        <v>PH.IC.IT.252107.01</v>
      </c>
      <c r="Q3385" s="39" t="str">
        <f t="shared" si="426"/>
        <v>CL.IC.IT.252107.01</v>
      </c>
      <c r="R3385" s="39"/>
      <c r="S3385" s="39" t="str">
        <f t="shared" si="428"/>
        <v>DR.IC.IT.252107.01</v>
      </c>
      <c r="T3385" s="39"/>
      <c r="U3385" s="60" t="str">
        <f t="shared" si="429"/>
        <v>IM.IC.IT.252107.01</v>
      </c>
      <c r="V3385" s="57"/>
      <c r="W3385" s="60" t="str">
        <f t="shared" si="430"/>
        <v>GE.IC.IT.252107.01</v>
      </c>
      <c r="AH3385" s="35" t="s">
        <v>3207</v>
      </c>
      <c r="AI3385" s="35">
        <v>1500</v>
      </c>
    </row>
    <row r="3386" spans="1:35" s="35" customFormat="1" ht="15">
      <c r="A3386" s="35" t="s">
        <v>2189</v>
      </c>
      <c r="C3386" s="38" t="s">
        <v>2331</v>
      </c>
      <c r="E3386" s="38" t="s">
        <v>4363</v>
      </c>
      <c r="F3386" s="35" t="s">
        <v>4144</v>
      </c>
      <c r="G3386" s="35" t="s">
        <v>1499</v>
      </c>
      <c r="H3386" s="38" t="s">
        <v>2378</v>
      </c>
      <c r="I3386" s="35" t="s">
        <v>1499</v>
      </c>
      <c r="J3386" s="39" t="str">
        <f t="shared" si="427"/>
        <v>IC.IT.252108</v>
      </c>
      <c r="K3386" s="38" t="s">
        <v>3298</v>
      </c>
      <c r="L3386" s="35" t="str">
        <f t="shared" si="423"/>
        <v>Black</v>
      </c>
      <c r="M3386" s="39" t="str">
        <f t="shared" si="424"/>
        <v>PI.IC.IT.252108.01</v>
      </c>
      <c r="N3386" s="39"/>
      <c r="O3386" s="39" t="str">
        <f t="shared" si="425"/>
        <v>PH.IC.IT.252108.01</v>
      </c>
      <c r="Q3386" s="39" t="str">
        <f t="shared" si="426"/>
        <v>CL.IC.IT.252108.01</v>
      </c>
      <c r="R3386" s="39"/>
      <c r="S3386" s="39" t="str">
        <f t="shared" si="428"/>
        <v>DR.IC.IT.252108.01</v>
      </c>
      <c r="T3386" s="39"/>
      <c r="U3386" s="60" t="str">
        <f t="shared" si="429"/>
        <v>IM.IC.IT.252108.01</v>
      </c>
      <c r="V3386" s="57"/>
      <c r="W3386" s="60" t="str">
        <f t="shared" si="430"/>
        <v>GE.IC.IT.252108.01</v>
      </c>
      <c r="AH3386" s="35" t="s">
        <v>3207</v>
      </c>
      <c r="AI3386" s="35">
        <v>1500</v>
      </c>
    </row>
    <row r="3387" spans="1:35" s="35" customFormat="1" ht="15">
      <c r="A3387" s="35" t="s">
        <v>2189</v>
      </c>
      <c r="C3387" s="38" t="s">
        <v>2331</v>
      </c>
      <c r="D3387" s="35" t="s">
        <v>4465</v>
      </c>
      <c r="E3387" s="38" t="s">
        <v>4364</v>
      </c>
      <c r="F3387" s="35" t="s">
        <v>4145</v>
      </c>
      <c r="G3387" s="35" t="s">
        <v>3925</v>
      </c>
      <c r="H3387" s="38" t="s">
        <v>2212</v>
      </c>
      <c r="I3387" s="35" t="s">
        <v>3926</v>
      </c>
      <c r="J3387" s="39" t="str">
        <f t="shared" si="427"/>
        <v>IC.IT.252201</v>
      </c>
      <c r="K3387" s="38" t="s">
        <v>3298</v>
      </c>
      <c r="L3387" s="35" t="str">
        <f t="shared" si="423"/>
        <v xml:space="preserve">      Present on admit: specify date</v>
      </c>
      <c r="M3387" s="39" t="str">
        <f t="shared" si="424"/>
        <v>PI.IC.IT.252201.01</v>
      </c>
      <c r="N3387" s="39"/>
      <c r="O3387" s="39" t="str">
        <f t="shared" si="425"/>
        <v>PH.IC.IT.252201.01</v>
      </c>
      <c r="Q3387" s="39" t="str">
        <f t="shared" si="426"/>
        <v>CL.IC.IT.252201.01</v>
      </c>
      <c r="R3387" s="39"/>
      <c r="S3387" s="39" t="str">
        <f t="shared" si="428"/>
        <v>DR.IC.IT.252201.01</v>
      </c>
      <c r="T3387" s="39"/>
      <c r="U3387" s="60" t="str">
        <f t="shared" si="429"/>
        <v>IM.IC.IT.252201.01</v>
      </c>
      <c r="V3387" s="57"/>
      <c r="W3387" s="60" t="str">
        <f t="shared" si="430"/>
        <v>GE.IC.IT.252201.01</v>
      </c>
      <c r="AH3387" s="35" t="s">
        <v>3207</v>
      </c>
      <c r="AI3387" s="35">
        <v>1500</v>
      </c>
    </row>
    <row r="3388" spans="1:35" s="35" customFormat="1" ht="15">
      <c r="A3388" s="35" t="s">
        <v>2189</v>
      </c>
      <c r="C3388" s="38" t="s">
        <v>2331</v>
      </c>
      <c r="E3388" s="38" t="s">
        <v>4364</v>
      </c>
      <c r="F3388" s="35" t="s">
        <v>4145</v>
      </c>
      <c r="G3388" s="35" t="s">
        <v>3927</v>
      </c>
      <c r="H3388" s="38" t="s">
        <v>2217</v>
      </c>
      <c r="I3388" s="35" t="s">
        <v>3928</v>
      </c>
      <c r="J3388" s="39" t="str">
        <f t="shared" si="427"/>
        <v>IC.IT.252202</v>
      </c>
      <c r="K3388" s="38" t="s">
        <v>3298</v>
      </c>
      <c r="L3388" s="35" t="str">
        <f t="shared" si="423"/>
        <v xml:space="preserve">      Noted at this time: specify date</v>
      </c>
      <c r="M3388" s="39" t="str">
        <f t="shared" si="424"/>
        <v>PI.IC.IT.252202.01</v>
      </c>
      <c r="N3388" s="39"/>
      <c r="O3388" s="39" t="str">
        <f t="shared" si="425"/>
        <v>PH.IC.IT.252202.01</v>
      </c>
      <c r="Q3388" s="39" t="str">
        <f t="shared" si="426"/>
        <v>CL.IC.IT.252202.01</v>
      </c>
      <c r="R3388" s="39"/>
      <c r="S3388" s="39" t="str">
        <f t="shared" si="428"/>
        <v>DR.IC.IT.252202.01</v>
      </c>
      <c r="T3388" s="39"/>
      <c r="U3388" s="60" t="str">
        <f t="shared" si="429"/>
        <v>IM.IC.IT.252202.01</v>
      </c>
      <c r="V3388" s="57"/>
      <c r="W3388" s="60" t="str">
        <f t="shared" si="430"/>
        <v>GE.IC.IT.252202.01</v>
      </c>
      <c r="AH3388" s="35" t="s">
        <v>3207</v>
      </c>
      <c r="AI3388" s="35">
        <v>1500</v>
      </c>
    </row>
    <row r="3389" spans="1:35" s="35" customFormat="1" ht="15">
      <c r="A3389" s="35" t="s">
        <v>2189</v>
      </c>
      <c r="C3389" s="38" t="s">
        <v>2331</v>
      </c>
      <c r="D3389" s="35" t="s">
        <v>4466</v>
      </c>
      <c r="E3389" s="38" t="s">
        <v>4365</v>
      </c>
      <c r="F3389" s="35" t="s">
        <v>4145</v>
      </c>
      <c r="G3389" s="35" t="s">
        <v>3929</v>
      </c>
      <c r="H3389" s="38" t="s">
        <v>2212</v>
      </c>
      <c r="I3389" s="35" t="s">
        <v>3930</v>
      </c>
      <c r="J3389" s="39" t="str">
        <f t="shared" si="427"/>
        <v>IC.IT.252301</v>
      </c>
      <c r="K3389" s="38" t="s">
        <v>3298</v>
      </c>
      <c r="L3389" s="35" t="str">
        <f t="shared" si="423"/>
        <v xml:space="preserve">      Stage I: intact skin non-blanchable redness</v>
      </c>
      <c r="M3389" s="39" t="str">
        <f t="shared" si="424"/>
        <v>PI.IC.IT.252301.01</v>
      </c>
      <c r="N3389" s="39"/>
      <c r="O3389" s="39" t="str">
        <f t="shared" si="425"/>
        <v>PH.IC.IT.252301.01</v>
      </c>
      <c r="Q3389" s="39" t="str">
        <f t="shared" si="426"/>
        <v>CL.IC.IT.252301.01</v>
      </c>
      <c r="R3389" s="39"/>
      <c r="S3389" s="39" t="str">
        <f t="shared" si="428"/>
        <v>DR.IC.IT.252301.01</v>
      </c>
      <c r="T3389" s="39"/>
      <c r="U3389" s="60" t="str">
        <f t="shared" si="429"/>
        <v>IM.IC.IT.252301.01</v>
      </c>
      <c r="V3389" s="57"/>
      <c r="W3389" s="60" t="str">
        <f t="shared" si="430"/>
        <v>GE.IC.IT.252301.01</v>
      </c>
      <c r="AH3389" s="35" t="s">
        <v>3207</v>
      </c>
      <c r="AI3389" s="35">
        <v>1500</v>
      </c>
    </row>
    <row r="3390" spans="1:35" s="35" customFormat="1" ht="15">
      <c r="A3390" s="35" t="s">
        <v>2189</v>
      </c>
      <c r="C3390" s="38" t="s">
        <v>2331</v>
      </c>
      <c r="E3390" s="38" t="s">
        <v>4365</v>
      </c>
      <c r="F3390" s="35" t="s">
        <v>4145</v>
      </c>
      <c r="G3390" s="35" t="s">
        <v>3931</v>
      </c>
      <c r="H3390" s="38" t="s">
        <v>2217</v>
      </c>
      <c r="I3390" s="35" t="s">
        <v>3932</v>
      </c>
      <c r="J3390" s="39" t="str">
        <f t="shared" si="427"/>
        <v>IC.IT.252302</v>
      </c>
      <c r="K3390" s="38" t="s">
        <v>3298</v>
      </c>
      <c r="L3390" s="35" t="str">
        <f t="shared" si="423"/>
        <v xml:space="preserve">      Stage II: partial thickness or blister</v>
      </c>
      <c r="M3390" s="39" t="str">
        <f t="shared" si="424"/>
        <v>PI.IC.IT.252302.01</v>
      </c>
      <c r="N3390" s="39"/>
      <c r="O3390" s="39" t="str">
        <f t="shared" si="425"/>
        <v>PH.IC.IT.252302.01</v>
      </c>
      <c r="Q3390" s="39" t="str">
        <f t="shared" si="426"/>
        <v>CL.IC.IT.252302.01</v>
      </c>
      <c r="R3390" s="39"/>
      <c r="S3390" s="39" t="str">
        <f t="shared" si="428"/>
        <v>DR.IC.IT.252302.01</v>
      </c>
      <c r="T3390" s="39"/>
      <c r="U3390" s="60" t="str">
        <f t="shared" si="429"/>
        <v>IM.IC.IT.252302.01</v>
      </c>
      <c r="V3390" s="57"/>
      <c r="W3390" s="60" t="str">
        <f t="shared" si="430"/>
        <v>GE.IC.IT.252302.01</v>
      </c>
      <c r="AH3390" s="35" t="s">
        <v>3207</v>
      </c>
      <c r="AI3390" s="35">
        <v>1500</v>
      </c>
    </row>
    <row r="3391" spans="1:35" s="35" customFormat="1" ht="15">
      <c r="A3391" s="35" t="s">
        <v>2189</v>
      </c>
      <c r="C3391" s="38" t="s">
        <v>2331</v>
      </c>
      <c r="E3391" s="38" t="s">
        <v>4365</v>
      </c>
      <c r="F3391" s="35" t="s">
        <v>4145</v>
      </c>
      <c r="G3391" s="35" t="s">
        <v>3933</v>
      </c>
      <c r="H3391" s="38" t="s">
        <v>2219</v>
      </c>
      <c r="I3391" s="35" t="s">
        <v>3934</v>
      </c>
      <c r="J3391" s="39" t="str">
        <f t="shared" si="427"/>
        <v>IC.IT.252303</v>
      </c>
      <c r="K3391" s="38" t="s">
        <v>3298</v>
      </c>
      <c r="L3391" s="35" t="str">
        <f t="shared" si="423"/>
        <v xml:space="preserve">      Stage III: full thickness, subcutaneous fat seen</v>
      </c>
      <c r="M3391" s="39" t="str">
        <f t="shared" si="424"/>
        <v>PI.IC.IT.252303.01</v>
      </c>
      <c r="N3391" s="39"/>
      <c r="O3391" s="39" t="str">
        <f t="shared" si="425"/>
        <v>PH.IC.IT.252303.01</v>
      </c>
      <c r="Q3391" s="39" t="str">
        <f t="shared" si="426"/>
        <v>CL.IC.IT.252303.01</v>
      </c>
      <c r="R3391" s="39"/>
      <c r="S3391" s="39" t="str">
        <f t="shared" si="428"/>
        <v>DR.IC.IT.252303.01</v>
      </c>
      <c r="T3391" s="39"/>
      <c r="U3391" s="60" t="str">
        <f t="shared" si="429"/>
        <v>IM.IC.IT.252303.01</v>
      </c>
      <c r="V3391" s="57"/>
      <c r="W3391" s="60" t="str">
        <f t="shared" si="430"/>
        <v>GE.IC.IT.252303.01</v>
      </c>
      <c r="AH3391" s="35" t="s">
        <v>3207</v>
      </c>
      <c r="AI3391" s="35">
        <v>1500</v>
      </c>
    </row>
    <row r="3392" spans="1:35" s="35" customFormat="1" ht="15">
      <c r="A3392" s="35" t="s">
        <v>2189</v>
      </c>
      <c r="C3392" s="38" t="s">
        <v>2331</v>
      </c>
      <c r="E3392" s="38" t="s">
        <v>4365</v>
      </c>
      <c r="F3392" s="35" t="s">
        <v>4145</v>
      </c>
      <c r="G3392" s="35" t="s">
        <v>4467</v>
      </c>
      <c r="H3392" s="38" t="s">
        <v>2063</v>
      </c>
      <c r="I3392" s="35" t="s">
        <v>3935</v>
      </c>
      <c r="J3392" s="39" t="str">
        <f t="shared" si="427"/>
        <v>IC.IT.252304</v>
      </c>
      <c r="K3392" s="38" t="s">
        <v>3298</v>
      </c>
      <c r="L3392" s="35" t="str">
        <f t="shared" si="423"/>
        <v xml:space="preserve">      Stage IV: full thickness bone, tendon or muscle seen</v>
      </c>
      <c r="M3392" s="39" t="str">
        <f t="shared" si="424"/>
        <v>PI.IC.IT.252304.01</v>
      </c>
      <c r="N3392" s="39"/>
      <c r="O3392" s="39" t="str">
        <f t="shared" si="425"/>
        <v>PH.IC.IT.252304.01</v>
      </c>
      <c r="Q3392" s="39" t="str">
        <f t="shared" si="426"/>
        <v>CL.IC.IT.252304.01</v>
      </c>
      <c r="R3392" s="39"/>
      <c r="S3392" s="39" t="str">
        <f t="shared" si="428"/>
        <v>DR.IC.IT.252304.01</v>
      </c>
      <c r="T3392" s="39"/>
      <c r="U3392" s="60" t="str">
        <f t="shared" si="429"/>
        <v>IM.IC.IT.252304.01</v>
      </c>
      <c r="V3392" s="57"/>
      <c r="W3392" s="60" t="str">
        <f t="shared" si="430"/>
        <v>GE.IC.IT.252304.01</v>
      </c>
      <c r="AH3392" s="35" t="s">
        <v>3207</v>
      </c>
      <c r="AI3392" s="35">
        <v>1500</v>
      </c>
    </row>
    <row r="3393" spans="1:35" s="35" customFormat="1" ht="15">
      <c r="A3393" s="35" t="s">
        <v>2189</v>
      </c>
      <c r="C3393" s="38" t="s">
        <v>2331</v>
      </c>
      <c r="E3393" s="38" t="s">
        <v>4365</v>
      </c>
      <c r="F3393" s="35" t="s">
        <v>4145</v>
      </c>
      <c r="G3393" s="35" t="s">
        <v>3936</v>
      </c>
      <c r="H3393" s="38" t="s">
        <v>2065</v>
      </c>
      <c r="I3393" s="35" t="s">
        <v>771</v>
      </c>
      <c r="J3393" s="39" t="str">
        <f t="shared" si="427"/>
        <v>IC.IT.252305</v>
      </c>
      <c r="K3393" s="38" t="s">
        <v>3298</v>
      </c>
      <c r="L3393" s="35" t="str">
        <f t="shared" si="423"/>
        <v xml:space="preserve">      Suspected Deep Tissue Injury</v>
      </c>
      <c r="M3393" s="39" t="str">
        <f t="shared" si="424"/>
        <v>PI.IC.IT.252305.01</v>
      </c>
      <c r="N3393" s="39"/>
      <c r="O3393" s="39" t="str">
        <f t="shared" si="425"/>
        <v>PH.IC.IT.252305.01</v>
      </c>
      <c r="Q3393" s="39" t="str">
        <f t="shared" si="426"/>
        <v>CL.IC.IT.252305.01</v>
      </c>
      <c r="R3393" s="39"/>
      <c r="S3393" s="39" t="str">
        <f t="shared" si="428"/>
        <v>DR.IC.IT.252305.01</v>
      </c>
      <c r="T3393" s="39"/>
      <c r="U3393" s="60" t="str">
        <f t="shared" si="429"/>
        <v>IM.IC.IT.252305.01</v>
      </c>
      <c r="V3393" s="57"/>
      <c r="W3393" s="60" t="str">
        <f t="shared" si="430"/>
        <v>GE.IC.IT.252305.01</v>
      </c>
      <c r="AH3393" s="35" t="s">
        <v>3207</v>
      </c>
      <c r="AI3393" s="35">
        <v>1500</v>
      </c>
    </row>
    <row r="3394" spans="1:35" s="35" customFormat="1" ht="15">
      <c r="A3394" s="35" t="s">
        <v>2189</v>
      </c>
      <c r="C3394" s="38" t="s">
        <v>2331</v>
      </c>
      <c r="E3394" s="38" t="s">
        <v>4365</v>
      </c>
      <c r="F3394" s="35" t="s">
        <v>4145</v>
      </c>
      <c r="G3394" s="35" t="s">
        <v>3937</v>
      </c>
      <c r="H3394" s="38" t="s">
        <v>2222</v>
      </c>
      <c r="I3394" s="35" t="s">
        <v>3938</v>
      </c>
      <c r="J3394" s="39" t="str">
        <f t="shared" si="427"/>
        <v>IC.IT.252306</v>
      </c>
      <c r="K3394" s="38" t="s">
        <v>3298</v>
      </c>
      <c r="L3394" s="35" t="str">
        <f t="shared" si="423"/>
        <v xml:space="preserve">      Unstageable: covered by slough or eschar</v>
      </c>
      <c r="M3394" s="39" t="str">
        <f t="shared" si="424"/>
        <v>PI.IC.IT.252306.01</v>
      </c>
      <c r="N3394" s="39"/>
      <c r="O3394" s="39" t="str">
        <f t="shared" si="425"/>
        <v>PH.IC.IT.252306.01</v>
      </c>
      <c r="Q3394" s="39" t="str">
        <f t="shared" si="426"/>
        <v>CL.IC.IT.252306.01</v>
      </c>
      <c r="R3394" s="39"/>
      <c r="S3394" s="39" t="str">
        <f t="shared" si="428"/>
        <v>DR.IC.IT.252306.01</v>
      </c>
      <c r="T3394" s="39"/>
      <c r="U3394" s="60" t="str">
        <f t="shared" si="429"/>
        <v>IM.IC.IT.252306.01</v>
      </c>
      <c r="V3394" s="57"/>
      <c r="W3394" s="60" t="str">
        <f t="shared" si="430"/>
        <v>GE.IC.IT.252306.01</v>
      </c>
      <c r="AH3394" s="35" t="s">
        <v>3207</v>
      </c>
      <c r="AI3394" s="35">
        <v>1500</v>
      </c>
    </row>
    <row r="3395" spans="1:35" s="35" customFormat="1" ht="15">
      <c r="A3395" s="35" t="s">
        <v>2189</v>
      </c>
      <c r="C3395" s="38" t="s">
        <v>2331</v>
      </c>
      <c r="D3395" s="35" t="s">
        <v>4468</v>
      </c>
      <c r="E3395" s="38" t="s">
        <v>4366</v>
      </c>
      <c r="F3395" s="35" t="s">
        <v>4146</v>
      </c>
      <c r="G3395" s="35" t="s">
        <v>2117</v>
      </c>
      <c r="H3395" s="38" t="s">
        <v>2212</v>
      </c>
      <c r="I3395" s="35" t="s">
        <v>2117</v>
      </c>
      <c r="J3395" s="39" t="str">
        <f t="shared" si="427"/>
        <v>IC.IT.252401</v>
      </c>
      <c r="K3395" s="38" t="s">
        <v>3298</v>
      </c>
      <c r="L3395" s="35" t="str">
        <f t="shared" si="423"/>
        <v>None</v>
      </c>
      <c r="M3395" s="39" t="str">
        <f t="shared" si="424"/>
        <v>PI.IC.IT.252401.01</v>
      </c>
      <c r="N3395" s="39"/>
      <c r="O3395" s="39" t="str">
        <f t="shared" si="425"/>
        <v>PH.IC.IT.252401.01</v>
      </c>
      <c r="Q3395" s="39" t="str">
        <f t="shared" si="426"/>
        <v>CL.IC.IT.252401.01</v>
      </c>
      <c r="R3395" s="39"/>
      <c r="S3395" s="39" t="str">
        <f t="shared" si="428"/>
        <v>DR.IC.IT.252401.01</v>
      </c>
      <c r="T3395" s="39"/>
      <c r="U3395" s="60" t="str">
        <f t="shared" si="429"/>
        <v>IM.IC.IT.252401.01</v>
      </c>
      <c r="V3395" s="57"/>
      <c r="W3395" s="60" t="str">
        <f t="shared" si="430"/>
        <v>GE.IC.IT.252401.01</v>
      </c>
      <c r="AH3395" s="35" t="s">
        <v>3207</v>
      </c>
      <c r="AI3395" s="35">
        <v>1500</v>
      </c>
    </row>
    <row r="3396" spans="1:35" s="35" customFormat="1" ht="15">
      <c r="A3396" s="35" t="s">
        <v>2189</v>
      </c>
      <c r="C3396" s="38" t="s">
        <v>2331</v>
      </c>
      <c r="E3396" s="38" t="s">
        <v>4366</v>
      </c>
      <c r="F3396" s="35" t="s">
        <v>4146</v>
      </c>
      <c r="G3396" s="35" t="s">
        <v>3940</v>
      </c>
      <c r="H3396" s="38" t="s">
        <v>2217</v>
      </c>
      <c r="I3396" s="35" t="s">
        <v>3941</v>
      </c>
      <c r="J3396" s="39" t="str">
        <f t="shared" si="427"/>
        <v>IC.IT.252402</v>
      </c>
      <c r="K3396" s="38" t="s">
        <v>3298</v>
      </c>
      <c r="L3396" s="35" t="str">
        <f t="shared" si="423"/>
        <v>Subcutaneous tissue</v>
      </c>
      <c r="M3396" s="39" t="str">
        <f t="shared" si="424"/>
        <v>PI.IC.IT.252402.01</v>
      </c>
      <c r="N3396" s="39"/>
      <c r="O3396" s="39" t="str">
        <f t="shared" si="425"/>
        <v>PH.IC.IT.252402.01</v>
      </c>
      <c r="Q3396" s="39" t="str">
        <f t="shared" si="426"/>
        <v>CL.IC.IT.252402.01</v>
      </c>
      <c r="R3396" s="39"/>
      <c r="S3396" s="39" t="str">
        <f t="shared" si="428"/>
        <v>DR.IC.IT.252402.01</v>
      </c>
      <c r="T3396" s="39"/>
      <c r="U3396" s="60" t="str">
        <f t="shared" si="429"/>
        <v>IM.IC.IT.252402.01</v>
      </c>
      <c r="V3396" s="57"/>
      <c r="W3396" s="60" t="str">
        <f t="shared" si="430"/>
        <v>GE.IC.IT.252402.01</v>
      </c>
      <c r="AH3396" s="35" t="s">
        <v>3207</v>
      </c>
      <c r="AI3396" s="35">
        <v>1500</v>
      </c>
    </row>
    <row r="3397" spans="1:35" s="35" customFormat="1" ht="15">
      <c r="A3397" s="35" t="s">
        <v>2189</v>
      </c>
      <c r="C3397" s="38" t="s">
        <v>2331</v>
      </c>
      <c r="E3397" s="38" t="s">
        <v>4366</v>
      </c>
      <c r="F3397" s="35" t="s">
        <v>4146</v>
      </c>
      <c r="G3397" s="35" t="s">
        <v>3942</v>
      </c>
      <c r="H3397" s="38" t="s">
        <v>2219</v>
      </c>
      <c r="I3397" s="35" t="s">
        <v>3942</v>
      </c>
      <c r="J3397" s="39" t="str">
        <f t="shared" si="427"/>
        <v>IC.IT.252403</v>
      </c>
      <c r="K3397" s="38" t="s">
        <v>3298</v>
      </c>
      <c r="L3397" s="35" t="str">
        <f t="shared" si="423"/>
        <v>Fascia</v>
      </c>
      <c r="M3397" s="39" t="str">
        <f t="shared" si="424"/>
        <v>PI.IC.IT.252403.01</v>
      </c>
      <c r="N3397" s="39"/>
      <c r="O3397" s="39" t="str">
        <f t="shared" si="425"/>
        <v>PH.IC.IT.252403.01</v>
      </c>
      <c r="Q3397" s="39" t="str">
        <f t="shared" si="426"/>
        <v>CL.IC.IT.252403.01</v>
      </c>
      <c r="R3397" s="39"/>
      <c r="S3397" s="39" t="str">
        <f t="shared" si="428"/>
        <v>DR.IC.IT.252403.01</v>
      </c>
      <c r="T3397" s="39"/>
      <c r="U3397" s="60" t="str">
        <f t="shared" si="429"/>
        <v>IM.IC.IT.252403.01</v>
      </c>
      <c r="V3397" s="57"/>
      <c r="W3397" s="60" t="str">
        <f t="shared" si="430"/>
        <v>GE.IC.IT.252403.01</v>
      </c>
      <c r="AH3397" s="35" t="s">
        <v>3207</v>
      </c>
      <c r="AI3397" s="35">
        <v>1500</v>
      </c>
    </row>
    <row r="3398" spans="1:35" s="35" customFormat="1" ht="15">
      <c r="A3398" s="35" t="s">
        <v>2189</v>
      </c>
      <c r="C3398" s="38" t="s">
        <v>2331</v>
      </c>
      <c r="E3398" s="38" t="s">
        <v>4366</v>
      </c>
      <c r="F3398" s="35" t="s">
        <v>4146</v>
      </c>
      <c r="G3398" s="35" t="s">
        <v>3943</v>
      </c>
      <c r="H3398" s="38" t="s">
        <v>2063</v>
      </c>
      <c r="I3398" s="35" t="s">
        <v>3943</v>
      </c>
      <c r="J3398" s="39" t="str">
        <f t="shared" si="427"/>
        <v>IC.IT.252404</v>
      </c>
      <c r="K3398" s="38" t="s">
        <v>3298</v>
      </c>
      <c r="L3398" s="35" t="str">
        <f t="shared" si="423"/>
        <v>Pins</v>
      </c>
      <c r="M3398" s="39" t="str">
        <f t="shared" si="424"/>
        <v>PI.IC.IT.252404.01</v>
      </c>
      <c r="N3398" s="39"/>
      <c r="O3398" s="39" t="str">
        <f t="shared" si="425"/>
        <v>PH.IC.IT.252404.01</v>
      </c>
      <c r="Q3398" s="39" t="str">
        <f t="shared" si="426"/>
        <v>CL.IC.IT.252404.01</v>
      </c>
      <c r="R3398" s="39"/>
      <c r="S3398" s="39" t="str">
        <f t="shared" si="428"/>
        <v>DR.IC.IT.252404.01</v>
      </c>
      <c r="T3398" s="39"/>
      <c r="U3398" s="60" t="str">
        <f t="shared" si="429"/>
        <v>IM.IC.IT.252404.01</v>
      </c>
      <c r="V3398" s="57"/>
      <c r="W3398" s="60" t="str">
        <f t="shared" si="430"/>
        <v>GE.IC.IT.252404.01</v>
      </c>
      <c r="AH3398" s="35" t="s">
        <v>3207</v>
      </c>
      <c r="AI3398" s="35">
        <v>1500</v>
      </c>
    </row>
    <row r="3399" spans="1:35" s="35" customFormat="1" ht="15">
      <c r="A3399" s="35" t="s">
        <v>2189</v>
      </c>
      <c r="C3399" s="38" t="s">
        <v>2331</v>
      </c>
      <c r="E3399" s="38" t="s">
        <v>4366</v>
      </c>
      <c r="F3399" s="35" t="s">
        <v>4146</v>
      </c>
      <c r="G3399" s="35" t="s">
        <v>3944</v>
      </c>
      <c r="H3399" s="38" t="s">
        <v>2065</v>
      </c>
      <c r="I3399" s="35" t="s">
        <v>3944</v>
      </c>
      <c r="J3399" s="39" t="str">
        <f t="shared" si="427"/>
        <v>IC.IT.252405</v>
      </c>
      <c r="K3399" s="38" t="s">
        <v>3298</v>
      </c>
      <c r="L3399" s="35" t="str">
        <f t="shared" si="423"/>
        <v>Prosthesis</v>
      </c>
      <c r="M3399" s="39" t="str">
        <f t="shared" si="424"/>
        <v>PI.IC.IT.252405.01</v>
      </c>
      <c r="N3399" s="39"/>
      <c r="O3399" s="39" t="str">
        <f t="shared" si="425"/>
        <v>PH.IC.IT.252405.01</v>
      </c>
      <c r="Q3399" s="39" t="str">
        <f t="shared" si="426"/>
        <v>CL.IC.IT.252405.01</v>
      </c>
      <c r="R3399" s="39"/>
      <c r="S3399" s="39" t="str">
        <f t="shared" si="428"/>
        <v>DR.IC.IT.252405.01</v>
      </c>
      <c r="T3399" s="39"/>
      <c r="U3399" s="60" t="str">
        <f t="shared" si="429"/>
        <v>IM.IC.IT.252405.01</v>
      </c>
      <c r="V3399" s="57"/>
      <c r="W3399" s="60" t="str">
        <f t="shared" si="430"/>
        <v>GE.IC.IT.252405.01</v>
      </c>
      <c r="AH3399" s="35" t="s">
        <v>3207</v>
      </c>
      <c r="AI3399" s="35">
        <v>1500</v>
      </c>
    </row>
    <row r="3400" spans="1:35" s="35" customFormat="1" ht="15">
      <c r="A3400" s="35" t="s">
        <v>2189</v>
      </c>
      <c r="C3400" s="38" t="s">
        <v>2331</v>
      </c>
      <c r="E3400" s="38" t="s">
        <v>4366</v>
      </c>
      <c r="F3400" s="35" t="s">
        <v>4146</v>
      </c>
      <c r="G3400" s="35" t="s">
        <v>3945</v>
      </c>
      <c r="H3400" s="38" t="s">
        <v>2222</v>
      </c>
      <c r="I3400" s="35" t="s">
        <v>3945</v>
      </c>
      <c r="J3400" s="39" t="str">
        <f t="shared" si="427"/>
        <v>IC.IT.252406</v>
      </c>
      <c r="K3400" s="38" t="s">
        <v>3298</v>
      </c>
      <c r="L3400" s="35" t="str">
        <f t="shared" si="423"/>
        <v>Tendon</v>
      </c>
      <c r="M3400" s="39" t="str">
        <f t="shared" si="424"/>
        <v>PI.IC.IT.252406.01</v>
      </c>
      <c r="N3400" s="39"/>
      <c r="O3400" s="39" t="str">
        <f t="shared" si="425"/>
        <v>PH.IC.IT.252406.01</v>
      </c>
      <c r="Q3400" s="39" t="str">
        <f t="shared" si="426"/>
        <v>CL.IC.IT.252406.01</v>
      </c>
      <c r="R3400" s="39"/>
      <c r="S3400" s="39" t="str">
        <f t="shared" si="428"/>
        <v>DR.IC.IT.252406.01</v>
      </c>
      <c r="T3400" s="39"/>
      <c r="U3400" s="60" t="str">
        <f t="shared" si="429"/>
        <v>IM.IC.IT.252406.01</v>
      </c>
      <c r="V3400" s="57"/>
      <c r="W3400" s="60" t="str">
        <f t="shared" si="430"/>
        <v>GE.IC.IT.252406.01</v>
      </c>
      <c r="AH3400" s="35" t="s">
        <v>3207</v>
      </c>
      <c r="AI3400" s="35">
        <v>1500</v>
      </c>
    </row>
    <row r="3401" spans="1:35" s="35" customFormat="1" ht="15">
      <c r="A3401" s="35" t="s">
        <v>2189</v>
      </c>
      <c r="C3401" s="38" t="s">
        <v>2331</v>
      </c>
      <c r="E3401" s="38" t="s">
        <v>4366</v>
      </c>
      <c r="F3401" s="35" t="s">
        <v>4146</v>
      </c>
      <c r="G3401" s="35" t="s">
        <v>3946</v>
      </c>
      <c r="H3401" s="38" t="s">
        <v>2376</v>
      </c>
      <c r="I3401" s="35" t="s">
        <v>3946</v>
      </c>
      <c r="J3401" s="39" t="str">
        <f t="shared" si="427"/>
        <v>IC.IT.252407</v>
      </c>
      <c r="K3401" s="38" t="s">
        <v>3298</v>
      </c>
      <c r="L3401" s="35" t="str">
        <f t="shared" si="423"/>
        <v>Bone</v>
      </c>
      <c r="M3401" s="39" t="str">
        <f t="shared" si="424"/>
        <v>PI.IC.IT.252407.01</v>
      </c>
      <c r="N3401" s="39"/>
      <c r="O3401" s="39" t="str">
        <f t="shared" si="425"/>
        <v>PH.IC.IT.252407.01</v>
      </c>
      <c r="Q3401" s="39" t="str">
        <f t="shared" si="426"/>
        <v>CL.IC.IT.252407.01</v>
      </c>
      <c r="R3401" s="39"/>
      <c r="S3401" s="39" t="str">
        <f t="shared" si="428"/>
        <v>DR.IC.IT.252407.01</v>
      </c>
      <c r="T3401" s="39"/>
      <c r="U3401" s="60" t="str">
        <f t="shared" si="429"/>
        <v>IM.IC.IT.252407.01</v>
      </c>
      <c r="V3401" s="57"/>
      <c r="W3401" s="60" t="str">
        <f t="shared" si="430"/>
        <v>GE.IC.IT.252407.01</v>
      </c>
      <c r="AH3401" s="35" t="s">
        <v>3207</v>
      </c>
      <c r="AI3401" s="35">
        <v>1500</v>
      </c>
    </row>
    <row r="3402" spans="1:35" s="35" customFormat="1" ht="15">
      <c r="A3402" s="35" t="s">
        <v>2189</v>
      </c>
      <c r="C3402" s="38" t="s">
        <v>2331</v>
      </c>
      <c r="E3402" s="38" t="s">
        <v>4366</v>
      </c>
      <c r="F3402" s="35" t="s">
        <v>4146</v>
      </c>
      <c r="G3402" s="35" t="s">
        <v>3947</v>
      </c>
      <c r="H3402" s="38" t="s">
        <v>2378</v>
      </c>
      <c r="I3402" s="35" t="s">
        <v>3948</v>
      </c>
      <c r="J3402" s="39" t="str">
        <f t="shared" si="427"/>
        <v>IC.IT.252408</v>
      </c>
      <c r="K3402" s="38" t="s">
        <v>3298</v>
      </c>
      <c r="L3402" s="35" t="str">
        <f t="shared" si="423"/>
        <v>Joint capsule</v>
      </c>
      <c r="M3402" s="39" t="str">
        <f t="shared" si="424"/>
        <v>PI.IC.IT.252408.01</v>
      </c>
      <c r="N3402" s="39"/>
      <c r="O3402" s="39" t="str">
        <f t="shared" si="425"/>
        <v>PH.IC.IT.252408.01</v>
      </c>
      <c r="Q3402" s="39" t="str">
        <f t="shared" si="426"/>
        <v>CL.IC.IT.252408.01</v>
      </c>
      <c r="R3402" s="39"/>
      <c r="S3402" s="39" t="str">
        <f t="shared" si="428"/>
        <v>DR.IC.IT.252408.01</v>
      </c>
      <c r="T3402" s="39"/>
      <c r="U3402" s="60" t="str">
        <f t="shared" si="429"/>
        <v>IM.IC.IT.252408.01</v>
      </c>
      <c r="V3402" s="57"/>
      <c r="W3402" s="60" t="str">
        <f t="shared" si="430"/>
        <v>GE.IC.IT.252408.01</v>
      </c>
      <c r="AH3402" s="35" t="s">
        <v>3207</v>
      </c>
      <c r="AI3402" s="35">
        <v>1500</v>
      </c>
    </row>
    <row r="3403" spans="1:35" s="35" customFormat="1" ht="15">
      <c r="A3403" s="35" t="s">
        <v>2189</v>
      </c>
      <c r="C3403" s="38" t="s">
        <v>2331</v>
      </c>
      <c r="D3403" s="35" t="s">
        <v>4328</v>
      </c>
      <c r="E3403" s="38" t="s">
        <v>4367</v>
      </c>
      <c r="F3403" s="35" t="s">
        <v>4147</v>
      </c>
      <c r="G3403" s="35" t="s">
        <v>3950</v>
      </c>
      <c r="H3403" s="38" t="s">
        <v>2212</v>
      </c>
      <c r="I3403" s="35" t="s">
        <v>2117</v>
      </c>
      <c r="J3403" s="39" t="str">
        <f t="shared" si="427"/>
        <v>IC.IT.252501</v>
      </c>
      <c r="K3403" s="38" t="s">
        <v>3298</v>
      </c>
      <c r="L3403" s="35" t="str">
        <f t="shared" si="423"/>
        <v xml:space="preserve">     Stabilization none</v>
      </c>
      <c r="M3403" s="39" t="str">
        <f t="shared" si="424"/>
        <v>PI.IC.IT.252501.01</v>
      </c>
      <c r="N3403" s="39"/>
      <c r="O3403" s="39" t="str">
        <f t="shared" si="425"/>
        <v>PH.IC.IT.252501.01</v>
      </c>
      <c r="Q3403" s="39" t="str">
        <f t="shared" si="426"/>
        <v>CL.IC.IT.252501.01</v>
      </c>
      <c r="R3403" s="39"/>
      <c r="S3403" s="39" t="str">
        <f t="shared" si="428"/>
        <v>DR.IC.IT.252501.01</v>
      </c>
      <c r="T3403" s="39"/>
      <c r="U3403" s="60" t="str">
        <f t="shared" si="429"/>
        <v>IM.IC.IT.252501.01</v>
      </c>
      <c r="V3403" s="57"/>
      <c r="W3403" s="60" t="str">
        <f t="shared" si="430"/>
        <v>GE.IC.IT.252501.01</v>
      </c>
      <c r="AH3403" s="35" t="s">
        <v>3207</v>
      </c>
      <c r="AI3403" s="35">
        <v>1500</v>
      </c>
    </row>
    <row r="3404" spans="1:35" s="35" customFormat="1" ht="15">
      <c r="A3404" s="35" t="s">
        <v>2189</v>
      </c>
      <c r="C3404" s="38" t="s">
        <v>2331</v>
      </c>
      <c r="E3404" s="38" t="s">
        <v>4367</v>
      </c>
      <c r="F3404" s="35" t="s">
        <v>4147</v>
      </c>
      <c r="G3404" s="35" t="s">
        <v>3951</v>
      </c>
      <c r="H3404" s="38" t="s">
        <v>2217</v>
      </c>
      <c r="I3404" s="35" t="s">
        <v>3453</v>
      </c>
      <c r="J3404" s="39" t="str">
        <f t="shared" si="427"/>
        <v>IC.IT.252502</v>
      </c>
      <c r="K3404" s="38" t="s">
        <v>3298</v>
      </c>
      <c r="L3404" s="35" t="str">
        <f t="shared" si="423"/>
        <v xml:space="preserve">     Stabilization abdominal binder</v>
      </c>
      <c r="M3404" s="39" t="str">
        <f t="shared" si="424"/>
        <v>PI.IC.IT.252502.01</v>
      </c>
      <c r="N3404" s="39"/>
      <c r="O3404" s="39" t="str">
        <f t="shared" si="425"/>
        <v>PH.IC.IT.252502.01</v>
      </c>
      <c r="Q3404" s="39" t="str">
        <f t="shared" si="426"/>
        <v>CL.IC.IT.252502.01</v>
      </c>
      <c r="R3404" s="39"/>
      <c r="S3404" s="39" t="str">
        <f t="shared" si="428"/>
        <v>DR.IC.IT.252502.01</v>
      </c>
      <c r="T3404" s="39"/>
      <c r="U3404" s="60" t="str">
        <f t="shared" si="429"/>
        <v>IM.IC.IT.252502.01</v>
      </c>
      <c r="V3404" s="57"/>
      <c r="W3404" s="60" t="str">
        <f t="shared" si="430"/>
        <v>GE.IC.IT.252502.01</v>
      </c>
      <c r="AH3404" s="35" t="s">
        <v>3207</v>
      </c>
      <c r="AI3404" s="35">
        <v>1500</v>
      </c>
    </row>
    <row r="3405" spans="1:35" s="35" customFormat="1" ht="15">
      <c r="A3405" s="35" t="s">
        <v>2189</v>
      </c>
      <c r="C3405" s="38" t="s">
        <v>2331</v>
      </c>
      <c r="E3405" s="38" t="s">
        <v>4367</v>
      </c>
      <c r="F3405" s="35" t="s">
        <v>4147</v>
      </c>
      <c r="G3405" s="35" t="s">
        <v>3952</v>
      </c>
      <c r="H3405" s="38" t="s">
        <v>2219</v>
      </c>
      <c r="I3405" s="35" t="s">
        <v>3455</v>
      </c>
      <c r="J3405" s="39" t="str">
        <f t="shared" si="427"/>
        <v>IC.IT.252503</v>
      </c>
      <c r="K3405" s="38" t="s">
        <v>3298</v>
      </c>
      <c r="L3405" s="35" t="str">
        <f t="shared" si="423"/>
        <v xml:space="preserve">     Stabilization ace wrap</v>
      </c>
      <c r="M3405" s="39" t="str">
        <f t="shared" si="424"/>
        <v>PI.IC.IT.252503.01</v>
      </c>
      <c r="N3405" s="39"/>
      <c r="O3405" s="39" t="str">
        <f t="shared" si="425"/>
        <v>PH.IC.IT.252503.01</v>
      </c>
      <c r="Q3405" s="39" t="str">
        <f t="shared" si="426"/>
        <v>CL.IC.IT.252503.01</v>
      </c>
      <c r="R3405" s="39"/>
      <c r="S3405" s="39" t="str">
        <f t="shared" si="428"/>
        <v>DR.IC.IT.252503.01</v>
      </c>
      <c r="T3405" s="39"/>
      <c r="U3405" s="60" t="str">
        <f t="shared" si="429"/>
        <v>IM.IC.IT.252503.01</v>
      </c>
      <c r="V3405" s="57"/>
      <c r="W3405" s="60" t="str">
        <f t="shared" si="430"/>
        <v>GE.IC.IT.252503.01</v>
      </c>
      <c r="AH3405" s="35" t="s">
        <v>3207</v>
      </c>
      <c r="AI3405" s="35">
        <v>1500</v>
      </c>
    </row>
    <row r="3406" spans="1:35" s="35" customFormat="1" ht="15">
      <c r="A3406" s="35" t="s">
        <v>2189</v>
      </c>
      <c r="C3406" s="38" t="s">
        <v>2331</v>
      </c>
      <c r="E3406" s="38" t="s">
        <v>4367</v>
      </c>
      <c r="F3406" s="35" t="s">
        <v>4147</v>
      </c>
      <c r="G3406" s="35" t="s">
        <v>3953</v>
      </c>
      <c r="H3406" s="38" t="s">
        <v>2063</v>
      </c>
      <c r="I3406" s="35" t="s">
        <v>3457</v>
      </c>
      <c r="J3406" s="39" t="str">
        <f t="shared" si="427"/>
        <v>IC.IT.252504</v>
      </c>
      <c r="K3406" s="38" t="s">
        <v>3298</v>
      </c>
      <c r="L3406" s="35" t="str">
        <f t="shared" si="423"/>
        <v xml:space="preserve">     Stabilization montgomery straps</v>
      </c>
      <c r="M3406" s="39" t="str">
        <f t="shared" si="424"/>
        <v>PI.IC.IT.252504.01</v>
      </c>
      <c r="N3406" s="39"/>
      <c r="O3406" s="39" t="str">
        <f t="shared" si="425"/>
        <v>PH.IC.IT.252504.01</v>
      </c>
      <c r="Q3406" s="39" t="str">
        <f t="shared" si="426"/>
        <v>CL.IC.IT.252504.01</v>
      </c>
      <c r="R3406" s="39"/>
      <c r="S3406" s="39" t="str">
        <f t="shared" si="428"/>
        <v>DR.IC.IT.252504.01</v>
      </c>
      <c r="T3406" s="39"/>
      <c r="U3406" s="60" t="str">
        <f t="shared" si="429"/>
        <v>IM.IC.IT.252504.01</v>
      </c>
      <c r="V3406" s="57"/>
      <c r="W3406" s="60" t="str">
        <f t="shared" si="430"/>
        <v>GE.IC.IT.252504.01</v>
      </c>
      <c r="AH3406" s="35" t="s">
        <v>3207</v>
      </c>
      <c r="AI3406" s="35">
        <v>1500</v>
      </c>
    </row>
    <row r="3407" spans="1:35" s="35" customFormat="1" ht="15">
      <c r="A3407" s="35" t="s">
        <v>2189</v>
      </c>
      <c r="C3407" s="38" t="s">
        <v>2331</v>
      </c>
      <c r="D3407" s="35" t="s">
        <v>4469</v>
      </c>
      <c r="E3407" s="38" t="s">
        <v>4368</v>
      </c>
      <c r="F3407" s="35" t="s">
        <v>4147</v>
      </c>
      <c r="G3407" s="35" t="s">
        <v>3954</v>
      </c>
      <c r="H3407" s="38" t="s">
        <v>2212</v>
      </c>
      <c r="I3407" s="35" t="s">
        <v>3450</v>
      </c>
      <c r="J3407" s="39" t="str">
        <f t="shared" si="427"/>
        <v>IC.IT.252601</v>
      </c>
      <c r="K3407" s="38" t="s">
        <v>3298</v>
      </c>
      <c r="L3407" s="35" t="str">
        <f t="shared" si="423"/>
        <v xml:space="preserve">     Open wound</v>
      </c>
      <c r="M3407" s="39" t="str">
        <f t="shared" si="424"/>
        <v>PI.IC.IT.252601.01</v>
      </c>
      <c r="N3407" s="39"/>
      <c r="O3407" s="39" t="str">
        <f t="shared" si="425"/>
        <v>PH.IC.IT.252601.01</v>
      </c>
      <c r="Q3407" s="39" t="str">
        <f t="shared" si="426"/>
        <v>CL.IC.IT.252601.01</v>
      </c>
      <c r="R3407" s="39"/>
      <c r="S3407" s="39" t="str">
        <f t="shared" si="428"/>
        <v>DR.IC.IT.252601.01</v>
      </c>
      <c r="T3407" s="39"/>
      <c r="U3407" s="60" t="str">
        <f t="shared" si="429"/>
        <v>IM.IC.IT.252601.01</v>
      </c>
      <c r="V3407" s="57"/>
      <c r="W3407" s="60" t="str">
        <f t="shared" si="430"/>
        <v>GE.IC.IT.252601.01</v>
      </c>
      <c r="AH3407" s="35" t="s">
        <v>3207</v>
      </c>
      <c r="AI3407" s="35">
        <v>1500</v>
      </c>
    </row>
    <row r="3408" spans="1:35" s="35" customFormat="1" ht="15">
      <c r="A3408" s="35" t="s">
        <v>2189</v>
      </c>
      <c r="C3408" s="38" t="s">
        <v>2331</v>
      </c>
      <c r="E3408" s="38" t="s">
        <v>4368</v>
      </c>
      <c r="F3408" s="35" t="s">
        <v>4147</v>
      </c>
      <c r="G3408" s="35" t="s">
        <v>3334</v>
      </c>
      <c r="H3408" s="38" t="s">
        <v>2217</v>
      </c>
      <c r="I3408" s="35" t="s">
        <v>1161</v>
      </c>
      <c r="J3408" s="39" t="str">
        <f t="shared" si="427"/>
        <v>IC.IT.252602</v>
      </c>
      <c r="K3408" s="38" t="s">
        <v>3298</v>
      </c>
      <c r="L3408" s="35" t="str">
        <f t="shared" si="423"/>
        <v xml:space="preserve">     Sutures</v>
      </c>
      <c r="M3408" s="39" t="str">
        <f t="shared" si="424"/>
        <v>PI.IC.IT.252602.01</v>
      </c>
      <c r="N3408" s="39"/>
      <c r="O3408" s="39" t="str">
        <f t="shared" si="425"/>
        <v>PH.IC.IT.252602.01</v>
      </c>
      <c r="Q3408" s="39" t="str">
        <f t="shared" si="426"/>
        <v>CL.IC.IT.252602.01</v>
      </c>
      <c r="R3408" s="39"/>
      <c r="S3408" s="39" t="str">
        <f t="shared" si="428"/>
        <v>DR.IC.IT.252602.01</v>
      </c>
      <c r="T3408" s="39"/>
      <c r="U3408" s="60" t="str">
        <f t="shared" si="429"/>
        <v>IM.IC.IT.252602.01</v>
      </c>
      <c r="V3408" s="57"/>
      <c r="W3408" s="60" t="str">
        <f t="shared" si="430"/>
        <v>GE.IC.IT.252602.01</v>
      </c>
      <c r="AH3408" s="35" t="s">
        <v>3207</v>
      </c>
      <c r="AI3408" s="35">
        <v>1500</v>
      </c>
    </row>
    <row r="3409" spans="1:35" s="35" customFormat="1" ht="15">
      <c r="A3409" s="35" t="s">
        <v>2189</v>
      </c>
      <c r="C3409" s="38" t="s">
        <v>2331</v>
      </c>
      <c r="E3409" s="38" t="s">
        <v>4368</v>
      </c>
      <c r="F3409" s="35" t="s">
        <v>4147</v>
      </c>
      <c r="G3409" s="35" t="s">
        <v>3955</v>
      </c>
      <c r="H3409" s="38" t="s">
        <v>2219</v>
      </c>
      <c r="I3409" s="35" t="s">
        <v>3448</v>
      </c>
      <c r="J3409" s="39" t="str">
        <f t="shared" ref="J3409:J3472" si="431">CONCATENATE("IC.IT.",C3409,E3409,H3409)</f>
        <v>IC.IT.252603</v>
      </c>
      <c r="K3409" s="38" t="s">
        <v>3298</v>
      </c>
      <c r="L3409" s="35" t="str">
        <f t="shared" si="423"/>
        <v xml:space="preserve">     Glue</v>
      </c>
      <c r="M3409" s="39" t="str">
        <f t="shared" si="424"/>
        <v>PI.IC.IT.252603.01</v>
      </c>
      <c r="N3409" s="39"/>
      <c r="O3409" s="39" t="str">
        <f t="shared" si="425"/>
        <v>PH.IC.IT.252603.01</v>
      </c>
      <c r="Q3409" s="39" t="str">
        <f t="shared" si="426"/>
        <v>CL.IC.IT.252603.01</v>
      </c>
      <c r="R3409" s="39"/>
      <c r="S3409" s="39" t="str">
        <f t="shared" si="428"/>
        <v>DR.IC.IT.252603.01</v>
      </c>
      <c r="T3409" s="39"/>
      <c r="U3409" s="60" t="str">
        <f t="shared" si="429"/>
        <v>IM.IC.IT.252603.01</v>
      </c>
      <c r="V3409" s="57"/>
      <c r="W3409" s="60" t="str">
        <f t="shared" si="430"/>
        <v>GE.IC.IT.252603.01</v>
      </c>
      <c r="AH3409" s="35" t="s">
        <v>3207</v>
      </c>
      <c r="AI3409" s="35">
        <v>1500</v>
      </c>
    </row>
    <row r="3410" spans="1:35" s="35" customFormat="1" ht="15">
      <c r="A3410" s="35" t="s">
        <v>2189</v>
      </c>
      <c r="C3410" s="38" t="s">
        <v>2331</v>
      </c>
      <c r="E3410" s="38" t="s">
        <v>4368</v>
      </c>
      <c r="F3410" s="35" t="s">
        <v>4147</v>
      </c>
      <c r="G3410" s="35" t="s">
        <v>3956</v>
      </c>
      <c r="H3410" s="38" t="s">
        <v>2063</v>
      </c>
      <c r="I3410" s="35" t="s">
        <v>3442</v>
      </c>
      <c r="J3410" s="39" t="str">
        <f t="shared" si="431"/>
        <v>IC.IT.252604</v>
      </c>
      <c r="K3410" s="38" t="s">
        <v>3298</v>
      </c>
      <c r="L3410" s="35" t="str">
        <f t="shared" si="423"/>
        <v xml:space="preserve">     Staples</v>
      </c>
      <c r="M3410" s="39" t="str">
        <f t="shared" si="424"/>
        <v>PI.IC.IT.252604.01</v>
      </c>
      <c r="N3410" s="39"/>
      <c r="O3410" s="39" t="str">
        <f t="shared" si="425"/>
        <v>PH.IC.IT.252604.01</v>
      </c>
      <c r="Q3410" s="39" t="str">
        <f t="shared" si="426"/>
        <v>CL.IC.IT.252604.01</v>
      </c>
      <c r="R3410" s="39"/>
      <c r="S3410" s="39" t="str">
        <f t="shared" si="428"/>
        <v>DR.IC.IT.252604.01</v>
      </c>
      <c r="T3410" s="39"/>
      <c r="U3410" s="60" t="str">
        <f t="shared" si="429"/>
        <v>IM.IC.IT.252604.01</v>
      </c>
      <c r="V3410" s="57"/>
      <c r="W3410" s="60" t="str">
        <f t="shared" si="430"/>
        <v>GE.IC.IT.252604.01</v>
      </c>
      <c r="AH3410" s="35" t="s">
        <v>3207</v>
      </c>
      <c r="AI3410" s="35">
        <v>1500</v>
      </c>
    </row>
    <row r="3411" spans="1:35" s="35" customFormat="1" ht="15">
      <c r="A3411" s="35" t="s">
        <v>2189</v>
      </c>
      <c r="C3411" s="38" t="s">
        <v>2331</v>
      </c>
      <c r="E3411" s="38" t="s">
        <v>4368</v>
      </c>
      <c r="F3411" s="35" t="s">
        <v>4147</v>
      </c>
      <c r="G3411" s="35" t="s">
        <v>3957</v>
      </c>
      <c r="H3411" s="38" t="s">
        <v>2065</v>
      </c>
      <c r="I3411" s="35" t="s">
        <v>3958</v>
      </c>
      <c r="J3411" s="39" t="str">
        <f t="shared" si="431"/>
        <v>IC.IT.252605</v>
      </c>
      <c r="K3411" s="38" t="s">
        <v>3298</v>
      </c>
      <c r="L3411" s="35" t="str">
        <f t="shared" si="423"/>
        <v xml:space="preserve">     Steri-strips</v>
      </c>
      <c r="M3411" s="39" t="str">
        <f t="shared" si="424"/>
        <v>PI.IC.IT.252605.01</v>
      </c>
      <c r="N3411" s="39"/>
      <c r="O3411" s="39" t="str">
        <f t="shared" si="425"/>
        <v>PH.IC.IT.252605.01</v>
      </c>
      <c r="Q3411" s="39" t="str">
        <f t="shared" si="426"/>
        <v>CL.IC.IT.252605.01</v>
      </c>
      <c r="R3411" s="39"/>
      <c r="S3411" s="39" t="str">
        <f t="shared" si="428"/>
        <v>DR.IC.IT.252605.01</v>
      </c>
      <c r="T3411" s="39"/>
      <c r="U3411" s="60" t="str">
        <f t="shared" si="429"/>
        <v>IM.IC.IT.252605.01</v>
      </c>
      <c r="V3411" s="57"/>
      <c r="W3411" s="60" t="str">
        <f t="shared" si="430"/>
        <v>GE.IC.IT.252605.01</v>
      </c>
      <c r="AH3411" s="35" t="s">
        <v>3207</v>
      </c>
      <c r="AI3411" s="35">
        <v>1500</v>
      </c>
    </row>
    <row r="3412" spans="1:35" s="35" customFormat="1" ht="15">
      <c r="A3412" s="35" t="s">
        <v>2189</v>
      </c>
      <c r="C3412" s="38" t="s">
        <v>2331</v>
      </c>
      <c r="E3412" s="38" t="s">
        <v>4368</v>
      </c>
      <c r="F3412" s="35" t="s">
        <v>4147</v>
      </c>
      <c r="G3412" s="35" t="s">
        <v>3959</v>
      </c>
      <c r="H3412" s="38" t="s">
        <v>2222</v>
      </c>
      <c r="I3412" s="35" t="s">
        <v>1926</v>
      </c>
      <c r="J3412" s="39" t="str">
        <f t="shared" si="431"/>
        <v>IC.IT.252606</v>
      </c>
      <c r="K3412" s="38" t="s">
        <v>3298</v>
      </c>
      <c r="L3412" s="35" t="str">
        <f t="shared" si="423"/>
        <v xml:space="preserve">     Approximated</v>
      </c>
      <c r="M3412" s="39" t="str">
        <f t="shared" si="424"/>
        <v>PI.IC.IT.252606.01</v>
      </c>
      <c r="N3412" s="39"/>
      <c r="O3412" s="39" t="str">
        <f t="shared" si="425"/>
        <v>PH.IC.IT.252606.01</v>
      </c>
      <c r="Q3412" s="39" t="str">
        <f t="shared" si="426"/>
        <v>CL.IC.IT.252606.01</v>
      </c>
      <c r="R3412" s="39"/>
      <c r="S3412" s="39" t="str">
        <f t="shared" si="428"/>
        <v>DR.IC.IT.252606.01</v>
      </c>
      <c r="T3412" s="39"/>
      <c r="U3412" s="60" t="str">
        <f t="shared" si="429"/>
        <v>IM.IC.IT.252606.01</v>
      </c>
      <c r="V3412" s="57"/>
      <c r="W3412" s="60" t="str">
        <f t="shared" si="430"/>
        <v>GE.IC.IT.252606.01</v>
      </c>
      <c r="AH3412" s="35" t="s">
        <v>3207</v>
      </c>
      <c r="AI3412" s="35">
        <v>1500</v>
      </c>
    </row>
    <row r="3413" spans="1:35" s="35" customFormat="1" ht="15">
      <c r="A3413" s="35" t="s">
        <v>2189</v>
      </c>
      <c r="C3413" s="38" t="s">
        <v>2331</v>
      </c>
      <c r="E3413" s="38" t="s">
        <v>4368</v>
      </c>
      <c r="F3413" s="35" t="s">
        <v>4147</v>
      </c>
      <c r="G3413" s="35" t="s">
        <v>3960</v>
      </c>
      <c r="H3413" s="38" t="s">
        <v>2376</v>
      </c>
      <c r="I3413" s="35" t="s">
        <v>1753</v>
      </c>
      <c r="J3413" s="39" t="str">
        <f t="shared" si="431"/>
        <v>IC.IT.252607</v>
      </c>
      <c r="K3413" s="38" t="s">
        <v>3298</v>
      </c>
      <c r="L3413" s="35" t="str">
        <f t="shared" ref="L3413:L3508" si="432">G3413</f>
        <v xml:space="preserve">     Dehiscence</v>
      </c>
      <c r="M3413" s="39" t="str">
        <f t="shared" ref="M3413:M3508" si="433">CONCATENATE("PI.",J3413,".",K3413)</f>
        <v>PI.IC.IT.252607.01</v>
      </c>
      <c r="N3413" s="39"/>
      <c r="O3413" s="39" t="str">
        <f t="shared" ref="O3413:O3508" si="434">CONCATENATE("PH.",J3413,".",K3413)</f>
        <v>PH.IC.IT.252607.01</v>
      </c>
      <c r="Q3413" s="39" t="str">
        <f t="shared" ref="Q3413:Q3508" si="435">CONCATENATE("CL.",J3413,".",K3413)</f>
        <v>CL.IC.IT.252607.01</v>
      </c>
      <c r="R3413" s="39"/>
      <c r="S3413" s="39" t="str">
        <f t="shared" ref="S3413:S3476" si="436">CONCATENATE("DR.",J3413,".",K3413)</f>
        <v>DR.IC.IT.252607.01</v>
      </c>
      <c r="T3413" s="39"/>
      <c r="U3413" s="60" t="str">
        <f t="shared" ref="U3413:U3476" si="437">CONCATENATE("IM.",J3413, ".",K3413)</f>
        <v>IM.IC.IT.252607.01</v>
      </c>
      <c r="V3413" s="57"/>
      <c r="W3413" s="60" t="str">
        <f t="shared" ref="W3413:W3476" si="438">CONCATENATE("GE.",J3413, ".",K3413)</f>
        <v>GE.IC.IT.252607.01</v>
      </c>
      <c r="AH3413" s="35" t="s">
        <v>3207</v>
      </c>
      <c r="AI3413" s="35">
        <v>1500</v>
      </c>
    </row>
    <row r="3414" spans="1:35" s="35" customFormat="1" ht="15">
      <c r="A3414" s="35" t="s">
        <v>2189</v>
      </c>
      <c r="C3414" s="38" t="s">
        <v>2331</v>
      </c>
      <c r="E3414" s="38" t="s">
        <v>4368</v>
      </c>
      <c r="F3414" s="35" t="s">
        <v>4147</v>
      </c>
      <c r="G3414" s="35" t="s">
        <v>3961</v>
      </c>
      <c r="H3414" s="38" t="s">
        <v>2378</v>
      </c>
      <c r="I3414" s="35" t="s">
        <v>3962</v>
      </c>
      <c r="J3414" s="39" t="str">
        <f t="shared" si="431"/>
        <v>IC.IT.252608</v>
      </c>
      <c r="K3414" s="38" t="s">
        <v>3298</v>
      </c>
      <c r="L3414" s="35" t="str">
        <f t="shared" si="432"/>
        <v xml:space="preserve">     Retention sutures</v>
      </c>
      <c r="M3414" s="39" t="str">
        <f t="shared" si="433"/>
        <v>PI.IC.IT.252608.01</v>
      </c>
      <c r="N3414" s="39"/>
      <c r="O3414" s="39" t="str">
        <f t="shared" si="434"/>
        <v>PH.IC.IT.252608.01</v>
      </c>
      <c r="Q3414" s="39" t="str">
        <f t="shared" si="435"/>
        <v>CL.IC.IT.252608.01</v>
      </c>
      <c r="R3414" s="39"/>
      <c r="S3414" s="39" t="str">
        <f t="shared" si="436"/>
        <v>DR.IC.IT.252608.01</v>
      </c>
      <c r="T3414" s="39"/>
      <c r="U3414" s="60" t="str">
        <f t="shared" si="437"/>
        <v>IM.IC.IT.252608.01</v>
      </c>
      <c r="V3414" s="57"/>
      <c r="W3414" s="60" t="str">
        <f t="shared" si="438"/>
        <v>GE.IC.IT.252608.01</v>
      </c>
      <c r="AH3414" s="35" t="s">
        <v>3207</v>
      </c>
      <c r="AI3414" s="35">
        <v>1500</v>
      </c>
    </row>
    <row r="3415" spans="1:35" s="35" customFormat="1" ht="15">
      <c r="A3415" s="35" t="s">
        <v>4321</v>
      </c>
      <c r="C3415" s="38" t="s">
        <v>2331</v>
      </c>
      <c r="E3415" s="38" t="s">
        <v>4368</v>
      </c>
      <c r="F3415" s="35" t="s">
        <v>4147</v>
      </c>
      <c r="G3415" s="38" t="s">
        <v>4314</v>
      </c>
      <c r="H3415" s="38" t="s">
        <v>4313</v>
      </c>
      <c r="I3415" s="38" t="s">
        <v>4470</v>
      </c>
      <c r="J3415" s="39" t="str">
        <f t="shared" si="431"/>
        <v>IC.IT.252609</v>
      </c>
      <c r="K3415" s="38" t="s">
        <v>3298</v>
      </c>
      <c r="L3415" s="35" t="str">
        <f t="shared" si="432"/>
        <v xml:space="preserve">  Unable to assess</v>
      </c>
      <c r="M3415" s="39" t="str">
        <f t="shared" si="433"/>
        <v>PI.IC.IT.252609.01</v>
      </c>
      <c r="N3415" s="39"/>
      <c r="O3415" s="39" t="str">
        <f t="shared" si="434"/>
        <v>PH.IC.IT.252609.01</v>
      </c>
      <c r="Q3415" s="39" t="str">
        <f t="shared" si="435"/>
        <v>CL.IC.IT.252609.01</v>
      </c>
      <c r="R3415" s="39"/>
      <c r="S3415" s="39" t="str">
        <f t="shared" si="436"/>
        <v>DR.IC.IT.252609.01</v>
      </c>
      <c r="T3415" s="39"/>
      <c r="U3415" s="60" t="str">
        <f t="shared" si="437"/>
        <v>IM.IC.IT.252609.01</v>
      </c>
      <c r="V3415" s="57"/>
      <c r="W3415" s="60" t="str">
        <f t="shared" si="438"/>
        <v>GE.IC.IT.252609.01</v>
      </c>
      <c r="Y3415" s="35">
        <v>159</v>
      </c>
      <c r="AH3415" s="35" t="s">
        <v>3207</v>
      </c>
      <c r="AI3415" s="35">
        <v>1500</v>
      </c>
    </row>
    <row r="3416" spans="1:35" s="35" customFormat="1" ht="15">
      <c r="A3416" s="35" t="s">
        <v>4321</v>
      </c>
      <c r="C3416" s="38" t="s">
        <v>2331</v>
      </c>
      <c r="E3416" s="38" t="s">
        <v>4368</v>
      </c>
      <c r="F3416" s="35" t="s">
        <v>4147</v>
      </c>
      <c r="G3416" s="38" t="s">
        <v>4471</v>
      </c>
      <c r="H3416" s="38" t="s">
        <v>3331</v>
      </c>
      <c r="I3416" s="38" t="s">
        <v>4472</v>
      </c>
      <c r="J3416" s="39" t="str">
        <f t="shared" si="431"/>
        <v>IC.IT.252610</v>
      </c>
      <c r="K3416" s="38" t="s">
        <v>3298</v>
      </c>
      <c r="L3416" s="35" t="str">
        <f t="shared" si="432"/>
        <v>Other, Specify:</v>
      </c>
      <c r="M3416" s="39" t="str">
        <f t="shared" si="433"/>
        <v>PI.IC.IT.252610.01</v>
      </c>
      <c r="N3416" s="39"/>
      <c r="O3416" s="39" t="str">
        <f t="shared" si="434"/>
        <v>PH.IC.IT.252610.01</v>
      </c>
      <c r="Q3416" s="39" t="str">
        <f t="shared" si="435"/>
        <v>CL.IC.IT.252610.01</v>
      </c>
      <c r="R3416" s="39"/>
      <c r="S3416" s="39" t="str">
        <f t="shared" si="436"/>
        <v>DR.IC.IT.252610.01</v>
      </c>
      <c r="T3416" s="39"/>
      <c r="U3416" s="60" t="str">
        <f t="shared" si="437"/>
        <v>IM.IC.IT.252610.01</v>
      </c>
      <c r="V3416" s="57"/>
      <c r="W3416" s="60" t="str">
        <f t="shared" si="438"/>
        <v>GE.IC.IT.252610.01</v>
      </c>
      <c r="AD3416" s="35" t="s">
        <v>3326</v>
      </c>
      <c r="AE3416" s="35">
        <v>971</v>
      </c>
      <c r="AH3416" s="35" t="s">
        <v>3207</v>
      </c>
      <c r="AI3416" s="35">
        <v>1500</v>
      </c>
    </row>
    <row r="3417" spans="1:35" s="35" customFormat="1" ht="15">
      <c r="A3417" s="35" t="s">
        <v>2189</v>
      </c>
      <c r="C3417" s="38" t="s">
        <v>2331</v>
      </c>
      <c r="D3417" s="35" t="s">
        <v>4473</v>
      </c>
      <c r="E3417" s="38" t="s">
        <v>4369</v>
      </c>
      <c r="F3417" s="35" t="s">
        <v>4148</v>
      </c>
      <c r="G3417" s="35" t="s">
        <v>3409</v>
      </c>
      <c r="H3417" s="38" t="s">
        <v>2212</v>
      </c>
      <c r="I3417" s="35" t="s">
        <v>3410</v>
      </c>
      <c r="J3417" s="39" t="str">
        <f t="shared" si="431"/>
        <v>IC.IT.252701</v>
      </c>
      <c r="K3417" s="38" t="s">
        <v>3298</v>
      </c>
      <c r="L3417" s="35" t="str">
        <f t="shared" si="432"/>
        <v xml:space="preserve">      Within normal limits</v>
      </c>
      <c r="M3417" s="39" t="str">
        <f t="shared" si="433"/>
        <v>PI.IC.IT.252701.01</v>
      </c>
      <c r="N3417" s="39"/>
      <c r="O3417" s="39" t="str">
        <f t="shared" si="434"/>
        <v>PH.IC.IT.252701.01</v>
      </c>
      <c r="Q3417" s="39" t="str">
        <f t="shared" si="435"/>
        <v>CL.IC.IT.252701.01</v>
      </c>
      <c r="R3417" s="39"/>
      <c r="S3417" s="39" t="str">
        <f t="shared" si="436"/>
        <v>DR.IC.IT.252701.01</v>
      </c>
      <c r="T3417" s="39"/>
      <c r="U3417" s="60" t="str">
        <f t="shared" si="437"/>
        <v>IM.IC.IT.252701.01</v>
      </c>
      <c r="V3417" s="57"/>
      <c r="W3417" s="60" t="str">
        <f t="shared" si="438"/>
        <v>GE.IC.IT.252701.01</v>
      </c>
      <c r="AH3417" s="35" t="s">
        <v>3207</v>
      </c>
      <c r="AI3417" s="35">
        <v>1500</v>
      </c>
    </row>
    <row r="3418" spans="1:35" s="35" customFormat="1" ht="15">
      <c r="A3418" s="35" t="s">
        <v>2189</v>
      </c>
      <c r="C3418" s="38" t="s">
        <v>2331</v>
      </c>
      <c r="E3418" s="38" t="s">
        <v>4369</v>
      </c>
      <c r="F3418" s="35" t="s">
        <v>4148</v>
      </c>
      <c r="G3418" s="35" t="s">
        <v>3964</v>
      </c>
      <c r="H3418" s="38" t="s">
        <v>2217</v>
      </c>
      <c r="I3418" s="35" t="s">
        <v>3965</v>
      </c>
      <c r="J3418" s="39" t="str">
        <f t="shared" si="431"/>
        <v>IC.IT.252702</v>
      </c>
      <c r="K3418" s="38" t="s">
        <v>3298</v>
      </c>
      <c r="L3418" s="35" t="str">
        <f t="shared" si="432"/>
        <v xml:space="preserve">      Maceration</v>
      </c>
      <c r="M3418" s="39" t="str">
        <f t="shared" si="433"/>
        <v>PI.IC.IT.252702.01</v>
      </c>
      <c r="N3418" s="39"/>
      <c r="O3418" s="39" t="str">
        <f t="shared" si="434"/>
        <v>PH.IC.IT.252702.01</v>
      </c>
      <c r="Q3418" s="39" t="str">
        <f t="shared" si="435"/>
        <v>CL.IC.IT.252702.01</v>
      </c>
      <c r="R3418" s="39"/>
      <c r="S3418" s="39" t="str">
        <f t="shared" si="436"/>
        <v>DR.IC.IT.252702.01</v>
      </c>
      <c r="T3418" s="39"/>
      <c r="U3418" s="60" t="str">
        <f t="shared" si="437"/>
        <v>IM.IC.IT.252702.01</v>
      </c>
      <c r="V3418" s="57"/>
      <c r="W3418" s="60" t="str">
        <f t="shared" si="438"/>
        <v>GE.IC.IT.252702.01</v>
      </c>
      <c r="AH3418" s="35" t="s">
        <v>3207</v>
      </c>
      <c r="AI3418" s="35">
        <v>1500</v>
      </c>
    </row>
    <row r="3419" spans="1:35" s="35" customFormat="1" ht="15">
      <c r="A3419" s="35" t="s">
        <v>2189</v>
      </c>
      <c r="C3419" s="38" t="s">
        <v>2331</v>
      </c>
      <c r="E3419" s="38" t="s">
        <v>4369</v>
      </c>
      <c r="F3419" s="35" t="s">
        <v>4148</v>
      </c>
      <c r="G3419" s="35" t="s">
        <v>3416</v>
      </c>
      <c r="H3419" s="38" t="s">
        <v>2219</v>
      </c>
      <c r="I3419" s="35" t="s">
        <v>2473</v>
      </c>
      <c r="J3419" s="39" t="str">
        <f t="shared" si="431"/>
        <v>IC.IT.252703</v>
      </c>
      <c r="K3419" s="38" t="s">
        <v>3298</v>
      </c>
      <c r="L3419" s="35" t="str">
        <f t="shared" si="432"/>
        <v xml:space="preserve">      Erythema</v>
      </c>
      <c r="M3419" s="39" t="str">
        <f t="shared" si="433"/>
        <v>PI.IC.IT.252703.01</v>
      </c>
      <c r="N3419" s="39"/>
      <c r="O3419" s="39" t="str">
        <f t="shared" si="434"/>
        <v>PH.IC.IT.252703.01</v>
      </c>
      <c r="Q3419" s="39" t="str">
        <f t="shared" si="435"/>
        <v>CL.IC.IT.252703.01</v>
      </c>
      <c r="R3419" s="39"/>
      <c r="S3419" s="39" t="str">
        <f t="shared" si="436"/>
        <v>DR.IC.IT.252703.01</v>
      </c>
      <c r="T3419" s="39"/>
      <c r="U3419" s="60" t="str">
        <f t="shared" si="437"/>
        <v>IM.IC.IT.252703.01</v>
      </c>
      <c r="V3419" s="57"/>
      <c r="W3419" s="60" t="str">
        <f t="shared" si="438"/>
        <v>GE.IC.IT.252703.01</v>
      </c>
      <c r="AH3419" s="35" t="s">
        <v>3207</v>
      </c>
      <c r="AI3419" s="35">
        <v>1500</v>
      </c>
    </row>
    <row r="3420" spans="1:35" s="35" customFormat="1" ht="15">
      <c r="A3420" s="35" t="s">
        <v>2189</v>
      </c>
      <c r="C3420" s="38" t="s">
        <v>2331</v>
      </c>
      <c r="E3420" s="38" t="s">
        <v>4369</v>
      </c>
      <c r="F3420" s="35" t="s">
        <v>4148</v>
      </c>
      <c r="G3420" s="35" t="s">
        <v>3966</v>
      </c>
      <c r="H3420" s="38" t="s">
        <v>2063</v>
      </c>
      <c r="I3420" s="35" t="s">
        <v>3967</v>
      </c>
      <c r="J3420" s="39" t="str">
        <f t="shared" si="431"/>
        <v>IC.IT.252704</v>
      </c>
      <c r="K3420" s="38" t="s">
        <v>3298</v>
      </c>
      <c r="L3420" s="35" t="str">
        <f t="shared" si="432"/>
        <v xml:space="preserve">      Induration</v>
      </c>
      <c r="M3420" s="39" t="str">
        <f t="shared" si="433"/>
        <v>PI.IC.IT.252704.01</v>
      </c>
      <c r="N3420" s="39"/>
      <c r="O3420" s="39" t="str">
        <f t="shared" si="434"/>
        <v>PH.IC.IT.252704.01</v>
      </c>
      <c r="Q3420" s="39" t="str">
        <f t="shared" si="435"/>
        <v>CL.IC.IT.252704.01</v>
      </c>
      <c r="R3420" s="39"/>
      <c r="S3420" s="39" t="str">
        <f t="shared" si="436"/>
        <v>DR.IC.IT.252704.01</v>
      </c>
      <c r="T3420" s="39"/>
      <c r="U3420" s="60" t="str">
        <f t="shared" si="437"/>
        <v>IM.IC.IT.252704.01</v>
      </c>
      <c r="V3420" s="57"/>
      <c r="W3420" s="60" t="str">
        <f t="shared" si="438"/>
        <v>GE.IC.IT.252704.01</v>
      </c>
      <c r="AH3420" s="35" t="s">
        <v>3207</v>
      </c>
      <c r="AI3420" s="35">
        <v>1500</v>
      </c>
    </row>
    <row r="3421" spans="1:35" s="35" customFormat="1" ht="15">
      <c r="A3421" s="35" t="s">
        <v>2189</v>
      </c>
      <c r="C3421" s="38" t="s">
        <v>2331</v>
      </c>
      <c r="E3421" s="38" t="s">
        <v>4369</v>
      </c>
      <c r="F3421" s="35" t="s">
        <v>4148</v>
      </c>
      <c r="G3421" s="35" t="s">
        <v>3968</v>
      </c>
      <c r="H3421" s="38" t="s">
        <v>2065</v>
      </c>
      <c r="I3421" s="35" t="s">
        <v>2476</v>
      </c>
      <c r="J3421" s="39" t="str">
        <f t="shared" si="431"/>
        <v>IC.IT.252705</v>
      </c>
      <c r="K3421" s="38" t="s">
        <v>3298</v>
      </c>
      <c r="L3421" s="35" t="str">
        <f t="shared" si="432"/>
        <v xml:space="preserve">     Swelling</v>
      </c>
      <c r="M3421" s="39" t="str">
        <f t="shared" si="433"/>
        <v>PI.IC.IT.252705.01</v>
      </c>
      <c r="N3421" s="39"/>
      <c r="O3421" s="39" t="str">
        <f t="shared" si="434"/>
        <v>PH.IC.IT.252705.01</v>
      </c>
      <c r="Q3421" s="39" t="str">
        <f t="shared" si="435"/>
        <v>CL.IC.IT.252705.01</v>
      </c>
      <c r="R3421" s="39"/>
      <c r="S3421" s="39" t="str">
        <f t="shared" si="436"/>
        <v>DR.IC.IT.252705.01</v>
      </c>
      <c r="T3421" s="39"/>
      <c r="U3421" s="60" t="str">
        <f t="shared" si="437"/>
        <v>IM.IC.IT.252705.01</v>
      </c>
      <c r="V3421" s="57"/>
      <c r="W3421" s="60" t="str">
        <f t="shared" si="438"/>
        <v>GE.IC.IT.252705.01</v>
      </c>
      <c r="AH3421" s="35" t="s">
        <v>3207</v>
      </c>
      <c r="AI3421" s="35">
        <v>1500</v>
      </c>
    </row>
    <row r="3422" spans="1:35" s="35" customFormat="1" ht="15">
      <c r="A3422" s="35" t="s">
        <v>2189</v>
      </c>
      <c r="C3422" s="38" t="s">
        <v>2331</v>
      </c>
      <c r="E3422" s="38" t="s">
        <v>4369</v>
      </c>
      <c r="F3422" s="35" t="s">
        <v>4148</v>
      </c>
      <c r="G3422" s="35" t="s">
        <v>3424</v>
      </c>
      <c r="H3422" s="38" t="s">
        <v>2222</v>
      </c>
      <c r="I3422" s="35" t="s">
        <v>1396</v>
      </c>
      <c r="J3422" s="39" t="str">
        <f t="shared" si="431"/>
        <v>IC.IT.252706</v>
      </c>
      <c r="K3422" s="38" t="s">
        <v>3298</v>
      </c>
      <c r="L3422" s="35" t="str">
        <f t="shared" si="432"/>
        <v xml:space="preserve">      Other: specify</v>
      </c>
      <c r="M3422" s="39" t="str">
        <f t="shared" si="433"/>
        <v>PI.IC.IT.252706.01</v>
      </c>
      <c r="N3422" s="39"/>
      <c r="O3422" s="39" t="str">
        <f t="shared" si="434"/>
        <v>PH.IC.IT.252706.01</v>
      </c>
      <c r="Q3422" s="39" t="str">
        <f t="shared" si="435"/>
        <v>CL.IC.IT.252706.01</v>
      </c>
      <c r="R3422" s="39"/>
      <c r="S3422" s="39" t="str">
        <f t="shared" si="436"/>
        <v>DR.IC.IT.252706.01</v>
      </c>
      <c r="T3422" s="39"/>
      <c r="U3422" s="60" t="str">
        <f t="shared" si="437"/>
        <v>IM.IC.IT.252706.01</v>
      </c>
      <c r="V3422" s="57"/>
      <c r="W3422" s="60" t="str">
        <f t="shared" si="438"/>
        <v>GE.IC.IT.252706.01</v>
      </c>
      <c r="AH3422" s="35" t="s">
        <v>3207</v>
      </c>
      <c r="AI3422" s="35">
        <v>1500</v>
      </c>
    </row>
    <row r="3423" spans="1:35" s="35" customFormat="1" ht="15">
      <c r="A3423" s="35" t="s">
        <v>2189</v>
      </c>
      <c r="C3423" s="38" t="s">
        <v>2331</v>
      </c>
      <c r="D3423" s="35" t="s">
        <v>4474</v>
      </c>
      <c r="E3423" s="38" t="s">
        <v>4370</v>
      </c>
      <c r="F3423" s="35" t="s">
        <v>4148</v>
      </c>
      <c r="G3423" s="35" t="s">
        <v>3425</v>
      </c>
      <c r="H3423" s="38" t="s">
        <v>2212</v>
      </c>
      <c r="I3423" s="35" t="s">
        <v>3426</v>
      </c>
      <c r="J3423" s="39" t="str">
        <f t="shared" si="431"/>
        <v>IC.IT.252801</v>
      </c>
      <c r="K3423" s="38" t="s">
        <v>3298</v>
      </c>
      <c r="L3423" s="35" t="str">
        <f t="shared" si="432"/>
        <v xml:space="preserve">     Unchanged</v>
      </c>
      <c r="M3423" s="39" t="str">
        <f t="shared" si="433"/>
        <v>PI.IC.IT.252801.01</v>
      </c>
      <c r="N3423" s="39"/>
      <c r="O3423" s="39" t="str">
        <f t="shared" si="434"/>
        <v>PH.IC.IT.252801.01</v>
      </c>
      <c r="Q3423" s="39" t="str">
        <f t="shared" si="435"/>
        <v>CL.IC.IT.252801.01</v>
      </c>
      <c r="R3423" s="39"/>
      <c r="S3423" s="39" t="str">
        <f t="shared" si="436"/>
        <v>DR.IC.IT.252801.01</v>
      </c>
      <c r="T3423" s="39"/>
      <c r="U3423" s="60" t="str">
        <f t="shared" si="437"/>
        <v>IM.IC.IT.252801.01</v>
      </c>
      <c r="V3423" s="57"/>
      <c r="W3423" s="60" t="str">
        <f t="shared" si="438"/>
        <v>GE.IC.IT.252801.01</v>
      </c>
      <c r="AH3423" s="35" t="s">
        <v>3207</v>
      </c>
      <c r="AI3423" s="35">
        <v>1500</v>
      </c>
    </row>
    <row r="3424" spans="1:35" s="35" customFormat="1" ht="15">
      <c r="A3424" s="35" t="s">
        <v>2189</v>
      </c>
      <c r="C3424" s="38" t="s">
        <v>2331</v>
      </c>
      <c r="E3424" s="38" t="s">
        <v>4370</v>
      </c>
      <c r="F3424" s="35" t="s">
        <v>4148</v>
      </c>
      <c r="G3424" s="35" t="s">
        <v>3427</v>
      </c>
      <c r="H3424" s="38" t="s">
        <v>2217</v>
      </c>
      <c r="I3424" s="35" t="s">
        <v>2546</v>
      </c>
      <c r="J3424" s="39" t="str">
        <f t="shared" si="431"/>
        <v>IC.IT.252802</v>
      </c>
      <c r="K3424" s="38" t="s">
        <v>3298</v>
      </c>
      <c r="L3424" s="35" t="str">
        <f t="shared" si="432"/>
        <v xml:space="preserve">      Decreasing</v>
      </c>
      <c r="M3424" s="39" t="str">
        <f t="shared" si="433"/>
        <v>PI.IC.IT.252802.01</v>
      </c>
      <c r="N3424" s="39"/>
      <c r="O3424" s="39" t="str">
        <f t="shared" si="434"/>
        <v>PH.IC.IT.252802.01</v>
      </c>
      <c r="Q3424" s="39" t="str">
        <f t="shared" si="435"/>
        <v>CL.IC.IT.252802.01</v>
      </c>
      <c r="R3424" s="39"/>
      <c r="S3424" s="39" t="str">
        <f t="shared" si="436"/>
        <v>DR.IC.IT.252802.01</v>
      </c>
      <c r="T3424" s="39"/>
      <c r="U3424" s="60" t="str">
        <f t="shared" si="437"/>
        <v>IM.IC.IT.252802.01</v>
      </c>
      <c r="V3424" s="57"/>
      <c r="W3424" s="60" t="str">
        <f t="shared" si="438"/>
        <v>GE.IC.IT.252802.01</v>
      </c>
      <c r="AH3424" s="35" t="s">
        <v>3207</v>
      </c>
      <c r="AI3424" s="35">
        <v>1500</v>
      </c>
    </row>
    <row r="3425" spans="1:35" s="35" customFormat="1" ht="15">
      <c r="A3425" s="35" t="s">
        <v>2189</v>
      </c>
      <c r="C3425" s="38" t="s">
        <v>2331</v>
      </c>
      <c r="E3425" s="38" t="s">
        <v>4370</v>
      </c>
      <c r="F3425" s="35" t="s">
        <v>4148</v>
      </c>
      <c r="G3425" s="35" t="s">
        <v>3428</v>
      </c>
      <c r="H3425" s="38" t="s">
        <v>2219</v>
      </c>
      <c r="I3425" s="35" t="s">
        <v>2548</v>
      </c>
      <c r="J3425" s="39" t="str">
        <f t="shared" si="431"/>
        <v>IC.IT.252803</v>
      </c>
      <c r="K3425" s="38" t="s">
        <v>3298</v>
      </c>
      <c r="L3425" s="35" t="str">
        <f t="shared" si="432"/>
        <v xml:space="preserve">      Increasing</v>
      </c>
      <c r="M3425" s="39" t="str">
        <f t="shared" si="433"/>
        <v>PI.IC.IT.252803.01</v>
      </c>
      <c r="N3425" s="39"/>
      <c r="O3425" s="39" t="str">
        <f t="shared" si="434"/>
        <v>PH.IC.IT.252803.01</v>
      </c>
      <c r="Q3425" s="39" t="str">
        <f t="shared" si="435"/>
        <v>CL.IC.IT.252803.01</v>
      </c>
      <c r="R3425" s="39"/>
      <c r="S3425" s="39" t="str">
        <f t="shared" si="436"/>
        <v>DR.IC.IT.252803.01</v>
      </c>
      <c r="T3425" s="39"/>
      <c r="U3425" s="60" t="str">
        <f t="shared" si="437"/>
        <v>IM.IC.IT.252803.01</v>
      </c>
      <c r="V3425" s="57"/>
      <c r="W3425" s="60" t="str">
        <f t="shared" si="438"/>
        <v>GE.IC.IT.252803.01</v>
      </c>
      <c r="AH3425" s="35" t="s">
        <v>3207</v>
      </c>
      <c r="AI3425" s="35">
        <v>1500</v>
      </c>
    </row>
    <row r="3426" spans="1:35" s="35" customFormat="1" ht="15">
      <c r="A3426" s="35" t="s">
        <v>2189</v>
      </c>
      <c r="C3426" s="38" t="s">
        <v>2331</v>
      </c>
      <c r="D3426" s="35" t="s">
        <v>4475</v>
      </c>
      <c r="E3426" s="38" t="s">
        <v>4372</v>
      </c>
      <c r="F3426" s="35" t="s">
        <v>4148</v>
      </c>
      <c r="G3426" s="35" t="s">
        <v>3969</v>
      </c>
      <c r="H3426" s="38" t="s">
        <v>2212</v>
      </c>
      <c r="I3426" s="35" t="s">
        <v>1931</v>
      </c>
      <c r="J3426" s="39" t="str">
        <f t="shared" si="431"/>
        <v>IC.IT.252901</v>
      </c>
      <c r="K3426" s="38" t="s">
        <v>3298</v>
      </c>
      <c r="L3426" s="35" t="str">
        <f t="shared" si="432"/>
        <v xml:space="preserve">      Consistent with Body Temperature</v>
      </c>
      <c r="M3426" s="39" t="str">
        <f t="shared" si="433"/>
        <v>PI.IC.IT.252901.01</v>
      </c>
      <c r="N3426" s="39"/>
      <c r="O3426" s="39" t="str">
        <f t="shared" si="434"/>
        <v>PH.IC.IT.252901.01</v>
      </c>
      <c r="Q3426" s="39" t="str">
        <f t="shared" si="435"/>
        <v>CL.IC.IT.252901.01</v>
      </c>
      <c r="R3426" s="39"/>
      <c r="S3426" s="39" t="str">
        <f t="shared" si="436"/>
        <v>DR.IC.IT.252901.01</v>
      </c>
      <c r="T3426" s="39"/>
      <c r="U3426" s="60" t="str">
        <f t="shared" si="437"/>
        <v>IM.IC.IT.252901.01</v>
      </c>
      <c r="V3426" s="57"/>
      <c r="W3426" s="60" t="str">
        <f t="shared" si="438"/>
        <v>GE.IC.IT.252901.01</v>
      </c>
      <c r="AH3426" s="35" t="s">
        <v>3207</v>
      </c>
      <c r="AI3426" s="35">
        <v>1500</v>
      </c>
    </row>
    <row r="3427" spans="1:35" s="35" customFormat="1" ht="15">
      <c r="A3427" s="35" t="s">
        <v>2189</v>
      </c>
      <c r="C3427" s="38" t="s">
        <v>2331</v>
      </c>
      <c r="E3427" s="38" t="s">
        <v>4372</v>
      </c>
      <c r="F3427" s="35" t="s">
        <v>4148</v>
      </c>
      <c r="G3427" s="35" t="s">
        <v>3970</v>
      </c>
      <c r="H3427" s="38" t="s">
        <v>2217</v>
      </c>
      <c r="I3427" s="35" t="s">
        <v>3433</v>
      </c>
      <c r="J3427" s="39" t="str">
        <f t="shared" si="431"/>
        <v>IC.IT.252902</v>
      </c>
      <c r="K3427" s="38" t="s">
        <v>3298</v>
      </c>
      <c r="L3427" s="35" t="str">
        <f t="shared" si="432"/>
        <v xml:space="preserve">      Warmer than Body Temperature</v>
      </c>
      <c r="M3427" s="39" t="str">
        <f t="shared" si="433"/>
        <v>PI.IC.IT.252902.01</v>
      </c>
      <c r="N3427" s="39"/>
      <c r="O3427" s="39" t="str">
        <f t="shared" si="434"/>
        <v>PH.IC.IT.252902.01</v>
      </c>
      <c r="Q3427" s="39" t="str">
        <f t="shared" si="435"/>
        <v>CL.IC.IT.252902.01</v>
      </c>
      <c r="R3427" s="39"/>
      <c r="S3427" s="39" t="str">
        <f t="shared" si="436"/>
        <v>DR.IC.IT.252902.01</v>
      </c>
      <c r="T3427" s="39"/>
      <c r="U3427" s="60" t="str">
        <f t="shared" si="437"/>
        <v>IM.IC.IT.252902.01</v>
      </c>
      <c r="V3427" s="57"/>
      <c r="W3427" s="60" t="str">
        <f t="shared" si="438"/>
        <v>GE.IC.IT.252902.01</v>
      </c>
      <c r="AH3427" s="35" t="s">
        <v>3207</v>
      </c>
      <c r="AI3427" s="35">
        <v>1500</v>
      </c>
    </row>
    <row r="3428" spans="1:35" s="35" customFormat="1" ht="15">
      <c r="A3428" s="35" t="s">
        <v>2189</v>
      </c>
      <c r="C3428" s="38" t="s">
        <v>2331</v>
      </c>
      <c r="E3428" s="38" t="s">
        <v>4372</v>
      </c>
      <c r="F3428" s="35" t="s">
        <v>4148</v>
      </c>
      <c r="G3428" s="35" t="s">
        <v>3971</v>
      </c>
      <c r="H3428" s="38" t="s">
        <v>2219</v>
      </c>
      <c r="I3428" s="35" t="s">
        <v>3435</v>
      </c>
      <c r="J3428" s="39" t="str">
        <f t="shared" si="431"/>
        <v>IC.IT.252903</v>
      </c>
      <c r="K3428" s="38" t="s">
        <v>3298</v>
      </c>
      <c r="L3428" s="35" t="str">
        <f t="shared" si="432"/>
        <v xml:space="preserve">      Warmer than Opposite Body Part</v>
      </c>
      <c r="M3428" s="39" t="str">
        <f t="shared" si="433"/>
        <v>PI.IC.IT.252903.01</v>
      </c>
      <c r="N3428" s="39"/>
      <c r="O3428" s="39" t="str">
        <f t="shared" si="434"/>
        <v>PH.IC.IT.252903.01</v>
      </c>
      <c r="Q3428" s="39" t="str">
        <f t="shared" si="435"/>
        <v>CL.IC.IT.252903.01</v>
      </c>
      <c r="R3428" s="39"/>
      <c r="S3428" s="39" t="str">
        <f t="shared" si="436"/>
        <v>DR.IC.IT.252903.01</v>
      </c>
      <c r="T3428" s="39"/>
      <c r="U3428" s="60" t="str">
        <f t="shared" si="437"/>
        <v>IM.IC.IT.252903.01</v>
      </c>
      <c r="V3428" s="57"/>
      <c r="W3428" s="60" t="str">
        <f t="shared" si="438"/>
        <v>GE.IC.IT.252903.01</v>
      </c>
      <c r="AH3428" s="35" t="s">
        <v>3207</v>
      </c>
      <c r="AI3428" s="35">
        <v>1500</v>
      </c>
    </row>
    <row r="3429" spans="1:35" s="35" customFormat="1" ht="15">
      <c r="A3429" s="35" t="s">
        <v>2189</v>
      </c>
      <c r="C3429" s="38" t="s">
        <v>2331</v>
      </c>
      <c r="E3429" s="38" t="s">
        <v>4372</v>
      </c>
      <c r="F3429" s="35" t="s">
        <v>4148</v>
      </c>
      <c r="G3429" s="35" t="s">
        <v>3972</v>
      </c>
      <c r="H3429" s="38" t="s">
        <v>2063</v>
      </c>
      <c r="I3429" s="35" t="s">
        <v>3437</v>
      </c>
      <c r="J3429" s="39" t="str">
        <f t="shared" si="431"/>
        <v>IC.IT.252904</v>
      </c>
      <c r="K3429" s="38" t="s">
        <v>3298</v>
      </c>
      <c r="L3429" s="35" t="str">
        <f t="shared" si="432"/>
        <v xml:space="preserve">      Cooler than Body Temperature</v>
      </c>
      <c r="M3429" s="39" t="str">
        <f t="shared" si="433"/>
        <v>PI.IC.IT.252904.01</v>
      </c>
      <c r="N3429" s="39"/>
      <c r="O3429" s="39" t="str">
        <f t="shared" si="434"/>
        <v>PH.IC.IT.252904.01</v>
      </c>
      <c r="Q3429" s="39" t="str">
        <f t="shared" si="435"/>
        <v>CL.IC.IT.252904.01</v>
      </c>
      <c r="R3429" s="39"/>
      <c r="S3429" s="39" t="str">
        <f t="shared" si="436"/>
        <v>DR.IC.IT.252904.01</v>
      </c>
      <c r="T3429" s="39"/>
      <c r="U3429" s="60" t="str">
        <f t="shared" si="437"/>
        <v>IM.IC.IT.252904.01</v>
      </c>
      <c r="V3429" s="57"/>
      <c r="W3429" s="60" t="str">
        <f t="shared" si="438"/>
        <v>GE.IC.IT.252904.01</v>
      </c>
      <c r="AH3429" s="35" t="s">
        <v>3207</v>
      </c>
      <c r="AI3429" s="35">
        <v>1500</v>
      </c>
    </row>
    <row r="3430" spans="1:35" s="35" customFormat="1" ht="15">
      <c r="A3430" s="35" t="s">
        <v>2189</v>
      </c>
      <c r="C3430" s="38" t="s">
        <v>2331</v>
      </c>
      <c r="E3430" s="38" t="s">
        <v>4372</v>
      </c>
      <c r="F3430" s="35" t="s">
        <v>4148</v>
      </c>
      <c r="G3430" s="35" t="s">
        <v>3973</v>
      </c>
      <c r="H3430" s="38" t="s">
        <v>2065</v>
      </c>
      <c r="I3430" s="35" t="s">
        <v>3439</v>
      </c>
      <c r="J3430" s="39" t="str">
        <f t="shared" si="431"/>
        <v>IC.IT.252905</v>
      </c>
      <c r="K3430" s="38" t="s">
        <v>3298</v>
      </c>
      <c r="L3430" s="35" t="str">
        <f t="shared" si="432"/>
        <v xml:space="preserve">      Cooler than Opposite Body Part</v>
      </c>
      <c r="M3430" s="39" t="str">
        <f t="shared" si="433"/>
        <v>PI.IC.IT.252905.01</v>
      </c>
      <c r="N3430" s="39"/>
      <c r="O3430" s="39" t="str">
        <f t="shared" si="434"/>
        <v>PH.IC.IT.252905.01</v>
      </c>
      <c r="Q3430" s="39" t="str">
        <f t="shared" si="435"/>
        <v>CL.IC.IT.252905.01</v>
      </c>
      <c r="R3430" s="39"/>
      <c r="S3430" s="39" t="str">
        <f t="shared" si="436"/>
        <v>DR.IC.IT.252905.01</v>
      </c>
      <c r="T3430" s="39"/>
      <c r="U3430" s="60" t="str">
        <f t="shared" si="437"/>
        <v>IM.IC.IT.252905.01</v>
      </c>
      <c r="V3430" s="57"/>
      <c r="W3430" s="60" t="str">
        <f t="shared" si="438"/>
        <v>GE.IC.IT.252905.01</v>
      </c>
      <c r="AH3430" s="35" t="s">
        <v>3207</v>
      </c>
      <c r="AI3430" s="35">
        <v>1500</v>
      </c>
    </row>
    <row r="3431" spans="1:35" s="35" customFormat="1" ht="15">
      <c r="A3431" s="35" t="s">
        <v>2189</v>
      </c>
      <c r="C3431" s="38" t="s">
        <v>2331</v>
      </c>
      <c r="D3431" s="35" t="s">
        <v>4384</v>
      </c>
      <c r="E3431" s="38" t="s">
        <v>4476</v>
      </c>
      <c r="F3431" s="35" t="s">
        <v>4149</v>
      </c>
      <c r="G3431" s="35" t="s">
        <v>3975</v>
      </c>
      <c r="H3431" s="38" t="s">
        <v>2212</v>
      </c>
      <c r="I3431" s="35" t="s">
        <v>3976</v>
      </c>
      <c r="J3431" s="39" t="str">
        <f t="shared" si="431"/>
        <v>IC.IT.253001</v>
      </c>
      <c r="K3431" s="38" t="s">
        <v>3298</v>
      </c>
      <c r="L3431" s="35" t="str">
        <f t="shared" si="432"/>
        <v xml:space="preserve">      Pressure Ulcer:  </v>
      </c>
      <c r="M3431" s="39" t="str">
        <f t="shared" si="433"/>
        <v>PI.IC.IT.253001.01</v>
      </c>
      <c r="N3431" s="39"/>
      <c r="O3431" s="39" t="str">
        <f t="shared" si="434"/>
        <v>PH.IC.IT.253001.01</v>
      </c>
      <c r="Q3431" s="39" t="str">
        <f t="shared" si="435"/>
        <v>CL.IC.IT.253001.01</v>
      </c>
      <c r="R3431" s="39"/>
      <c r="S3431" s="39" t="str">
        <f t="shared" si="436"/>
        <v>DR.IC.IT.253001.01</v>
      </c>
      <c r="T3431" s="39"/>
      <c r="U3431" s="60" t="str">
        <f t="shared" si="437"/>
        <v>IM.IC.IT.253001.01</v>
      </c>
      <c r="V3431" s="57"/>
      <c r="W3431" s="60" t="str">
        <f t="shared" si="438"/>
        <v>GE.IC.IT.253001.01</v>
      </c>
      <c r="AH3431" s="35" t="s">
        <v>3207</v>
      </c>
      <c r="AI3431" s="35">
        <v>1500</v>
      </c>
    </row>
    <row r="3432" spans="1:35" s="35" customFormat="1" ht="15">
      <c r="A3432" s="35" t="s">
        <v>2189</v>
      </c>
      <c r="C3432" s="38" t="s">
        <v>2331</v>
      </c>
      <c r="E3432" s="38" t="s">
        <v>4476</v>
      </c>
      <c r="F3432" s="35" t="s">
        <v>4149</v>
      </c>
      <c r="G3432" s="35" t="s">
        <v>3977</v>
      </c>
      <c r="H3432" s="38" t="s">
        <v>2217</v>
      </c>
      <c r="I3432" s="35" t="s">
        <v>3978</v>
      </c>
      <c r="J3432" s="39" t="str">
        <f t="shared" si="431"/>
        <v>IC.IT.253002</v>
      </c>
      <c r="K3432" s="38" t="s">
        <v>3298</v>
      </c>
      <c r="L3432" s="35" t="str">
        <f t="shared" si="432"/>
        <v xml:space="preserve">      Vascular Lesion Venous:  specify thickness</v>
      </c>
      <c r="M3432" s="39" t="str">
        <f t="shared" si="433"/>
        <v>PI.IC.IT.253002.01</v>
      </c>
      <c r="N3432" s="39"/>
      <c r="O3432" s="39" t="str">
        <f t="shared" si="434"/>
        <v>PH.IC.IT.253002.01</v>
      </c>
      <c r="Q3432" s="39" t="str">
        <f t="shared" si="435"/>
        <v>CL.IC.IT.253002.01</v>
      </c>
      <c r="R3432" s="39"/>
      <c r="S3432" s="39" t="str">
        <f t="shared" si="436"/>
        <v>DR.IC.IT.253002.01</v>
      </c>
      <c r="T3432" s="39"/>
      <c r="U3432" s="60" t="str">
        <f t="shared" si="437"/>
        <v>IM.IC.IT.253002.01</v>
      </c>
      <c r="V3432" s="57"/>
      <c r="W3432" s="60" t="str">
        <f t="shared" si="438"/>
        <v>GE.IC.IT.253002.01</v>
      </c>
      <c r="AH3432" s="35" t="s">
        <v>3207</v>
      </c>
      <c r="AI3432" s="35">
        <v>1500</v>
      </c>
    </row>
    <row r="3433" spans="1:35" s="35" customFormat="1" ht="15">
      <c r="A3433" s="35" t="s">
        <v>2189</v>
      </c>
      <c r="C3433" s="38" t="s">
        <v>2331</v>
      </c>
      <c r="E3433" s="38" t="s">
        <v>4476</v>
      </c>
      <c r="F3433" s="35" t="s">
        <v>4149</v>
      </c>
      <c r="G3433" s="35" t="s">
        <v>3979</v>
      </c>
      <c r="H3433" s="38" t="s">
        <v>2219</v>
      </c>
      <c r="I3433" s="35" t="s">
        <v>3980</v>
      </c>
      <c r="J3433" s="39" t="str">
        <f t="shared" si="431"/>
        <v>IC.IT.253003</v>
      </c>
      <c r="K3433" s="38" t="s">
        <v>3298</v>
      </c>
      <c r="L3433" s="35" t="str">
        <f t="shared" si="432"/>
        <v xml:space="preserve">      Vascular Lesion Arterial:  specify thickness</v>
      </c>
      <c r="M3433" s="39" t="str">
        <f t="shared" si="433"/>
        <v>PI.IC.IT.253003.01</v>
      </c>
      <c r="N3433" s="39"/>
      <c r="O3433" s="39" t="str">
        <f t="shared" si="434"/>
        <v>PH.IC.IT.253003.01</v>
      </c>
      <c r="Q3433" s="39" t="str">
        <f t="shared" si="435"/>
        <v>CL.IC.IT.253003.01</v>
      </c>
      <c r="R3433" s="39"/>
      <c r="S3433" s="39" t="str">
        <f t="shared" si="436"/>
        <v>DR.IC.IT.253003.01</v>
      </c>
      <c r="T3433" s="39"/>
      <c r="U3433" s="60" t="str">
        <f t="shared" si="437"/>
        <v>IM.IC.IT.253003.01</v>
      </c>
      <c r="V3433" s="57"/>
      <c r="W3433" s="60" t="str">
        <f t="shared" si="438"/>
        <v>GE.IC.IT.253003.01</v>
      </c>
      <c r="AH3433" s="35" t="s">
        <v>3207</v>
      </c>
      <c r="AI3433" s="35">
        <v>1500</v>
      </c>
    </row>
    <row r="3434" spans="1:35" s="35" customFormat="1" ht="15">
      <c r="A3434" s="35" t="s">
        <v>2189</v>
      </c>
      <c r="C3434" s="38" t="s">
        <v>2331</v>
      </c>
      <c r="E3434" s="38" t="s">
        <v>4476</v>
      </c>
      <c r="F3434" s="35" t="s">
        <v>4149</v>
      </c>
      <c r="G3434" s="35" t="s">
        <v>3981</v>
      </c>
      <c r="H3434" s="38" t="s">
        <v>2063</v>
      </c>
      <c r="I3434" s="35" t="s">
        <v>3982</v>
      </c>
      <c r="J3434" s="39" t="str">
        <f t="shared" si="431"/>
        <v>IC.IT.253004</v>
      </c>
      <c r="K3434" s="38" t="s">
        <v>3298</v>
      </c>
      <c r="L3434" s="35" t="str">
        <f t="shared" si="432"/>
        <v xml:space="preserve">      Diabetic Skin Ulcer:  specify thickness</v>
      </c>
      <c r="M3434" s="39" t="str">
        <f t="shared" si="433"/>
        <v>PI.IC.IT.253004.01</v>
      </c>
      <c r="N3434" s="39"/>
      <c r="O3434" s="39" t="str">
        <f t="shared" si="434"/>
        <v>PH.IC.IT.253004.01</v>
      </c>
      <c r="Q3434" s="39" t="str">
        <f t="shared" si="435"/>
        <v>CL.IC.IT.253004.01</v>
      </c>
      <c r="R3434" s="39"/>
      <c r="S3434" s="39" t="str">
        <f t="shared" si="436"/>
        <v>DR.IC.IT.253004.01</v>
      </c>
      <c r="T3434" s="39"/>
      <c r="U3434" s="60" t="str">
        <f t="shared" si="437"/>
        <v>IM.IC.IT.253004.01</v>
      </c>
      <c r="V3434" s="57"/>
      <c r="W3434" s="60" t="str">
        <f t="shared" si="438"/>
        <v>GE.IC.IT.253004.01</v>
      </c>
      <c r="AH3434" s="35" t="s">
        <v>3207</v>
      </c>
      <c r="AI3434" s="35">
        <v>1500</v>
      </c>
    </row>
    <row r="3435" spans="1:35" s="35" customFormat="1" ht="15">
      <c r="A3435" s="35" t="s">
        <v>2189</v>
      </c>
      <c r="C3435" s="38" t="s">
        <v>2331</v>
      </c>
      <c r="E3435" s="38" t="s">
        <v>4476</v>
      </c>
      <c r="F3435" s="35" t="s">
        <v>4149</v>
      </c>
      <c r="G3435" s="35" t="s">
        <v>3983</v>
      </c>
      <c r="H3435" s="38" t="s">
        <v>2065</v>
      </c>
      <c r="I3435" s="35" t="s">
        <v>3984</v>
      </c>
      <c r="J3435" s="39" t="str">
        <f t="shared" si="431"/>
        <v>IC.IT.253005</v>
      </c>
      <c r="K3435" s="38" t="s">
        <v>3298</v>
      </c>
      <c r="L3435" s="35" t="str">
        <f t="shared" si="432"/>
        <v xml:space="preserve">      Surgical Wound (non-healing)</v>
      </c>
      <c r="M3435" s="39" t="str">
        <f t="shared" si="433"/>
        <v>PI.IC.IT.253005.01</v>
      </c>
      <c r="N3435" s="39"/>
      <c r="O3435" s="39" t="str">
        <f t="shared" si="434"/>
        <v>PH.IC.IT.253005.01</v>
      </c>
      <c r="Q3435" s="39" t="str">
        <f t="shared" si="435"/>
        <v>CL.IC.IT.253005.01</v>
      </c>
      <c r="R3435" s="39"/>
      <c r="S3435" s="39" t="str">
        <f t="shared" si="436"/>
        <v>DR.IC.IT.253005.01</v>
      </c>
      <c r="T3435" s="39"/>
      <c r="U3435" s="60" t="str">
        <f t="shared" si="437"/>
        <v>IM.IC.IT.253005.01</v>
      </c>
      <c r="V3435" s="57"/>
      <c r="W3435" s="60" t="str">
        <f t="shared" si="438"/>
        <v>GE.IC.IT.253005.01</v>
      </c>
      <c r="AH3435" s="35" t="s">
        <v>3207</v>
      </c>
      <c r="AI3435" s="35">
        <v>1500</v>
      </c>
    </row>
    <row r="3436" spans="1:35" s="35" customFormat="1" ht="15">
      <c r="A3436" s="35" t="s">
        <v>2189</v>
      </c>
      <c r="C3436" s="38" t="s">
        <v>2331</v>
      </c>
      <c r="E3436" s="38" t="s">
        <v>4476</v>
      </c>
      <c r="F3436" s="35" t="s">
        <v>4149</v>
      </c>
      <c r="G3436" s="35" t="s">
        <v>3985</v>
      </c>
      <c r="H3436" s="38" t="s">
        <v>2222</v>
      </c>
      <c r="I3436" s="35" t="s">
        <v>3986</v>
      </c>
      <c r="J3436" s="39" t="str">
        <f t="shared" si="431"/>
        <v>IC.IT.253006</v>
      </c>
      <c r="K3436" s="38" t="s">
        <v>3298</v>
      </c>
      <c r="L3436" s="35" t="str">
        <f t="shared" si="432"/>
        <v xml:space="preserve">      Skin tear</v>
      </c>
      <c r="M3436" s="39" t="str">
        <f t="shared" si="433"/>
        <v>PI.IC.IT.253006.01</v>
      </c>
      <c r="N3436" s="39"/>
      <c r="O3436" s="39" t="str">
        <f t="shared" si="434"/>
        <v>PH.IC.IT.253006.01</v>
      </c>
      <c r="Q3436" s="39" t="str">
        <f t="shared" si="435"/>
        <v>CL.IC.IT.253006.01</v>
      </c>
      <c r="R3436" s="39"/>
      <c r="S3436" s="39" t="str">
        <f t="shared" si="436"/>
        <v>DR.IC.IT.253006.01</v>
      </c>
      <c r="T3436" s="39"/>
      <c r="U3436" s="60" t="str">
        <f t="shared" si="437"/>
        <v>IM.IC.IT.253006.01</v>
      </c>
      <c r="V3436" s="57"/>
      <c r="W3436" s="60" t="str">
        <f t="shared" si="438"/>
        <v>GE.IC.IT.253006.01</v>
      </c>
      <c r="AH3436" s="35" t="s">
        <v>3207</v>
      </c>
      <c r="AI3436" s="35">
        <v>1500</v>
      </c>
    </row>
    <row r="3437" spans="1:35" s="35" customFormat="1" ht="15">
      <c r="A3437" s="35" t="s">
        <v>2189</v>
      </c>
      <c r="C3437" s="38" t="s">
        <v>2331</v>
      </c>
      <c r="E3437" s="38" t="s">
        <v>4476</v>
      </c>
      <c r="F3437" s="35" t="s">
        <v>4149</v>
      </c>
      <c r="G3437" s="35" t="s">
        <v>3987</v>
      </c>
      <c r="H3437" s="38" t="s">
        <v>2376</v>
      </c>
      <c r="I3437" s="35" t="s">
        <v>3988</v>
      </c>
      <c r="J3437" s="39" t="str">
        <f t="shared" si="431"/>
        <v>IC.IT.253007</v>
      </c>
      <c r="K3437" s="38" t="s">
        <v>3298</v>
      </c>
      <c r="L3437" s="35" t="str">
        <f t="shared" si="432"/>
        <v xml:space="preserve">      Abrasion</v>
      </c>
      <c r="M3437" s="39" t="str">
        <f t="shared" si="433"/>
        <v>PI.IC.IT.253007.01</v>
      </c>
      <c r="N3437" s="39"/>
      <c r="O3437" s="39" t="str">
        <f t="shared" si="434"/>
        <v>PH.IC.IT.253007.01</v>
      </c>
      <c r="Q3437" s="39" t="str">
        <f t="shared" si="435"/>
        <v>CL.IC.IT.253007.01</v>
      </c>
      <c r="R3437" s="39"/>
      <c r="S3437" s="39" t="str">
        <f t="shared" si="436"/>
        <v>DR.IC.IT.253007.01</v>
      </c>
      <c r="T3437" s="39"/>
      <c r="U3437" s="60" t="str">
        <f t="shared" si="437"/>
        <v>IM.IC.IT.253007.01</v>
      </c>
      <c r="V3437" s="57"/>
      <c r="W3437" s="60" t="str">
        <f t="shared" si="438"/>
        <v>GE.IC.IT.253007.01</v>
      </c>
      <c r="AH3437" s="35" t="s">
        <v>3207</v>
      </c>
      <c r="AI3437" s="35">
        <v>1500</v>
      </c>
    </row>
    <row r="3438" spans="1:35" s="35" customFormat="1" ht="15">
      <c r="A3438" s="35" t="s">
        <v>2189</v>
      </c>
      <c r="C3438" s="38" t="s">
        <v>2331</v>
      </c>
      <c r="E3438" s="38" t="s">
        <v>4476</v>
      </c>
      <c r="F3438" s="35" t="s">
        <v>4149</v>
      </c>
      <c r="G3438" s="35" t="s">
        <v>3989</v>
      </c>
      <c r="H3438" s="38" t="s">
        <v>2378</v>
      </c>
      <c r="I3438" s="35" t="s">
        <v>3990</v>
      </c>
      <c r="J3438" s="39" t="str">
        <f t="shared" si="431"/>
        <v>IC.IT.253008</v>
      </c>
      <c r="K3438" s="38" t="s">
        <v>3298</v>
      </c>
      <c r="L3438" s="35" t="str">
        <f t="shared" si="432"/>
        <v xml:space="preserve">      Blister (not over bony prominence)</v>
      </c>
      <c r="M3438" s="39" t="str">
        <f t="shared" si="433"/>
        <v>PI.IC.IT.253008.01</v>
      </c>
      <c r="N3438" s="39"/>
      <c r="O3438" s="39" t="str">
        <f t="shared" si="434"/>
        <v>PH.IC.IT.253008.01</v>
      </c>
      <c r="Q3438" s="39" t="str">
        <f t="shared" si="435"/>
        <v>CL.IC.IT.253008.01</v>
      </c>
      <c r="R3438" s="39"/>
      <c r="S3438" s="39" t="str">
        <f t="shared" si="436"/>
        <v>DR.IC.IT.253008.01</v>
      </c>
      <c r="T3438" s="39"/>
      <c r="U3438" s="60" t="str">
        <f t="shared" si="437"/>
        <v>IM.IC.IT.253008.01</v>
      </c>
      <c r="V3438" s="57"/>
      <c r="W3438" s="60" t="str">
        <f t="shared" si="438"/>
        <v>GE.IC.IT.253008.01</v>
      </c>
      <c r="AH3438" s="35" t="s">
        <v>3207</v>
      </c>
      <c r="AI3438" s="35">
        <v>1500</v>
      </c>
    </row>
    <row r="3439" spans="1:35" s="35" customFormat="1" ht="15">
      <c r="A3439" s="35" t="s">
        <v>2189</v>
      </c>
      <c r="C3439" s="38" t="s">
        <v>2331</v>
      </c>
      <c r="E3439" s="38" t="s">
        <v>4476</v>
      </c>
      <c r="F3439" s="35" t="s">
        <v>4149</v>
      </c>
      <c r="G3439" s="35" t="s">
        <v>3991</v>
      </c>
      <c r="H3439" s="38" t="s">
        <v>2380</v>
      </c>
      <c r="I3439" s="35" t="s">
        <v>3992</v>
      </c>
      <c r="J3439" s="39" t="str">
        <f t="shared" si="431"/>
        <v>IC.IT.253009</v>
      </c>
      <c r="K3439" s="38" t="s">
        <v>3298</v>
      </c>
      <c r="L3439" s="35" t="str">
        <f t="shared" si="432"/>
        <v xml:space="preserve">      Cellulitus</v>
      </c>
      <c r="M3439" s="39" t="str">
        <f t="shared" si="433"/>
        <v>PI.IC.IT.253009.01</v>
      </c>
      <c r="N3439" s="39"/>
      <c r="O3439" s="39" t="str">
        <f t="shared" si="434"/>
        <v>PH.IC.IT.253009.01</v>
      </c>
      <c r="Q3439" s="39" t="str">
        <f t="shared" si="435"/>
        <v>CL.IC.IT.253009.01</v>
      </c>
      <c r="R3439" s="39"/>
      <c r="S3439" s="39" t="str">
        <f t="shared" si="436"/>
        <v>DR.IC.IT.253009.01</v>
      </c>
      <c r="T3439" s="39"/>
      <c r="U3439" s="60" t="str">
        <f t="shared" si="437"/>
        <v>IM.IC.IT.253009.01</v>
      </c>
      <c r="V3439" s="57"/>
      <c r="W3439" s="60" t="str">
        <f t="shared" si="438"/>
        <v>GE.IC.IT.253009.01</v>
      </c>
      <c r="AH3439" s="35" t="s">
        <v>3207</v>
      </c>
      <c r="AI3439" s="35">
        <v>1500</v>
      </c>
    </row>
    <row r="3440" spans="1:35" s="35" customFormat="1" ht="15">
      <c r="A3440" s="35" t="s">
        <v>2189</v>
      </c>
      <c r="C3440" s="38" t="s">
        <v>2331</v>
      </c>
      <c r="E3440" s="38" t="s">
        <v>4476</v>
      </c>
      <c r="F3440" s="35" t="s">
        <v>4149</v>
      </c>
      <c r="G3440" s="35" t="s">
        <v>3993</v>
      </c>
      <c r="H3440" s="38" t="s">
        <v>2124</v>
      </c>
      <c r="I3440" s="35" t="s">
        <v>2823</v>
      </c>
      <c r="J3440" s="39" t="str">
        <f t="shared" si="431"/>
        <v>IC.IT.253010</v>
      </c>
      <c r="K3440" s="38" t="s">
        <v>3298</v>
      </c>
      <c r="L3440" s="35" t="str">
        <f t="shared" si="432"/>
        <v xml:space="preserve">      Rash</v>
      </c>
      <c r="M3440" s="39" t="str">
        <f t="shared" si="433"/>
        <v>PI.IC.IT.253010.01</v>
      </c>
      <c r="N3440" s="39"/>
      <c r="O3440" s="39" t="str">
        <f t="shared" si="434"/>
        <v>PH.IC.IT.253010.01</v>
      </c>
      <c r="Q3440" s="39" t="str">
        <f t="shared" si="435"/>
        <v>CL.IC.IT.253010.01</v>
      </c>
      <c r="R3440" s="39"/>
      <c r="S3440" s="39" t="str">
        <f t="shared" si="436"/>
        <v>DR.IC.IT.253010.01</v>
      </c>
      <c r="T3440" s="39"/>
      <c r="U3440" s="60" t="str">
        <f t="shared" si="437"/>
        <v>IM.IC.IT.253010.01</v>
      </c>
      <c r="V3440" s="57"/>
      <c r="W3440" s="60" t="str">
        <f t="shared" si="438"/>
        <v>GE.IC.IT.253010.01</v>
      </c>
      <c r="AH3440" s="35" t="s">
        <v>3207</v>
      </c>
      <c r="AI3440" s="35">
        <v>1500</v>
      </c>
    </row>
    <row r="3441" spans="1:35" s="35" customFormat="1" ht="15">
      <c r="A3441" s="35" t="s">
        <v>2189</v>
      </c>
      <c r="C3441" s="38" t="s">
        <v>2331</v>
      </c>
      <c r="E3441" s="38" t="s">
        <v>4476</v>
      </c>
      <c r="F3441" s="35" t="s">
        <v>4149</v>
      </c>
      <c r="G3441" s="35" t="s">
        <v>3994</v>
      </c>
      <c r="H3441" s="38" t="s">
        <v>2126</v>
      </c>
      <c r="I3441" s="35" t="s">
        <v>3995</v>
      </c>
      <c r="J3441" s="39" t="str">
        <f t="shared" si="431"/>
        <v>IC.IT.253011</v>
      </c>
      <c r="K3441" s="38" t="s">
        <v>3298</v>
      </c>
      <c r="L3441" s="35" t="str">
        <f t="shared" si="432"/>
        <v xml:space="preserve">      Tape burn</v>
      </c>
      <c r="M3441" s="39" t="str">
        <f t="shared" si="433"/>
        <v>PI.IC.IT.253011.01</v>
      </c>
      <c r="N3441" s="39"/>
      <c r="O3441" s="39" t="str">
        <f t="shared" si="434"/>
        <v>PH.IC.IT.253011.01</v>
      </c>
      <c r="Q3441" s="39" t="str">
        <f t="shared" si="435"/>
        <v>CL.IC.IT.253011.01</v>
      </c>
      <c r="R3441" s="39"/>
      <c r="S3441" s="39" t="str">
        <f t="shared" si="436"/>
        <v>DR.IC.IT.253011.01</v>
      </c>
      <c r="T3441" s="39"/>
      <c r="U3441" s="60" t="str">
        <f t="shared" si="437"/>
        <v>IM.IC.IT.253011.01</v>
      </c>
      <c r="V3441" s="57"/>
      <c r="W3441" s="60" t="str">
        <f t="shared" si="438"/>
        <v>GE.IC.IT.253011.01</v>
      </c>
      <c r="AH3441" s="35" t="s">
        <v>3207</v>
      </c>
      <c r="AI3441" s="35">
        <v>1500</v>
      </c>
    </row>
    <row r="3442" spans="1:35" s="35" customFormat="1" ht="15">
      <c r="A3442" s="35" t="s">
        <v>2189</v>
      </c>
      <c r="C3442" s="38" t="s">
        <v>2331</v>
      </c>
      <c r="E3442" s="38" t="s">
        <v>4476</v>
      </c>
      <c r="F3442" s="35" t="s">
        <v>4149</v>
      </c>
      <c r="G3442" s="35" t="s">
        <v>3996</v>
      </c>
      <c r="H3442" s="38" t="s">
        <v>2128</v>
      </c>
      <c r="I3442" s="35" t="s">
        <v>1396</v>
      </c>
      <c r="J3442" s="39" t="str">
        <f t="shared" si="431"/>
        <v>IC.IT.253012</v>
      </c>
      <c r="K3442" s="38" t="s">
        <v>3298</v>
      </c>
      <c r="L3442" s="35" t="str">
        <f t="shared" si="432"/>
        <v xml:space="preserve">      Other:  specify</v>
      </c>
      <c r="M3442" s="39" t="str">
        <f t="shared" si="433"/>
        <v>PI.IC.IT.253012.01</v>
      </c>
      <c r="N3442" s="39"/>
      <c r="O3442" s="39" t="str">
        <f t="shared" si="434"/>
        <v>PH.IC.IT.253012.01</v>
      </c>
      <c r="Q3442" s="39" t="str">
        <f t="shared" si="435"/>
        <v>CL.IC.IT.253012.01</v>
      </c>
      <c r="R3442" s="39"/>
      <c r="S3442" s="39" t="str">
        <f t="shared" si="436"/>
        <v>DR.IC.IT.253012.01</v>
      </c>
      <c r="T3442" s="39"/>
      <c r="U3442" s="60" t="str">
        <f t="shared" si="437"/>
        <v>IM.IC.IT.253012.01</v>
      </c>
      <c r="V3442" s="57"/>
      <c r="W3442" s="60" t="str">
        <f t="shared" si="438"/>
        <v>GE.IC.IT.253012.01</v>
      </c>
      <c r="AH3442" s="35" t="s">
        <v>3207</v>
      </c>
      <c r="AI3442" s="35">
        <v>1500</v>
      </c>
    </row>
    <row r="3443" spans="1:35" s="35" customFormat="1" ht="15">
      <c r="A3443" s="35" t="s">
        <v>2189</v>
      </c>
      <c r="C3443" s="38" t="s">
        <v>2331</v>
      </c>
      <c r="E3443" s="38" t="s">
        <v>4476</v>
      </c>
      <c r="F3443" s="35" t="s">
        <v>4149</v>
      </c>
      <c r="G3443" s="35" t="s">
        <v>4477</v>
      </c>
      <c r="H3443" s="38" t="s">
        <v>4335</v>
      </c>
      <c r="I3443" s="35" t="s">
        <v>4478</v>
      </c>
      <c r="J3443" s="39" t="str">
        <f t="shared" si="431"/>
        <v>IC.IT.253013</v>
      </c>
      <c r="K3443" s="38" t="s">
        <v>3298</v>
      </c>
      <c r="L3443" s="35" t="str">
        <f t="shared" si="432"/>
        <v xml:space="preserve">   Laceration</v>
      </c>
      <c r="M3443" s="39" t="str">
        <f t="shared" si="433"/>
        <v>PI.IC.IT.253013.01</v>
      </c>
      <c r="N3443" s="39"/>
      <c r="O3443" s="39" t="str">
        <f t="shared" si="434"/>
        <v>PH.IC.IT.253013.01</v>
      </c>
      <c r="Q3443" s="39" t="str">
        <f t="shared" si="435"/>
        <v>CL.IC.IT.253013.01</v>
      </c>
      <c r="R3443" s="39"/>
      <c r="S3443" s="39" t="str">
        <f t="shared" si="436"/>
        <v>DR.IC.IT.253013.01</v>
      </c>
      <c r="T3443" s="39"/>
      <c r="U3443" s="60" t="str">
        <f t="shared" si="437"/>
        <v>IM.IC.IT.253013.01</v>
      </c>
      <c r="V3443" s="57"/>
      <c r="W3443" s="60" t="str">
        <f t="shared" si="438"/>
        <v>GE.IC.IT.253013.01</v>
      </c>
      <c r="Y3443" s="35">
        <v>795</v>
      </c>
      <c r="AH3443" s="35" t="s">
        <v>3207</v>
      </c>
      <c r="AI3443" s="35">
        <v>1500</v>
      </c>
    </row>
    <row r="3444" spans="1:35" s="35" customFormat="1" ht="15">
      <c r="A3444" s="35" t="s">
        <v>2189</v>
      </c>
      <c r="C3444" s="38" t="s">
        <v>2331</v>
      </c>
      <c r="E3444" s="38" t="s">
        <v>4476</v>
      </c>
      <c r="F3444" s="35" t="s">
        <v>4149</v>
      </c>
      <c r="G3444" s="35" t="s">
        <v>4479</v>
      </c>
      <c r="H3444" s="38" t="s">
        <v>4336</v>
      </c>
      <c r="I3444" s="35" t="s">
        <v>4480</v>
      </c>
      <c r="J3444" s="39" t="str">
        <f t="shared" si="431"/>
        <v>IC.IT.253014</v>
      </c>
      <c r="K3444" s="38" t="s">
        <v>3298</v>
      </c>
      <c r="L3444" s="35" t="str">
        <f t="shared" si="432"/>
        <v xml:space="preserve">  Puncture</v>
      </c>
      <c r="M3444" s="39" t="str">
        <f t="shared" si="433"/>
        <v>PI.IC.IT.253014.01</v>
      </c>
      <c r="N3444" s="39"/>
      <c r="O3444" s="39" t="str">
        <f t="shared" si="434"/>
        <v>PH.IC.IT.253014.01</v>
      </c>
      <c r="Q3444" s="39" t="str">
        <f t="shared" si="435"/>
        <v>CL.IC.IT.253014.01</v>
      </c>
      <c r="R3444" s="39"/>
      <c r="S3444" s="39" t="str">
        <f t="shared" si="436"/>
        <v>DR.IC.IT.253014.01</v>
      </c>
      <c r="T3444" s="39"/>
      <c r="U3444" s="60" t="str">
        <f t="shared" si="437"/>
        <v>IM.IC.IT.253014.01</v>
      </c>
      <c r="V3444" s="57"/>
      <c r="W3444" s="60" t="str">
        <f t="shared" si="438"/>
        <v>GE.IC.IT.253014.01</v>
      </c>
      <c r="Y3444" s="35">
        <v>796</v>
      </c>
      <c r="AH3444" s="35" t="s">
        <v>3207</v>
      </c>
      <c r="AI3444" s="35">
        <v>1500</v>
      </c>
    </row>
    <row r="3445" spans="1:35" s="35" customFormat="1" ht="15">
      <c r="A3445" s="35" t="s">
        <v>2189</v>
      </c>
      <c r="C3445" s="38" t="s">
        <v>2331</v>
      </c>
      <c r="D3445" s="35" t="s">
        <v>4481</v>
      </c>
      <c r="E3445" s="38" t="s">
        <v>4482</v>
      </c>
      <c r="F3445" s="35" t="s">
        <v>4149</v>
      </c>
      <c r="G3445" s="35" t="s">
        <v>3997</v>
      </c>
      <c r="H3445" s="38" t="s">
        <v>2212</v>
      </c>
      <c r="I3445" s="35" t="s">
        <v>3998</v>
      </c>
      <c r="J3445" s="39" t="str">
        <f t="shared" si="431"/>
        <v>IC.IT.253101</v>
      </c>
      <c r="K3445" s="38" t="s">
        <v>3298</v>
      </c>
      <c r="L3445" s="35" t="str">
        <f t="shared" si="432"/>
        <v xml:space="preserve">      Partial-thickness (dermis)</v>
      </c>
      <c r="M3445" s="39" t="str">
        <f t="shared" si="433"/>
        <v>PI.IC.IT.253101.01</v>
      </c>
      <c r="N3445" s="39"/>
      <c r="O3445" s="39" t="str">
        <f t="shared" si="434"/>
        <v>PH.IC.IT.253101.01</v>
      </c>
      <c r="Q3445" s="39" t="str">
        <f t="shared" si="435"/>
        <v>CL.IC.IT.253101.01</v>
      </c>
      <c r="R3445" s="39"/>
      <c r="S3445" s="39" t="str">
        <f t="shared" si="436"/>
        <v>DR.IC.IT.253101.01</v>
      </c>
      <c r="T3445" s="39"/>
      <c r="U3445" s="60" t="str">
        <f t="shared" si="437"/>
        <v>IM.IC.IT.253101.01</v>
      </c>
      <c r="V3445" s="57"/>
      <c r="W3445" s="60" t="str">
        <f t="shared" si="438"/>
        <v>GE.IC.IT.253101.01</v>
      </c>
      <c r="AH3445" s="35" t="s">
        <v>3207</v>
      </c>
      <c r="AI3445" s="35">
        <v>1500</v>
      </c>
    </row>
    <row r="3446" spans="1:35" s="35" customFormat="1" ht="15">
      <c r="A3446" s="35" t="s">
        <v>2189</v>
      </c>
      <c r="C3446" s="38" t="s">
        <v>2331</v>
      </c>
      <c r="E3446" s="38" t="s">
        <v>4482</v>
      </c>
      <c r="F3446" s="35" t="s">
        <v>4149</v>
      </c>
      <c r="G3446" s="35" t="s">
        <v>4483</v>
      </c>
      <c r="H3446" s="38" t="s">
        <v>2217</v>
      </c>
      <c r="I3446" s="35" t="s">
        <v>3999</v>
      </c>
      <c r="J3446" s="39" t="str">
        <f t="shared" si="431"/>
        <v>IC.IT.253102</v>
      </c>
      <c r="K3446" s="38" t="s">
        <v>3298</v>
      </c>
      <c r="L3446" s="35" t="str">
        <f t="shared" si="432"/>
        <v xml:space="preserve">      Full-thickness (subq and beyond) </v>
      </c>
      <c r="M3446" s="39" t="str">
        <f t="shared" si="433"/>
        <v>PI.IC.IT.253102.01</v>
      </c>
      <c r="N3446" s="39"/>
      <c r="O3446" s="39" t="str">
        <f t="shared" si="434"/>
        <v>PH.IC.IT.253102.01</v>
      </c>
      <c r="Q3446" s="39" t="str">
        <f t="shared" si="435"/>
        <v>CL.IC.IT.253102.01</v>
      </c>
      <c r="R3446" s="39"/>
      <c r="S3446" s="39" t="str">
        <f t="shared" si="436"/>
        <v>DR.IC.IT.253102.01</v>
      </c>
      <c r="T3446" s="39"/>
      <c r="U3446" s="60" t="str">
        <f t="shared" si="437"/>
        <v>IM.IC.IT.253102.01</v>
      </c>
      <c r="V3446" s="57"/>
      <c r="W3446" s="60" t="str">
        <f t="shared" si="438"/>
        <v>GE.IC.IT.253102.01</v>
      </c>
      <c r="AH3446" s="35" t="s">
        <v>3207</v>
      </c>
      <c r="AI3446" s="35">
        <v>1500</v>
      </c>
    </row>
    <row r="3447" spans="1:35" s="35" customFormat="1" ht="15">
      <c r="A3447" s="35" t="s">
        <v>2189</v>
      </c>
      <c r="C3447" s="38" t="s">
        <v>2331</v>
      </c>
      <c r="D3447" s="35" t="s">
        <v>4484</v>
      </c>
      <c r="E3447" s="38" t="s">
        <v>4485</v>
      </c>
      <c r="F3447" s="35" t="s">
        <v>4150</v>
      </c>
      <c r="G3447" s="35" t="s">
        <v>4001</v>
      </c>
      <c r="H3447" s="38" t="s">
        <v>2212</v>
      </c>
      <c r="I3447" s="35" t="s">
        <v>4002</v>
      </c>
      <c r="J3447" s="39" t="str">
        <f t="shared" si="431"/>
        <v>IC.IT.253201</v>
      </c>
      <c r="K3447" s="38" t="s">
        <v>3298</v>
      </c>
      <c r="L3447" s="35" t="str">
        <f t="shared" si="432"/>
        <v xml:space="preserve">      Length (measure head to toe):  specify cm</v>
      </c>
      <c r="M3447" s="39" t="str">
        <f t="shared" si="433"/>
        <v>PI.IC.IT.253201.01</v>
      </c>
      <c r="N3447" s="39"/>
      <c r="O3447" s="39" t="str">
        <f t="shared" si="434"/>
        <v>PH.IC.IT.253201.01</v>
      </c>
      <c r="Q3447" s="39" t="str">
        <f t="shared" si="435"/>
        <v>CL.IC.IT.253201.01</v>
      </c>
      <c r="R3447" s="39"/>
      <c r="S3447" s="39" t="str">
        <f t="shared" si="436"/>
        <v>DR.IC.IT.253201.01</v>
      </c>
      <c r="T3447" s="39"/>
      <c r="U3447" s="60" t="str">
        <f t="shared" si="437"/>
        <v>IM.IC.IT.253201.01</v>
      </c>
      <c r="V3447" s="57"/>
      <c r="W3447" s="60" t="str">
        <f t="shared" si="438"/>
        <v>GE.IC.IT.253201.01</v>
      </c>
      <c r="AH3447" s="35" t="s">
        <v>3207</v>
      </c>
      <c r="AI3447" s="35">
        <v>1500</v>
      </c>
    </row>
    <row r="3448" spans="1:35" s="35" customFormat="1" ht="15">
      <c r="A3448" s="35" t="s">
        <v>2189</v>
      </c>
      <c r="C3448" s="38" t="s">
        <v>2331</v>
      </c>
      <c r="E3448" s="38" t="s">
        <v>4485</v>
      </c>
      <c r="F3448" s="35" t="s">
        <v>4150</v>
      </c>
      <c r="G3448" s="35" t="s">
        <v>4003</v>
      </c>
      <c r="H3448" s="38" t="s">
        <v>2217</v>
      </c>
      <c r="I3448" s="35" t="s">
        <v>4004</v>
      </c>
      <c r="J3448" s="39" t="str">
        <f t="shared" si="431"/>
        <v>IC.IT.253202</v>
      </c>
      <c r="K3448" s="38" t="s">
        <v>3298</v>
      </c>
      <c r="L3448" s="35" t="str">
        <f t="shared" si="432"/>
        <v xml:space="preserve">      Width (measure hip to hip):  specify cm</v>
      </c>
      <c r="M3448" s="39" t="str">
        <f t="shared" si="433"/>
        <v>PI.IC.IT.253202.01</v>
      </c>
      <c r="N3448" s="39"/>
      <c r="O3448" s="39" t="str">
        <f t="shared" si="434"/>
        <v>PH.IC.IT.253202.01</v>
      </c>
      <c r="Q3448" s="39" t="str">
        <f t="shared" si="435"/>
        <v>CL.IC.IT.253202.01</v>
      </c>
      <c r="R3448" s="39"/>
      <c r="S3448" s="39" t="str">
        <f t="shared" si="436"/>
        <v>DR.IC.IT.253202.01</v>
      </c>
      <c r="T3448" s="39"/>
      <c r="U3448" s="60" t="str">
        <f t="shared" si="437"/>
        <v>IM.IC.IT.253202.01</v>
      </c>
      <c r="V3448" s="57"/>
      <c r="W3448" s="60" t="str">
        <f t="shared" si="438"/>
        <v>GE.IC.IT.253202.01</v>
      </c>
      <c r="AH3448" s="35" t="s">
        <v>3207</v>
      </c>
      <c r="AI3448" s="35">
        <v>1500</v>
      </c>
    </row>
    <row r="3449" spans="1:35" s="35" customFormat="1" ht="15">
      <c r="A3449" s="35" t="s">
        <v>2189</v>
      </c>
      <c r="C3449" s="38" t="s">
        <v>2331</v>
      </c>
      <c r="E3449" s="38" t="s">
        <v>4485</v>
      </c>
      <c r="F3449" s="35" t="s">
        <v>4150</v>
      </c>
      <c r="G3449" s="35" t="s">
        <v>4005</v>
      </c>
      <c r="H3449" s="38" t="s">
        <v>2219</v>
      </c>
      <c r="I3449" s="35" t="s">
        <v>948</v>
      </c>
      <c r="J3449" s="39" t="str">
        <f t="shared" si="431"/>
        <v>IC.IT.253203</v>
      </c>
      <c r="K3449" s="38" t="s">
        <v>3298</v>
      </c>
      <c r="L3449" s="35" t="str">
        <f t="shared" si="432"/>
        <v xml:space="preserve">      Depth (measure deepest part):  specify cm</v>
      </c>
      <c r="M3449" s="39" t="str">
        <f t="shared" si="433"/>
        <v>PI.IC.IT.253203.01</v>
      </c>
      <c r="N3449" s="39"/>
      <c r="O3449" s="39" t="str">
        <f t="shared" si="434"/>
        <v>PH.IC.IT.253203.01</v>
      </c>
      <c r="Q3449" s="39" t="str">
        <f t="shared" si="435"/>
        <v>CL.IC.IT.253203.01</v>
      </c>
      <c r="R3449" s="39"/>
      <c r="S3449" s="39" t="str">
        <f t="shared" si="436"/>
        <v>DR.IC.IT.253203.01</v>
      </c>
      <c r="T3449" s="39"/>
      <c r="U3449" s="60" t="str">
        <f t="shared" si="437"/>
        <v>IM.IC.IT.253203.01</v>
      </c>
      <c r="V3449" s="57"/>
      <c r="W3449" s="60" t="str">
        <f t="shared" si="438"/>
        <v>GE.IC.IT.253203.01</v>
      </c>
      <c r="AH3449" s="35" t="s">
        <v>3207</v>
      </c>
      <c r="AI3449" s="35">
        <v>1500</v>
      </c>
    </row>
    <row r="3450" spans="1:35" s="35" customFormat="1" ht="15">
      <c r="A3450" s="35" t="s">
        <v>2189</v>
      </c>
      <c r="C3450" s="38" t="s">
        <v>2331</v>
      </c>
      <c r="E3450" s="38" t="s">
        <v>4485</v>
      </c>
      <c r="F3450" s="35" t="s">
        <v>4150</v>
      </c>
      <c r="G3450" s="35" t="s">
        <v>4006</v>
      </c>
      <c r="H3450" s="38" t="s">
        <v>2063</v>
      </c>
      <c r="I3450" s="35" t="s">
        <v>3858</v>
      </c>
      <c r="J3450" s="39" t="str">
        <f t="shared" si="431"/>
        <v>IC.IT.253204</v>
      </c>
      <c r="K3450" s="38" t="s">
        <v>3298</v>
      </c>
      <c r="L3450" s="35" t="str">
        <f t="shared" si="432"/>
        <v xml:space="preserve">      N/A (within 7 days): specify date</v>
      </c>
      <c r="M3450" s="39" t="str">
        <f t="shared" si="433"/>
        <v>PI.IC.IT.253204.01</v>
      </c>
      <c r="N3450" s="39"/>
      <c r="O3450" s="39" t="str">
        <f t="shared" si="434"/>
        <v>PH.IC.IT.253204.01</v>
      </c>
      <c r="Q3450" s="39" t="str">
        <f t="shared" si="435"/>
        <v>CL.IC.IT.253204.01</v>
      </c>
      <c r="R3450" s="39"/>
      <c r="S3450" s="39" t="str">
        <f t="shared" si="436"/>
        <v>DR.IC.IT.253204.01</v>
      </c>
      <c r="T3450" s="39"/>
      <c r="U3450" s="60" t="str">
        <f t="shared" si="437"/>
        <v>IM.IC.IT.253204.01</v>
      </c>
      <c r="V3450" s="57"/>
      <c r="W3450" s="60" t="str">
        <f t="shared" si="438"/>
        <v>GE.IC.IT.253204.01</v>
      </c>
      <c r="AH3450" s="35" t="s">
        <v>3207</v>
      </c>
      <c r="AI3450" s="35">
        <v>1500</v>
      </c>
    </row>
    <row r="3451" spans="1:35" s="35" customFormat="1" ht="15">
      <c r="A3451" s="35" t="s">
        <v>2189</v>
      </c>
      <c r="C3451" s="38" t="s">
        <v>2331</v>
      </c>
      <c r="E3451" s="38" t="s">
        <v>4485</v>
      </c>
      <c r="F3451" s="35" t="s">
        <v>4150</v>
      </c>
      <c r="G3451" s="35" t="s">
        <v>3421</v>
      </c>
      <c r="H3451" s="38" t="s">
        <v>2065</v>
      </c>
      <c r="I3451" s="35" t="s">
        <v>3423</v>
      </c>
      <c r="J3451" s="39" t="str">
        <f t="shared" si="431"/>
        <v>IC.IT.253205</v>
      </c>
      <c r="K3451" s="38" t="s">
        <v>3298</v>
      </c>
      <c r="L3451" s="35" t="str">
        <f t="shared" si="432"/>
        <v xml:space="preserve">      Unable to assess due to dressing</v>
      </c>
      <c r="M3451" s="39" t="str">
        <f t="shared" si="433"/>
        <v>PI.IC.IT.253205.01</v>
      </c>
      <c r="N3451" s="39"/>
      <c r="O3451" s="39" t="str">
        <f t="shared" si="434"/>
        <v>PH.IC.IT.253205.01</v>
      </c>
      <c r="Q3451" s="39" t="str">
        <f t="shared" si="435"/>
        <v>CL.IC.IT.253205.01</v>
      </c>
      <c r="R3451" s="39"/>
      <c r="S3451" s="39" t="str">
        <f t="shared" si="436"/>
        <v>DR.IC.IT.253205.01</v>
      </c>
      <c r="T3451" s="39"/>
      <c r="U3451" s="60" t="str">
        <f t="shared" si="437"/>
        <v>IM.IC.IT.253205.01</v>
      </c>
      <c r="V3451" s="57"/>
      <c r="W3451" s="60" t="str">
        <f t="shared" si="438"/>
        <v>GE.IC.IT.253205.01</v>
      </c>
      <c r="AH3451" s="35" t="s">
        <v>3207</v>
      </c>
      <c r="AI3451" s="35">
        <v>1500</v>
      </c>
    </row>
    <row r="3452" spans="1:35" s="35" customFormat="1" ht="15">
      <c r="A3452" s="35" t="s">
        <v>2189</v>
      </c>
      <c r="C3452" s="38" t="s">
        <v>2331</v>
      </c>
      <c r="E3452" s="38" t="s">
        <v>4485</v>
      </c>
      <c r="F3452" s="35" t="s">
        <v>4150</v>
      </c>
      <c r="G3452" s="35" t="s">
        <v>3424</v>
      </c>
      <c r="H3452" s="38" t="s">
        <v>2222</v>
      </c>
      <c r="I3452" s="35" t="s">
        <v>1396</v>
      </c>
      <c r="J3452" s="39" t="str">
        <f t="shared" si="431"/>
        <v>IC.IT.253206</v>
      </c>
      <c r="K3452" s="38" t="s">
        <v>3298</v>
      </c>
      <c r="L3452" s="35" t="str">
        <f t="shared" si="432"/>
        <v xml:space="preserve">      Other: specify</v>
      </c>
      <c r="M3452" s="39" t="str">
        <f t="shared" si="433"/>
        <v>PI.IC.IT.253206.01</v>
      </c>
      <c r="N3452" s="39"/>
      <c r="O3452" s="39" t="str">
        <f t="shared" si="434"/>
        <v>PH.IC.IT.253206.01</v>
      </c>
      <c r="Q3452" s="39" t="str">
        <f t="shared" si="435"/>
        <v>CL.IC.IT.253206.01</v>
      </c>
      <c r="R3452" s="39"/>
      <c r="S3452" s="39" t="str">
        <f t="shared" si="436"/>
        <v>DR.IC.IT.253206.01</v>
      </c>
      <c r="T3452" s="39"/>
      <c r="U3452" s="60" t="str">
        <f t="shared" si="437"/>
        <v>IM.IC.IT.253206.01</v>
      </c>
      <c r="V3452" s="57"/>
      <c r="W3452" s="60" t="str">
        <f t="shared" si="438"/>
        <v>GE.IC.IT.253206.01</v>
      </c>
      <c r="AH3452" s="35" t="s">
        <v>3207</v>
      </c>
      <c r="AI3452" s="35">
        <v>1500</v>
      </c>
    </row>
    <row r="3453" spans="1:35" s="35" customFormat="1" ht="15">
      <c r="A3453" s="35" t="s">
        <v>2189</v>
      </c>
      <c r="C3453" s="38" t="s">
        <v>2331</v>
      </c>
      <c r="D3453" s="35" t="s">
        <v>4486</v>
      </c>
      <c r="E3453" s="38" t="s">
        <v>4487</v>
      </c>
      <c r="F3453" s="35" t="s">
        <v>4150</v>
      </c>
      <c r="G3453" s="35" t="s">
        <v>4007</v>
      </c>
      <c r="H3453" s="38" t="s">
        <v>2212</v>
      </c>
      <c r="I3453" s="35" t="s">
        <v>4008</v>
      </c>
      <c r="J3453" s="39" t="str">
        <f t="shared" si="431"/>
        <v>IC.IT.253301</v>
      </c>
      <c r="K3453" s="38" t="s">
        <v>3298</v>
      </c>
      <c r="L3453" s="35" t="str">
        <f t="shared" si="432"/>
        <v xml:space="preserve">      Epithelialization (shades of pink): specify %</v>
      </c>
      <c r="M3453" s="39" t="str">
        <f t="shared" si="433"/>
        <v>PI.IC.IT.253301.01</v>
      </c>
      <c r="N3453" s="39"/>
      <c r="O3453" s="39" t="str">
        <f t="shared" si="434"/>
        <v>PH.IC.IT.253301.01</v>
      </c>
      <c r="Q3453" s="39" t="str">
        <f t="shared" si="435"/>
        <v>CL.IC.IT.253301.01</v>
      </c>
      <c r="R3453" s="39"/>
      <c r="S3453" s="39" t="str">
        <f t="shared" si="436"/>
        <v>DR.IC.IT.253301.01</v>
      </c>
      <c r="T3453" s="39"/>
      <c r="U3453" s="60" t="str">
        <f t="shared" si="437"/>
        <v>IM.IC.IT.253301.01</v>
      </c>
      <c r="V3453" s="57"/>
      <c r="W3453" s="60" t="str">
        <f t="shared" si="438"/>
        <v>GE.IC.IT.253301.01</v>
      </c>
      <c r="AH3453" s="35" t="s">
        <v>3207</v>
      </c>
      <c r="AI3453" s="35">
        <v>1500</v>
      </c>
    </row>
    <row r="3454" spans="1:35" s="35" customFormat="1" ht="15">
      <c r="A3454" s="35" t="s">
        <v>2189</v>
      </c>
      <c r="C3454" s="38" t="s">
        <v>2331</v>
      </c>
      <c r="E3454" s="38" t="s">
        <v>4487</v>
      </c>
      <c r="F3454" s="35" t="s">
        <v>4150</v>
      </c>
      <c r="G3454" s="35" t="s">
        <v>4009</v>
      </c>
      <c r="H3454" s="38" t="s">
        <v>2217</v>
      </c>
      <c r="I3454" s="35" t="s">
        <v>4010</v>
      </c>
      <c r="J3454" s="39" t="str">
        <f t="shared" si="431"/>
        <v>IC.IT.253302</v>
      </c>
      <c r="K3454" s="38" t="s">
        <v>3298</v>
      </c>
      <c r="L3454" s="35" t="str">
        <f t="shared" si="432"/>
        <v xml:space="preserve">      Granulation (beefy red):  specify %</v>
      </c>
      <c r="M3454" s="39" t="str">
        <f t="shared" si="433"/>
        <v>PI.IC.IT.253302.01</v>
      </c>
      <c r="N3454" s="39"/>
      <c r="O3454" s="39" t="str">
        <f t="shared" si="434"/>
        <v>PH.IC.IT.253302.01</v>
      </c>
      <c r="Q3454" s="39" t="str">
        <f t="shared" si="435"/>
        <v>CL.IC.IT.253302.01</v>
      </c>
      <c r="R3454" s="39"/>
      <c r="S3454" s="39" t="str">
        <f t="shared" si="436"/>
        <v>DR.IC.IT.253302.01</v>
      </c>
      <c r="T3454" s="39"/>
      <c r="U3454" s="60" t="str">
        <f t="shared" si="437"/>
        <v>IM.IC.IT.253302.01</v>
      </c>
      <c r="V3454" s="57"/>
      <c r="W3454" s="60" t="str">
        <f t="shared" si="438"/>
        <v>GE.IC.IT.253302.01</v>
      </c>
      <c r="AH3454" s="35" t="s">
        <v>3207</v>
      </c>
      <c r="AI3454" s="35">
        <v>1500</v>
      </c>
    </row>
    <row r="3455" spans="1:35" s="35" customFormat="1" ht="15">
      <c r="A3455" s="35" t="s">
        <v>2189</v>
      </c>
      <c r="C3455" s="38" t="s">
        <v>2331</v>
      </c>
      <c r="E3455" s="38" t="s">
        <v>4487</v>
      </c>
      <c r="F3455" s="35" t="s">
        <v>4150</v>
      </c>
      <c r="G3455" s="35" t="s">
        <v>4011</v>
      </c>
      <c r="H3455" s="38" t="s">
        <v>2219</v>
      </c>
      <c r="I3455" s="35" t="s">
        <v>4012</v>
      </c>
      <c r="J3455" s="39" t="str">
        <f t="shared" si="431"/>
        <v>IC.IT.253303</v>
      </c>
      <c r="K3455" s="38" t="s">
        <v>3298</v>
      </c>
      <c r="L3455" s="35" t="str">
        <f t="shared" si="432"/>
        <v xml:space="preserve">      Slough (yellow fibrinous):  specify %</v>
      </c>
      <c r="M3455" s="39" t="str">
        <f t="shared" si="433"/>
        <v>PI.IC.IT.253303.01</v>
      </c>
      <c r="N3455" s="39"/>
      <c r="O3455" s="39" t="str">
        <f t="shared" si="434"/>
        <v>PH.IC.IT.253303.01</v>
      </c>
      <c r="Q3455" s="39" t="str">
        <f t="shared" si="435"/>
        <v>CL.IC.IT.253303.01</v>
      </c>
      <c r="R3455" s="39"/>
      <c r="S3455" s="39" t="str">
        <f t="shared" si="436"/>
        <v>DR.IC.IT.253303.01</v>
      </c>
      <c r="T3455" s="39"/>
      <c r="U3455" s="60" t="str">
        <f t="shared" si="437"/>
        <v>IM.IC.IT.253303.01</v>
      </c>
      <c r="V3455" s="57"/>
      <c r="W3455" s="60" t="str">
        <f t="shared" si="438"/>
        <v>GE.IC.IT.253303.01</v>
      </c>
      <c r="AH3455" s="35" t="s">
        <v>3207</v>
      </c>
      <c r="AI3455" s="35">
        <v>1500</v>
      </c>
    </row>
    <row r="3456" spans="1:35" s="35" customFormat="1" ht="15">
      <c r="A3456" s="35" t="s">
        <v>2189</v>
      </c>
      <c r="C3456" s="38" t="s">
        <v>2331</v>
      </c>
      <c r="E3456" s="38" t="s">
        <v>4487</v>
      </c>
      <c r="F3456" s="35" t="s">
        <v>4150</v>
      </c>
      <c r="G3456" s="35" t="s">
        <v>4013</v>
      </c>
      <c r="H3456" s="38" t="s">
        <v>2063</v>
      </c>
      <c r="I3456" s="35" t="s">
        <v>4014</v>
      </c>
      <c r="J3456" s="39" t="str">
        <f t="shared" si="431"/>
        <v>IC.IT.253304</v>
      </c>
      <c r="K3456" s="38" t="s">
        <v>3298</v>
      </c>
      <c r="L3456" s="35" t="str">
        <f t="shared" si="432"/>
        <v xml:space="preserve">      Eschar (thick leathery black/brown):  specify %</v>
      </c>
      <c r="M3456" s="39" t="str">
        <f t="shared" si="433"/>
        <v>PI.IC.IT.253304.01</v>
      </c>
      <c r="N3456" s="39"/>
      <c r="O3456" s="39" t="str">
        <f t="shared" si="434"/>
        <v>PH.IC.IT.253304.01</v>
      </c>
      <c r="Q3456" s="39" t="str">
        <f t="shared" si="435"/>
        <v>CL.IC.IT.253304.01</v>
      </c>
      <c r="R3456" s="39"/>
      <c r="S3456" s="39" t="str">
        <f t="shared" si="436"/>
        <v>DR.IC.IT.253304.01</v>
      </c>
      <c r="T3456" s="39"/>
      <c r="U3456" s="60" t="str">
        <f t="shared" si="437"/>
        <v>IM.IC.IT.253304.01</v>
      </c>
      <c r="V3456" s="57"/>
      <c r="W3456" s="60" t="str">
        <f t="shared" si="438"/>
        <v>GE.IC.IT.253304.01</v>
      </c>
      <c r="AH3456" s="35" t="s">
        <v>3207</v>
      </c>
      <c r="AI3456" s="35">
        <v>1500</v>
      </c>
    </row>
    <row r="3457" spans="1:35" s="35" customFormat="1" ht="15">
      <c r="A3457" s="35" t="s">
        <v>2189</v>
      </c>
      <c r="C3457" s="38" t="s">
        <v>2331</v>
      </c>
      <c r="E3457" s="38" t="s">
        <v>4487</v>
      </c>
      <c r="F3457" s="35" t="s">
        <v>4150</v>
      </c>
      <c r="G3457" s="35" t="s">
        <v>4015</v>
      </c>
      <c r="H3457" s="38" t="s">
        <v>4265</v>
      </c>
      <c r="I3457" s="35" t="s">
        <v>4016</v>
      </c>
      <c r="J3457" s="39" t="str">
        <f t="shared" si="431"/>
        <v>IC.IT.253305</v>
      </c>
      <c r="K3457" s="38" t="s">
        <v>3298</v>
      </c>
      <c r="L3457" s="35" t="str">
        <f t="shared" si="432"/>
        <v xml:space="preserve">      Foreign bodies:  specify</v>
      </c>
      <c r="M3457" s="39" t="str">
        <f t="shared" si="433"/>
        <v>PI.IC.IT.253305.01</v>
      </c>
      <c r="N3457" s="39"/>
      <c r="O3457" s="39" t="str">
        <f t="shared" si="434"/>
        <v>PH.IC.IT.253305.01</v>
      </c>
      <c r="Q3457" s="39" t="str">
        <f t="shared" si="435"/>
        <v>CL.IC.IT.253305.01</v>
      </c>
      <c r="R3457" s="39"/>
      <c r="S3457" s="39" t="str">
        <f t="shared" si="436"/>
        <v>DR.IC.IT.253305.01</v>
      </c>
      <c r="T3457" s="39"/>
      <c r="U3457" s="60" t="str">
        <f t="shared" si="437"/>
        <v>IM.IC.IT.253305.01</v>
      </c>
      <c r="V3457" s="57"/>
      <c r="W3457" s="60" t="str">
        <f t="shared" si="438"/>
        <v>GE.IC.IT.253305.01</v>
      </c>
      <c r="AH3457" s="35" t="s">
        <v>3207</v>
      </c>
      <c r="AI3457" s="35">
        <v>1500</v>
      </c>
    </row>
    <row r="3458" spans="1:35" s="35" customFormat="1" ht="15">
      <c r="A3458" s="35" t="s">
        <v>2189</v>
      </c>
      <c r="C3458" s="38" t="s">
        <v>2331</v>
      </c>
      <c r="D3458" s="35" t="s">
        <v>4488</v>
      </c>
      <c r="E3458" s="38" t="s">
        <v>4489</v>
      </c>
      <c r="F3458" s="35" t="s">
        <v>4150</v>
      </c>
      <c r="G3458" s="35" t="s">
        <v>4490</v>
      </c>
      <c r="H3458" s="38" t="s">
        <v>2217</v>
      </c>
      <c r="I3458" s="35" t="s">
        <v>4017</v>
      </c>
      <c r="J3458" s="39" t="str">
        <f t="shared" si="431"/>
        <v>IC.IT.253402</v>
      </c>
      <c r="K3458" s="38" t="s">
        <v>3298</v>
      </c>
      <c r="L3458" s="35" t="str">
        <f t="shared" si="432"/>
        <v xml:space="preserve">      Indistinct, attached</v>
      </c>
      <c r="M3458" s="39" t="str">
        <f t="shared" si="433"/>
        <v>PI.IC.IT.253402.01</v>
      </c>
      <c r="N3458" s="39"/>
      <c r="O3458" s="39" t="str">
        <f t="shared" si="434"/>
        <v>PH.IC.IT.253402.01</v>
      </c>
      <c r="Q3458" s="39" t="str">
        <f t="shared" si="435"/>
        <v>CL.IC.IT.253402.01</v>
      </c>
      <c r="R3458" s="39"/>
      <c r="S3458" s="39" t="str">
        <f t="shared" si="436"/>
        <v>DR.IC.IT.253402.01</v>
      </c>
      <c r="T3458" s="39"/>
      <c r="U3458" s="60" t="str">
        <f t="shared" si="437"/>
        <v>IM.IC.IT.253402.01</v>
      </c>
      <c r="V3458" s="57"/>
      <c r="W3458" s="60" t="str">
        <f t="shared" si="438"/>
        <v>GE.IC.IT.253402.01</v>
      </c>
      <c r="AH3458" s="35" t="s">
        <v>3207</v>
      </c>
      <c r="AI3458" s="35">
        <v>1500</v>
      </c>
    </row>
    <row r="3459" spans="1:35" s="35" customFormat="1" ht="15">
      <c r="A3459" s="35" t="s">
        <v>2189</v>
      </c>
      <c r="C3459" s="38" t="s">
        <v>2331</v>
      </c>
      <c r="E3459" s="38" t="s">
        <v>4489</v>
      </c>
      <c r="F3459" s="35" t="s">
        <v>4150</v>
      </c>
      <c r="G3459" s="35" t="s">
        <v>4491</v>
      </c>
      <c r="H3459" s="38" t="s">
        <v>2219</v>
      </c>
      <c r="I3459" s="35" t="s">
        <v>4018</v>
      </c>
      <c r="J3459" s="39" t="str">
        <f t="shared" si="431"/>
        <v>IC.IT.253403</v>
      </c>
      <c r="K3459" s="38" t="s">
        <v>3298</v>
      </c>
      <c r="L3459" s="35" t="str">
        <f t="shared" si="432"/>
        <v xml:space="preserve">      Non attached</v>
      </c>
      <c r="M3459" s="39" t="str">
        <f t="shared" si="433"/>
        <v>PI.IC.IT.253403.01</v>
      </c>
      <c r="N3459" s="39"/>
      <c r="O3459" s="39" t="str">
        <f t="shared" si="434"/>
        <v>PH.IC.IT.253403.01</v>
      </c>
      <c r="Q3459" s="39" t="str">
        <f t="shared" si="435"/>
        <v>CL.IC.IT.253403.01</v>
      </c>
      <c r="R3459" s="39"/>
      <c r="S3459" s="39" t="str">
        <f t="shared" si="436"/>
        <v>DR.IC.IT.253403.01</v>
      </c>
      <c r="T3459" s="39"/>
      <c r="U3459" s="60" t="str">
        <f t="shared" si="437"/>
        <v>IM.IC.IT.253403.01</v>
      </c>
      <c r="V3459" s="57"/>
      <c r="W3459" s="60" t="str">
        <f t="shared" si="438"/>
        <v>GE.IC.IT.253403.01</v>
      </c>
      <c r="AH3459" s="35" t="s">
        <v>3207</v>
      </c>
      <c r="AI3459" s="35">
        <v>1500</v>
      </c>
    </row>
    <row r="3460" spans="1:35" s="35" customFormat="1" ht="15">
      <c r="A3460" s="35" t="s">
        <v>2189</v>
      </c>
      <c r="C3460" s="38" t="s">
        <v>2331</v>
      </c>
      <c r="E3460" s="38" t="s">
        <v>4489</v>
      </c>
      <c r="F3460" s="35" t="s">
        <v>4150</v>
      </c>
      <c r="G3460" s="35" t="s">
        <v>4019</v>
      </c>
      <c r="H3460" s="38" t="s">
        <v>2063</v>
      </c>
      <c r="I3460" s="35" t="s">
        <v>4020</v>
      </c>
      <c r="J3460" s="39" t="str">
        <f t="shared" si="431"/>
        <v>IC.IT.253404</v>
      </c>
      <c r="K3460" s="38" t="s">
        <v>3298</v>
      </c>
      <c r="L3460" s="35" t="str">
        <f t="shared" si="432"/>
        <v xml:space="preserve">      Tunneling</v>
      </c>
      <c r="M3460" s="39" t="str">
        <f t="shared" si="433"/>
        <v>PI.IC.IT.253404.01</v>
      </c>
      <c r="N3460" s="39"/>
      <c r="O3460" s="39" t="str">
        <f t="shared" si="434"/>
        <v>PH.IC.IT.253404.01</v>
      </c>
      <c r="Q3460" s="39" t="str">
        <f t="shared" si="435"/>
        <v>CL.IC.IT.253404.01</v>
      </c>
      <c r="R3460" s="39"/>
      <c r="S3460" s="39" t="str">
        <f t="shared" si="436"/>
        <v>DR.IC.IT.253404.01</v>
      </c>
      <c r="T3460" s="39"/>
      <c r="U3460" s="60" t="str">
        <f t="shared" si="437"/>
        <v>IM.IC.IT.253404.01</v>
      </c>
      <c r="V3460" s="57"/>
      <c r="W3460" s="60" t="str">
        <f t="shared" si="438"/>
        <v>GE.IC.IT.253404.01</v>
      </c>
      <c r="AH3460" s="35" t="s">
        <v>3207</v>
      </c>
      <c r="AI3460" s="35">
        <v>1500</v>
      </c>
    </row>
    <row r="3461" spans="1:35" s="35" customFormat="1" ht="15">
      <c r="A3461" s="35" t="s">
        <v>2189</v>
      </c>
      <c r="C3461" s="38" t="s">
        <v>2331</v>
      </c>
      <c r="E3461" s="38" t="s">
        <v>4489</v>
      </c>
      <c r="F3461" s="35" t="s">
        <v>4150</v>
      </c>
      <c r="G3461" s="35" t="s">
        <v>4021</v>
      </c>
      <c r="H3461" s="38" t="s">
        <v>2065</v>
      </c>
      <c r="I3461" s="35" t="s">
        <v>4022</v>
      </c>
      <c r="J3461" s="39" t="str">
        <f t="shared" si="431"/>
        <v>IC.IT.253405</v>
      </c>
      <c r="K3461" s="38" t="s">
        <v>3298</v>
      </c>
      <c r="L3461" s="35" t="str">
        <f t="shared" si="432"/>
        <v xml:space="preserve">      Undermining</v>
      </c>
      <c r="M3461" s="39" t="str">
        <f t="shared" si="433"/>
        <v>PI.IC.IT.253405.01</v>
      </c>
      <c r="N3461" s="39"/>
      <c r="O3461" s="39" t="str">
        <f t="shared" si="434"/>
        <v>PH.IC.IT.253405.01</v>
      </c>
      <c r="Q3461" s="39" t="str">
        <f t="shared" si="435"/>
        <v>CL.IC.IT.253405.01</v>
      </c>
      <c r="R3461" s="39"/>
      <c r="S3461" s="39" t="str">
        <f t="shared" si="436"/>
        <v>DR.IC.IT.253405.01</v>
      </c>
      <c r="T3461" s="39"/>
      <c r="U3461" s="60" t="str">
        <f t="shared" si="437"/>
        <v>IM.IC.IT.253405.01</v>
      </c>
      <c r="V3461" s="57"/>
      <c r="W3461" s="60" t="str">
        <f t="shared" si="438"/>
        <v>GE.IC.IT.253405.01</v>
      </c>
      <c r="AH3461" s="35" t="s">
        <v>3207</v>
      </c>
      <c r="AI3461" s="35">
        <v>1500</v>
      </c>
    </row>
    <row r="3462" spans="1:35" s="35" customFormat="1" ht="15">
      <c r="A3462" s="35" t="s">
        <v>2189</v>
      </c>
      <c r="C3462" s="38" t="s">
        <v>2331</v>
      </c>
      <c r="E3462" s="38" t="s">
        <v>4489</v>
      </c>
      <c r="F3462" s="35" t="s">
        <v>4150</v>
      </c>
      <c r="G3462" s="35" t="s">
        <v>4023</v>
      </c>
      <c r="H3462" s="38" t="s">
        <v>2222</v>
      </c>
      <c r="I3462" s="35" t="s">
        <v>4024</v>
      </c>
      <c r="J3462" s="39" t="str">
        <f t="shared" si="431"/>
        <v>IC.IT.253406</v>
      </c>
      <c r="K3462" s="38" t="s">
        <v>3298</v>
      </c>
      <c r="L3462" s="35" t="str">
        <f t="shared" si="432"/>
        <v xml:space="preserve">      Rolled</v>
      </c>
      <c r="M3462" s="39" t="str">
        <f t="shared" si="433"/>
        <v>PI.IC.IT.253406.01</v>
      </c>
      <c r="N3462" s="39"/>
      <c r="O3462" s="39" t="str">
        <f t="shared" si="434"/>
        <v>PH.IC.IT.253406.01</v>
      </c>
      <c r="Q3462" s="39" t="str">
        <f t="shared" si="435"/>
        <v>CL.IC.IT.253406.01</v>
      </c>
      <c r="R3462" s="39"/>
      <c r="S3462" s="39" t="str">
        <f t="shared" si="436"/>
        <v>DR.IC.IT.253406.01</v>
      </c>
      <c r="T3462" s="39"/>
      <c r="U3462" s="60" t="str">
        <f t="shared" si="437"/>
        <v>IM.IC.IT.253406.01</v>
      </c>
      <c r="V3462" s="57"/>
      <c r="W3462" s="60" t="str">
        <f t="shared" si="438"/>
        <v>GE.IC.IT.253406.01</v>
      </c>
      <c r="AH3462" s="35" t="s">
        <v>3207</v>
      </c>
      <c r="AI3462" s="35">
        <v>1500</v>
      </c>
    </row>
    <row r="3463" spans="1:35" s="35" customFormat="1" ht="15">
      <c r="A3463" s="35" t="s">
        <v>2189</v>
      </c>
      <c r="C3463" s="38" t="s">
        <v>2331</v>
      </c>
      <c r="E3463" s="38" t="s">
        <v>4489</v>
      </c>
      <c r="F3463" s="35" t="s">
        <v>4150</v>
      </c>
      <c r="G3463" s="35" t="s">
        <v>4025</v>
      </c>
      <c r="H3463" s="38" t="s">
        <v>2212</v>
      </c>
      <c r="I3463" s="35" t="s">
        <v>3018</v>
      </c>
      <c r="J3463" s="39" t="str">
        <f t="shared" si="431"/>
        <v>IC.IT.253401</v>
      </c>
      <c r="K3463" s="38" t="s">
        <v>3298</v>
      </c>
      <c r="L3463" s="35" t="str">
        <f t="shared" si="432"/>
        <v>Tunneling: enter clock position</v>
      </c>
      <c r="M3463" s="39" t="str">
        <f t="shared" si="433"/>
        <v>PI.IC.IT.253401.01</v>
      </c>
      <c r="N3463" s="39"/>
      <c r="O3463" s="39" t="str">
        <f t="shared" si="434"/>
        <v>PH.IC.IT.253401.01</v>
      </c>
      <c r="Q3463" s="39" t="str">
        <f t="shared" si="435"/>
        <v>CL.IC.IT.253401.01</v>
      </c>
      <c r="R3463" s="39"/>
      <c r="S3463" s="39" t="str">
        <f t="shared" si="436"/>
        <v>DR.IC.IT.253401.01</v>
      </c>
      <c r="T3463" s="39"/>
      <c r="U3463" s="60" t="str">
        <f t="shared" si="437"/>
        <v>IM.IC.IT.253401.01</v>
      </c>
      <c r="V3463" s="57"/>
      <c r="W3463" s="60" t="str">
        <f t="shared" si="438"/>
        <v>GE.IC.IT.253401.01</v>
      </c>
      <c r="AH3463" s="35" t="s">
        <v>3207</v>
      </c>
      <c r="AI3463" s="35">
        <v>1500</v>
      </c>
    </row>
    <row r="3464" spans="1:35" s="35" customFormat="1" ht="15">
      <c r="A3464" s="35" t="s">
        <v>2189</v>
      </c>
      <c r="C3464" s="38" t="s">
        <v>2331</v>
      </c>
      <c r="D3464" s="35" t="s">
        <v>4026</v>
      </c>
      <c r="E3464" s="38" t="s">
        <v>4492</v>
      </c>
      <c r="F3464" s="35" t="s">
        <v>4151</v>
      </c>
      <c r="G3464" s="35" t="s">
        <v>4028</v>
      </c>
      <c r="H3464" s="38" t="s">
        <v>2212</v>
      </c>
      <c r="I3464" s="35" t="s">
        <v>4029</v>
      </c>
      <c r="J3464" s="39" t="str">
        <f t="shared" si="431"/>
        <v>IC.IT.253501</v>
      </c>
      <c r="K3464" s="38" t="s">
        <v>3298</v>
      </c>
      <c r="L3464" s="35" t="str">
        <f t="shared" si="432"/>
        <v xml:space="preserve">      Continuous</v>
      </c>
      <c r="M3464" s="39" t="str">
        <f t="shared" si="433"/>
        <v>PI.IC.IT.253501.01</v>
      </c>
      <c r="N3464" s="39"/>
      <c r="O3464" s="39" t="str">
        <f t="shared" si="434"/>
        <v>PH.IC.IT.253501.01</v>
      </c>
      <c r="Q3464" s="39" t="str">
        <f t="shared" si="435"/>
        <v>CL.IC.IT.253501.01</v>
      </c>
      <c r="R3464" s="39"/>
      <c r="S3464" s="39" t="str">
        <f t="shared" si="436"/>
        <v>DR.IC.IT.253501.01</v>
      </c>
      <c r="T3464" s="39"/>
      <c r="U3464" s="60" t="str">
        <f t="shared" si="437"/>
        <v>IM.IC.IT.253501.01</v>
      </c>
      <c r="V3464" s="57"/>
      <c r="W3464" s="60" t="str">
        <f t="shared" si="438"/>
        <v>GE.IC.IT.253501.01</v>
      </c>
      <c r="AH3464" s="35" t="s">
        <v>3207</v>
      </c>
      <c r="AI3464" s="35">
        <v>1500</v>
      </c>
    </row>
    <row r="3465" spans="1:35" s="35" customFormat="1" ht="15">
      <c r="A3465" s="35" t="s">
        <v>2189</v>
      </c>
      <c r="C3465" s="38" t="s">
        <v>2331</v>
      </c>
      <c r="E3465" s="38" t="s">
        <v>4492</v>
      </c>
      <c r="F3465" s="35" t="s">
        <v>4151</v>
      </c>
      <c r="G3465" s="35" t="s">
        <v>4030</v>
      </c>
      <c r="H3465" s="38" t="s">
        <v>2217</v>
      </c>
      <c r="I3465" s="35" t="s">
        <v>1854</v>
      </c>
      <c r="J3465" s="39" t="str">
        <f t="shared" si="431"/>
        <v>IC.IT.253502</v>
      </c>
      <c r="K3465" s="38" t="s">
        <v>3298</v>
      </c>
      <c r="L3465" s="35" t="str">
        <f t="shared" si="432"/>
        <v xml:space="preserve">      Intermittent</v>
      </c>
      <c r="M3465" s="39" t="str">
        <f t="shared" si="433"/>
        <v>PI.IC.IT.253502.01</v>
      </c>
      <c r="N3465" s="39"/>
      <c r="O3465" s="39" t="str">
        <f t="shared" si="434"/>
        <v>PH.IC.IT.253502.01</v>
      </c>
      <c r="Q3465" s="39" t="str">
        <f t="shared" si="435"/>
        <v>CL.IC.IT.253502.01</v>
      </c>
      <c r="R3465" s="39"/>
      <c r="S3465" s="39" t="str">
        <f t="shared" si="436"/>
        <v>DR.IC.IT.253502.01</v>
      </c>
      <c r="T3465" s="39"/>
      <c r="U3465" s="60" t="str">
        <f t="shared" si="437"/>
        <v>IM.IC.IT.253502.01</v>
      </c>
      <c r="V3465" s="57"/>
      <c r="W3465" s="60" t="str">
        <f t="shared" si="438"/>
        <v>GE.IC.IT.253502.01</v>
      </c>
      <c r="AH3465" s="35" t="s">
        <v>3207</v>
      </c>
      <c r="AI3465" s="35">
        <v>1500</v>
      </c>
    </row>
    <row r="3466" spans="1:35" s="35" customFormat="1" ht="15">
      <c r="A3466" s="35" t="s">
        <v>2189</v>
      </c>
      <c r="C3466" s="38" t="s">
        <v>2331</v>
      </c>
      <c r="D3466" s="35" t="s">
        <v>4493</v>
      </c>
      <c r="E3466" s="38" t="s">
        <v>4494</v>
      </c>
      <c r="F3466" s="35" t="s">
        <v>4151</v>
      </c>
      <c r="G3466" s="35" t="s">
        <v>4031</v>
      </c>
      <c r="H3466" s="38" t="s">
        <v>2219</v>
      </c>
      <c r="I3466" s="35" t="s">
        <v>3844</v>
      </c>
      <c r="J3466" s="39" t="str">
        <f t="shared" si="431"/>
        <v>IC.IT.253603</v>
      </c>
      <c r="K3466" s="38" t="s">
        <v>3298</v>
      </c>
      <c r="L3466" s="35" t="str">
        <f t="shared" si="432"/>
        <v xml:space="preserve">      125mmHg</v>
      </c>
      <c r="M3466" s="39" t="str">
        <f t="shared" si="433"/>
        <v>PI.IC.IT.253603.01</v>
      </c>
      <c r="N3466" s="39"/>
      <c r="O3466" s="39" t="str">
        <f t="shared" si="434"/>
        <v>PH.IC.IT.253603.01</v>
      </c>
      <c r="Q3466" s="39" t="str">
        <f t="shared" si="435"/>
        <v>CL.IC.IT.253603.01</v>
      </c>
      <c r="R3466" s="39"/>
      <c r="S3466" s="39" t="str">
        <f t="shared" si="436"/>
        <v>DR.IC.IT.253603.01</v>
      </c>
      <c r="T3466" s="39"/>
      <c r="U3466" s="60" t="str">
        <f t="shared" si="437"/>
        <v>IM.IC.IT.253603.01</v>
      </c>
      <c r="V3466" s="57"/>
      <c r="W3466" s="60" t="str">
        <f t="shared" si="438"/>
        <v>GE.IC.IT.253603.01</v>
      </c>
      <c r="AH3466" s="35" t="s">
        <v>3207</v>
      </c>
      <c r="AI3466" s="35">
        <v>1500</v>
      </c>
    </row>
    <row r="3467" spans="1:35" s="35" customFormat="1" ht="15">
      <c r="A3467" s="35" t="s">
        <v>2189</v>
      </c>
      <c r="C3467" s="38" t="s">
        <v>2331</v>
      </c>
      <c r="E3467" s="38" t="s">
        <v>4494</v>
      </c>
      <c r="F3467" s="35" t="s">
        <v>4151</v>
      </c>
      <c r="G3467" s="35" t="s">
        <v>4032</v>
      </c>
      <c r="H3467" s="38" t="s">
        <v>2063</v>
      </c>
      <c r="I3467" s="35" t="s">
        <v>3846</v>
      </c>
      <c r="J3467" s="39" t="str">
        <f t="shared" si="431"/>
        <v>IC.IT.253604</v>
      </c>
      <c r="K3467" s="38" t="s">
        <v>3298</v>
      </c>
      <c r="L3467" s="35" t="str">
        <f t="shared" si="432"/>
        <v xml:space="preserve">      75mmHg</v>
      </c>
      <c r="M3467" s="39" t="str">
        <f t="shared" si="433"/>
        <v>PI.IC.IT.253604.01</v>
      </c>
      <c r="N3467" s="39"/>
      <c r="O3467" s="39" t="str">
        <f t="shared" si="434"/>
        <v>PH.IC.IT.253604.01</v>
      </c>
      <c r="Q3467" s="39" t="str">
        <f t="shared" si="435"/>
        <v>CL.IC.IT.253604.01</v>
      </c>
      <c r="R3467" s="39"/>
      <c r="S3467" s="39" t="str">
        <f t="shared" si="436"/>
        <v>DR.IC.IT.253604.01</v>
      </c>
      <c r="T3467" s="39"/>
      <c r="U3467" s="60" t="str">
        <f t="shared" si="437"/>
        <v>IM.IC.IT.253604.01</v>
      </c>
      <c r="V3467" s="57"/>
      <c r="W3467" s="60" t="str">
        <f t="shared" si="438"/>
        <v>GE.IC.IT.253604.01</v>
      </c>
      <c r="AH3467" s="35" t="s">
        <v>3207</v>
      </c>
      <c r="AI3467" s="35">
        <v>1500</v>
      </c>
    </row>
    <row r="3468" spans="1:35" s="35" customFormat="1" ht="15">
      <c r="A3468" s="35" t="s">
        <v>2189</v>
      </c>
      <c r="C3468" s="38" t="s">
        <v>2331</v>
      </c>
      <c r="E3468" s="38" t="s">
        <v>4494</v>
      </c>
      <c r="F3468" s="35" t="s">
        <v>4151</v>
      </c>
      <c r="G3468" s="35" t="s">
        <v>4033</v>
      </c>
      <c r="H3468" s="38" t="s">
        <v>2065</v>
      </c>
      <c r="I3468" s="35" t="s">
        <v>3848</v>
      </c>
      <c r="J3468" s="39" t="str">
        <f t="shared" si="431"/>
        <v>IC.IT.253605</v>
      </c>
      <c r="K3468" s="38" t="s">
        <v>3298</v>
      </c>
      <c r="L3468" s="35" t="str">
        <f t="shared" si="432"/>
        <v xml:space="preserve">      25mmHg</v>
      </c>
      <c r="M3468" s="39" t="str">
        <f t="shared" si="433"/>
        <v>PI.IC.IT.253605.01</v>
      </c>
      <c r="N3468" s="39"/>
      <c r="O3468" s="39" t="str">
        <f t="shared" si="434"/>
        <v>PH.IC.IT.253605.01</v>
      </c>
      <c r="Q3468" s="39" t="str">
        <f t="shared" si="435"/>
        <v>CL.IC.IT.253605.01</v>
      </c>
      <c r="R3468" s="39"/>
      <c r="S3468" s="39" t="str">
        <f t="shared" si="436"/>
        <v>DR.IC.IT.253605.01</v>
      </c>
      <c r="T3468" s="39"/>
      <c r="U3468" s="60" t="str">
        <f t="shared" si="437"/>
        <v>IM.IC.IT.253605.01</v>
      </c>
      <c r="V3468" s="57"/>
      <c r="W3468" s="60" t="str">
        <f t="shared" si="438"/>
        <v>GE.IC.IT.253605.01</v>
      </c>
      <c r="AH3468" s="35" t="s">
        <v>3207</v>
      </c>
      <c r="AI3468" s="35">
        <v>1500</v>
      </c>
    </row>
    <row r="3469" spans="1:35" s="35" customFormat="1" ht="15">
      <c r="A3469" s="35" t="s">
        <v>2189</v>
      </c>
      <c r="C3469" s="38" t="s">
        <v>2331</v>
      </c>
      <c r="E3469" s="38" t="s">
        <v>4494</v>
      </c>
      <c r="F3469" s="35" t="s">
        <v>4151</v>
      </c>
      <c r="G3469" s="35" t="s">
        <v>4034</v>
      </c>
      <c r="H3469" s="38" t="s">
        <v>2222</v>
      </c>
      <c r="I3469" s="35" t="s">
        <v>3850</v>
      </c>
      <c r="J3469" s="39" t="str">
        <f t="shared" si="431"/>
        <v>IC.IT.253606</v>
      </c>
      <c r="K3469" s="38" t="s">
        <v>3298</v>
      </c>
      <c r="L3469" s="35" t="str">
        <f t="shared" si="432"/>
        <v xml:space="preserve">      50mmHg</v>
      </c>
      <c r="M3469" s="39" t="str">
        <f t="shared" si="433"/>
        <v>PI.IC.IT.253606.01</v>
      </c>
      <c r="N3469" s="39"/>
      <c r="O3469" s="39" t="str">
        <f t="shared" si="434"/>
        <v>PH.IC.IT.253606.01</v>
      </c>
      <c r="Q3469" s="39" t="str">
        <f t="shared" si="435"/>
        <v>CL.IC.IT.253606.01</v>
      </c>
      <c r="R3469" s="39"/>
      <c r="S3469" s="39" t="str">
        <f t="shared" si="436"/>
        <v>DR.IC.IT.253606.01</v>
      </c>
      <c r="T3469" s="39"/>
      <c r="U3469" s="60" t="str">
        <f t="shared" si="437"/>
        <v>IM.IC.IT.253606.01</v>
      </c>
      <c r="V3469" s="57"/>
      <c r="W3469" s="60" t="str">
        <f t="shared" si="438"/>
        <v>GE.IC.IT.253606.01</v>
      </c>
      <c r="AH3469" s="35" t="s">
        <v>3207</v>
      </c>
      <c r="AI3469" s="35">
        <v>1500</v>
      </c>
    </row>
    <row r="3470" spans="1:35" s="35" customFormat="1" ht="15">
      <c r="A3470" s="35" t="s">
        <v>2189</v>
      </c>
      <c r="C3470" s="38" t="s">
        <v>2331</v>
      </c>
      <c r="E3470" s="38" t="s">
        <v>4494</v>
      </c>
      <c r="F3470" s="35" t="s">
        <v>4151</v>
      </c>
      <c r="G3470" s="35" t="s">
        <v>4035</v>
      </c>
      <c r="H3470" s="38" t="s">
        <v>2376</v>
      </c>
      <c r="I3470" s="35" t="s">
        <v>3852</v>
      </c>
      <c r="J3470" s="39" t="str">
        <f t="shared" si="431"/>
        <v>IC.IT.253607</v>
      </c>
      <c r="K3470" s="38" t="s">
        <v>3298</v>
      </c>
      <c r="L3470" s="35" t="str">
        <f t="shared" si="432"/>
        <v xml:space="preserve">      100mmHg</v>
      </c>
      <c r="M3470" s="39" t="str">
        <f t="shared" si="433"/>
        <v>PI.IC.IT.253607.01</v>
      </c>
      <c r="N3470" s="39"/>
      <c r="O3470" s="39" t="str">
        <f t="shared" si="434"/>
        <v>PH.IC.IT.253607.01</v>
      </c>
      <c r="Q3470" s="39" t="str">
        <f t="shared" si="435"/>
        <v>CL.IC.IT.253607.01</v>
      </c>
      <c r="R3470" s="39"/>
      <c r="S3470" s="39" t="str">
        <f t="shared" si="436"/>
        <v>DR.IC.IT.253607.01</v>
      </c>
      <c r="T3470" s="39"/>
      <c r="U3470" s="60" t="str">
        <f t="shared" si="437"/>
        <v>IM.IC.IT.253607.01</v>
      </c>
      <c r="V3470" s="57"/>
      <c r="W3470" s="60" t="str">
        <f t="shared" si="438"/>
        <v>GE.IC.IT.253607.01</v>
      </c>
      <c r="AH3470" s="35" t="s">
        <v>3207</v>
      </c>
      <c r="AI3470" s="35">
        <v>1500</v>
      </c>
    </row>
    <row r="3471" spans="1:35" s="35" customFormat="1" ht="15">
      <c r="A3471" s="35" t="s">
        <v>2189</v>
      </c>
      <c r="C3471" s="38" t="s">
        <v>2331</v>
      </c>
      <c r="E3471" s="38" t="s">
        <v>4494</v>
      </c>
      <c r="F3471" s="35" t="s">
        <v>4151</v>
      </c>
      <c r="G3471" s="35" t="s">
        <v>4036</v>
      </c>
      <c r="H3471" s="38" t="s">
        <v>2378</v>
      </c>
      <c r="I3471" s="35" t="s">
        <v>3854</v>
      </c>
      <c r="J3471" s="39" t="str">
        <f t="shared" si="431"/>
        <v>IC.IT.253608</v>
      </c>
      <c r="K3471" s="38" t="s">
        <v>3298</v>
      </c>
      <c r="L3471" s="35" t="str">
        <f t="shared" si="432"/>
        <v xml:space="preserve">      150mmHg</v>
      </c>
      <c r="M3471" s="39" t="str">
        <f t="shared" si="433"/>
        <v>PI.IC.IT.253608.01</v>
      </c>
      <c r="N3471" s="39"/>
      <c r="O3471" s="39" t="str">
        <f t="shared" si="434"/>
        <v>PH.IC.IT.253608.01</v>
      </c>
      <c r="Q3471" s="39" t="str">
        <f t="shared" si="435"/>
        <v>CL.IC.IT.253608.01</v>
      </c>
      <c r="R3471" s="39"/>
      <c r="S3471" s="39" t="str">
        <f t="shared" si="436"/>
        <v>DR.IC.IT.253608.01</v>
      </c>
      <c r="T3471" s="39"/>
      <c r="U3471" s="60" t="str">
        <f t="shared" si="437"/>
        <v>IM.IC.IT.253608.01</v>
      </c>
      <c r="V3471" s="57"/>
      <c r="W3471" s="60" t="str">
        <f t="shared" si="438"/>
        <v>GE.IC.IT.253608.01</v>
      </c>
      <c r="AH3471" s="35" t="s">
        <v>3207</v>
      </c>
      <c r="AI3471" s="35">
        <v>1500</v>
      </c>
    </row>
    <row r="3472" spans="1:35" s="35" customFormat="1" ht="15">
      <c r="A3472" s="35" t="s">
        <v>2189</v>
      </c>
      <c r="C3472" s="38" t="s">
        <v>2331</v>
      </c>
      <c r="D3472" s="35" t="s">
        <v>4495</v>
      </c>
      <c r="E3472" s="38" t="s">
        <v>4496</v>
      </c>
      <c r="F3472" s="35" t="s">
        <v>4151</v>
      </c>
      <c r="G3472" s="35" t="s">
        <v>4037</v>
      </c>
      <c r="H3472" s="38" t="s">
        <v>2212</v>
      </c>
      <c r="I3472" s="35" t="s">
        <v>3856</v>
      </c>
      <c r="J3472" s="39" t="str">
        <f t="shared" si="431"/>
        <v>IC.IT.253701</v>
      </c>
      <c r="K3472" s="38" t="s">
        <v>3298</v>
      </c>
      <c r="L3472" s="35" t="str">
        <f t="shared" si="432"/>
        <v xml:space="preserve">      Done:  specify date/time</v>
      </c>
      <c r="M3472" s="39" t="str">
        <f t="shared" si="433"/>
        <v>PI.IC.IT.253701.01</v>
      </c>
      <c r="N3472" s="39"/>
      <c r="O3472" s="39" t="str">
        <f t="shared" si="434"/>
        <v>PH.IC.IT.253701.01</v>
      </c>
      <c r="Q3472" s="39" t="str">
        <f t="shared" si="435"/>
        <v>CL.IC.IT.253701.01</v>
      </c>
      <c r="R3472" s="39"/>
      <c r="S3472" s="39" t="str">
        <f t="shared" si="436"/>
        <v>DR.IC.IT.253701.01</v>
      </c>
      <c r="T3472" s="39"/>
      <c r="U3472" s="60" t="str">
        <f t="shared" si="437"/>
        <v>IM.IC.IT.253701.01</v>
      </c>
      <c r="V3472" s="57"/>
      <c r="W3472" s="60" t="str">
        <f t="shared" si="438"/>
        <v>GE.IC.IT.253701.01</v>
      </c>
      <c r="AH3472" s="35" t="s">
        <v>3207</v>
      </c>
      <c r="AI3472" s="35">
        <v>1500</v>
      </c>
    </row>
    <row r="3473" spans="1:35" s="35" customFormat="1" ht="15">
      <c r="A3473" s="35" t="s">
        <v>2189</v>
      </c>
      <c r="C3473" s="38" t="s">
        <v>2331</v>
      </c>
      <c r="E3473" s="38" t="s">
        <v>4496</v>
      </c>
      <c r="F3473" s="35" t="s">
        <v>4151</v>
      </c>
      <c r="G3473" s="35" t="s">
        <v>4038</v>
      </c>
      <c r="H3473" s="38" t="s">
        <v>2217</v>
      </c>
      <c r="I3473" s="35" t="s">
        <v>3858</v>
      </c>
      <c r="J3473" s="39" t="str">
        <f t="shared" ref="J3473:J3536" si="439">CONCATENATE("IC.IT.",C3473,E3473,H3473)</f>
        <v>IC.IT.253702</v>
      </c>
      <c r="K3473" s="38" t="s">
        <v>3298</v>
      </c>
      <c r="L3473" s="35" t="str">
        <f t="shared" si="432"/>
        <v xml:space="preserve">      Not applicable</v>
      </c>
      <c r="M3473" s="39" t="str">
        <f t="shared" si="433"/>
        <v>PI.IC.IT.253702.01</v>
      </c>
      <c r="N3473" s="39"/>
      <c r="O3473" s="39" t="str">
        <f t="shared" si="434"/>
        <v>PH.IC.IT.253702.01</v>
      </c>
      <c r="Q3473" s="39" t="str">
        <f t="shared" si="435"/>
        <v>CL.IC.IT.253702.01</v>
      </c>
      <c r="R3473" s="39"/>
      <c r="S3473" s="39" t="str">
        <f t="shared" si="436"/>
        <v>DR.IC.IT.253702.01</v>
      </c>
      <c r="T3473" s="39"/>
      <c r="U3473" s="60" t="str">
        <f t="shared" si="437"/>
        <v>IM.IC.IT.253702.01</v>
      </c>
      <c r="V3473" s="57"/>
      <c r="W3473" s="60" t="str">
        <f t="shared" si="438"/>
        <v>GE.IC.IT.253702.01</v>
      </c>
      <c r="AH3473" s="35" t="s">
        <v>3207</v>
      </c>
      <c r="AI3473" s="35">
        <v>1500</v>
      </c>
    </row>
    <row r="3474" spans="1:35" s="35" customFormat="1" ht="15">
      <c r="A3474" s="35" t="s">
        <v>2189</v>
      </c>
      <c r="C3474" s="38" t="s">
        <v>2331</v>
      </c>
      <c r="E3474" s="38" t="s">
        <v>4496</v>
      </c>
      <c r="F3474" s="35" t="s">
        <v>4151</v>
      </c>
      <c r="G3474" s="35" t="s">
        <v>4497</v>
      </c>
      <c r="H3474" s="38" t="s">
        <v>3296</v>
      </c>
      <c r="I3474" s="35" t="s">
        <v>4498</v>
      </c>
      <c r="J3474" s="39" t="str">
        <f t="shared" si="439"/>
        <v>IC.IT.253703</v>
      </c>
      <c r="K3474" s="38" t="s">
        <v>3298</v>
      </c>
      <c r="L3474" s="35" t="str">
        <f t="shared" si="432"/>
        <v xml:space="preserve">      Not needed</v>
      </c>
      <c r="M3474" s="39" t="str">
        <f t="shared" si="433"/>
        <v>PI.IC.IT.253703.01</v>
      </c>
      <c r="N3474" s="39"/>
      <c r="O3474" s="39" t="str">
        <f t="shared" si="434"/>
        <v>PH.IC.IT.253703.01</v>
      </c>
      <c r="Q3474" s="39" t="str">
        <f t="shared" si="435"/>
        <v>CL.IC.IT.253703.01</v>
      </c>
      <c r="R3474" s="39"/>
      <c r="S3474" s="39" t="str">
        <f t="shared" si="436"/>
        <v>DR.IC.IT.253703.01</v>
      </c>
      <c r="T3474" s="39"/>
      <c r="U3474" s="60" t="str">
        <f t="shared" si="437"/>
        <v>IM.IC.IT.253703.01</v>
      </c>
      <c r="V3474" s="57"/>
      <c r="W3474" s="60" t="str">
        <f t="shared" si="438"/>
        <v>GE.IC.IT.253703.01</v>
      </c>
      <c r="Y3474" s="35">
        <v>797</v>
      </c>
      <c r="AH3474" s="35" t="s">
        <v>3207</v>
      </c>
      <c r="AI3474" s="35">
        <v>1500</v>
      </c>
    </row>
    <row r="3475" spans="1:35" s="35" customFormat="1" ht="15">
      <c r="A3475" s="35" t="s">
        <v>2189</v>
      </c>
      <c r="C3475" s="38" t="s">
        <v>2331</v>
      </c>
      <c r="D3475" s="35" t="s">
        <v>4499</v>
      </c>
      <c r="E3475" s="38" t="s">
        <v>4500</v>
      </c>
      <c r="F3475" s="35" t="s">
        <v>4152</v>
      </c>
      <c r="G3475" s="38" t="s">
        <v>4502</v>
      </c>
      <c r="H3475" s="38" t="s">
        <v>3298</v>
      </c>
      <c r="I3475" s="38" t="s">
        <v>4318</v>
      </c>
      <c r="J3475" s="39" t="str">
        <f t="shared" si="439"/>
        <v>IC.IT.253801</v>
      </c>
      <c r="K3475" s="38" t="s">
        <v>3298</v>
      </c>
      <c r="L3475" s="35" t="str">
        <f t="shared" si="432"/>
        <v>Date and Time</v>
      </c>
      <c r="M3475" s="39" t="str">
        <f t="shared" si="433"/>
        <v>PI.IC.IT.253801.01</v>
      </c>
      <c r="N3475" s="39"/>
      <c r="O3475" s="39" t="str">
        <f t="shared" si="434"/>
        <v>PH.IC.IT.253801.01</v>
      </c>
      <c r="Q3475" s="39" t="str">
        <f t="shared" si="435"/>
        <v>CL.IC.IT.253801.01</v>
      </c>
      <c r="R3475" s="39"/>
      <c r="S3475" s="39" t="str">
        <f t="shared" si="436"/>
        <v>DR.IC.IT.253801.01</v>
      </c>
      <c r="T3475" s="39"/>
      <c r="U3475" s="60" t="str">
        <f t="shared" si="437"/>
        <v>IM.IC.IT.253801.01</v>
      </c>
      <c r="V3475" s="57"/>
      <c r="W3475" s="60" t="str">
        <f t="shared" si="438"/>
        <v>GE.IC.IT.253801.01</v>
      </c>
      <c r="Y3475" s="35">
        <v>160</v>
      </c>
      <c r="AH3475" s="35" t="s">
        <v>3207</v>
      </c>
      <c r="AI3475" s="35">
        <v>1500</v>
      </c>
    </row>
    <row r="3476" spans="1:35" s="35" customFormat="1" ht="15">
      <c r="A3476" s="35" t="s">
        <v>2189</v>
      </c>
      <c r="B3476" s="35" t="s">
        <v>4153</v>
      </c>
      <c r="C3476" s="38" t="s">
        <v>1669</v>
      </c>
      <c r="D3476" s="35" t="s">
        <v>4431</v>
      </c>
      <c r="E3476" s="38" t="s">
        <v>3298</v>
      </c>
      <c r="F3476" s="35" t="s">
        <v>4154</v>
      </c>
      <c r="G3476" s="35" t="s">
        <v>3773</v>
      </c>
      <c r="H3476" s="38" t="s">
        <v>2212</v>
      </c>
      <c r="I3476" s="35" t="s">
        <v>2396</v>
      </c>
      <c r="J3476" s="39" t="str">
        <f t="shared" si="439"/>
        <v>IC.IT.260101</v>
      </c>
      <c r="K3476" s="38" t="s">
        <v>3298</v>
      </c>
      <c r="L3476" s="35" t="str">
        <f t="shared" si="432"/>
        <v xml:space="preserve">     Brown</v>
      </c>
      <c r="M3476" s="39" t="str">
        <f t="shared" si="433"/>
        <v>PI.IC.IT.260101.01</v>
      </c>
      <c r="N3476" s="39"/>
      <c r="O3476" s="39" t="str">
        <f t="shared" si="434"/>
        <v>PH.IC.IT.260101.01</v>
      </c>
      <c r="Q3476" s="39" t="str">
        <f t="shared" si="435"/>
        <v>CL.IC.IT.260101.01</v>
      </c>
      <c r="R3476" s="39"/>
      <c r="S3476" s="39" t="str">
        <f t="shared" si="436"/>
        <v>DR.IC.IT.260101.01</v>
      </c>
      <c r="T3476" s="39"/>
      <c r="U3476" s="60" t="str">
        <f t="shared" si="437"/>
        <v>IM.IC.IT.260101.01</v>
      </c>
      <c r="V3476" s="57"/>
      <c r="W3476" s="60" t="str">
        <f t="shared" si="438"/>
        <v>GE.IC.IT.260101.01</v>
      </c>
      <c r="AH3476" s="35" t="s">
        <v>3207</v>
      </c>
      <c r="AI3476" s="35">
        <v>1500</v>
      </c>
    </row>
    <row r="3477" spans="1:35" s="35" customFormat="1" ht="15">
      <c r="A3477" s="35" t="s">
        <v>2189</v>
      </c>
      <c r="C3477" s="38" t="s">
        <v>1669</v>
      </c>
      <c r="E3477" s="38" t="s">
        <v>3298</v>
      </c>
      <c r="F3477" s="35" t="s">
        <v>4154</v>
      </c>
      <c r="G3477" s="35" t="s">
        <v>3774</v>
      </c>
      <c r="H3477" s="38" t="s">
        <v>2217</v>
      </c>
      <c r="I3477" s="35" t="s">
        <v>2547</v>
      </c>
      <c r="J3477" s="39" t="str">
        <f t="shared" si="439"/>
        <v>IC.IT.260102</v>
      </c>
      <c r="K3477" s="38" t="s">
        <v>3298</v>
      </c>
      <c r="L3477" s="35" t="str">
        <f t="shared" si="432"/>
        <v xml:space="preserve">     Green</v>
      </c>
      <c r="M3477" s="39" t="str">
        <f t="shared" si="433"/>
        <v>PI.IC.IT.260102.01</v>
      </c>
      <c r="N3477" s="39"/>
      <c r="O3477" s="39" t="str">
        <f t="shared" si="434"/>
        <v>PH.IC.IT.260102.01</v>
      </c>
      <c r="Q3477" s="39" t="str">
        <f t="shared" si="435"/>
        <v>CL.IC.IT.260102.01</v>
      </c>
      <c r="R3477" s="39"/>
      <c r="S3477" s="39" t="str">
        <f t="shared" ref="S3477:S3540" si="440">CONCATENATE("DR.",J3477,".",K3477)</f>
        <v>DR.IC.IT.260102.01</v>
      </c>
      <c r="T3477" s="39"/>
      <c r="U3477" s="60" t="str">
        <f t="shared" ref="U3477:U3540" si="441">CONCATENATE("IM.",J3477, ".",K3477)</f>
        <v>IM.IC.IT.260102.01</v>
      </c>
      <c r="V3477" s="57"/>
      <c r="W3477" s="60" t="str">
        <f t="shared" ref="W3477:W3540" si="442">CONCATENATE("GE.",J3477, ".",K3477)</f>
        <v>GE.IC.IT.260102.01</v>
      </c>
      <c r="AH3477" s="35" t="s">
        <v>3207</v>
      </c>
      <c r="AI3477" s="35">
        <v>1500</v>
      </c>
    </row>
    <row r="3478" spans="1:35" s="35" customFormat="1" ht="15">
      <c r="A3478" s="35" t="s">
        <v>2189</v>
      </c>
      <c r="C3478" s="38" t="s">
        <v>1669</v>
      </c>
      <c r="E3478" s="38" t="s">
        <v>3298</v>
      </c>
      <c r="F3478" s="35" t="s">
        <v>4154</v>
      </c>
      <c r="G3478" s="35" t="s">
        <v>3775</v>
      </c>
      <c r="H3478" s="38" t="s">
        <v>2219</v>
      </c>
      <c r="I3478" s="35" t="s">
        <v>2552</v>
      </c>
      <c r="J3478" s="39" t="str">
        <f t="shared" si="439"/>
        <v>IC.IT.260103</v>
      </c>
      <c r="K3478" s="38" t="s">
        <v>3298</v>
      </c>
      <c r="L3478" s="35" t="str">
        <f t="shared" si="432"/>
        <v xml:space="preserve">     Tan </v>
      </c>
      <c r="M3478" s="39" t="str">
        <f t="shared" si="433"/>
        <v>PI.IC.IT.260103.01</v>
      </c>
      <c r="N3478" s="39"/>
      <c r="O3478" s="39" t="str">
        <f t="shared" si="434"/>
        <v>PH.IC.IT.260103.01</v>
      </c>
      <c r="Q3478" s="39" t="str">
        <f t="shared" si="435"/>
        <v>CL.IC.IT.260103.01</v>
      </c>
      <c r="R3478" s="39"/>
      <c r="S3478" s="39" t="str">
        <f t="shared" si="440"/>
        <v>DR.IC.IT.260103.01</v>
      </c>
      <c r="T3478" s="39"/>
      <c r="U3478" s="60" t="str">
        <f t="shared" si="441"/>
        <v>IM.IC.IT.260103.01</v>
      </c>
      <c r="V3478" s="57"/>
      <c r="W3478" s="60" t="str">
        <f t="shared" si="442"/>
        <v>GE.IC.IT.260103.01</v>
      </c>
      <c r="AH3478" s="35" t="s">
        <v>3207</v>
      </c>
      <c r="AI3478" s="35">
        <v>1500</v>
      </c>
    </row>
    <row r="3479" spans="1:35" s="35" customFormat="1" ht="15">
      <c r="A3479" s="35" t="s">
        <v>2189</v>
      </c>
      <c r="C3479" s="38" t="s">
        <v>1669</v>
      </c>
      <c r="E3479" s="38" t="s">
        <v>3298</v>
      </c>
      <c r="F3479" s="35" t="s">
        <v>4154</v>
      </c>
      <c r="G3479" s="35" t="s">
        <v>3776</v>
      </c>
      <c r="H3479" s="38" t="s">
        <v>2063</v>
      </c>
      <c r="I3479" s="35" t="s">
        <v>2553</v>
      </c>
      <c r="J3479" s="39" t="str">
        <f t="shared" si="439"/>
        <v>IC.IT.260104</v>
      </c>
      <c r="K3479" s="38" t="s">
        <v>3298</v>
      </c>
      <c r="L3479" s="35" t="str">
        <f t="shared" si="432"/>
        <v xml:space="preserve">     Yellow</v>
      </c>
      <c r="M3479" s="39" t="str">
        <f t="shared" si="433"/>
        <v>PI.IC.IT.260104.01</v>
      </c>
      <c r="N3479" s="39"/>
      <c r="O3479" s="39" t="str">
        <f t="shared" si="434"/>
        <v>PH.IC.IT.260104.01</v>
      </c>
      <c r="Q3479" s="39" t="str">
        <f t="shared" si="435"/>
        <v>CL.IC.IT.260104.01</v>
      </c>
      <c r="R3479" s="39"/>
      <c r="S3479" s="39" t="str">
        <f t="shared" si="440"/>
        <v>DR.IC.IT.260104.01</v>
      </c>
      <c r="T3479" s="39"/>
      <c r="U3479" s="60" t="str">
        <f t="shared" si="441"/>
        <v>IM.IC.IT.260104.01</v>
      </c>
      <c r="V3479" s="57"/>
      <c r="W3479" s="60" t="str">
        <f t="shared" si="442"/>
        <v>GE.IC.IT.260104.01</v>
      </c>
      <c r="AH3479" s="35" t="s">
        <v>3207</v>
      </c>
      <c r="AI3479" s="35">
        <v>1500</v>
      </c>
    </row>
    <row r="3480" spans="1:35" s="35" customFormat="1" ht="15">
      <c r="A3480" s="35" t="s">
        <v>2189</v>
      </c>
      <c r="C3480" s="38" t="s">
        <v>1669</v>
      </c>
      <c r="E3480" s="38" t="s">
        <v>3298</v>
      </c>
      <c r="F3480" s="35" t="s">
        <v>4154</v>
      </c>
      <c r="G3480" s="35" t="s">
        <v>3777</v>
      </c>
      <c r="H3480" s="38" t="s">
        <v>2065</v>
      </c>
      <c r="I3480" s="35" t="s">
        <v>1903</v>
      </c>
      <c r="J3480" s="39" t="str">
        <f t="shared" si="439"/>
        <v>IC.IT.260105</v>
      </c>
      <c r="K3480" s="38" t="s">
        <v>3298</v>
      </c>
      <c r="L3480" s="35" t="str">
        <f t="shared" si="432"/>
        <v xml:space="preserve">     Amber</v>
      </c>
      <c r="M3480" s="39" t="str">
        <f t="shared" si="433"/>
        <v>PI.IC.IT.260105.01</v>
      </c>
      <c r="N3480" s="39"/>
      <c r="O3480" s="39" t="str">
        <f t="shared" si="434"/>
        <v>PH.IC.IT.260105.01</v>
      </c>
      <c r="Q3480" s="39" t="str">
        <f t="shared" si="435"/>
        <v>CL.IC.IT.260105.01</v>
      </c>
      <c r="R3480" s="39"/>
      <c r="S3480" s="39" t="str">
        <f t="shared" si="440"/>
        <v>DR.IC.IT.260105.01</v>
      </c>
      <c r="T3480" s="39"/>
      <c r="U3480" s="60" t="str">
        <f t="shared" si="441"/>
        <v>IM.IC.IT.260105.01</v>
      </c>
      <c r="V3480" s="57"/>
      <c r="W3480" s="60" t="str">
        <f t="shared" si="442"/>
        <v>GE.IC.IT.260105.01</v>
      </c>
      <c r="AH3480" s="35" t="s">
        <v>3207</v>
      </c>
      <c r="AI3480" s="35">
        <v>1500</v>
      </c>
    </row>
    <row r="3481" spans="1:35" s="35" customFormat="1" ht="15">
      <c r="A3481" s="35" t="s">
        <v>2189</v>
      </c>
      <c r="C3481" s="38" t="s">
        <v>1669</v>
      </c>
      <c r="E3481" s="38" t="s">
        <v>3298</v>
      </c>
      <c r="F3481" s="35" t="s">
        <v>4154</v>
      </c>
      <c r="G3481" s="35" t="s">
        <v>3778</v>
      </c>
      <c r="H3481" s="38" t="s">
        <v>2222</v>
      </c>
      <c r="I3481" s="35" t="s">
        <v>1499</v>
      </c>
      <c r="J3481" s="39" t="str">
        <f t="shared" si="439"/>
        <v>IC.IT.260106</v>
      </c>
      <c r="K3481" s="38" t="s">
        <v>3298</v>
      </c>
      <c r="L3481" s="35" t="str">
        <f t="shared" si="432"/>
        <v xml:space="preserve">     Black</v>
      </c>
      <c r="M3481" s="39" t="str">
        <f t="shared" si="433"/>
        <v>PI.IC.IT.260106.01</v>
      </c>
      <c r="N3481" s="39"/>
      <c r="O3481" s="39" t="str">
        <f t="shared" si="434"/>
        <v>PH.IC.IT.260106.01</v>
      </c>
      <c r="Q3481" s="39" t="str">
        <f t="shared" si="435"/>
        <v>CL.IC.IT.260106.01</v>
      </c>
      <c r="R3481" s="39"/>
      <c r="S3481" s="39" t="str">
        <f t="shared" si="440"/>
        <v>DR.IC.IT.260106.01</v>
      </c>
      <c r="T3481" s="39"/>
      <c r="U3481" s="60" t="str">
        <f t="shared" si="441"/>
        <v>IM.IC.IT.260106.01</v>
      </c>
      <c r="V3481" s="57"/>
      <c r="W3481" s="60" t="str">
        <f t="shared" si="442"/>
        <v>GE.IC.IT.260106.01</v>
      </c>
      <c r="AH3481" s="35" t="s">
        <v>3207</v>
      </c>
      <c r="AI3481" s="35">
        <v>1500</v>
      </c>
    </row>
    <row r="3482" spans="1:35" s="35" customFormat="1" ht="15">
      <c r="A3482" s="35" t="s">
        <v>2189</v>
      </c>
      <c r="C3482" s="38" t="s">
        <v>1669</v>
      </c>
      <c r="E3482" s="38" t="s">
        <v>3298</v>
      </c>
      <c r="F3482" s="35" t="s">
        <v>4154</v>
      </c>
      <c r="G3482" s="35" t="s">
        <v>3779</v>
      </c>
      <c r="H3482" s="38" t="s">
        <v>2376</v>
      </c>
      <c r="I3482" s="35" t="s">
        <v>3467</v>
      </c>
      <c r="J3482" s="39" t="str">
        <f t="shared" si="439"/>
        <v>IC.IT.260107</v>
      </c>
      <c r="K3482" s="38" t="s">
        <v>3298</v>
      </c>
      <c r="L3482" s="35" t="str">
        <f t="shared" si="432"/>
        <v xml:space="preserve">     Colorless</v>
      </c>
      <c r="M3482" s="39" t="str">
        <f t="shared" si="433"/>
        <v>PI.IC.IT.260107.01</v>
      </c>
      <c r="N3482" s="39"/>
      <c r="O3482" s="39" t="str">
        <f t="shared" si="434"/>
        <v>PH.IC.IT.260107.01</v>
      </c>
      <c r="Q3482" s="39" t="str">
        <f t="shared" si="435"/>
        <v>CL.IC.IT.260107.01</v>
      </c>
      <c r="R3482" s="39"/>
      <c r="S3482" s="39" t="str">
        <f t="shared" si="440"/>
        <v>DR.IC.IT.260107.01</v>
      </c>
      <c r="T3482" s="39"/>
      <c r="U3482" s="60" t="str">
        <f t="shared" si="441"/>
        <v>IM.IC.IT.260107.01</v>
      </c>
      <c r="V3482" s="57"/>
      <c r="W3482" s="60" t="str">
        <f t="shared" si="442"/>
        <v>GE.IC.IT.260107.01</v>
      </c>
      <c r="AH3482" s="35" t="s">
        <v>3207</v>
      </c>
      <c r="AI3482" s="35">
        <v>1500</v>
      </c>
    </row>
    <row r="3483" spans="1:35" s="35" customFormat="1" ht="15">
      <c r="A3483" s="35" t="s">
        <v>2189</v>
      </c>
      <c r="C3483" s="38" t="s">
        <v>1669</v>
      </c>
      <c r="E3483" s="38" t="s">
        <v>3298</v>
      </c>
      <c r="F3483" s="35" t="s">
        <v>4154</v>
      </c>
      <c r="G3483" s="35" t="s">
        <v>3780</v>
      </c>
      <c r="H3483" s="38" t="s">
        <v>2378</v>
      </c>
      <c r="I3483" s="35" t="s">
        <v>3475</v>
      </c>
      <c r="J3483" s="39" t="str">
        <f t="shared" si="439"/>
        <v>IC.IT.260108</v>
      </c>
      <c r="K3483" s="38" t="s">
        <v>3298</v>
      </c>
      <c r="L3483" s="35" t="str">
        <f t="shared" si="432"/>
        <v xml:space="preserve">     Maroon</v>
      </c>
      <c r="M3483" s="39" t="str">
        <f t="shared" si="433"/>
        <v>PI.IC.IT.260108.01</v>
      </c>
      <c r="N3483" s="39"/>
      <c r="O3483" s="39" t="str">
        <f t="shared" si="434"/>
        <v>PH.IC.IT.260108.01</v>
      </c>
      <c r="Q3483" s="39" t="str">
        <f t="shared" si="435"/>
        <v>CL.IC.IT.260108.01</v>
      </c>
      <c r="R3483" s="39"/>
      <c r="S3483" s="39" t="str">
        <f t="shared" si="440"/>
        <v>DR.IC.IT.260108.01</v>
      </c>
      <c r="T3483" s="39"/>
      <c r="U3483" s="60" t="str">
        <f t="shared" si="441"/>
        <v>IM.IC.IT.260108.01</v>
      </c>
      <c r="V3483" s="57"/>
      <c r="W3483" s="60" t="str">
        <f t="shared" si="442"/>
        <v>GE.IC.IT.260108.01</v>
      </c>
      <c r="AH3483" s="35" t="s">
        <v>3207</v>
      </c>
      <c r="AI3483" s="35">
        <v>1500</v>
      </c>
    </row>
    <row r="3484" spans="1:35" s="35" customFormat="1" ht="15">
      <c r="A3484" s="35" t="s">
        <v>2189</v>
      </c>
      <c r="C3484" s="38" t="s">
        <v>1669</v>
      </c>
      <c r="E3484" s="38" t="s">
        <v>3298</v>
      </c>
      <c r="F3484" s="35" t="s">
        <v>4154</v>
      </c>
      <c r="G3484" s="35" t="s">
        <v>3781</v>
      </c>
      <c r="H3484" s="38" t="s">
        <v>2380</v>
      </c>
      <c r="I3484" s="35" t="s">
        <v>2229</v>
      </c>
      <c r="J3484" s="39" t="str">
        <f t="shared" si="439"/>
        <v>IC.IT.260109</v>
      </c>
      <c r="K3484" s="38" t="s">
        <v>3298</v>
      </c>
      <c r="L3484" s="35" t="str">
        <f t="shared" si="432"/>
        <v xml:space="preserve">     Red</v>
      </c>
      <c r="M3484" s="39" t="str">
        <f t="shared" si="433"/>
        <v>PI.IC.IT.260109.01</v>
      </c>
      <c r="N3484" s="39"/>
      <c r="O3484" s="39" t="str">
        <f t="shared" si="434"/>
        <v>PH.IC.IT.260109.01</v>
      </c>
      <c r="Q3484" s="39" t="str">
        <f t="shared" si="435"/>
        <v>CL.IC.IT.260109.01</v>
      </c>
      <c r="R3484" s="39"/>
      <c r="S3484" s="39" t="str">
        <f t="shared" si="440"/>
        <v>DR.IC.IT.260109.01</v>
      </c>
      <c r="T3484" s="39"/>
      <c r="U3484" s="60" t="str">
        <f t="shared" si="441"/>
        <v>IM.IC.IT.260109.01</v>
      </c>
      <c r="V3484" s="57"/>
      <c r="W3484" s="60" t="str">
        <f t="shared" si="442"/>
        <v>GE.IC.IT.260109.01</v>
      </c>
      <c r="AH3484" s="35" t="s">
        <v>3207</v>
      </c>
      <c r="AI3484" s="35">
        <v>1500</v>
      </c>
    </row>
    <row r="3485" spans="1:35" s="35" customFormat="1" ht="15">
      <c r="A3485" s="35" t="s">
        <v>2189</v>
      </c>
      <c r="C3485" s="38" t="s">
        <v>1669</v>
      </c>
      <c r="E3485" s="38" t="s">
        <v>3298</v>
      </c>
      <c r="F3485" s="35" t="s">
        <v>4154</v>
      </c>
      <c r="G3485" s="35" t="s">
        <v>3782</v>
      </c>
      <c r="H3485" s="38" t="s">
        <v>2124</v>
      </c>
      <c r="I3485" s="35" t="s">
        <v>1814</v>
      </c>
      <c r="J3485" s="39" t="str">
        <f t="shared" si="439"/>
        <v>IC.IT.260110</v>
      </c>
      <c r="K3485" s="38" t="s">
        <v>3298</v>
      </c>
      <c r="L3485" s="35" t="str">
        <f t="shared" si="432"/>
        <v xml:space="preserve">     Pink</v>
      </c>
      <c r="M3485" s="39" t="str">
        <f t="shared" si="433"/>
        <v>PI.IC.IT.260110.01</v>
      </c>
      <c r="N3485" s="39"/>
      <c r="O3485" s="39" t="str">
        <f t="shared" si="434"/>
        <v>PH.IC.IT.260110.01</v>
      </c>
      <c r="Q3485" s="39" t="str">
        <f t="shared" si="435"/>
        <v>CL.IC.IT.260110.01</v>
      </c>
      <c r="R3485" s="39"/>
      <c r="S3485" s="39" t="str">
        <f t="shared" si="440"/>
        <v>DR.IC.IT.260110.01</v>
      </c>
      <c r="T3485" s="39"/>
      <c r="U3485" s="60" t="str">
        <f t="shared" si="441"/>
        <v>IM.IC.IT.260110.01</v>
      </c>
      <c r="V3485" s="57"/>
      <c r="W3485" s="60" t="str">
        <f t="shared" si="442"/>
        <v>GE.IC.IT.260110.01</v>
      </c>
      <c r="AH3485" s="35" t="s">
        <v>3207</v>
      </c>
      <c r="AI3485" s="35">
        <v>1500</v>
      </c>
    </row>
    <row r="3486" spans="1:35" s="35" customFormat="1" ht="15">
      <c r="A3486" s="35" t="s">
        <v>2189</v>
      </c>
      <c r="C3486" s="38" t="s">
        <v>1669</v>
      </c>
      <c r="D3486" s="35" t="s">
        <v>4432</v>
      </c>
      <c r="E3486" s="38" t="s">
        <v>3293</v>
      </c>
      <c r="F3486" s="35" t="s">
        <v>4154</v>
      </c>
      <c r="G3486" s="35" t="s">
        <v>3783</v>
      </c>
      <c r="H3486" s="38" t="s">
        <v>2212</v>
      </c>
      <c r="I3486" s="35" t="s">
        <v>1791</v>
      </c>
      <c r="J3486" s="39" t="str">
        <f t="shared" si="439"/>
        <v>IC.IT.260201</v>
      </c>
      <c r="K3486" s="38" t="s">
        <v>3298</v>
      </c>
      <c r="L3486" s="35" t="str">
        <f t="shared" si="432"/>
        <v xml:space="preserve">     Bloody </v>
      </c>
      <c r="M3486" s="39" t="str">
        <f t="shared" si="433"/>
        <v>PI.IC.IT.260201.01</v>
      </c>
      <c r="N3486" s="39"/>
      <c r="O3486" s="39" t="str">
        <f t="shared" si="434"/>
        <v>PH.IC.IT.260201.01</v>
      </c>
      <c r="Q3486" s="39" t="str">
        <f t="shared" si="435"/>
        <v>CL.IC.IT.260201.01</v>
      </c>
      <c r="R3486" s="39"/>
      <c r="S3486" s="39" t="str">
        <f t="shared" si="440"/>
        <v>DR.IC.IT.260201.01</v>
      </c>
      <c r="T3486" s="39"/>
      <c r="U3486" s="60" t="str">
        <f t="shared" si="441"/>
        <v>IM.IC.IT.260201.01</v>
      </c>
      <c r="V3486" s="57"/>
      <c r="W3486" s="60" t="str">
        <f t="shared" si="442"/>
        <v>GE.IC.IT.260201.01</v>
      </c>
      <c r="AH3486" s="35" t="s">
        <v>3207</v>
      </c>
      <c r="AI3486" s="35">
        <v>1500</v>
      </c>
    </row>
    <row r="3487" spans="1:35" s="35" customFormat="1" ht="15">
      <c r="A3487" s="35" t="s">
        <v>2189</v>
      </c>
      <c r="C3487" s="38" t="s">
        <v>1669</v>
      </c>
      <c r="E3487" s="38" t="s">
        <v>3293</v>
      </c>
      <c r="F3487" s="35" t="s">
        <v>4154</v>
      </c>
      <c r="G3487" s="35" t="s">
        <v>3784</v>
      </c>
      <c r="H3487" s="38" t="s">
        <v>2217</v>
      </c>
      <c r="I3487" s="35" t="s">
        <v>3484</v>
      </c>
      <c r="J3487" s="39" t="str">
        <f t="shared" si="439"/>
        <v>IC.IT.260202</v>
      </c>
      <c r="K3487" s="38" t="s">
        <v>3298</v>
      </c>
      <c r="L3487" s="35" t="str">
        <f t="shared" si="432"/>
        <v xml:space="preserve">     Serosanguinous</v>
      </c>
      <c r="M3487" s="39" t="str">
        <f t="shared" si="433"/>
        <v>PI.IC.IT.260202.01</v>
      </c>
      <c r="N3487" s="39"/>
      <c r="O3487" s="39" t="str">
        <f t="shared" si="434"/>
        <v>PH.IC.IT.260202.01</v>
      </c>
      <c r="Q3487" s="39" t="str">
        <f t="shared" si="435"/>
        <v>CL.IC.IT.260202.01</v>
      </c>
      <c r="R3487" s="39"/>
      <c r="S3487" s="39" t="str">
        <f t="shared" si="440"/>
        <v>DR.IC.IT.260202.01</v>
      </c>
      <c r="T3487" s="39"/>
      <c r="U3487" s="60" t="str">
        <f t="shared" si="441"/>
        <v>IM.IC.IT.260202.01</v>
      </c>
      <c r="V3487" s="57"/>
      <c r="W3487" s="60" t="str">
        <f t="shared" si="442"/>
        <v>GE.IC.IT.260202.01</v>
      </c>
      <c r="AH3487" s="35" t="s">
        <v>3207</v>
      </c>
      <c r="AI3487" s="35">
        <v>1500</v>
      </c>
    </row>
    <row r="3488" spans="1:35" s="35" customFormat="1" ht="15">
      <c r="A3488" s="35" t="s">
        <v>2189</v>
      </c>
      <c r="C3488" s="38" t="s">
        <v>1669</v>
      </c>
      <c r="E3488" s="38" t="s">
        <v>3293</v>
      </c>
      <c r="F3488" s="35" t="s">
        <v>4154</v>
      </c>
      <c r="G3488" s="35" t="s">
        <v>3785</v>
      </c>
      <c r="H3488" s="38" t="s">
        <v>2219</v>
      </c>
      <c r="I3488" s="35" t="s">
        <v>1792</v>
      </c>
      <c r="J3488" s="39" t="str">
        <f t="shared" si="439"/>
        <v>IC.IT.260203</v>
      </c>
      <c r="K3488" s="38" t="s">
        <v>3298</v>
      </c>
      <c r="L3488" s="35" t="str">
        <f t="shared" si="432"/>
        <v xml:space="preserve">     Serous</v>
      </c>
      <c r="M3488" s="39" t="str">
        <f t="shared" si="433"/>
        <v>PI.IC.IT.260203.01</v>
      </c>
      <c r="N3488" s="39"/>
      <c r="O3488" s="39" t="str">
        <f t="shared" si="434"/>
        <v>PH.IC.IT.260203.01</v>
      </c>
      <c r="Q3488" s="39" t="str">
        <f t="shared" si="435"/>
        <v>CL.IC.IT.260203.01</v>
      </c>
      <c r="R3488" s="39"/>
      <c r="S3488" s="39" t="str">
        <f t="shared" si="440"/>
        <v>DR.IC.IT.260203.01</v>
      </c>
      <c r="T3488" s="39"/>
      <c r="U3488" s="60" t="str">
        <f t="shared" si="441"/>
        <v>IM.IC.IT.260203.01</v>
      </c>
      <c r="V3488" s="57"/>
      <c r="W3488" s="60" t="str">
        <f t="shared" si="442"/>
        <v>GE.IC.IT.260203.01</v>
      </c>
      <c r="AH3488" s="35" t="s">
        <v>3207</v>
      </c>
      <c r="AI3488" s="35">
        <v>1500</v>
      </c>
    </row>
    <row r="3489" spans="1:35" s="35" customFormat="1" ht="15">
      <c r="A3489" s="35" t="s">
        <v>2189</v>
      </c>
      <c r="C3489" s="38" t="s">
        <v>1669</v>
      </c>
      <c r="E3489" s="38" t="s">
        <v>3293</v>
      </c>
      <c r="F3489" s="35" t="s">
        <v>4154</v>
      </c>
      <c r="G3489" s="35" t="s">
        <v>3786</v>
      </c>
      <c r="H3489" s="38" t="s">
        <v>2063</v>
      </c>
      <c r="I3489" s="35" t="s">
        <v>1720</v>
      </c>
      <c r="J3489" s="39" t="str">
        <f t="shared" si="439"/>
        <v>IC.IT.260204</v>
      </c>
      <c r="K3489" s="38" t="s">
        <v>3298</v>
      </c>
      <c r="L3489" s="35" t="str">
        <f t="shared" si="432"/>
        <v xml:space="preserve">     Cloudy</v>
      </c>
      <c r="M3489" s="39" t="str">
        <f t="shared" si="433"/>
        <v>PI.IC.IT.260204.01</v>
      </c>
      <c r="N3489" s="39"/>
      <c r="O3489" s="39" t="str">
        <f t="shared" si="434"/>
        <v>PH.IC.IT.260204.01</v>
      </c>
      <c r="Q3489" s="39" t="str">
        <f t="shared" si="435"/>
        <v>CL.IC.IT.260204.01</v>
      </c>
      <c r="R3489" s="39"/>
      <c r="S3489" s="39" t="str">
        <f t="shared" si="440"/>
        <v>DR.IC.IT.260204.01</v>
      </c>
      <c r="T3489" s="39"/>
      <c r="U3489" s="60" t="str">
        <f t="shared" si="441"/>
        <v>IM.IC.IT.260204.01</v>
      </c>
      <c r="V3489" s="57"/>
      <c r="W3489" s="60" t="str">
        <f t="shared" si="442"/>
        <v>GE.IC.IT.260204.01</v>
      </c>
      <c r="AH3489" s="35" t="s">
        <v>3207</v>
      </c>
      <c r="AI3489" s="35">
        <v>1500</v>
      </c>
    </row>
    <row r="3490" spans="1:35" s="35" customFormat="1" ht="15">
      <c r="A3490" s="35" t="s">
        <v>2189</v>
      </c>
      <c r="C3490" s="38" t="s">
        <v>1669</v>
      </c>
      <c r="E3490" s="38" t="s">
        <v>3293</v>
      </c>
      <c r="F3490" s="35" t="s">
        <v>4154</v>
      </c>
      <c r="G3490" s="35" t="s">
        <v>3787</v>
      </c>
      <c r="H3490" s="38" t="s">
        <v>2065</v>
      </c>
      <c r="I3490" s="35" t="s">
        <v>1794</v>
      </c>
      <c r="J3490" s="39" t="str">
        <f t="shared" si="439"/>
        <v>IC.IT.260205</v>
      </c>
      <c r="K3490" s="38" t="s">
        <v>3298</v>
      </c>
      <c r="L3490" s="35" t="str">
        <f t="shared" si="432"/>
        <v xml:space="preserve">     Purulent</v>
      </c>
      <c r="M3490" s="39" t="str">
        <f t="shared" si="433"/>
        <v>PI.IC.IT.260205.01</v>
      </c>
      <c r="N3490" s="39"/>
      <c r="O3490" s="39" t="str">
        <f t="shared" si="434"/>
        <v>PH.IC.IT.260205.01</v>
      </c>
      <c r="Q3490" s="39" t="str">
        <f t="shared" si="435"/>
        <v>CL.IC.IT.260205.01</v>
      </c>
      <c r="R3490" s="39"/>
      <c r="S3490" s="39" t="str">
        <f t="shared" si="440"/>
        <v>DR.IC.IT.260205.01</v>
      </c>
      <c r="T3490" s="39"/>
      <c r="U3490" s="60" t="str">
        <f t="shared" si="441"/>
        <v>IM.IC.IT.260205.01</v>
      </c>
      <c r="V3490" s="57"/>
      <c r="W3490" s="60" t="str">
        <f t="shared" si="442"/>
        <v>GE.IC.IT.260205.01</v>
      </c>
      <c r="AH3490" s="35" t="s">
        <v>3207</v>
      </c>
      <c r="AI3490" s="35">
        <v>1500</v>
      </c>
    </row>
    <row r="3491" spans="1:35" s="35" customFormat="1" ht="15">
      <c r="A3491" s="35" t="s">
        <v>2189</v>
      </c>
      <c r="C3491" s="38" t="s">
        <v>1669</v>
      </c>
      <c r="E3491" s="38" t="s">
        <v>3293</v>
      </c>
      <c r="F3491" s="35" t="s">
        <v>4154</v>
      </c>
      <c r="G3491" s="35" t="s">
        <v>3788</v>
      </c>
      <c r="H3491" s="38" t="s">
        <v>2222</v>
      </c>
      <c r="I3491" s="35" t="s">
        <v>3489</v>
      </c>
      <c r="J3491" s="39" t="str">
        <f t="shared" si="439"/>
        <v>IC.IT.260206</v>
      </c>
      <c r="K3491" s="38" t="s">
        <v>3298</v>
      </c>
      <c r="L3491" s="35" t="str">
        <f t="shared" si="432"/>
        <v xml:space="preserve">     Viscous</v>
      </c>
      <c r="M3491" s="39" t="str">
        <f t="shared" si="433"/>
        <v>PI.IC.IT.260206.01</v>
      </c>
      <c r="N3491" s="39"/>
      <c r="O3491" s="39" t="str">
        <f t="shared" si="434"/>
        <v>PH.IC.IT.260206.01</v>
      </c>
      <c r="Q3491" s="39" t="str">
        <f t="shared" si="435"/>
        <v>CL.IC.IT.260206.01</v>
      </c>
      <c r="R3491" s="39"/>
      <c r="S3491" s="39" t="str">
        <f t="shared" si="440"/>
        <v>DR.IC.IT.260206.01</v>
      </c>
      <c r="T3491" s="39"/>
      <c r="U3491" s="60" t="str">
        <f t="shared" si="441"/>
        <v>IM.IC.IT.260206.01</v>
      </c>
      <c r="V3491" s="57"/>
      <c r="W3491" s="60" t="str">
        <f t="shared" si="442"/>
        <v>GE.IC.IT.260206.01</v>
      </c>
      <c r="AH3491" s="35" t="s">
        <v>3207</v>
      </c>
      <c r="AI3491" s="35">
        <v>1500</v>
      </c>
    </row>
    <row r="3492" spans="1:35" s="35" customFormat="1" ht="15">
      <c r="A3492" s="35" t="s">
        <v>2189</v>
      </c>
      <c r="C3492" s="38" t="s">
        <v>1669</v>
      </c>
      <c r="D3492" s="35" t="s">
        <v>4433</v>
      </c>
      <c r="E3492" s="38" t="s">
        <v>4329</v>
      </c>
      <c r="F3492" s="35" t="s">
        <v>4154</v>
      </c>
      <c r="G3492" s="35" t="s">
        <v>3789</v>
      </c>
      <c r="H3492" s="38" t="s">
        <v>2212</v>
      </c>
      <c r="I3492" s="35" t="s">
        <v>2117</v>
      </c>
      <c r="J3492" s="39" t="str">
        <f t="shared" si="439"/>
        <v>IC.IT.260301</v>
      </c>
      <c r="K3492" s="38" t="s">
        <v>3298</v>
      </c>
      <c r="L3492" s="35" t="str">
        <f t="shared" si="432"/>
        <v xml:space="preserve">     None</v>
      </c>
      <c r="M3492" s="39" t="str">
        <f t="shared" si="433"/>
        <v>PI.IC.IT.260301.01</v>
      </c>
      <c r="N3492" s="39"/>
      <c r="O3492" s="39" t="str">
        <f t="shared" si="434"/>
        <v>PH.IC.IT.260301.01</v>
      </c>
      <c r="Q3492" s="39" t="str">
        <f t="shared" si="435"/>
        <v>CL.IC.IT.260301.01</v>
      </c>
      <c r="R3492" s="39"/>
      <c r="S3492" s="39" t="str">
        <f t="shared" si="440"/>
        <v>DR.IC.IT.260301.01</v>
      </c>
      <c r="T3492" s="39"/>
      <c r="U3492" s="60" t="str">
        <f t="shared" si="441"/>
        <v>IM.IC.IT.260301.01</v>
      </c>
      <c r="V3492" s="57"/>
      <c r="W3492" s="60" t="str">
        <f t="shared" si="442"/>
        <v>GE.IC.IT.260301.01</v>
      </c>
      <c r="AH3492" s="35" t="s">
        <v>3207</v>
      </c>
      <c r="AI3492" s="35">
        <v>1500</v>
      </c>
    </row>
    <row r="3493" spans="1:35" s="35" customFormat="1" ht="15">
      <c r="A3493" s="35" t="s">
        <v>2189</v>
      </c>
      <c r="C3493" s="38" t="s">
        <v>1669</v>
      </c>
      <c r="E3493" s="38" t="s">
        <v>4329</v>
      </c>
      <c r="F3493" s="35" t="s">
        <v>4154</v>
      </c>
      <c r="G3493" s="35" t="s">
        <v>3790</v>
      </c>
      <c r="H3493" s="38" t="s">
        <v>2217</v>
      </c>
      <c r="I3493" s="35" t="s">
        <v>3535</v>
      </c>
      <c r="J3493" s="39" t="str">
        <f t="shared" si="439"/>
        <v>IC.IT.260302</v>
      </c>
      <c r="K3493" s="38" t="s">
        <v>3298</v>
      </c>
      <c r="L3493" s="35" t="str">
        <f t="shared" si="432"/>
        <v xml:space="preserve">     Scant amount drainage</v>
      </c>
      <c r="M3493" s="39" t="str">
        <f t="shared" si="433"/>
        <v>PI.IC.IT.260302.01</v>
      </c>
      <c r="N3493" s="39"/>
      <c r="O3493" s="39" t="str">
        <f t="shared" si="434"/>
        <v>PH.IC.IT.260302.01</v>
      </c>
      <c r="Q3493" s="39" t="str">
        <f t="shared" si="435"/>
        <v>CL.IC.IT.260302.01</v>
      </c>
      <c r="R3493" s="39"/>
      <c r="S3493" s="39" t="str">
        <f t="shared" si="440"/>
        <v>DR.IC.IT.260302.01</v>
      </c>
      <c r="T3493" s="39"/>
      <c r="U3493" s="60" t="str">
        <f t="shared" si="441"/>
        <v>IM.IC.IT.260302.01</v>
      </c>
      <c r="V3493" s="57"/>
      <c r="W3493" s="60" t="str">
        <f t="shared" si="442"/>
        <v>GE.IC.IT.260302.01</v>
      </c>
      <c r="AH3493" s="35" t="s">
        <v>3207</v>
      </c>
      <c r="AI3493" s="35">
        <v>1500</v>
      </c>
    </row>
    <row r="3494" spans="1:35" s="35" customFormat="1" ht="15">
      <c r="A3494" s="35" t="s">
        <v>2189</v>
      </c>
      <c r="C3494" s="38" t="s">
        <v>1669</v>
      </c>
      <c r="E3494" s="38" t="s">
        <v>4329</v>
      </c>
      <c r="F3494" s="35" t="s">
        <v>4154</v>
      </c>
      <c r="G3494" s="35" t="s">
        <v>3791</v>
      </c>
      <c r="H3494" s="38" t="s">
        <v>2219</v>
      </c>
      <c r="I3494" s="35" t="s">
        <v>3537</v>
      </c>
      <c r="J3494" s="39" t="str">
        <f t="shared" si="439"/>
        <v>IC.IT.260303</v>
      </c>
      <c r="K3494" s="38" t="s">
        <v>3298</v>
      </c>
      <c r="L3494" s="35" t="str">
        <f t="shared" si="432"/>
        <v xml:space="preserve">     Small amount drainage</v>
      </c>
      <c r="M3494" s="39" t="str">
        <f t="shared" si="433"/>
        <v>PI.IC.IT.260303.01</v>
      </c>
      <c r="N3494" s="39"/>
      <c r="O3494" s="39" t="str">
        <f t="shared" si="434"/>
        <v>PH.IC.IT.260303.01</v>
      </c>
      <c r="Q3494" s="39" t="str">
        <f t="shared" si="435"/>
        <v>CL.IC.IT.260303.01</v>
      </c>
      <c r="R3494" s="39"/>
      <c r="S3494" s="39" t="str">
        <f t="shared" si="440"/>
        <v>DR.IC.IT.260303.01</v>
      </c>
      <c r="T3494" s="39"/>
      <c r="U3494" s="60" t="str">
        <f t="shared" si="441"/>
        <v>IM.IC.IT.260303.01</v>
      </c>
      <c r="V3494" s="57"/>
      <c r="W3494" s="60" t="str">
        <f t="shared" si="442"/>
        <v>GE.IC.IT.260303.01</v>
      </c>
      <c r="AH3494" s="35" t="s">
        <v>3207</v>
      </c>
      <c r="AI3494" s="35">
        <v>1500</v>
      </c>
    </row>
    <row r="3495" spans="1:35" s="35" customFormat="1" ht="15">
      <c r="A3495" s="35" t="s">
        <v>2189</v>
      </c>
      <c r="C3495" s="38" t="s">
        <v>1669</v>
      </c>
      <c r="E3495" s="38" t="s">
        <v>4329</v>
      </c>
      <c r="F3495" s="35" t="s">
        <v>4154</v>
      </c>
      <c r="G3495" s="35" t="s">
        <v>3792</v>
      </c>
      <c r="H3495" s="38" t="s">
        <v>2063</v>
      </c>
      <c r="I3495" s="35" t="s">
        <v>3539</v>
      </c>
      <c r="J3495" s="39" t="str">
        <f t="shared" si="439"/>
        <v>IC.IT.260304</v>
      </c>
      <c r="K3495" s="38" t="s">
        <v>3298</v>
      </c>
      <c r="L3495" s="35" t="str">
        <f t="shared" si="432"/>
        <v xml:space="preserve">     Moderate amount drainage</v>
      </c>
      <c r="M3495" s="39" t="str">
        <f t="shared" si="433"/>
        <v>PI.IC.IT.260304.01</v>
      </c>
      <c r="N3495" s="39"/>
      <c r="O3495" s="39" t="str">
        <f t="shared" si="434"/>
        <v>PH.IC.IT.260304.01</v>
      </c>
      <c r="Q3495" s="39" t="str">
        <f t="shared" si="435"/>
        <v>CL.IC.IT.260304.01</v>
      </c>
      <c r="R3495" s="39"/>
      <c r="S3495" s="39" t="str">
        <f t="shared" si="440"/>
        <v>DR.IC.IT.260304.01</v>
      </c>
      <c r="T3495" s="39"/>
      <c r="U3495" s="60" t="str">
        <f t="shared" si="441"/>
        <v>IM.IC.IT.260304.01</v>
      </c>
      <c r="V3495" s="57"/>
      <c r="W3495" s="60" t="str">
        <f t="shared" si="442"/>
        <v>GE.IC.IT.260304.01</v>
      </c>
      <c r="AH3495" s="35" t="s">
        <v>3207</v>
      </c>
      <c r="AI3495" s="35">
        <v>1500</v>
      </c>
    </row>
    <row r="3496" spans="1:35" s="35" customFormat="1" ht="15">
      <c r="A3496" s="35" t="s">
        <v>2189</v>
      </c>
      <c r="C3496" s="38" t="s">
        <v>1669</v>
      </c>
      <c r="E3496" s="38" t="s">
        <v>4329</v>
      </c>
      <c r="F3496" s="35" t="s">
        <v>4154</v>
      </c>
      <c r="G3496" s="35" t="s">
        <v>3793</v>
      </c>
      <c r="H3496" s="38" t="s">
        <v>2065</v>
      </c>
      <c r="I3496" s="35" t="s">
        <v>3794</v>
      </c>
      <c r="J3496" s="39" t="str">
        <f t="shared" si="439"/>
        <v>IC.IT.260305</v>
      </c>
      <c r="K3496" s="38" t="s">
        <v>3298</v>
      </c>
      <c r="L3496" s="35" t="str">
        <f t="shared" si="432"/>
        <v xml:space="preserve">     Large amount drainage</v>
      </c>
      <c r="M3496" s="39" t="str">
        <f t="shared" si="433"/>
        <v>PI.IC.IT.260305.01</v>
      </c>
      <c r="N3496" s="39"/>
      <c r="O3496" s="39" t="str">
        <f t="shared" si="434"/>
        <v>PH.IC.IT.260305.01</v>
      </c>
      <c r="Q3496" s="39" t="str">
        <f t="shared" si="435"/>
        <v>CL.IC.IT.260305.01</v>
      </c>
      <c r="R3496" s="39"/>
      <c r="S3496" s="39" t="str">
        <f t="shared" si="440"/>
        <v>DR.IC.IT.260305.01</v>
      </c>
      <c r="T3496" s="39"/>
      <c r="U3496" s="60" t="str">
        <f t="shared" si="441"/>
        <v>IM.IC.IT.260305.01</v>
      </c>
      <c r="V3496" s="57"/>
      <c r="W3496" s="60" t="str">
        <f t="shared" si="442"/>
        <v>GE.IC.IT.260305.01</v>
      </c>
      <c r="AH3496" s="35" t="s">
        <v>3207</v>
      </c>
      <c r="AI3496" s="35">
        <v>1500</v>
      </c>
    </row>
    <row r="3497" spans="1:35" s="35" customFormat="1" ht="15">
      <c r="A3497" s="35" t="s">
        <v>2189</v>
      </c>
      <c r="C3497" s="38" t="s">
        <v>1669</v>
      </c>
      <c r="E3497" s="38" t="s">
        <v>4329</v>
      </c>
      <c r="F3497" s="35" t="s">
        <v>4154</v>
      </c>
      <c r="G3497" s="35" t="s">
        <v>3795</v>
      </c>
      <c r="H3497" s="38" t="s">
        <v>2222</v>
      </c>
      <c r="I3497" s="35" t="s">
        <v>3796</v>
      </c>
      <c r="J3497" s="39" t="str">
        <f t="shared" si="439"/>
        <v>IC.IT.260306</v>
      </c>
      <c r="K3497" s="38" t="s">
        <v>3298</v>
      </c>
      <c r="L3497" s="35" t="str">
        <f t="shared" si="432"/>
        <v xml:space="preserve">     Copious amount drainage</v>
      </c>
      <c r="M3497" s="39" t="str">
        <f t="shared" si="433"/>
        <v>PI.IC.IT.260306.01</v>
      </c>
      <c r="N3497" s="39"/>
      <c r="O3497" s="39" t="str">
        <f t="shared" si="434"/>
        <v>PH.IC.IT.260306.01</v>
      </c>
      <c r="Q3497" s="39" t="str">
        <f t="shared" si="435"/>
        <v>CL.IC.IT.260306.01</v>
      </c>
      <c r="R3497" s="39"/>
      <c r="S3497" s="39" t="str">
        <f t="shared" si="440"/>
        <v>DR.IC.IT.260306.01</v>
      </c>
      <c r="T3497" s="39"/>
      <c r="U3497" s="60" t="str">
        <f t="shared" si="441"/>
        <v>IM.IC.IT.260306.01</v>
      </c>
      <c r="V3497" s="57"/>
      <c r="W3497" s="60" t="str">
        <f t="shared" si="442"/>
        <v>GE.IC.IT.260306.01</v>
      </c>
      <c r="AH3497" s="35" t="s">
        <v>3207</v>
      </c>
      <c r="AI3497" s="35">
        <v>1500</v>
      </c>
    </row>
    <row r="3498" spans="1:35" s="35" customFormat="1" ht="15">
      <c r="A3498" s="35" t="s">
        <v>2189</v>
      </c>
      <c r="C3498" s="38" t="s">
        <v>1669</v>
      </c>
      <c r="D3498" s="35" t="s">
        <v>4434</v>
      </c>
      <c r="E3498" s="38" t="s">
        <v>4308</v>
      </c>
      <c r="F3498" s="35" t="s">
        <v>4154</v>
      </c>
      <c r="G3498" s="35" t="s">
        <v>3451</v>
      </c>
      <c r="H3498" s="38" t="s">
        <v>2212</v>
      </c>
      <c r="I3498" s="35" t="s">
        <v>3797</v>
      </c>
      <c r="J3498" s="39" t="str">
        <f t="shared" si="439"/>
        <v>IC.IT.260401</v>
      </c>
      <c r="K3498" s="38" t="s">
        <v>3298</v>
      </c>
      <c r="L3498" s="35" t="str">
        <f t="shared" si="432"/>
        <v xml:space="preserve">      None</v>
      </c>
      <c r="M3498" s="39" t="str">
        <f t="shared" si="433"/>
        <v>PI.IC.IT.260401.01</v>
      </c>
      <c r="N3498" s="39"/>
      <c r="O3498" s="39" t="str">
        <f t="shared" si="434"/>
        <v>PH.IC.IT.260401.01</v>
      </c>
      <c r="Q3498" s="39" t="str">
        <f t="shared" si="435"/>
        <v>CL.IC.IT.260401.01</v>
      </c>
      <c r="R3498" s="39"/>
      <c r="S3498" s="39" t="str">
        <f t="shared" si="440"/>
        <v>DR.IC.IT.260401.01</v>
      </c>
      <c r="T3498" s="39"/>
      <c r="U3498" s="60" t="str">
        <f t="shared" si="441"/>
        <v>IM.IC.IT.260401.01</v>
      </c>
      <c r="V3498" s="57"/>
      <c r="W3498" s="60" t="str">
        <f t="shared" si="442"/>
        <v>GE.IC.IT.260401.01</v>
      </c>
      <c r="AH3498" s="35" t="s">
        <v>3207</v>
      </c>
      <c r="AI3498" s="35">
        <v>1500</v>
      </c>
    </row>
    <row r="3499" spans="1:35" s="35" customFormat="1" ht="15">
      <c r="A3499" s="35" t="s">
        <v>2189</v>
      </c>
      <c r="C3499" s="38" t="s">
        <v>1669</v>
      </c>
      <c r="E3499" s="38" t="s">
        <v>4308</v>
      </c>
      <c r="F3499" s="35" t="s">
        <v>4154</v>
      </c>
      <c r="G3499" s="35" t="s">
        <v>3798</v>
      </c>
      <c r="H3499" s="38" t="s">
        <v>2217</v>
      </c>
      <c r="I3499" s="35" t="s">
        <v>1243</v>
      </c>
      <c r="J3499" s="39" t="str">
        <f t="shared" si="439"/>
        <v>IC.IT.260402</v>
      </c>
      <c r="K3499" s="38" t="s">
        <v>3298</v>
      </c>
      <c r="L3499" s="35" t="str">
        <f t="shared" si="432"/>
        <v xml:space="preserve">     Foul</v>
      </c>
      <c r="M3499" s="39" t="str">
        <f t="shared" si="433"/>
        <v>PI.IC.IT.260402.01</v>
      </c>
      <c r="N3499" s="39"/>
      <c r="O3499" s="39" t="str">
        <f t="shared" si="434"/>
        <v>PH.IC.IT.260402.01</v>
      </c>
      <c r="Q3499" s="39" t="str">
        <f t="shared" si="435"/>
        <v>CL.IC.IT.260402.01</v>
      </c>
      <c r="R3499" s="39"/>
      <c r="S3499" s="39" t="str">
        <f t="shared" si="440"/>
        <v>DR.IC.IT.260402.01</v>
      </c>
      <c r="T3499" s="39"/>
      <c r="U3499" s="60" t="str">
        <f t="shared" si="441"/>
        <v>IM.IC.IT.260402.01</v>
      </c>
      <c r="V3499" s="57"/>
      <c r="W3499" s="60" t="str">
        <f t="shared" si="442"/>
        <v>GE.IC.IT.260402.01</v>
      </c>
      <c r="AH3499" s="35" t="s">
        <v>3207</v>
      </c>
      <c r="AI3499" s="35">
        <v>1500</v>
      </c>
    </row>
    <row r="3500" spans="1:35" s="35" customFormat="1" ht="15">
      <c r="A3500" s="35" t="s">
        <v>2189</v>
      </c>
      <c r="C3500" s="38" t="s">
        <v>1669</v>
      </c>
      <c r="D3500" s="35" t="s">
        <v>4339</v>
      </c>
      <c r="E3500" s="38" t="s">
        <v>4265</v>
      </c>
      <c r="F3500" s="35" t="s">
        <v>4155</v>
      </c>
      <c r="G3500" s="35" t="s">
        <v>3800</v>
      </c>
      <c r="H3500" s="38" t="s">
        <v>2212</v>
      </c>
      <c r="I3500" s="35" t="s">
        <v>3495</v>
      </c>
      <c r="J3500" s="39" t="str">
        <f t="shared" si="439"/>
        <v>IC.IT.260501</v>
      </c>
      <c r="K3500" s="38" t="s">
        <v>3298</v>
      </c>
      <c r="L3500" s="35" t="str">
        <f t="shared" si="432"/>
        <v xml:space="preserve">     None (open to air)</v>
      </c>
      <c r="M3500" s="39" t="str">
        <f t="shared" si="433"/>
        <v>PI.IC.IT.260501.01</v>
      </c>
      <c r="N3500" s="39"/>
      <c r="O3500" s="39" t="str">
        <f t="shared" si="434"/>
        <v>PH.IC.IT.260501.01</v>
      </c>
      <c r="Q3500" s="39" t="str">
        <f t="shared" si="435"/>
        <v>CL.IC.IT.260501.01</v>
      </c>
      <c r="R3500" s="39"/>
      <c r="S3500" s="39" t="str">
        <f t="shared" si="440"/>
        <v>DR.IC.IT.260501.01</v>
      </c>
      <c r="T3500" s="39"/>
      <c r="U3500" s="60" t="str">
        <f t="shared" si="441"/>
        <v>IM.IC.IT.260501.01</v>
      </c>
      <c r="V3500" s="57"/>
      <c r="W3500" s="60" t="str">
        <f t="shared" si="442"/>
        <v>GE.IC.IT.260501.01</v>
      </c>
      <c r="AH3500" s="35" t="s">
        <v>3207</v>
      </c>
      <c r="AI3500" s="35">
        <v>1500</v>
      </c>
    </row>
    <row r="3501" spans="1:35" s="35" customFormat="1" ht="15">
      <c r="A3501" s="35" t="s">
        <v>2189</v>
      </c>
      <c r="C3501" s="38" t="s">
        <v>1669</v>
      </c>
      <c r="E3501" s="38" t="s">
        <v>4265</v>
      </c>
      <c r="F3501" s="35" t="s">
        <v>4155</v>
      </c>
      <c r="G3501" s="35" t="s">
        <v>3801</v>
      </c>
      <c r="H3501" s="38" t="s">
        <v>2217</v>
      </c>
      <c r="I3501" s="35" t="s">
        <v>2175</v>
      </c>
      <c r="J3501" s="39" t="str">
        <f t="shared" si="439"/>
        <v>IC.IT.260502</v>
      </c>
      <c r="K3501" s="38" t="s">
        <v>3298</v>
      </c>
      <c r="L3501" s="35" t="str">
        <f t="shared" si="432"/>
        <v xml:space="preserve">     Pressure (Unna Boot)</v>
      </c>
      <c r="M3501" s="39" t="str">
        <f t="shared" si="433"/>
        <v>PI.IC.IT.260502.01</v>
      </c>
      <c r="N3501" s="39"/>
      <c r="O3501" s="39" t="str">
        <f t="shared" si="434"/>
        <v>PH.IC.IT.260502.01</v>
      </c>
      <c r="Q3501" s="39" t="str">
        <f t="shared" si="435"/>
        <v>CL.IC.IT.260502.01</v>
      </c>
      <c r="R3501" s="39"/>
      <c r="S3501" s="39" t="str">
        <f t="shared" si="440"/>
        <v>DR.IC.IT.260502.01</v>
      </c>
      <c r="T3501" s="39"/>
      <c r="U3501" s="60" t="str">
        <f t="shared" si="441"/>
        <v>IM.IC.IT.260502.01</v>
      </c>
      <c r="V3501" s="57"/>
      <c r="W3501" s="60" t="str">
        <f t="shared" si="442"/>
        <v>GE.IC.IT.260502.01</v>
      </c>
      <c r="AH3501" s="35" t="s">
        <v>3207</v>
      </c>
      <c r="AI3501" s="35">
        <v>1500</v>
      </c>
    </row>
    <row r="3502" spans="1:35" s="35" customFormat="1" ht="15">
      <c r="A3502" s="35" t="s">
        <v>2189</v>
      </c>
      <c r="C3502" s="38" t="s">
        <v>1669</v>
      </c>
      <c r="E3502" s="38" t="s">
        <v>4265</v>
      </c>
      <c r="F3502" s="35" t="s">
        <v>4155</v>
      </c>
      <c r="G3502" s="35" t="s">
        <v>3802</v>
      </c>
      <c r="H3502" s="38" t="s">
        <v>2219</v>
      </c>
      <c r="I3502" s="35" t="s">
        <v>3498</v>
      </c>
      <c r="J3502" s="39" t="str">
        <f t="shared" si="439"/>
        <v>IC.IT.260503</v>
      </c>
      <c r="K3502" s="38" t="s">
        <v>3298</v>
      </c>
      <c r="L3502" s="35" t="str">
        <f t="shared" si="432"/>
        <v xml:space="preserve">     Antimicrobial</v>
      </c>
      <c r="M3502" s="39" t="str">
        <f t="shared" si="433"/>
        <v>PI.IC.IT.260503.01</v>
      </c>
      <c r="N3502" s="39"/>
      <c r="O3502" s="39" t="str">
        <f t="shared" si="434"/>
        <v>PH.IC.IT.260503.01</v>
      </c>
      <c r="Q3502" s="39" t="str">
        <f t="shared" si="435"/>
        <v>CL.IC.IT.260503.01</v>
      </c>
      <c r="R3502" s="39"/>
      <c r="S3502" s="39" t="str">
        <f t="shared" si="440"/>
        <v>DR.IC.IT.260503.01</v>
      </c>
      <c r="T3502" s="39"/>
      <c r="U3502" s="60" t="str">
        <f t="shared" si="441"/>
        <v>IM.IC.IT.260503.01</v>
      </c>
      <c r="V3502" s="57"/>
      <c r="W3502" s="60" t="str">
        <f t="shared" si="442"/>
        <v>GE.IC.IT.260503.01</v>
      </c>
      <c r="AH3502" s="35" t="s">
        <v>3207</v>
      </c>
      <c r="AI3502" s="35">
        <v>1500</v>
      </c>
    </row>
    <row r="3503" spans="1:35" s="35" customFormat="1" ht="15">
      <c r="A3503" s="35" t="s">
        <v>2189</v>
      </c>
      <c r="C3503" s="38" t="s">
        <v>1669</v>
      </c>
      <c r="E3503" s="38" t="s">
        <v>4265</v>
      </c>
      <c r="F3503" s="35" t="s">
        <v>4155</v>
      </c>
      <c r="G3503" s="35" t="s">
        <v>3803</v>
      </c>
      <c r="H3503" s="38" t="s">
        <v>2063</v>
      </c>
      <c r="I3503" s="35" t="s">
        <v>2644</v>
      </c>
      <c r="J3503" s="39" t="str">
        <f t="shared" si="439"/>
        <v>IC.IT.260504</v>
      </c>
      <c r="K3503" s="38" t="s">
        <v>3298</v>
      </c>
      <c r="L3503" s="35" t="str">
        <f t="shared" si="432"/>
        <v xml:space="preserve">     Gauze</v>
      </c>
      <c r="M3503" s="39" t="str">
        <f t="shared" si="433"/>
        <v>PI.IC.IT.260504.01</v>
      </c>
      <c r="N3503" s="39"/>
      <c r="O3503" s="39" t="str">
        <f t="shared" si="434"/>
        <v>PH.IC.IT.260504.01</v>
      </c>
      <c r="Q3503" s="39" t="str">
        <f t="shared" si="435"/>
        <v>CL.IC.IT.260504.01</v>
      </c>
      <c r="R3503" s="39"/>
      <c r="S3503" s="39" t="str">
        <f t="shared" si="440"/>
        <v>DR.IC.IT.260504.01</v>
      </c>
      <c r="T3503" s="39"/>
      <c r="U3503" s="60" t="str">
        <f t="shared" si="441"/>
        <v>IM.IC.IT.260504.01</v>
      </c>
      <c r="V3503" s="57"/>
      <c r="W3503" s="60" t="str">
        <f t="shared" si="442"/>
        <v>GE.IC.IT.260504.01</v>
      </c>
      <c r="AH3503" s="35" t="s">
        <v>3207</v>
      </c>
      <c r="AI3503" s="35">
        <v>1500</v>
      </c>
    </row>
    <row r="3504" spans="1:35" s="35" customFormat="1" ht="15">
      <c r="A3504" s="35" t="s">
        <v>2189</v>
      </c>
      <c r="C3504" s="38" t="s">
        <v>1669</v>
      </c>
      <c r="E3504" s="38" t="s">
        <v>4265</v>
      </c>
      <c r="F3504" s="35" t="s">
        <v>4155</v>
      </c>
      <c r="G3504" s="35" t="s">
        <v>3804</v>
      </c>
      <c r="H3504" s="38" t="s">
        <v>2065</v>
      </c>
      <c r="I3504" s="35" t="s">
        <v>2643</v>
      </c>
      <c r="J3504" s="39" t="str">
        <f t="shared" si="439"/>
        <v>IC.IT.260505</v>
      </c>
      <c r="K3504" s="38" t="s">
        <v>3298</v>
      </c>
      <c r="L3504" s="35" t="str">
        <f t="shared" si="432"/>
        <v xml:space="preserve">     Transparent (Opsite, Tegaderm)</v>
      </c>
      <c r="M3504" s="39" t="str">
        <f t="shared" si="433"/>
        <v>PI.IC.IT.260505.01</v>
      </c>
      <c r="N3504" s="39"/>
      <c r="O3504" s="39" t="str">
        <f t="shared" si="434"/>
        <v>PH.IC.IT.260505.01</v>
      </c>
      <c r="Q3504" s="39" t="str">
        <f t="shared" si="435"/>
        <v>CL.IC.IT.260505.01</v>
      </c>
      <c r="R3504" s="39"/>
      <c r="S3504" s="39" t="str">
        <f t="shared" si="440"/>
        <v>DR.IC.IT.260505.01</v>
      </c>
      <c r="T3504" s="39"/>
      <c r="U3504" s="60" t="str">
        <f t="shared" si="441"/>
        <v>IM.IC.IT.260505.01</v>
      </c>
      <c r="V3504" s="57"/>
      <c r="W3504" s="60" t="str">
        <f t="shared" si="442"/>
        <v>GE.IC.IT.260505.01</v>
      </c>
      <c r="AH3504" s="35" t="s">
        <v>3207</v>
      </c>
      <c r="AI3504" s="35">
        <v>1500</v>
      </c>
    </row>
    <row r="3505" spans="1:35" s="35" customFormat="1" ht="15">
      <c r="A3505" s="35" t="s">
        <v>2189</v>
      </c>
      <c r="C3505" s="38" t="s">
        <v>1669</v>
      </c>
      <c r="E3505" s="38" t="s">
        <v>4265</v>
      </c>
      <c r="F3505" s="35" t="s">
        <v>4155</v>
      </c>
      <c r="G3505" s="35" t="s">
        <v>4435</v>
      </c>
      <c r="H3505" s="38" t="s">
        <v>2222</v>
      </c>
      <c r="I3505" s="35" t="s">
        <v>3805</v>
      </c>
      <c r="J3505" s="39" t="str">
        <f t="shared" si="439"/>
        <v>IC.IT.260506</v>
      </c>
      <c r="K3505" s="38" t="s">
        <v>3298</v>
      </c>
      <c r="L3505" s="35" t="str">
        <f t="shared" si="432"/>
        <v xml:space="preserve">     Antimicrobial disk</v>
      </c>
      <c r="M3505" s="39" t="str">
        <f t="shared" si="433"/>
        <v>PI.IC.IT.260506.01</v>
      </c>
      <c r="N3505" s="39"/>
      <c r="O3505" s="39" t="str">
        <f t="shared" si="434"/>
        <v>PH.IC.IT.260506.01</v>
      </c>
      <c r="Q3505" s="39" t="str">
        <f t="shared" si="435"/>
        <v>CL.IC.IT.260506.01</v>
      </c>
      <c r="R3505" s="39"/>
      <c r="S3505" s="39" t="str">
        <f t="shared" si="440"/>
        <v>DR.IC.IT.260506.01</v>
      </c>
      <c r="T3505" s="39"/>
      <c r="U3505" s="60" t="str">
        <f t="shared" si="441"/>
        <v>IM.IC.IT.260506.01</v>
      </c>
      <c r="V3505" s="57"/>
      <c r="W3505" s="60" t="str">
        <f t="shared" si="442"/>
        <v>GE.IC.IT.260506.01</v>
      </c>
      <c r="AH3505" s="35" t="s">
        <v>3207</v>
      </c>
      <c r="AI3505" s="35">
        <v>1500</v>
      </c>
    </row>
    <row r="3506" spans="1:35" s="35" customFormat="1" ht="15">
      <c r="A3506" s="35" t="s">
        <v>2189</v>
      </c>
      <c r="C3506" s="38" t="s">
        <v>1669</v>
      </c>
      <c r="E3506" s="38" t="s">
        <v>4265</v>
      </c>
      <c r="F3506" s="35" t="s">
        <v>4155</v>
      </c>
      <c r="G3506" s="35" t="s">
        <v>3806</v>
      </c>
      <c r="H3506" s="38" t="s">
        <v>2376</v>
      </c>
      <c r="I3506" s="35" t="s">
        <v>1068</v>
      </c>
      <c r="J3506" s="39" t="str">
        <f t="shared" si="439"/>
        <v>IC.IT.260507</v>
      </c>
      <c r="K3506" s="38" t="s">
        <v>3298</v>
      </c>
      <c r="L3506" s="35" t="str">
        <f t="shared" si="432"/>
        <v xml:space="preserve">     Gauze Wrap (Kerlix, Kling)</v>
      </c>
      <c r="M3506" s="39" t="str">
        <f t="shared" si="433"/>
        <v>PI.IC.IT.260507.01</v>
      </c>
      <c r="N3506" s="39"/>
      <c r="O3506" s="39" t="str">
        <f t="shared" si="434"/>
        <v>PH.IC.IT.260507.01</v>
      </c>
      <c r="Q3506" s="39" t="str">
        <f t="shared" si="435"/>
        <v>CL.IC.IT.260507.01</v>
      </c>
      <c r="R3506" s="39"/>
      <c r="S3506" s="39" t="str">
        <f t="shared" si="440"/>
        <v>DR.IC.IT.260507.01</v>
      </c>
      <c r="T3506" s="39"/>
      <c r="U3506" s="60" t="str">
        <f t="shared" si="441"/>
        <v>IM.IC.IT.260507.01</v>
      </c>
      <c r="V3506" s="57"/>
      <c r="W3506" s="60" t="str">
        <f t="shared" si="442"/>
        <v>GE.IC.IT.260507.01</v>
      </c>
      <c r="AH3506" s="35" t="s">
        <v>3207</v>
      </c>
      <c r="AI3506" s="35">
        <v>1500</v>
      </c>
    </row>
    <row r="3507" spans="1:35" s="35" customFormat="1" ht="15">
      <c r="A3507" s="35" t="s">
        <v>2189</v>
      </c>
      <c r="C3507" s="38" t="s">
        <v>1669</v>
      </c>
      <c r="E3507" s="38" t="s">
        <v>4265</v>
      </c>
      <c r="F3507" s="35" t="s">
        <v>4155</v>
      </c>
      <c r="G3507" s="35" t="s">
        <v>3807</v>
      </c>
      <c r="H3507" s="38" t="s">
        <v>2378</v>
      </c>
      <c r="I3507" s="35" t="s">
        <v>3505</v>
      </c>
      <c r="J3507" s="39" t="str">
        <f t="shared" si="439"/>
        <v>IC.IT.260508</v>
      </c>
      <c r="K3507" s="38" t="s">
        <v>3298</v>
      </c>
      <c r="L3507" s="35" t="str">
        <f t="shared" si="432"/>
        <v xml:space="preserve">     Foam dressing</v>
      </c>
      <c r="M3507" s="39" t="str">
        <f t="shared" si="433"/>
        <v>PI.IC.IT.260508.01</v>
      </c>
      <c r="N3507" s="39"/>
      <c r="O3507" s="39" t="str">
        <f t="shared" si="434"/>
        <v>PH.IC.IT.260508.01</v>
      </c>
      <c r="Q3507" s="39" t="str">
        <f t="shared" si="435"/>
        <v>CL.IC.IT.260508.01</v>
      </c>
      <c r="R3507" s="39"/>
      <c r="S3507" s="39" t="str">
        <f t="shared" si="440"/>
        <v>DR.IC.IT.260508.01</v>
      </c>
      <c r="T3507" s="39"/>
      <c r="U3507" s="60" t="str">
        <f t="shared" si="441"/>
        <v>IM.IC.IT.260508.01</v>
      </c>
      <c r="V3507" s="57"/>
      <c r="W3507" s="60" t="str">
        <f t="shared" si="442"/>
        <v>GE.IC.IT.260508.01</v>
      </c>
      <c r="AH3507" s="35" t="s">
        <v>3207</v>
      </c>
      <c r="AI3507" s="35">
        <v>1500</v>
      </c>
    </row>
    <row r="3508" spans="1:35" s="35" customFormat="1" ht="15">
      <c r="A3508" s="35" t="s">
        <v>2189</v>
      </c>
      <c r="C3508" s="38" t="s">
        <v>1669</v>
      </c>
      <c r="E3508" s="38" t="s">
        <v>4265</v>
      </c>
      <c r="F3508" s="35" t="s">
        <v>4155</v>
      </c>
      <c r="G3508" s="35" t="s">
        <v>3808</v>
      </c>
      <c r="H3508" s="38" t="s">
        <v>2380</v>
      </c>
      <c r="I3508" s="35" t="s">
        <v>3507</v>
      </c>
      <c r="J3508" s="39" t="str">
        <f t="shared" si="439"/>
        <v>IC.IT.260509</v>
      </c>
      <c r="K3508" s="38" t="s">
        <v>3298</v>
      </c>
      <c r="L3508" s="35" t="str">
        <f t="shared" si="432"/>
        <v xml:space="preserve">     Gauze Packing (Iodoform, NuGauze)</v>
      </c>
      <c r="M3508" s="39" t="str">
        <f t="shared" si="433"/>
        <v>PI.IC.IT.260509.01</v>
      </c>
      <c r="N3508" s="39"/>
      <c r="O3508" s="39" t="str">
        <f t="shared" si="434"/>
        <v>PH.IC.IT.260509.01</v>
      </c>
      <c r="Q3508" s="39" t="str">
        <f t="shared" si="435"/>
        <v>CL.IC.IT.260509.01</v>
      </c>
      <c r="R3508" s="39"/>
      <c r="S3508" s="39" t="str">
        <f t="shared" si="440"/>
        <v>DR.IC.IT.260509.01</v>
      </c>
      <c r="T3508" s="39"/>
      <c r="U3508" s="60" t="str">
        <f t="shared" si="441"/>
        <v>IM.IC.IT.260509.01</v>
      </c>
      <c r="V3508" s="57"/>
      <c r="W3508" s="60" t="str">
        <f t="shared" si="442"/>
        <v>GE.IC.IT.260509.01</v>
      </c>
      <c r="AH3508" s="35" t="s">
        <v>3207</v>
      </c>
      <c r="AI3508" s="35">
        <v>1500</v>
      </c>
    </row>
    <row r="3509" spans="1:35" s="35" customFormat="1" ht="15">
      <c r="A3509" s="35" t="s">
        <v>2189</v>
      </c>
      <c r="C3509" s="38" t="s">
        <v>1669</v>
      </c>
      <c r="E3509" s="38" t="s">
        <v>4265</v>
      </c>
      <c r="F3509" s="35" t="s">
        <v>4155</v>
      </c>
      <c r="G3509" s="35" t="s">
        <v>3809</v>
      </c>
      <c r="H3509" s="38" t="s">
        <v>2124</v>
      </c>
      <c r="I3509" s="35" t="s">
        <v>3509</v>
      </c>
      <c r="J3509" s="39" t="str">
        <f t="shared" si="439"/>
        <v>IC.IT.260510</v>
      </c>
      <c r="K3509" s="38" t="s">
        <v>3298</v>
      </c>
      <c r="L3509" s="35" t="str">
        <f t="shared" ref="L3509:L3572" si="443">G3509</f>
        <v xml:space="preserve">     Hydrocolloidal (Duoderm, Restore)</v>
      </c>
      <c r="M3509" s="39" t="str">
        <f t="shared" ref="M3509:M3572" si="444">CONCATENATE("PI.",J3509,".",K3509)</f>
        <v>PI.IC.IT.260510.01</v>
      </c>
      <c r="N3509" s="39"/>
      <c r="O3509" s="39" t="str">
        <f t="shared" ref="O3509:O3572" si="445">CONCATENATE("PH.",J3509,".",K3509)</f>
        <v>PH.IC.IT.260510.01</v>
      </c>
      <c r="Q3509" s="39" t="str">
        <f t="shared" ref="Q3509:Q3572" si="446">CONCATENATE("CL.",J3509,".",K3509)</f>
        <v>CL.IC.IT.260510.01</v>
      </c>
      <c r="R3509" s="39"/>
      <c r="S3509" s="39" t="str">
        <f t="shared" si="440"/>
        <v>DR.IC.IT.260510.01</v>
      </c>
      <c r="T3509" s="39"/>
      <c r="U3509" s="60" t="str">
        <f t="shared" si="441"/>
        <v>IM.IC.IT.260510.01</v>
      </c>
      <c r="V3509" s="57"/>
      <c r="W3509" s="60" t="str">
        <f t="shared" si="442"/>
        <v>GE.IC.IT.260510.01</v>
      </c>
      <c r="AH3509" s="35" t="s">
        <v>3207</v>
      </c>
      <c r="AI3509" s="35">
        <v>1500</v>
      </c>
    </row>
    <row r="3510" spans="1:35" s="35" customFormat="1" ht="15">
      <c r="A3510" s="35" t="s">
        <v>2189</v>
      </c>
      <c r="C3510" s="38" t="s">
        <v>1669</v>
      </c>
      <c r="E3510" s="38" t="s">
        <v>4265</v>
      </c>
      <c r="F3510" s="35" t="s">
        <v>4155</v>
      </c>
      <c r="G3510" s="35" t="s">
        <v>4436</v>
      </c>
      <c r="H3510" s="38" t="s">
        <v>4317</v>
      </c>
      <c r="I3510" s="35" t="s">
        <v>3511</v>
      </c>
      <c r="J3510" s="39" t="str">
        <f t="shared" si="439"/>
        <v>IC.IT.260511</v>
      </c>
      <c r="K3510" s="38" t="s">
        <v>3298</v>
      </c>
      <c r="L3510" s="35" t="str">
        <f t="shared" si="443"/>
        <v xml:space="preserve">     Calcium Alginate (Aquacel, Calicare)</v>
      </c>
      <c r="M3510" s="39" t="str">
        <f t="shared" si="444"/>
        <v>PI.IC.IT.260511.01</v>
      </c>
      <c r="N3510" s="39"/>
      <c r="O3510" s="39" t="str">
        <f t="shared" si="445"/>
        <v>PH.IC.IT.260511.01</v>
      </c>
      <c r="Q3510" s="39" t="str">
        <f t="shared" si="446"/>
        <v>CL.IC.IT.260511.01</v>
      </c>
      <c r="R3510" s="39"/>
      <c r="S3510" s="39" t="str">
        <f t="shared" si="440"/>
        <v>DR.IC.IT.260511.01</v>
      </c>
      <c r="T3510" s="39"/>
      <c r="U3510" s="60" t="str">
        <f t="shared" si="441"/>
        <v>IM.IC.IT.260511.01</v>
      </c>
      <c r="V3510" s="57"/>
      <c r="W3510" s="60" t="str">
        <f t="shared" si="442"/>
        <v>GE.IC.IT.260511.01</v>
      </c>
      <c r="AH3510" s="35" t="s">
        <v>3207</v>
      </c>
      <c r="AI3510" s="35">
        <v>1500</v>
      </c>
    </row>
    <row r="3511" spans="1:35" s="35" customFormat="1" ht="15">
      <c r="A3511" s="35" t="s">
        <v>2189</v>
      </c>
      <c r="C3511" s="38" t="s">
        <v>1669</v>
      </c>
      <c r="E3511" s="38" t="s">
        <v>4265</v>
      </c>
      <c r="F3511" s="35" t="s">
        <v>4155</v>
      </c>
      <c r="G3511" s="35" t="s">
        <v>3810</v>
      </c>
      <c r="H3511" s="38" t="s">
        <v>4334</v>
      </c>
      <c r="I3511" s="35" t="s">
        <v>3811</v>
      </c>
      <c r="J3511" s="39" t="str">
        <f t="shared" si="439"/>
        <v>IC.IT.260512</v>
      </c>
      <c r="K3511" s="38" t="s">
        <v>3298</v>
      </c>
      <c r="L3511" s="35" t="str">
        <f t="shared" si="443"/>
        <v xml:space="preserve">     Hypertonic Hydrogel</v>
      </c>
      <c r="M3511" s="39" t="str">
        <f t="shared" si="444"/>
        <v>PI.IC.IT.260512.01</v>
      </c>
      <c r="N3511" s="39"/>
      <c r="O3511" s="39" t="str">
        <f t="shared" si="445"/>
        <v>PH.IC.IT.260512.01</v>
      </c>
      <c r="Q3511" s="39" t="str">
        <f t="shared" si="446"/>
        <v>CL.IC.IT.260512.01</v>
      </c>
      <c r="R3511" s="39"/>
      <c r="S3511" s="39" t="str">
        <f t="shared" si="440"/>
        <v>DR.IC.IT.260512.01</v>
      </c>
      <c r="T3511" s="39"/>
      <c r="U3511" s="60" t="str">
        <f t="shared" si="441"/>
        <v>IM.IC.IT.260512.01</v>
      </c>
      <c r="V3511" s="57"/>
      <c r="W3511" s="60" t="str">
        <f t="shared" si="442"/>
        <v>GE.IC.IT.260512.01</v>
      </c>
      <c r="AH3511" s="35" t="s">
        <v>3207</v>
      </c>
      <c r="AI3511" s="35">
        <v>1500</v>
      </c>
    </row>
    <row r="3512" spans="1:35" s="35" customFormat="1" ht="15">
      <c r="A3512" s="35" t="s">
        <v>2189</v>
      </c>
      <c r="C3512" s="38" t="s">
        <v>1669</v>
      </c>
      <c r="E3512" s="38" t="s">
        <v>4265</v>
      </c>
      <c r="F3512" s="35" t="s">
        <v>4155</v>
      </c>
      <c r="G3512" s="35" t="s">
        <v>3812</v>
      </c>
      <c r="H3512" s="38" t="s">
        <v>4335</v>
      </c>
      <c r="I3512" s="35" t="s">
        <v>2095</v>
      </c>
      <c r="J3512" s="39" t="str">
        <f t="shared" si="439"/>
        <v>IC.IT.260513</v>
      </c>
      <c r="K3512" s="38" t="s">
        <v>3298</v>
      </c>
      <c r="L3512" s="35" t="str">
        <f t="shared" si="443"/>
        <v xml:space="preserve">     Hydrogel (Duoderm-gel)</v>
      </c>
      <c r="M3512" s="39" t="str">
        <f t="shared" si="444"/>
        <v>PI.IC.IT.260513.01</v>
      </c>
      <c r="N3512" s="39"/>
      <c r="O3512" s="39" t="str">
        <f t="shared" si="445"/>
        <v>PH.IC.IT.260513.01</v>
      </c>
      <c r="Q3512" s="39" t="str">
        <f t="shared" si="446"/>
        <v>CL.IC.IT.260513.01</v>
      </c>
      <c r="R3512" s="39"/>
      <c r="S3512" s="39" t="str">
        <f t="shared" si="440"/>
        <v>DR.IC.IT.260513.01</v>
      </c>
      <c r="T3512" s="39"/>
      <c r="U3512" s="60" t="str">
        <f t="shared" si="441"/>
        <v>IM.IC.IT.260513.01</v>
      </c>
      <c r="V3512" s="57"/>
      <c r="W3512" s="60" t="str">
        <f t="shared" si="442"/>
        <v>GE.IC.IT.260513.01</v>
      </c>
      <c r="AH3512" s="35" t="s">
        <v>3207</v>
      </c>
      <c r="AI3512" s="35">
        <v>1500</v>
      </c>
    </row>
    <row r="3513" spans="1:35" s="35" customFormat="1" ht="15">
      <c r="A3513" s="35" t="s">
        <v>2189</v>
      </c>
      <c r="C3513" s="38" t="s">
        <v>1669</v>
      </c>
      <c r="E3513" s="38" t="s">
        <v>4265</v>
      </c>
      <c r="F3513" s="35" t="s">
        <v>4155</v>
      </c>
      <c r="G3513" s="35" t="s">
        <v>3813</v>
      </c>
      <c r="H3513" s="38" t="s">
        <v>4336</v>
      </c>
      <c r="I3513" s="35" t="s">
        <v>3516</v>
      </c>
      <c r="J3513" s="39" t="str">
        <f t="shared" si="439"/>
        <v>IC.IT.260514</v>
      </c>
      <c r="K3513" s="38" t="s">
        <v>3298</v>
      </c>
      <c r="L3513" s="35" t="str">
        <f t="shared" si="443"/>
        <v xml:space="preserve">     Balsam of Peru (Xenaderm)</v>
      </c>
      <c r="M3513" s="39" t="str">
        <f t="shared" si="444"/>
        <v>PI.IC.IT.260514.01</v>
      </c>
      <c r="N3513" s="39"/>
      <c r="O3513" s="39" t="str">
        <f t="shared" si="445"/>
        <v>PH.IC.IT.260514.01</v>
      </c>
      <c r="Q3513" s="39" t="str">
        <f t="shared" si="446"/>
        <v>CL.IC.IT.260514.01</v>
      </c>
      <c r="R3513" s="39"/>
      <c r="S3513" s="39" t="str">
        <f t="shared" si="440"/>
        <v>DR.IC.IT.260514.01</v>
      </c>
      <c r="T3513" s="39"/>
      <c r="U3513" s="60" t="str">
        <f t="shared" si="441"/>
        <v>IM.IC.IT.260514.01</v>
      </c>
      <c r="V3513" s="57"/>
      <c r="W3513" s="60" t="str">
        <f t="shared" si="442"/>
        <v>GE.IC.IT.260514.01</v>
      </c>
      <c r="AH3513" s="35" t="s">
        <v>3207</v>
      </c>
      <c r="AI3513" s="35">
        <v>1500</v>
      </c>
    </row>
    <row r="3514" spans="1:35" s="35" customFormat="1" ht="15">
      <c r="A3514" s="35" t="s">
        <v>2189</v>
      </c>
      <c r="C3514" s="38" t="s">
        <v>1669</v>
      </c>
      <c r="E3514" s="38" t="s">
        <v>4265</v>
      </c>
      <c r="F3514" s="35" t="s">
        <v>4155</v>
      </c>
      <c r="G3514" s="35" t="s">
        <v>3814</v>
      </c>
      <c r="H3514" s="38" t="s">
        <v>4340</v>
      </c>
      <c r="I3514" s="35" t="s">
        <v>3518</v>
      </c>
      <c r="J3514" s="39" t="str">
        <f t="shared" si="439"/>
        <v>IC.IT.260515</v>
      </c>
      <c r="K3514" s="38" t="s">
        <v>3298</v>
      </c>
      <c r="L3514" s="35" t="str">
        <f t="shared" si="443"/>
        <v xml:space="preserve">     Bismuth Gauze (Xeroform)</v>
      </c>
      <c r="M3514" s="39" t="str">
        <f t="shared" si="444"/>
        <v>PI.IC.IT.260515.01</v>
      </c>
      <c r="N3514" s="39"/>
      <c r="O3514" s="39" t="str">
        <f t="shared" si="445"/>
        <v>PH.IC.IT.260515.01</v>
      </c>
      <c r="Q3514" s="39" t="str">
        <f t="shared" si="446"/>
        <v>CL.IC.IT.260515.01</v>
      </c>
      <c r="R3514" s="39"/>
      <c r="S3514" s="39" t="str">
        <f t="shared" si="440"/>
        <v>DR.IC.IT.260515.01</v>
      </c>
      <c r="T3514" s="39"/>
      <c r="U3514" s="60" t="str">
        <f t="shared" si="441"/>
        <v>IM.IC.IT.260515.01</v>
      </c>
      <c r="V3514" s="57"/>
      <c r="W3514" s="60" t="str">
        <f t="shared" si="442"/>
        <v>GE.IC.IT.260515.01</v>
      </c>
      <c r="AH3514" s="35" t="s">
        <v>3207</v>
      </c>
      <c r="AI3514" s="35">
        <v>1500</v>
      </c>
    </row>
    <row r="3515" spans="1:35" s="35" customFormat="1" ht="15">
      <c r="A3515" s="35" t="s">
        <v>2189</v>
      </c>
      <c r="C3515" s="38" t="s">
        <v>1669</v>
      </c>
      <c r="E3515" s="38" t="s">
        <v>4265</v>
      </c>
      <c r="F3515" s="35" t="s">
        <v>4155</v>
      </c>
      <c r="G3515" s="35" t="s">
        <v>3815</v>
      </c>
      <c r="H3515" s="38" t="s">
        <v>4341</v>
      </c>
      <c r="I3515" s="35" t="s">
        <v>3816</v>
      </c>
      <c r="J3515" s="39" t="str">
        <f t="shared" si="439"/>
        <v>IC.IT.260516</v>
      </c>
      <c r="K3515" s="38" t="s">
        <v>3298</v>
      </c>
      <c r="L3515" s="35" t="str">
        <f t="shared" si="443"/>
        <v xml:space="preserve">     Negative Pressure Wound Therapy:  </v>
      </c>
      <c r="M3515" s="39" t="str">
        <f t="shared" si="444"/>
        <v>PI.IC.IT.260516.01</v>
      </c>
      <c r="N3515" s="39"/>
      <c r="O3515" s="39" t="str">
        <f t="shared" si="445"/>
        <v>PH.IC.IT.260516.01</v>
      </c>
      <c r="Q3515" s="39" t="str">
        <f t="shared" si="446"/>
        <v>CL.IC.IT.260516.01</v>
      </c>
      <c r="R3515" s="39"/>
      <c r="S3515" s="39" t="str">
        <f t="shared" si="440"/>
        <v>DR.IC.IT.260516.01</v>
      </c>
      <c r="T3515" s="39"/>
      <c r="U3515" s="60" t="str">
        <f t="shared" si="441"/>
        <v>IM.IC.IT.260516.01</v>
      </c>
      <c r="V3515" s="57"/>
      <c r="W3515" s="60" t="str">
        <f t="shared" si="442"/>
        <v>GE.IC.IT.260516.01</v>
      </c>
      <c r="AH3515" s="35" t="s">
        <v>3207</v>
      </c>
      <c r="AI3515" s="35">
        <v>1500</v>
      </c>
    </row>
    <row r="3516" spans="1:35" s="35" customFormat="1" ht="15">
      <c r="A3516" s="35" t="s">
        <v>2189</v>
      </c>
      <c r="C3516" s="38" t="s">
        <v>1669</v>
      </c>
      <c r="E3516" s="38" t="s">
        <v>4265</v>
      </c>
      <c r="F3516" s="35" t="s">
        <v>4155</v>
      </c>
      <c r="G3516" s="35" t="s">
        <v>3817</v>
      </c>
      <c r="H3516" s="38" t="s">
        <v>4342</v>
      </c>
      <c r="I3516" s="35" t="s">
        <v>3520</v>
      </c>
      <c r="J3516" s="39" t="str">
        <f t="shared" si="439"/>
        <v>IC.IT.260517</v>
      </c>
      <c r="K3516" s="38" t="s">
        <v>3298</v>
      </c>
      <c r="L3516" s="35" t="str">
        <f t="shared" si="443"/>
        <v xml:space="preserve">     Non-adhering (Telfa)</v>
      </c>
      <c r="M3516" s="39" t="str">
        <f t="shared" si="444"/>
        <v>PI.IC.IT.260517.01</v>
      </c>
      <c r="N3516" s="39"/>
      <c r="O3516" s="39" t="str">
        <f t="shared" si="445"/>
        <v>PH.IC.IT.260517.01</v>
      </c>
      <c r="Q3516" s="39" t="str">
        <f t="shared" si="446"/>
        <v>CL.IC.IT.260517.01</v>
      </c>
      <c r="R3516" s="39"/>
      <c r="S3516" s="39" t="str">
        <f t="shared" si="440"/>
        <v>DR.IC.IT.260517.01</v>
      </c>
      <c r="T3516" s="39"/>
      <c r="U3516" s="60" t="str">
        <f t="shared" si="441"/>
        <v>IM.IC.IT.260517.01</v>
      </c>
      <c r="V3516" s="57"/>
      <c r="W3516" s="60" t="str">
        <f t="shared" si="442"/>
        <v>GE.IC.IT.260517.01</v>
      </c>
      <c r="AH3516" s="35" t="s">
        <v>3207</v>
      </c>
      <c r="AI3516" s="35">
        <v>1500</v>
      </c>
    </row>
    <row r="3517" spans="1:35" s="35" customFormat="1" ht="15">
      <c r="A3517" s="35" t="s">
        <v>2189</v>
      </c>
      <c r="C3517" s="38" t="s">
        <v>1669</v>
      </c>
      <c r="E3517" s="38" t="s">
        <v>4265</v>
      </c>
      <c r="F3517" s="35" t="s">
        <v>4155</v>
      </c>
      <c r="G3517" s="35" t="s">
        <v>3818</v>
      </c>
      <c r="H3517" s="38" t="s">
        <v>4343</v>
      </c>
      <c r="I3517" s="35" t="s">
        <v>1396</v>
      </c>
      <c r="J3517" s="39" t="str">
        <f t="shared" si="439"/>
        <v>IC.IT.260518</v>
      </c>
      <c r="K3517" s="38" t="s">
        <v>3298</v>
      </c>
      <c r="L3517" s="35" t="str">
        <f t="shared" si="443"/>
        <v xml:space="preserve">     Other: specify</v>
      </c>
      <c r="M3517" s="39" t="str">
        <f t="shared" si="444"/>
        <v>PI.IC.IT.260518.01</v>
      </c>
      <c r="N3517" s="39"/>
      <c r="O3517" s="39" t="str">
        <f t="shared" si="445"/>
        <v>PH.IC.IT.260518.01</v>
      </c>
      <c r="Q3517" s="39" t="str">
        <f t="shared" si="446"/>
        <v>CL.IC.IT.260518.01</v>
      </c>
      <c r="R3517" s="39"/>
      <c r="S3517" s="39" t="str">
        <f t="shared" si="440"/>
        <v>DR.IC.IT.260518.01</v>
      </c>
      <c r="T3517" s="39"/>
      <c r="U3517" s="60" t="str">
        <f t="shared" si="441"/>
        <v>IM.IC.IT.260518.01</v>
      </c>
      <c r="V3517" s="57"/>
      <c r="W3517" s="60" t="str">
        <f t="shared" si="442"/>
        <v>GE.IC.IT.260518.01</v>
      </c>
      <c r="AH3517" s="35" t="s">
        <v>3207</v>
      </c>
      <c r="AI3517" s="35">
        <v>1500</v>
      </c>
    </row>
    <row r="3518" spans="1:35" s="35" customFormat="1" ht="15">
      <c r="A3518" s="35" t="s">
        <v>2189</v>
      </c>
      <c r="C3518" s="38" t="s">
        <v>1669</v>
      </c>
      <c r="E3518" s="38" t="s">
        <v>4265</v>
      </c>
      <c r="F3518" s="35" t="s">
        <v>4155</v>
      </c>
      <c r="G3518" s="38" t="s">
        <v>4437</v>
      </c>
      <c r="H3518" s="38" t="s">
        <v>4345</v>
      </c>
      <c r="I3518" s="38" t="s">
        <v>4438</v>
      </c>
      <c r="J3518" s="39" t="str">
        <f t="shared" si="439"/>
        <v>IC.IT.260519</v>
      </c>
      <c r="K3518" s="38" t="s">
        <v>3298</v>
      </c>
      <c r="L3518" s="35" t="str">
        <f t="shared" si="443"/>
        <v xml:space="preserve">  ABD Pad</v>
      </c>
      <c r="M3518" s="39" t="str">
        <f t="shared" si="444"/>
        <v>PI.IC.IT.260519.01</v>
      </c>
      <c r="N3518" s="39"/>
      <c r="O3518" s="39" t="str">
        <f t="shared" si="445"/>
        <v>PH.IC.IT.260519.01</v>
      </c>
      <c r="Q3518" s="39" t="str">
        <f t="shared" si="446"/>
        <v>CL.IC.IT.260519.01</v>
      </c>
      <c r="R3518" s="39"/>
      <c r="S3518" s="39" t="str">
        <f t="shared" si="440"/>
        <v>DR.IC.IT.260519.01</v>
      </c>
      <c r="T3518" s="39"/>
      <c r="U3518" s="60" t="str">
        <f t="shared" si="441"/>
        <v>IM.IC.IT.260519.01</v>
      </c>
      <c r="V3518" s="57"/>
      <c r="W3518" s="60" t="str">
        <f t="shared" si="442"/>
        <v>GE.IC.IT.260519.01</v>
      </c>
      <c r="Y3518" s="35">
        <v>786</v>
      </c>
      <c r="AH3518" s="35" t="s">
        <v>3207</v>
      </c>
      <c r="AI3518" s="35">
        <v>1500</v>
      </c>
    </row>
    <row r="3519" spans="1:35" s="35" customFormat="1" ht="15">
      <c r="A3519" s="35" t="s">
        <v>2189</v>
      </c>
      <c r="C3519" s="38" t="s">
        <v>1669</v>
      </c>
      <c r="E3519" s="38" t="s">
        <v>4265</v>
      </c>
      <c r="F3519" s="35" t="s">
        <v>4155</v>
      </c>
      <c r="G3519" s="38" t="s">
        <v>4439</v>
      </c>
      <c r="H3519" s="38" t="s">
        <v>4362</v>
      </c>
      <c r="I3519" s="38" t="s">
        <v>4440</v>
      </c>
      <c r="J3519" s="39" t="str">
        <f t="shared" si="439"/>
        <v>IC.IT.260520</v>
      </c>
      <c r="K3519" s="38" t="s">
        <v>3298</v>
      </c>
      <c r="L3519" s="35" t="str">
        <f t="shared" si="443"/>
        <v xml:space="preserve">  Vaseline gauze</v>
      </c>
      <c r="M3519" s="39" t="str">
        <f t="shared" si="444"/>
        <v>PI.IC.IT.260520.01</v>
      </c>
      <c r="N3519" s="39"/>
      <c r="O3519" s="39" t="str">
        <f t="shared" si="445"/>
        <v>PH.IC.IT.260520.01</v>
      </c>
      <c r="Q3519" s="39" t="str">
        <f t="shared" si="446"/>
        <v>CL.IC.IT.260520.01</v>
      </c>
      <c r="R3519" s="39"/>
      <c r="S3519" s="39" t="str">
        <f t="shared" si="440"/>
        <v>DR.IC.IT.260520.01</v>
      </c>
      <c r="T3519" s="39"/>
      <c r="U3519" s="60" t="str">
        <f t="shared" si="441"/>
        <v>IM.IC.IT.260520.01</v>
      </c>
      <c r="V3519" s="57"/>
      <c r="W3519" s="60" t="str">
        <f t="shared" si="442"/>
        <v>GE.IC.IT.260520.01</v>
      </c>
      <c r="Y3519" s="35">
        <v>787</v>
      </c>
      <c r="AH3519" s="35" t="s">
        <v>3207</v>
      </c>
      <c r="AI3519" s="35">
        <v>1500</v>
      </c>
    </row>
    <row r="3520" spans="1:35" s="35" customFormat="1" ht="15">
      <c r="A3520" s="35" t="s">
        <v>2189</v>
      </c>
      <c r="C3520" s="38" t="s">
        <v>1669</v>
      </c>
      <c r="D3520" s="35" t="s">
        <v>4347</v>
      </c>
      <c r="E3520" s="38" t="s">
        <v>4309</v>
      </c>
      <c r="F3520" s="35" t="s">
        <v>4155</v>
      </c>
      <c r="G3520" s="35" t="s">
        <v>3819</v>
      </c>
      <c r="H3520" s="38" t="s">
        <v>2212</v>
      </c>
      <c r="I3520" s="35" t="s">
        <v>3522</v>
      </c>
      <c r="J3520" s="39" t="str">
        <f t="shared" si="439"/>
        <v>IC.IT.260601</v>
      </c>
      <c r="K3520" s="38" t="s">
        <v>3298</v>
      </c>
      <c r="L3520" s="35" t="str">
        <f t="shared" si="443"/>
        <v xml:space="preserve">     Clean, dry and intact</v>
      </c>
      <c r="M3520" s="39" t="str">
        <f t="shared" si="444"/>
        <v>PI.IC.IT.260601.01</v>
      </c>
      <c r="N3520" s="39"/>
      <c r="O3520" s="39" t="str">
        <f t="shared" si="445"/>
        <v>PH.IC.IT.260601.01</v>
      </c>
      <c r="Q3520" s="39" t="str">
        <f t="shared" si="446"/>
        <v>CL.IC.IT.260601.01</v>
      </c>
      <c r="R3520" s="39"/>
      <c r="S3520" s="39" t="str">
        <f t="shared" si="440"/>
        <v>DR.IC.IT.260601.01</v>
      </c>
      <c r="T3520" s="39"/>
      <c r="U3520" s="60" t="str">
        <f t="shared" si="441"/>
        <v>IM.IC.IT.260601.01</v>
      </c>
      <c r="V3520" s="57"/>
      <c r="W3520" s="60" t="str">
        <f t="shared" si="442"/>
        <v>GE.IC.IT.260601.01</v>
      </c>
      <c r="AH3520" s="35" t="s">
        <v>3207</v>
      </c>
      <c r="AI3520" s="35">
        <v>1500</v>
      </c>
    </row>
    <row r="3521" spans="1:35" s="35" customFormat="1" ht="15">
      <c r="A3521" s="35" t="s">
        <v>2189</v>
      </c>
      <c r="C3521" s="38" t="s">
        <v>1669</v>
      </c>
      <c r="E3521" s="38" t="s">
        <v>4309</v>
      </c>
      <c r="F3521" s="35" t="s">
        <v>4155</v>
      </c>
      <c r="G3521" s="35" t="s">
        <v>3820</v>
      </c>
      <c r="H3521" s="38" t="s">
        <v>2217</v>
      </c>
      <c r="I3521" s="35" t="s">
        <v>2571</v>
      </c>
      <c r="J3521" s="39" t="str">
        <f t="shared" si="439"/>
        <v>IC.IT.260602</v>
      </c>
      <c r="K3521" s="38" t="s">
        <v>3298</v>
      </c>
      <c r="L3521" s="35" t="str">
        <f t="shared" si="443"/>
        <v xml:space="preserve">     Reinforced: specify date/time</v>
      </c>
      <c r="M3521" s="39" t="str">
        <f t="shared" si="444"/>
        <v>PI.IC.IT.260602.01</v>
      </c>
      <c r="N3521" s="39"/>
      <c r="O3521" s="39" t="str">
        <f t="shared" si="445"/>
        <v>PH.IC.IT.260602.01</v>
      </c>
      <c r="Q3521" s="39" t="str">
        <f t="shared" si="446"/>
        <v>CL.IC.IT.260602.01</v>
      </c>
      <c r="R3521" s="39"/>
      <c r="S3521" s="39" t="str">
        <f t="shared" si="440"/>
        <v>DR.IC.IT.260602.01</v>
      </c>
      <c r="T3521" s="39"/>
      <c r="U3521" s="60" t="str">
        <f t="shared" si="441"/>
        <v>IM.IC.IT.260602.01</v>
      </c>
      <c r="V3521" s="57"/>
      <c r="W3521" s="60" t="str">
        <f t="shared" si="442"/>
        <v>GE.IC.IT.260602.01</v>
      </c>
      <c r="AH3521" s="35" t="s">
        <v>3207</v>
      </c>
      <c r="AI3521" s="35">
        <v>1500</v>
      </c>
    </row>
    <row r="3522" spans="1:35" s="35" customFormat="1" ht="15">
      <c r="A3522" s="35" t="s">
        <v>2189</v>
      </c>
      <c r="C3522" s="38" t="s">
        <v>1669</v>
      </c>
      <c r="E3522" s="38" t="s">
        <v>4309</v>
      </c>
      <c r="F3522" s="35" t="s">
        <v>4155</v>
      </c>
      <c r="G3522" s="35" t="s">
        <v>3821</v>
      </c>
      <c r="H3522" s="38" t="s">
        <v>2219</v>
      </c>
      <c r="I3522" s="35" t="s">
        <v>2570</v>
      </c>
      <c r="J3522" s="39" t="str">
        <f t="shared" si="439"/>
        <v>IC.IT.260603</v>
      </c>
      <c r="K3522" s="38" t="s">
        <v>3298</v>
      </c>
      <c r="L3522" s="35" t="str">
        <f t="shared" si="443"/>
        <v xml:space="preserve">     Changed: specify date/time</v>
      </c>
      <c r="M3522" s="39" t="str">
        <f t="shared" si="444"/>
        <v>PI.IC.IT.260603.01</v>
      </c>
      <c r="N3522" s="39"/>
      <c r="O3522" s="39" t="str">
        <f t="shared" si="445"/>
        <v>PH.IC.IT.260603.01</v>
      </c>
      <c r="Q3522" s="39" t="str">
        <f t="shared" si="446"/>
        <v>CL.IC.IT.260603.01</v>
      </c>
      <c r="R3522" s="39"/>
      <c r="S3522" s="39" t="str">
        <f t="shared" si="440"/>
        <v>DR.IC.IT.260603.01</v>
      </c>
      <c r="T3522" s="39"/>
      <c r="U3522" s="60" t="str">
        <f t="shared" si="441"/>
        <v>IM.IC.IT.260603.01</v>
      </c>
      <c r="V3522" s="57"/>
      <c r="W3522" s="60" t="str">
        <f t="shared" si="442"/>
        <v>GE.IC.IT.260603.01</v>
      </c>
      <c r="AH3522" s="35" t="s">
        <v>3207</v>
      </c>
      <c r="AI3522" s="35">
        <v>1500</v>
      </c>
    </row>
    <row r="3523" spans="1:35" s="35" customFormat="1" ht="15">
      <c r="A3523" s="35" t="s">
        <v>2189</v>
      </c>
      <c r="C3523" s="38" t="s">
        <v>1669</v>
      </c>
      <c r="E3523" s="38" t="s">
        <v>4309</v>
      </c>
      <c r="F3523" s="35" t="s">
        <v>4155</v>
      </c>
      <c r="G3523" s="35" t="s">
        <v>3822</v>
      </c>
      <c r="H3523" s="38" t="s">
        <v>2063</v>
      </c>
      <c r="I3523" s="35" t="s">
        <v>3502</v>
      </c>
      <c r="J3523" s="39" t="str">
        <f t="shared" si="439"/>
        <v>IC.IT.260604</v>
      </c>
      <c r="K3523" s="38" t="s">
        <v>3298</v>
      </c>
      <c r="L3523" s="35" t="str">
        <f t="shared" si="443"/>
        <v xml:space="preserve">     Wet to Dry: specify date/time</v>
      </c>
      <c r="M3523" s="39" t="str">
        <f t="shared" si="444"/>
        <v>PI.IC.IT.260604.01</v>
      </c>
      <c r="N3523" s="39"/>
      <c r="O3523" s="39" t="str">
        <f t="shared" si="445"/>
        <v>PH.IC.IT.260604.01</v>
      </c>
      <c r="Q3523" s="39" t="str">
        <f t="shared" si="446"/>
        <v>CL.IC.IT.260604.01</v>
      </c>
      <c r="R3523" s="39"/>
      <c r="S3523" s="39" t="str">
        <f t="shared" si="440"/>
        <v>DR.IC.IT.260604.01</v>
      </c>
      <c r="T3523" s="39"/>
      <c r="U3523" s="60" t="str">
        <f t="shared" si="441"/>
        <v>IM.IC.IT.260604.01</v>
      </c>
      <c r="V3523" s="57"/>
      <c r="W3523" s="60" t="str">
        <f t="shared" si="442"/>
        <v>GE.IC.IT.260604.01</v>
      </c>
      <c r="AH3523" s="35" t="s">
        <v>3207</v>
      </c>
      <c r="AI3523" s="35">
        <v>1500</v>
      </c>
    </row>
    <row r="3524" spans="1:35" s="35" customFormat="1" ht="15">
      <c r="A3524" s="35" t="s">
        <v>2189</v>
      </c>
      <c r="C3524" s="38" t="s">
        <v>1669</v>
      </c>
      <c r="E3524" s="38" t="s">
        <v>4309</v>
      </c>
      <c r="F3524" s="35" t="s">
        <v>4155</v>
      </c>
      <c r="G3524" s="35" t="s">
        <v>3823</v>
      </c>
      <c r="H3524" s="38" t="s">
        <v>2065</v>
      </c>
      <c r="I3524" s="35" t="s">
        <v>3824</v>
      </c>
      <c r="J3524" s="39" t="str">
        <f t="shared" si="439"/>
        <v>IC.IT.260605</v>
      </c>
      <c r="K3524" s="38" t="s">
        <v>3298</v>
      </c>
      <c r="L3524" s="35" t="str">
        <f t="shared" si="443"/>
        <v xml:space="preserve">     Debriding Agent applied: BCMA</v>
      </c>
      <c r="M3524" s="39" t="str">
        <f t="shared" si="444"/>
        <v>PI.IC.IT.260605.01</v>
      </c>
      <c r="N3524" s="39"/>
      <c r="O3524" s="39" t="str">
        <f t="shared" si="445"/>
        <v>PH.IC.IT.260605.01</v>
      </c>
      <c r="Q3524" s="39" t="str">
        <f t="shared" si="446"/>
        <v>CL.IC.IT.260605.01</v>
      </c>
      <c r="R3524" s="39"/>
      <c r="S3524" s="39" t="str">
        <f t="shared" si="440"/>
        <v>DR.IC.IT.260605.01</v>
      </c>
      <c r="T3524" s="39"/>
      <c r="U3524" s="60" t="str">
        <f t="shared" si="441"/>
        <v>IM.IC.IT.260605.01</v>
      </c>
      <c r="V3524" s="57"/>
      <c r="W3524" s="60" t="str">
        <f t="shared" si="442"/>
        <v>GE.IC.IT.260605.01</v>
      </c>
      <c r="AH3524" s="35" t="s">
        <v>3207</v>
      </c>
      <c r="AI3524" s="35">
        <v>1500</v>
      </c>
    </row>
    <row r="3525" spans="1:35" s="35" customFormat="1" ht="15">
      <c r="A3525" s="35" t="s">
        <v>2189</v>
      </c>
      <c r="C3525" s="38" t="s">
        <v>1669</v>
      </c>
      <c r="E3525" s="38" t="s">
        <v>4309</v>
      </c>
      <c r="F3525" s="35" t="s">
        <v>4155</v>
      </c>
      <c r="G3525" s="38" t="s">
        <v>4441</v>
      </c>
      <c r="H3525" s="38" t="s">
        <v>4341</v>
      </c>
      <c r="I3525" s="38" t="s">
        <v>4441</v>
      </c>
      <c r="J3525" s="39" t="str">
        <f t="shared" si="439"/>
        <v>IC.IT.260616</v>
      </c>
      <c r="K3525" s="38" t="s">
        <v>3298</v>
      </c>
      <c r="L3525" s="35" t="str">
        <f t="shared" si="443"/>
        <v xml:space="preserve">  Saturated</v>
      </c>
      <c r="M3525" s="39" t="str">
        <f t="shared" si="444"/>
        <v>PI.IC.IT.260616.01</v>
      </c>
      <c r="N3525" s="39"/>
      <c r="O3525" s="39" t="str">
        <f t="shared" si="445"/>
        <v>PH.IC.IT.260616.01</v>
      </c>
      <c r="Q3525" s="39" t="str">
        <f t="shared" si="446"/>
        <v>CL.IC.IT.260616.01</v>
      </c>
      <c r="R3525" s="39"/>
      <c r="S3525" s="39" t="str">
        <f t="shared" si="440"/>
        <v>DR.IC.IT.260616.01</v>
      </c>
      <c r="T3525" s="39"/>
      <c r="U3525" s="60" t="str">
        <f t="shared" si="441"/>
        <v>IM.IC.IT.260616.01</v>
      </c>
      <c r="V3525" s="57"/>
      <c r="W3525" s="60" t="str">
        <f t="shared" si="442"/>
        <v>GE.IC.IT.260616.01</v>
      </c>
      <c r="Y3525" s="35">
        <v>154</v>
      </c>
      <c r="AH3525" s="35" t="s">
        <v>3207</v>
      </c>
      <c r="AI3525" s="35">
        <v>1500</v>
      </c>
    </row>
    <row r="3526" spans="1:35" s="35" customFormat="1" ht="15">
      <c r="A3526" s="35" t="s">
        <v>2189</v>
      </c>
      <c r="C3526" s="38" t="s">
        <v>1669</v>
      </c>
      <c r="E3526" s="38" t="s">
        <v>4309</v>
      </c>
      <c r="F3526" s="35" t="s">
        <v>4155</v>
      </c>
      <c r="G3526" s="38" t="s">
        <v>4442</v>
      </c>
      <c r="H3526" s="38" t="s">
        <v>4342</v>
      </c>
      <c r="I3526" s="38" t="s">
        <v>4442</v>
      </c>
      <c r="J3526" s="39" t="str">
        <f t="shared" si="439"/>
        <v>IC.IT.260617</v>
      </c>
      <c r="K3526" s="38" t="s">
        <v>3298</v>
      </c>
      <c r="L3526" s="35" t="str">
        <f t="shared" si="443"/>
        <v xml:space="preserve">  Stained</v>
      </c>
      <c r="M3526" s="39" t="str">
        <f t="shared" si="444"/>
        <v>PI.IC.IT.260617.01</v>
      </c>
      <c r="N3526" s="39"/>
      <c r="O3526" s="39" t="str">
        <f t="shared" si="445"/>
        <v>PH.IC.IT.260617.01</v>
      </c>
      <c r="Q3526" s="39" t="str">
        <f t="shared" si="446"/>
        <v>CL.IC.IT.260617.01</v>
      </c>
      <c r="R3526" s="39"/>
      <c r="S3526" s="39" t="str">
        <f t="shared" si="440"/>
        <v>DR.IC.IT.260617.01</v>
      </c>
      <c r="T3526" s="39"/>
      <c r="U3526" s="60" t="str">
        <f t="shared" si="441"/>
        <v>IM.IC.IT.260617.01</v>
      </c>
      <c r="V3526" s="57"/>
      <c r="W3526" s="60" t="str">
        <f t="shared" si="442"/>
        <v>GE.IC.IT.260617.01</v>
      </c>
      <c r="Y3526" s="35">
        <v>155</v>
      </c>
      <c r="AH3526" s="35" t="s">
        <v>3207</v>
      </c>
      <c r="AI3526" s="35">
        <v>1500</v>
      </c>
    </row>
    <row r="3527" spans="1:35" s="35" customFormat="1" ht="15">
      <c r="A3527" s="35" t="s">
        <v>2189</v>
      </c>
      <c r="C3527" s="38" t="s">
        <v>1669</v>
      </c>
      <c r="E3527" s="38" t="s">
        <v>4309</v>
      </c>
      <c r="F3527" s="35" t="s">
        <v>4155</v>
      </c>
      <c r="G3527" s="38" t="s">
        <v>4443</v>
      </c>
      <c r="H3527" s="38" t="s">
        <v>4426</v>
      </c>
      <c r="I3527" s="38" t="s">
        <v>4443</v>
      </c>
      <c r="J3527" s="39" t="str">
        <f t="shared" si="439"/>
        <v>IC.IT.260618</v>
      </c>
      <c r="K3527" s="38" t="s">
        <v>3298</v>
      </c>
      <c r="L3527" s="35" t="str">
        <f t="shared" si="443"/>
        <v xml:space="preserve">  Intact</v>
      </c>
      <c r="M3527" s="39" t="str">
        <f t="shared" si="444"/>
        <v>PI.IC.IT.260618.01</v>
      </c>
      <c r="N3527" s="39"/>
      <c r="O3527" s="39" t="str">
        <f t="shared" si="445"/>
        <v>PH.IC.IT.260618.01</v>
      </c>
      <c r="Q3527" s="39" t="str">
        <f t="shared" si="446"/>
        <v>CL.IC.IT.260618.01</v>
      </c>
      <c r="R3527" s="39"/>
      <c r="S3527" s="39" t="str">
        <f t="shared" si="440"/>
        <v>DR.IC.IT.260618.01</v>
      </c>
      <c r="T3527" s="39"/>
      <c r="U3527" s="60" t="str">
        <f t="shared" si="441"/>
        <v>IM.IC.IT.260618.01</v>
      </c>
      <c r="V3527" s="57"/>
      <c r="W3527" s="60" t="str">
        <f t="shared" si="442"/>
        <v>GE.IC.IT.260618.01</v>
      </c>
      <c r="Y3527" s="35">
        <v>156</v>
      </c>
      <c r="AH3527" s="35" t="s">
        <v>3207</v>
      </c>
      <c r="AI3527" s="35">
        <v>1500</v>
      </c>
    </row>
    <row r="3528" spans="1:35" s="35" customFormat="1" ht="15">
      <c r="A3528" s="35" t="s">
        <v>2189</v>
      </c>
      <c r="C3528" s="38" t="s">
        <v>1669</v>
      </c>
      <c r="E3528" s="38" t="s">
        <v>4309</v>
      </c>
      <c r="F3528" s="35" t="s">
        <v>4155</v>
      </c>
      <c r="G3528" s="38" t="s">
        <v>4444</v>
      </c>
      <c r="H3528" s="38" t="s">
        <v>4345</v>
      </c>
      <c r="I3528" s="38" t="s">
        <v>4444</v>
      </c>
      <c r="J3528" s="39" t="str">
        <f t="shared" si="439"/>
        <v>IC.IT.260619</v>
      </c>
      <c r="K3528" s="38" t="s">
        <v>3298</v>
      </c>
      <c r="L3528" s="35" t="str">
        <f t="shared" si="443"/>
        <v xml:space="preserve">  Clean</v>
      </c>
      <c r="M3528" s="39" t="str">
        <f t="shared" si="444"/>
        <v>PI.IC.IT.260619.01</v>
      </c>
      <c r="N3528" s="39"/>
      <c r="O3528" s="39" t="str">
        <f t="shared" si="445"/>
        <v>PH.IC.IT.260619.01</v>
      </c>
      <c r="Q3528" s="39" t="str">
        <f t="shared" si="446"/>
        <v>CL.IC.IT.260619.01</v>
      </c>
      <c r="R3528" s="39"/>
      <c r="S3528" s="39" t="str">
        <f t="shared" si="440"/>
        <v>DR.IC.IT.260619.01</v>
      </c>
      <c r="T3528" s="39"/>
      <c r="U3528" s="60" t="str">
        <f t="shared" si="441"/>
        <v>IM.IC.IT.260619.01</v>
      </c>
      <c r="V3528" s="57"/>
      <c r="W3528" s="60" t="str">
        <f t="shared" si="442"/>
        <v>GE.IC.IT.260619.01</v>
      </c>
      <c r="Y3528" s="35">
        <v>157</v>
      </c>
      <c r="AH3528" s="35" t="s">
        <v>3207</v>
      </c>
      <c r="AI3528" s="35">
        <v>1500</v>
      </c>
    </row>
    <row r="3529" spans="1:35" s="35" customFormat="1" ht="15">
      <c r="A3529" s="35" t="s">
        <v>2189</v>
      </c>
      <c r="C3529" s="38" t="s">
        <v>1669</v>
      </c>
      <c r="E3529" s="38" t="s">
        <v>4309</v>
      </c>
      <c r="F3529" s="35" t="s">
        <v>4155</v>
      </c>
      <c r="G3529" s="38" t="s">
        <v>4445</v>
      </c>
      <c r="H3529" s="38" t="s">
        <v>4362</v>
      </c>
      <c r="I3529" s="38" t="s">
        <v>4445</v>
      </c>
      <c r="J3529" s="39" t="str">
        <f t="shared" si="439"/>
        <v>IC.IT.260620</v>
      </c>
      <c r="K3529" s="38" t="s">
        <v>3298</v>
      </c>
      <c r="L3529" s="35" t="str">
        <f t="shared" si="443"/>
        <v xml:space="preserve">  Dry</v>
      </c>
      <c r="M3529" s="39" t="str">
        <f t="shared" si="444"/>
        <v>PI.IC.IT.260620.01</v>
      </c>
      <c r="N3529" s="39"/>
      <c r="O3529" s="39" t="str">
        <f t="shared" si="445"/>
        <v>PH.IC.IT.260620.01</v>
      </c>
      <c r="Q3529" s="39" t="str">
        <f t="shared" si="446"/>
        <v>CL.IC.IT.260620.01</v>
      </c>
      <c r="R3529" s="39"/>
      <c r="S3529" s="39" t="str">
        <f t="shared" si="440"/>
        <v>DR.IC.IT.260620.01</v>
      </c>
      <c r="T3529" s="39"/>
      <c r="U3529" s="60" t="str">
        <f t="shared" si="441"/>
        <v>IM.IC.IT.260620.01</v>
      </c>
      <c r="V3529" s="57"/>
      <c r="W3529" s="60" t="str">
        <f t="shared" si="442"/>
        <v>GE.IC.IT.260620.01</v>
      </c>
      <c r="Y3529" s="35">
        <v>158</v>
      </c>
      <c r="AH3529" s="35" t="s">
        <v>3207</v>
      </c>
      <c r="AI3529" s="35">
        <v>1500</v>
      </c>
    </row>
    <row r="3530" spans="1:35" s="35" customFormat="1" ht="15">
      <c r="A3530" s="35" t="s">
        <v>2189</v>
      </c>
      <c r="C3530" s="38" t="s">
        <v>1669</v>
      </c>
      <c r="D3530" s="35" t="s">
        <v>4446</v>
      </c>
      <c r="E3530" s="38" t="s">
        <v>4311</v>
      </c>
      <c r="F3530" s="35" t="s">
        <v>4155</v>
      </c>
      <c r="G3530" s="35" t="s">
        <v>3825</v>
      </c>
      <c r="H3530" s="38" t="s">
        <v>2222</v>
      </c>
      <c r="I3530" s="35" t="s">
        <v>3529</v>
      </c>
      <c r="J3530" s="39" t="str">
        <f t="shared" si="439"/>
        <v>IC.IT.260706</v>
      </c>
      <c r="K3530" s="38" t="s">
        <v>3298</v>
      </c>
      <c r="L3530" s="35" t="str">
        <f t="shared" si="443"/>
        <v xml:space="preserve">     Normal Saline</v>
      </c>
      <c r="M3530" s="39" t="str">
        <f t="shared" si="444"/>
        <v>PI.IC.IT.260706.01</v>
      </c>
      <c r="N3530" s="39"/>
      <c r="O3530" s="39" t="str">
        <f t="shared" si="445"/>
        <v>PH.IC.IT.260706.01</v>
      </c>
      <c r="Q3530" s="39" t="str">
        <f t="shared" si="446"/>
        <v>CL.IC.IT.260706.01</v>
      </c>
      <c r="R3530" s="39"/>
      <c r="S3530" s="39" t="str">
        <f t="shared" si="440"/>
        <v>DR.IC.IT.260706.01</v>
      </c>
      <c r="T3530" s="39"/>
      <c r="U3530" s="60" t="str">
        <f t="shared" si="441"/>
        <v>IM.IC.IT.260706.01</v>
      </c>
      <c r="V3530" s="57"/>
      <c r="W3530" s="60" t="str">
        <f t="shared" si="442"/>
        <v>GE.IC.IT.260706.01</v>
      </c>
      <c r="AH3530" s="35" t="s">
        <v>3207</v>
      </c>
      <c r="AI3530" s="35">
        <v>1500</v>
      </c>
    </row>
    <row r="3531" spans="1:35" s="35" customFormat="1" ht="15">
      <c r="A3531" s="35" t="s">
        <v>2189</v>
      </c>
      <c r="C3531" s="38" t="s">
        <v>1669</v>
      </c>
      <c r="E3531" s="38" t="s">
        <v>4311</v>
      </c>
      <c r="F3531" s="35" t="s">
        <v>4155</v>
      </c>
      <c r="G3531" s="35" t="s">
        <v>3826</v>
      </c>
      <c r="H3531" s="38" t="s">
        <v>2376</v>
      </c>
      <c r="I3531" s="35" t="s">
        <v>3531</v>
      </c>
      <c r="J3531" s="39" t="str">
        <f t="shared" si="439"/>
        <v>IC.IT.260707</v>
      </c>
      <c r="K3531" s="38" t="s">
        <v>3298</v>
      </c>
      <c r="L3531" s="35" t="str">
        <f t="shared" si="443"/>
        <v xml:space="preserve">     Wound cleanser</v>
      </c>
      <c r="M3531" s="39" t="str">
        <f t="shared" si="444"/>
        <v>PI.IC.IT.260707.01</v>
      </c>
      <c r="N3531" s="39"/>
      <c r="O3531" s="39" t="str">
        <f t="shared" si="445"/>
        <v>PH.IC.IT.260707.01</v>
      </c>
      <c r="Q3531" s="39" t="str">
        <f t="shared" si="446"/>
        <v>CL.IC.IT.260707.01</v>
      </c>
      <c r="R3531" s="39"/>
      <c r="S3531" s="39" t="str">
        <f t="shared" si="440"/>
        <v>DR.IC.IT.260707.01</v>
      </c>
      <c r="T3531" s="39"/>
      <c r="U3531" s="60" t="str">
        <f t="shared" si="441"/>
        <v>IM.IC.IT.260707.01</v>
      </c>
      <c r="V3531" s="57"/>
      <c r="W3531" s="60" t="str">
        <f t="shared" si="442"/>
        <v>GE.IC.IT.260707.01</v>
      </c>
      <c r="AH3531" s="35" t="s">
        <v>3207</v>
      </c>
      <c r="AI3531" s="35">
        <v>1500</v>
      </c>
    </row>
    <row r="3532" spans="1:35" s="35" customFormat="1" ht="15">
      <c r="A3532" s="35" t="s">
        <v>2189</v>
      </c>
      <c r="C3532" s="38" t="s">
        <v>1669</v>
      </c>
      <c r="E3532" s="38" t="s">
        <v>4311</v>
      </c>
      <c r="F3532" s="35" t="s">
        <v>4155</v>
      </c>
      <c r="G3532" s="35" t="s">
        <v>3424</v>
      </c>
      <c r="H3532" s="38" t="s">
        <v>2378</v>
      </c>
      <c r="I3532" s="35" t="s">
        <v>3338</v>
      </c>
      <c r="J3532" s="39" t="str">
        <f t="shared" si="439"/>
        <v>IC.IT.260708</v>
      </c>
      <c r="K3532" s="38" t="s">
        <v>3298</v>
      </c>
      <c r="L3532" s="35" t="str">
        <f t="shared" si="443"/>
        <v xml:space="preserve">      Other: specify</v>
      </c>
      <c r="M3532" s="39" t="str">
        <f t="shared" si="444"/>
        <v>PI.IC.IT.260708.01</v>
      </c>
      <c r="N3532" s="39"/>
      <c r="O3532" s="39" t="str">
        <f t="shared" si="445"/>
        <v>PH.IC.IT.260708.01</v>
      </c>
      <c r="Q3532" s="39" t="str">
        <f t="shared" si="446"/>
        <v>CL.IC.IT.260708.01</v>
      </c>
      <c r="R3532" s="39"/>
      <c r="S3532" s="39" t="str">
        <f t="shared" si="440"/>
        <v>DR.IC.IT.260708.01</v>
      </c>
      <c r="T3532" s="39"/>
      <c r="U3532" s="60" t="str">
        <f t="shared" si="441"/>
        <v>IM.IC.IT.260708.01</v>
      </c>
      <c r="V3532" s="57"/>
      <c r="W3532" s="60" t="str">
        <f t="shared" si="442"/>
        <v>GE.IC.IT.260708.01</v>
      </c>
      <c r="AH3532" s="35" t="s">
        <v>3207</v>
      </c>
      <c r="AI3532" s="35">
        <v>1500</v>
      </c>
    </row>
    <row r="3533" spans="1:35" s="35" customFormat="1" ht="15">
      <c r="A3533" s="35" t="s">
        <v>2189</v>
      </c>
      <c r="C3533" s="38" t="s">
        <v>1669</v>
      </c>
      <c r="E3533" s="38" t="s">
        <v>4311</v>
      </c>
      <c r="F3533" s="35" t="s">
        <v>4155</v>
      </c>
      <c r="G3533" s="38" t="s">
        <v>4447</v>
      </c>
      <c r="H3533" s="38" t="s">
        <v>4341</v>
      </c>
      <c r="I3533" s="38" t="s">
        <v>4447</v>
      </c>
      <c r="J3533" s="39" t="str">
        <f t="shared" si="439"/>
        <v>IC.IT.260716</v>
      </c>
      <c r="K3533" s="38" t="s">
        <v>3298</v>
      </c>
      <c r="L3533" s="35" t="str">
        <f t="shared" si="443"/>
        <v xml:space="preserve"> Betadine</v>
      </c>
      <c r="M3533" s="39" t="str">
        <f t="shared" si="444"/>
        <v>PI.IC.IT.260716.01</v>
      </c>
      <c r="N3533" s="39"/>
      <c r="O3533" s="39" t="str">
        <f t="shared" si="445"/>
        <v>PH.IC.IT.260716.01</v>
      </c>
      <c r="Q3533" s="39" t="str">
        <f t="shared" si="446"/>
        <v>CL.IC.IT.260716.01</v>
      </c>
      <c r="R3533" s="39"/>
      <c r="S3533" s="39" t="str">
        <f t="shared" si="440"/>
        <v>DR.IC.IT.260716.01</v>
      </c>
      <c r="T3533" s="39"/>
      <c r="U3533" s="60" t="str">
        <f t="shared" si="441"/>
        <v>IM.IC.IT.260716.01</v>
      </c>
      <c r="V3533" s="57"/>
      <c r="W3533" s="60" t="str">
        <f t="shared" si="442"/>
        <v>GE.IC.IT.260716.01</v>
      </c>
      <c r="Y3533" s="35">
        <v>790</v>
      </c>
      <c r="AH3533" s="35" t="s">
        <v>3207</v>
      </c>
      <c r="AI3533" s="35">
        <v>1500</v>
      </c>
    </row>
    <row r="3534" spans="1:35" s="35" customFormat="1" ht="15">
      <c r="A3534" s="35" t="s">
        <v>2189</v>
      </c>
      <c r="C3534" s="38" t="s">
        <v>1669</v>
      </c>
      <c r="E3534" s="38" t="s">
        <v>4311</v>
      </c>
      <c r="F3534" s="35" t="s">
        <v>4155</v>
      </c>
      <c r="G3534" s="38" t="s">
        <v>4448</v>
      </c>
      <c r="H3534" s="38" t="s">
        <v>4342</v>
      </c>
      <c r="I3534" s="38" t="s">
        <v>4448</v>
      </c>
      <c r="J3534" s="39" t="str">
        <f t="shared" si="439"/>
        <v>IC.IT.260717</v>
      </c>
      <c r="K3534" s="38" t="s">
        <v>3298</v>
      </c>
      <c r="L3534" s="35" t="str">
        <f t="shared" si="443"/>
        <v xml:space="preserve"> Chlorhexadine</v>
      </c>
      <c r="M3534" s="39" t="str">
        <f t="shared" si="444"/>
        <v>PI.IC.IT.260717.01</v>
      </c>
      <c r="N3534" s="39"/>
      <c r="O3534" s="39" t="str">
        <f t="shared" si="445"/>
        <v>PH.IC.IT.260717.01</v>
      </c>
      <c r="Q3534" s="39" t="str">
        <f t="shared" si="446"/>
        <v>CL.IC.IT.260717.01</v>
      </c>
      <c r="R3534" s="39"/>
      <c r="S3534" s="39" t="str">
        <f t="shared" si="440"/>
        <v>DR.IC.IT.260717.01</v>
      </c>
      <c r="T3534" s="39"/>
      <c r="U3534" s="60" t="str">
        <f t="shared" si="441"/>
        <v>IM.IC.IT.260717.01</v>
      </c>
      <c r="V3534" s="57"/>
      <c r="W3534" s="60" t="str">
        <f t="shared" si="442"/>
        <v>GE.IC.IT.260717.01</v>
      </c>
      <c r="Y3534" s="35">
        <v>792</v>
      </c>
      <c r="AH3534" s="35" t="s">
        <v>3207</v>
      </c>
      <c r="AI3534" s="35">
        <v>1500</v>
      </c>
    </row>
    <row r="3535" spans="1:35" s="35" customFormat="1" ht="15">
      <c r="A3535" s="35" t="s">
        <v>2189</v>
      </c>
      <c r="C3535" s="38" t="s">
        <v>1669</v>
      </c>
      <c r="E3535" s="38" t="s">
        <v>4311</v>
      </c>
      <c r="F3535" s="35" t="s">
        <v>4155</v>
      </c>
      <c r="G3535" s="38" t="s">
        <v>4449</v>
      </c>
      <c r="H3535" s="38" t="s">
        <v>4426</v>
      </c>
      <c r="I3535" s="38" t="s">
        <v>4449</v>
      </c>
      <c r="J3535" s="39" t="str">
        <f t="shared" si="439"/>
        <v>IC.IT.260718</v>
      </c>
      <c r="K3535" s="38" t="s">
        <v>3298</v>
      </c>
      <c r="L3535" s="35" t="str">
        <f t="shared" si="443"/>
        <v xml:space="preserve">  Distilled Water</v>
      </c>
      <c r="M3535" s="39" t="str">
        <f t="shared" si="444"/>
        <v>PI.IC.IT.260718.01</v>
      </c>
      <c r="N3535" s="39"/>
      <c r="O3535" s="39" t="str">
        <f t="shared" si="445"/>
        <v>PH.IC.IT.260718.01</v>
      </c>
      <c r="Q3535" s="39" t="str">
        <f t="shared" si="446"/>
        <v>CL.IC.IT.260718.01</v>
      </c>
      <c r="R3535" s="39"/>
      <c r="S3535" s="39" t="str">
        <f t="shared" si="440"/>
        <v>DR.IC.IT.260718.01</v>
      </c>
      <c r="T3535" s="39"/>
      <c r="U3535" s="60" t="str">
        <f t="shared" si="441"/>
        <v>IM.IC.IT.260718.01</v>
      </c>
      <c r="V3535" s="57"/>
      <c r="W3535" s="60" t="str">
        <f t="shared" si="442"/>
        <v>GE.IC.IT.260718.01</v>
      </c>
      <c r="Y3535" s="35">
        <v>793</v>
      </c>
      <c r="AH3535" s="35" t="s">
        <v>3207</v>
      </c>
      <c r="AI3535" s="35">
        <v>1500</v>
      </c>
    </row>
    <row r="3536" spans="1:35" s="35" customFormat="1" ht="15">
      <c r="A3536" s="35" t="s">
        <v>2189</v>
      </c>
      <c r="C3536" s="38" t="s">
        <v>1669</v>
      </c>
      <c r="E3536" s="38" t="s">
        <v>4311</v>
      </c>
      <c r="F3536" s="35" t="s">
        <v>4155</v>
      </c>
      <c r="G3536" s="38" t="s">
        <v>4450</v>
      </c>
      <c r="H3536" s="38" t="s">
        <v>4345</v>
      </c>
      <c r="I3536" s="38" t="s">
        <v>4450</v>
      </c>
      <c r="J3536" s="39" t="str">
        <f t="shared" si="439"/>
        <v>IC.IT.260719</v>
      </c>
      <c r="K3536" s="38" t="s">
        <v>3298</v>
      </c>
      <c r="L3536" s="35" t="str">
        <f t="shared" si="443"/>
        <v>Peroxide</v>
      </c>
      <c r="M3536" s="39" t="str">
        <f t="shared" si="444"/>
        <v>PI.IC.IT.260719.01</v>
      </c>
      <c r="N3536" s="39"/>
      <c r="O3536" s="39" t="str">
        <f t="shared" si="445"/>
        <v>PH.IC.IT.260719.01</v>
      </c>
      <c r="Q3536" s="39" t="str">
        <f t="shared" si="446"/>
        <v>CL.IC.IT.260719.01</v>
      </c>
      <c r="R3536" s="39"/>
      <c r="S3536" s="39" t="str">
        <f t="shared" si="440"/>
        <v>DR.IC.IT.260719.01</v>
      </c>
      <c r="T3536" s="39"/>
      <c r="U3536" s="60" t="str">
        <f t="shared" si="441"/>
        <v>IM.IC.IT.260719.01</v>
      </c>
      <c r="V3536" s="57"/>
      <c r="W3536" s="60" t="str">
        <f t="shared" si="442"/>
        <v>GE.IC.IT.260719.01</v>
      </c>
      <c r="Y3536" s="35">
        <v>793</v>
      </c>
      <c r="AH3536" s="35" t="s">
        <v>3207</v>
      </c>
      <c r="AI3536" s="35">
        <v>1500</v>
      </c>
    </row>
    <row r="3537" spans="1:35" s="35" customFormat="1" ht="15">
      <c r="A3537" s="35" t="s">
        <v>2189</v>
      </c>
      <c r="C3537" s="38" t="s">
        <v>1669</v>
      </c>
      <c r="E3537" s="38" t="s">
        <v>4311</v>
      </c>
      <c r="F3537" s="35" t="s">
        <v>4155</v>
      </c>
      <c r="G3537" s="38" t="s">
        <v>4451</v>
      </c>
      <c r="H3537" s="38" t="s">
        <v>4362</v>
      </c>
      <c r="I3537" s="38" t="s">
        <v>4451</v>
      </c>
      <c r="J3537" s="39" t="str">
        <f t="shared" ref="J3537:J3600" si="447">CONCATENATE("IC.IT.",C3537,E3537,H3537)</f>
        <v>IC.IT.260720</v>
      </c>
      <c r="K3537" s="38" t="s">
        <v>3298</v>
      </c>
      <c r="L3537" s="35" t="str">
        <f t="shared" si="443"/>
        <v xml:space="preserve">  Dakins Solution</v>
      </c>
      <c r="M3537" s="39" t="str">
        <f t="shared" si="444"/>
        <v>PI.IC.IT.260720.01</v>
      </c>
      <c r="N3537" s="39"/>
      <c r="O3537" s="39" t="str">
        <f t="shared" si="445"/>
        <v>PH.IC.IT.260720.01</v>
      </c>
      <c r="Q3537" s="39" t="str">
        <f t="shared" si="446"/>
        <v>CL.IC.IT.260720.01</v>
      </c>
      <c r="R3537" s="39"/>
      <c r="S3537" s="39" t="str">
        <f t="shared" si="440"/>
        <v>DR.IC.IT.260720.01</v>
      </c>
      <c r="T3537" s="39"/>
      <c r="U3537" s="60" t="str">
        <f t="shared" si="441"/>
        <v>IM.IC.IT.260720.01</v>
      </c>
      <c r="V3537" s="57"/>
      <c r="W3537" s="60" t="str">
        <f t="shared" si="442"/>
        <v>GE.IC.IT.260720.01</v>
      </c>
      <c r="Y3537" s="35">
        <v>794</v>
      </c>
      <c r="AH3537" s="35" t="s">
        <v>3207</v>
      </c>
      <c r="AI3537" s="35">
        <v>1500</v>
      </c>
    </row>
    <row r="3538" spans="1:35" s="35" customFormat="1" ht="15">
      <c r="A3538" s="35" t="s">
        <v>2189</v>
      </c>
      <c r="C3538" s="38" t="s">
        <v>1669</v>
      </c>
      <c r="D3538" s="35" t="s">
        <v>4452</v>
      </c>
      <c r="E3538" s="38" t="s">
        <v>4312</v>
      </c>
      <c r="F3538" s="35" t="s">
        <v>4155</v>
      </c>
      <c r="G3538" s="35" t="s">
        <v>3827</v>
      </c>
      <c r="H3538" s="38" t="s">
        <v>2380</v>
      </c>
      <c r="I3538" s="35" t="s">
        <v>2117</v>
      </c>
      <c r="J3538" s="39" t="str">
        <f t="shared" si="447"/>
        <v>IC.IT.260809</v>
      </c>
      <c r="K3538" s="38" t="s">
        <v>3298</v>
      </c>
      <c r="L3538" s="35" t="str">
        <f t="shared" si="443"/>
        <v xml:space="preserve">     Drsg drainage none</v>
      </c>
      <c r="M3538" s="39" t="str">
        <f t="shared" si="444"/>
        <v>PI.IC.IT.260809.01</v>
      </c>
      <c r="N3538" s="39"/>
      <c r="O3538" s="39" t="str">
        <f t="shared" si="445"/>
        <v>PH.IC.IT.260809.01</v>
      </c>
      <c r="Q3538" s="39" t="str">
        <f t="shared" si="446"/>
        <v>CL.IC.IT.260809.01</v>
      </c>
      <c r="R3538" s="39"/>
      <c r="S3538" s="39" t="str">
        <f t="shared" si="440"/>
        <v>DR.IC.IT.260809.01</v>
      </c>
      <c r="T3538" s="39"/>
      <c r="U3538" s="60" t="str">
        <f t="shared" si="441"/>
        <v>IM.IC.IT.260809.01</v>
      </c>
      <c r="V3538" s="57"/>
      <c r="W3538" s="60" t="str">
        <f t="shared" si="442"/>
        <v>GE.IC.IT.260809.01</v>
      </c>
      <c r="AH3538" s="35" t="s">
        <v>3207</v>
      </c>
      <c r="AI3538" s="35">
        <v>1500</v>
      </c>
    </row>
    <row r="3539" spans="1:35" s="35" customFormat="1" ht="15">
      <c r="A3539" s="35" t="s">
        <v>2189</v>
      </c>
      <c r="C3539" s="38" t="s">
        <v>1669</v>
      </c>
      <c r="E3539" s="38" t="s">
        <v>4312</v>
      </c>
      <c r="F3539" s="35" t="s">
        <v>4155</v>
      </c>
      <c r="G3539" s="35" t="s">
        <v>3828</v>
      </c>
      <c r="H3539" s="38" t="s">
        <v>2124</v>
      </c>
      <c r="I3539" s="35" t="s">
        <v>3535</v>
      </c>
      <c r="J3539" s="39" t="str">
        <f t="shared" si="447"/>
        <v>IC.IT.260810</v>
      </c>
      <c r="K3539" s="38" t="s">
        <v>3298</v>
      </c>
      <c r="L3539" s="35" t="str">
        <f t="shared" si="443"/>
        <v xml:space="preserve">     Drsg scant amount drainage</v>
      </c>
      <c r="M3539" s="39" t="str">
        <f t="shared" si="444"/>
        <v>PI.IC.IT.260810.01</v>
      </c>
      <c r="N3539" s="39"/>
      <c r="O3539" s="39" t="str">
        <f t="shared" si="445"/>
        <v>PH.IC.IT.260810.01</v>
      </c>
      <c r="Q3539" s="39" t="str">
        <f t="shared" si="446"/>
        <v>CL.IC.IT.260810.01</v>
      </c>
      <c r="R3539" s="39"/>
      <c r="S3539" s="39" t="str">
        <f t="shared" si="440"/>
        <v>DR.IC.IT.260810.01</v>
      </c>
      <c r="T3539" s="39"/>
      <c r="U3539" s="60" t="str">
        <f t="shared" si="441"/>
        <v>IM.IC.IT.260810.01</v>
      </c>
      <c r="V3539" s="57"/>
      <c r="W3539" s="60" t="str">
        <f t="shared" si="442"/>
        <v>GE.IC.IT.260810.01</v>
      </c>
      <c r="AH3539" s="35" t="s">
        <v>3207</v>
      </c>
      <c r="AI3539" s="35">
        <v>1500</v>
      </c>
    </row>
    <row r="3540" spans="1:35" s="35" customFormat="1" ht="15">
      <c r="A3540" s="35" t="s">
        <v>2189</v>
      </c>
      <c r="C3540" s="38" t="s">
        <v>1669</v>
      </c>
      <c r="E3540" s="38" t="s">
        <v>4312</v>
      </c>
      <c r="F3540" s="35" t="s">
        <v>4155</v>
      </c>
      <c r="G3540" s="35" t="s">
        <v>3829</v>
      </c>
      <c r="H3540" s="38" t="s">
        <v>4317</v>
      </c>
      <c r="I3540" s="35" t="s">
        <v>3537</v>
      </c>
      <c r="J3540" s="39" t="str">
        <f t="shared" si="447"/>
        <v>IC.IT.260811</v>
      </c>
      <c r="K3540" s="38" t="s">
        <v>3298</v>
      </c>
      <c r="L3540" s="35" t="str">
        <f t="shared" si="443"/>
        <v xml:space="preserve">     Drsg small amount drainage</v>
      </c>
      <c r="M3540" s="39" t="str">
        <f t="shared" si="444"/>
        <v>PI.IC.IT.260811.01</v>
      </c>
      <c r="N3540" s="39"/>
      <c r="O3540" s="39" t="str">
        <f t="shared" si="445"/>
        <v>PH.IC.IT.260811.01</v>
      </c>
      <c r="Q3540" s="39" t="str">
        <f t="shared" si="446"/>
        <v>CL.IC.IT.260811.01</v>
      </c>
      <c r="R3540" s="39"/>
      <c r="S3540" s="39" t="str">
        <f t="shared" si="440"/>
        <v>DR.IC.IT.260811.01</v>
      </c>
      <c r="T3540" s="39"/>
      <c r="U3540" s="60" t="str">
        <f t="shared" si="441"/>
        <v>IM.IC.IT.260811.01</v>
      </c>
      <c r="V3540" s="57"/>
      <c r="W3540" s="60" t="str">
        <f t="shared" si="442"/>
        <v>GE.IC.IT.260811.01</v>
      </c>
      <c r="AH3540" s="35" t="s">
        <v>3207</v>
      </c>
      <c r="AI3540" s="35">
        <v>1500</v>
      </c>
    </row>
    <row r="3541" spans="1:35" s="35" customFormat="1" ht="15">
      <c r="A3541" s="35" t="s">
        <v>2189</v>
      </c>
      <c r="C3541" s="38" t="s">
        <v>1669</v>
      </c>
      <c r="E3541" s="38" t="s">
        <v>4312</v>
      </c>
      <c r="F3541" s="35" t="s">
        <v>4155</v>
      </c>
      <c r="G3541" s="35" t="s">
        <v>3830</v>
      </c>
      <c r="H3541" s="38" t="s">
        <v>4334</v>
      </c>
      <c r="I3541" s="35" t="s">
        <v>3539</v>
      </c>
      <c r="J3541" s="39" t="str">
        <f t="shared" si="447"/>
        <v>IC.IT.260812</v>
      </c>
      <c r="K3541" s="38" t="s">
        <v>3298</v>
      </c>
      <c r="L3541" s="35" t="str">
        <f t="shared" si="443"/>
        <v xml:space="preserve">     Drsg moderate amount drainage</v>
      </c>
      <c r="M3541" s="39" t="str">
        <f t="shared" si="444"/>
        <v>PI.IC.IT.260812.01</v>
      </c>
      <c r="N3541" s="39"/>
      <c r="O3541" s="39" t="str">
        <f t="shared" si="445"/>
        <v>PH.IC.IT.260812.01</v>
      </c>
      <c r="Q3541" s="39" t="str">
        <f t="shared" si="446"/>
        <v>CL.IC.IT.260812.01</v>
      </c>
      <c r="R3541" s="39"/>
      <c r="S3541" s="39" t="str">
        <f t="shared" ref="S3541:S3604" si="448">CONCATENATE("DR.",J3541,".",K3541)</f>
        <v>DR.IC.IT.260812.01</v>
      </c>
      <c r="T3541" s="39"/>
      <c r="U3541" s="60" t="str">
        <f t="shared" ref="U3541:U3604" si="449">CONCATENATE("IM.",J3541, ".",K3541)</f>
        <v>IM.IC.IT.260812.01</v>
      </c>
      <c r="V3541" s="57"/>
      <c r="W3541" s="60" t="str">
        <f t="shared" ref="W3541:W3604" si="450">CONCATENATE("GE.",J3541, ".",K3541)</f>
        <v>GE.IC.IT.260812.01</v>
      </c>
      <c r="AH3541" s="35" t="s">
        <v>3207</v>
      </c>
      <c r="AI3541" s="35">
        <v>1500</v>
      </c>
    </row>
    <row r="3542" spans="1:35" s="35" customFormat="1" ht="15">
      <c r="A3542" s="35" t="s">
        <v>2189</v>
      </c>
      <c r="C3542" s="38" t="s">
        <v>1669</v>
      </c>
      <c r="E3542" s="38" t="s">
        <v>4312</v>
      </c>
      <c r="F3542" s="35" t="s">
        <v>4155</v>
      </c>
      <c r="G3542" s="35" t="s">
        <v>3831</v>
      </c>
      <c r="H3542" s="38" t="s">
        <v>4335</v>
      </c>
      <c r="I3542" s="35" t="s">
        <v>3541</v>
      </c>
      <c r="J3542" s="39" t="str">
        <f t="shared" si="447"/>
        <v>IC.IT.260813</v>
      </c>
      <c r="K3542" s="38" t="s">
        <v>3298</v>
      </c>
      <c r="L3542" s="35" t="str">
        <f t="shared" si="443"/>
        <v xml:space="preserve">     Drsg heavy amount drainage </v>
      </c>
      <c r="M3542" s="39" t="str">
        <f t="shared" si="444"/>
        <v>PI.IC.IT.260813.01</v>
      </c>
      <c r="N3542" s="39"/>
      <c r="O3542" s="39" t="str">
        <f t="shared" si="445"/>
        <v>PH.IC.IT.260813.01</v>
      </c>
      <c r="Q3542" s="39" t="str">
        <f t="shared" si="446"/>
        <v>CL.IC.IT.260813.01</v>
      </c>
      <c r="R3542" s="39"/>
      <c r="S3542" s="39" t="str">
        <f t="shared" si="448"/>
        <v>DR.IC.IT.260813.01</v>
      </c>
      <c r="T3542" s="39"/>
      <c r="U3542" s="60" t="str">
        <f t="shared" si="449"/>
        <v>IM.IC.IT.260813.01</v>
      </c>
      <c r="V3542" s="57"/>
      <c r="W3542" s="60" t="str">
        <f t="shared" si="450"/>
        <v>GE.IC.IT.260813.01</v>
      </c>
      <c r="AH3542" s="35" t="s">
        <v>3207</v>
      </c>
      <c r="AI3542" s="35">
        <v>1500</v>
      </c>
    </row>
    <row r="3543" spans="1:35" s="35" customFormat="1" ht="15">
      <c r="A3543" s="35" t="s">
        <v>2189</v>
      </c>
      <c r="C3543" s="38" t="s">
        <v>1669</v>
      </c>
      <c r="E3543" s="38" t="s">
        <v>4312</v>
      </c>
      <c r="F3543" s="35" t="s">
        <v>4155</v>
      </c>
      <c r="G3543" s="35" t="s">
        <v>3832</v>
      </c>
      <c r="H3543" s="38" t="s">
        <v>4336</v>
      </c>
      <c r="I3543" s="35" t="s">
        <v>3794</v>
      </c>
      <c r="J3543" s="39" t="str">
        <f t="shared" si="447"/>
        <v>IC.IT.260814</v>
      </c>
      <c r="K3543" s="38" t="s">
        <v>3298</v>
      </c>
      <c r="L3543" s="35" t="str">
        <f t="shared" si="443"/>
        <v xml:space="preserve">     Drsg drainage large amount</v>
      </c>
      <c r="M3543" s="39" t="str">
        <f t="shared" si="444"/>
        <v>PI.IC.IT.260814.01</v>
      </c>
      <c r="N3543" s="39"/>
      <c r="O3543" s="39" t="str">
        <f t="shared" si="445"/>
        <v>PH.IC.IT.260814.01</v>
      </c>
      <c r="Q3543" s="39" t="str">
        <f t="shared" si="446"/>
        <v>CL.IC.IT.260814.01</v>
      </c>
      <c r="R3543" s="39"/>
      <c r="S3543" s="39" t="str">
        <f t="shared" si="448"/>
        <v>DR.IC.IT.260814.01</v>
      </c>
      <c r="T3543" s="39"/>
      <c r="U3543" s="60" t="str">
        <f t="shared" si="449"/>
        <v>IM.IC.IT.260814.01</v>
      </c>
      <c r="V3543" s="57"/>
      <c r="W3543" s="60" t="str">
        <f t="shared" si="450"/>
        <v>GE.IC.IT.260814.01</v>
      </c>
      <c r="AH3543" s="35" t="s">
        <v>3207</v>
      </c>
      <c r="AI3543" s="35">
        <v>1500</v>
      </c>
    </row>
    <row r="3544" spans="1:35" s="35" customFormat="1" ht="15">
      <c r="A3544" s="35" t="s">
        <v>2189</v>
      </c>
      <c r="C3544" s="38" t="s">
        <v>1669</v>
      </c>
      <c r="E3544" s="38" t="s">
        <v>4312</v>
      </c>
      <c r="F3544" s="35" t="s">
        <v>4155</v>
      </c>
      <c r="G3544" s="35" t="s">
        <v>3833</v>
      </c>
      <c r="H3544" s="38" t="s">
        <v>4340</v>
      </c>
      <c r="I3544" s="35" t="s">
        <v>3796</v>
      </c>
      <c r="J3544" s="39" t="str">
        <f t="shared" si="447"/>
        <v>IC.IT.260815</v>
      </c>
      <c r="K3544" s="38" t="s">
        <v>3298</v>
      </c>
      <c r="L3544" s="35" t="str">
        <f t="shared" si="443"/>
        <v xml:space="preserve">     Drsg drainage copious amount </v>
      </c>
      <c r="M3544" s="39" t="str">
        <f t="shared" si="444"/>
        <v>PI.IC.IT.260815.01</v>
      </c>
      <c r="N3544" s="39"/>
      <c r="O3544" s="39" t="str">
        <f t="shared" si="445"/>
        <v>PH.IC.IT.260815.01</v>
      </c>
      <c r="Q3544" s="39" t="str">
        <f t="shared" si="446"/>
        <v>CL.IC.IT.260815.01</v>
      </c>
      <c r="R3544" s="39"/>
      <c r="S3544" s="39" t="str">
        <f t="shared" si="448"/>
        <v>DR.IC.IT.260815.01</v>
      </c>
      <c r="T3544" s="39"/>
      <c r="U3544" s="60" t="str">
        <f t="shared" si="449"/>
        <v>IM.IC.IT.260815.01</v>
      </c>
      <c r="V3544" s="57"/>
      <c r="W3544" s="60" t="str">
        <f t="shared" si="450"/>
        <v>GE.IC.IT.260815.01</v>
      </c>
      <c r="AH3544" s="35" t="s">
        <v>3207</v>
      </c>
      <c r="AI3544" s="35">
        <v>1500</v>
      </c>
    </row>
    <row r="3545" spans="1:35" s="35" customFormat="1" ht="15">
      <c r="A3545" s="35" t="s">
        <v>2189</v>
      </c>
      <c r="C3545" s="38" t="s">
        <v>1669</v>
      </c>
      <c r="D3545" s="35" t="s">
        <v>4453</v>
      </c>
      <c r="E3545" s="38" t="s">
        <v>4313</v>
      </c>
      <c r="F3545" s="35" t="s">
        <v>4155</v>
      </c>
      <c r="G3545" s="35" t="s">
        <v>3834</v>
      </c>
      <c r="H3545" s="38" t="s">
        <v>2212</v>
      </c>
      <c r="I3545" s="35" t="s">
        <v>3426</v>
      </c>
      <c r="J3545" s="39" t="str">
        <f t="shared" si="447"/>
        <v>IC.IT.260901</v>
      </c>
      <c r="K3545" s="38" t="s">
        <v>3298</v>
      </c>
      <c r="L3545" s="35" t="str">
        <f t="shared" si="443"/>
        <v xml:space="preserve">     Drsg drainage unchanged</v>
      </c>
      <c r="M3545" s="39" t="str">
        <f t="shared" si="444"/>
        <v>PI.IC.IT.260901.01</v>
      </c>
      <c r="N3545" s="39"/>
      <c r="O3545" s="39" t="str">
        <f t="shared" si="445"/>
        <v>PH.IC.IT.260901.01</v>
      </c>
      <c r="Q3545" s="39" t="str">
        <f t="shared" si="446"/>
        <v>CL.IC.IT.260901.01</v>
      </c>
      <c r="R3545" s="39"/>
      <c r="S3545" s="39" t="str">
        <f t="shared" si="448"/>
        <v>DR.IC.IT.260901.01</v>
      </c>
      <c r="T3545" s="39"/>
      <c r="U3545" s="60" t="str">
        <f t="shared" si="449"/>
        <v>IM.IC.IT.260901.01</v>
      </c>
      <c r="V3545" s="57"/>
      <c r="W3545" s="60" t="str">
        <f t="shared" si="450"/>
        <v>GE.IC.IT.260901.01</v>
      </c>
      <c r="AH3545" s="35" t="s">
        <v>3207</v>
      </c>
      <c r="AI3545" s="35">
        <v>1500</v>
      </c>
    </row>
    <row r="3546" spans="1:35" s="35" customFormat="1" ht="15">
      <c r="A3546" s="35" t="s">
        <v>2189</v>
      </c>
      <c r="C3546" s="38" t="s">
        <v>1669</v>
      </c>
      <c r="E3546" s="38" t="s">
        <v>4313</v>
      </c>
      <c r="F3546" s="35" t="s">
        <v>4155</v>
      </c>
      <c r="G3546" s="35" t="s">
        <v>3835</v>
      </c>
      <c r="H3546" s="38" t="s">
        <v>2217</v>
      </c>
      <c r="I3546" s="35" t="s">
        <v>2546</v>
      </c>
      <c r="J3546" s="39" t="str">
        <f t="shared" si="447"/>
        <v>IC.IT.260902</v>
      </c>
      <c r="K3546" s="38" t="s">
        <v>3298</v>
      </c>
      <c r="L3546" s="35" t="str">
        <f t="shared" si="443"/>
        <v xml:space="preserve">     Drsg drainage decreasing</v>
      </c>
      <c r="M3546" s="39" t="str">
        <f t="shared" si="444"/>
        <v>PI.IC.IT.260902.01</v>
      </c>
      <c r="N3546" s="39"/>
      <c r="O3546" s="39" t="str">
        <f t="shared" si="445"/>
        <v>PH.IC.IT.260902.01</v>
      </c>
      <c r="Q3546" s="39" t="str">
        <f t="shared" si="446"/>
        <v>CL.IC.IT.260902.01</v>
      </c>
      <c r="R3546" s="39"/>
      <c r="S3546" s="39" t="str">
        <f t="shared" si="448"/>
        <v>DR.IC.IT.260902.01</v>
      </c>
      <c r="T3546" s="39"/>
      <c r="U3546" s="60" t="str">
        <f t="shared" si="449"/>
        <v>IM.IC.IT.260902.01</v>
      </c>
      <c r="V3546" s="57"/>
      <c r="W3546" s="60" t="str">
        <f t="shared" si="450"/>
        <v>GE.IC.IT.260902.01</v>
      </c>
      <c r="AH3546" s="35" t="s">
        <v>3207</v>
      </c>
      <c r="AI3546" s="35">
        <v>1500</v>
      </c>
    </row>
    <row r="3547" spans="1:35" s="35" customFormat="1" ht="15">
      <c r="A3547" s="35" t="s">
        <v>2189</v>
      </c>
      <c r="C3547" s="38" t="s">
        <v>1669</v>
      </c>
      <c r="E3547" s="38" t="s">
        <v>4313</v>
      </c>
      <c r="F3547" s="35" t="s">
        <v>4155</v>
      </c>
      <c r="G3547" s="35" t="s">
        <v>3836</v>
      </c>
      <c r="H3547" s="38" t="s">
        <v>2219</v>
      </c>
      <c r="I3547" s="35" t="s">
        <v>2548</v>
      </c>
      <c r="J3547" s="39" t="str">
        <f t="shared" si="447"/>
        <v>IC.IT.260903</v>
      </c>
      <c r="K3547" s="38" t="s">
        <v>3298</v>
      </c>
      <c r="L3547" s="35" t="str">
        <f t="shared" si="443"/>
        <v xml:space="preserve">     Drsg drainage increasing</v>
      </c>
      <c r="M3547" s="39" t="str">
        <f t="shared" si="444"/>
        <v>PI.IC.IT.260903.01</v>
      </c>
      <c r="N3547" s="39"/>
      <c r="O3547" s="39" t="str">
        <f t="shared" si="445"/>
        <v>PH.IC.IT.260903.01</v>
      </c>
      <c r="Q3547" s="39" t="str">
        <f t="shared" si="446"/>
        <v>CL.IC.IT.260903.01</v>
      </c>
      <c r="R3547" s="39"/>
      <c r="S3547" s="39" t="str">
        <f t="shared" si="448"/>
        <v>DR.IC.IT.260903.01</v>
      </c>
      <c r="T3547" s="39"/>
      <c r="U3547" s="60" t="str">
        <f t="shared" si="449"/>
        <v>IM.IC.IT.260903.01</v>
      </c>
      <c r="V3547" s="57"/>
      <c r="W3547" s="60" t="str">
        <f t="shared" si="450"/>
        <v>GE.IC.IT.260903.01</v>
      </c>
      <c r="AH3547" s="35" t="s">
        <v>3207</v>
      </c>
      <c r="AI3547" s="35">
        <v>1500</v>
      </c>
    </row>
    <row r="3548" spans="1:35" s="35" customFormat="1" ht="15">
      <c r="A3548" s="35" t="s">
        <v>2189</v>
      </c>
      <c r="C3548" s="38" t="s">
        <v>1669</v>
      </c>
      <c r="D3548" s="35" t="s">
        <v>3837</v>
      </c>
      <c r="E3548" s="38" t="s">
        <v>3331</v>
      </c>
      <c r="F3548" s="35" t="s">
        <v>4156</v>
      </c>
      <c r="G3548" s="35" t="s">
        <v>3839</v>
      </c>
      <c r="H3548" s="38" t="s">
        <v>2212</v>
      </c>
      <c r="I3548" s="35" t="s">
        <v>3840</v>
      </c>
      <c r="J3548" s="39" t="str">
        <f t="shared" si="447"/>
        <v>IC.IT.261001</v>
      </c>
      <c r="K3548" s="38" t="s">
        <v>3298</v>
      </c>
      <c r="L3548" s="35" t="str">
        <f t="shared" si="443"/>
        <v xml:space="preserve">     Continuous</v>
      </c>
      <c r="M3548" s="39" t="str">
        <f t="shared" si="444"/>
        <v>PI.IC.IT.261001.01</v>
      </c>
      <c r="N3548" s="39"/>
      <c r="O3548" s="39" t="str">
        <f t="shared" si="445"/>
        <v>PH.IC.IT.261001.01</v>
      </c>
      <c r="Q3548" s="39" t="str">
        <f t="shared" si="446"/>
        <v>CL.IC.IT.261001.01</v>
      </c>
      <c r="R3548" s="39"/>
      <c r="S3548" s="39" t="str">
        <f t="shared" si="448"/>
        <v>DR.IC.IT.261001.01</v>
      </c>
      <c r="T3548" s="39"/>
      <c r="U3548" s="60" t="str">
        <f t="shared" si="449"/>
        <v>IM.IC.IT.261001.01</v>
      </c>
      <c r="V3548" s="57"/>
      <c r="W3548" s="60" t="str">
        <f t="shared" si="450"/>
        <v>GE.IC.IT.261001.01</v>
      </c>
      <c r="AH3548" s="35" t="s">
        <v>3207</v>
      </c>
      <c r="AI3548" s="35">
        <v>1500</v>
      </c>
    </row>
    <row r="3549" spans="1:35" s="35" customFormat="1" ht="15">
      <c r="A3549" s="35" t="s">
        <v>2189</v>
      </c>
      <c r="C3549" s="38" t="s">
        <v>1669</v>
      </c>
      <c r="E3549" s="38" t="s">
        <v>3331</v>
      </c>
      <c r="F3549" s="35" t="s">
        <v>4156</v>
      </c>
      <c r="G3549" s="35" t="s">
        <v>3841</v>
      </c>
      <c r="H3549" s="38" t="s">
        <v>2217</v>
      </c>
      <c r="I3549" s="35" t="s">
        <v>1854</v>
      </c>
      <c r="J3549" s="39" t="str">
        <f t="shared" si="447"/>
        <v>IC.IT.261002</v>
      </c>
      <c r="K3549" s="38" t="s">
        <v>3298</v>
      </c>
      <c r="L3549" s="35" t="str">
        <f t="shared" si="443"/>
        <v xml:space="preserve">     Intermittent</v>
      </c>
      <c r="M3549" s="39" t="str">
        <f t="shared" si="444"/>
        <v>PI.IC.IT.261002.01</v>
      </c>
      <c r="N3549" s="39"/>
      <c r="O3549" s="39" t="str">
        <f t="shared" si="445"/>
        <v>PH.IC.IT.261002.01</v>
      </c>
      <c r="Q3549" s="39" t="str">
        <f t="shared" si="446"/>
        <v>CL.IC.IT.261002.01</v>
      </c>
      <c r="R3549" s="39"/>
      <c r="S3549" s="39" t="str">
        <f t="shared" si="448"/>
        <v>DR.IC.IT.261002.01</v>
      </c>
      <c r="T3549" s="39"/>
      <c r="U3549" s="60" t="str">
        <f t="shared" si="449"/>
        <v>IM.IC.IT.261002.01</v>
      </c>
      <c r="V3549" s="57"/>
      <c r="W3549" s="60" t="str">
        <f t="shared" si="450"/>
        <v>GE.IC.IT.261002.01</v>
      </c>
      <c r="AH3549" s="35" t="s">
        <v>3207</v>
      </c>
      <c r="AI3549" s="35">
        <v>1500</v>
      </c>
    </row>
    <row r="3550" spans="1:35" s="35" customFormat="1" ht="15">
      <c r="A3550" s="35" t="s">
        <v>2189</v>
      </c>
      <c r="C3550" s="38" t="s">
        <v>1669</v>
      </c>
      <c r="D3550" s="35" t="s">
        <v>3842</v>
      </c>
      <c r="E3550" s="38" t="s">
        <v>4317</v>
      </c>
      <c r="F3550" s="35" t="s">
        <v>4156</v>
      </c>
      <c r="G3550" s="35" t="s">
        <v>3843</v>
      </c>
      <c r="H3550" s="38" t="s">
        <v>2212</v>
      </c>
      <c r="I3550" s="35" t="s">
        <v>3844</v>
      </c>
      <c r="J3550" s="39" t="str">
        <f t="shared" si="447"/>
        <v>IC.IT.261101</v>
      </c>
      <c r="K3550" s="38" t="s">
        <v>3298</v>
      </c>
      <c r="L3550" s="35" t="str">
        <f t="shared" si="443"/>
        <v xml:space="preserve">     125 mmHg</v>
      </c>
      <c r="M3550" s="39" t="str">
        <f t="shared" si="444"/>
        <v>PI.IC.IT.261101.01</v>
      </c>
      <c r="N3550" s="39"/>
      <c r="O3550" s="39" t="str">
        <f t="shared" si="445"/>
        <v>PH.IC.IT.261101.01</v>
      </c>
      <c r="Q3550" s="39" t="str">
        <f t="shared" si="446"/>
        <v>CL.IC.IT.261101.01</v>
      </c>
      <c r="R3550" s="39"/>
      <c r="S3550" s="39" t="str">
        <f t="shared" si="448"/>
        <v>DR.IC.IT.261101.01</v>
      </c>
      <c r="T3550" s="39"/>
      <c r="U3550" s="60" t="str">
        <f t="shared" si="449"/>
        <v>IM.IC.IT.261101.01</v>
      </c>
      <c r="V3550" s="57"/>
      <c r="W3550" s="60" t="str">
        <f t="shared" si="450"/>
        <v>GE.IC.IT.261101.01</v>
      </c>
      <c r="AH3550" s="35" t="s">
        <v>3207</v>
      </c>
      <c r="AI3550" s="35">
        <v>1500</v>
      </c>
    </row>
    <row r="3551" spans="1:35" s="35" customFormat="1" ht="15">
      <c r="A3551" s="35" t="s">
        <v>2189</v>
      </c>
      <c r="C3551" s="38" t="s">
        <v>1669</v>
      </c>
      <c r="E3551" s="38" t="s">
        <v>4317</v>
      </c>
      <c r="F3551" s="35" t="s">
        <v>4156</v>
      </c>
      <c r="G3551" s="35" t="s">
        <v>3845</v>
      </c>
      <c r="H3551" s="38" t="s">
        <v>2217</v>
      </c>
      <c r="I3551" s="35" t="s">
        <v>3846</v>
      </c>
      <c r="J3551" s="39" t="str">
        <f t="shared" si="447"/>
        <v>IC.IT.261102</v>
      </c>
      <c r="K3551" s="38" t="s">
        <v>3298</v>
      </c>
      <c r="L3551" s="35" t="str">
        <f t="shared" si="443"/>
        <v xml:space="preserve">     75 mmHg</v>
      </c>
      <c r="M3551" s="39" t="str">
        <f t="shared" si="444"/>
        <v>PI.IC.IT.261102.01</v>
      </c>
      <c r="N3551" s="39"/>
      <c r="O3551" s="39" t="str">
        <f t="shared" si="445"/>
        <v>PH.IC.IT.261102.01</v>
      </c>
      <c r="Q3551" s="39" t="str">
        <f t="shared" si="446"/>
        <v>CL.IC.IT.261102.01</v>
      </c>
      <c r="R3551" s="39"/>
      <c r="S3551" s="39" t="str">
        <f t="shared" si="448"/>
        <v>DR.IC.IT.261102.01</v>
      </c>
      <c r="T3551" s="39"/>
      <c r="U3551" s="60" t="str">
        <f t="shared" si="449"/>
        <v>IM.IC.IT.261102.01</v>
      </c>
      <c r="V3551" s="57"/>
      <c r="W3551" s="60" t="str">
        <f t="shared" si="450"/>
        <v>GE.IC.IT.261102.01</v>
      </c>
      <c r="AH3551" s="35" t="s">
        <v>3207</v>
      </c>
      <c r="AI3551" s="35">
        <v>1500</v>
      </c>
    </row>
    <row r="3552" spans="1:35" s="35" customFormat="1" ht="15">
      <c r="A3552" s="35" t="s">
        <v>2189</v>
      </c>
      <c r="C3552" s="38" t="s">
        <v>1669</v>
      </c>
      <c r="E3552" s="38" t="s">
        <v>4317</v>
      </c>
      <c r="F3552" s="35" t="s">
        <v>4156</v>
      </c>
      <c r="G3552" s="35" t="s">
        <v>3847</v>
      </c>
      <c r="H3552" s="38" t="s">
        <v>2219</v>
      </c>
      <c r="I3552" s="35" t="s">
        <v>3848</v>
      </c>
      <c r="J3552" s="39" t="str">
        <f t="shared" si="447"/>
        <v>IC.IT.261103</v>
      </c>
      <c r="K3552" s="38" t="s">
        <v>3298</v>
      </c>
      <c r="L3552" s="35" t="str">
        <f t="shared" si="443"/>
        <v xml:space="preserve">     25 mmHg</v>
      </c>
      <c r="M3552" s="39" t="str">
        <f t="shared" si="444"/>
        <v>PI.IC.IT.261103.01</v>
      </c>
      <c r="N3552" s="39"/>
      <c r="O3552" s="39" t="str">
        <f t="shared" si="445"/>
        <v>PH.IC.IT.261103.01</v>
      </c>
      <c r="Q3552" s="39" t="str">
        <f t="shared" si="446"/>
        <v>CL.IC.IT.261103.01</v>
      </c>
      <c r="R3552" s="39"/>
      <c r="S3552" s="39" t="str">
        <f t="shared" si="448"/>
        <v>DR.IC.IT.261103.01</v>
      </c>
      <c r="T3552" s="39"/>
      <c r="U3552" s="60" t="str">
        <f t="shared" si="449"/>
        <v>IM.IC.IT.261103.01</v>
      </c>
      <c r="V3552" s="57"/>
      <c r="W3552" s="60" t="str">
        <f t="shared" si="450"/>
        <v>GE.IC.IT.261103.01</v>
      </c>
      <c r="AH3552" s="35" t="s">
        <v>3207</v>
      </c>
      <c r="AI3552" s="35">
        <v>1500</v>
      </c>
    </row>
    <row r="3553" spans="1:35" s="35" customFormat="1" ht="15">
      <c r="A3553" s="35" t="s">
        <v>2189</v>
      </c>
      <c r="C3553" s="38" t="s">
        <v>1669</v>
      </c>
      <c r="E3553" s="38" t="s">
        <v>4317</v>
      </c>
      <c r="F3553" s="35" t="s">
        <v>4156</v>
      </c>
      <c r="G3553" s="35" t="s">
        <v>3849</v>
      </c>
      <c r="H3553" s="38" t="s">
        <v>2063</v>
      </c>
      <c r="I3553" s="35" t="s">
        <v>3850</v>
      </c>
      <c r="J3553" s="39" t="str">
        <f t="shared" si="447"/>
        <v>IC.IT.261104</v>
      </c>
      <c r="K3553" s="38" t="s">
        <v>3298</v>
      </c>
      <c r="L3553" s="35" t="str">
        <f t="shared" si="443"/>
        <v xml:space="preserve">     50 mmHg</v>
      </c>
      <c r="M3553" s="39" t="str">
        <f t="shared" si="444"/>
        <v>PI.IC.IT.261104.01</v>
      </c>
      <c r="N3553" s="39"/>
      <c r="O3553" s="39" t="str">
        <f t="shared" si="445"/>
        <v>PH.IC.IT.261104.01</v>
      </c>
      <c r="Q3553" s="39" t="str">
        <f t="shared" si="446"/>
        <v>CL.IC.IT.261104.01</v>
      </c>
      <c r="R3553" s="39"/>
      <c r="S3553" s="39" t="str">
        <f t="shared" si="448"/>
        <v>DR.IC.IT.261104.01</v>
      </c>
      <c r="T3553" s="39"/>
      <c r="U3553" s="60" t="str">
        <f t="shared" si="449"/>
        <v>IM.IC.IT.261104.01</v>
      </c>
      <c r="V3553" s="57"/>
      <c r="W3553" s="60" t="str">
        <f t="shared" si="450"/>
        <v>GE.IC.IT.261104.01</v>
      </c>
      <c r="AH3553" s="35" t="s">
        <v>3207</v>
      </c>
      <c r="AI3553" s="35">
        <v>1500</v>
      </c>
    </row>
    <row r="3554" spans="1:35" s="35" customFormat="1" ht="15">
      <c r="A3554" s="35" t="s">
        <v>2189</v>
      </c>
      <c r="C3554" s="38" t="s">
        <v>1669</v>
      </c>
      <c r="E3554" s="38" t="s">
        <v>4317</v>
      </c>
      <c r="F3554" s="35" t="s">
        <v>4156</v>
      </c>
      <c r="G3554" s="35" t="s">
        <v>3851</v>
      </c>
      <c r="H3554" s="38" t="s">
        <v>2065</v>
      </c>
      <c r="I3554" s="35" t="s">
        <v>3852</v>
      </c>
      <c r="J3554" s="39" t="str">
        <f t="shared" si="447"/>
        <v>IC.IT.261105</v>
      </c>
      <c r="K3554" s="38" t="s">
        <v>3298</v>
      </c>
      <c r="L3554" s="35" t="str">
        <f t="shared" si="443"/>
        <v xml:space="preserve">     100 mmHg</v>
      </c>
      <c r="M3554" s="39" t="str">
        <f t="shared" si="444"/>
        <v>PI.IC.IT.261105.01</v>
      </c>
      <c r="N3554" s="39"/>
      <c r="O3554" s="39" t="str">
        <f t="shared" si="445"/>
        <v>PH.IC.IT.261105.01</v>
      </c>
      <c r="Q3554" s="39" t="str">
        <f t="shared" si="446"/>
        <v>CL.IC.IT.261105.01</v>
      </c>
      <c r="R3554" s="39"/>
      <c r="S3554" s="39" t="str">
        <f t="shared" si="448"/>
        <v>DR.IC.IT.261105.01</v>
      </c>
      <c r="T3554" s="39"/>
      <c r="U3554" s="60" t="str">
        <f t="shared" si="449"/>
        <v>IM.IC.IT.261105.01</v>
      </c>
      <c r="V3554" s="57"/>
      <c r="W3554" s="60" t="str">
        <f t="shared" si="450"/>
        <v>GE.IC.IT.261105.01</v>
      </c>
      <c r="AH3554" s="35" t="s">
        <v>3207</v>
      </c>
      <c r="AI3554" s="35">
        <v>1500</v>
      </c>
    </row>
    <row r="3555" spans="1:35" s="35" customFormat="1" ht="15">
      <c r="A3555" s="35" t="s">
        <v>2189</v>
      </c>
      <c r="C3555" s="38" t="s">
        <v>1669</v>
      </c>
      <c r="E3555" s="38" t="s">
        <v>4317</v>
      </c>
      <c r="F3555" s="35" t="s">
        <v>4156</v>
      </c>
      <c r="G3555" s="35" t="s">
        <v>3853</v>
      </c>
      <c r="H3555" s="38" t="s">
        <v>2222</v>
      </c>
      <c r="I3555" s="35" t="s">
        <v>3854</v>
      </c>
      <c r="J3555" s="39" t="str">
        <f t="shared" si="447"/>
        <v>IC.IT.261106</v>
      </c>
      <c r="K3555" s="38" t="s">
        <v>3298</v>
      </c>
      <c r="L3555" s="35" t="str">
        <f t="shared" si="443"/>
        <v xml:space="preserve">     150 mmHg</v>
      </c>
      <c r="M3555" s="39" t="str">
        <f t="shared" si="444"/>
        <v>PI.IC.IT.261106.01</v>
      </c>
      <c r="N3555" s="39"/>
      <c r="O3555" s="39" t="str">
        <f t="shared" si="445"/>
        <v>PH.IC.IT.261106.01</v>
      </c>
      <c r="Q3555" s="39" t="str">
        <f t="shared" si="446"/>
        <v>CL.IC.IT.261106.01</v>
      </c>
      <c r="R3555" s="39"/>
      <c r="S3555" s="39" t="str">
        <f t="shared" si="448"/>
        <v>DR.IC.IT.261106.01</v>
      </c>
      <c r="T3555" s="39"/>
      <c r="U3555" s="60" t="str">
        <f t="shared" si="449"/>
        <v>IM.IC.IT.261106.01</v>
      </c>
      <c r="V3555" s="57"/>
      <c r="W3555" s="60" t="str">
        <f t="shared" si="450"/>
        <v>GE.IC.IT.261106.01</v>
      </c>
      <c r="AH3555" s="35" t="s">
        <v>3207</v>
      </c>
      <c r="AI3555" s="35">
        <v>1500</v>
      </c>
    </row>
    <row r="3556" spans="1:35" s="35" customFormat="1" ht="15">
      <c r="A3556" s="35" t="s">
        <v>2189</v>
      </c>
      <c r="C3556" s="38" t="s">
        <v>1669</v>
      </c>
      <c r="D3556" s="35" t="s">
        <v>4454</v>
      </c>
      <c r="E3556" s="38" t="s">
        <v>4334</v>
      </c>
      <c r="F3556" s="35" t="s">
        <v>4156</v>
      </c>
      <c r="G3556" s="35" t="s">
        <v>3855</v>
      </c>
      <c r="H3556" s="38" t="s">
        <v>2212</v>
      </c>
      <c r="I3556" s="35" t="s">
        <v>3856</v>
      </c>
      <c r="J3556" s="39" t="str">
        <f t="shared" si="447"/>
        <v>IC.IT.261201</v>
      </c>
      <c r="K3556" s="38" t="s">
        <v>3298</v>
      </c>
      <c r="L3556" s="35" t="str">
        <f t="shared" si="443"/>
        <v xml:space="preserve">     Done: specify date/time</v>
      </c>
      <c r="M3556" s="39" t="str">
        <f t="shared" si="444"/>
        <v>PI.IC.IT.261201.01</v>
      </c>
      <c r="N3556" s="39"/>
      <c r="O3556" s="39" t="str">
        <f t="shared" si="445"/>
        <v>PH.IC.IT.261201.01</v>
      </c>
      <c r="Q3556" s="39" t="str">
        <f t="shared" si="446"/>
        <v>CL.IC.IT.261201.01</v>
      </c>
      <c r="R3556" s="39"/>
      <c r="S3556" s="39" t="str">
        <f t="shared" si="448"/>
        <v>DR.IC.IT.261201.01</v>
      </c>
      <c r="T3556" s="39"/>
      <c r="U3556" s="60" t="str">
        <f t="shared" si="449"/>
        <v>IM.IC.IT.261201.01</v>
      </c>
      <c r="V3556" s="57"/>
      <c r="W3556" s="60" t="str">
        <f t="shared" si="450"/>
        <v>GE.IC.IT.261201.01</v>
      </c>
      <c r="AH3556" s="35" t="s">
        <v>3207</v>
      </c>
      <c r="AI3556" s="35">
        <v>1500</v>
      </c>
    </row>
    <row r="3557" spans="1:35" s="35" customFormat="1" ht="15">
      <c r="A3557" s="35" t="s">
        <v>2189</v>
      </c>
      <c r="C3557" s="38" t="s">
        <v>1669</v>
      </c>
      <c r="E3557" s="38" t="s">
        <v>4334</v>
      </c>
      <c r="F3557" s="35" t="s">
        <v>4156</v>
      </c>
      <c r="G3557" s="35" t="s">
        <v>3857</v>
      </c>
      <c r="H3557" s="38" t="s">
        <v>2217</v>
      </c>
      <c r="I3557" s="35" t="s">
        <v>3858</v>
      </c>
      <c r="J3557" s="39" t="str">
        <f t="shared" si="447"/>
        <v>IC.IT.261202</v>
      </c>
      <c r="K3557" s="38" t="s">
        <v>3298</v>
      </c>
      <c r="L3557" s="35" t="str">
        <f t="shared" si="443"/>
        <v xml:space="preserve">     N/A</v>
      </c>
      <c r="M3557" s="39" t="str">
        <f t="shared" si="444"/>
        <v>PI.IC.IT.261202.01</v>
      </c>
      <c r="N3557" s="39"/>
      <c r="O3557" s="39" t="str">
        <f t="shared" si="445"/>
        <v>PH.IC.IT.261202.01</v>
      </c>
      <c r="Q3557" s="39" t="str">
        <f t="shared" si="446"/>
        <v>CL.IC.IT.261202.01</v>
      </c>
      <c r="R3557" s="39"/>
      <c r="S3557" s="39" t="str">
        <f t="shared" si="448"/>
        <v>DR.IC.IT.261202.01</v>
      </c>
      <c r="T3557" s="39"/>
      <c r="U3557" s="60" t="str">
        <f t="shared" si="449"/>
        <v>IM.IC.IT.261202.01</v>
      </c>
      <c r="V3557" s="57"/>
      <c r="W3557" s="60" t="str">
        <f t="shared" si="450"/>
        <v>GE.IC.IT.261202.01</v>
      </c>
      <c r="AH3557" s="35" t="s">
        <v>3207</v>
      </c>
      <c r="AI3557" s="35">
        <v>1500</v>
      </c>
    </row>
    <row r="3558" spans="1:35" s="35" customFormat="1" ht="15">
      <c r="A3558" s="35" t="s">
        <v>2189</v>
      </c>
      <c r="C3558" s="38" t="s">
        <v>1669</v>
      </c>
      <c r="D3558" s="35" t="s">
        <v>4455</v>
      </c>
      <c r="E3558" s="38" t="s">
        <v>4335</v>
      </c>
      <c r="F3558" s="35" t="s">
        <v>4157</v>
      </c>
      <c r="G3558" s="35" t="s">
        <v>3860</v>
      </c>
      <c r="H3558" s="38" t="s">
        <v>2212</v>
      </c>
      <c r="I3558" s="35" t="s">
        <v>2381</v>
      </c>
      <c r="J3558" s="39" t="str">
        <f t="shared" si="447"/>
        <v>IC.IT.261301</v>
      </c>
      <c r="K3558" s="38" t="s">
        <v>3298</v>
      </c>
      <c r="L3558" s="35" t="str">
        <f t="shared" si="443"/>
        <v xml:space="preserve">     Right</v>
      </c>
      <c r="M3558" s="39" t="str">
        <f t="shared" si="444"/>
        <v>PI.IC.IT.261301.01</v>
      </c>
      <c r="N3558" s="39"/>
      <c r="O3558" s="39" t="str">
        <f t="shared" si="445"/>
        <v>PH.IC.IT.261301.01</v>
      </c>
      <c r="Q3558" s="39" t="str">
        <f t="shared" si="446"/>
        <v>CL.IC.IT.261301.01</v>
      </c>
      <c r="R3558" s="39"/>
      <c r="S3558" s="39" t="str">
        <f t="shared" si="448"/>
        <v>DR.IC.IT.261301.01</v>
      </c>
      <c r="T3558" s="39"/>
      <c r="U3558" s="60" t="str">
        <f t="shared" si="449"/>
        <v>IM.IC.IT.261301.01</v>
      </c>
      <c r="V3558" s="57"/>
      <c r="W3558" s="60" t="str">
        <f t="shared" si="450"/>
        <v>GE.IC.IT.261301.01</v>
      </c>
      <c r="AH3558" s="35" t="s">
        <v>3207</v>
      </c>
      <c r="AI3558" s="35">
        <v>1500</v>
      </c>
    </row>
    <row r="3559" spans="1:35" s="35" customFormat="1" ht="15">
      <c r="A3559" s="35" t="s">
        <v>2189</v>
      </c>
      <c r="C3559" s="38" t="s">
        <v>1669</v>
      </c>
      <c r="E3559" s="38" t="s">
        <v>4335</v>
      </c>
      <c r="F3559" s="35" t="s">
        <v>4157</v>
      </c>
      <c r="G3559" s="35" t="s">
        <v>3861</v>
      </c>
      <c r="H3559" s="38" t="s">
        <v>2217</v>
      </c>
      <c r="I3559" s="35" t="s">
        <v>2213</v>
      </c>
      <c r="J3559" s="39" t="str">
        <f t="shared" si="447"/>
        <v>IC.IT.261302</v>
      </c>
      <c r="K3559" s="38" t="s">
        <v>3298</v>
      </c>
      <c r="L3559" s="35" t="str">
        <f t="shared" si="443"/>
        <v xml:space="preserve">     Left</v>
      </c>
      <c r="M3559" s="39" t="str">
        <f t="shared" si="444"/>
        <v>PI.IC.IT.261302.01</v>
      </c>
      <c r="N3559" s="39"/>
      <c r="O3559" s="39" t="str">
        <f t="shared" si="445"/>
        <v>PH.IC.IT.261302.01</v>
      </c>
      <c r="Q3559" s="39" t="str">
        <f t="shared" si="446"/>
        <v>CL.IC.IT.261302.01</v>
      </c>
      <c r="R3559" s="39"/>
      <c r="S3559" s="39" t="str">
        <f t="shared" si="448"/>
        <v>DR.IC.IT.261302.01</v>
      </c>
      <c r="T3559" s="39"/>
      <c r="U3559" s="60" t="str">
        <f t="shared" si="449"/>
        <v>IM.IC.IT.261302.01</v>
      </c>
      <c r="V3559" s="57"/>
      <c r="W3559" s="60" t="str">
        <f t="shared" si="450"/>
        <v>GE.IC.IT.261302.01</v>
      </c>
      <c r="AH3559" s="35" t="s">
        <v>3207</v>
      </c>
      <c r="AI3559" s="35">
        <v>1500</v>
      </c>
    </row>
    <row r="3560" spans="1:35" s="35" customFormat="1" ht="15">
      <c r="A3560" s="35" t="s">
        <v>2189</v>
      </c>
      <c r="C3560" s="38" t="s">
        <v>1669</v>
      </c>
      <c r="D3560" s="35" t="s">
        <v>4456</v>
      </c>
      <c r="E3560" s="38" t="s">
        <v>4336</v>
      </c>
      <c r="F3560" s="35" t="s">
        <v>4157</v>
      </c>
      <c r="G3560" s="35" t="s">
        <v>3862</v>
      </c>
      <c r="H3560" s="38" t="s">
        <v>2212</v>
      </c>
      <c r="I3560" s="35" t="s">
        <v>3546</v>
      </c>
      <c r="J3560" s="39" t="str">
        <f t="shared" si="447"/>
        <v>IC.IT.261401</v>
      </c>
      <c r="K3560" s="38" t="s">
        <v>3298</v>
      </c>
      <c r="L3560" s="35" t="str">
        <f t="shared" si="443"/>
        <v xml:space="preserve">     Lateral</v>
      </c>
      <c r="M3560" s="39" t="str">
        <f t="shared" si="444"/>
        <v>PI.IC.IT.261401.01</v>
      </c>
      <c r="N3560" s="39"/>
      <c r="O3560" s="39" t="str">
        <f t="shared" si="445"/>
        <v>PH.IC.IT.261401.01</v>
      </c>
      <c r="Q3560" s="39" t="str">
        <f t="shared" si="446"/>
        <v>CL.IC.IT.261401.01</v>
      </c>
      <c r="R3560" s="39"/>
      <c r="S3560" s="39" t="str">
        <f t="shared" si="448"/>
        <v>DR.IC.IT.261401.01</v>
      </c>
      <c r="T3560" s="39"/>
      <c r="U3560" s="60" t="str">
        <f t="shared" si="449"/>
        <v>IM.IC.IT.261401.01</v>
      </c>
      <c r="V3560" s="57"/>
      <c r="W3560" s="60" t="str">
        <f t="shared" si="450"/>
        <v>GE.IC.IT.261401.01</v>
      </c>
      <c r="AH3560" s="35" t="s">
        <v>3207</v>
      </c>
      <c r="AI3560" s="35">
        <v>1500</v>
      </c>
    </row>
    <row r="3561" spans="1:35" s="35" customFormat="1" ht="15">
      <c r="A3561" s="35" t="s">
        <v>2189</v>
      </c>
      <c r="C3561" s="38" t="s">
        <v>1669</v>
      </c>
      <c r="E3561" s="38" t="s">
        <v>4336</v>
      </c>
      <c r="F3561" s="35" t="s">
        <v>4157</v>
      </c>
      <c r="G3561" s="35" t="s">
        <v>3863</v>
      </c>
      <c r="H3561" s="38" t="s">
        <v>2217</v>
      </c>
      <c r="I3561" s="35" t="s">
        <v>3547</v>
      </c>
      <c r="J3561" s="39" t="str">
        <f t="shared" si="447"/>
        <v>IC.IT.261402</v>
      </c>
      <c r="K3561" s="38" t="s">
        <v>3298</v>
      </c>
      <c r="L3561" s="35" t="str">
        <f t="shared" si="443"/>
        <v xml:space="preserve">     Medial</v>
      </c>
      <c r="M3561" s="39" t="str">
        <f t="shared" si="444"/>
        <v>PI.IC.IT.261402.01</v>
      </c>
      <c r="N3561" s="39"/>
      <c r="O3561" s="39" t="str">
        <f t="shared" si="445"/>
        <v>PH.IC.IT.261402.01</v>
      </c>
      <c r="Q3561" s="39" t="str">
        <f t="shared" si="446"/>
        <v>CL.IC.IT.261402.01</v>
      </c>
      <c r="R3561" s="39"/>
      <c r="S3561" s="39" t="str">
        <f t="shared" si="448"/>
        <v>DR.IC.IT.261402.01</v>
      </c>
      <c r="T3561" s="39"/>
      <c r="U3561" s="60" t="str">
        <f t="shared" si="449"/>
        <v>IM.IC.IT.261402.01</v>
      </c>
      <c r="V3561" s="57"/>
      <c r="W3561" s="60" t="str">
        <f t="shared" si="450"/>
        <v>GE.IC.IT.261402.01</v>
      </c>
      <c r="AH3561" s="35" t="s">
        <v>3207</v>
      </c>
      <c r="AI3561" s="35">
        <v>1500</v>
      </c>
    </row>
    <row r="3562" spans="1:35" s="35" customFormat="1" ht="15">
      <c r="A3562" s="35" t="s">
        <v>2189</v>
      </c>
      <c r="C3562" s="38" t="s">
        <v>1669</v>
      </c>
      <c r="E3562" s="38" t="s">
        <v>4336</v>
      </c>
      <c r="F3562" s="35" t="s">
        <v>4157</v>
      </c>
      <c r="G3562" s="35" t="s">
        <v>3864</v>
      </c>
      <c r="H3562" s="38" t="s">
        <v>2219</v>
      </c>
      <c r="I3562" s="35" t="s">
        <v>3548</v>
      </c>
      <c r="J3562" s="39" t="str">
        <f t="shared" si="447"/>
        <v>IC.IT.261403</v>
      </c>
      <c r="K3562" s="38" t="s">
        <v>3298</v>
      </c>
      <c r="L3562" s="35" t="str">
        <f t="shared" si="443"/>
        <v xml:space="preserve">     Anterior</v>
      </c>
      <c r="M3562" s="39" t="str">
        <f t="shared" si="444"/>
        <v>PI.IC.IT.261403.01</v>
      </c>
      <c r="N3562" s="39"/>
      <c r="O3562" s="39" t="str">
        <f t="shared" si="445"/>
        <v>PH.IC.IT.261403.01</v>
      </c>
      <c r="Q3562" s="39" t="str">
        <f t="shared" si="446"/>
        <v>CL.IC.IT.261403.01</v>
      </c>
      <c r="R3562" s="39"/>
      <c r="S3562" s="39" t="str">
        <f t="shared" si="448"/>
        <v>DR.IC.IT.261403.01</v>
      </c>
      <c r="T3562" s="39"/>
      <c r="U3562" s="60" t="str">
        <f t="shared" si="449"/>
        <v>IM.IC.IT.261403.01</v>
      </c>
      <c r="V3562" s="57"/>
      <c r="W3562" s="60" t="str">
        <f t="shared" si="450"/>
        <v>GE.IC.IT.261403.01</v>
      </c>
      <c r="AH3562" s="35" t="s">
        <v>3207</v>
      </c>
      <c r="AI3562" s="35">
        <v>1500</v>
      </c>
    </row>
    <row r="3563" spans="1:35" s="35" customFormat="1" ht="15">
      <c r="A3563" s="35" t="s">
        <v>2189</v>
      </c>
      <c r="C3563" s="38" t="s">
        <v>1669</v>
      </c>
      <c r="E3563" s="38" t="s">
        <v>4336</v>
      </c>
      <c r="F3563" s="35" t="s">
        <v>4157</v>
      </c>
      <c r="G3563" s="35" t="s">
        <v>3865</v>
      </c>
      <c r="H3563" s="38" t="s">
        <v>2063</v>
      </c>
      <c r="I3563" s="35" t="s">
        <v>3549</v>
      </c>
      <c r="J3563" s="39" t="str">
        <f t="shared" si="447"/>
        <v>IC.IT.261404</v>
      </c>
      <c r="K3563" s="38" t="s">
        <v>3298</v>
      </c>
      <c r="L3563" s="35" t="str">
        <f t="shared" si="443"/>
        <v xml:space="preserve">     Posterior</v>
      </c>
      <c r="M3563" s="39" t="str">
        <f t="shared" si="444"/>
        <v>PI.IC.IT.261404.01</v>
      </c>
      <c r="N3563" s="39"/>
      <c r="O3563" s="39" t="str">
        <f t="shared" si="445"/>
        <v>PH.IC.IT.261404.01</v>
      </c>
      <c r="Q3563" s="39" t="str">
        <f t="shared" si="446"/>
        <v>CL.IC.IT.261404.01</v>
      </c>
      <c r="R3563" s="39"/>
      <c r="S3563" s="39" t="str">
        <f t="shared" si="448"/>
        <v>DR.IC.IT.261404.01</v>
      </c>
      <c r="T3563" s="39"/>
      <c r="U3563" s="60" t="str">
        <f t="shared" si="449"/>
        <v>IM.IC.IT.261404.01</v>
      </c>
      <c r="V3563" s="57"/>
      <c r="W3563" s="60" t="str">
        <f t="shared" si="450"/>
        <v>GE.IC.IT.261404.01</v>
      </c>
      <c r="AH3563" s="35" t="s">
        <v>3207</v>
      </c>
      <c r="AI3563" s="35">
        <v>1500</v>
      </c>
    </row>
    <row r="3564" spans="1:35" s="35" customFormat="1" ht="15">
      <c r="A3564" s="35" t="s">
        <v>2189</v>
      </c>
      <c r="C3564" s="38" t="s">
        <v>1669</v>
      </c>
      <c r="E3564" s="38" t="s">
        <v>4336</v>
      </c>
      <c r="F3564" s="35" t="s">
        <v>4157</v>
      </c>
      <c r="G3564" s="35" t="s">
        <v>3866</v>
      </c>
      <c r="H3564" s="38" t="s">
        <v>2065</v>
      </c>
      <c r="I3564" s="35" t="s">
        <v>3550</v>
      </c>
      <c r="J3564" s="39" t="str">
        <f t="shared" si="447"/>
        <v>IC.IT.261405</v>
      </c>
      <c r="K3564" s="38" t="s">
        <v>3298</v>
      </c>
      <c r="L3564" s="35" t="str">
        <f t="shared" si="443"/>
        <v xml:space="preserve">     Proximal</v>
      </c>
      <c r="M3564" s="39" t="str">
        <f t="shared" si="444"/>
        <v>PI.IC.IT.261405.01</v>
      </c>
      <c r="N3564" s="39"/>
      <c r="O3564" s="39" t="str">
        <f t="shared" si="445"/>
        <v>PH.IC.IT.261405.01</v>
      </c>
      <c r="Q3564" s="39" t="str">
        <f t="shared" si="446"/>
        <v>CL.IC.IT.261405.01</v>
      </c>
      <c r="R3564" s="39"/>
      <c r="S3564" s="39" t="str">
        <f t="shared" si="448"/>
        <v>DR.IC.IT.261405.01</v>
      </c>
      <c r="T3564" s="39"/>
      <c r="U3564" s="60" t="str">
        <f t="shared" si="449"/>
        <v>IM.IC.IT.261405.01</v>
      </c>
      <c r="V3564" s="57"/>
      <c r="W3564" s="60" t="str">
        <f t="shared" si="450"/>
        <v>GE.IC.IT.261405.01</v>
      </c>
      <c r="AH3564" s="35" t="s">
        <v>3207</v>
      </c>
      <c r="AI3564" s="35">
        <v>1500</v>
      </c>
    </row>
    <row r="3565" spans="1:35" s="35" customFormat="1" ht="15">
      <c r="A3565" s="35" t="s">
        <v>2189</v>
      </c>
      <c r="C3565" s="38" t="s">
        <v>1669</v>
      </c>
      <c r="E3565" s="38" t="s">
        <v>4336</v>
      </c>
      <c r="F3565" s="35" t="s">
        <v>4157</v>
      </c>
      <c r="G3565" s="35" t="s">
        <v>3867</v>
      </c>
      <c r="H3565" s="38" t="s">
        <v>2222</v>
      </c>
      <c r="I3565" s="35" t="s">
        <v>3551</v>
      </c>
      <c r="J3565" s="39" t="str">
        <f t="shared" si="447"/>
        <v>IC.IT.261406</v>
      </c>
      <c r="K3565" s="38" t="s">
        <v>3298</v>
      </c>
      <c r="L3565" s="35" t="str">
        <f t="shared" si="443"/>
        <v xml:space="preserve">     Distal</v>
      </c>
      <c r="M3565" s="39" t="str">
        <f t="shared" si="444"/>
        <v>PI.IC.IT.261406.01</v>
      </c>
      <c r="N3565" s="39"/>
      <c r="O3565" s="39" t="str">
        <f t="shared" si="445"/>
        <v>PH.IC.IT.261406.01</v>
      </c>
      <c r="Q3565" s="39" t="str">
        <f t="shared" si="446"/>
        <v>CL.IC.IT.261406.01</v>
      </c>
      <c r="R3565" s="39"/>
      <c r="S3565" s="39" t="str">
        <f t="shared" si="448"/>
        <v>DR.IC.IT.261406.01</v>
      </c>
      <c r="T3565" s="39"/>
      <c r="U3565" s="60" t="str">
        <f t="shared" si="449"/>
        <v>IM.IC.IT.261406.01</v>
      </c>
      <c r="V3565" s="57"/>
      <c r="W3565" s="60" t="str">
        <f t="shared" si="450"/>
        <v>GE.IC.IT.261406.01</v>
      </c>
      <c r="AH3565" s="35" t="s">
        <v>3207</v>
      </c>
      <c r="AI3565" s="35">
        <v>1500</v>
      </c>
    </row>
    <row r="3566" spans="1:35" s="35" customFormat="1" ht="15">
      <c r="A3566" s="35" t="s">
        <v>2189</v>
      </c>
      <c r="C3566" s="38" t="s">
        <v>1669</v>
      </c>
      <c r="D3566" s="35" t="s">
        <v>4457</v>
      </c>
      <c r="E3566" s="38" t="s">
        <v>4340</v>
      </c>
      <c r="F3566" s="35" t="s">
        <v>4158</v>
      </c>
      <c r="G3566" s="35" t="s">
        <v>1579</v>
      </c>
      <c r="H3566" s="38" t="s">
        <v>2212</v>
      </c>
      <c r="I3566" s="35" t="s">
        <v>1579</v>
      </c>
      <c r="J3566" s="39" t="str">
        <f t="shared" si="447"/>
        <v>IC.IT.261501</v>
      </c>
      <c r="K3566" s="38" t="s">
        <v>3298</v>
      </c>
      <c r="L3566" s="35" t="str">
        <f t="shared" si="443"/>
        <v>Abdomen</v>
      </c>
      <c r="M3566" s="39" t="str">
        <f t="shared" si="444"/>
        <v>PI.IC.IT.261501.01</v>
      </c>
      <c r="N3566" s="39"/>
      <c r="O3566" s="39" t="str">
        <f t="shared" si="445"/>
        <v>PH.IC.IT.261501.01</v>
      </c>
      <c r="Q3566" s="39" t="str">
        <f t="shared" si="446"/>
        <v>CL.IC.IT.261501.01</v>
      </c>
      <c r="R3566" s="39"/>
      <c r="S3566" s="39" t="str">
        <f t="shared" si="448"/>
        <v>DR.IC.IT.261501.01</v>
      </c>
      <c r="T3566" s="39"/>
      <c r="U3566" s="60" t="str">
        <f t="shared" si="449"/>
        <v>IM.IC.IT.261501.01</v>
      </c>
      <c r="V3566" s="57"/>
      <c r="W3566" s="60" t="str">
        <f t="shared" si="450"/>
        <v>GE.IC.IT.261501.01</v>
      </c>
      <c r="AH3566" s="35" t="s">
        <v>3207</v>
      </c>
      <c r="AI3566" s="35">
        <v>1500</v>
      </c>
    </row>
    <row r="3567" spans="1:35" s="35" customFormat="1" ht="15">
      <c r="A3567" s="35" t="s">
        <v>2189</v>
      </c>
      <c r="C3567" s="38" t="s">
        <v>1669</v>
      </c>
      <c r="E3567" s="38" t="s">
        <v>4340</v>
      </c>
      <c r="F3567" s="35" t="s">
        <v>4158</v>
      </c>
      <c r="G3567" s="35" t="s">
        <v>1137</v>
      </c>
      <c r="H3567" s="38" t="s">
        <v>2217</v>
      </c>
      <c r="I3567" s="35" t="s">
        <v>1137</v>
      </c>
      <c r="J3567" s="39" t="str">
        <f t="shared" si="447"/>
        <v>IC.IT.261502</v>
      </c>
      <c r="K3567" s="38" t="s">
        <v>3298</v>
      </c>
      <c r="L3567" s="35" t="str">
        <f t="shared" si="443"/>
        <v>Flank</v>
      </c>
      <c r="M3567" s="39" t="str">
        <f t="shared" si="444"/>
        <v>PI.IC.IT.261502.01</v>
      </c>
      <c r="N3567" s="39"/>
      <c r="O3567" s="39" t="str">
        <f t="shared" si="445"/>
        <v>PH.IC.IT.261502.01</v>
      </c>
      <c r="Q3567" s="39" t="str">
        <f t="shared" si="446"/>
        <v>CL.IC.IT.261502.01</v>
      </c>
      <c r="R3567" s="39"/>
      <c r="S3567" s="39" t="str">
        <f t="shared" si="448"/>
        <v>DR.IC.IT.261502.01</v>
      </c>
      <c r="T3567" s="39"/>
      <c r="U3567" s="60" t="str">
        <f t="shared" si="449"/>
        <v>IM.IC.IT.261502.01</v>
      </c>
      <c r="V3567" s="57"/>
      <c r="W3567" s="60" t="str">
        <f t="shared" si="450"/>
        <v>GE.IC.IT.261502.01</v>
      </c>
      <c r="AH3567" s="35" t="s">
        <v>3207</v>
      </c>
      <c r="AI3567" s="35">
        <v>1500</v>
      </c>
    </row>
    <row r="3568" spans="1:35" s="35" customFormat="1" ht="15">
      <c r="A3568" s="35" t="s">
        <v>2189</v>
      </c>
      <c r="C3568" s="38" t="s">
        <v>1669</v>
      </c>
      <c r="E3568" s="38" t="s">
        <v>4340</v>
      </c>
      <c r="F3568" s="35" t="s">
        <v>4158</v>
      </c>
      <c r="G3568" s="66" t="s">
        <v>3869</v>
      </c>
      <c r="H3568" s="38" t="s">
        <v>2219</v>
      </c>
      <c r="I3568" s="35" t="s">
        <v>3557</v>
      </c>
      <c r="J3568" s="39" t="str">
        <f t="shared" si="447"/>
        <v>IC.IT.261503</v>
      </c>
      <c r="K3568" s="38" t="s">
        <v>3298</v>
      </c>
      <c r="L3568" s="35" t="str">
        <f t="shared" si="443"/>
        <v xml:space="preserve">     Flank, right</v>
      </c>
      <c r="M3568" s="39" t="str">
        <f t="shared" si="444"/>
        <v>PI.IC.IT.261503.01</v>
      </c>
      <c r="N3568" s="39"/>
      <c r="O3568" s="39" t="str">
        <f t="shared" si="445"/>
        <v>PH.IC.IT.261503.01</v>
      </c>
      <c r="Q3568" s="39" t="str">
        <f t="shared" si="446"/>
        <v>CL.IC.IT.261503.01</v>
      </c>
      <c r="R3568" s="39"/>
      <c r="S3568" s="39" t="str">
        <f t="shared" si="448"/>
        <v>DR.IC.IT.261503.01</v>
      </c>
      <c r="T3568" s="39"/>
      <c r="U3568" s="60" t="str">
        <f t="shared" si="449"/>
        <v>IM.IC.IT.261503.01</v>
      </c>
      <c r="V3568" s="57"/>
      <c r="W3568" s="60" t="str">
        <f t="shared" si="450"/>
        <v>GE.IC.IT.261503.01</v>
      </c>
      <c r="AH3568" s="35" t="s">
        <v>3207</v>
      </c>
      <c r="AI3568" s="35">
        <v>1500</v>
      </c>
    </row>
    <row r="3569" spans="1:35" s="35" customFormat="1" ht="15">
      <c r="A3569" s="35" t="s">
        <v>2189</v>
      </c>
      <c r="C3569" s="38" t="s">
        <v>1669</v>
      </c>
      <c r="E3569" s="38" t="s">
        <v>4340</v>
      </c>
      <c r="F3569" s="35" t="s">
        <v>4158</v>
      </c>
      <c r="G3569" s="66" t="s">
        <v>3870</v>
      </c>
      <c r="H3569" s="38" t="s">
        <v>2063</v>
      </c>
      <c r="I3569" s="35" t="s">
        <v>3559</v>
      </c>
      <c r="J3569" s="39" t="str">
        <f t="shared" si="447"/>
        <v>IC.IT.261504</v>
      </c>
      <c r="K3569" s="38" t="s">
        <v>3298</v>
      </c>
      <c r="L3569" s="35" t="str">
        <f t="shared" si="443"/>
        <v xml:space="preserve">     Flank, left</v>
      </c>
      <c r="M3569" s="39" t="str">
        <f t="shared" si="444"/>
        <v>PI.IC.IT.261504.01</v>
      </c>
      <c r="N3569" s="39"/>
      <c r="O3569" s="39" t="str">
        <f t="shared" si="445"/>
        <v>PH.IC.IT.261504.01</v>
      </c>
      <c r="Q3569" s="39" t="str">
        <f t="shared" si="446"/>
        <v>CL.IC.IT.261504.01</v>
      </c>
      <c r="R3569" s="39"/>
      <c r="S3569" s="39" t="str">
        <f t="shared" si="448"/>
        <v>DR.IC.IT.261504.01</v>
      </c>
      <c r="T3569" s="39"/>
      <c r="U3569" s="60" t="str">
        <f t="shared" si="449"/>
        <v>IM.IC.IT.261504.01</v>
      </c>
      <c r="V3569" s="57"/>
      <c r="W3569" s="60" t="str">
        <f t="shared" si="450"/>
        <v>GE.IC.IT.261504.01</v>
      </c>
      <c r="AH3569" s="35" t="s">
        <v>3207</v>
      </c>
      <c r="AI3569" s="35">
        <v>1500</v>
      </c>
    </row>
    <row r="3570" spans="1:35" s="35" customFormat="1" ht="15">
      <c r="A3570" s="35" t="s">
        <v>2189</v>
      </c>
      <c r="C3570" s="38" t="s">
        <v>1669</v>
      </c>
      <c r="D3570" s="35" t="s">
        <v>4458</v>
      </c>
      <c r="E3570" s="38" t="s">
        <v>4341</v>
      </c>
      <c r="F3570" s="35" t="s">
        <v>4158</v>
      </c>
      <c r="G3570" s="35" t="s">
        <v>3871</v>
      </c>
      <c r="H3570" s="38" t="s">
        <v>2212</v>
      </c>
      <c r="I3570" s="35" t="s">
        <v>1493</v>
      </c>
      <c r="J3570" s="39" t="str">
        <f t="shared" si="447"/>
        <v>IC.IT.261601</v>
      </c>
      <c r="K3570" s="38" t="s">
        <v>3298</v>
      </c>
      <c r="L3570" s="35" t="str">
        <f t="shared" si="443"/>
        <v xml:space="preserve">     RUQ</v>
      </c>
      <c r="M3570" s="39" t="str">
        <f t="shared" si="444"/>
        <v>PI.IC.IT.261601.01</v>
      </c>
      <c r="N3570" s="39"/>
      <c r="O3570" s="39" t="str">
        <f t="shared" si="445"/>
        <v>PH.IC.IT.261601.01</v>
      </c>
      <c r="Q3570" s="39" t="str">
        <f t="shared" si="446"/>
        <v>CL.IC.IT.261601.01</v>
      </c>
      <c r="R3570" s="39"/>
      <c r="S3570" s="39" t="str">
        <f t="shared" si="448"/>
        <v>DR.IC.IT.261601.01</v>
      </c>
      <c r="T3570" s="39"/>
      <c r="U3570" s="60" t="str">
        <f t="shared" si="449"/>
        <v>IM.IC.IT.261601.01</v>
      </c>
      <c r="V3570" s="57"/>
      <c r="W3570" s="60" t="str">
        <f t="shared" si="450"/>
        <v>GE.IC.IT.261601.01</v>
      </c>
      <c r="AH3570" s="35" t="s">
        <v>3207</v>
      </c>
      <c r="AI3570" s="35">
        <v>1500</v>
      </c>
    </row>
    <row r="3571" spans="1:35" s="35" customFormat="1" ht="15">
      <c r="A3571" s="35" t="s">
        <v>2189</v>
      </c>
      <c r="C3571" s="38" t="s">
        <v>1669</v>
      </c>
      <c r="E3571" s="38" t="s">
        <v>4341</v>
      </c>
      <c r="F3571" s="35" t="s">
        <v>4158</v>
      </c>
      <c r="G3571" s="35" t="s">
        <v>3872</v>
      </c>
      <c r="H3571" s="38" t="s">
        <v>2217</v>
      </c>
      <c r="I3571" s="35" t="s">
        <v>1492</v>
      </c>
      <c r="J3571" s="39" t="str">
        <f t="shared" si="447"/>
        <v>IC.IT.261602</v>
      </c>
      <c r="K3571" s="38" t="s">
        <v>3298</v>
      </c>
      <c r="L3571" s="35" t="str">
        <f t="shared" si="443"/>
        <v xml:space="preserve">     RLQ</v>
      </c>
      <c r="M3571" s="39" t="str">
        <f t="shared" si="444"/>
        <v>PI.IC.IT.261602.01</v>
      </c>
      <c r="N3571" s="39"/>
      <c r="O3571" s="39" t="str">
        <f t="shared" si="445"/>
        <v>PH.IC.IT.261602.01</v>
      </c>
      <c r="Q3571" s="39" t="str">
        <f t="shared" si="446"/>
        <v>CL.IC.IT.261602.01</v>
      </c>
      <c r="R3571" s="39"/>
      <c r="S3571" s="39" t="str">
        <f t="shared" si="448"/>
        <v>DR.IC.IT.261602.01</v>
      </c>
      <c r="T3571" s="39"/>
      <c r="U3571" s="60" t="str">
        <f t="shared" si="449"/>
        <v>IM.IC.IT.261602.01</v>
      </c>
      <c r="V3571" s="57"/>
      <c r="W3571" s="60" t="str">
        <f t="shared" si="450"/>
        <v>GE.IC.IT.261602.01</v>
      </c>
      <c r="AH3571" s="35" t="s">
        <v>3207</v>
      </c>
      <c r="AI3571" s="35">
        <v>1500</v>
      </c>
    </row>
    <row r="3572" spans="1:35" s="35" customFormat="1" ht="15">
      <c r="A3572" s="35" t="s">
        <v>2189</v>
      </c>
      <c r="C3572" s="38" t="s">
        <v>1669</v>
      </c>
      <c r="E3572" s="38" t="s">
        <v>4341</v>
      </c>
      <c r="F3572" s="35" t="s">
        <v>4158</v>
      </c>
      <c r="G3572" s="35" t="s">
        <v>3873</v>
      </c>
      <c r="H3572" s="38" t="s">
        <v>2219</v>
      </c>
      <c r="I3572" s="35" t="s">
        <v>1491</v>
      </c>
      <c r="J3572" s="39" t="str">
        <f t="shared" si="447"/>
        <v>IC.IT.261603</v>
      </c>
      <c r="K3572" s="38" t="s">
        <v>3298</v>
      </c>
      <c r="L3572" s="35" t="str">
        <f t="shared" si="443"/>
        <v xml:space="preserve">     LUQ</v>
      </c>
      <c r="M3572" s="39" t="str">
        <f t="shared" si="444"/>
        <v>PI.IC.IT.261603.01</v>
      </c>
      <c r="N3572" s="39"/>
      <c r="O3572" s="39" t="str">
        <f t="shared" si="445"/>
        <v>PH.IC.IT.261603.01</v>
      </c>
      <c r="Q3572" s="39" t="str">
        <f t="shared" si="446"/>
        <v>CL.IC.IT.261603.01</v>
      </c>
      <c r="R3572" s="39"/>
      <c r="S3572" s="39" t="str">
        <f t="shared" si="448"/>
        <v>DR.IC.IT.261603.01</v>
      </c>
      <c r="T3572" s="39"/>
      <c r="U3572" s="60" t="str">
        <f t="shared" si="449"/>
        <v>IM.IC.IT.261603.01</v>
      </c>
      <c r="V3572" s="57"/>
      <c r="W3572" s="60" t="str">
        <f t="shared" si="450"/>
        <v>GE.IC.IT.261603.01</v>
      </c>
      <c r="AH3572" s="35" t="s">
        <v>3207</v>
      </c>
      <c r="AI3572" s="35">
        <v>1500</v>
      </c>
    </row>
    <row r="3573" spans="1:35" s="35" customFormat="1" ht="15">
      <c r="A3573" s="35" t="s">
        <v>2189</v>
      </c>
      <c r="C3573" s="38" t="s">
        <v>1669</v>
      </c>
      <c r="E3573" s="38" t="s">
        <v>4341</v>
      </c>
      <c r="F3573" s="35" t="s">
        <v>4158</v>
      </c>
      <c r="G3573" s="35" t="s">
        <v>3874</v>
      </c>
      <c r="H3573" s="38" t="s">
        <v>2063</v>
      </c>
      <c r="I3573" s="35" t="s">
        <v>1490</v>
      </c>
      <c r="J3573" s="39" t="str">
        <f t="shared" si="447"/>
        <v>IC.IT.261604</v>
      </c>
      <c r="K3573" s="38" t="s">
        <v>3298</v>
      </c>
      <c r="L3573" s="35" t="str">
        <f t="shared" ref="L3573:L3636" si="451">G3573</f>
        <v xml:space="preserve">     LLQ</v>
      </c>
      <c r="M3573" s="39" t="str">
        <f t="shared" ref="M3573:M3636" si="452">CONCATENATE("PI.",J3573,".",K3573)</f>
        <v>PI.IC.IT.261604.01</v>
      </c>
      <c r="N3573" s="39"/>
      <c r="O3573" s="39" t="str">
        <f t="shared" ref="O3573:O3636" si="453">CONCATENATE("PH.",J3573,".",K3573)</f>
        <v>PH.IC.IT.261604.01</v>
      </c>
      <c r="Q3573" s="39" t="str">
        <f t="shared" ref="Q3573:Q3636" si="454">CONCATENATE("CL.",J3573,".",K3573)</f>
        <v>CL.IC.IT.261604.01</v>
      </c>
      <c r="R3573" s="39"/>
      <c r="S3573" s="39" t="str">
        <f t="shared" si="448"/>
        <v>DR.IC.IT.261604.01</v>
      </c>
      <c r="T3573" s="39"/>
      <c r="U3573" s="60" t="str">
        <f t="shared" si="449"/>
        <v>IM.IC.IT.261604.01</v>
      </c>
      <c r="V3573" s="57"/>
      <c r="W3573" s="60" t="str">
        <f t="shared" si="450"/>
        <v>GE.IC.IT.261604.01</v>
      </c>
      <c r="AH3573" s="35" t="s">
        <v>3207</v>
      </c>
      <c r="AI3573" s="35">
        <v>1500</v>
      </c>
    </row>
    <row r="3574" spans="1:35" s="35" customFormat="1" ht="15">
      <c r="A3574" s="35" t="s">
        <v>2189</v>
      </c>
      <c r="C3574" s="38" t="s">
        <v>1669</v>
      </c>
      <c r="D3574" s="35" t="s">
        <v>4459</v>
      </c>
      <c r="E3574" s="38" t="s">
        <v>4342</v>
      </c>
      <c r="F3574" s="35" t="s">
        <v>4159</v>
      </c>
      <c r="G3574" s="35" t="s">
        <v>3876</v>
      </c>
      <c r="H3574" s="38" t="s">
        <v>2212</v>
      </c>
      <c r="I3574" s="35" t="s">
        <v>3876</v>
      </c>
      <c r="J3574" s="39" t="str">
        <f t="shared" si="447"/>
        <v>IC.IT.261701</v>
      </c>
      <c r="K3574" s="38" t="s">
        <v>3298</v>
      </c>
      <c r="L3574" s="35" t="str">
        <f t="shared" si="451"/>
        <v>Arm</v>
      </c>
      <c r="M3574" s="39" t="str">
        <f t="shared" si="452"/>
        <v>PI.IC.IT.261701.01</v>
      </c>
      <c r="N3574" s="39"/>
      <c r="O3574" s="39" t="str">
        <f t="shared" si="453"/>
        <v>PH.IC.IT.261701.01</v>
      </c>
      <c r="Q3574" s="39" t="str">
        <f t="shared" si="454"/>
        <v>CL.IC.IT.261701.01</v>
      </c>
      <c r="R3574" s="39"/>
      <c r="S3574" s="39" t="str">
        <f t="shared" si="448"/>
        <v>DR.IC.IT.261701.01</v>
      </c>
      <c r="T3574" s="39"/>
      <c r="U3574" s="60" t="str">
        <f t="shared" si="449"/>
        <v>IM.IC.IT.261701.01</v>
      </c>
      <c r="V3574" s="57"/>
      <c r="W3574" s="60" t="str">
        <f t="shared" si="450"/>
        <v>GE.IC.IT.261701.01</v>
      </c>
      <c r="AH3574" s="35" t="s">
        <v>3207</v>
      </c>
      <c r="AI3574" s="35">
        <v>1500</v>
      </c>
    </row>
    <row r="3575" spans="1:35" s="35" customFormat="1" ht="15">
      <c r="A3575" s="35" t="s">
        <v>2189</v>
      </c>
      <c r="C3575" s="38" t="s">
        <v>1669</v>
      </c>
      <c r="E3575" s="38" t="s">
        <v>4342</v>
      </c>
      <c r="F3575" s="35" t="s">
        <v>4159</v>
      </c>
      <c r="G3575" s="35" t="s">
        <v>3877</v>
      </c>
      <c r="H3575" s="38" t="s">
        <v>2217</v>
      </c>
      <c r="I3575" s="35" t="s">
        <v>3877</v>
      </c>
      <c r="J3575" s="39" t="str">
        <f t="shared" si="447"/>
        <v>IC.IT.261702</v>
      </c>
      <c r="K3575" s="38" t="s">
        <v>3298</v>
      </c>
      <c r="L3575" s="35" t="str">
        <f t="shared" si="451"/>
        <v>Elbow</v>
      </c>
      <c r="M3575" s="39" t="str">
        <f t="shared" si="452"/>
        <v>PI.IC.IT.261702.01</v>
      </c>
      <c r="N3575" s="39"/>
      <c r="O3575" s="39" t="str">
        <f t="shared" si="453"/>
        <v>PH.IC.IT.261702.01</v>
      </c>
      <c r="Q3575" s="39" t="str">
        <f t="shared" si="454"/>
        <v>CL.IC.IT.261702.01</v>
      </c>
      <c r="R3575" s="39"/>
      <c r="S3575" s="39" t="str">
        <f t="shared" si="448"/>
        <v>DR.IC.IT.261702.01</v>
      </c>
      <c r="T3575" s="39"/>
      <c r="U3575" s="60" t="str">
        <f t="shared" si="449"/>
        <v>IM.IC.IT.261702.01</v>
      </c>
      <c r="V3575" s="57"/>
      <c r="W3575" s="60" t="str">
        <f t="shared" si="450"/>
        <v>GE.IC.IT.261702.01</v>
      </c>
      <c r="AH3575" s="35" t="s">
        <v>3207</v>
      </c>
      <c r="AI3575" s="35">
        <v>1500</v>
      </c>
    </row>
    <row r="3576" spans="1:35" s="35" customFormat="1" ht="15">
      <c r="A3576" s="35" t="s">
        <v>2189</v>
      </c>
      <c r="C3576" s="38" t="s">
        <v>1669</v>
      </c>
      <c r="E3576" s="38" t="s">
        <v>4342</v>
      </c>
      <c r="F3576" s="35" t="s">
        <v>4159</v>
      </c>
      <c r="G3576" s="35" t="s">
        <v>3878</v>
      </c>
      <c r="H3576" s="38" t="s">
        <v>2219</v>
      </c>
      <c r="I3576" s="35" t="s">
        <v>3878</v>
      </c>
      <c r="J3576" s="39" t="str">
        <f t="shared" si="447"/>
        <v>IC.IT.261703</v>
      </c>
      <c r="K3576" s="38" t="s">
        <v>3298</v>
      </c>
      <c r="L3576" s="35" t="str">
        <f t="shared" si="451"/>
        <v>Wrist</v>
      </c>
      <c r="M3576" s="39" t="str">
        <f t="shared" si="452"/>
        <v>PI.IC.IT.261703.01</v>
      </c>
      <c r="N3576" s="39"/>
      <c r="O3576" s="39" t="str">
        <f t="shared" si="453"/>
        <v>PH.IC.IT.261703.01</v>
      </c>
      <c r="Q3576" s="39" t="str">
        <f t="shared" si="454"/>
        <v>CL.IC.IT.261703.01</v>
      </c>
      <c r="R3576" s="39"/>
      <c r="S3576" s="39" t="str">
        <f t="shared" si="448"/>
        <v>DR.IC.IT.261703.01</v>
      </c>
      <c r="T3576" s="39"/>
      <c r="U3576" s="60" t="str">
        <f t="shared" si="449"/>
        <v>IM.IC.IT.261703.01</v>
      </c>
      <c r="V3576" s="57"/>
      <c r="W3576" s="60" t="str">
        <f t="shared" si="450"/>
        <v>GE.IC.IT.261703.01</v>
      </c>
      <c r="AH3576" s="35" t="s">
        <v>3207</v>
      </c>
      <c r="AI3576" s="35">
        <v>1500</v>
      </c>
    </row>
    <row r="3577" spans="1:35" s="35" customFormat="1" ht="15">
      <c r="A3577" s="35" t="s">
        <v>2189</v>
      </c>
      <c r="C3577" s="38" t="s">
        <v>1669</v>
      </c>
      <c r="E3577" s="38" t="s">
        <v>4342</v>
      </c>
      <c r="F3577" s="35" t="s">
        <v>4159</v>
      </c>
      <c r="G3577" s="35" t="s">
        <v>3879</v>
      </c>
      <c r="H3577" s="38" t="s">
        <v>2063</v>
      </c>
      <c r="I3577" s="35" t="s">
        <v>3879</v>
      </c>
      <c r="J3577" s="39" t="str">
        <f t="shared" si="447"/>
        <v>IC.IT.261704</v>
      </c>
      <c r="K3577" s="38" t="s">
        <v>3298</v>
      </c>
      <c r="L3577" s="35" t="str">
        <f t="shared" si="451"/>
        <v>Hand</v>
      </c>
      <c r="M3577" s="39" t="str">
        <f t="shared" si="452"/>
        <v>PI.IC.IT.261704.01</v>
      </c>
      <c r="N3577" s="39"/>
      <c r="O3577" s="39" t="str">
        <f t="shared" si="453"/>
        <v>PH.IC.IT.261704.01</v>
      </c>
      <c r="Q3577" s="39" t="str">
        <f t="shared" si="454"/>
        <v>CL.IC.IT.261704.01</v>
      </c>
      <c r="R3577" s="39"/>
      <c r="S3577" s="39" t="str">
        <f t="shared" si="448"/>
        <v>DR.IC.IT.261704.01</v>
      </c>
      <c r="T3577" s="39"/>
      <c r="U3577" s="60" t="str">
        <f t="shared" si="449"/>
        <v>IM.IC.IT.261704.01</v>
      </c>
      <c r="V3577" s="57"/>
      <c r="W3577" s="60" t="str">
        <f t="shared" si="450"/>
        <v>GE.IC.IT.261704.01</v>
      </c>
      <c r="AH3577" s="35" t="s">
        <v>3207</v>
      </c>
      <c r="AI3577" s="35">
        <v>1500</v>
      </c>
    </row>
    <row r="3578" spans="1:35" s="35" customFormat="1" ht="15">
      <c r="A3578" s="35" t="s">
        <v>2189</v>
      </c>
      <c r="C3578" s="38" t="s">
        <v>1669</v>
      </c>
      <c r="E3578" s="38" t="s">
        <v>4342</v>
      </c>
      <c r="F3578" s="35" t="s">
        <v>4159</v>
      </c>
      <c r="G3578" s="35" t="s">
        <v>3880</v>
      </c>
      <c r="H3578" s="38" t="s">
        <v>2065</v>
      </c>
      <c r="I3578" s="35" t="s">
        <v>1728</v>
      </c>
      <c r="J3578" s="39" t="str">
        <f t="shared" si="447"/>
        <v>IC.IT.261705</v>
      </c>
      <c r="K3578" s="38" t="s">
        <v>3298</v>
      </c>
      <c r="L3578" s="35" t="str">
        <f t="shared" si="451"/>
        <v>Finger(s): specify</v>
      </c>
      <c r="M3578" s="39" t="str">
        <f t="shared" si="452"/>
        <v>PI.IC.IT.261705.01</v>
      </c>
      <c r="N3578" s="39"/>
      <c r="O3578" s="39" t="str">
        <f t="shared" si="453"/>
        <v>PH.IC.IT.261705.01</v>
      </c>
      <c r="Q3578" s="39" t="str">
        <f t="shared" si="454"/>
        <v>CL.IC.IT.261705.01</v>
      </c>
      <c r="R3578" s="39"/>
      <c r="S3578" s="39" t="str">
        <f t="shared" si="448"/>
        <v>DR.IC.IT.261705.01</v>
      </c>
      <c r="T3578" s="39"/>
      <c r="U3578" s="60" t="str">
        <f t="shared" si="449"/>
        <v>IM.IC.IT.261705.01</v>
      </c>
      <c r="V3578" s="57"/>
      <c r="W3578" s="60" t="str">
        <f t="shared" si="450"/>
        <v>GE.IC.IT.261705.01</v>
      </c>
      <c r="AH3578" s="35" t="s">
        <v>3207</v>
      </c>
      <c r="AI3578" s="35">
        <v>1500</v>
      </c>
    </row>
    <row r="3579" spans="1:35" s="35" customFormat="1" ht="15">
      <c r="A3579" s="35" t="s">
        <v>2189</v>
      </c>
      <c r="C3579" s="38" t="s">
        <v>1669</v>
      </c>
      <c r="E3579" s="38" t="s">
        <v>4342</v>
      </c>
      <c r="F3579" s="35" t="s">
        <v>4159</v>
      </c>
      <c r="G3579" s="35" t="s">
        <v>3881</v>
      </c>
      <c r="H3579" s="38" t="s">
        <v>2222</v>
      </c>
      <c r="I3579" s="35" t="s">
        <v>3882</v>
      </c>
      <c r="J3579" s="39" t="str">
        <f t="shared" si="447"/>
        <v>IC.IT.261706</v>
      </c>
      <c r="K3579" s="38" t="s">
        <v>3298</v>
      </c>
      <c r="L3579" s="35" t="str">
        <f t="shared" si="451"/>
        <v>Trochanter</v>
      </c>
      <c r="M3579" s="39" t="str">
        <f t="shared" si="452"/>
        <v>PI.IC.IT.261706.01</v>
      </c>
      <c r="N3579" s="39"/>
      <c r="O3579" s="39" t="str">
        <f t="shared" si="453"/>
        <v>PH.IC.IT.261706.01</v>
      </c>
      <c r="Q3579" s="39" t="str">
        <f t="shared" si="454"/>
        <v>CL.IC.IT.261706.01</v>
      </c>
      <c r="R3579" s="39"/>
      <c r="S3579" s="39" t="str">
        <f t="shared" si="448"/>
        <v>DR.IC.IT.261706.01</v>
      </c>
      <c r="T3579" s="39"/>
      <c r="U3579" s="60" t="str">
        <f t="shared" si="449"/>
        <v>IM.IC.IT.261706.01</v>
      </c>
      <c r="V3579" s="57"/>
      <c r="W3579" s="60" t="str">
        <f t="shared" si="450"/>
        <v>GE.IC.IT.261706.01</v>
      </c>
      <c r="AH3579" s="35" t="s">
        <v>3207</v>
      </c>
      <c r="AI3579" s="35">
        <v>1500</v>
      </c>
    </row>
    <row r="3580" spans="1:35" s="35" customFormat="1" ht="15">
      <c r="A3580" s="35" t="s">
        <v>2189</v>
      </c>
      <c r="C3580" s="38" t="s">
        <v>1669</v>
      </c>
      <c r="E3580" s="38" t="s">
        <v>4342</v>
      </c>
      <c r="F3580" s="35" t="s">
        <v>4159</v>
      </c>
      <c r="G3580" s="35" t="s">
        <v>3883</v>
      </c>
      <c r="H3580" s="38" t="s">
        <v>2376</v>
      </c>
      <c r="I3580" s="35" t="s">
        <v>3883</v>
      </c>
      <c r="J3580" s="39" t="str">
        <f t="shared" si="447"/>
        <v>IC.IT.261707</v>
      </c>
      <c r="K3580" s="38" t="s">
        <v>3298</v>
      </c>
      <c r="L3580" s="35" t="str">
        <f t="shared" si="451"/>
        <v>Knee</v>
      </c>
      <c r="M3580" s="39" t="str">
        <f t="shared" si="452"/>
        <v>PI.IC.IT.261707.01</v>
      </c>
      <c r="N3580" s="39"/>
      <c r="O3580" s="39" t="str">
        <f t="shared" si="453"/>
        <v>PH.IC.IT.261707.01</v>
      </c>
      <c r="Q3580" s="39" t="str">
        <f t="shared" si="454"/>
        <v>CL.IC.IT.261707.01</v>
      </c>
      <c r="R3580" s="39"/>
      <c r="S3580" s="39" t="str">
        <f t="shared" si="448"/>
        <v>DR.IC.IT.261707.01</v>
      </c>
      <c r="T3580" s="39"/>
      <c r="U3580" s="60" t="str">
        <f t="shared" si="449"/>
        <v>IM.IC.IT.261707.01</v>
      </c>
      <c r="V3580" s="57"/>
      <c r="W3580" s="60" t="str">
        <f t="shared" si="450"/>
        <v>GE.IC.IT.261707.01</v>
      </c>
      <c r="AH3580" s="35" t="s">
        <v>3207</v>
      </c>
      <c r="AI3580" s="35">
        <v>1500</v>
      </c>
    </row>
    <row r="3581" spans="1:35" s="35" customFormat="1" ht="15">
      <c r="A3581" s="35" t="s">
        <v>2189</v>
      </c>
      <c r="C3581" s="38" t="s">
        <v>1669</v>
      </c>
      <c r="E3581" s="38" t="s">
        <v>4342</v>
      </c>
      <c r="F3581" s="35" t="s">
        <v>4159</v>
      </c>
      <c r="G3581" s="35" t="s">
        <v>3884</v>
      </c>
      <c r="H3581" s="38" t="s">
        <v>2378</v>
      </c>
      <c r="I3581" s="35" t="s">
        <v>3885</v>
      </c>
      <c r="J3581" s="39" t="str">
        <f t="shared" si="447"/>
        <v>IC.IT.261708</v>
      </c>
      <c r="K3581" s="38" t="s">
        <v>3298</v>
      </c>
      <c r="L3581" s="35" t="str">
        <f t="shared" si="451"/>
        <v>Malleous</v>
      </c>
      <c r="M3581" s="39" t="str">
        <f t="shared" si="452"/>
        <v>PI.IC.IT.261708.01</v>
      </c>
      <c r="N3581" s="39"/>
      <c r="O3581" s="39" t="str">
        <f t="shared" si="453"/>
        <v>PH.IC.IT.261708.01</v>
      </c>
      <c r="Q3581" s="39" t="str">
        <f t="shared" si="454"/>
        <v>CL.IC.IT.261708.01</v>
      </c>
      <c r="R3581" s="39"/>
      <c r="S3581" s="39" t="str">
        <f t="shared" si="448"/>
        <v>DR.IC.IT.261708.01</v>
      </c>
      <c r="T3581" s="39"/>
      <c r="U3581" s="60" t="str">
        <f t="shared" si="449"/>
        <v>IM.IC.IT.261708.01</v>
      </c>
      <c r="V3581" s="57"/>
      <c r="W3581" s="60" t="str">
        <f t="shared" si="450"/>
        <v>GE.IC.IT.261708.01</v>
      </c>
      <c r="AH3581" s="35" t="s">
        <v>3207</v>
      </c>
      <c r="AI3581" s="35">
        <v>1500</v>
      </c>
    </row>
    <row r="3582" spans="1:35" s="35" customFormat="1" ht="15">
      <c r="A3582" s="35" t="s">
        <v>2189</v>
      </c>
      <c r="C3582" s="38" t="s">
        <v>1669</v>
      </c>
      <c r="E3582" s="38" t="s">
        <v>4342</v>
      </c>
      <c r="F3582" s="35" t="s">
        <v>4159</v>
      </c>
      <c r="G3582" s="35" t="s">
        <v>3886</v>
      </c>
      <c r="H3582" s="38" t="s">
        <v>2380</v>
      </c>
      <c r="I3582" s="35" t="s">
        <v>3886</v>
      </c>
      <c r="J3582" s="39" t="str">
        <f t="shared" si="447"/>
        <v>IC.IT.261709</v>
      </c>
      <c r="K3582" s="38" t="s">
        <v>3298</v>
      </c>
      <c r="L3582" s="35" t="str">
        <f t="shared" si="451"/>
        <v>Heel</v>
      </c>
      <c r="M3582" s="39" t="str">
        <f t="shared" si="452"/>
        <v>PI.IC.IT.261709.01</v>
      </c>
      <c r="N3582" s="39"/>
      <c r="O3582" s="39" t="str">
        <f t="shared" si="453"/>
        <v>PH.IC.IT.261709.01</v>
      </c>
      <c r="Q3582" s="39" t="str">
        <f t="shared" si="454"/>
        <v>CL.IC.IT.261709.01</v>
      </c>
      <c r="R3582" s="39"/>
      <c r="S3582" s="39" t="str">
        <f t="shared" si="448"/>
        <v>DR.IC.IT.261709.01</v>
      </c>
      <c r="T3582" s="39"/>
      <c r="U3582" s="60" t="str">
        <f t="shared" si="449"/>
        <v>IM.IC.IT.261709.01</v>
      </c>
      <c r="V3582" s="57"/>
      <c r="W3582" s="60" t="str">
        <f t="shared" si="450"/>
        <v>GE.IC.IT.261709.01</v>
      </c>
      <c r="AH3582" s="35" t="s">
        <v>3207</v>
      </c>
      <c r="AI3582" s="35">
        <v>1500</v>
      </c>
    </row>
    <row r="3583" spans="1:35" s="35" customFormat="1" ht="15">
      <c r="A3583" s="35" t="s">
        <v>2189</v>
      </c>
      <c r="C3583" s="38" t="s">
        <v>1669</v>
      </c>
      <c r="E3583" s="38" t="s">
        <v>4342</v>
      </c>
      <c r="F3583" s="35" t="s">
        <v>4159</v>
      </c>
      <c r="G3583" s="35" t="s">
        <v>3887</v>
      </c>
      <c r="H3583" s="38" t="s">
        <v>2124</v>
      </c>
      <c r="I3583" s="35" t="s">
        <v>3887</v>
      </c>
      <c r="J3583" s="39" t="str">
        <f t="shared" si="447"/>
        <v>IC.IT.261710</v>
      </c>
      <c r="K3583" s="38" t="s">
        <v>3298</v>
      </c>
      <c r="L3583" s="35" t="str">
        <f t="shared" si="451"/>
        <v>Foot</v>
      </c>
      <c r="M3583" s="39" t="str">
        <f t="shared" si="452"/>
        <v>PI.IC.IT.261710.01</v>
      </c>
      <c r="N3583" s="39"/>
      <c r="O3583" s="39" t="str">
        <f t="shared" si="453"/>
        <v>PH.IC.IT.261710.01</v>
      </c>
      <c r="Q3583" s="39" t="str">
        <f t="shared" si="454"/>
        <v>CL.IC.IT.261710.01</v>
      </c>
      <c r="R3583" s="39"/>
      <c r="S3583" s="39" t="str">
        <f t="shared" si="448"/>
        <v>DR.IC.IT.261710.01</v>
      </c>
      <c r="T3583" s="39"/>
      <c r="U3583" s="60" t="str">
        <f t="shared" si="449"/>
        <v>IM.IC.IT.261710.01</v>
      </c>
      <c r="V3583" s="57"/>
      <c r="W3583" s="60" t="str">
        <f t="shared" si="450"/>
        <v>GE.IC.IT.261710.01</v>
      </c>
      <c r="AH3583" s="35" t="s">
        <v>3207</v>
      </c>
      <c r="AI3583" s="35">
        <v>1500</v>
      </c>
    </row>
    <row r="3584" spans="1:35" s="35" customFormat="1" ht="15">
      <c r="A3584" s="35" t="s">
        <v>2189</v>
      </c>
      <c r="C3584" s="38" t="s">
        <v>1669</v>
      </c>
      <c r="E3584" s="38" t="s">
        <v>4342</v>
      </c>
      <c r="F3584" s="35" t="s">
        <v>4159</v>
      </c>
      <c r="G3584" s="35" t="s">
        <v>3888</v>
      </c>
      <c r="H3584" s="38" t="s">
        <v>4317</v>
      </c>
      <c r="I3584" s="35" t="s">
        <v>3889</v>
      </c>
      <c r="J3584" s="39" t="str">
        <f t="shared" si="447"/>
        <v>IC.IT.261711</v>
      </c>
      <c r="K3584" s="38" t="s">
        <v>3298</v>
      </c>
      <c r="L3584" s="35" t="str">
        <f t="shared" si="451"/>
        <v>Toe(s): specify</v>
      </c>
      <c r="M3584" s="39" t="str">
        <f t="shared" si="452"/>
        <v>PI.IC.IT.261711.01</v>
      </c>
      <c r="N3584" s="39"/>
      <c r="O3584" s="39" t="str">
        <f t="shared" si="453"/>
        <v>PH.IC.IT.261711.01</v>
      </c>
      <c r="Q3584" s="39" t="str">
        <f t="shared" si="454"/>
        <v>CL.IC.IT.261711.01</v>
      </c>
      <c r="R3584" s="39"/>
      <c r="S3584" s="39" t="str">
        <f t="shared" si="448"/>
        <v>DR.IC.IT.261711.01</v>
      </c>
      <c r="T3584" s="39"/>
      <c r="U3584" s="60" t="str">
        <f t="shared" si="449"/>
        <v>IM.IC.IT.261711.01</v>
      </c>
      <c r="V3584" s="57"/>
      <c r="W3584" s="60" t="str">
        <f t="shared" si="450"/>
        <v>GE.IC.IT.261711.01</v>
      </c>
      <c r="AH3584" s="35" t="s">
        <v>3207</v>
      </c>
      <c r="AI3584" s="35">
        <v>1500</v>
      </c>
    </row>
    <row r="3585" spans="1:35" s="35" customFormat="1" ht="15">
      <c r="A3585" s="35" t="s">
        <v>2189</v>
      </c>
      <c r="C3585" s="38" t="s">
        <v>1669</v>
      </c>
      <c r="E3585" s="38" t="s">
        <v>4371</v>
      </c>
      <c r="F3585" s="35" t="s">
        <v>4159</v>
      </c>
      <c r="G3585" s="35" t="s">
        <v>4460</v>
      </c>
      <c r="H3585" s="38" t="s">
        <v>4334</v>
      </c>
      <c r="I3585" s="35" t="s">
        <v>4460</v>
      </c>
      <c r="J3585" s="39" t="str">
        <f t="shared" si="447"/>
        <v>IC.IT.261712</v>
      </c>
      <c r="K3585" s="38" t="s">
        <v>3298</v>
      </c>
      <c r="L3585" s="35" t="str">
        <f t="shared" si="451"/>
        <v>Shin</v>
      </c>
      <c r="M3585" s="39" t="str">
        <f t="shared" si="452"/>
        <v>PI.IC.IT.261712.01</v>
      </c>
      <c r="N3585" s="39"/>
      <c r="O3585" s="39" t="str">
        <f t="shared" si="453"/>
        <v>PH.IC.IT.261712.01</v>
      </c>
      <c r="Q3585" s="39" t="str">
        <f t="shared" si="454"/>
        <v>CL.IC.IT.261712.01</v>
      </c>
      <c r="R3585" s="39"/>
      <c r="S3585" s="39" t="str">
        <f t="shared" si="448"/>
        <v>DR.IC.IT.261712.01</v>
      </c>
      <c r="T3585" s="39"/>
      <c r="U3585" s="60" t="str">
        <f t="shared" si="449"/>
        <v>IM.IC.IT.261712.01</v>
      </c>
      <c r="V3585" s="57"/>
      <c r="W3585" s="60" t="str">
        <f t="shared" si="450"/>
        <v>GE.IC.IT.261712.01</v>
      </c>
      <c r="AF3585" s="35" t="s">
        <v>3326</v>
      </c>
      <c r="AG3585" s="35">
        <v>1279</v>
      </c>
      <c r="AH3585" s="35" t="s">
        <v>3207</v>
      </c>
      <c r="AI3585" s="35">
        <v>1500</v>
      </c>
    </row>
    <row r="3586" spans="1:35" s="35" customFormat="1" ht="15">
      <c r="A3586" s="35" t="s">
        <v>2189</v>
      </c>
      <c r="C3586" s="38" t="s">
        <v>1669</v>
      </c>
      <c r="E3586" s="38" t="s">
        <v>4342</v>
      </c>
      <c r="F3586" s="35" t="s">
        <v>4159</v>
      </c>
      <c r="G3586" s="66" t="s">
        <v>3568</v>
      </c>
      <c r="H3586" s="38" t="s">
        <v>2130</v>
      </c>
      <c r="I3586" s="66" t="s">
        <v>3568</v>
      </c>
      <c r="J3586" s="39" t="str">
        <f t="shared" si="447"/>
        <v>IC.IT.261713</v>
      </c>
      <c r="K3586" s="38" t="s">
        <v>3298</v>
      </c>
      <c r="L3586" s="35" t="str">
        <f t="shared" si="451"/>
        <v>Arm upper, right</v>
      </c>
      <c r="M3586" s="39" t="str">
        <f t="shared" si="452"/>
        <v>PI.IC.IT.261713.01</v>
      </c>
      <c r="N3586" s="39"/>
      <c r="O3586" s="39" t="str">
        <f t="shared" si="453"/>
        <v>PH.IC.IT.261713.01</v>
      </c>
      <c r="Q3586" s="39" t="str">
        <f t="shared" si="454"/>
        <v>CL.IC.IT.261713.01</v>
      </c>
      <c r="R3586" s="39"/>
      <c r="S3586" s="39" t="str">
        <f t="shared" si="448"/>
        <v>DR.IC.IT.261713.01</v>
      </c>
      <c r="T3586" s="39"/>
      <c r="U3586" s="60" t="str">
        <f t="shared" si="449"/>
        <v>IM.IC.IT.261713.01</v>
      </c>
      <c r="V3586" s="57"/>
      <c r="W3586" s="60" t="str">
        <f t="shared" si="450"/>
        <v>GE.IC.IT.261713.01</v>
      </c>
      <c r="AH3586" s="35" t="s">
        <v>3207</v>
      </c>
      <c r="AI3586" s="35">
        <v>1500</v>
      </c>
    </row>
    <row r="3587" spans="1:35" s="35" customFormat="1" ht="15">
      <c r="A3587" s="35" t="s">
        <v>2189</v>
      </c>
      <c r="C3587" s="38" t="s">
        <v>1669</v>
      </c>
      <c r="E3587" s="38" t="s">
        <v>4342</v>
      </c>
      <c r="F3587" s="35" t="s">
        <v>4159</v>
      </c>
      <c r="G3587" s="66" t="s">
        <v>3570</v>
      </c>
      <c r="H3587" s="38" t="s">
        <v>2296</v>
      </c>
      <c r="I3587" s="66" t="s">
        <v>3570</v>
      </c>
      <c r="J3587" s="39" t="str">
        <f t="shared" si="447"/>
        <v>IC.IT.261714</v>
      </c>
      <c r="K3587" s="38" t="s">
        <v>3298</v>
      </c>
      <c r="L3587" s="35" t="str">
        <f t="shared" si="451"/>
        <v>Arm upper, left</v>
      </c>
      <c r="M3587" s="39" t="str">
        <f t="shared" si="452"/>
        <v>PI.IC.IT.261714.01</v>
      </c>
      <c r="N3587" s="39"/>
      <c r="O3587" s="39" t="str">
        <f t="shared" si="453"/>
        <v>PH.IC.IT.261714.01</v>
      </c>
      <c r="Q3587" s="39" t="str">
        <f t="shared" si="454"/>
        <v>CL.IC.IT.261714.01</v>
      </c>
      <c r="R3587" s="39"/>
      <c r="S3587" s="39" t="str">
        <f t="shared" si="448"/>
        <v>DR.IC.IT.261714.01</v>
      </c>
      <c r="T3587" s="39"/>
      <c r="U3587" s="60" t="str">
        <f t="shared" si="449"/>
        <v>IM.IC.IT.261714.01</v>
      </c>
      <c r="V3587" s="57"/>
      <c r="W3587" s="60" t="str">
        <f t="shared" si="450"/>
        <v>GE.IC.IT.261714.01</v>
      </c>
      <c r="AH3587" s="35" t="s">
        <v>3207</v>
      </c>
      <c r="AI3587" s="35">
        <v>1500</v>
      </c>
    </row>
    <row r="3588" spans="1:35" s="35" customFormat="1" ht="15">
      <c r="A3588" s="35" t="s">
        <v>2189</v>
      </c>
      <c r="C3588" s="38" t="s">
        <v>1669</v>
      </c>
      <c r="E3588" s="38" t="s">
        <v>4342</v>
      </c>
      <c r="F3588" s="35" t="s">
        <v>4159</v>
      </c>
      <c r="G3588" s="66" t="s">
        <v>3572</v>
      </c>
      <c r="H3588" s="38" t="s">
        <v>2459</v>
      </c>
      <c r="I3588" s="66" t="s">
        <v>3572</v>
      </c>
      <c r="J3588" s="39" t="str">
        <f t="shared" si="447"/>
        <v>IC.IT.261715</v>
      </c>
      <c r="K3588" s="38" t="s">
        <v>3298</v>
      </c>
      <c r="L3588" s="35" t="str">
        <f t="shared" si="451"/>
        <v>Elbow, right</v>
      </c>
      <c r="M3588" s="39" t="str">
        <f t="shared" si="452"/>
        <v>PI.IC.IT.261715.01</v>
      </c>
      <c r="N3588" s="39"/>
      <c r="O3588" s="39" t="str">
        <f t="shared" si="453"/>
        <v>PH.IC.IT.261715.01</v>
      </c>
      <c r="Q3588" s="39" t="str">
        <f t="shared" si="454"/>
        <v>CL.IC.IT.261715.01</v>
      </c>
      <c r="R3588" s="39"/>
      <c r="S3588" s="39" t="str">
        <f t="shared" si="448"/>
        <v>DR.IC.IT.261715.01</v>
      </c>
      <c r="T3588" s="39"/>
      <c r="U3588" s="60" t="str">
        <f t="shared" si="449"/>
        <v>IM.IC.IT.261715.01</v>
      </c>
      <c r="V3588" s="57"/>
      <c r="W3588" s="60" t="str">
        <f t="shared" si="450"/>
        <v>GE.IC.IT.261715.01</v>
      </c>
      <c r="AH3588" s="35" t="s">
        <v>3207</v>
      </c>
      <c r="AI3588" s="35">
        <v>1500</v>
      </c>
    </row>
    <row r="3589" spans="1:35" s="35" customFormat="1" ht="15">
      <c r="A3589" s="35" t="s">
        <v>2189</v>
      </c>
      <c r="C3589" s="38" t="s">
        <v>1669</v>
      </c>
      <c r="E3589" s="38" t="s">
        <v>4342</v>
      </c>
      <c r="F3589" s="35" t="s">
        <v>4159</v>
      </c>
      <c r="G3589" s="66" t="s">
        <v>3574</v>
      </c>
      <c r="H3589" s="38" t="s">
        <v>2464</v>
      </c>
      <c r="I3589" s="66" t="s">
        <v>3574</v>
      </c>
      <c r="J3589" s="39" t="str">
        <f t="shared" si="447"/>
        <v>IC.IT.261716</v>
      </c>
      <c r="K3589" s="38" t="s">
        <v>3298</v>
      </c>
      <c r="L3589" s="35" t="str">
        <f t="shared" si="451"/>
        <v>Elbow, left</v>
      </c>
      <c r="M3589" s="39" t="str">
        <f t="shared" si="452"/>
        <v>PI.IC.IT.261716.01</v>
      </c>
      <c r="N3589" s="39"/>
      <c r="O3589" s="39" t="str">
        <f t="shared" si="453"/>
        <v>PH.IC.IT.261716.01</v>
      </c>
      <c r="Q3589" s="39" t="str">
        <f t="shared" si="454"/>
        <v>CL.IC.IT.261716.01</v>
      </c>
      <c r="R3589" s="39"/>
      <c r="S3589" s="39" t="str">
        <f t="shared" si="448"/>
        <v>DR.IC.IT.261716.01</v>
      </c>
      <c r="T3589" s="39"/>
      <c r="U3589" s="60" t="str">
        <f t="shared" si="449"/>
        <v>IM.IC.IT.261716.01</v>
      </c>
      <c r="V3589" s="57"/>
      <c r="W3589" s="60" t="str">
        <f t="shared" si="450"/>
        <v>GE.IC.IT.261716.01</v>
      </c>
      <c r="AH3589" s="35" t="s">
        <v>3207</v>
      </c>
      <c r="AI3589" s="35">
        <v>1500</v>
      </c>
    </row>
    <row r="3590" spans="1:35" s="35" customFormat="1" ht="15">
      <c r="A3590" s="35" t="s">
        <v>2189</v>
      </c>
      <c r="C3590" s="38" t="s">
        <v>1669</v>
      </c>
      <c r="E3590" s="38" t="s">
        <v>4342</v>
      </c>
      <c r="F3590" s="35" t="s">
        <v>4159</v>
      </c>
      <c r="G3590" s="66" t="s">
        <v>3576</v>
      </c>
      <c r="H3590" s="38" t="s">
        <v>2466</v>
      </c>
      <c r="I3590" s="66" t="s">
        <v>3576</v>
      </c>
      <c r="J3590" s="39" t="str">
        <f t="shared" si="447"/>
        <v>IC.IT.261717</v>
      </c>
      <c r="K3590" s="38" t="s">
        <v>3298</v>
      </c>
      <c r="L3590" s="35" t="str">
        <f t="shared" si="451"/>
        <v>Forearm, right</v>
      </c>
      <c r="M3590" s="39" t="str">
        <f t="shared" si="452"/>
        <v>PI.IC.IT.261717.01</v>
      </c>
      <c r="N3590" s="39"/>
      <c r="O3590" s="39" t="str">
        <f t="shared" si="453"/>
        <v>PH.IC.IT.261717.01</v>
      </c>
      <c r="Q3590" s="39" t="str">
        <f t="shared" si="454"/>
        <v>CL.IC.IT.261717.01</v>
      </c>
      <c r="R3590" s="39"/>
      <c r="S3590" s="39" t="str">
        <f t="shared" si="448"/>
        <v>DR.IC.IT.261717.01</v>
      </c>
      <c r="T3590" s="39"/>
      <c r="U3590" s="60" t="str">
        <f t="shared" si="449"/>
        <v>IM.IC.IT.261717.01</v>
      </c>
      <c r="V3590" s="57"/>
      <c r="W3590" s="60" t="str">
        <f t="shared" si="450"/>
        <v>GE.IC.IT.261717.01</v>
      </c>
      <c r="AH3590" s="35" t="s">
        <v>3207</v>
      </c>
      <c r="AI3590" s="35">
        <v>1500</v>
      </c>
    </row>
    <row r="3591" spans="1:35" s="35" customFormat="1" ht="15">
      <c r="A3591" s="35" t="s">
        <v>2189</v>
      </c>
      <c r="C3591" s="38" t="s">
        <v>1669</v>
      </c>
      <c r="E3591" s="38" t="s">
        <v>4342</v>
      </c>
      <c r="F3591" s="35" t="s">
        <v>4159</v>
      </c>
      <c r="G3591" s="66" t="s">
        <v>3578</v>
      </c>
      <c r="H3591" s="38" t="s">
        <v>2616</v>
      </c>
      <c r="I3591" s="66" t="s">
        <v>3578</v>
      </c>
      <c r="J3591" s="39" t="str">
        <f t="shared" si="447"/>
        <v>IC.IT.261718</v>
      </c>
      <c r="K3591" s="38" t="s">
        <v>3298</v>
      </c>
      <c r="L3591" s="35" t="str">
        <f t="shared" si="451"/>
        <v>Forearm, left</v>
      </c>
      <c r="M3591" s="39" t="str">
        <f t="shared" si="452"/>
        <v>PI.IC.IT.261718.01</v>
      </c>
      <c r="N3591" s="39"/>
      <c r="O3591" s="39" t="str">
        <f t="shared" si="453"/>
        <v>PH.IC.IT.261718.01</v>
      </c>
      <c r="Q3591" s="39" t="str">
        <f t="shared" si="454"/>
        <v>CL.IC.IT.261718.01</v>
      </c>
      <c r="R3591" s="39"/>
      <c r="S3591" s="39" t="str">
        <f t="shared" si="448"/>
        <v>DR.IC.IT.261718.01</v>
      </c>
      <c r="T3591" s="39"/>
      <c r="U3591" s="60" t="str">
        <f t="shared" si="449"/>
        <v>IM.IC.IT.261718.01</v>
      </c>
      <c r="V3591" s="57"/>
      <c r="W3591" s="60" t="str">
        <f t="shared" si="450"/>
        <v>GE.IC.IT.261718.01</v>
      </c>
      <c r="AH3591" s="35" t="s">
        <v>3207</v>
      </c>
      <c r="AI3591" s="35">
        <v>1500</v>
      </c>
    </row>
    <row r="3592" spans="1:35" s="35" customFormat="1" ht="15">
      <c r="A3592" s="35" t="s">
        <v>2189</v>
      </c>
      <c r="C3592" s="38" t="s">
        <v>1669</v>
      </c>
      <c r="E3592" s="38" t="s">
        <v>4342</v>
      </c>
      <c r="F3592" s="35" t="s">
        <v>4159</v>
      </c>
      <c r="G3592" s="66" t="s">
        <v>3580</v>
      </c>
      <c r="H3592" s="38" t="s">
        <v>2618</v>
      </c>
      <c r="I3592" s="66" t="s">
        <v>3580</v>
      </c>
      <c r="J3592" s="39" t="str">
        <f t="shared" si="447"/>
        <v>IC.IT.261719</v>
      </c>
      <c r="K3592" s="38" t="s">
        <v>3298</v>
      </c>
      <c r="L3592" s="35" t="str">
        <f t="shared" si="451"/>
        <v>Wrist, right</v>
      </c>
      <c r="M3592" s="39" t="str">
        <f t="shared" si="452"/>
        <v>PI.IC.IT.261719.01</v>
      </c>
      <c r="N3592" s="39"/>
      <c r="O3592" s="39" t="str">
        <f t="shared" si="453"/>
        <v>PH.IC.IT.261719.01</v>
      </c>
      <c r="Q3592" s="39" t="str">
        <f t="shared" si="454"/>
        <v>CL.IC.IT.261719.01</v>
      </c>
      <c r="R3592" s="39"/>
      <c r="S3592" s="39" t="str">
        <f t="shared" si="448"/>
        <v>DR.IC.IT.261719.01</v>
      </c>
      <c r="T3592" s="39"/>
      <c r="U3592" s="60" t="str">
        <f t="shared" si="449"/>
        <v>IM.IC.IT.261719.01</v>
      </c>
      <c r="V3592" s="57"/>
      <c r="W3592" s="60" t="str">
        <f t="shared" si="450"/>
        <v>GE.IC.IT.261719.01</v>
      </c>
      <c r="AH3592" s="35" t="s">
        <v>3207</v>
      </c>
      <c r="AI3592" s="35">
        <v>1500</v>
      </c>
    </row>
    <row r="3593" spans="1:35" s="35" customFormat="1" ht="15">
      <c r="A3593" s="35" t="s">
        <v>2189</v>
      </c>
      <c r="C3593" s="38" t="s">
        <v>1669</v>
      </c>
      <c r="E3593" s="38" t="s">
        <v>4342</v>
      </c>
      <c r="F3593" s="35" t="s">
        <v>4159</v>
      </c>
      <c r="G3593" s="66" t="s">
        <v>3582</v>
      </c>
      <c r="H3593" s="38" t="s">
        <v>2620</v>
      </c>
      <c r="I3593" s="66" t="s">
        <v>3582</v>
      </c>
      <c r="J3593" s="39" t="str">
        <f t="shared" si="447"/>
        <v>IC.IT.261720</v>
      </c>
      <c r="K3593" s="38" t="s">
        <v>3298</v>
      </c>
      <c r="L3593" s="35" t="str">
        <f t="shared" si="451"/>
        <v>Wrist, left</v>
      </c>
      <c r="M3593" s="39" t="str">
        <f t="shared" si="452"/>
        <v>PI.IC.IT.261720.01</v>
      </c>
      <c r="N3593" s="39"/>
      <c r="O3593" s="39" t="str">
        <f t="shared" si="453"/>
        <v>PH.IC.IT.261720.01</v>
      </c>
      <c r="Q3593" s="39" t="str">
        <f t="shared" si="454"/>
        <v>CL.IC.IT.261720.01</v>
      </c>
      <c r="R3593" s="39"/>
      <c r="S3593" s="39" t="str">
        <f t="shared" si="448"/>
        <v>DR.IC.IT.261720.01</v>
      </c>
      <c r="T3593" s="39"/>
      <c r="U3593" s="60" t="str">
        <f t="shared" si="449"/>
        <v>IM.IC.IT.261720.01</v>
      </c>
      <c r="V3593" s="57"/>
      <c r="W3593" s="60" t="str">
        <f t="shared" si="450"/>
        <v>GE.IC.IT.261720.01</v>
      </c>
      <c r="AH3593" s="35" t="s">
        <v>3207</v>
      </c>
      <c r="AI3593" s="35">
        <v>1500</v>
      </c>
    </row>
    <row r="3594" spans="1:35" s="35" customFormat="1" ht="15">
      <c r="A3594" s="35" t="s">
        <v>2189</v>
      </c>
      <c r="C3594" s="38" t="s">
        <v>1669</v>
      </c>
      <c r="E3594" s="38" t="s">
        <v>4342</v>
      </c>
      <c r="F3594" s="35" t="s">
        <v>4159</v>
      </c>
      <c r="G3594" s="66" t="s">
        <v>3584</v>
      </c>
      <c r="H3594" s="38" t="s">
        <v>2622</v>
      </c>
      <c r="I3594" s="66" t="s">
        <v>3584</v>
      </c>
      <c r="J3594" s="39" t="str">
        <f t="shared" si="447"/>
        <v>IC.IT.261721</v>
      </c>
      <c r="K3594" s="38" t="s">
        <v>3298</v>
      </c>
      <c r="L3594" s="35" t="str">
        <f t="shared" si="451"/>
        <v>Hand, right</v>
      </c>
      <c r="M3594" s="39" t="str">
        <f t="shared" si="452"/>
        <v>PI.IC.IT.261721.01</v>
      </c>
      <c r="N3594" s="39"/>
      <c r="O3594" s="39" t="str">
        <f t="shared" si="453"/>
        <v>PH.IC.IT.261721.01</v>
      </c>
      <c r="Q3594" s="39" t="str">
        <f t="shared" si="454"/>
        <v>CL.IC.IT.261721.01</v>
      </c>
      <c r="R3594" s="39"/>
      <c r="S3594" s="39" t="str">
        <f t="shared" si="448"/>
        <v>DR.IC.IT.261721.01</v>
      </c>
      <c r="T3594" s="39"/>
      <c r="U3594" s="60" t="str">
        <f t="shared" si="449"/>
        <v>IM.IC.IT.261721.01</v>
      </c>
      <c r="V3594" s="57"/>
      <c r="W3594" s="60" t="str">
        <f t="shared" si="450"/>
        <v>GE.IC.IT.261721.01</v>
      </c>
      <c r="AH3594" s="35" t="s">
        <v>3207</v>
      </c>
      <c r="AI3594" s="35">
        <v>1500</v>
      </c>
    </row>
    <row r="3595" spans="1:35" s="35" customFormat="1" ht="15">
      <c r="A3595" s="35" t="s">
        <v>2189</v>
      </c>
      <c r="C3595" s="38" t="s">
        <v>1669</v>
      </c>
      <c r="E3595" s="38" t="s">
        <v>4342</v>
      </c>
      <c r="F3595" s="35" t="s">
        <v>4159</v>
      </c>
      <c r="G3595" s="66" t="s">
        <v>3586</v>
      </c>
      <c r="H3595" s="38" t="s">
        <v>2474</v>
      </c>
      <c r="I3595" s="66" t="s">
        <v>3586</v>
      </c>
      <c r="J3595" s="39" t="str">
        <f t="shared" si="447"/>
        <v>IC.IT.261722</v>
      </c>
      <c r="K3595" s="38" t="s">
        <v>3298</v>
      </c>
      <c r="L3595" s="35" t="str">
        <f t="shared" si="451"/>
        <v>Hand, left</v>
      </c>
      <c r="M3595" s="39" t="str">
        <f t="shared" si="452"/>
        <v>PI.IC.IT.261722.01</v>
      </c>
      <c r="N3595" s="39"/>
      <c r="O3595" s="39" t="str">
        <f t="shared" si="453"/>
        <v>PH.IC.IT.261722.01</v>
      </c>
      <c r="Q3595" s="39" t="str">
        <f t="shared" si="454"/>
        <v>CL.IC.IT.261722.01</v>
      </c>
      <c r="R3595" s="39"/>
      <c r="S3595" s="39" t="str">
        <f t="shared" si="448"/>
        <v>DR.IC.IT.261722.01</v>
      </c>
      <c r="T3595" s="39"/>
      <c r="U3595" s="60" t="str">
        <f t="shared" si="449"/>
        <v>IM.IC.IT.261722.01</v>
      </c>
      <c r="V3595" s="57"/>
      <c r="W3595" s="60" t="str">
        <f t="shared" si="450"/>
        <v>GE.IC.IT.261722.01</v>
      </c>
      <c r="AH3595" s="35" t="s">
        <v>3207</v>
      </c>
      <c r="AI3595" s="35">
        <v>1500</v>
      </c>
    </row>
    <row r="3596" spans="1:35" s="35" customFormat="1" ht="15">
      <c r="A3596" s="35" t="s">
        <v>2189</v>
      </c>
      <c r="C3596" s="38" t="s">
        <v>1669</v>
      </c>
      <c r="E3596" s="38" t="s">
        <v>4342</v>
      </c>
      <c r="F3596" s="35" t="s">
        <v>4159</v>
      </c>
      <c r="G3596" s="66" t="s">
        <v>3588</v>
      </c>
      <c r="H3596" s="38" t="s">
        <v>2625</v>
      </c>
      <c r="I3596" s="66" t="s">
        <v>3588</v>
      </c>
      <c r="J3596" s="39" t="str">
        <f t="shared" si="447"/>
        <v>IC.IT.261723</v>
      </c>
      <c r="K3596" s="38" t="s">
        <v>3298</v>
      </c>
      <c r="L3596" s="35" t="str">
        <f t="shared" si="451"/>
        <v>Finger(s), right: specify</v>
      </c>
      <c r="M3596" s="39" t="str">
        <f t="shared" si="452"/>
        <v>PI.IC.IT.261723.01</v>
      </c>
      <c r="N3596" s="39"/>
      <c r="O3596" s="39" t="str">
        <f t="shared" si="453"/>
        <v>PH.IC.IT.261723.01</v>
      </c>
      <c r="Q3596" s="39" t="str">
        <f t="shared" si="454"/>
        <v>CL.IC.IT.261723.01</v>
      </c>
      <c r="R3596" s="39"/>
      <c r="S3596" s="39" t="str">
        <f t="shared" si="448"/>
        <v>DR.IC.IT.261723.01</v>
      </c>
      <c r="T3596" s="39"/>
      <c r="U3596" s="60" t="str">
        <f t="shared" si="449"/>
        <v>IM.IC.IT.261723.01</v>
      </c>
      <c r="V3596" s="57"/>
      <c r="W3596" s="60" t="str">
        <f t="shared" si="450"/>
        <v>GE.IC.IT.261723.01</v>
      </c>
      <c r="AH3596" s="35" t="s">
        <v>3207</v>
      </c>
      <c r="AI3596" s="35">
        <v>1500</v>
      </c>
    </row>
    <row r="3597" spans="1:35" s="35" customFormat="1" ht="15">
      <c r="A3597" s="35" t="s">
        <v>2189</v>
      </c>
      <c r="C3597" s="38" t="s">
        <v>1669</v>
      </c>
      <c r="E3597" s="38" t="s">
        <v>4371</v>
      </c>
      <c r="F3597" s="35" t="s">
        <v>4159</v>
      </c>
      <c r="G3597" s="66" t="s">
        <v>3590</v>
      </c>
      <c r="H3597" s="38" t="s">
        <v>2627</v>
      </c>
      <c r="I3597" s="66" t="s">
        <v>3590</v>
      </c>
      <c r="J3597" s="39" t="str">
        <f t="shared" si="447"/>
        <v>IC.IT.261724</v>
      </c>
      <c r="K3597" s="38" t="s">
        <v>3298</v>
      </c>
      <c r="L3597" s="35" t="str">
        <f t="shared" si="451"/>
        <v>Finger(s), left:  specify</v>
      </c>
      <c r="M3597" s="39" t="str">
        <f t="shared" si="452"/>
        <v>PI.IC.IT.261724.01</v>
      </c>
      <c r="N3597" s="39"/>
      <c r="O3597" s="39" t="str">
        <f t="shared" si="453"/>
        <v>PH.IC.IT.261724.01</v>
      </c>
      <c r="Q3597" s="39" t="str">
        <f t="shared" si="454"/>
        <v>CL.IC.IT.261724.01</v>
      </c>
      <c r="R3597" s="39"/>
      <c r="S3597" s="39" t="str">
        <f t="shared" si="448"/>
        <v>DR.IC.IT.261724.01</v>
      </c>
      <c r="T3597" s="39"/>
      <c r="U3597" s="60" t="str">
        <f t="shared" si="449"/>
        <v>IM.IC.IT.261724.01</v>
      </c>
      <c r="V3597" s="57"/>
      <c r="W3597" s="60" t="str">
        <f t="shared" si="450"/>
        <v>GE.IC.IT.261724.01</v>
      </c>
      <c r="AH3597" s="35" t="s">
        <v>3207</v>
      </c>
      <c r="AI3597" s="35">
        <v>1500</v>
      </c>
    </row>
    <row r="3598" spans="1:35" s="35" customFormat="1" ht="15">
      <c r="A3598" s="35" t="s">
        <v>2189</v>
      </c>
      <c r="C3598" s="38" t="s">
        <v>1669</v>
      </c>
      <c r="E3598" s="38" t="s">
        <v>4342</v>
      </c>
      <c r="F3598" s="35" t="s">
        <v>4159</v>
      </c>
      <c r="G3598" s="66" t="s">
        <v>3592</v>
      </c>
      <c r="H3598" s="38" t="s">
        <v>2331</v>
      </c>
      <c r="I3598" s="66" t="s">
        <v>3592</v>
      </c>
      <c r="J3598" s="39" t="str">
        <f t="shared" si="447"/>
        <v>IC.IT.261725</v>
      </c>
      <c r="K3598" s="38" t="s">
        <v>3298</v>
      </c>
      <c r="L3598" s="35" t="str">
        <f t="shared" si="451"/>
        <v>Thigh, right</v>
      </c>
      <c r="M3598" s="39" t="str">
        <f t="shared" si="452"/>
        <v>PI.IC.IT.261725.01</v>
      </c>
      <c r="N3598" s="39"/>
      <c r="O3598" s="39" t="str">
        <f t="shared" si="453"/>
        <v>PH.IC.IT.261725.01</v>
      </c>
      <c r="Q3598" s="39" t="str">
        <f t="shared" si="454"/>
        <v>CL.IC.IT.261725.01</v>
      </c>
      <c r="R3598" s="39"/>
      <c r="S3598" s="39" t="str">
        <f t="shared" si="448"/>
        <v>DR.IC.IT.261725.01</v>
      </c>
      <c r="T3598" s="39"/>
      <c r="U3598" s="60" t="str">
        <f t="shared" si="449"/>
        <v>IM.IC.IT.261725.01</v>
      </c>
      <c r="V3598" s="57"/>
      <c r="W3598" s="60" t="str">
        <f t="shared" si="450"/>
        <v>GE.IC.IT.261725.01</v>
      </c>
      <c r="AH3598" s="35" t="s">
        <v>3207</v>
      </c>
      <c r="AI3598" s="35">
        <v>1500</v>
      </c>
    </row>
    <row r="3599" spans="1:35" s="35" customFormat="1" ht="15">
      <c r="A3599" s="35" t="s">
        <v>2189</v>
      </c>
      <c r="C3599" s="38" t="s">
        <v>1669</v>
      </c>
      <c r="E3599" s="38" t="s">
        <v>4342</v>
      </c>
      <c r="F3599" s="35" t="s">
        <v>4159</v>
      </c>
      <c r="G3599" s="66" t="s">
        <v>3594</v>
      </c>
      <c r="H3599" s="38" t="s">
        <v>1669</v>
      </c>
      <c r="I3599" s="66" t="s">
        <v>3594</v>
      </c>
      <c r="J3599" s="39" t="str">
        <f t="shared" si="447"/>
        <v>IC.IT.261726</v>
      </c>
      <c r="K3599" s="38" t="s">
        <v>3298</v>
      </c>
      <c r="L3599" s="35" t="str">
        <f t="shared" si="451"/>
        <v>Thigh, left</v>
      </c>
      <c r="M3599" s="39" t="str">
        <f t="shared" si="452"/>
        <v>PI.IC.IT.261726.01</v>
      </c>
      <c r="N3599" s="39"/>
      <c r="O3599" s="39" t="str">
        <f t="shared" si="453"/>
        <v>PH.IC.IT.261726.01</v>
      </c>
      <c r="Q3599" s="39" t="str">
        <f t="shared" si="454"/>
        <v>CL.IC.IT.261726.01</v>
      </c>
      <c r="R3599" s="39"/>
      <c r="S3599" s="39" t="str">
        <f t="shared" si="448"/>
        <v>DR.IC.IT.261726.01</v>
      </c>
      <c r="T3599" s="39"/>
      <c r="U3599" s="60" t="str">
        <f t="shared" si="449"/>
        <v>IM.IC.IT.261726.01</v>
      </c>
      <c r="V3599" s="57"/>
      <c r="W3599" s="60" t="str">
        <f t="shared" si="450"/>
        <v>GE.IC.IT.261726.01</v>
      </c>
      <c r="AH3599" s="35" t="s">
        <v>3207</v>
      </c>
      <c r="AI3599" s="35">
        <v>1500</v>
      </c>
    </row>
    <row r="3600" spans="1:35" s="35" customFormat="1" ht="15">
      <c r="A3600" s="35" t="s">
        <v>2189</v>
      </c>
      <c r="C3600" s="38" t="s">
        <v>1669</v>
      </c>
      <c r="E3600" s="38" t="s">
        <v>4342</v>
      </c>
      <c r="F3600" s="35" t="s">
        <v>4159</v>
      </c>
      <c r="G3600" s="66" t="s">
        <v>3596</v>
      </c>
      <c r="H3600" s="38" t="s">
        <v>1504</v>
      </c>
      <c r="I3600" s="66" t="s">
        <v>3596</v>
      </c>
      <c r="J3600" s="39" t="str">
        <f t="shared" si="447"/>
        <v>IC.IT.261727</v>
      </c>
      <c r="K3600" s="38" t="s">
        <v>3298</v>
      </c>
      <c r="L3600" s="35" t="str">
        <f t="shared" si="451"/>
        <v>Knee, right</v>
      </c>
      <c r="M3600" s="39" t="str">
        <f t="shared" si="452"/>
        <v>PI.IC.IT.261727.01</v>
      </c>
      <c r="N3600" s="39"/>
      <c r="O3600" s="39" t="str">
        <f t="shared" si="453"/>
        <v>PH.IC.IT.261727.01</v>
      </c>
      <c r="Q3600" s="39" t="str">
        <f t="shared" si="454"/>
        <v>CL.IC.IT.261727.01</v>
      </c>
      <c r="R3600" s="39"/>
      <c r="S3600" s="39" t="str">
        <f t="shared" si="448"/>
        <v>DR.IC.IT.261727.01</v>
      </c>
      <c r="T3600" s="39"/>
      <c r="U3600" s="60" t="str">
        <f t="shared" si="449"/>
        <v>IM.IC.IT.261727.01</v>
      </c>
      <c r="V3600" s="57"/>
      <c r="W3600" s="60" t="str">
        <f t="shared" si="450"/>
        <v>GE.IC.IT.261727.01</v>
      </c>
      <c r="AH3600" s="35" t="s">
        <v>3207</v>
      </c>
      <c r="AI3600" s="35">
        <v>1500</v>
      </c>
    </row>
    <row r="3601" spans="1:35" s="35" customFormat="1" ht="15">
      <c r="A3601" s="35" t="s">
        <v>2189</v>
      </c>
      <c r="C3601" s="38" t="s">
        <v>1669</v>
      </c>
      <c r="E3601" s="38" t="s">
        <v>4342</v>
      </c>
      <c r="F3601" s="35" t="s">
        <v>4159</v>
      </c>
      <c r="G3601" s="66" t="s">
        <v>3598</v>
      </c>
      <c r="H3601" s="38" t="s">
        <v>1514</v>
      </c>
      <c r="I3601" s="66" t="s">
        <v>3598</v>
      </c>
      <c r="J3601" s="39" t="str">
        <f t="shared" ref="J3601:J3664" si="455">CONCATENATE("IC.IT.",C3601,E3601,H3601)</f>
        <v>IC.IT.261728</v>
      </c>
      <c r="K3601" s="38" t="s">
        <v>3298</v>
      </c>
      <c r="L3601" s="35" t="str">
        <f t="shared" si="451"/>
        <v>Knee, left</v>
      </c>
      <c r="M3601" s="39" t="str">
        <f t="shared" si="452"/>
        <v>PI.IC.IT.261728.01</v>
      </c>
      <c r="N3601" s="39"/>
      <c r="O3601" s="39" t="str">
        <f t="shared" si="453"/>
        <v>PH.IC.IT.261728.01</v>
      </c>
      <c r="Q3601" s="39" t="str">
        <f t="shared" si="454"/>
        <v>CL.IC.IT.261728.01</v>
      </c>
      <c r="R3601" s="39"/>
      <c r="S3601" s="39" t="str">
        <f t="shared" si="448"/>
        <v>DR.IC.IT.261728.01</v>
      </c>
      <c r="T3601" s="39"/>
      <c r="U3601" s="60" t="str">
        <f t="shared" si="449"/>
        <v>IM.IC.IT.261728.01</v>
      </c>
      <c r="V3601" s="57"/>
      <c r="W3601" s="60" t="str">
        <f t="shared" si="450"/>
        <v>GE.IC.IT.261728.01</v>
      </c>
      <c r="AH3601" s="35" t="s">
        <v>3207</v>
      </c>
      <c r="AI3601" s="35">
        <v>1500</v>
      </c>
    </row>
    <row r="3602" spans="1:35" s="35" customFormat="1" ht="15">
      <c r="A3602" s="35" t="s">
        <v>2189</v>
      </c>
      <c r="C3602" s="38" t="s">
        <v>1669</v>
      </c>
      <c r="E3602" s="38" t="s">
        <v>4342</v>
      </c>
      <c r="F3602" s="35" t="s">
        <v>4159</v>
      </c>
      <c r="G3602" s="66" t="s">
        <v>3890</v>
      </c>
      <c r="H3602" s="38" t="s">
        <v>2074</v>
      </c>
      <c r="I3602" s="66" t="s">
        <v>3890</v>
      </c>
      <c r="J3602" s="39" t="str">
        <f t="shared" si="455"/>
        <v>IC.IT.261729</v>
      </c>
      <c r="K3602" s="38" t="s">
        <v>3298</v>
      </c>
      <c r="L3602" s="35" t="str">
        <f t="shared" si="451"/>
        <v>Shin, right</v>
      </c>
      <c r="M3602" s="39" t="str">
        <f t="shared" si="452"/>
        <v>PI.IC.IT.261729.01</v>
      </c>
      <c r="N3602" s="39"/>
      <c r="O3602" s="39" t="str">
        <f t="shared" si="453"/>
        <v>PH.IC.IT.261729.01</v>
      </c>
      <c r="Q3602" s="39" t="str">
        <f t="shared" si="454"/>
        <v>CL.IC.IT.261729.01</v>
      </c>
      <c r="R3602" s="39"/>
      <c r="S3602" s="39" t="str">
        <f t="shared" si="448"/>
        <v>DR.IC.IT.261729.01</v>
      </c>
      <c r="T3602" s="39"/>
      <c r="U3602" s="60" t="str">
        <f t="shared" si="449"/>
        <v>IM.IC.IT.261729.01</v>
      </c>
      <c r="V3602" s="57"/>
      <c r="W3602" s="60" t="str">
        <f t="shared" si="450"/>
        <v>GE.IC.IT.261729.01</v>
      </c>
      <c r="AH3602" s="35" t="s">
        <v>3207</v>
      </c>
      <c r="AI3602" s="35">
        <v>1500</v>
      </c>
    </row>
    <row r="3603" spans="1:35" s="35" customFormat="1" ht="15">
      <c r="A3603" s="35" t="s">
        <v>2189</v>
      </c>
      <c r="C3603" s="38" t="s">
        <v>1669</v>
      </c>
      <c r="E3603" s="38" t="s">
        <v>4342</v>
      </c>
      <c r="F3603" s="35" t="s">
        <v>4159</v>
      </c>
      <c r="G3603" s="66" t="s">
        <v>3891</v>
      </c>
      <c r="H3603" s="38" t="s">
        <v>2248</v>
      </c>
      <c r="I3603" s="66" t="s">
        <v>3891</v>
      </c>
      <c r="J3603" s="39" t="str">
        <f t="shared" si="455"/>
        <v>IC.IT.261730</v>
      </c>
      <c r="K3603" s="38" t="s">
        <v>3298</v>
      </c>
      <c r="L3603" s="35" t="str">
        <f t="shared" si="451"/>
        <v>Shin, left</v>
      </c>
      <c r="M3603" s="39" t="str">
        <f t="shared" si="452"/>
        <v>PI.IC.IT.261730.01</v>
      </c>
      <c r="N3603" s="39"/>
      <c r="O3603" s="39" t="str">
        <f t="shared" si="453"/>
        <v>PH.IC.IT.261730.01</v>
      </c>
      <c r="Q3603" s="39" t="str">
        <f t="shared" si="454"/>
        <v>CL.IC.IT.261730.01</v>
      </c>
      <c r="R3603" s="39"/>
      <c r="S3603" s="39" t="str">
        <f t="shared" si="448"/>
        <v>DR.IC.IT.261730.01</v>
      </c>
      <c r="T3603" s="39"/>
      <c r="U3603" s="60" t="str">
        <f t="shared" si="449"/>
        <v>IM.IC.IT.261730.01</v>
      </c>
      <c r="V3603" s="57"/>
      <c r="W3603" s="60" t="str">
        <f t="shared" si="450"/>
        <v>GE.IC.IT.261730.01</v>
      </c>
      <c r="AH3603" s="35" t="s">
        <v>3207</v>
      </c>
      <c r="AI3603" s="35">
        <v>1500</v>
      </c>
    </row>
    <row r="3604" spans="1:35" s="35" customFormat="1" ht="15">
      <c r="A3604" s="35" t="s">
        <v>2189</v>
      </c>
      <c r="C3604" s="38" t="s">
        <v>1669</v>
      </c>
      <c r="E3604" s="38" t="s">
        <v>4342</v>
      </c>
      <c r="F3604" s="35" t="s">
        <v>4159</v>
      </c>
      <c r="G3604" s="66" t="s">
        <v>3600</v>
      </c>
      <c r="H3604" s="38" t="s">
        <v>3892</v>
      </c>
      <c r="I3604" s="66" t="s">
        <v>3600</v>
      </c>
      <c r="J3604" s="39" t="str">
        <f t="shared" si="455"/>
        <v>IC.IT.261731</v>
      </c>
      <c r="K3604" s="38" t="s">
        <v>3298</v>
      </c>
      <c r="L3604" s="35" t="str">
        <f t="shared" si="451"/>
        <v>Calf, right</v>
      </c>
      <c r="M3604" s="39" t="str">
        <f t="shared" si="452"/>
        <v>PI.IC.IT.261731.01</v>
      </c>
      <c r="N3604" s="39"/>
      <c r="O3604" s="39" t="str">
        <f t="shared" si="453"/>
        <v>PH.IC.IT.261731.01</v>
      </c>
      <c r="Q3604" s="39" t="str">
        <f t="shared" si="454"/>
        <v>CL.IC.IT.261731.01</v>
      </c>
      <c r="R3604" s="39"/>
      <c r="S3604" s="39" t="str">
        <f t="shared" si="448"/>
        <v>DR.IC.IT.261731.01</v>
      </c>
      <c r="T3604" s="39"/>
      <c r="U3604" s="60" t="str">
        <f t="shared" si="449"/>
        <v>IM.IC.IT.261731.01</v>
      </c>
      <c r="V3604" s="57"/>
      <c r="W3604" s="60" t="str">
        <f t="shared" si="450"/>
        <v>GE.IC.IT.261731.01</v>
      </c>
      <c r="AH3604" s="35" t="s">
        <v>3207</v>
      </c>
      <c r="AI3604" s="35">
        <v>1500</v>
      </c>
    </row>
    <row r="3605" spans="1:35" s="35" customFormat="1" ht="15">
      <c r="A3605" s="35" t="s">
        <v>2189</v>
      </c>
      <c r="C3605" s="38" t="s">
        <v>1669</v>
      </c>
      <c r="E3605" s="38" t="s">
        <v>4342</v>
      </c>
      <c r="F3605" s="35" t="s">
        <v>4159</v>
      </c>
      <c r="G3605" s="66" t="s">
        <v>3602</v>
      </c>
      <c r="H3605" s="38" t="s">
        <v>3893</v>
      </c>
      <c r="I3605" s="66" t="s">
        <v>3602</v>
      </c>
      <c r="J3605" s="39" t="str">
        <f t="shared" si="455"/>
        <v>IC.IT.261732</v>
      </c>
      <c r="K3605" s="38" t="s">
        <v>3298</v>
      </c>
      <c r="L3605" s="35" t="str">
        <f t="shared" si="451"/>
        <v>Calf, left</v>
      </c>
      <c r="M3605" s="39" t="str">
        <f t="shared" si="452"/>
        <v>PI.IC.IT.261732.01</v>
      </c>
      <c r="N3605" s="39"/>
      <c r="O3605" s="39" t="str">
        <f t="shared" si="453"/>
        <v>PH.IC.IT.261732.01</v>
      </c>
      <c r="Q3605" s="39" t="str">
        <f t="shared" si="454"/>
        <v>CL.IC.IT.261732.01</v>
      </c>
      <c r="R3605" s="39"/>
      <c r="S3605" s="39" t="str">
        <f t="shared" ref="S3605:S3668" si="456">CONCATENATE("DR.",J3605,".",K3605)</f>
        <v>DR.IC.IT.261732.01</v>
      </c>
      <c r="T3605" s="39"/>
      <c r="U3605" s="60" t="str">
        <f t="shared" ref="U3605:U3668" si="457">CONCATENATE("IM.",J3605, ".",K3605)</f>
        <v>IM.IC.IT.261732.01</v>
      </c>
      <c r="V3605" s="57"/>
      <c r="W3605" s="60" t="str">
        <f t="shared" ref="W3605:W3668" si="458">CONCATENATE("GE.",J3605, ".",K3605)</f>
        <v>GE.IC.IT.261732.01</v>
      </c>
      <c r="AH3605" s="35" t="s">
        <v>3207</v>
      </c>
      <c r="AI3605" s="35">
        <v>1500</v>
      </c>
    </row>
    <row r="3606" spans="1:35" s="35" customFormat="1" ht="15">
      <c r="A3606" s="35" t="s">
        <v>2189</v>
      </c>
      <c r="C3606" s="38" t="s">
        <v>1669</v>
      </c>
      <c r="E3606" s="38" t="s">
        <v>4342</v>
      </c>
      <c r="F3606" s="35" t="s">
        <v>4159</v>
      </c>
      <c r="G3606" s="66" t="s">
        <v>3604</v>
      </c>
      <c r="H3606" s="38" t="s">
        <v>3202</v>
      </c>
      <c r="I3606" s="66" t="s">
        <v>3604</v>
      </c>
      <c r="J3606" s="39" t="str">
        <f t="shared" si="455"/>
        <v>IC.IT.261733</v>
      </c>
      <c r="K3606" s="38" t="s">
        <v>3298</v>
      </c>
      <c r="L3606" s="35" t="str">
        <f t="shared" si="451"/>
        <v>Ankle, right</v>
      </c>
      <c r="M3606" s="39" t="str">
        <f t="shared" si="452"/>
        <v>PI.IC.IT.261733.01</v>
      </c>
      <c r="N3606" s="39"/>
      <c r="O3606" s="39" t="str">
        <f t="shared" si="453"/>
        <v>PH.IC.IT.261733.01</v>
      </c>
      <c r="Q3606" s="39" t="str">
        <f t="shared" si="454"/>
        <v>CL.IC.IT.261733.01</v>
      </c>
      <c r="R3606" s="39"/>
      <c r="S3606" s="39" t="str">
        <f t="shared" si="456"/>
        <v>DR.IC.IT.261733.01</v>
      </c>
      <c r="T3606" s="39"/>
      <c r="U3606" s="60" t="str">
        <f t="shared" si="457"/>
        <v>IM.IC.IT.261733.01</v>
      </c>
      <c r="V3606" s="57"/>
      <c r="W3606" s="60" t="str">
        <f t="shared" si="458"/>
        <v>GE.IC.IT.261733.01</v>
      </c>
      <c r="AH3606" s="35" t="s">
        <v>3207</v>
      </c>
      <c r="AI3606" s="35">
        <v>1500</v>
      </c>
    </row>
    <row r="3607" spans="1:35" s="35" customFormat="1" ht="15">
      <c r="A3607" s="35" t="s">
        <v>2189</v>
      </c>
      <c r="C3607" s="38" t="s">
        <v>1669</v>
      </c>
      <c r="E3607" s="38" t="s">
        <v>4342</v>
      </c>
      <c r="F3607" s="35" t="s">
        <v>4159</v>
      </c>
      <c r="G3607" s="66" t="s">
        <v>3606</v>
      </c>
      <c r="H3607" s="38" t="s">
        <v>3894</v>
      </c>
      <c r="I3607" s="66" t="s">
        <v>3606</v>
      </c>
      <c r="J3607" s="39" t="str">
        <f t="shared" si="455"/>
        <v>IC.IT.261734</v>
      </c>
      <c r="K3607" s="38" t="s">
        <v>3298</v>
      </c>
      <c r="L3607" s="35" t="str">
        <f t="shared" si="451"/>
        <v>Ankle, left</v>
      </c>
      <c r="M3607" s="39" t="str">
        <f t="shared" si="452"/>
        <v>PI.IC.IT.261734.01</v>
      </c>
      <c r="N3607" s="39"/>
      <c r="O3607" s="39" t="str">
        <f t="shared" si="453"/>
        <v>PH.IC.IT.261734.01</v>
      </c>
      <c r="Q3607" s="39" t="str">
        <f t="shared" si="454"/>
        <v>CL.IC.IT.261734.01</v>
      </c>
      <c r="R3607" s="39"/>
      <c r="S3607" s="39" t="str">
        <f t="shared" si="456"/>
        <v>DR.IC.IT.261734.01</v>
      </c>
      <c r="T3607" s="39"/>
      <c r="U3607" s="60" t="str">
        <f t="shared" si="457"/>
        <v>IM.IC.IT.261734.01</v>
      </c>
      <c r="V3607" s="57"/>
      <c r="W3607" s="60" t="str">
        <f t="shared" si="458"/>
        <v>GE.IC.IT.261734.01</v>
      </c>
      <c r="AH3607" s="35" t="s">
        <v>3207</v>
      </c>
      <c r="AI3607" s="35">
        <v>1500</v>
      </c>
    </row>
    <row r="3608" spans="1:35" s="35" customFormat="1" ht="15">
      <c r="A3608" s="35" t="s">
        <v>2189</v>
      </c>
      <c r="C3608" s="38" t="s">
        <v>1669</v>
      </c>
      <c r="E3608" s="38" t="s">
        <v>4342</v>
      </c>
      <c r="F3608" s="35" t="s">
        <v>4159</v>
      </c>
      <c r="G3608" s="66" t="s">
        <v>3608</v>
      </c>
      <c r="H3608" s="38" t="s">
        <v>3895</v>
      </c>
      <c r="I3608" s="66" t="s">
        <v>3608</v>
      </c>
      <c r="J3608" s="39" t="str">
        <f t="shared" si="455"/>
        <v>IC.IT.261735</v>
      </c>
      <c r="K3608" s="38" t="s">
        <v>3298</v>
      </c>
      <c r="L3608" s="35" t="str">
        <f t="shared" si="451"/>
        <v>Heel, right</v>
      </c>
      <c r="M3608" s="39" t="str">
        <f t="shared" si="452"/>
        <v>PI.IC.IT.261735.01</v>
      </c>
      <c r="N3608" s="39"/>
      <c r="O3608" s="39" t="str">
        <f t="shared" si="453"/>
        <v>PH.IC.IT.261735.01</v>
      </c>
      <c r="Q3608" s="39" t="str">
        <f t="shared" si="454"/>
        <v>CL.IC.IT.261735.01</v>
      </c>
      <c r="R3608" s="39"/>
      <c r="S3608" s="39" t="str">
        <f t="shared" si="456"/>
        <v>DR.IC.IT.261735.01</v>
      </c>
      <c r="T3608" s="39"/>
      <c r="U3608" s="60" t="str">
        <f t="shared" si="457"/>
        <v>IM.IC.IT.261735.01</v>
      </c>
      <c r="V3608" s="57"/>
      <c r="W3608" s="60" t="str">
        <f t="shared" si="458"/>
        <v>GE.IC.IT.261735.01</v>
      </c>
      <c r="AH3608" s="35" t="s">
        <v>3207</v>
      </c>
      <c r="AI3608" s="35">
        <v>1500</v>
      </c>
    </row>
    <row r="3609" spans="1:35" s="35" customFormat="1" ht="15">
      <c r="A3609" s="35" t="s">
        <v>2189</v>
      </c>
      <c r="C3609" s="38" t="s">
        <v>1669</v>
      </c>
      <c r="E3609" s="38" t="s">
        <v>4371</v>
      </c>
      <c r="F3609" s="35" t="s">
        <v>4159</v>
      </c>
      <c r="G3609" s="66" t="s">
        <v>3610</v>
      </c>
      <c r="H3609" s="38" t="s">
        <v>3896</v>
      </c>
      <c r="I3609" s="66" t="s">
        <v>3610</v>
      </c>
      <c r="J3609" s="39" t="str">
        <f t="shared" si="455"/>
        <v>IC.IT.261736</v>
      </c>
      <c r="K3609" s="38" t="s">
        <v>3298</v>
      </c>
      <c r="L3609" s="35" t="str">
        <f t="shared" si="451"/>
        <v>Heel, left</v>
      </c>
      <c r="M3609" s="39" t="str">
        <f t="shared" si="452"/>
        <v>PI.IC.IT.261736.01</v>
      </c>
      <c r="N3609" s="39"/>
      <c r="O3609" s="39" t="str">
        <f t="shared" si="453"/>
        <v>PH.IC.IT.261736.01</v>
      </c>
      <c r="Q3609" s="39" t="str">
        <f t="shared" si="454"/>
        <v>CL.IC.IT.261736.01</v>
      </c>
      <c r="R3609" s="39"/>
      <c r="S3609" s="39" t="str">
        <f t="shared" si="456"/>
        <v>DR.IC.IT.261736.01</v>
      </c>
      <c r="T3609" s="39"/>
      <c r="U3609" s="60" t="str">
        <f t="shared" si="457"/>
        <v>IM.IC.IT.261736.01</v>
      </c>
      <c r="V3609" s="57"/>
      <c r="W3609" s="60" t="str">
        <f t="shared" si="458"/>
        <v>GE.IC.IT.261736.01</v>
      </c>
      <c r="AH3609" s="35" t="s">
        <v>3207</v>
      </c>
      <c r="AI3609" s="35">
        <v>1500</v>
      </c>
    </row>
    <row r="3610" spans="1:35" s="35" customFormat="1" ht="15">
      <c r="A3610" s="35" t="s">
        <v>2189</v>
      </c>
      <c r="C3610" s="38" t="s">
        <v>1669</v>
      </c>
      <c r="E3610" s="38" t="s">
        <v>4342</v>
      </c>
      <c r="F3610" s="35" t="s">
        <v>4159</v>
      </c>
      <c r="G3610" s="66" t="s">
        <v>3612</v>
      </c>
      <c r="H3610" s="38" t="s">
        <v>3897</v>
      </c>
      <c r="I3610" s="66" t="s">
        <v>3612</v>
      </c>
      <c r="J3610" s="39" t="str">
        <f t="shared" si="455"/>
        <v>IC.IT.261737</v>
      </c>
      <c r="K3610" s="38" t="s">
        <v>3298</v>
      </c>
      <c r="L3610" s="35" t="str">
        <f t="shared" si="451"/>
        <v>Foot, right</v>
      </c>
      <c r="M3610" s="39" t="str">
        <f t="shared" si="452"/>
        <v>PI.IC.IT.261737.01</v>
      </c>
      <c r="N3610" s="39"/>
      <c r="O3610" s="39" t="str">
        <f t="shared" si="453"/>
        <v>PH.IC.IT.261737.01</v>
      </c>
      <c r="Q3610" s="39" t="str">
        <f t="shared" si="454"/>
        <v>CL.IC.IT.261737.01</v>
      </c>
      <c r="R3610" s="39"/>
      <c r="S3610" s="39" t="str">
        <f t="shared" si="456"/>
        <v>DR.IC.IT.261737.01</v>
      </c>
      <c r="T3610" s="39"/>
      <c r="U3610" s="60" t="str">
        <f t="shared" si="457"/>
        <v>IM.IC.IT.261737.01</v>
      </c>
      <c r="V3610" s="57"/>
      <c r="W3610" s="60" t="str">
        <f t="shared" si="458"/>
        <v>GE.IC.IT.261737.01</v>
      </c>
      <c r="AH3610" s="35" t="s">
        <v>3207</v>
      </c>
      <c r="AI3610" s="35">
        <v>1500</v>
      </c>
    </row>
    <row r="3611" spans="1:35" s="35" customFormat="1" ht="15">
      <c r="A3611" s="35" t="s">
        <v>2189</v>
      </c>
      <c r="C3611" s="38" t="s">
        <v>1669</v>
      </c>
      <c r="E3611" s="38" t="s">
        <v>4342</v>
      </c>
      <c r="F3611" s="35" t="s">
        <v>4159</v>
      </c>
      <c r="G3611" s="66" t="s">
        <v>3614</v>
      </c>
      <c r="H3611" s="38" t="s">
        <v>3898</v>
      </c>
      <c r="I3611" s="66" t="s">
        <v>3614</v>
      </c>
      <c r="J3611" s="39" t="str">
        <f t="shared" si="455"/>
        <v>IC.IT.261738</v>
      </c>
      <c r="K3611" s="38" t="s">
        <v>3298</v>
      </c>
      <c r="L3611" s="35" t="str">
        <f t="shared" si="451"/>
        <v>Foot, left</v>
      </c>
      <c r="M3611" s="39" t="str">
        <f t="shared" si="452"/>
        <v>PI.IC.IT.261738.01</v>
      </c>
      <c r="N3611" s="39"/>
      <c r="O3611" s="39" t="str">
        <f t="shared" si="453"/>
        <v>PH.IC.IT.261738.01</v>
      </c>
      <c r="Q3611" s="39" t="str">
        <f t="shared" si="454"/>
        <v>CL.IC.IT.261738.01</v>
      </c>
      <c r="R3611" s="39"/>
      <c r="S3611" s="39" t="str">
        <f t="shared" si="456"/>
        <v>DR.IC.IT.261738.01</v>
      </c>
      <c r="T3611" s="39"/>
      <c r="U3611" s="60" t="str">
        <f t="shared" si="457"/>
        <v>IM.IC.IT.261738.01</v>
      </c>
      <c r="V3611" s="57"/>
      <c r="W3611" s="60" t="str">
        <f t="shared" si="458"/>
        <v>GE.IC.IT.261738.01</v>
      </c>
      <c r="AH3611" s="35" t="s">
        <v>3207</v>
      </c>
      <c r="AI3611" s="35">
        <v>1500</v>
      </c>
    </row>
    <row r="3612" spans="1:35" s="35" customFormat="1" ht="15">
      <c r="A3612" s="35" t="s">
        <v>2189</v>
      </c>
      <c r="C3612" s="38" t="s">
        <v>1669</v>
      </c>
      <c r="E3612" s="38" t="s">
        <v>4342</v>
      </c>
      <c r="F3612" s="35" t="s">
        <v>4159</v>
      </c>
      <c r="G3612" s="66" t="s">
        <v>3616</v>
      </c>
      <c r="H3612" s="38" t="s">
        <v>3899</v>
      </c>
      <c r="I3612" s="66" t="s">
        <v>3616</v>
      </c>
      <c r="J3612" s="39" t="str">
        <f t="shared" si="455"/>
        <v>IC.IT.261739</v>
      </c>
      <c r="K3612" s="38" t="s">
        <v>3298</v>
      </c>
      <c r="L3612" s="35" t="str">
        <f t="shared" si="451"/>
        <v>Toe(s), right: specify</v>
      </c>
      <c r="M3612" s="39" t="str">
        <f t="shared" si="452"/>
        <v>PI.IC.IT.261739.01</v>
      </c>
      <c r="N3612" s="39"/>
      <c r="O3612" s="39" t="str">
        <f t="shared" si="453"/>
        <v>PH.IC.IT.261739.01</v>
      </c>
      <c r="Q3612" s="39" t="str">
        <f t="shared" si="454"/>
        <v>CL.IC.IT.261739.01</v>
      </c>
      <c r="R3612" s="39"/>
      <c r="S3612" s="39" t="str">
        <f t="shared" si="456"/>
        <v>DR.IC.IT.261739.01</v>
      </c>
      <c r="T3612" s="39"/>
      <c r="U3612" s="60" t="str">
        <f t="shared" si="457"/>
        <v>IM.IC.IT.261739.01</v>
      </c>
      <c r="V3612" s="57"/>
      <c r="W3612" s="60" t="str">
        <f t="shared" si="458"/>
        <v>GE.IC.IT.261739.01</v>
      </c>
      <c r="AH3612" s="35" t="s">
        <v>3207</v>
      </c>
      <c r="AI3612" s="35">
        <v>1500</v>
      </c>
    </row>
    <row r="3613" spans="1:35" s="35" customFormat="1" ht="15">
      <c r="A3613" s="35" t="s">
        <v>2189</v>
      </c>
      <c r="C3613" s="38" t="s">
        <v>1669</v>
      </c>
      <c r="E3613" s="38" t="s">
        <v>4371</v>
      </c>
      <c r="F3613" s="35" t="s">
        <v>4159</v>
      </c>
      <c r="G3613" s="66" t="s">
        <v>3618</v>
      </c>
      <c r="H3613" s="38" t="s">
        <v>3900</v>
      </c>
      <c r="I3613" s="66" t="s">
        <v>3618</v>
      </c>
      <c r="J3613" s="39" t="str">
        <f t="shared" si="455"/>
        <v>IC.IT.261740</v>
      </c>
      <c r="K3613" s="38" t="s">
        <v>3298</v>
      </c>
      <c r="L3613" s="35" t="str">
        <f t="shared" si="451"/>
        <v>Toe(s), left:  specify</v>
      </c>
      <c r="M3613" s="39" t="str">
        <f t="shared" si="452"/>
        <v>PI.IC.IT.261740.01</v>
      </c>
      <c r="N3613" s="39"/>
      <c r="O3613" s="39" t="str">
        <f t="shared" si="453"/>
        <v>PH.IC.IT.261740.01</v>
      </c>
      <c r="Q3613" s="39" t="str">
        <f t="shared" si="454"/>
        <v>CL.IC.IT.261740.01</v>
      </c>
      <c r="R3613" s="39"/>
      <c r="S3613" s="39" t="str">
        <f t="shared" si="456"/>
        <v>DR.IC.IT.261740.01</v>
      </c>
      <c r="T3613" s="39"/>
      <c r="U3613" s="60" t="str">
        <f t="shared" si="457"/>
        <v>IM.IC.IT.261740.01</v>
      </c>
      <c r="V3613" s="57"/>
      <c r="W3613" s="60" t="str">
        <f t="shared" si="458"/>
        <v>GE.IC.IT.261740.01</v>
      </c>
      <c r="AH3613" s="35" t="s">
        <v>3207</v>
      </c>
      <c r="AI3613" s="35">
        <v>1500</v>
      </c>
    </row>
    <row r="3614" spans="1:35" s="35" customFormat="1" ht="15">
      <c r="A3614" s="35" t="s">
        <v>2189</v>
      </c>
      <c r="C3614" s="38" t="s">
        <v>1669</v>
      </c>
      <c r="D3614" s="35" t="s">
        <v>4461</v>
      </c>
      <c r="E3614" s="38" t="s">
        <v>4343</v>
      </c>
      <c r="F3614" s="35" t="s">
        <v>4160</v>
      </c>
      <c r="G3614" s="35" t="s">
        <v>3626</v>
      </c>
      <c r="H3614" s="38" t="s">
        <v>2217</v>
      </c>
      <c r="I3614" s="35" t="s">
        <v>3626</v>
      </c>
      <c r="J3614" s="39" t="str">
        <f t="shared" si="455"/>
        <v>IC.IT.261802</v>
      </c>
      <c r="K3614" s="38" t="s">
        <v>3298</v>
      </c>
      <c r="L3614" s="35" t="str">
        <f t="shared" si="451"/>
        <v>Forehead</v>
      </c>
      <c r="M3614" s="39" t="str">
        <f t="shared" si="452"/>
        <v>PI.IC.IT.261802.01</v>
      </c>
      <c r="N3614" s="39"/>
      <c r="O3614" s="39" t="str">
        <f t="shared" si="453"/>
        <v>PH.IC.IT.261802.01</v>
      </c>
      <c r="Q3614" s="39" t="str">
        <f t="shared" si="454"/>
        <v>CL.IC.IT.261802.01</v>
      </c>
      <c r="R3614" s="39"/>
      <c r="S3614" s="39" t="str">
        <f t="shared" si="456"/>
        <v>DR.IC.IT.261802.01</v>
      </c>
      <c r="T3614" s="39"/>
      <c r="U3614" s="60" t="str">
        <f t="shared" si="457"/>
        <v>IM.IC.IT.261802.01</v>
      </c>
      <c r="V3614" s="57"/>
      <c r="W3614" s="60" t="str">
        <f t="shared" si="458"/>
        <v>GE.IC.IT.261802.01</v>
      </c>
      <c r="AH3614" s="35" t="s">
        <v>3207</v>
      </c>
      <c r="AI3614" s="35">
        <v>1500</v>
      </c>
    </row>
    <row r="3615" spans="1:35" s="35" customFormat="1" ht="15">
      <c r="A3615" s="35" t="s">
        <v>2189</v>
      </c>
      <c r="C3615" s="38" t="s">
        <v>1669</v>
      </c>
      <c r="E3615" s="38" t="s">
        <v>4343</v>
      </c>
      <c r="F3615" s="35" t="s">
        <v>4160</v>
      </c>
      <c r="G3615" s="35" t="s">
        <v>1659</v>
      </c>
      <c r="H3615" s="38" t="s">
        <v>2219</v>
      </c>
      <c r="I3615" s="35" t="s">
        <v>1659</v>
      </c>
      <c r="J3615" s="39" t="str">
        <f t="shared" si="455"/>
        <v>IC.IT.261803</v>
      </c>
      <c r="K3615" s="38" t="s">
        <v>3298</v>
      </c>
      <c r="L3615" s="35" t="str">
        <f t="shared" si="451"/>
        <v>Temporal</v>
      </c>
      <c r="M3615" s="39" t="str">
        <f t="shared" si="452"/>
        <v>PI.IC.IT.261803.01</v>
      </c>
      <c r="N3615" s="39"/>
      <c r="O3615" s="39" t="str">
        <f t="shared" si="453"/>
        <v>PH.IC.IT.261803.01</v>
      </c>
      <c r="Q3615" s="39" t="str">
        <f t="shared" si="454"/>
        <v>CL.IC.IT.261803.01</v>
      </c>
      <c r="R3615" s="39"/>
      <c r="S3615" s="39" t="str">
        <f t="shared" si="456"/>
        <v>DR.IC.IT.261803.01</v>
      </c>
      <c r="T3615" s="39"/>
      <c r="U3615" s="60" t="str">
        <f t="shared" si="457"/>
        <v>IM.IC.IT.261803.01</v>
      </c>
      <c r="V3615" s="57"/>
      <c r="W3615" s="60" t="str">
        <f t="shared" si="458"/>
        <v>GE.IC.IT.261803.01</v>
      </c>
      <c r="AH3615" s="35" t="s">
        <v>3207</v>
      </c>
      <c r="AI3615" s="35">
        <v>1500</v>
      </c>
    </row>
    <row r="3616" spans="1:35" s="35" customFormat="1" ht="15">
      <c r="A3616" s="35" t="s">
        <v>2189</v>
      </c>
      <c r="C3616" s="38" t="s">
        <v>1669</v>
      </c>
      <c r="E3616" s="38" t="s">
        <v>4343</v>
      </c>
      <c r="F3616" s="35" t="s">
        <v>4160</v>
      </c>
      <c r="G3616" s="35" t="s">
        <v>1662</v>
      </c>
      <c r="H3616" s="38" t="s">
        <v>2063</v>
      </c>
      <c r="I3616" s="35" t="s">
        <v>1662</v>
      </c>
      <c r="J3616" s="39" t="str">
        <f t="shared" si="455"/>
        <v>IC.IT.261804</v>
      </c>
      <c r="K3616" s="38" t="s">
        <v>3298</v>
      </c>
      <c r="L3616" s="35" t="str">
        <f t="shared" si="451"/>
        <v>Parietal</v>
      </c>
      <c r="M3616" s="39" t="str">
        <f t="shared" si="452"/>
        <v>PI.IC.IT.261804.01</v>
      </c>
      <c r="N3616" s="39"/>
      <c r="O3616" s="39" t="str">
        <f t="shared" si="453"/>
        <v>PH.IC.IT.261804.01</v>
      </c>
      <c r="Q3616" s="39" t="str">
        <f t="shared" si="454"/>
        <v>CL.IC.IT.261804.01</v>
      </c>
      <c r="R3616" s="39"/>
      <c r="S3616" s="39" t="str">
        <f t="shared" si="456"/>
        <v>DR.IC.IT.261804.01</v>
      </c>
      <c r="T3616" s="39"/>
      <c r="U3616" s="60" t="str">
        <f t="shared" si="457"/>
        <v>IM.IC.IT.261804.01</v>
      </c>
      <c r="V3616" s="57"/>
      <c r="W3616" s="60" t="str">
        <f t="shared" si="458"/>
        <v>GE.IC.IT.261804.01</v>
      </c>
      <c r="AH3616" s="35" t="s">
        <v>3207</v>
      </c>
      <c r="AI3616" s="35">
        <v>1500</v>
      </c>
    </row>
    <row r="3617" spans="1:35" s="35" customFormat="1" ht="15">
      <c r="A3617" s="35" t="s">
        <v>2189</v>
      </c>
      <c r="C3617" s="38" t="s">
        <v>1669</v>
      </c>
      <c r="E3617" s="38" t="s">
        <v>4343</v>
      </c>
      <c r="F3617" s="35" t="s">
        <v>4160</v>
      </c>
      <c r="G3617" s="35" t="s">
        <v>3635</v>
      </c>
      <c r="H3617" s="38" t="s">
        <v>2065</v>
      </c>
      <c r="I3617" s="35" t="s">
        <v>3635</v>
      </c>
      <c r="J3617" s="39" t="str">
        <f t="shared" si="455"/>
        <v>IC.IT.261805</v>
      </c>
      <c r="K3617" s="38" t="s">
        <v>3298</v>
      </c>
      <c r="L3617" s="35" t="str">
        <f t="shared" si="451"/>
        <v>Occiput</v>
      </c>
      <c r="M3617" s="39" t="str">
        <f t="shared" si="452"/>
        <v>PI.IC.IT.261805.01</v>
      </c>
      <c r="N3617" s="39"/>
      <c r="O3617" s="39" t="str">
        <f t="shared" si="453"/>
        <v>PH.IC.IT.261805.01</v>
      </c>
      <c r="Q3617" s="39" t="str">
        <f t="shared" si="454"/>
        <v>CL.IC.IT.261805.01</v>
      </c>
      <c r="R3617" s="39"/>
      <c r="S3617" s="39" t="str">
        <f t="shared" si="456"/>
        <v>DR.IC.IT.261805.01</v>
      </c>
      <c r="T3617" s="39"/>
      <c r="U3617" s="60" t="str">
        <f t="shared" si="457"/>
        <v>IM.IC.IT.261805.01</v>
      </c>
      <c r="V3617" s="57"/>
      <c r="W3617" s="60" t="str">
        <f t="shared" si="458"/>
        <v>GE.IC.IT.261805.01</v>
      </c>
      <c r="AH3617" s="35" t="s">
        <v>3207</v>
      </c>
      <c r="AI3617" s="35">
        <v>1500</v>
      </c>
    </row>
    <row r="3618" spans="1:35" s="35" customFormat="1" ht="15">
      <c r="A3618" s="35" t="s">
        <v>2189</v>
      </c>
      <c r="C3618" s="38" t="s">
        <v>1669</v>
      </c>
      <c r="E3618" s="38" t="s">
        <v>4343</v>
      </c>
      <c r="F3618" s="35" t="s">
        <v>4160</v>
      </c>
      <c r="G3618" s="35" t="s">
        <v>3902</v>
      </c>
      <c r="H3618" s="38" t="s">
        <v>2222</v>
      </c>
      <c r="I3618" s="35" t="s">
        <v>1468</v>
      </c>
      <c r="J3618" s="39" t="str">
        <f t="shared" si="455"/>
        <v>IC.IT.261806</v>
      </c>
      <c r="K3618" s="38" t="s">
        <v>3298</v>
      </c>
      <c r="L3618" s="35" t="str">
        <f t="shared" si="451"/>
        <v>Eye(s)</v>
      </c>
      <c r="M3618" s="39" t="str">
        <f t="shared" si="452"/>
        <v>PI.IC.IT.261806.01</v>
      </c>
      <c r="N3618" s="39"/>
      <c r="O3618" s="39" t="str">
        <f t="shared" si="453"/>
        <v>PH.IC.IT.261806.01</v>
      </c>
      <c r="Q3618" s="39" t="str">
        <f t="shared" si="454"/>
        <v>CL.IC.IT.261806.01</v>
      </c>
      <c r="R3618" s="39"/>
      <c r="S3618" s="39" t="str">
        <f t="shared" si="456"/>
        <v>DR.IC.IT.261806.01</v>
      </c>
      <c r="T3618" s="39"/>
      <c r="U3618" s="60" t="str">
        <f t="shared" si="457"/>
        <v>IM.IC.IT.261806.01</v>
      </c>
      <c r="V3618" s="57"/>
      <c r="W3618" s="60" t="str">
        <f t="shared" si="458"/>
        <v>GE.IC.IT.261806.01</v>
      </c>
      <c r="AH3618" s="35" t="s">
        <v>3207</v>
      </c>
      <c r="AI3618" s="35">
        <v>1500</v>
      </c>
    </row>
    <row r="3619" spans="1:35" s="35" customFormat="1" ht="15">
      <c r="A3619" s="35" t="s">
        <v>2189</v>
      </c>
      <c r="C3619" s="38" t="s">
        <v>1669</v>
      </c>
      <c r="E3619" s="38" t="s">
        <v>4343</v>
      </c>
      <c r="F3619" s="35" t="s">
        <v>4160</v>
      </c>
      <c r="G3619" s="35" t="s">
        <v>3903</v>
      </c>
      <c r="H3619" s="38" t="s">
        <v>2376</v>
      </c>
      <c r="I3619" s="35" t="s">
        <v>3904</v>
      </c>
      <c r="J3619" s="39" t="str">
        <f t="shared" si="455"/>
        <v>IC.IT.261807</v>
      </c>
      <c r="K3619" s="38" t="s">
        <v>3298</v>
      </c>
      <c r="L3619" s="35" t="str">
        <f t="shared" si="451"/>
        <v>Ear(s)</v>
      </c>
      <c r="M3619" s="39" t="str">
        <f t="shared" si="452"/>
        <v>PI.IC.IT.261807.01</v>
      </c>
      <c r="N3619" s="39"/>
      <c r="O3619" s="39" t="str">
        <f t="shared" si="453"/>
        <v>PH.IC.IT.261807.01</v>
      </c>
      <c r="Q3619" s="39" t="str">
        <f t="shared" si="454"/>
        <v>CL.IC.IT.261807.01</v>
      </c>
      <c r="R3619" s="39"/>
      <c r="S3619" s="39" t="str">
        <f t="shared" si="456"/>
        <v>DR.IC.IT.261807.01</v>
      </c>
      <c r="T3619" s="39"/>
      <c r="U3619" s="60" t="str">
        <f t="shared" si="457"/>
        <v>IM.IC.IT.261807.01</v>
      </c>
      <c r="V3619" s="57"/>
      <c r="W3619" s="60" t="str">
        <f t="shared" si="458"/>
        <v>GE.IC.IT.261807.01</v>
      </c>
      <c r="AH3619" s="35" t="s">
        <v>3207</v>
      </c>
      <c r="AI3619" s="35">
        <v>1500</v>
      </c>
    </row>
    <row r="3620" spans="1:35" s="35" customFormat="1" ht="15">
      <c r="A3620" s="35" t="s">
        <v>2189</v>
      </c>
      <c r="C3620" s="38" t="s">
        <v>1669</v>
      </c>
      <c r="E3620" s="38" t="s">
        <v>4343</v>
      </c>
      <c r="F3620" s="35" t="s">
        <v>4160</v>
      </c>
      <c r="G3620" s="35" t="s">
        <v>3644</v>
      </c>
      <c r="H3620" s="38" t="s">
        <v>2378</v>
      </c>
      <c r="I3620" s="35" t="s">
        <v>3644</v>
      </c>
      <c r="J3620" s="39" t="str">
        <f t="shared" si="455"/>
        <v>IC.IT.261808</v>
      </c>
      <c r="K3620" s="38" t="s">
        <v>3298</v>
      </c>
      <c r="L3620" s="35" t="str">
        <f t="shared" si="451"/>
        <v>Nose</v>
      </c>
      <c r="M3620" s="39" t="str">
        <f t="shared" si="452"/>
        <v>PI.IC.IT.261808.01</v>
      </c>
      <c r="N3620" s="39"/>
      <c r="O3620" s="39" t="str">
        <f t="shared" si="453"/>
        <v>PH.IC.IT.261808.01</v>
      </c>
      <c r="Q3620" s="39" t="str">
        <f t="shared" si="454"/>
        <v>CL.IC.IT.261808.01</v>
      </c>
      <c r="R3620" s="39"/>
      <c r="S3620" s="39" t="str">
        <f t="shared" si="456"/>
        <v>DR.IC.IT.261808.01</v>
      </c>
      <c r="T3620" s="39"/>
      <c r="U3620" s="60" t="str">
        <f t="shared" si="457"/>
        <v>IM.IC.IT.261808.01</v>
      </c>
      <c r="V3620" s="57"/>
      <c r="W3620" s="60" t="str">
        <f t="shared" si="458"/>
        <v>GE.IC.IT.261808.01</v>
      </c>
      <c r="AH3620" s="35" t="s">
        <v>3207</v>
      </c>
      <c r="AI3620" s="35">
        <v>1500</v>
      </c>
    </row>
    <row r="3621" spans="1:35" s="35" customFormat="1" ht="15">
      <c r="A3621" s="35" t="s">
        <v>2189</v>
      </c>
      <c r="C3621" s="38" t="s">
        <v>1669</v>
      </c>
      <c r="E3621" s="38" t="s">
        <v>4343</v>
      </c>
      <c r="F3621" s="35" t="s">
        <v>4160</v>
      </c>
      <c r="G3621" s="35" t="s">
        <v>3905</v>
      </c>
      <c r="H3621" s="38" t="s">
        <v>2380</v>
      </c>
      <c r="I3621" s="35" t="s">
        <v>3905</v>
      </c>
      <c r="J3621" s="39" t="str">
        <f t="shared" si="455"/>
        <v>IC.IT.261809</v>
      </c>
      <c r="K3621" s="38" t="s">
        <v>3298</v>
      </c>
      <c r="L3621" s="35" t="str">
        <f t="shared" si="451"/>
        <v>Cheek</v>
      </c>
      <c r="M3621" s="39" t="str">
        <f t="shared" si="452"/>
        <v>PI.IC.IT.261809.01</v>
      </c>
      <c r="N3621" s="39"/>
      <c r="O3621" s="39" t="str">
        <f t="shared" si="453"/>
        <v>PH.IC.IT.261809.01</v>
      </c>
      <c r="Q3621" s="39" t="str">
        <f t="shared" si="454"/>
        <v>CL.IC.IT.261809.01</v>
      </c>
      <c r="R3621" s="39"/>
      <c r="S3621" s="39" t="str">
        <f t="shared" si="456"/>
        <v>DR.IC.IT.261809.01</v>
      </c>
      <c r="T3621" s="39"/>
      <c r="U3621" s="60" t="str">
        <f t="shared" si="457"/>
        <v>IM.IC.IT.261809.01</v>
      </c>
      <c r="V3621" s="57"/>
      <c r="W3621" s="60" t="str">
        <f t="shared" si="458"/>
        <v>GE.IC.IT.261809.01</v>
      </c>
      <c r="AH3621" s="35" t="s">
        <v>3207</v>
      </c>
      <c r="AI3621" s="35">
        <v>1500</v>
      </c>
    </row>
    <row r="3622" spans="1:35" s="35" customFormat="1" ht="15">
      <c r="A3622" s="35" t="s">
        <v>2189</v>
      </c>
      <c r="C3622" s="38" t="s">
        <v>1669</v>
      </c>
      <c r="E3622" s="38" t="s">
        <v>4343</v>
      </c>
      <c r="F3622" s="35" t="s">
        <v>4160</v>
      </c>
      <c r="G3622" s="35" t="s">
        <v>3906</v>
      </c>
      <c r="H3622" s="38" t="s">
        <v>2124</v>
      </c>
      <c r="I3622" s="35" t="s">
        <v>3907</v>
      </c>
      <c r="J3622" s="39" t="str">
        <f t="shared" si="455"/>
        <v>IC.IT.261810</v>
      </c>
      <c r="K3622" s="38" t="s">
        <v>3298</v>
      </c>
      <c r="L3622" s="35" t="str">
        <f t="shared" si="451"/>
        <v>Lip upper</v>
      </c>
      <c r="M3622" s="39" t="str">
        <f t="shared" si="452"/>
        <v>PI.IC.IT.261810.01</v>
      </c>
      <c r="N3622" s="39"/>
      <c r="O3622" s="39" t="str">
        <f t="shared" si="453"/>
        <v>PH.IC.IT.261810.01</v>
      </c>
      <c r="Q3622" s="39" t="str">
        <f t="shared" si="454"/>
        <v>CL.IC.IT.261810.01</v>
      </c>
      <c r="R3622" s="39"/>
      <c r="S3622" s="39" t="str">
        <f t="shared" si="456"/>
        <v>DR.IC.IT.261810.01</v>
      </c>
      <c r="T3622" s="39"/>
      <c r="U3622" s="60" t="str">
        <f t="shared" si="457"/>
        <v>IM.IC.IT.261810.01</v>
      </c>
      <c r="V3622" s="57"/>
      <c r="W3622" s="60" t="str">
        <f t="shared" si="458"/>
        <v>GE.IC.IT.261810.01</v>
      </c>
      <c r="AH3622" s="35" t="s">
        <v>3207</v>
      </c>
      <c r="AI3622" s="35">
        <v>1500</v>
      </c>
    </row>
    <row r="3623" spans="1:35" s="35" customFormat="1" ht="15">
      <c r="A3623" s="35" t="s">
        <v>2189</v>
      </c>
      <c r="C3623" s="38" t="s">
        <v>1669</v>
      </c>
      <c r="E3623" s="38" t="s">
        <v>4343</v>
      </c>
      <c r="F3623" s="35" t="s">
        <v>4160</v>
      </c>
      <c r="G3623" s="35" t="s">
        <v>3908</v>
      </c>
      <c r="H3623" s="38" t="s">
        <v>2126</v>
      </c>
      <c r="I3623" s="35" t="s">
        <v>3909</v>
      </c>
      <c r="J3623" s="39" t="str">
        <f t="shared" si="455"/>
        <v>IC.IT.261811</v>
      </c>
      <c r="K3623" s="38" t="s">
        <v>3298</v>
      </c>
      <c r="L3623" s="35" t="str">
        <f t="shared" si="451"/>
        <v>Lip lower</v>
      </c>
      <c r="M3623" s="39" t="str">
        <f t="shared" si="452"/>
        <v>PI.IC.IT.261811.01</v>
      </c>
      <c r="N3623" s="39"/>
      <c r="O3623" s="39" t="str">
        <f t="shared" si="453"/>
        <v>PH.IC.IT.261811.01</v>
      </c>
      <c r="Q3623" s="39" t="str">
        <f t="shared" si="454"/>
        <v>CL.IC.IT.261811.01</v>
      </c>
      <c r="R3623" s="39"/>
      <c r="S3623" s="39" t="str">
        <f t="shared" si="456"/>
        <v>DR.IC.IT.261811.01</v>
      </c>
      <c r="T3623" s="39"/>
      <c r="U3623" s="60" t="str">
        <f t="shared" si="457"/>
        <v>IM.IC.IT.261811.01</v>
      </c>
      <c r="V3623" s="57"/>
      <c r="W3623" s="60" t="str">
        <f t="shared" si="458"/>
        <v>GE.IC.IT.261811.01</v>
      </c>
      <c r="AH3623" s="35" t="s">
        <v>3207</v>
      </c>
      <c r="AI3623" s="35">
        <v>1500</v>
      </c>
    </row>
    <row r="3624" spans="1:35" s="35" customFormat="1" ht="15">
      <c r="A3624" s="35" t="s">
        <v>2189</v>
      </c>
      <c r="C3624" s="38" t="s">
        <v>1669</v>
      </c>
      <c r="E3624" s="38" t="s">
        <v>4343</v>
      </c>
      <c r="F3624" s="35" t="s">
        <v>4160</v>
      </c>
      <c r="G3624" s="35" t="s">
        <v>2021</v>
      </c>
      <c r="H3624" s="38" t="s">
        <v>2128</v>
      </c>
      <c r="I3624" s="35" t="s">
        <v>2021</v>
      </c>
      <c r="J3624" s="39" t="str">
        <f t="shared" si="455"/>
        <v>IC.IT.261812</v>
      </c>
      <c r="K3624" s="38" t="s">
        <v>3298</v>
      </c>
      <c r="L3624" s="35" t="str">
        <f t="shared" si="451"/>
        <v>Jaw</v>
      </c>
      <c r="M3624" s="39" t="str">
        <f t="shared" si="452"/>
        <v>PI.IC.IT.261812.01</v>
      </c>
      <c r="N3624" s="39"/>
      <c r="O3624" s="39" t="str">
        <f t="shared" si="453"/>
        <v>PH.IC.IT.261812.01</v>
      </c>
      <c r="Q3624" s="39" t="str">
        <f t="shared" si="454"/>
        <v>CL.IC.IT.261812.01</v>
      </c>
      <c r="R3624" s="39"/>
      <c r="S3624" s="39" t="str">
        <f t="shared" si="456"/>
        <v>DR.IC.IT.261812.01</v>
      </c>
      <c r="T3624" s="39"/>
      <c r="U3624" s="60" t="str">
        <f t="shared" si="457"/>
        <v>IM.IC.IT.261812.01</v>
      </c>
      <c r="V3624" s="57"/>
      <c r="W3624" s="60" t="str">
        <f t="shared" si="458"/>
        <v>GE.IC.IT.261812.01</v>
      </c>
      <c r="AH3624" s="35" t="s">
        <v>3207</v>
      </c>
      <c r="AI3624" s="35">
        <v>1500</v>
      </c>
    </row>
    <row r="3625" spans="1:35" s="35" customFormat="1" ht="15">
      <c r="A3625" s="35" t="s">
        <v>2189</v>
      </c>
      <c r="C3625" s="38" t="s">
        <v>1669</v>
      </c>
      <c r="E3625" s="38" t="s">
        <v>4343</v>
      </c>
      <c r="F3625" s="35" t="s">
        <v>4160</v>
      </c>
      <c r="G3625" s="35" t="s">
        <v>2022</v>
      </c>
      <c r="H3625" s="38" t="s">
        <v>2130</v>
      </c>
      <c r="I3625" s="35" t="s">
        <v>2022</v>
      </c>
      <c r="J3625" s="39" t="str">
        <f t="shared" si="455"/>
        <v>IC.IT.261813</v>
      </c>
      <c r="K3625" s="38" t="s">
        <v>3298</v>
      </c>
      <c r="L3625" s="35" t="str">
        <f t="shared" si="451"/>
        <v>Neck</v>
      </c>
      <c r="M3625" s="39" t="str">
        <f t="shared" si="452"/>
        <v>PI.IC.IT.261813.01</v>
      </c>
      <c r="N3625" s="39"/>
      <c r="O3625" s="39" t="str">
        <f t="shared" si="453"/>
        <v>PH.IC.IT.261813.01</v>
      </c>
      <c r="Q3625" s="39" t="str">
        <f t="shared" si="454"/>
        <v>CL.IC.IT.261813.01</v>
      </c>
      <c r="R3625" s="39"/>
      <c r="S3625" s="39" t="str">
        <f t="shared" si="456"/>
        <v>DR.IC.IT.261813.01</v>
      </c>
      <c r="T3625" s="39"/>
      <c r="U3625" s="60" t="str">
        <f t="shared" si="457"/>
        <v>IM.IC.IT.261813.01</v>
      </c>
      <c r="V3625" s="57"/>
      <c r="W3625" s="60" t="str">
        <f t="shared" si="458"/>
        <v>GE.IC.IT.261813.01</v>
      </c>
      <c r="AH3625" s="35" t="s">
        <v>3207</v>
      </c>
      <c r="AI3625" s="35">
        <v>1500</v>
      </c>
    </row>
    <row r="3626" spans="1:35" s="35" customFormat="1" ht="15">
      <c r="A3626" s="35" t="s">
        <v>2189</v>
      </c>
      <c r="C3626" s="38" t="s">
        <v>1669</v>
      </c>
      <c r="E3626" s="38" t="s">
        <v>4343</v>
      </c>
      <c r="F3626" s="35" t="s">
        <v>4160</v>
      </c>
      <c r="G3626" s="35" t="s">
        <v>3660</v>
      </c>
      <c r="H3626" s="38" t="s">
        <v>2296</v>
      </c>
      <c r="I3626" s="35" t="s">
        <v>504</v>
      </c>
      <c r="J3626" s="39" t="str">
        <f t="shared" si="455"/>
        <v>IC.IT.261814</v>
      </c>
      <c r="K3626" s="38" t="s">
        <v>3298</v>
      </c>
      <c r="L3626" s="35" t="str">
        <f t="shared" si="451"/>
        <v>Tracheostomy site</v>
      </c>
      <c r="M3626" s="39" t="str">
        <f t="shared" si="452"/>
        <v>PI.IC.IT.261814.01</v>
      </c>
      <c r="N3626" s="39"/>
      <c r="O3626" s="39" t="str">
        <f t="shared" si="453"/>
        <v>PH.IC.IT.261814.01</v>
      </c>
      <c r="Q3626" s="39" t="str">
        <f t="shared" si="454"/>
        <v>CL.IC.IT.261814.01</v>
      </c>
      <c r="R3626" s="39"/>
      <c r="S3626" s="39" t="str">
        <f t="shared" si="456"/>
        <v>DR.IC.IT.261814.01</v>
      </c>
      <c r="T3626" s="39"/>
      <c r="U3626" s="60" t="str">
        <f t="shared" si="457"/>
        <v>IM.IC.IT.261814.01</v>
      </c>
      <c r="V3626" s="57"/>
      <c r="W3626" s="60" t="str">
        <f t="shared" si="458"/>
        <v>GE.IC.IT.261814.01</v>
      </c>
      <c r="AH3626" s="35" t="s">
        <v>3207</v>
      </c>
      <c r="AI3626" s="35">
        <v>1500</v>
      </c>
    </row>
    <row r="3627" spans="1:35" s="35" customFormat="1" ht="15">
      <c r="A3627" s="35" t="s">
        <v>2189</v>
      </c>
      <c r="C3627" s="38" t="s">
        <v>1669</v>
      </c>
      <c r="E3627" s="38" t="s">
        <v>4343</v>
      </c>
      <c r="F3627" s="35" t="s">
        <v>4160</v>
      </c>
      <c r="G3627" s="35" t="s">
        <v>3661</v>
      </c>
      <c r="H3627" s="38" t="s">
        <v>2459</v>
      </c>
      <c r="I3627" s="35" t="s">
        <v>3661</v>
      </c>
      <c r="J3627" s="39" t="str">
        <f t="shared" si="455"/>
        <v>IC.IT.261815</v>
      </c>
      <c r="K3627" s="38" t="s">
        <v>3298</v>
      </c>
      <c r="L3627" s="35" t="str">
        <f t="shared" si="451"/>
        <v>Chin</v>
      </c>
      <c r="M3627" s="39" t="str">
        <f t="shared" si="452"/>
        <v>PI.IC.IT.261815.01</v>
      </c>
      <c r="N3627" s="39"/>
      <c r="O3627" s="39" t="str">
        <f t="shared" si="453"/>
        <v>PH.IC.IT.261815.01</v>
      </c>
      <c r="Q3627" s="39" t="str">
        <f t="shared" si="454"/>
        <v>CL.IC.IT.261815.01</v>
      </c>
      <c r="R3627" s="39"/>
      <c r="S3627" s="39" t="str">
        <f t="shared" si="456"/>
        <v>DR.IC.IT.261815.01</v>
      </c>
      <c r="T3627" s="39"/>
      <c r="U3627" s="60" t="str">
        <f t="shared" si="457"/>
        <v>IM.IC.IT.261815.01</v>
      </c>
      <c r="V3627" s="57"/>
      <c r="W3627" s="60" t="str">
        <f t="shared" si="458"/>
        <v>GE.IC.IT.261815.01</v>
      </c>
      <c r="AH3627" s="35" t="s">
        <v>3207</v>
      </c>
      <c r="AI3627" s="35">
        <v>1500</v>
      </c>
    </row>
    <row r="3628" spans="1:35" s="35" customFormat="1" ht="15">
      <c r="A3628" s="35" t="s">
        <v>2189</v>
      </c>
      <c r="C3628" s="38" t="s">
        <v>1669</v>
      </c>
      <c r="E3628" s="38" t="s">
        <v>4343</v>
      </c>
      <c r="F3628" s="35" t="s">
        <v>4160</v>
      </c>
      <c r="G3628" s="66" t="s">
        <v>3622</v>
      </c>
      <c r="H3628" s="38" t="s">
        <v>2464</v>
      </c>
      <c r="I3628" s="66" t="s">
        <v>3622</v>
      </c>
      <c r="J3628" s="39" t="str">
        <f t="shared" si="455"/>
        <v>IC.IT.261816</v>
      </c>
      <c r="K3628" s="38" t="s">
        <v>3298</v>
      </c>
      <c r="L3628" s="35" t="str">
        <f t="shared" si="451"/>
        <v>Forehead, right side</v>
      </c>
      <c r="M3628" s="39" t="str">
        <f t="shared" si="452"/>
        <v>PI.IC.IT.261816.01</v>
      </c>
      <c r="N3628" s="39"/>
      <c r="O3628" s="39" t="str">
        <f t="shared" si="453"/>
        <v>PH.IC.IT.261816.01</v>
      </c>
      <c r="Q3628" s="39" t="str">
        <f t="shared" si="454"/>
        <v>CL.IC.IT.261816.01</v>
      </c>
      <c r="R3628" s="39"/>
      <c r="S3628" s="39" t="str">
        <f t="shared" si="456"/>
        <v>DR.IC.IT.261816.01</v>
      </c>
      <c r="T3628" s="39"/>
      <c r="U3628" s="60" t="str">
        <f t="shared" si="457"/>
        <v>IM.IC.IT.261816.01</v>
      </c>
      <c r="V3628" s="57"/>
      <c r="W3628" s="60" t="str">
        <f t="shared" si="458"/>
        <v>GE.IC.IT.261816.01</v>
      </c>
      <c r="AH3628" s="35" t="s">
        <v>3207</v>
      </c>
      <c r="AI3628" s="35">
        <v>1500</v>
      </c>
    </row>
    <row r="3629" spans="1:35" s="35" customFormat="1" ht="15">
      <c r="A3629" s="35" t="s">
        <v>2189</v>
      </c>
      <c r="C3629" s="38" t="s">
        <v>1669</v>
      </c>
      <c r="E3629" s="38" t="s">
        <v>4343</v>
      </c>
      <c r="F3629" s="35" t="s">
        <v>4160</v>
      </c>
      <c r="G3629" s="66" t="s">
        <v>3624</v>
      </c>
      <c r="H3629" s="38" t="s">
        <v>2466</v>
      </c>
      <c r="I3629" s="66" t="s">
        <v>3624</v>
      </c>
      <c r="J3629" s="39" t="str">
        <f t="shared" si="455"/>
        <v>IC.IT.261817</v>
      </c>
      <c r="K3629" s="38" t="s">
        <v>3298</v>
      </c>
      <c r="L3629" s="35" t="str">
        <f t="shared" si="451"/>
        <v>Forehead, left side</v>
      </c>
      <c r="M3629" s="39" t="str">
        <f t="shared" si="452"/>
        <v>PI.IC.IT.261817.01</v>
      </c>
      <c r="N3629" s="39"/>
      <c r="O3629" s="39" t="str">
        <f t="shared" si="453"/>
        <v>PH.IC.IT.261817.01</v>
      </c>
      <c r="Q3629" s="39" t="str">
        <f t="shared" si="454"/>
        <v>CL.IC.IT.261817.01</v>
      </c>
      <c r="R3629" s="39"/>
      <c r="S3629" s="39" t="str">
        <f t="shared" si="456"/>
        <v>DR.IC.IT.261817.01</v>
      </c>
      <c r="T3629" s="39"/>
      <c r="U3629" s="60" t="str">
        <f t="shared" si="457"/>
        <v>IM.IC.IT.261817.01</v>
      </c>
      <c r="V3629" s="57"/>
      <c r="W3629" s="60" t="str">
        <f t="shared" si="458"/>
        <v>GE.IC.IT.261817.01</v>
      </c>
      <c r="AH3629" s="35" t="s">
        <v>3207</v>
      </c>
      <c r="AI3629" s="35">
        <v>1500</v>
      </c>
    </row>
    <row r="3630" spans="1:35" s="35" customFormat="1" ht="15">
      <c r="A3630" s="35" t="s">
        <v>2189</v>
      </c>
      <c r="C3630" s="38" t="s">
        <v>1669</v>
      </c>
      <c r="E3630" s="38" t="s">
        <v>4343</v>
      </c>
      <c r="F3630" s="35" t="s">
        <v>4160</v>
      </c>
      <c r="G3630" s="66" t="s">
        <v>3627</v>
      </c>
      <c r="H3630" s="38" t="s">
        <v>2616</v>
      </c>
      <c r="I3630" s="66" t="s">
        <v>3627</v>
      </c>
      <c r="J3630" s="39" t="str">
        <f t="shared" si="455"/>
        <v>IC.IT.261818</v>
      </c>
      <c r="K3630" s="38" t="s">
        <v>3298</v>
      </c>
      <c r="L3630" s="35" t="str">
        <f t="shared" si="451"/>
        <v>Temporal, right</v>
      </c>
      <c r="M3630" s="39" t="str">
        <f t="shared" si="452"/>
        <v>PI.IC.IT.261818.01</v>
      </c>
      <c r="N3630" s="39"/>
      <c r="O3630" s="39" t="str">
        <f t="shared" si="453"/>
        <v>PH.IC.IT.261818.01</v>
      </c>
      <c r="Q3630" s="39" t="str">
        <f t="shared" si="454"/>
        <v>CL.IC.IT.261818.01</v>
      </c>
      <c r="R3630" s="39"/>
      <c r="S3630" s="39" t="str">
        <f t="shared" si="456"/>
        <v>DR.IC.IT.261818.01</v>
      </c>
      <c r="T3630" s="39"/>
      <c r="U3630" s="60" t="str">
        <f t="shared" si="457"/>
        <v>IM.IC.IT.261818.01</v>
      </c>
      <c r="V3630" s="57"/>
      <c r="W3630" s="60" t="str">
        <f t="shared" si="458"/>
        <v>GE.IC.IT.261818.01</v>
      </c>
      <c r="AH3630" s="35" t="s">
        <v>3207</v>
      </c>
      <c r="AI3630" s="35">
        <v>1500</v>
      </c>
    </row>
    <row r="3631" spans="1:35" s="35" customFormat="1" ht="15">
      <c r="A3631" s="35" t="s">
        <v>2189</v>
      </c>
      <c r="C3631" s="38" t="s">
        <v>1669</v>
      </c>
      <c r="E3631" s="38" t="s">
        <v>4343</v>
      </c>
      <c r="F3631" s="35" t="s">
        <v>4160</v>
      </c>
      <c r="G3631" s="66" t="s">
        <v>3629</v>
      </c>
      <c r="H3631" s="38" t="s">
        <v>2618</v>
      </c>
      <c r="I3631" s="66" t="s">
        <v>3629</v>
      </c>
      <c r="J3631" s="39" t="str">
        <f t="shared" si="455"/>
        <v>IC.IT.261819</v>
      </c>
      <c r="K3631" s="38" t="s">
        <v>3298</v>
      </c>
      <c r="L3631" s="35" t="str">
        <f t="shared" si="451"/>
        <v>Temporal, left</v>
      </c>
      <c r="M3631" s="39" t="str">
        <f t="shared" si="452"/>
        <v>PI.IC.IT.261819.01</v>
      </c>
      <c r="N3631" s="39"/>
      <c r="O3631" s="39" t="str">
        <f t="shared" si="453"/>
        <v>PH.IC.IT.261819.01</v>
      </c>
      <c r="Q3631" s="39" t="str">
        <f t="shared" si="454"/>
        <v>CL.IC.IT.261819.01</v>
      </c>
      <c r="R3631" s="39"/>
      <c r="S3631" s="39" t="str">
        <f t="shared" si="456"/>
        <v>DR.IC.IT.261819.01</v>
      </c>
      <c r="T3631" s="39"/>
      <c r="U3631" s="60" t="str">
        <f t="shared" si="457"/>
        <v>IM.IC.IT.261819.01</v>
      </c>
      <c r="V3631" s="57"/>
      <c r="W3631" s="60" t="str">
        <f t="shared" si="458"/>
        <v>GE.IC.IT.261819.01</v>
      </c>
      <c r="AH3631" s="35" t="s">
        <v>3207</v>
      </c>
      <c r="AI3631" s="35">
        <v>1500</v>
      </c>
    </row>
    <row r="3632" spans="1:35" s="35" customFormat="1" ht="15">
      <c r="A3632" s="35" t="s">
        <v>2189</v>
      </c>
      <c r="C3632" s="38" t="s">
        <v>1669</v>
      </c>
      <c r="E3632" s="38" t="s">
        <v>4343</v>
      </c>
      <c r="F3632" s="35" t="s">
        <v>4160</v>
      </c>
      <c r="G3632" s="66" t="s">
        <v>3631</v>
      </c>
      <c r="H3632" s="38" t="s">
        <v>2620</v>
      </c>
      <c r="I3632" s="66" t="s">
        <v>3631</v>
      </c>
      <c r="J3632" s="39" t="str">
        <f t="shared" si="455"/>
        <v>IC.IT.261820</v>
      </c>
      <c r="K3632" s="38" t="s">
        <v>3298</v>
      </c>
      <c r="L3632" s="35" t="str">
        <f t="shared" si="451"/>
        <v>Parietal, right</v>
      </c>
      <c r="M3632" s="39" t="str">
        <f t="shared" si="452"/>
        <v>PI.IC.IT.261820.01</v>
      </c>
      <c r="N3632" s="39"/>
      <c r="O3632" s="39" t="str">
        <f t="shared" si="453"/>
        <v>PH.IC.IT.261820.01</v>
      </c>
      <c r="Q3632" s="39" t="str">
        <f t="shared" si="454"/>
        <v>CL.IC.IT.261820.01</v>
      </c>
      <c r="R3632" s="39"/>
      <c r="S3632" s="39" t="str">
        <f t="shared" si="456"/>
        <v>DR.IC.IT.261820.01</v>
      </c>
      <c r="T3632" s="39"/>
      <c r="U3632" s="60" t="str">
        <f t="shared" si="457"/>
        <v>IM.IC.IT.261820.01</v>
      </c>
      <c r="V3632" s="57"/>
      <c r="W3632" s="60" t="str">
        <f t="shared" si="458"/>
        <v>GE.IC.IT.261820.01</v>
      </c>
      <c r="AH3632" s="35" t="s">
        <v>3207</v>
      </c>
      <c r="AI3632" s="35">
        <v>1500</v>
      </c>
    </row>
    <row r="3633" spans="1:35" s="35" customFormat="1" ht="15">
      <c r="A3633" s="35" t="s">
        <v>2189</v>
      </c>
      <c r="C3633" s="38" t="s">
        <v>1669</v>
      </c>
      <c r="E3633" s="38" t="s">
        <v>4343</v>
      </c>
      <c r="F3633" s="35" t="s">
        <v>4160</v>
      </c>
      <c r="G3633" s="66" t="s">
        <v>3633</v>
      </c>
      <c r="H3633" s="38" t="s">
        <v>2622</v>
      </c>
      <c r="I3633" s="66" t="s">
        <v>3633</v>
      </c>
      <c r="J3633" s="39" t="str">
        <f t="shared" si="455"/>
        <v>IC.IT.261821</v>
      </c>
      <c r="K3633" s="38" t="s">
        <v>3298</v>
      </c>
      <c r="L3633" s="35" t="str">
        <f t="shared" si="451"/>
        <v>Parietal, left</v>
      </c>
      <c r="M3633" s="39" t="str">
        <f t="shared" si="452"/>
        <v>PI.IC.IT.261821.01</v>
      </c>
      <c r="N3633" s="39"/>
      <c r="O3633" s="39" t="str">
        <f t="shared" si="453"/>
        <v>PH.IC.IT.261821.01</v>
      </c>
      <c r="Q3633" s="39" t="str">
        <f t="shared" si="454"/>
        <v>CL.IC.IT.261821.01</v>
      </c>
      <c r="R3633" s="39"/>
      <c r="S3633" s="39" t="str">
        <f t="shared" si="456"/>
        <v>DR.IC.IT.261821.01</v>
      </c>
      <c r="T3633" s="39"/>
      <c r="U3633" s="60" t="str">
        <f t="shared" si="457"/>
        <v>IM.IC.IT.261821.01</v>
      </c>
      <c r="V3633" s="57"/>
      <c r="W3633" s="60" t="str">
        <f t="shared" si="458"/>
        <v>GE.IC.IT.261821.01</v>
      </c>
      <c r="AH3633" s="35" t="s">
        <v>3207</v>
      </c>
      <c r="AI3633" s="35">
        <v>1500</v>
      </c>
    </row>
    <row r="3634" spans="1:35" s="35" customFormat="1" ht="15">
      <c r="A3634" s="35" t="s">
        <v>2189</v>
      </c>
      <c r="C3634" s="38" t="s">
        <v>1669</v>
      </c>
      <c r="E3634" s="38" t="s">
        <v>4343</v>
      </c>
      <c r="F3634" s="35" t="s">
        <v>4160</v>
      </c>
      <c r="G3634" s="66" t="s">
        <v>3636</v>
      </c>
      <c r="H3634" s="38" t="s">
        <v>2474</v>
      </c>
      <c r="I3634" s="66" t="s">
        <v>3636</v>
      </c>
      <c r="J3634" s="39" t="str">
        <f t="shared" si="455"/>
        <v>IC.IT.261822</v>
      </c>
      <c r="K3634" s="38" t="s">
        <v>3298</v>
      </c>
      <c r="L3634" s="35" t="str">
        <f t="shared" si="451"/>
        <v>Eye, right</v>
      </c>
      <c r="M3634" s="39" t="str">
        <f t="shared" si="452"/>
        <v>PI.IC.IT.261822.01</v>
      </c>
      <c r="N3634" s="39"/>
      <c r="O3634" s="39" t="str">
        <f t="shared" si="453"/>
        <v>PH.IC.IT.261822.01</v>
      </c>
      <c r="Q3634" s="39" t="str">
        <f t="shared" si="454"/>
        <v>CL.IC.IT.261822.01</v>
      </c>
      <c r="R3634" s="39"/>
      <c r="S3634" s="39" t="str">
        <f t="shared" si="456"/>
        <v>DR.IC.IT.261822.01</v>
      </c>
      <c r="T3634" s="39"/>
      <c r="U3634" s="60" t="str">
        <f t="shared" si="457"/>
        <v>IM.IC.IT.261822.01</v>
      </c>
      <c r="V3634" s="57"/>
      <c r="W3634" s="60" t="str">
        <f t="shared" si="458"/>
        <v>GE.IC.IT.261822.01</v>
      </c>
      <c r="AH3634" s="35" t="s">
        <v>3207</v>
      </c>
      <c r="AI3634" s="35">
        <v>1500</v>
      </c>
    </row>
    <row r="3635" spans="1:35" s="35" customFormat="1" ht="15">
      <c r="A3635" s="35" t="s">
        <v>2189</v>
      </c>
      <c r="C3635" s="38" t="s">
        <v>1669</v>
      </c>
      <c r="E3635" s="38" t="s">
        <v>4343</v>
      </c>
      <c r="F3635" s="35" t="s">
        <v>4160</v>
      </c>
      <c r="G3635" s="66" t="s">
        <v>3638</v>
      </c>
      <c r="H3635" s="38" t="s">
        <v>2625</v>
      </c>
      <c r="I3635" s="66" t="s">
        <v>3638</v>
      </c>
      <c r="J3635" s="39" t="str">
        <f t="shared" si="455"/>
        <v>IC.IT.261823</v>
      </c>
      <c r="K3635" s="38" t="s">
        <v>3298</v>
      </c>
      <c r="L3635" s="35" t="str">
        <f t="shared" si="451"/>
        <v>Eye, left</v>
      </c>
      <c r="M3635" s="39" t="str">
        <f t="shared" si="452"/>
        <v>PI.IC.IT.261823.01</v>
      </c>
      <c r="N3635" s="39"/>
      <c r="O3635" s="39" t="str">
        <f t="shared" si="453"/>
        <v>PH.IC.IT.261823.01</v>
      </c>
      <c r="Q3635" s="39" t="str">
        <f t="shared" si="454"/>
        <v>CL.IC.IT.261823.01</v>
      </c>
      <c r="R3635" s="39"/>
      <c r="S3635" s="39" t="str">
        <f t="shared" si="456"/>
        <v>DR.IC.IT.261823.01</v>
      </c>
      <c r="T3635" s="39"/>
      <c r="U3635" s="60" t="str">
        <f t="shared" si="457"/>
        <v>IM.IC.IT.261823.01</v>
      </c>
      <c r="V3635" s="57"/>
      <c r="W3635" s="60" t="str">
        <f t="shared" si="458"/>
        <v>GE.IC.IT.261823.01</v>
      </c>
      <c r="AH3635" s="35" t="s">
        <v>3207</v>
      </c>
      <c r="AI3635" s="35">
        <v>1500</v>
      </c>
    </row>
    <row r="3636" spans="1:35" s="35" customFormat="1" ht="15">
      <c r="A3636" s="35" t="s">
        <v>2189</v>
      </c>
      <c r="C3636" s="38" t="s">
        <v>1669</v>
      </c>
      <c r="E3636" s="38" t="s">
        <v>4343</v>
      </c>
      <c r="F3636" s="35" t="s">
        <v>4160</v>
      </c>
      <c r="G3636" s="66" t="s">
        <v>3640</v>
      </c>
      <c r="H3636" s="38" t="s">
        <v>2627</v>
      </c>
      <c r="I3636" s="66" t="s">
        <v>3640</v>
      </c>
      <c r="J3636" s="39" t="str">
        <f t="shared" si="455"/>
        <v>IC.IT.261824</v>
      </c>
      <c r="K3636" s="38" t="s">
        <v>3298</v>
      </c>
      <c r="L3636" s="35" t="str">
        <f t="shared" si="451"/>
        <v>Ear, right</v>
      </c>
      <c r="M3636" s="39" t="str">
        <f t="shared" si="452"/>
        <v>PI.IC.IT.261824.01</v>
      </c>
      <c r="N3636" s="39"/>
      <c r="O3636" s="39" t="str">
        <f t="shared" si="453"/>
        <v>PH.IC.IT.261824.01</v>
      </c>
      <c r="Q3636" s="39" t="str">
        <f t="shared" si="454"/>
        <v>CL.IC.IT.261824.01</v>
      </c>
      <c r="R3636" s="39"/>
      <c r="S3636" s="39" t="str">
        <f t="shared" si="456"/>
        <v>DR.IC.IT.261824.01</v>
      </c>
      <c r="T3636" s="39"/>
      <c r="U3636" s="60" t="str">
        <f t="shared" si="457"/>
        <v>IM.IC.IT.261824.01</v>
      </c>
      <c r="V3636" s="57"/>
      <c r="W3636" s="60" t="str">
        <f t="shared" si="458"/>
        <v>GE.IC.IT.261824.01</v>
      </c>
      <c r="AH3636" s="35" t="s">
        <v>3207</v>
      </c>
      <c r="AI3636" s="35">
        <v>1500</v>
      </c>
    </row>
    <row r="3637" spans="1:35" s="35" customFormat="1" ht="15">
      <c r="A3637" s="35" t="s">
        <v>2189</v>
      </c>
      <c r="C3637" s="38" t="s">
        <v>1669</v>
      </c>
      <c r="E3637" s="38" t="s">
        <v>4343</v>
      </c>
      <c r="F3637" s="35" t="s">
        <v>4160</v>
      </c>
      <c r="G3637" s="66" t="s">
        <v>3642</v>
      </c>
      <c r="H3637" s="38" t="s">
        <v>2331</v>
      </c>
      <c r="I3637" s="66" t="s">
        <v>3642</v>
      </c>
      <c r="J3637" s="39" t="str">
        <f t="shared" si="455"/>
        <v>IC.IT.261825</v>
      </c>
      <c r="K3637" s="38" t="s">
        <v>3298</v>
      </c>
      <c r="L3637" s="35" t="str">
        <f t="shared" ref="L3637:L3730" si="459">G3637</f>
        <v>Ear, left</v>
      </c>
      <c r="M3637" s="39" t="str">
        <f t="shared" ref="M3637:M3730" si="460">CONCATENATE("PI.",J3637,".",K3637)</f>
        <v>PI.IC.IT.261825.01</v>
      </c>
      <c r="N3637" s="39"/>
      <c r="O3637" s="39" t="str">
        <f t="shared" ref="O3637:O3730" si="461">CONCATENATE("PH.",J3637,".",K3637)</f>
        <v>PH.IC.IT.261825.01</v>
      </c>
      <c r="Q3637" s="39" t="str">
        <f t="shared" ref="Q3637:Q3730" si="462">CONCATENATE("CL.",J3637,".",K3637)</f>
        <v>CL.IC.IT.261825.01</v>
      </c>
      <c r="R3637" s="39"/>
      <c r="S3637" s="39" t="str">
        <f t="shared" si="456"/>
        <v>DR.IC.IT.261825.01</v>
      </c>
      <c r="T3637" s="39"/>
      <c r="U3637" s="60" t="str">
        <f t="shared" si="457"/>
        <v>IM.IC.IT.261825.01</v>
      </c>
      <c r="V3637" s="57"/>
      <c r="W3637" s="60" t="str">
        <f t="shared" si="458"/>
        <v>GE.IC.IT.261825.01</v>
      </c>
      <c r="AH3637" s="35" t="s">
        <v>3207</v>
      </c>
      <c r="AI3637" s="35">
        <v>1500</v>
      </c>
    </row>
    <row r="3638" spans="1:35" s="35" customFormat="1" ht="15">
      <c r="A3638" s="35" t="s">
        <v>2189</v>
      </c>
      <c r="C3638" s="38" t="s">
        <v>1669</v>
      </c>
      <c r="E3638" s="38" t="s">
        <v>4343</v>
      </c>
      <c r="F3638" s="35" t="s">
        <v>4160</v>
      </c>
      <c r="G3638" s="66" t="s">
        <v>3645</v>
      </c>
      <c r="H3638" s="38" t="s">
        <v>1669</v>
      </c>
      <c r="I3638" s="66" t="s">
        <v>3645</v>
      </c>
      <c r="J3638" s="39" t="str">
        <f t="shared" si="455"/>
        <v>IC.IT.261826</v>
      </c>
      <c r="K3638" s="38" t="s">
        <v>3298</v>
      </c>
      <c r="L3638" s="35" t="str">
        <f t="shared" si="459"/>
        <v>Nose, right side</v>
      </c>
      <c r="M3638" s="39" t="str">
        <f t="shared" si="460"/>
        <v>PI.IC.IT.261826.01</v>
      </c>
      <c r="N3638" s="39"/>
      <c r="O3638" s="39" t="str">
        <f t="shared" si="461"/>
        <v>PH.IC.IT.261826.01</v>
      </c>
      <c r="Q3638" s="39" t="str">
        <f t="shared" si="462"/>
        <v>CL.IC.IT.261826.01</v>
      </c>
      <c r="R3638" s="39"/>
      <c r="S3638" s="39" t="str">
        <f t="shared" si="456"/>
        <v>DR.IC.IT.261826.01</v>
      </c>
      <c r="T3638" s="39"/>
      <c r="U3638" s="60" t="str">
        <f t="shared" si="457"/>
        <v>IM.IC.IT.261826.01</v>
      </c>
      <c r="V3638" s="57"/>
      <c r="W3638" s="60" t="str">
        <f t="shared" si="458"/>
        <v>GE.IC.IT.261826.01</v>
      </c>
      <c r="AH3638" s="35" t="s">
        <v>3207</v>
      </c>
      <c r="AI3638" s="35">
        <v>1500</v>
      </c>
    </row>
    <row r="3639" spans="1:35" s="35" customFormat="1" ht="15">
      <c r="A3639" s="35" t="s">
        <v>2189</v>
      </c>
      <c r="C3639" s="38" t="s">
        <v>1669</v>
      </c>
      <c r="E3639" s="38" t="s">
        <v>4343</v>
      </c>
      <c r="F3639" s="35" t="s">
        <v>4160</v>
      </c>
      <c r="G3639" s="66" t="s">
        <v>3647</v>
      </c>
      <c r="H3639" s="38" t="s">
        <v>1504</v>
      </c>
      <c r="I3639" s="66" t="s">
        <v>3647</v>
      </c>
      <c r="J3639" s="39" t="str">
        <f t="shared" si="455"/>
        <v>IC.IT.261827</v>
      </c>
      <c r="K3639" s="38" t="s">
        <v>3298</v>
      </c>
      <c r="L3639" s="35" t="str">
        <f t="shared" si="459"/>
        <v>Nose, left side</v>
      </c>
      <c r="M3639" s="39" t="str">
        <f t="shared" si="460"/>
        <v>PI.IC.IT.261827.01</v>
      </c>
      <c r="N3639" s="39"/>
      <c r="O3639" s="39" t="str">
        <f t="shared" si="461"/>
        <v>PH.IC.IT.261827.01</v>
      </c>
      <c r="Q3639" s="39" t="str">
        <f t="shared" si="462"/>
        <v>CL.IC.IT.261827.01</v>
      </c>
      <c r="R3639" s="39"/>
      <c r="S3639" s="39" t="str">
        <f t="shared" si="456"/>
        <v>DR.IC.IT.261827.01</v>
      </c>
      <c r="T3639" s="39"/>
      <c r="U3639" s="60" t="str">
        <f t="shared" si="457"/>
        <v>IM.IC.IT.261827.01</v>
      </c>
      <c r="V3639" s="57"/>
      <c r="W3639" s="60" t="str">
        <f t="shared" si="458"/>
        <v>GE.IC.IT.261827.01</v>
      </c>
      <c r="AH3639" s="35" t="s">
        <v>3207</v>
      </c>
      <c r="AI3639" s="35">
        <v>1500</v>
      </c>
    </row>
    <row r="3640" spans="1:35" s="35" customFormat="1" ht="15">
      <c r="A3640" s="35" t="s">
        <v>2189</v>
      </c>
      <c r="C3640" s="38" t="s">
        <v>1669</v>
      </c>
      <c r="E3640" s="38" t="s">
        <v>4343</v>
      </c>
      <c r="F3640" s="35" t="s">
        <v>4160</v>
      </c>
      <c r="G3640" s="66" t="s">
        <v>3652</v>
      </c>
      <c r="H3640" s="38" t="s">
        <v>1514</v>
      </c>
      <c r="I3640" s="66" t="s">
        <v>3652</v>
      </c>
      <c r="J3640" s="39" t="str">
        <f t="shared" si="455"/>
        <v>IC.IT.261828</v>
      </c>
      <c r="K3640" s="38" t="s">
        <v>3298</v>
      </c>
      <c r="L3640" s="35" t="str">
        <f t="shared" si="459"/>
        <v>Jaw, right</v>
      </c>
      <c r="M3640" s="39" t="str">
        <f t="shared" si="460"/>
        <v>PI.IC.IT.261828.01</v>
      </c>
      <c r="N3640" s="39"/>
      <c r="O3640" s="39" t="str">
        <f t="shared" si="461"/>
        <v>PH.IC.IT.261828.01</v>
      </c>
      <c r="Q3640" s="39" t="str">
        <f t="shared" si="462"/>
        <v>CL.IC.IT.261828.01</v>
      </c>
      <c r="R3640" s="39"/>
      <c r="S3640" s="39" t="str">
        <f t="shared" si="456"/>
        <v>DR.IC.IT.261828.01</v>
      </c>
      <c r="T3640" s="39"/>
      <c r="U3640" s="60" t="str">
        <f t="shared" si="457"/>
        <v>IM.IC.IT.261828.01</v>
      </c>
      <c r="V3640" s="57"/>
      <c r="W3640" s="60" t="str">
        <f t="shared" si="458"/>
        <v>GE.IC.IT.261828.01</v>
      </c>
      <c r="AH3640" s="35" t="s">
        <v>3207</v>
      </c>
      <c r="AI3640" s="35">
        <v>1500</v>
      </c>
    </row>
    <row r="3641" spans="1:35" s="35" customFormat="1" ht="15">
      <c r="A3641" s="35" t="s">
        <v>2189</v>
      </c>
      <c r="C3641" s="38" t="s">
        <v>1669</v>
      </c>
      <c r="E3641" s="38" t="s">
        <v>4343</v>
      </c>
      <c r="F3641" s="35" t="s">
        <v>4160</v>
      </c>
      <c r="G3641" s="66" t="s">
        <v>3654</v>
      </c>
      <c r="H3641" s="38" t="s">
        <v>2074</v>
      </c>
      <c r="I3641" s="66" t="s">
        <v>3654</v>
      </c>
      <c r="J3641" s="39" t="str">
        <f t="shared" si="455"/>
        <v>IC.IT.261829</v>
      </c>
      <c r="K3641" s="38" t="s">
        <v>3298</v>
      </c>
      <c r="L3641" s="35" t="str">
        <f t="shared" si="459"/>
        <v>Jaw, left</v>
      </c>
      <c r="M3641" s="39" t="str">
        <f t="shared" si="460"/>
        <v>PI.IC.IT.261829.01</v>
      </c>
      <c r="N3641" s="39"/>
      <c r="O3641" s="39" t="str">
        <f t="shared" si="461"/>
        <v>PH.IC.IT.261829.01</v>
      </c>
      <c r="Q3641" s="39" t="str">
        <f t="shared" si="462"/>
        <v>CL.IC.IT.261829.01</v>
      </c>
      <c r="R3641" s="39"/>
      <c r="S3641" s="39" t="str">
        <f t="shared" si="456"/>
        <v>DR.IC.IT.261829.01</v>
      </c>
      <c r="T3641" s="39"/>
      <c r="U3641" s="60" t="str">
        <f t="shared" si="457"/>
        <v>IM.IC.IT.261829.01</v>
      </c>
      <c r="V3641" s="57"/>
      <c r="W3641" s="60" t="str">
        <f t="shared" si="458"/>
        <v>GE.IC.IT.261829.01</v>
      </c>
      <c r="AH3641" s="35" t="s">
        <v>3207</v>
      </c>
      <c r="AI3641" s="35">
        <v>1500</v>
      </c>
    </row>
    <row r="3642" spans="1:35" s="35" customFormat="1" ht="15">
      <c r="A3642" s="35" t="s">
        <v>2189</v>
      </c>
      <c r="C3642" s="38" t="s">
        <v>1669</v>
      </c>
      <c r="E3642" s="38" t="s">
        <v>4343</v>
      </c>
      <c r="F3642" s="35" t="s">
        <v>4160</v>
      </c>
      <c r="G3642" s="66" t="s">
        <v>3656</v>
      </c>
      <c r="H3642" s="38" t="s">
        <v>2248</v>
      </c>
      <c r="I3642" s="66" t="s">
        <v>3656</v>
      </c>
      <c r="J3642" s="39" t="str">
        <f t="shared" si="455"/>
        <v>IC.IT.261830</v>
      </c>
      <c r="K3642" s="38" t="s">
        <v>3298</v>
      </c>
      <c r="L3642" s="35" t="str">
        <f t="shared" si="459"/>
        <v>Neck, right</v>
      </c>
      <c r="M3642" s="39" t="str">
        <f t="shared" si="460"/>
        <v>PI.IC.IT.261830.01</v>
      </c>
      <c r="N3642" s="39"/>
      <c r="O3642" s="39" t="str">
        <f t="shared" si="461"/>
        <v>PH.IC.IT.261830.01</v>
      </c>
      <c r="Q3642" s="39" t="str">
        <f t="shared" si="462"/>
        <v>CL.IC.IT.261830.01</v>
      </c>
      <c r="R3642" s="39"/>
      <c r="S3642" s="39" t="str">
        <f t="shared" si="456"/>
        <v>DR.IC.IT.261830.01</v>
      </c>
      <c r="T3642" s="39"/>
      <c r="U3642" s="60" t="str">
        <f t="shared" si="457"/>
        <v>IM.IC.IT.261830.01</v>
      </c>
      <c r="V3642" s="57"/>
      <c r="W3642" s="60" t="str">
        <f t="shared" si="458"/>
        <v>GE.IC.IT.261830.01</v>
      </c>
      <c r="AH3642" s="35" t="s">
        <v>3207</v>
      </c>
      <c r="AI3642" s="35">
        <v>1500</v>
      </c>
    </row>
    <row r="3643" spans="1:35" s="35" customFormat="1" ht="15">
      <c r="A3643" s="35" t="s">
        <v>2189</v>
      </c>
      <c r="C3643" s="38" t="s">
        <v>1669</v>
      </c>
      <c r="E3643" s="38" t="s">
        <v>4343</v>
      </c>
      <c r="F3643" s="35" t="s">
        <v>4160</v>
      </c>
      <c r="G3643" s="66" t="s">
        <v>3658</v>
      </c>
      <c r="H3643" s="38" t="s">
        <v>3892</v>
      </c>
      <c r="I3643" s="66" t="s">
        <v>3658</v>
      </c>
      <c r="J3643" s="39" t="str">
        <f t="shared" si="455"/>
        <v>IC.IT.261831</v>
      </c>
      <c r="K3643" s="38" t="s">
        <v>3298</v>
      </c>
      <c r="L3643" s="35" t="str">
        <f t="shared" si="459"/>
        <v>Neck, left</v>
      </c>
      <c r="M3643" s="39" t="str">
        <f t="shared" si="460"/>
        <v>PI.IC.IT.261831.01</v>
      </c>
      <c r="N3643" s="39"/>
      <c r="O3643" s="39" t="str">
        <f t="shared" si="461"/>
        <v>PH.IC.IT.261831.01</v>
      </c>
      <c r="Q3643" s="39" t="str">
        <f t="shared" si="462"/>
        <v>CL.IC.IT.261831.01</v>
      </c>
      <c r="R3643" s="39"/>
      <c r="S3643" s="39" t="str">
        <f t="shared" si="456"/>
        <v>DR.IC.IT.261831.01</v>
      </c>
      <c r="T3643" s="39"/>
      <c r="U3643" s="60" t="str">
        <f t="shared" si="457"/>
        <v>IM.IC.IT.261831.01</v>
      </c>
      <c r="V3643" s="57"/>
      <c r="W3643" s="60" t="str">
        <f t="shared" si="458"/>
        <v>GE.IC.IT.261831.01</v>
      </c>
      <c r="AH3643" s="35" t="s">
        <v>3207</v>
      </c>
      <c r="AI3643" s="35">
        <v>1500</v>
      </c>
    </row>
    <row r="3644" spans="1:35" s="35" customFormat="1" ht="15">
      <c r="A3644" s="35" t="s">
        <v>2189</v>
      </c>
      <c r="C3644" s="38" t="s">
        <v>1669</v>
      </c>
      <c r="D3644" s="35" t="s">
        <v>4462</v>
      </c>
      <c r="E3644" s="38" t="s">
        <v>4345</v>
      </c>
      <c r="F3644" s="35" t="s">
        <v>4161</v>
      </c>
      <c r="G3644" s="35" t="s">
        <v>3911</v>
      </c>
      <c r="H3644" s="38" t="s">
        <v>2212</v>
      </c>
      <c r="I3644" s="35" t="s">
        <v>3911</v>
      </c>
      <c r="J3644" s="39" t="str">
        <f t="shared" si="455"/>
        <v>IC.IT.261901</v>
      </c>
      <c r="K3644" s="38" t="s">
        <v>3298</v>
      </c>
      <c r="L3644" s="35" t="str">
        <f t="shared" si="459"/>
        <v>Hip</v>
      </c>
      <c r="M3644" s="39" t="str">
        <f t="shared" si="460"/>
        <v>PI.IC.IT.261901.01</v>
      </c>
      <c r="N3644" s="39"/>
      <c r="O3644" s="39" t="str">
        <f t="shared" si="461"/>
        <v>PH.IC.IT.261901.01</v>
      </c>
      <c r="Q3644" s="39" t="str">
        <f t="shared" si="462"/>
        <v>CL.IC.IT.261901.01</v>
      </c>
      <c r="R3644" s="39"/>
      <c r="S3644" s="39" t="str">
        <f t="shared" si="456"/>
        <v>DR.IC.IT.261901.01</v>
      </c>
      <c r="T3644" s="39"/>
      <c r="U3644" s="60" t="str">
        <f t="shared" si="457"/>
        <v>IM.IC.IT.261901.01</v>
      </c>
      <c r="V3644" s="57"/>
      <c r="W3644" s="60" t="str">
        <f t="shared" si="458"/>
        <v>GE.IC.IT.261901.01</v>
      </c>
      <c r="AH3644" s="35" t="s">
        <v>3207</v>
      </c>
      <c r="AI3644" s="35">
        <v>1500</v>
      </c>
    </row>
    <row r="3645" spans="1:35" s="35" customFormat="1" ht="15">
      <c r="A3645" s="35" t="s">
        <v>2189</v>
      </c>
      <c r="C3645" s="38" t="s">
        <v>1669</v>
      </c>
      <c r="E3645" s="38" t="s">
        <v>4345</v>
      </c>
      <c r="F3645" s="35" t="s">
        <v>4161</v>
      </c>
      <c r="G3645" s="35" t="s">
        <v>3912</v>
      </c>
      <c r="H3645" s="38" t="s">
        <v>2217</v>
      </c>
      <c r="I3645" s="35" t="s">
        <v>3912</v>
      </c>
      <c r="J3645" s="39" t="str">
        <f t="shared" si="455"/>
        <v>IC.IT.261902</v>
      </c>
      <c r="K3645" s="38" t="s">
        <v>3298</v>
      </c>
      <c r="L3645" s="35" t="str">
        <f t="shared" si="459"/>
        <v>Groin</v>
      </c>
      <c r="M3645" s="39" t="str">
        <f t="shared" si="460"/>
        <v>PI.IC.IT.261902.01</v>
      </c>
      <c r="N3645" s="39"/>
      <c r="O3645" s="39" t="str">
        <f t="shared" si="461"/>
        <v>PH.IC.IT.261902.01</v>
      </c>
      <c r="Q3645" s="39" t="str">
        <f t="shared" si="462"/>
        <v>CL.IC.IT.261902.01</v>
      </c>
      <c r="R3645" s="39"/>
      <c r="S3645" s="39" t="str">
        <f t="shared" si="456"/>
        <v>DR.IC.IT.261902.01</v>
      </c>
      <c r="T3645" s="39"/>
      <c r="U3645" s="60" t="str">
        <f t="shared" si="457"/>
        <v>IM.IC.IT.261902.01</v>
      </c>
      <c r="V3645" s="57"/>
      <c r="W3645" s="60" t="str">
        <f t="shared" si="458"/>
        <v>GE.IC.IT.261902.01</v>
      </c>
      <c r="AH3645" s="35" t="s">
        <v>3207</v>
      </c>
      <c r="AI3645" s="35">
        <v>1500</v>
      </c>
    </row>
    <row r="3646" spans="1:35" s="35" customFormat="1" ht="15">
      <c r="A3646" s="35" t="s">
        <v>2189</v>
      </c>
      <c r="C3646" s="38" t="s">
        <v>1669</v>
      </c>
      <c r="E3646" s="38" t="s">
        <v>4345</v>
      </c>
      <c r="F3646" s="35" t="s">
        <v>4161</v>
      </c>
      <c r="G3646" s="35" t="s">
        <v>3671</v>
      </c>
      <c r="H3646" s="38" t="s">
        <v>2219</v>
      </c>
      <c r="I3646" s="35" t="s">
        <v>3671</v>
      </c>
      <c r="J3646" s="39" t="str">
        <f t="shared" si="455"/>
        <v>IC.IT.261903</v>
      </c>
      <c r="K3646" s="38" t="s">
        <v>3298</v>
      </c>
      <c r="L3646" s="35" t="str">
        <f t="shared" si="459"/>
        <v>Penis</v>
      </c>
      <c r="M3646" s="39" t="str">
        <f t="shared" si="460"/>
        <v>PI.IC.IT.261903.01</v>
      </c>
      <c r="N3646" s="39"/>
      <c r="O3646" s="39" t="str">
        <f t="shared" si="461"/>
        <v>PH.IC.IT.261903.01</v>
      </c>
      <c r="Q3646" s="39" t="str">
        <f t="shared" si="462"/>
        <v>CL.IC.IT.261903.01</v>
      </c>
      <c r="R3646" s="39"/>
      <c r="S3646" s="39" t="str">
        <f t="shared" si="456"/>
        <v>DR.IC.IT.261903.01</v>
      </c>
      <c r="T3646" s="39"/>
      <c r="U3646" s="60" t="str">
        <f t="shared" si="457"/>
        <v>IM.IC.IT.261903.01</v>
      </c>
      <c r="V3646" s="57"/>
      <c r="W3646" s="60" t="str">
        <f t="shared" si="458"/>
        <v>GE.IC.IT.261903.01</v>
      </c>
      <c r="AH3646" s="35" t="s">
        <v>3207</v>
      </c>
      <c r="AI3646" s="35">
        <v>1500</v>
      </c>
    </row>
    <row r="3647" spans="1:35" s="35" customFormat="1" ht="15">
      <c r="A3647" s="35" t="s">
        <v>2189</v>
      </c>
      <c r="C3647" s="38" t="s">
        <v>1669</v>
      </c>
      <c r="E3647" s="38" t="s">
        <v>4345</v>
      </c>
      <c r="F3647" s="35" t="s">
        <v>4161</v>
      </c>
      <c r="G3647" s="35" t="s">
        <v>3672</v>
      </c>
      <c r="H3647" s="38" t="s">
        <v>2063</v>
      </c>
      <c r="I3647" s="35" t="s">
        <v>3672</v>
      </c>
      <c r="J3647" s="39" t="str">
        <f t="shared" si="455"/>
        <v>IC.IT.261904</v>
      </c>
      <c r="K3647" s="38" t="s">
        <v>3298</v>
      </c>
      <c r="L3647" s="35" t="str">
        <f t="shared" si="459"/>
        <v>Labia</v>
      </c>
      <c r="M3647" s="39" t="str">
        <f t="shared" si="460"/>
        <v>PI.IC.IT.261904.01</v>
      </c>
      <c r="N3647" s="39"/>
      <c r="O3647" s="39" t="str">
        <f t="shared" si="461"/>
        <v>PH.IC.IT.261904.01</v>
      </c>
      <c r="Q3647" s="39" t="str">
        <f t="shared" si="462"/>
        <v>CL.IC.IT.261904.01</v>
      </c>
      <c r="R3647" s="39"/>
      <c r="S3647" s="39" t="str">
        <f t="shared" si="456"/>
        <v>DR.IC.IT.261904.01</v>
      </c>
      <c r="T3647" s="39"/>
      <c r="U3647" s="60" t="str">
        <f t="shared" si="457"/>
        <v>IM.IC.IT.261904.01</v>
      </c>
      <c r="V3647" s="57"/>
      <c r="W3647" s="60" t="str">
        <f t="shared" si="458"/>
        <v>GE.IC.IT.261904.01</v>
      </c>
      <c r="AH3647" s="35" t="s">
        <v>3207</v>
      </c>
      <c r="AI3647" s="35">
        <v>1500</v>
      </c>
    </row>
    <row r="3648" spans="1:35" s="35" customFormat="1" ht="15">
      <c r="A3648" s="35" t="s">
        <v>2189</v>
      </c>
      <c r="C3648" s="38" t="s">
        <v>1669</v>
      </c>
      <c r="E3648" s="38" t="s">
        <v>4345</v>
      </c>
      <c r="F3648" s="35" t="s">
        <v>4161</v>
      </c>
      <c r="G3648" s="35" t="s">
        <v>3673</v>
      </c>
      <c r="H3648" s="38" t="s">
        <v>2065</v>
      </c>
      <c r="I3648" s="35" t="s">
        <v>3913</v>
      </c>
      <c r="J3648" s="39" t="str">
        <f t="shared" si="455"/>
        <v>IC.IT.261905</v>
      </c>
      <c r="K3648" s="38" t="s">
        <v>3298</v>
      </c>
      <c r="L3648" s="35" t="str">
        <f t="shared" si="459"/>
        <v>Perineum</v>
      </c>
      <c r="M3648" s="39" t="str">
        <f t="shared" si="460"/>
        <v>PI.IC.IT.261905.01</v>
      </c>
      <c r="N3648" s="39"/>
      <c r="O3648" s="39" t="str">
        <f t="shared" si="461"/>
        <v>PH.IC.IT.261905.01</v>
      </c>
      <c r="Q3648" s="39" t="str">
        <f t="shared" si="462"/>
        <v>CL.IC.IT.261905.01</v>
      </c>
      <c r="R3648" s="39"/>
      <c r="S3648" s="39" t="str">
        <f t="shared" si="456"/>
        <v>DR.IC.IT.261905.01</v>
      </c>
      <c r="T3648" s="39"/>
      <c r="U3648" s="60" t="str">
        <f t="shared" si="457"/>
        <v>IM.IC.IT.261905.01</v>
      </c>
      <c r="V3648" s="57"/>
      <c r="W3648" s="60" t="str">
        <f t="shared" si="458"/>
        <v>GE.IC.IT.261905.01</v>
      </c>
      <c r="AH3648" s="35" t="s">
        <v>3207</v>
      </c>
      <c r="AI3648" s="35">
        <v>1500</v>
      </c>
    </row>
    <row r="3649" spans="1:35" s="35" customFormat="1" ht="15">
      <c r="A3649" s="35" t="s">
        <v>2189</v>
      </c>
      <c r="C3649" s="38" t="s">
        <v>1669</v>
      </c>
      <c r="E3649" s="38" t="s">
        <v>4345</v>
      </c>
      <c r="F3649" s="35" t="s">
        <v>4161</v>
      </c>
      <c r="G3649" s="35" t="s">
        <v>3914</v>
      </c>
      <c r="H3649" s="38" t="s">
        <v>2222</v>
      </c>
      <c r="I3649" s="35" t="s">
        <v>3915</v>
      </c>
      <c r="J3649" s="39" t="str">
        <f t="shared" si="455"/>
        <v>IC.IT.261906</v>
      </c>
      <c r="K3649" s="38" t="s">
        <v>3298</v>
      </c>
      <c r="L3649" s="35" t="str">
        <f t="shared" si="459"/>
        <v>Buttock(s)</v>
      </c>
      <c r="M3649" s="39" t="str">
        <f t="shared" si="460"/>
        <v>PI.IC.IT.261906.01</v>
      </c>
      <c r="N3649" s="39"/>
      <c r="O3649" s="39" t="str">
        <f t="shared" si="461"/>
        <v>PH.IC.IT.261906.01</v>
      </c>
      <c r="Q3649" s="39" t="str">
        <f t="shared" si="462"/>
        <v>CL.IC.IT.261906.01</v>
      </c>
      <c r="R3649" s="39"/>
      <c r="S3649" s="39" t="str">
        <f t="shared" si="456"/>
        <v>DR.IC.IT.261906.01</v>
      </c>
      <c r="T3649" s="39"/>
      <c r="U3649" s="60" t="str">
        <f t="shared" si="457"/>
        <v>IM.IC.IT.261906.01</v>
      </c>
      <c r="V3649" s="57"/>
      <c r="W3649" s="60" t="str">
        <f t="shared" si="458"/>
        <v>GE.IC.IT.261906.01</v>
      </c>
      <c r="AH3649" s="35" t="s">
        <v>3207</v>
      </c>
      <c r="AI3649" s="35">
        <v>1500</v>
      </c>
    </row>
    <row r="3650" spans="1:35" s="35" customFormat="1" ht="15">
      <c r="A3650" s="35" t="s">
        <v>2189</v>
      </c>
      <c r="C3650" s="38" t="s">
        <v>1669</v>
      </c>
      <c r="E3650" s="38" t="s">
        <v>4345</v>
      </c>
      <c r="F3650" s="35" t="s">
        <v>4161</v>
      </c>
      <c r="G3650" s="35" t="s">
        <v>3678</v>
      </c>
      <c r="H3650" s="38" t="s">
        <v>2376</v>
      </c>
      <c r="I3650" s="35" t="s">
        <v>3678</v>
      </c>
      <c r="J3650" s="39" t="str">
        <f t="shared" si="455"/>
        <v>IC.IT.261907</v>
      </c>
      <c r="K3650" s="38" t="s">
        <v>3298</v>
      </c>
      <c r="L3650" s="35" t="str">
        <f t="shared" si="459"/>
        <v>Rectum</v>
      </c>
      <c r="M3650" s="39" t="str">
        <f t="shared" si="460"/>
        <v>PI.IC.IT.261907.01</v>
      </c>
      <c r="N3650" s="39"/>
      <c r="O3650" s="39" t="str">
        <f t="shared" si="461"/>
        <v>PH.IC.IT.261907.01</v>
      </c>
      <c r="Q3650" s="39" t="str">
        <f t="shared" si="462"/>
        <v>CL.IC.IT.261907.01</v>
      </c>
      <c r="R3650" s="39"/>
      <c r="S3650" s="39" t="str">
        <f t="shared" si="456"/>
        <v>DR.IC.IT.261907.01</v>
      </c>
      <c r="T3650" s="39"/>
      <c r="U3650" s="60" t="str">
        <f t="shared" si="457"/>
        <v>IM.IC.IT.261907.01</v>
      </c>
      <c r="V3650" s="57"/>
      <c r="W3650" s="60" t="str">
        <f t="shared" si="458"/>
        <v>GE.IC.IT.261907.01</v>
      </c>
      <c r="AH3650" s="35" t="s">
        <v>3207</v>
      </c>
      <c r="AI3650" s="35">
        <v>1500</v>
      </c>
    </row>
    <row r="3651" spans="1:35" s="35" customFormat="1" ht="15">
      <c r="A3651" s="35" t="s">
        <v>2189</v>
      </c>
      <c r="C3651" s="38" t="s">
        <v>1669</v>
      </c>
      <c r="E3651" s="38" t="s">
        <v>4345</v>
      </c>
      <c r="F3651" s="35" t="s">
        <v>4161</v>
      </c>
      <c r="G3651" s="35" t="s">
        <v>3679</v>
      </c>
      <c r="H3651" s="38" t="s">
        <v>2378</v>
      </c>
      <c r="I3651" s="35" t="s">
        <v>3679</v>
      </c>
      <c r="J3651" s="39" t="str">
        <f t="shared" si="455"/>
        <v>IC.IT.261908</v>
      </c>
      <c r="K3651" s="38" t="s">
        <v>3298</v>
      </c>
      <c r="L3651" s="35" t="str">
        <f t="shared" si="459"/>
        <v>Sacrum</v>
      </c>
      <c r="M3651" s="39" t="str">
        <f t="shared" si="460"/>
        <v>PI.IC.IT.261908.01</v>
      </c>
      <c r="N3651" s="39"/>
      <c r="O3651" s="39" t="str">
        <f t="shared" si="461"/>
        <v>PH.IC.IT.261908.01</v>
      </c>
      <c r="Q3651" s="39" t="str">
        <f t="shared" si="462"/>
        <v>CL.IC.IT.261908.01</v>
      </c>
      <c r="R3651" s="39"/>
      <c r="S3651" s="39" t="str">
        <f t="shared" si="456"/>
        <v>DR.IC.IT.261908.01</v>
      </c>
      <c r="T3651" s="39"/>
      <c r="U3651" s="60" t="str">
        <f t="shared" si="457"/>
        <v>IM.IC.IT.261908.01</v>
      </c>
      <c r="V3651" s="57"/>
      <c r="W3651" s="60" t="str">
        <f t="shared" si="458"/>
        <v>GE.IC.IT.261908.01</v>
      </c>
      <c r="AH3651" s="35" t="s">
        <v>3207</v>
      </c>
      <c r="AI3651" s="35">
        <v>1500</v>
      </c>
    </row>
    <row r="3652" spans="1:35" s="35" customFormat="1" ht="15">
      <c r="A3652" s="35" t="s">
        <v>2189</v>
      </c>
      <c r="C3652" s="38" t="s">
        <v>1669</v>
      </c>
      <c r="E3652" s="38" t="s">
        <v>4345</v>
      </c>
      <c r="F3652" s="35" t="s">
        <v>4161</v>
      </c>
      <c r="G3652" s="35" t="s">
        <v>3680</v>
      </c>
      <c r="H3652" s="38" t="s">
        <v>2380</v>
      </c>
      <c r="I3652" s="35" t="s">
        <v>3680</v>
      </c>
      <c r="J3652" s="39" t="str">
        <f t="shared" si="455"/>
        <v>IC.IT.261909</v>
      </c>
      <c r="K3652" s="38" t="s">
        <v>3298</v>
      </c>
      <c r="L3652" s="35" t="str">
        <f t="shared" si="459"/>
        <v>Coccyx</v>
      </c>
      <c r="M3652" s="39" t="str">
        <f t="shared" si="460"/>
        <v>PI.IC.IT.261909.01</v>
      </c>
      <c r="N3652" s="39"/>
      <c r="O3652" s="39" t="str">
        <f t="shared" si="461"/>
        <v>PH.IC.IT.261909.01</v>
      </c>
      <c r="Q3652" s="39" t="str">
        <f t="shared" si="462"/>
        <v>CL.IC.IT.261909.01</v>
      </c>
      <c r="R3652" s="39"/>
      <c r="S3652" s="39" t="str">
        <f t="shared" si="456"/>
        <v>DR.IC.IT.261909.01</v>
      </c>
      <c r="T3652" s="39"/>
      <c r="U3652" s="60" t="str">
        <f t="shared" si="457"/>
        <v>IM.IC.IT.261909.01</v>
      </c>
      <c r="V3652" s="57"/>
      <c r="W3652" s="60" t="str">
        <f t="shared" si="458"/>
        <v>GE.IC.IT.261909.01</v>
      </c>
      <c r="AH3652" s="35" t="s">
        <v>3207</v>
      </c>
      <c r="AI3652" s="35">
        <v>1500</v>
      </c>
    </row>
    <row r="3653" spans="1:35" s="35" customFormat="1" ht="15">
      <c r="A3653" s="35" t="s">
        <v>2189</v>
      </c>
      <c r="C3653" s="38" t="s">
        <v>1669</v>
      </c>
      <c r="E3653" s="38" t="s">
        <v>4345</v>
      </c>
      <c r="F3653" s="35" t="s">
        <v>4161</v>
      </c>
      <c r="G3653" s="35" t="s">
        <v>3681</v>
      </c>
      <c r="H3653" s="38" t="s">
        <v>2124</v>
      </c>
      <c r="I3653" s="35" t="s">
        <v>3681</v>
      </c>
      <c r="J3653" s="39" t="str">
        <f t="shared" si="455"/>
        <v>IC.IT.261910</v>
      </c>
      <c r="K3653" s="38" t="s">
        <v>3298</v>
      </c>
      <c r="L3653" s="35" t="str">
        <f t="shared" si="459"/>
        <v>Scrotum</v>
      </c>
      <c r="M3653" s="39" t="str">
        <f t="shared" si="460"/>
        <v>PI.IC.IT.261910.01</v>
      </c>
      <c r="N3653" s="39"/>
      <c r="O3653" s="39" t="str">
        <f t="shared" si="461"/>
        <v>PH.IC.IT.261910.01</v>
      </c>
      <c r="Q3653" s="39" t="str">
        <f t="shared" si="462"/>
        <v>CL.IC.IT.261910.01</v>
      </c>
      <c r="R3653" s="39"/>
      <c r="S3653" s="39" t="str">
        <f t="shared" si="456"/>
        <v>DR.IC.IT.261910.01</v>
      </c>
      <c r="T3653" s="39"/>
      <c r="U3653" s="60" t="str">
        <f t="shared" si="457"/>
        <v>IM.IC.IT.261910.01</v>
      </c>
      <c r="V3653" s="57"/>
      <c r="W3653" s="60" t="str">
        <f t="shared" si="458"/>
        <v>GE.IC.IT.261910.01</v>
      </c>
      <c r="AH3653" s="35" t="s">
        <v>3207</v>
      </c>
      <c r="AI3653" s="35">
        <v>1500</v>
      </c>
    </row>
    <row r="3654" spans="1:35" s="35" customFormat="1" ht="15">
      <c r="A3654" s="35" t="s">
        <v>2189</v>
      </c>
      <c r="C3654" s="38" t="s">
        <v>1669</v>
      </c>
      <c r="E3654" s="38" t="s">
        <v>4345</v>
      </c>
      <c r="F3654" s="35" t="s">
        <v>4161</v>
      </c>
      <c r="G3654" s="66" t="s">
        <v>3663</v>
      </c>
      <c r="H3654" s="38" t="s">
        <v>2126</v>
      </c>
      <c r="I3654" s="66" t="s">
        <v>3663</v>
      </c>
      <c r="J3654" s="39" t="str">
        <f t="shared" si="455"/>
        <v>IC.IT.261911</v>
      </c>
      <c r="K3654" s="38" t="s">
        <v>3298</v>
      </c>
      <c r="L3654" s="35" t="str">
        <f t="shared" si="459"/>
        <v>Hip, right</v>
      </c>
      <c r="M3654" s="39" t="str">
        <f t="shared" si="460"/>
        <v>PI.IC.IT.261911.01</v>
      </c>
      <c r="N3654" s="39"/>
      <c r="O3654" s="39" t="str">
        <f t="shared" si="461"/>
        <v>PH.IC.IT.261911.01</v>
      </c>
      <c r="Q3654" s="39" t="str">
        <f t="shared" si="462"/>
        <v>CL.IC.IT.261911.01</v>
      </c>
      <c r="R3654" s="39"/>
      <c r="S3654" s="39" t="str">
        <f t="shared" si="456"/>
        <v>DR.IC.IT.261911.01</v>
      </c>
      <c r="T3654" s="39"/>
      <c r="U3654" s="60" t="str">
        <f t="shared" si="457"/>
        <v>IM.IC.IT.261911.01</v>
      </c>
      <c r="V3654" s="57"/>
      <c r="W3654" s="60" t="str">
        <f t="shared" si="458"/>
        <v>GE.IC.IT.261911.01</v>
      </c>
      <c r="AH3654" s="35" t="s">
        <v>3207</v>
      </c>
      <c r="AI3654" s="35">
        <v>1500</v>
      </c>
    </row>
    <row r="3655" spans="1:35" s="35" customFormat="1" ht="15">
      <c r="A3655" s="35" t="s">
        <v>2189</v>
      </c>
      <c r="C3655" s="38" t="s">
        <v>1669</v>
      </c>
      <c r="E3655" s="38" t="s">
        <v>4345</v>
      </c>
      <c r="F3655" s="35" t="s">
        <v>4161</v>
      </c>
      <c r="G3655" s="66" t="s">
        <v>3665</v>
      </c>
      <c r="H3655" s="38" t="s">
        <v>2128</v>
      </c>
      <c r="I3655" s="66" t="s">
        <v>3665</v>
      </c>
      <c r="J3655" s="39" t="str">
        <f t="shared" si="455"/>
        <v>IC.IT.261912</v>
      </c>
      <c r="K3655" s="38" t="s">
        <v>3298</v>
      </c>
      <c r="L3655" s="35" t="str">
        <f t="shared" si="459"/>
        <v>Hip, left</v>
      </c>
      <c r="M3655" s="39" t="str">
        <f t="shared" si="460"/>
        <v>PI.IC.IT.261912.01</v>
      </c>
      <c r="N3655" s="39"/>
      <c r="O3655" s="39" t="str">
        <f t="shared" si="461"/>
        <v>PH.IC.IT.261912.01</v>
      </c>
      <c r="Q3655" s="39" t="str">
        <f t="shared" si="462"/>
        <v>CL.IC.IT.261912.01</v>
      </c>
      <c r="R3655" s="39"/>
      <c r="S3655" s="39" t="str">
        <f t="shared" si="456"/>
        <v>DR.IC.IT.261912.01</v>
      </c>
      <c r="T3655" s="39"/>
      <c r="U3655" s="60" t="str">
        <f t="shared" si="457"/>
        <v>IM.IC.IT.261912.01</v>
      </c>
      <c r="V3655" s="57"/>
      <c r="W3655" s="60" t="str">
        <f t="shared" si="458"/>
        <v>GE.IC.IT.261912.01</v>
      </c>
      <c r="AH3655" s="35" t="s">
        <v>3207</v>
      </c>
      <c r="AI3655" s="35">
        <v>1500</v>
      </c>
    </row>
    <row r="3656" spans="1:35" s="35" customFormat="1" ht="15">
      <c r="A3656" s="35" t="s">
        <v>2189</v>
      </c>
      <c r="C3656" s="38" t="s">
        <v>1669</v>
      </c>
      <c r="E3656" s="38" t="s">
        <v>4345</v>
      </c>
      <c r="F3656" s="35" t="s">
        <v>4161</v>
      </c>
      <c r="G3656" s="66" t="s">
        <v>3667</v>
      </c>
      <c r="H3656" s="38" t="s">
        <v>2130</v>
      </c>
      <c r="I3656" s="66" t="s">
        <v>3667</v>
      </c>
      <c r="J3656" s="39" t="str">
        <f t="shared" si="455"/>
        <v>IC.IT.261913</v>
      </c>
      <c r="K3656" s="38" t="s">
        <v>3298</v>
      </c>
      <c r="L3656" s="35" t="str">
        <f t="shared" si="459"/>
        <v>Groin, right</v>
      </c>
      <c r="M3656" s="39" t="str">
        <f t="shared" si="460"/>
        <v>PI.IC.IT.261913.01</v>
      </c>
      <c r="N3656" s="39"/>
      <c r="O3656" s="39" t="str">
        <f t="shared" si="461"/>
        <v>PH.IC.IT.261913.01</v>
      </c>
      <c r="Q3656" s="39" t="str">
        <f t="shared" si="462"/>
        <v>CL.IC.IT.261913.01</v>
      </c>
      <c r="R3656" s="39"/>
      <c r="S3656" s="39" t="str">
        <f t="shared" si="456"/>
        <v>DR.IC.IT.261913.01</v>
      </c>
      <c r="T3656" s="39"/>
      <c r="U3656" s="60" t="str">
        <f t="shared" si="457"/>
        <v>IM.IC.IT.261913.01</v>
      </c>
      <c r="V3656" s="57"/>
      <c r="W3656" s="60" t="str">
        <f t="shared" si="458"/>
        <v>GE.IC.IT.261913.01</v>
      </c>
      <c r="AH3656" s="35" t="s">
        <v>3207</v>
      </c>
      <c r="AI3656" s="35">
        <v>1500</v>
      </c>
    </row>
    <row r="3657" spans="1:35" s="35" customFormat="1" ht="15">
      <c r="A3657" s="35" t="s">
        <v>2189</v>
      </c>
      <c r="C3657" s="38" t="s">
        <v>1669</v>
      </c>
      <c r="E3657" s="38" t="s">
        <v>4345</v>
      </c>
      <c r="F3657" s="35" t="s">
        <v>4161</v>
      </c>
      <c r="G3657" s="66" t="s">
        <v>3669</v>
      </c>
      <c r="H3657" s="38" t="s">
        <v>2296</v>
      </c>
      <c r="I3657" s="66" t="s">
        <v>3669</v>
      </c>
      <c r="J3657" s="39" t="str">
        <f t="shared" si="455"/>
        <v>IC.IT.261914</v>
      </c>
      <c r="K3657" s="38" t="s">
        <v>3298</v>
      </c>
      <c r="L3657" s="35" t="str">
        <f t="shared" si="459"/>
        <v>Groin, left</v>
      </c>
      <c r="M3657" s="39" t="str">
        <f t="shared" si="460"/>
        <v>PI.IC.IT.261914.01</v>
      </c>
      <c r="N3657" s="39"/>
      <c r="O3657" s="39" t="str">
        <f t="shared" si="461"/>
        <v>PH.IC.IT.261914.01</v>
      </c>
      <c r="Q3657" s="39" t="str">
        <f t="shared" si="462"/>
        <v>CL.IC.IT.261914.01</v>
      </c>
      <c r="R3657" s="39"/>
      <c r="S3657" s="39" t="str">
        <f t="shared" si="456"/>
        <v>DR.IC.IT.261914.01</v>
      </c>
      <c r="T3657" s="39"/>
      <c r="U3657" s="60" t="str">
        <f t="shared" si="457"/>
        <v>IM.IC.IT.261914.01</v>
      </c>
      <c r="V3657" s="57"/>
      <c r="W3657" s="60" t="str">
        <f t="shared" si="458"/>
        <v>GE.IC.IT.261914.01</v>
      </c>
      <c r="AH3657" s="35" t="s">
        <v>3207</v>
      </c>
      <c r="AI3657" s="35">
        <v>1500</v>
      </c>
    </row>
    <row r="3658" spans="1:35" s="35" customFormat="1" ht="15">
      <c r="A3658" s="35" t="s">
        <v>2189</v>
      </c>
      <c r="C3658" s="38" t="s">
        <v>1669</v>
      </c>
      <c r="E3658" s="38" t="s">
        <v>4345</v>
      </c>
      <c r="F3658" s="35" t="s">
        <v>4161</v>
      </c>
      <c r="G3658" s="66" t="s">
        <v>3674</v>
      </c>
      <c r="H3658" s="38" t="s">
        <v>2459</v>
      </c>
      <c r="I3658" s="66" t="s">
        <v>3674</v>
      </c>
      <c r="J3658" s="39" t="str">
        <f t="shared" si="455"/>
        <v>IC.IT.261915</v>
      </c>
      <c r="K3658" s="38" t="s">
        <v>3298</v>
      </c>
      <c r="L3658" s="35" t="str">
        <f t="shared" si="459"/>
        <v>Buttock, right</v>
      </c>
      <c r="M3658" s="39" t="str">
        <f t="shared" si="460"/>
        <v>PI.IC.IT.261915.01</v>
      </c>
      <c r="N3658" s="39"/>
      <c r="O3658" s="39" t="str">
        <f t="shared" si="461"/>
        <v>PH.IC.IT.261915.01</v>
      </c>
      <c r="Q3658" s="39" t="str">
        <f t="shared" si="462"/>
        <v>CL.IC.IT.261915.01</v>
      </c>
      <c r="R3658" s="39"/>
      <c r="S3658" s="39" t="str">
        <f t="shared" si="456"/>
        <v>DR.IC.IT.261915.01</v>
      </c>
      <c r="T3658" s="39"/>
      <c r="U3658" s="60" t="str">
        <f t="shared" si="457"/>
        <v>IM.IC.IT.261915.01</v>
      </c>
      <c r="V3658" s="57"/>
      <c r="W3658" s="60" t="str">
        <f t="shared" si="458"/>
        <v>GE.IC.IT.261915.01</v>
      </c>
      <c r="AH3658" s="35" t="s">
        <v>3207</v>
      </c>
      <c r="AI3658" s="35">
        <v>1500</v>
      </c>
    </row>
    <row r="3659" spans="1:35" s="35" customFormat="1" ht="15">
      <c r="A3659" s="35" t="s">
        <v>2189</v>
      </c>
      <c r="C3659" s="38" t="s">
        <v>1669</v>
      </c>
      <c r="E3659" s="38" t="s">
        <v>4345</v>
      </c>
      <c r="F3659" s="35" t="s">
        <v>4161</v>
      </c>
      <c r="G3659" s="66" t="s">
        <v>3916</v>
      </c>
      <c r="H3659" s="38" t="s">
        <v>2464</v>
      </c>
      <c r="I3659" s="66" t="s">
        <v>3916</v>
      </c>
      <c r="J3659" s="39" t="str">
        <f t="shared" si="455"/>
        <v>IC.IT.261916</v>
      </c>
      <c r="K3659" s="38" t="s">
        <v>3298</v>
      </c>
      <c r="L3659" s="35" t="str">
        <f t="shared" si="459"/>
        <v>Buttock, left</v>
      </c>
      <c r="M3659" s="39" t="str">
        <f t="shared" si="460"/>
        <v>PI.IC.IT.261916.01</v>
      </c>
      <c r="N3659" s="39"/>
      <c r="O3659" s="39" t="str">
        <f t="shared" si="461"/>
        <v>PH.IC.IT.261916.01</v>
      </c>
      <c r="Q3659" s="39" t="str">
        <f t="shared" si="462"/>
        <v>CL.IC.IT.261916.01</v>
      </c>
      <c r="R3659" s="39"/>
      <c r="S3659" s="39" t="str">
        <f t="shared" si="456"/>
        <v>DR.IC.IT.261916.01</v>
      </c>
      <c r="T3659" s="39"/>
      <c r="U3659" s="60" t="str">
        <f t="shared" si="457"/>
        <v>IM.IC.IT.261916.01</v>
      </c>
      <c r="V3659" s="57"/>
      <c r="W3659" s="60" t="str">
        <f t="shared" si="458"/>
        <v>GE.IC.IT.261916.01</v>
      </c>
      <c r="AH3659" s="35" t="s">
        <v>3207</v>
      </c>
      <c r="AI3659" s="35">
        <v>1500</v>
      </c>
    </row>
    <row r="3660" spans="1:35" s="35" customFormat="1" ht="15">
      <c r="A3660" s="35" t="s">
        <v>2189</v>
      </c>
      <c r="C3660" s="38" t="s">
        <v>1669</v>
      </c>
      <c r="D3660" s="35" t="s">
        <v>4463</v>
      </c>
      <c r="E3660" s="38" t="s">
        <v>4362</v>
      </c>
      <c r="F3660" s="35" t="s">
        <v>4162</v>
      </c>
      <c r="G3660" s="35" t="s">
        <v>3918</v>
      </c>
      <c r="H3660" s="38" t="s">
        <v>2212</v>
      </c>
      <c r="I3660" s="35" t="s">
        <v>3918</v>
      </c>
      <c r="J3660" s="39" t="str">
        <f t="shared" si="455"/>
        <v>IC.IT.262001</v>
      </c>
      <c r="K3660" s="38" t="s">
        <v>3298</v>
      </c>
      <c r="L3660" s="35" t="str">
        <f t="shared" si="459"/>
        <v>Shoulder</v>
      </c>
      <c r="M3660" s="39" t="str">
        <f t="shared" si="460"/>
        <v>PI.IC.IT.262001.01</v>
      </c>
      <c r="N3660" s="39"/>
      <c r="O3660" s="39" t="str">
        <f t="shared" si="461"/>
        <v>PH.IC.IT.262001.01</v>
      </c>
      <c r="Q3660" s="39" t="str">
        <f t="shared" si="462"/>
        <v>CL.IC.IT.262001.01</v>
      </c>
      <c r="R3660" s="39"/>
      <c r="S3660" s="39" t="str">
        <f t="shared" si="456"/>
        <v>DR.IC.IT.262001.01</v>
      </c>
      <c r="T3660" s="39"/>
      <c r="U3660" s="60" t="str">
        <f t="shared" si="457"/>
        <v>IM.IC.IT.262001.01</v>
      </c>
      <c r="V3660" s="57"/>
      <c r="W3660" s="60" t="str">
        <f t="shared" si="458"/>
        <v>GE.IC.IT.262001.01</v>
      </c>
      <c r="AH3660" s="35" t="s">
        <v>3207</v>
      </c>
      <c r="AI3660" s="35">
        <v>1500</v>
      </c>
    </row>
    <row r="3661" spans="1:35" s="35" customFormat="1" ht="15">
      <c r="A3661" s="35" t="s">
        <v>2189</v>
      </c>
      <c r="C3661" s="38" t="s">
        <v>1669</v>
      </c>
      <c r="E3661" s="38" t="s">
        <v>4362</v>
      </c>
      <c r="F3661" s="35" t="s">
        <v>4162</v>
      </c>
      <c r="G3661" s="35" t="s">
        <v>3919</v>
      </c>
      <c r="H3661" s="38" t="s">
        <v>2217</v>
      </c>
      <c r="I3661" s="35" t="s">
        <v>3919</v>
      </c>
      <c r="J3661" s="39" t="str">
        <f t="shared" si="455"/>
        <v>IC.IT.262002</v>
      </c>
      <c r="K3661" s="38" t="s">
        <v>3298</v>
      </c>
      <c r="L3661" s="35" t="str">
        <f t="shared" si="459"/>
        <v>Clavicle</v>
      </c>
      <c r="M3661" s="39" t="str">
        <f t="shared" si="460"/>
        <v>PI.IC.IT.262002.01</v>
      </c>
      <c r="N3661" s="39"/>
      <c r="O3661" s="39" t="str">
        <f t="shared" si="461"/>
        <v>PH.IC.IT.262002.01</v>
      </c>
      <c r="Q3661" s="39" t="str">
        <f t="shared" si="462"/>
        <v>CL.IC.IT.262002.01</v>
      </c>
      <c r="R3661" s="39"/>
      <c r="S3661" s="39" t="str">
        <f t="shared" si="456"/>
        <v>DR.IC.IT.262002.01</v>
      </c>
      <c r="T3661" s="39"/>
      <c r="U3661" s="60" t="str">
        <f t="shared" si="457"/>
        <v>IM.IC.IT.262002.01</v>
      </c>
      <c r="V3661" s="57"/>
      <c r="W3661" s="60" t="str">
        <f t="shared" si="458"/>
        <v>GE.IC.IT.262002.01</v>
      </c>
      <c r="AH3661" s="35" t="s">
        <v>3207</v>
      </c>
      <c r="AI3661" s="35">
        <v>1500</v>
      </c>
    </row>
    <row r="3662" spans="1:35" s="35" customFormat="1" ht="15">
      <c r="A3662" s="35" t="s">
        <v>2189</v>
      </c>
      <c r="C3662" s="38" t="s">
        <v>1669</v>
      </c>
      <c r="E3662" s="38" t="s">
        <v>4362</v>
      </c>
      <c r="F3662" s="35" t="s">
        <v>4162</v>
      </c>
      <c r="G3662" s="35" t="s">
        <v>3920</v>
      </c>
      <c r="H3662" s="38" t="s">
        <v>2219</v>
      </c>
      <c r="I3662" s="35" t="s">
        <v>3920</v>
      </c>
      <c r="J3662" s="39" t="str">
        <f t="shared" si="455"/>
        <v>IC.IT.262003</v>
      </c>
      <c r="K3662" s="38" t="s">
        <v>3298</v>
      </c>
      <c r="L3662" s="35" t="str">
        <f t="shared" si="459"/>
        <v>Breast</v>
      </c>
      <c r="M3662" s="39" t="str">
        <f t="shared" si="460"/>
        <v>PI.IC.IT.262003.01</v>
      </c>
      <c r="N3662" s="39"/>
      <c r="O3662" s="39" t="str">
        <f t="shared" si="461"/>
        <v>PH.IC.IT.262003.01</v>
      </c>
      <c r="Q3662" s="39" t="str">
        <f t="shared" si="462"/>
        <v>CL.IC.IT.262003.01</v>
      </c>
      <c r="R3662" s="39"/>
      <c r="S3662" s="39" t="str">
        <f t="shared" si="456"/>
        <v>DR.IC.IT.262003.01</v>
      </c>
      <c r="T3662" s="39"/>
      <c r="U3662" s="60" t="str">
        <f t="shared" si="457"/>
        <v>IM.IC.IT.262003.01</v>
      </c>
      <c r="V3662" s="57"/>
      <c r="W3662" s="60" t="str">
        <f t="shared" si="458"/>
        <v>GE.IC.IT.262003.01</v>
      </c>
      <c r="AH3662" s="35" t="s">
        <v>3207</v>
      </c>
      <c r="AI3662" s="35">
        <v>1500</v>
      </c>
    </row>
    <row r="3663" spans="1:35" s="35" customFormat="1" ht="15">
      <c r="A3663" s="35" t="s">
        <v>2189</v>
      </c>
      <c r="C3663" s="38" t="s">
        <v>1669</v>
      </c>
      <c r="E3663" s="38" t="s">
        <v>4362</v>
      </c>
      <c r="F3663" s="35" t="s">
        <v>4162</v>
      </c>
      <c r="G3663" s="35" t="s">
        <v>3695</v>
      </c>
      <c r="H3663" s="38" t="s">
        <v>2063</v>
      </c>
      <c r="I3663" s="35" t="s">
        <v>3695</v>
      </c>
      <c r="J3663" s="39" t="str">
        <f t="shared" si="455"/>
        <v>IC.IT.262004</v>
      </c>
      <c r="K3663" s="38" t="s">
        <v>3298</v>
      </c>
      <c r="L3663" s="35" t="str">
        <f t="shared" si="459"/>
        <v>Sternum</v>
      </c>
      <c r="M3663" s="39" t="str">
        <f t="shared" si="460"/>
        <v>PI.IC.IT.262004.01</v>
      </c>
      <c r="N3663" s="39"/>
      <c r="O3663" s="39" t="str">
        <f t="shared" si="461"/>
        <v>PH.IC.IT.262004.01</v>
      </c>
      <c r="Q3663" s="39" t="str">
        <f t="shared" si="462"/>
        <v>CL.IC.IT.262004.01</v>
      </c>
      <c r="R3663" s="39"/>
      <c r="S3663" s="39" t="str">
        <f t="shared" si="456"/>
        <v>DR.IC.IT.262004.01</v>
      </c>
      <c r="T3663" s="39"/>
      <c r="U3663" s="60" t="str">
        <f t="shared" si="457"/>
        <v>IM.IC.IT.262004.01</v>
      </c>
      <c r="V3663" s="57"/>
      <c r="W3663" s="60" t="str">
        <f t="shared" si="458"/>
        <v>GE.IC.IT.262004.01</v>
      </c>
      <c r="AH3663" s="35" t="s">
        <v>3207</v>
      </c>
      <c r="AI3663" s="35">
        <v>1500</v>
      </c>
    </row>
    <row r="3664" spans="1:35" s="35" customFormat="1" ht="15">
      <c r="A3664" s="35" t="s">
        <v>2189</v>
      </c>
      <c r="C3664" s="38" t="s">
        <v>1669</v>
      </c>
      <c r="E3664" s="38" t="s">
        <v>4362</v>
      </c>
      <c r="F3664" s="35" t="s">
        <v>4162</v>
      </c>
      <c r="G3664" s="35" t="s">
        <v>739</v>
      </c>
      <c r="H3664" s="38" t="s">
        <v>2065</v>
      </c>
      <c r="I3664" s="35" t="s">
        <v>739</v>
      </c>
      <c r="J3664" s="39" t="str">
        <f t="shared" si="455"/>
        <v>IC.IT.262005</v>
      </c>
      <c r="K3664" s="38" t="s">
        <v>3298</v>
      </c>
      <c r="L3664" s="35" t="str">
        <f t="shared" si="459"/>
        <v>Chest</v>
      </c>
      <c r="M3664" s="39" t="str">
        <f t="shared" si="460"/>
        <v>PI.IC.IT.262005.01</v>
      </c>
      <c r="N3664" s="39"/>
      <c r="O3664" s="39" t="str">
        <f t="shared" si="461"/>
        <v>PH.IC.IT.262005.01</v>
      </c>
      <c r="Q3664" s="39" t="str">
        <f t="shared" si="462"/>
        <v>CL.IC.IT.262005.01</v>
      </c>
      <c r="R3664" s="39"/>
      <c r="S3664" s="39" t="str">
        <f t="shared" si="456"/>
        <v>DR.IC.IT.262005.01</v>
      </c>
      <c r="T3664" s="39"/>
      <c r="U3664" s="60" t="str">
        <f t="shared" si="457"/>
        <v>IM.IC.IT.262005.01</v>
      </c>
      <c r="V3664" s="57"/>
      <c r="W3664" s="60" t="str">
        <f t="shared" si="458"/>
        <v>GE.IC.IT.262005.01</v>
      </c>
      <c r="AH3664" s="35" t="s">
        <v>3207</v>
      </c>
      <c r="AI3664" s="35">
        <v>1500</v>
      </c>
    </row>
    <row r="3665" spans="1:35" s="35" customFormat="1" ht="15">
      <c r="A3665" s="35" t="s">
        <v>2189</v>
      </c>
      <c r="C3665" s="38" t="s">
        <v>1669</v>
      </c>
      <c r="E3665" s="38" t="s">
        <v>4362</v>
      </c>
      <c r="F3665" s="35" t="s">
        <v>4162</v>
      </c>
      <c r="G3665" s="35" t="s">
        <v>836</v>
      </c>
      <c r="H3665" s="38" t="s">
        <v>2222</v>
      </c>
      <c r="I3665" s="35" t="s">
        <v>836</v>
      </c>
      <c r="J3665" s="39" t="str">
        <f t="shared" ref="J3665:J3728" si="463">CONCATENATE("IC.IT.",C3665,E3665,H3665)</f>
        <v>IC.IT.262006</v>
      </c>
      <c r="K3665" s="38" t="s">
        <v>3298</v>
      </c>
      <c r="L3665" s="35" t="str">
        <f t="shared" si="459"/>
        <v>Mediastinal</v>
      </c>
      <c r="M3665" s="39" t="str">
        <f t="shared" si="460"/>
        <v>PI.IC.IT.262006.01</v>
      </c>
      <c r="N3665" s="39"/>
      <c r="O3665" s="39" t="str">
        <f t="shared" si="461"/>
        <v>PH.IC.IT.262006.01</v>
      </c>
      <c r="Q3665" s="39" t="str">
        <f t="shared" si="462"/>
        <v>CL.IC.IT.262006.01</v>
      </c>
      <c r="R3665" s="39"/>
      <c r="S3665" s="39" t="str">
        <f t="shared" si="456"/>
        <v>DR.IC.IT.262006.01</v>
      </c>
      <c r="T3665" s="39"/>
      <c r="U3665" s="60" t="str">
        <f t="shared" si="457"/>
        <v>IM.IC.IT.262006.01</v>
      </c>
      <c r="V3665" s="57"/>
      <c r="W3665" s="60" t="str">
        <f t="shared" si="458"/>
        <v>GE.IC.IT.262006.01</v>
      </c>
      <c r="AH3665" s="35" t="s">
        <v>3207</v>
      </c>
      <c r="AI3665" s="35">
        <v>1500</v>
      </c>
    </row>
    <row r="3666" spans="1:35" s="35" customFormat="1" ht="15">
      <c r="A3666" s="35" t="s">
        <v>2189</v>
      </c>
      <c r="C3666" s="38" t="s">
        <v>1669</v>
      </c>
      <c r="E3666" s="38" t="s">
        <v>4362</v>
      </c>
      <c r="F3666" s="35" t="s">
        <v>4162</v>
      </c>
      <c r="G3666" s="35" t="s">
        <v>2494</v>
      </c>
      <c r="H3666" s="38" t="s">
        <v>2376</v>
      </c>
      <c r="I3666" s="35" t="s">
        <v>2494</v>
      </c>
      <c r="J3666" s="39" t="str">
        <f t="shared" si="463"/>
        <v>IC.IT.262007</v>
      </c>
      <c r="K3666" s="38" t="s">
        <v>3298</v>
      </c>
      <c r="L3666" s="35" t="str">
        <f t="shared" si="459"/>
        <v>Back</v>
      </c>
      <c r="M3666" s="39" t="str">
        <f t="shared" si="460"/>
        <v>PI.IC.IT.262007.01</v>
      </c>
      <c r="N3666" s="39"/>
      <c r="O3666" s="39" t="str">
        <f t="shared" si="461"/>
        <v>PH.IC.IT.262007.01</v>
      </c>
      <c r="Q3666" s="39" t="str">
        <f t="shared" si="462"/>
        <v>CL.IC.IT.262007.01</v>
      </c>
      <c r="R3666" s="39"/>
      <c r="S3666" s="39" t="str">
        <f t="shared" si="456"/>
        <v>DR.IC.IT.262007.01</v>
      </c>
      <c r="T3666" s="39"/>
      <c r="U3666" s="60" t="str">
        <f t="shared" si="457"/>
        <v>IM.IC.IT.262007.01</v>
      </c>
      <c r="V3666" s="57"/>
      <c r="W3666" s="60" t="str">
        <f t="shared" si="458"/>
        <v>GE.IC.IT.262007.01</v>
      </c>
      <c r="AH3666" s="35" t="s">
        <v>3207</v>
      </c>
      <c r="AI3666" s="35">
        <v>1500</v>
      </c>
    </row>
    <row r="3667" spans="1:35" s="35" customFormat="1" ht="15">
      <c r="A3667" s="35" t="s">
        <v>2189</v>
      </c>
      <c r="C3667" s="38" t="s">
        <v>1669</v>
      </c>
      <c r="E3667" s="38" t="s">
        <v>4362</v>
      </c>
      <c r="F3667" s="35" t="s">
        <v>4162</v>
      </c>
      <c r="G3667" s="35" t="s">
        <v>1543</v>
      </c>
      <c r="H3667" s="38" t="s">
        <v>2378</v>
      </c>
      <c r="I3667" s="35" t="s">
        <v>1543</v>
      </c>
      <c r="J3667" s="39" t="str">
        <f t="shared" si="463"/>
        <v>IC.IT.262008</v>
      </c>
      <c r="K3667" s="38" t="s">
        <v>3298</v>
      </c>
      <c r="L3667" s="35" t="str">
        <f t="shared" si="459"/>
        <v>Spine</v>
      </c>
      <c r="M3667" s="39" t="str">
        <f t="shared" si="460"/>
        <v>PI.IC.IT.262008.01</v>
      </c>
      <c r="N3667" s="39"/>
      <c r="O3667" s="39" t="str">
        <f t="shared" si="461"/>
        <v>PH.IC.IT.262008.01</v>
      </c>
      <c r="Q3667" s="39" t="str">
        <f t="shared" si="462"/>
        <v>CL.IC.IT.262008.01</v>
      </c>
      <c r="R3667" s="39"/>
      <c r="S3667" s="39" t="str">
        <f t="shared" si="456"/>
        <v>DR.IC.IT.262008.01</v>
      </c>
      <c r="T3667" s="39"/>
      <c r="U3667" s="60" t="str">
        <f t="shared" si="457"/>
        <v>IM.IC.IT.262008.01</v>
      </c>
      <c r="V3667" s="57"/>
      <c r="W3667" s="60" t="str">
        <f t="shared" si="458"/>
        <v>GE.IC.IT.262008.01</v>
      </c>
      <c r="AH3667" s="35" t="s">
        <v>3207</v>
      </c>
      <c r="AI3667" s="35">
        <v>1500</v>
      </c>
    </row>
    <row r="3668" spans="1:35" s="35" customFormat="1" ht="15">
      <c r="A3668" s="35" t="s">
        <v>2189</v>
      </c>
      <c r="C3668" s="38" t="s">
        <v>1669</v>
      </c>
      <c r="E3668" s="38" t="s">
        <v>4362</v>
      </c>
      <c r="F3668" s="35" t="s">
        <v>4162</v>
      </c>
      <c r="G3668" s="35" t="s">
        <v>3921</v>
      </c>
      <c r="H3668" s="38" t="s">
        <v>2380</v>
      </c>
      <c r="I3668" s="35" t="s">
        <v>3921</v>
      </c>
      <c r="J3668" s="39" t="str">
        <f t="shared" si="463"/>
        <v>IC.IT.262009</v>
      </c>
      <c r="K3668" s="38" t="s">
        <v>3298</v>
      </c>
      <c r="L3668" s="35" t="str">
        <f t="shared" si="459"/>
        <v>Scapula</v>
      </c>
      <c r="M3668" s="39" t="str">
        <f t="shared" si="460"/>
        <v>PI.IC.IT.262009.01</v>
      </c>
      <c r="N3668" s="39"/>
      <c r="O3668" s="39" t="str">
        <f t="shared" si="461"/>
        <v>PH.IC.IT.262009.01</v>
      </c>
      <c r="Q3668" s="39" t="str">
        <f t="shared" si="462"/>
        <v>CL.IC.IT.262009.01</v>
      </c>
      <c r="R3668" s="39"/>
      <c r="S3668" s="39" t="str">
        <f t="shared" si="456"/>
        <v>DR.IC.IT.262009.01</v>
      </c>
      <c r="T3668" s="39"/>
      <c r="U3668" s="60" t="str">
        <f t="shared" si="457"/>
        <v>IM.IC.IT.262009.01</v>
      </c>
      <c r="V3668" s="57"/>
      <c r="W3668" s="60" t="str">
        <f t="shared" si="458"/>
        <v>GE.IC.IT.262009.01</v>
      </c>
      <c r="AH3668" s="35" t="s">
        <v>3207</v>
      </c>
      <c r="AI3668" s="35">
        <v>1500</v>
      </c>
    </row>
    <row r="3669" spans="1:35" s="35" customFormat="1" ht="15">
      <c r="A3669" s="35" t="s">
        <v>2189</v>
      </c>
      <c r="C3669" s="38" t="s">
        <v>1669</v>
      </c>
      <c r="E3669" s="38" t="s">
        <v>4362</v>
      </c>
      <c r="F3669" s="35" t="s">
        <v>4162</v>
      </c>
      <c r="G3669" s="66" t="s">
        <v>3683</v>
      </c>
      <c r="H3669" s="38" t="s">
        <v>2124</v>
      </c>
      <c r="I3669" s="66" t="s">
        <v>3683</v>
      </c>
      <c r="J3669" s="39" t="str">
        <f t="shared" si="463"/>
        <v>IC.IT.262010</v>
      </c>
      <c r="K3669" s="38" t="s">
        <v>3298</v>
      </c>
      <c r="L3669" s="35" t="str">
        <f t="shared" si="459"/>
        <v>Shoulder, right</v>
      </c>
      <c r="M3669" s="39" t="str">
        <f t="shared" si="460"/>
        <v>PI.IC.IT.262010.01</v>
      </c>
      <c r="N3669" s="39"/>
      <c r="O3669" s="39" t="str">
        <f t="shared" si="461"/>
        <v>PH.IC.IT.262010.01</v>
      </c>
      <c r="Q3669" s="39" t="str">
        <f t="shared" si="462"/>
        <v>CL.IC.IT.262010.01</v>
      </c>
      <c r="R3669" s="39"/>
      <c r="S3669" s="39" t="str">
        <f t="shared" ref="S3669:S3732" si="464">CONCATENATE("DR.",J3669,".",K3669)</f>
        <v>DR.IC.IT.262010.01</v>
      </c>
      <c r="T3669" s="39"/>
      <c r="U3669" s="60" t="str">
        <f t="shared" ref="U3669:U3732" si="465">CONCATENATE("IM.",J3669, ".",K3669)</f>
        <v>IM.IC.IT.262010.01</v>
      </c>
      <c r="V3669" s="57"/>
      <c r="W3669" s="60" t="str">
        <f t="shared" ref="W3669:W3732" si="466">CONCATENATE("GE.",J3669, ".",K3669)</f>
        <v>GE.IC.IT.262010.01</v>
      </c>
      <c r="AH3669" s="35" t="s">
        <v>3207</v>
      </c>
      <c r="AI3669" s="35">
        <v>1500</v>
      </c>
    </row>
    <row r="3670" spans="1:35" s="35" customFormat="1" ht="15">
      <c r="A3670" s="35" t="s">
        <v>2189</v>
      </c>
      <c r="C3670" s="38" t="s">
        <v>1669</v>
      </c>
      <c r="E3670" s="38" t="s">
        <v>4362</v>
      </c>
      <c r="F3670" s="35" t="s">
        <v>4162</v>
      </c>
      <c r="G3670" s="66" t="s">
        <v>3685</v>
      </c>
      <c r="H3670" s="38" t="s">
        <v>2126</v>
      </c>
      <c r="I3670" s="66" t="s">
        <v>3685</v>
      </c>
      <c r="J3670" s="39" t="str">
        <f t="shared" si="463"/>
        <v>IC.IT.262011</v>
      </c>
      <c r="K3670" s="38" t="s">
        <v>3298</v>
      </c>
      <c r="L3670" s="35" t="str">
        <f t="shared" si="459"/>
        <v>Shoulder, left</v>
      </c>
      <c r="M3670" s="39" t="str">
        <f t="shared" si="460"/>
        <v>PI.IC.IT.262011.01</v>
      </c>
      <c r="N3670" s="39"/>
      <c r="O3670" s="39" t="str">
        <f t="shared" si="461"/>
        <v>PH.IC.IT.262011.01</v>
      </c>
      <c r="Q3670" s="39" t="str">
        <f t="shared" si="462"/>
        <v>CL.IC.IT.262011.01</v>
      </c>
      <c r="R3670" s="39"/>
      <c r="S3670" s="39" t="str">
        <f t="shared" si="464"/>
        <v>DR.IC.IT.262011.01</v>
      </c>
      <c r="T3670" s="39"/>
      <c r="U3670" s="60" t="str">
        <f t="shared" si="465"/>
        <v>IM.IC.IT.262011.01</v>
      </c>
      <c r="V3670" s="57"/>
      <c r="W3670" s="60" t="str">
        <f t="shared" si="466"/>
        <v>GE.IC.IT.262011.01</v>
      </c>
      <c r="AH3670" s="35" t="s">
        <v>3207</v>
      </c>
      <c r="AI3670" s="35">
        <v>1500</v>
      </c>
    </row>
    <row r="3671" spans="1:35" s="35" customFormat="1" ht="15">
      <c r="A3671" s="35" t="s">
        <v>2189</v>
      </c>
      <c r="C3671" s="38" t="s">
        <v>1669</v>
      </c>
      <c r="E3671" s="38" t="s">
        <v>4362</v>
      </c>
      <c r="F3671" s="35" t="s">
        <v>4162</v>
      </c>
      <c r="G3671" s="66" t="s">
        <v>3687</v>
      </c>
      <c r="H3671" s="38" t="s">
        <v>2128</v>
      </c>
      <c r="I3671" s="66" t="s">
        <v>3687</v>
      </c>
      <c r="J3671" s="39" t="str">
        <f t="shared" si="463"/>
        <v>IC.IT.262012</v>
      </c>
      <c r="K3671" s="38" t="s">
        <v>3298</v>
      </c>
      <c r="L3671" s="35" t="str">
        <f t="shared" si="459"/>
        <v>Clavicle, right</v>
      </c>
      <c r="M3671" s="39" t="str">
        <f t="shared" si="460"/>
        <v>PI.IC.IT.262012.01</v>
      </c>
      <c r="N3671" s="39"/>
      <c r="O3671" s="39" t="str">
        <f t="shared" si="461"/>
        <v>PH.IC.IT.262012.01</v>
      </c>
      <c r="Q3671" s="39" t="str">
        <f t="shared" si="462"/>
        <v>CL.IC.IT.262012.01</v>
      </c>
      <c r="R3671" s="39"/>
      <c r="S3671" s="39" t="str">
        <f t="shared" si="464"/>
        <v>DR.IC.IT.262012.01</v>
      </c>
      <c r="T3671" s="39"/>
      <c r="U3671" s="60" t="str">
        <f t="shared" si="465"/>
        <v>IM.IC.IT.262012.01</v>
      </c>
      <c r="V3671" s="57"/>
      <c r="W3671" s="60" t="str">
        <f t="shared" si="466"/>
        <v>GE.IC.IT.262012.01</v>
      </c>
      <c r="AH3671" s="35" t="s">
        <v>3207</v>
      </c>
      <c r="AI3671" s="35">
        <v>1500</v>
      </c>
    </row>
    <row r="3672" spans="1:35" s="35" customFormat="1" ht="15">
      <c r="A3672" s="35" t="s">
        <v>2189</v>
      </c>
      <c r="C3672" s="38" t="s">
        <v>1669</v>
      </c>
      <c r="E3672" s="38" t="s">
        <v>4362</v>
      </c>
      <c r="F3672" s="35" t="s">
        <v>4162</v>
      </c>
      <c r="G3672" s="66" t="s">
        <v>3689</v>
      </c>
      <c r="H3672" s="38" t="s">
        <v>2130</v>
      </c>
      <c r="I3672" s="66" t="s">
        <v>3689</v>
      </c>
      <c r="J3672" s="39" t="str">
        <f t="shared" si="463"/>
        <v>IC.IT.262013</v>
      </c>
      <c r="K3672" s="38" t="s">
        <v>3298</v>
      </c>
      <c r="L3672" s="35" t="str">
        <f t="shared" si="459"/>
        <v>Clavicle, left</v>
      </c>
      <c r="M3672" s="39" t="str">
        <f t="shared" si="460"/>
        <v>PI.IC.IT.262013.01</v>
      </c>
      <c r="N3672" s="39"/>
      <c r="O3672" s="39" t="str">
        <f t="shared" si="461"/>
        <v>PH.IC.IT.262013.01</v>
      </c>
      <c r="Q3672" s="39" t="str">
        <f t="shared" si="462"/>
        <v>CL.IC.IT.262013.01</v>
      </c>
      <c r="R3672" s="39"/>
      <c r="S3672" s="39" t="str">
        <f t="shared" si="464"/>
        <v>DR.IC.IT.262013.01</v>
      </c>
      <c r="T3672" s="39"/>
      <c r="U3672" s="60" t="str">
        <f t="shared" si="465"/>
        <v>IM.IC.IT.262013.01</v>
      </c>
      <c r="V3672" s="57"/>
      <c r="W3672" s="60" t="str">
        <f t="shared" si="466"/>
        <v>GE.IC.IT.262013.01</v>
      </c>
      <c r="AH3672" s="35" t="s">
        <v>3207</v>
      </c>
      <c r="AI3672" s="35">
        <v>1500</v>
      </c>
    </row>
    <row r="3673" spans="1:35" s="35" customFormat="1" ht="15">
      <c r="A3673" s="35" t="s">
        <v>2189</v>
      </c>
      <c r="C3673" s="38" t="s">
        <v>1669</v>
      </c>
      <c r="E3673" s="38" t="s">
        <v>4362</v>
      </c>
      <c r="F3673" s="35" t="s">
        <v>4162</v>
      </c>
      <c r="G3673" s="66" t="s">
        <v>3691</v>
      </c>
      <c r="H3673" s="38" t="s">
        <v>2296</v>
      </c>
      <c r="I3673" s="66" t="s">
        <v>3691</v>
      </c>
      <c r="J3673" s="39" t="str">
        <f t="shared" si="463"/>
        <v>IC.IT.262014</v>
      </c>
      <c r="K3673" s="38" t="s">
        <v>3298</v>
      </c>
      <c r="L3673" s="35" t="str">
        <f t="shared" si="459"/>
        <v>Breast, right</v>
      </c>
      <c r="M3673" s="39" t="str">
        <f t="shared" si="460"/>
        <v>PI.IC.IT.262014.01</v>
      </c>
      <c r="N3673" s="39"/>
      <c r="O3673" s="39" t="str">
        <f t="shared" si="461"/>
        <v>PH.IC.IT.262014.01</v>
      </c>
      <c r="Q3673" s="39" t="str">
        <f t="shared" si="462"/>
        <v>CL.IC.IT.262014.01</v>
      </c>
      <c r="R3673" s="39"/>
      <c r="S3673" s="39" t="str">
        <f t="shared" si="464"/>
        <v>DR.IC.IT.262014.01</v>
      </c>
      <c r="T3673" s="39"/>
      <c r="U3673" s="60" t="str">
        <f t="shared" si="465"/>
        <v>IM.IC.IT.262014.01</v>
      </c>
      <c r="V3673" s="57"/>
      <c r="W3673" s="60" t="str">
        <f t="shared" si="466"/>
        <v>GE.IC.IT.262014.01</v>
      </c>
      <c r="AH3673" s="35" t="s">
        <v>3207</v>
      </c>
      <c r="AI3673" s="35">
        <v>1500</v>
      </c>
    </row>
    <row r="3674" spans="1:35" s="35" customFormat="1" ht="15">
      <c r="A3674" s="35" t="s">
        <v>2189</v>
      </c>
      <c r="C3674" s="38" t="s">
        <v>1669</v>
      </c>
      <c r="E3674" s="38" t="s">
        <v>4362</v>
      </c>
      <c r="F3674" s="35" t="s">
        <v>4162</v>
      </c>
      <c r="G3674" s="66" t="s">
        <v>3693</v>
      </c>
      <c r="H3674" s="38" t="s">
        <v>2459</v>
      </c>
      <c r="I3674" s="66" t="s">
        <v>3693</v>
      </c>
      <c r="J3674" s="39" t="str">
        <f t="shared" si="463"/>
        <v>IC.IT.262015</v>
      </c>
      <c r="K3674" s="38" t="s">
        <v>3298</v>
      </c>
      <c r="L3674" s="35" t="str">
        <f t="shared" si="459"/>
        <v>Breast, left</v>
      </c>
      <c r="M3674" s="39" t="str">
        <f t="shared" si="460"/>
        <v>PI.IC.IT.262015.01</v>
      </c>
      <c r="N3674" s="39"/>
      <c r="O3674" s="39" t="str">
        <f t="shared" si="461"/>
        <v>PH.IC.IT.262015.01</v>
      </c>
      <c r="Q3674" s="39" t="str">
        <f t="shared" si="462"/>
        <v>CL.IC.IT.262015.01</v>
      </c>
      <c r="R3674" s="39"/>
      <c r="S3674" s="39" t="str">
        <f t="shared" si="464"/>
        <v>DR.IC.IT.262015.01</v>
      </c>
      <c r="T3674" s="39"/>
      <c r="U3674" s="60" t="str">
        <f t="shared" si="465"/>
        <v>IM.IC.IT.262015.01</v>
      </c>
      <c r="V3674" s="57"/>
      <c r="W3674" s="60" t="str">
        <f t="shared" si="466"/>
        <v>GE.IC.IT.262015.01</v>
      </c>
      <c r="AH3674" s="35" t="s">
        <v>3207</v>
      </c>
      <c r="AI3674" s="35">
        <v>1500</v>
      </c>
    </row>
    <row r="3675" spans="1:35" s="35" customFormat="1" ht="15">
      <c r="A3675" s="35" t="s">
        <v>2189</v>
      </c>
      <c r="C3675" s="38" t="s">
        <v>1669</v>
      </c>
      <c r="E3675" s="38" t="s">
        <v>4362</v>
      </c>
      <c r="F3675" s="35" t="s">
        <v>4162</v>
      </c>
      <c r="G3675" s="66" t="s">
        <v>3696</v>
      </c>
      <c r="H3675" s="38" t="s">
        <v>2464</v>
      </c>
      <c r="I3675" s="66" t="s">
        <v>3696</v>
      </c>
      <c r="J3675" s="39" t="str">
        <f t="shared" si="463"/>
        <v>IC.IT.262016</v>
      </c>
      <c r="K3675" s="38" t="s">
        <v>3298</v>
      </c>
      <c r="L3675" s="35" t="str">
        <f t="shared" si="459"/>
        <v>Chest, right</v>
      </c>
      <c r="M3675" s="39" t="str">
        <f t="shared" si="460"/>
        <v>PI.IC.IT.262016.01</v>
      </c>
      <c r="N3675" s="39"/>
      <c r="O3675" s="39" t="str">
        <f t="shared" si="461"/>
        <v>PH.IC.IT.262016.01</v>
      </c>
      <c r="Q3675" s="39" t="str">
        <f t="shared" si="462"/>
        <v>CL.IC.IT.262016.01</v>
      </c>
      <c r="R3675" s="39"/>
      <c r="S3675" s="39" t="str">
        <f t="shared" si="464"/>
        <v>DR.IC.IT.262016.01</v>
      </c>
      <c r="T3675" s="39"/>
      <c r="U3675" s="60" t="str">
        <f t="shared" si="465"/>
        <v>IM.IC.IT.262016.01</v>
      </c>
      <c r="V3675" s="57"/>
      <c r="W3675" s="60" t="str">
        <f t="shared" si="466"/>
        <v>GE.IC.IT.262016.01</v>
      </c>
      <c r="AH3675" s="35" t="s">
        <v>3207</v>
      </c>
      <c r="AI3675" s="35">
        <v>1500</v>
      </c>
    </row>
    <row r="3676" spans="1:35" s="35" customFormat="1" ht="15">
      <c r="A3676" s="35" t="s">
        <v>2189</v>
      </c>
      <c r="C3676" s="38" t="s">
        <v>1669</v>
      </c>
      <c r="E3676" s="38" t="s">
        <v>4362</v>
      </c>
      <c r="F3676" s="35" t="s">
        <v>4162</v>
      </c>
      <c r="G3676" s="66" t="s">
        <v>3698</v>
      </c>
      <c r="H3676" s="38" t="s">
        <v>2466</v>
      </c>
      <c r="I3676" s="66" t="s">
        <v>3698</v>
      </c>
      <c r="J3676" s="39" t="str">
        <f t="shared" si="463"/>
        <v>IC.IT.262017</v>
      </c>
      <c r="K3676" s="38" t="s">
        <v>3298</v>
      </c>
      <c r="L3676" s="35" t="str">
        <f t="shared" si="459"/>
        <v>Chest, left</v>
      </c>
      <c r="M3676" s="39" t="str">
        <f t="shared" si="460"/>
        <v>PI.IC.IT.262017.01</v>
      </c>
      <c r="N3676" s="39"/>
      <c r="O3676" s="39" t="str">
        <f t="shared" si="461"/>
        <v>PH.IC.IT.262017.01</v>
      </c>
      <c r="Q3676" s="39" t="str">
        <f t="shared" si="462"/>
        <v>CL.IC.IT.262017.01</v>
      </c>
      <c r="R3676" s="39"/>
      <c r="S3676" s="39" t="str">
        <f t="shared" si="464"/>
        <v>DR.IC.IT.262017.01</v>
      </c>
      <c r="T3676" s="39"/>
      <c r="U3676" s="60" t="str">
        <f t="shared" si="465"/>
        <v>IM.IC.IT.262017.01</v>
      </c>
      <c r="V3676" s="57"/>
      <c r="W3676" s="60" t="str">
        <f t="shared" si="466"/>
        <v>GE.IC.IT.262017.01</v>
      </c>
      <c r="AH3676" s="35" t="s">
        <v>3207</v>
      </c>
      <c r="AI3676" s="35">
        <v>1500</v>
      </c>
    </row>
    <row r="3677" spans="1:35" s="35" customFormat="1" ht="15">
      <c r="A3677" s="35" t="s">
        <v>2189</v>
      </c>
      <c r="C3677" s="38" t="s">
        <v>1669</v>
      </c>
      <c r="E3677" s="38" t="s">
        <v>4362</v>
      </c>
      <c r="F3677" s="35" t="s">
        <v>4162</v>
      </c>
      <c r="G3677" s="66" t="s">
        <v>3700</v>
      </c>
      <c r="H3677" s="38" t="s">
        <v>2616</v>
      </c>
      <c r="I3677" s="66" t="s">
        <v>3700</v>
      </c>
      <c r="J3677" s="39" t="str">
        <f t="shared" si="463"/>
        <v>IC.IT.262018</v>
      </c>
      <c r="K3677" s="38" t="s">
        <v>3298</v>
      </c>
      <c r="L3677" s="35" t="str">
        <f t="shared" si="459"/>
        <v>Scapula, right</v>
      </c>
      <c r="M3677" s="39" t="str">
        <f t="shared" si="460"/>
        <v>PI.IC.IT.262018.01</v>
      </c>
      <c r="N3677" s="39"/>
      <c r="O3677" s="39" t="str">
        <f t="shared" si="461"/>
        <v>PH.IC.IT.262018.01</v>
      </c>
      <c r="Q3677" s="39" t="str">
        <f t="shared" si="462"/>
        <v>CL.IC.IT.262018.01</v>
      </c>
      <c r="R3677" s="39"/>
      <c r="S3677" s="39" t="str">
        <f t="shared" si="464"/>
        <v>DR.IC.IT.262018.01</v>
      </c>
      <c r="T3677" s="39"/>
      <c r="U3677" s="60" t="str">
        <f t="shared" si="465"/>
        <v>IM.IC.IT.262018.01</v>
      </c>
      <c r="V3677" s="57"/>
      <c r="W3677" s="60" t="str">
        <f t="shared" si="466"/>
        <v>GE.IC.IT.262018.01</v>
      </c>
      <c r="AH3677" s="35" t="s">
        <v>3207</v>
      </c>
      <c r="AI3677" s="35">
        <v>1500</v>
      </c>
    </row>
    <row r="3678" spans="1:35" s="35" customFormat="1" ht="15">
      <c r="A3678" s="35" t="s">
        <v>2189</v>
      </c>
      <c r="C3678" s="38" t="s">
        <v>1669</v>
      </c>
      <c r="E3678" s="38" t="s">
        <v>4362</v>
      </c>
      <c r="F3678" s="35" t="s">
        <v>4162</v>
      </c>
      <c r="G3678" s="66" t="s">
        <v>3702</v>
      </c>
      <c r="H3678" s="38" t="s">
        <v>2618</v>
      </c>
      <c r="I3678" s="66" t="s">
        <v>3702</v>
      </c>
      <c r="J3678" s="39" t="str">
        <f t="shared" si="463"/>
        <v>IC.IT.262019</v>
      </c>
      <c r="K3678" s="38" t="s">
        <v>3298</v>
      </c>
      <c r="L3678" s="35" t="str">
        <f t="shared" si="459"/>
        <v>Scapula, left</v>
      </c>
      <c r="M3678" s="39" t="str">
        <f t="shared" si="460"/>
        <v>PI.IC.IT.262019.01</v>
      </c>
      <c r="N3678" s="39"/>
      <c r="O3678" s="39" t="str">
        <f t="shared" si="461"/>
        <v>PH.IC.IT.262019.01</v>
      </c>
      <c r="Q3678" s="39" t="str">
        <f t="shared" si="462"/>
        <v>CL.IC.IT.262019.01</v>
      </c>
      <c r="R3678" s="39"/>
      <c r="S3678" s="39" t="str">
        <f t="shared" si="464"/>
        <v>DR.IC.IT.262019.01</v>
      </c>
      <c r="T3678" s="39"/>
      <c r="U3678" s="60" t="str">
        <f t="shared" si="465"/>
        <v>IM.IC.IT.262019.01</v>
      </c>
      <c r="V3678" s="57"/>
      <c r="W3678" s="60" t="str">
        <f t="shared" si="466"/>
        <v>GE.IC.IT.262019.01</v>
      </c>
      <c r="AH3678" s="35" t="s">
        <v>3207</v>
      </c>
      <c r="AI3678" s="35">
        <v>1500</v>
      </c>
    </row>
    <row r="3679" spans="1:35" s="35" customFormat="1" ht="15">
      <c r="A3679" s="35" t="s">
        <v>2189</v>
      </c>
      <c r="C3679" s="38" t="s">
        <v>1669</v>
      </c>
      <c r="D3679" s="35" t="s">
        <v>4464</v>
      </c>
      <c r="E3679" s="38" t="s">
        <v>4363</v>
      </c>
      <c r="F3679" s="35" t="s">
        <v>4163</v>
      </c>
      <c r="G3679" s="35" t="s">
        <v>1814</v>
      </c>
      <c r="H3679" s="38" t="s">
        <v>2212</v>
      </c>
      <c r="I3679" s="35" t="s">
        <v>1814</v>
      </c>
      <c r="J3679" s="39" t="str">
        <f t="shared" si="463"/>
        <v>IC.IT.262101</v>
      </c>
      <c r="K3679" s="38" t="s">
        <v>3298</v>
      </c>
      <c r="L3679" s="35" t="str">
        <f t="shared" si="459"/>
        <v>Pink</v>
      </c>
      <c r="M3679" s="39" t="str">
        <f t="shared" si="460"/>
        <v>PI.IC.IT.262101.01</v>
      </c>
      <c r="N3679" s="39"/>
      <c r="O3679" s="39" t="str">
        <f t="shared" si="461"/>
        <v>PH.IC.IT.262101.01</v>
      </c>
      <c r="Q3679" s="39" t="str">
        <f t="shared" si="462"/>
        <v>CL.IC.IT.262101.01</v>
      </c>
      <c r="R3679" s="39"/>
      <c r="S3679" s="39" t="str">
        <f t="shared" si="464"/>
        <v>DR.IC.IT.262101.01</v>
      </c>
      <c r="T3679" s="39"/>
      <c r="U3679" s="60" t="str">
        <f t="shared" si="465"/>
        <v>IM.IC.IT.262101.01</v>
      </c>
      <c r="V3679" s="57"/>
      <c r="W3679" s="60" t="str">
        <f t="shared" si="466"/>
        <v>GE.IC.IT.262101.01</v>
      </c>
      <c r="AH3679" s="35" t="s">
        <v>3207</v>
      </c>
      <c r="AI3679" s="35">
        <v>1500</v>
      </c>
    </row>
    <row r="3680" spans="1:35" s="35" customFormat="1" ht="15">
      <c r="A3680" s="35" t="s">
        <v>2189</v>
      </c>
      <c r="C3680" s="38" t="s">
        <v>1669</v>
      </c>
      <c r="E3680" s="38" t="s">
        <v>4363</v>
      </c>
      <c r="F3680" s="35" t="s">
        <v>4163</v>
      </c>
      <c r="G3680" s="35" t="s">
        <v>2229</v>
      </c>
      <c r="H3680" s="38" t="s">
        <v>2217</v>
      </c>
      <c r="I3680" s="35" t="s">
        <v>2229</v>
      </c>
      <c r="J3680" s="39" t="str">
        <f t="shared" si="463"/>
        <v>IC.IT.262102</v>
      </c>
      <c r="K3680" s="38" t="s">
        <v>3298</v>
      </c>
      <c r="L3680" s="35" t="str">
        <f t="shared" si="459"/>
        <v>Red</v>
      </c>
      <c r="M3680" s="39" t="str">
        <f t="shared" si="460"/>
        <v>PI.IC.IT.262102.01</v>
      </c>
      <c r="N3680" s="39"/>
      <c r="O3680" s="39" t="str">
        <f t="shared" si="461"/>
        <v>PH.IC.IT.262102.01</v>
      </c>
      <c r="Q3680" s="39" t="str">
        <f t="shared" si="462"/>
        <v>CL.IC.IT.262102.01</v>
      </c>
      <c r="R3680" s="39"/>
      <c r="S3680" s="39" t="str">
        <f t="shared" si="464"/>
        <v>DR.IC.IT.262102.01</v>
      </c>
      <c r="T3680" s="39"/>
      <c r="U3680" s="60" t="str">
        <f t="shared" si="465"/>
        <v>IM.IC.IT.262102.01</v>
      </c>
      <c r="V3680" s="57"/>
      <c r="W3680" s="60" t="str">
        <f t="shared" si="466"/>
        <v>GE.IC.IT.262102.01</v>
      </c>
      <c r="AH3680" s="35" t="s">
        <v>3207</v>
      </c>
      <c r="AI3680" s="35">
        <v>1500</v>
      </c>
    </row>
    <row r="3681" spans="1:35" s="35" customFormat="1" ht="15">
      <c r="A3681" s="35" t="s">
        <v>2189</v>
      </c>
      <c r="C3681" s="38" t="s">
        <v>1669</v>
      </c>
      <c r="E3681" s="38" t="s">
        <v>4363</v>
      </c>
      <c r="F3681" s="35" t="s">
        <v>4163</v>
      </c>
      <c r="G3681" s="35" t="s">
        <v>2553</v>
      </c>
      <c r="H3681" s="38" t="s">
        <v>2219</v>
      </c>
      <c r="I3681" s="35" t="s">
        <v>2553</v>
      </c>
      <c r="J3681" s="39" t="str">
        <f t="shared" si="463"/>
        <v>IC.IT.262103</v>
      </c>
      <c r="K3681" s="38" t="s">
        <v>3298</v>
      </c>
      <c r="L3681" s="35" t="str">
        <f t="shared" si="459"/>
        <v>Yellow</v>
      </c>
      <c r="M3681" s="39" t="str">
        <f t="shared" si="460"/>
        <v>PI.IC.IT.262103.01</v>
      </c>
      <c r="N3681" s="39"/>
      <c r="O3681" s="39" t="str">
        <f t="shared" si="461"/>
        <v>PH.IC.IT.262103.01</v>
      </c>
      <c r="Q3681" s="39" t="str">
        <f t="shared" si="462"/>
        <v>CL.IC.IT.262103.01</v>
      </c>
      <c r="R3681" s="39"/>
      <c r="S3681" s="39" t="str">
        <f t="shared" si="464"/>
        <v>DR.IC.IT.262103.01</v>
      </c>
      <c r="T3681" s="39"/>
      <c r="U3681" s="60" t="str">
        <f t="shared" si="465"/>
        <v>IM.IC.IT.262103.01</v>
      </c>
      <c r="V3681" s="57"/>
      <c r="W3681" s="60" t="str">
        <f t="shared" si="466"/>
        <v>GE.IC.IT.262103.01</v>
      </c>
      <c r="AH3681" s="35" t="s">
        <v>3207</v>
      </c>
      <c r="AI3681" s="35">
        <v>1500</v>
      </c>
    </row>
    <row r="3682" spans="1:35" s="35" customFormat="1" ht="15">
      <c r="A3682" s="35" t="s">
        <v>2189</v>
      </c>
      <c r="C3682" s="38" t="s">
        <v>1669</v>
      </c>
      <c r="E3682" s="38" t="s">
        <v>4363</v>
      </c>
      <c r="F3682" s="35" t="s">
        <v>4163</v>
      </c>
      <c r="G3682" s="35" t="s">
        <v>1424</v>
      </c>
      <c r="H3682" s="38" t="s">
        <v>2063</v>
      </c>
      <c r="I3682" s="35" t="s">
        <v>1424</v>
      </c>
      <c r="J3682" s="39" t="str">
        <f t="shared" si="463"/>
        <v>IC.IT.262104</v>
      </c>
      <c r="K3682" s="38" t="s">
        <v>3298</v>
      </c>
      <c r="L3682" s="35" t="str">
        <f t="shared" si="459"/>
        <v>White</v>
      </c>
      <c r="M3682" s="39" t="str">
        <f t="shared" si="460"/>
        <v>PI.IC.IT.262104.01</v>
      </c>
      <c r="N3682" s="39"/>
      <c r="O3682" s="39" t="str">
        <f t="shared" si="461"/>
        <v>PH.IC.IT.262104.01</v>
      </c>
      <c r="Q3682" s="39" t="str">
        <f t="shared" si="462"/>
        <v>CL.IC.IT.262104.01</v>
      </c>
      <c r="R3682" s="39"/>
      <c r="S3682" s="39" t="str">
        <f t="shared" si="464"/>
        <v>DR.IC.IT.262104.01</v>
      </c>
      <c r="T3682" s="39"/>
      <c r="U3682" s="60" t="str">
        <f t="shared" si="465"/>
        <v>IM.IC.IT.262104.01</v>
      </c>
      <c r="V3682" s="57"/>
      <c r="W3682" s="60" t="str">
        <f t="shared" si="466"/>
        <v>GE.IC.IT.262104.01</v>
      </c>
      <c r="AH3682" s="35" t="s">
        <v>3207</v>
      </c>
      <c r="AI3682" s="35">
        <v>1500</v>
      </c>
    </row>
    <row r="3683" spans="1:35" s="35" customFormat="1" ht="15">
      <c r="A3683" s="35" t="s">
        <v>2189</v>
      </c>
      <c r="C3683" s="38" t="s">
        <v>1669</v>
      </c>
      <c r="E3683" s="38" t="s">
        <v>4363</v>
      </c>
      <c r="F3683" s="35" t="s">
        <v>4163</v>
      </c>
      <c r="G3683" s="35" t="s">
        <v>3923</v>
      </c>
      <c r="H3683" s="38" t="s">
        <v>2065</v>
      </c>
      <c r="I3683" s="35" t="s">
        <v>3923</v>
      </c>
      <c r="J3683" s="39" t="str">
        <f t="shared" si="463"/>
        <v>IC.IT.262105</v>
      </c>
      <c r="K3683" s="38" t="s">
        <v>3298</v>
      </c>
      <c r="L3683" s="35" t="str">
        <f t="shared" si="459"/>
        <v>Gray</v>
      </c>
      <c r="M3683" s="39" t="str">
        <f t="shared" si="460"/>
        <v>PI.IC.IT.262105.01</v>
      </c>
      <c r="N3683" s="39"/>
      <c r="O3683" s="39" t="str">
        <f t="shared" si="461"/>
        <v>PH.IC.IT.262105.01</v>
      </c>
      <c r="Q3683" s="39" t="str">
        <f t="shared" si="462"/>
        <v>CL.IC.IT.262105.01</v>
      </c>
      <c r="R3683" s="39"/>
      <c r="S3683" s="39" t="str">
        <f t="shared" si="464"/>
        <v>DR.IC.IT.262105.01</v>
      </c>
      <c r="T3683" s="39"/>
      <c r="U3683" s="60" t="str">
        <f t="shared" si="465"/>
        <v>IM.IC.IT.262105.01</v>
      </c>
      <c r="V3683" s="57"/>
      <c r="W3683" s="60" t="str">
        <f t="shared" si="466"/>
        <v>GE.IC.IT.262105.01</v>
      </c>
      <c r="AH3683" s="35" t="s">
        <v>3207</v>
      </c>
      <c r="AI3683" s="35">
        <v>1500</v>
      </c>
    </row>
    <row r="3684" spans="1:35" s="35" customFormat="1" ht="15">
      <c r="A3684" s="35" t="s">
        <v>2189</v>
      </c>
      <c r="C3684" s="38" t="s">
        <v>1669</v>
      </c>
      <c r="E3684" s="38" t="s">
        <v>4363</v>
      </c>
      <c r="F3684" s="35" t="s">
        <v>4163</v>
      </c>
      <c r="G3684" s="35" t="s">
        <v>2552</v>
      </c>
      <c r="H3684" s="38" t="s">
        <v>2222</v>
      </c>
      <c r="I3684" s="35" t="s">
        <v>2552</v>
      </c>
      <c r="J3684" s="39" t="str">
        <f t="shared" si="463"/>
        <v>IC.IT.262106</v>
      </c>
      <c r="K3684" s="38" t="s">
        <v>3298</v>
      </c>
      <c r="L3684" s="35" t="str">
        <f t="shared" si="459"/>
        <v>Tan</v>
      </c>
      <c r="M3684" s="39" t="str">
        <f t="shared" si="460"/>
        <v>PI.IC.IT.262106.01</v>
      </c>
      <c r="N3684" s="39"/>
      <c r="O3684" s="39" t="str">
        <f t="shared" si="461"/>
        <v>PH.IC.IT.262106.01</v>
      </c>
      <c r="Q3684" s="39" t="str">
        <f t="shared" si="462"/>
        <v>CL.IC.IT.262106.01</v>
      </c>
      <c r="R3684" s="39"/>
      <c r="S3684" s="39" t="str">
        <f t="shared" si="464"/>
        <v>DR.IC.IT.262106.01</v>
      </c>
      <c r="T3684" s="39"/>
      <c r="U3684" s="60" t="str">
        <f t="shared" si="465"/>
        <v>IM.IC.IT.262106.01</v>
      </c>
      <c r="V3684" s="57"/>
      <c r="W3684" s="60" t="str">
        <f t="shared" si="466"/>
        <v>GE.IC.IT.262106.01</v>
      </c>
      <c r="AH3684" s="35" t="s">
        <v>3207</v>
      </c>
      <c r="AI3684" s="35">
        <v>1500</v>
      </c>
    </row>
    <row r="3685" spans="1:35" s="35" customFormat="1" ht="15">
      <c r="A3685" s="35" t="s">
        <v>2189</v>
      </c>
      <c r="C3685" s="38" t="s">
        <v>1669</v>
      </c>
      <c r="E3685" s="38" t="s">
        <v>4363</v>
      </c>
      <c r="F3685" s="35" t="s">
        <v>4163</v>
      </c>
      <c r="G3685" s="35" t="s">
        <v>2547</v>
      </c>
      <c r="H3685" s="38" t="s">
        <v>2376</v>
      </c>
      <c r="I3685" s="35" t="s">
        <v>2547</v>
      </c>
      <c r="J3685" s="39" t="str">
        <f t="shared" si="463"/>
        <v>IC.IT.262107</v>
      </c>
      <c r="K3685" s="38" t="s">
        <v>3298</v>
      </c>
      <c r="L3685" s="35" t="str">
        <f t="shared" si="459"/>
        <v>Green</v>
      </c>
      <c r="M3685" s="39" t="str">
        <f t="shared" si="460"/>
        <v>PI.IC.IT.262107.01</v>
      </c>
      <c r="N3685" s="39"/>
      <c r="O3685" s="39" t="str">
        <f t="shared" si="461"/>
        <v>PH.IC.IT.262107.01</v>
      </c>
      <c r="Q3685" s="39" t="str">
        <f t="shared" si="462"/>
        <v>CL.IC.IT.262107.01</v>
      </c>
      <c r="R3685" s="39"/>
      <c r="S3685" s="39" t="str">
        <f t="shared" si="464"/>
        <v>DR.IC.IT.262107.01</v>
      </c>
      <c r="T3685" s="39"/>
      <c r="U3685" s="60" t="str">
        <f t="shared" si="465"/>
        <v>IM.IC.IT.262107.01</v>
      </c>
      <c r="V3685" s="57"/>
      <c r="W3685" s="60" t="str">
        <f t="shared" si="466"/>
        <v>GE.IC.IT.262107.01</v>
      </c>
      <c r="AH3685" s="35" t="s">
        <v>3207</v>
      </c>
      <c r="AI3685" s="35">
        <v>1500</v>
      </c>
    </row>
    <row r="3686" spans="1:35" s="35" customFormat="1" ht="15">
      <c r="A3686" s="35" t="s">
        <v>2189</v>
      </c>
      <c r="C3686" s="38" t="s">
        <v>1669</v>
      </c>
      <c r="E3686" s="38" t="s">
        <v>4363</v>
      </c>
      <c r="F3686" s="35" t="s">
        <v>4163</v>
      </c>
      <c r="G3686" s="35" t="s">
        <v>1499</v>
      </c>
      <c r="H3686" s="38" t="s">
        <v>2378</v>
      </c>
      <c r="I3686" s="35" t="s">
        <v>1499</v>
      </c>
      <c r="J3686" s="39" t="str">
        <f t="shared" si="463"/>
        <v>IC.IT.262108</v>
      </c>
      <c r="K3686" s="38" t="s">
        <v>3298</v>
      </c>
      <c r="L3686" s="35" t="str">
        <f t="shared" si="459"/>
        <v>Black</v>
      </c>
      <c r="M3686" s="39" t="str">
        <f t="shared" si="460"/>
        <v>PI.IC.IT.262108.01</v>
      </c>
      <c r="N3686" s="39"/>
      <c r="O3686" s="39" t="str">
        <f t="shared" si="461"/>
        <v>PH.IC.IT.262108.01</v>
      </c>
      <c r="Q3686" s="39" t="str">
        <f t="shared" si="462"/>
        <v>CL.IC.IT.262108.01</v>
      </c>
      <c r="R3686" s="39"/>
      <c r="S3686" s="39" t="str">
        <f t="shared" si="464"/>
        <v>DR.IC.IT.262108.01</v>
      </c>
      <c r="T3686" s="39"/>
      <c r="U3686" s="60" t="str">
        <f t="shared" si="465"/>
        <v>IM.IC.IT.262108.01</v>
      </c>
      <c r="V3686" s="57"/>
      <c r="W3686" s="60" t="str">
        <f t="shared" si="466"/>
        <v>GE.IC.IT.262108.01</v>
      </c>
      <c r="AH3686" s="35" t="s">
        <v>3207</v>
      </c>
      <c r="AI3686" s="35">
        <v>1500</v>
      </c>
    </row>
    <row r="3687" spans="1:35" s="35" customFormat="1" ht="15">
      <c r="A3687" s="35" t="s">
        <v>2189</v>
      </c>
      <c r="C3687" s="38" t="s">
        <v>1669</v>
      </c>
      <c r="D3687" s="35" t="s">
        <v>4465</v>
      </c>
      <c r="E3687" s="38" t="s">
        <v>4364</v>
      </c>
      <c r="F3687" s="35" t="s">
        <v>4164</v>
      </c>
      <c r="G3687" s="35" t="s">
        <v>3925</v>
      </c>
      <c r="H3687" s="38" t="s">
        <v>2212</v>
      </c>
      <c r="I3687" s="35" t="s">
        <v>3926</v>
      </c>
      <c r="J3687" s="39" t="str">
        <f t="shared" si="463"/>
        <v>IC.IT.262201</v>
      </c>
      <c r="K3687" s="38" t="s">
        <v>3298</v>
      </c>
      <c r="L3687" s="35" t="str">
        <f t="shared" si="459"/>
        <v xml:space="preserve">      Present on admit: specify date</v>
      </c>
      <c r="M3687" s="39" t="str">
        <f t="shared" si="460"/>
        <v>PI.IC.IT.262201.01</v>
      </c>
      <c r="N3687" s="39"/>
      <c r="O3687" s="39" t="str">
        <f t="shared" si="461"/>
        <v>PH.IC.IT.262201.01</v>
      </c>
      <c r="Q3687" s="39" t="str">
        <f t="shared" si="462"/>
        <v>CL.IC.IT.262201.01</v>
      </c>
      <c r="R3687" s="39"/>
      <c r="S3687" s="39" t="str">
        <f t="shared" si="464"/>
        <v>DR.IC.IT.262201.01</v>
      </c>
      <c r="T3687" s="39"/>
      <c r="U3687" s="60" t="str">
        <f t="shared" si="465"/>
        <v>IM.IC.IT.262201.01</v>
      </c>
      <c r="V3687" s="57"/>
      <c r="W3687" s="60" t="str">
        <f t="shared" si="466"/>
        <v>GE.IC.IT.262201.01</v>
      </c>
      <c r="AH3687" s="35" t="s">
        <v>3207</v>
      </c>
      <c r="AI3687" s="35">
        <v>1500</v>
      </c>
    </row>
    <row r="3688" spans="1:35" s="35" customFormat="1" ht="15">
      <c r="A3688" s="35" t="s">
        <v>2189</v>
      </c>
      <c r="C3688" s="38" t="s">
        <v>1669</v>
      </c>
      <c r="E3688" s="38" t="s">
        <v>4364</v>
      </c>
      <c r="F3688" s="35" t="s">
        <v>4164</v>
      </c>
      <c r="G3688" s="35" t="s">
        <v>3927</v>
      </c>
      <c r="H3688" s="38" t="s">
        <v>2217</v>
      </c>
      <c r="I3688" s="35" t="s">
        <v>3928</v>
      </c>
      <c r="J3688" s="39" t="str">
        <f t="shared" si="463"/>
        <v>IC.IT.262202</v>
      </c>
      <c r="K3688" s="38" t="s">
        <v>3298</v>
      </c>
      <c r="L3688" s="35" t="str">
        <f t="shared" si="459"/>
        <v xml:space="preserve">      Noted at this time: specify date</v>
      </c>
      <c r="M3688" s="39" t="str">
        <f t="shared" si="460"/>
        <v>PI.IC.IT.262202.01</v>
      </c>
      <c r="N3688" s="39"/>
      <c r="O3688" s="39" t="str">
        <f t="shared" si="461"/>
        <v>PH.IC.IT.262202.01</v>
      </c>
      <c r="Q3688" s="39" t="str">
        <f t="shared" si="462"/>
        <v>CL.IC.IT.262202.01</v>
      </c>
      <c r="R3688" s="39"/>
      <c r="S3688" s="39" t="str">
        <f t="shared" si="464"/>
        <v>DR.IC.IT.262202.01</v>
      </c>
      <c r="T3688" s="39"/>
      <c r="U3688" s="60" t="str">
        <f t="shared" si="465"/>
        <v>IM.IC.IT.262202.01</v>
      </c>
      <c r="V3688" s="57"/>
      <c r="W3688" s="60" t="str">
        <f t="shared" si="466"/>
        <v>GE.IC.IT.262202.01</v>
      </c>
      <c r="AH3688" s="35" t="s">
        <v>3207</v>
      </c>
      <c r="AI3688" s="35">
        <v>1500</v>
      </c>
    </row>
    <row r="3689" spans="1:35" s="35" customFormat="1" ht="15">
      <c r="A3689" s="35" t="s">
        <v>2189</v>
      </c>
      <c r="C3689" s="38" t="s">
        <v>1669</v>
      </c>
      <c r="D3689" s="35" t="s">
        <v>4466</v>
      </c>
      <c r="E3689" s="38" t="s">
        <v>4365</v>
      </c>
      <c r="F3689" s="35" t="s">
        <v>4164</v>
      </c>
      <c r="G3689" s="35" t="s">
        <v>3929</v>
      </c>
      <c r="H3689" s="38" t="s">
        <v>2212</v>
      </c>
      <c r="I3689" s="35" t="s">
        <v>3930</v>
      </c>
      <c r="J3689" s="39" t="str">
        <f t="shared" si="463"/>
        <v>IC.IT.262301</v>
      </c>
      <c r="K3689" s="38" t="s">
        <v>3298</v>
      </c>
      <c r="L3689" s="35" t="str">
        <f t="shared" si="459"/>
        <v xml:space="preserve">      Stage I: intact skin non-blanchable redness</v>
      </c>
      <c r="M3689" s="39" t="str">
        <f t="shared" si="460"/>
        <v>PI.IC.IT.262301.01</v>
      </c>
      <c r="N3689" s="39"/>
      <c r="O3689" s="39" t="str">
        <f t="shared" si="461"/>
        <v>PH.IC.IT.262301.01</v>
      </c>
      <c r="Q3689" s="39" t="str">
        <f t="shared" si="462"/>
        <v>CL.IC.IT.262301.01</v>
      </c>
      <c r="R3689" s="39"/>
      <c r="S3689" s="39" t="str">
        <f t="shared" si="464"/>
        <v>DR.IC.IT.262301.01</v>
      </c>
      <c r="T3689" s="39"/>
      <c r="U3689" s="60" t="str">
        <f t="shared" si="465"/>
        <v>IM.IC.IT.262301.01</v>
      </c>
      <c r="V3689" s="57"/>
      <c r="W3689" s="60" t="str">
        <f t="shared" si="466"/>
        <v>GE.IC.IT.262301.01</v>
      </c>
      <c r="AH3689" s="35" t="s">
        <v>3207</v>
      </c>
      <c r="AI3689" s="35">
        <v>1500</v>
      </c>
    </row>
    <row r="3690" spans="1:35" s="35" customFormat="1" ht="15">
      <c r="A3690" s="35" t="s">
        <v>2189</v>
      </c>
      <c r="C3690" s="38" t="s">
        <v>1669</v>
      </c>
      <c r="E3690" s="38" t="s">
        <v>4365</v>
      </c>
      <c r="F3690" s="35" t="s">
        <v>4164</v>
      </c>
      <c r="G3690" s="35" t="s">
        <v>3931</v>
      </c>
      <c r="H3690" s="38" t="s">
        <v>2217</v>
      </c>
      <c r="I3690" s="35" t="s">
        <v>3932</v>
      </c>
      <c r="J3690" s="39" t="str">
        <f t="shared" si="463"/>
        <v>IC.IT.262302</v>
      </c>
      <c r="K3690" s="38" t="s">
        <v>3298</v>
      </c>
      <c r="L3690" s="35" t="str">
        <f t="shared" si="459"/>
        <v xml:space="preserve">      Stage II: partial thickness or blister</v>
      </c>
      <c r="M3690" s="39" t="str">
        <f t="shared" si="460"/>
        <v>PI.IC.IT.262302.01</v>
      </c>
      <c r="N3690" s="39"/>
      <c r="O3690" s="39" t="str">
        <f t="shared" si="461"/>
        <v>PH.IC.IT.262302.01</v>
      </c>
      <c r="Q3690" s="39" t="str">
        <f t="shared" si="462"/>
        <v>CL.IC.IT.262302.01</v>
      </c>
      <c r="R3690" s="39"/>
      <c r="S3690" s="39" t="str">
        <f t="shared" si="464"/>
        <v>DR.IC.IT.262302.01</v>
      </c>
      <c r="T3690" s="39"/>
      <c r="U3690" s="60" t="str">
        <f t="shared" si="465"/>
        <v>IM.IC.IT.262302.01</v>
      </c>
      <c r="V3690" s="57"/>
      <c r="W3690" s="60" t="str">
        <f t="shared" si="466"/>
        <v>GE.IC.IT.262302.01</v>
      </c>
      <c r="AH3690" s="35" t="s">
        <v>3207</v>
      </c>
      <c r="AI3690" s="35">
        <v>1500</v>
      </c>
    </row>
    <row r="3691" spans="1:35" s="35" customFormat="1" ht="15">
      <c r="A3691" s="35" t="s">
        <v>2189</v>
      </c>
      <c r="C3691" s="38" t="s">
        <v>1669</v>
      </c>
      <c r="E3691" s="38" t="s">
        <v>4365</v>
      </c>
      <c r="F3691" s="35" t="s">
        <v>4164</v>
      </c>
      <c r="G3691" s="35" t="s">
        <v>3933</v>
      </c>
      <c r="H3691" s="38" t="s">
        <v>2219</v>
      </c>
      <c r="I3691" s="35" t="s">
        <v>3934</v>
      </c>
      <c r="J3691" s="39" t="str">
        <f t="shared" si="463"/>
        <v>IC.IT.262303</v>
      </c>
      <c r="K3691" s="38" t="s">
        <v>3298</v>
      </c>
      <c r="L3691" s="35" t="str">
        <f t="shared" si="459"/>
        <v xml:space="preserve">      Stage III: full thickness, subcutaneous fat seen</v>
      </c>
      <c r="M3691" s="39" t="str">
        <f t="shared" si="460"/>
        <v>PI.IC.IT.262303.01</v>
      </c>
      <c r="N3691" s="39"/>
      <c r="O3691" s="39" t="str">
        <f t="shared" si="461"/>
        <v>PH.IC.IT.262303.01</v>
      </c>
      <c r="Q3691" s="39" t="str">
        <f t="shared" si="462"/>
        <v>CL.IC.IT.262303.01</v>
      </c>
      <c r="R3691" s="39"/>
      <c r="S3691" s="39" t="str">
        <f t="shared" si="464"/>
        <v>DR.IC.IT.262303.01</v>
      </c>
      <c r="T3691" s="39"/>
      <c r="U3691" s="60" t="str">
        <f t="shared" si="465"/>
        <v>IM.IC.IT.262303.01</v>
      </c>
      <c r="V3691" s="57"/>
      <c r="W3691" s="60" t="str">
        <f t="shared" si="466"/>
        <v>GE.IC.IT.262303.01</v>
      </c>
      <c r="AH3691" s="35" t="s">
        <v>3207</v>
      </c>
      <c r="AI3691" s="35">
        <v>1500</v>
      </c>
    </row>
    <row r="3692" spans="1:35" s="35" customFormat="1" ht="15">
      <c r="A3692" s="35" t="s">
        <v>2189</v>
      </c>
      <c r="C3692" s="38" t="s">
        <v>1669</v>
      </c>
      <c r="E3692" s="38" t="s">
        <v>4365</v>
      </c>
      <c r="F3692" s="35" t="s">
        <v>4164</v>
      </c>
      <c r="G3692" s="35" t="s">
        <v>4467</v>
      </c>
      <c r="H3692" s="38" t="s">
        <v>2063</v>
      </c>
      <c r="I3692" s="35" t="s">
        <v>3935</v>
      </c>
      <c r="J3692" s="39" t="str">
        <f t="shared" si="463"/>
        <v>IC.IT.262304</v>
      </c>
      <c r="K3692" s="38" t="s">
        <v>3298</v>
      </c>
      <c r="L3692" s="35" t="str">
        <f t="shared" si="459"/>
        <v xml:space="preserve">      Stage IV: full thickness bone, tendon or muscle seen</v>
      </c>
      <c r="M3692" s="39" t="str">
        <f t="shared" si="460"/>
        <v>PI.IC.IT.262304.01</v>
      </c>
      <c r="N3692" s="39"/>
      <c r="O3692" s="39" t="str">
        <f t="shared" si="461"/>
        <v>PH.IC.IT.262304.01</v>
      </c>
      <c r="Q3692" s="39" t="str">
        <f t="shared" si="462"/>
        <v>CL.IC.IT.262304.01</v>
      </c>
      <c r="R3692" s="39"/>
      <c r="S3692" s="39" t="str">
        <f t="shared" si="464"/>
        <v>DR.IC.IT.262304.01</v>
      </c>
      <c r="T3692" s="39"/>
      <c r="U3692" s="60" t="str">
        <f t="shared" si="465"/>
        <v>IM.IC.IT.262304.01</v>
      </c>
      <c r="V3692" s="57"/>
      <c r="W3692" s="60" t="str">
        <f t="shared" si="466"/>
        <v>GE.IC.IT.262304.01</v>
      </c>
      <c r="AH3692" s="35" t="s">
        <v>3207</v>
      </c>
      <c r="AI3692" s="35">
        <v>1500</v>
      </c>
    </row>
    <row r="3693" spans="1:35" s="35" customFormat="1" ht="15">
      <c r="A3693" s="35" t="s">
        <v>2189</v>
      </c>
      <c r="C3693" s="38" t="s">
        <v>1669</v>
      </c>
      <c r="E3693" s="38" t="s">
        <v>4365</v>
      </c>
      <c r="F3693" s="35" t="s">
        <v>4164</v>
      </c>
      <c r="G3693" s="35" t="s">
        <v>3936</v>
      </c>
      <c r="H3693" s="38" t="s">
        <v>2065</v>
      </c>
      <c r="I3693" s="35" t="s">
        <v>771</v>
      </c>
      <c r="J3693" s="39" t="str">
        <f t="shared" si="463"/>
        <v>IC.IT.262305</v>
      </c>
      <c r="K3693" s="38" t="s">
        <v>3298</v>
      </c>
      <c r="L3693" s="35" t="str">
        <f t="shared" si="459"/>
        <v xml:space="preserve">      Suspected Deep Tissue Injury</v>
      </c>
      <c r="M3693" s="39" t="str">
        <f t="shared" si="460"/>
        <v>PI.IC.IT.262305.01</v>
      </c>
      <c r="N3693" s="39"/>
      <c r="O3693" s="39" t="str">
        <f t="shared" si="461"/>
        <v>PH.IC.IT.262305.01</v>
      </c>
      <c r="Q3693" s="39" t="str">
        <f t="shared" si="462"/>
        <v>CL.IC.IT.262305.01</v>
      </c>
      <c r="R3693" s="39"/>
      <c r="S3693" s="39" t="str">
        <f t="shared" si="464"/>
        <v>DR.IC.IT.262305.01</v>
      </c>
      <c r="T3693" s="39"/>
      <c r="U3693" s="60" t="str">
        <f t="shared" si="465"/>
        <v>IM.IC.IT.262305.01</v>
      </c>
      <c r="V3693" s="57"/>
      <c r="W3693" s="60" t="str">
        <f t="shared" si="466"/>
        <v>GE.IC.IT.262305.01</v>
      </c>
      <c r="AH3693" s="35" t="s">
        <v>3207</v>
      </c>
      <c r="AI3693" s="35">
        <v>1500</v>
      </c>
    </row>
    <row r="3694" spans="1:35" s="35" customFormat="1" ht="15">
      <c r="A3694" s="35" t="s">
        <v>2189</v>
      </c>
      <c r="C3694" s="38" t="s">
        <v>1669</v>
      </c>
      <c r="E3694" s="38" t="s">
        <v>4365</v>
      </c>
      <c r="F3694" s="35" t="s">
        <v>4164</v>
      </c>
      <c r="G3694" s="35" t="s">
        <v>3937</v>
      </c>
      <c r="H3694" s="38" t="s">
        <v>2222</v>
      </c>
      <c r="I3694" s="35" t="s">
        <v>3938</v>
      </c>
      <c r="J3694" s="39" t="str">
        <f t="shared" si="463"/>
        <v>IC.IT.262306</v>
      </c>
      <c r="K3694" s="38" t="s">
        <v>3298</v>
      </c>
      <c r="L3694" s="35" t="str">
        <f t="shared" si="459"/>
        <v xml:space="preserve">      Unstageable: covered by slough or eschar</v>
      </c>
      <c r="M3694" s="39" t="str">
        <f t="shared" si="460"/>
        <v>PI.IC.IT.262306.01</v>
      </c>
      <c r="N3694" s="39"/>
      <c r="O3694" s="39" t="str">
        <f t="shared" si="461"/>
        <v>PH.IC.IT.262306.01</v>
      </c>
      <c r="Q3694" s="39" t="str">
        <f t="shared" si="462"/>
        <v>CL.IC.IT.262306.01</v>
      </c>
      <c r="R3694" s="39"/>
      <c r="S3694" s="39" t="str">
        <f t="shared" si="464"/>
        <v>DR.IC.IT.262306.01</v>
      </c>
      <c r="T3694" s="39"/>
      <c r="U3694" s="60" t="str">
        <f t="shared" si="465"/>
        <v>IM.IC.IT.262306.01</v>
      </c>
      <c r="V3694" s="57"/>
      <c r="W3694" s="60" t="str">
        <f t="shared" si="466"/>
        <v>GE.IC.IT.262306.01</v>
      </c>
      <c r="AH3694" s="35" t="s">
        <v>3207</v>
      </c>
      <c r="AI3694" s="35">
        <v>1500</v>
      </c>
    </row>
    <row r="3695" spans="1:35" s="35" customFormat="1" ht="15">
      <c r="A3695" s="35" t="s">
        <v>2189</v>
      </c>
      <c r="C3695" s="38" t="s">
        <v>1669</v>
      </c>
      <c r="D3695" s="35" t="s">
        <v>4468</v>
      </c>
      <c r="E3695" s="38" t="s">
        <v>4366</v>
      </c>
      <c r="F3695" s="35" t="s">
        <v>4165</v>
      </c>
      <c r="G3695" s="35" t="s">
        <v>2117</v>
      </c>
      <c r="H3695" s="38" t="s">
        <v>2212</v>
      </c>
      <c r="I3695" s="35" t="s">
        <v>2117</v>
      </c>
      <c r="J3695" s="39" t="str">
        <f t="shared" si="463"/>
        <v>IC.IT.262401</v>
      </c>
      <c r="K3695" s="38" t="s">
        <v>3298</v>
      </c>
      <c r="L3695" s="35" t="str">
        <f t="shared" si="459"/>
        <v>None</v>
      </c>
      <c r="M3695" s="39" t="str">
        <f t="shared" si="460"/>
        <v>PI.IC.IT.262401.01</v>
      </c>
      <c r="N3695" s="39"/>
      <c r="O3695" s="39" t="str">
        <f t="shared" si="461"/>
        <v>PH.IC.IT.262401.01</v>
      </c>
      <c r="Q3695" s="39" t="str">
        <f t="shared" si="462"/>
        <v>CL.IC.IT.262401.01</v>
      </c>
      <c r="R3695" s="39"/>
      <c r="S3695" s="39" t="str">
        <f t="shared" si="464"/>
        <v>DR.IC.IT.262401.01</v>
      </c>
      <c r="T3695" s="39"/>
      <c r="U3695" s="60" t="str">
        <f t="shared" si="465"/>
        <v>IM.IC.IT.262401.01</v>
      </c>
      <c r="V3695" s="57"/>
      <c r="W3695" s="60" t="str">
        <f t="shared" si="466"/>
        <v>GE.IC.IT.262401.01</v>
      </c>
      <c r="AH3695" s="35" t="s">
        <v>3207</v>
      </c>
      <c r="AI3695" s="35">
        <v>1500</v>
      </c>
    </row>
    <row r="3696" spans="1:35" s="35" customFormat="1" ht="15">
      <c r="A3696" s="35" t="s">
        <v>2189</v>
      </c>
      <c r="C3696" s="38" t="s">
        <v>1669</v>
      </c>
      <c r="E3696" s="38" t="s">
        <v>4366</v>
      </c>
      <c r="F3696" s="35" t="s">
        <v>4165</v>
      </c>
      <c r="G3696" s="35" t="s">
        <v>3940</v>
      </c>
      <c r="H3696" s="38" t="s">
        <v>2217</v>
      </c>
      <c r="I3696" s="35" t="s">
        <v>3941</v>
      </c>
      <c r="J3696" s="39" t="str">
        <f t="shared" si="463"/>
        <v>IC.IT.262402</v>
      </c>
      <c r="K3696" s="38" t="s">
        <v>3298</v>
      </c>
      <c r="L3696" s="35" t="str">
        <f t="shared" si="459"/>
        <v>Subcutaneous tissue</v>
      </c>
      <c r="M3696" s="39" t="str">
        <f t="shared" si="460"/>
        <v>PI.IC.IT.262402.01</v>
      </c>
      <c r="N3696" s="39"/>
      <c r="O3696" s="39" t="str">
        <f t="shared" si="461"/>
        <v>PH.IC.IT.262402.01</v>
      </c>
      <c r="Q3696" s="39" t="str">
        <f t="shared" si="462"/>
        <v>CL.IC.IT.262402.01</v>
      </c>
      <c r="R3696" s="39"/>
      <c r="S3696" s="39" t="str">
        <f t="shared" si="464"/>
        <v>DR.IC.IT.262402.01</v>
      </c>
      <c r="T3696" s="39"/>
      <c r="U3696" s="60" t="str">
        <f t="shared" si="465"/>
        <v>IM.IC.IT.262402.01</v>
      </c>
      <c r="V3696" s="57"/>
      <c r="W3696" s="60" t="str">
        <f t="shared" si="466"/>
        <v>GE.IC.IT.262402.01</v>
      </c>
      <c r="AH3696" s="35" t="s">
        <v>3207</v>
      </c>
      <c r="AI3696" s="35">
        <v>1500</v>
      </c>
    </row>
    <row r="3697" spans="1:35" s="35" customFormat="1" ht="15">
      <c r="A3697" s="35" t="s">
        <v>2189</v>
      </c>
      <c r="C3697" s="38" t="s">
        <v>1669</v>
      </c>
      <c r="E3697" s="38" t="s">
        <v>4366</v>
      </c>
      <c r="F3697" s="35" t="s">
        <v>4165</v>
      </c>
      <c r="G3697" s="35" t="s">
        <v>3942</v>
      </c>
      <c r="H3697" s="38" t="s">
        <v>2219</v>
      </c>
      <c r="I3697" s="35" t="s">
        <v>3942</v>
      </c>
      <c r="J3697" s="39" t="str">
        <f t="shared" si="463"/>
        <v>IC.IT.262403</v>
      </c>
      <c r="K3697" s="38" t="s">
        <v>3298</v>
      </c>
      <c r="L3697" s="35" t="str">
        <f t="shared" si="459"/>
        <v>Fascia</v>
      </c>
      <c r="M3697" s="39" t="str">
        <f t="shared" si="460"/>
        <v>PI.IC.IT.262403.01</v>
      </c>
      <c r="N3697" s="39"/>
      <c r="O3697" s="39" t="str">
        <f t="shared" si="461"/>
        <v>PH.IC.IT.262403.01</v>
      </c>
      <c r="Q3697" s="39" t="str">
        <f t="shared" si="462"/>
        <v>CL.IC.IT.262403.01</v>
      </c>
      <c r="R3697" s="39"/>
      <c r="S3697" s="39" t="str">
        <f t="shared" si="464"/>
        <v>DR.IC.IT.262403.01</v>
      </c>
      <c r="T3697" s="39"/>
      <c r="U3697" s="60" t="str">
        <f t="shared" si="465"/>
        <v>IM.IC.IT.262403.01</v>
      </c>
      <c r="V3697" s="57"/>
      <c r="W3697" s="60" t="str">
        <f t="shared" si="466"/>
        <v>GE.IC.IT.262403.01</v>
      </c>
      <c r="AH3697" s="35" t="s">
        <v>3207</v>
      </c>
      <c r="AI3697" s="35">
        <v>1500</v>
      </c>
    </row>
    <row r="3698" spans="1:35" s="35" customFormat="1" ht="15">
      <c r="A3698" s="35" t="s">
        <v>2189</v>
      </c>
      <c r="C3698" s="38" t="s">
        <v>1669</v>
      </c>
      <c r="E3698" s="38" t="s">
        <v>4366</v>
      </c>
      <c r="F3698" s="35" t="s">
        <v>4165</v>
      </c>
      <c r="G3698" s="35" t="s">
        <v>3943</v>
      </c>
      <c r="H3698" s="38" t="s">
        <v>2063</v>
      </c>
      <c r="I3698" s="35" t="s">
        <v>3943</v>
      </c>
      <c r="J3698" s="39" t="str">
        <f t="shared" si="463"/>
        <v>IC.IT.262404</v>
      </c>
      <c r="K3698" s="38" t="s">
        <v>3298</v>
      </c>
      <c r="L3698" s="35" t="str">
        <f t="shared" si="459"/>
        <v>Pins</v>
      </c>
      <c r="M3698" s="39" t="str">
        <f t="shared" si="460"/>
        <v>PI.IC.IT.262404.01</v>
      </c>
      <c r="N3698" s="39"/>
      <c r="O3698" s="39" t="str">
        <f t="shared" si="461"/>
        <v>PH.IC.IT.262404.01</v>
      </c>
      <c r="Q3698" s="39" t="str">
        <f t="shared" si="462"/>
        <v>CL.IC.IT.262404.01</v>
      </c>
      <c r="R3698" s="39"/>
      <c r="S3698" s="39" t="str">
        <f t="shared" si="464"/>
        <v>DR.IC.IT.262404.01</v>
      </c>
      <c r="T3698" s="39"/>
      <c r="U3698" s="60" t="str">
        <f t="shared" si="465"/>
        <v>IM.IC.IT.262404.01</v>
      </c>
      <c r="V3698" s="57"/>
      <c r="W3698" s="60" t="str">
        <f t="shared" si="466"/>
        <v>GE.IC.IT.262404.01</v>
      </c>
      <c r="AH3698" s="35" t="s">
        <v>3207</v>
      </c>
      <c r="AI3698" s="35">
        <v>1500</v>
      </c>
    </row>
    <row r="3699" spans="1:35" s="35" customFormat="1" ht="15">
      <c r="A3699" s="35" t="s">
        <v>2189</v>
      </c>
      <c r="C3699" s="38" t="s">
        <v>1669</v>
      </c>
      <c r="E3699" s="38" t="s">
        <v>4366</v>
      </c>
      <c r="F3699" s="35" t="s">
        <v>4165</v>
      </c>
      <c r="G3699" s="35" t="s">
        <v>3944</v>
      </c>
      <c r="H3699" s="38" t="s">
        <v>2065</v>
      </c>
      <c r="I3699" s="35" t="s">
        <v>3944</v>
      </c>
      <c r="J3699" s="39" t="str">
        <f t="shared" si="463"/>
        <v>IC.IT.262405</v>
      </c>
      <c r="K3699" s="38" t="s">
        <v>3298</v>
      </c>
      <c r="L3699" s="35" t="str">
        <f t="shared" si="459"/>
        <v>Prosthesis</v>
      </c>
      <c r="M3699" s="39" t="str">
        <f t="shared" si="460"/>
        <v>PI.IC.IT.262405.01</v>
      </c>
      <c r="N3699" s="39"/>
      <c r="O3699" s="39" t="str">
        <f t="shared" si="461"/>
        <v>PH.IC.IT.262405.01</v>
      </c>
      <c r="Q3699" s="39" t="str">
        <f t="shared" si="462"/>
        <v>CL.IC.IT.262405.01</v>
      </c>
      <c r="R3699" s="39"/>
      <c r="S3699" s="39" t="str">
        <f t="shared" si="464"/>
        <v>DR.IC.IT.262405.01</v>
      </c>
      <c r="T3699" s="39"/>
      <c r="U3699" s="60" t="str">
        <f t="shared" si="465"/>
        <v>IM.IC.IT.262405.01</v>
      </c>
      <c r="V3699" s="57"/>
      <c r="W3699" s="60" t="str">
        <f t="shared" si="466"/>
        <v>GE.IC.IT.262405.01</v>
      </c>
      <c r="AH3699" s="35" t="s">
        <v>3207</v>
      </c>
      <c r="AI3699" s="35">
        <v>1500</v>
      </c>
    </row>
    <row r="3700" spans="1:35" s="35" customFormat="1" ht="15">
      <c r="A3700" s="35" t="s">
        <v>2189</v>
      </c>
      <c r="C3700" s="38" t="s">
        <v>1669</v>
      </c>
      <c r="E3700" s="38" t="s">
        <v>4366</v>
      </c>
      <c r="F3700" s="35" t="s">
        <v>4165</v>
      </c>
      <c r="G3700" s="35" t="s">
        <v>3945</v>
      </c>
      <c r="H3700" s="38" t="s">
        <v>2222</v>
      </c>
      <c r="I3700" s="35" t="s">
        <v>3945</v>
      </c>
      <c r="J3700" s="39" t="str">
        <f t="shared" si="463"/>
        <v>IC.IT.262406</v>
      </c>
      <c r="K3700" s="38" t="s">
        <v>3298</v>
      </c>
      <c r="L3700" s="35" t="str">
        <f t="shared" si="459"/>
        <v>Tendon</v>
      </c>
      <c r="M3700" s="39" t="str">
        <f t="shared" si="460"/>
        <v>PI.IC.IT.262406.01</v>
      </c>
      <c r="N3700" s="39"/>
      <c r="O3700" s="39" t="str">
        <f t="shared" si="461"/>
        <v>PH.IC.IT.262406.01</v>
      </c>
      <c r="Q3700" s="39" t="str">
        <f t="shared" si="462"/>
        <v>CL.IC.IT.262406.01</v>
      </c>
      <c r="R3700" s="39"/>
      <c r="S3700" s="39" t="str">
        <f t="shared" si="464"/>
        <v>DR.IC.IT.262406.01</v>
      </c>
      <c r="T3700" s="39"/>
      <c r="U3700" s="60" t="str">
        <f t="shared" si="465"/>
        <v>IM.IC.IT.262406.01</v>
      </c>
      <c r="V3700" s="57"/>
      <c r="W3700" s="60" t="str">
        <f t="shared" si="466"/>
        <v>GE.IC.IT.262406.01</v>
      </c>
      <c r="AH3700" s="35" t="s">
        <v>3207</v>
      </c>
      <c r="AI3700" s="35">
        <v>1500</v>
      </c>
    </row>
    <row r="3701" spans="1:35" s="35" customFormat="1" ht="15">
      <c r="A3701" s="35" t="s">
        <v>2189</v>
      </c>
      <c r="C3701" s="38" t="s">
        <v>1669</v>
      </c>
      <c r="E3701" s="38" t="s">
        <v>4366</v>
      </c>
      <c r="F3701" s="35" t="s">
        <v>4165</v>
      </c>
      <c r="G3701" s="35" t="s">
        <v>3946</v>
      </c>
      <c r="H3701" s="38" t="s">
        <v>2376</v>
      </c>
      <c r="I3701" s="35" t="s">
        <v>3946</v>
      </c>
      <c r="J3701" s="39" t="str">
        <f t="shared" si="463"/>
        <v>IC.IT.262407</v>
      </c>
      <c r="K3701" s="38" t="s">
        <v>3298</v>
      </c>
      <c r="L3701" s="35" t="str">
        <f t="shared" si="459"/>
        <v>Bone</v>
      </c>
      <c r="M3701" s="39" t="str">
        <f t="shared" si="460"/>
        <v>PI.IC.IT.262407.01</v>
      </c>
      <c r="N3701" s="39"/>
      <c r="O3701" s="39" t="str">
        <f t="shared" si="461"/>
        <v>PH.IC.IT.262407.01</v>
      </c>
      <c r="Q3701" s="39" t="str">
        <f t="shared" si="462"/>
        <v>CL.IC.IT.262407.01</v>
      </c>
      <c r="R3701" s="39"/>
      <c r="S3701" s="39" t="str">
        <f t="shared" si="464"/>
        <v>DR.IC.IT.262407.01</v>
      </c>
      <c r="T3701" s="39"/>
      <c r="U3701" s="60" t="str">
        <f t="shared" si="465"/>
        <v>IM.IC.IT.262407.01</v>
      </c>
      <c r="V3701" s="57"/>
      <c r="W3701" s="60" t="str">
        <f t="shared" si="466"/>
        <v>GE.IC.IT.262407.01</v>
      </c>
      <c r="AH3701" s="35" t="s">
        <v>3207</v>
      </c>
      <c r="AI3701" s="35">
        <v>1500</v>
      </c>
    </row>
    <row r="3702" spans="1:35" s="35" customFormat="1" ht="15">
      <c r="A3702" s="35" t="s">
        <v>2189</v>
      </c>
      <c r="C3702" s="38" t="s">
        <v>1669</v>
      </c>
      <c r="E3702" s="38" t="s">
        <v>4366</v>
      </c>
      <c r="F3702" s="35" t="s">
        <v>4165</v>
      </c>
      <c r="G3702" s="35" t="s">
        <v>3947</v>
      </c>
      <c r="H3702" s="38" t="s">
        <v>2378</v>
      </c>
      <c r="I3702" s="35" t="s">
        <v>3948</v>
      </c>
      <c r="J3702" s="39" t="str">
        <f t="shared" si="463"/>
        <v>IC.IT.262408</v>
      </c>
      <c r="K3702" s="38" t="s">
        <v>3298</v>
      </c>
      <c r="L3702" s="35" t="str">
        <f t="shared" si="459"/>
        <v>Joint capsule</v>
      </c>
      <c r="M3702" s="39" t="str">
        <f t="shared" si="460"/>
        <v>PI.IC.IT.262408.01</v>
      </c>
      <c r="N3702" s="39"/>
      <c r="O3702" s="39" t="str">
        <f t="shared" si="461"/>
        <v>PH.IC.IT.262408.01</v>
      </c>
      <c r="Q3702" s="39" t="str">
        <f t="shared" si="462"/>
        <v>CL.IC.IT.262408.01</v>
      </c>
      <c r="R3702" s="39"/>
      <c r="S3702" s="39" t="str">
        <f t="shared" si="464"/>
        <v>DR.IC.IT.262408.01</v>
      </c>
      <c r="T3702" s="39"/>
      <c r="U3702" s="60" t="str">
        <f t="shared" si="465"/>
        <v>IM.IC.IT.262408.01</v>
      </c>
      <c r="V3702" s="57"/>
      <c r="W3702" s="60" t="str">
        <f t="shared" si="466"/>
        <v>GE.IC.IT.262408.01</v>
      </c>
      <c r="AH3702" s="35" t="s">
        <v>3207</v>
      </c>
      <c r="AI3702" s="35">
        <v>1500</v>
      </c>
    </row>
    <row r="3703" spans="1:35" s="35" customFormat="1" ht="15">
      <c r="A3703" s="35" t="s">
        <v>2189</v>
      </c>
      <c r="C3703" s="38" t="s">
        <v>1669</v>
      </c>
      <c r="D3703" s="35" t="s">
        <v>4328</v>
      </c>
      <c r="E3703" s="38" t="s">
        <v>4367</v>
      </c>
      <c r="F3703" s="35" t="s">
        <v>4166</v>
      </c>
      <c r="G3703" s="35" t="s">
        <v>3950</v>
      </c>
      <c r="H3703" s="38" t="s">
        <v>2212</v>
      </c>
      <c r="I3703" s="35" t="s">
        <v>2117</v>
      </c>
      <c r="J3703" s="39" t="str">
        <f t="shared" si="463"/>
        <v>IC.IT.262501</v>
      </c>
      <c r="K3703" s="38" t="s">
        <v>3298</v>
      </c>
      <c r="L3703" s="35" t="str">
        <f t="shared" si="459"/>
        <v xml:space="preserve">     Stabilization none</v>
      </c>
      <c r="M3703" s="39" t="str">
        <f t="shared" si="460"/>
        <v>PI.IC.IT.262501.01</v>
      </c>
      <c r="N3703" s="39"/>
      <c r="O3703" s="39" t="str">
        <f t="shared" si="461"/>
        <v>PH.IC.IT.262501.01</v>
      </c>
      <c r="Q3703" s="39" t="str">
        <f t="shared" si="462"/>
        <v>CL.IC.IT.262501.01</v>
      </c>
      <c r="R3703" s="39"/>
      <c r="S3703" s="39" t="str">
        <f t="shared" si="464"/>
        <v>DR.IC.IT.262501.01</v>
      </c>
      <c r="T3703" s="39"/>
      <c r="U3703" s="60" t="str">
        <f t="shared" si="465"/>
        <v>IM.IC.IT.262501.01</v>
      </c>
      <c r="V3703" s="57"/>
      <c r="W3703" s="60" t="str">
        <f t="shared" si="466"/>
        <v>GE.IC.IT.262501.01</v>
      </c>
      <c r="AH3703" s="35" t="s">
        <v>3207</v>
      </c>
      <c r="AI3703" s="35">
        <v>1500</v>
      </c>
    </row>
    <row r="3704" spans="1:35" s="35" customFormat="1" ht="15">
      <c r="A3704" s="35" t="s">
        <v>2189</v>
      </c>
      <c r="C3704" s="38" t="s">
        <v>1669</v>
      </c>
      <c r="E3704" s="38" t="s">
        <v>4367</v>
      </c>
      <c r="F3704" s="35" t="s">
        <v>4166</v>
      </c>
      <c r="G3704" s="35" t="s">
        <v>3951</v>
      </c>
      <c r="H3704" s="38" t="s">
        <v>2217</v>
      </c>
      <c r="I3704" s="35" t="s">
        <v>3453</v>
      </c>
      <c r="J3704" s="39" t="str">
        <f t="shared" si="463"/>
        <v>IC.IT.262502</v>
      </c>
      <c r="K3704" s="38" t="s">
        <v>3298</v>
      </c>
      <c r="L3704" s="35" t="str">
        <f t="shared" si="459"/>
        <v xml:space="preserve">     Stabilization abdominal binder</v>
      </c>
      <c r="M3704" s="39" t="str">
        <f t="shared" si="460"/>
        <v>PI.IC.IT.262502.01</v>
      </c>
      <c r="N3704" s="39"/>
      <c r="O3704" s="39" t="str">
        <f t="shared" si="461"/>
        <v>PH.IC.IT.262502.01</v>
      </c>
      <c r="Q3704" s="39" t="str">
        <f t="shared" si="462"/>
        <v>CL.IC.IT.262502.01</v>
      </c>
      <c r="R3704" s="39"/>
      <c r="S3704" s="39" t="str">
        <f t="shared" si="464"/>
        <v>DR.IC.IT.262502.01</v>
      </c>
      <c r="T3704" s="39"/>
      <c r="U3704" s="60" t="str">
        <f t="shared" si="465"/>
        <v>IM.IC.IT.262502.01</v>
      </c>
      <c r="V3704" s="57"/>
      <c r="W3704" s="60" t="str">
        <f t="shared" si="466"/>
        <v>GE.IC.IT.262502.01</v>
      </c>
      <c r="AH3704" s="35" t="s">
        <v>3207</v>
      </c>
      <c r="AI3704" s="35">
        <v>1500</v>
      </c>
    </row>
    <row r="3705" spans="1:35" s="35" customFormat="1" ht="15">
      <c r="A3705" s="35" t="s">
        <v>2189</v>
      </c>
      <c r="C3705" s="38" t="s">
        <v>1669</v>
      </c>
      <c r="E3705" s="38" t="s">
        <v>4367</v>
      </c>
      <c r="F3705" s="35" t="s">
        <v>4166</v>
      </c>
      <c r="G3705" s="35" t="s">
        <v>3952</v>
      </c>
      <c r="H3705" s="38" t="s">
        <v>2219</v>
      </c>
      <c r="I3705" s="35" t="s">
        <v>3455</v>
      </c>
      <c r="J3705" s="39" t="str">
        <f t="shared" si="463"/>
        <v>IC.IT.262503</v>
      </c>
      <c r="K3705" s="38" t="s">
        <v>3298</v>
      </c>
      <c r="L3705" s="35" t="str">
        <f t="shared" si="459"/>
        <v xml:space="preserve">     Stabilization ace wrap</v>
      </c>
      <c r="M3705" s="39" t="str">
        <f t="shared" si="460"/>
        <v>PI.IC.IT.262503.01</v>
      </c>
      <c r="N3705" s="39"/>
      <c r="O3705" s="39" t="str">
        <f t="shared" si="461"/>
        <v>PH.IC.IT.262503.01</v>
      </c>
      <c r="Q3705" s="39" t="str">
        <f t="shared" si="462"/>
        <v>CL.IC.IT.262503.01</v>
      </c>
      <c r="R3705" s="39"/>
      <c r="S3705" s="39" t="str">
        <f t="shared" si="464"/>
        <v>DR.IC.IT.262503.01</v>
      </c>
      <c r="T3705" s="39"/>
      <c r="U3705" s="60" t="str">
        <f t="shared" si="465"/>
        <v>IM.IC.IT.262503.01</v>
      </c>
      <c r="V3705" s="57"/>
      <c r="W3705" s="60" t="str">
        <f t="shared" si="466"/>
        <v>GE.IC.IT.262503.01</v>
      </c>
      <c r="AH3705" s="35" t="s">
        <v>3207</v>
      </c>
      <c r="AI3705" s="35">
        <v>1500</v>
      </c>
    </row>
    <row r="3706" spans="1:35" s="35" customFormat="1" ht="15">
      <c r="A3706" s="35" t="s">
        <v>2189</v>
      </c>
      <c r="C3706" s="38" t="s">
        <v>1669</v>
      </c>
      <c r="E3706" s="38" t="s">
        <v>4367</v>
      </c>
      <c r="F3706" s="35" t="s">
        <v>4166</v>
      </c>
      <c r="G3706" s="35" t="s">
        <v>3953</v>
      </c>
      <c r="H3706" s="38" t="s">
        <v>2063</v>
      </c>
      <c r="I3706" s="35" t="s">
        <v>3457</v>
      </c>
      <c r="J3706" s="39" t="str">
        <f t="shared" si="463"/>
        <v>IC.IT.262504</v>
      </c>
      <c r="K3706" s="38" t="s">
        <v>3298</v>
      </c>
      <c r="L3706" s="35" t="str">
        <f t="shared" si="459"/>
        <v xml:space="preserve">     Stabilization montgomery straps</v>
      </c>
      <c r="M3706" s="39" t="str">
        <f t="shared" si="460"/>
        <v>PI.IC.IT.262504.01</v>
      </c>
      <c r="N3706" s="39"/>
      <c r="O3706" s="39" t="str">
        <f t="shared" si="461"/>
        <v>PH.IC.IT.262504.01</v>
      </c>
      <c r="Q3706" s="39" t="str">
        <f t="shared" si="462"/>
        <v>CL.IC.IT.262504.01</v>
      </c>
      <c r="R3706" s="39"/>
      <c r="S3706" s="39" t="str">
        <f t="shared" si="464"/>
        <v>DR.IC.IT.262504.01</v>
      </c>
      <c r="T3706" s="39"/>
      <c r="U3706" s="60" t="str">
        <f t="shared" si="465"/>
        <v>IM.IC.IT.262504.01</v>
      </c>
      <c r="V3706" s="57"/>
      <c r="W3706" s="60" t="str">
        <f t="shared" si="466"/>
        <v>GE.IC.IT.262504.01</v>
      </c>
      <c r="AH3706" s="35" t="s">
        <v>3207</v>
      </c>
      <c r="AI3706" s="35">
        <v>1500</v>
      </c>
    </row>
    <row r="3707" spans="1:35" s="35" customFormat="1" ht="15">
      <c r="A3707" s="35" t="s">
        <v>2189</v>
      </c>
      <c r="C3707" s="38" t="s">
        <v>1669</v>
      </c>
      <c r="D3707" s="35" t="s">
        <v>4469</v>
      </c>
      <c r="E3707" s="38" t="s">
        <v>4368</v>
      </c>
      <c r="F3707" s="35" t="s">
        <v>4166</v>
      </c>
      <c r="G3707" s="35" t="s">
        <v>3954</v>
      </c>
      <c r="H3707" s="38" t="s">
        <v>2212</v>
      </c>
      <c r="I3707" s="35" t="s">
        <v>3450</v>
      </c>
      <c r="J3707" s="39" t="str">
        <f t="shared" si="463"/>
        <v>IC.IT.262601</v>
      </c>
      <c r="K3707" s="38" t="s">
        <v>3298</v>
      </c>
      <c r="L3707" s="35" t="str">
        <f t="shared" si="459"/>
        <v xml:space="preserve">     Open wound</v>
      </c>
      <c r="M3707" s="39" t="str">
        <f t="shared" si="460"/>
        <v>PI.IC.IT.262601.01</v>
      </c>
      <c r="N3707" s="39"/>
      <c r="O3707" s="39" t="str">
        <f t="shared" si="461"/>
        <v>PH.IC.IT.262601.01</v>
      </c>
      <c r="Q3707" s="39" t="str">
        <f t="shared" si="462"/>
        <v>CL.IC.IT.262601.01</v>
      </c>
      <c r="R3707" s="39"/>
      <c r="S3707" s="39" t="str">
        <f t="shared" si="464"/>
        <v>DR.IC.IT.262601.01</v>
      </c>
      <c r="T3707" s="39"/>
      <c r="U3707" s="60" t="str">
        <f t="shared" si="465"/>
        <v>IM.IC.IT.262601.01</v>
      </c>
      <c r="V3707" s="57"/>
      <c r="W3707" s="60" t="str">
        <f t="shared" si="466"/>
        <v>GE.IC.IT.262601.01</v>
      </c>
      <c r="AH3707" s="35" t="s">
        <v>3207</v>
      </c>
      <c r="AI3707" s="35">
        <v>1500</v>
      </c>
    </row>
    <row r="3708" spans="1:35" s="35" customFormat="1" ht="15">
      <c r="A3708" s="35" t="s">
        <v>2189</v>
      </c>
      <c r="C3708" s="38" t="s">
        <v>1669</v>
      </c>
      <c r="E3708" s="38" t="s">
        <v>4368</v>
      </c>
      <c r="F3708" s="35" t="s">
        <v>4166</v>
      </c>
      <c r="G3708" s="35" t="s">
        <v>3334</v>
      </c>
      <c r="H3708" s="38" t="s">
        <v>2217</v>
      </c>
      <c r="I3708" s="35" t="s">
        <v>1161</v>
      </c>
      <c r="J3708" s="39" t="str">
        <f t="shared" si="463"/>
        <v>IC.IT.262602</v>
      </c>
      <c r="K3708" s="38" t="s">
        <v>3298</v>
      </c>
      <c r="L3708" s="35" t="str">
        <f t="shared" si="459"/>
        <v xml:space="preserve">     Sutures</v>
      </c>
      <c r="M3708" s="39" t="str">
        <f t="shared" si="460"/>
        <v>PI.IC.IT.262602.01</v>
      </c>
      <c r="N3708" s="39"/>
      <c r="O3708" s="39" t="str">
        <f t="shared" si="461"/>
        <v>PH.IC.IT.262602.01</v>
      </c>
      <c r="Q3708" s="39" t="str">
        <f t="shared" si="462"/>
        <v>CL.IC.IT.262602.01</v>
      </c>
      <c r="R3708" s="39"/>
      <c r="S3708" s="39" t="str">
        <f t="shared" si="464"/>
        <v>DR.IC.IT.262602.01</v>
      </c>
      <c r="T3708" s="39"/>
      <c r="U3708" s="60" t="str">
        <f t="shared" si="465"/>
        <v>IM.IC.IT.262602.01</v>
      </c>
      <c r="V3708" s="57"/>
      <c r="W3708" s="60" t="str">
        <f t="shared" si="466"/>
        <v>GE.IC.IT.262602.01</v>
      </c>
      <c r="AH3708" s="35" t="s">
        <v>3207</v>
      </c>
      <c r="AI3708" s="35">
        <v>1500</v>
      </c>
    </row>
    <row r="3709" spans="1:35" s="35" customFormat="1" ht="15">
      <c r="A3709" s="35" t="s">
        <v>2189</v>
      </c>
      <c r="C3709" s="38" t="s">
        <v>1669</v>
      </c>
      <c r="E3709" s="38" t="s">
        <v>4368</v>
      </c>
      <c r="F3709" s="35" t="s">
        <v>4166</v>
      </c>
      <c r="G3709" s="35" t="s">
        <v>3955</v>
      </c>
      <c r="H3709" s="38" t="s">
        <v>2219</v>
      </c>
      <c r="I3709" s="35" t="s">
        <v>3448</v>
      </c>
      <c r="J3709" s="39" t="str">
        <f t="shared" si="463"/>
        <v>IC.IT.262603</v>
      </c>
      <c r="K3709" s="38" t="s">
        <v>3298</v>
      </c>
      <c r="L3709" s="35" t="str">
        <f t="shared" si="459"/>
        <v xml:space="preserve">     Glue</v>
      </c>
      <c r="M3709" s="39" t="str">
        <f t="shared" si="460"/>
        <v>PI.IC.IT.262603.01</v>
      </c>
      <c r="N3709" s="39"/>
      <c r="O3709" s="39" t="str">
        <f t="shared" si="461"/>
        <v>PH.IC.IT.262603.01</v>
      </c>
      <c r="Q3709" s="39" t="str">
        <f t="shared" si="462"/>
        <v>CL.IC.IT.262603.01</v>
      </c>
      <c r="R3709" s="39"/>
      <c r="S3709" s="39" t="str">
        <f t="shared" si="464"/>
        <v>DR.IC.IT.262603.01</v>
      </c>
      <c r="T3709" s="39"/>
      <c r="U3709" s="60" t="str">
        <f t="shared" si="465"/>
        <v>IM.IC.IT.262603.01</v>
      </c>
      <c r="V3709" s="57"/>
      <c r="W3709" s="60" t="str">
        <f t="shared" si="466"/>
        <v>GE.IC.IT.262603.01</v>
      </c>
      <c r="AH3709" s="35" t="s">
        <v>3207</v>
      </c>
      <c r="AI3709" s="35">
        <v>1500</v>
      </c>
    </row>
    <row r="3710" spans="1:35" s="35" customFormat="1" ht="15">
      <c r="A3710" s="35" t="s">
        <v>2189</v>
      </c>
      <c r="C3710" s="38" t="s">
        <v>1669</v>
      </c>
      <c r="E3710" s="38" t="s">
        <v>4368</v>
      </c>
      <c r="F3710" s="35" t="s">
        <v>4166</v>
      </c>
      <c r="G3710" s="35" t="s">
        <v>3956</v>
      </c>
      <c r="H3710" s="38" t="s">
        <v>2063</v>
      </c>
      <c r="I3710" s="35" t="s">
        <v>3442</v>
      </c>
      <c r="J3710" s="39" t="str">
        <f t="shared" si="463"/>
        <v>IC.IT.262604</v>
      </c>
      <c r="K3710" s="38" t="s">
        <v>3298</v>
      </c>
      <c r="L3710" s="35" t="str">
        <f t="shared" si="459"/>
        <v xml:space="preserve">     Staples</v>
      </c>
      <c r="M3710" s="39" t="str">
        <f t="shared" si="460"/>
        <v>PI.IC.IT.262604.01</v>
      </c>
      <c r="N3710" s="39"/>
      <c r="O3710" s="39" t="str">
        <f t="shared" si="461"/>
        <v>PH.IC.IT.262604.01</v>
      </c>
      <c r="Q3710" s="39" t="str">
        <f t="shared" si="462"/>
        <v>CL.IC.IT.262604.01</v>
      </c>
      <c r="R3710" s="39"/>
      <c r="S3710" s="39" t="str">
        <f t="shared" si="464"/>
        <v>DR.IC.IT.262604.01</v>
      </c>
      <c r="T3710" s="39"/>
      <c r="U3710" s="60" t="str">
        <f t="shared" si="465"/>
        <v>IM.IC.IT.262604.01</v>
      </c>
      <c r="V3710" s="57"/>
      <c r="W3710" s="60" t="str">
        <f t="shared" si="466"/>
        <v>GE.IC.IT.262604.01</v>
      </c>
      <c r="AH3710" s="35" t="s">
        <v>3207</v>
      </c>
      <c r="AI3710" s="35">
        <v>1500</v>
      </c>
    </row>
    <row r="3711" spans="1:35" s="35" customFormat="1" ht="15">
      <c r="A3711" s="35" t="s">
        <v>2189</v>
      </c>
      <c r="C3711" s="38" t="s">
        <v>1669</v>
      </c>
      <c r="E3711" s="38" t="s">
        <v>4368</v>
      </c>
      <c r="F3711" s="35" t="s">
        <v>4166</v>
      </c>
      <c r="G3711" s="35" t="s">
        <v>3957</v>
      </c>
      <c r="H3711" s="38" t="s">
        <v>2065</v>
      </c>
      <c r="I3711" s="35" t="s">
        <v>3958</v>
      </c>
      <c r="J3711" s="39" t="str">
        <f t="shared" si="463"/>
        <v>IC.IT.262605</v>
      </c>
      <c r="K3711" s="38" t="s">
        <v>3298</v>
      </c>
      <c r="L3711" s="35" t="str">
        <f t="shared" si="459"/>
        <v xml:space="preserve">     Steri-strips</v>
      </c>
      <c r="M3711" s="39" t="str">
        <f t="shared" si="460"/>
        <v>PI.IC.IT.262605.01</v>
      </c>
      <c r="N3711" s="39"/>
      <c r="O3711" s="39" t="str">
        <f t="shared" si="461"/>
        <v>PH.IC.IT.262605.01</v>
      </c>
      <c r="Q3711" s="39" t="str">
        <f t="shared" si="462"/>
        <v>CL.IC.IT.262605.01</v>
      </c>
      <c r="R3711" s="39"/>
      <c r="S3711" s="39" t="str">
        <f t="shared" si="464"/>
        <v>DR.IC.IT.262605.01</v>
      </c>
      <c r="T3711" s="39"/>
      <c r="U3711" s="60" t="str">
        <f t="shared" si="465"/>
        <v>IM.IC.IT.262605.01</v>
      </c>
      <c r="V3711" s="57"/>
      <c r="W3711" s="60" t="str">
        <f t="shared" si="466"/>
        <v>GE.IC.IT.262605.01</v>
      </c>
      <c r="AH3711" s="35" t="s">
        <v>3207</v>
      </c>
      <c r="AI3711" s="35">
        <v>1500</v>
      </c>
    </row>
    <row r="3712" spans="1:35" s="35" customFormat="1" ht="15">
      <c r="A3712" s="35" t="s">
        <v>2189</v>
      </c>
      <c r="C3712" s="38" t="s">
        <v>1669</v>
      </c>
      <c r="E3712" s="38" t="s">
        <v>4368</v>
      </c>
      <c r="F3712" s="35" t="s">
        <v>4166</v>
      </c>
      <c r="G3712" s="35" t="s">
        <v>3959</v>
      </c>
      <c r="H3712" s="38" t="s">
        <v>2222</v>
      </c>
      <c r="I3712" s="35" t="s">
        <v>1926</v>
      </c>
      <c r="J3712" s="39" t="str">
        <f t="shared" si="463"/>
        <v>IC.IT.262606</v>
      </c>
      <c r="K3712" s="38" t="s">
        <v>3298</v>
      </c>
      <c r="L3712" s="35" t="str">
        <f t="shared" si="459"/>
        <v xml:space="preserve">     Approximated</v>
      </c>
      <c r="M3712" s="39" t="str">
        <f t="shared" si="460"/>
        <v>PI.IC.IT.262606.01</v>
      </c>
      <c r="N3712" s="39"/>
      <c r="O3712" s="39" t="str">
        <f t="shared" si="461"/>
        <v>PH.IC.IT.262606.01</v>
      </c>
      <c r="Q3712" s="39" t="str">
        <f t="shared" si="462"/>
        <v>CL.IC.IT.262606.01</v>
      </c>
      <c r="R3712" s="39"/>
      <c r="S3712" s="39" t="str">
        <f t="shared" si="464"/>
        <v>DR.IC.IT.262606.01</v>
      </c>
      <c r="T3712" s="39"/>
      <c r="U3712" s="60" t="str">
        <f t="shared" si="465"/>
        <v>IM.IC.IT.262606.01</v>
      </c>
      <c r="V3712" s="57"/>
      <c r="W3712" s="60" t="str">
        <f t="shared" si="466"/>
        <v>GE.IC.IT.262606.01</v>
      </c>
      <c r="AH3712" s="35" t="s">
        <v>3207</v>
      </c>
      <c r="AI3712" s="35">
        <v>1500</v>
      </c>
    </row>
    <row r="3713" spans="1:35" s="35" customFormat="1" ht="15">
      <c r="A3713" s="35" t="s">
        <v>2189</v>
      </c>
      <c r="C3713" s="38" t="s">
        <v>1669</v>
      </c>
      <c r="E3713" s="38" t="s">
        <v>4368</v>
      </c>
      <c r="F3713" s="35" t="s">
        <v>4166</v>
      </c>
      <c r="G3713" s="35" t="s">
        <v>3960</v>
      </c>
      <c r="H3713" s="38" t="s">
        <v>2376</v>
      </c>
      <c r="I3713" s="35" t="s">
        <v>1753</v>
      </c>
      <c r="J3713" s="39" t="str">
        <f t="shared" si="463"/>
        <v>IC.IT.262607</v>
      </c>
      <c r="K3713" s="38" t="s">
        <v>3298</v>
      </c>
      <c r="L3713" s="35" t="str">
        <f t="shared" si="459"/>
        <v xml:space="preserve">     Dehiscence</v>
      </c>
      <c r="M3713" s="39" t="str">
        <f t="shared" si="460"/>
        <v>PI.IC.IT.262607.01</v>
      </c>
      <c r="N3713" s="39"/>
      <c r="O3713" s="39" t="str">
        <f t="shared" si="461"/>
        <v>PH.IC.IT.262607.01</v>
      </c>
      <c r="Q3713" s="39" t="str">
        <f t="shared" si="462"/>
        <v>CL.IC.IT.262607.01</v>
      </c>
      <c r="R3713" s="39"/>
      <c r="S3713" s="39" t="str">
        <f t="shared" si="464"/>
        <v>DR.IC.IT.262607.01</v>
      </c>
      <c r="T3713" s="39"/>
      <c r="U3713" s="60" t="str">
        <f t="shared" si="465"/>
        <v>IM.IC.IT.262607.01</v>
      </c>
      <c r="V3713" s="57"/>
      <c r="W3713" s="60" t="str">
        <f t="shared" si="466"/>
        <v>GE.IC.IT.262607.01</v>
      </c>
      <c r="AH3713" s="35" t="s">
        <v>3207</v>
      </c>
      <c r="AI3713" s="35">
        <v>1500</v>
      </c>
    </row>
    <row r="3714" spans="1:35" s="35" customFormat="1" ht="15">
      <c r="A3714" s="35" t="s">
        <v>2189</v>
      </c>
      <c r="C3714" s="38" t="s">
        <v>1669</v>
      </c>
      <c r="E3714" s="38" t="s">
        <v>4368</v>
      </c>
      <c r="F3714" s="35" t="s">
        <v>4166</v>
      </c>
      <c r="G3714" s="35" t="s">
        <v>3961</v>
      </c>
      <c r="H3714" s="38" t="s">
        <v>2378</v>
      </c>
      <c r="I3714" s="35" t="s">
        <v>3962</v>
      </c>
      <c r="J3714" s="39" t="str">
        <f t="shared" si="463"/>
        <v>IC.IT.262608</v>
      </c>
      <c r="K3714" s="38" t="s">
        <v>3298</v>
      </c>
      <c r="L3714" s="35" t="str">
        <f t="shared" si="459"/>
        <v xml:space="preserve">     Retention sutures</v>
      </c>
      <c r="M3714" s="39" t="str">
        <f t="shared" si="460"/>
        <v>PI.IC.IT.262608.01</v>
      </c>
      <c r="N3714" s="39"/>
      <c r="O3714" s="39" t="str">
        <f t="shared" si="461"/>
        <v>PH.IC.IT.262608.01</v>
      </c>
      <c r="Q3714" s="39" t="str">
        <f t="shared" si="462"/>
        <v>CL.IC.IT.262608.01</v>
      </c>
      <c r="R3714" s="39"/>
      <c r="S3714" s="39" t="str">
        <f t="shared" si="464"/>
        <v>DR.IC.IT.262608.01</v>
      </c>
      <c r="T3714" s="39"/>
      <c r="U3714" s="60" t="str">
        <f t="shared" si="465"/>
        <v>IM.IC.IT.262608.01</v>
      </c>
      <c r="V3714" s="57"/>
      <c r="W3714" s="60" t="str">
        <f t="shared" si="466"/>
        <v>GE.IC.IT.262608.01</v>
      </c>
      <c r="AH3714" s="35" t="s">
        <v>3207</v>
      </c>
      <c r="AI3714" s="35">
        <v>1500</v>
      </c>
    </row>
    <row r="3715" spans="1:35" s="35" customFormat="1" ht="15">
      <c r="A3715" s="35" t="s">
        <v>4321</v>
      </c>
      <c r="C3715" s="38" t="s">
        <v>1669</v>
      </c>
      <c r="E3715" s="38" t="s">
        <v>4368</v>
      </c>
      <c r="F3715" s="35" t="s">
        <v>4166</v>
      </c>
      <c r="G3715" s="38" t="s">
        <v>4314</v>
      </c>
      <c r="H3715" s="38" t="s">
        <v>4313</v>
      </c>
      <c r="I3715" s="38" t="s">
        <v>4470</v>
      </c>
      <c r="J3715" s="39" t="str">
        <f t="shared" si="463"/>
        <v>IC.IT.262609</v>
      </c>
      <c r="K3715" s="38" t="s">
        <v>3298</v>
      </c>
      <c r="L3715" s="35" t="str">
        <f t="shared" si="459"/>
        <v xml:space="preserve">  Unable to assess</v>
      </c>
      <c r="M3715" s="39" t="str">
        <f t="shared" si="460"/>
        <v>PI.IC.IT.262609.01</v>
      </c>
      <c r="N3715" s="39"/>
      <c r="O3715" s="39" t="str">
        <f t="shared" si="461"/>
        <v>PH.IC.IT.262609.01</v>
      </c>
      <c r="Q3715" s="39" t="str">
        <f t="shared" si="462"/>
        <v>CL.IC.IT.262609.01</v>
      </c>
      <c r="R3715" s="39"/>
      <c r="S3715" s="39" t="str">
        <f t="shared" si="464"/>
        <v>DR.IC.IT.262609.01</v>
      </c>
      <c r="T3715" s="39"/>
      <c r="U3715" s="60" t="str">
        <f t="shared" si="465"/>
        <v>IM.IC.IT.262609.01</v>
      </c>
      <c r="V3715" s="57"/>
      <c r="W3715" s="60" t="str">
        <f t="shared" si="466"/>
        <v>GE.IC.IT.262609.01</v>
      </c>
      <c r="Y3715" s="35">
        <v>159</v>
      </c>
      <c r="AH3715" s="35" t="s">
        <v>3207</v>
      </c>
      <c r="AI3715" s="35">
        <v>1500</v>
      </c>
    </row>
    <row r="3716" spans="1:35" s="35" customFormat="1" ht="15">
      <c r="A3716" s="35" t="s">
        <v>4321</v>
      </c>
      <c r="C3716" s="38" t="s">
        <v>1669</v>
      </c>
      <c r="E3716" s="38" t="s">
        <v>4368</v>
      </c>
      <c r="F3716" s="35" t="s">
        <v>4166</v>
      </c>
      <c r="G3716" s="38" t="s">
        <v>4471</v>
      </c>
      <c r="H3716" s="38" t="s">
        <v>3331</v>
      </c>
      <c r="I3716" s="38" t="s">
        <v>4472</v>
      </c>
      <c r="J3716" s="39" t="str">
        <f t="shared" si="463"/>
        <v>IC.IT.262610</v>
      </c>
      <c r="K3716" s="38" t="s">
        <v>3298</v>
      </c>
      <c r="L3716" s="35" t="str">
        <f t="shared" si="459"/>
        <v>Other, Specify:</v>
      </c>
      <c r="M3716" s="39" t="str">
        <f t="shared" si="460"/>
        <v>PI.IC.IT.262610.01</v>
      </c>
      <c r="N3716" s="39"/>
      <c r="O3716" s="39" t="str">
        <f t="shared" si="461"/>
        <v>PH.IC.IT.262610.01</v>
      </c>
      <c r="Q3716" s="39" t="str">
        <f t="shared" si="462"/>
        <v>CL.IC.IT.262610.01</v>
      </c>
      <c r="R3716" s="39"/>
      <c r="S3716" s="39" t="str">
        <f t="shared" si="464"/>
        <v>DR.IC.IT.262610.01</v>
      </c>
      <c r="T3716" s="39"/>
      <c r="U3716" s="60" t="str">
        <f t="shared" si="465"/>
        <v>IM.IC.IT.262610.01</v>
      </c>
      <c r="V3716" s="57"/>
      <c r="W3716" s="60" t="str">
        <f t="shared" si="466"/>
        <v>GE.IC.IT.262610.01</v>
      </c>
      <c r="AD3716" s="35" t="s">
        <v>3326</v>
      </c>
      <c r="AE3716" s="35">
        <v>971</v>
      </c>
      <c r="AH3716" s="35" t="s">
        <v>3207</v>
      </c>
      <c r="AI3716" s="35">
        <v>1500</v>
      </c>
    </row>
    <row r="3717" spans="1:35" s="35" customFormat="1" ht="15">
      <c r="A3717" s="35" t="s">
        <v>2189</v>
      </c>
      <c r="C3717" s="38" t="s">
        <v>1669</v>
      </c>
      <c r="D3717" s="35" t="s">
        <v>4473</v>
      </c>
      <c r="E3717" s="38" t="s">
        <v>4369</v>
      </c>
      <c r="F3717" s="35" t="s">
        <v>4167</v>
      </c>
      <c r="G3717" s="35" t="s">
        <v>3409</v>
      </c>
      <c r="H3717" s="38" t="s">
        <v>2212</v>
      </c>
      <c r="I3717" s="35" t="s">
        <v>3410</v>
      </c>
      <c r="J3717" s="39" t="str">
        <f t="shared" si="463"/>
        <v>IC.IT.262701</v>
      </c>
      <c r="K3717" s="38" t="s">
        <v>3298</v>
      </c>
      <c r="L3717" s="35" t="str">
        <f t="shared" si="459"/>
        <v xml:space="preserve">      Within normal limits</v>
      </c>
      <c r="M3717" s="39" t="str">
        <f t="shared" si="460"/>
        <v>PI.IC.IT.262701.01</v>
      </c>
      <c r="N3717" s="39"/>
      <c r="O3717" s="39" t="str">
        <f t="shared" si="461"/>
        <v>PH.IC.IT.262701.01</v>
      </c>
      <c r="Q3717" s="39" t="str">
        <f t="shared" si="462"/>
        <v>CL.IC.IT.262701.01</v>
      </c>
      <c r="R3717" s="39"/>
      <c r="S3717" s="39" t="str">
        <f t="shared" si="464"/>
        <v>DR.IC.IT.262701.01</v>
      </c>
      <c r="T3717" s="39"/>
      <c r="U3717" s="60" t="str">
        <f t="shared" si="465"/>
        <v>IM.IC.IT.262701.01</v>
      </c>
      <c r="V3717" s="57"/>
      <c r="W3717" s="60" t="str">
        <f t="shared" si="466"/>
        <v>GE.IC.IT.262701.01</v>
      </c>
      <c r="AH3717" s="35" t="s">
        <v>3207</v>
      </c>
      <c r="AI3717" s="35">
        <v>1500</v>
      </c>
    </row>
    <row r="3718" spans="1:35" s="35" customFormat="1" ht="15">
      <c r="A3718" s="35" t="s">
        <v>2189</v>
      </c>
      <c r="C3718" s="38" t="s">
        <v>1669</v>
      </c>
      <c r="E3718" s="38" t="s">
        <v>4369</v>
      </c>
      <c r="F3718" s="35" t="s">
        <v>4167</v>
      </c>
      <c r="G3718" s="35" t="s">
        <v>3964</v>
      </c>
      <c r="H3718" s="38" t="s">
        <v>2217</v>
      </c>
      <c r="I3718" s="35" t="s">
        <v>3965</v>
      </c>
      <c r="J3718" s="39" t="str">
        <f t="shared" si="463"/>
        <v>IC.IT.262702</v>
      </c>
      <c r="K3718" s="38" t="s">
        <v>3298</v>
      </c>
      <c r="L3718" s="35" t="str">
        <f t="shared" si="459"/>
        <v xml:space="preserve">      Maceration</v>
      </c>
      <c r="M3718" s="39" t="str">
        <f t="shared" si="460"/>
        <v>PI.IC.IT.262702.01</v>
      </c>
      <c r="N3718" s="39"/>
      <c r="O3718" s="39" t="str">
        <f t="shared" si="461"/>
        <v>PH.IC.IT.262702.01</v>
      </c>
      <c r="Q3718" s="39" t="str">
        <f t="shared" si="462"/>
        <v>CL.IC.IT.262702.01</v>
      </c>
      <c r="R3718" s="39"/>
      <c r="S3718" s="39" t="str">
        <f t="shared" si="464"/>
        <v>DR.IC.IT.262702.01</v>
      </c>
      <c r="T3718" s="39"/>
      <c r="U3718" s="60" t="str">
        <f t="shared" si="465"/>
        <v>IM.IC.IT.262702.01</v>
      </c>
      <c r="V3718" s="57"/>
      <c r="W3718" s="60" t="str">
        <f t="shared" si="466"/>
        <v>GE.IC.IT.262702.01</v>
      </c>
      <c r="AH3718" s="35" t="s">
        <v>3207</v>
      </c>
      <c r="AI3718" s="35">
        <v>1500</v>
      </c>
    </row>
    <row r="3719" spans="1:35" s="35" customFormat="1" ht="15">
      <c r="A3719" s="35" t="s">
        <v>2189</v>
      </c>
      <c r="C3719" s="38" t="s">
        <v>1669</v>
      </c>
      <c r="E3719" s="38" t="s">
        <v>4369</v>
      </c>
      <c r="F3719" s="35" t="s">
        <v>4167</v>
      </c>
      <c r="G3719" s="35" t="s">
        <v>3416</v>
      </c>
      <c r="H3719" s="38" t="s">
        <v>2219</v>
      </c>
      <c r="I3719" s="35" t="s">
        <v>2473</v>
      </c>
      <c r="J3719" s="39" t="str">
        <f t="shared" si="463"/>
        <v>IC.IT.262703</v>
      </c>
      <c r="K3719" s="38" t="s">
        <v>3298</v>
      </c>
      <c r="L3719" s="35" t="str">
        <f t="shared" si="459"/>
        <v xml:space="preserve">      Erythema</v>
      </c>
      <c r="M3719" s="39" t="str">
        <f t="shared" si="460"/>
        <v>PI.IC.IT.262703.01</v>
      </c>
      <c r="N3719" s="39"/>
      <c r="O3719" s="39" t="str">
        <f t="shared" si="461"/>
        <v>PH.IC.IT.262703.01</v>
      </c>
      <c r="Q3719" s="39" t="str">
        <f t="shared" si="462"/>
        <v>CL.IC.IT.262703.01</v>
      </c>
      <c r="R3719" s="39"/>
      <c r="S3719" s="39" t="str">
        <f t="shared" si="464"/>
        <v>DR.IC.IT.262703.01</v>
      </c>
      <c r="T3719" s="39"/>
      <c r="U3719" s="60" t="str">
        <f t="shared" si="465"/>
        <v>IM.IC.IT.262703.01</v>
      </c>
      <c r="V3719" s="57"/>
      <c r="W3719" s="60" t="str">
        <f t="shared" si="466"/>
        <v>GE.IC.IT.262703.01</v>
      </c>
      <c r="AH3719" s="35" t="s">
        <v>3207</v>
      </c>
      <c r="AI3719" s="35">
        <v>1500</v>
      </c>
    </row>
    <row r="3720" spans="1:35" s="35" customFormat="1" ht="15">
      <c r="A3720" s="35" t="s">
        <v>2189</v>
      </c>
      <c r="C3720" s="38" t="s">
        <v>1669</v>
      </c>
      <c r="E3720" s="38" t="s">
        <v>4369</v>
      </c>
      <c r="F3720" s="35" t="s">
        <v>4167</v>
      </c>
      <c r="G3720" s="35" t="s">
        <v>3966</v>
      </c>
      <c r="H3720" s="38" t="s">
        <v>2063</v>
      </c>
      <c r="I3720" s="35" t="s">
        <v>3967</v>
      </c>
      <c r="J3720" s="39" t="str">
        <f t="shared" si="463"/>
        <v>IC.IT.262704</v>
      </c>
      <c r="K3720" s="38" t="s">
        <v>3298</v>
      </c>
      <c r="L3720" s="35" t="str">
        <f t="shared" si="459"/>
        <v xml:space="preserve">      Induration</v>
      </c>
      <c r="M3720" s="39" t="str">
        <f t="shared" si="460"/>
        <v>PI.IC.IT.262704.01</v>
      </c>
      <c r="N3720" s="39"/>
      <c r="O3720" s="39" t="str">
        <f t="shared" si="461"/>
        <v>PH.IC.IT.262704.01</v>
      </c>
      <c r="Q3720" s="39" t="str">
        <f t="shared" si="462"/>
        <v>CL.IC.IT.262704.01</v>
      </c>
      <c r="R3720" s="39"/>
      <c r="S3720" s="39" t="str">
        <f t="shared" si="464"/>
        <v>DR.IC.IT.262704.01</v>
      </c>
      <c r="T3720" s="39"/>
      <c r="U3720" s="60" t="str">
        <f t="shared" si="465"/>
        <v>IM.IC.IT.262704.01</v>
      </c>
      <c r="V3720" s="57"/>
      <c r="W3720" s="60" t="str">
        <f t="shared" si="466"/>
        <v>GE.IC.IT.262704.01</v>
      </c>
      <c r="AH3720" s="35" t="s">
        <v>3207</v>
      </c>
      <c r="AI3720" s="35">
        <v>1500</v>
      </c>
    </row>
    <row r="3721" spans="1:35" s="35" customFormat="1" ht="15">
      <c r="A3721" s="35" t="s">
        <v>2189</v>
      </c>
      <c r="C3721" s="38" t="s">
        <v>1669</v>
      </c>
      <c r="E3721" s="38" t="s">
        <v>4369</v>
      </c>
      <c r="F3721" s="35" t="s">
        <v>4167</v>
      </c>
      <c r="G3721" s="35" t="s">
        <v>3968</v>
      </c>
      <c r="H3721" s="38" t="s">
        <v>2065</v>
      </c>
      <c r="I3721" s="35" t="s">
        <v>2476</v>
      </c>
      <c r="J3721" s="39" t="str">
        <f t="shared" si="463"/>
        <v>IC.IT.262705</v>
      </c>
      <c r="K3721" s="38" t="s">
        <v>3298</v>
      </c>
      <c r="L3721" s="35" t="str">
        <f t="shared" si="459"/>
        <v xml:space="preserve">     Swelling</v>
      </c>
      <c r="M3721" s="39" t="str">
        <f t="shared" si="460"/>
        <v>PI.IC.IT.262705.01</v>
      </c>
      <c r="N3721" s="39"/>
      <c r="O3721" s="39" t="str">
        <f t="shared" si="461"/>
        <v>PH.IC.IT.262705.01</v>
      </c>
      <c r="Q3721" s="39" t="str">
        <f t="shared" si="462"/>
        <v>CL.IC.IT.262705.01</v>
      </c>
      <c r="R3721" s="39"/>
      <c r="S3721" s="39" t="str">
        <f t="shared" si="464"/>
        <v>DR.IC.IT.262705.01</v>
      </c>
      <c r="T3721" s="39"/>
      <c r="U3721" s="60" t="str">
        <f t="shared" si="465"/>
        <v>IM.IC.IT.262705.01</v>
      </c>
      <c r="V3721" s="57"/>
      <c r="W3721" s="60" t="str">
        <f t="shared" si="466"/>
        <v>GE.IC.IT.262705.01</v>
      </c>
      <c r="AH3721" s="35" t="s">
        <v>3207</v>
      </c>
      <c r="AI3721" s="35">
        <v>1500</v>
      </c>
    </row>
    <row r="3722" spans="1:35" s="35" customFormat="1" ht="15">
      <c r="A3722" s="35" t="s">
        <v>2189</v>
      </c>
      <c r="C3722" s="38" t="s">
        <v>1669</v>
      </c>
      <c r="E3722" s="38" t="s">
        <v>4369</v>
      </c>
      <c r="F3722" s="35" t="s">
        <v>4167</v>
      </c>
      <c r="G3722" s="35" t="s">
        <v>3424</v>
      </c>
      <c r="H3722" s="38" t="s">
        <v>2222</v>
      </c>
      <c r="I3722" s="35" t="s">
        <v>1396</v>
      </c>
      <c r="J3722" s="39" t="str">
        <f t="shared" si="463"/>
        <v>IC.IT.262706</v>
      </c>
      <c r="K3722" s="38" t="s">
        <v>3298</v>
      </c>
      <c r="L3722" s="35" t="str">
        <f t="shared" si="459"/>
        <v xml:space="preserve">      Other: specify</v>
      </c>
      <c r="M3722" s="39" t="str">
        <f t="shared" si="460"/>
        <v>PI.IC.IT.262706.01</v>
      </c>
      <c r="N3722" s="39"/>
      <c r="O3722" s="39" t="str">
        <f t="shared" si="461"/>
        <v>PH.IC.IT.262706.01</v>
      </c>
      <c r="Q3722" s="39" t="str">
        <f t="shared" si="462"/>
        <v>CL.IC.IT.262706.01</v>
      </c>
      <c r="R3722" s="39"/>
      <c r="S3722" s="39" t="str">
        <f t="shared" si="464"/>
        <v>DR.IC.IT.262706.01</v>
      </c>
      <c r="T3722" s="39"/>
      <c r="U3722" s="60" t="str">
        <f t="shared" si="465"/>
        <v>IM.IC.IT.262706.01</v>
      </c>
      <c r="V3722" s="57"/>
      <c r="W3722" s="60" t="str">
        <f t="shared" si="466"/>
        <v>GE.IC.IT.262706.01</v>
      </c>
      <c r="AH3722" s="35" t="s">
        <v>3207</v>
      </c>
      <c r="AI3722" s="35">
        <v>1500</v>
      </c>
    </row>
    <row r="3723" spans="1:35" s="35" customFormat="1" ht="15">
      <c r="A3723" s="35" t="s">
        <v>2189</v>
      </c>
      <c r="C3723" s="38" t="s">
        <v>1669</v>
      </c>
      <c r="D3723" s="35" t="s">
        <v>4474</v>
      </c>
      <c r="E3723" s="38" t="s">
        <v>4370</v>
      </c>
      <c r="F3723" s="35" t="s">
        <v>4167</v>
      </c>
      <c r="G3723" s="35" t="s">
        <v>3425</v>
      </c>
      <c r="H3723" s="38" t="s">
        <v>2212</v>
      </c>
      <c r="I3723" s="35" t="s">
        <v>3426</v>
      </c>
      <c r="J3723" s="39" t="str">
        <f t="shared" si="463"/>
        <v>IC.IT.262801</v>
      </c>
      <c r="K3723" s="38" t="s">
        <v>3298</v>
      </c>
      <c r="L3723" s="35" t="str">
        <f t="shared" si="459"/>
        <v xml:space="preserve">     Unchanged</v>
      </c>
      <c r="M3723" s="39" t="str">
        <f t="shared" si="460"/>
        <v>PI.IC.IT.262801.01</v>
      </c>
      <c r="N3723" s="39"/>
      <c r="O3723" s="39" t="str">
        <f t="shared" si="461"/>
        <v>PH.IC.IT.262801.01</v>
      </c>
      <c r="Q3723" s="39" t="str">
        <f t="shared" si="462"/>
        <v>CL.IC.IT.262801.01</v>
      </c>
      <c r="R3723" s="39"/>
      <c r="S3723" s="39" t="str">
        <f t="shared" si="464"/>
        <v>DR.IC.IT.262801.01</v>
      </c>
      <c r="T3723" s="39"/>
      <c r="U3723" s="60" t="str">
        <f t="shared" si="465"/>
        <v>IM.IC.IT.262801.01</v>
      </c>
      <c r="V3723" s="57"/>
      <c r="W3723" s="60" t="str">
        <f t="shared" si="466"/>
        <v>GE.IC.IT.262801.01</v>
      </c>
      <c r="AH3723" s="35" t="s">
        <v>3207</v>
      </c>
      <c r="AI3723" s="35">
        <v>1500</v>
      </c>
    </row>
    <row r="3724" spans="1:35" s="35" customFormat="1" ht="15">
      <c r="A3724" s="35" t="s">
        <v>2189</v>
      </c>
      <c r="C3724" s="38" t="s">
        <v>1669</v>
      </c>
      <c r="E3724" s="38" t="s">
        <v>4370</v>
      </c>
      <c r="F3724" s="35" t="s">
        <v>4167</v>
      </c>
      <c r="G3724" s="35" t="s">
        <v>3427</v>
      </c>
      <c r="H3724" s="38" t="s">
        <v>2217</v>
      </c>
      <c r="I3724" s="35" t="s">
        <v>2546</v>
      </c>
      <c r="J3724" s="39" t="str">
        <f t="shared" si="463"/>
        <v>IC.IT.262802</v>
      </c>
      <c r="K3724" s="38" t="s">
        <v>3298</v>
      </c>
      <c r="L3724" s="35" t="str">
        <f t="shared" si="459"/>
        <v xml:space="preserve">      Decreasing</v>
      </c>
      <c r="M3724" s="39" t="str">
        <f t="shared" si="460"/>
        <v>PI.IC.IT.262802.01</v>
      </c>
      <c r="N3724" s="39"/>
      <c r="O3724" s="39" t="str">
        <f t="shared" si="461"/>
        <v>PH.IC.IT.262802.01</v>
      </c>
      <c r="Q3724" s="39" t="str">
        <f t="shared" si="462"/>
        <v>CL.IC.IT.262802.01</v>
      </c>
      <c r="R3724" s="39"/>
      <c r="S3724" s="39" t="str">
        <f t="shared" si="464"/>
        <v>DR.IC.IT.262802.01</v>
      </c>
      <c r="T3724" s="39"/>
      <c r="U3724" s="60" t="str">
        <f t="shared" si="465"/>
        <v>IM.IC.IT.262802.01</v>
      </c>
      <c r="V3724" s="57"/>
      <c r="W3724" s="60" t="str">
        <f t="shared" si="466"/>
        <v>GE.IC.IT.262802.01</v>
      </c>
      <c r="AH3724" s="35" t="s">
        <v>3207</v>
      </c>
      <c r="AI3724" s="35">
        <v>1500</v>
      </c>
    </row>
    <row r="3725" spans="1:35" s="35" customFormat="1" ht="15">
      <c r="A3725" s="35" t="s">
        <v>2189</v>
      </c>
      <c r="C3725" s="38" t="s">
        <v>1669</v>
      </c>
      <c r="E3725" s="38" t="s">
        <v>4370</v>
      </c>
      <c r="F3725" s="35" t="s">
        <v>4167</v>
      </c>
      <c r="G3725" s="35" t="s">
        <v>3428</v>
      </c>
      <c r="H3725" s="38" t="s">
        <v>2219</v>
      </c>
      <c r="I3725" s="35" t="s">
        <v>2548</v>
      </c>
      <c r="J3725" s="39" t="str">
        <f t="shared" si="463"/>
        <v>IC.IT.262803</v>
      </c>
      <c r="K3725" s="38" t="s">
        <v>3298</v>
      </c>
      <c r="L3725" s="35" t="str">
        <f t="shared" si="459"/>
        <v xml:space="preserve">      Increasing</v>
      </c>
      <c r="M3725" s="39" t="str">
        <f t="shared" si="460"/>
        <v>PI.IC.IT.262803.01</v>
      </c>
      <c r="N3725" s="39"/>
      <c r="O3725" s="39" t="str">
        <f t="shared" si="461"/>
        <v>PH.IC.IT.262803.01</v>
      </c>
      <c r="Q3725" s="39" t="str">
        <f t="shared" si="462"/>
        <v>CL.IC.IT.262803.01</v>
      </c>
      <c r="R3725" s="39"/>
      <c r="S3725" s="39" t="str">
        <f t="shared" si="464"/>
        <v>DR.IC.IT.262803.01</v>
      </c>
      <c r="T3725" s="39"/>
      <c r="U3725" s="60" t="str">
        <f t="shared" si="465"/>
        <v>IM.IC.IT.262803.01</v>
      </c>
      <c r="V3725" s="57"/>
      <c r="W3725" s="60" t="str">
        <f t="shared" si="466"/>
        <v>GE.IC.IT.262803.01</v>
      </c>
      <c r="AH3725" s="35" t="s">
        <v>3207</v>
      </c>
      <c r="AI3725" s="35">
        <v>1500</v>
      </c>
    </row>
    <row r="3726" spans="1:35" s="35" customFormat="1" ht="15">
      <c r="A3726" s="35" t="s">
        <v>2189</v>
      </c>
      <c r="C3726" s="38" t="s">
        <v>1669</v>
      </c>
      <c r="D3726" s="35" t="s">
        <v>4475</v>
      </c>
      <c r="E3726" s="38" t="s">
        <v>4372</v>
      </c>
      <c r="F3726" s="35" t="s">
        <v>4167</v>
      </c>
      <c r="G3726" s="35" t="s">
        <v>3969</v>
      </c>
      <c r="H3726" s="38" t="s">
        <v>2212</v>
      </c>
      <c r="I3726" s="35" t="s">
        <v>1931</v>
      </c>
      <c r="J3726" s="39" t="str">
        <f t="shared" si="463"/>
        <v>IC.IT.262901</v>
      </c>
      <c r="K3726" s="38" t="s">
        <v>3298</v>
      </c>
      <c r="L3726" s="35" t="str">
        <f t="shared" si="459"/>
        <v xml:space="preserve">      Consistent with Body Temperature</v>
      </c>
      <c r="M3726" s="39" t="str">
        <f t="shared" si="460"/>
        <v>PI.IC.IT.262901.01</v>
      </c>
      <c r="N3726" s="39"/>
      <c r="O3726" s="39" t="str">
        <f t="shared" si="461"/>
        <v>PH.IC.IT.262901.01</v>
      </c>
      <c r="Q3726" s="39" t="str">
        <f t="shared" si="462"/>
        <v>CL.IC.IT.262901.01</v>
      </c>
      <c r="R3726" s="39"/>
      <c r="S3726" s="39" t="str">
        <f t="shared" si="464"/>
        <v>DR.IC.IT.262901.01</v>
      </c>
      <c r="T3726" s="39"/>
      <c r="U3726" s="60" t="str">
        <f t="shared" si="465"/>
        <v>IM.IC.IT.262901.01</v>
      </c>
      <c r="V3726" s="57"/>
      <c r="W3726" s="60" t="str">
        <f t="shared" si="466"/>
        <v>GE.IC.IT.262901.01</v>
      </c>
      <c r="AH3726" s="35" t="s">
        <v>3207</v>
      </c>
      <c r="AI3726" s="35">
        <v>1500</v>
      </c>
    </row>
    <row r="3727" spans="1:35" s="35" customFormat="1" ht="15">
      <c r="A3727" s="35" t="s">
        <v>2189</v>
      </c>
      <c r="C3727" s="38" t="s">
        <v>1669</v>
      </c>
      <c r="E3727" s="38" t="s">
        <v>4372</v>
      </c>
      <c r="F3727" s="35" t="s">
        <v>4167</v>
      </c>
      <c r="G3727" s="35" t="s">
        <v>3970</v>
      </c>
      <c r="H3727" s="38" t="s">
        <v>2217</v>
      </c>
      <c r="I3727" s="35" t="s">
        <v>3433</v>
      </c>
      <c r="J3727" s="39" t="str">
        <f t="shared" si="463"/>
        <v>IC.IT.262902</v>
      </c>
      <c r="K3727" s="38" t="s">
        <v>3298</v>
      </c>
      <c r="L3727" s="35" t="str">
        <f t="shared" si="459"/>
        <v xml:space="preserve">      Warmer than Body Temperature</v>
      </c>
      <c r="M3727" s="39" t="str">
        <f t="shared" si="460"/>
        <v>PI.IC.IT.262902.01</v>
      </c>
      <c r="N3727" s="39"/>
      <c r="O3727" s="39" t="str">
        <f t="shared" si="461"/>
        <v>PH.IC.IT.262902.01</v>
      </c>
      <c r="Q3727" s="39" t="str">
        <f t="shared" si="462"/>
        <v>CL.IC.IT.262902.01</v>
      </c>
      <c r="R3727" s="39"/>
      <c r="S3727" s="39" t="str">
        <f t="shared" si="464"/>
        <v>DR.IC.IT.262902.01</v>
      </c>
      <c r="T3727" s="39"/>
      <c r="U3727" s="60" t="str">
        <f t="shared" si="465"/>
        <v>IM.IC.IT.262902.01</v>
      </c>
      <c r="V3727" s="57"/>
      <c r="W3727" s="60" t="str">
        <f t="shared" si="466"/>
        <v>GE.IC.IT.262902.01</v>
      </c>
      <c r="AH3727" s="35" t="s">
        <v>3207</v>
      </c>
      <c r="AI3727" s="35">
        <v>1500</v>
      </c>
    </row>
    <row r="3728" spans="1:35" s="35" customFormat="1" ht="15">
      <c r="A3728" s="35" t="s">
        <v>2189</v>
      </c>
      <c r="C3728" s="38" t="s">
        <v>1669</v>
      </c>
      <c r="E3728" s="38" t="s">
        <v>4372</v>
      </c>
      <c r="F3728" s="35" t="s">
        <v>4167</v>
      </c>
      <c r="G3728" s="35" t="s">
        <v>3971</v>
      </c>
      <c r="H3728" s="38" t="s">
        <v>2219</v>
      </c>
      <c r="I3728" s="35" t="s">
        <v>3435</v>
      </c>
      <c r="J3728" s="39" t="str">
        <f t="shared" si="463"/>
        <v>IC.IT.262903</v>
      </c>
      <c r="K3728" s="38" t="s">
        <v>3298</v>
      </c>
      <c r="L3728" s="35" t="str">
        <f t="shared" si="459"/>
        <v xml:space="preserve">      Warmer than Opposite Body Part</v>
      </c>
      <c r="M3728" s="39" t="str">
        <f t="shared" si="460"/>
        <v>PI.IC.IT.262903.01</v>
      </c>
      <c r="N3728" s="39"/>
      <c r="O3728" s="39" t="str">
        <f t="shared" si="461"/>
        <v>PH.IC.IT.262903.01</v>
      </c>
      <c r="Q3728" s="39" t="str">
        <f t="shared" si="462"/>
        <v>CL.IC.IT.262903.01</v>
      </c>
      <c r="R3728" s="39"/>
      <c r="S3728" s="39" t="str">
        <f t="shared" si="464"/>
        <v>DR.IC.IT.262903.01</v>
      </c>
      <c r="T3728" s="39"/>
      <c r="U3728" s="60" t="str">
        <f t="shared" si="465"/>
        <v>IM.IC.IT.262903.01</v>
      </c>
      <c r="V3728" s="57"/>
      <c r="W3728" s="60" t="str">
        <f t="shared" si="466"/>
        <v>GE.IC.IT.262903.01</v>
      </c>
      <c r="AH3728" s="35" t="s">
        <v>3207</v>
      </c>
      <c r="AI3728" s="35">
        <v>1500</v>
      </c>
    </row>
    <row r="3729" spans="1:35" s="35" customFormat="1" ht="15">
      <c r="A3729" s="35" t="s">
        <v>2189</v>
      </c>
      <c r="C3729" s="38" t="s">
        <v>1669</v>
      </c>
      <c r="E3729" s="38" t="s">
        <v>4372</v>
      </c>
      <c r="F3729" s="35" t="s">
        <v>4167</v>
      </c>
      <c r="G3729" s="35" t="s">
        <v>3972</v>
      </c>
      <c r="H3729" s="38" t="s">
        <v>2063</v>
      </c>
      <c r="I3729" s="35" t="s">
        <v>3437</v>
      </c>
      <c r="J3729" s="39" t="str">
        <f t="shared" ref="J3729:J3792" si="467">CONCATENATE("IC.IT.",C3729,E3729,H3729)</f>
        <v>IC.IT.262904</v>
      </c>
      <c r="K3729" s="38" t="s">
        <v>3298</v>
      </c>
      <c r="L3729" s="35" t="str">
        <f t="shared" si="459"/>
        <v xml:space="preserve">      Cooler than Body Temperature</v>
      </c>
      <c r="M3729" s="39" t="str">
        <f t="shared" si="460"/>
        <v>PI.IC.IT.262904.01</v>
      </c>
      <c r="N3729" s="39"/>
      <c r="O3729" s="39" t="str">
        <f t="shared" si="461"/>
        <v>PH.IC.IT.262904.01</v>
      </c>
      <c r="Q3729" s="39" t="str">
        <f t="shared" si="462"/>
        <v>CL.IC.IT.262904.01</v>
      </c>
      <c r="R3729" s="39"/>
      <c r="S3729" s="39" t="str">
        <f t="shared" si="464"/>
        <v>DR.IC.IT.262904.01</v>
      </c>
      <c r="T3729" s="39"/>
      <c r="U3729" s="60" t="str">
        <f t="shared" si="465"/>
        <v>IM.IC.IT.262904.01</v>
      </c>
      <c r="V3729" s="57"/>
      <c r="W3729" s="60" t="str">
        <f t="shared" si="466"/>
        <v>GE.IC.IT.262904.01</v>
      </c>
      <c r="AH3729" s="35" t="s">
        <v>3207</v>
      </c>
      <c r="AI3729" s="35">
        <v>1500</v>
      </c>
    </row>
    <row r="3730" spans="1:35" s="35" customFormat="1" ht="15">
      <c r="A3730" s="35" t="s">
        <v>2189</v>
      </c>
      <c r="C3730" s="38" t="s">
        <v>1669</v>
      </c>
      <c r="E3730" s="38" t="s">
        <v>4372</v>
      </c>
      <c r="F3730" s="35" t="s">
        <v>4167</v>
      </c>
      <c r="G3730" s="35" t="s">
        <v>3973</v>
      </c>
      <c r="H3730" s="38" t="s">
        <v>2065</v>
      </c>
      <c r="I3730" s="35" t="s">
        <v>3439</v>
      </c>
      <c r="J3730" s="39" t="str">
        <f t="shared" si="467"/>
        <v>IC.IT.262905</v>
      </c>
      <c r="K3730" s="38" t="s">
        <v>3298</v>
      </c>
      <c r="L3730" s="35" t="str">
        <f t="shared" si="459"/>
        <v xml:space="preserve">      Cooler than Opposite Body Part</v>
      </c>
      <c r="M3730" s="39" t="str">
        <f t="shared" si="460"/>
        <v>PI.IC.IT.262905.01</v>
      </c>
      <c r="N3730" s="39"/>
      <c r="O3730" s="39" t="str">
        <f t="shared" si="461"/>
        <v>PH.IC.IT.262905.01</v>
      </c>
      <c r="Q3730" s="39" t="str">
        <f t="shared" si="462"/>
        <v>CL.IC.IT.262905.01</v>
      </c>
      <c r="R3730" s="39"/>
      <c r="S3730" s="39" t="str">
        <f t="shared" si="464"/>
        <v>DR.IC.IT.262905.01</v>
      </c>
      <c r="T3730" s="39"/>
      <c r="U3730" s="60" t="str">
        <f t="shared" si="465"/>
        <v>IM.IC.IT.262905.01</v>
      </c>
      <c r="V3730" s="57"/>
      <c r="W3730" s="60" t="str">
        <f t="shared" si="466"/>
        <v>GE.IC.IT.262905.01</v>
      </c>
      <c r="AH3730" s="35" t="s">
        <v>3207</v>
      </c>
      <c r="AI3730" s="35">
        <v>1500</v>
      </c>
    </row>
    <row r="3731" spans="1:35" s="35" customFormat="1" ht="15">
      <c r="A3731" s="35" t="s">
        <v>2189</v>
      </c>
      <c r="C3731" s="38" t="s">
        <v>1669</v>
      </c>
      <c r="D3731" s="35" t="s">
        <v>4384</v>
      </c>
      <c r="E3731" s="38" t="s">
        <v>4476</v>
      </c>
      <c r="F3731" s="35" t="s">
        <v>4168</v>
      </c>
      <c r="G3731" s="35" t="s">
        <v>3975</v>
      </c>
      <c r="H3731" s="38" t="s">
        <v>2212</v>
      </c>
      <c r="I3731" s="35" t="s">
        <v>3976</v>
      </c>
      <c r="J3731" s="39" t="str">
        <f t="shared" si="467"/>
        <v>IC.IT.263001</v>
      </c>
      <c r="K3731" s="38" t="s">
        <v>3298</v>
      </c>
      <c r="L3731" s="35" t="str">
        <f t="shared" ref="L3731:L3826" si="468">G3731</f>
        <v xml:space="preserve">      Pressure Ulcer:  </v>
      </c>
      <c r="M3731" s="39" t="str">
        <f t="shared" ref="M3731:M3826" si="469">CONCATENATE("PI.",J3731,".",K3731)</f>
        <v>PI.IC.IT.263001.01</v>
      </c>
      <c r="N3731" s="39"/>
      <c r="O3731" s="39" t="str">
        <f t="shared" ref="O3731:O3826" si="470">CONCATENATE("PH.",J3731,".",K3731)</f>
        <v>PH.IC.IT.263001.01</v>
      </c>
      <c r="Q3731" s="39" t="str">
        <f t="shared" ref="Q3731:Q3826" si="471">CONCATENATE("CL.",J3731,".",K3731)</f>
        <v>CL.IC.IT.263001.01</v>
      </c>
      <c r="R3731" s="39"/>
      <c r="S3731" s="39" t="str">
        <f t="shared" si="464"/>
        <v>DR.IC.IT.263001.01</v>
      </c>
      <c r="T3731" s="39"/>
      <c r="U3731" s="60" t="str">
        <f t="shared" si="465"/>
        <v>IM.IC.IT.263001.01</v>
      </c>
      <c r="V3731" s="57"/>
      <c r="W3731" s="60" t="str">
        <f t="shared" si="466"/>
        <v>GE.IC.IT.263001.01</v>
      </c>
      <c r="AH3731" s="35" t="s">
        <v>3207</v>
      </c>
      <c r="AI3731" s="35">
        <v>1500</v>
      </c>
    </row>
    <row r="3732" spans="1:35" s="35" customFormat="1" ht="15">
      <c r="A3732" s="35" t="s">
        <v>2189</v>
      </c>
      <c r="C3732" s="38" t="s">
        <v>1669</v>
      </c>
      <c r="E3732" s="38" t="s">
        <v>4476</v>
      </c>
      <c r="F3732" s="35" t="s">
        <v>4168</v>
      </c>
      <c r="G3732" s="35" t="s">
        <v>3977</v>
      </c>
      <c r="H3732" s="38" t="s">
        <v>2217</v>
      </c>
      <c r="I3732" s="35" t="s">
        <v>3978</v>
      </c>
      <c r="J3732" s="39" t="str">
        <f t="shared" si="467"/>
        <v>IC.IT.263002</v>
      </c>
      <c r="K3732" s="38" t="s">
        <v>3298</v>
      </c>
      <c r="L3732" s="35" t="str">
        <f t="shared" si="468"/>
        <v xml:space="preserve">      Vascular Lesion Venous:  specify thickness</v>
      </c>
      <c r="M3732" s="39" t="str">
        <f t="shared" si="469"/>
        <v>PI.IC.IT.263002.01</v>
      </c>
      <c r="N3732" s="39"/>
      <c r="O3732" s="39" t="str">
        <f t="shared" si="470"/>
        <v>PH.IC.IT.263002.01</v>
      </c>
      <c r="Q3732" s="39" t="str">
        <f t="shared" si="471"/>
        <v>CL.IC.IT.263002.01</v>
      </c>
      <c r="R3732" s="39"/>
      <c r="S3732" s="39" t="str">
        <f t="shared" si="464"/>
        <v>DR.IC.IT.263002.01</v>
      </c>
      <c r="T3732" s="39"/>
      <c r="U3732" s="60" t="str">
        <f t="shared" si="465"/>
        <v>IM.IC.IT.263002.01</v>
      </c>
      <c r="V3732" s="57"/>
      <c r="W3732" s="60" t="str">
        <f t="shared" si="466"/>
        <v>GE.IC.IT.263002.01</v>
      </c>
      <c r="AH3732" s="35" t="s">
        <v>3207</v>
      </c>
      <c r="AI3732" s="35">
        <v>1500</v>
      </c>
    </row>
    <row r="3733" spans="1:35" s="35" customFormat="1" ht="15">
      <c r="A3733" s="35" t="s">
        <v>2189</v>
      </c>
      <c r="C3733" s="38" t="s">
        <v>1669</v>
      </c>
      <c r="E3733" s="38" t="s">
        <v>4476</v>
      </c>
      <c r="F3733" s="35" t="s">
        <v>4168</v>
      </c>
      <c r="G3733" s="35" t="s">
        <v>3979</v>
      </c>
      <c r="H3733" s="38" t="s">
        <v>2219</v>
      </c>
      <c r="I3733" s="35" t="s">
        <v>3980</v>
      </c>
      <c r="J3733" s="39" t="str">
        <f t="shared" si="467"/>
        <v>IC.IT.263003</v>
      </c>
      <c r="K3733" s="38" t="s">
        <v>3298</v>
      </c>
      <c r="L3733" s="35" t="str">
        <f t="shared" si="468"/>
        <v xml:space="preserve">      Vascular Lesion Arterial:  specify thickness</v>
      </c>
      <c r="M3733" s="39" t="str">
        <f t="shared" si="469"/>
        <v>PI.IC.IT.263003.01</v>
      </c>
      <c r="N3733" s="39"/>
      <c r="O3733" s="39" t="str">
        <f t="shared" si="470"/>
        <v>PH.IC.IT.263003.01</v>
      </c>
      <c r="Q3733" s="39" t="str">
        <f t="shared" si="471"/>
        <v>CL.IC.IT.263003.01</v>
      </c>
      <c r="R3733" s="39"/>
      <c r="S3733" s="39" t="str">
        <f t="shared" ref="S3733:S3796" si="472">CONCATENATE("DR.",J3733,".",K3733)</f>
        <v>DR.IC.IT.263003.01</v>
      </c>
      <c r="T3733" s="39"/>
      <c r="U3733" s="60" t="str">
        <f t="shared" ref="U3733:U3796" si="473">CONCATENATE("IM.",J3733, ".",K3733)</f>
        <v>IM.IC.IT.263003.01</v>
      </c>
      <c r="V3733" s="57"/>
      <c r="W3733" s="60" t="str">
        <f t="shared" ref="W3733:W3796" si="474">CONCATENATE("GE.",J3733, ".",K3733)</f>
        <v>GE.IC.IT.263003.01</v>
      </c>
      <c r="AH3733" s="35" t="s">
        <v>3207</v>
      </c>
      <c r="AI3733" s="35">
        <v>1500</v>
      </c>
    </row>
    <row r="3734" spans="1:35" s="35" customFormat="1" ht="15">
      <c r="A3734" s="35" t="s">
        <v>2189</v>
      </c>
      <c r="C3734" s="38" t="s">
        <v>1669</v>
      </c>
      <c r="E3734" s="38" t="s">
        <v>4476</v>
      </c>
      <c r="F3734" s="35" t="s">
        <v>4168</v>
      </c>
      <c r="G3734" s="35" t="s">
        <v>3981</v>
      </c>
      <c r="H3734" s="38" t="s">
        <v>2063</v>
      </c>
      <c r="I3734" s="35" t="s">
        <v>3982</v>
      </c>
      <c r="J3734" s="39" t="str">
        <f t="shared" si="467"/>
        <v>IC.IT.263004</v>
      </c>
      <c r="K3734" s="38" t="s">
        <v>3298</v>
      </c>
      <c r="L3734" s="35" t="str">
        <f t="shared" si="468"/>
        <v xml:space="preserve">      Diabetic Skin Ulcer:  specify thickness</v>
      </c>
      <c r="M3734" s="39" t="str">
        <f t="shared" si="469"/>
        <v>PI.IC.IT.263004.01</v>
      </c>
      <c r="N3734" s="39"/>
      <c r="O3734" s="39" t="str">
        <f t="shared" si="470"/>
        <v>PH.IC.IT.263004.01</v>
      </c>
      <c r="Q3734" s="39" t="str">
        <f t="shared" si="471"/>
        <v>CL.IC.IT.263004.01</v>
      </c>
      <c r="R3734" s="39"/>
      <c r="S3734" s="39" t="str">
        <f t="shared" si="472"/>
        <v>DR.IC.IT.263004.01</v>
      </c>
      <c r="T3734" s="39"/>
      <c r="U3734" s="60" t="str">
        <f t="shared" si="473"/>
        <v>IM.IC.IT.263004.01</v>
      </c>
      <c r="V3734" s="57"/>
      <c r="W3734" s="60" t="str">
        <f t="shared" si="474"/>
        <v>GE.IC.IT.263004.01</v>
      </c>
      <c r="AH3734" s="35" t="s">
        <v>3207</v>
      </c>
      <c r="AI3734" s="35">
        <v>1500</v>
      </c>
    </row>
    <row r="3735" spans="1:35" s="35" customFormat="1" ht="15">
      <c r="A3735" s="35" t="s">
        <v>2189</v>
      </c>
      <c r="C3735" s="38" t="s">
        <v>1669</v>
      </c>
      <c r="E3735" s="38" t="s">
        <v>4476</v>
      </c>
      <c r="F3735" s="35" t="s">
        <v>4168</v>
      </c>
      <c r="G3735" s="35" t="s">
        <v>3983</v>
      </c>
      <c r="H3735" s="38" t="s">
        <v>2065</v>
      </c>
      <c r="I3735" s="35" t="s">
        <v>3984</v>
      </c>
      <c r="J3735" s="39" t="str">
        <f t="shared" si="467"/>
        <v>IC.IT.263005</v>
      </c>
      <c r="K3735" s="38" t="s">
        <v>3298</v>
      </c>
      <c r="L3735" s="35" t="str">
        <f t="shared" si="468"/>
        <v xml:space="preserve">      Surgical Wound (non-healing)</v>
      </c>
      <c r="M3735" s="39" t="str">
        <f t="shared" si="469"/>
        <v>PI.IC.IT.263005.01</v>
      </c>
      <c r="N3735" s="39"/>
      <c r="O3735" s="39" t="str">
        <f t="shared" si="470"/>
        <v>PH.IC.IT.263005.01</v>
      </c>
      <c r="Q3735" s="39" t="str">
        <f t="shared" si="471"/>
        <v>CL.IC.IT.263005.01</v>
      </c>
      <c r="R3735" s="39"/>
      <c r="S3735" s="39" t="str">
        <f t="shared" si="472"/>
        <v>DR.IC.IT.263005.01</v>
      </c>
      <c r="T3735" s="39"/>
      <c r="U3735" s="60" t="str">
        <f t="shared" si="473"/>
        <v>IM.IC.IT.263005.01</v>
      </c>
      <c r="V3735" s="57"/>
      <c r="W3735" s="60" t="str">
        <f t="shared" si="474"/>
        <v>GE.IC.IT.263005.01</v>
      </c>
      <c r="AH3735" s="35" t="s">
        <v>3207</v>
      </c>
      <c r="AI3735" s="35">
        <v>1500</v>
      </c>
    </row>
    <row r="3736" spans="1:35" s="35" customFormat="1" ht="15">
      <c r="A3736" s="35" t="s">
        <v>2189</v>
      </c>
      <c r="C3736" s="38" t="s">
        <v>1669</v>
      </c>
      <c r="E3736" s="38" t="s">
        <v>4476</v>
      </c>
      <c r="F3736" s="35" t="s">
        <v>4168</v>
      </c>
      <c r="G3736" s="35" t="s">
        <v>3985</v>
      </c>
      <c r="H3736" s="38" t="s">
        <v>2222</v>
      </c>
      <c r="I3736" s="35" t="s">
        <v>3986</v>
      </c>
      <c r="J3736" s="39" t="str">
        <f t="shared" si="467"/>
        <v>IC.IT.263006</v>
      </c>
      <c r="K3736" s="38" t="s">
        <v>3298</v>
      </c>
      <c r="L3736" s="35" t="str">
        <f t="shared" si="468"/>
        <v xml:space="preserve">      Skin tear</v>
      </c>
      <c r="M3736" s="39" t="str">
        <f t="shared" si="469"/>
        <v>PI.IC.IT.263006.01</v>
      </c>
      <c r="N3736" s="39"/>
      <c r="O3736" s="39" t="str">
        <f t="shared" si="470"/>
        <v>PH.IC.IT.263006.01</v>
      </c>
      <c r="Q3736" s="39" t="str">
        <f t="shared" si="471"/>
        <v>CL.IC.IT.263006.01</v>
      </c>
      <c r="R3736" s="39"/>
      <c r="S3736" s="39" t="str">
        <f t="shared" si="472"/>
        <v>DR.IC.IT.263006.01</v>
      </c>
      <c r="T3736" s="39"/>
      <c r="U3736" s="60" t="str">
        <f t="shared" si="473"/>
        <v>IM.IC.IT.263006.01</v>
      </c>
      <c r="V3736" s="57"/>
      <c r="W3736" s="60" t="str">
        <f t="shared" si="474"/>
        <v>GE.IC.IT.263006.01</v>
      </c>
      <c r="AH3736" s="35" t="s">
        <v>3207</v>
      </c>
      <c r="AI3736" s="35">
        <v>1500</v>
      </c>
    </row>
    <row r="3737" spans="1:35" s="35" customFormat="1" ht="15">
      <c r="A3737" s="35" t="s">
        <v>2189</v>
      </c>
      <c r="C3737" s="38" t="s">
        <v>1669</v>
      </c>
      <c r="E3737" s="38" t="s">
        <v>4476</v>
      </c>
      <c r="F3737" s="35" t="s">
        <v>4168</v>
      </c>
      <c r="G3737" s="35" t="s">
        <v>3987</v>
      </c>
      <c r="H3737" s="38" t="s">
        <v>2376</v>
      </c>
      <c r="I3737" s="35" t="s">
        <v>3988</v>
      </c>
      <c r="J3737" s="39" t="str">
        <f t="shared" si="467"/>
        <v>IC.IT.263007</v>
      </c>
      <c r="K3737" s="38" t="s">
        <v>3298</v>
      </c>
      <c r="L3737" s="35" t="str">
        <f t="shared" si="468"/>
        <v xml:space="preserve">      Abrasion</v>
      </c>
      <c r="M3737" s="39" t="str">
        <f t="shared" si="469"/>
        <v>PI.IC.IT.263007.01</v>
      </c>
      <c r="N3737" s="39"/>
      <c r="O3737" s="39" t="str">
        <f t="shared" si="470"/>
        <v>PH.IC.IT.263007.01</v>
      </c>
      <c r="Q3737" s="39" t="str">
        <f t="shared" si="471"/>
        <v>CL.IC.IT.263007.01</v>
      </c>
      <c r="R3737" s="39"/>
      <c r="S3737" s="39" t="str">
        <f t="shared" si="472"/>
        <v>DR.IC.IT.263007.01</v>
      </c>
      <c r="T3737" s="39"/>
      <c r="U3737" s="60" t="str">
        <f t="shared" si="473"/>
        <v>IM.IC.IT.263007.01</v>
      </c>
      <c r="V3737" s="57"/>
      <c r="W3737" s="60" t="str">
        <f t="shared" si="474"/>
        <v>GE.IC.IT.263007.01</v>
      </c>
      <c r="AH3737" s="35" t="s">
        <v>3207</v>
      </c>
      <c r="AI3737" s="35">
        <v>1500</v>
      </c>
    </row>
    <row r="3738" spans="1:35" s="35" customFormat="1" ht="15">
      <c r="A3738" s="35" t="s">
        <v>2189</v>
      </c>
      <c r="C3738" s="38" t="s">
        <v>1669</v>
      </c>
      <c r="E3738" s="38" t="s">
        <v>4476</v>
      </c>
      <c r="F3738" s="35" t="s">
        <v>4168</v>
      </c>
      <c r="G3738" s="35" t="s">
        <v>3989</v>
      </c>
      <c r="H3738" s="38" t="s">
        <v>2378</v>
      </c>
      <c r="I3738" s="35" t="s">
        <v>3990</v>
      </c>
      <c r="J3738" s="39" t="str">
        <f t="shared" si="467"/>
        <v>IC.IT.263008</v>
      </c>
      <c r="K3738" s="38" t="s">
        <v>3298</v>
      </c>
      <c r="L3738" s="35" t="str">
        <f t="shared" si="468"/>
        <v xml:space="preserve">      Blister (not over bony prominence)</v>
      </c>
      <c r="M3738" s="39" t="str">
        <f t="shared" si="469"/>
        <v>PI.IC.IT.263008.01</v>
      </c>
      <c r="N3738" s="39"/>
      <c r="O3738" s="39" t="str">
        <f t="shared" si="470"/>
        <v>PH.IC.IT.263008.01</v>
      </c>
      <c r="Q3738" s="39" t="str">
        <f t="shared" si="471"/>
        <v>CL.IC.IT.263008.01</v>
      </c>
      <c r="R3738" s="39"/>
      <c r="S3738" s="39" t="str">
        <f t="shared" si="472"/>
        <v>DR.IC.IT.263008.01</v>
      </c>
      <c r="T3738" s="39"/>
      <c r="U3738" s="60" t="str">
        <f t="shared" si="473"/>
        <v>IM.IC.IT.263008.01</v>
      </c>
      <c r="V3738" s="57"/>
      <c r="W3738" s="60" t="str">
        <f t="shared" si="474"/>
        <v>GE.IC.IT.263008.01</v>
      </c>
      <c r="AH3738" s="35" t="s">
        <v>3207</v>
      </c>
      <c r="AI3738" s="35">
        <v>1500</v>
      </c>
    </row>
    <row r="3739" spans="1:35" s="35" customFormat="1" ht="15">
      <c r="A3739" s="35" t="s">
        <v>2189</v>
      </c>
      <c r="C3739" s="38" t="s">
        <v>1669</v>
      </c>
      <c r="E3739" s="38" t="s">
        <v>4476</v>
      </c>
      <c r="F3739" s="35" t="s">
        <v>4168</v>
      </c>
      <c r="G3739" s="35" t="s">
        <v>3991</v>
      </c>
      <c r="H3739" s="38" t="s">
        <v>2380</v>
      </c>
      <c r="I3739" s="35" t="s">
        <v>3992</v>
      </c>
      <c r="J3739" s="39" t="str">
        <f t="shared" si="467"/>
        <v>IC.IT.263009</v>
      </c>
      <c r="K3739" s="38" t="s">
        <v>3298</v>
      </c>
      <c r="L3739" s="35" t="str">
        <f t="shared" si="468"/>
        <v xml:space="preserve">      Cellulitus</v>
      </c>
      <c r="M3739" s="39" t="str">
        <f t="shared" si="469"/>
        <v>PI.IC.IT.263009.01</v>
      </c>
      <c r="N3739" s="39"/>
      <c r="O3739" s="39" t="str">
        <f t="shared" si="470"/>
        <v>PH.IC.IT.263009.01</v>
      </c>
      <c r="Q3739" s="39" t="str">
        <f t="shared" si="471"/>
        <v>CL.IC.IT.263009.01</v>
      </c>
      <c r="R3739" s="39"/>
      <c r="S3739" s="39" t="str">
        <f t="shared" si="472"/>
        <v>DR.IC.IT.263009.01</v>
      </c>
      <c r="T3739" s="39"/>
      <c r="U3739" s="60" t="str">
        <f t="shared" si="473"/>
        <v>IM.IC.IT.263009.01</v>
      </c>
      <c r="V3739" s="57"/>
      <c r="W3739" s="60" t="str">
        <f t="shared" si="474"/>
        <v>GE.IC.IT.263009.01</v>
      </c>
      <c r="AH3739" s="35" t="s">
        <v>3207</v>
      </c>
      <c r="AI3739" s="35">
        <v>1500</v>
      </c>
    </row>
    <row r="3740" spans="1:35" s="35" customFormat="1" ht="15">
      <c r="A3740" s="35" t="s">
        <v>2189</v>
      </c>
      <c r="C3740" s="38" t="s">
        <v>1669</v>
      </c>
      <c r="E3740" s="38" t="s">
        <v>4476</v>
      </c>
      <c r="F3740" s="35" t="s">
        <v>4168</v>
      </c>
      <c r="G3740" s="35" t="s">
        <v>3993</v>
      </c>
      <c r="H3740" s="38" t="s">
        <v>2124</v>
      </c>
      <c r="I3740" s="35" t="s">
        <v>2823</v>
      </c>
      <c r="J3740" s="39" t="str">
        <f t="shared" si="467"/>
        <v>IC.IT.263010</v>
      </c>
      <c r="K3740" s="38" t="s">
        <v>3298</v>
      </c>
      <c r="L3740" s="35" t="str">
        <f t="shared" si="468"/>
        <v xml:space="preserve">      Rash</v>
      </c>
      <c r="M3740" s="39" t="str">
        <f t="shared" si="469"/>
        <v>PI.IC.IT.263010.01</v>
      </c>
      <c r="N3740" s="39"/>
      <c r="O3740" s="39" t="str">
        <f t="shared" si="470"/>
        <v>PH.IC.IT.263010.01</v>
      </c>
      <c r="Q3740" s="39" t="str">
        <f t="shared" si="471"/>
        <v>CL.IC.IT.263010.01</v>
      </c>
      <c r="R3740" s="39"/>
      <c r="S3740" s="39" t="str">
        <f t="shared" si="472"/>
        <v>DR.IC.IT.263010.01</v>
      </c>
      <c r="T3740" s="39"/>
      <c r="U3740" s="60" t="str">
        <f t="shared" si="473"/>
        <v>IM.IC.IT.263010.01</v>
      </c>
      <c r="V3740" s="57"/>
      <c r="W3740" s="60" t="str">
        <f t="shared" si="474"/>
        <v>GE.IC.IT.263010.01</v>
      </c>
      <c r="AH3740" s="35" t="s">
        <v>3207</v>
      </c>
      <c r="AI3740" s="35">
        <v>1500</v>
      </c>
    </row>
    <row r="3741" spans="1:35" s="35" customFormat="1" ht="15">
      <c r="A3741" s="35" t="s">
        <v>2189</v>
      </c>
      <c r="C3741" s="38" t="s">
        <v>1669</v>
      </c>
      <c r="E3741" s="38" t="s">
        <v>4476</v>
      </c>
      <c r="F3741" s="35" t="s">
        <v>4168</v>
      </c>
      <c r="G3741" s="35" t="s">
        <v>3994</v>
      </c>
      <c r="H3741" s="38" t="s">
        <v>2126</v>
      </c>
      <c r="I3741" s="35" t="s">
        <v>3995</v>
      </c>
      <c r="J3741" s="39" t="str">
        <f t="shared" si="467"/>
        <v>IC.IT.263011</v>
      </c>
      <c r="K3741" s="38" t="s">
        <v>3298</v>
      </c>
      <c r="L3741" s="35" t="str">
        <f t="shared" si="468"/>
        <v xml:space="preserve">      Tape burn</v>
      </c>
      <c r="M3741" s="39" t="str">
        <f t="shared" si="469"/>
        <v>PI.IC.IT.263011.01</v>
      </c>
      <c r="N3741" s="39"/>
      <c r="O3741" s="39" t="str">
        <f t="shared" si="470"/>
        <v>PH.IC.IT.263011.01</v>
      </c>
      <c r="Q3741" s="39" t="str">
        <f t="shared" si="471"/>
        <v>CL.IC.IT.263011.01</v>
      </c>
      <c r="R3741" s="39"/>
      <c r="S3741" s="39" t="str">
        <f t="shared" si="472"/>
        <v>DR.IC.IT.263011.01</v>
      </c>
      <c r="T3741" s="39"/>
      <c r="U3741" s="60" t="str">
        <f t="shared" si="473"/>
        <v>IM.IC.IT.263011.01</v>
      </c>
      <c r="V3741" s="57"/>
      <c r="W3741" s="60" t="str">
        <f t="shared" si="474"/>
        <v>GE.IC.IT.263011.01</v>
      </c>
      <c r="AH3741" s="35" t="s">
        <v>3207</v>
      </c>
      <c r="AI3741" s="35">
        <v>1500</v>
      </c>
    </row>
    <row r="3742" spans="1:35" s="35" customFormat="1" ht="15">
      <c r="A3742" s="35" t="s">
        <v>2189</v>
      </c>
      <c r="C3742" s="38" t="s">
        <v>1669</v>
      </c>
      <c r="E3742" s="38" t="s">
        <v>4476</v>
      </c>
      <c r="F3742" s="35" t="s">
        <v>4168</v>
      </c>
      <c r="G3742" s="35" t="s">
        <v>3996</v>
      </c>
      <c r="H3742" s="38" t="s">
        <v>2128</v>
      </c>
      <c r="I3742" s="35" t="s">
        <v>1396</v>
      </c>
      <c r="J3742" s="39" t="str">
        <f t="shared" si="467"/>
        <v>IC.IT.263012</v>
      </c>
      <c r="K3742" s="38" t="s">
        <v>3298</v>
      </c>
      <c r="L3742" s="35" t="str">
        <f t="shared" si="468"/>
        <v xml:space="preserve">      Other:  specify</v>
      </c>
      <c r="M3742" s="39" t="str">
        <f t="shared" si="469"/>
        <v>PI.IC.IT.263012.01</v>
      </c>
      <c r="N3742" s="39"/>
      <c r="O3742" s="39" t="str">
        <f t="shared" si="470"/>
        <v>PH.IC.IT.263012.01</v>
      </c>
      <c r="Q3742" s="39" t="str">
        <f t="shared" si="471"/>
        <v>CL.IC.IT.263012.01</v>
      </c>
      <c r="R3742" s="39"/>
      <c r="S3742" s="39" t="str">
        <f t="shared" si="472"/>
        <v>DR.IC.IT.263012.01</v>
      </c>
      <c r="T3742" s="39"/>
      <c r="U3742" s="60" t="str">
        <f t="shared" si="473"/>
        <v>IM.IC.IT.263012.01</v>
      </c>
      <c r="V3742" s="57"/>
      <c r="W3742" s="60" t="str">
        <f t="shared" si="474"/>
        <v>GE.IC.IT.263012.01</v>
      </c>
      <c r="AH3742" s="35" t="s">
        <v>3207</v>
      </c>
      <c r="AI3742" s="35">
        <v>1500</v>
      </c>
    </row>
    <row r="3743" spans="1:35" s="35" customFormat="1" ht="15">
      <c r="A3743" s="35" t="s">
        <v>2189</v>
      </c>
      <c r="C3743" s="38" t="s">
        <v>1669</v>
      </c>
      <c r="E3743" s="38" t="s">
        <v>4476</v>
      </c>
      <c r="F3743" s="35" t="s">
        <v>4168</v>
      </c>
      <c r="G3743" s="35" t="s">
        <v>4477</v>
      </c>
      <c r="H3743" s="38" t="s">
        <v>4335</v>
      </c>
      <c r="I3743" s="35" t="s">
        <v>4478</v>
      </c>
      <c r="J3743" s="39" t="str">
        <f t="shared" si="467"/>
        <v>IC.IT.263013</v>
      </c>
      <c r="K3743" s="38" t="s">
        <v>3298</v>
      </c>
      <c r="L3743" s="35" t="str">
        <f t="shared" si="468"/>
        <v xml:space="preserve">   Laceration</v>
      </c>
      <c r="M3743" s="39" t="str">
        <f t="shared" si="469"/>
        <v>PI.IC.IT.263013.01</v>
      </c>
      <c r="N3743" s="39"/>
      <c r="O3743" s="39" t="str">
        <f t="shared" si="470"/>
        <v>PH.IC.IT.263013.01</v>
      </c>
      <c r="Q3743" s="39" t="str">
        <f t="shared" si="471"/>
        <v>CL.IC.IT.263013.01</v>
      </c>
      <c r="R3743" s="39"/>
      <c r="S3743" s="39" t="str">
        <f t="shared" si="472"/>
        <v>DR.IC.IT.263013.01</v>
      </c>
      <c r="T3743" s="39"/>
      <c r="U3743" s="60" t="str">
        <f t="shared" si="473"/>
        <v>IM.IC.IT.263013.01</v>
      </c>
      <c r="V3743" s="57"/>
      <c r="W3743" s="60" t="str">
        <f t="shared" si="474"/>
        <v>GE.IC.IT.263013.01</v>
      </c>
      <c r="Y3743" s="35">
        <v>795</v>
      </c>
      <c r="AH3743" s="35" t="s">
        <v>3207</v>
      </c>
      <c r="AI3743" s="35">
        <v>1500</v>
      </c>
    </row>
    <row r="3744" spans="1:35" s="35" customFormat="1" ht="15">
      <c r="A3744" s="35" t="s">
        <v>2189</v>
      </c>
      <c r="C3744" s="38" t="s">
        <v>1669</v>
      </c>
      <c r="E3744" s="38" t="s">
        <v>4476</v>
      </c>
      <c r="F3744" s="35" t="s">
        <v>4168</v>
      </c>
      <c r="G3744" s="35" t="s">
        <v>4479</v>
      </c>
      <c r="H3744" s="38" t="s">
        <v>4336</v>
      </c>
      <c r="I3744" s="35" t="s">
        <v>4480</v>
      </c>
      <c r="J3744" s="39" t="str">
        <f t="shared" si="467"/>
        <v>IC.IT.263014</v>
      </c>
      <c r="K3744" s="38" t="s">
        <v>3298</v>
      </c>
      <c r="L3744" s="35" t="str">
        <f t="shared" si="468"/>
        <v xml:space="preserve">  Puncture</v>
      </c>
      <c r="M3744" s="39" t="str">
        <f t="shared" si="469"/>
        <v>PI.IC.IT.263014.01</v>
      </c>
      <c r="N3744" s="39"/>
      <c r="O3744" s="39" t="str">
        <f t="shared" si="470"/>
        <v>PH.IC.IT.263014.01</v>
      </c>
      <c r="Q3744" s="39" t="str">
        <f t="shared" si="471"/>
        <v>CL.IC.IT.263014.01</v>
      </c>
      <c r="R3744" s="39"/>
      <c r="S3744" s="39" t="str">
        <f t="shared" si="472"/>
        <v>DR.IC.IT.263014.01</v>
      </c>
      <c r="T3744" s="39"/>
      <c r="U3744" s="60" t="str">
        <f t="shared" si="473"/>
        <v>IM.IC.IT.263014.01</v>
      </c>
      <c r="V3744" s="57"/>
      <c r="W3744" s="60" t="str">
        <f t="shared" si="474"/>
        <v>GE.IC.IT.263014.01</v>
      </c>
      <c r="Y3744" s="35">
        <v>796</v>
      </c>
      <c r="AH3744" s="35" t="s">
        <v>3207</v>
      </c>
      <c r="AI3744" s="35">
        <v>1500</v>
      </c>
    </row>
    <row r="3745" spans="1:35" s="35" customFormat="1" ht="15">
      <c r="A3745" s="35" t="s">
        <v>2189</v>
      </c>
      <c r="C3745" s="38" t="s">
        <v>1669</v>
      </c>
      <c r="D3745" s="35" t="s">
        <v>4481</v>
      </c>
      <c r="E3745" s="38" t="s">
        <v>4482</v>
      </c>
      <c r="F3745" s="35" t="s">
        <v>4168</v>
      </c>
      <c r="G3745" s="35" t="s">
        <v>3997</v>
      </c>
      <c r="H3745" s="38" t="s">
        <v>2212</v>
      </c>
      <c r="I3745" s="35" t="s">
        <v>3998</v>
      </c>
      <c r="J3745" s="39" t="str">
        <f t="shared" si="467"/>
        <v>IC.IT.263101</v>
      </c>
      <c r="K3745" s="38" t="s">
        <v>3298</v>
      </c>
      <c r="L3745" s="35" t="str">
        <f t="shared" si="468"/>
        <v xml:space="preserve">      Partial-thickness (dermis)</v>
      </c>
      <c r="M3745" s="39" t="str">
        <f t="shared" si="469"/>
        <v>PI.IC.IT.263101.01</v>
      </c>
      <c r="N3745" s="39"/>
      <c r="O3745" s="39" t="str">
        <f t="shared" si="470"/>
        <v>PH.IC.IT.263101.01</v>
      </c>
      <c r="Q3745" s="39" t="str">
        <f t="shared" si="471"/>
        <v>CL.IC.IT.263101.01</v>
      </c>
      <c r="R3745" s="39"/>
      <c r="S3745" s="39" t="str">
        <f t="shared" si="472"/>
        <v>DR.IC.IT.263101.01</v>
      </c>
      <c r="T3745" s="39"/>
      <c r="U3745" s="60" t="str">
        <f t="shared" si="473"/>
        <v>IM.IC.IT.263101.01</v>
      </c>
      <c r="V3745" s="57"/>
      <c r="W3745" s="60" t="str">
        <f t="shared" si="474"/>
        <v>GE.IC.IT.263101.01</v>
      </c>
      <c r="AH3745" s="35" t="s">
        <v>3207</v>
      </c>
      <c r="AI3745" s="35">
        <v>1500</v>
      </c>
    </row>
    <row r="3746" spans="1:35" s="35" customFormat="1" ht="15">
      <c r="A3746" s="35" t="s">
        <v>2189</v>
      </c>
      <c r="C3746" s="38" t="s">
        <v>1669</v>
      </c>
      <c r="E3746" s="38" t="s">
        <v>4482</v>
      </c>
      <c r="F3746" s="35" t="s">
        <v>4168</v>
      </c>
      <c r="G3746" s="35" t="s">
        <v>4483</v>
      </c>
      <c r="H3746" s="38" t="s">
        <v>2217</v>
      </c>
      <c r="I3746" s="35" t="s">
        <v>3999</v>
      </c>
      <c r="J3746" s="39" t="str">
        <f t="shared" si="467"/>
        <v>IC.IT.263102</v>
      </c>
      <c r="K3746" s="38" t="s">
        <v>3298</v>
      </c>
      <c r="L3746" s="35" t="str">
        <f t="shared" si="468"/>
        <v xml:space="preserve">      Full-thickness (subq and beyond) </v>
      </c>
      <c r="M3746" s="39" t="str">
        <f t="shared" si="469"/>
        <v>PI.IC.IT.263102.01</v>
      </c>
      <c r="N3746" s="39"/>
      <c r="O3746" s="39" t="str">
        <f t="shared" si="470"/>
        <v>PH.IC.IT.263102.01</v>
      </c>
      <c r="Q3746" s="39" t="str">
        <f t="shared" si="471"/>
        <v>CL.IC.IT.263102.01</v>
      </c>
      <c r="R3746" s="39"/>
      <c r="S3746" s="39" t="str">
        <f t="shared" si="472"/>
        <v>DR.IC.IT.263102.01</v>
      </c>
      <c r="T3746" s="39"/>
      <c r="U3746" s="60" t="str">
        <f t="shared" si="473"/>
        <v>IM.IC.IT.263102.01</v>
      </c>
      <c r="V3746" s="57"/>
      <c r="W3746" s="60" t="str">
        <f t="shared" si="474"/>
        <v>GE.IC.IT.263102.01</v>
      </c>
      <c r="AH3746" s="35" t="s">
        <v>3207</v>
      </c>
      <c r="AI3746" s="35">
        <v>1500</v>
      </c>
    </row>
    <row r="3747" spans="1:35" s="35" customFormat="1" ht="15">
      <c r="A3747" s="35" t="s">
        <v>2189</v>
      </c>
      <c r="C3747" s="38" t="s">
        <v>1669</v>
      </c>
      <c r="D3747" s="35" t="s">
        <v>4484</v>
      </c>
      <c r="E3747" s="38" t="s">
        <v>4485</v>
      </c>
      <c r="F3747" s="35" t="s">
        <v>4169</v>
      </c>
      <c r="G3747" s="35" t="s">
        <v>4001</v>
      </c>
      <c r="H3747" s="38" t="s">
        <v>2212</v>
      </c>
      <c r="I3747" s="35" t="s">
        <v>4002</v>
      </c>
      <c r="J3747" s="39" t="str">
        <f t="shared" si="467"/>
        <v>IC.IT.263201</v>
      </c>
      <c r="K3747" s="38" t="s">
        <v>3298</v>
      </c>
      <c r="L3747" s="35" t="str">
        <f t="shared" si="468"/>
        <v xml:space="preserve">      Length (measure head to toe):  specify cm</v>
      </c>
      <c r="M3747" s="39" t="str">
        <f t="shared" si="469"/>
        <v>PI.IC.IT.263201.01</v>
      </c>
      <c r="N3747" s="39"/>
      <c r="O3747" s="39" t="str">
        <f t="shared" si="470"/>
        <v>PH.IC.IT.263201.01</v>
      </c>
      <c r="Q3747" s="39" t="str">
        <f t="shared" si="471"/>
        <v>CL.IC.IT.263201.01</v>
      </c>
      <c r="R3747" s="39"/>
      <c r="S3747" s="39" t="str">
        <f t="shared" si="472"/>
        <v>DR.IC.IT.263201.01</v>
      </c>
      <c r="T3747" s="39"/>
      <c r="U3747" s="60" t="str">
        <f t="shared" si="473"/>
        <v>IM.IC.IT.263201.01</v>
      </c>
      <c r="V3747" s="57"/>
      <c r="W3747" s="60" t="str">
        <f t="shared" si="474"/>
        <v>GE.IC.IT.263201.01</v>
      </c>
      <c r="AH3747" s="35" t="s">
        <v>3207</v>
      </c>
      <c r="AI3747" s="35">
        <v>1500</v>
      </c>
    </row>
    <row r="3748" spans="1:35" s="35" customFormat="1" ht="15">
      <c r="A3748" s="35" t="s">
        <v>2189</v>
      </c>
      <c r="C3748" s="38" t="s">
        <v>1669</v>
      </c>
      <c r="E3748" s="38" t="s">
        <v>4485</v>
      </c>
      <c r="F3748" s="35" t="s">
        <v>4169</v>
      </c>
      <c r="G3748" s="35" t="s">
        <v>4003</v>
      </c>
      <c r="H3748" s="38" t="s">
        <v>2217</v>
      </c>
      <c r="I3748" s="35" t="s">
        <v>4004</v>
      </c>
      <c r="J3748" s="39" t="str">
        <f t="shared" si="467"/>
        <v>IC.IT.263202</v>
      </c>
      <c r="K3748" s="38" t="s">
        <v>3298</v>
      </c>
      <c r="L3748" s="35" t="str">
        <f t="shared" si="468"/>
        <v xml:space="preserve">      Width (measure hip to hip):  specify cm</v>
      </c>
      <c r="M3748" s="39" t="str">
        <f t="shared" si="469"/>
        <v>PI.IC.IT.263202.01</v>
      </c>
      <c r="N3748" s="39"/>
      <c r="O3748" s="39" t="str">
        <f t="shared" si="470"/>
        <v>PH.IC.IT.263202.01</v>
      </c>
      <c r="Q3748" s="39" t="str">
        <f t="shared" si="471"/>
        <v>CL.IC.IT.263202.01</v>
      </c>
      <c r="R3748" s="39"/>
      <c r="S3748" s="39" t="str">
        <f t="shared" si="472"/>
        <v>DR.IC.IT.263202.01</v>
      </c>
      <c r="T3748" s="39"/>
      <c r="U3748" s="60" t="str">
        <f t="shared" si="473"/>
        <v>IM.IC.IT.263202.01</v>
      </c>
      <c r="V3748" s="57"/>
      <c r="W3748" s="60" t="str">
        <f t="shared" si="474"/>
        <v>GE.IC.IT.263202.01</v>
      </c>
      <c r="AH3748" s="35" t="s">
        <v>3207</v>
      </c>
      <c r="AI3748" s="35">
        <v>1500</v>
      </c>
    </row>
    <row r="3749" spans="1:35" s="35" customFormat="1" ht="15">
      <c r="A3749" s="35" t="s">
        <v>2189</v>
      </c>
      <c r="C3749" s="38" t="s">
        <v>1669</v>
      </c>
      <c r="E3749" s="38" t="s">
        <v>4485</v>
      </c>
      <c r="F3749" s="35" t="s">
        <v>4169</v>
      </c>
      <c r="G3749" s="35" t="s">
        <v>4005</v>
      </c>
      <c r="H3749" s="38" t="s">
        <v>2219</v>
      </c>
      <c r="I3749" s="35" t="s">
        <v>948</v>
      </c>
      <c r="J3749" s="39" t="str">
        <f t="shared" si="467"/>
        <v>IC.IT.263203</v>
      </c>
      <c r="K3749" s="38" t="s">
        <v>3298</v>
      </c>
      <c r="L3749" s="35" t="str">
        <f t="shared" si="468"/>
        <v xml:space="preserve">      Depth (measure deepest part):  specify cm</v>
      </c>
      <c r="M3749" s="39" t="str">
        <f t="shared" si="469"/>
        <v>PI.IC.IT.263203.01</v>
      </c>
      <c r="N3749" s="39"/>
      <c r="O3749" s="39" t="str">
        <f t="shared" si="470"/>
        <v>PH.IC.IT.263203.01</v>
      </c>
      <c r="Q3749" s="39" t="str">
        <f t="shared" si="471"/>
        <v>CL.IC.IT.263203.01</v>
      </c>
      <c r="R3749" s="39"/>
      <c r="S3749" s="39" t="str">
        <f t="shared" si="472"/>
        <v>DR.IC.IT.263203.01</v>
      </c>
      <c r="T3749" s="39"/>
      <c r="U3749" s="60" t="str">
        <f t="shared" si="473"/>
        <v>IM.IC.IT.263203.01</v>
      </c>
      <c r="V3749" s="57"/>
      <c r="W3749" s="60" t="str">
        <f t="shared" si="474"/>
        <v>GE.IC.IT.263203.01</v>
      </c>
      <c r="AH3749" s="35" t="s">
        <v>3207</v>
      </c>
      <c r="AI3749" s="35">
        <v>1500</v>
      </c>
    </row>
    <row r="3750" spans="1:35" s="35" customFormat="1" ht="15">
      <c r="A3750" s="35" t="s">
        <v>2189</v>
      </c>
      <c r="C3750" s="38" t="s">
        <v>1669</v>
      </c>
      <c r="E3750" s="38" t="s">
        <v>4485</v>
      </c>
      <c r="F3750" s="35" t="s">
        <v>4169</v>
      </c>
      <c r="G3750" s="35" t="s">
        <v>4006</v>
      </c>
      <c r="H3750" s="38" t="s">
        <v>2063</v>
      </c>
      <c r="I3750" s="35" t="s">
        <v>3858</v>
      </c>
      <c r="J3750" s="39" t="str">
        <f t="shared" si="467"/>
        <v>IC.IT.263204</v>
      </c>
      <c r="K3750" s="38" t="s">
        <v>3298</v>
      </c>
      <c r="L3750" s="35" t="str">
        <f t="shared" si="468"/>
        <v xml:space="preserve">      N/A (within 7 days): specify date</v>
      </c>
      <c r="M3750" s="39" t="str">
        <f t="shared" si="469"/>
        <v>PI.IC.IT.263204.01</v>
      </c>
      <c r="N3750" s="39"/>
      <c r="O3750" s="39" t="str">
        <f t="shared" si="470"/>
        <v>PH.IC.IT.263204.01</v>
      </c>
      <c r="Q3750" s="39" t="str">
        <f t="shared" si="471"/>
        <v>CL.IC.IT.263204.01</v>
      </c>
      <c r="R3750" s="39"/>
      <c r="S3750" s="39" t="str">
        <f t="shared" si="472"/>
        <v>DR.IC.IT.263204.01</v>
      </c>
      <c r="T3750" s="39"/>
      <c r="U3750" s="60" t="str">
        <f t="shared" si="473"/>
        <v>IM.IC.IT.263204.01</v>
      </c>
      <c r="V3750" s="57"/>
      <c r="W3750" s="60" t="str">
        <f t="shared" si="474"/>
        <v>GE.IC.IT.263204.01</v>
      </c>
      <c r="AH3750" s="35" t="s">
        <v>3207</v>
      </c>
      <c r="AI3750" s="35">
        <v>1500</v>
      </c>
    </row>
    <row r="3751" spans="1:35" s="35" customFormat="1" ht="15">
      <c r="A3751" s="35" t="s">
        <v>2189</v>
      </c>
      <c r="C3751" s="38" t="s">
        <v>1669</v>
      </c>
      <c r="E3751" s="38" t="s">
        <v>4485</v>
      </c>
      <c r="F3751" s="35" t="s">
        <v>4169</v>
      </c>
      <c r="G3751" s="35" t="s">
        <v>3421</v>
      </c>
      <c r="H3751" s="38" t="s">
        <v>2065</v>
      </c>
      <c r="I3751" s="35" t="s">
        <v>3423</v>
      </c>
      <c r="J3751" s="39" t="str">
        <f t="shared" si="467"/>
        <v>IC.IT.263205</v>
      </c>
      <c r="K3751" s="38" t="s">
        <v>3298</v>
      </c>
      <c r="L3751" s="35" t="str">
        <f t="shared" si="468"/>
        <v xml:space="preserve">      Unable to assess due to dressing</v>
      </c>
      <c r="M3751" s="39" t="str">
        <f t="shared" si="469"/>
        <v>PI.IC.IT.263205.01</v>
      </c>
      <c r="N3751" s="39"/>
      <c r="O3751" s="39" t="str">
        <f t="shared" si="470"/>
        <v>PH.IC.IT.263205.01</v>
      </c>
      <c r="Q3751" s="39" t="str">
        <f t="shared" si="471"/>
        <v>CL.IC.IT.263205.01</v>
      </c>
      <c r="R3751" s="39"/>
      <c r="S3751" s="39" t="str">
        <f t="shared" si="472"/>
        <v>DR.IC.IT.263205.01</v>
      </c>
      <c r="T3751" s="39"/>
      <c r="U3751" s="60" t="str">
        <f t="shared" si="473"/>
        <v>IM.IC.IT.263205.01</v>
      </c>
      <c r="V3751" s="57"/>
      <c r="W3751" s="60" t="str">
        <f t="shared" si="474"/>
        <v>GE.IC.IT.263205.01</v>
      </c>
      <c r="AH3751" s="35" t="s">
        <v>3207</v>
      </c>
      <c r="AI3751" s="35">
        <v>1500</v>
      </c>
    </row>
    <row r="3752" spans="1:35" s="35" customFormat="1" ht="15">
      <c r="A3752" s="35" t="s">
        <v>2189</v>
      </c>
      <c r="C3752" s="38" t="s">
        <v>1669</v>
      </c>
      <c r="E3752" s="38" t="s">
        <v>4485</v>
      </c>
      <c r="F3752" s="35" t="s">
        <v>4169</v>
      </c>
      <c r="G3752" s="35" t="s">
        <v>3424</v>
      </c>
      <c r="H3752" s="38" t="s">
        <v>2222</v>
      </c>
      <c r="I3752" s="35" t="s">
        <v>1396</v>
      </c>
      <c r="J3752" s="39" t="str">
        <f t="shared" si="467"/>
        <v>IC.IT.263206</v>
      </c>
      <c r="K3752" s="38" t="s">
        <v>3298</v>
      </c>
      <c r="L3752" s="35" t="str">
        <f t="shared" si="468"/>
        <v xml:space="preserve">      Other: specify</v>
      </c>
      <c r="M3752" s="39" t="str">
        <f t="shared" si="469"/>
        <v>PI.IC.IT.263206.01</v>
      </c>
      <c r="N3752" s="39"/>
      <c r="O3752" s="39" t="str">
        <f t="shared" si="470"/>
        <v>PH.IC.IT.263206.01</v>
      </c>
      <c r="Q3752" s="39" t="str">
        <f t="shared" si="471"/>
        <v>CL.IC.IT.263206.01</v>
      </c>
      <c r="R3752" s="39"/>
      <c r="S3752" s="39" t="str">
        <f t="shared" si="472"/>
        <v>DR.IC.IT.263206.01</v>
      </c>
      <c r="T3752" s="39"/>
      <c r="U3752" s="60" t="str">
        <f t="shared" si="473"/>
        <v>IM.IC.IT.263206.01</v>
      </c>
      <c r="V3752" s="57"/>
      <c r="W3752" s="60" t="str">
        <f t="shared" si="474"/>
        <v>GE.IC.IT.263206.01</v>
      </c>
      <c r="AH3752" s="35" t="s">
        <v>3207</v>
      </c>
      <c r="AI3752" s="35">
        <v>1500</v>
      </c>
    </row>
    <row r="3753" spans="1:35" s="35" customFormat="1" ht="15">
      <c r="A3753" s="35" t="s">
        <v>2189</v>
      </c>
      <c r="C3753" s="38" t="s">
        <v>1669</v>
      </c>
      <c r="D3753" s="35" t="s">
        <v>4486</v>
      </c>
      <c r="E3753" s="38" t="s">
        <v>4487</v>
      </c>
      <c r="F3753" s="35" t="s">
        <v>4169</v>
      </c>
      <c r="G3753" s="35" t="s">
        <v>4007</v>
      </c>
      <c r="H3753" s="38" t="s">
        <v>2212</v>
      </c>
      <c r="I3753" s="35" t="s">
        <v>4008</v>
      </c>
      <c r="J3753" s="39" t="str">
        <f t="shared" si="467"/>
        <v>IC.IT.263301</v>
      </c>
      <c r="K3753" s="38" t="s">
        <v>3298</v>
      </c>
      <c r="L3753" s="35" t="str">
        <f t="shared" si="468"/>
        <v xml:space="preserve">      Epithelialization (shades of pink): specify %</v>
      </c>
      <c r="M3753" s="39" t="str">
        <f t="shared" si="469"/>
        <v>PI.IC.IT.263301.01</v>
      </c>
      <c r="N3753" s="39"/>
      <c r="O3753" s="39" t="str">
        <f t="shared" si="470"/>
        <v>PH.IC.IT.263301.01</v>
      </c>
      <c r="Q3753" s="39" t="str">
        <f t="shared" si="471"/>
        <v>CL.IC.IT.263301.01</v>
      </c>
      <c r="R3753" s="39"/>
      <c r="S3753" s="39" t="str">
        <f t="shared" si="472"/>
        <v>DR.IC.IT.263301.01</v>
      </c>
      <c r="T3753" s="39"/>
      <c r="U3753" s="60" t="str">
        <f t="shared" si="473"/>
        <v>IM.IC.IT.263301.01</v>
      </c>
      <c r="V3753" s="57"/>
      <c r="W3753" s="60" t="str">
        <f t="shared" si="474"/>
        <v>GE.IC.IT.263301.01</v>
      </c>
      <c r="AH3753" s="35" t="s">
        <v>3207</v>
      </c>
      <c r="AI3753" s="35">
        <v>1500</v>
      </c>
    </row>
    <row r="3754" spans="1:35" s="35" customFormat="1" ht="15">
      <c r="A3754" s="35" t="s">
        <v>2189</v>
      </c>
      <c r="C3754" s="38" t="s">
        <v>1669</v>
      </c>
      <c r="E3754" s="38" t="s">
        <v>4487</v>
      </c>
      <c r="F3754" s="35" t="s">
        <v>4169</v>
      </c>
      <c r="G3754" s="35" t="s">
        <v>4009</v>
      </c>
      <c r="H3754" s="38" t="s">
        <v>2217</v>
      </c>
      <c r="I3754" s="35" t="s">
        <v>4010</v>
      </c>
      <c r="J3754" s="39" t="str">
        <f t="shared" si="467"/>
        <v>IC.IT.263302</v>
      </c>
      <c r="K3754" s="38" t="s">
        <v>3298</v>
      </c>
      <c r="L3754" s="35" t="str">
        <f t="shared" si="468"/>
        <v xml:space="preserve">      Granulation (beefy red):  specify %</v>
      </c>
      <c r="M3754" s="39" t="str">
        <f t="shared" si="469"/>
        <v>PI.IC.IT.263302.01</v>
      </c>
      <c r="N3754" s="39"/>
      <c r="O3754" s="39" t="str">
        <f t="shared" si="470"/>
        <v>PH.IC.IT.263302.01</v>
      </c>
      <c r="Q3754" s="39" t="str">
        <f t="shared" si="471"/>
        <v>CL.IC.IT.263302.01</v>
      </c>
      <c r="R3754" s="39"/>
      <c r="S3754" s="39" t="str">
        <f t="shared" si="472"/>
        <v>DR.IC.IT.263302.01</v>
      </c>
      <c r="T3754" s="39"/>
      <c r="U3754" s="60" t="str">
        <f t="shared" si="473"/>
        <v>IM.IC.IT.263302.01</v>
      </c>
      <c r="V3754" s="57"/>
      <c r="W3754" s="60" t="str">
        <f t="shared" si="474"/>
        <v>GE.IC.IT.263302.01</v>
      </c>
      <c r="AH3754" s="35" t="s">
        <v>3207</v>
      </c>
      <c r="AI3754" s="35">
        <v>1500</v>
      </c>
    </row>
    <row r="3755" spans="1:35" s="35" customFormat="1" ht="15">
      <c r="A3755" s="35" t="s">
        <v>2189</v>
      </c>
      <c r="C3755" s="38" t="s">
        <v>1669</v>
      </c>
      <c r="E3755" s="38" t="s">
        <v>4487</v>
      </c>
      <c r="F3755" s="35" t="s">
        <v>4169</v>
      </c>
      <c r="G3755" s="35" t="s">
        <v>4011</v>
      </c>
      <c r="H3755" s="38" t="s">
        <v>2219</v>
      </c>
      <c r="I3755" s="35" t="s">
        <v>4012</v>
      </c>
      <c r="J3755" s="39" t="str">
        <f t="shared" si="467"/>
        <v>IC.IT.263303</v>
      </c>
      <c r="K3755" s="38" t="s">
        <v>3298</v>
      </c>
      <c r="L3755" s="35" t="str">
        <f t="shared" si="468"/>
        <v xml:space="preserve">      Slough (yellow fibrinous):  specify %</v>
      </c>
      <c r="M3755" s="39" t="str">
        <f t="shared" si="469"/>
        <v>PI.IC.IT.263303.01</v>
      </c>
      <c r="N3755" s="39"/>
      <c r="O3755" s="39" t="str">
        <f t="shared" si="470"/>
        <v>PH.IC.IT.263303.01</v>
      </c>
      <c r="Q3755" s="39" t="str">
        <f t="shared" si="471"/>
        <v>CL.IC.IT.263303.01</v>
      </c>
      <c r="R3755" s="39"/>
      <c r="S3755" s="39" t="str">
        <f t="shared" si="472"/>
        <v>DR.IC.IT.263303.01</v>
      </c>
      <c r="T3755" s="39"/>
      <c r="U3755" s="60" t="str">
        <f t="shared" si="473"/>
        <v>IM.IC.IT.263303.01</v>
      </c>
      <c r="V3755" s="57"/>
      <c r="W3755" s="60" t="str">
        <f t="shared" si="474"/>
        <v>GE.IC.IT.263303.01</v>
      </c>
      <c r="AH3755" s="35" t="s">
        <v>3207</v>
      </c>
      <c r="AI3755" s="35">
        <v>1500</v>
      </c>
    </row>
    <row r="3756" spans="1:35" s="35" customFormat="1" ht="15">
      <c r="A3756" s="35" t="s">
        <v>2189</v>
      </c>
      <c r="C3756" s="38" t="s">
        <v>1669</v>
      </c>
      <c r="E3756" s="38" t="s">
        <v>4487</v>
      </c>
      <c r="F3756" s="35" t="s">
        <v>4169</v>
      </c>
      <c r="G3756" s="35" t="s">
        <v>4013</v>
      </c>
      <c r="H3756" s="38" t="s">
        <v>2063</v>
      </c>
      <c r="I3756" s="35" t="s">
        <v>4014</v>
      </c>
      <c r="J3756" s="39" t="str">
        <f t="shared" si="467"/>
        <v>IC.IT.263304</v>
      </c>
      <c r="K3756" s="38" t="s">
        <v>3298</v>
      </c>
      <c r="L3756" s="35" t="str">
        <f t="shared" si="468"/>
        <v xml:space="preserve">      Eschar (thick leathery black/brown):  specify %</v>
      </c>
      <c r="M3756" s="39" t="str">
        <f t="shared" si="469"/>
        <v>PI.IC.IT.263304.01</v>
      </c>
      <c r="N3756" s="39"/>
      <c r="O3756" s="39" t="str">
        <f t="shared" si="470"/>
        <v>PH.IC.IT.263304.01</v>
      </c>
      <c r="Q3756" s="39" t="str">
        <f t="shared" si="471"/>
        <v>CL.IC.IT.263304.01</v>
      </c>
      <c r="R3756" s="39"/>
      <c r="S3756" s="39" t="str">
        <f t="shared" si="472"/>
        <v>DR.IC.IT.263304.01</v>
      </c>
      <c r="T3756" s="39"/>
      <c r="U3756" s="60" t="str">
        <f t="shared" si="473"/>
        <v>IM.IC.IT.263304.01</v>
      </c>
      <c r="V3756" s="57"/>
      <c r="W3756" s="60" t="str">
        <f t="shared" si="474"/>
        <v>GE.IC.IT.263304.01</v>
      </c>
      <c r="AH3756" s="35" t="s">
        <v>3207</v>
      </c>
      <c r="AI3756" s="35">
        <v>1500</v>
      </c>
    </row>
    <row r="3757" spans="1:35" s="35" customFormat="1" ht="15">
      <c r="A3757" s="35" t="s">
        <v>2189</v>
      </c>
      <c r="C3757" s="38" t="s">
        <v>1669</v>
      </c>
      <c r="E3757" s="38" t="s">
        <v>4487</v>
      </c>
      <c r="F3757" s="35" t="s">
        <v>4169</v>
      </c>
      <c r="G3757" s="35" t="s">
        <v>4015</v>
      </c>
      <c r="H3757" s="38" t="s">
        <v>4265</v>
      </c>
      <c r="I3757" s="35" t="s">
        <v>4016</v>
      </c>
      <c r="J3757" s="39" t="str">
        <f t="shared" si="467"/>
        <v>IC.IT.263305</v>
      </c>
      <c r="K3757" s="38" t="s">
        <v>3298</v>
      </c>
      <c r="L3757" s="35" t="str">
        <f t="shared" si="468"/>
        <v xml:space="preserve">      Foreign bodies:  specify</v>
      </c>
      <c r="M3757" s="39" t="str">
        <f t="shared" si="469"/>
        <v>PI.IC.IT.263305.01</v>
      </c>
      <c r="N3757" s="39"/>
      <c r="O3757" s="39" t="str">
        <f t="shared" si="470"/>
        <v>PH.IC.IT.263305.01</v>
      </c>
      <c r="Q3757" s="39" t="str">
        <f t="shared" si="471"/>
        <v>CL.IC.IT.263305.01</v>
      </c>
      <c r="R3757" s="39"/>
      <c r="S3757" s="39" t="str">
        <f t="shared" si="472"/>
        <v>DR.IC.IT.263305.01</v>
      </c>
      <c r="T3757" s="39"/>
      <c r="U3757" s="60" t="str">
        <f t="shared" si="473"/>
        <v>IM.IC.IT.263305.01</v>
      </c>
      <c r="V3757" s="57"/>
      <c r="W3757" s="60" t="str">
        <f t="shared" si="474"/>
        <v>GE.IC.IT.263305.01</v>
      </c>
      <c r="AH3757" s="35" t="s">
        <v>3207</v>
      </c>
      <c r="AI3757" s="35">
        <v>1500</v>
      </c>
    </row>
    <row r="3758" spans="1:35" s="35" customFormat="1" ht="15">
      <c r="A3758" s="35" t="s">
        <v>2189</v>
      </c>
      <c r="C3758" s="38" t="s">
        <v>1669</v>
      </c>
      <c r="D3758" s="35" t="s">
        <v>4488</v>
      </c>
      <c r="E3758" s="38" t="s">
        <v>4489</v>
      </c>
      <c r="F3758" s="35" t="s">
        <v>4169</v>
      </c>
      <c r="G3758" s="35" t="s">
        <v>4490</v>
      </c>
      <c r="H3758" s="38" t="s">
        <v>2217</v>
      </c>
      <c r="I3758" s="35" t="s">
        <v>4017</v>
      </c>
      <c r="J3758" s="39" t="str">
        <f t="shared" si="467"/>
        <v>IC.IT.263402</v>
      </c>
      <c r="K3758" s="38" t="s">
        <v>3298</v>
      </c>
      <c r="L3758" s="35" t="str">
        <f t="shared" si="468"/>
        <v xml:space="preserve">      Indistinct, attached</v>
      </c>
      <c r="M3758" s="39" t="str">
        <f t="shared" si="469"/>
        <v>PI.IC.IT.263402.01</v>
      </c>
      <c r="N3758" s="39"/>
      <c r="O3758" s="39" t="str">
        <f t="shared" si="470"/>
        <v>PH.IC.IT.263402.01</v>
      </c>
      <c r="Q3758" s="39" t="str">
        <f t="shared" si="471"/>
        <v>CL.IC.IT.263402.01</v>
      </c>
      <c r="R3758" s="39"/>
      <c r="S3758" s="39" t="str">
        <f t="shared" si="472"/>
        <v>DR.IC.IT.263402.01</v>
      </c>
      <c r="T3758" s="39"/>
      <c r="U3758" s="60" t="str">
        <f t="shared" si="473"/>
        <v>IM.IC.IT.263402.01</v>
      </c>
      <c r="V3758" s="57"/>
      <c r="W3758" s="60" t="str">
        <f t="shared" si="474"/>
        <v>GE.IC.IT.263402.01</v>
      </c>
      <c r="AH3758" s="35" t="s">
        <v>3207</v>
      </c>
      <c r="AI3758" s="35">
        <v>1500</v>
      </c>
    </row>
    <row r="3759" spans="1:35" s="35" customFormat="1" ht="15">
      <c r="A3759" s="35" t="s">
        <v>2189</v>
      </c>
      <c r="C3759" s="38" t="s">
        <v>1669</v>
      </c>
      <c r="E3759" s="38" t="s">
        <v>4489</v>
      </c>
      <c r="F3759" s="35" t="s">
        <v>4169</v>
      </c>
      <c r="G3759" s="35" t="s">
        <v>4491</v>
      </c>
      <c r="H3759" s="38" t="s">
        <v>2219</v>
      </c>
      <c r="I3759" s="35" t="s">
        <v>4018</v>
      </c>
      <c r="J3759" s="39" t="str">
        <f t="shared" si="467"/>
        <v>IC.IT.263403</v>
      </c>
      <c r="K3759" s="38" t="s">
        <v>3298</v>
      </c>
      <c r="L3759" s="35" t="str">
        <f t="shared" si="468"/>
        <v xml:space="preserve">      Non attached</v>
      </c>
      <c r="M3759" s="39" t="str">
        <f t="shared" si="469"/>
        <v>PI.IC.IT.263403.01</v>
      </c>
      <c r="N3759" s="39"/>
      <c r="O3759" s="39" t="str">
        <f t="shared" si="470"/>
        <v>PH.IC.IT.263403.01</v>
      </c>
      <c r="Q3759" s="39" t="str">
        <f t="shared" si="471"/>
        <v>CL.IC.IT.263403.01</v>
      </c>
      <c r="R3759" s="39"/>
      <c r="S3759" s="39" t="str">
        <f t="shared" si="472"/>
        <v>DR.IC.IT.263403.01</v>
      </c>
      <c r="T3759" s="39"/>
      <c r="U3759" s="60" t="str">
        <f t="shared" si="473"/>
        <v>IM.IC.IT.263403.01</v>
      </c>
      <c r="V3759" s="57"/>
      <c r="W3759" s="60" t="str">
        <f t="shared" si="474"/>
        <v>GE.IC.IT.263403.01</v>
      </c>
      <c r="AH3759" s="35" t="s">
        <v>3207</v>
      </c>
      <c r="AI3759" s="35">
        <v>1500</v>
      </c>
    </row>
    <row r="3760" spans="1:35" s="35" customFormat="1" ht="15">
      <c r="A3760" s="35" t="s">
        <v>2189</v>
      </c>
      <c r="C3760" s="38" t="s">
        <v>1669</v>
      </c>
      <c r="E3760" s="38" t="s">
        <v>4489</v>
      </c>
      <c r="F3760" s="35" t="s">
        <v>4169</v>
      </c>
      <c r="G3760" s="35" t="s">
        <v>4019</v>
      </c>
      <c r="H3760" s="38" t="s">
        <v>2063</v>
      </c>
      <c r="I3760" s="35" t="s">
        <v>4020</v>
      </c>
      <c r="J3760" s="39" t="str">
        <f t="shared" si="467"/>
        <v>IC.IT.263404</v>
      </c>
      <c r="K3760" s="38" t="s">
        <v>3298</v>
      </c>
      <c r="L3760" s="35" t="str">
        <f t="shared" si="468"/>
        <v xml:space="preserve">      Tunneling</v>
      </c>
      <c r="M3760" s="39" t="str">
        <f t="shared" si="469"/>
        <v>PI.IC.IT.263404.01</v>
      </c>
      <c r="N3760" s="39"/>
      <c r="O3760" s="39" t="str">
        <f t="shared" si="470"/>
        <v>PH.IC.IT.263404.01</v>
      </c>
      <c r="Q3760" s="39" t="str">
        <f t="shared" si="471"/>
        <v>CL.IC.IT.263404.01</v>
      </c>
      <c r="R3760" s="39"/>
      <c r="S3760" s="39" t="str">
        <f t="shared" si="472"/>
        <v>DR.IC.IT.263404.01</v>
      </c>
      <c r="T3760" s="39"/>
      <c r="U3760" s="60" t="str">
        <f t="shared" si="473"/>
        <v>IM.IC.IT.263404.01</v>
      </c>
      <c r="V3760" s="57"/>
      <c r="W3760" s="60" t="str">
        <f t="shared" si="474"/>
        <v>GE.IC.IT.263404.01</v>
      </c>
      <c r="AH3760" s="35" t="s">
        <v>3207</v>
      </c>
      <c r="AI3760" s="35">
        <v>1500</v>
      </c>
    </row>
    <row r="3761" spans="1:35" s="35" customFormat="1" ht="15">
      <c r="A3761" s="35" t="s">
        <v>2189</v>
      </c>
      <c r="C3761" s="38" t="s">
        <v>1669</v>
      </c>
      <c r="E3761" s="38" t="s">
        <v>4489</v>
      </c>
      <c r="F3761" s="35" t="s">
        <v>4169</v>
      </c>
      <c r="G3761" s="35" t="s">
        <v>4021</v>
      </c>
      <c r="H3761" s="38" t="s">
        <v>2065</v>
      </c>
      <c r="I3761" s="35" t="s">
        <v>4022</v>
      </c>
      <c r="J3761" s="39" t="str">
        <f t="shared" si="467"/>
        <v>IC.IT.263405</v>
      </c>
      <c r="K3761" s="38" t="s">
        <v>3298</v>
      </c>
      <c r="L3761" s="35" t="str">
        <f t="shared" si="468"/>
        <v xml:space="preserve">      Undermining</v>
      </c>
      <c r="M3761" s="39" t="str">
        <f t="shared" si="469"/>
        <v>PI.IC.IT.263405.01</v>
      </c>
      <c r="N3761" s="39"/>
      <c r="O3761" s="39" t="str">
        <f t="shared" si="470"/>
        <v>PH.IC.IT.263405.01</v>
      </c>
      <c r="Q3761" s="39" t="str">
        <f t="shared" si="471"/>
        <v>CL.IC.IT.263405.01</v>
      </c>
      <c r="R3761" s="39"/>
      <c r="S3761" s="39" t="str">
        <f t="shared" si="472"/>
        <v>DR.IC.IT.263405.01</v>
      </c>
      <c r="T3761" s="39"/>
      <c r="U3761" s="60" t="str">
        <f t="shared" si="473"/>
        <v>IM.IC.IT.263405.01</v>
      </c>
      <c r="V3761" s="57"/>
      <c r="W3761" s="60" t="str">
        <f t="shared" si="474"/>
        <v>GE.IC.IT.263405.01</v>
      </c>
      <c r="AH3761" s="35" t="s">
        <v>3207</v>
      </c>
      <c r="AI3761" s="35">
        <v>1500</v>
      </c>
    </row>
    <row r="3762" spans="1:35" s="35" customFormat="1" ht="15">
      <c r="A3762" s="35" t="s">
        <v>2189</v>
      </c>
      <c r="C3762" s="38" t="s">
        <v>1669</v>
      </c>
      <c r="E3762" s="38" t="s">
        <v>4489</v>
      </c>
      <c r="F3762" s="35" t="s">
        <v>4169</v>
      </c>
      <c r="G3762" s="35" t="s">
        <v>4023</v>
      </c>
      <c r="H3762" s="38" t="s">
        <v>2222</v>
      </c>
      <c r="I3762" s="35" t="s">
        <v>4024</v>
      </c>
      <c r="J3762" s="39" t="str">
        <f t="shared" si="467"/>
        <v>IC.IT.263406</v>
      </c>
      <c r="K3762" s="38" t="s">
        <v>3298</v>
      </c>
      <c r="L3762" s="35" t="str">
        <f t="shared" si="468"/>
        <v xml:space="preserve">      Rolled</v>
      </c>
      <c r="M3762" s="39" t="str">
        <f t="shared" si="469"/>
        <v>PI.IC.IT.263406.01</v>
      </c>
      <c r="N3762" s="39"/>
      <c r="O3762" s="39" t="str">
        <f t="shared" si="470"/>
        <v>PH.IC.IT.263406.01</v>
      </c>
      <c r="Q3762" s="39" t="str">
        <f t="shared" si="471"/>
        <v>CL.IC.IT.263406.01</v>
      </c>
      <c r="R3762" s="39"/>
      <c r="S3762" s="39" t="str">
        <f t="shared" si="472"/>
        <v>DR.IC.IT.263406.01</v>
      </c>
      <c r="T3762" s="39"/>
      <c r="U3762" s="60" t="str">
        <f t="shared" si="473"/>
        <v>IM.IC.IT.263406.01</v>
      </c>
      <c r="V3762" s="57"/>
      <c r="W3762" s="60" t="str">
        <f t="shared" si="474"/>
        <v>GE.IC.IT.263406.01</v>
      </c>
      <c r="AH3762" s="35" t="s">
        <v>3207</v>
      </c>
      <c r="AI3762" s="35">
        <v>1500</v>
      </c>
    </row>
    <row r="3763" spans="1:35" s="35" customFormat="1" ht="15">
      <c r="A3763" s="35" t="s">
        <v>2189</v>
      </c>
      <c r="C3763" s="38" t="s">
        <v>1669</v>
      </c>
      <c r="E3763" s="38" t="s">
        <v>4489</v>
      </c>
      <c r="F3763" s="35" t="s">
        <v>4169</v>
      </c>
      <c r="G3763" s="35" t="s">
        <v>4025</v>
      </c>
      <c r="H3763" s="38" t="s">
        <v>2212</v>
      </c>
      <c r="I3763" s="35" t="s">
        <v>3018</v>
      </c>
      <c r="J3763" s="39" t="str">
        <f t="shared" si="467"/>
        <v>IC.IT.263401</v>
      </c>
      <c r="K3763" s="38" t="s">
        <v>3298</v>
      </c>
      <c r="L3763" s="35" t="str">
        <f t="shared" si="468"/>
        <v>Tunneling: enter clock position</v>
      </c>
      <c r="M3763" s="39" t="str">
        <f t="shared" si="469"/>
        <v>PI.IC.IT.263401.01</v>
      </c>
      <c r="N3763" s="39"/>
      <c r="O3763" s="39" t="str">
        <f t="shared" si="470"/>
        <v>PH.IC.IT.263401.01</v>
      </c>
      <c r="Q3763" s="39" t="str">
        <f t="shared" si="471"/>
        <v>CL.IC.IT.263401.01</v>
      </c>
      <c r="R3763" s="39"/>
      <c r="S3763" s="39" t="str">
        <f t="shared" si="472"/>
        <v>DR.IC.IT.263401.01</v>
      </c>
      <c r="T3763" s="39"/>
      <c r="U3763" s="60" t="str">
        <f t="shared" si="473"/>
        <v>IM.IC.IT.263401.01</v>
      </c>
      <c r="V3763" s="57"/>
      <c r="W3763" s="60" t="str">
        <f t="shared" si="474"/>
        <v>GE.IC.IT.263401.01</v>
      </c>
      <c r="AH3763" s="35" t="s">
        <v>3207</v>
      </c>
      <c r="AI3763" s="35">
        <v>1500</v>
      </c>
    </row>
    <row r="3764" spans="1:35" s="35" customFormat="1" ht="15">
      <c r="A3764" s="35" t="s">
        <v>2189</v>
      </c>
      <c r="C3764" s="38" t="s">
        <v>1669</v>
      </c>
      <c r="D3764" s="35" t="s">
        <v>4026</v>
      </c>
      <c r="E3764" s="38" t="s">
        <v>4492</v>
      </c>
      <c r="F3764" s="35" t="s">
        <v>4170</v>
      </c>
      <c r="G3764" s="35" t="s">
        <v>4028</v>
      </c>
      <c r="H3764" s="38" t="s">
        <v>2212</v>
      </c>
      <c r="I3764" s="35" t="s">
        <v>4029</v>
      </c>
      <c r="J3764" s="39" t="str">
        <f t="shared" si="467"/>
        <v>IC.IT.263501</v>
      </c>
      <c r="K3764" s="38" t="s">
        <v>3298</v>
      </c>
      <c r="L3764" s="35" t="str">
        <f t="shared" si="468"/>
        <v xml:space="preserve">      Continuous</v>
      </c>
      <c r="M3764" s="39" t="str">
        <f t="shared" si="469"/>
        <v>PI.IC.IT.263501.01</v>
      </c>
      <c r="N3764" s="39"/>
      <c r="O3764" s="39" t="str">
        <f t="shared" si="470"/>
        <v>PH.IC.IT.263501.01</v>
      </c>
      <c r="Q3764" s="39" t="str">
        <f t="shared" si="471"/>
        <v>CL.IC.IT.263501.01</v>
      </c>
      <c r="R3764" s="39"/>
      <c r="S3764" s="39" t="str">
        <f t="shared" si="472"/>
        <v>DR.IC.IT.263501.01</v>
      </c>
      <c r="T3764" s="39"/>
      <c r="U3764" s="60" t="str">
        <f t="shared" si="473"/>
        <v>IM.IC.IT.263501.01</v>
      </c>
      <c r="V3764" s="57"/>
      <c r="W3764" s="60" t="str">
        <f t="shared" si="474"/>
        <v>GE.IC.IT.263501.01</v>
      </c>
      <c r="AH3764" s="35" t="s">
        <v>3207</v>
      </c>
      <c r="AI3764" s="35">
        <v>1500</v>
      </c>
    </row>
    <row r="3765" spans="1:35" s="35" customFormat="1" ht="15">
      <c r="A3765" s="35" t="s">
        <v>2189</v>
      </c>
      <c r="C3765" s="38" t="s">
        <v>1669</v>
      </c>
      <c r="E3765" s="38" t="s">
        <v>4492</v>
      </c>
      <c r="F3765" s="35" t="s">
        <v>4170</v>
      </c>
      <c r="G3765" s="35" t="s">
        <v>4030</v>
      </c>
      <c r="H3765" s="38" t="s">
        <v>2217</v>
      </c>
      <c r="I3765" s="35" t="s">
        <v>1854</v>
      </c>
      <c r="J3765" s="39" t="str">
        <f t="shared" si="467"/>
        <v>IC.IT.263502</v>
      </c>
      <c r="K3765" s="38" t="s">
        <v>3298</v>
      </c>
      <c r="L3765" s="35" t="str">
        <f t="shared" si="468"/>
        <v xml:space="preserve">      Intermittent</v>
      </c>
      <c r="M3765" s="39" t="str">
        <f t="shared" si="469"/>
        <v>PI.IC.IT.263502.01</v>
      </c>
      <c r="N3765" s="39"/>
      <c r="O3765" s="39" t="str">
        <f t="shared" si="470"/>
        <v>PH.IC.IT.263502.01</v>
      </c>
      <c r="Q3765" s="39" t="str">
        <f t="shared" si="471"/>
        <v>CL.IC.IT.263502.01</v>
      </c>
      <c r="R3765" s="39"/>
      <c r="S3765" s="39" t="str">
        <f t="shared" si="472"/>
        <v>DR.IC.IT.263502.01</v>
      </c>
      <c r="T3765" s="39"/>
      <c r="U3765" s="60" t="str">
        <f t="shared" si="473"/>
        <v>IM.IC.IT.263502.01</v>
      </c>
      <c r="V3765" s="57"/>
      <c r="W3765" s="60" t="str">
        <f t="shared" si="474"/>
        <v>GE.IC.IT.263502.01</v>
      </c>
      <c r="AH3765" s="35" t="s">
        <v>3207</v>
      </c>
      <c r="AI3765" s="35">
        <v>1500</v>
      </c>
    </row>
    <row r="3766" spans="1:35" s="35" customFormat="1" ht="15">
      <c r="A3766" s="35" t="s">
        <v>2189</v>
      </c>
      <c r="C3766" s="38" t="s">
        <v>1669</v>
      </c>
      <c r="D3766" s="35" t="s">
        <v>4493</v>
      </c>
      <c r="E3766" s="38" t="s">
        <v>4494</v>
      </c>
      <c r="F3766" s="35" t="s">
        <v>4170</v>
      </c>
      <c r="G3766" s="35" t="s">
        <v>4031</v>
      </c>
      <c r="H3766" s="38" t="s">
        <v>2219</v>
      </c>
      <c r="I3766" s="35" t="s">
        <v>3844</v>
      </c>
      <c r="J3766" s="39" t="str">
        <f t="shared" si="467"/>
        <v>IC.IT.263603</v>
      </c>
      <c r="K3766" s="38" t="s">
        <v>3298</v>
      </c>
      <c r="L3766" s="35" t="str">
        <f t="shared" si="468"/>
        <v xml:space="preserve">      125mmHg</v>
      </c>
      <c r="M3766" s="39" t="str">
        <f t="shared" si="469"/>
        <v>PI.IC.IT.263603.01</v>
      </c>
      <c r="N3766" s="39"/>
      <c r="O3766" s="39" t="str">
        <f t="shared" si="470"/>
        <v>PH.IC.IT.263603.01</v>
      </c>
      <c r="Q3766" s="39" t="str">
        <f t="shared" si="471"/>
        <v>CL.IC.IT.263603.01</v>
      </c>
      <c r="R3766" s="39"/>
      <c r="S3766" s="39" t="str">
        <f t="shared" si="472"/>
        <v>DR.IC.IT.263603.01</v>
      </c>
      <c r="T3766" s="39"/>
      <c r="U3766" s="60" t="str">
        <f t="shared" si="473"/>
        <v>IM.IC.IT.263603.01</v>
      </c>
      <c r="V3766" s="57"/>
      <c r="W3766" s="60" t="str">
        <f t="shared" si="474"/>
        <v>GE.IC.IT.263603.01</v>
      </c>
      <c r="AH3766" s="35" t="s">
        <v>3207</v>
      </c>
      <c r="AI3766" s="35">
        <v>1500</v>
      </c>
    </row>
    <row r="3767" spans="1:35" s="35" customFormat="1" ht="15">
      <c r="A3767" s="35" t="s">
        <v>2189</v>
      </c>
      <c r="C3767" s="38" t="s">
        <v>1669</v>
      </c>
      <c r="E3767" s="38" t="s">
        <v>4494</v>
      </c>
      <c r="F3767" s="35" t="s">
        <v>4170</v>
      </c>
      <c r="G3767" s="35" t="s">
        <v>4032</v>
      </c>
      <c r="H3767" s="38" t="s">
        <v>2063</v>
      </c>
      <c r="I3767" s="35" t="s">
        <v>3846</v>
      </c>
      <c r="J3767" s="39" t="str">
        <f t="shared" si="467"/>
        <v>IC.IT.263604</v>
      </c>
      <c r="K3767" s="38" t="s">
        <v>3298</v>
      </c>
      <c r="L3767" s="35" t="str">
        <f t="shared" si="468"/>
        <v xml:space="preserve">      75mmHg</v>
      </c>
      <c r="M3767" s="39" t="str">
        <f t="shared" si="469"/>
        <v>PI.IC.IT.263604.01</v>
      </c>
      <c r="N3767" s="39"/>
      <c r="O3767" s="39" t="str">
        <f t="shared" si="470"/>
        <v>PH.IC.IT.263604.01</v>
      </c>
      <c r="Q3767" s="39" t="str">
        <f t="shared" si="471"/>
        <v>CL.IC.IT.263604.01</v>
      </c>
      <c r="R3767" s="39"/>
      <c r="S3767" s="39" t="str">
        <f t="shared" si="472"/>
        <v>DR.IC.IT.263604.01</v>
      </c>
      <c r="T3767" s="39"/>
      <c r="U3767" s="60" t="str">
        <f t="shared" si="473"/>
        <v>IM.IC.IT.263604.01</v>
      </c>
      <c r="V3767" s="57"/>
      <c r="W3767" s="60" t="str">
        <f t="shared" si="474"/>
        <v>GE.IC.IT.263604.01</v>
      </c>
      <c r="AH3767" s="35" t="s">
        <v>3207</v>
      </c>
      <c r="AI3767" s="35">
        <v>1500</v>
      </c>
    </row>
    <row r="3768" spans="1:35" s="35" customFormat="1" ht="15">
      <c r="A3768" s="35" t="s">
        <v>2189</v>
      </c>
      <c r="C3768" s="38" t="s">
        <v>1669</v>
      </c>
      <c r="E3768" s="38" t="s">
        <v>4494</v>
      </c>
      <c r="F3768" s="35" t="s">
        <v>4170</v>
      </c>
      <c r="G3768" s="35" t="s">
        <v>4033</v>
      </c>
      <c r="H3768" s="38" t="s">
        <v>2065</v>
      </c>
      <c r="I3768" s="35" t="s">
        <v>3848</v>
      </c>
      <c r="J3768" s="39" t="str">
        <f t="shared" si="467"/>
        <v>IC.IT.263605</v>
      </c>
      <c r="K3768" s="38" t="s">
        <v>3298</v>
      </c>
      <c r="L3768" s="35" t="str">
        <f t="shared" si="468"/>
        <v xml:space="preserve">      25mmHg</v>
      </c>
      <c r="M3768" s="39" t="str">
        <f t="shared" si="469"/>
        <v>PI.IC.IT.263605.01</v>
      </c>
      <c r="N3768" s="39"/>
      <c r="O3768" s="39" t="str">
        <f t="shared" si="470"/>
        <v>PH.IC.IT.263605.01</v>
      </c>
      <c r="Q3768" s="39" t="str">
        <f t="shared" si="471"/>
        <v>CL.IC.IT.263605.01</v>
      </c>
      <c r="R3768" s="39"/>
      <c r="S3768" s="39" t="str">
        <f t="shared" si="472"/>
        <v>DR.IC.IT.263605.01</v>
      </c>
      <c r="T3768" s="39"/>
      <c r="U3768" s="60" t="str">
        <f t="shared" si="473"/>
        <v>IM.IC.IT.263605.01</v>
      </c>
      <c r="V3768" s="57"/>
      <c r="W3768" s="60" t="str">
        <f t="shared" si="474"/>
        <v>GE.IC.IT.263605.01</v>
      </c>
      <c r="AH3768" s="35" t="s">
        <v>3207</v>
      </c>
      <c r="AI3768" s="35">
        <v>1500</v>
      </c>
    </row>
    <row r="3769" spans="1:35" s="35" customFormat="1" ht="15">
      <c r="A3769" s="35" t="s">
        <v>2189</v>
      </c>
      <c r="C3769" s="38" t="s">
        <v>1669</v>
      </c>
      <c r="E3769" s="38" t="s">
        <v>4494</v>
      </c>
      <c r="F3769" s="35" t="s">
        <v>4170</v>
      </c>
      <c r="G3769" s="35" t="s">
        <v>4034</v>
      </c>
      <c r="H3769" s="38" t="s">
        <v>2222</v>
      </c>
      <c r="I3769" s="35" t="s">
        <v>3850</v>
      </c>
      <c r="J3769" s="39" t="str">
        <f t="shared" si="467"/>
        <v>IC.IT.263606</v>
      </c>
      <c r="K3769" s="38" t="s">
        <v>3298</v>
      </c>
      <c r="L3769" s="35" t="str">
        <f t="shared" si="468"/>
        <v xml:space="preserve">      50mmHg</v>
      </c>
      <c r="M3769" s="39" t="str">
        <f t="shared" si="469"/>
        <v>PI.IC.IT.263606.01</v>
      </c>
      <c r="N3769" s="39"/>
      <c r="O3769" s="39" t="str">
        <f t="shared" si="470"/>
        <v>PH.IC.IT.263606.01</v>
      </c>
      <c r="Q3769" s="39" t="str">
        <f t="shared" si="471"/>
        <v>CL.IC.IT.263606.01</v>
      </c>
      <c r="R3769" s="39"/>
      <c r="S3769" s="39" t="str">
        <f t="shared" si="472"/>
        <v>DR.IC.IT.263606.01</v>
      </c>
      <c r="T3769" s="39"/>
      <c r="U3769" s="60" t="str">
        <f t="shared" si="473"/>
        <v>IM.IC.IT.263606.01</v>
      </c>
      <c r="V3769" s="57"/>
      <c r="W3769" s="60" t="str">
        <f t="shared" si="474"/>
        <v>GE.IC.IT.263606.01</v>
      </c>
      <c r="AH3769" s="35" t="s">
        <v>3207</v>
      </c>
      <c r="AI3769" s="35">
        <v>1500</v>
      </c>
    </row>
    <row r="3770" spans="1:35" s="35" customFormat="1" ht="15">
      <c r="A3770" s="35" t="s">
        <v>2189</v>
      </c>
      <c r="C3770" s="38" t="s">
        <v>1669</v>
      </c>
      <c r="E3770" s="38" t="s">
        <v>4494</v>
      </c>
      <c r="F3770" s="35" t="s">
        <v>4170</v>
      </c>
      <c r="G3770" s="35" t="s">
        <v>4035</v>
      </c>
      <c r="H3770" s="38" t="s">
        <v>2376</v>
      </c>
      <c r="I3770" s="35" t="s">
        <v>3852</v>
      </c>
      <c r="J3770" s="39" t="str">
        <f t="shared" si="467"/>
        <v>IC.IT.263607</v>
      </c>
      <c r="K3770" s="38" t="s">
        <v>3298</v>
      </c>
      <c r="L3770" s="35" t="str">
        <f t="shared" si="468"/>
        <v xml:space="preserve">      100mmHg</v>
      </c>
      <c r="M3770" s="39" t="str">
        <f t="shared" si="469"/>
        <v>PI.IC.IT.263607.01</v>
      </c>
      <c r="N3770" s="39"/>
      <c r="O3770" s="39" t="str">
        <f t="shared" si="470"/>
        <v>PH.IC.IT.263607.01</v>
      </c>
      <c r="Q3770" s="39" t="str">
        <f t="shared" si="471"/>
        <v>CL.IC.IT.263607.01</v>
      </c>
      <c r="R3770" s="39"/>
      <c r="S3770" s="39" t="str">
        <f t="shared" si="472"/>
        <v>DR.IC.IT.263607.01</v>
      </c>
      <c r="T3770" s="39"/>
      <c r="U3770" s="60" t="str">
        <f t="shared" si="473"/>
        <v>IM.IC.IT.263607.01</v>
      </c>
      <c r="V3770" s="57"/>
      <c r="W3770" s="60" t="str">
        <f t="shared" si="474"/>
        <v>GE.IC.IT.263607.01</v>
      </c>
      <c r="AH3770" s="35" t="s">
        <v>3207</v>
      </c>
      <c r="AI3770" s="35">
        <v>1500</v>
      </c>
    </row>
    <row r="3771" spans="1:35" s="35" customFormat="1" ht="15">
      <c r="A3771" s="35" t="s">
        <v>2189</v>
      </c>
      <c r="C3771" s="38" t="s">
        <v>1669</v>
      </c>
      <c r="E3771" s="38" t="s">
        <v>4494</v>
      </c>
      <c r="F3771" s="35" t="s">
        <v>4170</v>
      </c>
      <c r="G3771" s="35" t="s">
        <v>4036</v>
      </c>
      <c r="H3771" s="38" t="s">
        <v>2378</v>
      </c>
      <c r="I3771" s="35" t="s">
        <v>3854</v>
      </c>
      <c r="J3771" s="39" t="str">
        <f t="shared" si="467"/>
        <v>IC.IT.263608</v>
      </c>
      <c r="K3771" s="38" t="s">
        <v>3298</v>
      </c>
      <c r="L3771" s="35" t="str">
        <f t="shared" si="468"/>
        <v xml:space="preserve">      150mmHg</v>
      </c>
      <c r="M3771" s="39" t="str">
        <f t="shared" si="469"/>
        <v>PI.IC.IT.263608.01</v>
      </c>
      <c r="N3771" s="39"/>
      <c r="O3771" s="39" t="str">
        <f t="shared" si="470"/>
        <v>PH.IC.IT.263608.01</v>
      </c>
      <c r="Q3771" s="39" t="str">
        <f t="shared" si="471"/>
        <v>CL.IC.IT.263608.01</v>
      </c>
      <c r="R3771" s="39"/>
      <c r="S3771" s="39" t="str">
        <f t="shared" si="472"/>
        <v>DR.IC.IT.263608.01</v>
      </c>
      <c r="T3771" s="39"/>
      <c r="U3771" s="60" t="str">
        <f t="shared" si="473"/>
        <v>IM.IC.IT.263608.01</v>
      </c>
      <c r="V3771" s="57"/>
      <c r="W3771" s="60" t="str">
        <f t="shared" si="474"/>
        <v>GE.IC.IT.263608.01</v>
      </c>
      <c r="AH3771" s="35" t="s">
        <v>3207</v>
      </c>
      <c r="AI3771" s="35">
        <v>1500</v>
      </c>
    </row>
    <row r="3772" spans="1:35" s="35" customFormat="1" ht="15">
      <c r="A3772" s="35" t="s">
        <v>2189</v>
      </c>
      <c r="C3772" s="38" t="s">
        <v>1669</v>
      </c>
      <c r="D3772" s="35" t="s">
        <v>4495</v>
      </c>
      <c r="E3772" s="38" t="s">
        <v>4496</v>
      </c>
      <c r="F3772" s="35" t="s">
        <v>4170</v>
      </c>
      <c r="G3772" s="35" t="s">
        <v>4037</v>
      </c>
      <c r="H3772" s="38" t="s">
        <v>2212</v>
      </c>
      <c r="I3772" s="35" t="s">
        <v>3856</v>
      </c>
      <c r="J3772" s="39" t="str">
        <f t="shared" si="467"/>
        <v>IC.IT.263701</v>
      </c>
      <c r="K3772" s="38" t="s">
        <v>3298</v>
      </c>
      <c r="L3772" s="35" t="str">
        <f t="shared" si="468"/>
        <v xml:space="preserve">      Done:  specify date/time</v>
      </c>
      <c r="M3772" s="39" t="str">
        <f t="shared" si="469"/>
        <v>PI.IC.IT.263701.01</v>
      </c>
      <c r="N3772" s="39"/>
      <c r="O3772" s="39" t="str">
        <f t="shared" si="470"/>
        <v>PH.IC.IT.263701.01</v>
      </c>
      <c r="Q3772" s="39" t="str">
        <f t="shared" si="471"/>
        <v>CL.IC.IT.263701.01</v>
      </c>
      <c r="R3772" s="39"/>
      <c r="S3772" s="39" t="str">
        <f t="shared" si="472"/>
        <v>DR.IC.IT.263701.01</v>
      </c>
      <c r="T3772" s="39"/>
      <c r="U3772" s="60" t="str">
        <f t="shared" si="473"/>
        <v>IM.IC.IT.263701.01</v>
      </c>
      <c r="V3772" s="57"/>
      <c r="W3772" s="60" t="str">
        <f t="shared" si="474"/>
        <v>GE.IC.IT.263701.01</v>
      </c>
      <c r="AH3772" s="35" t="s">
        <v>3207</v>
      </c>
      <c r="AI3772" s="35">
        <v>1500</v>
      </c>
    </row>
    <row r="3773" spans="1:35" s="35" customFormat="1" ht="15">
      <c r="A3773" s="35" t="s">
        <v>2189</v>
      </c>
      <c r="C3773" s="38" t="s">
        <v>1669</v>
      </c>
      <c r="E3773" s="38" t="s">
        <v>4496</v>
      </c>
      <c r="F3773" s="35" t="s">
        <v>4170</v>
      </c>
      <c r="G3773" s="35" t="s">
        <v>4038</v>
      </c>
      <c r="H3773" s="38" t="s">
        <v>2217</v>
      </c>
      <c r="I3773" s="35" t="s">
        <v>3858</v>
      </c>
      <c r="J3773" s="39" t="str">
        <f t="shared" si="467"/>
        <v>IC.IT.263702</v>
      </c>
      <c r="K3773" s="38" t="s">
        <v>3298</v>
      </c>
      <c r="L3773" s="35" t="str">
        <f t="shared" si="468"/>
        <v xml:space="preserve">      Not applicable</v>
      </c>
      <c r="M3773" s="39" t="str">
        <f t="shared" si="469"/>
        <v>PI.IC.IT.263702.01</v>
      </c>
      <c r="N3773" s="39"/>
      <c r="O3773" s="39" t="str">
        <f t="shared" si="470"/>
        <v>PH.IC.IT.263702.01</v>
      </c>
      <c r="Q3773" s="39" t="str">
        <f t="shared" si="471"/>
        <v>CL.IC.IT.263702.01</v>
      </c>
      <c r="R3773" s="39"/>
      <c r="S3773" s="39" t="str">
        <f t="shared" si="472"/>
        <v>DR.IC.IT.263702.01</v>
      </c>
      <c r="T3773" s="39"/>
      <c r="U3773" s="60" t="str">
        <f t="shared" si="473"/>
        <v>IM.IC.IT.263702.01</v>
      </c>
      <c r="V3773" s="57"/>
      <c r="W3773" s="60" t="str">
        <f t="shared" si="474"/>
        <v>GE.IC.IT.263702.01</v>
      </c>
      <c r="AH3773" s="35" t="s">
        <v>3207</v>
      </c>
      <c r="AI3773" s="35">
        <v>1500</v>
      </c>
    </row>
    <row r="3774" spans="1:35" s="35" customFormat="1" ht="15">
      <c r="A3774" s="35" t="s">
        <v>2189</v>
      </c>
      <c r="C3774" s="38" t="s">
        <v>1669</v>
      </c>
      <c r="E3774" s="38" t="s">
        <v>4496</v>
      </c>
      <c r="F3774" s="35" t="s">
        <v>4170</v>
      </c>
      <c r="G3774" s="35" t="s">
        <v>4497</v>
      </c>
      <c r="H3774" s="38" t="s">
        <v>3296</v>
      </c>
      <c r="I3774" s="35" t="s">
        <v>4498</v>
      </c>
      <c r="J3774" s="39" t="str">
        <f t="shared" si="467"/>
        <v>IC.IT.263703</v>
      </c>
      <c r="K3774" s="38" t="s">
        <v>3298</v>
      </c>
      <c r="L3774" s="35" t="str">
        <f t="shared" si="468"/>
        <v xml:space="preserve">      Not needed</v>
      </c>
      <c r="M3774" s="39" t="str">
        <f t="shared" si="469"/>
        <v>PI.IC.IT.263703.01</v>
      </c>
      <c r="N3774" s="39"/>
      <c r="O3774" s="39" t="str">
        <f t="shared" si="470"/>
        <v>PH.IC.IT.263703.01</v>
      </c>
      <c r="Q3774" s="39" t="str">
        <f t="shared" si="471"/>
        <v>CL.IC.IT.263703.01</v>
      </c>
      <c r="R3774" s="39"/>
      <c r="S3774" s="39" t="str">
        <f t="shared" si="472"/>
        <v>DR.IC.IT.263703.01</v>
      </c>
      <c r="T3774" s="39"/>
      <c r="U3774" s="60" t="str">
        <f t="shared" si="473"/>
        <v>IM.IC.IT.263703.01</v>
      </c>
      <c r="V3774" s="57"/>
      <c r="W3774" s="60" t="str">
        <f t="shared" si="474"/>
        <v>GE.IC.IT.263703.01</v>
      </c>
      <c r="Y3774" s="35">
        <v>797</v>
      </c>
      <c r="AH3774" s="35" t="s">
        <v>3207</v>
      </c>
      <c r="AI3774" s="35">
        <v>1500</v>
      </c>
    </row>
    <row r="3775" spans="1:35" s="35" customFormat="1" ht="15">
      <c r="A3775" s="35" t="s">
        <v>2189</v>
      </c>
      <c r="C3775" s="38" t="s">
        <v>1669</v>
      </c>
      <c r="D3775" s="35" t="s">
        <v>4499</v>
      </c>
      <c r="E3775" s="38" t="s">
        <v>4500</v>
      </c>
      <c r="F3775" s="35" t="s">
        <v>4171</v>
      </c>
      <c r="G3775" s="38" t="s">
        <v>4502</v>
      </c>
      <c r="H3775" s="38" t="s">
        <v>3298</v>
      </c>
      <c r="I3775" s="38" t="s">
        <v>4318</v>
      </c>
      <c r="J3775" s="39" t="str">
        <f t="shared" si="467"/>
        <v>IC.IT.263801</v>
      </c>
      <c r="K3775" s="38" t="s">
        <v>3298</v>
      </c>
      <c r="L3775" s="35" t="str">
        <f t="shared" si="468"/>
        <v>Date and Time</v>
      </c>
      <c r="M3775" s="39" t="str">
        <f t="shared" si="469"/>
        <v>PI.IC.IT.263801.01</v>
      </c>
      <c r="N3775" s="39"/>
      <c r="O3775" s="39" t="str">
        <f t="shared" si="470"/>
        <v>PH.IC.IT.263801.01</v>
      </c>
      <c r="Q3775" s="39" t="str">
        <f t="shared" si="471"/>
        <v>CL.IC.IT.263801.01</v>
      </c>
      <c r="R3775" s="39"/>
      <c r="S3775" s="39" t="str">
        <f t="shared" si="472"/>
        <v>DR.IC.IT.263801.01</v>
      </c>
      <c r="T3775" s="39"/>
      <c r="U3775" s="60" t="str">
        <f t="shared" si="473"/>
        <v>IM.IC.IT.263801.01</v>
      </c>
      <c r="V3775" s="57"/>
      <c r="W3775" s="60" t="str">
        <f t="shared" si="474"/>
        <v>GE.IC.IT.263801.01</v>
      </c>
      <c r="Y3775" s="35">
        <v>160</v>
      </c>
      <c r="AH3775" s="35" t="s">
        <v>3207</v>
      </c>
      <c r="AI3775" s="35">
        <v>1500</v>
      </c>
    </row>
    <row r="3776" spans="1:35" s="35" customFormat="1" ht="15">
      <c r="A3776" s="35" t="s">
        <v>2189</v>
      </c>
      <c r="B3776" s="35" t="s">
        <v>4172</v>
      </c>
      <c r="C3776" s="38" t="s">
        <v>1504</v>
      </c>
      <c r="D3776" s="35" t="s">
        <v>4431</v>
      </c>
      <c r="E3776" s="38" t="s">
        <v>3298</v>
      </c>
      <c r="F3776" s="35" t="s">
        <v>4173</v>
      </c>
      <c r="G3776" s="35" t="s">
        <v>3773</v>
      </c>
      <c r="H3776" s="38" t="s">
        <v>2212</v>
      </c>
      <c r="I3776" s="35" t="s">
        <v>2396</v>
      </c>
      <c r="J3776" s="39" t="str">
        <f t="shared" si="467"/>
        <v>IC.IT.270101</v>
      </c>
      <c r="K3776" s="38" t="s">
        <v>3298</v>
      </c>
      <c r="L3776" s="35" t="str">
        <f t="shared" si="468"/>
        <v xml:space="preserve">     Brown</v>
      </c>
      <c r="M3776" s="39" t="str">
        <f t="shared" si="469"/>
        <v>PI.IC.IT.270101.01</v>
      </c>
      <c r="N3776" s="39"/>
      <c r="O3776" s="39" t="str">
        <f t="shared" si="470"/>
        <v>PH.IC.IT.270101.01</v>
      </c>
      <c r="Q3776" s="39" t="str">
        <f t="shared" si="471"/>
        <v>CL.IC.IT.270101.01</v>
      </c>
      <c r="R3776" s="39"/>
      <c r="S3776" s="39" t="str">
        <f t="shared" si="472"/>
        <v>DR.IC.IT.270101.01</v>
      </c>
      <c r="T3776" s="39"/>
      <c r="U3776" s="60" t="str">
        <f t="shared" si="473"/>
        <v>IM.IC.IT.270101.01</v>
      </c>
      <c r="V3776" s="57"/>
      <c r="W3776" s="60" t="str">
        <f t="shared" si="474"/>
        <v>GE.IC.IT.270101.01</v>
      </c>
      <c r="AH3776" s="35" t="s">
        <v>3207</v>
      </c>
      <c r="AI3776" s="35">
        <v>1500</v>
      </c>
    </row>
    <row r="3777" spans="1:35" s="35" customFormat="1" ht="15">
      <c r="A3777" s="35" t="s">
        <v>2189</v>
      </c>
      <c r="C3777" s="38" t="s">
        <v>1504</v>
      </c>
      <c r="E3777" s="38" t="s">
        <v>3298</v>
      </c>
      <c r="F3777" s="35" t="s">
        <v>4173</v>
      </c>
      <c r="G3777" s="35" t="s">
        <v>3774</v>
      </c>
      <c r="H3777" s="38" t="s">
        <v>2217</v>
      </c>
      <c r="I3777" s="35" t="s">
        <v>2547</v>
      </c>
      <c r="J3777" s="39" t="str">
        <f t="shared" si="467"/>
        <v>IC.IT.270102</v>
      </c>
      <c r="K3777" s="38" t="s">
        <v>3298</v>
      </c>
      <c r="L3777" s="35" t="str">
        <f t="shared" si="468"/>
        <v xml:space="preserve">     Green</v>
      </c>
      <c r="M3777" s="39" t="str">
        <f t="shared" si="469"/>
        <v>PI.IC.IT.270102.01</v>
      </c>
      <c r="N3777" s="39"/>
      <c r="O3777" s="39" t="str">
        <f t="shared" si="470"/>
        <v>PH.IC.IT.270102.01</v>
      </c>
      <c r="Q3777" s="39" t="str">
        <f t="shared" si="471"/>
        <v>CL.IC.IT.270102.01</v>
      </c>
      <c r="R3777" s="39"/>
      <c r="S3777" s="39" t="str">
        <f t="shared" si="472"/>
        <v>DR.IC.IT.270102.01</v>
      </c>
      <c r="T3777" s="39"/>
      <c r="U3777" s="60" t="str">
        <f t="shared" si="473"/>
        <v>IM.IC.IT.270102.01</v>
      </c>
      <c r="V3777" s="57"/>
      <c r="W3777" s="60" t="str">
        <f t="shared" si="474"/>
        <v>GE.IC.IT.270102.01</v>
      </c>
      <c r="AH3777" s="35" t="s">
        <v>3207</v>
      </c>
      <c r="AI3777" s="35">
        <v>1500</v>
      </c>
    </row>
    <row r="3778" spans="1:35" s="35" customFormat="1" ht="15">
      <c r="A3778" s="35" t="s">
        <v>2189</v>
      </c>
      <c r="C3778" s="38" t="s">
        <v>1504</v>
      </c>
      <c r="E3778" s="38" t="s">
        <v>3298</v>
      </c>
      <c r="F3778" s="35" t="s">
        <v>4173</v>
      </c>
      <c r="G3778" s="35" t="s">
        <v>3775</v>
      </c>
      <c r="H3778" s="38" t="s">
        <v>2219</v>
      </c>
      <c r="I3778" s="35" t="s">
        <v>2552</v>
      </c>
      <c r="J3778" s="39" t="str">
        <f t="shared" si="467"/>
        <v>IC.IT.270103</v>
      </c>
      <c r="K3778" s="38" t="s">
        <v>3298</v>
      </c>
      <c r="L3778" s="35" t="str">
        <f t="shared" si="468"/>
        <v xml:space="preserve">     Tan </v>
      </c>
      <c r="M3778" s="39" t="str">
        <f t="shared" si="469"/>
        <v>PI.IC.IT.270103.01</v>
      </c>
      <c r="N3778" s="39"/>
      <c r="O3778" s="39" t="str">
        <f t="shared" si="470"/>
        <v>PH.IC.IT.270103.01</v>
      </c>
      <c r="Q3778" s="39" t="str">
        <f t="shared" si="471"/>
        <v>CL.IC.IT.270103.01</v>
      </c>
      <c r="R3778" s="39"/>
      <c r="S3778" s="39" t="str">
        <f t="shared" si="472"/>
        <v>DR.IC.IT.270103.01</v>
      </c>
      <c r="T3778" s="39"/>
      <c r="U3778" s="60" t="str">
        <f t="shared" si="473"/>
        <v>IM.IC.IT.270103.01</v>
      </c>
      <c r="V3778" s="57"/>
      <c r="W3778" s="60" t="str">
        <f t="shared" si="474"/>
        <v>GE.IC.IT.270103.01</v>
      </c>
      <c r="AH3778" s="35" t="s">
        <v>3207</v>
      </c>
      <c r="AI3778" s="35">
        <v>1500</v>
      </c>
    </row>
    <row r="3779" spans="1:35" s="35" customFormat="1" ht="15">
      <c r="A3779" s="35" t="s">
        <v>2189</v>
      </c>
      <c r="C3779" s="38" t="s">
        <v>1504</v>
      </c>
      <c r="E3779" s="38" t="s">
        <v>3298</v>
      </c>
      <c r="F3779" s="35" t="s">
        <v>4173</v>
      </c>
      <c r="G3779" s="35" t="s">
        <v>3776</v>
      </c>
      <c r="H3779" s="38" t="s">
        <v>2063</v>
      </c>
      <c r="I3779" s="35" t="s">
        <v>2553</v>
      </c>
      <c r="J3779" s="39" t="str">
        <f t="shared" si="467"/>
        <v>IC.IT.270104</v>
      </c>
      <c r="K3779" s="38" t="s">
        <v>3298</v>
      </c>
      <c r="L3779" s="35" t="str">
        <f t="shared" si="468"/>
        <v xml:space="preserve">     Yellow</v>
      </c>
      <c r="M3779" s="39" t="str">
        <f t="shared" si="469"/>
        <v>PI.IC.IT.270104.01</v>
      </c>
      <c r="N3779" s="39"/>
      <c r="O3779" s="39" t="str">
        <f t="shared" si="470"/>
        <v>PH.IC.IT.270104.01</v>
      </c>
      <c r="Q3779" s="39" t="str">
        <f t="shared" si="471"/>
        <v>CL.IC.IT.270104.01</v>
      </c>
      <c r="R3779" s="39"/>
      <c r="S3779" s="39" t="str">
        <f t="shared" si="472"/>
        <v>DR.IC.IT.270104.01</v>
      </c>
      <c r="T3779" s="39"/>
      <c r="U3779" s="60" t="str">
        <f t="shared" si="473"/>
        <v>IM.IC.IT.270104.01</v>
      </c>
      <c r="V3779" s="57"/>
      <c r="W3779" s="60" t="str">
        <f t="shared" si="474"/>
        <v>GE.IC.IT.270104.01</v>
      </c>
      <c r="AH3779" s="35" t="s">
        <v>3207</v>
      </c>
      <c r="AI3779" s="35">
        <v>1500</v>
      </c>
    </row>
    <row r="3780" spans="1:35" s="35" customFormat="1" ht="15">
      <c r="A3780" s="35" t="s">
        <v>2189</v>
      </c>
      <c r="C3780" s="38" t="s">
        <v>1504</v>
      </c>
      <c r="E3780" s="38" t="s">
        <v>3298</v>
      </c>
      <c r="F3780" s="35" t="s">
        <v>4173</v>
      </c>
      <c r="G3780" s="35" t="s">
        <v>3777</v>
      </c>
      <c r="H3780" s="38" t="s">
        <v>2065</v>
      </c>
      <c r="I3780" s="35" t="s">
        <v>1903</v>
      </c>
      <c r="J3780" s="39" t="str">
        <f t="shared" si="467"/>
        <v>IC.IT.270105</v>
      </c>
      <c r="K3780" s="38" t="s">
        <v>3298</v>
      </c>
      <c r="L3780" s="35" t="str">
        <f t="shared" si="468"/>
        <v xml:space="preserve">     Amber</v>
      </c>
      <c r="M3780" s="39" t="str">
        <f t="shared" si="469"/>
        <v>PI.IC.IT.270105.01</v>
      </c>
      <c r="N3780" s="39"/>
      <c r="O3780" s="39" t="str">
        <f t="shared" si="470"/>
        <v>PH.IC.IT.270105.01</v>
      </c>
      <c r="Q3780" s="39" t="str">
        <f t="shared" si="471"/>
        <v>CL.IC.IT.270105.01</v>
      </c>
      <c r="R3780" s="39"/>
      <c r="S3780" s="39" t="str">
        <f t="shared" si="472"/>
        <v>DR.IC.IT.270105.01</v>
      </c>
      <c r="T3780" s="39"/>
      <c r="U3780" s="60" t="str">
        <f t="shared" si="473"/>
        <v>IM.IC.IT.270105.01</v>
      </c>
      <c r="V3780" s="57"/>
      <c r="W3780" s="60" t="str">
        <f t="shared" si="474"/>
        <v>GE.IC.IT.270105.01</v>
      </c>
      <c r="AH3780" s="35" t="s">
        <v>3207</v>
      </c>
      <c r="AI3780" s="35">
        <v>1500</v>
      </c>
    </row>
    <row r="3781" spans="1:35" s="35" customFormat="1" ht="15">
      <c r="A3781" s="35" t="s">
        <v>2189</v>
      </c>
      <c r="C3781" s="38" t="s">
        <v>1504</v>
      </c>
      <c r="E3781" s="38" t="s">
        <v>3298</v>
      </c>
      <c r="F3781" s="35" t="s">
        <v>4173</v>
      </c>
      <c r="G3781" s="35" t="s">
        <v>3778</v>
      </c>
      <c r="H3781" s="38" t="s">
        <v>2222</v>
      </c>
      <c r="I3781" s="35" t="s">
        <v>1499</v>
      </c>
      <c r="J3781" s="39" t="str">
        <f t="shared" si="467"/>
        <v>IC.IT.270106</v>
      </c>
      <c r="K3781" s="38" t="s">
        <v>3298</v>
      </c>
      <c r="L3781" s="35" t="str">
        <f t="shared" si="468"/>
        <v xml:space="preserve">     Black</v>
      </c>
      <c r="M3781" s="39" t="str">
        <f t="shared" si="469"/>
        <v>PI.IC.IT.270106.01</v>
      </c>
      <c r="N3781" s="39"/>
      <c r="O3781" s="39" t="str">
        <f t="shared" si="470"/>
        <v>PH.IC.IT.270106.01</v>
      </c>
      <c r="Q3781" s="39" t="str">
        <f t="shared" si="471"/>
        <v>CL.IC.IT.270106.01</v>
      </c>
      <c r="R3781" s="39"/>
      <c r="S3781" s="39" t="str">
        <f t="shared" si="472"/>
        <v>DR.IC.IT.270106.01</v>
      </c>
      <c r="T3781" s="39"/>
      <c r="U3781" s="60" t="str">
        <f t="shared" si="473"/>
        <v>IM.IC.IT.270106.01</v>
      </c>
      <c r="V3781" s="57"/>
      <c r="W3781" s="60" t="str">
        <f t="shared" si="474"/>
        <v>GE.IC.IT.270106.01</v>
      </c>
      <c r="AH3781" s="35" t="s">
        <v>3207</v>
      </c>
      <c r="AI3781" s="35">
        <v>1500</v>
      </c>
    </row>
    <row r="3782" spans="1:35" s="35" customFormat="1" ht="15">
      <c r="A3782" s="35" t="s">
        <v>2189</v>
      </c>
      <c r="C3782" s="38" t="s">
        <v>1504</v>
      </c>
      <c r="E3782" s="38" t="s">
        <v>3298</v>
      </c>
      <c r="F3782" s="35" t="s">
        <v>4173</v>
      </c>
      <c r="G3782" s="35" t="s">
        <v>3779</v>
      </c>
      <c r="H3782" s="38" t="s">
        <v>2376</v>
      </c>
      <c r="I3782" s="35" t="s">
        <v>3467</v>
      </c>
      <c r="J3782" s="39" t="str">
        <f t="shared" si="467"/>
        <v>IC.IT.270107</v>
      </c>
      <c r="K3782" s="38" t="s">
        <v>3298</v>
      </c>
      <c r="L3782" s="35" t="str">
        <f t="shared" si="468"/>
        <v xml:space="preserve">     Colorless</v>
      </c>
      <c r="M3782" s="39" t="str">
        <f t="shared" si="469"/>
        <v>PI.IC.IT.270107.01</v>
      </c>
      <c r="N3782" s="39"/>
      <c r="O3782" s="39" t="str">
        <f t="shared" si="470"/>
        <v>PH.IC.IT.270107.01</v>
      </c>
      <c r="Q3782" s="39" t="str">
        <f t="shared" si="471"/>
        <v>CL.IC.IT.270107.01</v>
      </c>
      <c r="R3782" s="39"/>
      <c r="S3782" s="39" t="str">
        <f t="shared" si="472"/>
        <v>DR.IC.IT.270107.01</v>
      </c>
      <c r="T3782" s="39"/>
      <c r="U3782" s="60" t="str">
        <f t="shared" si="473"/>
        <v>IM.IC.IT.270107.01</v>
      </c>
      <c r="V3782" s="57"/>
      <c r="W3782" s="60" t="str">
        <f t="shared" si="474"/>
        <v>GE.IC.IT.270107.01</v>
      </c>
      <c r="AH3782" s="35" t="s">
        <v>3207</v>
      </c>
      <c r="AI3782" s="35">
        <v>1500</v>
      </c>
    </row>
    <row r="3783" spans="1:35" s="35" customFormat="1" ht="15">
      <c r="A3783" s="35" t="s">
        <v>2189</v>
      </c>
      <c r="C3783" s="38" t="s">
        <v>1504</v>
      </c>
      <c r="E3783" s="38" t="s">
        <v>3298</v>
      </c>
      <c r="F3783" s="35" t="s">
        <v>4173</v>
      </c>
      <c r="G3783" s="35" t="s">
        <v>3780</v>
      </c>
      <c r="H3783" s="38" t="s">
        <v>2378</v>
      </c>
      <c r="I3783" s="35" t="s">
        <v>3475</v>
      </c>
      <c r="J3783" s="39" t="str">
        <f t="shared" si="467"/>
        <v>IC.IT.270108</v>
      </c>
      <c r="K3783" s="38" t="s">
        <v>3298</v>
      </c>
      <c r="L3783" s="35" t="str">
        <f t="shared" si="468"/>
        <v xml:space="preserve">     Maroon</v>
      </c>
      <c r="M3783" s="39" t="str">
        <f t="shared" si="469"/>
        <v>PI.IC.IT.270108.01</v>
      </c>
      <c r="N3783" s="39"/>
      <c r="O3783" s="39" t="str">
        <f t="shared" si="470"/>
        <v>PH.IC.IT.270108.01</v>
      </c>
      <c r="Q3783" s="39" t="str">
        <f t="shared" si="471"/>
        <v>CL.IC.IT.270108.01</v>
      </c>
      <c r="R3783" s="39"/>
      <c r="S3783" s="39" t="str">
        <f t="shared" si="472"/>
        <v>DR.IC.IT.270108.01</v>
      </c>
      <c r="T3783" s="39"/>
      <c r="U3783" s="60" t="str">
        <f t="shared" si="473"/>
        <v>IM.IC.IT.270108.01</v>
      </c>
      <c r="V3783" s="57"/>
      <c r="W3783" s="60" t="str">
        <f t="shared" si="474"/>
        <v>GE.IC.IT.270108.01</v>
      </c>
      <c r="AH3783" s="35" t="s">
        <v>3207</v>
      </c>
      <c r="AI3783" s="35">
        <v>1500</v>
      </c>
    </row>
    <row r="3784" spans="1:35" s="35" customFormat="1" ht="15">
      <c r="A3784" s="35" t="s">
        <v>2189</v>
      </c>
      <c r="C3784" s="38" t="s">
        <v>1504</v>
      </c>
      <c r="E3784" s="38" t="s">
        <v>3298</v>
      </c>
      <c r="F3784" s="35" t="s">
        <v>4173</v>
      </c>
      <c r="G3784" s="35" t="s">
        <v>3781</v>
      </c>
      <c r="H3784" s="38" t="s">
        <v>2380</v>
      </c>
      <c r="I3784" s="35" t="s">
        <v>2229</v>
      </c>
      <c r="J3784" s="39" t="str">
        <f t="shared" si="467"/>
        <v>IC.IT.270109</v>
      </c>
      <c r="K3784" s="38" t="s">
        <v>3298</v>
      </c>
      <c r="L3784" s="35" t="str">
        <f t="shared" si="468"/>
        <v xml:space="preserve">     Red</v>
      </c>
      <c r="M3784" s="39" t="str">
        <f t="shared" si="469"/>
        <v>PI.IC.IT.270109.01</v>
      </c>
      <c r="N3784" s="39"/>
      <c r="O3784" s="39" t="str">
        <f t="shared" si="470"/>
        <v>PH.IC.IT.270109.01</v>
      </c>
      <c r="Q3784" s="39" t="str">
        <f t="shared" si="471"/>
        <v>CL.IC.IT.270109.01</v>
      </c>
      <c r="R3784" s="39"/>
      <c r="S3784" s="39" t="str">
        <f t="shared" si="472"/>
        <v>DR.IC.IT.270109.01</v>
      </c>
      <c r="T3784" s="39"/>
      <c r="U3784" s="60" t="str">
        <f t="shared" si="473"/>
        <v>IM.IC.IT.270109.01</v>
      </c>
      <c r="V3784" s="57"/>
      <c r="W3784" s="60" t="str">
        <f t="shared" si="474"/>
        <v>GE.IC.IT.270109.01</v>
      </c>
      <c r="AH3784" s="35" t="s">
        <v>3207</v>
      </c>
      <c r="AI3784" s="35">
        <v>1500</v>
      </c>
    </row>
    <row r="3785" spans="1:35" s="35" customFormat="1" ht="15">
      <c r="A3785" s="35" t="s">
        <v>2189</v>
      </c>
      <c r="C3785" s="38" t="s">
        <v>1504</v>
      </c>
      <c r="E3785" s="38" t="s">
        <v>3298</v>
      </c>
      <c r="F3785" s="35" t="s">
        <v>4173</v>
      </c>
      <c r="G3785" s="35" t="s">
        <v>3782</v>
      </c>
      <c r="H3785" s="38" t="s">
        <v>2124</v>
      </c>
      <c r="I3785" s="35" t="s">
        <v>1814</v>
      </c>
      <c r="J3785" s="39" t="str">
        <f t="shared" si="467"/>
        <v>IC.IT.270110</v>
      </c>
      <c r="K3785" s="38" t="s">
        <v>3298</v>
      </c>
      <c r="L3785" s="35" t="str">
        <f t="shared" si="468"/>
        <v xml:space="preserve">     Pink</v>
      </c>
      <c r="M3785" s="39" t="str">
        <f t="shared" si="469"/>
        <v>PI.IC.IT.270110.01</v>
      </c>
      <c r="N3785" s="39"/>
      <c r="O3785" s="39" t="str">
        <f t="shared" si="470"/>
        <v>PH.IC.IT.270110.01</v>
      </c>
      <c r="Q3785" s="39" t="str">
        <f t="shared" si="471"/>
        <v>CL.IC.IT.270110.01</v>
      </c>
      <c r="R3785" s="39"/>
      <c r="S3785" s="39" t="str">
        <f t="shared" si="472"/>
        <v>DR.IC.IT.270110.01</v>
      </c>
      <c r="T3785" s="39"/>
      <c r="U3785" s="60" t="str">
        <f t="shared" si="473"/>
        <v>IM.IC.IT.270110.01</v>
      </c>
      <c r="V3785" s="57"/>
      <c r="W3785" s="60" t="str">
        <f t="shared" si="474"/>
        <v>GE.IC.IT.270110.01</v>
      </c>
      <c r="AH3785" s="35" t="s">
        <v>3207</v>
      </c>
      <c r="AI3785" s="35">
        <v>1500</v>
      </c>
    </row>
    <row r="3786" spans="1:35" s="35" customFormat="1" ht="15">
      <c r="A3786" s="35" t="s">
        <v>2189</v>
      </c>
      <c r="C3786" s="38" t="s">
        <v>1504</v>
      </c>
      <c r="D3786" s="35" t="s">
        <v>4432</v>
      </c>
      <c r="E3786" s="38" t="s">
        <v>3293</v>
      </c>
      <c r="F3786" s="35" t="s">
        <v>4173</v>
      </c>
      <c r="G3786" s="35" t="s">
        <v>3783</v>
      </c>
      <c r="H3786" s="38" t="s">
        <v>2212</v>
      </c>
      <c r="I3786" s="35" t="s">
        <v>1791</v>
      </c>
      <c r="J3786" s="39" t="str">
        <f t="shared" si="467"/>
        <v>IC.IT.270201</v>
      </c>
      <c r="K3786" s="38" t="s">
        <v>3298</v>
      </c>
      <c r="L3786" s="35" t="str">
        <f t="shared" si="468"/>
        <v xml:space="preserve">     Bloody </v>
      </c>
      <c r="M3786" s="39" t="str">
        <f t="shared" si="469"/>
        <v>PI.IC.IT.270201.01</v>
      </c>
      <c r="N3786" s="39"/>
      <c r="O3786" s="39" t="str">
        <f t="shared" si="470"/>
        <v>PH.IC.IT.270201.01</v>
      </c>
      <c r="Q3786" s="39" t="str">
        <f t="shared" si="471"/>
        <v>CL.IC.IT.270201.01</v>
      </c>
      <c r="R3786" s="39"/>
      <c r="S3786" s="39" t="str">
        <f t="shared" si="472"/>
        <v>DR.IC.IT.270201.01</v>
      </c>
      <c r="T3786" s="39"/>
      <c r="U3786" s="60" t="str">
        <f t="shared" si="473"/>
        <v>IM.IC.IT.270201.01</v>
      </c>
      <c r="V3786" s="57"/>
      <c r="W3786" s="60" t="str">
        <f t="shared" si="474"/>
        <v>GE.IC.IT.270201.01</v>
      </c>
      <c r="AH3786" s="35" t="s">
        <v>3207</v>
      </c>
      <c r="AI3786" s="35">
        <v>1500</v>
      </c>
    </row>
    <row r="3787" spans="1:35" s="35" customFormat="1" ht="15">
      <c r="A3787" s="35" t="s">
        <v>2189</v>
      </c>
      <c r="C3787" s="38" t="s">
        <v>1504</v>
      </c>
      <c r="E3787" s="38" t="s">
        <v>3293</v>
      </c>
      <c r="F3787" s="35" t="s">
        <v>4173</v>
      </c>
      <c r="G3787" s="35" t="s">
        <v>3784</v>
      </c>
      <c r="H3787" s="38" t="s">
        <v>2217</v>
      </c>
      <c r="I3787" s="35" t="s">
        <v>3484</v>
      </c>
      <c r="J3787" s="39" t="str">
        <f t="shared" si="467"/>
        <v>IC.IT.270202</v>
      </c>
      <c r="K3787" s="38" t="s">
        <v>3298</v>
      </c>
      <c r="L3787" s="35" t="str">
        <f t="shared" si="468"/>
        <v xml:space="preserve">     Serosanguinous</v>
      </c>
      <c r="M3787" s="39" t="str">
        <f t="shared" si="469"/>
        <v>PI.IC.IT.270202.01</v>
      </c>
      <c r="N3787" s="39"/>
      <c r="O3787" s="39" t="str">
        <f t="shared" si="470"/>
        <v>PH.IC.IT.270202.01</v>
      </c>
      <c r="Q3787" s="39" t="str">
        <f t="shared" si="471"/>
        <v>CL.IC.IT.270202.01</v>
      </c>
      <c r="R3787" s="39"/>
      <c r="S3787" s="39" t="str">
        <f t="shared" si="472"/>
        <v>DR.IC.IT.270202.01</v>
      </c>
      <c r="T3787" s="39"/>
      <c r="U3787" s="60" t="str">
        <f t="shared" si="473"/>
        <v>IM.IC.IT.270202.01</v>
      </c>
      <c r="V3787" s="57"/>
      <c r="W3787" s="60" t="str">
        <f t="shared" si="474"/>
        <v>GE.IC.IT.270202.01</v>
      </c>
      <c r="AH3787" s="35" t="s">
        <v>3207</v>
      </c>
      <c r="AI3787" s="35">
        <v>1500</v>
      </c>
    </row>
    <row r="3788" spans="1:35" s="35" customFormat="1" ht="15">
      <c r="A3788" s="35" t="s">
        <v>2189</v>
      </c>
      <c r="C3788" s="38" t="s">
        <v>1504</v>
      </c>
      <c r="E3788" s="38" t="s">
        <v>3293</v>
      </c>
      <c r="F3788" s="35" t="s">
        <v>4173</v>
      </c>
      <c r="G3788" s="35" t="s">
        <v>3785</v>
      </c>
      <c r="H3788" s="38" t="s">
        <v>2219</v>
      </c>
      <c r="I3788" s="35" t="s">
        <v>1792</v>
      </c>
      <c r="J3788" s="39" t="str">
        <f t="shared" si="467"/>
        <v>IC.IT.270203</v>
      </c>
      <c r="K3788" s="38" t="s">
        <v>3298</v>
      </c>
      <c r="L3788" s="35" t="str">
        <f t="shared" si="468"/>
        <v xml:space="preserve">     Serous</v>
      </c>
      <c r="M3788" s="39" t="str">
        <f t="shared" si="469"/>
        <v>PI.IC.IT.270203.01</v>
      </c>
      <c r="N3788" s="39"/>
      <c r="O3788" s="39" t="str">
        <f t="shared" si="470"/>
        <v>PH.IC.IT.270203.01</v>
      </c>
      <c r="Q3788" s="39" t="str">
        <f t="shared" si="471"/>
        <v>CL.IC.IT.270203.01</v>
      </c>
      <c r="R3788" s="39"/>
      <c r="S3788" s="39" t="str">
        <f t="shared" si="472"/>
        <v>DR.IC.IT.270203.01</v>
      </c>
      <c r="T3788" s="39"/>
      <c r="U3788" s="60" t="str">
        <f t="shared" si="473"/>
        <v>IM.IC.IT.270203.01</v>
      </c>
      <c r="V3788" s="57"/>
      <c r="W3788" s="60" t="str">
        <f t="shared" si="474"/>
        <v>GE.IC.IT.270203.01</v>
      </c>
      <c r="AH3788" s="35" t="s">
        <v>3207</v>
      </c>
      <c r="AI3788" s="35">
        <v>1500</v>
      </c>
    </row>
    <row r="3789" spans="1:35" s="35" customFormat="1" ht="15">
      <c r="A3789" s="35" t="s">
        <v>2189</v>
      </c>
      <c r="C3789" s="38" t="s">
        <v>1504</v>
      </c>
      <c r="E3789" s="38" t="s">
        <v>3293</v>
      </c>
      <c r="F3789" s="35" t="s">
        <v>4173</v>
      </c>
      <c r="G3789" s="35" t="s">
        <v>3786</v>
      </c>
      <c r="H3789" s="38" t="s">
        <v>2063</v>
      </c>
      <c r="I3789" s="35" t="s">
        <v>1720</v>
      </c>
      <c r="J3789" s="39" t="str">
        <f t="shared" si="467"/>
        <v>IC.IT.270204</v>
      </c>
      <c r="K3789" s="38" t="s">
        <v>3298</v>
      </c>
      <c r="L3789" s="35" t="str">
        <f t="shared" si="468"/>
        <v xml:space="preserve">     Cloudy</v>
      </c>
      <c r="M3789" s="39" t="str">
        <f t="shared" si="469"/>
        <v>PI.IC.IT.270204.01</v>
      </c>
      <c r="N3789" s="39"/>
      <c r="O3789" s="39" t="str">
        <f t="shared" si="470"/>
        <v>PH.IC.IT.270204.01</v>
      </c>
      <c r="Q3789" s="39" t="str">
        <f t="shared" si="471"/>
        <v>CL.IC.IT.270204.01</v>
      </c>
      <c r="R3789" s="39"/>
      <c r="S3789" s="39" t="str">
        <f t="shared" si="472"/>
        <v>DR.IC.IT.270204.01</v>
      </c>
      <c r="T3789" s="39"/>
      <c r="U3789" s="60" t="str">
        <f t="shared" si="473"/>
        <v>IM.IC.IT.270204.01</v>
      </c>
      <c r="V3789" s="57"/>
      <c r="W3789" s="60" t="str">
        <f t="shared" si="474"/>
        <v>GE.IC.IT.270204.01</v>
      </c>
      <c r="AH3789" s="35" t="s">
        <v>3207</v>
      </c>
      <c r="AI3789" s="35">
        <v>1500</v>
      </c>
    </row>
    <row r="3790" spans="1:35" s="35" customFormat="1" ht="15">
      <c r="A3790" s="35" t="s">
        <v>2189</v>
      </c>
      <c r="C3790" s="38" t="s">
        <v>1504</v>
      </c>
      <c r="E3790" s="38" t="s">
        <v>3293</v>
      </c>
      <c r="F3790" s="35" t="s">
        <v>4173</v>
      </c>
      <c r="G3790" s="35" t="s">
        <v>3787</v>
      </c>
      <c r="H3790" s="38" t="s">
        <v>2065</v>
      </c>
      <c r="I3790" s="35" t="s">
        <v>1794</v>
      </c>
      <c r="J3790" s="39" t="str">
        <f t="shared" si="467"/>
        <v>IC.IT.270205</v>
      </c>
      <c r="K3790" s="38" t="s">
        <v>3298</v>
      </c>
      <c r="L3790" s="35" t="str">
        <f t="shared" si="468"/>
        <v xml:space="preserve">     Purulent</v>
      </c>
      <c r="M3790" s="39" t="str">
        <f t="shared" si="469"/>
        <v>PI.IC.IT.270205.01</v>
      </c>
      <c r="N3790" s="39"/>
      <c r="O3790" s="39" t="str">
        <f t="shared" si="470"/>
        <v>PH.IC.IT.270205.01</v>
      </c>
      <c r="Q3790" s="39" t="str">
        <f t="shared" si="471"/>
        <v>CL.IC.IT.270205.01</v>
      </c>
      <c r="R3790" s="39"/>
      <c r="S3790" s="39" t="str">
        <f t="shared" si="472"/>
        <v>DR.IC.IT.270205.01</v>
      </c>
      <c r="T3790" s="39"/>
      <c r="U3790" s="60" t="str">
        <f t="shared" si="473"/>
        <v>IM.IC.IT.270205.01</v>
      </c>
      <c r="V3790" s="57"/>
      <c r="W3790" s="60" t="str">
        <f t="shared" si="474"/>
        <v>GE.IC.IT.270205.01</v>
      </c>
      <c r="AH3790" s="35" t="s">
        <v>3207</v>
      </c>
      <c r="AI3790" s="35">
        <v>1500</v>
      </c>
    </row>
    <row r="3791" spans="1:35" s="35" customFormat="1" ht="15">
      <c r="A3791" s="35" t="s">
        <v>2189</v>
      </c>
      <c r="C3791" s="38" t="s">
        <v>1504</v>
      </c>
      <c r="E3791" s="38" t="s">
        <v>3293</v>
      </c>
      <c r="F3791" s="35" t="s">
        <v>4173</v>
      </c>
      <c r="G3791" s="35" t="s">
        <v>3788</v>
      </c>
      <c r="H3791" s="38" t="s">
        <v>2222</v>
      </c>
      <c r="I3791" s="35" t="s">
        <v>3489</v>
      </c>
      <c r="J3791" s="39" t="str">
        <f t="shared" si="467"/>
        <v>IC.IT.270206</v>
      </c>
      <c r="K3791" s="38" t="s">
        <v>3298</v>
      </c>
      <c r="L3791" s="35" t="str">
        <f t="shared" si="468"/>
        <v xml:space="preserve">     Viscous</v>
      </c>
      <c r="M3791" s="39" t="str">
        <f t="shared" si="469"/>
        <v>PI.IC.IT.270206.01</v>
      </c>
      <c r="N3791" s="39"/>
      <c r="O3791" s="39" t="str">
        <f t="shared" si="470"/>
        <v>PH.IC.IT.270206.01</v>
      </c>
      <c r="Q3791" s="39" t="str">
        <f t="shared" si="471"/>
        <v>CL.IC.IT.270206.01</v>
      </c>
      <c r="R3791" s="39"/>
      <c r="S3791" s="39" t="str">
        <f t="shared" si="472"/>
        <v>DR.IC.IT.270206.01</v>
      </c>
      <c r="T3791" s="39"/>
      <c r="U3791" s="60" t="str">
        <f t="shared" si="473"/>
        <v>IM.IC.IT.270206.01</v>
      </c>
      <c r="V3791" s="57"/>
      <c r="W3791" s="60" t="str">
        <f t="shared" si="474"/>
        <v>GE.IC.IT.270206.01</v>
      </c>
      <c r="AH3791" s="35" t="s">
        <v>3207</v>
      </c>
      <c r="AI3791" s="35">
        <v>1500</v>
      </c>
    </row>
    <row r="3792" spans="1:35" s="35" customFormat="1" ht="15">
      <c r="A3792" s="35" t="s">
        <v>2189</v>
      </c>
      <c r="C3792" s="38" t="s">
        <v>1504</v>
      </c>
      <c r="D3792" s="35" t="s">
        <v>4433</v>
      </c>
      <c r="E3792" s="38" t="s">
        <v>4329</v>
      </c>
      <c r="F3792" s="35" t="s">
        <v>4173</v>
      </c>
      <c r="G3792" s="35" t="s">
        <v>3789</v>
      </c>
      <c r="H3792" s="38" t="s">
        <v>2212</v>
      </c>
      <c r="I3792" s="35" t="s">
        <v>2117</v>
      </c>
      <c r="J3792" s="39" t="str">
        <f t="shared" si="467"/>
        <v>IC.IT.270301</v>
      </c>
      <c r="K3792" s="38" t="s">
        <v>3298</v>
      </c>
      <c r="L3792" s="35" t="str">
        <f t="shared" si="468"/>
        <v xml:space="preserve">     None</v>
      </c>
      <c r="M3792" s="39" t="str">
        <f t="shared" si="469"/>
        <v>PI.IC.IT.270301.01</v>
      </c>
      <c r="N3792" s="39"/>
      <c r="O3792" s="39" t="str">
        <f t="shared" si="470"/>
        <v>PH.IC.IT.270301.01</v>
      </c>
      <c r="Q3792" s="39" t="str">
        <f t="shared" si="471"/>
        <v>CL.IC.IT.270301.01</v>
      </c>
      <c r="R3792" s="39"/>
      <c r="S3792" s="39" t="str">
        <f t="shared" si="472"/>
        <v>DR.IC.IT.270301.01</v>
      </c>
      <c r="T3792" s="39"/>
      <c r="U3792" s="60" t="str">
        <f t="shared" si="473"/>
        <v>IM.IC.IT.270301.01</v>
      </c>
      <c r="V3792" s="57"/>
      <c r="W3792" s="60" t="str">
        <f t="shared" si="474"/>
        <v>GE.IC.IT.270301.01</v>
      </c>
      <c r="AH3792" s="35" t="s">
        <v>3207</v>
      </c>
      <c r="AI3792" s="35">
        <v>1500</v>
      </c>
    </row>
    <row r="3793" spans="1:35" s="35" customFormat="1" ht="15">
      <c r="A3793" s="35" t="s">
        <v>2189</v>
      </c>
      <c r="C3793" s="38" t="s">
        <v>1504</v>
      </c>
      <c r="E3793" s="38" t="s">
        <v>4329</v>
      </c>
      <c r="F3793" s="35" t="s">
        <v>4173</v>
      </c>
      <c r="G3793" s="35" t="s">
        <v>3790</v>
      </c>
      <c r="H3793" s="38" t="s">
        <v>2217</v>
      </c>
      <c r="I3793" s="35" t="s">
        <v>3535</v>
      </c>
      <c r="J3793" s="39" t="str">
        <f t="shared" ref="J3793:J3856" si="475">CONCATENATE("IC.IT.",C3793,E3793,H3793)</f>
        <v>IC.IT.270302</v>
      </c>
      <c r="K3793" s="38" t="s">
        <v>3298</v>
      </c>
      <c r="L3793" s="35" t="str">
        <f t="shared" si="468"/>
        <v xml:space="preserve">     Scant amount drainage</v>
      </c>
      <c r="M3793" s="39" t="str">
        <f t="shared" si="469"/>
        <v>PI.IC.IT.270302.01</v>
      </c>
      <c r="N3793" s="39"/>
      <c r="O3793" s="39" t="str">
        <f t="shared" si="470"/>
        <v>PH.IC.IT.270302.01</v>
      </c>
      <c r="Q3793" s="39" t="str">
        <f t="shared" si="471"/>
        <v>CL.IC.IT.270302.01</v>
      </c>
      <c r="R3793" s="39"/>
      <c r="S3793" s="39" t="str">
        <f t="shared" si="472"/>
        <v>DR.IC.IT.270302.01</v>
      </c>
      <c r="T3793" s="39"/>
      <c r="U3793" s="60" t="str">
        <f t="shared" si="473"/>
        <v>IM.IC.IT.270302.01</v>
      </c>
      <c r="V3793" s="57"/>
      <c r="W3793" s="60" t="str">
        <f t="shared" si="474"/>
        <v>GE.IC.IT.270302.01</v>
      </c>
      <c r="AH3793" s="35" t="s">
        <v>3207</v>
      </c>
      <c r="AI3793" s="35">
        <v>1500</v>
      </c>
    </row>
    <row r="3794" spans="1:35" s="35" customFormat="1" ht="15">
      <c r="A3794" s="35" t="s">
        <v>2189</v>
      </c>
      <c r="C3794" s="38" t="s">
        <v>1504</v>
      </c>
      <c r="E3794" s="38" t="s">
        <v>4329</v>
      </c>
      <c r="F3794" s="35" t="s">
        <v>4173</v>
      </c>
      <c r="G3794" s="35" t="s">
        <v>3791</v>
      </c>
      <c r="H3794" s="38" t="s">
        <v>2219</v>
      </c>
      <c r="I3794" s="35" t="s">
        <v>3537</v>
      </c>
      <c r="J3794" s="39" t="str">
        <f t="shared" si="475"/>
        <v>IC.IT.270303</v>
      </c>
      <c r="K3794" s="38" t="s">
        <v>3298</v>
      </c>
      <c r="L3794" s="35" t="str">
        <f t="shared" si="468"/>
        <v xml:space="preserve">     Small amount drainage</v>
      </c>
      <c r="M3794" s="39" t="str">
        <f t="shared" si="469"/>
        <v>PI.IC.IT.270303.01</v>
      </c>
      <c r="N3794" s="39"/>
      <c r="O3794" s="39" t="str">
        <f t="shared" si="470"/>
        <v>PH.IC.IT.270303.01</v>
      </c>
      <c r="Q3794" s="39" t="str">
        <f t="shared" si="471"/>
        <v>CL.IC.IT.270303.01</v>
      </c>
      <c r="R3794" s="39"/>
      <c r="S3794" s="39" t="str">
        <f t="shared" si="472"/>
        <v>DR.IC.IT.270303.01</v>
      </c>
      <c r="T3794" s="39"/>
      <c r="U3794" s="60" t="str">
        <f t="shared" si="473"/>
        <v>IM.IC.IT.270303.01</v>
      </c>
      <c r="V3794" s="57"/>
      <c r="W3794" s="60" t="str">
        <f t="shared" si="474"/>
        <v>GE.IC.IT.270303.01</v>
      </c>
      <c r="AH3794" s="35" t="s">
        <v>3207</v>
      </c>
      <c r="AI3794" s="35">
        <v>1500</v>
      </c>
    </row>
    <row r="3795" spans="1:35" s="35" customFormat="1" ht="15">
      <c r="A3795" s="35" t="s">
        <v>2189</v>
      </c>
      <c r="C3795" s="38" t="s">
        <v>1504</v>
      </c>
      <c r="E3795" s="38" t="s">
        <v>4329</v>
      </c>
      <c r="F3795" s="35" t="s">
        <v>4173</v>
      </c>
      <c r="G3795" s="35" t="s">
        <v>3792</v>
      </c>
      <c r="H3795" s="38" t="s">
        <v>2063</v>
      </c>
      <c r="I3795" s="35" t="s">
        <v>3539</v>
      </c>
      <c r="J3795" s="39" t="str">
        <f t="shared" si="475"/>
        <v>IC.IT.270304</v>
      </c>
      <c r="K3795" s="38" t="s">
        <v>3298</v>
      </c>
      <c r="L3795" s="35" t="str">
        <f t="shared" si="468"/>
        <v xml:space="preserve">     Moderate amount drainage</v>
      </c>
      <c r="M3795" s="39" t="str">
        <f t="shared" si="469"/>
        <v>PI.IC.IT.270304.01</v>
      </c>
      <c r="N3795" s="39"/>
      <c r="O3795" s="39" t="str">
        <f t="shared" si="470"/>
        <v>PH.IC.IT.270304.01</v>
      </c>
      <c r="Q3795" s="39" t="str">
        <f t="shared" si="471"/>
        <v>CL.IC.IT.270304.01</v>
      </c>
      <c r="R3795" s="39"/>
      <c r="S3795" s="39" t="str">
        <f t="shared" si="472"/>
        <v>DR.IC.IT.270304.01</v>
      </c>
      <c r="T3795" s="39"/>
      <c r="U3795" s="60" t="str">
        <f t="shared" si="473"/>
        <v>IM.IC.IT.270304.01</v>
      </c>
      <c r="V3795" s="57"/>
      <c r="W3795" s="60" t="str">
        <f t="shared" si="474"/>
        <v>GE.IC.IT.270304.01</v>
      </c>
      <c r="AH3795" s="35" t="s">
        <v>3207</v>
      </c>
      <c r="AI3795" s="35">
        <v>1500</v>
      </c>
    </row>
    <row r="3796" spans="1:35" s="35" customFormat="1" ht="15">
      <c r="A3796" s="35" t="s">
        <v>2189</v>
      </c>
      <c r="C3796" s="38" t="s">
        <v>1504</v>
      </c>
      <c r="E3796" s="38" t="s">
        <v>4329</v>
      </c>
      <c r="F3796" s="35" t="s">
        <v>4173</v>
      </c>
      <c r="G3796" s="35" t="s">
        <v>3793</v>
      </c>
      <c r="H3796" s="38" t="s">
        <v>2065</v>
      </c>
      <c r="I3796" s="35" t="s">
        <v>3794</v>
      </c>
      <c r="J3796" s="39" t="str">
        <f t="shared" si="475"/>
        <v>IC.IT.270305</v>
      </c>
      <c r="K3796" s="38" t="s">
        <v>3298</v>
      </c>
      <c r="L3796" s="35" t="str">
        <f t="shared" si="468"/>
        <v xml:space="preserve">     Large amount drainage</v>
      </c>
      <c r="M3796" s="39" t="str">
        <f t="shared" si="469"/>
        <v>PI.IC.IT.270305.01</v>
      </c>
      <c r="N3796" s="39"/>
      <c r="O3796" s="39" t="str">
        <f t="shared" si="470"/>
        <v>PH.IC.IT.270305.01</v>
      </c>
      <c r="Q3796" s="39" t="str">
        <f t="shared" si="471"/>
        <v>CL.IC.IT.270305.01</v>
      </c>
      <c r="R3796" s="39"/>
      <c r="S3796" s="39" t="str">
        <f t="shared" si="472"/>
        <v>DR.IC.IT.270305.01</v>
      </c>
      <c r="T3796" s="39"/>
      <c r="U3796" s="60" t="str">
        <f t="shared" si="473"/>
        <v>IM.IC.IT.270305.01</v>
      </c>
      <c r="V3796" s="57"/>
      <c r="W3796" s="60" t="str">
        <f t="shared" si="474"/>
        <v>GE.IC.IT.270305.01</v>
      </c>
      <c r="AH3796" s="35" t="s">
        <v>3207</v>
      </c>
      <c r="AI3796" s="35">
        <v>1500</v>
      </c>
    </row>
    <row r="3797" spans="1:35" s="35" customFormat="1" ht="15">
      <c r="A3797" s="35" t="s">
        <v>2189</v>
      </c>
      <c r="C3797" s="38" t="s">
        <v>1504</v>
      </c>
      <c r="E3797" s="38" t="s">
        <v>4329</v>
      </c>
      <c r="F3797" s="35" t="s">
        <v>4173</v>
      </c>
      <c r="G3797" s="35" t="s">
        <v>3795</v>
      </c>
      <c r="H3797" s="38" t="s">
        <v>2222</v>
      </c>
      <c r="I3797" s="35" t="s">
        <v>3796</v>
      </c>
      <c r="J3797" s="39" t="str">
        <f t="shared" si="475"/>
        <v>IC.IT.270306</v>
      </c>
      <c r="K3797" s="38" t="s">
        <v>3298</v>
      </c>
      <c r="L3797" s="35" t="str">
        <f t="shared" si="468"/>
        <v xml:space="preserve">     Copious amount drainage</v>
      </c>
      <c r="M3797" s="39" t="str">
        <f t="shared" si="469"/>
        <v>PI.IC.IT.270306.01</v>
      </c>
      <c r="N3797" s="39"/>
      <c r="O3797" s="39" t="str">
        <f t="shared" si="470"/>
        <v>PH.IC.IT.270306.01</v>
      </c>
      <c r="Q3797" s="39" t="str">
        <f t="shared" si="471"/>
        <v>CL.IC.IT.270306.01</v>
      </c>
      <c r="R3797" s="39"/>
      <c r="S3797" s="39" t="str">
        <f t="shared" ref="S3797:S3860" si="476">CONCATENATE("DR.",J3797,".",K3797)</f>
        <v>DR.IC.IT.270306.01</v>
      </c>
      <c r="T3797" s="39"/>
      <c r="U3797" s="60" t="str">
        <f t="shared" ref="U3797:U3860" si="477">CONCATENATE("IM.",J3797, ".",K3797)</f>
        <v>IM.IC.IT.270306.01</v>
      </c>
      <c r="V3797" s="57"/>
      <c r="W3797" s="60" t="str">
        <f t="shared" ref="W3797:W3860" si="478">CONCATENATE("GE.",J3797, ".",K3797)</f>
        <v>GE.IC.IT.270306.01</v>
      </c>
      <c r="AH3797" s="35" t="s">
        <v>3207</v>
      </c>
      <c r="AI3797" s="35">
        <v>1500</v>
      </c>
    </row>
    <row r="3798" spans="1:35" s="35" customFormat="1" ht="15">
      <c r="A3798" s="35" t="s">
        <v>2189</v>
      </c>
      <c r="C3798" s="38" t="s">
        <v>1504</v>
      </c>
      <c r="D3798" s="35" t="s">
        <v>4434</v>
      </c>
      <c r="E3798" s="38" t="s">
        <v>4308</v>
      </c>
      <c r="F3798" s="35" t="s">
        <v>4173</v>
      </c>
      <c r="G3798" s="35" t="s">
        <v>3451</v>
      </c>
      <c r="H3798" s="38" t="s">
        <v>2212</v>
      </c>
      <c r="I3798" s="35" t="s">
        <v>3797</v>
      </c>
      <c r="J3798" s="39" t="str">
        <f t="shared" si="475"/>
        <v>IC.IT.270401</v>
      </c>
      <c r="K3798" s="38" t="s">
        <v>3298</v>
      </c>
      <c r="L3798" s="35" t="str">
        <f t="shared" si="468"/>
        <v xml:space="preserve">      None</v>
      </c>
      <c r="M3798" s="39" t="str">
        <f t="shared" si="469"/>
        <v>PI.IC.IT.270401.01</v>
      </c>
      <c r="N3798" s="39"/>
      <c r="O3798" s="39" t="str">
        <f t="shared" si="470"/>
        <v>PH.IC.IT.270401.01</v>
      </c>
      <c r="Q3798" s="39" t="str">
        <f t="shared" si="471"/>
        <v>CL.IC.IT.270401.01</v>
      </c>
      <c r="R3798" s="39"/>
      <c r="S3798" s="39" t="str">
        <f t="shared" si="476"/>
        <v>DR.IC.IT.270401.01</v>
      </c>
      <c r="T3798" s="39"/>
      <c r="U3798" s="60" t="str">
        <f t="shared" si="477"/>
        <v>IM.IC.IT.270401.01</v>
      </c>
      <c r="V3798" s="57"/>
      <c r="W3798" s="60" t="str">
        <f t="shared" si="478"/>
        <v>GE.IC.IT.270401.01</v>
      </c>
      <c r="AH3798" s="35" t="s">
        <v>3207</v>
      </c>
      <c r="AI3798" s="35">
        <v>1500</v>
      </c>
    </row>
    <row r="3799" spans="1:35" s="35" customFormat="1" ht="15">
      <c r="A3799" s="35" t="s">
        <v>2189</v>
      </c>
      <c r="C3799" s="38" t="s">
        <v>1504</v>
      </c>
      <c r="E3799" s="38" t="s">
        <v>4308</v>
      </c>
      <c r="F3799" s="35" t="s">
        <v>4173</v>
      </c>
      <c r="G3799" s="35" t="s">
        <v>3798</v>
      </c>
      <c r="H3799" s="38" t="s">
        <v>2217</v>
      </c>
      <c r="I3799" s="35" t="s">
        <v>1243</v>
      </c>
      <c r="J3799" s="39" t="str">
        <f t="shared" si="475"/>
        <v>IC.IT.270402</v>
      </c>
      <c r="K3799" s="38" t="s">
        <v>3298</v>
      </c>
      <c r="L3799" s="35" t="str">
        <f t="shared" si="468"/>
        <v xml:space="preserve">     Foul</v>
      </c>
      <c r="M3799" s="39" t="str">
        <f t="shared" si="469"/>
        <v>PI.IC.IT.270402.01</v>
      </c>
      <c r="N3799" s="39"/>
      <c r="O3799" s="39" t="str">
        <f t="shared" si="470"/>
        <v>PH.IC.IT.270402.01</v>
      </c>
      <c r="Q3799" s="39" t="str">
        <f t="shared" si="471"/>
        <v>CL.IC.IT.270402.01</v>
      </c>
      <c r="R3799" s="39"/>
      <c r="S3799" s="39" t="str">
        <f t="shared" si="476"/>
        <v>DR.IC.IT.270402.01</v>
      </c>
      <c r="T3799" s="39"/>
      <c r="U3799" s="60" t="str">
        <f t="shared" si="477"/>
        <v>IM.IC.IT.270402.01</v>
      </c>
      <c r="V3799" s="57"/>
      <c r="W3799" s="60" t="str">
        <f t="shared" si="478"/>
        <v>GE.IC.IT.270402.01</v>
      </c>
      <c r="AH3799" s="35" t="s">
        <v>3207</v>
      </c>
      <c r="AI3799" s="35">
        <v>1500</v>
      </c>
    </row>
    <row r="3800" spans="1:35" s="35" customFormat="1" ht="15">
      <c r="A3800" s="35" t="s">
        <v>2189</v>
      </c>
      <c r="C3800" s="38" t="s">
        <v>1504</v>
      </c>
      <c r="D3800" s="35" t="s">
        <v>4339</v>
      </c>
      <c r="E3800" s="38" t="s">
        <v>4265</v>
      </c>
      <c r="F3800" s="35" t="s">
        <v>4174</v>
      </c>
      <c r="G3800" s="35" t="s">
        <v>3800</v>
      </c>
      <c r="H3800" s="38" t="s">
        <v>2212</v>
      </c>
      <c r="I3800" s="35" t="s">
        <v>3495</v>
      </c>
      <c r="J3800" s="39" t="str">
        <f t="shared" si="475"/>
        <v>IC.IT.270501</v>
      </c>
      <c r="K3800" s="38" t="s">
        <v>3298</v>
      </c>
      <c r="L3800" s="35" t="str">
        <f t="shared" si="468"/>
        <v xml:space="preserve">     None (open to air)</v>
      </c>
      <c r="M3800" s="39" t="str">
        <f t="shared" si="469"/>
        <v>PI.IC.IT.270501.01</v>
      </c>
      <c r="N3800" s="39"/>
      <c r="O3800" s="39" t="str">
        <f t="shared" si="470"/>
        <v>PH.IC.IT.270501.01</v>
      </c>
      <c r="Q3800" s="39" t="str">
        <f t="shared" si="471"/>
        <v>CL.IC.IT.270501.01</v>
      </c>
      <c r="R3800" s="39"/>
      <c r="S3800" s="39" t="str">
        <f t="shared" si="476"/>
        <v>DR.IC.IT.270501.01</v>
      </c>
      <c r="T3800" s="39"/>
      <c r="U3800" s="60" t="str">
        <f t="shared" si="477"/>
        <v>IM.IC.IT.270501.01</v>
      </c>
      <c r="V3800" s="57"/>
      <c r="W3800" s="60" t="str">
        <f t="shared" si="478"/>
        <v>GE.IC.IT.270501.01</v>
      </c>
      <c r="AH3800" s="35" t="s">
        <v>3207</v>
      </c>
      <c r="AI3800" s="35">
        <v>1500</v>
      </c>
    </row>
    <row r="3801" spans="1:35" s="35" customFormat="1" ht="15">
      <c r="A3801" s="35" t="s">
        <v>2189</v>
      </c>
      <c r="C3801" s="38" t="s">
        <v>1504</v>
      </c>
      <c r="E3801" s="38" t="s">
        <v>4265</v>
      </c>
      <c r="F3801" s="35" t="s">
        <v>4174</v>
      </c>
      <c r="G3801" s="35" t="s">
        <v>3801</v>
      </c>
      <c r="H3801" s="38" t="s">
        <v>2217</v>
      </c>
      <c r="I3801" s="35" t="s">
        <v>2175</v>
      </c>
      <c r="J3801" s="39" t="str">
        <f t="shared" si="475"/>
        <v>IC.IT.270502</v>
      </c>
      <c r="K3801" s="38" t="s">
        <v>3298</v>
      </c>
      <c r="L3801" s="35" t="str">
        <f t="shared" si="468"/>
        <v xml:space="preserve">     Pressure (Unna Boot)</v>
      </c>
      <c r="M3801" s="39" t="str">
        <f t="shared" si="469"/>
        <v>PI.IC.IT.270502.01</v>
      </c>
      <c r="N3801" s="39"/>
      <c r="O3801" s="39" t="str">
        <f t="shared" si="470"/>
        <v>PH.IC.IT.270502.01</v>
      </c>
      <c r="Q3801" s="39" t="str">
        <f t="shared" si="471"/>
        <v>CL.IC.IT.270502.01</v>
      </c>
      <c r="R3801" s="39"/>
      <c r="S3801" s="39" t="str">
        <f t="shared" si="476"/>
        <v>DR.IC.IT.270502.01</v>
      </c>
      <c r="T3801" s="39"/>
      <c r="U3801" s="60" t="str">
        <f t="shared" si="477"/>
        <v>IM.IC.IT.270502.01</v>
      </c>
      <c r="V3801" s="57"/>
      <c r="W3801" s="60" t="str">
        <f t="shared" si="478"/>
        <v>GE.IC.IT.270502.01</v>
      </c>
      <c r="AH3801" s="35" t="s">
        <v>3207</v>
      </c>
      <c r="AI3801" s="35">
        <v>1500</v>
      </c>
    </row>
    <row r="3802" spans="1:35" s="35" customFormat="1" ht="15">
      <c r="A3802" s="35" t="s">
        <v>2189</v>
      </c>
      <c r="C3802" s="38" t="s">
        <v>1504</v>
      </c>
      <c r="E3802" s="38" t="s">
        <v>4265</v>
      </c>
      <c r="F3802" s="35" t="s">
        <v>4174</v>
      </c>
      <c r="G3802" s="35" t="s">
        <v>3802</v>
      </c>
      <c r="H3802" s="38" t="s">
        <v>2219</v>
      </c>
      <c r="I3802" s="35" t="s">
        <v>3498</v>
      </c>
      <c r="J3802" s="39" t="str">
        <f t="shared" si="475"/>
        <v>IC.IT.270503</v>
      </c>
      <c r="K3802" s="38" t="s">
        <v>3298</v>
      </c>
      <c r="L3802" s="35" t="str">
        <f t="shared" si="468"/>
        <v xml:space="preserve">     Antimicrobial</v>
      </c>
      <c r="M3802" s="39" t="str">
        <f t="shared" si="469"/>
        <v>PI.IC.IT.270503.01</v>
      </c>
      <c r="N3802" s="39"/>
      <c r="O3802" s="39" t="str">
        <f t="shared" si="470"/>
        <v>PH.IC.IT.270503.01</v>
      </c>
      <c r="Q3802" s="39" t="str">
        <f t="shared" si="471"/>
        <v>CL.IC.IT.270503.01</v>
      </c>
      <c r="R3802" s="39"/>
      <c r="S3802" s="39" t="str">
        <f t="shared" si="476"/>
        <v>DR.IC.IT.270503.01</v>
      </c>
      <c r="T3802" s="39"/>
      <c r="U3802" s="60" t="str">
        <f t="shared" si="477"/>
        <v>IM.IC.IT.270503.01</v>
      </c>
      <c r="V3802" s="57"/>
      <c r="W3802" s="60" t="str">
        <f t="shared" si="478"/>
        <v>GE.IC.IT.270503.01</v>
      </c>
      <c r="AH3802" s="35" t="s">
        <v>3207</v>
      </c>
      <c r="AI3802" s="35">
        <v>1500</v>
      </c>
    </row>
    <row r="3803" spans="1:35" s="35" customFormat="1" ht="15">
      <c r="A3803" s="35" t="s">
        <v>2189</v>
      </c>
      <c r="C3803" s="38" t="s">
        <v>1504</v>
      </c>
      <c r="E3803" s="38" t="s">
        <v>4265</v>
      </c>
      <c r="F3803" s="35" t="s">
        <v>4174</v>
      </c>
      <c r="G3803" s="35" t="s">
        <v>3803</v>
      </c>
      <c r="H3803" s="38" t="s">
        <v>2063</v>
      </c>
      <c r="I3803" s="35" t="s">
        <v>2644</v>
      </c>
      <c r="J3803" s="39" t="str">
        <f t="shared" si="475"/>
        <v>IC.IT.270504</v>
      </c>
      <c r="K3803" s="38" t="s">
        <v>3298</v>
      </c>
      <c r="L3803" s="35" t="str">
        <f t="shared" si="468"/>
        <v xml:space="preserve">     Gauze</v>
      </c>
      <c r="M3803" s="39" t="str">
        <f t="shared" si="469"/>
        <v>PI.IC.IT.270504.01</v>
      </c>
      <c r="N3803" s="39"/>
      <c r="O3803" s="39" t="str">
        <f t="shared" si="470"/>
        <v>PH.IC.IT.270504.01</v>
      </c>
      <c r="Q3803" s="39" t="str">
        <f t="shared" si="471"/>
        <v>CL.IC.IT.270504.01</v>
      </c>
      <c r="R3803" s="39"/>
      <c r="S3803" s="39" t="str">
        <f t="shared" si="476"/>
        <v>DR.IC.IT.270504.01</v>
      </c>
      <c r="T3803" s="39"/>
      <c r="U3803" s="60" t="str">
        <f t="shared" si="477"/>
        <v>IM.IC.IT.270504.01</v>
      </c>
      <c r="V3803" s="57"/>
      <c r="W3803" s="60" t="str">
        <f t="shared" si="478"/>
        <v>GE.IC.IT.270504.01</v>
      </c>
      <c r="AH3803" s="35" t="s">
        <v>3207</v>
      </c>
      <c r="AI3803" s="35">
        <v>1500</v>
      </c>
    </row>
    <row r="3804" spans="1:35" s="35" customFormat="1" ht="15">
      <c r="A3804" s="35" t="s">
        <v>2189</v>
      </c>
      <c r="C3804" s="38" t="s">
        <v>1504</v>
      </c>
      <c r="E3804" s="38" t="s">
        <v>4265</v>
      </c>
      <c r="F3804" s="35" t="s">
        <v>4174</v>
      </c>
      <c r="G3804" s="35" t="s">
        <v>3804</v>
      </c>
      <c r="H3804" s="38" t="s">
        <v>2065</v>
      </c>
      <c r="I3804" s="35" t="s">
        <v>2643</v>
      </c>
      <c r="J3804" s="39" t="str">
        <f t="shared" si="475"/>
        <v>IC.IT.270505</v>
      </c>
      <c r="K3804" s="38" t="s">
        <v>3298</v>
      </c>
      <c r="L3804" s="35" t="str">
        <f t="shared" si="468"/>
        <v xml:space="preserve">     Transparent (Opsite, Tegaderm)</v>
      </c>
      <c r="M3804" s="39" t="str">
        <f t="shared" si="469"/>
        <v>PI.IC.IT.270505.01</v>
      </c>
      <c r="N3804" s="39"/>
      <c r="O3804" s="39" t="str">
        <f t="shared" si="470"/>
        <v>PH.IC.IT.270505.01</v>
      </c>
      <c r="Q3804" s="39" t="str">
        <f t="shared" si="471"/>
        <v>CL.IC.IT.270505.01</v>
      </c>
      <c r="R3804" s="39"/>
      <c r="S3804" s="39" t="str">
        <f t="shared" si="476"/>
        <v>DR.IC.IT.270505.01</v>
      </c>
      <c r="T3804" s="39"/>
      <c r="U3804" s="60" t="str">
        <f t="shared" si="477"/>
        <v>IM.IC.IT.270505.01</v>
      </c>
      <c r="V3804" s="57"/>
      <c r="W3804" s="60" t="str">
        <f t="shared" si="478"/>
        <v>GE.IC.IT.270505.01</v>
      </c>
      <c r="AH3804" s="35" t="s">
        <v>3207</v>
      </c>
      <c r="AI3804" s="35">
        <v>1500</v>
      </c>
    </row>
    <row r="3805" spans="1:35" s="35" customFormat="1" ht="15">
      <c r="A3805" s="35" t="s">
        <v>2189</v>
      </c>
      <c r="C3805" s="38" t="s">
        <v>1504</v>
      </c>
      <c r="E3805" s="38" t="s">
        <v>4265</v>
      </c>
      <c r="F3805" s="35" t="s">
        <v>4174</v>
      </c>
      <c r="G3805" s="35" t="s">
        <v>4435</v>
      </c>
      <c r="H3805" s="38" t="s">
        <v>2222</v>
      </c>
      <c r="I3805" s="35" t="s">
        <v>3805</v>
      </c>
      <c r="J3805" s="39" t="str">
        <f t="shared" si="475"/>
        <v>IC.IT.270506</v>
      </c>
      <c r="K3805" s="38" t="s">
        <v>3298</v>
      </c>
      <c r="L3805" s="35" t="str">
        <f t="shared" si="468"/>
        <v xml:space="preserve">     Antimicrobial disk</v>
      </c>
      <c r="M3805" s="39" t="str">
        <f t="shared" si="469"/>
        <v>PI.IC.IT.270506.01</v>
      </c>
      <c r="N3805" s="39"/>
      <c r="O3805" s="39" t="str">
        <f t="shared" si="470"/>
        <v>PH.IC.IT.270506.01</v>
      </c>
      <c r="Q3805" s="39" t="str">
        <f t="shared" si="471"/>
        <v>CL.IC.IT.270506.01</v>
      </c>
      <c r="R3805" s="39"/>
      <c r="S3805" s="39" t="str">
        <f t="shared" si="476"/>
        <v>DR.IC.IT.270506.01</v>
      </c>
      <c r="T3805" s="39"/>
      <c r="U3805" s="60" t="str">
        <f t="shared" si="477"/>
        <v>IM.IC.IT.270506.01</v>
      </c>
      <c r="V3805" s="57"/>
      <c r="W3805" s="60" t="str">
        <f t="shared" si="478"/>
        <v>GE.IC.IT.270506.01</v>
      </c>
      <c r="AH3805" s="35" t="s">
        <v>3207</v>
      </c>
      <c r="AI3805" s="35">
        <v>1500</v>
      </c>
    </row>
    <row r="3806" spans="1:35" s="35" customFormat="1" ht="15">
      <c r="A3806" s="35" t="s">
        <v>2189</v>
      </c>
      <c r="C3806" s="38" t="s">
        <v>1504</v>
      </c>
      <c r="E3806" s="38" t="s">
        <v>4265</v>
      </c>
      <c r="F3806" s="35" t="s">
        <v>4174</v>
      </c>
      <c r="G3806" s="35" t="s">
        <v>3806</v>
      </c>
      <c r="H3806" s="38" t="s">
        <v>2376</v>
      </c>
      <c r="I3806" s="35" t="s">
        <v>1068</v>
      </c>
      <c r="J3806" s="39" t="str">
        <f t="shared" si="475"/>
        <v>IC.IT.270507</v>
      </c>
      <c r="K3806" s="38" t="s">
        <v>3298</v>
      </c>
      <c r="L3806" s="35" t="str">
        <f t="shared" si="468"/>
        <v xml:space="preserve">     Gauze Wrap (Kerlix, Kling)</v>
      </c>
      <c r="M3806" s="39" t="str">
        <f t="shared" si="469"/>
        <v>PI.IC.IT.270507.01</v>
      </c>
      <c r="N3806" s="39"/>
      <c r="O3806" s="39" t="str">
        <f t="shared" si="470"/>
        <v>PH.IC.IT.270507.01</v>
      </c>
      <c r="Q3806" s="39" t="str">
        <f t="shared" si="471"/>
        <v>CL.IC.IT.270507.01</v>
      </c>
      <c r="R3806" s="39"/>
      <c r="S3806" s="39" t="str">
        <f t="shared" si="476"/>
        <v>DR.IC.IT.270507.01</v>
      </c>
      <c r="T3806" s="39"/>
      <c r="U3806" s="60" t="str">
        <f t="shared" si="477"/>
        <v>IM.IC.IT.270507.01</v>
      </c>
      <c r="V3806" s="57"/>
      <c r="W3806" s="60" t="str">
        <f t="shared" si="478"/>
        <v>GE.IC.IT.270507.01</v>
      </c>
      <c r="AH3806" s="35" t="s">
        <v>3207</v>
      </c>
      <c r="AI3806" s="35">
        <v>1500</v>
      </c>
    </row>
    <row r="3807" spans="1:35" s="35" customFormat="1" ht="15">
      <c r="A3807" s="35" t="s">
        <v>2189</v>
      </c>
      <c r="C3807" s="38" t="s">
        <v>1504</v>
      </c>
      <c r="E3807" s="38" t="s">
        <v>4265</v>
      </c>
      <c r="F3807" s="35" t="s">
        <v>4174</v>
      </c>
      <c r="G3807" s="35" t="s">
        <v>3807</v>
      </c>
      <c r="H3807" s="38" t="s">
        <v>2378</v>
      </c>
      <c r="I3807" s="35" t="s">
        <v>3505</v>
      </c>
      <c r="J3807" s="39" t="str">
        <f t="shared" si="475"/>
        <v>IC.IT.270508</v>
      </c>
      <c r="K3807" s="38" t="s">
        <v>3298</v>
      </c>
      <c r="L3807" s="35" t="str">
        <f t="shared" si="468"/>
        <v xml:space="preserve">     Foam dressing</v>
      </c>
      <c r="M3807" s="39" t="str">
        <f t="shared" si="469"/>
        <v>PI.IC.IT.270508.01</v>
      </c>
      <c r="N3807" s="39"/>
      <c r="O3807" s="39" t="str">
        <f t="shared" si="470"/>
        <v>PH.IC.IT.270508.01</v>
      </c>
      <c r="Q3807" s="39" t="str">
        <f t="shared" si="471"/>
        <v>CL.IC.IT.270508.01</v>
      </c>
      <c r="R3807" s="39"/>
      <c r="S3807" s="39" t="str">
        <f t="shared" si="476"/>
        <v>DR.IC.IT.270508.01</v>
      </c>
      <c r="T3807" s="39"/>
      <c r="U3807" s="60" t="str">
        <f t="shared" si="477"/>
        <v>IM.IC.IT.270508.01</v>
      </c>
      <c r="V3807" s="57"/>
      <c r="W3807" s="60" t="str">
        <f t="shared" si="478"/>
        <v>GE.IC.IT.270508.01</v>
      </c>
      <c r="AH3807" s="35" t="s">
        <v>3207</v>
      </c>
      <c r="AI3807" s="35">
        <v>1500</v>
      </c>
    </row>
    <row r="3808" spans="1:35" s="35" customFormat="1" ht="15">
      <c r="A3808" s="35" t="s">
        <v>2189</v>
      </c>
      <c r="C3808" s="38" t="s">
        <v>1504</v>
      </c>
      <c r="E3808" s="38" t="s">
        <v>4265</v>
      </c>
      <c r="F3808" s="35" t="s">
        <v>4174</v>
      </c>
      <c r="G3808" s="35" t="s">
        <v>3808</v>
      </c>
      <c r="H3808" s="38" t="s">
        <v>2380</v>
      </c>
      <c r="I3808" s="35" t="s">
        <v>3507</v>
      </c>
      <c r="J3808" s="39" t="str">
        <f t="shared" si="475"/>
        <v>IC.IT.270509</v>
      </c>
      <c r="K3808" s="38" t="s">
        <v>3298</v>
      </c>
      <c r="L3808" s="35" t="str">
        <f t="shared" si="468"/>
        <v xml:space="preserve">     Gauze Packing (Iodoform, NuGauze)</v>
      </c>
      <c r="M3808" s="39" t="str">
        <f t="shared" si="469"/>
        <v>PI.IC.IT.270509.01</v>
      </c>
      <c r="N3808" s="39"/>
      <c r="O3808" s="39" t="str">
        <f t="shared" si="470"/>
        <v>PH.IC.IT.270509.01</v>
      </c>
      <c r="Q3808" s="39" t="str">
        <f t="shared" si="471"/>
        <v>CL.IC.IT.270509.01</v>
      </c>
      <c r="R3808" s="39"/>
      <c r="S3808" s="39" t="str">
        <f t="shared" si="476"/>
        <v>DR.IC.IT.270509.01</v>
      </c>
      <c r="T3808" s="39"/>
      <c r="U3808" s="60" t="str">
        <f t="shared" si="477"/>
        <v>IM.IC.IT.270509.01</v>
      </c>
      <c r="V3808" s="57"/>
      <c r="W3808" s="60" t="str">
        <f t="shared" si="478"/>
        <v>GE.IC.IT.270509.01</v>
      </c>
      <c r="AH3808" s="35" t="s">
        <v>3207</v>
      </c>
      <c r="AI3808" s="35">
        <v>1500</v>
      </c>
    </row>
    <row r="3809" spans="1:35" s="35" customFormat="1" ht="15">
      <c r="A3809" s="35" t="s">
        <v>2189</v>
      </c>
      <c r="C3809" s="38" t="s">
        <v>1504</v>
      </c>
      <c r="E3809" s="38" t="s">
        <v>4265</v>
      </c>
      <c r="F3809" s="35" t="s">
        <v>4174</v>
      </c>
      <c r="G3809" s="35" t="s">
        <v>3809</v>
      </c>
      <c r="H3809" s="38" t="s">
        <v>2124</v>
      </c>
      <c r="I3809" s="35" t="s">
        <v>3509</v>
      </c>
      <c r="J3809" s="39" t="str">
        <f t="shared" si="475"/>
        <v>IC.IT.270510</v>
      </c>
      <c r="K3809" s="38" t="s">
        <v>3298</v>
      </c>
      <c r="L3809" s="35" t="str">
        <f t="shared" si="468"/>
        <v xml:space="preserve">     Hydrocolloidal (Duoderm, Restore)</v>
      </c>
      <c r="M3809" s="39" t="str">
        <f t="shared" si="469"/>
        <v>PI.IC.IT.270510.01</v>
      </c>
      <c r="N3809" s="39"/>
      <c r="O3809" s="39" t="str">
        <f t="shared" si="470"/>
        <v>PH.IC.IT.270510.01</v>
      </c>
      <c r="Q3809" s="39" t="str">
        <f t="shared" si="471"/>
        <v>CL.IC.IT.270510.01</v>
      </c>
      <c r="R3809" s="39"/>
      <c r="S3809" s="39" t="str">
        <f t="shared" si="476"/>
        <v>DR.IC.IT.270510.01</v>
      </c>
      <c r="T3809" s="39"/>
      <c r="U3809" s="60" t="str">
        <f t="shared" si="477"/>
        <v>IM.IC.IT.270510.01</v>
      </c>
      <c r="V3809" s="57"/>
      <c r="W3809" s="60" t="str">
        <f t="shared" si="478"/>
        <v>GE.IC.IT.270510.01</v>
      </c>
      <c r="AH3809" s="35" t="s">
        <v>3207</v>
      </c>
      <c r="AI3809" s="35">
        <v>1500</v>
      </c>
    </row>
    <row r="3810" spans="1:35" s="35" customFormat="1" ht="15">
      <c r="A3810" s="35" t="s">
        <v>2189</v>
      </c>
      <c r="C3810" s="38" t="s">
        <v>1504</v>
      </c>
      <c r="E3810" s="38" t="s">
        <v>4265</v>
      </c>
      <c r="F3810" s="35" t="s">
        <v>4174</v>
      </c>
      <c r="G3810" s="35" t="s">
        <v>4436</v>
      </c>
      <c r="H3810" s="38" t="s">
        <v>4317</v>
      </c>
      <c r="I3810" s="35" t="s">
        <v>3511</v>
      </c>
      <c r="J3810" s="39" t="str">
        <f t="shared" si="475"/>
        <v>IC.IT.270511</v>
      </c>
      <c r="K3810" s="38" t="s">
        <v>3298</v>
      </c>
      <c r="L3810" s="35" t="str">
        <f t="shared" si="468"/>
        <v xml:space="preserve">     Calcium Alginate (Aquacel, Calicare)</v>
      </c>
      <c r="M3810" s="39" t="str">
        <f t="shared" si="469"/>
        <v>PI.IC.IT.270511.01</v>
      </c>
      <c r="N3810" s="39"/>
      <c r="O3810" s="39" t="str">
        <f t="shared" si="470"/>
        <v>PH.IC.IT.270511.01</v>
      </c>
      <c r="Q3810" s="39" t="str">
        <f t="shared" si="471"/>
        <v>CL.IC.IT.270511.01</v>
      </c>
      <c r="R3810" s="39"/>
      <c r="S3810" s="39" t="str">
        <f t="shared" si="476"/>
        <v>DR.IC.IT.270511.01</v>
      </c>
      <c r="T3810" s="39"/>
      <c r="U3810" s="60" t="str">
        <f t="shared" si="477"/>
        <v>IM.IC.IT.270511.01</v>
      </c>
      <c r="V3810" s="57"/>
      <c r="W3810" s="60" t="str">
        <f t="shared" si="478"/>
        <v>GE.IC.IT.270511.01</v>
      </c>
      <c r="AH3810" s="35" t="s">
        <v>3207</v>
      </c>
      <c r="AI3810" s="35">
        <v>1500</v>
      </c>
    </row>
    <row r="3811" spans="1:35" s="35" customFormat="1" ht="15">
      <c r="A3811" s="35" t="s">
        <v>2189</v>
      </c>
      <c r="C3811" s="38" t="s">
        <v>1504</v>
      </c>
      <c r="E3811" s="38" t="s">
        <v>4265</v>
      </c>
      <c r="F3811" s="35" t="s">
        <v>4174</v>
      </c>
      <c r="G3811" s="35" t="s">
        <v>3810</v>
      </c>
      <c r="H3811" s="38" t="s">
        <v>4334</v>
      </c>
      <c r="I3811" s="35" t="s">
        <v>3811</v>
      </c>
      <c r="J3811" s="39" t="str">
        <f t="shared" si="475"/>
        <v>IC.IT.270512</v>
      </c>
      <c r="K3811" s="38" t="s">
        <v>3298</v>
      </c>
      <c r="L3811" s="35" t="str">
        <f t="shared" si="468"/>
        <v xml:space="preserve">     Hypertonic Hydrogel</v>
      </c>
      <c r="M3811" s="39" t="str">
        <f t="shared" si="469"/>
        <v>PI.IC.IT.270512.01</v>
      </c>
      <c r="N3811" s="39"/>
      <c r="O3811" s="39" t="str">
        <f t="shared" si="470"/>
        <v>PH.IC.IT.270512.01</v>
      </c>
      <c r="Q3811" s="39" t="str">
        <f t="shared" si="471"/>
        <v>CL.IC.IT.270512.01</v>
      </c>
      <c r="R3811" s="39"/>
      <c r="S3811" s="39" t="str">
        <f t="shared" si="476"/>
        <v>DR.IC.IT.270512.01</v>
      </c>
      <c r="T3811" s="39"/>
      <c r="U3811" s="60" t="str">
        <f t="shared" si="477"/>
        <v>IM.IC.IT.270512.01</v>
      </c>
      <c r="V3811" s="57"/>
      <c r="W3811" s="60" t="str">
        <f t="shared" si="478"/>
        <v>GE.IC.IT.270512.01</v>
      </c>
      <c r="AH3811" s="35" t="s">
        <v>3207</v>
      </c>
      <c r="AI3811" s="35">
        <v>1500</v>
      </c>
    </row>
    <row r="3812" spans="1:35" s="35" customFormat="1" ht="15">
      <c r="A3812" s="35" t="s">
        <v>2189</v>
      </c>
      <c r="C3812" s="38" t="s">
        <v>1504</v>
      </c>
      <c r="E3812" s="38" t="s">
        <v>4265</v>
      </c>
      <c r="F3812" s="35" t="s">
        <v>4174</v>
      </c>
      <c r="G3812" s="35" t="s">
        <v>3812</v>
      </c>
      <c r="H3812" s="38" t="s">
        <v>4335</v>
      </c>
      <c r="I3812" s="35" t="s">
        <v>2095</v>
      </c>
      <c r="J3812" s="39" t="str">
        <f t="shared" si="475"/>
        <v>IC.IT.270513</v>
      </c>
      <c r="K3812" s="38" t="s">
        <v>3298</v>
      </c>
      <c r="L3812" s="35" t="str">
        <f t="shared" si="468"/>
        <v xml:space="preserve">     Hydrogel (Duoderm-gel)</v>
      </c>
      <c r="M3812" s="39" t="str">
        <f t="shared" si="469"/>
        <v>PI.IC.IT.270513.01</v>
      </c>
      <c r="N3812" s="39"/>
      <c r="O3812" s="39" t="str">
        <f t="shared" si="470"/>
        <v>PH.IC.IT.270513.01</v>
      </c>
      <c r="Q3812" s="39" t="str">
        <f t="shared" si="471"/>
        <v>CL.IC.IT.270513.01</v>
      </c>
      <c r="R3812" s="39"/>
      <c r="S3812" s="39" t="str">
        <f t="shared" si="476"/>
        <v>DR.IC.IT.270513.01</v>
      </c>
      <c r="T3812" s="39"/>
      <c r="U3812" s="60" t="str">
        <f t="shared" si="477"/>
        <v>IM.IC.IT.270513.01</v>
      </c>
      <c r="V3812" s="57"/>
      <c r="W3812" s="60" t="str">
        <f t="shared" si="478"/>
        <v>GE.IC.IT.270513.01</v>
      </c>
      <c r="AH3812" s="35" t="s">
        <v>3207</v>
      </c>
      <c r="AI3812" s="35">
        <v>1500</v>
      </c>
    </row>
    <row r="3813" spans="1:35" s="35" customFormat="1" ht="15">
      <c r="A3813" s="35" t="s">
        <v>2189</v>
      </c>
      <c r="C3813" s="38" t="s">
        <v>1504</v>
      </c>
      <c r="E3813" s="38" t="s">
        <v>4265</v>
      </c>
      <c r="F3813" s="35" t="s">
        <v>4174</v>
      </c>
      <c r="G3813" s="35" t="s">
        <v>3813</v>
      </c>
      <c r="H3813" s="38" t="s">
        <v>4336</v>
      </c>
      <c r="I3813" s="35" t="s">
        <v>3516</v>
      </c>
      <c r="J3813" s="39" t="str">
        <f t="shared" si="475"/>
        <v>IC.IT.270514</v>
      </c>
      <c r="K3813" s="38" t="s">
        <v>3298</v>
      </c>
      <c r="L3813" s="35" t="str">
        <f t="shared" si="468"/>
        <v xml:space="preserve">     Balsam of Peru (Xenaderm)</v>
      </c>
      <c r="M3813" s="39" t="str">
        <f t="shared" si="469"/>
        <v>PI.IC.IT.270514.01</v>
      </c>
      <c r="N3813" s="39"/>
      <c r="O3813" s="39" t="str">
        <f t="shared" si="470"/>
        <v>PH.IC.IT.270514.01</v>
      </c>
      <c r="Q3813" s="39" t="str">
        <f t="shared" si="471"/>
        <v>CL.IC.IT.270514.01</v>
      </c>
      <c r="R3813" s="39"/>
      <c r="S3813" s="39" t="str">
        <f t="shared" si="476"/>
        <v>DR.IC.IT.270514.01</v>
      </c>
      <c r="T3813" s="39"/>
      <c r="U3813" s="60" t="str">
        <f t="shared" si="477"/>
        <v>IM.IC.IT.270514.01</v>
      </c>
      <c r="V3813" s="57"/>
      <c r="W3813" s="60" t="str">
        <f t="shared" si="478"/>
        <v>GE.IC.IT.270514.01</v>
      </c>
      <c r="AH3813" s="35" t="s">
        <v>3207</v>
      </c>
      <c r="AI3813" s="35">
        <v>1500</v>
      </c>
    </row>
    <row r="3814" spans="1:35" s="35" customFormat="1" ht="15">
      <c r="A3814" s="35" t="s">
        <v>2189</v>
      </c>
      <c r="C3814" s="38" t="s">
        <v>1504</v>
      </c>
      <c r="E3814" s="38" t="s">
        <v>4265</v>
      </c>
      <c r="F3814" s="35" t="s">
        <v>4174</v>
      </c>
      <c r="G3814" s="35" t="s">
        <v>3814</v>
      </c>
      <c r="H3814" s="38" t="s">
        <v>4340</v>
      </c>
      <c r="I3814" s="35" t="s">
        <v>3518</v>
      </c>
      <c r="J3814" s="39" t="str">
        <f t="shared" si="475"/>
        <v>IC.IT.270515</v>
      </c>
      <c r="K3814" s="38" t="s">
        <v>3298</v>
      </c>
      <c r="L3814" s="35" t="str">
        <f t="shared" si="468"/>
        <v xml:space="preserve">     Bismuth Gauze (Xeroform)</v>
      </c>
      <c r="M3814" s="39" t="str">
        <f t="shared" si="469"/>
        <v>PI.IC.IT.270515.01</v>
      </c>
      <c r="N3814" s="39"/>
      <c r="O3814" s="39" t="str">
        <f t="shared" si="470"/>
        <v>PH.IC.IT.270515.01</v>
      </c>
      <c r="Q3814" s="39" t="str">
        <f t="shared" si="471"/>
        <v>CL.IC.IT.270515.01</v>
      </c>
      <c r="R3814" s="39"/>
      <c r="S3814" s="39" t="str">
        <f t="shared" si="476"/>
        <v>DR.IC.IT.270515.01</v>
      </c>
      <c r="T3814" s="39"/>
      <c r="U3814" s="60" t="str">
        <f t="shared" si="477"/>
        <v>IM.IC.IT.270515.01</v>
      </c>
      <c r="V3814" s="57"/>
      <c r="W3814" s="60" t="str">
        <f t="shared" si="478"/>
        <v>GE.IC.IT.270515.01</v>
      </c>
      <c r="AH3814" s="35" t="s">
        <v>3207</v>
      </c>
      <c r="AI3814" s="35">
        <v>1500</v>
      </c>
    </row>
    <row r="3815" spans="1:35" s="35" customFormat="1" ht="15">
      <c r="A3815" s="35" t="s">
        <v>2189</v>
      </c>
      <c r="C3815" s="38" t="s">
        <v>1504</v>
      </c>
      <c r="E3815" s="38" t="s">
        <v>4265</v>
      </c>
      <c r="F3815" s="35" t="s">
        <v>4174</v>
      </c>
      <c r="G3815" s="35" t="s">
        <v>3815</v>
      </c>
      <c r="H3815" s="38" t="s">
        <v>4341</v>
      </c>
      <c r="I3815" s="35" t="s">
        <v>3816</v>
      </c>
      <c r="J3815" s="39" t="str">
        <f t="shared" si="475"/>
        <v>IC.IT.270516</v>
      </c>
      <c r="K3815" s="38" t="s">
        <v>3298</v>
      </c>
      <c r="L3815" s="35" t="str">
        <f t="shared" si="468"/>
        <v xml:space="preserve">     Negative Pressure Wound Therapy:  </v>
      </c>
      <c r="M3815" s="39" t="str">
        <f t="shared" si="469"/>
        <v>PI.IC.IT.270516.01</v>
      </c>
      <c r="N3815" s="39"/>
      <c r="O3815" s="39" t="str">
        <f t="shared" si="470"/>
        <v>PH.IC.IT.270516.01</v>
      </c>
      <c r="Q3815" s="39" t="str">
        <f t="shared" si="471"/>
        <v>CL.IC.IT.270516.01</v>
      </c>
      <c r="R3815" s="39"/>
      <c r="S3815" s="39" t="str">
        <f t="shared" si="476"/>
        <v>DR.IC.IT.270516.01</v>
      </c>
      <c r="T3815" s="39"/>
      <c r="U3815" s="60" t="str">
        <f t="shared" si="477"/>
        <v>IM.IC.IT.270516.01</v>
      </c>
      <c r="V3815" s="57"/>
      <c r="W3815" s="60" t="str">
        <f t="shared" si="478"/>
        <v>GE.IC.IT.270516.01</v>
      </c>
      <c r="AH3815" s="35" t="s">
        <v>3207</v>
      </c>
      <c r="AI3815" s="35">
        <v>1500</v>
      </c>
    </row>
    <row r="3816" spans="1:35" s="35" customFormat="1" ht="15">
      <c r="A3816" s="35" t="s">
        <v>2189</v>
      </c>
      <c r="C3816" s="38" t="s">
        <v>1504</v>
      </c>
      <c r="E3816" s="38" t="s">
        <v>4265</v>
      </c>
      <c r="F3816" s="35" t="s">
        <v>4174</v>
      </c>
      <c r="G3816" s="35" t="s">
        <v>3817</v>
      </c>
      <c r="H3816" s="38" t="s">
        <v>4342</v>
      </c>
      <c r="I3816" s="35" t="s">
        <v>3520</v>
      </c>
      <c r="J3816" s="39" t="str">
        <f t="shared" si="475"/>
        <v>IC.IT.270517</v>
      </c>
      <c r="K3816" s="38" t="s">
        <v>3298</v>
      </c>
      <c r="L3816" s="35" t="str">
        <f t="shared" si="468"/>
        <v xml:space="preserve">     Non-adhering (Telfa)</v>
      </c>
      <c r="M3816" s="39" t="str">
        <f t="shared" si="469"/>
        <v>PI.IC.IT.270517.01</v>
      </c>
      <c r="N3816" s="39"/>
      <c r="O3816" s="39" t="str">
        <f t="shared" si="470"/>
        <v>PH.IC.IT.270517.01</v>
      </c>
      <c r="Q3816" s="39" t="str">
        <f t="shared" si="471"/>
        <v>CL.IC.IT.270517.01</v>
      </c>
      <c r="R3816" s="39"/>
      <c r="S3816" s="39" t="str">
        <f t="shared" si="476"/>
        <v>DR.IC.IT.270517.01</v>
      </c>
      <c r="T3816" s="39"/>
      <c r="U3816" s="60" t="str">
        <f t="shared" si="477"/>
        <v>IM.IC.IT.270517.01</v>
      </c>
      <c r="V3816" s="57"/>
      <c r="W3816" s="60" t="str">
        <f t="shared" si="478"/>
        <v>GE.IC.IT.270517.01</v>
      </c>
      <c r="AH3816" s="35" t="s">
        <v>3207</v>
      </c>
      <c r="AI3816" s="35">
        <v>1500</v>
      </c>
    </row>
    <row r="3817" spans="1:35" s="35" customFormat="1" ht="15">
      <c r="A3817" s="35" t="s">
        <v>2189</v>
      </c>
      <c r="C3817" s="38" t="s">
        <v>1504</v>
      </c>
      <c r="E3817" s="38" t="s">
        <v>4265</v>
      </c>
      <c r="F3817" s="35" t="s">
        <v>4174</v>
      </c>
      <c r="G3817" s="35" t="s">
        <v>3818</v>
      </c>
      <c r="H3817" s="38" t="s">
        <v>4343</v>
      </c>
      <c r="I3817" s="35" t="s">
        <v>1396</v>
      </c>
      <c r="J3817" s="39" t="str">
        <f t="shared" si="475"/>
        <v>IC.IT.270518</v>
      </c>
      <c r="K3817" s="38" t="s">
        <v>3298</v>
      </c>
      <c r="L3817" s="35" t="str">
        <f t="shared" si="468"/>
        <v xml:space="preserve">     Other: specify</v>
      </c>
      <c r="M3817" s="39" t="str">
        <f t="shared" si="469"/>
        <v>PI.IC.IT.270518.01</v>
      </c>
      <c r="N3817" s="39"/>
      <c r="O3817" s="39" t="str">
        <f t="shared" si="470"/>
        <v>PH.IC.IT.270518.01</v>
      </c>
      <c r="Q3817" s="39" t="str">
        <f t="shared" si="471"/>
        <v>CL.IC.IT.270518.01</v>
      </c>
      <c r="R3817" s="39"/>
      <c r="S3817" s="39" t="str">
        <f t="shared" si="476"/>
        <v>DR.IC.IT.270518.01</v>
      </c>
      <c r="T3817" s="39"/>
      <c r="U3817" s="60" t="str">
        <f t="shared" si="477"/>
        <v>IM.IC.IT.270518.01</v>
      </c>
      <c r="V3817" s="57"/>
      <c r="W3817" s="60" t="str">
        <f t="shared" si="478"/>
        <v>GE.IC.IT.270518.01</v>
      </c>
      <c r="AH3817" s="35" t="s">
        <v>3207</v>
      </c>
      <c r="AI3817" s="35">
        <v>1500</v>
      </c>
    </row>
    <row r="3818" spans="1:35" s="35" customFormat="1" ht="15">
      <c r="A3818" s="35" t="s">
        <v>2189</v>
      </c>
      <c r="C3818" s="38" t="s">
        <v>1504</v>
      </c>
      <c r="E3818" s="38" t="s">
        <v>4265</v>
      </c>
      <c r="F3818" s="35" t="s">
        <v>4174</v>
      </c>
      <c r="G3818" s="38" t="s">
        <v>4437</v>
      </c>
      <c r="H3818" s="38" t="s">
        <v>4345</v>
      </c>
      <c r="I3818" s="38" t="s">
        <v>4438</v>
      </c>
      <c r="J3818" s="39" t="str">
        <f t="shared" si="475"/>
        <v>IC.IT.270519</v>
      </c>
      <c r="K3818" s="38" t="s">
        <v>3298</v>
      </c>
      <c r="L3818" s="35" t="str">
        <f t="shared" si="468"/>
        <v xml:space="preserve">  ABD Pad</v>
      </c>
      <c r="M3818" s="39" t="str">
        <f t="shared" si="469"/>
        <v>PI.IC.IT.270519.01</v>
      </c>
      <c r="N3818" s="39"/>
      <c r="O3818" s="39" t="str">
        <f t="shared" si="470"/>
        <v>PH.IC.IT.270519.01</v>
      </c>
      <c r="Q3818" s="39" t="str">
        <f t="shared" si="471"/>
        <v>CL.IC.IT.270519.01</v>
      </c>
      <c r="R3818" s="39"/>
      <c r="S3818" s="39" t="str">
        <f t="shared" si="476"/>
        <v>DR.IC.IT.270519.01</v>
      </c>
      <c r="T3818" s="39"/>
      <c r="U3818" s="60" t="str">
        <f t="shared" si="477"/>
        <v>IM.IC.IT.270519.01</v>
      </c>
      <c r="V3818" s="57"/>
      <c r="W3818" s="60" t="str">
        <f t="shared" si="478"/>
        <v>GE.IC.IT.270519.01</v>
      </c>
      <c r="Y3818" s="35">
        <v>786</v>
      </c>
      <c r="AH3818" s="35" t="s">
        <v>3207</v>
      </c>
      <c r="AI3818" s="35">
        <v>1500</v>
      </c>
    </row>
    <row r="3819" spans="1:35" s="35" customFormat="1" ht="15">
      <c r="A3819" s="35" t="s">
        <v>2189</v>
      </c>
      <c r="C3819" s="38" t="s">
        <v>1504</v>
      </c>
      <c r="E3819" s="38" t="s">
        <v>4265</v>
      </c>
      <c r="F3819" s="35" t="s">
        <v>4174</v>
      </c>
      <c r="G3819" s="38" t="s">
        <v>4439</v>
      </c>
      <c r="H3819" s="38" t="s">
        <v>4362</v>
      </c>
      <c r="I3819" s="38" t="s">
        <v>4440</v>
      </c>
      <c r="J3819" s="39" t="str">
        <f t="shared" si="475"/>
        <v>IC.IT.270520</v>
      </c>
      <c r="K3819" s="38" t="s">
        <v>3298</v>
      </c>
      <c r="L3819" s="35" t="str">
        <f t="shared" si="468"/>
        <v xml:space="preserve">  Vaseline gauze</v>
      </c>
      <c r="M3819" s="39" t="str">
        <f t="shared" si="469"/>
        <v>PI.IC.IT.270520.01</v>
      </c>
      <c r="N3819" s="39"/>
      <c r="O3819" s="39" t="str">
        <f t="shared" si="470"/>
        <v>PH.IC.IT.270520.01</v>
      </c>
      <c r="Q3819" s="39" t="str">
        <f t="shared" si="471"/>
        <v>CL.IC.IT.270520.01</v>
      </c>
      <c r="R3819" s="39"/>
      <c r="S3819" s="39" t="str">
        <f t="shared" si="476"/>
        <v>DR.IC.IT.270520.01</v>
      </c>
      <c r="T3819" s="39"/>
      <c r="U3819" s="60" t="str">
        <f t="shared" si="477"/>
        <v>IM.IC.IT.270520.01</v>
      </c>
      <c r="V3819" s="57"/>
      <c r="W3819" s="60" t="str">
        <f t="shared" si="478"/>
        <v>GE.IC.IT.270520.01</v>
      </c>
      <c r="Y3819" s="35">
        <v>787</v>
      </c>
      <c r="AH3819" s="35" t="s">
        <v>3207</v>
      </c>
      <c r="AI3819" s="35">
        <v>1500</v>
      </c>
    </row>
    <row r="3820" spans="1:35" s="35" customFormat="1" ht="15">
      <c r="A3820" s="35" t="s">
        <v>2189</v>
      </c>
      <c r="C3820" s="38" t="s">
        <v>1504</v>
      </c>
      <c r="D3820" s="35" t="s">
        <v>4347</v>
      </c>
      <c r="E3820" s="38" t="s">
        <v>4309</v>
      </c>
      <c r="F3820" s="35" t="s">
        <v>4174</v>
      </c>
      <c r="G3820" s="35" t="s">
        <v>3819</v>
      </c>
      <c r="H3820" s="38" t="s">
        <v>2212</v>
      </c>
      <c r="I3820" s="35" t="s">
        <v>3522</v>
      </c>
      <c r="J3820" s="39" t="str">
        <f t="shared" si="475"/>
        <v>IC.IT.270601</v>
      </c>
      <c r="K3820" s="38" t="s">
        <v>3298</v>
      </c>
      <c r="L3820" s="35" t="str">
        <f t="shared" si="468"/>
        <v xml:space="preserve">     Clean, dry and intact</v>
      </c>
      <c r="M3820" s="39" t="str">
        <f t="shared" si="469"/>
        <v>PI.IC.IT.270601.01</v>
      </c>
      <c r="N3820" s="39"/>
      <c r="O3820" s="39" t="str">
        <f t="shared" si="470"/>
        <v>PH.IC.IT.270601.01</v>
      </c>
      <c r="Q3820" s="39" t="str">
        <f t="shared" si="471"/>
        <v>CL.IC.IT.270601.01</v>
      </c>
      <c r="R3820" s="39"/>
      <c r="S3820" s="39" t="str">
        <f t="shared" si="476"/>
        <v>DR.IC.IT.270601.01</v>
      </c>
      <c r="T3820" s="39"/>
      <c r="U3820" s="60" t="str">
        <f t="shared" si="477"/>
        <v>IM.IC.IT.270601.01</v>
      </c>
      <c r="V3820" s="57"/>
      <c r="W3820" s="60" t="str">
        <f t="shared" si="478"/>
        <v>GE.IC.IT.270601.01</v>
      </c>
      <c r="AH3820" s="35" t="s">
        <v>3207</v>
      </c>
      <c r="AI3820" s="35">
        <v>1500</v>
      </c>
    </row>
    <row r="3821" spans="1:35" s="35" customFormat="1" ht="15">
      <c r="A3821" s="35" t="s">
        <v>2189</v>
      </c>
      <c r="C3821" s="38" t="s">
        <v>1504</v>
      </c>
      <c r="E3821" s="38" t="s">
        <v>4309</v>
      </c>
      <c r="F3821" s="35" t="s">
        <v>4174</v>
      </c>
      <c r="G3821" s="35" t="s">
        <v>3820</v>
      </c>
      <c r="H3821" s="38" t="s">
        <v>2217</v>
      </c>
      <c r="I3821" s="35" t="s">
        <v>2571</v>
      </c>
      <c r="J3821" s="39" t="str">
        <f t="shared" si="475"/>
        <v>IC.IT.270602</v>
      </c>
      <c r="K3821" s="38" t="s">
        <v>3298</v>
      </c>
      <c r="L3821" s="35" t="str">
        <f t="shared" si="468"/>
        <v xml:space="preserve">     Reinforced: specify date/time</v>
      </c>
      <c r="M3821" s="39" t="str">
        <f t="shared" si="469"/>
        <v>PI.IC.IT.270602.01</v>
      </c>
      <c r="N3821" s="39"/>
      <c r="O3821" s="39" t="str">
        <f t="shared" si="470"/>
        <v>PH.IC.IT.270602.01</v>
      </c>
      <c r="Q3821" s="39" t="str">
        <f t="shared" si="471"/>
        <v>CL.IC.IT.270602.01</v>
      </c>
      <c r="R3821" s="39"/>
      <c r="S3821" s="39" t="str">
        <f t="shared" si="476"/>
        <v>DR.IC.IT.270602.01</v>
      </c>
      <c r="T3821" s="39"/>
      <c r="U3821" s="60" t="str">
        <f t="shared" si="477"/>
        <v>IM.IC.IT.270602.01</v>
      </c>
      <c r="V3821" s="57"/>
      <c r="W3821" s="60" t="str">
        <f t="shared" si="478"/>
        <v>GE.IC.IT.270602.01</v>
      </c>
      <c r="AH3821" s="35" t="s">
        <v>3207</v>
      </c>
      <c r="AI3821" s="35">
        <v>1500</v>
      </c>
    </row>
    <row r="3822" spans="1:35" s="35" customFormat="1" ht="15">
      <c r="A3822" s="35" t="s">
        <v>2189</v>
      </c>
      <c r="C3822" s="38" t="s">
        <v>1504</v>
      </c>
      <c r="E3822" s="38" t="s">
        <v>4309</v>
      </c>
      <c r="F3822" s="35" t="s">
        <v>4174</v>
      </c>
      <c r="G3822" s="35" t="s">
        <v>3821</v>
      </c>
      <c r="H3822" s="38" t="s">
        <v>2219</v>
      </c>
      <c r="I3822" s="35" t="s">
        <v>2570</v>
      </c>
      <c r="J3822" s="39" t="str">
        <f t="shared" si="475"/>
        <v>IC.IT.270603</v>
      </c>
      <c r="K3822" s="38" t="s">
        <v>3298</v>
      </c>
      <c r="L3822" s="35" t="str">
        <f t="shared" si="468"/>
        <v xml:space="preserve">     Changed: specify date/time</v>
      </c>
      <c r="M3822" s="39" t="str">
        <f t="shared" si="469"/>
        <v>PI.IC.IT.270603.01</v>
      </c>
      <c r="N3822" s="39"/>
      <c r="O3822" s="39" t="str">
        <f t="shared" si="470"/>
        <v>PH.IC.IT.270603.01</v>
      </c>
      <c r="Q3822" s="39" t="str">
        <f t="shared" si="471"/>
        <v>CL.IC.IT.270603.01</v>
      </c>
      <c r="R3822" s="39"/>
      <c r="S3822" s="39" t="str">
        <f t="shared" si="476"/>
        <v>DR.IC.IT.270603.01</v>
      </c>
      <c r="T3822" s="39"/>
      <c r="U3822" s="60" t="str">
        <f t="shared" si="477"/>
        <v>IM.IC.IT.270603.01</v>
      </c>
      <c r="V3822" s="57"/>
      <c r="W3822" s="60" t="str">
        <f t="shared" si="478"/>
        <v>GE.IC.IT.270603.01</v>
      </c>
      <c r="AH3822" s="35" t="s">
        <v>3207</v>
      </c>
      <c r="AI3822" s="35">
        <v>1500</v>
      </c>
    </row>
    <row r="3823" spans="1:35" s="35" customFormat="1" ht="15">
      <c r="A3823" s="35" t="s">
        <v>2189</v>
      </c>
      <c r="C3823" s="38" t="s">
        <v>1504</v>
      </c>
      <c r="E3823" s="38" t="s">
        <v>4309</v>
      </c>
      <c r="F3823" s="35" t="s">
        <v>4174</v>
      </c>
      <c r="G3823" s="35" t="s">
        <v>3822</v>
      </c>
      <c r="H3823" s="38" t="s">
        <v>2063</v>
      </c>
      <c r="I3823" s="35" t="s">
        <v>3502</v>
      </c>
      <c r="J3823" s="39" t="str">
        <f t="shared" si="475"/>
        <v>IC.IT.270604</v>
      </c>
      <c r="K3823" s="38" t="s">
        <v>3298</v>
      </c>
      <c r="L3823" s="35" t="str">
        <f t="shared" si="468"/>
        <v xml:space="preserve">     Wet to Dry: specify date/time</v>
      </c>
      <c r="M3823" s="39" t="str">
        <f t="shared" si="469"/>
        <v>PI.IC.IT.270604.01</v>
      </c>
      <c r="N3823" s="39"/>
      <c r="O3823" s="39" t="str">
        <f t="shared" si="470"/>
        <v>PH.IC.IT.270604.01</v>
      </c>
      <c r="Q3823" s="39" t="str">
        <f t="shared" si="471"/>
        <v>CL.IC.IT.270604.01</v>
      </c>
      <c r="R3823" s="39"/>
      <c r="S3823" s="39" t="str">
        <f t="shared" si="476"/>
        <v>DR.IC.IT.270604.01</v>
      </c>
      <c r="T3823" s="39"/>
      <c r="U3823" s="60" t="str">
        <f t="shared" si="477"/>
        <v>IM.IC.IT.270604.01</v>
      </c>
      <c r="V3823" s="57"/>
      <c r="W3823" s="60" t="str">
        <f t="shared" si="478"/>
        <v>GE.IC.IT.270604.01</v>
      </c>
      <c r="AH3823" s="35" t="s">
        <v>3207</v>
      </c>
      <c r="AI3823" s="35">
        <v>1500</v>
      </c>
    </row>
    <row r="3824" spans="1:35" s="35" customFormat="1" ht="15">
      <c r="A3824" s="35" t="s">
        <v>2189</v>
      </c>
      <c r="C3824" s="38" t="s">
        <v>1504</v>
      </c>
      <c r="E3824" s="38" t="s">
        <v>4309</v>
      </c>
      <c r="F3824" s="35" t="s">
        <v>4174</v>
      </c>
      <c r="G3824" s="35" t="s">
        <v>3823</v>
      </c>
      <c r="H3824" s="38" t="s">
        <v>2065</v>
      </c>
      <c r="I3824" s="35" t="s">
        <v>3824</v>
      </c>
      <c r="J3824" s="39" t="str">
        <f t="shared" si="475"/>
        <v>IC.IT.270605</v>
      </c>
      <c r="K3824" s="38" t="s">
        <v>3298</v>
      </c>
      <c r="L3824" s="35" t="str">
        <f t="shared" si="468"/>
        <v xml:space="preserve">     Debriding Agent applied: BCMA</v>
      </c>
      <c r="M3824" s="39" t="str">
        <f t="shared" si="469"/>
        <v>PI.IC.IT.270605.01</v>
      </c>
      <c r="N3824" s="39"/>
      <c r="O3824" s="39" t="str">
        <f t="shared" si="470"/>
        <v>PH.IC.IT.270605.01</v>
      </c>
      <c r="Q3824" s="39" t="str">
        <f t="shared" si="471"/>
        <v>CL.IC.IT.270605.01</v>
      </c>
      <c r="R3824" s="39"/>
      <c r="S3824" s="39" t="str">
        <f t="shared" si="476"/>
        <v>DR.IC.IT.270605.01</v>
      </c>
      <c r="T3824" s="39"/>
      <c r="U3824" s="60" t="str">
        <f t="shared" si="477"/>
        <v>IM.IC.IT.270605.01</v>
      </c>
      <c r="V3824" s="57"/>
      <c r="W3824" s="60" t="str">
        <f t="shared" si="478"/>
        <v>GE.IC.IT.270605.01</v>
      </c>
      <c r="AH3824" s="35" t="s">
        <v>3207</v>
      </c>
      <c r="AI3824" s="35">
        <v>1500</v>
      </c>
    </row>
    <row r="3825" spans="1:35" s="35" customFormat="1" ht="15">
      <c r="A3825" s="35" t="s">
        <v>2189</v>
      </c>
      <c r="C3825" s="38" t="s">
        <v>1504</v>
      </c>
      <c r="E3825" s="38" t="s">
        <v>4309</v>
      </c>
      <c r="F3825" s="35" t="s">
        <v>4174</v>
      </c>
      <c r="G3825" s="38" t="s">
        <v>4441</v>
      </c>
      <c r="H3825" s="38" t="s">
        <v>4341</v>
      </c>
      <c r="I3825" s="38" t="s">
        <v>4441</v>
      </c>
      <c r="J3825" s="39" t="str">
        <f t="shared" si="475"/>
        <v>IC.IT.270616</v>
      </c>
      <c r="K3825" s="38" t="s">
        <v>3298</v>
      </c>
      <c r="L3825" s="35" t="str">
        <f t="shared" si="468"/>
        <v xml:space="preserve">  Saturated</v>
      </c>
      <c r="M3825" s="39" t="str">
        <f t="shared" si="469"/>
        <v>PI.IC.IT.270616.01</v>
      </c>
      <c r="N3825" s="39"/>
      <c r="O3825" s="39" t="str">
        <f t="shared" si="470"/>
        <v>PH.IC.IT.270616.01</v>
      </c>
      <c r="Q3825" s="39" t="str">
        <f t="shared" si="471"/>
        <v>CL.IC.IT.270616.01</v>
      </c>
      <c r="R3825" s="39"/>
      <c r="S3825" s="39" t="str">
        <f t="shared" si="476"/>
        <v>DR.IC.IT.270616.01</v>
      </c>
      <c r="T3825" s="39"/>
      <c r="U3825" s="60" t="str">
        <f t="shared" si="477"/>
        <v>IM.IC.IT.270616.01</v>
      </c>
      <c r="V3825" s="57"/>
      <c r="W3825" s="60" t="str">
        <f t="shared" si="478"/>
        <v>GE.IC.IT.270616.01</v>
      </c>
      <c r="Y3825" s="35">
        <v>154</v>
      </c>
      <c r="AH3825" s="35" t="s">
        <v>3207</v>
      </c>
      <c r="AI3825" s="35">
        <v>1500</v>
      </c>
    </row>
    <row r="3826" spans="1:35" s="35" customFormat="1" ht="15">
      <c r="A3826" s="35" t="s">
        <v>2189</v>
      </c>
      <c r="C3826" s="38" t="s">
        <v>1504</v>
      </c>
      <c r="E3826" s="38" t="s">
        <v>4309</v>
      </c>
      <c r="F3826" s="35" t="s">
        <v>4174</v>
      </c>
      <c r="G3826" s="38" t="s">
        <v>4442</v>
      </c>
      <c r="H3826" s="38" t="s">
        <v>4342</v>
      </c>
      <c r="I3826" s="38" t="s">
        <v>4442</v>
      </c>
      <c r="J3826" s="39" t="str">
        <f t="shared" si="475"/>
        <v>IC.IT.270617</v>
      </c>
      <c r="K3826" s="38" t="s">
        <v>3298</v>
      </c>
      <c r="L3826" s="35" t="str">
        <f t="shared" si="468"/>
        <v xml:space="preserve">  Stained</v>
      </c>
      <c r="M3826" s="39" t="str">
        <f t="shared" si="469"/>
        <v>PI.IC.IT.270617.01</v>
      </c>
      <c r="N3826" s="39"/>
      <c r="O3826" s="39" t="str">
        <f t="shared" si="470"/>
        <v>PH.IC.IT.270617.01</v>
      </c>
      <c r="Q3826" s="39" t="str">
        <f t="shared" si="471"/>
        <v>CL.IC.IT.270617.01</v>
      </c>
      <c r="R3826" s="39"/>
      <c r="S3826" s="39" t="str">
        <f t="shared" si="476"/>
        <v>DR.IC.IT.270617.01</v>
      </c>
      <c r="T3826" s="39"/>
      <c r="U3826" s="60" t="str">
        <f t="shared" si="477"/>
        <v>IM.IC.IT.270617.01</v>
      </c>
      <c r="V3826" s="57"/>
      <c r="W3826" s="60" t="str">
        <f t="shared" si="478"/>
        <v>GE.IC.IT.270617.01</v>
      </c>
      <c r="Y3826" s="35">
        <v>155</v>
      </c>
      <c r="AH3826" s="35" t="s">
        <v>3207</v>
      </c>
      <c r="AI3826" s="35">
        <v>1500</v>
      </c>
    </row>
    <row r="3827" spans="1:35" s="35" customFormat="1" ht="15">
      <c r="A3827" s="35" t="s">
        <v>2189</v>
      </c>
      <c r="C3827" s="38" t="s">
        <v>1504</v>
      </c>
      <c r="E3827" s="38" t="s">
        <v>4309</v>
      </c>
      <c r="F3827" s="35" t="s">
        <v>4174</v>
      </c>
      <c r="G3827" s="38" t="s">
        <v>4443</v>
      </c>
      <c r="H3827" s="38" t="s">
        <v>4426</v>
      </c>
      <c r="I3827" s="38" t="s">
        <v>4443</v>
      </c>
      <c r="J3827" s="39" t="str">
        <f t="shared" si="475"/>
        <v>IC.IT.270618</v>
      </c>
      <c r="K3827" s="38" t="s">
        <v>3298</v>
      </c>
      <c r="L3827" s="35" t="str">
        <f t="shared" ref="L3827:L3890" si="479">G3827</f>
        <v xml:space="preserve">  Intact</v>
      </c>
      <c r="M3827" s="39" t="str">
        <f t="shared" ref="M3827:M3890" si="480">CONCATENATE("PI.",J3827,".",K3827)</f>
        <v>PI.IC.IT.270618.01</v>
      </c>
      <c r="N3827" s="39"/>
      <c r="O3827" s="39" t="str">
        <f t="shared" ref="O3827:O3890" si="481">CONCATENATE("PH.",J3827,".",K3827)</f>
        <v>PH.IC.IT.270618.01</v>
      </c>
      <c r="Q3827" s="39" t="str">
        <f t="shared" ref="Q3827:Q3890" si="482">CONCATENATE("CL.",J3827,".",K3827)</f>
        <v>CL.IC.IT.270618.01</v>
      </c>
      <c r="R3827" s="39"/>
      <c r="S3827" s="39" t="str">
        <f t="shared" si="476"/>
        <v>DR.IC.IT.270618.01</v>
      </c>
      <c r="T3827" s="39"/>
      <c r="U3827" s="60" t="str">
        <f t="shared" si="477"/>
        <v>IM.IC.IT.270618.01</v>
      </c>
      <c r="V3827" s="57"/>
      <c r="W3827" s="60" t="str">
        <f t="shared" si="478"/>
        <v>GE.IC.IT.270618.01</v>
      </c>
      <c r="Y3827" s="35">
        <v>156</v>
      </c>
      <c r="AH3827" s="35" t="s">
        <v>3207</v>
      </c>
      <c r="AI3827" s="35">
        <v>1500</v>
      </c>
    </row>
    <row r="3828" spans="1:35" s="35" customFormat="1" ht="15">
      <c r="A3828" s="35" t="s">
        <v>2189</v>
      </c>
      <c r="C3828" s="38" t="s">
        <v>1504</v>
      </c>
      <c r="E3828" s="38" t="s">
        <v>4309</v>
      </c>
      <c r="F3828" s="35" t="s">
        <v>4174</v>
      </c>
      <c r="G3828" s="38" t="s">
        <v>4444</v>
      </c>
      <c r="H3828" s="38" t="s">
        <v>4345</v>
      </c>
      <c r="I3828" s="38" t="s">
        <v>4444</v>
      </c>
      <c r="J3828" s="39" t="str">
        <f t="shared" si="475"/>
        <v>IC.IT.270619</v>
      </c>
      <c r="K3828" s="38" t="s">
        <v>3298</v>
      </c>
      <c r="L3828" s="35" t="str">
        <f t="shared" si="479"/>
        <v xml:space="preserve">  Clean</v>
      </c>
      <c r="M3828" s="39" t="str">
        <f t="shared" si="480"/>
        <v>PI.IC.IT.270619.01</v>
      </c>
      <c r="N3828" s="39"/>
      <c r="O3828" s="39" t="str">
        <f t="shared" si="481"/>
        <v>PH.IC.IT.270619.01</v>
      </c>
      <c r="Q3828" s="39" t="str">
        <f t="shared" si="482"/>
        <v>CL.IC.IT.270619.01</v>
      </c>
      <c r="R3828" s="39"/>
      <c r="S3828" s="39" t="str">
        <f t="shared" si="476"/>
        <v>DR.IC.IT.270619.01</v>
      </c>
      <c r="T3828" s="39"/>
      <c r="U3828" s="60" t="str">
        <f t="shared" si="477"/>
        <v>IM.IC.IT.270619.01</v>
      </c>
      <c r="V3828" s="57"/>
      <c r="W3828" s="60" t="str">
        <f t="shared" si="478"/>
        <v>GE.IC.IT.270619.01</v>
      </c>
      <c r="Y3828" s="35">
        <v>157</v>
      </c>
      <c r="AH3828" s="35" t="s">
        <v>3207</v>
      </c>
      <c r="AI3828" s="35">
        <v>1500</v>
      </c>
    </row>
    <row r="3829" spans="1:35" s="35" customFormat="1" ht="15">
      <c r="A3829" s="35" t="s">
        <v>2189</v>
      </c>
      <c r="C3829" s="38" t="s">
        <v>1504</v>
      </c>
      <c r="E3829" s="38" t="s">
        <v>4309</v>
      </c>
      <c r="F3829" s="35" t="s">
        <v>4174</v>
      </c>
      <c r="G3829" s="38" t="s">
        <v>4445</v>
      </c>
      <c r="H3829" s="38" t="s">
        <v>4362</v>
      </c>
      <c r="I3829" s="38" t="s">
        <v>4445</v>
      </c>
      <c r="J3829" s="39" t="str">
        <f t="shared" si="475"/>
        <v>IC.IT.270620</v>
      </c>
      <c r="K3829" s="38" t="s">
        <v>3298</v>
      </c>
      <c r="L3829" s="35" t="str">
        <f t="shared" si="479"/>
        <v xml:space="preserve">  Dry</v>
      </c>
      <c r="M3829" s="39" t="str">
        <f t="shared" si="480"/>
        <v>PI.IC.IT.270620.01</v>
      </c>
      <c r="N3829" s="39"/>
      <c r="O3829" s="39" t="str">
        <f t="shared" si="481"/>
        <v>PH.IC.IT.270620.01</v>
      </c>
      <c r="Q3829" s="39" t="str">
        <f t="shared" si="482"/>
        <v>CL.IC.IT.270620.01</v>
      </c>
      <c r="R3829" s="39"/>
      <c r="S3829" s="39" t="str">
        <f t="shared" si="476"/>
        <v>DR.IC.IT.270620.01</v>
      </c>
      <c r="T3829" s="39"/>
      <c r="U3829" s="60" t="str">
        <f t="shared" si="477"/>
        <v>IM.IC.IT.270620.01</v>
      </c>
      <c r="V3829" s="57"/>
      <c r="W3829" s="60" t="str">
        <f t="shared" si="478"/>
        <v>GE.IC.IT.270620.01</v>
      </c>
      <c r="Y3829" s="35">
        <v>158</v>
      </c>
      <c r="AH3829" s="35" t="s">
        <v>3207</v>
      </c>
      <c r="AI3829" s="35">
        <v>1500</v>
      </c>
    </row>
    <row r="3830" spans="1:35" s="35" customFormat="1" ht="15">
      <c r="A3830" s="35" t="s">
        <v>2189</v>
      </c>
      <c r="C3830" s="38" t="s">
        <v>1504</v>
      </c>
      <c r="D3830" s="35" t="s">
        <v>4446</v>
      </c>
      <c r="E3830" s="38" t="s">
        <v>4311</v>
      </c>
      <c r="F3830" s="35" t="s">
        <v>4174</v>
      </c>
      <c r="G3830" s="35" t="s">
        <v>3825</v>
      </c>
      <c r="H3830" s="38" t="s">
        <v>2222</v>
      </c>
      <c r="I3830" s="35" t="s">
        <v>3529</v>
      </c>
      <c r="J3830" s="39" t="str">
        <f t="shared" si="475"/>
        <v>IC.IT.270706</v>
      </c>
      <c r="K3830" s="38" t="s">
        <v>3298</v>
      </c>
      <c r="L3830" s="35" t="str">
        <f t="shared" si="479"/>
        <v xml:space="preserve">     Normal Saline</v>
      </c>
      <c r="M3830" s="39" t="str">
        <f t="shared" si="480"/>
        <v>PI.IC.IT.270706.01</v>
      </c>
      <c r="N3830" s="39"/>
      <c r="O3830" s="39" t="str">
        <f t="shared" si="481"/>
        <v>PH.IC.IT.270706.01</v>
      </c>
      <c r="Q3830" s="39" t="str">
        <f t="shared" si="482"/>
        <v>CL.IC.IT.270706.01</v>
      </c>
      <c r="R3830" s="39"/>
      <c r="S3830" s="39" t="str">
        <f t="shared" si="476"/>
        <v>DR.IC.IT.270706.01</v>
      </c>
      <c r="T3830" s="39"/>
      <c r="U3830" s="60" t="str">
        <f t="shared" si="477"/>
        <v>IM.IC.IT.270706.01</v>
      </c>
      <c r="V3830" s="57"/>
      <c r="W3830" s="60" t="str">
        <f t="shared" si="478"/>
        <v>GE.IC.IT.270706.01</v>
      </c>
      <c r="AH3830" s="35" t="s">
        <v>3207</v>
      </c>
      <c r="AI3830" s="35">
        <v>1500</v>
      </c>
    </row>
    <row r="3831" spans="1:35" s="35" customFormat="1" ht="15">
      <c r="A3831" s="35" t="s">
        <v>2189</v>
      </c>
      <c r="C3831" s="38" t="s">
        <v>1504</v>
      </c>
      <c r="E3831" s="38" t="s">
        <v>4311</v>
      </c>
      <c r="F3831" s="35" t="s">
        <v>4174</v>
      </c>
      <c r="G3831" s="35" t="s">
        <v>3826</v>
      </c>
      <c r="H3831" s="38" t="s">
        <v>2376</v>
      </c>
      <c r="I3831" s="35" t="s">
        <v>3531</v>
      </c>
      <c r="J3831" s="39" t="str">
        <f t="shared" si="475"/>
        <v>IC.IT.270707</v>
      </c>
      <c r="K3831" s="38" t="s">
        <v>3298</v>
      </c>
      <c r="L3831" s="35" t="str">
        <f t="shared" si="479"/>
        <v xml:space="preserve">     Wound cleanser</v>
      </c>
      <c r="M3831" s="39" t="str">
        <f t="shared" si="480"/>
        <v>PI.IC.IT.270707.01</v>
      </c>
      <c r="N3831" s="39"/>
      <c r="O3831" s="39" t="str">
        <f t="shared" si="481"/>
        <v>PH.IC.IT.270707.01</v>
      </c>
      <c r="Q3831" s="39" t="str">
        <f t="shared" si="482"/>
        <v>CL.IC.IT.270707.01</v>
      </c>
      <c r="R3831" s="39"/>
      <c r="S3831" s="39" t="str">
        <f t="shared" si="476"/>
        <v>DR.IC.IT.270707.01</v>
      </c>
      <c r="T3831" s="39"/>
      <c r="U3831" s="60" t="str">
        <f t="shared" si="477"/>
        <v>IM.IC.IT.270707.01</v>
      </c>
      <c r="V3831" s="57"/>
      <c r="W3831" s="60" t="str">
        <f t="shared" si="478"/>
        <v>GE.IC.IT.270707.01</v>
      </c>
      <c r="AH3831" s="35" t="s">
        <v>3207</v>
      </c>
      <c r="AI3831" s="35">
        <v>1500</v>
      </c>
    </row>
    <row r="3832" spans="1:35" s="35" customFormat="1" ht="15">
      <c r="A3832" s="35" t="s">
        <v>2189</v>
      </c>
      <c r="C3832" s="38" t="s">
        <v>1504</v>
      </c>
      <c r="E3832" s="38" t="s">
        <v>4311</v>
      </c>
      <c r="F3832" s="35" t="s">
        <v>4174</v>
      </c>
      <c r="G3832" s="35" t="s">
        <v>3424</v>
      </c>
      <c r="H3832" s="38" t="s">
        <v>2378</v>
      </c>
      <c r="I3832" s="35" t="s">
        <v>3338</v>
      </c>
      <c r="J3832" s="39" t="str">
        <f t="shared" si="475"/>
        <v>IC.IT.270708</v>
      </c>
      <c r="K3832" s="38" t="s">
        <v>3298</v>
      </c>
      <c r="L3832" s="35" t="str">
        <f t="shared" si="479"/>
        <v xml:space="preserve">      Other: specify</v>
      </c>
      <c r="M3832" s="39" t="str">
        <f t="shared" si="480"/>
        <v>PI.IC.IT.270708.01</v>
      </c>
      <c r="N3832" s="39"/>
      <c r="O3832" s="39" t="str">
        <f t="shared" si="481"/>
        <v>PH.IC.IT.270708.01</v>
      </c>
      <c r="Q3832" s="39" t="str">
        <f t="shared" si="482"/>
        <v>CL.IC.IT.270708.01</v>
      </c>
      <c r="R3832" s="39"/>
      <c r="S3832" s="39" t="str">
        <f t="shared" si="476"/>
        <v>DR.IC.IT.270708.01</v>
      </c>
      <c r="T3832" s="39"/>
      <c r="U3832" s="60" t="str">
        <f t="shared" si="477"/>
        <v>IM.IC.IT.270708.01</v>
      </c>
      <c r="V3832" s="57"/>
      <c r="W3832" s="60" t="str">
        <f t="shared" si="478"/>
        <v>GE.IC.IT.270708.01</v>
      </c>
      <c r="AH3832" s="35" t="s">
        <v>3207</v>
      </c>
      <c r="AI3832" s="35">
        <v>1500</v>
      </c>
    </row>
    <row r="3833" spans="1:35" s="35" customFormat="1" ht="15">
      <c r="A3833" s="35" t="s">
        <v>2189</v>
      </c>
      <c r="C3833" s="38" t="s">
        <v>1504</v>
      </c>
      <c r="E3833" s="38" t="s">
        <v>4311</v>
      </c>
      <c r="F3833" s="35" t="s">
        <v>4174</v>
      </c>
      <c r="G3833" s="38" t="s">
        <v>4447</v>
      </c>
      <c r="H3833" s="38" t="s">
        <v>4341</v>
      </c>
      <c r="I3833" s="38" t="s">
        <v>4447</v>
      </c>
      <c r="J3833" s="39" t="str">
        <f t="shared" si="475"/>
        <v>IC.IT.270716</v>
      </c>
      <c r="K3833" s="38" t="s">
        <v>3298</v>
      </c>
      <c r="L3833" s="35" t="str">
        <f t="shared" si="479"/>
        <v xml:space="preserve"> Betadine</v>
      </c>
      <c r="M3833" s="39" t="str">
        <f t="shared" si="480"/>
        <v>PI.IC.IT.270716.01</v>
      </c>
      <c r="N3833" s="39"/>
      <c r="O3833" s="39" t="str">
        <f t="shared" si="481"/>
        <v>PH.IC.IT.270716.01</v>
      </c>
      <c r="Q3833" s="39" t="str">
        <f t="shared" si="482"/>
        <v>CL.IC.IT.270716.01</v>
      </c>
      <c r="R3833" s="39"/>
      <c r="S3833" s="39" t="str">
        <f t="shared" si="476"/>
        <v>DR.IC.IT.270716.01</v>
      </c>
      <c r="T3833" s="39"/>
      <c r="U3833" s="60" t="str">
        <f t="shared" si="477"/>
        <v>IM.IC.IT.270716.01</v>
      </c>
      <c r="V3833" s="57"/>
      <c r="W3833" s="60" t="str">
        <f t="shared" si="478"/>
        <v>GE.IC.IT.270716.01</v>
      </c>
      <c r="Y3833" s="35">
        <v>790</v>
      </c>
      <c r="AH3833" s="35" t="s">
        <v>3207</v>
      </c>
      <c r="AI3833" s="35">
        <v>1500</v>
      </c>
    </row>
    <row r="3834" spans="1:35" s="35" customFormat="1" ht="15">
      <c r="A3834" s="35" t="s">
        <v>2189</v>
      </c>
      <c r="C3834" s="38" t="s">
        <v>1504</v>
      </c>
      <c r="E3834" s="38" t="s">
        <v>4311</v>
      </c>
      <c r="F3834" s="35" t="s">
        <v>4174</v>
      </c>
      <c r="G3834" s="38" t="s">
        <v>4448</v>
      </c>
      <c r="H3834" s="38" t="s">
        <v>4342</v>
      </c>
      <c r="I3834" s="38" t="s">
        <v>4448</v>
      </c>
      <c r="J3834" s="39" t="str">
        <f t="shared" si="475"/>
        <v>IC.IT.270717</v>
      </c>
      <c r="K3834" s="38" t="s">
        <v>3298</v>
      </c>
      <c r="L3834" s="35" t="str">
        <f t="shared" si="479"/>
        <v xml:space="preserve"> Chlorhexadine</v>
      </c>
      <c r="M3834" s="39" t="str">
        <f t="shared" si="480"/>
        <v>PI.IC.IT.270717.01</v>
      </c>
      <c r="N3834" s="39"/>
      <c r="O3834" s="39" t="str">
        <f t="shared" si="481"/>
        <v>PH.IC.IT.270717.01</v>
      </c>
      <c r="Q3834" s="39" t="str">
        <f t="shared" si="482"/>
        <v>CL.IC.IT.270717.01</v>
      </c>
      <c r="R3834" s="39"/>
      <c r="S3834" s="39" t="str">
        <f t="shared" si="476"/>
        <v>DR.IC.IT.270717.01</v>
      </c>
      <c r="T3834" s="39"/>
      <c r="U3834" s="60" t="str">
        <f t="shared" si="477"/>
        <v>IM.IC.IT.270717.01</v>
      </c>
      <c r="V3834" s="57"/>
      <c r="W3834" s="60" t="str">
        <f t="shared" si="478"/>
        <v>GE.IC.IT.270717.01</v>
      </c>
      <c r="Y3834" s="35">
        <v>792</v>
      </c>
      <c r="AH3834" s="35" t="s">
        <v>3207</v>
      </c>
      <c r="AI3834" s="35">
        <v>1500</v>
      </c>
    </row>
    <row r="3835" spans="1:35" s="35" customFormat="1" ht="15">
      <c r="A3835" s="35" t="s">
        <v>2189</v>
      </c>
      <c r="C3835" s="38" t="s">
        <v>1504</v>
      </c>
      <c r="E3835" s="38" t="s">
        <v>4311</v>
      </c>
      <c r="F3835" s="35" t="s">
        <v>4174</v>
      </c>
      <c r="G3835" s="38" t="s">
        <v>4449</v>
      </c>
      <c r="H3835" s="38" t="s">
        <v>4426</v>
      </c>
      <c r="I3835" s="38" t="s">
        <v>4449</v>
      </c>
      <c r="J3835" s="39" t="str">
        <f t="shared" si="475"/>
        <v>IC.IT.270718</v>
      </c>
      <c r="K3835" s="38" t="s">
        <v>3298</v>
      </c>
      <c r="L3835" s="35" t="str">
        <f t="shared" si="479"/>
        <v xml:space="preserve">  Distilled Water</v>
      </c>
      <c r="M3835" s="39" t="str">
        <f t="shared" si="480"/>
        <v>PI.IC.IT.270718.01</v>
      </c>
      <c r="N3835" s="39"/>
      <c r="O3835" s="39" t="str">
        <f t="shared" si="481"/>
        <v>PH.IC.IT.270718.01</v>
      </c>
      <c r="Q3835" s="39" t="str">
        <f t="shared" si="482"/>
        <v>CL.IC.IT.270718.01</v>
      </c>
      <c r="R3835" s="39"/>
      <c r="S3835" s="39" t="str">
        <f t="shared" si="476"/>
        <v>DR.IC.IT.270718.01</v>
      </c>
      <c r="T3835" s="39"/>
      <c r="U3835" s="60" t="str">
        <f t="shared" si="477"/>
        <v>IM.IC.IT.270718.01</v>
      </c>
      <c r="V3835" s="57"/>
      <c r="W3835" s="60" t="str">
        <f t="shared" si="478"/>
        <v>GE.IC.IT.270718.01</v>
      </c>
      <c r="Y3835" s="35">
        <v>793</v>
      </c>
      <c r="AH3835" s="35" t="s">
        <v>3207</v>
      </c>
      <c r="AI3835" s="35">
        <v>1500</v>
      </c>
    </row>
    <row r="3836" spans="1:35" s="35" customFormat="1" ht="15">
      <c r="A3836" s="35" t="s">
        <v>2189</v>
      </c>
      <c r="C3836" s="38" t="s">
        <v>1504</v>
      </c>
      <c r="E3836" s="38" t="s">
        <v>4311</v>
      </c>
      <c r="F3836" s="35" t="s">
        <v>4174</v>
      </c>
      <c r="G3836" s="38" t="s">
        <v>4450</v>
      </c>
      <c r="H3836" s="38" t="s">
        <v>4345</v>
      </c>
      <c r="I3836" s="38" t="s">
        <v>4450</v>
      </c>
      <c r="J3836" s="39" t="str">
        <f t="shared" si="475"/>
        <v>IC.IT.270719</v>
      </c>
      <c r="K3836" s="38" t="s">
        <v>3298</v>
      </c>
      <c r="L3836" s="35" t="str">
        <f t="shared" si="479"/>
        <v>Peroxide</v>
      </c>
      <c r="M3836" s="39" t="str">
        <f t="shared" si="480"/>
        <v>PI.IC.IT.270719.01</v>
      </c>
      <c r="N3836" s="39"/>
      <c r="O3836" s="39" t="str">
        <f t="shared" si="481"/>
        <v>PH.IC.IT.270719.01</v>
      </c>
      <c r="Q3836" s="39" t="str">
        <f t="shared" si="482"/>
        <v>CL.IC.IT.270719.01</v>
      </c>
      <c r="R3836" s="39"/>
      <c r="S3836" s="39" t="str">
        <f t="shared" si="476"/>
        <v>DR.IC.IT.270719.01</v>
      </c>
      <c r="T3836" s="39"/>
      <c r="U3836" s="60" t="str">
        <f t="shared" si="477"/>
        <v>IM.IC.IT.270719.01</v>
      </c>
      <c r="V3836" s="57"/>
      <c r="W3836" s="60" t="str">
        <f t="shared" si="478"/>
        <v>GE.IC.IT.270719.01</v>
      </c>
      <c r="Y3836" s="35">
        <v>793</v>
      </c>
      <c r="AH3836" s="35" t="s">
        <v>3207</v>
      </c>
      <c r="AI3836" s="35">
        <v>1500</v>
      </c>
    </row>
    <row r="3837" spans="1:35" s="35" customFormat="1" ht="15">
      <c r="A3837" s="35" t="s">
        <v>2189</v>
      </c>
      <c r="C3837" s="38" t="s">
        <v>1504</v>
      </c>
      <c r="E3837" s="38" t="s">
        <v>4311</v>
      </c>
      <c r="F3837" s="35" t="s">
        <v>4174</v>
      </c>
      <c r="G3837" s="38" t="s">
        <v>4451</v>
      </c>
      <c r="H3837" s="38" t="s">
        <v>4362</v>
      </c>
      <c r="I3837" s="38" t="s">
        <v>4451</v>
      </c>
      <c r="J3837" s="39" t="str">
        <f t="shared" si="475"/>
        <v>IC.IT.270720</v>
      </c>
      <c r="K3837" s="38" t="s">
        <v>3298</v>
      </c>
      <c r="L3837" s="35" t="str">
        <f t="shared" si="479"/>
        <v xml:space="preserve">  Dakins Solution</v>
      </c>
      <c r="M3837" s="39" t="str">
        <f t="shared" si="480"/>
        <v>PI.IC.IT.270720.01</v>
      </c>
      <c r="N3837" s="39"/>
      <c r="O3837" s="39" t="str">
        <f t="shared" si="481"/>
        <v>PH.IC.IT.270720.01</v>
      </c>
      <c r="Q3837" s="39" t="str">
        <f t="shared" si="482"/>
        <v>CL.IC.IT.270720.01</v>
      </c>
      <c r="R3837" s="39"/>
      <c r="S3837" s="39" t="str">
        <f t="shared" si="476"/>
        <v>DR.IC.IT.270720.01</v>
      </c>
      <c r="T3837" s="39"/>
      <c r="U3837" s="60" t="str">
        <f t="shared" si="477"/>
        <v>IM.IC.IT.270720.01</v>
      </c>
      <c r="V3837" s="57"/>
      <c r="W3837" s="60" t="str">
        <f t="shared" si="478"/>
        <v>GE.IC.IT.270720.01</v>
      </c>
      <c r="Y3837" s="35">
        <v>794</v>
      </c>
      <c r="AH3837" s="35" t="s">
        <v>3207</v>
      </c>
      <c r="AI3837" s="35">
        <v>1500</v>
      </c>
    </row>
    <row r="3838" spans="1:35" s="35" customFormat="1" ht="15">
      <c r="A3838" s="35" t="s">
        <v>2189</v>
      </c>
      <c r="C3838" s="38" t="s">
        <v>1504</v>
      </c>
      <c r="D3838" s="35" t="s">
        <v>4452</v>
      </c>
      <c r="E3838" s="38" t="s">
        <v>4312</v>
      </c>
      <c r="F3838" s="35" t="s">
        <v>4174</v>
      </c>
      <c r="G3838" s="35" t="s">
        <v>3827</v>
      </c>
      <c r="H3838" s="38" t="s">
        <v>2380</v>
      </c>
      <c r="I3838" s="35" t="s">
        <v>2117</v>
      </c>
      <c r="J3838" s="39" t="str">
        <f t="shared" si="475"/>
        <v>IC.IT.270809</v>
      </c>
      <c r="K3838" s="38" t="s">
        <v>3298</v>
      </c>
      <c r="L3838" s="35" t="str">
        <f t="shared" si="479"/>
        <v xml:space="preserve">     Drsg drainage none</v>
      </c>
      <c r="M3838" s="39" t="str">
        <f t="shared" si="480"/>
        <v>PI.IC.IT.270809.01</v>
      </c>
      <c r="N3838" s="39"/>
      <c r="O3838" s="39" t="str">
        <f t="shared" si="481"/>
        <v>PH.IC.IT.270809.01</v>
      </c>
      <c r="Q3838" s="39" t="str">
        <f t="shared" si="482"/>
        <v>CL.IC.IT.270809.01</v>
      </c>
      <c r="R3838" s="39"/>
      <c r="S3838" s="39" t="str">
        <f t="shared" si="476"/>
        <v>DR.IC.IT.270809.01</v>
      </c>
      <c r="T3838" s="39"/>
      <c r="U3838" s="60" t="str">
        <f t="shared" si="477"/>
        <v>IM.IC.IT.270809.01</v>
      </c>
      <c r="V3838" s="57"/>
      <c r="W3838" s="60" t="str">
        <f t="shared" si="478"/>
        <v>GE.IC.IT.270809.01</v>
      </c>
      <c r="AH3838" s="35" t="s">
        <v>3207</v>
      </c>
      <c r="AI3838" s="35">
        <v>1500</v>
      </c>
    </row>
    <row r="3839" spans="1:35" s="35" customFormat="1" ht="15">
      <c r="A3839" s="35" t="s">
        <v>2189</v>
      </c>
      <c r="C3839" s="38" t="s">
        <v>1504</v>
      </c>
      <c r="E3839" s="38" t="s">
        <v>4312</v>
      </c>
      <c r="F3839" s="35" t="s">
        <v>4174</v>
      </c>
      <c r="G3839" s="35" t="s">
        <v>3828</v>
      </c>
      <c r="H3839" s="38" t="s">
        <v>2124</v>
      </c>
      <c r="I3839" s="35" t="s">
        <v>3535</v>
      </c>
      <c r="J3839" s="39" t="str">
        <f t="shared" si="475"/>
        <v>IC.IT.270810</v>
      </c>
      <c r="K3839" s="38" t="s">
        <v>3298</v>
      </c>
      <c r="L3839" s="35" t="str">
        <f t="shared" si="479"/>
        <v xml:space="preserve">     Drsg scant amount drainage</v>
      </c>
      <c r="M3839" s="39" t="str">
        <f t="shared" si="480"/>
        <v>PI.IC.IT.270810.01</v>
      </c>
      <c r="N3839" s="39"/>
      <c r="O3839" s="39" t="str">
        <f t="shared" si="481"/>
        <v>PH.IC.IT.270810.01</v>
      </c>
      <c r="Q3839" s="39" t="str">
        <f t="shared" si="482"/>
        <v>CL.IC.IT.270810.01</v>
      </c>
      <c r="R3839" s="39"/>
      <c r="S3839" s="39" t="str">
        <f t="shared" si="476"/>
        <v>DR.IC.IT.270810.01</v>
      </c>
      <c r="T3839" s="39"/>
      <c r="U3839" s="60" t="str">
        <f t="shared" si="477"/>
        <v>IM.IC.IT.270810.01</v>
      </c>
      <c r="V3839" s="57"/>
      <c r="W3839" s="60" t="str">
        <f t="shared" si="478"/>
        <v>GE.IC.IT.270810.01</v>
      </c>
      <c r="AH3839" s="35" t="s">
        <v>3207</v>
      </c>
      <c r="AI3839" s="35">
        <v>1500</v>
      </c>
    </row>
    <row r="3840" spans="1:35" s="35" customFormat="1" ht="15">
      <c r="A3840" s="35" t="s">
        <v>2189</v>
      </c>
      <c r="C3840" s="38" t="s">
        <v>1504</v>
      </c>
      <c r="E3840" s="38" t="s">
        <v>4312</v>
      </c>
      <c r="F3840" s="35" t="s">
        <v>4174</v>
      </c>
      <c r="G3840" s="35" t="s">
        <v>3829</v>
      </c>
      <c r="H3840" s="38" t="s">
        <v>4317</v>
      </c>
      <c r="I3840" s="35" t="s">
        <v>3537</v>
      </c>
      <c r="J3840" s="39" t="str">
        <f t="shared" si="475"/>
        <v>IC.IT.270811</v>
      </c>
      <c r="K3840" s="38" t="s">
        <v>3298</v>
      </c>
      <c r="L3840" s="35" t="str">
        <f t="shared" si="479"/>
        <v xml:space="preserve">     Drsg small amount drainage</v>
      </c>
      <c r="M3840" s="39" t="str">
        <f t="shared" si="480"/>
        <v>PI.IC.IT.270811.01</v>
      </c>
      <c r="N3840" s="39"/>
      <c r="O3840" s="39" t="str">
        <f t="shared" si="481"/>
        <v>PH.IC.IT.270811.01</v>
      </c>
      <c r="Q3840" s="39" t="str">
        <f t="shared" si="482"/>
        <v>CL.IC.IT.270811.01</v>
      </c>
      <c r="R3840" s="39"/>
      <c r="S3840" s="39" t="str">
        <f t="shared" si="476"/>
        <v>DR.IC.IT.270811.01</v>
      </c>
      <c r="T3840" s="39"/>
      <c r="U3840" s="60" t="str">
        <f t="shared" si="477"/>
        <v>IM.IC.IT.270811.01</v>
      </c>
      <c r="V3840" s="57"/>
      <c r="W3840" s="60" t="str">
        <f t="shared" si="478"/>
        <v>GE.IC.IT.270811.01</v>
      </c>
      <c r="AH3840" s="35" t="s">
        <v>3207</v>
      </c>
      <c r="AI3840" s="35">
        <v>1500</v>
      </c>
    </row>
    <row r="3841" spans="1:35" s="35" customFormat="1" ht="15">
      <c r="A3841" s="35" t="s">
        <v>2189</v>
      </c>
      <c r="C3841" s="38" t="s">
        <v>1504</v>
      </c>
      <c r="E3841" s="38" t="s">
        <v>4312</v>
      </c>
      <c r="F3841" s="35" t="s">
        <v>4174</v>
      </c>
      <c r="G3841" s="35" t="s">
        <v>3830</v>
      </c>
      <c r="H3841" s="38" t="s">
        <v>4334</v>
      </c>
      <c r="I3841" s="35" t="s">
        <v>3539</v>
      </c>
      <c r="J3841" s="39" t="str">
        <f t="shared" si="475"/>
        <v>IC.IT.270812</v>
      </c>
      <c r="K3841" s="38" t="s">
        <v>3298</v>
      </c>
      <c r="L3841" s="35" t="str">
        <f t="shared" si="479"/>
        <v xml:space="preserve">     Drsg moderate amount drainage</v>
      </c>
      <c r="M3841" s="39" t="str">
        <f t="shared" si="480"/>
        <v>PI.IC.IT.270812.01</v>
      </c>
      <c r="N3841" s="39"/>
      <c r="O3841" s="39" t="str">
        <f t="shared" si="481"/>
        <v>PH.IC.IT.270812.01</v>
      </c>
      <c r="Q3841" s="39" t="str">
        <f t="shared" si="482"/>
        <v>CL.IC.IT.270812.01</v>
      </c>
      <c r="R3841" s="39"/>
      <c r="S3841" s="39" t="str">
        <f t="shared" si="476"/>
        <v>DR.IC.IT.270812.01</v>
      </c>
      <c r="T3841" s="39"/>
      <c r="U3841" s="60" t="str">
        <f t="shared" si="477"/>
        <v>IM.IC.IT.270812.01</v>
      </c>
      <c r="V3841" s="57"/>
      <c r="W3841" s="60" t="str">
        <f t="shared" si="478"/>
        <v>GE.IC.IT.270812.01</v>
      </c>
      <c r="AH3841" s="35" t="s">
        <v>3207</v>
      </c>
      <c r="AI3841" s="35">
        <v>1500</v>
      </c>
    </row>
    <row r="3842" spans="1:35" s="35" customFormat="1" ht="15">
      <c r="A3842" s="35" t="s">
        <v>2189</v>
      </c>
      <c r="C3842" s="38" t="s">
        <v>1504</v>
      </c>
      <c r="E3842" s="38" t="s">
        <v>4312</v>
      </c>
      <c r="F3842" s="35" t="s">
        <v>4174</v>
      </c>
      <c r="G3842" s="35" t="s">
        <v>3831</v>
      </c>
      <c r="H3842" s="38" t="s">
        <v>4335</v>
      </c>
      <c r="I3842" s="35" t="s">
        <v>3541</v>
      </c>
      <c r="J3842" s="39" t="str">
        <f t="shared" si="475"/>
        <v>IC.IT.270813</v>
      </c>
      <c r="K3842" s="38" t="s">
        <v>3298</v>
      </c>
      <c r="L3842" s="35" t="str">
        <f t="shared" si="479"/>
        <v xml:space="preserve">     Drsg heavy amount drainage </v>
      </c>
      <c r="M3842" s="39" t="str">
        <f t="shared" si="480"/>
        <v>PI.IC.IT.270813.01</v>
      </c>
      <c r="N3842" s="39"/>
      <c r="O3842" s="39" t="str">
        <f t="shared" si="481"/>
        <v>PH.IC.IT.270813.01</v>
      </c>
      <c r="Q3842" s="39" t="str">
        <f t="shared" si="482"/>
        <v>CL.IC.IT.270813.01</v>
      </c>
      <c r="R3842" s="39"/>
      <c r="S3842" s="39" t="str">
        <f t="shared" si="476"/>
        <v>DR.IC.IT.270813.01</v>
      </c>
      <c r="T3842" s="39"/>
      <c r="U3842" s="60" t="str">
        <f t="shared" si="477"/>
        <v>IM.IC.IT.270813.01</v>
      </c>
      <c r="V3842" s="57"/>
      <c r="W3842" s="60" t="str">
        <f t="shared" si="478"/>
        <v>GE.IC.IT.270813.01</v>
      </c>
      <c r="AH3842" s="35" t="s">
        <v>3207</v>
      </c>
      <c r="AI3842" s="35">
        <v>1500</v>
      </c>
    </row>
    <row r="3843" spans="1:35" s="35" customFormat="1" ht="15">
      <c r="A3843" s="35" t="s">
        <v>2189</v>
      </c>
      <c r="C3843" s="38" t="s">
        <v>1504</v>
      </c>
      <c r="E3843" s="38" t="s">
        <v>4312</v>
      </c>
      <c r="F3843" s="35" t="s">
        <v>4174</v>
      </c>
      <c r="G3843" s="35" t="s">
        <v>3832</v>
      </c>
      <c r="H3843" s="38" t="s">
        <v>4336</v>
      </c>
      <c r="I3843" s="35" t="s">
        <v>3794</v>
      </c>
      <c r="J3843" s="39" t="str">
        <f t="shared" si="475"/>
        <v>IC.IT.270814</v>
      </c>
      <c r="K3843" s="38" t="s">
        <v>3298</v>
      </c>
      <c r="L3843" s="35" t="str">
        <f t="shared" si="479"/>
        <v xml:space="preserve">     Drsg drainage large amount</v>
      </c>
      <c r="M3843" s="39" t="str">
        <f t="shared" si="480"/>
        <v>PI.IC.IT.270814.01</v>
      </c>
      <c r="N3843" s="39"/>
      <c r="O3843" s="39" t="str">
        <f t="shared" si="481"/>
        <v>PH.IC.IT.270814.01</v>
      </c>
      <c r="Q3843" s="39" t="str">
        <f t="shared" si="482"/>
        <v>CL.IC.IT.270814.01</v>
      </c>
      <c r="R3843" s="39"/>
      <c r="S3843" s="39" t="str">
        <f t="shared" si="476"/>
        <v>DR.IC.IT.270814.01</v>
      </c>
      <c r="T3843" s="39"/>
      <c r="U3843" s="60" t="str">
        <f t="shared" si="477"/>
        <v>IM.IC.IT.270814.01</v>
      </c>
      <c r="V3843" s="57"/>
      <c r="W3843" s="60" t="str">
        <f t="shared" si="478"/>
        <v>GE.IC.IT.270814.01</v>
      </c>
      <c r="AH3843" s="35" t="s">
        <v>3207</v>
      </c>
      <c r="AI3843" s="35">
        <v>1500</v>
      </c>
    </row>
    <row r="3844" spans="1:35" s="35" customFormat="1" ht="15">
      <c r="A3844" s="35" t="s">
        <v>2189</v>
      </c>
      <c r="C3844" s="38" t="s">
        <v>1504</v>
      </c>
      <c r="E3844" s="38" t="s">
        <v>4312</v>
      </c>
      <c r="F3844" s="35" t="s">
        <v>4174</v>
      </c>
      <c r="G3844" s="35" t="s">
        <v>3833</v>
      </c>
      <c r="H3844" s="38" t="s">
        <v>4340</v>
      </c>
      <c r="I3844" s="35" t="s">
        <v>3796</v>
      </c>
      <c r="J3844" s="39" t="str">
        <f t="shared" si="475"/>
        <v>IC.IT.270815</v>
      </c>
      <c r="K3844" s="38" t="s">
        <v>3298</v>
      </c>
      <c r="L3844" s="35" t="str">
        <f t="shared" si="479"/>
        <v xml:space="preserve">     Drsg drainage copious amount </v>
      </c>
      <c r="M3844" s="39" t="str">
        <f t="shared" si="480"/>
        <v>PI.IC.IT.270815.01</v>
      </c>
      <c r="N3844" s="39"/>
      <c r="O3844" s="39" t="str">
        <f t="shared" si="481"/>
        <v>PH.IC.IT.270815.01</v>
      </c>
      <c r="Q3844" s="39" t="str">
        <f t="shared" si="482"/>
        <v>CL.IC.IT.270815.01</v>
      </c>
      <c r="R3844" s="39"/>
      <c r="S3844" s="39" t="str">
        <f t="shared" si="476"/>
        <v>DR.IC.IT.270815.01</v>
      </c>
      <c r="T3844" s="39"/>
      <c r="U3844" s="60" t="str">
        <f t="shared" si="477"/>
        <v>IM.IC.IT.270815.01</v>
      </c>
      <c r="V3844" s="57"/>
      <c r="W3844" s="60" t="str">
        <f t="shared" si="478"/>
        <v>GE.IC.IT.270815.01</v>
      </c>
      <c r="AH3844" s="35" t="s">
        <v>3207</v>
      </c>
      <c r="AI3844" s="35">
        <v>1500</v>
      </c>
    </row>
    <row r="3845" spans="1:35" s="35" customFormat="1" ht="15">
      <c r="A3845" s="35" t="s">
        <v>2189</v>
      </c>
      <c r="C3845" s="38" t="s">
        <v>1504</v>
      </c>
      <c r="D3845" s="35" t="s">
        <v>4453</v>
      </c>
      <c r="E3845" s="38" t="s">
        <v>4313</v>
      </c>
      <c r="F3845" s="35" t="s">
        <v>4174</v>
      </c>
      <c r="G3845" s="35" t="s">
        <v>3834</v>
      </c>
      <c r="H3845" s="38" t="s">
        <v>2212</v>
      </c>
      <c r="I3845" s="35" t="s">
        <v>3426</v>
      </c>
      <c r="J3845" s="39" t="str">
        <f t="shared" si="475"/>
        <v>IC.IT.270901</v>
      </c>
      <c r="K3845" s="38" t="s">
        <v>3298</v>
      </c>
      <c r="L3845" s="35" t="str">
        <f t="shared" si="479"/>
        <v xml:space="preserve">     Drsg drainage unchanged</v>
      </c>
      <c r="M3845" s="39" t="str">
        <f t="shared" si="480"/>
        <v>PI.IC.IT.270901.01</v>
      </c>
      <c r="N3845" s="39"/>
      <c r="O3845" s="39" t="str">
        <f t="shared" si="481"/>
        <v>PH.IC.IT.270901.01</v>
      </c>
      <c r="Q3845" s="39" t="str">
        <f t="shared" si="482"/>
        <v>CL.IC.IT.270901.01</v>
      </c>
      <c r="R3845" s="39"/>
      <c r="S3845" s="39" t="str">
        <f t="shared" si="476"/>
        <v>DR.IC.IT.270901.01</v>
      </c>
      <c r="T3845" s="39"/>
      <c r="U3845" s="60" t="str">
        <f t="shared" si="477"/>
        <v>IM.IC.IT.270901.01</v>
      </c>
      <c r="V3845" s="57"/>
      <c r="W3845" s="60" t="str">
        <f t="shared" si="478"/>
        <v>GE.IC.IT.270901.01</v>
      </c>
      <c r="AH3845" s="35" t="s">
        <v>3207</v>
      </c>
      <c r="AI3845" s="35">
        <v>1500</v>
      </c>
    </row>
    <row r="3846" spans="1:35" s="35" customFormat="1" ht="15">
      <c r="A3846" s="35" t="s">
        <v>2189</v>
      </c>
      <c r="C3846" s="38" t="s">
        <v>1504</v>
      </c>
      <c r="E3846" s="38" t="s">
        <v>4313</v>
      </c>
      <c r="F3846" s="35" t="s">
        <v>4174</v>
      </c>
      <c r="G3846" s="35" t="s">
        <v>3835</v>
      </c>
      <c r="H3846" s="38" t="s">
        <v>2217</v>
      </c>
      <c r="I3846" s="35" t="s">
        <v>2546</v>
      </c>
      <c r="J3846" s="39" t="str">
        <f t="shared" si="475"/>
        <v>IC.IT.270902</v>
      </c>
      <c r="K3846" s="38" t="s">
        <v>3298</v>
      </c>
      <c r="L3846" s="35" t="str">
        <f t="shared" si="479"/>
        <v xml:space="preserve">     Drsg drainage decreasing</v>
      </c>
      <c r="M3846" s="39" t="str">
        <f t="shared" si="480"/>
        <v>PI.IC.IT.270902.01</v>
      </c>
      <c r="N3846" s="39"/>
      <c r="O3846" s="39" t="str">
        <f t="shared" si="481"/>
        <v>PH.IC.IT.270902.01</v>
      </c>
      <c r="Q3846" s="39" t="str">
        <f t="shared" si="482"/>
        <v>CL.IC.IT.270902.01</v>
      </c>
      <c r="R3846" s="39"/>
      <c r="S3846" s="39" t="str">
        <f t="shared" si="476"/>
        <v>DR.IC.IT.270902.01</v>
      </c>
      <c r="T3846" s="39"/>
      <c r="U3846" s="60" t="str">
        <f t="shared" si="477"/>
        <v>IM.IC.IT.270902.01</v>
      </c>
      <c r="V3846" s="57"/>
      <c r="W3846" s="60" t="str">
        <f t="shared" si="478"/>
        <v>GE.IC.IT.270902.01</v>
      </c>
      <c r="AH3846" s="35" t="s">
        <v>3207</v>
      </c>
      <c r="AI3846" s="35">
        <v>1500</v>
      </c>
    </row>
    <row r="3847" spans="1:35" s="35" customFormat="1" ht="15">
      <c r="A3847" s="35" t="s">
        <v>2189</v>
      </c>
      <c r="C3847" s="38" t="s">
        <v>1504</v>
      </c>
      <c r="E3847" s="38" t="s">
        <v>4313</v>
      </c>
      <c r="F3847" s="35" t="s">
        <v>4174</v>
      </c>
      <c r="G3847" s="35" t="s">
        <v>3836</v>
      </c>
      <c r="H3847" s="38" t="s">
        <v>2219</v>
      </c>
      <c r="I3847" s="35" t="s">
        <v>2548</v>
      </c>
      <c r="J3847" s="39" t="str">
        <f t="shared" si="475"/>
        <v>IC.IT.270903</v>
      </c>
      <c r="K3847" s="38" t="s">
        <v>3298</v>
      </c>
      <c r="L3847" s="35" t="str">
        <f t="shared" si="479"/>
        <v xml:space="preserve">     Drsg drainage increasing</v>
      </c>
      <c r="M3847" s="39" t="str">
        <f t="shared" si="480"/>
        <v>PI.IC.IT.270903.01</v>
      </c>
      <c r="N3847" s="39"/>
      <c r="O3847" s="39" t="str">
        <f t="shared" si="481"/>
        <v>PH.IC.IT.270903.01</v>
      </c>
      <c r="Q3847" s="39" t="str">
        <f t="shared" si="482"/>
        <v>CL.IC.IT.270903.01</v>
      </c>
      <c r="R3847" s="39"/>
      <c r="S3847" s="39" t="str">
        <f t="shared" si="476"/>
        <v>DR.IC.IT.270903.01</v>
      </c>
      <c r="T3847" s="39"/>
      <c r="U3847" s="60" t="str">
        <f t="shared" si="477"/>
        <v>IM.IC.IT.270903.01</v>
      </c>
      <c r="V3847" s="57"/>
      <c r="W3847" s="60" t="str">
        <f t="shared" si="478"/>
        <v>GE.IC.IT.270903.01</v>
      </c>
      <c r="AH3847" s="35" t="s">
        <v>3207</v>
      </c>
      <c r="AI3847" s="35">
        <v>1500</v>
      </c>
    </row>
    <row r="3848" spans="1:35" s="35" customFormat="1" ht="15">
      <c r="A3848" s="35" t="s">
        <v>2189</v>
      </c>
      <c r="C3848" s="38" t="s">
        <v>1504</v>
      </c>
      <c r="D3848" s="35" t="s">
        <v>3837</v>
      </c>
      <c r="E3848" s="38" t="s">
        <v>3331</v>
      </c>
      <c r="F3848" s="35" t="s">
        <v>4175</v>
      </c>
      <c r="G3848" s="35" t="s">
        <v>3839</v>
      </c>
      <c r="H3848" s="38" t="s">
        <v>2212</v>
      </c>
      <c r="I3848" s="35" t="s">
        <v>3840</v>
      </c>
      <c r="J3848" s="39" t="str">
        <f t="shared" si="475"/>
        <v>IC.IT.271001</v>
      </c>
      <c r="K3848" s="38" t="s">
        <v>3298</v>
      </c>
      <c r="L3848" s="35" t="str">
        <f t="shared" si="479"/>
        <v xml:space="preserve">     Continuous</v>
      </c>
      <c r="M3848" s="39" t="str">
        <f t="shared" si="480"/>
        <v>PI.IC.IT.271001.01</v>
      </c>
      <c r="N3848" s="39"/>
      <c r="O3848" s="39" t="str">
        <f t="shared" si="481"/>
        <v>PH.IC.IT.271001.01</v>
      </c>
      <c r="Q3848" s="39" t="str">
        <f t="shared" si="482"/>
        <v>CL.IC.IT.271001.01</v>
      </c>
      <c r="R3848" s="39"/>
      <c r="S3848" s="39" t="str">
        <f t="shared" si="476"/>
        <v>DR.IC.IT.271001.01</v>
      </c>
      <c r="T3848" s="39"/>
      <c r="U3848" s="60" t="str">
        <f t="shared" si="477"/>
        <v>IM.IC.IT.271001.01</v>
      </c>
      <c r="V3848" s="57"/>
      <c r="W3848" s="60" t="str">
        <f t="shared" si="478"/>
        <v>GE.IC.IT.271001.01</v>
      </c>
      <c r="AH3848" s="35" t="s">
        <v>3207</v>
      </c>
      <c r="AI3848" s="35">
        <v>1500</v>
      </c>
    </row>
    <row r="3849" spans="1:35" s="35" customFormat="1" ht="15">
      <c r="A3849" s="35" t="s">
        <v>2189</v>
      </c>
      <c r="C3849" s="38" t="s">
        <v>1504</v>
      </c>
      <c r="E3849" s="38" t="s">
        <v>3331</v>
      </c>
      <c r="F3849" s="35" t="s">
        <v>4175</v>
      </c>
      <c r="G3849" s="35" t="s">
        <v>3841</v>
      </c>
      <c r="H3849" s="38" t="s">
        <v>2217</v>
      </c>
      <c r="I3849" s="35" t="s">
        <v>1854</v>
      </c>
      <c r="J3849" s="39" t="str">
        <f t="shared" si="475"/>
        <v>IC.IT.271002</v>
      </c>
      <c r="K3849" s="38" t="s">
        <v>3298</v>
      </c>
      <c r="L3849" s="35" t="str">
        <f t="shared" si="479"/>
        <v xml:space="preserve">     Intermittent</v>
      </c>
      <c r="M3849" s="39" t="str">
        <f t="shared" si="480"/>
        <v>PI.IC.IT.271002.01</v>
      </c>
      <c r="N3849" s="39"/>
      <c r="O3849" s="39" t="str">
        <f t="shared" si="481"/>
        <v>PH.IC.IT.271002.01</v>
      </c>
      <c r="Q3849" s="39" t="str">
        <f t="shared" si="482"/>
        <v>CL.IC.IT.271002.01</v>
      </c>
      <c r="R3849" s="39"/>
      <c r="S3849" s="39" t="str">
        <f t="shared" si="476"/>
        <v>DR.IC.IT.271002.01</v>
      </c>
      <c r="T3849" s="39"/>
      <c r="U3849" s="60" t="str">
        <f t="shared" si="477"/>
        <v>IM.IC.IT.271002.01</v>
      </c>
      <c r="V3849" s="57"/>
      <c r="W3849" s="60" t="str">
        <f t="shared" si="478"/>
        <v>GE.IC.IT.271002.01</v>
      </c>
      <c r="AH3849" s="35" t="s">
        <v>3207</v>
      </c>
      <c r="AI3849" s="35">
        <v>1500</v>
      </c>
    </row>
    <row r="3850" spans="1:35" s="35" customFormat="1" ht="15">
      <c r="A3850" s="35" t="s">
        <v>2189</v>
      </c>
      <c r="C3850" s="38" t="s">
        <v>1504</v>
      </c>
      <c r="D3850" s="35" t="s">
        <v>3842</v>
      </c>
      <c r="E3850" s="38" t="s">
        <v>4317</v>
      </c>
      <c r="F3850" s="35" t="s">
        <v>4175</v>
      </c>
      <c r="G3850" s="35" t="s">
        <v>3843</v>
      </c>
      <c r="H3850" s="38" t="s">
        <v>2212</v>
      </c>
      <c r="I3850" s="35" t="s">
        <v>3844</v>
      </c>
      <c r="J3850" s="39" t="str">
        <f t="shared" si="475"/>
        <v>IC.IT.271101</v>
      </c>
      <c r="K3850" s="38" t="s">
        <v>3298</v>
      </c>
      <c r="L3850" s="35" t="str">
        <f t="shared" si="479"/>
        <v xml:space="preserve">     125 mmHg</v>
      </c>
      <c r="M3850" s="39" t="str">
        <f t="shared" si="480"/>
        <v>PI.IC.IT.271101.01</v>
      </c>
      <c r="N3850" s="39"/>
      <c r="O3850" s="39" t="str">
        <f t="shared" si="481"/>
        <v>PH.IC.IT.271101.01</v>
      </c>
      <c r="Q3850" s="39" t="str">
        <f t="shared" si="482"/>
        <v>CL.IC.IT.271101.01</v>
      </c>
      <c r="R3850" s="39"/>
      <c r="S3850" s="39" t="str">
        <f t="shared" si="476"/>
        <v>DR.IC.IT.271101.01</v>
      </c>
      <c r="T3850" s="39"/>
      <c r="U3850" s="60" t="str">
        <f t="shared" si="477"/>
        <v>IM.IC.IT.271101.01</v>
      </c>
      <c r="V3850" s="57"/>
      <c r="W3850" s="60" t="str">
        <f t="shared" si="478"/>
        <v>GE.IC.IT.271101.01</v>
      </c>
      <c r="AH3850" s="35" t="s">
        <v>3207</v>
      </c>
      <c r="AI3850" s="35">
        <v>1500</v>
      </c>
    </row>
    <row r="3851" spans="1:35" s="35" customFormat="1" ht="15">
      <c r="A3851" s="35" t="s">
        <v>2189</v>
      </c>
      <c r="C3851" s="38" t="s">
        <v>1504</v>
      </c>
      <c r="E3851" s="38" t="s">
        <v>4317</v>
      </c>
      <c r="F3851" s="35" t="s">
        <v>4175</v>
      </c>
      <c r="G3851" s="35" t="s">
        <v>3845</v>
      </c>
      <c r="H3851" s="38" t="s">
        <v>2217</v>
      </c>
      <c r="I3851" s="35" t="s">
        <v>3846</v>
      </c>
      <c r="J3851" s="39" t="str">
        <f t="shared" si="475"/>
        <v>IC.IT.271102</v>
      </c>
      <c r="K3851" s="38" t="s">
        <v>3298</v>
      </c>
      <c r="L3851" s="35" t="str">
        <f t="shared" si="479"/>
        <v xml:space="preserve">     75 mmHg</v>
      </c>
      <c r="M3851" s="39" t="str">
        <f t="shared" si="480"/>
        <v>PI.IC.IT.271102.01</v>
      </c>
      <c r="N3851" s="39"/>
      <c r="O3851" s="39" t="str">
        <f t="shared" si="481"/>
        <v>PH.IC.IT.271102.01</v>
      </c>
      <c r="Q3851" s="39" t="str">
        <f t="shared" si="482"/>
        <v>CL.IC.IT.271102.01</v>
      </c>
      <c r="R3851" s="39"/>
      <c r="S3851" s="39" t="str">
        <f t="shared" si="476"/>
        <v>DR.IC.IT.271102.01</v>
      </c>
      <c r="T3851" s="39"/>
      <c r="U3851" s="60" t="str">
        <f t="shared" si="477"/>
        <v>IM.IC.IT.271102.01</v>
      </c>
      <c r="V3851" s="57"/>
      <c r="W3851" s="60" t="str">
        <f t="shared" si="478"/>
        <v>GE.IC.IT.271102.01</v>
      </c>
      <c r="AH3851" s="35" t="s">
        <v>3207</v>
      </c>
      <c r="AI3851" s="35">
        <v>1500</v>
      </c>
    </row>
    <row r="3852" spans="1:35" s="35" customFormat="1" ht="15">
      <c r="A3852" s="35" t="s">
        <v>2189</v>
      </c>
      <c r="C3852" s="38" t="s">
        <v>1504</v>
      </c>
      <c r="E3852" s="38" t="s">
        <v>4317</v>
      </c>
      <c r="F3852" s="35" t="s">
        <v>4175</v>
      </c>
      <c r="G3852" s="35" t="s">
        <v>3847</v>
      </c>
      <c r="H3852" s="38" t="s">
        <v>2219</v>
      </c>
      <c r="I3852" s="35" t="s">
        <v>3848</v>
      </c>
      <c r="J3852" s="39" t="str">
        <f t="shared" si="475"/>
        <v>IC.IT.271103</v>
      </c>
      <c r="K3852" s="38" t="s">
        <v>3298</v>
      </c>
      <c r="L3852" s="35" t="str">
        <f t="shared" si="479"/>
        <v xml:space="preserve">     25 mmHg</v>
      </c>
      <c r="M3852" s="39" t="str">
        <f t="shared" si="480"/>
        <v>PI.IC.IT.271103.01</v>
      </c>
      <c r="N3852" s="39"/>
      <c r="O3852" s="39" t="str">
        <f t="shared" si="481"/>
        <v>PH.IC.IT.271103.01</v>
      </c>
      <c r="Q3852" s="39" t="str">
        <f t="shared" si="482"/>
        <v>CL.IC.IT.271103.01</v>
      </c>
      <c r="R3852" s="39"/>
      <c r="S3852" s="39" t="str">
        <f t="shared" si="476"/>
        <v>DR.IC.IT.271103.01</v>
      </c>
      <c r="T3852" s="39"/>
      <c r="U3852" s="60" t="str">
        <f t="shared" si="477"/>
        <v>IM.IC.IT.271103.01</v>
      </c>
      <c r="V3852" s="57"/>
      <c r="W3852" s="60" t="str">
        <f t="shared" si="478"/>
        <v>GE.IC.IT.271103.01</v>
      </c>
      <c r="AH3852" s="35" t="s">
        <v>3207</v>
      </c>
      <c r="AI3852" s="35">
        <v>1500</v>
      </c>
    </row>
    <row r="3853" spans="1:35" s="35" customFormat="1" ht="15">
      <c r="A3853" s="35" t="s">
        <v>2189</v>
      </c>
      <c r="C3853" s="38" t="s">
        <v>1504</v>
      </c>
      <c r="E3853" s="38" t="s">
        <v>4317</v>
      </c>
      <c r="F3853" s="35" t="s">
        <v>4175</v>
      </c>
      <c r="G3853" s="35" t="s">
        <v>3849</v>
      </c>
      <c r="H3853" s="38" t="s">
        <v>2063</v>
      </c>
      <c r="I3853" s="35" t="s">
        <v>3850</v>
      </c>
      <c r="J3853" s="39" t="str">
        <f t="shared" si="475"/>
        <v>IC.IT.271104</v>
      </c>
      <c r="K3853" s="38" t="s">
        <v>3298</v>
      </c>
      <c r="L3853" s="35" t="str">
        <f t="shared" si="479"/>
        <v xml:space="preserve">     50 mmHg</v>
      </c>
      <c r="M3853" s="39" t="str">
        <f t="shared" si="480"/>
        <v>PI.IC.IT.271104.01</v>
      </c>
      <c r="N3853" s="39"/>
      <c r="O3853" s="39" t="str">
        <f t="shared" si="481"/>
        <v>PH.IC.IT.271104.01</v>
      </c>
      <c r="Q3853" s="39" t="str">
        <f t="shared" si="482"/>
        <v>CL.IC.IT.271104.01</v>
      </c>
      <c r="R3853" s="39"/>
      <c r="S3853" s="39" t="str">
        <f t="shared" si="476"/>
        <v>DR.IC.IT.271104.01</v>
      </c>
      <c r="T3853" s="39"/>
      <c r="U3853" s="60" t="str">
        <f t="shared" si="477"/>
        <v>IM.IC.IT.271104.01</v>
      </c>
      <c r="V3853" s="57"/>
      <c r="W3853" s="60" t="str">
        <f t="shared" si="478"/>
        <v>GE.IC.IT.271104.01</v>
      </c>
      <c r="AH3853" s="35" t="s">
        <v>3207</v>
      </c>
      <c r="AI3853" s="35">
        <v>1500</v>
      </c>
    </row>
    <row r="3854" spans="1:35" s="35" customFormat="1" ht="15">
      <c r="A3854" s="35" t="s">
        <v>2189</v>
      </c>
      <c r="C3854" s="38" t="s">
        <v>1504</v>
      </c>
      <c r="E3854" s="38" t="s">
        <v>4317</v>
      </c>
      <c r="F3854" s="35" t="s">
        <v>4175</v>
      </c>
      <c r="G3854" s="35" t="s">
        <v>3851</v>
      </c>
      <c r="H3854" s="38" t="s">
        <v>2065</v>
      </c>
      <c r="I3854" s="35" t="s">
        <v>3852</v>
      </c>
      <c r="J3854" s="39" t="str">
        <f t="shared" si="475"/>
        <v>IC.IT.271105</v>
      </c>
      <c r="K3854" s="38" t="s">
        <v>3298</v>
      </c>
      <c r="L3854" s="35" t="str">
        <f t="shared" si="479"/>
        <v xml:space="preserve">     100 mmHg</v>
      </c>
      <c r="M3854" s="39" t="str">
        <f t="shared" si="480"/>
        <v>PI.IC.IT.271105.01</v>
      </c>
      <c r="N3854" s="39"/>
      <c r="O3854" s="39" t="str">
        <f t="shared" si="481"/>
        <v>PH.IC.IT.271105.01</v>
      </c>
      <c r="Q3854" s="39" t="str">
        <f t="shared" si="482"/>
        <v>CL.IC.IT.271105.01</v>
      </c>
      <c r="R3854" s="39"/>
      <c r="S3854" s="39" t="str">
        <f t="shared" si="476"/>
        <v>DR.IC.IT.271105.01</v>
      </c>
      <c r="T3854" s="39"/>
      <c r="U3854" s="60" t="str">
        <f t="shared" si="477"/>
        <v>IM.IC.IT.271105.01</v>
      </c>
      <c r="V3854" s="57"/>
      <c r="W3854" s="60" t="str">
        <f t="shared" si="478"/>
        <v>GE.IC.IT.271105.01</v>
      </c>
      <c r="AH3854" s="35" t="s">
        <v>3207</v>
      </c>
      <c r="AI3854" s="35">
        <v>1500</v>
      </c>
    </row>
    <row r="3855" spans="1:35" s="35" customFormat="1" ht="15">
      <c r="A3855" s="35" t="s">
        <v>2189</v>
      </c>
      <c r="C3855" s="38" t="s">
        <v>1504</v>
      </c>
      <c r="E3855" s="38" t="s">
        <v>4317</v>
      </c>
      <c r="F3855" s="35" t="s">
        <v>4175</v>
      </c>
      <c r="G3855" s="35" t="s">
        <v>3853</v>
      </c>
      <c r="H3855" s="38" t="s">
        <v>2222</v>
      </c>
      <c r="I3855" s="35" t="s">
        <v>3854</v>
      </c>
      <c r="J3855" s="39" t="str">
        <f t="shared" si="475"/>
        <v>IC.IT.271106</v>
      </c>
      <c r="K3855" s="38" t="s">
        <v>3298</v>
      </c>
      <c r="L3855" s="35" t="str">
        <f t="shared" si="479"/>
        <v xml:space="preserve">     150 mmHg</v>
      </c>
      <c r="M3855" s="39" t="str">
        <f t="shared" si="480"/>
        <v>PI.IC.IT.271106.01</v>
      </c>
      <c r="N3855" s="39"/>
      <c r="O3855" s="39" t="str">
        <f t="shared" si="481"/>
        <v>PH.IC.IT.271106.01</v>
      </c>
      <c r="Q3855" s="39" t="str">
        <f t="shared" si="482"/>
        <v>CL.IC.IT.271106.01</v>
      </c>
      <c r="R3855" s="39"/>
      <c r="S3855" s="39" t="str">
        <f t="shared" si="476"/>
        <v>DR.IC.IT.271106.01</v>
      </c>
      <c r="T3855" s="39"/>
      <c r="U3855" s="60" t="str">
        <f t="shared" si="477"/>
        <v>IM.IC.IT.271106.01</v>
      </c>
      <c r="V3855" s="57"/>
      <c r="W3855" s="60" t="str">
        <f t="shared" si="478"/>
        <v>GE.IC.IT.271106.01</v>
      </c>
      <c r="AH3855" s="35" t="s">
        <v>3207</v>
      </c>
      <c r="AI3855" s="35">
        <v>1500</v>
      </c>
    </row>
    <row r="3856" spans="1:35" s="35" customFormat="1" ht="15">
      <c r="A3856" s="35" t="s">
        <v>2189</v>
      </c>
      <c r="C3856" s="38" t="s">
        <v>1504</v>
      </c>
      <c r="D3856" s="35" t="s">
        <v>4454</v>
      </c>
      <c r="E3856" s="38" t="s">
        <v>4334</v>
      </c>
      <c r="F3856" s="35" t="s">
        <v>4175</v>
      </c>
      <c r="G3856" s="35" t="s">
        <v>3855</v>
      </c>
      <c r="H3856" s="38" t="s">
        <v>2212</v>
      </c>
      <c r="I3856" s="35" t="s">
        <v>3856</v>
      </c>
      <c r="J3856" s="39" t="str">
        <f t="shared" si="475"/>
        <v>IC.IT.271201</v>
      </c>
      <c r="K3856" s="38" t="s">
        <v>3298</v>
      </c>
      <c r="L3856" s="35" t="str">
        <f t="shared" si="479"/>
        <v xml:space="preserve">     Done: specify date/time</v>
      </c>
      <c r="M3856" s="39" t="str">
        <f t="shared" si="480"/>
        <v>PI.IC.IT.271201.01</v>
      </c>
      <c r="N3856" s="39"/>
      <c r="O3856" s="39" t="str">
        <f t="shared" si="481"/>
        <v>PH.IC.IT.271201.01</v>
      </c>
      <c r="Q3856" s="39" t="str">
        <f t="shared" si="482"/>
        <v>CL.IC.IT.271201.01</v>
      </c>
      <c r="R3856" s="39"/>
      <c r="S3856" s="39" t="str">
        <f t="shared" si="476"/>
        <v>DR.IC.IT.271201.01</v>
      </c>
      <c r="T3856" s="39"/>
      <c r="U3856" s="60" t="str">
        <f t="shared" si="477"/>
        <v>IM.IC.IT.271201.01</v>
      </c>
      <c r="V3856" s="57"/>
      <c r="W3856" s="60" t="str">
        <f t="shared" si="478"/>
        <v>GE.IC.IT.271201.01</v>
      </c>
      <c r="AH3856" s="35" t="s">
        <v>3207</v>
      </c>
      <c r="AI3856" s="35">
        <v>1500</v>
      </c>
    </row>
    <row r="3857" spans="1:35" s="35" customFormat="1" ht="15">
      <c r="A3857" s="35" t="s">
        <v>2189</v>
      </c>
      <c r="C3857" s="38" t="s">
        <v>1504</v>
      </c>
      <c r="E3857" s="38" t="s">
        <v>4334</v>
      </c>
      <c r="F3857" s="35" t="s">
        <v>4175</v>
      </c>
      <c r="G3857" s="35" t="s">
        <v>3857</v>
      </c>
      <c r="H3857" s="38" t="s">
        <v>2217</v>
      </c>
      <c r="I3857" s="35" t="s">
        <v>3858</v>
      </c>
      <c r="J3857" s="39" t="str">
        <f t="shared" ref="J3857:J3920" si="483">CONCATENATE("IC.IT.",C3857,E3857,H3857)</f>
        <v>IC.IT.271202</v>
      </c>
      <c r="K3857" s="38" t="s">
        <v>3298</v>
      </c>
      <c r="L3857" s="35" t="str">
        <f t="shared" si="479"/>
        <v xml:space="preserve">     N/A</v>
      </c>
      <c r="M3857" s="39" t="str">
        <f t="shared" si="480"/>
        <v>PI.IC.IT.271202.01</v>
      </c>
      <c r="N3857" s="39"/>
      <c r="O3857" s="39" t="str">
        <f t="shared" si="481"/>
        <v>PH.IC.IT.271202.01</v>
      </c>
      <c r="Q3857" s="39" t="str">
        <f t="shared" si="482"/>
        <v>CL.IC.IT.271202.01</v>
      </c>
      <c r="R3857" s="39"/>
      <c r="S3857" s="39" t="str">
        <f t="shared" si="476"/>
        <v>DR.IC.IT.271202.01</v>
      </c>
      <c r="T3857" s="39"/>
      <c r="U3857" s="60" t="str">
        <f t="shared" si="477"/>
        <v>IM.IC.IT.271202.01</v>
      </c>
      <c r="V3857" s="57"/>
      <c r="W3857" s="60" t="str">
        <f t="shared" si="478"/>
        <v>GE.IC.IT.271202.01</v>
      </c>
      <c r="AH3857" s="35" t="s">
        <v>3207</v>
      </c>
      <c r="AI3857" s="35">
        <v>1500</v>
      </c>
    </row>
    <row r="3858" spans="1:35" s="35" customFormat="1" ht="15">
      <c r="A3858" s="35" t="s">
        <v>2189</v>
      </c>
      <c r="C3858" s="38" t="s">
        <v>1504</v>
      </c>
      <c r="D3858" s="35" t="s">
        <v>4455</v>
      </c>
      <c r="E3858" s="38" t="s">
        <v>4335</v>
      </c>
      <c r="F3858" s="35" t="s">
        <v>4176</v>
      </c>
      <c r="G3858" s="35" t="s">
        <v>3860</v>
      </c>
      <c r="H3858" s="38" t="s">
        <v>2212</v>
      </c>
      <c r="I3858" s="35" t="s">
        <v>2381</v>
      </c>
      <c r="J3858" s="39" t="str">
        <f t="shared" si="483"/>
        <v>IC.IT.271301</v>
      </c>
      <c r="K3858" s="38" t="s">
        <v>3298</v>
      </c>
      <c r="L3858" s="35" t="str">
        <f t="shared" si="479"/>
        <v xml:space="preserve">     Right</v>
      </c>
      <c r="M3858" s="39" t="str">
        <f t="shared" si="480"/>
        <v>PI.IC.IT.271301.01</v>
      </c>
      <c r="N3858" s="39"/>
      <c r="O3858" s="39" t="str">
        <f t="shared" si="481"/>
        <v>PH.IC.IT.271301.01</v>
      </c>
      <c r="Q3858" s="39" t="str">
        <f t="shared" si="482"/>
        <v>CL.IC.IT.271301.01</v>
      </c>
      <c r="R3858" s="39"/>
      <c r="S3858" s="39" t="str">
        <f t="shared" si="476"/>
        <v>DR.IC.IT.271301.01</v>
      </c>
      <c r="T3858" s="39"/>
      <c r="U3858" s="60" t="str">
        <f t="shared" si="477"/>
        <v>IM.IC.IT.271301.01</v>
      </c>
      <c r="V3858" s="57"/>
      <c r="W3858" s="60" t="str">
        <f t="shared" si="478"/>
        <v>GE.IC.IT.271301.01</v>
      </c>
      <c r="AH3858" s="35" t="s">
        <v>3207</v>
      </c>
      <c r="AI3858" s="35">
        <v>1500</v>
      </c>
    </row>
    <row r="3859" spans="1:35" s="35" customFormat="1" ht="15">
      <c r="A3859" s="35" t="s">
        <v>2189</v>
      </c>
      <c r="C3859" s="38" t="s">
        <v>1504</v>
      </c>
      <c r="E3859" s="38" t="s">
        <v>4335</v>
      </c>
      <c r="F3859" s="35" t="s">
        <v>4176</v>
      </c>
      <c r="G3859" s="35" t="s">
        <v>3861</v>
      </c>
      <c r="H3859" s="38" t="s">
        <v>2217</v>
      </c>
      <c r="I3859" s="35" t="s">
        <v>2213</v>
      </c>
      <c r="J3859" s="39" t="str">
        <f t="shared" si="483"/>
        <v>IC.IT.271302</v>
      </c>
      <c r="K3859" s="38" t="s">
        <v>3298</v>
      </c>
      <c r="L3859" s="35" t="str">
        <f t="shared" si="479"/>
        <v xml:space="preserve">     Left</v>
      </c>
      <c r="M3859" s="39" t="str">
        <f t="shared" si="480"/>
        <v>PI.IC.IT.271302.01</v>
      </c>
      <c r="N3859" s="39"/>
      <c r="O3859" s="39" t="str">
        <f t="shared" si="481"/>
        <v>PH.IC.IT.271302.01</v>
      </c>
      <c r="Q3859" s="39" t="str">
        <f t="shared" si="482"/>
        <v>CL.IC.IT.271302.01</v>
      </c>
      <c r="R3859" s="39"/>
      <c r="S3859" s="39" t="str">
        <f t="shared" si="476"/>
        <v>DR.IC.IT.271302.01</v>
      </c>
      <c r="T3859" s="39"/>
      <c r="U3859" s="60" t="str">
        <f t="shared" si="477"/>
        <v>IM.IC.IT.271302.01</v>
      </c>
      <c r="V3859" s="57"/>
      <c r="W3859" s="60" t="str">
        <f t="shared" si="478"/>
        <v>GE.IC.IT.271302.01</v>
      </c>
      <c r="AH3859" s="35" t="s">
        <v>3207</v>
      </c>
      <c r="AI3859" s="35">
        <v>1500</v>
      </c>
    </row>
    <row r="3860" spans="1:35" s="35" customFormat="1" ht="15">
      <c r="A3860" s="35" t="s">
        <v>2189</v>
      </c>
      <c r="C3860" s="38" t="s">
        <v>1504</v>
      </c>
      <c r="D3860" s="35" t="s">
        <v>4456</v>
      </c>
      <c r="E3860" s="38" t="s">
        <v>4336</v>
      </c>
      <c r="F3860" s="35" t="s">
        <v>4176</v>
      </c>
      <c r="G3860" s="35" t="s">
        <v>3862</v>
      </c>
      <c r="H3860" s="38" t="s">
        <v>2212</v>
      </c>
      <c r="I3860" s="35" t="s">
        <v>3546</v>
      </c>
      <c r="J3860" s="39" t="str">
        <f t="shared" si="483"/>
        <v>IC.IT.271401</v>
      </c>
      <c r="K3860" s="38" t="s">
        <v>3298</v>
      </c>
      <c r="L3860" s="35" t="str">
        <f t="shared" si="479"/>
        <v xml:space="preserve">     Lateral</v>
      </c>
      <c r="M3860" s="39" t="str">
        <f t="shared" si="480"/>
        <v>PI.IC.IT.271401.01</v>
      </c>
      <c r="N3860" s="39"/>
      <c r="O3860" s="39" t="str">
        <f t="shared" si="481"/>
        <v>PH.IC.IT.271401.01</v>
      </c>
      <c r="Q3860" s="39" t="str">
        <f t="shared" si="482"/>
        <v>CL.IC.IT.271401.01</v>
      </c>
      <c r="R3860" s="39"/>
      <c r="S3860" s="39" t="str">
        <f t="shared" si="476"/>
        <v>DR.IC.IT.271401.01</v>
      </c>
      <c r="T3860" s="39"/>
      <c r="U3860" s="60" t="str">
        <f t="shared" si="477"/>
        <v>IM.IC.IT.271401.01</v>
      </c>
      <c r="V3860" s="57"/>
      <c r="W3860" s="60" t="str">
        <f t="shared" si="478"/>
        <v>GE.IC.IT.271401.01</v>
      </c>
      <c r="AH3860" s="35" t="s">
        <v>3207</v>
      </c>
      <c r="AI3860" s="35">
        <v>1500</v>
      </c>
    </row>
    <row r="3861" spans="1:35" s="35" customFormat="1" ht="15">
      <c r="A3861" s="35" t="s">
        <v>2189</v>
      </c>
      <c r="C3861" s="38" t="s">
        <v>1504</v>
      </c>
      <c r="E3861" s="38" t="s">
        <v>4336</v>
      </c>
      <c r="F3861" s="35" t="s">
        <v>4176</v>
      </c>
      <c r="G3861" s="35" t="s">
        <v>3863</v>
      </c>
      <c r="H3861" s="38" t="s">
        <v>2217</v>
      </c>
      <c r="I3861" s="35" t="s">
        <v>3547</v>
      </c>
      <c r="J3861" s="39" t="str">
        <f t="shared" si="483"/>
        <v>IC.IT.271402</v>
      </c>
      <c r="K3861" s="38" t="s">
        <v>3298</v>
      </c>
      <c r="L3861" s="35" t="str">
        <f t="shared" si="479"/>
        <v xml:space="preserve">     Medial</v>
      </c>
      <c r="M3861" s="39" t="str">
        <f t="shared" si="480"/>
        <v>PI.IC.IT.271402.01</v>
      </c>
      <c r="N3861" s="39"/>
      <c r="O3861" s="39" t="str">
        <f t="shared" si="481"/>
        <v>PH.IC.IT.271402.01</v>
      </c>
      <c r="Q3861" s="39" t="str">
        <f t="shared" si="482"/>
        <v>CL.IC.IT.271402.01</v>
      </c>
      <c r="R3861" s="39"/>
      <c r="S3861" s="39" t="str">
        <f t="shared" ref="S3861:S3924" si="484">CONCATENATE("DR.",J3861,".",K3861)</f>
        <v>DR.IC.IT.271402.01</v>
      </c>
      <c r="T3861" s="39"/>
      <c r="U3861" s="60" t="str">
        <f t="shared" ref="U3861:U3924" si="485">CONCATENATE("IM.",J3861, ".",K3861)</f>
        <v>IM.IC.IT.271402.01</v>
      </c>
      <c r="V3861" s="57"/>
      <c r="W3861" s="60" t="str">
        <f t="shared" ref="W3861:W3924" si="486">CONCATENATE("GE.",J3861, ".",K3861)</f>
        <v>GE.IC.IT.271402.01</v>
      </c>
      <c r="AH3861" s="35" t="s">
        <v>3207</v>
      </c>
      <c r="AI3861" s="35">
        <v>1500</v>
      </c>
    </row>
    <row r="3862" spans="1:35" s="35" customFormat="1" ht="15">
      <c r="A3862" s="35" t="s">
        <v>2189</v>
      </c>
      <c r="C3862" s="38" t="s">
        <v>1504</v>
      </c>
      <c r="E3862" s="38" t="s">
        <v>4336</v>
      </c>
      <c r="F3862" s="35" t="s">
        <v>4176</v>
      </c>
      <c r="G3862" s="35" t="s">
        <v>3864</v>
      </c>
      <c r="H3862" s="38" t="s">
        <v>2219</v>
      </c>
      <c r="I3862" s="35" t="s">
        <v>3548</v>
      </c>
      <c r="J3862" s="39" t="str">
        <f t="shared" si="483"/>
        <v>IC.IT.271403</v>
      </c>
      <c r="K3862" s="38" t="s">
        <v>3298</v>
      </c>
      <c r="L3862" s="35" t="str">
        <f t="shared" si="479"/>
        <v xml:space="preserve">     Anterior</v>
      </c>
      <c r="M3862" s="39" t="str">
        <f t="shared" si="480"/>
        <v>PI.IC.IT.271403.01</v>
      </c>
      <c r="N3862" s="39"/>
      <c r="O3862" s="39" t="str">
        <f t="shared" si="481"/>
        <v>PH.IC.IT.271403.01</v>
      </c>
      <c r="Q3862" s="39" t="str">
        <f t="shared" si="482"/>
        <v>CL.IC.IT.271403.01</v>
      </c>
      <c r="R3862" s="39"/>
      <c r="S3862" s="39" t="str">
        <f t="shared" si="484"/>
        <v>DR.IC.IT.271403.01</v>
      </c>
      <c r="T3862" s="39"/>
      <c r="U3862" s="60" t="str">
        <f t="shared" si="485"/>
        <v>IM.IC.IT.271403.01</v>
      </c>
      <c r="V3862" s="57"/>
      <c r="W3862" s="60" t="str">
        <f t="shared" si="486"/>
        <v>GE.IC.IT.271403.01</v>
      </c>
      <c r="AH3862" s="35" t="s">
        <v>3207</v>
      </c>
      <c r="AI3862" s="35">
        <v>1500</v>
      </c>
    </row>
    <row r="3863" spans="1:35" s="35" customFormat="1" ht="15">
      <c r="A3863" s="35" t="s">
        <v>2189</v>
      </c>
      <c r="C3863" s="38" t="s">
        <v>1504</v>
      </c>
      <c r="E3863" s="38" t="s">
        <v>4336</v>
      </c>
      <c r="F3863" s="35" t="s">
        <v>4176</v>
      </c>
      <c r="G3863" s="35" t="s">
        <v>3865</v>
      </c>
      <c r="H3863" s="38" t="s">
        <v>2063</v>
      </c>
      <c r="I3863" s="35" t="s">
        <v>3549</v>
      </c>
      <c r="J3863" s="39" t="str">
        <f t="shared" si="483"/>
        <v>IC.IT.271404</v>
      </c>
      <c r="K3863" s="38" t="s">
        <v>3298</v>
      </c>
      <c r="L3863" s="35" t="str">
        <f t="shared" si="479"/>
        <v xml:space="preserve">     Posterior</v>
      </c>
      <c r="M3863" s="39" t="str">
        <f t="shared" si="480"/>
        <v>PI.IC.IT.271404.01</v>
      </c>
      <c r="N3863" s="39"/>
      <c r="O3863" s="39" t="str">
        <f t="shared" si="481"/>
        <v>PH.IC.IT.271404.01</v>
      </c>
      <c r="Q3863" s="39" t="str">
        <f t="shared" si="482"/>
        <v>CL.IC.IT.271404.01</v>
      </c>
      <c r="R3863" s="39"/>
      <c r="S3863" s="39" t="str">
        <f t="shared" si="484"/>
        <v>DR.IC.IT.271404.01</v>
      </c>
      <c r="T3863" s="39"/>
      <c r="U3863" s="60" t="str">
        <f t="shared" si="485"/>
        <v>IM.IC.IT.271404.01</v>
      </c>
      <c r="V3863" s="57"/>
      <c r="W3863" s="60" t="str">
        <f t="shared" si="486"/>
        <v>GE.IC.IT.271404.01</v>
      </c>
      <c r="AH3863" s="35" t="s">
        <v>3207</v>
      </c>
      <c r="AI3863" s="35">
        <v>1500</v>
      </c>
    </row>
    <row r="3864" spans="1:35" s="35" customFormat="1" ht="15">
      <c r="A3864" s="35" t="s">
        <v>2189</v>
      </c>
      <c r="C3864" s="38" t="s">
        <v>1504</v>
      </c>
      <c r="E3864" s="38" t="s">
        <v>4336</v>
      </c>
      <c r="F3864" s="35" t="s">
        <v>4176</v>
      </c>
      <c r="G3864" s="35" t="s">
        <v>3866</v>
      </c>
      <c r="H3864" s="38" t="s">
        <v>2065</v>
      </c>
      <c r="I3864" s="35" t="s">
        <v>3550</v>
      </c>
      <c r="J3864" s="39" t="str">
        <f t="shared" si="483"/>
        <v>IC.IT.271405</v>
      </c>
      <c r="K3864" s="38" t="s">
        <v>3298</v>
      </c>
      <c r="L3864" s="35" t="str">
        <f t="shared" si="479"/>
        <v xml:space="preserve">     Proximal</v>
      </c>
      <c r="M3864" s="39" t="str">
        <f t="shared" si="480"/>
        <v>PI.IC.IT.271405.01</v>
      </c>
      <c r="N3864" s="39"/>
      <c r="O3864" s="39" t="str">
        <f t="shared" si="481"/>
        <v>PH.IC.IT.271405.01</v>
      </c>
      <c r="Q3864" s="39" t="str">
        <f t="shared" si="482"/>
        <v>CL.IC.IT.271405.01</v>
      </c>
      <c r="R3864" s="39"/>
      <c r="S3864" s="39" t="str">
        <f t="shared" si="484"/>
        <v>DR.IC.IT.271405.01</v>
      </c>
      <c r="T3864" s="39"/>
      <c r="U3864" s="60" t="str">
        <f t="shared" si="485"/>
        <v>IM.IC.IT.271405.01</v>
      </c>
      <c r="V3864" s="57"/>
      <c r="W3864" s="60" t="str">
        <f t="shared" si="486"/>
        <v>GE.IC.IT.271405.01</v>
      </c>
      <c r="AH3864" s="35" t="s">
        <v>3207</v>
      </c>
      <c r="AI3864" s="35">
        <v>1500</v>
      </c>
    </row>
    <row r="3865" spans="1:35" s="35" customFormat="1" ht="15">
      <c r="A3865" s="35" t="s">
        <v>2189</v>
      </c>
      <c r="C3865" s="38" t="s">
        <v>1504</v>
      </c>
      <c r="E3865" s="38" t="s">
        <v>4336</v>
      </c>
      <c r="F3865" s="35" t="s">
        <v>4176</v>
      </c>
      <c r="G3865" s="35" t="s">
        <v>3867</v>
      </c>
      <c r="H3865" s="38" t="s">
        <v>2222</v>
      </c>
      <c r="I3865" s="35" t="s">
        <v>3551</v>
      </c>
      <c r="J3865" s="39" t="str">
        <f t="shared" si="483"/>
        <v>IC.IT.271406</v>
      </c>
      <c r="K3865" s="38" t="s">
        <v>3298</v>
      </c>
      <c r="L3865" s="35" t="str">
        <f t="shared" si="479"/>
        <v xml:space="preserve">     Distal</v>
      </c>
      <c r="M3865" s="39" t="str">
        <f t="shared" si="480"/>
        <v>PI.IC.IT.271406.01</v>
      </c>
      <c r="N3865" s="39"/>
      <c r="O3865" s="39" t="str">
        <f t="shared" si="481"/>
        <v>PH.IC.IT.271406.01</v>
      </c>
      <c r="Q3865" s="39" t="str">
        <f t="shared" si="482"/>
        <v>CL.IC.IT.271406.01</v>
      </c>
      <c r="R3865" s="39"/>
      <c r="S3865" s="39" t="str">
        <f t="shared" si="484"/>
        <v>DR.IC.IT.271406.01</v>
      </c>
      <c r="T3865" s="39"/>
      <c r="U3865" s="60" t="str">
        <f t="shared" si="485"/>
        <v>IM.IC.IT.271406.01</v>
      </c>
      <c r="V3865" s="57"/>
      <c r="W3865" s="60" t="str">
        <f t="shared" si="486"/>
        <v>GE.IC.IT.271406.01</v>
      </c>
      <c r="AH3865" s="35" t="s">
        <v>3207</v>
      </c>
      <c r="AI3865" s="35">
        <v>1500</v>
      </c>
    </row>
    <row r="3866" spans="1:35" s="35" customFormat="1" ht="15">
      <c r="A3866" s="35" t="s">
        <v>2189</v>
      </c>
      <c r="C3866" s="38" t="s">
        <v>1504</v>
      </c>
      <c r="D3866" s="35" t="s">
        <v>4457</v>
      </c>
      <c r="E3866" s="38" t="s">
        <v>4340</v>
      </c>
      <c r="F3866" s="35" t="s">
        <v>4177</v>
      </c>
      <c r="G3866" s="35" t="s">
        <v>1579</v>
      </c>
      <c r="H3866" s="38" t="s">
        <v>2212</v>
      </c>
      <c r="I3866" s="35" t="s">
        <v>1579</v>
      </c>
      <c r="J3866" s="39" t="str">
        <f t="shared" si="483"/>
        <v>IC.IT.271501</v>
      </c>
      <c r="K3866" s="38" t="s">
        <v>3298</v>
      </c>
      <c r="L3866" s="35" t="str">
        <f t="shared" si="479"/>
        <v>Abdomen</v>
      </c>
      <c r="M3866" s="39" t="str">
        <f t="shared" si="480"/>
        <v>PI.IC.IT.271501.01</v>
      </c>
      <c r="N3866" s="39"/>
      <c r="O3866" s="39" t="str">
        <f t="shared" si="481"/>
        <v>PH.IC.IT.271501.01</v>
      </c>
      <c r="Q3866" s="39" t="str">
        <f t="shared" si="482"/>
        <v>CL.IC.IT.271501.01</v>
      </c>
      <c r="R3866" s="39"/>
      <c r="S3866" s="39" t="str">
        <f t="shared" si="484"/>
        <v>DR.IC.IT.271501.01</v>
      </c>
      <c r="T3866" s="39"/>
      <c r="U3866" s="60" t="str">
        <f t="shared" si="485"/>
        <v>IM.IC.IT.271501.01</v>
      </c>
      <c r="V3866" s="57"/>
      <c r="W3866" s="60" t="str">
        <f t="shared" si="486"/>
        <v>GE.IC.IT.271501.01</v>
      </c>
      <c r="AH3866" s="35" t="s">
        <v>3207</v>
      </c>
      <c r="AI3866" s="35">
        <v>1500</v>
      </c>
    </row>
    <row r="3867" spans="1:35" s="35" customFormat="1" ht="15">
      <c r="A3867" s="35" t="s">
        <v>2189</v>
      </c>
      <c r="C3867" s="38" t="s">
        <v>1504</v>
      </c>
      <c r="E3867" s="38" t="s">
        <v>4340</v>
      </c>
      <c r="F3867" s="35" t="s">
        <v>4177</v>
      </c>
      <c r="G3867" s="35" t="s">
        <v>1137</v>
      </c>
      <c r="H3867" s="38" t="s">
        <v>2217</v>
      </c>
      <c r="I3867" s="35" t="s">
        <v>1137</v>
      </c>
      <c r="J3867" s="39" t="str">
        <f t="shared" si="483"/>
        <v>IC.IT.271502</v>
      </c>
      <c r="K3867" s="38" t="s">
        <v>3298</v>
      </c>
      <c r="L3867" s="35" t="str">
        <f t="shared" si="479"/>
        <v>Flank</v>
      </c>
      <c r="M3867" s="39" t="str">
        <f t="shared" si="480"/>
        <v>PI.IC.IT.271502.01</v>
      </c>
      <c r="N3867" s="39"/>
      <c r="O3867" s="39" t="str">
        <f t="shared" si="481"/>
        <v>PH.IC.IT.271502.01</v>
      </c>
      <c r="Q3867" s="39" t="str">
        <f t="shared" si="482"/>
        <v>CL.IC.IT.271502.01</v>
      </c>
      <c r="R3867" s="39"/>
      <c r="S3867" s="39" t="str">
        <f t="shared" si="484"/>
        <v>DR.IC.IT.271502.01</v>
      </c>
      <c r="T3867" s="39"/>
      <c r="U3867" s="60" t="str">
        <f t="shared" si="485"/>
        <v>IM.IC.IT.271502.01</v>
      </c>
      <c r="V3867" s="57"/>
      <c r="W3867" s="60" t="str">
        <f t="shared" si="486"/>
        <v>GE.IC.IT.271502.01</v>
      </c>
      <c r="AH3867" s="35" t="s">
        <v>3207</v>
      </c>
      <c r="AI3867" s="35">
        <v>1500</v>
      </c>
    </row>
    <row r="3868" spans="1:35" s="35" customFormat="1" ht="15">
      <c r="A3868" s="35" t="s">
        <v>2189</v>
      </c>
      <c r="C3868" s="38" t="s">
        <v>1504</v>
      </c>
      <c r="E3868" s="38" t="s">
        <v>4340</v>
      </c>
      <c r="F3868" s="35" t="s">
        <v>4177</v>
      </c>
      <c r="G3868" s="66" t="s">
        <v>3869</v>
      </c>
      <c r="H3868" s="38" t="s">
        <v>2219</v>
      </c>
      <c r="I3868" s="35" t="s">
        <v>3557</v>
      </c>
      <c r="J3868" s="39" t="str">
        <f t="shared" si="483"/>
        <v>IC.IT.271503</v>
      </c>
      <c r="K3868" s="38" t="s">
        <v>3298</v>
      </c>
      <c r="L3868" s="35" t="str">
        <f t="shared" si="479"/>
        <v xml:space="preserve">     Flank, right</v>
      </c>
      <c r="M3868" s="39" t="str">
        <f t="shared" si="480"/>
        <v>PI.IC.IT.271503.01</v>
      </c>
      <c r="N3868" s="39"/>
      <c r="O3868" s="39" t="str">
        <f t="shared" si="481"/>
        <v>PH.IC.IT.271503.01</v>
      </c>
      <c r="Q3868" s="39" t="str">
        <f t="shared" si="482"/>
        <v>CL.IC.IT.271503.01</v>
      </c>
      <c r="R3868" s="39"/>
      <c r="S3868" s="39" t="str">
        <f t="shared" si="484"/>
        <v>DR.IC.IT.271503.01</v>
      </c>
      <c r="T3868" s="39"/>
      <c r="U3868" s="60" t="str">
        <f t="shared" si="485"/>
        <v>IM.IC.IT.271503.01</v>
      </c>
      <c r="V3868" s="57"/>
      <c r="W3868" s="60" t="str">
        <f t="shared" si="486"/>
        <v>GE.IC.IT.271503.01</v>
      </c>
      <c r="AH3868" s="35" t="s">
        <v>3207</v>
      </c>
      <c r="AI3868" s="35">
        <v>1500</v>
      </c>
    </row>
    <row r="3869" spans="1:35" s="35" customFormat="1" ht="15">
      <c r="A3869" s="35" t="s">
        <v>2189</v>
      </c>
      <c r="C3869" s="38" t="s">
        <v>1504</v>
      </c>
      <c r="E3869" s="38" t="s">
        <v>4340</v>
      </c>
      <c r="F3869" s="35" t="s">
        <v>4177</v>
      </c>
      <c r="G3869" s="66" t="s">
        <v>3870</v>
      </c>
      <c r="H3869" s="38" t="s">
        <v>2063</v>
      </c>
      <c r="I3869" s="35" t="s">
        <v>3559</v>
      </c>
      <c r="J3869" s="39" t="str">
        <f t="shared" si="483"/>
        <v>IC.IT.271504</v>
      </c>
      <c r="K3869" s="38" t="s">
        <v>3298</v>
      </c>
      <c r="L3869" s="35" t="str">
        <f t="shared" si="479"/>
        <v xml:space="preserve">     Flank, left</v>
      </c>
      <c r="M3869" s="39" t="str">
        <f t="shared" si="480"/>
        <v>PI.IC.IT.271504.01</v>
      </c>
      <c r="N3869" s="39"/>
      <c r="O3869" s="39" t="str">
        <f t="shared" si="481"/>
        <v>PH.IC.IT.271504.01</v>
      </c>
      <c r="Q3869" s="39" t="str">
        <f t="shared" si="482"/>
        <v>CL.IC.IT.271504.01</v>
      </c>
      <c r="R3869" s="39"/>
      <c r="S3869" s="39" t="str">
        <f t="shared" si="484"/>
        <v>DR.IC.IT.271504.01</v>
      </c>
      <c r="T3869" s="39"/>
      <c r="U3869" s="60" t="str">
        <f t="shared" si="485"/>
        <v>IM.IC.IT.271504.01</v>
      </c>
      <c r="V3869" s="57"/>
      <c r="W3869" s="60" t="str">
        <f t="shared" si="486"/>
        <v>GE.IC.IT.271504.01</v>
      </c>
      <c r="AH3869" s="35" t="s">
        <v>3207</v>
      </c>
      <c r="AI3869" s="35">
        <v>1500</v>
      </c>
    </row>
    <row r="3870" spans="1:35" s="35" customFormat="1" ht="15">
      <c r="A3870" s="35" t="s">
        <v>2189</v>
      </c>
      <c r="C3870" s="38" t="s">
        <v>1504</v>
      </c>
      <c r="D3870" s="35" t="s">
        <v>4458</v>
      </c>
      <c r="E3870" s="38" t="s">
        <v>4341</v>
      </c>
      <c r="F3870" s="35" t="s">
        <v>4177</v>
      </c>
      <c r="G3870" s="35" t="s">
        <v>3871</v>
      </c>
      <c r="H3870" s="38" t="s">
        <v>2212</v>
      </c>
      <c r="I3870" s="35" t="s">
        <v>1493</v>
      </c>
      <c r="J3870" s="39" t="str">
        <f t="shared" si="483"/>
        <v>IC.IT.271601</v>
      </c>
      <c r="K3870" s="38" t="s">
        <v>3298</v>
      </c>
      <c r="L3870" s="35" t="str">
        <f t="shared" si="479"/>
        <v xml:space="preserve">     RUQ</v>
      </c>
      <c r="M3870" s="39" t="str">
        <f t="shared" si="480"/>
        <v>PI.IC.IT.271601.01</v>
      </c>
      <c r="N3870" s="39"/>
      <c r="O3870" s="39" t="str">
        <f t="shared" si="481"/>
        <v>PH.IC.IT.271601.01</v>
      </c>
      <c r="Q3870" s="39" t="str">
        <f t="shared" si="482"/>
        <v>CL.IC.IT.271601.01</v>
      </c>
      <c r="R3870" s="39"/>
      <c r="S3870" s="39" t="str">
        <f t="shared" si="484"/>
        <v>DR.IC.IT.271601.01</v>
      </c>
      <c r="T3870" s="39"/>
      <c r="U3870" s="60" t="str">
        <f t="shared" si="485"/>
        <v>IM.IC.IT.271601.01</v>
      </c>
      <c r="V3870" s="57"/>
      <c r="W3870" s="60" t="str">
        <f t="shared" si="486"/>
        <v>GE.IC.IT.271601.01</v>
      </c>
      <c r="AH3870" s="35" t="s">
        <v>3207</v>
      </c>
      <c r="AI3870" s="35">
        <v>1500</v>
      </c>
    </row>
    <row r="3871" spans="1:35" s="35" customFormat="1" ht="15">
      <c r="A3871" s="35" t="s">
        <v>2189</v>
      </c>
      <c r="C3871" s="38" t="s">
        <v>1504</v>
      </c>
      <c r="E3871" s="38" t="s">
        <v>4341</v>
      </c>
      <c r="F3871" s="35" t="s">
        <v>4177</v>
      </c>
      <c r="G3871" s="35" t="s">
        <v>3872</v>
      </c>
      <c r="H3871" s="38" t="s">
        <v>2217</v>
      </c>
      <c r="I3871" s="35" t="s">
        <v>1492</v>
      </c>
      <c r="J3871" s="39" t="str">
        <f t="shared" si="483"/>
        <v>IC.IT.271602</v>
      </c>
      <c r="K3871" s="38" t="s">
        <v>3298</v>
      </c>
      <c r="L3871" s="35" t="str">
        <f t="shared" si="479"/>
        <v xml:space="preserve">     RLQ</v>
      </c>
      <c r="M3871" s="39" t="str">
        <f t="shared" si="480"/>
        <v>PI.IC.IT.271602.01</v>
      </c>
      <c r="N3871" s="39"/>
      <c r="O3871" s="39" t="str">
        <f t="shared" si="481"/>
        <v>PH.IC.IT.271602.01</v>
      </c>
      <c r="Q3871" s="39" t="str">
        <f t="shared" si="482"/>
        <v>CL.IC.IT.271602.01</v>
      </c>
      <c r="R3871" s="39"/>
      <c r="S3871" s="39" t="str">
        <f t="shared" si="484"/>
        <v>DR.IC.IT.271602.01</v>
      </c>
      <c r="T3871" s="39"/>
      <c r="U3871" s="60" t="str">
        <f t="shared" si="485"/>
        <v>IM.IC.IT.271602.01</v>
      </c>
      <c r="V3871" s="57"/>
      <c r="W3871" s="60" t="str">
        <f t="shared" si="486"/>
        <v>GE.IC.IT.271602.01</v>
      </c>
      <c r="AH3871" s="35" t="s">
        <v>3207</v>
      </c>
      <c r="AI3871" s="35">
        <v>1500</v>
      </c>
    </row>
    <row r="3872" spans="1:35" s="35" customFormat="1" ht="15">
      <c r="A3872" s="35" t="s">
        <v>2189</v>
      </c>
      <c r="C3872" s="38" t="s">
        <v>1504</v>
      </c>
      <c r="E3872" s="38" t="s">
        <v>4341</v>
      </c>
      <c r="F3872" s="35" t="s">
        <v>4177</v>
      </c>
      <c r="G3872" s="35" t="s">
        <v>3873</v>
      </c>
      <c r="H3872" s="38" t="s">
        <v>2219</v>
      </c>
      <c r="I3872" s="35" t="s">
        <v>1491</v>
      </c>
      <c r="J3872" s="39" t="str">
        <f t="shared" si="483"/>
        <v>IC.IT.271603</v>
      </c>
      <c r="K3872" s="38" t="s">
        <v>3298</v>
      </c>
      <c r="L3872" s="35" t="str">
        <f t="shared" si="479"/>
        <v xml:space="preserve">     LUQ</v>
      </c>
      <c r="M3872" s="39" t="str">
        <f t="shared" si="480"/>
        <v>PI.IC.IT.271603.01</v>
      </c>
      <c r="N3872" s="39"/>
      <c r="O3872" s="39" t="str">
        <f t="shared" si="481"/>
        <v>PH.IC.IT.271603.01</v>
      </c>
      <c r="Q3872" s="39" t="str">
        <f t="shared" si="482"/>
        <v>CL.IC.IT.271603.01</v>
      </c>
      <c r="R3872" s="39"/>
      <c r="S3872" s="39" t="str">
        <f t="shared" si="484"/>
        <v>DR.IC.IT.271603.01</v>
      </c>
      <c r="T3872" s="39"/>
      <c r="U3872" s="60" t="str">
        <f t="shared" si="485"/>
        <v>IM.IC.IT.271603.01</v>
      </c>
      <c r="V3872" s="57"/>
      <c r="W3872" s="60" t="str">
        <f t="shared" si="486"/>
        <v>GE.IC.IT.271603.01</v>
      </c>
      <c r="AH3872" s="35" t="s">
        <v>3207</v>
      </c>
      <c r="AI3872" s="35">
        <v>1500</v>
      </c>
    </row>
    <row r="3873" spans="1:35" s="35" customFormat="1" ht="15">
      <c r="A3873" s="35" t="s">
        <v>2189</v>
      </c>
      <c r="C3873" s="38" t="s">
        <v>1504</v>
      </c>
      <c r="E3873" s="38" t="s">
        <v>4341</v>
      </c>
      <c r="F3873" s="35" t="s">
        <v>4177</v>
      </c>
      <c r="G3873" s="35" t="s">
        <v>3874</v>
      </c>
      <c r="H3873" s="38" t="s">
        <v>2063</v>
      </c>
      <c r="I3873" s="35" t="s">
        <v>1490</v>
      </c>
      <c r="J3873" s="39" t="str">
        <f t="shared" si="483"/>
        <v>IC.IT.271604</v>
      </c>
      <c r="K3873" s="38" t="s">
        <v>3298</v>
      </c>
      <c r="L3873" s="35" t="str">
        <f t="shared" si="479"/>
        <v xml:space="preserve">     LLQ</v>
      </c>
      <c r="M3873" s="39" t="str">
        <f t="shared" si="480"/>
        <v>PI.IC.IT.271604.01</v>
      </c>
      <c r="N3873" s="39"/>
      <c r="O3873" s="39" t="str">
        <f t="shared" si="481"/>
        <v>PH.IC.IT.271604.01</v>
      </c>
      <c r="Q3873" s="39" t="str">
        <f t="shared" si="482"/>
        <v>CL.IC.IT.271604.01</v>
      </c>
      <c r="R3873" s="39"/>
      <c r="S3873" s="39" t="str">
        <f t="shared" si="484"/>
        <v>DR.IC.IT.271604.01</v>
      </c>
      <c r="T3873" s="39"/>
      <c r="U3873" s="60" t="str">
        <f t="shared" si="485"/>
        <v>IM.IC.IT.271604.01</v>
      </c>
      <c r="V3873" s="57"/>
      <c r="W3873" s="60" t="str">
        <f t="shared" si="486"/>
        <v>GE.IC.IT.271604.01</v>
      </c>
      <c r="AH3873" s="35" t="s">
        <v>3207</v>
      </c>
      <c r="AI3873" s="35">
        <v>1500</v>
      </c>
    </row>
    <row r="3874" spans="1:35" s="35" customFormat="1" ht="15">
      <c r="A3874" s="35" t="s">
        <v>2189</v>
      </c>
      <c r="C3874" s="38" t="s">
        <v>1504</v>
      </c>
      <c r="D3874" s="35" t="s">
        <v>4459</v>
      </c>
      <c r="E3874" s="38" t="s">
        <v>4342</v>
      </c>
      <c r="F3874" s="35" t="s">
        <v>4178</v>
      </c>
      <c r="G3874" s="35" t="s">
        <v>3876</v>
      </c>
      <c r="H3874" s="38" t="s">
        <v>2212</v>
      </c>
      <c r="I3874" s="35" t="s">
        <v>3876</v>
      </c>
      <c r="J3874" s="39" t="str">
        <f t="shared" si="483"/>
        <v>IC.IT.271701</v>
      </c>
      <c r="K3874" s="38" t="s">
        <v>3298</v>
      </c>
      <c r="L3874" s="35" t="str">
        <f t="shared" si="479"/>
        <v>Arm</v>
      </c>
      <c r="M3874" s="39" t="str">
        <f t="shared" si="480"/>
        <v>PI.IC.IT.271701.01</v>
      </c>
      <c r="N3874" s="39"/>
      <c r="O3874" s="39" t="str">
        <f t="shared" si="481"/>
        <v>PH.IC.IT.271701.01</v>
      </c>
      <c r="Q3874" s="39" t="str">
        <f t="shared" si="482"/>
        <v>CL.IC.IT.271701.01</v>
      </c>
      <c r="R3874" s="39"/>
      <c r="S3874" s="39" t="str">
        <f t="shared" si="484"/>
        <v>DR.IC.IT.271701.01</v>
      </c>
      <c r="T3874" s="39"/>
      <c r="U3874" s="60" t="str">
        <f t="shared" si="485"/>
        <v>IM.IC.IT.271701.01</v>
      </c>
      <c r="V3874" s="57"/>
      <c r="W3874" s="60" t="str">
        <f t="shared" si="486"/>
        <v>GE.IC.IT.271701.01</v>
      </c>
      <c r="AH3874" s="35" t="s">
        <v>3207</v>
      </c>
      <c r="AI3874" s="35">
        <v>1500</v>
      </c>
    </row>
    <row r="3875" spans="1:35" s="35" customFormat="1" ht="15">
      <c r="A3875" s="35" t="s">
        <v>2189</v>
      </c>
      <c r="C3875" s="38" t="s">
        <v>1504</v>
      </c>
      <c r="E3875" s="38" t="s">
        <v>4342</v>
      </c>
      <c r="F3875" s="35" t="s">
        <v>4178</v>
      </c>
      <c r="G3875" s="35" t="s">
        <v>3877</v>
      </c>
      <c r="H3875" s="38" t="s">
        <v>2217</v>
      </c>
      <c r="I3875" s="35" t="s">
        <v>3877</v>
      </c>
      <c r="J3875" s="39" t="str">
        <f t="shared" si="483"/>
        <v>IC.IT.271702</v>
      </c>
      <c r="K3875" s="38" t="s">
        <v>3298</v>
      </c>
      <c r="L3875" s="35" t="str">
        <f t="shared" si="479"/>
        <v>Elbow</v>
      </c>
      <c r="M3875" s="39" t="str">
        <f t="shared" si="480"/>
        <v>PI.IC.IT.271702.01</v>
      </c>
      <c r="N3875" s="39"/>
      <c r="O3875" s="39" t="str">
        <f t="shared" si="481"/>
        <v>PH.IC.IT.271702.01</v>
      </c>
      <c r="Q3875" s="39" t="str">
        <f t="shared" si="482"/>
        <v>CL.IC.IT.271702.01</v>
      </c>
      <c r="R3875" s="39"/>
      <c r="S3875" s="39" t="str">
        <f t="shared" si="484"/>
        <v>DR.IC.IT.271702.01</v>
      </c>
      <c r="T3875" s="39"/>
      <c r="U3875" s="60" t="str">
        <f t="shared" si="485"/>
        <v>IM.IC.IT.271702.01</v>
      </c>
      <c r="V3875" s="57"/>
      <c r="W3875" s="60" t="str">
        <f t="shared" si="486"/>
        <v>GE.IC.IT.271702.01</v>
      </c>
      <c r="AH3875" s="35" t="s">
        <v>3207</v>
      </c>
      <c r="AI3875" s="35">
        <v>1500</v>
      </c>
    </row>
    <row r="3876" spans="1:35" s="35" customFormat="1" ht="15">
      <c r="A3876" s="35" t="s">
        <v>2189</v>
      </c>
      <c r="C3876" s="38" t="s">
        <v>1504</v>
      </c>
      <c r="E3876" s="38" t="s">
        <v>4342</v>
      </c>
      <c r="F3876" s="35" t="s">
        <v>4178</v>
      </c>
      <c r="G3876" s="35" t="s">
        <v>3878</v>
      </c>
      <c r="H3876" s="38" t="s">
        <v>2219</v>
      </c>
      <c r="I3876" s="35" t="s">
        <v>3878</v>
      </c>
      <c r="J3876" s="39" t="str">
        <f t="shared" si="483"/>
        <v>IC.IT.271703</v>
      </c>
      <c r="K3876" s="38" t="s">
        <v>3298</v>
      </c>
      <c r="L3876" s="35" t="str">
        <f t="shared" si="479"/>
        <v>Wrist</v>
      </c>
      <c r="M3876" s="39" t="str">
        <f t="shared" si="480"/>
        <v>PI.IC.IT.271703.01</v>
      </c>
      <c r="N3876" s="39"/>
      <c r="O3876" s="39" t="str">
        <f t="shared" si="481"/>
        <v>PH.IC.IT.271703.01</v>
      </c>
      <c r="Q3876" s="39" t="str">
        <f t="shared" si="482"/>
        <v>CL.IC.IT.271703.01</v>
      </c>
      <c r="R3876" s="39"/>
      <c r="S3876" s="39" t="str">
        <f t="shared" si="484"/>
        <v>DR.IC.IT.271703.01</v>
      </c>
      <c r="T3876" s="39"/>
      <c r="U3876" s="60" t="str">
        <f t="shared" si="485"/>
        <v>IM.IC.IT.271703.01</v>
      </c>
      <c r="V3876" s="57"/>
      <c r="W3876" s="60" t="str">
        <f t="shared" si="486"/>
        <v>GE.IC.IT.271703.01</v>
      </c>
      <c r="AH3876" s="35" t="s">
        <v>3207</v>
      </c>
      <c r="AI3876" s="35">
        <v>1500</v>
      </c>
    </row>
    <row r="3877" spans="1:35" s="35" customFormat="1" ht="15">
      <c r="A3877" s="35" t="s">
        <v>2189</v>
      </c>
      <c r="C3877" s="38" t="s">
        <v>1504</v>
      </c>
      <c r="E3877" s="38" t="s">
        <v>4342</v>
      </c>
      <c r="F3877" s="35" t="s">
        <v>4178</v>
      </c>
      <c r="G3877" s="35" t="s">
        <v>3879</v>
      </c>
      <c r="H3877" s="38" t="s">
        <v>2063</v>
      </c>
      <c r="I3877" s="35" t="s">
        <v>3879</v>
      </c>
      <c r="J3877" s="39" t="str">
        <f t="shared" si="483"/>
        <v>IC.IT.271704</v>
      </c>
      <c r="K3877" s="38" t="s">
        <v>3298</v>
      </c>
      <c r="L3877" s="35" t="str">
        <f t="shared" si="479"/>
        <v>Hand</v>
      </c>
      <c r="M3877" s="39" t="str">
        <f t="shared" si="480"/>
        <v>PI.IC.IT.271704.01</v>
      </c>
      <c r="N3877" s="39"/>
      <c r="O3877" s="39" t="str">
        <f t="shared" si="481"/>
        <v>PH.IC.IT.271704.01</v>
      </c>
      <c r="Q3877" s="39" t="str">
        <f t="shared" si="482"/>
        <v>CL.IC.IT.271704.01</v>
      </c>
      <c r="R3877" s="39"/>
      <c r="S3877" s="39" t="str">
        <f t="shared" si="484"/>
        <v>DR.IC.IT.271704.01</v>
      </c>
      <c r="T3877" s="39"/>
      <c r="U3877" s="60" t="str">
        <f t="shared" si="485"/>
        <v>IM.IC.IT.271704.01</v>
      </c>
      <c r="V3877" s="57"/>
      <c r="W3877" s="60" t="str">
        <f t="shared" si="486"/>
        <v>GE.IC.IT.271704.01</v>
      </c>
      <c r="AH3877" s="35" t="s">
        <v>3207</v>
      </c>
      <c r="AI3877" s="35">
        <v>1500</v>
      </c>
    </row>
    <row r="3878" spans="1:35" s="35" customFormat="1" ht="15">
      <c r="A3878" s="35" t="s">
        <v>2189</v>
      </c>
      <c r="C3878" s="38" t="s">
        <v>1504</v>
      </c>
      <c r="E3878" s="38" t="s">
        <v>4342</v>
      </c>
      <c r="F3878" s="35" t="s">
        <v>4178</v>
      </c>
      <c r="G3878" s="35" t="s">
        <v>3880</v>
      </c>
      <c r="H3878" s="38" t="s">
        <v>2065</v>
      </c>
      <c r="I3878" s="35" t="s">
        <v>1728</v>
      </c>
      <c r="J3878" s="39" t="str">
        <f t="shared" si="483"/>
        <v>IC.IT.271705</v>
      </c>
      <c r="K3878" s="38" t="s">
        <v>3298</v>
      </c>
      <c r="L3878" s="35" t="str">
        <f t="shared" si="479"/>
        <v>Finger(s): specify</v>
      </c>
      <c r="M3878" s="39" t="str">
        <f t="shared" si="480"/>
        <v>PI.IC.IT.271705.01</v>
      </c>
      <c r="N3878" s="39"/>
      <c r="O3878" s="39" t="str">
        <f t="shared" si="481"/>
        <v>PH.IC.IT.271705.01</v>
      </c>
      <c r="Q3878" s="39" t="str">
        <f t="shared" si="482"/>
        <v>CL.IC.IT.271705.01</v>
      </c>
      <c r="R3878" s="39"/>
      <c r="S3878" s="39" t="str">
        <f t="shared" si="484"/>
        <v>DR.IC.IT.271705.01</v>
      </c>
      <c r="T3878" s="39"/>
      <c r="U3878" s="60" t="str">
        <f t="shared" si="485"/>
        <v>IM.IC.IT.271705.01</v>
      </c>
      <c r="V3878" s="57"/>
      <c r="W3878" s="60" t="str">
        <f t="shared" si="486"/>
        <v>GE.IC.IT.271705.01</v>
      </c>
      <c r="AH3878" s="35" t="s">
        <v>3207</v>
      </c>
      <c r="AI3878" s="35">
        <v>1500</v>
      </c>
    </row>
    <row r="3879" spans="1:35" s="35" customFormat="1" ht="15">
      <c r="A3879" s="35" t="s">
        <v>2189</v>
      </c>
      <c r="C3879" s="38" t="s">
        <v>1504</v>
      </c>
      <c r="E3879" s="38" t="s">
        <v>4342</v>
      </c>
      <c r="F3879" s="35" t="s">
        <v>4178</v>
      </c>
      <c r="G3879" s="35" t="s">
        <v>3881</v>
      </c>
      <c r="H3879" s="38" t="s">
        <v>2222</v>
      </c>
      <c r="I3879" s="35" t="s">
        <v>3882</v>
      </c>
      <c r="J3879" s="39" t="str">
        <f t="shared" si="483"/>
        <v>IC.IT.271706</v>
      </c>
      <c r="K3879" s="38" t="s">
        <v>3298</v>
      </c>
      <c r="L3879" s="35" t="str">
        <f t="shared" si="479"/>
        <v>Trochanter</v>
      </c>
      <c r="M3879" s="39" t="str">
        <f t="shared" si="480"/>
        <v>PI.IC.IT.271706.01</v>
      </c>
      <c r="N3879" s="39"/>
      <c r="O3879" s="39" t="str">
        <f t="shared" si="481"/>
        <v>PH.IC.IT.271706.01</v>
      </c>
      <c r="Q3879" s="39" t="str">
        <f t="shared" si="482"/>
        <v>CL.IC.IT.271706.01</v>
      </c>
      <c r="R3879" s="39"/>
      <c r="S3879" s="39" t="str">
        <f t="shared" si="484"/>
        <v>DR.IC.IT.271706.01</v>
      </c>
      <c r="T3879" s="39"/>
      <c r="U3879" s="60" t="str">
        <f t="shared" si="485"/>
        <v>IM.IC.IT.271706.01</v>
      </c>
      <c r="V3879" s="57"/>
      <c r="W3879" s="60" t="str">
        <f t="shared" si="486"/>
        <v>GE.IC.IT.271706.01</v>
      </c>
      <c r="AH3879" s="35" t="s">
        <v>3207</v>
      </c>
      <c r="AI3879" s="35">
        <v>1500</v>
      </c>
    </row>
    <row r="3880" spans="1:35" s="35" customFormat="1" ht="15">
      <c r="A3880" s="35" t="s">
        <v>2189</v>
      </c>
      <c r="C3880" s="38" t="s">
        <v>1504</v>
      </c>
      <c r="E3880" s="38" t="s">
        <v>4342</v>
      </c>
      <c r="F3880" s="35" t="s">
        <v>4178</v>
      </c>
      <c r="G3880" s="35" t="s">
        <v>3883</v>
      </c>
      <c r="H3880" s="38" t="s">
        <v>2376</v>
      </c>
      <c r="I3880" s="35" t="s">
        <v>3883</v>
      </c>
      <c r="J3880" s="39" t="str">
        <f t="shared" si="483"/>
        <v>IC.IT.271707</v>
      </c>
      <c r="K3880" s="38" t="s">
        <v>3298</v>
      </c>
      <c r="L3880" s="35" t="str">
        <f t="shared" si="479"/>
        <v>Knee</v>
      </c>
      <c r="M3880" s="39" t="str">
        <f t="shared" si="480"/>
        <v>PI.IC.IT.271707.01</v>
      </c>
      <c r="N3880" s="39"/>
      <c r="O3880" s="39" t="str">
        <f t="shared" si="481"/>
        <v>PH.IC.IT.271707.01</v>
      </c>
      <c r="Q3880" s="39" t="str">
        <f t="shared" si="482"/>
        <v>CL.IC.IT.271707.01</v>
      </c>
      <c r="R3880" s="39"/>
      <c r="S3880" s="39" t="str">
        <f t="shared" si="484"/>
        <v>DR.IC.IT.271707.01</v>
      </c>
      <c r="T3880" s="39"/>
      <c r="U3880" s="60" t="str">
        <f t="shared" si="485"/>
        <v>IM.IC.IT.271707.01</v>
      </c>
      <c r="V3880" s="57"/>
      <c r="W3880" s="60" t="str">
        <f t="shared" si="486"/>
        <v>GE.IC.IT.271707.01</v>
      </c>
      <c r="AH3880" s="35" t="s">
        <v>3207</v>
      </c>
      <c r="AI3880" s="35">
        <v>1500</v>
      </c>
    </row>
    <row r="3881" spans="1:35" s="35" customFormat="1" ht="15">
      <c r="A3881" s="35" t="s">
        <v>2189</v>
      </c>
      <c r="C3881" s="38" t="s">
        <v>1504</v>
      </c>
      <c r="E3881" s="38" t="s">
        <v>4342</v>
      </c>
      <c r="F3881" s="35" t="s">
        <v>4178</v>
      </c>
      <c r="G3881" s="35" t="s">
        <v>3884</v>
      </c>
      <c r="H3881" s="38" t="s">
        <v>2378</v>
      </c>
      <c r="I3881" s="35" t="s">
        <v>3885</v>
      </c>
      <c r="J3881" s="39" t="str">
        <f t="shared" si="483"/>
        <v>IC.IT.271708</v>
      </c>
      <c r="K3881" s="38" t="s">
        <v>3298</v>
      </c>
      <c r="L3881" s="35" t="str">
        <f t="shared" si="479"/>
        <v>Malleous</v>
      </c>
      <c r="M3881" s="39" t="str">
        <f t="shared" si="480"/>
        <v>PI.IC.IT.271708.01</v>
      </c>
      <c r="N3881" s="39"/>
      <c r="O3881" s="39" t="str">
        <f t="shared" si="481"/>
        <v>PH.IC.IT.271708.01</v>
      </c>
      <c r="Q3881" s="39" t="str">
        <f t="shared" si="482"/>
        <v>CL.IC.IT.271708.01</v>
      </c>
      <c r="R3881" s="39"/>
      <c r="S3881" s="39" t="str">
        <f t="shared" si="484"/>
        <v>DR.IC.IT.271708.01</v>
      </c>
      <c r="T3881" s="39"/>
      <c r="U3881" s="60" t="str">
        <f t="shared" si="485"/>
        <v>IM.IC.IT.271708.01</v>
      </c>
      <c r="V3881" s="57"/>
      <c r="W3881" s="60" t="str">
        <f t="shared" si="486"/>
        <v>GE.IC.IT.271708.01</v>
      </c>
      <c r="AH3881" s="35" t="s">
        <v>3207</v>
      </c>
      <c r="AI3881" s="35">
        <v>1500</v>
      </c>
    </row>
    <row r="3882" spans="1:35" s="35" customFormat="1" ht="15">
      <c r="A3882" s="35" t="s">
        <v>2189</v>
      </c>
      <c r="C3882" s="38" t="s">
        <v>1504</v>
      </c>
      <c r="E3882" s="38" t="s">
        <v>4342</v>
      </c>
      <c r="F3882" s="35" t="s">
        <v>4178</v>
      </c>
      <c r="G3882" s="35" t="s">
        <v>3886</v>
      </c>
      <c r="H3882" s="38" t="s">
        <v>2380</v>
      </c>
      <c r="I3882" s="35" t="s">
        <v>3886</v>
      </c>
      <c r="J3882" s="39" t="str">
        <f t="shared" si="483"/>
        <v>IC.IT.271709</v>
      </c>
      <c r="K3882" s="38" t="s">
        <v>3298</v>
      </c>
      <c r="L3882" s="35" t="str">
        <f t="shared" si="479"/>
        <v>Heel</v>
      </c>
      <c r="M3882" s="39" t="str">
        <f t="shared" si="480"/>
        <v>PI.IC.IT.271709.01</v>
      </c>
      <c r="N3882" s="39"/>
      <c r="O3882" s="39" t="str">
        <f t="shared" si="481"/>
        <v>PH.IC.IT.271709.01</v>
      </c>
      <c r="Q3882" s="39" t="str">
        <f t="shared" si="482"/>
        <v>CL.IC.IT.271709.01</v>
      </c>
      <c r="R3882" s="39"/>
      <c r="S3882" s="39" t="str">
        <f t="shared" si="484"/>
        <v>DR.IC.IT.271709.01</v>
      </c>
      <c r="T3882" s="39"/>
      <c r="U3882" s="60" t="str">
        <f t="shared" si="485"/>
        <v>IM.IC.IT.271709.01</v>
      </c>
      <c r="V3882" s="57"/>
      <c r="W3882" s="60" t="str">
        <f t="shared" si="486"/>
        <v>GE.IC.IT.271709.01</v>
      </c>
      <c r="AH3882" s="35" t="s">
        <v>3207</v>
      </c>
      <c r="AI3882" s="35">
        <v>1500</v>
      </c>
    </row>
    <row r="3883" spans="1:35" s="35" customFormat="1" ht="15">
      <c r="A3883" s="35" t="s">
        <v>2189</v>
      </c>
      <c r="C3883" s="38" t="s">
        <v>1504</v>
      </c>
      <c r="E3883" s="38" t="s">
        <v>4342</v>
      </c>
      <c r="F3883" s="35" t="s">
        <v>4178</v>
      </c>
      <c r="G3883" s="35" t="s">
        <v>3887</v>
      </c>
      <c r="H3883" s="38" t="s">
        <v>2124</v>
      </c>
      <c r="I3883" s="35" t="s">
        <v>3887</v>
      </c>
      <c r="J3883" s="39" t="str">
        <f t="shared" si="483"/>
        <v>IC.IT.271710</v>
      </c>
      <c r="K3883" s="38" t="s">
        <v>3298</v>
      </c>
      <c r="L3883" s="35" t="str">
        <f t="shared" si="479"/>
        <v>Foot</v>
      </c>
      <c r="M3883" s="39" t="str">
        <f t="shared" si="480"/>
        <v>PI.IC.IT.271710.01</v>
      </c>
      <c r="N3883" s="39"/>
      <c r="O3883" s="39" t="str">
        <f t="shared" si="481"/>
        <v>PH.IC.IT.271710.01</v>
      </c>
      <c r="Q3883" s="39" t="str">
        <f t="shared" si="482"/>
        <v>CL.IC.IT.271710.01</v>
      </c>
      <c r="R3883" s="39"/>
      <c r="S3883" s="39" t="str">
        <f t="shared" si="484"/>
        <v>DR.IC.IT.271710.01</v>
      </c>
      <c r="T3883" s="39"/>
      <c r="U3883" s="60" t="str">
        <f t="shared" si="485"/>
        <v>IM.IC.IT.271710.01</v>
      </c>
      <c r="V3883" s="57"/>
      <c r="W3883" s="60" t="str">
        <f t="shared" si="486"/>
        <v>GE.IC.IT.271710.01</v>
      </c>
      <c r="AH3883" s="35" t="s">
        <v>3207</v>
      </c>
      <c r="AI3883" s="35">
        <v>1500</v>
      </c>
    </row>
    <row r="3884" spans="1:35" s="35" customFormat="1" ht="15">
      <c r="A3884" s="35" t="s">
        <v>2189</v>
      </c>
      <c r="C3884" s="38" t="s">
        <v>1504</v>
      </c>
      <c r="E3884" s="38" t="s">
        <v>4342</v>
      </c>
      <c r="F3884" s="35" t="s">
        <v>4178</v>
      </c>
      <c r="G3884" s="35" t="s">
        <v>3888</v>
      </c>
      <c r="H3884" s="38" t="s">
        <v>4317</v>
      </c>
      <c r="I3884" s="35" t="s">
        <v>3889</v>
      </c>
      <c r="J3884" s="39" t="str">
        <f t="shared" si="483"/>
        <v>IC.IT.271711</v>
      </c>
      <c r="K3884" s="38" t="s">
        <v>3298</v>
      </c>
      <c r="L3884" s="35" t="str">
        <f t="shared" si="479"/>
        <v>Toe(s): specify</v>
      </c>
      <c r="M3884" s="39" t="str">
        <f t="shared" si="480"/>
        <v>PI.IC.IT.271711.01</v>
      </c>
      <c r="N3884" s="39"/>
      <c r="O3884" s="39" t="str">
        <f t="shared" si="481"/>
        <v>PH.IC.IT.271711.01</v>
      </c>
      <c r="Q3884" s="39" t="str">
        <f t="shared" si="482"/>
        <v>CL.IC.IT.271711.01</v>
      </c>
      <c r="R3884" s="39"/>
      <c r="S3884" s="39" t="str">
        <f t="shared" si="484"/>
        <v>DR.IC.IT.271711.01</v>
      </c>
      <c r="T3884" s="39"/>
      <c r="U3884" s="60" t="str">
        <f t="shared" si="485"/>
        <v>IM.IC.IT.271711.01</v>
      </c>
      <c r="V3884" s="57"/>
      <c r="W3884" s="60" t="str">
        <f t="shared" si="486"/>
        <v>GE.IC.IT.271711.01</v>
      </c>
      <c r="AH3884" s="35" t="s">
        <v>3207</v>
      </c>
      <c r="AI3884" s="35">
        <v>1500</v>
      </c>
    </row>
    <row r="3885" spans="1:35" s="35" customFormat="1" ht="15">
      <c r="A3885" s="35" t="s">
        <v>2189</v>
      </c>
      <c r="C3885" s="38" t="s">
        <v>1504</v>
      </c>
      <c r="E3885" s="38" t="s">
        <v>4371</v>
      </c>
      <c r="F3885" s="35" t="s">
        <v>4178</v>
      </c>
      <c r="G3885" s="35" t="s">
        <v>4460</v>
      </c>
      <c r="H3885" s="38" t="s">
        <v>4334</v>
      </c>
      <c r="I3885" s="35" t="s">
        <v>4460</v>
      </c>
      <c r="J3885" s="39" t="str">
        <f t="shared" si="483"/>
        <v>IC.IT.271712</v>
      </c>
      <c r="K3885" s="38" t="s">
        <v>3298</v>
      </c>
      <c r="L3885" s="35" t="str">
        <f t="shared" si="479"/>
        <v>Shin</v>
      </c>
      <c r="M3885" s="39" t="str">
        <f t="shared" si="480"/>
        <v>PI.IC.IT.271712.01</v>
      </c>
      <c r="N3885" s="39"/>
      <c r="O3885" s="39" t="str">
        <f t="shared" si="481"/>
        <v>PH.IC.IT.271712.01</v>
      </c>
      <c r="Q3885" s="39" t="str">
        <f t="shared" si="482"/>
        <v>CL.IC.IT.271712.01</v>
      </c>
      <c r="R3885" s="39"/>
      <c r="S3885" s="39" t="str">
        <f t="shared" si="484"/>
        <v>DR.IC.IT.271712.01</v>
      </c>
      <c r="T3885" s="39"/>
      <c r="U3885" s="60" t="str">
        <f t="shared" si="485"/>
        <v>IM.IC.IT.271712.01</v>
      </c>
      <c r="V3885" s="57"/>
      <c r="W3885" s="60" t="str">
        <f t="shared" si="486"/>
        <v>GE.IC.IT.271712.01</v>
      </c>
      <c r="AF3885" s="35" t="s">
        <v>3326</v>
      </c>
      <c r="AG3885" s="35">
        <v>1279</v>
      </c>
      <c r="AH3885" s="35" t="s">
        <v>3207</v>
      </c>
      <c r="AI3885" s="35">
        <v>1500</v>
      </c>
    </row>
    <row r="3886" spans="1:35" s="35" customFormat="1" ht="15">
      <c r="A3886" s="35" t="s">
        <v>2189</v>
      </c>
      <c r="C3886" s="38" t="s">
        <v>1504</v>
      </c>
      <c r="E3886" s="38" t="s">
        <v>4342</v>
      </c>
      <c r="F3886" s="35" t="s">
        <v>4178</v>
      </c>
      <c r="G3886" s="66" t="s">
        <v>3568</v>
      </c>
      <c r="H3886" s="38" t="s">
        <v>2130</v>
      </c>
      <c r="I3886" s="66" t="s">
        <v>3568</v>
      </c>
      <c r="J3886" s="39" t="str">
        <f t="shared" si="483"/>
        <v>IC.IT.271713</v>
      </c>
      <c r="K3886" s="38" t="s">
        <v>3298</v>
      </c>
      <c r="L3886" s="35" t="str">
        <f t="shared" si="479"/>
        <v>Arm upper, right</v>
      </c>
      <c r="M3886" s="39" t="str">
        <f t="shared" si="480"/>
        <v>PI.IC.IT.271713.01</v>
      </c>
      <c r="N3886" s="39"/>
      <c r="O3886" s="39" t="str">
        <f t="shared" si="481"/>
        <v>PH.IC.IT.271713.01</v>
      </c>
      <c r="Q3886" s="39" t="str">
        <f t="shared" si="482"/>
        <v>CL.IC.IT.271713.01</v>
      </c>
      <c r="R3886" s="39"/>
      <c r="S3886" s="39" t="str">
        <f t="shared" si="484"/>
        <v>DR.IC.IT.271713.01</v>
      </c>
      <c r="T3886" s="39"/>
      <c r="U3886" s="60" t="str">
        <f t="shared" si="485"/>
        <v>IM.IC.IT.271713.01</v>
      </c>
      <c r="V3886" s="57"/>
      <c r="W3886" s="60" t="str">
        <f t="shared" si="486"/>
        <v>GE.IC.IT.271713.01</v>
      </c>
      <c r="AH3886" s="35" t="s">
        <v>3207</v>
      </c>
      <c r="AI3886" s="35">
        <v>1500</v>
      </c>
    </row>
    <row r="3887" spans="1:35" s="35" customFormat="1" ht="15">
      <c r="A3887" s="35" t="s">
        <v>2189</v>
      </c>
      <c r="C3887" s="38" t="s">
        <v>1504</v>
      </c>
      <c r="E3887" s="38" t="s">
        <v>4342</v>
      </c>
      <c r="F3887" s="35" t="s">
        <v>4178</v>
      </c>
      <c r="G3887" s="66" t="s">
        <v>3570</v>
      </c>
      <c r="H3887" s="38" t="s">
        <v>2296</v>
      </c>
      <c r="I3887" s="66" t="s">
        <v>3570</v>
      </c>
      <c r="J3887" s="39" t="str">
        <f t="shared" si="483"/>
        <v>IC.IT.271714</v>
      </c>
      <c r="K3887" s="38" t="s">
        <v>3298</v>
      </c>
      <c r="L3887" s="35" t="str">
        <f t="shared" si="479"/>
        <v>Arm upper, left</v>
      </c>
      <c r="M3887" s="39" t="str">
        <f t="shared" si="480"/>
        <v>PI.IC.IT.271714.01</v>
      </c>
      <c r="N3887" s="39"/>
      <c r="O3887" s="39" t="str">
        <f t="shared" si="481"/>
        <v>PH.IC.IT.271714.01</v>
      </c>
      <c r="Q3887" s="39" t="str">
        <f t="shared" si="482"/>
        <v>CL.IC.IT.271714.01</v>
      </c>
      <c r="R3887" s="39"/>
      <c r="S3887" s="39" t="str">
        <f t="shared" si="484"/>
        <v>DR.IC.IT.271714.01</v>
      </c>
      <c r="T3887" s="39"/>
      <c r="U3887" s="60" t="str">
        <f t="shared" si="485"/>
        <v>IM.IC.IT.271714.01</v>
      </c>
      <c r="V3887" s="57"/>
      <c r="W3887" s="60" t="str">
        <f t="shared" si="486"/>
        <v>GE.IC.IT.271714.01</v>
      </c>
      <c r="AH3887" s="35" t="s">
        <v>3207</v>
      </c>
      <c r="AI3887" s="35">
        <v>1500</v>
      </c>
    </row>
    <row r="3888" spans="1:35" s="35" customFormat="1" ht="15">
      <c r="A3888" s="35" t="s">
        <v>2189</v>
      </c>
      <c r="C3888" s="38" t="s">
        <v>1504</v>
      </c>
      <c r="E3888" s="38" t="s">
        <v>4342</v>
      </c>
      <c r="F3888" s="35" t="s">
        <v>4178</v>
      </c>
      <c r="G3888" s="66" t="s">
        <v>3572</v>
      </c>
      <c r="H3888" s="38" t="s">
        <v>2459</v>
      </c>
      <c r="I3888" s="66" t="s">
        <v>3572</v>
      </c>
      <c r="J3888" s="39" t="str">
        <f t="shared" si="483"/>
        <v>IC.IT.271715</v>
      </c>
      <c r="K3888" s="38" t="s">
        <v>3298</v>
      </c>
      <c r="L3888" s="35" t="str">
        <f t="shared" si="479"/>
        <v>Elbow, right</v>
      </c>
      <c r="M3888" s="39" t="str">
        <f t="shared" si="480"/>
        <v>PI.IC.IT.271715.01</v>
      </c>
      <c r="N3888" s="39"/>
      <c r="O3888" s="39" t="str">
        <f t="shared" si="481"/>
        <v>PH.IC.IT.271715.01</v>
      </c>
      <c r="Q3888" s="39" t="str">
        <f t="shared" si="482"/>
        <v>CL.IC.IT.271715.01</v>
      </c>
      <c r="R3888" s="39"/>
      <c r="S3888" s="39" t="str">
        <f t="shared" si="484"/>
        <v>DR.IC.IT.271715.01</v>
      </c>
      <c r="T3888" s="39"/>
      <c r="U3888" s="60" t="str">
        <f t="shared" si="485"/>
        <v>IM.IC.IT.271715.01</v>
      </c>
      <c r="V3888" s="57"/>
      <c r="W3888" s="60" t="str">
        <f t="shared" si="486"/>
        <v>GE.IC.IT.271715.01</v>
      </c>
      <c r="AH3888" s="35" t="s">
        <v>3207</v>
      </c>
      <c r="AI3888" s="35">
        <v>1500</v>
      </c>
    </row>
    <row r="3889" spans="1:35" s="35" customFormat="1" ht="15">
      <c r="A3889" s="35" t="s">
        <v>2189</v>
      </c>
      <c r="C3889" s="38" t="s">
        <v>1504</v>
      </c>
      <c r="E3889" s="38" t="s">
        <v>4342</v>
      </c>
      <c r="F3889" s="35" t="s">
        <v>4178</v>
      </c>
      <c r="G3889" s="66" t="s">
        <v>3574</v>
      </c>
      <c r="H3889" s="38" t="s">
        <v>2464</v>
      </c>
      <c r="I3889" s="66" t="s">
        <v>3574</v>
      </c>
      <c r="J3889" s="39" t="str">
        <f t="shared" si="483"/>
        <v>IC.IT.271716</v>
      </c>
      <c r="K3889" s="38" t="s">
        <v>3298</v>
      </c>
      <c r="L3889" s="35" t="str">
        <f t="shared" si="479"/>
        <v>Elbow, left</v>
      </c>
      <c r="M3889" s="39" t="str">
        <f t="shared" si="480"/>
        <v>PI.IC.IT.271716.01</v>
      </c>
      <c r="N3889" s="39"/>
      <c r="O3889" s="39" t="str">
        <f t="shared" si="481"/>
        <v>PH.IC.IT.271716.01</v>
      </c>
      <c r="Q3889" s="39" t="str">
        <f t="shared" si="482"/>
        <v>CL.IC.IT.271716.01</v>
      </c>
      <c r="R3889" s="39"/>
      <c r="S3889" s="39" t="str">
        <f t="shared" si="484"/>
        <v>DR.IC.IT.271716.01</v>
      </c>
      <c r="T3889" s="39"/>
      <c r="U3889" s="60" t="str">
        <f t="shared" si="485"/>
        <v>IM.IC.IT.271716.01</v>
      </c>
      <c r="V3889" s="57"/>
      <c r="W3889" s="60" t="str">
        <f t="shared" si="486"/>
        <v>GE.IC.IT.271716.01</v>
      </c>
      <c r="AH3889" s="35" t="s">
        <v>3207</v>
      </c>
      <c r="AI3889" s="35">
        <v>1500</v>
      </c>
    </row>
    <row r="3890" spans="1:35" s="35" customFormat="1" ht="15">
      <c r="A3890" s="35" t="s">
        <v>2189</v>
      </c>
      <c r="C3890" s="38" t="s">
        <v>1504</v>
      </c>
      <c r="E3890" s="38" t="s">
        <v>4342</v>
      </c>
      <c r="F3890" s="35" t="s">
        <v>4178</v>
      </c>
      <c r="G3890" s="66" t="s">
        <v>3576</v>
      </c>
      <c r="H3890" s="38" t="s">
        <v>2466</v>
      </c>
      <c r="I3890" s="66" t="s">
        <v>3576</v>
      </c>
      <c r="J3890" s="39" t="str">
        <f t="shared" si="483"/>
        <v>IC.IT.271717</v>
      </c>
      <c r="K3890" s="38" t="s">
        <v>3298</v>
      </c>
      <c r="L3890" s="35" t="str">
        <f t="shared" si="479"/>
        <v>Forearm, right</v>
      </c>
      <c r="M3890" s="39" t="str">
        <f t="shared" si="480"/>
        <v>PI.IC.IT.271717.01</v>
      </c>
      <c r="N3890" s="39"/>
      <c r="O3890" s="39" t="str">
        <f t="shared" si="481"/>
        <v>PH.IC.IT.271717.01</v>
      </c>
      <c r="Q3890" s="39" t="str">
        <f t="shared" si="482"/>
        <v>CL.IC.IT.271717.01</v>
      </c>
      <c r="R3890" s="39"/>
      <c r="S3890" s="39" t="str">
        <f t="shared" si="484"/>
        <v>DR.IC.IT.271717.01</v>
      </c>
      <c r="T3890" s="39"/>
      <c r="U3890" s="60" t="str">
        <f t="shared" si="485"/>
        <v>IM.IC.IT.271717.01</v>
      </c>
      <c r="V3890" s="57"/>
      <c r="W3890" s="60" t="str">
        <f t="shared" si="486"/>
        <v>GE.IC.IT.271717.01</v>
      </c>
      <c r="AH3890" s="35" t="s">
        <v>3207</v>
      </c>
      <c r="AI3890" s="35">
        <v>1500</v>
      </c>
    </row>
    <row r="3891" spans="1:35" s="35" customFormat="1" ht="15">
      <c r="A3891" s="35" t="s">
        <v>2189</v>
      </c>
      <c r="C3891" s="38" t="s">
        <v>1504</v>
      </c>
      <c r="E3891" s="38" t="s">
        <v>4342</v>
      </c>
      <c r="F3891" s="35" t="s">
        <v>4178</v>
      </c>
      <c r="G3891" s="66" t="s">
        <v>3578</v>
      </c>
      <c r="H3891" s="38" t="s">
        <v>2616</v>
      </c>
      <c r="I3891" s="66" t="s">
        <v>3578</v>
      </c>
      <c r="J3891" s="39" t="str">
        <f t="shared" si="483"/>
        <v>IC.IT.271718</v>
      </c>
      <c r="K3891" s="38" t="s">
        <v>3298</v>
      </c>
      <c r="L3891" s="35" t="str">
        <f t="shared" ref="L3891:L3954" si="487">G3891</f>
        <v>Forearm, left</v>
      </c>
      <c r="M3891" s="39" t="str">
        <f t="shared" ref="M3891:M3954" si="488">CONCATENATE("PI.",J3891,".",K3891)</f>
        <v>PI.IC.IT.271718.01</v>
      </c>
      <c r="N3891" s="39"/>
      <c r="O3891" s="39" t="str">
        <f t="shared" ref="O3891:O3954" si="489">CONCATENATE("PH.",J3891,".",K3891)</f>
        <v>PH.IC.IT.271718.01</v>
      </c>
      <c r="Q3891" s="39" t="str">
        <f t="shared" ref="Q3891:Q3954" si="490">CONCATENATE("CL.",J3891,".",K3891)</f>
        <v>CL.IC.IT.271718.01</v>
      </c>
      <c r="R3891" s="39"/>
      <c r="S3891" s="39" t="str">
        <f t="shared" si="484"/>
        <v>DR.IC.IT.271718.01</v>
      </c>
      <c r="T3891" s="39"/>
      <c r="U3891" s="60" t="str">
        <f t="shared" si="485"/>
        <v>IM.IC.IT.271718.01</v>
      </c>
      <c r="V3891" s="57"/>
      <c r="W3891" s="60" t="str">
        <f t="shared" si="486"/>
        <v>GE.IC.IT.271718.01</v>
      </c>
      <c r="AH3891" s="35" t="s">
        <v>3207</v>
      </c>
      <c r="AI3891" s="35">
        <v>1500</v>
      </c>
    </row>
    <row r="3892" spans="1:35" s="35" customFormat="1" ht="15">
      <c r="A3892" s="35" t="s">
        <v>2189</v>
      </c>
      <c r="C3892" s="38" t="s">
        <v>1504</v>
      </c>
      <c r="E3892" s="38" t="s">
        <v>4342</v>
      </c>
      <c r="F3892" s="35" t="s">
        <v>4178</v>
      </c>
      <c r="G3892" s="66" t="s">
        <v>3580</v>
      </c>
      <c r="H3892" s="38" t="s">
        <v>2618</v>
      </c>
      <c r="I3892" s="66" t="s">
        <v>3580</v>
      </c>
      <c r="J3892" s="39" t="str">
        <f t="shared" si="483"/>
        <v>IC.IT.271719</v>
      </c>
      <c r="K3892" s="38" t="s">
        <v>3298</v>
      </c>
      <c r="L3892" s="35" t="str">
        <f t="shared" si="487"/>
        <v>Wrist, right</v>
      </c>
      <c r="M3892" s="39" t="str">
        <f t="shared" si="488"/>
        <v>PI.IC.IT.271719.01</v>
      </c>
      <c r="N3892" s="39"/>
      <c r="O3892" s="39" t="str">
        <f t="shared" si="489"/>
        <v>PH.IC.IT.271719.01</v>
      </c>
      <c r="Q3892" s="39" t="str">
        <f t="shared" si="490"/>
        <v>CL.IC.IT.271719.01</v>
      </c>
      <c r="R3892" s="39"/>
      <c r="S3892" s="39" t="str">
        <f t="shared" si="484"/>
        <v>DR.IC.IT.271719.01</v>
      </c>
      <c r="T3892" s="39"/>
      <c r="U3892" s="60" t="str">
        <f t="shared" si="485"/>
        <v>IM.IC.IT.271719.01</v>
      </c>
      <c r="V3892" s="57"/>
      <c r="W3892" s="60" t="str">
        <f t="shared" si="486"/>
        <v>GE.IC.IT.271719.01</v>
      </c>
      <c r="AH3892" s="35" t="s">
        <v>3207</v>
      </c>
      <c r="AI3892" s="35">
        <v>1500</v>
      </c>
    </row>
    <row r="3893" spans="1:35" s="35" customFormat="1" ht="15">
      <c r="A3893" s="35" t="s">
        <v>2189</v>
      </c>
      <c r="C3893" s="38" t="s">
        <v>1504</v>
      </c>
      <c r="E3893" s="38" t="s">
        <v>4342</v>
      </c>
      <c r="F3893" s="35" t="s">
        <v>4178</v>
      </c>
      <c r="G3893" s="66" t="s">
        <v>3582</v>
      </c>
      <c r="H3893" s="38" t="s">
        <v>2620</v>
      </c>
      <c r="I3893" s="66" t="s">
        <v>3582</v>
      </c>
      <c r="J3893" s="39" t="str">
        <f t="shared" si="483"/>
        <v>IC.IT.271720</v>
      </c>
      <c r="K3893" s="38" t="s">
        <v>3298</v>
      </c>
      <c r="L3893" s="35" t="str">
        <f t="shared" si="487"/>
        <v>Wrist, left</v>
      </c>
      <c r="M3893" s="39" t="str">
        <f t="shared" si="488"/>
        <v>PI.IC.IT.271720.01</v>
      </c>
      <c r="N3893" s="39"/>
      <c r="O3893" s="39" t="str">
        <f t="shared" si="489"/>
        <v>PH.IC.IT.271720.01</v>
      </c>
      <c r="Q3893" s="39" t="str">
        <f t="shared" si="490"/>
        <v>CL.IC.IT.271720.01</v>
      </c>
      <c r="R3893" s="39"/>
      <c r="S3893" s="39" t="str">
        <f t="shared" si="484"/>
        <v>DR.IC.IT.271720.01</v>
      </c>
      <c r="T3893" s="39"/>
      <c r="U3893" s="60" t="str">
        <f t="shared" si="485"/>
        <v>IM.IC.IT.271720.01</v>
      </c>
      <c r="V3893" s="57"/>
      <c r="W3893" s="60" t="str">
        <f t="shared" si="486"/>
        <v>GE.IC.IT.271720.01</v>
      </c>
      <c r="AH3893" s="35" t="s">
        <v>3207</v>
      </c>
      <c r="AI3893" s="35">
        <v>1500</v>
      </c>
    </row>
    <row r="3894" spans="1:35" s="35" customFormat="1" ht="15">
      <c r="A3894" s="35" t="s">
        <v>2189</v>
      </c>
      <c r="C3894" s="38" t="s">
        <v>1504</v>
      </c>
      <c r="E3894" s="38" t="s">
        <v>4342</v>
      </c>
      <c r="F3894" s="35" t="s">
        <v>4178</v>
      </c>
      <c r="G3894" s="66" t="s">
        <v>3584</v>
      </c>
      <c r="H3894" s="38" t="s">
        <v>2622</v>
      </c>
      <c r="I3894" s="66" t="s">
        <v>3584</v>
      </c>
      <c r="J3894" s="39" t="str">
        <f t="shared" si="483"/>
        <v>IC.IT.271721</v>
      </c>
      <c r="K3894" s="38" t="s">
        <v>3298</v>
      </c>
      <c r="L3894" s="35" t="str">
        <f t="shared" si="487"/>
        <v>Hand, right</v>
      </c>
      <c r="M3894" s="39" t="str">
        <f t="shared" si="488"/>
        <v>PI.IC.IT.271721.01</v>
      </c>
      <c r="N3894" s="39"/>
      <c r="O3894" s="39" t="str">
        <f t="shared" si="489"/>
        <v>PH.IC.IT.271721.01</v>
      </c>
      <c r="Q3894" s="39" t="str">
        <f t="shared" si="490"/>
        <v>CL.IC.IT.271721.01</v>
      </c>
      <c r="R3894" s="39"/>
      <c r="S3894" s="39" t="str">
        <f t="shared" si="484"/>
        <v>DR.IC.IT.271721.01</v>
      </c>
      <c r="T3894" s="39"/>
      <c r="U3894" s="60" t="str">
        <f t="shared" si="485"/>
        <v>IM.IC.IT.271721.01</v>
      </c>
      <c r="V3894" s="57"/>
      <c r="W3894" s="60" t="str">
        <f t="shared" si="486"/>
        <v>GE.IC.IT.271721.01</v>
      </c>
      <c r="AH3894" s="35" t="s">
        <v>3207</v>
      </c>
      <c r="AI3894" s="35">
        <v>1500</v>
      </c>
    </row>
    <row r="3895" spans="1:35" s="35" customFormat="1" ht="15">
      <c r="A3895" s="35" t="s">
        <v>2189</v>
      </c>
      <c r="C3895" s="38" t="s">
        <v>1504</v>
      </c>
      <c r="E3895" s="38" t="s">
        <v>4342</v>
      </c>
      <c r="F3895" s="35" t="s">
        <v>4178</v>
      </c>
      <c r="G3895" s="66" t="s">
        <v>3586</v>
      </c>
      <c r="H3895" s="38" t="s">
        <v>2474</v>
      </c>
      <c r="I3895" s="66" t="s">
        <v>3586</v>
      </c>
      <c r="J3895" s="39" t="str">
        <f t="shared" si="483"/>
        <v>IC.IT.271722</v>
      </c>
      <c r="K3895" s="38" t="s">
        <v>3298</v>
      </c>
      <c r="L3895" s="35" t="str">
        <f t="shared" si="487"/>
        <v>Hand, left</v>
      </c>
      <c r="M3895" s="39" t="str">
        <f t="shared" si="488"/>
        <v>PI.IC.IT.271722.01</v>
      </c>
      <c r="N3895" s="39"/>
      <c r="O3895" s="39" t="str">
        <f t="shared" si="489"/>
        <v>PH.IC.IT.271722.01</v>
      </c>
      <c r="Q3895" s="39" t="str">
        <f t="shared" si="490"/>
        <v>CL.IC.IT.271722.01</v>
      </c>
      <c r="R3895" s="39"/>
      <c r="S3895" s="39" t="str">
        <f t="shared" si="484"/>
        <v>DR.IC.IT.271722.01</v>
      </c>
      <c r="T3895" s="39"/>
      <c r="U3895" s="60" t="str">
        <f t="shared" si="485"/>
        <v>IM.IC.IT.271722.01</v>
      </c>
      <c r="V3895" s="57"/>
      <c r="W3895" s="60" t="str">
        <f t="shared" si="486"/>
        <v>GE.IC.IT.271722.01</v>
      </c>
      <c r="AH3895" s="35" t="s">
        <v>3207</v>
      </c>
      <c r="AI3895" s="35">
        <v>1500</v>
      </c>
    </row>
    <row r="3896" spans="1:35" s="35" customFormat="1" ht="15">
      <c r="A3896" s="35" t="s">
        <v>2189</v>
      </c>
      <c r="C3896" s="38" t="s">
        <v>1504</v>
      </c>
      <c r="E3896" s="38" t="s">
        <v>4342</v>
      </c>
      <c r="F3896" s="35" t="s">
        <v>4178</v>
      </c>
      <c r="G3896" s="66" t="s">
        <v>3588</v>
      </c>
      <c r="H3896" s="38" t="s">
        <v>2625</v>
      </c>
      <c r="I3896" s="66" t="s">
        <v>3588</v>
      </c>
      <c r="J3896" s="39" t="str">
        <f t="shared" si="483"/>
        <v>IC.IT.271723</v>
      </c>
      <c r="K3896" s="38" t="s">
        <v>3298</v>
      </c>
      <c r="L3896" s="35" t="str">
        <f t="shared" si="487"/>
        <v>Finger(s), right: specify</v>
      </c>
      <c r="M3896" s="39" t="str">
        <f t="shared" si="488"/>
        <v>PI.IC.IT.271723.01</v>
      </c>
      <c r="N3896" s="39"/>
      <c r="O3896" s="39" t="str">
        <f t="shared" si="489"/>
        <v>PH.IC.IT.271723.01</v>
      </c>
      <c r="Q3896" s="39" t="str">
        <f t="shared" si="490"/>
        <v>CL.IC.IT.271723.01</v>
      </c>
      <c r="R3896" s="39"/>
      <c r="S3896" s="39" t="str">
        <f t="shared" si="484"/>
        <v>DR.IC.IT.271723.01</v>
      </c>
      <c r="T3896" s="39"/>
      <c r="U3896" s="60" t="str">
        <f t="shared" si="485"/>
        <v>IM.IC.IT.271723.01</v>
      </c>
      <c r="V3896" s="57"/>
      <c r="W3896" s="60" t="str">
        <f t="shared" si="486"/>
        <v>GE.IC.IT.271723.01</v>
      </c>
      <c r="AH3896" s="35" t="s">
        <v>3207</v>
      </c>
      <c r="AI3896" s="35">
        <v>1500</v>
      </c>
    </row>
    <row r="3897" spans="1:35" s="35" customFormat="1" ht="15">
      <c r="A3897" s="35" t="s">
        <v>2189</v>
      </c>
      <c r="C3897" s="38" t="s">
        <v>1504</v>
      </c>
      <c r="E3897" s="38" t="s">
        <v>4371</v>
      </c>
      <c r="F3897" s="35" t="s">
        <v>4178</v>
      </c>
      <c r="G3897" s="66" t="s">
        <v>3590</v>
      </c>
      <c r="H3897" s="38" t="s">
        <v>2627</v>
      </c>
      <c r="I3897" s="66" t="s">
        <v>3590</v>
      </c>
      <c r="J3897" s="39" t="str">
        <f t="shared" si="483"/>
        <v>IC.IT.271724</v>
      </c>
      <c r="K3897" s="38" t="s">
        <v>3298</v>
      </c>
      <c r="L3897" s="35" t="str">
        <f t="shared" si="487"/>
        <v>Finger(s), left:  specify</v>
      </c>
      <c r="M3897" s="39" t="str">
        <f t="shared" si="488"/>
        <v>PI.IC.IT.271724.01</v>
      </c>
      <c r="N3897" s="39"/>
      <c r="O3897" s="39" t="str">
        <f t="shared" si="489"/>
        <v>PH.IC.IT.271724.01</v>
      </c>
      <c r="Q3897" s="39" t="str">
        <f t="shared" si="490"/>
        <v>CL.IC.IT.271724.01</v>
      </c>
      <c r="R3897" s="39"/>
      <c r="S3897" s="39" t="str">
        <f t="shared" si="484"/>
        <v>DR.IC.IT.271724.01</v>
      </c>
      <c r="T3897" s="39"/>
      <c r="U3897" s="60" t="str">
        <f t="shared" si="485"/>
        <v>IM.IC.IT.271724.01</v>
      </c>
      <c r="V3897" s="57"/>
      <c r="W3897" s="60" t="str">
        <f t="shared" si="486"/>
        <v>GE.IC.IT.271724.01</v>
      </c>
      <c r="AH3897" s="35" t="s">
        <v>3207</v>
      </c>
      <c r="AI3897" s="35">
        <v>1500</v>
      </c>
    </row>
    <row r="3898" spans="1:35" s="35" customFormat="1" ht="15">
      <c r="A3898" s="35" t="s">
        <v>2189</v>
      </c>
      <c r="C3898" s="38" t="s">
        <v>1504</v>
      </c>
      <c r="E3898" s="38" t="s">
        <v>4342</v>
      </c>
      <c r="F3898" s="35" t="s">
        <v>4178</v>
      </c>
      <c r="G3898" s="66" t="s">
        <v>3592</v>
      </c>
      <c r="H3898" s="38" t="s">
        <v>2331</v>
      </c>
      <c r="I3898" s="66" t="s">
        <v>3592</v>
      </c>
      <c r="J3898" s="39" t="str">
        <f t="shared" si="483"/>
        <v>IC.IT.271725</v>
      </c>
      <c r="K3898" s="38" t="s">
        <v>3298</v>
      </c>
      <c r="L3898" s="35" t="str">
        <f t="shared" si="487"/>
        <v>Thigh, right</v>
      </c>
      <c r="M3898" s="39" t="str">
        <f t="shared" si="488"/>
        <v>PI.IC.IT.271725.01</v>
      </c>
      <c r="N3898" s="39"/>
      <c r="O3898" s="39" t="str">
        <f t="shared" si="489"/>
        <v>PH.IC.IT.271725.01</v>
      </c>
      <c r="Q3898" s="39" t="str">
        <f t="shared" si="490"/>
        <v>CL.IC.IT.271725.01</v>
      </c>
      <c r="R3898" s="39"/>
      <c r="S3898" s="39" t="str">
        <f t="shared" si="484"/>
        <v>DR.IC.IT.271725.01</v>
      </c>
      <c r="T3898" s="39"/>
      <c r="U3898" s="60" t="str">
        <f t="shared" si="485"/>
        <v>IM.IC.IT.271725.01</v>
      </c>
      <c r="V3898" s="57"/>
      <c r="W3898" s="60" t="str">
        <f t="shared" si="486"/>
        <v>GE.IC.IT.271725.01</v>
      </c>
      <c r="AH3898" s="35" t="s">
        <v>3207</v>
      </c>
      <c r="AI3898" s="35">
        <v>1500</v>
      </c>
    </row>
    <row r="3899" spans="1:35" s="35" customFormat="1" ht="15">
      <c r="A3899" s="35" t="s">
        <v>2189</v>
      </c>
      <c r="C3899" s="38" t="s">
        <v>1504</v>
      </c>
      <c r="E3899" s="38" t="s">
        <v>4342</v>
      </c>
      <c r="F3899" s="35" t="s">
        <v>4178</v>
      </c>
      <c r="G3899" s="66" t="s">
        <v>3594</v>
      </c>
      <c r="H3899" s="38" t="s">
        <v>1669</v>
      </c>
      <c r="I3899" s="66" t="s">
        <v>3594</v>
      </c>
      <c r="J3899" s="39" t="str">
        <f t="shared" si="483"/>
        <v>IC.IT.271726</v>
      </c>
      <c r="K3899" s="38" t="s">
        <v>3298</v>
      </c>
      <c r="L3899" s="35" t="str">
        <f t="shared" si="487"/>
        <v>Thigh, left</v>
      </c>
      <c r="M3899" s="39" t="str">
        <f t="shared" si="488"/>
        <v>PI.IC.IT.271726.01</v>
      </c>
      <c r="N3899" s="39"/>
      <c r="O3899" s="39" t="str">
        <f t="shared" si="489"/>
        <v>PH.IC.IT.271726.01</v>
      </c>
      <c r="Q3899" s="39" t="str">
        <f t="shared" si="490"/>
        <v>CL.IC.IT.271726.01</v>
      </c>
      <c r="R3899" s="39"/>
      <c r="S3899" s="39" t="str">
        <f t="shared" si="484"/>
        <v>DR.IC.IT.271726.01</v>
      </c>
      <c r="T3899" s="39"/>
      <c r="U3899" s="60" t="str">
        <f t="shared" si="485"/>
        <v>IM.IC.IT.271726.01</v>
      </c>
      <c r="V3899" s="57"/>
      <c r="W3899" s="60" t="str">
        <f t="shared" si="486"/>
        <v>GE.IC.IT.271726.01</v>
      </c>
      <c r="AH3899" s="35" t="s">
        <v>3207</v>
      </c>
      <c r="AI3899" s="35">
        <v>1500</v>
      </c>
    </row>
    <row r="3900" spans="1:35" s="35" customFormat="1" ht="15">
      <c r="A3900" s="35" t="s">
        <v>2189</v>
      </c>
      <c r="C3900" s="38" t="s">
        <v>1504</v>
      </c>
      <c r="E3900" s="38" t="s">
        <v>4342</v>
      </c>
      <c r="F3900" s="35" t="s">
        <v>4178</v>
      </c>
      <c r="G3900" s="66" t="s">
        <v>3596</v>
      </c>
      <c r="H3900" s="38" t="s">
        <v>1504</v>
      </c>
      <c r="I3900" s="66" t="s">
        <v>3596</v>
      </c>
      <c r="J3900" s="39" t="str">
        <f t="shared" si="483"/>
        <v>IC.IT.271727</v>
      </c>
      <c r="K3900" s="38" t="s">
        <v>3298</v>
      </c>
      <c r="L3900" s="35" t="str">
        <f t="shared" si="487"/>
        <v>Knee, right</v>
      </c>
      <c r="M3900" s="39" t="str">
        <f t="shared" si="488"/>
        <v>PI.IC.IT.271727.01</v>
      </c>
      <c r="N3900" s="39"/>
      <c r="O3900" s="39" t="str">
        <f t="shared" si="489"/>
        <v>PH.IC.IT.271727.01</v>
      </c>
      <c r="Q3900" s="39" t="str">
        <f t="shared" si="490"/>
        <v>CL.IC.IT.271727.01</v>
      </c>
      <c r="R3900" s="39"/>
      <c r="S3900" s="39" t="str">
        <f t="shared" si="484"/>
        <v>DR.IC.IT.271727.01</v>
      </c>
      <c r="T3900" s="39"/>
      <c r="U3900" s="60" t="str">
        <f t="shared" si="485"/>
        <v>IM.IC.IT.271727.01</v>
      </c>
      <c r="V3900" s="57"/>
      <c r="W3900" s="60" t="str">
        <f t="shared" si="486"/>
        <v>GE.IC.IT.271727.01</v>
      </c>
      <c r="AH3900" s="35" t="s">
        <v>3207</v>
      </c>
      <c r="AI3900" s="35">
        <v>1500</v>
      </c>
    </row>
    <row r="3901" spans="1:35" s="35" customFormat="1" ht="15">
      <c r="A3901" s="35" t="s">
        <v>2189</v>
      </c>
      <c r="C3901" s="38" t="s">
        <v>1504</v>
      </c>
      <c r="E3901" s="38" t="s">
        <v>4342</v>
      </c>
      <c r="F3901" s="35" t="s">
        <v>4178</v>
      </c>
      <c r="G3901" s="66" t="s">
        <v>3598</v>
      </c>
      <c r="H3901" s="38" t="s">
        <v>1514</v>
      </c>
      <c r="I3901" s="66" t="s">
        <v>3598</v>
      </c>
      <c r="J3901" s="39" t="str">
        <f t="shared" si="483"/>
        <v>IC.IT.271728</v>
      </c>
      <c r="K3901" s="38" t="s">
        <v>3298</v>
      </c>
      <c r="L3901" s="35" t="str">
        <f t="shared" si="487"/>
        <v>Knee, left</v>
      </c>
      <c r="M3901" s="39" t="str">
        <f t="shared" si="488"/>
        <v>PI.IC.IT.271728.01</v>
      </c>
      <c r="N3901" s="39"/>
      <c r="O3901" s="39" t="str">
        <f t="shared" si="489"/>
        <v>PH.IC.IT.271728.01</v>
      </c>
      <c r="Q3901" s="39" t="str">
        <f t="shared" si="490"/>
        <v>CL.IC.IT.271728.01</v>
      </c>
      <c r="R3901" s="39"/>
      <c r="S3901" s="39" t="str">
        <f t="shared" si="484"/>
        <v>DR.IC.IT.271728.01</v>
      </c>
      <c r="T3901" s="39"/>
      <c r="U3901" s="60" t="str">
        <f t="shared" si="485"/>
        <v>IM.IC.IT.271728.01</v>
      </c>
      <c r="V3901" s="57"/>
      <c r="W3901" s="60" t="str">
        <f t="shared" si="486"/>
        <v>GE.IC.IT.271728.01</v>
      </c>
      <c r="AH3901" s="35" t="s">
        <v>3207</v>
      </c>
      <c r="AI3901" s="35">
        <v>1500</v>
      </c>
    </row>
    <row r="3902" spans="1:35" s="35" customFormat="1" ht="15">
      <c r="A3902" s="35" t="s">
        <v>2189</v>
      </c>
      <c r="C3902" s="38" t="s">
        <v>1504</v>
      </c>
      <c r="E3902" s="38" t="s">
        <v>4342</v>
      </c>
      <c r="F3902" s="35" t="s">
        <v>4178</v>
      </c>
      <c r="G3902" s="66" t="s">
        <v>3890</v>
      </c>
      <c r="H3902" s="38" t="s">
        <v>2074</v>
      </c>
      <c r="I3902" s="66" t="s">
        <v>3890</v>
      </c>
      <c r="J3902" s="39" t="str">
        <f t="shared" si="483"/>
        <v>IC.IT.271729</v>
      </c>
      <c r="K3902" s="38" t="s">
        <v>3298</v>
      </c>
      <c r="L3902" s="35" t="str">
        <f t="shared" si="487"/>
        <v>Shin, right</v>
      </c>
      <c r="M3902" s="39" t="str">
        <f t="shared" si="488"/>
        <v>PI.IC.IT.271729.01</v>
      </c>
      <c r="N3902" s="39"/>
      <c r="O3902" s="39" t="str">
        <f t="shared" si="489"/>
        <v>PH.IC.IT.271729.01</v>
      </c>
      <c r="Q3902" s="39" t="str">
        <f t="shared" si="490"/>
        <v>CL.IC.IT.271729.01</v>
      </c>
      <c r="R3902" s="39"/>
      <c r="S3902" s="39" t="str">
        <f t="shared" si="484"/>
        <v>DR.IC.IT.271729.01</v>
      </c>
      <c r="T3902" s="39"/>
      <c r="U3902" s="60" t="str">
        <f t="shared" si="485"/>
        <v>IM.IC.IT.271729.01</v>
      </c>
      <c r="V3902" s="57"/>
      <c r="W3902" s="60" t="str">
        <f t="shared" si="486"/>
        <v>GE.IC.IT.271729.01</v>
      </c>
      <c r="AH3902" s="35" t="s">
        <v>3207</v>
      </c>
      <c r="AI3902" s="35">
        <v>1500</v>
      </c>
    </row>
    <row r="3903" spans="1:35" s="35" customFormat="1" ht="15">
      <c r="A3903" s="35" t="s">
        <v>2189</v>
      </c>
      <c r="C3903" s="38" t="s">
        <v>1504</v>
      </c>
      <c r="E3903" s="38" t="s">
        <v>4342</v>
      </c>
      <c r="F3903" s="35" t="s">
        <v>4178</v>
      </c>
      <c r="G3903" s="66" t="s">
        <v>3891</v>
      </c>
      <c r="H3903" s="38" t="s">
        <v>2248</v>
      </c>
      <c r="I3903" s="66" t="s">
        <v>3891</v>
      </c>
      <c r="J3903" s="39" t="str">
        <f t="shared" si="483"/>
        <v>IC.IT.271730</v>
      </c>
      <c r="K3903" s="38" t="s">
        <v>3298</v>
      </c>
      <c r="L3903" s="35" t="str">
        <f t="shared" si="487"/>
        <v>Shin, left</v>
      </c>
      <c r="M3903" s="39" t="str">
        <f t="shared" si="488"/>
        <v>PI.IC.IT.271730.01</v>
      </c>
      <c r="N3903" s="39"/>
      <c r="O3903" s="39" t="str">
        <f t="shared" si="489"/>
        <v>PH.IC.IT.271730.01</v>
      </c>
      <c r="Q3903" s="39" t="str">
        <f t="shared" si="490"/>
        <v>CL.IC.IT.271730.01</v>
      </c>
      <c r="R3903" s="39"/>
      <c r="S3903" s="39" t="str">
        <f t="shared" si="484"/>
        <v>DR.IC.IT.271730.01</v>
      </c>
      <c r="T3903" s="39"/>
      <c r="U3903" s="60" t="str">
        <f t="shared" si="485"/>
        <v>IM.IC.IT.271730.01</v>
      </c>
      <c r="V3903" s="57"/>
      <c r="W3903" s="60" t="str">
        <f t="shared" si="486"/>
        <v>GE.IC.IT.271730.01</v>
      </c>
      <c r="AH3903" s="35" t="s">
        <v>3207</v>
      </c>
      <c r="AI3903" s="35">
        <v>1500</v>
      </c>
    </row>
    <row r="3904" spans="1:35" s="35" customFormat="1" ht="15">
      <c r="A3904" s="35" t="s">
        <v>2189</v>
      </c>
      <c r="C3904" s="38" t="s">
        <v>1504</v>
      </c>
      <c r="E3904" s="38" t="s">
        <v>4342</v>
      </c>
      <c r="F3904" s="35" t="s">
        <v>4178</v>
      </c>
      <c r="G3904" s="66" t="s">
        <v>3600</v>
      </c>
      <c r="H3904" s="38" t="s">
        <v>3892</v>
      </c>
      <c r="I3904" s="66" t="s">
        <v>3600</v>
      </c>
      <c r="J3904" s="39" t="str">
        <f t="shared" si="483"/>
        <v>IC.IT.271731</v>
      </c>
      <c r="K3904" s="38" t="s">
        <v>3298</v>
      </c>
      <c r="L3904" s="35" t="str">
        <f t="shared" si="487"/>
        <v>Calf, right</v>
      </c>
      <c r="M3904" s="39" t="str">
        <f t="shared" si="488"/>
        <v>PI.IC.IT.271731.01</v>
      </c>
      <c r="N3904" s="39"/>
      <c r="O3904" s="39" t="str">
        <f t="shared" si="489"/>
        <v>PH.IC.IT.271731.01</v>
      </c>
      <c r="Q3904" s="39" t="str">
        <f t="shared" si="490"/>
        <v>CL.IC.IT.271731.01</v>
      </c>
      <c r="R3904" s="39"/>
      <c r="S3904" s="39" t="str">
        <f t="shared" si="484"/>
        <v>DR.IC.IT.271731.01</v>
      </c>
      <c r="T3904" s="39"/>
      <c r="U3904" s="60" t="str">
        <f t="shared" si="485"/>
        <v>IM.IC.IT.271731.01</v>
      </c>
      <c r="V3904" s="57"/>
      <c r="W3904" s="60" t="str">
        <f t="shared" si="486"/>
        <v>GE.IC.IT.271731.01</v>
      </c>
      <c r="AH3904" s="35" t="s">
        <v>3207</v>
      </c>
      <c r="AI3904" s="35">
        <v>1500</v>
      </c>
    </row>
    <row r="3905" spans="1:35" s="35" customFormat="1" ht="15">
      <c r="A3905" s="35" t="s">
        <v>2189</v>
      </c>
      <c r="C3905" s="38" t="s">
        <v>1504</v>
      </c>
      <c r="E3905" s="38" t="s">
        <v>4342</v>
      </c>
      <c r="F3905" s="35" t="s">
        <v>4178</v>
      </c>
      <c r="G3905" s="66" t="s">
        <v>3602</v>
      </c>
      <c r="H3905" s="38" t="s">
        <v>3893</v>
      </c>
      <c r="I3905" s="66" t="s">
        <v>3602</v>
      </c>
      <c r="J3905" s="39" t="str">
        <f t="shared" si="483"/>
        <v>IC.IT.271732</v>
      </c>
      <c r="K3905" s="38" t="s">
        <v>3298</v>
      </c>
      <c r="L3905" s="35" t="str">
        <f t="shared" si="487"/>
        <v>Calf, left</v>
      </c>
      <c r="M3905" s="39" t="str">
        <f t="shared" si="488"/>
        <v>PI.IC.IT.271732.01</v>
      </c>
      <c r="N3905" s="39"/>
      <c r="O3905" s="39" t="str">
        <f t="shared" si="489"/>
        <v>PH.IC.IT.271732.01</v>
      </c>
      <c r="Q3905" s="39" t="str">
        <f t="shared" si="490"/>
        <v>CL.IC.IT.271732.01</v>
      </c>
      <c r="R3905" s="39"/>
      <c r="S3905" s="39" t="str">
        <f t="shared" si="484"/>
        <v>DR.IC.IT.271732.01</v>
      </c>
      <c r="T3905" s="39"/>
      <c r="U3905" s="60" t="str">
        <f t="shared" si="485"/>
        <v>IM.IC.IT.271732.01</v>
      </c>
      <c r="V3905" s="57"/>
      <c r="W3905" s="60" t="str">
        <f t="shared" si="486"/>
        <v>GE.IC.IT.271732.01</v>
      </c>
      <c r="AH3905" s="35" t="s">
        <v>3207</v>
      </c>
      <c r="AI3905" s="35">
        <v>1500</v>
      </c>
    </row>
    <row r="3906" spans="1:35" s="35" customFormat="1" ht="15">
      <c r="A3906" s="35" t="s">
        <v>2189</v>
      </c>
      <c r="C3906" s="38" t="s">
        <v>1504</v>
      </c>
      <c r="E3906" s="38" t="s">
        <v>4342</v>
      </c>
      <c r="F3906" s="35" t="s">
        <v>4178</v>
      </c>
      <c r="G3906" s="66" t="s">
        <v>3604</v>
      </c>
      <c r="H3906" s="38" t="s">
        <v>3202</v>
      </c>
      <c r="I3906" s="66" t="s">
        <v>3604</v>
      </c>
      <c r="J3906" s="39" t="str">
        <f t="shared" si="483"/>
        <v>IC.IT.271733</v>
      </c>
      <c r="K3906" s="38" t="s">
        <v>3298</v>
      </c>
      <c r="L3906" s="35" t="str">
        <f t="shared" si="487"/>
        <v>Ankle, right</v>
      </c>
      <c r="M3906" s="39" t="str">
        <f t="shared" si="488"/>
        <v>PI.IC.IT.271733.01</v>
      </c>
      <c r="N3906" s="39"/>
      <c r="O3906" s="39" t="str">
        <f t="shared" si="489"/>
        <v>PH.IC.IT.271733.01</v>
      </c>
      <c r="Q3906" s="39" t="str">
        <f t="shared" si="490"/>
        <v>CL.IC.IT.271733.01</v>
      </c>
      <c r="R3906" s="39"/>
      <c r="S3906" s="39" t="str">
        <f t="shared" si="484"/>
        <v>DR.IC.IT.271733.01</v>
      </c>
      <c r="T3906" s="39"/>
      <c r="U3906" s="60" t="str">
        <f t="shared" si="485"/>
        <v>IM.IC.IT.271733.01</v>
      </c>
      <c r="V3906" s="57"/>
      <c r="W3906" s="60" t="str">
        <f t="shared" si="486"/>
        <v>GE.IC.IT.271733.01</v>
      </c>
      <c r="AH3906" s="35" t="s">
        <v>3207</v>
      </c>
      <c r="AI3906" s="35">
        <v>1500</v>
      </c>
    </row>
    <row r="3907" spans="1:35" s="35" customFormat="1" ht="15">
      <c r="A3907" s="35" t="s">
        <v>2189</v>
      </c>
      <c r="C3907" s="38" t="s">
        <v>1504</v>
      </c>
      <c r="E3907" s="38" t="s">
        <v>4342</v>
      </c>
      <c r="F3907" s="35" t="s">
        <v>4178</v>
      </c>
      <c r="G3907" s="66" t="s">
        <v>3606</v>
      </c>
      <c r="H3907" s="38" t="s">
        <v>3894</v>
      </c>
      <c r="I3907" s="66" t="s">
        <v>3606</v>
      </c>
      <c r="J3907" s="39" t="str">
        <f t="shared" si="483"/>
        <v>IC.IT.271734</v>
      </c>
      <c r="K3907" s="38" t="s">
        <v>3298</v>
      </c>
      <c r="L3907" s="35" t="str">
        <f t="shared" si="487"/>
        <v>Ankle, left</v>
      </c>
      <c r="M3907" s="39" t="str">
        <f t="shared" si="488"/>
        <v>PI.IC.IT.271734.01</v>
      </c>
      <c r="N3907" s="39"/>
      <c r="O3907" s="39" t="str">
        <f t="shared" si="489"/>
        <v>PH.IC.IT.271734.01</v>
      </c>
      <c r="Q3907" s="39" t="str">
        <f t="shared" si="490"/>
        <v>CL.IC.IT.271734.01</v>
      </c>
      <c r="R3907" s="39"/>
      <c r="S3907" s="39" t="str">
        <f t="shared" si="484"/>
        <v>DR.IC.IT.271734.01</v>
      </c>
      <c r="T3907" s="39"/>
      <c r="U3907" s="60" t="str">
        <f t="shared" si="485"/>
        <v>IM.IC.IT.271734.01</v>
      </c>
      <c r="V3907" s="57"/>
      <c r="W3907" s="60" t="str">
        <f t="shared" si="486"/>
        <v>GE.IC.IT.271734.01</v>
      </c>
      <c r="AH3907" s="35" t="s">
        <v>3207</v>
      </c>
      <c r="AI3907" s="35">
        <v>1500</v>
      </c>
    </row>
    <row r="3908" spans="1:35" s="35" customFormat="1" ht="15">
      <c r="A3908" s="35" t="s">
        <v>2189</v>
      </c>
      <c r="C3908" s="38" t="s">
        <v>1504</v>
      </c>
      <c r="E3908" s="38" t="s">
        <v>4342</v>
      </c>
      <c r="F3908" s="35" t="s">
        <v>4178</v>
      </c>
      <c r="G3908" s="66" t="s">
        <v>3608</v>
      </c>
      <c r="H3908" s="38" t="s">
        <v>3895</v>
      </c>
      <c r="I3908" s="66" t="s">
        <v>3608</v>
      </c>
      <c r="J3908" s="39" t="str">
        <f t="shared" si="483"/>
        <v>IC.IT.271735</v>
      </c>
      <c r="K3908" s="38" t="s">
        <v>3298</v>
      </c>
      <c r="L3908" s="35" t="str">
        <f t="shared" si="487"/>
        <v>Heel, right</v>
      </c>
      <c r="M3908" s="39" t="str">
        <f t="shared" si="488"/>
        <v>PI.IC.IT.271735.01</v>
      </c>
      <c r="N3908" s="39"/>
      <c r="O3908" s="39" t="str">
        <f t="shared" si="489"/>
        <v>PH.IC.IT.271735.01</v>
      </c>
      <c r="Q3908" s="39" t="str">
        <f t="shared" si="490"/>
        <v>CL.IC.IT.271735.01</v>
      </c>
      <c r="R3908" s="39"/>
      <c r="S3908" s="39" t="str">
        <f t="shared" si="484"/>
        <v>DR.IC.IT.271735.01</v>
      </c>
      <c r="T3908" s="39"/>
      <c r="U3908" s="60" t="str">
        <f t="shared" si="485"/>
        <v>IM.IC.IT.271735.01</v>
      </c>
      <c r="V3908" s="57"/>
      <c r="W3908" s="60" t="str">
        <f t="shared" si="486"/>
        <v>GE.IC.IT.271735.01</v>
      </c>
      <c r="AH3908" s="35" t="s">
        <v>3207</v>
      </c>
      <c r="AI3908" s="35">
        <v>1500</v>
      </c>
    </row>
    <row r="3909" spans="1:35" s="35" customFormat="1" ht="15">
      <c r="A3909" s="35" t="s">
        <v>2189</v>
      </c>
      <c r="C3909" s="38" t="s">
        <v>1504</v>
      </c>
      <c r="E3909" s="38" t="s">
        <v>4371</v>
      </c>
      <c r="F3909" s="35" t="s">
        <v>4178</v>
      </c>
      <c r="G3909" s="66" t="s">
        <v>3610</v>
      </c>
      <c r="H3909" s="38" t="s">
        <v>3896</v>
      </c>
      <c r="I3909" s="66" t="s">
        <v>3610</v>
      </c>
      <c r="J3909" s="39" t="str">
        <f t="shared" si="483"/>
        <v>IC.IT.271736</v>
      </c>
      <c r="K3909" s="38" t="s">
        <v>3298</v>
      </c>
      <c r="L3909" s="35" t="str">
        <f t="shared" si="487"/>
        <v>Heel, left</v>
      </c>
      <c r="M3909" s="39" t="str">
        <f t="shared" si="488"/>
        <v>PI.IC.IT.271736.01</v>
      </c>
      <c r="N3909" s="39"/>
      <c r="O3909" s="39" t="str">
        <f t="shared" si="489"/>
        <v>PH.IC.IT.271736.01</v>
      </c>
      <c r="Q3909" s="39" t="str">
        <f t="shared" si="490"/>
        <v>CL.IC.IT.271736.01</v>
      </c>
      <c r="R3909" s="39"/>
      <c r="S3909" s="39" t="str">
        <f t="shared" si="484"/>
        <v>DR.IC.IT.271736.01</v>
      </c>
      <c r="T3909" s="39"/>
      <c r="U3909" s="60" t="str">
        <f t="shared" si="485"/>
        <v>IM.IC.IT.271736.01</v>
      </c>
      <c r="V3909" s="57"/>
      <c r="W3909" s="60" t="str">
        <f t="shared" si="486"/>
        <v>GE.IC.IT.271736.01</v>
      </c>
      <c r="AH3909" s="35" t="s">
        <v>3207</v>
      </c>
      <c r="AI3909" s="35">
        <v>1500</v>
      </c>
    </row>
    <row r="3910" spans="1:35" s="35" customFormat="1" ht="15">
      <c r="A3910" s="35" t="s">
        <v>2189</v>
      </c>
      <c r="C3910" s="38" t="s">
        <v>1504</v>
      </c>
      <c r="E3910" s="38" t="s">
        <v>4342</v>
      </c>
      <c r="F3910" s="35" t="s">
        <v>4178</v>
      </c>
      <c r="G3910" s="66" t="s">
        <v>3612</v>
      </c>
      <c r="H3910" s="38" t="s">
        <v>3897</v>
      </c>
      <c r="I3910" s="66" t="s">
        <v>3612</v>
      </c>
      <c r="J3910" s="39" t="str">
        <f t="shared" si="483"/>
        <v>IC.IT.271737</v>
      </c>
      <c r="K3910" s="38" t="s">
        <v>3298</v>
      </c>
      <c r="L3910" s="35" t="str">
        <f t="shared" si="487"/>
        <v>Foot, right</v>
      </c>
      <c r="M3910" s="39" t="str">
        <f t="shared" si="488"/>
        <v>PI.IC.IT.271737.01</v>
      </c>
      <c r="N3910" s="39"/>
      <c r="O3910" s="39" t="str">
        <f t="shared" si="489"/>
        <v>PH.IC.IT.271737.01</v>
      </c>
      <c r="Q3910" s="39" t="str">
        <f t="shared" si="490"/>
        <v>CL.IC.IT.271737.01</v>
      </c>
      <c r="R3910" s="39"/>
      <c r="S3910" s="39" t="str">
        <f t="shared" si="484"/>
        <v>DR.IC.IT.271737.01</v>
      </c>
      <c r="T3910" s="39"/>
      <c r="U3910" s="60" t="str">
        <f t="shared" si="485"/>
        <v>IM.IC.IT.271737.01</v>
      </c>
      <c r="V3910" s="57"/>
      <c r="W3910" s="60" t="str">
        <f t="shared" si="486"/>
        <v>GE.IC.IT.271737.01</v>
      </c>
      <c r="AH3910" s="35" t="s">
        <v>3207</v>
      </c>
      <c r="AI3910" s="35">
        <v>1500</v>
      </c>
    </row>
    <row r="3911" spans="1:35" s="35" customFormat="1" ht="15">
      <c r="A3911" s="35" t="s">
        <v>2189</v>
      </c>
      <c r="C3911" s="38" t="s">
        <v>1504</v>
      </c>
      <c r="E3911" s="38" t="s">
        <v>4342</v>
      </c>
      <c r="F3911" s="35" t="s">
        <v>4178</v>
      </c>
      <c r="G3911" s="66" t="s">
        <v>3614</v>
      </c>
      <c r="H3911" s="38" t="s">
        <v>3898</v>
      </c>
      <c r="I3911" s="66" t="s">
        <v>3614</v>
      </c>
      <c r="J3911" s="39" t="str">
        <f t="shared" si="483"/>
        <v>IC.IT.271738</v>
      </c>
      <c r="K3911" s="38" t="s">
        <v>3298</v>
      </c>
      <c r="L3911" s="35" t="str">
        <f t="shared" si="487"/>
        <v>Foot, left</v>
      </c>
      <c r="M3911" s="39" t="str">
        <f t="shared" si="488"/>
        <v>PI.IC.IT.271738.01</v>
      </c>
      <c r="N3911" s="39"/>
      <c r="O3911" s="39" t="str">
        <f t="shared" si="489"/>
        <v>PH.IC.IT.271738.01</v>
      </c>
      <c r="Q3911" s="39" t="str">
        <f t="shared" si="490"/>
        <v>CL.IC.IT.271738.01</v>
      </c>
      <c r="R3911" s="39"/>
      <c r="S3911" s="39" t="str">
        <f t="shared" si="484"/>
        <v>DR.IC.IT.271738.01</v>
      </c>
      <c r="T3911" s="39"/>
      <c r="U3911" s="60" t="str">
        <f t="shared" si="485"/>
        <v>IM.IC.IT.271738.01</v>
      </c>
      <c r="V3911" s="57"/>
      <c r="W3911" s="60" t="str">
        <f t="shared" si="486"/>
        <v>GE.IC.IT.271738.01</v>
      </c>
      <c r="AH3911" s="35" t="s">
        <v>3207</v>
      </c>
      <c r="AI3911" s="35">
        <v>1500</v>
      </c>
    </row>
    <row r="3912" spans="1:35" s="35" customFormat="1" ht="15">
      <c r="A3912" s="35" t="s">
        <v>2189</v>
      </c>
      <c r="C3912" s="38" t="s">
        <v>1504</v>
      </c>
      <c r="E3912" s="38" t="s">
        <v>4342</v>
      </c>
      <c r="F3912" s="35" t="s">
        <v>4178</v>
      </c>
      <c r="G3912" s="66" t="s">
        <v>3616</v>
      </c>
      <c r="H3912" s="38" t="s">
        <v>3899</v>
      </c>
      <c r="I3912" s="66" t="s">
        <v>3616</v>
      </c>
      <c r="J3912" s="39" t="str">
        <f t="shared" si="483"/>
        <v>IC.IT.271739</v>
      </c>
      <c r="K3912" s="38" t="s">
        <v>3298</v>
      </c>
      <c r="L3912" s="35" t="str">
        <f t="shared" si="487"/>
        <v>Toe(s), right: specify</v>
      </c>
      <c r="M3912" s="39" t="str">
        <f t="shared" si="488"/>
        <v>PI.IC.IT.271739.01</v>
      </c>
      <c r="N3912" s="39"/>
      <c r="O3912" s="39" t="str">
        <f t="shared" si="489"/>
        <v>PH.IC.IT.271739.01</v>
      </c>
      <c r="Q3912" s="39" t="str">
        <f t="shared" si="490"/>
        <v>CL.IC.IT.271739.01</v>
      </c>
      <c r="R3912" s="39"/>
      <c r="S3912" s="39" t="str">
        <f t="shared" si="484"/>
        <v>DR.IC.IT.271739.01</v>
      </c>
      <c r="T3912" s="39"/>
      <c r="U3912" s="60" t="str">
        <f t="shared" si="485"/>
        <v>IM.IC.IT.271739.01</v>
      </c>
      <c r="V3912" s="57"/>
      <c r="W3912" s="60" t="str">
        <f t="shared" si="486"/>
        <v>GE.IC.IT.271739.01</v>
      </c>
      <c r="AH3912" s="35" t="s">
        <v>3207</v>
      </c>
      <c r="AI3912" s="35">
        <v>1500</v>
      </c>
    </row>
    <row r="3913" spans="1:35" s="35" customFormat="1" ht="15">
      <c r="A3913" s="35" t="s">
        <v>2189</v>
      </c>
      <c r="C3913" s="38" t="s">
        <v>1504</v>
      </c>
      <c r="E3913" s="38" t="s">
        <v>4371</v>
      </c>
      <c r="F3913" s="35" t="s">
        <v>4178</v>
      </c>
      <c r="G3913" s="66" t="s">
        <v>3618</v>
      </c>
      <c r="H3913" s="38" t="s">
        <v>3900</v>
      </c>
      <c r="I3913" s="66" t="s">
        <v>3618</v>
      </c>
      <c r="J3913" s="39" t="str">
        <f t="shared" si="483"/>
        <v>IC.IT.271740</v>
      </c>
      <c r="K3913" s="38" t="s">
        <v>3298</v>
      </c>
      <c r="L3913" s="35" t="str">
        <f t="shared" si="487"/>
        <v>Toe(s), left:  specify</v>
      </c>
      <c r="M3913" s="39" t="str">
        <f t="shared" si="488"/>
        <v>PI.IC.IT.271740.01</v>
      </c>
      <c r="N3913" s="39"/>
      <c r="O3913" s="39" t="str">
        <f t="shared" si="489"/>
        <v>PH.IC.IT.271740.01</v>
      </c>
      <c r="Q3913" s="39" t="str">
        <f t="shared" si="490"/>
        <v>CL.IC.IT.271740.01</v>
      </c>
      <c r="R3913" s="39"/>
      <c r="S3913" s="39" t="str">
        <f t="shared" si="484"/>
        <v>DR.IC.IT.271740.01</v>
      </c>
      <c r="T3913" s="39"/>
      <c r="U3913" s="60" t="str">
        <f t="shared" si="485"/>
        <v>IM.IC.IT.271740.01</v>
      </c>
      <c r="V3913" s="57"/>
      <c r="W3913" s="60" t="str">
        <f t="shared" si="486"/>
        <v>GE.IC.IT.271740.01</v>
      </c>
      <c r="AH3913" s="35" t="s">
        <v>3207</v>
      </c>
      <c r="AI3913" s="35">
        <v>1500</v>
      </c>
    </row>
    <row r="3914" spans="1:35" s="35" customFormat="1" ht="15">
      <c r="A3914" s="35" t="s">
        <v>2189</v>
      </c>
      <c r="C3914" s="38" t="s">
        <v>1504</v>
      </c>
      <c r="D3914" s="35" t="s">
        <v>4461</v>
      </c>
      <c r="E3914" s="38" t="s">
        <v>4343</v>
      </c>
      <c r="F3914" s="35" t="s">
        <v>4179</v>
      </c>
      <c r="G3914" s="35" t="s">
        <v>3626</v>
      </c>
      <c r="H3914" s="38" t="s">
        <v>2217</v>
      </c>
      <c r="I3914" s="35" t="s">
        <v>3626</v>
      </c>
      <c r="J3914" s="39" t="str">
        <f t="shared" si="483"/>
        <v>IC.IT.271802</v>
      </c>
      <c r="K3914" s="38" t="s">
        <v>3298</v>
      </c>
      <c r="L3914" s="35" t="str">
        <f t="shared" si="487"/>
        <v>Forehead</v>
      </c>
      <c r="M3914" s="39" t="str">
        <f t="shared" si="488"/>
        <v>PI.IC.IT.271802.01</v>
      </c>
      <c r="N3914" s="39"/>
      <c r="O3914" s="39" t="str">
        <f t="shared" si="489"/>
        <v>PH.IC.IT.271802.01</v>
      </c>
      <c r="Q3914" s="39" t="str">
        <f t="shared" si="490"/>
        <v>CL.IC.IT.271802.01</v>
      </c>
      <c r="R3914" s="39"/>
      <c r="S3914" s="39" t="str">
        <f t="shared" si="484"/>
        <v>DR.IC.IT.271802.01</v>
      </c>
      <c r="T3914" s="39"/>
      <c r="U3914" s="60" t="str">
        <f t="shared" si="485"/>
        <v>IM.IC.IT.271802.01</v>
      </c>
      <c r="V3914" s="57"/>
      <c r="W3914" s="60" t="str">
        <f t="shared" si="486"/>
        <v>GE.IC.IT.271802.01</v>
      </c>
      <c r="AH3914" s="35" t="s">
        <v>3207</v>
      </c>
      <c r="AI3914" s="35">
        <v>1500</v>
      </c>
    </row>
    <row r="3915" spans="1:35" s="35" customFormat="1" ht="15">
      <c r="A3915" s="35" t="s">
        <v>2189</v>
      </c>
      <c r="C3915" s="38" t="s">
        <v>1504</v>
      </c>
      <c r="E3915" s="38" t="s">
        <v>4343</v>
      </c>
      <c r="F3915" s="35" t="s">
        <v>4179</v>
      </c>
      <c r="G3915" s="35" t="s">
        <v>1659</v>
      </c>
      <c r="H3915" s="38" t="s">
        <v>2219</v>
      </c>
      <c r="I3915" s="35" t="s">
        <v>1659</v>
      </c>
      <c r="J3915" s="39" t="str">
        <f t="shared" si="483"/>
        <v>IC.IT.271803</v>
      </c>
      <c r="K3915" s="38" t="s">
        <v>3298</v>
      </c>
      <c r="L3915" s="35" t="str">
        <f t="shared" si="487"/>
        <v>Temporal</v>
      </c>
      <c r="M3915" s="39" t="str">
        <f t="shared" si="488"/>
        <v>PI.IC.IT.271803.01</v>
      </c>
      <c r="N3915" s="39"/>
      <c r="O3915" s="39" t="str">
        <f t="shared" si="489"/>
        <v>PH.IC.IT.271803.01</v>
      </c>
      <c r="Q3915" s="39" t="str">
        <f t="shared" si="490"/>
        <v>CL.IC.IT.271803.01</v>
      </c>
      <c r="R3915" s="39"/>
      <c r="S3915" s="39" t="str">
        <f t="shared" si="484"/>
        <v>DR.IC.IT.271803.01</v>
      </c>
      <c r="T3915" s="39"/>
      <c r="U3915" s="60" t="str">
        <f t="shared" si="485"/>
        <v>IM.IC.IT.271803.01</v>
      </c>
      <c r="V3915" s="57"/>
      <c r="W3915" s="60" t="str">
        <f t="shared" si="486"/>
        <v>GE.IC.IT.271803.01</v>
      </c>
      <c r="AH3915" s="35" t="s">
        <v>3207</v>
      </c>
      <c r="AI3915" s="35">
        <v>1500</v>
      </c>
    </row>
    <row r="3916" spans="1:35" s="35" customFormat="1" ht="15">
      <c r="A3916" s="35" t="s">
        <v>2189</v>
      </c>
      <c r="C3916" s="38" t="s">
        <v>1504</v>
      </c>
      <c r="E3916" s="38" t="s">
        <v>4343</v>
      </c>
      <c r="F3916" s="35" t="s">
        <v>4179</v>
      </c>
      <c r="G3916" s="35" t="s">
        <v>1662</v>
      </c>
      <c r="H3916" s="38" t="s">
        <v>2063</v>
      </c>
      <c r="I3916" s="35" t="s">
        <v>1662</v>
      </c>
      <c r="J3916" s="39" t="str">
        <f t="shared" si="483"/>
        <v>IC.IT.271804</v>
      </c>
      <c r="K3916" s="38" t="s">
        <v>3298</v>
      </c>
      <c r="L3916" s="35" t="str">
        <f t="shared" si="487"/>
        <v>Parietal</v>
      </c>
      <c r="M3916" s="39" t="str">
        <f t="shared" si="488"/>
        <v>PI.IC.IT.271804.01</v>
      </c>
      <c r="N3916" s="39"/>
      <c r="O3916" s="39" t="str">
        <f t="shared" si="489"/>
        <v>PH.IC.IT.271804.01</v>
      </c>
      <c r="Q3916" s="39" t="str">
        <f t="shared" si="490"/>
        <v>CL.IC.IT.271804.01</v>
      </c>
      <c r="R3916" s="39"/>
      <c r="S3916" s="39" t="str">
        <f t="shared" si="484"/>
        <v>DR.IC.IT.271804.01</v>
      </c>
      <c r="T3916" s="39"/>
      <c r="U3916" s="60" t="str">
        <f t="shared" si="485"/>
        <v>IM.IC.IT.271804.01</v>
      </c>
      <c r="V3916" s="57"/>
      <c r="W3916" s="60" t="str">
        <f t="shared" si="486"/>
        <v>GE.IC.IT.271804.01</v>
      </c>
      <c r="AH3916" s="35" t="s">
        <v>3207</v>
      </c>
      <c r="AI3916" s="35">
        <v>1500</v>
      </c>
    </row>
    <row r="3917" spans="1:35" s="35" customFormat="1" ht="15">
      <c r="A3917" s="35" t="s">
        <v>2189</v>
      </c>
      <c r="C3917" s="38" t="s">
        <v>1504</v>
      </c>
      <c r="E3917" s="38" t="s">
        <v>4343</v>
      </c>
      <c r="F3917" s="35" t="s">
        <v>4179</v>
      </c>
      <c r="G3917" s="35" t="s">
        <v>3635</v>
      </c>
      <c r="H3917" s="38" t="s">
        <v>2065</v>
      </c>
      <c r="I3917" s="35" t="s">
        <v>3635</v>
      </c>
      <c r="J3917" s="39" t="str">
        <f t="shared" si="483"/>
        <v>IC.IT.271805</v>
      </c>
      <c r="K3917" s="38" t="s">
        <v>3298</v>
      </c>
      <c r="L3917" s="35" t="str">
        <f t="shared" si="487"/>
        <v>Occiput</v>
      </c>
      <c r="M3917" s="39" t="str">
        <f t="shared" si="488"/>
        <v>PI.IC.IT.271805.01</v>
      </c>
      <c r="N3917" s="39"/>
      <c r="O3917" s="39" t="str">
        <f t="shared" si="489"/>
        <v>PH.IC.IT.271805.01</v>
      </c>
      <c r="Q3917" s="39" t="str">
        <f t="shared" si="490"/>
        <v>CL.IC.IT.271805.01</v>
      </c>
      <c r="R3917" s="39"/>
      <c r="S3917" s="39" t="str">
        <f t="shared" si="484"/>
        <v>DR.IC.IT.271805.01</v>
      </c>
      <c r="T3917" s="39"/>
      <c r="U3917" s="60" t="str">
        <f t="shared" si="485"/>
        <v>IM.IC.IT.271805.01</v>
      </c>
      <c r="V3917" s="57"/>
      <c r="W3917" s="60" t="str">
        <f t="shared" si="486"/>
        <v>GE.IC.IT.271805.01</v>
      </c>
      <c r="AH3917" s="35" t="s">
        <v>3207</v>
      </c>
      <c r="AI3917" s="35">
        <v>1500</v>
      </c>
    </row>
    <row r="3918" spans="1:35" s="35" customFormat="1" ht="15">
      <c r="A3918" s="35" t="s">
        <v>2189</v>
      </c>
      <c r="C3918" s="38" t="s">
        <v>1504</v>
      </c>
      <c r="E3918" s="38" t="s">
        <v>4343</v>
      </c>
      <c r="F3918" s="35" t="s">
        <v>4179</v>
      </c>
      <c r="G3918" s="35" t="s">
        <v>3902</v>
      </c>
      <c r="H3918" s="38" t="s">
        <v>2222</v>
      </c>
      <c r="I3918" s="35" t="s">
        <v>1468</v>
      </c>
      <c r="J3918" s="39" t="str">
        <f t="shared" si="483"/>
        <v>IC.IT.271806</v>
      </c>
      <c r="K3918" s="38" t="s">
        <v>3298</v>
      </c>
      <c r="L3918" s="35" t="str">
        <f t="shared" si="487"/>
        <v>Eye(s)</v>
      </c>
      <c r="M3918" s="39" t="str">
        <f t="shared" si="488"/>
        <v>PI.IC.IT.271806.01</v>
      </c>
      <c r="N3918" s="39"/>
      <c r="O3918" s="39" t="str">
        <f t="shared" si="489"/>
        <v>PH.IC.IT.271806.01</v>
      </c>
      <c r="Q3918" s="39" t="str">
        <f t="shared" si="490"/>
        <v>CL.IC.IT.271806.01</v>
      </c>
      <c r="R3918" s="39"/>
      <c r="S3918" s="39" t="str">
        <f t="shared" si="484"/>
        <v>DR.IC.IT.271806.01</v>
      </c>
      <c r="T3918" s="39"/>
      <c r="U3918" s="60" t="str">
        <f t="shared" si="485"/>
        <v>IM.IC.IT.271806.01</v>
      </c>
      <c r="V3918" s="57"/>
      <c r="W3918" s="60" t="str">
        <f t="shared" si="486"/>
        <v>GE.IC.IT.271806.01</v>
      </c>
      <c r="AH3918" s="35" t="s">
        <v>3207</v>
      </c>
      <c r="AI3918" s="35">
        <v>1500</v>
      </c>
    </row>
    <row r="3919" spans="1:35" s="35" customFormat="1" ht="15">
      <c r="A3919" s="35" t="s">
        <v>2189</v>
      </c>
      <c r="C3919" s="38" t="s">
        <v>1504</v>
      </c>
      <c r="E3919" s="38" t="s">
        <v>4343</v>
      </c>
      <c r="F3919" s="35" t="s">
        <v>4179</v>
      </c>
      <c r="G3919" s="35" t="s">
        <v>3903</v>
      </c>
      <c r="H3919" s="38" t="s">
        <v>2376</v>
      </c>
      <c r="I3919" s="35" t="s">
        <v>3904</v>
      </c>
      <c r="J3919" s="39" t="str">
        <f t="shared" si="483"/>
        <v>IC.IT.271807</v>
      </c>
      <c r="K3919" s="38" t="s">
        <v>3298</v>
      </c>
      <c r="L3919" s="35" t="str">
        <f t="shared" si="487"/>
        <v>Ear(s)</v>
      </c>
      <c r="M3919" s="39" t="str">
        <f t="shared" si="488"/>
        <v>PI.IC.IT.271807.01</v>
      </c>
      <c r="N3919" s="39"/>
      <c r="O3919" s="39" t="str">
        <f t="shared" si="489"/>
        <v>PH.IC.IT.271807.01</v>
      </c>
      <c r="Q3919" s="39" t="str">
        <f t="shared" si="490"/>
        <v>CL.IC.IT.271807.01</v>
      </c>
      <c r="R3919" s="39"/>
      <c r="S3919" s="39" t="str">
        <f t="shared" si="484"/>
        <v>DR.IC.IT.271807.01</v>
      </c>
      <c r="T3919" s="39"/>
      <c r="U3919" s="60" t="str">
        <f t="shared" si="485"/>
        <v>IM.IC.IT.271807.01</v>
      </c>
      <c r="V3919" s="57"/>
      <c r="W3919" s="60" t="str">
        <f t="shared" si="486"/>
        <v>GE.IC.IT.271807.01</v>
      </c>
      <c r="AH3919" s="35" t="s">
        <v>3207</v>
      </c>
      <c r="AI3919" s="35">
        <v>1500</v>
      </c>
    </row>
    <row r="3920" spans="1:35" s="35" customFormat="1" ht="15">
      <c r="A3920" s="35" t="s">
        <v>2189</v>
      </c>
      <c r="C3920" s="38" t="s">
        <v>1504</v>
      </c>
      <c r="E3920" s="38" t="s">
        <v>4343</v>
      </c>
      <c r="F3920" s="35" t="s">
        <v>4179</v>
      </c>
      <c r="G3920" s="35" t="s">
        <v>3644</v>
      </c>
      <c r="H3920" s="38" t="s">
        <v>2378</v>
      </c>
      <c r="I3920" s="35" t="s">
        <v>3644</v>
      </c>
      <c r="J3920" s="39" t="str">
        <f t="shared" si="483"/>
        <v>IC.IT.271808</v>
      </c>
      <c r="K3920" s="38" t="s">
        <v>3298</v>
      </c>
      <c r="L3920" s="35" t="str">
        <f t="shared" si="487"/>
        <v>Nose</v>
      </c>
      <c r="M3920" s="39" t="str">
        <f t="shared" si="488"/>
        <v>PI.IC.IT.271808.01</v>
      </c>
      <c r="N3920" s="39"/>
      <c r="O3920" s="39" t="str">
        <f t="shared" si="489"/>
        <v>PH.IC.IT.271808.01</v>
      </c>
      <c r="Q3920" s="39" t="str">
        <f t="shared" si="490"/>
        <v>CL.IC.IT.271808.01</v>
      </c>
      <c r="R3920" s="39"/>
      <c r="S3920" s="39" t="str">
        <f t="shared" si="484"/>
        <v>DR.IC.IT.271808.01</v>
      </c>
      <c r="T3920" s="39"/>
      <c r="U3920" s="60" t="str">
        <f t="shared" si="485"/>
        <v>IM.IC.IT.271808.01</v>
      </c>
      <c r="V3920" s="57"/>
      <c r="W3920" s="60" t="str">
        <f t="shared" si="486"/>
        <v>GE.IC.IT.271808.01</v>
      </c>
      <c r="AH3920" s="35" t="s">
        <v>3207</v>
      </c>
      <c r="AI3920" s="35">
        <v>1500</v>
      </c>
    </row>
    <row r="3921" spans="1:35" s="35" customFormat="1" ht="15">
      <c r="A3921" s="35" t="s">
        <v>2189</v>
      </c>
      <c r="C3921" s="38" t="s">
        <v>1504</v>
      </c>
      <c r="E3921" s="38" t="s">
        <v>4343</v>
      </c>
      <c r="F3921" s="35" t="s">
        <v>4179</v>
      </c>
      <c r="G3921" s="35" t="s">
        <v>3905</v>
      </c>
      <c r="H3921" s="38" t="s">
        <v>2380</v>
      </c>
      <c r="I3921" s="35" t="s">
        <v>3905</v>
      </c>
      <c r="J3921" s="39" t="str">
        <f t="shared" ref="J3921:J3984" si="491">CONCATENATE("IC.IT.",C3921,E3921,H3921)</f>
        <v>IC.IT.271809</v>
      </c>
      <c r="K3921" s="38" t="s">
        <v>3298</v>
      </c>
      <c r="L3921" s="35" t="str">
        <f t="shared" si="487"/>
        <v>Cheek</v>
      </c>
      <c r="M3921" s="39" t="str">
        <f t="shared" si="488"/>
        <v>PI.IC.IT.271809.01</v>
      </c>
      <c r="N3921" s="39"/>
      <c r="O3921" s="39" t="str">
        <f t="shared" si="489"/>
        <v>PH.IC.IT.271809.01</v>
      </c>
      <c r="Q3921" s="39" t="str">
        <f t="shared" si="490"/>
        <v>CL.IC.IT.271809.01</v>
      </c>
      <c r="R3921" s="39"/>
      <c r="S3921" s="39" t="str">
        <f t="shared" si="484"/>
        <v>DR.IC.IT.271809.01</v>
      </c>
      <c r="T3921" s="39"/>
      <c r="U3921" s="60" t="str">
        <f t="shared" si="485"/>
        <v>IM.IC.IT.271809.01</v>
      </c>
      <c r="V3921" s="57"/>
      <c r="W3921" s="60" t="str">
        <f t="shared" si="486"/>
        <v>GE.IC.IT.271809.01</v>
      </c>
      <c r="AH3921" s="35" t="s">
        <v>3207</v>
      </c>
      <c r="AI3921" s="35">
        <v>1500</v>
      </c>
    </row>
    <row r="3922" spans="1:35" s="35" customFormat="1" ht="15">
      <c r="A3922" s="35" t="s">
        <v>2189</v>
      </c>
      <c r="C3922" s="38" t="s">
        <v>1504</v>
      </c>
      <c r="E3922" s="38" t="s">
        <v>4343</v>
      </c>
      <c r="F3922" s="35" t="s">
        <v>4179</v>
      </c>
      <c r="G3922" s="35" t="s">
        <v>3906</v>
      </c>
      <c r="H3922" s="38" t="s">
        <v>2124</v>
      </c>
      <c r="I3922" s="35" t="s">
        <v>3907</v>
      </c>
      <c r="J3922" s="39" t="str">
        <f t="shared" si="491"/>
        <v>IC.IT.271810</v>
      </c>
      <c r="K3922" s="38" t="s">
        <v>3298</v>
      </c>
      <c r="L3922" s="35" t="str">
        <f t="shared" si="487"/>
        <v>Lip upper</v>
      </c>
      <c r="M3922" s="39" t="str">
        <f t="shared" si="488"/>
        <v>PI.IC.IT.271810.01</v>
      </c>
      <c r="N3922" s="39"/>
      <c r="O3922" s="39" t="str">
        <f t="shared" si="489"/>
        <v>PH.IC.IT.271810.01</v>
      </c>
      <c r="Q3922" s="39" t="str">
        <f t="shared" si="490"/>
        <v>CL.IC.IT.271810.01</v>
      </c>
      <c r="R3922" s="39"/>
      <c r="S3922" s="39" t="str">
        <f t="shared" si="484"/>
        <v>DR.IC.IT.271810.01</v>
      </c>
      <c r="T3922" s="39"/>
      <c r="U3922" s="60" t="str">
        <f t="shared" si="485"/>
        <v>IM.IC.IT.271810.01</v>
      </c>
      <c r="V3922" s="57"/>
      <c r="W3922" s="60" t="str">
        <f t="shared" si="486"/>
        <v>GE.IC.IT.271810.01</v>
      </c>
      <c r="AH3922" s="35" t="s">
        <v>3207</v>
      </c>
      <c r="AI3922" s="35">
        <v>1500</v>
      </c>
    </row>
    <row r="3923" spans="1:35" s="35" customFormat="1" ht="15">
      <c r="A3923" s="35" t="s">
        <v>2189</v>
      </c>
      <c r="C3923" s="38" t="s">
        <v>1504</v>
      </c>
      <c r="E3923" s="38" t="s">
        <v>4343</v>
      </c>
      <c r="F3923" s="35" t="s">
        <v>4179</v>
      </c>
      <c r="G3923" s="35" t="s">
        <v>3908</v>
      </c>
      <c r="H3923" s="38" t="s">
        <v>2126</v>
      </c>
      <c r="I3923" s="35" t="s">
        <v>3909</v>
      </c>
      <c r="J3923" s="39" t="str">
        <f t="shared" si="491"/>
        <v>IC.IT.271811</v>
      </c>
      <c r="K3923" s="38" t="s">
        <v>3298</v>
      </c>
      <c r="L3923" s="35" t="str">
        <f t="shared" si="487"/>
        <v>Lip lower</v>
      </c>
      <c r="M3923" s="39" t="str">
        <f t="shared" si="488"/>
        <v>PI.IC.IT.271811.01</v>
      </c>
      <c r="N3923" s="39"/>
      <c r="O3923" s="39" t="str">
        <f t="shared" si="489"/>
        <v>PH.IC.IT.271811.01</v>
      </c>
      <c r="Q3923" s="39" t="str">
        <f t="shared" si="490"/>
        <v>CL.IC.IT.271811.01</v>
      </c>
      <c r="R3923" s="39"/>
      <c r="S3923" s="39" t="str">
        <f t="shared" si="484"/>
        <v>DR.IC.IT.271811.01</v>
      </c>
      <c r="T3923" s="39"/>
      <c r="U3923" s="60" t="str">
        <f t="shared" si="485"/>
        <v>IM.IC.IT.271811.01</v>
      </c>
      <c r="V3923" s="57"/>
      <c r="W3923" s="60" t="str">
        <f t="shared" si="486"/>
        <v>GE.IC.IT.271811.01</v>
      </c>
      <c r="AH3923" s="35" t="s">
        <v>3207</v>
      </c>
      <c r="AI3923" s="35">
        <v>1500</v>
      </c>
    </row>
    <row r="3924" spans="1:35" s="35" customFormat="1" ht="15">
      <c r="A3924" s="35" t="s">
        <v>2189</v>
      </c>
      <c r="C3924" s="38" t="s">
        <v>1504</v>
      </c>
      <c r="E3924" s="38" t="s">
        <v>4343</v>
      </c>
      <c r="F3924" s="35" t="s">
        <v>4179</v>
      </c>
      <c r="G3924" s="35" t="s">
        <v>2021</v>
      </c>
      <c r="H3924" s="38" t="s">
        <v>2128</v>
      </c>
      <c r="I3924" s="35" t="s">
        <v>2021</v>
      </c>
      <c r="J3924" s="39" t="str">
        <f t="shared" si="491"/>
        <v>IC.IT.271812</v>
      </c>
      <c r="K3924" s="38" t="s">
        <v>3298</v>
      </c>
      <c r="L3924" s="35" t="str">
        <f t="shared" si="487"/>
        <v>Jaw</v>
      </c>
      <c r="M3924" s="39" t="str">
        <f t="shared" si="488"/>
        <v>PI.IC.IT.271812.01</v>
      </c>
      <c r="N3924" s="39"/>
      <c r="O3924" s="39" t="str">
        <f t="shared" si="489"/>
        <v>PH.IC.IT.271812.01</v>
      </c>
      <c r="Q3924" s="39" t="str">
        <f t="shared" si="490"/>
        <v>CL.IC.IT.271812.01</v>
      </c>
      <c r="R3924" s="39"/>
      <c r="S3924" s="39" t="str">
        <f t="shared" si="484"/>
        <v>DR.IC.IT.271812.01</v>
      </c>
      <c r="T3924" s="39"/>
      <c r="U3924" s="60" t="str">
        <f t="shared" si="485"/>
        <v>IM.IC.IT.271812.01</v>
      </c>
      <c r="V3924" s="57"/>
      <c r="W3924" s="60" t="str">
        <f t="shared" si="486"/>
        <v>GE.IC.IT.271812.01</v>
      </c>
      <c r="AH3924" s="35" t="s">
        <v>3207</v>
      </c>
      <c r="AI3924" s="35">
        <v>1500</v>
      </c>
    </row>
    <row r="3925" spans="1:35" s="35" customFormat="1" ht="15">
      <c r="A3925" s="35" t="s">
        <v>2189</v>
      </c>
      <c r="C3925" s="38" t="s">
        <v>1504</v>
      </c>
      <c r="E3925" s="38" t="s">
        <v>4343</v>
      </c>
      <c r="F3925" s="35" t="s">
        <v>4179</v>
      </c>
      <c r="G3925" s="35" t="s">
        <v>2022</v>
      </c>
      <c r="H3925" s="38" t="s">
        <v>2130</v>
      </c>
      <c r="I3925" s="35" t="s">
        <v>2022</v>
      </c>
      <c r="J3925" s="39" t="str">
        <f t="shared" si="491"/>
        <v>IC.IT.271813</v>
      </c>
      <c r="K3925" s="38" t="s">
        <v>3298</v>
      </c>
      <c r="L3925" s="35" t="str">
        <f t="shared" si="487"/>
        <v>Neck</v>
      </c>
      <c r="M3925" s="39" t="str">
        <f t="shared" si="488"/>
        <v>PI.IC.IT.271813.01</v>
      </c>
      <c r="N3925" s="39"/>
      <c r="O3925" s="39" t="str">
        <f t="shared" si="489"/>
        <v>PH.IC.IT.271813.01</v>
      </c>
      <c r="Q3925" s="39" t="str">
        <f t="shared" si="490"/>
        <v>CL.IC.IT.271813.01</v>
      </c>
      <c r="R3925" s="39"/>
      <c r="S3925" s="39" t="str">
        <f t="shared" ref="S3925:S3988" si="492">CONCATENATE("DR.",J3925,".",K3925)</f>
        <v>DR.IC.IT.271813.01</v>
      </c>
      <c r="T3925" s="39"/>
      <c r="U3925" s="60" t="str">
        <f t="shared" ref="U3925:U3988" si="493">CONCATENATE("IM.",J3925, ".",K3925)</f>
        <v>IM.IC.IT.271813.01</v>
      </c>
      <c r="V3925" s="57"/>
      <c r="W3925" s="60" t="str">
        <f t="shared" ref="W3925:W3988" si="494">CONCATENATE("GE.",J3925, ".",K3925)</f>
        <v>GE.IC.IT.271813.01</v>
      </c>
      <c r="AH3925" s="35" t="s">
        <v>3207</v>
      </c>
      <c r="AI3925" s="35">
        <v>1500</v>
      </c>
    </row>
    <row r="3926" spans="1:35" s="35" customFormat="1" ht="15">
      <c r="A3926" s="35" t="s">
        <v>2189</v>
      </c>
      <c r="C3926" s="38" t="s">
        <v>1504</v>
      </c>
      <c r="E3926" s="38" t="s">
        <v>4343</v>
      </c>
      <c r="F3926" s="35" t="s">
        <v>4179</v>
      </c>
      <c r="G3926" s="35" t="s">
        <v>3660</v>
      </c>
      <c r="H3926" s="38" t="s">
        <v>2296</v>
      </c>
      <c r="I3926" s="35" t="s">
        <v>504</v>
      </c>
      <c r="J3926" s="39" t="str">
        <f t="shared" si="491"/>
        <v>IC.IT.271814</v>
      </c>
      <c r="K3926" s="38" t="s">
        <v>3298</v>
      </c>
      <c r="L3926" s="35" t="str">
        <f t="shared" si="487"/>
        <v>Tracheostomy site</v>
      </c>
      <c r="M3926" s="39" t="str">
        <f t="shared" si="488"/>
        <v>PI.IC.IT.271814.01</v>
      </c>
      <c r="N3926" s="39"/>
      <c r="O3926" s="39" t="str">
        <f t="shared" si="489"/>
        <v>PH.IC.IT.271814.01</v>
      </c>
      <c r="Q3926" s="39" t="str">
        <f t="shared" si="490"/>
        <v>CL.IC.IT.271814.01</v>
      </c>
      <c r="R3926" s="39"/>
      <c r="S3926" s="39" t="str">
        <f t="shared" si="492"/>
        <v>DR.IC.IT.271814.01</v>
      </c>
      <c r="T3926" s="39"/>
      <c r="U3926" s="60" t="str">
        <f t="shared" si="493"/>
        <v>IM.IC.IT.271814.01</v>
      </c>
      <c r="V3926" s="57"/>
      <c r="W3926" s="60" t="str">
        <f t="shared" si="494"/>
        <v>GE.IC.IT.271814.01</v>
      </c>
      <c r="AH3926" s="35" t="s">
        <v>3207</v>
      </c>
      <c r="AI3926" s="35">
        <v>1500</v>
      </c>
    </row>
    <row r="3927" spans="1:35" s="35" customFormat="1" ht="15">
      <c r="A3927" s="35" t="s">
        <v>2189</v>
      </c>
      <c r="C3927" s="38" t="s">
        <v>1504</v>
      </c>
      <c r="E3927" s="38" t="s">
        <v>4343</v>
      </c>
      <c r="F3927" s="35" t="s">
        <v>4179</v>
      </c>
      <c r="G3927" s="35" t="s">
        <v>3661</v>
      </c>
      <c r="H3927" s="38" t="s">
        <v>2459</v>
      </c>
      <c r="I3927" s="35" t="s">
        <v>3661</v>
      </c>
      <c r="J3927" s="39" t="str">
        <f t="shared" si="491"/>
        <v>IC.IT.271815</v>
      </c>
      <c r="K3927" s="38" t="s">
        <v>3298</v>
      </c>
      <c r="L3927" s="35" t="str">
        <f t="shared" si="487"/>
        <v>Chin</v>
      </c>
      <c r="M3927" s="39" t="str">
        <f t="shared" si="488"/>
        <v>PI.IC.IT.271815.01</v>
      </c>
      <c r="N3927" s="39"/>
      <c r="O3927" s="39" t="str">
        <f t="shared" si="489"/>
        <v>PH.IC.IT.271815.01</v>
      </c>
      <c r="Q3927" s="39" t="str">
        <f t="shared" si="490"/>
        <v>CL.IC.IT.271815.01</v>
      </c>
      <c r="R3927" s="39"/>
      <c r="S3927" s="39" t="str">
        <f t="shared" si="492"/>
        <v>DR.IC.IT.271815.01</v>
      </c>
      <c r="T3927" s="39"/>
      <c r="U3927" s="60" t="str">
        <f t="shared" si="493"/>
        <v>IM.IC.IT.271815.01</v>
      </c>
      <c r="V3927" s="57"/>
      <c r="W3927" s="60" t="str">
        <f t="shared" si="494"/>
        <v>GE.IC.IT.271815.01</v>
      </c>
      <c r="AH3927" s="35" t="s">
        <v>3207</v>
      </c>
      <c r="AI3927" s="35">
        <v>1500</v>
      </c>
    </row>
    <row r="3928" spans="1:35" s="35" customFormat="1" ht="15">
      <c r="A3928" s="35" t="s">
        <v>2189</v>
      </c>
      <c r="C3928" s="38" t="s">
        <v>1504</v>
      </c>
      <c r="E3928" s="38" t="s">
        <v>4343</v>
      </c>
      <c r="F3928" s="35" t="s">
        <v>4179</v>
      </c>
      <c r="G3928" s="66" t="s">
        <v>3622</v>
      </c>
      <c r="H3928" s="38" t="s">
        <v>2464</v>
      </c>
      <c r="I3928" s="66" t="s">
        <v>3622</v>
      </c>
      <c r="J3928" s="39" t="str">
        <f t="shared" si="491"/>
        <v>IC.IT.271816</v>
      </c>
      <c r="K3928" s="38" t="s">
        <v>3298</v>
      </c>
      <c r="L3928" s="35" t="str">
        <f t="shared" si="487"/>
        <v>Forehead, right side</v>
      </c>
      <c r="M3928" s="39" t="str">
        <f t="shared" si="488"/>
        <v>PI.IC.IT.271816.01</v>
      </c>
      <c r="N3928" s="39"/>
      <c r="O3928" s="39" t="str">
        <f t="shared" si="489"/>
        <v>PH.IC.IT.271816.01</v>
      </c>
      <c r="Q3928" s="39" t="str">
        <f t="shared" si="490"/>
        <v>CL.IC.IT.271816.01</v>
      </c>
      <c r="R3928" s="39"/>
      <c r="S3928" s="39" t="str">
        <f t="shared" si="492"/>
        <v>DR.IC.IT.271816.01</v>
      </c>
      <c r="T3928" s="39"/>
      <c r="U3928" s="60" t="str">
        <f t="shared" si="493"/>
        <v>IM.IC.IT.271816.01</v>
      </c>
      <c r="V3928" s="57"/>
      <c r="W3928" s="60" t="str">
        <f t="shared" si="494"/>
        <v>GE.IC.IT.271816.01</v>
      </c>
      <c r="AH3928" s="35" t="s">
        <v>3207</v>
      </c>
      <c r="AI3928" s="35">
        <v>1500</v>
      </c>
    </row>
    <row r="3929" spans="1:35" s="35" customFormat="1" ht="15">
      <c r="A3929" s="35" t="s">
        <v>2189</v>
      </c>
      <c r="C3929" s="38" t="s">
        <v>1504</v>
      </c>
      <c r="E3929" s="38" t="s">
        <v>4343</v>
      </c>
      <c r="F3929" s="35" t="s">
        <v>4179</v>
      </c>
      <c r="G3929" s="66" t="s">
        <v>3624</v>
      </c>
      <c r="H3929" s="38" t="s">
        <v>2466</v>
      </c>
      <c r="I3929" s="66" t="s">
        <v>3624</v>
      </c>
      <c r="J3929" s="39" t="str">
        <f t="shared" si="491"/>
        <v>IC.IT.271817</v>
      </c>
      <c r="K3929" s="38" t="s">
        <v>3298</v>
      </c>
      <c r="L3929" s="35" t="str">
        <f t="shared" si="487"/>
        <v>Forehead, left side</v>
      </c>
      <c r="M3929" s="39" t="str">
        <f t="shared" si="488"/>
        <v>PI.IC.IT.271817.01</v>
      </c>
      <c r="N3929" s="39"/>
      <c r="O3929" s="39" t="str">
        <f t="shared" si="489"/>
        <v>PH.IC.IT.271817.01</v>
      </c>
      <c r="Q3929" s="39" t="str">
        <f t="shared" si="490"/>
        <v>CL.IC.IT.271817.01</v>
      </c>
      <c r="R3929" s="39"/>
      <c r="S3929" s="39" t="str">
        <f t="shared" si="492"/>
        <v>DR.IC.IT.271817.01</v>
      </c>
      <c r="T3929" s="39"/>
      <c r="U3929" s="60" t="str">
        <f t="shared" si="493"/>
        <v>IM.IC.IT.271817.01</v>
      </c>
      <c r="V3929" s="57"/>
      <c r="W3929" s="60" t="str">
        <f t="shared" si="494"/>
        <v>GE.IC.IT.271817.01</v>
      </c>
      <c r="AH3929" s="35" t="s">
        <v>3207</v>
      </c>
      <c r="AI3929" s="35">
        <v>1500</v>
      </c>
    </row>
    <row r="3930" spans="1:35" s="35" customFormat="1" ht="15">
      <c r="A3930" s="35" t="s">
        <v>2189</v>
      </c>
      <c r="C3930" s="38" t="s">
        <v>1504</v>
      </c>
      <c r="E3930" s="38" t="s">
        <v>4343</v>
      </c>
      <c r="F3930" s="35" t="s">
        <v>4179</v>
      </c>
      <c r="G3930" s="66" t="s">
        <v>3627</v>
      </c>
      <c r="H3930" s="38" t="s">
        <v>2616</v>
      </c>
      <c r="I3930" s="66" t="s">
        <v>3627</v>
      </c>
      <c r="J3930" s="39" t="str">
        <f t="shared" si="491"/>
        <v>IC.IT.271818</v>
      </c>
      <c r="K3930" s="38" t="s">
        <v>3298</v>
      </c>
      <c r="L3930" s="35" t="str">
        <f t="shared" si="487"/>
        <v>Temporal, right</v>
      </c>
      <c r="M3930" s="39" t="str">
        <f t="shared" si="488"/>
        <v>PI.IC.IT.271818.01</v>
      </c>
      <c r="N3930" s="39"/>
      <c r="O3930" s="39" t="str">
        <f t="shared" si="489"/>
        <v>PH.IC.IT.271818.01</v>
      </c>
      <c r="Q3930" s="39" t="str">
        <f t="shared" si="490"/>
        <v>CL.IC.IT.271818.01</v>
      </c>
      <c r="R3930" s="39"/>
      <c r="S3930" s="39" t="str">
        <f t="shared" si="492"/>
        <v>DR.IC.IT.271818.01</v>
      </c>
      <c r="T3930" s="39"/>
      <c r="U3930" s="60" t="str">
        <f t="shared" si="493"/>
        <v>IM.IC.IT.271818.01</v>
      </c>
      <c r="V3930" s="57"/>
      <c r="W3930" s="60" t="str">
        <f t="shared" si="494"/>
        <v>GE.IC.IT.271818.01</v>
      </c>
      <c r="AH3930" s="35" t="s">
        <v>3207</v>
      </c>
      <c r="AI3930" s="35">
        <v>1500</v>
      </c>
    </row>
    <row r="3931" spans="1:35" s="35" customFormat="1" ht="15">
      <c r="A3931" s="35" t="s">
        <v>2189</v>
      </c>
      <c r="C3931" s="38" t="s">
        <v>1504</v>
      </c>
      <c r="E3931" s="38" t="s">
        <v>4343</v>
      </c>
      <c r="F3931" s="35" t="s">
        <v>4179</v>
      </c>
      <c r="G3931" s="66" t="s">
        <v>3629</v>
      </c>
      <c r="H3931" s="38" t="s">
        <v>2618</v>
      </c>
      <c r="I3931" s="66" t="s">
        <v>3629</v>
      </c>
      <c r="J3931" s="39" t="str">
        <f t="shared" si="491"/>
        <v>IC.IT.271819</v>
      </c>
      <c r="K3931" s="38" t="s">
        <v>3298</v>
      </c>
      <c r="L3931" s="35" t="str">
        <f t="shared" si="487"/>
        <v>Temporal, left</v>
      </c>
      <c r="M3931" s="39" t="str">
        <f t="shared" si="488"/>
        <v>PI.IC.IT.271819.01</v>
      </c>
      <c r="N3931" s="39"/>
      <c r="O3931" s="39" t="str">
        <f t="shared" si="489"/>
        <v>PH.IC.IT.271819.01</v>
      </c>
      <c r="Q3931" s="39" t="str">
        <f t="shared" si="490"/>
        <v>CL.IC.IT.271819.01</v>
      </c>
      <c r="R3931" s="39"/>
      <c r="S3931" s="39" t="str">
        <f t="shared" si="492"/>
        <v>DR.IC.IT.271819.01</v>
      </c>
      <c r="T3931" s="39"/>
      <c r="U3931" s="60" t="str">
        <f t="shared" si="493"/>
        <v>IM.IC.IT.271819.01</v>
      </c>
      <c r="V3931" s="57"/>
      <c r="W3931" s="60" t="str">
        <f t="shared" si="494"/>
        <v>GE.IC.IT.271819.01</v>
      </c>
      <c r="AH3931" s="35" t="s">
        <v>3207</v>
      </c>
      <c r="AI3931" s="35">
        <v>1500</v>
      </c>
    </row>
    <row r="3932" spans="1:35" s="35" customFormat="1" ht="15">
      <c r="A3932" s="35" t="s">
        <v>2189</v>
      </c>
      <c r="C3932" s="38" t="s">
        <v>1504</v>
      </c>
      <c r="E3932" s="38" t="s">
        <v>4343</v>
      </c>
      <c r="F3932" s="35" t="s">
        <v>4179</v>
      </c>
      <c r="G3932" s="66" t="s">
        <v>3631</v>
      </c>
      <c r="H3932" s="38" t="s">
        <v>2620</v>
      </c>
      <c r="I3932" s="66" t="s">
        <v>3631</v>
      </c>
      <c r="J3932" s="39" t="str">
        <f t="shared" si="491"/>
        <v>IC.IT.271820</v>
      </c>
      <c r="K3932" s="38" t="s">
        <v>3298</v>
      </c>
      <c r="L3932" s="35" t="str">
        <f t="shared" si="487"/>
        <v>Parietal, right</v>
      </c>
      <c r="M3932" s="39" t="str">
        <f t="shared" si="488"/>
        <v>PI.IC.IT.271820.01</v>
      </c>
      <c r="N3932" s="39"/>
      <c r="O3932" s="39" t="str">
        <f t="shared" si="489"/>
        <v>PH.IC.IT.271820.01</v>
      </c>
      <c r="Q3932" s="39" t="str">
        <f t="shared" si="490"/>
        <v>CL.IC.IT.271820.01</v>
      </c>
      <c r="R3932" s="39"/>
      <c r="S3932" s="39" t="str">
        <f t="shared" si="492"/>
        <v>DR.IC.IT.271820.01</v>
      </c>
      <c r="T3932" s="39"/>
      <c r="U3932" s="60" t="str">
        <f t="shared" si="493"/>
        <v>IM.IC.IT.271820.01</v>
      </c>
      <c r="V3932" s="57"/>
      <c r="W3932" s="60" t="str">
        <f t="shared" si="494"/>
        <v>GE.IC.IT.271820.01</v>
      </c>
      <c r="AH3932" s="35" t="s">
        <v>3207</v>
      </c>
      <c r="AI3932" s="35">
        <v>1500</v>
      </c>
    </row>
    <row r="3933" spans="1:35" s="35" customFormat="1" ht="15">
      <c r="A3933" s="35" t="s">
        <v>2189</v>
      </c>
      <c r="C3933" s="38" t="s">
        <v>1504</v>
      </c>
      <c r="E3933" s="38" t="s">
        <v>4343</v>
      </c>
      <c r="F3933" s="35" t="s">
        <v>4179</v>
      </c>
      <c r="G3933" s="66" t="s">
        <v>3633</v>
      </c>
      <c r="H3933" s="38" t="s">
        <v>2622</v>
      </c>
      <c r="I3933" s="66" t="s">
        <v>3633</v>
      </c>
      <c r="J3933" s="39" t="str">
        <f t="shared" si="491"/>
        <v>IC.IT.271821</v>
      </c>
      <c r="K3933" s="38" t="s">
        <v>3298</v>
      </c>
      <c r="L3933" s="35" t="str">
        <f t="shared" si="487"/>
        <v>Parietal, left</v>
      </c>
      <c r="M3933" s="39" t="str">
        <f t="shared" si="488"/>
        <v>PI.IC.IT.271821.01</v>
      </c>
      <c r="N3933" s="39"/>
      <c r="O3933" s="39" t="str">
        <f t="shared" si="489"/>
        <v>PH.IC.IT.271821.01</v>
      </c>
      <c r="Q3933" s="39" t="str">
        <f t="shared" si="490"/>
        <v>CL.IC.IT.271821.01</v>
      </c>
      <c r="R3933" s="39"/>
      <c r="S3933" s="39" t="str">
        <f t="shared" si="492"/>
        <v>DR.IC.IT.271821.01</v>
      </c>
      <c r="T3933" s="39"/>
      <c r="U3933" s="60" t="str">
        <f t="shared" si="493"/>
        <v>IM.IC.IT.271821.01</v>
      </c>
      <c r="V3933" s="57"/>
      <c r="W3933" s="60" t="str">
        <f t="shared" si="494"/>
        <v>GE.IC.IT.271821.01</v>
      </c>
      <c r="AH3933" s="35" t="s">
        <v>3207</v>
      </c>
      <c r="AI3933" s="35">
        <v>1500</v>
      </c>
    </row>
    <row r="3934" spans="1:35" s="35" customFormat="1" ht="15">
      <c r="A3934" s="35" t="s">
        <v>2189</v>
      </c>
      <c r="C3934" s="38" t="s">
        <v>1504</v>
      </c>
      <c r="E3934" s="38" t="s">
        <v>4343</v>
      </c>
      <c r="F3934" s="35" t="s">
        <v>4179</v>
      </c>
      <c r="G3934" s="66" t="s">
        <v>3636</v>
      </c>
      <c r="H3934" s="38" t="s">
        <v>2474</v>
      </c>
      <c r="I3934" s="66" t="s">
        <v>3636</v>
      </c>
      <c r="J3934" s="39" t="str">
        <f t="shared" si="491"/>
        <v>IC.IT.271822</v>
      </c>
      <c r="K3934" s="38" t="s">
        <v>3298</v>
      </c>
      <c r="L3934" s="35" t="str">
        <f t="shared" si="487"/>
        <v>Eye, right</v>
      </c>
      <c r="M3934" s="39" t="str">
        <f t="shared" si="488"/>
        <v>PI.IC.IT.271822.01</v>
      </c>
      <c r="N3934" s="39"/>
      <c r="O3934" s="39" t="str">
        <f t="shared" si="489"/>
        <v>PH.IC.IT.271822.01</v>
      </c>
      <c r="Q3934" s="39" t="str">
        <f t="shared" si="490"/>
        <v>CL.IC.IT.271822.01</v>
      </c>
      <c r="R3934" s="39"/>
      <c r="S3934" s="39" t="str">
        <f t="shared" si="492"/>
        <v>DR.IC.IT.271822.01</v>
      </c>
      <c r="T3934" s="39"/>
      <c r="U3934" s="60" t="str">
        <f t="shared" si="493"/>
        <v>IM.IC.IT.271822.01</v>
      </c>
      <c r="V3934" s="57"/>
      <c r="W3934" s="60" t="str">
        <f t="shared" si="494"/>
        <v>GE.IC.IT.271822.01</v>
      </c>
      <c r="AH3934" s="35" t="s">
        <v>3207</v>
      </c>
      <c r="AI3934" s="35">
        <v>1500</v>
      </c>
    </row>
    <row r="3935" spans="1:35" s="35" customFormat="1" ht="15">
      <c r="A3935" s="35" t="s">
        <v>2189</v>
      </c>
      <c r="C3935" s="38" t="s">
        <v>1504</v>
      </c>
      <c r="E3935" s="38" t="s">
        <v>4343</v>
      </c>
      <c r="F3935" s="35" t="s">
        <v>4179</v>
      </c>
      <c r="G3935" s="66" t="s">
        <v>3638</v>
      </c>
      <c r="H3935" s="38" t="s">
        <v>2625</v>
      </c>
      <c r="I3935" s="66" t="s">
        <v>3638</v>
      </c>
      <c r="J3935" s="39" t="str">
        <f t="shared" si="491"/>
        <v>IC.IT.271823</v>
      </c>
      <c r="K3935" s="38" t="s">
        <v>3298</v>
      </c>
      <c r="L3935" s="35" t="str">
        <f t="shared" si="487"/>
        <v>Eye, left</v>
      </c>
      <c r="M3935" s="39" t="str">
        <f t="shared" si="488"/>
        <v>PI.IC.IT.271823.01</v>
      </c>
      <c r="N3935" s="39"/>
      <c r="O3935" s="39" t="str">
        <f t="shared" si="489"/>
        <v>PH.IC.IT.271823.01</v>
      </c>
      <c r="Q3935" s="39" t="str">
        <f t="shared" si="490"/>
        <v>CL.IC.IT.271823.01</v>
      </c>
      <c r="R3935" s="39"/>
      <c r="S3935" s="39" t="str">
        <f t="shared" si="492"/>
        <v>DR.IC.IT.271823.01</v>
      </c>
      <c r="T3935" s="39"/>
      <c r="U3935" s="60" t="str">
        <f t="shared" si="493"/>
        <v>IM.IC.IT.271823.01</v>
      </c>
      <c r="V3935" s="57"/>
      <c r="W3935" s="60" t="str">
        <f t="shared" si="494"/>
        <v>GE.IC.IT.271823.01</v>
      </c>
      <c r="AH3935" s="35" t="s">
        <v>3207</v>
      </c>
      <c r="AI3935" s="35">
        <v>1500</v>
      </c>
    </row>
    <row r="3936" spans="1:35" s="35" customFormat="1" ht="15">
      <c r="A3936" s="35" t="s">
        <v>2189</v>
      </c>
      <c r="C3936" s="38" t="s">
        <v>1504</v>
      </c>
      <c r="E3936" s="38" t="s">
        <v>4343</v>
      </c>
      <c r="F3936" s="35" t="s">
        <v>4179</v>
      </c>
      <c r="G3936" s="66" t="s">
        <v>3640</v>
      </c>
      <c r="H3936" s="38" t="s">
        <v>2627</v>
      </c>
      <c r="I3936" s="66" t="s">
        <v>3640</v>
      </c>
      <c r="J3936" s="39" t="str">
        <f t="shared" si="491"/>
        <v>IC.IT.271824</v>
      </c>
      <c r="K3936" s="38" t="s">
        <v>3298</v>
      </c>
      <c r="L3936" s="35" t="str">
        <f t="shared" si="487"/>
        <v>Ear, right</v>
      </c>
      <c r="M3936" s="39" t="str">
        <f t="shared" si="488"/>
        <v>PI.IC.IT.271824.01</v>
      </c>
      <c r="N3936" s="39"/>
      <c r="O3936" s="39" t="str">
        <f t="shared" si="489"/>
        <v>PH.IC.IT.271824.01</v>
      </c>
      <c r="Q3936" s="39" t="str">
        <f t="shared" si="490"/>
        <v>CL.IC.IT.271824.01</v>
      </c>
      <c r="R3936" s="39"/>
      <c r="S3936" s="39" t="str">
        <f t="shared" si="492"/>
        <v>DR.IC.IT.271824.01</v>
      </c>
      <c r="T3936" s="39"/>
      <c r="U3936" s="60" t="str">
        <f t="shared" si="493"/>
        <v>IM.IC.IT.271824.01</v>
      </c>
      <c r="V3936" s="57"/>
      <c r="W3936" s="60" t="str">
        <f t="shared" si="494"/>
        <v>GE.IC.IT.271824.01</v>
      </c>
      <c r="AH3936" s="35" t="s">
        <v>3207</v>
      </c>
      <c r="AI3936" s="35">
        <v>1500</v>
      </c>
    </row>
    <row r="3937" spans="1:35" s="35" customFormat="1" ht="15">
      <c r="A3937" s="35" t="s">
        <v>2189</v>
      </c>
      <c r="C3937" s="38" t="s">
        <v>1504</v>
      </c>
      <c r="E3937" s="38" t="s">
        <v>4343</v>
      </c>
      <c r="F3937" s="35" t="s">
        <v>4179</v>
      </c>
      <c r="G3937" s="66" t="s">
        <v>3642</v>
      </c>
      <c r="H3937" s="38" t="s">
        <v>2331</v>
      </c>
      <c r="I3937" s="66" t="s">
        <v>3642</v>
      </c>
      <c r="J3937" s="39" t="str">
        <f t="shared" si="491"/>
        <v>IC.IT.271825</v>
      </c>
      <c r="K3937" s="38" t="s">
        <v>3298</v>
      </c>
      <c r="L3937" s="35" t="str">
        <f t="shared" si="487"/>
        <v>Ear, left</v>
      </c>
      <c r="M3937" s="39" t="str">
        <f t="shared" si="488"/>
        <v>PI.IC.IT.271825.01</v>
      </c>
      <c r="N3937" s="39"/>
      <c r="O3937" s="39" t="str">
        <f t="shared" si="489"/>
        <v>PH.IC.IT.271825.01</v>
      </c>
      <c r="Q3937" s="39" t="str">
        <f t="shared" si="490"/>
        <v>CL.IC.IT.271825.01</v>
      </c>
      <c r="R3937" s="39"/>
      <c r="S3937" s="39" t="str">
        <f t="shared" si="492"/>
        <v>DR.IC.IT.271825.01</v>
      </c>
      <c r="T3937" s="39"/>
      <c r="U3937" s="60" t="str">
        <f t="shared" si="493"/>
        <v>IM.IC.IT.271825.01</v>
      </c>
      <c r="V3937" s="57"/>
      <c r="W3937" s="60" t="str">
        <f t="shared" si="494"/>
        <v>GE.IC.IT.271825.01</v>
      </c>
      <c r="AH3937" s="35" t="s">
        <v>3207</v>
      </c>
      <c r="AI3937" s="35">
        <v>1500</v>
      </c>
    </row>
    <row r="3938" spans="1:35" s="35" customFormat="1" ht="15">
      <c r="A3938" s="35" t="s">
        <v>2189</v>
      </c>
      <c r="C3938" s="38" t="s">
        <v>1504</v>
      </c>
      <c r="E3938" s="38" t="s">
        <v>4343</v>
      </c>
      <c r="F3938" s="35" t="s">
        <v>4179</v>
      </c>
      <c r="G3938" s="66" t="s">
        <v>3645</v>
      </c>
      <c r="H3938" s="38" t="s">
        <v>1669</v>
      </c>
      <c r="I3938" s="66" t="s">
        <v>3645</v>
      </c>
      <c r="J3938" s="39" t="str">
        <f t="shared" si="491"/>
        <v>IC.IT.271826</v>
      </c>
      <c r="K3938" s="38" t="s">
        <v>3298</v>
      </c>
      <c r="L3938" s="35" t="str">
        <f t="shared" si="487"/>
        <v>Nose, right side</v>
      </c>
      <c r="M3938" s="39" t="str">
        <f t="shared" si="488"/>
        <v>PI.IC.IT.271826.01</v>
      </c>
      <c r="N3938" s="39"/>
      <c r="O3938" s="39" t="str">
        <f t="shared" si="489"/>
        <v>PH.IC.IT.271826.01</v>
      </c>
      <c r="Q3938" s="39" t="str">
        <f t="shared" si="490"/>
        <v>CL.IC.IT.271826.01</v>
      </c>
      <c r="R3938" s="39"/>
      <c r="S3938" s="39" t="str">
        <f t="shared" si="492"/>
        <v>DR.IC.IT.271826.01</v>
      </c>
      <c r="T3938" s="39"/>
      <c r="U3938" s="60" t="str">
        <f t="shared" si="493"/>
        <v>IM.IC.IT.271826.01</v>
      </c>
      <c r="V3938" s="57"/>
      <c r="W3938" s="60" t="str">
        <f t="shared" si="494"/>
        <v>GE.IC.IT.271826.01</v>
      </c>
      <c r="AH3938" s="35" t="s">
        <v>3207</v>
      </c>
      <c r="AI3938" s="35">
        <v>1500</v>
      </c>
    </row>
    <row r="3939" spans="1:35" s="35" customFormat="1" ht="15">
      <c r="A3939" s="35" t="s">
        <v>2189</v>
      </c>
      <c r="C3939" s="38" t="s">
        <v>1504</v>
      </c>
      <c r="E3939" s="38" t="s">
        <v>4343</v>
      </c>
      <c r="F3939" s="35" t="s">
        <v>4179</v>
      </c>
      <c r="G3939" s="66" t="s">
        <v>3647</v>
      </c>
      <c r="H3939" s="38" t="s">
        <v>1504</v>
      </c>
      <c r="I3939" s="66" t="s">
        <v>3647</v>
      </c>
      <c r="J3939" s="39" t="str">
        <f t="shared" si="491"/>
        <v>IC.IT.271827</v>
      </c>
      <c r="K3939" s="38" t="s">
        <v>3298</v>
      </c>
      <c r="L3939" s="35" t="str">
        <f t="shared" si="487"/>
        <v>Nose, left side</v>
      </c>
      <c r="M3939" s="39" t="str">
        <f t="shared" si="488"/>
        <v>PI.IC.IT.271827.01</v>
      </c>
      <c r="N3939" s="39"/>
      <c r="O3939" s="39" t="str">
        <f t="shared" si="489"/>
        <v>PH.IC.IT.271827.01</v>
      </c>
      <c r="Q3939" s="39" t="str">
        <f t="shared" si="490"/>
        <v>CL.IC.IT.271827.01</v>
      </c>
      <c r="R3939" s="39"/>
      <c r="S3939" s="39" t="str">
        <f t="shared" si="492"/>
        <v>DR.IC.IT.271827.01</v>
      </c>
      <c r="T3939" s="39"/>
      <c r="U3939" s="60" t="str">
        <f t="shared" si="493"/>
        <v>IM.IC.IT.271827.01</v>
      </c>
      <c r="V3939" s="57"/>
      <c r="W3939" s="60" t="str">
        <f t="shared" si="494"/>
        <v>GE.IC.IT.271827.01</v>
      </c>
      <c r="AH3939" s="35" t="s">
        <v>3207</v>
      </c>
      <c r="AI3939" s="35">
        <v>1500</v>
      </c>
    </row>
    <row r="3940" spans="1:35" s="35" customFormat="1" ht="15">
      <c r="A3940" s="35" t="s">
        <v>2189</v>
      </c>
      <c r="C3940" s="38" t="s">
        <v>1504</v>
      </c>
      <c r="E3940" s="38" t="s">
        <v>4343</v>
      </c>
      <c r="F3940" s="35" t="s">
        <v>4179</v>
      </c>
      <c r="G3940" s="66" t="s">
        <v>3652</v>
      </c>
      <c r="H3940" s="38" t="s">
        <v>1514</v>
      </c>
      <c r="I3940" s="66" t="s">
        <v>3652</v>
      </c>
      <c r="J3940" s="39" t="str">
        <f t="shared" si="491"/>
        <v>IC.IT.271828</v>
      </c>
      <c r="K3940" s="38" t="s">
        <v>3298</v>
      </c>
      <c r="L3940" s="35" t="str">
        <f t="shared" si="487"/>
        <v>Jaw, right</v>
      </c>
      <c r="M3940" s="39" t="str">
        <f t="shared" si="488"/>
        <v>PI.IC.IT.271828.01</v>
      </c>
      <c r="N3940" s="39"/>
      <c r="O3940" s="39" t="str">
        <f t="shared" si="489"/>
        <v>PH.IC.IT.271828.01</v>
      </c>
      <c r="Q3940" s="39" t="str">
        <f t="shared" si="490"/>
        <v>CL.IC.IT.271828.01</v>
      </c>
      <c r="R3940" s="39"/>
      <c r="S3940" s="39" t="str">
        <f t="shared" si="492"/>
        <v>DR.IC.IT.271828.01</v>
      </c>
      <c r="T3940" s="39"/>
      <c r="U3940" s="60" t="str">
        <f t="shared" si="493"/>
        <v>IM.IC.IT.271828.01</v>
      </c>
      <c r="V3940" s="57"/>
      <c r="W3940" s="60" t="str">
        <f t="shared" si="494"/>
        <v>GE.IC.IT.271828.01</v>
      </c>
      <c r="AH3940" s="35" t="s">
        <v>3207</v>
      </c>
      <c r="AI3940" s="35">
        <v>1500</v>
      </c>
    </row>
    <row r="3941" spans="1:35" s="35" customFormat="1" ht="15">
      <c r="A3941" s="35" t="s">
        <v>2189</v>
      </c>
      <c r="C3941" s="38" t="s">
        <v>1504</v>
      </c>
      <c r="E3941" s="38" t="s">
        <v>4343</v>
      </c>
      <c r="F3941" s="35" t="s">
        <v>4179</v>
      </c>
      <c r="G3941" s="66" t="s">
        <v>3654</v>
      </c>
      <c r="H3941" s="38" t="s">
        <v>2074</v>
      </c>
      <c r="I3941" s="66" t="s">
        <v>3654</v>
      </c>
      <c r="J3941" s="39" t="str">
        <f t="shared" si="491"/>
        <v>IC.IT.271829</v>
      </c>
      <c r="K3941" s="38" t="s">
        <v>3298</v>
      </c>
      <c r="L3941" s="35" t="str">
        <f t="shared" si="487"/>
        <v>Jaw, left</v>
      </c>
      <c r="M3941" s="39" t="str">
        <f t="shared" si="488"/>
        <v>PI.IC.IT.271829.01</v>
      </c>
      <c r="N3941" s="39"/>
      <c r="O3941" s="39" t="str">
        <f t="shared" si="489"/>
        <v>PH.IC.IT.271829.01</v>
      </c>
      <c r="Q3941" s="39" t="str">
        <f t="shared" si="490"/>
        <v>CL.IC.IT.271829.01</v>
      </c>
      <c r="R3941" s="39"/>
      <c r="S3941" s="39" t="str">
        <f t="shared" si="492"/>
        <v>DR.IC.IT.271829.01</v>
      </c>
      <c r="T3941" s="39"/>
      <c r="U3941" s="60" t="str">
        <f t="shared" si="493"/>
        <v>IM.IC.IT.271829.01</v>
      </c>
      <c r="V3941" s="57"/>
      <c r="W3941" s="60" t="str">
        <f t="shared" si="494"/>
        <v>GE.IC.IT.271829.01</v>
      </c>
      <c r="AH3941" s="35" t="s">
        <v>3207</v>
      </c>
      <c r="AI3941" s="35">
        <v>1500</v>
      </c>
    </row>
    <row r="3942" spans="1:35" s="35" customFormat="1" ht="15">
      <c r="A3942" s="35" t="s">
        <v>2189</v>
      </c>
      <c r="C3942" s="38" t="s">
        <v>1504</v>
      </c>
      <c r="E3942" s="38" t="s">
        <v>4343</v>
      </c>
      <c r="F3942" s="35" t="s">
        <v>4179</v>
      </c>
      <c r="G3942" s="66" t="s">
        <v>3656</v>
      </c>
      <c r="H3942" s="38" t="s">
        <v>2248</v>
      </c>
      <c r="I3942" s="66" t="s">
        <v>3656</v>
      </c>
      <c r="J3942" s="39" t="str">
        <f t="shared" si="491"/>
        <v>IC.IT.271830</v>
      </c>
      <c r="K3942" s="38" t="s">
        <v>3298</v>
      </c>
      <c r="L3942" s="35" t="str">
        <f t="shared" si="487"/>
        <v>Neck, right</v>
      </c>
      <c r="M3942" s="39" t="str">
        <f t="shared" si="488"/>
        <v>PI.IC.IT.271830.01</v>
      </c>
      <c r="N3942" s="39"/>
      <c r="O3942" s="39" t="str">
        <f t="shared" si="489"/>
        <v>PH.IC.IT.271830.01</v>
      </c>
      <c r="Q3942" s="39" t="str">
        <f t="shared" si="490"/>
        <v>CL.IC.IT.271830.01</v>
      </c>
      <c r="R3942" s="39"/>
      <c r="S3942" s="39" t="str">
        <f t="shared" si="492"/>
        <v>DR.IC.IT.271830.01</v>
      </c>
      <c r="T3942" s="39"/>
      <c r="U3942" s="60" t="str">
        <f t="shared" si="493"/>
        <v>IM.IC.IT.271830.01</v>
      </c>
      <c r="V3942" s="57"/>
      <c r="W3942" s="60" t="str">
        <f t="shared" si="494"/>
        <v>GE.IC.IT.271830.01</v>
      </c>
      <c r="AH3942" s="35" t="s">
        <v>3207</v>
      </c>
      <c r="AI3942" s="35">
        <v>1500</v>
      </c>
    </row>
    <row r="3943" spans="1:35" s="35" customFormat="1" ht="15">
      <c r="A3943" s="35" t="s">
        <v>2189</v>
      </c>
      <c r="C3943" s="38" t="s">
        <v>1504</v>
      </c>
      <c r="E3943" s="38" t="s">
        <v>4343</v>
      </c>
      <c r="F3943" s="35" t="s">
        <v>4179</v>
      </c>
      <c r="G3943" s="66" t="s">
        <v>3658</v>
      </c>
      <c r="H3943" s="38" t="s">
        <v>3892</v>
      </c>
      <c r="I3943" s="66" t="s">
        <v>3658</v>
      </c>
      <c r="J3943" s="39" t="str">
        <f t="shared" si="491"/>
        <v>IC.IT.271831</v>
      </c>
      <c r="K3943" s="38" t="s">
        <v>3298</v>
      </c>
      <c r="L3943" s="35" t="str">
        <f t="shared" si="487"/>
        <v>Neck, left</v>
      </c>
      <c r="M3943" s="39" t="str">
        <f t="shared" si="488"/>
        <v>PI.IC.IT.271831.01</v>
      </c>
      <c r="N3943" s="39"/>
      <c r="O3943" s="39" t="str">
        <f t="shared" si="489"/>
        <v>PH.IC.IT.271831.01</v>
      </c>
      <c r="Q3943" s="39" t="str">
        <f t="shared" si="490"/>
        <v>CL.IC.IT.271831.01</v>
      </c>
      <c r="R3943" s="39"/>
      <c r="S3943" s="39" t="str">
        <f t="shared" si="492"/>
        <v>DR.IC.IT.271831.01</v>
      </c>
      <c r="T3943" s="39"/>
      <c r="U3943" s="60" t="str">
        <f t="shared" si="493"/>
        <v>IM.IC.IT.271831.01</v>
      </c>
      <c r="V3943" s="57"/>
      <c r="W3943" s="60" t="str">
        <f t="shared" si="494"/>
        <v>GE.IC.IT.271831.01</v>
      </c>
      <c r="AH3943" s="35" t="s">
        <v>3207</v>
      </c>
      <c r="AI3943" s="35">
        <v>1500</v>
      </c>
    </row>
    <row r="3944" spans="1:35" s="35" customFormat="1" ht="15">
      <c r="A3944" s="35" t="s">
        <v>2189</v>
      </c>
      <c r="C3944" s="38" t="s">
        <v>1504</v>
      </c>
      <c r="D3944" s="35" t="s">
        <v>4462</v>
      </c>
      <c r="E3944" s="38" t="s">
        <v>4345</v>
      </c>
      <c r="F3944" s="35" t="s">
        <v>4180</v>
      </c>
      <c r="G3944" s="35" t="s">
        <v>3911</v>
      </c>
      <c r="H3944" s="38" t="s">
        <v>2212</v>
      </c>
      <c r="I3944" s="35" t="s">
        <v>3911</v>
      </c>
      <c r="J3944" s="39" t="str">
        <f t="shared" si="491"/>
        <v>IC.IT.271901</v>
      </c>
      <c r="K3944" s="38" t="s">
        <v>3298</v>
      </c>
      <c r="L3944" s="35" t="str">
        <f t="shared" si="487"/>
        <v>Hip</v>
      </c>
      <c r="M3944" s="39" t="str">
        <f t="shared" si="488"/>
        <v>PI.IC.IT.271901.01</v>
      </c>
      <c r="N3944" s="39"/>
      <c r="O3944" s="39" t="str">
        <f t="shared" si="489"/>
        <v>PH.IC.IT.271901.01</v>
      </c>
      <c r="Q3944" s="39" t="str">
        <f t="shared" si="490"/>
        <v>CL.IC.IT.271901.01</v>
      </c>
      <c r="R3944" s="39"/>
      <c r="S3944" s="39" t="str">
        <f t="shared" si="492"/>
        <v>DR.IC.IT.271901.01</v>
      </c>
      <c r="T3944" s="39"/>
      <c r="U3944" s="60" t="str">
        <f t="shared" si="493"/>
        <v>IM.IC.IT.271901.01</v>
      </c>
      <c r="V3944" s="57"/>
      <c r="W3944" s="60" t="str">
        <f t="shared" si="494"/>
        <v>GE.IC.IT.271901.01</v>
      </c>
      <c r="AH3944" s="35" t="s">
        <v>3207</v>
      </c>
      <c r="AI3944" s="35">
        <v>1500</v>
      </c>
    </row>
    <row r="3945" spans="1:35" s="35" customFormat="1" ht="15">
      <c r="A3945" s="35" t="s">
        <v>2189</v>
      </c>
      <c r="C3945" s="38" t="s">
        <v>1504</v>
      </c>
      <c r="E3945" s="38" t="s">
        <v>4345</v>
      </c>
      <c r="F3945" s="35" t="s">
        <v>4180</v>
      </c>
      <c r="G3945" s="35" t="s">
        <v>3912</v>
      </c>
      <c r="H3945" s="38" t="s">
        <v>2217</v>
      </c>
      <c r="I3945" s="35" t="s">
        <v>3912</v>
      </c>
      <c r="J3945" s="39" t="str">
        <f t="shared" si="491"/>
        <v>IC.IT.271902</v>
      </c>
      <c r="K3945" s="38" t="s">
        <v>3298</v>
      </c>
      <c r="L3945" s="35" t="str">
        <f t="shared" si="487"/>
        <v>Groin</v>
      </c>
      <c r="M3945" s="39" t="str">
        <f t="shared" si="488"/>
        <v>PI.IC.IT.271902.01</v>
      </c>
      <c r="N3945" s="39"/>
      <c r="O3945" s="39" t="str">
        <f t="shared" si="489"/>
        <v>PH.IC.IT.271902.01</v>
      </c>
      <c r="Q3945" s="39" t="str">
        <f t="shared" si="490"/>
        <v>CL.IC.IT.271902.01</v>
      </c>
      <c r="R3945" s="39"/>
      <c r="S3945" s="39" t="str">
        <f t="shared" si="492"/>
        <v>DR.IC.IT.271902.01</v>
      </c>
      <c r="T3945" s="39"/>
      <c r="U3945" s="60" t="str">
        <f t="shared" si="493"/>
        <v>IM.IC.IT.271902.01</v>
      </c>
      <c r="V3945" s="57"/>
      <c r="W3945" s="60" t="str">
        <f t="shared" si="494"/>
        <v>GE.IC.IT.271902.01</v>
      </c>
      <c r="AH3945" s="35" t="s">
        <v>3207</v>
      </c>
      <c r="AI3945" s="35">
        <v>1500</v>
      </c>
    </row>
    <row r="3946" spans="1:35" s="35" customFormat="1" ht="15">
      <c r="A3946" s="35" t="s">
        <v>2189</v>
      </c>
      <c r="C3946" s="38" t="s">
        <v>1504</v>
      </c>
      <c r="E3946" s="38" t="s">
        <v>4345</v>
      </c>
      <c r="F3946" s="35" t="s">
        <v>4180</v>
      </c>
      <c r="G3946" s="35" t="s">
        <v>3671</v>
      </c>
      <c r="H3946" s="38" t="s">
        <v>2219</v>
      </c>
      <c r="I3946" s="35" t="s">
        <v>3671</v>
      </c>
      <c r="J3946" s="39" t="str">
        <f t="shared" si="491"/>
        <v>IC.IT.271903</v>
      </c>
      <c r="K3946" s="38" t="s">
        <v>3298</v>
      </c>
      <c r="L3946" s="35" t="str">
        <f t="shared" si="487"/>
        <v>Penis</v>
      </c>
      <c r="M3946" s="39" t="str">
        <f t="shared" si="488"/>
        <v>PI.IC.IT.271903.01</v>
      </c>
      <c r="N3946" s="39"/>
      <c r="O3946" s="39" t="str">
        <f t="shared" si="489"/>
        <v>PH.IC.IT.271903.01</v>
      </c>
      <c r="Q3946" s="39" t="str">
        <f t="shared" si="490"/>
        <v>CL.IC.IT.271903.01</v>
      </c>
      <c r="R3946" s="39"/>
      <c r="S3946" s="39" t="str">
        <f t="shared" si="492"/>
        <v>DR.IC.IT.271903.01</v>
      </c>
      <c r="T3946" s="39"/>
      <c r="U3946" s="60" t="str">
        <f t="shared" si="493"/>
        <v>IM.IC.IT.271903.01</v>
      </c>
      <c r="V3946" s="57"/>
      <c r="W3946" s="60" t="str">
        <f t="shared" si="494"/>
        <v>GE.IC.IT.271903.01</v>
      </c>
      <c r="AH3946" s="35" t="s">
        <v>3207</v>
      </c>
      <c r="AI3946" s="35">
        <v>1500</v>
      </c>
    </row>
    <row r="3947" spans="1:35" s="35" customFormat="1" ht="15">
      <c r="A3947" s="35" t="s">
        <v>2189</v>
      </c>
      <c r="C3947" s="38" t="s">
        <v>1504</v>
      </c>
      <c r="E3947" s="38" t="s">
        <v>4345</v>
      </c>
      <c r="F3947" s="35" t="s">
        <v>4180</v>
      </c>
      <c r="G3947" s="35" t="s">
        <v>3672</v>
      </c>
      <c r="H3947" s="38" t="s">
        <v>2063</v>
      </c>
      <c r="I3947" s="35" t="s">
        <v>3672</v>
      </c>
      <c r="J3947" s="39" t="str">
        <f t="shared" si="491"/>
        <v>IC.IT.271904</v>
      </c>
      <c r="K3947" s="38" t="s">
        <v>3298</v>
      </c>
      <c r="L3947" s="35" t="str">
        <f t="shared" si="487"/>
        <v>Labia</v>
      </c>
      <c r="M3947" s="39" t="str">
        <f t="shared" si="488"/>
        <v>PI.IC.IT.271904.01</v>
      </c>
      <c r="N3947" s="39"/>
      <c r="O3947" s="39" t="str">
        <f t="shared" si="489"/>
        <v>PH.IC.IT.271904.01</v>
      </c>
      <c r="Q3947" s="39" t="str">
        <f t="shared" si="490"/>
        <v>CL.IC.IT.271904.01</v>
      </c>
      <c r="R3947" s="39"/>
      <c r="S3947" s="39" t="str">
        <f t="shared" si="492"/>
        <v>DR.IC.IT.271904.01</v>
      </c>
      <c r="T3947" s="39"/>
      <c r="U3947" s="60" t="str">
        <f t="shared" si="493"/>
        <v>IM.IC.IT.271904.01</v>
      </c>
      <c r="V3947" s="57"/>
      <c r="W3947" s="60" t="str">
        <f t="shared" si="494"/>
        <v>GE.IC.IT.271904.01</v>
      </c>
      <c r="AH3947" s="35" t="s">
        <v>3207</v>
      </c>
      <c r="AI3947" s="35">
        <v>1500</v>
      </c>
    </row>
    <row r="3948" spans="1:35" s="35" customFormat="1" ht="15">
      <c r="A3948" s="35" t="s">
        <v>2189</v>
      </c>
      <c r="C3948" s="38" t="s">
        <v>1504</v>
      </c>
      <c r="E3948" s="38" t="s">
        <v>4345</v>
      </c>
      <c r="F3948" s="35" t="s">
        <v>4180</v>
      </c>
      <c r="G3948" s="35" t="s">
        <v>3673</v>
      </c>
      <c r="H3948" s="38" t="s">
        <v>2065</v>
      </c>
      <c r="I3948" s="35" t="s">
        <v>3913</v>
      </c>
      <c r="J3948" s="39" t="str">
        <f t="shared" si="491"/>
        <v>IC.IT.271905</v>
      </c>
      <c r="K3948" s="38" t="s">
        <v>3298</v>
      </c>
      <c r="L3948" s="35" t="str">
        <f t="shared" si="487"/>
        <v>Perineum</v>
      </c>
      <c r="M3948" s="39" t="str">
        <f t="shared" si="488"/>
        <v>PI.IC.IT.271905.01</v>
      </c>
      <c r="N3948" s="39"/>
      <c r="O3948" s="39" t="str">
        <f t="shared" si="489"/>
        <v>PH.IC.IT.271905.01</v>
      </c>
      <c r="Q3948" s="39" t="str">
        <f t="shared" si="490"/>
        <v>CL.IC.IT.271905.01</v>
      </c>
      <c r="R3948" s="39"/>
      <c r="S3948" s="39" t="str">
        <f t="shared" si="492"/>
        <v>DR.IC.IT.271905.01</v>
      </c>
      <c r="T3948" s="39"/>
      <c r="U3948" s="60" t="str">
        <f t="shared" si="493"/>
        <v>IM.IC.IT.271905.01</v>
      </c>
      <c r="V3948" s="57"/>
      <c r="W3948" s="60" t="str">
        <f t="shared" si="494"/>
        <v>GE.IC.IT.271905.01</v>
      </c>
      <c r="AH3948" s="35" t="s">
        <v>3207</v>
      </c>
      <c r="AI3948" s="35">
        <v>1500</v>
      </c>
    </row>
    <row r="3949" spans="1:35" s="35" customFormat="1" ht="15">
      <c r="A3949" s="35" t="s">
        <v>2189</v>
      </c>
      <c r="C3949" s="38" t="s">
        <v>1504</v>
      </c>
      <c r="E3949" s="38" t="s">
        <v>4345</v>
      </c>
      <c r="F3949" s="35" t="s">
        <v>4180</v>
      </c>
      <c r="G3949" s="35" t="s">
        <v>3914</v>
      </c>
      <c r="H3949" s="38" t="s">
        <v>2222</v>
      </c>
      <c r="I3949" s="35" t="s">
        <v>3915</v>
      </c>
      <c r="J3949" s="39" t="str">
        <f t="shared" si="491"/>
        <v>IC.IT.271906</v>
      </c>
      <c r="K3949" s="38" t="s">
        <v>3298</v>
      </c>
      <c r="L3949" s="35" t="str">
        <f t="shared" si="487"/>
        <v>Buttock(s)</v>
      </c>
      <c r="M3949" s="39" t="str">
        <f t="shared" si="488"/>
        <v>PI.IC.IT.271906.01</v>
      </c>
      <c r="N3949" s="39"/>
      <c r="O3949" s="39" t="str">
        <f t="shared" si="489"/>
        <v>PH.IC.IT.271906.01</v>
      </c>
      <c r="Q3949" s="39" t="str">
        <f t="shared" si="490"/>
        <v>CL.IC.IT.271906.01</v>
      </c>
      <c r="R3949" s="39"/>
      <c r="S3949" s="39" t="str">
        <f t="shared" si="492"/>
        <v>DR.IC.IT.271906.01</v>
      </c>
      <c r="T3949" s="39"/>
      <c r="U3949" s="60" t="str">
        <f t="shared" si="493"/>
        <v>IM.IC.IT.271906.01</v>
      </c>
      <c r="V3949" s="57"/>
      <c r="W3949" s="60" t="str">
        <f t="shared" si="494"/>
        <v>GE.IC.IT.271906.01</v>
      </c>
      <c r="AH3949" s="35" t="s">
        <v>3207</v>
      </c>
      <c r="AI3949" s="35">
        <v>1500</v>
      </c>
    </row>
    <row r="3950" spans="1:35" s="35" customFormat="1" ht="15">
      <c r="A3950" s="35" t="s">
        <v>2189</v>
      </c>
      <c r="C3950" s="38" t="s">
        <v>1504</v>
      </c>
      <c r="E3950" s="38" t="s">
        <v>4345</v>
      </c>
      <c r="F3950" s="35" t="s">
        <v>4180</v>
      </c>
      <c r="G3950" s="35" t="s">
        <v>3678</v>
      </c>
      <c r="H3950" s="38" t="s">
        <v>2376</v>
      </c>
      <c r="I3950" s="35" t="s">
        <v>3678</v>
      </c>
      <c r="J3950" s="39" t="str">
        <f t="shared" si="491"/>
        <v>IC.IT.271907</v>
      </c>
      <c r="K3950" s="38" t="s">
        <v>3298</v>
      </c>
      <c r="L3950" s="35" t="str">
        <f t="shared" si="487"/>
        <v>Rectum</v>
      </c>
      <c r="M3950" s="39" t="str">
        <f t="shared" si="488"/>
        <v>PI.IC.IT.271907.01</v>
      </c>
      <c r="N3950" s="39"/>
      <c r="O3950" s="39" t="str">
        <f t="shared" si="489"/>
        <v>PH.IC.IT.271907.01</v>
      </c>
      <c r="Q3950" s="39" t="str">
        <f t="shared" si="490"/>
        <v>CL.IC.IT.271907.01</v>
      </c>
      <c r="R3950" s="39"/>
      <c r="S3950" s="39" t="str">
        <f t="shared" si="492"/>
        <v>DR.IC.IT.271907.01</v>
      </c>
      <c r="T3950" s="39"/>
      <c r="U3950" s="60" t="str">
        <f t="shared" si="493"/>
        <v>IM.IC.IT.271907.01</v>
      </c>
      <c r="V3950" s="57"/>
      <c r="W3950" s="60" t="str">
        <f t="shared" si="494"/>
        <v>GE.IC.IT.271907.01</v>
      </c>
      <c r="AH3950" s="35" t="s">
        <v>3207</v>
      </c>
      <c r="AI3950" s="35">
        <v>1500</v>
      </c>
    </row>
    <row r="3951" spans="1:35" s="35" customFormat="1" ht="15">
      <c r="A3951" s="35" t="s">
        <v>2189</v>
      </c>
      <c r="C3951" s="38" t="s">
        <v>1504</v>
      </c>
      <c r="E3951" s="38" t="s">
        <v>4345</v>
      </c>
      <c r="F3951" s="35" t="s">
        <v>4180</v>
      </c>
      <c r="G3951" s="35" t="s">
        <v>3679</v>
      </c>
      <c r="H3951" s="38" t="s">
        <v>2378</v>
      </c>
      <c r="I3951" s="35" t="s">
        <v>3679</v>
      </c>
      <c r="J3951" s="39" t="str">
        <f t="shared" si="491"/>
        <v>IC.IT.271908</v>
      </c>
      <c r="K3951" s="38" t="s">
        <v>3298</v>
      </c>
      <c r="L3951" s="35" t="str">
        <f t="shared" si="487"/>
        <v>Sacrum</v>
      </c>
      <c r="M3951" s="39" t="str">
        <f t="shared" si="488"/>
        <v>PI.IC.IT.271908.01</v>
      </c>
      <c r="N3951" s="39"/>
      <c r="O3951" s="39" t="str">
        <f t="shared" si="489"/>
        <v>PH.IC.IT.271908.01</v>
      </c>
      <c r="Q3951" s="39" t="str">
        <f t="shared" si="490"/>
        <v>CL.IC.IT.271908.01</v>
      </c>
      <c r="R3951" s="39"/>
      <c r="S3951" s="39" t="str">
        <f t="shared" si="492"/>
        <v>DR.IC.IT.271908.01</v>
      </c>
      <c r="T3951" s="39"/>
      <c r="U3951" s="60" t="str">
        <f t="shared" si="493"/>
        <v>IM.IC.IT.271908.01</v>
      </c>
      <c r="V3951" s="57"/>
      <c r="W3951" s="60" t="str">
        <f t="shared" si="494"/>
        <v>GE.IC.IT.271908.01</v>
      </c>
      <c r="AH3951" s="35" t="s">
        <v>3207</v>
      </c>
      <c r="AI3951" s="35">
        <v>1500</v>
      </c>
    </row>
    <row r="3952" spans="1:35" s="35" customFormat="1" ht="15">
      <c r="A3952" s="35" t="s">
        <v>2189</v>
      </c>
      <c r="C3952" s="38" t="s">
        <v>1504</v>
      </c>
      <c r="E3952" s="38" t="s">
        <v>4345</v>
      </c>
      <c r="F3952" s="35" t="s">
        <v>4180</v>
      </c>
      <c r="G3952" s="35" t="s">
        <v>3680</v>
      </c>
      <c r="H3952" s="38" t="s">
        <v>2380</v>
      </c>
      <c r="I3952" s="35" t="s">
        <v>3680</v>
      </c>
      <c r="J3952" s="39" t="str">
        <f t="shared" si="491"/>
        <v>IC.IT.271909</v>
      </c>
      <c r="K3952" s="38" t="s">
        <v>3298</v>
      </c>
      <c r="L3952" s="35" t="str">
        <f t="shared" si="487"/>
        <v>Coccyx</v>
      </c>
      <c r="M3952" s="39" t="str">
        <f t="shared" si="488"/>
        <v>PI.IC.IT.271909.01</v>
      </c>
      <c r="N3952" s="39"/>
      <c r="O3952" s="39" t="str">
        <f t="shared" si="489"/>
        <v>PH.IC.IT.271909.01</v>
      </c>
      <c r="Q3952" s="39" t="str">
        <f t="shared" si="490"/>
        <v>CL.IC.IT.271909.01</v>
      </c>
      <c r="R3952" s="39"/>
      <c r="S3952" s="39" t="str">
        <f t="shared" si="492"/>
        <v>DR.IC.IT.271909.01</v>
      </c>
      <c r="T3952" s="39"/>
      <c r="U3952" s="60" t="str">
        <f t="shared" si="493"/>
        <v>IM.IC.IT.271909.01</v>
      </c>
      <c r="V3952" s="57"/>
      <c r="W3952" s="60" t="str">
        <f t="shared" si="494"/>
        <v>GE.IC.IT.271909.01</v>
      </c>
      <c r="AH3952" s="35" t="s">
        <v>3207</v>
      </c>
      <c r="AI3952" s="35">
        <v>1500</v>
      </c>
    </row>
    <row r="3953" spans="1:35" s="35" customFormat="1" ht="15">
      <c r="A3953" s="35" t="s">
        <v>2189</v>
      </c>
      <c r="C3953" s="38" t="s">
        <v>1504</v>
      </c>
      <c r="E3953" s="38" t="s">
        <v>4345</v>
      </c>
      <c r="F3953" s="35" t="s">
        <v>4180</v>
      </c>
      <c r="G3953" s="35" t="s">
        <v>3681</v>
      </c>
      <c r="H3953" s="38" t="s">
        <v>2124</v>
      </c>
      <c r="I3953" s="35" t="s">
        <v>3681</v>
      </c>
      <c r="J3953" s="39" t="str">
        <f t="shared" si="491"/>
        <v>IC.IT.271910</v>
      </c>
      <c r="K3953" s="38" t="s">
        <v>3298</v>
      </c>
      <c r="L3953" s="35" t="str">
        <f t="shared" si="487"/>
        <v>Scrotum</v>
      </c>
      <c r="M3953" s="39" t="str">
        <f t="shared" si="488"/>
        <v>PI.IC.IT.271910.01</v>
      </c>
      <c r="N3953" s="39"/>
      <c r="O3953" s="39" t="str">
        <f t="shared" si="489"/>
        <v>PH.IC.IT.271910.01</v>
      </c>
      <c r="Q3953" s="39" t="str">
        <f t="shared" si="490"/>
        <v>CL.IC.IT.271910.01</v>
      </c>
      <c r="R3953" s="39"/>
      <c r="S3953" s="39" t="str">
        <f t="shared" si="492"/>
        <v>DR.IC.IT.271910.01</v>
      </c>
      <c r="T3953" s="39"/>
      <c r="U3953" s="60" t="str">
        <f t="shared" si="493"/>
        <v>IM.IC.IT.271910.01</v>
      </c>
      <c r="V3953" s="57"/>
      <c r="W3953" s="60" t="str">
        <f t="shared" si="494"/>
        <v>GE.IC.IT.271910.01</v>
      </c>
      <c r="AH3953" s="35" t="s">
        <v>3207</v>
      </c>
      <c r="AI3953" s="35">
        <v>1500</v>
      </c>
    </row>
    <row r="3954" spans="1:35" s="35" customFormat="1" ht="15">
      <c r="A3954" s="35" t="s">
        <v>2189</v>
      </c>
      <c r="C3954" s="38" t="s">
        <v>1504</v>
      </c>
      <c r="E3954" s="38" t="s">
        <v>4345</v>
      </c>
      <c r="F3954" s="35" t="s">
        <v>4180</v>
      </c>
      <c r="G3954" s="66" t="s">
        <v>3663</v>
      </c>
      <c r="H3954" s="38" t="s">
        <v>2126</v>
      </c>
      <c r="I3954" s="66" t="s">
        <v>3663</v>
      </c>
      <c r="J3954" s="39" t="str">
        <f t="shared" si="491"/>
        <v>IC.IT.271911</v>
      </c>
      <c r="K3954" s="38" t="s">
        <v>3298</v>
      </c>
      <c r="L3954" s="35" t="str">
        <f t="shared" si="487"/>
        <v>Hip, right</v>
      </c>
      <c r="M3954" s="39" t="str">
        <f t="shared" si="488"/>
        <v>PI.IC.IT.271911.01</v>
      </c>
      <c r="N3954" s="39"/>
      <c r="O3954" s="39" t="str">
        <f t="shared" si="489"/>
        <v>PH.IC.IT.271911.01</v>
      </c>
      <c r="Q3954" s="39" t="str">
        <f t="shared" si="490"/>
        <v>CL.IC.IT.271911.01</v>
      </c>
      <c r="R3954" s="39"/>
      <c r="S3954" s="39" t="str">
        <f t="shared" si="492"/>
        <v>DR.IC.IT.271911.01</v>
      </c>
      <c r="T3954" s="39"/>
      <c r="U3954" s="60" t="str">
        <f t="shared" si="493"/>
        <v>IM.IC.IT.271911.01</v>
      </c>
      <c r="V3954" s="57"/>
      <c r="W3954" s="60" t="str">
        <f t="shared" si="494"/>
        <v>GE.IC.IT.271911.01</v>
      </c>
      <c r="AH3954" s="35" t="s">
        <v>3207</v>
      </c>
      <c r="AI3954" s="35">
        <v>1500</v>
      </c>
    </row>
    <row r="3955" spans="1:35" s="35" customFormat="1" ht="15">
      <c r="A3955" s="35" t="s">
        <v>2189</v>
      </c>
      <c r="C3955" s="38" t="s">
        <v>1504</v>
      </c>
      <c r="E3955" s="38" t="s">
        <v>4345</v>
      </c>
      <c r="F3955" s="35" t="s">
        <v>4180</v>
      </c>
      <c r="G3955" s="66" t="s">
        <v>3665</v>
      </c>
      <c r="H3955" s="38" t="s">
        <v>2128</v>
      </c>
      <c r="I3955" s="66" t="s">
        <v>3665</v>
      </c>
      <c r="J3955" s="39" t="str">
        <f t="shared" si="491"/>
        <v>IC.IT.271912</v>
      </c>
      <c r="K3955" s="38" t="s">
        <v>3298</v>
      </c>
      <c r="L3955" s="35" t="str">
        <f t="shared" ref="L3955:L4048" si="495">G3955</f>
        <v>Hip, left</v>
      </c>
      <c r="M3955" s="39" t="str">
        <f t="shared" ref="M3955:M4048" si="496">CONCATENATE("PI.",J3955,".",K3955)</f>
        <v>PI.IC.IT.271912.01</v>
      </c>
      <c r="N3955" s="39"/>
      <c r="O3955" s="39" t="str">
        <f t="shared" ref="O3955:O4048" si="497">CONCATENATE("PH.",J3955,".",K3955)</f>
        <v>PH.IC.IT.271912.01</v>
      </c>
      <c r="Q3955" s="39" t="str">
        <f t="shared" ref="Q3955:Q4048" si="498">CONCATENATE("CL.",J3955,".",K3955)</f>
        <v>CL.IC.IT.271912.01</v>
      </c>
      <c r="R3955" s="39"/>
      <c r="S3955" s="39" t="str">
        <f t="shared" si="492"/>
        <v>DR.IC.IT.271912.01</v>
      </c>
      <c r="T3955" s="39"/>
      <c r="U3955" s="60" t="str">
        <f t="shared" si="493"/>
        <v>IM.IC.IT.271912.01</v>
      </c>
      <c r="V3955" s="57"/>
      <c r="W3955" s="60" t="str">
        <f t="shared" si="494"/>
        <v>GE.IC.IT.271912.01</v>
      </c>
      <c r="AH3955" s="35" t="s">
        <v>3207</v>
      </c>
      <c r="AI3955" s="35">
        <v>1500</v>
      </c>
    </row>
    <row r="3956" spans="1:35" s="35" customFormat="1" ht="15">
      <c r="A3956" s="35" t="s">
        <v>2189</v>
      </c>
      <c r="C3956" s="38" t="s">
        <v>1504</v>
      </c>
      <c r="E3956" s="38" t="s">
        <v>4345</v>
      </c>
      <c r="F3956" s="35" t="s">
        <v>4180</v>
      </c>
      <c r="G3956" s="66" t="s">
        <v>3667</v>
      </c>
      <c r="H3956" s="38" t="s">
        <v>2130</v>
      </c>
      <c r="I3956" s="66" t="s">
        <v>3667</v>
      </c>
      <c r="J3956" s="39" t="str">
        <f t="shared" si="491"/>
        <v>IC.IT.271913</v>
      </c>
      <c r="K3956" s="38" t="s">
        <v>3298</v>
      </c>
      <c r="L3956" s="35" t="str">
        <f t="shared" si="495"/>
        <v>Groin, right</v>
      </c>
      <c r="M3956" s="39" t="str">
        <f t="shared" si="496"/>
        <v>PI.IC.IT.271913.01</v>
      </c>
      <c r="N3956" s="39"/>
      <c r="O3956" s="39" t="str">
        <f t="shared" si="497"/>
        <v>PH.IC.IT.271913.01</v>
      </c>
      <c r="Q3956" s="39" t="str">
        <f t="shared" si="498"/>
        <v>CL.IC.IT.271913.01</v>
      </c>
      <c r="R3956" s="39"/>
      <c r="S3956" s="39" t="str">
        <f t="shared" si="492"/>
        <v>DR.IC.IT.271913.01</v>
      </c>
      <c r="T3956" s="39"/>
      <c r="U3956" s="60" t="str">
        <f t="shared" si="493"/>
        <v>IM.IC.IT.271913.01</v>
      </c>
      <c r="V3956" s="57"/>
      <c r="W3956" s="60" t="str">
        <f t="shared" si="494"/>
        <v>GE.IC.IT.271913.01</v>
      </c>
      <c r="AH3956" s="35" t="s">
        <v>3207</v>
      </c>
      <c r="AI3956" s="35">
        <v>1500</v>
      </c>
    </row>
    <row r="3957" spans="1:35" s="35" customFormat="1" ht="15">
      <c r="A3957" s="35" t="s">
        <v>2189</v>
      </c>
      <c r="C3957" s="38" t="s">
        <v>1504</v>
      </c>
      <c r="E3957" s="38" t="s">
        <v>4345</v>
      </c>
      <c r="F3957" s="35" t="s">
        <v>4180</v>
      </c>
      <c r="G3957" s="66" t="s">
        <v>3669</v>
      </c>
      <c r="H3957" s="38" t="s">
        <v>2296</v>
      </c>
      <c r="I3957" s="66" t="s">
        <v>3669</v>
      </c>
      <c r="J3957" s="39" t="str">
        <f t="shared" si="491"/>
        <v>IC.IT.271914</v>
      </c>
      <c r="K3957" s="38" t="s">
        <v>3298</v>
      </c>
      <c r="L3957" s="35" t="str">
        <f t="shared" si="495"/>
        <v>Groin, left</v>
      </c>
      <c r="M3957" s="39" t="str">
        <f t="shared" si="496"/>
        <v>PI.IC.IT.271914.01</v>
      </c>
      <c r="N3957" s="39"/>
      <c r="O3957" s="39" t="str">
        <f t="shared" si="497"/>
        <v>PH.IC.IT.271914.01</v>
      </c>
      <c r="Q3957" s="39" t="str">
        <f t="shared" si="498"/>
        <v>CL.IC.IT.271914.01</v>
      </c>
      <c r="R3957" s="39"/>
      <c r="S3957" s="39" t="str">
        <f t="shared" si="492"/>
        <v>DR.IC.IT.271914.01</v>
      </c>
      <c r="T3957" s="39"/>
      <c r="U3957" s="60" t="str">
        <f t="shared" si="493"/>
        <v>IM.IC.IT.271914.01</v>
      </c>
      <c r="V3957" s="57"/>
      <c r="W3957" s="60" t="str">
        <f t="shared" si="494"/>
        <v>GE.IC.IT.271914.01</v>
      </c>
      <c r="AH3957" s="35" t="s">
        <v>3207</v>
      </c>
      <c r="AI3957" s="35">
        <v>1500</v>
      </c>
    </row>
    <row r="3958" spans="1:35" s="35" customFormat="1" ht="15">
      <c r="A3958" s="35" t="s">
        <v>2189</v>
      </c>
      <c r="C3958" s="38" t="s">
        <v>1504</v>
      </c>
      <c r="E3958" s="38" t="s">
        <v>4345</v>
      </c>
      <c r="F3958" s="35" t="s">
        <v>4180</v>
      </c>
      <c r="G3958" s="66" t="s">
        <v>3674</v>
      </c>
      <c r="H3958" s="38" t="s">
        <v>2459</v>
      </c>
      <c r="I3958" s="66" t="s">
        <v>3674</v>
      </c>
      <c r="J3958" s="39" t="str">
        <f t="shared" si="491"/>
        <v>IC.IT.271915</v>
      </c>
      <c r="K3958" s="38" t="s">
        <v>3298</v>
      </c>
      <c r="L3958" s="35" t="str">
        <f t="shared" si="495"/>
        <v>Buttock, right</v>
      </c>
      <c r="M3958" s="39" t="str">
        <f t="shared" si="496"/>
        <v>PI.IC.IT.271915.01</v>
      </c>
      <c r="N3958" s="39"/>
      <c r="O3958" s="39" t="str">
        <f t="shared" si="497"/>
        <v>PH.IC.IT.271915.01</v>
      </c>
      <c r="Q3958" s="39" t="str">
        <f t="shared" si="498"/>
        <v>CL.IC.IT.271915.01</v>
      </c>
      <c r="R3958" s="39"/>
      <c r="S3958" s="39" t="str">
        <f t="shared" si="492"/>
        <v>DR.IC.IT.271915.01</v>
      </c>
      <c r="T3958" s="39"/>
      <c r="U3958" s="60" t="str">
        <f t="shared" si="493"/>
        <v>IM.IC.IT.271915.01</v>
      </c>
      <c r="V3958" s="57"/>
      <c r="W3958" s="60" t="str">
        <f t="shared" si="494"/>
        <v>GE.IC.IT.271915.01</v>
      </c>
      <c r="AH3958" s="35" t="s">
        <v>3207</v>
      </c>
      <c r="AI3958" s="35">
        <v>1500</v>
      </c>
    </row>
    <row r="3959" spans="1:35" s="35" customFormat="1" ht="15">
      <c r="A3959" s="35" t="s">
        <v>2189</v>
      </c>
      <c r="C3959" s="38" t="s">
        <v>1504</v>
      </c>
      <c r="E3959" s="38" t="s">
        <v>4345</v>
      </c>
      <c r="F3959" s="35" t="s">
        <v>4180</v>
      </c>
      <c r="G3959" s="66" t="s">
        <v>3916</v>
      </c>
      <c r="H3959" s="38" t="s">
        <v>2464</v>
      </c>
      <c r="I3959" s="66" t="s">
        <v>3916</v>
      </c>
      <c r="J3959" s="39" t="str">
        <f t="shared" si="491"/>
        <v>IC.IT.271916</v>
      </c>
      <c r="K3959" s="38" t="s">
        <v>3298</v>
      </c>
      <c r="L3959" s="35" t="str">
        <f t="shared" si="495"/>
        <v>Buttock, left</v>
      </c>
      <c r="M3959" s="39" t="str">
        <f t="shared" si="496"/>
        <v>PI.IC.IT.271916.01</v>
      </c>
      <c r="N3959" s="39"/>
      <c r="O3959" s="39" t="str">
        <f t="shared" si="497"/>
        <v>PH.IC.IT.271916.01</v>
      </c>
      <c r="Q3959" s="39" t="str">
        <f t="shared" si="498"/>
        <v>CL.IC.IT.271916.01</v>
      </c>
      <c r="R3959" s="39"/>
      <c r="S3959" s="39" t="str">
        <f t="shared" si="492"/>
        <v>DR.IC.IT.271916.01</v>
      </c>
      <c r="T3959" s="39"/>
      <c r="U3959" s="60" t="str">
        <f t="shared" si="493"/>
        <v>IM.IC.IT.271916.01</v>
      </c>
      <c r="V3959" s="57"/>
      <c r="W3959" s="60" t="str">
        <f t="shared" si="494"/>
        <v>GE.IC.IT.271916.01</v>
      </c>
      <c r="AH3959" s="35" t="s">
        <v>3207</v>
      </c>
      <c r="AI3959" s="35">
        <v>1500</v>
      </c>
    </row>
    <row r="3960" spans="1:35" s="35" customFormat="1" ht="15">
      <c r="A3960" s="35" t="s">
        <v>2189</v>
      </c>
      <c r="C3960" s="38" t="s">
        <v>1504</v>
      </c>
      <c r="D3960" s="35" t="s">
        <v>4463</v>
      </c>
      <c r="E3960" s="38" t="s">
        <v>4362</v>
      </c>
      <c r="F3960" s="35" t="s">
        <v>4181</v>
      </c>
      <c r="G3960" s="35" t="s">
        <v>3918</v>
      </c>
      <c r="H3960" s="38" t="s">
        <v>2212</v>
      </c>
      <c r="I3960" s="35" t="s">
        <v>3918</v>
      </c>
      <c r="J3960" s="39" t="str">
        <f t="shared" si="491"/>
        <v>IC.IT.272001</v>
      </c>
      <c r="K3960" s="38" t="s">
        <v>3298</v>
      </c>
      <c r="L3960" s="35" t="str">
        <f t="shared" si="495"/>
        <v>Shoulder</v>
      </c>
      <c r="M3960" s="39" t="str">
        <f t="shared" si="496"/>
        <v>PI.IC.IT.272001.01</v>
      </c>
      <c r="N3960" s="39"/>
      <c r="O3960" s="39" t="str">
        <f t="shared" si="497"/>
        <v>PH.IC.IT.272001.01</v>
      </c>
      <c r="Q3960" s="39" t="str">
        <f t="shared" si="498"/>
        <v>CL.IC.IT.272001.01</v>
      </c>
      <c r="R3960" s="39"/>
      <c r="S3960" s="39" t="str">
        <f t="shared" si="492"/>
        <v>DR.IC.IT.272001.01</v>
      </c>
      <c r="T3960" s="39"/>
      <c r="U3960" s="60" t="str">
        <f t="shared" si="493"/>
        <v>IM.IC.IT.272001.01</v>
      </c>
      <c r="V3960" s="57"/>
      <c r="W3960" s="60" t="str">
        <f t="shared" si="494"/>
        <v>GE.IC.IT.272001.01</v>
      </c>
      <c r="AH3960" s="35" t="s">
        <v>3207</v>
      </c>
      <c r="AI3960" s="35">
        <v>1500</v>
      </c>
    </row>
    <row r="3961" spans="1:35" s="35" customFormat="1" ht="15">
      <c r="A3961" s="35" t="s">
        <v>2189</v>
      </c>
      <c r="C3961" s="38" t="s">
        <v>1504</v>
      </c>
      <c r="E3961" s="38" t="s">
        <v>4362</v>
      </c>
      <c r="F3961" s="35" t="s">
        <v>4181</v>
      </c>
      <c r="G3961" s="35" t="s">
        <v>3919</v>
      </c>
      <c r="H3961" s="38" t="s">
        <v>2217</v>
      </c>
      <c r="I3961" s="35" t="s">
        <v>3919</v>
      </c>
      <c r="J3961" s="39" t="str">
        <f t="shared" si="491"/>
        <v>IC.IT.272002</v>
      </c>
      <c r="K3961" s="38" t="s">
        <v>3298</v>
      </c>
      <c r="L3961" s="35" t="str">
        <f t="shared" si="495"/>
        <v>Clavicle</v>
      </c>
      <c r="M3961" s="39" t="str">
        <f t="shared" si="496"/>
        <v>PI.IC.IT.272002.01</v>
      </c>
      <c r="N3961" s="39"/>
      <c r="O3961" s="39" t="str">
        <f t="shared" si="497"/>
        <v>PH.IC.IT.272002.01</v>
      </c>
      <c r="Q3961" s="39" t="str">
        <f t="shared" si="498"/>
        <v>CL.IC.IT.272002.01</v>
      </c>
      <c r="R3961" s="39"/>
      <c r="S3961" s="39" t="str">
        <f t="shared" si="492"/>
        <v>DR.IC.IT.272002.01</v>
      </c>
      <c r="T3961" s="39"/>
      <c r="U3961" s="60" t="str">
        <f t="shared" si="493"/>
        <v>IM.IC.IT.272002.01</v>
      </c>
      <c r="V3961" s="57"/>
      <c r="W3961" s="60" t="str">
        <f t="shared" si="494"/>
        <v>GE.IC.IT.272002.01</v>
      </c>
      <c r="AH3961" s="35" t="s">
        <v>3207</v>
      </c>
      <c r="AI3961" s="35">
        <v>1500</v>
      </c>
    </row>
    <row r="3962" spans="1:35" s="35" customFormat="1" ht="15">
      <c r="A3962" s="35" t="s">
        <v>2189</v>
      </c>
      <c r="C3962" s="38" t="s">
        <v>1504</v>
      </c>
      <c r="E3962" s="38" t="s">
        <v>4362</v>
      </c>
      <c r="F3962" s="35" t="s">
        <v>4181</v>
      </c>
      <c r="G3962" s="35" t="s">
        <v>3920</v>
      </c>
      <c r="H3962" s="38" t="s">
        <v>2219</v>
      </c>
      <c r="I3962" s="35" t="s">
        <v>3920</v>
      </c>
      <c r="J3962" s="39" t="str">
        <f t="shared" si="491"/>
        <v>IC.IT.272003</v>
      </c>
      <c r="K3962" s="38" t="s">
        <v>3298</v>
      </c>
      <c r="L3962" s="35" t="str">
        <f t="shared" si="495"/>
        <v>Breast</v>
      </c>
      <c r="M3962" s="39" t="str">
        <f t="shared" si="496"/>
        <v>PI.IC.IT.272003.01</v>
      </c>
      <c r="N3962" s="39"/>
      <c r="O3962" s="39" t="str">
        <f t="shared" si="497"/>
        <v>PH.IC.IT.272003.01</v>
      </c>
      <c r="Q3962" s="39" t="str">
        <f t="shared" si="498"/>
        <v>CL.IC.IT.272003.01</v>
      </c>
      <c r="R3962" s="39"/>
      <c r="S3962" s="39" t="str">
        <f t="shared" si="492"/>
        <v>DR.IC.IT.272003.01</v>
      </c>
      <c r="T3962" s="39"/>
      <c r="U3962" s="60" t="str">
        <f t="shared" si="493"/>
        <v>IM.IC.IT.272003.01</v>
      </c>
      <c r="V3962" s="57"/>
      <c r="W3962" s="60" t="str">
        <f t="shared" si="494"/>
        <v>GE.IC.IT.272003.01</v>
      </c>
      <c r="AH3962" s="35" t="s">
        <v>3207</v>
      </c>
      <c r="AI3962" s="35">
        <v>1500</v>
      </c>
    </row>
    <row r="3963" spans="1:35" s="35" customFormat="1" ht="15">
      <c r="A3963" s="35" t="s">
        <v>2189</v>
      </c>
      <c r="C3963" s="38" t="s">
        <v>1504</v>
      </c>
      <c r="E3963" s="38" t="s">
        <v>4362</v>
      </c>
      <c r="F3963" s="35" t="s">
        <v>4181</v>
      </c>
      <c r="G3963" s="35" t="s">
        <v>3695</v>
      </c>
      <c r="H3963" s="38" t="s">
        <v>2063</v>
      </c>
      <c r="I3963" s="35" t="s">
        <v>3695</v>
      </c>
      <c r="J3963" s="39" t="str">
        <f t="shared" si="491"/>
        <v>IC.IT.272004</v>
      </c>
      <c r="K3963" s="38" t="s">
        <v>3298</v>
      </c>
      <c r="L3963" s="35" t="str">
        <f t="shared" si="495"/>
        <v>Sternum</v>
      </c>
      <c r="M3963" s="39" t="str">
        <f t="shared" si="496"/>
        <v>PI.IC.IT.272004.01</v>
      </c>
      <c r="N3963" s="39"/>
      <c r="O3963" s="39" t="str">
        <f t="shared" si="497"/>
        <v>PH.IC.IT.272004.01</v>
      </c>
      <c r="Q3963" s="39" t="str">
        <f t="shared" si="498"/>
        <v>CL.IC.IT.272004.01</v>
      </c>
      <c r="R3963" s="39"/>
      <c r="S3963" s="39" t="str">
        <f t="shared" si="492"/>
        <v>DR.IC.IT.272004.01</v>
      </c>
      <c r="T3963" s="39"/>
      <c r="U3963" s="60" t="str">
        <f t="shared" si="493"/>
        <v>IM.IC.IT.272004.01</v>
      </c>
      <c r="V3963" s="57"/>
      <c r="W3963" s="60" t="str">
        <f t="shared" si="494"/>
        <v>GE.IC.IT.272004.01</v>
      </c>
      <c r="AH3963" s="35" t="s">
        <v>3207</v>
      </c>
      <c r="AI3963" s="35">
        <v>1500</v>
      </c>
    </row>
    <row r="3964" spans="1:35" s="35" customFormat="1" ht="15">
      <c r="A3964" s="35" t="s">
        <v>2189</v>
      </c>
      <c r="C3964" s="38" t="s">
        <v>1504</v>
      </c>
      <c r="E3964" s="38" t="s">
        <v>4362</v>
      </c>
      <c r="F3964" s="35" t="s">
        <v>4181</v>
      </c>
      <c r="G3964" s="35" t="s">
        <v>739</v>
      </c>
      <c r="H3964" s="38" t="s">
        <v>2065</v>
      </c>
      <c r="I3964" s="35" t="s">
        <v>739</v>
      </c>
      <c r="J3964" s="39" t="str">
        <f t="shared" si="491"/>
        <v>IC.IT.272005</v>
      </c>
      <c r="K3964" s="38" t="s">
        <v>3298</v>
      </c>
      <c r="L3964" s="35" t="str">
        <f t="shared" si="495"/>
        <v>Chest</v>
      </c>
      <c r="M3964" s="39" t="str">
        <f t="shared" si="496"/>
        <v>PI.IC.IT.272005.01</v>
      </c>
      <c r="N3964" s="39"/>
      <c r="O3964" s="39" t="str">
        <f t="shared" si="497"/>
        <v>PH.IC.IT.272005.01</v>
      </c>
      <c r="Q3964" s="39" t="str">
        <f t="shared" si="498"/>
        <v>CL.IC.IT.272005.01</v>
      </c>
      <c r="R3964" s="39"/>
      <c r="S3964" s="39" t="str">
        <f t="shared" si="492"/>
        <v>DR.IC.IT.272005.01</v>
      </c>
      <c r="T3964" s="39"/>
      <c r="U3964" s="60" t="str">
        <f t="shared" si="493"/>
        <v>IM.IC.IT.272005.01</v>
      </c>
      <c r="V3964" s="57"/>
      <c r="W3964" s="60" t="str">
        <f t="shared" si="494"/>
        <v>GE.IC.IT.272005.01</v>
      </c>
      <c r="AH3964" s="35" t="s">
        <v>3207</v>
      </c>
      <c r="AI3964" s="35">
        <v>1500</v>
      </c>
    </row>
    <row r="3965" spans="1:35" s="35" customFormat="1" ht="15">
      <c r="A3965" s="35" t="s">
        <v>2189</v>
      </c>
      <c r="C3965" s="38" t="s">
        <v>1504</v>
      </c>
      <c r="E3965" s="38" t="s">
        <v>4362</v>
      </c>
      <c r="F3965" s="35" t="s">
        <v>4181</v>
      </c>
      <c r="G3965" s="35" t="s">
        <v>836</v>
      </c>
      <c r="H3965" s="38" t="s">
        <v>2222</v>
      </c>
      <c r="I3965" s="35" t="s">
        <v>836</v>
      </c>
      <c r="J3965" s="39" t="str">
        <f t="shared" si="491"/>
        <v>IC.IT.272006</v>
      </c>
      <c r="K3965" s="38" t="s">
        <v>3298</v>
      </c>
      <c r="L3965" s="35" t="str">
        <f t="shared" si="495"/>
        <v>Mediastinal</v>
      </c>
      <c r="M3965" s="39" t="str">
        <f t="shared" si="496"/>
        <v>PI.IC.IT.272006.01</v>
      </c>
      <c r="N3965" s="39"/>
      <c r="O3965" s="39" t="str">
        <f t="shared" si="497"/>
        <v>PH.IC.IT.272006.01</v>
      </c>
      <c r="Q3965" s="39" t="str">
        <f t="shared" si="498"/>
        <v>CL.IC.IT.272006.01</v>
      </c>
      <c r="R3965" s="39"/>
      <c r="S3965" s="39" t="str">
        <f t="shared" si="492"/>
        <v>DR.IC.IT.272006.01</v>
      </c>
      <c r="T3965" s="39"/>
      <c r="U3965" s="60" t="str">
        <f t="shared" si="493"/>
        <v>IM.IC.IT.272006.01</v>
      </c>
      <c r="V3965" s="57"/>
      <c r="W3965" s="60" t="str">
        <f t="shared" si="494"/>
        <v>GE.IC.IT.272006.01</v>
      </c>
      <c r="AH3965" s="35" t="s">
        <v>3207</v>
      </c>
      <c r="AI3965" s="35">
        <v>1500</v>
      </c>
    </row>
    <row r="3966" spans="1:35" s="35" customFormat="1" ht="15">
      <c r="A3966" s="35" t="s">
        <v>2189</v>
      </c>
      <c r="C3966" s="38" t="s">
        <v>1504</v>
      </c>
      <c r="E3966" s="38" t="s">
        <v>4362</v>
      </c>
      <c r="F3966" s="35" t="s">
        <v>4181</v>
      </c>
      <c r="G3966" s="35" t="s">
        <v>2494</v>
      </c>
      <c r="H3966" s="38" t="s">
        <v>2376</v>
      </c>
      <c r="I3966" s="35" t="s">
        <v>2494</v>
      </c>
      <c r="J3966" s="39" t="str">
        <f t="shared" si="491"/>
        <v>IC.IT.272007</v>
      </c>
      <c r="K3966" s="38" t="s">
        <v>3298</v>
      </c>
      <c r="L3966" s="35" t="str">
        <f t="shared" si="495"/>
        <v>Back</v>
      </c>
      <c r="M3966" s="39" t="str">
        <f t="shared" si="496"/>
        <v>PI.IC.IT.272007.01</v>
      </c>
      <c r="N3966" s="39"/>
      <c r="O3966" s="39" t="str">
        <f t="shared" si="497"/>
        <v>PH.IC.IT.272007.01</v>
      </c>
      <c r="Q3966" s="39" t="str">
        <f t="shared" si="498"/>
        <v>CL.IC.IT.272007.01</v>
      </c>
      <c r="R3966" s="39"/>
      <c r="S3966" s="39" t="str">
        <f t="shared" si="492"/>
        <v>DR.IC.IT.272007.01</v>
      </c>
      <c r="T3966" s="39"/>
      <c r="U3966" s="60" t="str">
        <f t="shared" si="493"/>
        <v>IM.IC.IT.272007.01</v>
      </c>
      <c r="V3966" s="57"/>
      <c r="W3966" s="60" t="str">
        <f t="shared" si="494"/>
        <v>GE.IC.IT.272007.01</v>
      </c>
      <c r="AH3966" s="35" t="s">
        <v>3207</v>
      </c>
      <c r="AI3966" s="35">
        <v>1500</v>
      </c>
    </row>
    <row r="3967" spans="1:35" s="35" customFormat="1" ht="15">
      <c r="A3967" s="35" t="s">
        <v>2189</v>
      </c>
      <c r="C3967" s="38" t="s">
        <v>1504</v>
      </c>
      <c r="E3967" s="38" t="s">
        <v>4362</v>
      </c>
      <c r="F3967" s="35" t="s">
        <v>4181</v>
      </c>
      <c r="G3967" s="35" t="s">
        <v>1543</v>
      </c>
      <c r="H3967" s="38" t="s">
        <v>2378</v>
      </c>
      <c r="I3967" s="35" t="s">
        <v>1543</v>
      </c>
      <c r="J3967" s="39" t="str">
        <f t="shared" si="491"/>
        <v>IC.IT.272008</v>
      </c>
      <c r="K3967" s="38" t="s">
        <v>3298</v>
      </c>
      <c r="L3967" s="35" t="str">
        <f t="shared" si="495"/>
        <v>Spine</v>
      </c>
      <c r="M3967" s="39" t="str">
        <f t="shared" si="496"/>
        <v>PI.IC.IT.272008.01</v>
      </c>
      <c r="N3967" s="39"/>
      <c r="O3967" s="39" t="str">
        <f t="shared" si="497"/>
        <v>PH.IC.IT.272008.01</v>
      </c>
      <c r="Q3967" s="39" t="str">
        <f t="shared" si="498"/>
        <v>CL.IC.IT.272008.01</v>
      </c>
      <c r="R3967" s="39"/>
      <c r="S3967" s="39" t="str">
        <f t="shared" si="492"/>
        <v>DR.IC.IT.272008.01</v>
      </c>
      <c r="T3967" s="39"/>
      <c r="U3967" s="60" t="str">
        <f t="shared" si="493"/>
        <v>IM.IC.IT.272008.01</v>
      </c>
      <c r="V3967" s="57"/>
      <c r="W3967" s="60" t="str">
        <f t="shared" si="494"/>
        <v>GE.IC.IT.272008.01</v>
      </c>
      <c r="AH3967" s="35" t="s">
        <v>3207</v>
      </c>
      <c r="AI3967" s="35">
        <v>1500</v>
      </c>
    </row>
    <row r="3968" spans="1:35" s="35" customFormat="1" ht="15">
      <c r="A3968" s="35" t="s">
        <v>2189</v>
      </c>
      <c r="C3968" s="38" t="s">
        <v>1504</v>
      </c>
      <c r="E3968" s="38" t="s">
        <v>4362</v>
      </c>
      <c r="F3968" s="35" t="s">
        <v>4181</v>
      </c>
      <c r="G3968" s="35" t="s">
        <v>3921</v>
      </c>
      <c r="H3968" s="38" t="s">
        <v>2380</v>
      </c>
      <c r="I3968" s="35" t="s">
        <v>3921</v>
      </c>
      <c r="J3968" s="39" t="str">
        <f t="shared" si="491"/>
        <v>IC.IT.272009</v>
      </c>
      <c r="K3968" s="38" t="s">
        <v>3298</v>
      </c>
      <c r="L3968" s="35" t="str">
        <f t="shared" si="495"/>
        <v>Scapula</v>
      </c>
      <c r="M3968" s="39" t="str">
        <f t="shared" si="496"/>
        <v>PI.IC.IT.272009.01</v>
      </c>
      <c r="N3968" s="39"/>
      <c r="O3968" s="39" t="str">
        <f t="shared" si="497"/>
        <v>PH.IC.IT.272009.01</v>
      </c>
      <c r="Q3968" s="39" t="str">
        <f t="shared" si="498"/>
        <v>CL.IC.IT.272009.01</v>
      </c>
      <c r="R3968" s="39"/>
      <c r="S3968" s="39" t="str">
        <f t="shared" si="492"/>
        <v>DR.IC.IT.272009.01</v>
      </c>
      <c r="T3968" s="39"/>
      <c r="U3968" s="60" t="str">
        <f t="shared" si="493"/>
        <v>IM.IC.IT.272009.01</v>
      </c>
      <c r="V3968" s="57"/>
      <c r="W3968" s="60" t="str">
        <f t="shared" si="494"/>
        <v>GE.IC.IT.272009.01</v>
      </c>
      <c r="AH3968" s="35" t="s">
        <v>3207</v>
      </c>
      <c r="AI3968" s="35">
        <v>1500</v>
      </c>
    </row>
    <row r="3969" spans="1:35" s="35" customFormat="1" ht="15">
      <c r="A3969" s="35" t="s">
        <v>2189</v>
      </c>
      <c r="C3969" s="38" t="s">
        <v>1504</v>
      </c>
      <c r="E3969" s="38" t="s">
        <v>4362</v>
      </c>
      <c r="F3969" s="35" t="s">
        <v>4181</v>
      </c>
      <c r="G3969" s="66" t="s">
        <v>3683</v>
      </c>
      <c r="H3969" s="38" t="s">
        <v>2124</v>
      </c>
      <c r="I3969" s="66" t="s">
        <v>3683</v>
      </c>
      <c r="J3969" s="39" t="str">
        <f t="shared" si="491"/>
        <v>IC.IT.272010</v>
      </c>
      <c r="K3969" s="38" t="s">
        <v>3298</v>
      </c>
      <c r="L3969" s="35" t="str">
        <f t="shared" si="495"/>
        <v>Shoulder, right</v>
      </c>
      <c r="M3969" s="39" t="str">
        <f t="shared" si="496"/>
        <v>PI.IC.IT.272010.01</v>
      </c>
      <c r="N3969" s="39"/>
      <c r="O3969" s="39" t="str">
        <f t="shared" si="497"/>
        <v>PH.IC.IT.272010.01</v>
      </c>
      <c r="Q3969" s="39" t="str">
        <f t="shared" si="498"/>
        <v>CL.IC.IT.272010.01</v>
      </c>
      <c r="R3969" s="39"/>
      <c r="S3969" s="39" t="str">
        <f t="shared" si="492"/>
        <v>DR.IC.IT.272010.01</v>
      </c>
      <c r="T3969" s="39"/>
      <c r="U3969" s="60" t="str">
        <f t="shared" si="493"/>
        <v>IM.IC.IT.272010.01</v>
      </c>
      <c r="V3969" s="57"/>
      <c r="W3969" s="60" t="str">
        <f t="shared" si="494"/>
        <v>GE.IC.IT.272010.01</v>
      </c>
      <c r="AH3969" s="35" t="s">
        <v>3207</v>
      </c>
      <c r="AI3969" s="35">
        <v>1500</v>
      </c>
    </row>
    <row r="3970" spans="1:35" s="35" customFormat="1" ht="15">
      <c r="A3970" s="35" t="s">
        <v>2189</v>
      </c>
      <c r="C3970" s="38" t="s">
        <v>1504</v>
      </c>
      <c r="E3970" s="38" t="s">
        <v>4362</v>
      </c>
      <c r="F3970" s="35" t="s">
        <v>4181</v>
      </c>
      <c r="G3970" s="66" t="s">
        <v>3685</v>
      </c>
      <c r="H3970" s="38" t="s">
        <v>2126</v>
      </c>
      <c r="I3970" s="66" t="s">
        <v>3685</v>
      </c>
      <c r="J3970" s="39" t="str">
        <f t="shared" si="491"/>
        <v>IC.IT.272011</v>
      </c>
      <c r="K3970" s="38" t="s">
        <v>3298</v>
      </c>
      <c r="L3970" s="35" t="str">
        <f t="shared" si="495"/>
        <v>Shoulder, left</v>
      </c>
      <c r="M3970" s="39" t="str">
        <f t="shared" si="496"/>
        <v>PI.IC.IT.272011.01</v>
      </c>
      <c r="N3970" s="39"/>
      <c r="O3970" s="39" t="str">
        <f t="shared" si="497"/>
        <v>PH.IC.IT.272011.01</v>
      </c>
      <c r="Q3970" s="39" t="str">
        <f t="shared" si="498"/>
        <v>CL.IC.IT.272011.01</v>
      </c>
      <c r="R3970" s="39"/>
      <c r="S3970" s="39" t="str">
        <f t="shared" si="492"/>
        <v>DR.IC.IT.272011.01</v>
      </c>
      <c r="T3970" s="39"/>
      <c r="U3970" s="60" t="str">
        <f t="shared" si="493"/>
        <v>IM.IC.IT.272011.01</v>
      </c>
      <c r="V3970" s="57"/>
      <c r="W3970" s="60" t="str">
        <f t="shared" si="494"/>
        <v>GE.IC.IT.272011.01</v>
      </c>
      <c r="AH3970" s="35" t="s">
        <v>3207</v>
      </c>
      <c r="AI3970" s="35">
        <v>1500</v>
      </c>
    </row>
    <row r="3971" spans="1:35" s="35" customFormat="1" ht="15">
      <c r="A3971" s="35" t="s">
        <v>2189</v>
      </c>
      <c r="C3971" s="38" t="s">
        <v>1504</v>
      </c>
      <c r="E3971" s="38" t="s">
        <v>4362</v>
      </c>
      <c r="F3971" s="35" t="s">
        <v>4181</v>
      </c>
      <c r="G3971" s="66" t="s">
        <v>3687</v>
      </c>
      <c r="H3971" s="38" t="s">
        <v>2128</v>
      </c>
      <c r="I3971" s="66" t="s">
        <v>3687</v>
      </c>
      <c r="J3971" s="39" t="str">
        <f t="shared" si="491"/>
        <v>IC.IT.272012</v>
      </c>
      <c r="K3971" s="38" t="s">
        <v>3298</v>
      </c>
      <c r="L3971" s="35" t="str">
        <f t="shared" si="495"/>
        <v>Clavicle, right</v>
      </c>
      <c r="M3971" s="39" t="str">
        <f t="shared" si="496"/>
        <v>PI.IC.IT.272012.01</v>
      </c>
      <c r="N3971" s="39"/>
      <c r="O3971" s="39" t="str">
        <f t="shared" si="497"/>
        <v>PH.IC.IT.272012.01</v>
      </c>
      <c r="Q3971" s="39" t="str">
        <f t="shared" si="498"/>
        <v>CL.IC.IT.272012.01</v>
      </c>
      <c r="R3971" s="39"/>
      <c r="S3971" s="39" t="str">
        <f t="shared" si="492"/>
        <v>DR.IC.IT.272012.01</v>
      </c>
      <c r="T3971" s="39"/>
      <c r="U3971" s="60" t="str">
        <f t="shared" si="493"/>
        <v>IM.IC.IT.272012.01</v>
      </c>
      <c r="V3971" s="57"/>
      <c r="W3971" s="60" t="str">
        <f t="shared" si="494"/>
        <v>GE.IC.IT.272012.01</v>
      </c>
      <c r="AH3971" s="35" t="s">
        <v>3207</v>
      </c>
      <c r="AI3971" s="35">
        <v>1500</v>
      </c>
    </row>
    <row r="3972" spans="1:35" s="35" customFormat="1" ht="15">
      <c r="A3972" s="35" t="s">
        <v>2189</v>
      </c>
      <c r="C3972" s="38" t="s">
        <v>1504</v>
      </c>
      <c r="E3972" s="38" t="s">
        <v>4362</v>
      </c>
      <c r="F3972" s="35" t="s">
        <v>4181</v>
      </c>
      <c r="G3972" s="66" t="s">
        <v>3689</v>
      </c>
      <c r="H3972" s="38" t="s">
        <v>2130</v>
      </c>
      <c r="I3972" s="66" t="s">
        <v>3689</v>
      </c>
      <c r="J3972" s="39" t="str">
        <f t="shared" si="491"/>
        <v>IC.IT.272013</v>
      </c>
      <c r="K3972" s="38" t="s">
        <v>3298</v>
      </c>
      <c r="L3972" s="35" t="str">
        <f t="shared" si="495"/>
        <v>Clavicle, left</v>
      </c>
      <c r="M3972" s="39" t="str">
        <f t="shared" si="496"/>
        <v>PI.IC.IT.272013.01</v>
      </c>
      <c r="N3972" s="39"/>
      <c r="O3972" s="39" t="str">
        <f t="shared" si="497"/>
        <v>PH.IC.IT.272013.01</v>
      </c>
      <c r="Q3972" s="39" t="str">
        <f t="shared" si="498"/>
        <v>CL.IC.IT.272013.01</v>
      </c>
      <c r="R3972" s="39"/>
      <c r="S3972" s="39" t="str">
        <f t="shared" si="492"/>
        <v>DR.IC.IT.272013.01</v>
      </c>
      <c r="T3972" s="39"/>
      <c r="U3972" s="60" t="str">
        <f t="shared" si="493"/>
        <v>IM.IC.IT.272013.01</v>
      </c>
      <c r="V3972" s="57"/>
      <c r="W3972" s="60" t="str">
        <f t="shared" si="494"/>
        <v>GE.IC.IT.272013.01</v>
      </c>
      <c r="AH3972" s="35" t="s">
        <v>3207</v>
      </c>
      <c r="AI3972" s="35">
        <v>1500</v>
      </c>
    </row>
    <row r="3973" spans="1:35" s="35" customFormat="1" ht="15">
      <c r="A3973" s="35" t="s">
        <v>2189</v>
      </c>
      <c r="C3973" s="38" t="s">
        <v>1504</v>
      </c>
      <c r="E3973" s="38" t="s">
        <v>4362</v>
      </c>
      <c r="F3973" s="35" t="s">
        <v>4181</v>
      </c>
      <c r="G3973" s="66" t="s">
        <v>3691</v>
      </c>
      <c r="H3973" s="38" t="s">
        <v>2296</v>
      </c>
      <c r="I3973" s="66" t="s">
        <v>3691</v>
      </c>
      <c r="J3973" s="39" t="str">
        <f t="shared" si="491"/>
        <v>IC.IT.272014</v>
      </c>
      <c r="K3973" s="38" t="s">
        <v>3298</v>
      </c>
      <c r="L3973" s="35" t="str">
        <f t="shared" si="495"/>
        <v>Breast, right</v>
      </c>
      <c r="M3973" s="39" t="str">
        <f t="shared" si="496"/>
        <v>PI.IC.IT.272014.01</v>
      </c>
      <c r="N3973" s="39"/>
      <c r="O3973" s="39" t="str">
        <f t="shared" si="497"/>
        <v>PH.IC.IT.272014.01</v>
      </c>
      <c r="Q3973" s="39" t="str">
        <f t="shared" si="498"/>
        <v>CL.IC.IT.272014.01</v>
      </c>
      <c r="R3973" s="39"/>
      <c r="S3973" s="39" t="str">
        <f t="shared" si="492"/>
        <v>DR.IC.IT.272014.01</v>
      </c>
      <c r="T3973" s="39"/>
      <c r="U3973" s="60" t="str">
        <f t="shared" si="493"/>
        <v>IM.IC.IT.272014.01</v>
      </c>
      <c r="V3973" s="57"/>
      <c r="W3973" s="60" t="str">
        <f t="shared" si="494"/>
        <v>GE.IC.IT.272014.01</v>
      </c>
      <c r="AH3973" s="35" t="s">
        <v>3207</v>
      </c>
      <c r="AI3973" s="35">
        <v>1500</v>
      </c>
    </row>
    <row r="3974" spans="1:35" s="35" customFormat="1" ht="15">
      <c r="A3974" s="35" t="s">
        <v>2189</v>
      </c>
      <c r="C3974" s="38" t="s">
        <v>1504</v>
      </c>
      <c r="E3974" s="38" t="s">
        <v>4362</v>
      </c>
      <c r="F3974" s="35" t="s">
        <v>4181</v>
      </c>
      <c r="G3974" s="66" t="s">
        <v>3693</v>
      </c>
      <c r="H3974" s="38" t="s">
        <v>2459</v>
      </c>
      <c r="I3974" s="66" t="s">
        <v>3693</v>
      </c>
      <c r="J3974" s="39" t="str">
        <f t="shared" si="491"/>
        <v>IC.IT.272015</v>
      </c>
      <c r="K3974" s="38" t="s">
        <v>3298</v>
      </c>
      <c r="L3974" s="35" t="str">
        <f t="shared" si="495"/>
        <v>Breast, left</v>
      </c>
      <c r="M3974" s="39" t="str">
        <f t="shared" si="496"/>
        <v>PI.IC.IT.272015.01</v>
      </c>
      <c r="N3974" s="39"/>
      <c r="O3974" s="39" t="str">
        <f t="shared" si="497"/>
        <v>PH.IC.IT.272015.01</v>
      </c>
      <c r="Q3974" s="39" t="str">
        <f t="shared" si="498"/>
        <v>CL.IC.IT.272015.01</v>
      </c>
      <c r="R3974" s="39"/>
      <c r="S3974" s="39" t="str">
        <f t="shared" si="492"/>
        <v>DR.IC.IT.272015.01</v>
      </c>
      <c r="T3974" s="39"/>
      <c r="U3974" s="60" t="str">
        <f t="shared" si="493"/>
        <v>IM.IC.IT.272015.01</v>
      </c>
      <c r="V3974" s="57"/>
      <c r="W3974" s="60" t="str">
        <f t="shared" si="494"/>
        <v>GE.IC.IT.272015.01</v>
      </c>
      <c r="AH3974" s="35" t="s">
        <v>3207</v>
      </c>
      <c r="AI3974" s="35">
        <v>1500</v>
      </c>
    </row>
    <row r="3975" spans="1:35" s="35" customFormat="1" ht="15">
      <c r="A3975" s="35" t="s">
        <v>2189</v>
      </c>
      <c r="C3975" s="38" t="s">
        <v>1504</v>
      </c>
      <c r="E3975" s="38" t="s">
        <v>4362</v>
      </c>
      <c r="F3975" s="35" t="s">
        <v>4181</v>
      </c>
      <c r="G3975" s="66" t="s">
        <v>3696</v>
      </c>
      <c r="H3975" s="38" t="s">
        <v>2464</v>
      </c>
      <c r="I3975" s="66" t="s">
        <v>3696</v>
      </c>
      <c r="J3975" s="39" t="str">
        <f t="shared" si="491"/>
        <v>IC.IT.272016</v>
      </c>
      <c r="K3975" s="38" t="s">
        <v>3298</v>
      </c>
      <c r="L3975" s="35" t="str">
        <f t="shared" si="495"/>
        <v>Chest, right</v>
      </c>
      <c r="M3975" s="39" t="str">
        <f t="shared" si="496"/>
        <v>PI.IC.IT.272016.01</v>
      </c>
      <c r="N3975" s="39"/>
      <c r="O3975" s="39" t="str">
        <f t="shared" si="497"/>
        <v>PH.IC.IT.272016.01</v>
      </c>
      <c r="Q3975" s="39" t="str">
        <f t="shared" si="498"/>
        <v>CL.IC.IT.272016.01</v>
      </c>
      <c r="R3975" s="39"/>
      <c r="S3975" s="39" t="str">
        <f t="shared" si="492"/>
        <v>DR.IC.IT.272016.01</v>
      </c>
      <c r="T3975" s="39"/>
      <c r="U3975" s="60" t="str">
        <f t="shared" si="493"/>
        <v>IM.IC.IT.272016.01</v>
      </c>
      <c r="V3975" s="57"/>
      <c r="W3975" s="60" t="str">
        <f t="shared" si="494"/>
        <v>GE.IC.IT.272016.01</v>
      </c>
      <c r="AH3975" s="35" t="s">
        <v>3207</v>
      </c>
      <c r="AI3975" s="35">
        <v>1500</v>
      </c>
    </row>
    <row r="3976" spans="1:35" s="35" customFormat="1" ht="15">
      <c r="A3976" s="35" t="s">
        <v>2189</v>
      </c>
      <c r="C3976" s="38" t="s">
        <v>1504</v>
      </c>
      <c r="E3976" s="38" t="s">
        <v>4362</v>
      </c>
      <c r="F3976" s="35" t="s">
        <v>4181</v>
      </c>
      <c r="G3976" s="66" t="s">
        <v>3698</v>
      </c>
      <c r="H3976" s="38" t="s">
        <v>2466</v>
      </c>
      <c r="I3976" s="66" t="s">
        <v>3698</v>
      </c>
      <c r="J3976" s="39" t="str">
        <f t="shared" si="491"/>
        <v>IC.IT.272017</v>
      </c>
      <c r="K3976" s="38" t="s">
        <v>3298</v>
      </c>
      <c r="L3976" s="35" t="str">
        <f t="shared" si="495"/>
        <v>Chest, left</v>
      </c>
      <c r="M3976" s="39" t="str">
        <f t="shared" si="496"/>
        <v>PI.IC.IT.272017.01</v>
      </c>
      <c r="N3976" s="39"/>
      <c r="O3976" s="39" t="str">
        <f t="shared" si="497"/>
        <v>PH.IC.IT.272017.01</v>
      </c>
      <c r="Q3976" s="39" t="str">
        <f t="shared" si="498"/>
        <v>CL.IC.IT.272017.01</v>
      </c>
      <c r="R3976" s="39"/>
      <c r="S3976" s="39" t="str">
        <f t="shared" si="492"/>
        <v>DR.IC.IT.272017.01</v>
      </c>
      <c r="T3976" s="39"/>
      <c r="U3976" s="60" t="str">
        <f t="shared" si="493"/>
        <v>IM.IC.IT.272017.01</v>
      </c>
      <c r="V3976" s="57"/>
      <c r="W3976" s="60" t="str">
        <f t="shared" si="494"/>
        <v>GE.IC.IT.272017.01</v>
      </c>
      <c r="AH3976" s="35" t="s">
        <v>3207</v>
      </c>
      <c r="AI3976" s="35">
        <v>1500</v>
      </c>
    </row>
    <row r="3977" spans="1:35" s="35" customFormat="1" ht="15">
      <c r="A3977" s="35" t="s">
        <v>2189</v>
      </c>
      <c r="C3977" s="38" t="s">
        <v>1504</v>
      </c>
      <c r="E3977" s="38" t="s">
        <v>4362</v>
      </c>
      <c r="F3977" s="35" t="s">
        <v>4181</v>
      </c>
      <c r="G3977" s="66" t="s">
        <v>3700</v>
      </c>
      <c r="H3977" s="38" t="s">
        <v>2616</v>
      </c>
      <c r="I3977" s="66" t="s">
        <v>3700</v>
      </c>
      <c r="J3977" s="39" t="str">
        <f t="shared" si="491"/>
        <v>IC.IT.272018</v>
      </c>
      <c r="K3977" s="38" t="s">
        <v>3298</v>
      </c>
      <c r="L3977" s="35" t="str">
        <f t="shared" si="495"/>
        <v>Scapula, right</v>
      </c>
      <c r="M3977" s="39" t="str">
        <f t="shared" si="496"/>
        <v>PI.IC.IT.272018.01</v>
      </c>
      <c r="N3977" s="39"/>
      <c r="O3977" s="39" t="str">
        <f t="shared" si="497"/>
        <v>PH.IC.IT.272018.01</v>
      </c>
      <c r="Q3977" s="39" t="str">
        <f t="shared" si="498"/>
        <v>CL.IC.IT.272018.01</v>
      </c>
      <c r="R3977" s="39"/>
      <c r="S3977" s="39" t="str">
        <f t="shared" si="492"/>
        <v>DR.IC.IT.272018.01</v>
      </c>
      <c r="T3977" s="39"/>
      <c r="U3977" s="60" t="str">
        <f t="shared" si="493"/>
        <v>IM.IC.IT.272018.01</v>
      </c>
      <c r="V3977" s="57"/>
      <c r="W3977" s="60" t="str">
        <f t="shared" si="494"/>
        <v>GE.IC.IT.272018.01</v>
      </c>
      <c r="AH3977" s="35" t="s">
        <v>3207</v>
      </c>
      <c r="AI3977" s="35">
        <v>1500</v>
      </c>
    </row>
    <row r="3978" spans="1:35" s="35" customFormat="1" ht="15">
      <c r="A3978" s="35" t="s">
        <v>2189</v>
      </c>
      <c r="C3978" s="38" t="s">
        <v>1504</v>
      </c>
      <c r="E3978" s="38" t="s">
        <v>4362</v>
      </c>
      <c r="F3978" s="35" t="s">
        <v>4181</v>
      </c>
      <c r="G3978" s="66" t="s">
        <v>3702</v>
      </c>
      <c r="H3978" s="38" t="s">
        <v>2618</v>
      </c>
      <c r="I3978" s="66" t="s">
        <v>3702</v>
      </c>
      <c r="J3978" s="39" t="str">
        <f t="shared" si="491"/>
        <v>IC.IT.272019</v>
      </c>
      <c r="K3978" s="38" t="s">
        <v>3298</v>
      </c>
      <c r="L3978" s="35" t="str">
        <f t="shared" si="495"/>
        <v>Scapula, left</v>
      </c>
      <c r="M3978" s="39" t="str">
        <f t="shared" si="496"/>
        <v>PI.IC.IT.272019.01</v>
      </c>
      <c r="N3978" s="39"/>
      <c r="O3978" s="39" t="str">
        <f t="shared" si="497"/>
        <v>PH.IC.IT.272019.01</v>
      </c>
      <c r="Q3978" s="39" t="str">
        <f t="shared" si="498"/>
        <v>CL.IC.IT.272019.01</v>
      </c>
      <c r="R3978" s="39"/>
      <c r="S3978" s="39" t="str">
        <f t="shared" si="492"/>
        <v>DR.IC.IT.272019.01</v>
      </c>
      <c r="T3978" s="39"/>
      <c r="U3978" s="60" t="str">
        <f t="shared" si="493"/>
        <v>IM.IC.IT.272019.01</v>
      </c>
      <c r="V3978" s="57"/>
      <c r="W3978" s="60" t="str">
        <f t="shared" si="494"/>
        <v>GE.IC.IT.272019.01</v>
      </c>
      <c r="AH3978" s="35" t="s">
        <v>3207</v>
      </c>
      <c r="AI3978" s="35">
        <v>1500</v>
      </c>
    </row>
    <row r="3979" spans="1:35" s="35" customFormat="1" ht="15">
      <c r="A3979" s="35" t="s">
        <v>2189</v>
      </c>
      <c r="C3979" s="38" t="s">
        <v>1504</v>
      </c>
      <c r="D3979" s="35" t="s">
        <v>4464</v>
      </c>
      <c r="E3979" s="38" t="s">
        <v>4363</v>
      </c>
      <c r="F3979" s="35" t="s">
        <v>4182</v>
      </c>
      <c r="G3979" s="35" t="s">
        <v>1814</v>
      </c>
      <c r="H3979" s="38" t="s">
        <v>2212</v>
      </c>
      <c r="I3979" s="35" t="s">
        <v>1814</v>
      </c>
      <c r="J3979" s="39" t="str">
        <f t="shared" si="491"/>
        <v>IC.IT.272101</v>
      </c>
      <c r="K3979" s="38" t="s">
        <v>3298</v>
      </c>
      <c r="L3979" s="35" t="str">
        <f t="shared" si="495"/>
        <v>Pink</v>
      </c>
      <c r="M3979" s="39" t="str">
        <f t="shared" si="496"/>
        <v>PI.IC.IT.272101.01</v>
      </c>
      <c r="N3979" s="39"/>
      <c r="O3979" s="39" t="str">
        <f t="shared" si="497"/>
        <v>PH.IC.IT.272101.01</v>
      </c>
      <c r="Q3979" s="39" t="str">
        <f t="shared" si="498"/>
        <v>CL.IC.IT.272101.01</v>
      </c>
      <c r="R3979" s="39"/>
      <c r="S3979" s="39" t="str">
        <f t="shared" si="492"/>
        <v>DR.IC.IT.272101.01</v>
      </c>
      <c r="T3979" s="39"/>
      <c r="U3979" s="60" t="str">
        <f t="shared" si="493"/>
        <v>IM.IC.IT.272101.01</v>
      </c>
      <c r="V3979" s="57"/>
      <c r="W3979" s="60" t="str">
        <f t="shared" si="494"/>
        <v>GE.IC.IT.272101.01</v>
      </c>
      <c r="AH3979" s="35" t="s">
        <v>3207</v>
      </c>
      <c r="AI3979" s="35">
        <v>1500</v>
      </c>
    </row>
    <row r="3980" spans="1:35" s="35" customFormat="1" ht="15">
      <c r="A3980" s="35" t="s">
        <v>2189</v>
      </c>
      <c r="C3980" s="38" t="s">
        <v>1504</v>
      </c>
      <c r="E3980" s="38" t="s">
        <v>4363</v>
      </c>
      <c r="F3980" s="35" t="s">
        <v>4182</v>
      </c>
      <c r="G3980" s="35" t="s">
        <v>2229</v>
      </c>
      <c r="H3980" s="38" t="s">
        <v>2217</v>
      </c>
      <c r="I3980" s="35" t="s">
        <v>2229</v>
      </c>
      <c r="J3980" s="39" t="str">
        <f t="shared" si="491"/>
        <v>IC.IT.272102</v>
      </c>
      <c r="K3980" s="38" t="s">
        <v>3298</v>
      </c>
      <c r="L3980" s="35" t="str">
        <f t="shared" si="495"/>
        <v>Red</v>
      </c>
      <c r="M3980" s="39" t="str">
        <f t="shared" si="496"/>
        <v>PI.IC.IT.272102.01</v>
      </c>
      <c r="N3980" s="39"/>
      <c r="O3980" s="39" t="str">
        <f t="shared" si="497"/>
        <v>PH.IC.IT.272102.01</v>
      </c>
      <c r="Q3980" s="39" t="str">
        <f t="shared" si="498"/>
        <v>CL.IC.IT.272102.01</v>
      </c>
      <c r="R3980" s="39"/>
      <c r="S3980" s="39" t="str">
        <f t="shared" si="492"/>
        <v>DR.IC.IT.272102.01</v>
      </c>
      <c r="T3980" s="39"/>
      <c r="U3980" s="60" t="str">
        <f t="shared" si="493"/>
        <v>IM.IC.IT.272102.01</v>
      </c>
      <c r="V3980" s="57"/>
      <c r="W3980" s="60" t="str">
        <f t="shared" si="494"/>
        <v>GE.IC.IT.272102.01</v>
      </c>
      <c r="AH3980" s="35" t="s">
        <v>3207</v>
      </c>
      <c r="AI3980" s="35">
        <v>1500</v>
      </c>
    </row>
    <row r="3981" spans="1:35" s="35" customFormat="1" ht="15">
      <c r="A3981" s="35" t="s">
        <v>2189</v>
      </c>
      <c r="C3981" s="38" t="s">
        <v>1504</v>
      </c>
      <c r="E3981" s="38" t="s">
        <v>4363</v>
      </c>
      <c r="F3981" s="35" t="s">
        <v>4182</v>
      </c>
      <c r="G3981" s="35" t="s">
        <v>2553</v>
      </c>
      <c r="H3981" s="38" t="s">
        <v>2219</v>
      </c>
      <c r="I3981" s="35" t="s">
        <v>2553</v>
      </c>
      <c r="J3981" s="39" t="str">
        <f t="shared" si="491"/>
        <v>IC.IT.272103</v>
      </c>
      <c r="K3981" s="38" t="s">
        <v>3298</v>
      </c>
      <c r="L3981" s="35" t="str">
        <f t="shared" si="495"/>
        <v>Yellow</v>
      </c>
      <c r="M3981" s="39" t="str">
        <f t="shared" si="496"/>
        <v>PI.IC.IT.272103.01</v>
      </c>
      <c r="N3981" s="39"/>
      <c r="O3981" s="39" t="str">
        <f t="shared" si="497"/>
        <v>PH.IC.IT.272103.01</v>
      </c>
      <c r="Q3981" s="39" t="str">
        <f t="shared" si="498"/>
        <v>CL.IC.IT.272103.01</v>
      </c>
      <c r="R3981" s="39"/>
      <c r="S3981" s="39" t="str">
        <f t="shared" si="492"/>
        <v>DR.IC.IT.272103.01</v>
      </c>
      <c r="T3981" s="39"/>
      <c r="U3981" s="60" t="str">
        <f t="shared" si="493"/>
        <v>IM.IC.IT.272103.01</v>
      </c>
      <c r="V3981" s="57"/>
      <c r="W3981" s="60" t="str">
        <f t="shared" si="494"/>
        <v>GE.IC.IT.272103.01</v>
      </c>
      <c r="AH3981" s="35" t="s">
        <v>3207</v>
      </c>
      <c r="AI3981" s="35">
        <v>1500</v>
      </c>
    </row>
    <row r="3982" spans="1:35" s="35" customFormat="1" ht="15">
      <c r="A3982" s="35" t="s">
        <v>2189</v>
      </c>
      <c r="C3982" s="38" t="s">
        <v>1504</v>
      </c>
      <c r="E3982" s="38" t="s">
        <v>4363</v>
      </c>
      <c r="F3982" s="35" t="s">
        <v>4182</v>
      </c>
      <c r="G3982" s="35" t="s">
        <v>1424</v>
      </c>
      <c r="H3982" s="38" t="s">
        <v>2063</v>
      </c>
      <c r="I3982" s="35" t="s">
        <v>1424</v>
      </c>
      <c r="J3982" s="39" t="str">
        <f t="shared" si="491"/>
        <v>IC.IT.272104</v>
      </c>
      <c r="K3982" s="38" t="s">
        <v>3298</v>
      </c>
      <c r="L3982" s="35" t="str">
        <f t="shared" si="495"/>
        <v>White</v>
      </c>
      <c r="M3982" s="39" t="str">
        <f t="shared" si="496"/>
        <v>PI.IC.IT.272104.01</v>
      </c>
      <c r="N3982" s="39"/>
      <c r="O3982" s="39" t="str">
        <f t="shared" si="497"/>
        <v>PH.IC.IT.272104.01</v>
      </c>
      <c r="Q3982" s="39" t="str">
        <f t="shared" si="498"/>
        <v>CL.IC.IT.272104.01</v>
      </c>
      <c r="R3982" s="39"/>
      <c r="S3982" s="39" t="str">
        <f t="shared" si="492"/>
        <v>DR.IC.IT.272104.01</v>
      </c>
      <c r="T3982" s="39"/>
      <c r="U3982" s="60" t="str">
        <f t="shared" si="493"/>
        <v>IM.IC.IT.272104.01</v>
      </c>
      <c r="V3982" s="57"/>
      <c r="W3982" s="60" t="str">
        <f t="shared" si="494"/>
        <v>GE.IC.IT.272104.01</v>
      </c>
      <c r="AH3982" s="35" t="s">
        <v>3207</v>
      </c>
      <c r="AI3982" s="35">
        <v>1500</v>
      </c>
    </row>
    <row r="3983" spans="1:35" s="35" customFormat="1" ht="15">
      <c r="A3983" s="35" t="s">
        <v>2189</v>
      </c>
      <c r="C3983" s="38" t="s">
        <v>1504</v>
      </c>
      <c r="E3983" s="38" t="s">
        <v>4363</v>
      </c>
      <c r="F3983" s="35" t="s">
        <v>4182</v>
      </c>
      <c r="G3983" s="35" t="s">
        <v>3923</v>
      </c>
      <c r="H3983" s="38" t="s">
        <v>2065</v>
      </c>
      <c r="I3983" s="35" t="s">
        <v>3923</v>
      </c>
      <c r="J3983" s="39" t="str">
        <f t="shared" si="491"/>
        <v>IC.IT.272105</v>
      </c>
      <c r="K3983" s="38" t="s">
        <v>3298</v>
      </c>
      <c r="L3983" s="35" t="str">
        <f t="shared" si="495"/>
        <v>Gray</v>
      </c>
      <c r="M3983" s="39" t="str">
        <f t="shared" si="496"/>
        <v>PI.IC.IT.272105.01</v>
      </c>
      <c r="N3983" s="39"/>
      <c r="O3983" s="39" t="str">
        <f t="shared" si="497"/>
        <v>PH.IC.IT.272105.01</v>
      </c>
      <c r="Q3983" s="39" t="str">
        <f t="shared" si="498"/>
        <v>CL.IC.IT.272105.01</v>
      </c>
      <c r="R3983" s="39"/>
      <c r="S3983" s="39" t="str">
        <f t="shared" si="492"/>
        <v>DR.IC.IT.272105.01</v>
      </c>
      <c r="T3983" s="39"/>
      <c r="U3983" s="60" t="str">
        <f t="shared" si="493"/>
        <v>IM.IC.IT.272105.01</v>
      </c>
      <c r="V3983" s="57"/>
      <c r="W3983" s="60" t="str">
        <f t="shared" si="494"/>
        <v>GE.IC.IT.272105.01</v>
      </c>
      <c r="AH3983" s="35" t="s">
        <v>3207</v>
      </c>
      <c r="AI3983" s="35">
        <v>1500</v>
      </c>
    </row>
    <row r="3984" spans="1:35" s="35" customFormat="1" ht="15">
      <c r="A3984" s="35" t="s">
        <v>2189</v>
      </c>
      <c r="C3984" s="38" t="s">
        <v>1504</v>
      </c>
      <c r="E3984" s="38" t="s">
        <v>4363</v>
      </c>
      <c r="F3984" s="35" t="s">
        <v>4182</v>
      </c>
      <c r="G3984" s="35" t="s">
        <v>2552</v>
      </c>
      <c r="H3984" s="38" t="s">
        <v>2222</v>
      </c>
      <c r="I3984" s="35" t="s">
        <v>2552</v>
      </c>
      <c r="J3984" s="39" t="str">
        <f t="shared" si="491"/>
        <v>IC.IT.272106</v>
      </c>
      <c r="K3984" s="38" t="s">
        <v>3298</v>
      </c>
      <c r="L3984" s="35" t="str">
        <f t="shared" si="495"/>
        <v>Tan</v>
      </c>
      <c r="M3984" s="39" t="str">
        <f t="shared" si="496"/>
        <v>PI.IC.IT.272106.01</v>
      </c>
      <c r="N3984" s="39"/>
      <c r="O3984" s="39" t="str">
        <f t="shared" si="497"/>
        <v>PH.IC.IT.272106.01</v>
      </c>
      <c r="Q3984" s="39" t="str">
        <f t="shared" si="498"/>
        <v>CL.IC.IT.272106.01</v>
      </c>
      <c r="R3984" s="39"/>
      <c r="S3984" s="39" t="str">
        <f t="shared" si="492"/>
        <v>DR.IC.IT.272106.01</v>
      </c>
      <c r="T3984" s="39"/>
      <c r="U3984" s="60" t="str">
        <f t="shared" si="493"/>
        <v>IM.IC.IT.272106.01</v>
      </c>
      <c r="V3984" s="57"/>
      <c r="W3984" s="60" t="str">
        <f t="shared" si="494"/>
        <v>GE.IC.IT.272106.01</v>
      </c>
      <c r="AH3984" s="35" t="s">
        <v>3207</v>
      </c>
      <c r="AI3984" s="35">
        <v>1500</v>
      </c>
    </row>
    <row r="3985" spans="1:35" s="35" customFormat="1" ht="15">
      <c r="A3985" s="35" t="s">
        <v>2189</v>
      </c>
      <c r="C3985" s="38" t="s">
        <v>1504</v>
      </c>
      <c r="E3985" s="38" t="s">
        <v>4363</v>
      </c>
      <c r="F3985" s="35" t="s">
        <v>4182</v>
      </c>
      <c r="G3985" s="35" t="s">
        <v>2547</v>
      </c>
      <c r="H3985" s="38" t="s">
        <v>2376</v>
      </c>
      <c r="I3985" s="35" t="s">
        <v>2547</v>
      </c>
      <c r="J3985" s="39" t="str">
        <f t="shared" ref="J3985:J4048" si="499">CONCATENATE("IC.IT.",C3985,E3985,H3985)</f>
        <v>IC.IT.272107</v>
      </c>
      <c r="K3985" s="38" t="s">
        <v>3298</v>
      </c>
      <c r="L3985" s="35" t="str">
        <f t="shared" si="495"/>
        <v>Green</v>
      </c>
      <c r="M3985" s="39" t="str">
        <f t="shared" si="496"/>
        <v>PI.IC.IT.272107.01</v>
      </c>
      <c r="N3985" s="39"/>
      <c r="O3985" s="39" t="str">
        <f t="shared" si="497"/>
        <v>PH.IC.IT.272107.01</v>
      </c>
      <c r="Q3985" s="39" t="str">
        <f t="shared" si="498"/>
        <v>CL.IC.IT.272107.01</v>
      </c>
      <c r="R3985" s="39"/>
      <c r="S3985" s="39" t="str">
        <f t="shared" si="492"/>
        <v>DR.IC.IT.272107.01</v>
      </c>
      <c r="T3985" s="39"/>
      <c r="U3985" s="60" t="str">
        <f t="shared" si="493"/>
        <v>IM.IC.IT.272107.01</v>
      </c>
      <c r="V3985" s="57"/>
      <c r="W3985" s="60" t="str">
        <f t="shared" si="494"/>
        <v>GE.IC.IT.272107.01</v>
      </c>
      <c r="AH3985" s="35" t="s">
        <v>3207</v>
      </c>
      <c r="AI3985" s="35">
        <v>1500</v>
      </c>
    </row>
    <row r="3986" spans="1:35" s="35" customFormat="1" ht="15">
      <c r="A3986" s="35" t="s">
        <v>2189</v>
      </c>
      <c r="C3986" s="38" t="s">
        <v>1504</v>
      </c>
      <c r="E3986" s="38" t="s">
        <v>4363</v>
      </c>
      <c r="F3986" s="35" t="s">
        <v>4182</v>
      </c>
      <c r="G3986" s="35" t="s">
        <v>1499</v>
      </c>
      <c r="H3986" s="38" t="s">
        <v>2378</v>
      </c>
      <c r="I3986" s="35" t="s">
        <v>1499</v>
      </c>
      <c r="J3986" s="39" t="str">
        <f t="shared" si="499"/>
        <v>IC.IT.272108</v>
      </c>
      <c r="K3986" s="38" t="s">
        <v>3298</v>
      </c>
      <c r="L3986" s="35" t="str">
        <f t="shared" si="495"/>
        <v>Black</v>
      </c>
      <c r="M3986" s="39" t="str">
        <f t="shared" si="496"/>
        <v>PI.IC.IT.272108.01</v>
      </c>
      <c r="N3986" s="39"/>
      <c r="O3986" s="39" t="str">
        <f t="shared" si="497"/>
        <v>PH.IC.IT.272108.01</v>
      </c>
      <c r="Q3986" s="39" t="str">
        <f t="shared" si="498"/>
        <v>CL.IC.IT.272108.01</v>
      </c>
      <c r="R3986" s="39"/>
      <c r="S3986" s="39" t="str">
        <f t="shared" si="492"/>
        <v>DR.IC.IT.272108.01</v>
      </c>
      <c r="T3986" s="39"/>
      <c r="U3986" s="60" t="str">
        <f t="shared" si="493"/>
        <v>IM.IC.IT.272108.01</v>
      </c>
      <c r="V3986" s="57"/>
      <c r="W3986" s="60" t="str">
        <f t="shared" si="494"/>
        <v>GE.IC.IT.272108.01</v>
      </c>
      <c r="AH3986" s="35" t="s">
        <v>3207</v>
      </c>
      <c r="AI3986" s="35">
        <v>1500</v>
      </c>
    </row>
    <row r="3987" spans="1:35" s="35" customFormat="1" ht="15">
      <c r="A3987" s="35" t="s">
        <v>2189</v>
      </c>
      <c r="C3987" s="38" t="s">
        <v>1504</v>
      </c>
      <c r="D3987" s="35" t="s">
        <v>4465</v>
      </c>
      <c r="E3987" s="38" t="s">
        <v>4364</v>
      </c>
      <c r="F3987" s="35" t="s">
        <v>4183</v>
      </c>
      <c r="G3987" s="35" t="s">
        <v>3925</v>
      </c>
      <c r="H3987" s="38" t="s">
        <v>2212</v>
      </c>
      <c r="I3987" s="35" t="s">
        <v>3926</v>
      </c>
      <c r="J3987" s="39" t="str">
        <f t="shared" si="499"/>
        <v>IC.IT.272201</v>
      </c>
      <c r="K3987" s="38" t="s">
        <v>3298</v>
      </c>
      <c r="L3987" s="35" t="str">
        <f t="shared" si="495"/>
        <v xml:space="preserve">      Present on admit: specify date</v>
      </c>
      <c r="M3987" s="39" t="str">
        <f t="shared" si="496"/>
        <v>PI.IC.IT.272201.01</v>
      </c>
      <c r="N3987" s="39"/>
      <c r="O3987" s="39" t="str">
        <f t="shared" si="497"/>
        <v>PH.IC.IT.272201.01</v>
      </c>
      <c r="Q3987" s="39" t="str">
        <f t="shared" si="498"/>
        <v>CL.IC.IT.272201.01</v>
      </c>
      <c r="R3987" s="39"/>
      <c r="S3987" s="39" t="str">
        <f t="shared" si="492"/>
        <v>DR.IC.IT.272201.01</v>
      </c>
      <c r="T3987" s="39"/>
      <c r="U3987" s="60" t="str">
        <f t="shared" si="493"/>
        <v>IM.IC.IT.272201.01</v>
      </c>
      <c r="V3987" s="57"/>
      <c r="W3987" s="60" t="str">
        <f t="shared" si="494"/>
        <v>GE.IC.IT.272201.01</v>
      </c>
      <c r="AH3987" s="35" t="s">
        <v>3207</v>
      </c>
      <c r="AI3987" s="35">
        <v>1500</v>
      </c>
    </row>
    <row r="3988" spans="1:35" s="35" customFormat="1" ht="15">
      <c r="A3988" s="35" t="s">
        <v>2189</v>
      </c>
      <c r="C3988" s="38" t="s">
        <v>1504</v>
      </c>
      <c r="E3988" s="38" t="s">
        <v>4364</v>
      </c>
      <c r="F3988" s="35" t="s">
        <v>4183</v>
      </c>
      <c r="G3988" s="35" t="s">
        <v>3927</v>
      </c>
      <c r="H3988" s="38" t="s">
        <v>2217</v>
      </c>
      <c r="I3988" s="35" t="s">
        <v>3928</v>
      </c>
      <c r="J3988" s="39" t="str">
        <f t="shared" si="499"/>
        <v>IC.IT.272202</v>
      </c>
      <c r="K3988" s="38" t="s">
        <v>3298</v>
      </c>
      <c r="L3988" s="35" t="str">
        <f t="shared" si="495"/>
        <v xml:space="preserve">      Noted at this time: specify date</v>
      </c>
      <c r="M3988" s="39" t="str">
        <f t="shared" si="496"/>
        <v>PI.IC.IT.272202.01</v>
      </c>
      <c r="N3988" s="39"/>
      <c r="O3988" s="39" t="str">
        <f t="shared" si="497"/>
        <v>PH.IC.IT.272202.01</v>
      </c>
      <c r="Q3988" s="39" t="str">
        <f t="shared" si="498"/>
        <v>CL.IC.IT.272202.01</v>
      </c>
      <c r="R3988" s="39"/>
      <c r="S3988" s="39" t="str">
        <f t="shared" si="492"/>
        <v>DR.IC.IT.272202.01</v>
      </c>
      <c r="T3988" s="39"/>
      <c r="U3988" s="60" t="str">
        <f t="shared" si="493"/>
        <v>IM.IC.IT.272202.01</v>
      </c>
      <c r="V3988" s="57"/>
      <c r="W3988" s="60" t="str">
        <f t="shared" si="494"/>
        <v>GE.IC.IT.272202.01</v>
      </c>
      <c r="AH3988" s="35" t="s">
        <v>3207</v>
      </c>
      <c r="AI3988" s="35">
        <v>1500</v>
      </c>
    </row>
    <row r="3989" spans="1:35" s="35" customFormat="1" ht="15">
      <c r="A3989" s="35" t="s">
        <v>2189</v>
      </c>
      <c r="C3989" s="38" t="s">
        <v>1504</v>
      </c>
      <c r="D3989" s="35" t="s">
        <v>4466</v>
      </c>
      <c r="E3989" s="38" t="s">
        <v>4365</v>
      </c>
      <c r="F3989" s="35" t="s">
        <v>4183</v>
      </c>
      <c r="G3989" s="35" t="s">
        <v>3929</v>
      </c>
      <c r="H3989" s="38" t="s">
        <v>2212</v>
      </c>
      <c r="I3989" s="35" t="s">
        <v>3930</v>
      </c>
      <c r="J3989" s="39" t="str">
        <f t="shared" si="499"/>
        <v>IC.IT.272301</v>
      </c>
      <c r="K3989" s="38" t="s">
        <v>3298</v>
      </c>
      <c r="L3989" s="35" t="str">
        <f t="shared" si="495"/>
        <v xml:space="preserve">      Stage I: intact skin non-blanchable redness</v>
      </c>
      <c r="M3989" s="39" t="str">
        <f t="shared" si="496"/>
        <v>PI.IC.IT.272301.01</v>
      </c>
      <c r="N3989" s="39"/>
      <c r="O3989" s="39" t="str">
        <f t="shared" si="497"/>
        <v>PH.IC.IT.272301.01</v>
      </c>
      <c r="Q3989" s="39" t="str">
        <f t="shared" si="498"/>
        <v>CL.IC.IT.272301.01</v>
      </c>
      <c r="R3989" s="39"/>
      <c r="S3989" s="39" t="str">
        <f t="shared" ref="S3989:S4052" si="500">CONCATENATE("DR.",J3989,".",K3989)</f>
        <v>DR.IC.IT.272301.01</v>
      </c>
      <c r="T3989" s="39"/>
      <c r="U3989" s="60" t="str">
        <f t="shared" ref="U3989:U4052" si="501">CONCATENATE("IM.",J3989, ".",K3989)</f>
        <v>IM.IC.IT.272301.01</v>
      </c>
      <c r="V3989" s="57"/>
      <c r="W3989" s="60" t="str">
        <f t="shared" ref="W3989:W4052" si="502">CONCATENATE("GE.",J3989, ".",K3989)</f>
        <v>GE.IC.IT.272301.01</v>
      </c>
      <c r="AH3989" s="35" t="s">
        <v>3207</v>
      </c>
      <c r="AI3989" s="35">
        <v>1500</v>
      </c>
    </row>
    <row r="3990" spans="1:35" s="35" customFormat="1" ht="15">
      <c r="A3990" s="35" t="s">
        <v>2189</v>
      </c>
      <c r="C3990" s="38" t="s">
        <v>1504</v>
      </c>
      <c r="E3990" s="38" t="s">
        <v>4365</v>
      </c>
      <c r="F3990" s="35" t="s">
        <v>4183</v>
      </c>
      <c r="G3990" s="35" t="s">
        <v>3931</v>
      </c>
      <c r="H3990" s="38" t="s">
        <v>2217</v>
      </c>
      <c r="I3990" s="35" t="s">
        <v>3932</v>
      </c>
      <c r="J3990" s="39" t="str">
        <f t="shared" si="499"/>
        <v>IC.IT.272302</v>
      </c>
      <c r="K3990" s="38" t="s">
        <v>3298</v>
      </c>
      <c r="L3990" s="35" t="str">
        <f t="shared" si="495"/>
        <v xml:space="preserve">      Stage II: partial thickness or blister</v>
      </c>
      <c r="M3990" s="39" t="str">
        <f t="shared" si="496"/>
        <v>PI.IC.IT.272302.01</v>
      </c>
      <c r="N3990" s="39"/>
      <c r="O3990" s="39" t="str">
        <f t="shared" si="497"/>
        <v>PH.IC.IT.272302.01</v>
      </c>
      <c r="Q3990" s="39" t="str">
        <f t="shared" si="498"/>
        <v>CL.IC.IT.272302.01</v>
      </c>
      <c r="R3990" s="39"/>
      <c r="S3990" s="39" t="str">
        <f t="shared" si="500"/>
        <v>DR.IC.IT.272302.01</v>
      </c>
      <c r="T3990" s="39"/>
      <c r="U3990" s="60" t="str">
        <f t="shared" si="501"/>
        <v>IM.IC.IT.272302.01</v>
      </c>
      <c r="V3990" s="57"/>
      <c r="W3990" s="60" t="str">
        <f t="shared" si="502"/>
        <v>GE.IC.IT.272302.01</v>
      </c>
      <c r="AH3990" s="35" t="s">
        <v>3207</v>
      </c>
      <c r="AI3990" s="35">
        <v>1500</v>
      </c>
    </row>
    <row r="3991" spans="1:35" s="35" customFormat="1" ht="15">
      <c r="A3991" s="35" t="s">
        <v>2189</v>
      </c>
      <c r="C3991" s="38" t="s">
        <v>1504</v>
      </c>
      <c r="E3991" s="38" t="s">
        <v>4365</v>
      </c>
      <c r="F3991" s="35" t="s">
        <v>4183</v>
      </c>
      <c r="G3991" s="35" t="s">
        <v>3933</v>
      </c>
      <c r="H3991" s="38" t="s">
        <v>2219</v>
      </c>
      <c r="I3991" s="35" t="s">
        <v>3934</v>
      </c>
      <c r="J3991" s="39" t="str">
        <f t="shared" si="499"/>
        <v>IC.IT.272303</v>
      </c>
      <c r="K3991" s="38" t="s">
        <v>3298</v>
      </c>
      <c r="L3991" s="35" t="str">
        <f t="shared" si="495"/>
        <v xml:space="preserve">      Stage III: full thickness, subcutaneous fat seen</v>
      </c>
      <c r="M3991" s="39" t="str">
        <f t="shared" si="496"/>
        <v>PI.IC.IT.272303.01</v>
      </c>
      <c r="N3991" s="39"/>
      <c r="O3991" s="39" t="str">
        <f t="shared" si="497"/>
        <v>PH.IC.IT.272303.01</v>
      </c>
      <c r="Q3991" s="39" t="str">
        <f t="shared" si="498"/>
        <v>CL.IC.IT.272303.01</v>
      </c>
      <c r="R3991" s="39"/>
      <c r="S3991" s="39" t="str">
        <f t="shared" si="500"/>
        <v>DR.IC.IT.272303.01</v>
      </c>
      <c r="T3991" s="39"/>
      <c r="U3991" s="60" t="str">
        <f t="shared" si="501"/>
        <v>IM.IC.IT.272303.01</v>
      </c>
      <c r="V3991" s="57"/>
      <c r="W3991" s="60" t="str">
        <f t="shared" si="502"/>
        <v>GE.IC.IT.272303.01</v>
      </c>
      <c r="AH3991" s="35" t="s">
        <v>3207</v>
      </c>
      <c r="AI3991" s="35">
        <v>1500</v>
      </c>
    </row>
    <row r="3992" spans="1:35" s="35" customFormat="1" ht="15">
      <c r="A3992" s="35" t="s">
        <v>2189</v>
      </c>
      <c r="C3992" s="38" t="s">
        <v>1504</v>
      </c>
      <c r="E3992" s="38" t="s">
        <v>4365</v>
      </c>
      <c r="F3992" s="35" t="s">
        <v>4183</v>
      </c>
      <c r="G3992" s="35" t="s">
        <v>4467</v>
      </c>
      <c r="H3992" s="38" t="s">
        <v>2063</v>
      </c>
      <c r="I3992" s="35" t="s">
        <v>3935</v>
      </c>
      <c r="J3992" s="39" t="str">
        <f t="shared" si="499"/>
        <v>IC.IT.272304</v>
      </c>
      <c r="K3992" s="38" t="s">
        <v>3298</v>
      </c>
      <c r="L3992" s="35" t="str">
        <f t="shared" si="495"/>
        <v xml:space="preserve">      Stage IV: full thickness bone, tendon or muscle seen</v>
      </c>
      <c r="M3992" s="39" t="str">
        <f t="shared" si="496"/>
        <v>PI.IC.IT.272304.01</v>
      </c>
      <c r="N3992" s="39"/>
      <c r="O3992" s="39" t="str">
        <f t="shared" si="497"/>
        <v>PH.IC.IT.272304.01</v>
      </c>
      <c r="Q3992" s="39" t="str">
        <f t="shared" si="498"/>
        <v>CL.IC.IT.272304.01</v>
      </c>
      <c r="R3992" s="39"/>
      <c r="S3992" s="39" t="str">
        <f t="shared" si="500"/>
        <v>DR.IC.IT.272304.01</v>
      </c>
      <c r="T3992" s="39"/>
      <c r="U3992" s="60" t="str">
        <f t="shared" si="501"/>
        <v>IM.IC.IT.272304.01</v>
      </c>
      <c r="V3992" s="57"/>
      <c r="W3992" s="60" t="str">
        <f t="shared" si="502"/>
        <v>GE.IC.IT.272304.01</v>
      </c>
      <c r="AH3992" s="35" t="s">
        <v>3207</v>
      </c>
      <c r="AI3992" s="35">
        <v>1500</v>
      </c>
    </row>
    <row r="3993" spans="1:35" s="35" customFormat="1" ht="15">
      <c r="A3993" s="35" t="s">
        <v>2189</v>
      </c>
      <c r="C3993" s="38" t="s">
        <v>1504</v>
      </c>
      <c r="E3993" s="38" t="s">
        <v>4365</v>
      </c>
      <c r="F3993" s="35" t="s">
        <v>4183</v>
      </c>
      <c r="G3993" s="35" t="s">
        <v>3936</v>
      </c>
      <c r="H3993" s="38" t="s">
        <v>2065</v>
      </c>
      <c r="I3993" s="35" t="s">
        <v>771</v>
      </c>
      <c r="J3993" s="39" t="str">
        <f t="shared" si="499"/>
        <v>IC.IT.272305</v>
      </c>
      <c r="K3993" s="38" t="s">
        <v>3298</v>
      </c>
      <c r="L3993" s="35" t="str">
        <f t="shared" si="495"/>
        <v xml:space="preserve">      Suspected Deep Tissue Injury</v>
      </c>
      <c r="M3993" s="39" t="str">
        <f t="shared" si="496"/>
        <v>PI.IC.IT.272305.01</v>
      </c>
      <c r="N3993" s="39"/>
      <c r="O3993" s="39" t="str">
        <f t="shared" si="497"/>
        <v>PH.IC.IT.272305.01</v>
      </c>
      <c r="Q3993" s="39" t="str">
        <f t="shared" si="498"/>
        <v>CL.IC.IT.272305.01</v>
      </c>
      <c r="R3993" s="39"/>
      <c r="S3993" s="39" t="str">
        <f t="shared" si="500"/>
        <v>DR.IC.IT.272305.01</v>
      </c>
      <c r="T3993" s="39"/>
      <c r="U3993" s="60" t="str">
        <f t="shared" si="501"/>
        <v>IM.IC.IT.272305.01</v>
      </c>
      <c r="V3993" s="57"/>
      <c r="W3993" s="60" t="str">
        <f t="shared" si="502"/>
        <v>GE.IC.IT.272305.01</v>
      </c>
      <c r="AH3993" s="35" t="s">
        <v>3207</v>
      </c>
      <c r="AI3993" s="35">
        <v>1500</v>
      </c>
    </row>
    <row r="3994" spans="1:35" s="35" customFormat="1" ht="15">
      <c r="A3994" s="35" t="s">
        <v>2189</v>
      </c>
      <c r="C3994" s="38" t="s">
        <v>1504</v>
      </c>
      <c r="E3994" s="38" t="s">
        <v>4365</v>
      </c>
      <c r="F3994" s="35" t="s">
        <v>4183</v>
      </c>
      <c r="G3994" s="35" t="s">
        <v>3937</v>
      </c>
      <c r="H3994" s="38" t="s">
        <v>2222</v>
      </c>
      <c r="I3994" s="35" t="s">
        <v>3938</v>
      </c>
      <c r="J3994" s="39" t="str">
        <f t="shared" si="499"/>
        <v>IC.IT.272306</v>
      </c>
      <c r="K3994" s="38" t="s">
        <v>3298</v>
      </c>
      <c r="L3994" s="35" t="str">
        <f t="shared" si="495"/>
        <v xml:space="preserve">      Unstageable: covered by slough or eschar</v>
      </c>
      <c r="M3994" s="39" t="str">
        <f t="shared" si="496"/>
        <v>PI.IC.IT.272306.01</v>
      </c>
      <c r="N3994" s="39"/>
      <c r="O3994" s="39" t="str">
        <f t="shared" si="497"/>
        <v>PH.IC.IT.272306.01</v>
      </c>
      <c r="Q3994" s="39" t="str">
        <f t="shared" si="498"/>
        <v>CL.IC.IT.272306.01</v>
      </c>
      <c r="R3994" s="39"/>
      <c r="S3994" s="39" t="str">
        <f t="shared" si="500"/>
        <v>DR.IC.IT.272306.01</v>
      </c>
      <c r="T3994" s="39"/>
      <c r="U3994" s="60" t="str">
        <f t="shared" si="501"/>
        <v>IM.IC.IT.272306.01</v>
      </c>
      <c r="V3994" s="57"/>
      <c r="W3994" s="60" t="str">
        <f t="shared" si="502"/>
        <v>GE.IC.IT.272306.01</v>
      </c>
      <c r="AH3994" s="35" t="s">
        <v>3207</v>
      </c>
      <c r="AI3994" s="35">
        <v>1500</v>
      </c>
    </row>
    <row r="3995" spans="1:35" s="35" customFormat="1" ht="15">
      <c r="A3995" s="35" t="s">
        <v>2189</v>
      </c>
      <c r="C3995" s="38" t="s">
        <v>1504</v>
      </c>
      <c r="D3995" s="35" t="s">
        <v>4468</v>
      </c>
      <c r="E3995" s="38" t="s">
        <v>4366</v>
      </c>
      <c r="F3995" s="35" t="s">
        <v>4184</v>
      </c>
      <c r="G3995" s="35" t="s">
        <v>2117</v>
      </c>
      <c r="H3995" s="38" t="s">
        <v>2212</v>
      </c>
      <c r="I3995" s="35" t="s">
        <v>2117</v>
      </c>
      <c r="J3995" s="39" t="str">
        <f t="shared" si="499"/>
        <v>IC.IT.272401</v>
      </c>
      <c r="K3995" s="38" t="s">
        <v>3298</v>
      </c>
      <c r="L3995" s="35" t="str">
        <f t="shared" si="495"/>
        <v>None</v>
      </c>
      <c r="M3995" s="39" t="str">
        <f t="shared" si="496"/>
        <v>PI.IC.IT.272401.01</v>
      </c>
      <c r="N3995" s="39"/>
      <c r="O3995" s="39" t="str">
        <f t="shared" si="497"/>
        <v>PH.IC.IT.272401.01</v>
      </c>
      <c r="Q3995" s="39" t="str">
        <f t="shared" si="498"/>
        <v>CL.IC.IT.272401.01</v>
      </c>
      <c r="R3995" s="39"/>
      <c r="S3995" s="39" t="str">
        <f t="shared" si="500"/>
        <v>DR.IC.IT.272401.01</v>
      </c>
      <c r="T3995" s="39"/>
      <c r="U3995" s="60" t="str">
        <f t="shared" si="501"/>
        <v>IM.IC.IT.272401.01</v>
      </c>
      <c r="V3995" s="57"/>
      <c r="W3995" s="60" t="str">
        <f t="shared" si="502"/>
        <v>GE.IC.IT.272401.01</v>
      </c>
      <c r="AH3995" s="35" t="s">
        <v>3207</v>
      </c>
      <c r="AI3995" s="35">
        <v>1500</v>
      </c>
    </row>
    <row r="3996" spans="1:35" s="35" customFormat="1" ht="15">
      <c r="A3996" s="35" t="s">
        <v>2189</v>
      </c>
      <c r="C3996" s="38" t="s">
        <v>1504</v>
      </c>
      <c r="E3996" s="38" t="s">
        <v>4366</v>
      </c>
      <c r="F3996" s="35" t="s">
        <v>4184</v>
      </c>
      <c r="G3996" s="35" t="s">
        <v>3940</v>
      </c>
      <c r="H3996" s="38" t="s">
        <v>2217</v>
      </c>
      <c r="I3996" s="35" t="s">
        <v>3941</v>
      </c>
      <c r="J3996" s="39" t="str">
        <f t="shared" si="499"/>
        <v>IC.IT.272402</v>
      </c>
      <c r="K3996" s="38" t="s">
        <v>3298</v>
      </c>
      <c r="L3996" s="35" t="str">
        <f t="shared" si="495"/>
        <v>Subcutaneous tissue</v>
      </c>
      <c r="M3996" s="39" t="str">
        <f t="shared" si="496"/>
        <v>PI.IC.IT.272402.01</v>
      </c>
      <c r="N3996" s="39"/>
      <c r="O3996" s="39" t="str">
        <f t="shared" si="497"/>
        <v>PH.IC.IT.272402.01</v>
      </c>
      <c r="Q3996" s="39" t="str">
        <f t="shared" si="498"/>
        <v>CL.IC.IT.272402.01</v>
      </c>
      <c r="R3996" s="39"/>
      <c r="S3996" s="39" t="str">
        <f t="shared" si="500"/>
        <v>DR.IC.IT.272402.01</v>
      </c>
      <c r="T3996" s="39"/>
      <c r="U3996" s="60" t="str">
        <f t="shared" si="501"/>
        <v>IM.IC.IT.272402.01</v>
      </c>
      <c r="V3996" s="57"/>
      <c r="W3996" s="60" t="str">
        <f t="shared" si="502"/>
        <v>GE.IC.IT.272402.01</v>
      </c>
      <c r="AH3996" s="35" t="s">
        <v>3207</v>
      </c>
      <c r="AI3996" s="35">
        <v>1500</v>
      </c>
    </row>
    <row r="3997" spans="1:35" s="35" customFormat="1" ht="15">
      <c r="A3997" s="35" t="s">
        <v>2189</v>
      </c>
      <c r="C3997" s="38" t="s">
        <v>1504</v>
      </c>
      <c r="E3997" s="38" t="s">
        <v>4366</v>
      </c>
      <c r="F3997" s="35" t="s">
        <v>4184</v>
      </c>
      <c r="G3997" s="35" t="s">
        <v>3942</v>
      </c>
      <c r="H3997" s="38" t="s">
        <v>2219</v>
      </c>
      <c r="I3997" s="35" t="s">
        <v>3942</v>
      </c>
      <c r="J3997" s="39" t="str">
        <f t="shared" si="499"/>
        <v>IC.IT.272403</v>
      </c>
      <c r="K3997" s="38" t="s">
        <v>3298</v>
      </c>
      <c r="L3997" s="35" t="str">
        <f t="shared" si="495"/>
        <v>Fascia</v>
      </c>
      <c r="M3997" s="39" t="str">
        <f t="shared" si="496"/>
        <v>PI.IC.IT.272403.01</v>
      </c>
      <c r="N3997" s="39"/>
      <c r="O3997" s="39" t="str">
        <f t="shared" si="497"/>
        <v>PH.IC.IT.272403.01</v>
      </c>
      <c r="Q3997" s="39" t="str">
        <f t="shared" si="498"/>
        <v>CL.IC.IT.272403.01</v>
      </c>
      <c r="R3997" s="39"/>
      <c r="S3997" s="39" t="str">
        <f t="shared" si="500"/>
        <v>DR.IC.IT.272403.01</v>
      </c>
      <c r="T3997" s="39"/>
      <c r="U3997" s="60" t="str">
        <f t="shared" si="501"/>
        <v>IM.IC.IT.272403.01</v>
      </c>
      <c r="V3997" s="57"/>
      <c r="W3997" s="60" t="str">
        <f t="shared" si="502"/>
        <v>GE.IC.IT.272403.01</v>
      </c>
      <c r="AH3997" s="35" t="s">
        <v>3207</v>
      </c>
      <c r="AI3997" s="35">
        <v>1500</v>
      </c>
    </row>
    <row r="3998" spans="1:35" s="35" customFormat="1" ht="15">
      <c r="A3998" s="35" t="s">
        <v>2189</v>
      </c>
      <c r="C3998" s="38" t="s">
        <v>1504</v>
      </c>
      <c r="E3998" s="38" t="s">
        <v>4366</v>
      </c>
      <c r="F3998" s="35" t="s">
        <v>4184</v>
      </c>
      <c r="G3998" s="35" t="s">
        <v>3943</v>
      </c>
      <c r="H3998" s="38" t="s">
        <v>2063</v>
      </c>
      <c r="I3998" s="35" t="s">
        <v>3943</v>
      </c>
      <c r="J3998" s="39" t="str">
        <f t="shared" si="499"/>
        <v>IC.IT.272404</v>
      </c>
      <c r="K3998" s="38" t="s">
        <v>3298</v>
      </c>
      <c r="L3998" s="35" t="str">
        <f t="shared" si="495"/>
        <v>Pins</v>
      </c>
      <c r="M3998" s="39" t="str">
        <f t="shared" si="496"/>
        <v>PI.IC.IT.272404.01</v>
      </c>
      <c r="N3998" s="39"/>
      <c r="O3998" s="39" t="str">
        <f t="shared" si="497"/>
        <v>PH.IC.IT.272404.01</v>
      </c>
      <c r="Q3998" s="39" t="str">
        <f t="shared" si="498"/>
        <v>CL.IC.IT.272404.01</v>
      </c>
      <c r="R3998" s="39"/>
      <c r="S3998" s="39" t="str">
        <f t="shared" si="500"/>
        <v>DR.IC.IT.272404.01</v>
      </c>
      <c r="T3998" s="39"/>
      <c r="U3998" s="60" t="str">
        <f t="shared" si="501"/>
        <v>IM.IC.IT.272404.01</v>
      </c>
      <c r="V3998" s="57"/>
      <c r="W3998" s="60" t="str">
        <f t="shared" si="502"/>
        <v>GE.IC.IT.272404.01</v>
      </c>
      <c r="AH3998" s="35" t="s">
        <v>3207</v>
      </c>
      <c r="AI3998" s="35">
        <v>1500</v>
      </c>
    </row>
    <row r="3999" spans="1:35" s="35" customFormat="1" ht="15">
      <c r="A3999" s="35" t="s">
        <v>2189</v>
      </c>
      <c r="C3999" s="38" t="s">
        <v>1504</v>
      </c>
      <c r="E3999" s="38" t="s">
        <v>4366</v>
      </c>
      <c r="F3999" s="35" t="s">
        <v>4184</v>
      </c>
      <c r="G3999" s="35" t="s">
        <v>3944</v>
      </c>
      <c r="H3999" s="38" t="s">
        <v>2065</v>
      </c>
      <c r="I3999" s="35" t="s">
        <v>3944</v>
      </c>
      <c r="J3999" s="39" t="str">
        <f t="shared" si="499"/>
        <v>IC.IT.272405</v>
      </c>
      <c r="K3999" s="38" t="s">
        <v>3298</v>
      </c>
      <c r="L3999" s="35" t="str">
        <f t="shared" si="495"/>
        <v>Prosthesis</v>
      </c>
      <c r="M3999" s="39" t="str">
        <f t="shared" si="496"/>
        <v>PI.IC.IT.272405.01</v>
      </c>
      <c r="N3999" s="39"/>
      <c r="O3999" s="39" t="str">
        <f t="shared" si="497"/>
        <v>PH.IC.IT.272405.01</v>
      </c>
      <c r="Q3999" s="39" t="str">
        <f t="shared" si="498"/>
        <v>CL.IC.IT.272405.01</v>
      </c>
      <c r="R3999" s="39"/>
      <c r="S3999" s="39" t="str">
        <f t="shared" si="500"/>
        <v>DR.IC.IT.272405.01</v>
      </c>
      <c r="T3999" s="39"/>
      <c r="U3999" s="60" t="str">
        <f t="shared" si="501"/>
        <v>IM.IC.IT.272405.01</v>
      </c>
      <c r="V3999" s="57"/>
      <c r="W3999" s="60" t="str">
        <f t="shared" si="502"/>
        <v>GE.IC.IT.272405.01</v>
      </c>
      <c r="AH3999" s="35" t="s">
        <v>3207</v>
      </c>
      <c r="AI3999" s="35">
        <v>1500</v>
      </c>
    </row>
    <row r="4000" spans="1:35" s="35" customFormat="1" ht="15">
      <c r="A4000" s="35" t="s">
        <v>2189</v>
      </c>
      <c r="C4000" s="38" t="s">
        <v>1504</v>
      </c>
      <c r="E4000" s="38" t="s">
        <v>4366</v>
      </c>
      <c r="F4000" s="35" t="s">
        <v>4184</v>
      </c>
      <c r="G4000" s="35" t="s">
        <v>3945</v>
      </c>
      <c r="H4000" s="38" t="s">
        <v>2222</v>
      </c>
      <c r="I4000" s="35" t="s">
        <v>3945</v>
      </c>
      <c r="J4000" s="39" t="str">
        <f t="shared" si="499"/>
        <v>IC.IT.272406</v>
      </c>
      <c r="K4000" s="38" t="s">
        <v>3298</v>
      </c>
      <c r="L4000" s="35" t="str">
        <f t="shared" si="495"/>
        <v>Tendon</v>
      </c>
      <c r="M4000" s="39" t="str">
        <f t="shared" si="496"/>
        <v>PI.IC.IT.272406.01</v>
      </c>
      <c r="N4000" s="39"/>
      <c r="O4000" s="39" t="str">
        <f t="shared" si="497"/>
        <v>PH.IC.IT.272406.01</v>
      </c>
      <c r="Q4000" s="39" t="str">
        <f t="shared" si="498"/>
        <v>CL.IC.IT.272406.01</v>
      </c>
      <c r="R4000" s="39"/>
      <c r="S4000" s="39" t="str">
        <f t="shared" si="500"/>
        <v>DR.IC.IT.272406.01</v>
      </c>
      <c r="T4000" s="39"/>
      <c r="U4000" s="60" t="str">
        <f t="shared" si="501"/>
        <v>IM.IC.IT.272406.01</v>
      </c>
      <c r="V4000" s="57"/>
      <c r="W4000" s="60" t="str">
        <f t="shared" si="502"/>
        <v>GE.IC.IT.272406.01</v>
      </c>
      <c r="AH4000" s="35" t="s">
        <v>3207</v>
      </c>
      <c r="AI4000" s="35">
        <v>1500</v>
      </c>
    </row>
    <row r="4001" spans="1:35" s="35" customFormat="1" ht="15">
      <c r="A4001" s="35" t="s">
        <v>2189</v>
      </c>
      <c r="C4001" s="38" t="s">
        <v>1504</v>
      </c>
      <c r="E4001" s="38" t="s">
        <v>4366</v>
      </c>
      <c r="F4001" s="35" t="s">
        <v>4184</v>
      </c>
      <c r="G4001" s="35" t="s">
        <v>3946</v>
      </c>
      <c r="H4001" s="38" t="s">
        <v>2376</v>
      </c>
      <c r="I4001" s="35" t="s">
        <v>3946</v>
      </c>
      <c r="J4001" s="39" t="str">
        <f t="shared" si="499"/>
        <v>IC.IT.272407</v>
      </c>
      <c r="K4001" s="38" t="s">
        <v>3298</v>
      </c>
      <c r="L4001" s="35" t="str">
        <f t="shared" si="495"/>
        <v>Bone</v>
      </c>
      <c r="M4001" s="39" t="str">
        <f t="shared" si="496"/>
        <v>PI.IC.IT.272407.01</v>
      </c>
      <c r="N4001" s="39"/>
      <c r="O4001" s="39" t="str">
        <f t="shared" si="497"/>
        <v>PH.IC.IT.272407.01</v>
      </c>
      <c r="Q4001" s="39" t="str">
        <f t="shared" si="498"/>
        <v>CL.IC.IT.272407.01</v>
      </c>
      <c r="R4001" s="39"/>
      <c r="S4001" s="39" t="str">
        <f t="shared" si="500"/>
        <v>DR.IC.IT.272407.01</v>
      </c>
      <c r="T4001" s="39"/>
      <c r="U4001" s="60" t="str">
        <f t="shared" si="501"/>
        <v>IM.IC.IT.272407.01</v>
      </c>
      <c r="V4001" s="57"/>
      <c r="W4001" s="60" t="str">
        <f t="shared" si="502"/>
        <v>GE.IC.IT.272407.01</v>
      </c>
      <c r="AH4001" s="35" t="s">
        <v>3207</v>
      </c>
      <c r="AI4001" s="35">
        <v>1500</v>
      </c>
    </row>
    <row r="4002" spans="1:35" s="35" customFormat="1" ht="15">
      <c r="A4002" s="35" t="s">
        <v>2189</v>
      </c>
      <c r="C4002" s="38" t="s">
        <v>1504</v>
      </c>
      <c r="E4002" s="38" t="s">
        <v>4366</v>
      </c>
      <c r="F4002" s="35" t="s">
        <v>4184</v>
      </c>
      <c r="G4002" s="35" t="s">
        <v>3947</v>
      </c>
      <c r="H4002" s="38" t="s">
        <v>2378</v>
      </c>
      <c r="I4002" s="35" t="s">
        <v>3948</v>
      </c>
      <c r="J4002" s="39" t="str">
        <f t="shared" si="499"/>
        <v>IC.IT.272408</v>
      </c>
      <c r="K4002" s="38" t="s">
        <v>3298</v>
      </c>
      <c r="L4002" s="35" t="str">
        <f t="shared" si="495"/>
        <v>Joint capsule</v>
      </c>
      <c r="M4002" s="39" t="str">
        <f t="shared" si="496"/>
        <v>PI.IC.IT.272408.01</v>
      </c>
      <c r="N4002" s="39"/>
      <c r="O4002" s="39" t="str">
        <f t="shared" si="497"/>
        <v>PH.IC.IT.272408.01</v>
      </c>
      <c r="Q4002" s="39" t="str">
        <f t="shared" si="498"/>
        <v>CL.IC.IT.272408.01</v>
      </c>
      <c r="R4002" s="39"/>
      <c r="S4002" s="39" t="str">
        <f t="shared" si="500"/>
        <v>DR.IC.IT.272408.01</v>
      </c>
      <c r="T4002" s="39"/>
      <c r="U4002" s="60" t="str">
        <f t="shared" si="501"/>
        <v>IM.IC.IT.272408.01</v>
      </c>
      <c r="V4002" s="57"/>
      <c r="W4002" s="60" t="str">
        <f t="shared" si="502"/>
        <v>GE.IC.IT.272408.01</v>
      </c>
      <c r="AH4002" s="35" t="s">
        <v>3207</v>
      </c>
      <c r="AI4002" s="35">
        <v>1500</v>
      </c>
    </row>
    <row r="4003" spans="1:35" s="35" customFormat="1" ht="15">
      <c r="A4003" s="35" t="s">
        <v>2189</v>
      </c>
      <c r="C4003" s="38" t="s">
        <v>1504</v>
      </c>
      <c r="D4003" s="35" t="s">
        <v>4328</v>
      </c>
      <c r="E4003" s="38" t="s">
        <v>4367</v>
      </c>
      <c r="F4003" s="35" t="s">
        <v>4185</v>
      </c>
      <c r="G4003" s="35" t="s">
        <v>3950</v>
      </c>
      <c r="H4003" s="38" t="s">
        <v>2212</v>
      </c>
      <c r="I4003" s="35" t="s">
        <v>2117</v>
      </c>
      <c r="J4003" s="39" t="str">
        <f t="shared" si="499"/>
        <v>IC.IT.272501</v>
      </c>
      <c r="K4003" s="38" t="s">
        <v>3298</v>
      </c>
      <c r="L4003" s="35" t="str">
        <f t="shared" si="495"/>
        <v xml:space="preserve">     Stabilization none</v>
      </c>
      <c r="M4003" s="39" t="str">
        <f t="shared" si="496"/>
        <v>PI.IC.IT.272501.01</v>
      </c>
      <c r="N4003" s="39"/>
      <c r="O4003" s="39" t="str">
        <f t="shared" si="497"/>
        <v>PH.IC.IT.272501.01</v>
      </c>
      <c r="Q4003" s="39" t="str">
        <f t="shared" si="498"/>
        <v>CL.IC.IT.272501.01</v>
      </c>
      <c r="R4003" s="39"/>
      <c r="S4003" s="39" t="str">
        <f t="shared" si="500"/>
        <v>DR.IC.IT.272501.01</v>
      </c>
      <c r="T4003" s="39"/>
      <c r="U4003" s="60" t="str">
        <f t="shared" si="501"/>
        <v>IM.IC.IT.272501.01</v>
      </c>
      <c r="V4003" s="57"/>
      <c r="W4003" s="60" t="str">
        <f t="shared" si="502"/>
        <v>GE.IC.IT.272501.01</v>
      </c>
      <c r="AH4003" s="35" t="s">
        <v>3207</v>
      </c>
      <c r="AI4003" s="35">
        <v>1500</v>
      </c>
    </row>
    <row r="4004" spans="1:35" s="35" customFormat="1" ht="15">
      <c r="A4004" s="35" t="s">
        <v>2189</v>
      </c>
      <c r="C4004" s="38" t="s">
        <v>1504</v>
      </c>
      <c r="E4004" s="38" t="s">
        <v>4367</v>
      </c>
      <c r="F4004" s="35" t="s">
        <v>4185</v>
      </c>
      <c r="G4004" s="35" t="s">
        <v>3951</v>
      </c>
      <c r="H4004" s="38" t="s">
        <v>2217</v>
      </c>
      <c r="I4004" s="35" t="s">
        <v>3453</v>
      </c>
      <c r="J4004" s="39" t="str">
        <f t="shared" si="499"/>
        <v>IC.IT.272502</v>
      </c>
      <c r="K4004" s="38" t="s">
        <v>3298</v>
      </c>
      <c r="L4004" s="35" t="str">
        <f t="shared" si="495"/>
        <v xml:space="preserve">     Stabilization abdominal binder</v>
      </c>
      <c r="M4004" s="39" t="str">
        <f t="shared" si="496"/>
        <v>PI.IC.IT.272502.01</v>
      </c>
      <c r="N4004" s="39"/>
      <c r="O4004" s="39" t="str">
        <f t="shared" si="497"/>
        <v>PH.IC.IT.272502.01</v>
      </c>
      <c r="Q4004" s="39" t="str">
        <f t="shared" si="498"/>
        <v>CL.IC.IT.272502.01</v>
      </c>
      <c r="R4004" s="39"/>
      <c r="S4004" s="39" t="str">
        <f t="shared" si="500"/>
        <v>DR.IC.IT.272502.01</v>
      </c>
      <c r="T4004" s="39"/>
      <c r="U4004" s="60" t="str">
        <f t="shared" si="501"/>
        <v>IM.IC.IT.272502.01</v>
      </c>
      <c r="V4004" s="57"/>
      <c r="W4004" s="60" t="str">
        <f t="shared" si="502"/>
        <v>GE.IC.IT.272502.01</v>
      </c>
      <c r="AH4004" s="35" t="s">
        <v>3207</v>
      </c>
      <c r="AI4004" s="35">
        <v>1500</v>
      </c>
    </row>
    <row r="4005" spans="1:35" s="35" customFormat="1" ht="15">
      <c r="A4005" s="35" t="s">
        <v>2189</v>
      </c>
      <c r="C4005" s="38" t="s">
        <v>1504</v>
      </c>
      <c r="E4005" s="38" t="s">
        <v>4367</v>
      </c>
      <c r="F4005" s="35" t="s">
        <v>4185</v>
      </c>
      <c r="G4005" s="35" t="s">
        <v>3952</v>
      </c>
      <c r="H4005" s="38" t="s">
        <v>2219</v>
      </c>
      <c r="I4005" s="35" t="s">
        <v>3455</v>
      </c>
      <c r="J4005" s="39" t="str">
        <f t="shared" si="499"/>
        <v>IC.IT.272503</v>
      </c>
      <c r="K4005" s="38" t="s">
        <v>3298</v>
      </c>
      <c r="L4005" s="35" t="str">
        <f t="shared" si="495"/>
        <v xml:space="preserve">     Stabilization ace wrap</v>
      </c>
      <c r="M4005" s="39" t="str">
        <f t="shared" si="496"/>
        <v>PI.IC.IT.272503.01</v>
      </c>
      <c r="N4005" s="39"/>
      <c r="O4005" s="39" t="str">
        <f t="shared" si="497"/>
        <v>PH.IC.IT.272503.01</v>
      </c>
      <c r="Q4005" s="39" t="str">
        <f t="shared" si="498"/>
        <v>CL.IC.IT.272503.01</v>
      </c>
      <c r="R4005" s="39"/>
      <c r="S4005" s="39" t="str">
        <f t="shared" si="500"/>
        <v>DR.IC.IT.272503.01</v>
      </c>
      <c r="T4005" s="39"/>
      <c r="U4005" s="60" t="str">
        <f t="shared" si="501"/>
        <v>IM.IC.IT.272503.01</v>
      </c>
      <c r="V4005" s="57"/>
      <c r="W4005" s="60" t="str">
        <f t="shared" si="502"/>
        <v>GE.IC.IT.272503.01</v>
      </c>
      <c r="AH4005" s="35" t="s">
        <v>3207</v>
      </c>
      <c r="AI4005" s="35">
        <v>1500</v>
      </c>
    </row>
    <row r="4006" spans="1:35" s="35" customFormat="1" ht="15">
      <c r="A4006" s="35" t="s">
        <v>2189</v>
      </c>
      <c r="C4006" s="38" t="s">
        <v>1504</v>
      </c>
      <c r="E4006" s="38" t="s">
        <v>4367</v>
      </c>
      <c r="F4006" s="35" t="s">
        <v>4185</v>
      </c>
      <c r="G4006" s="35" t="s">
        <v>3953</v>
      </c>
      <c r="H4006" s="38" t="s">
        <v>2063</v>
      </c>
      <c r="I4006" s="35" t="s">
        <v>3457</v>
      </c>
      <c r="J4006" s="39" t="str">
        <f t="shared" si="499"/>
        <v>IC.IT.272504</v>
      </c>
      <c r="K4006" s="38" t="s">
        <v>3298</v>
      </c>
      <c r="L4006" s="35" t="str">
        <f t="shared" si="495"/>
        <v xml:space="preserve">     Stabilization montgomery straps</v>
      </c>
      <c r="M4006" s="39" t="str">
        <f t="shared" si="496"/>
        <v>PI.IC.IT.272504.01</v>
      </c>
      <c r="N4006" s="39"/>
      <c r="O4006" s="39" t="str">
        <f t="shared" si="497"/>
        <v>PH.IC.IT.272504.01</v>
      </c>
      <c r="Q4006" s="39" t="str">
        <f t="shared" si="498"/>
        <v>CL.IC.IT.272504.01</v>
      </c>
      <c r="R4006" s="39"/>
      <c r="S4006" s="39" t="str">
        <f t="shared" si="500"/>
        <v>DR.IC.IT.272504.01</v>
      </c>
      <c r="T4006" s="39"/>
      <c r="U4006" s="60" t="str">
        <f t="shared" si="501"/>
        <v>IM.IC.IT.272504.01</v>
      </c>
      <c r="V4006" s="57"/>
      <c r="W4006" s="60" t="str">
        <f t="shared" si="502"/>
        <v>GE.IC.IT.272504.01</v>
      </c>
      <c r="AH4006" s="35" t="s">
        <v>3207</v>
      </c>
      <c r="AI4006" s="35">
        <v>1500</v>
      </c>
    </row>
    <row r="4007" spans="1:35" s="35" customFormat="1" ht="15">
      <c r="A4007" s="35" t="s">
        <v>2189</v>
      </c>
      <c r="C4007" s="38" t="s">
        <v>1504</v>
      </c>
      <c r="D4007" s="35" t="s">
        <v>4469</v>
      </c>
      <c r="E4007" s="38" t="s">
        <v>4368</v>
      </c>
      <c r="F4007" s="35" t="s">
        <v>4185</v>
      </c>
      <c r="G4007" s="35" t="s">
        <v>3954</v>
      </c>
      <c r="H4007" s="38" t="s">
        <v>2212</v>
      </c>
      <c r="I4007" s="35" t="s">
        <v>3450</v>
      </c>
      <c r="J4007" s="39" t="str">
        <f t="shared" si="499"/>
        <v>IC.IT.272601</v>
      </c>
      <c r="K4007" s="38" t="s">
        <v>3298</v>
      </c>
      <c r="L4007" s="35" t="str">
        <f t="shared" si="495"/>
        <v xml:space="preserve">     Open wound</v>
      </c>
      <c r="M4007" s="39" t="str">
        <f t="shared" si="496"/>
        <v>PI.IC.IT.272601.01</v>
      </c>
      <c r="N4007" s="39"/>
      <c r="O4007" s="39" t="str">
        <f t="shared" si="497"/>
        <v>PH.IC.IT.272601.01</v>
      </c>
      <c r="Q4007" s="39" t="str">
        <f t="shared" si="498"/>
        <v>CL.IC.IT.272601.01</v>
      </c>
      <c r="R4007" s="39"/>
      <c r="S4007" s="39" t="str">
        <f t="shared" si="500"/>
        <v>DR.IC.IT.272601.01</v>
      </c>
      <c r="T4007" s="39"/>
      <c r="U4007" s="60" t="str">
        <f t="shared" si="501"/>
        <v>IM.IC.IT.272601.01</v>
      </c>
      <c r="V4007" s="57"/>
      <c r="W4007" s="60" t="str">
        <f t="shared" si="502"/>
        <v>GE.IC.IT.272601.01</v>
      </c>
      <c r="AH4007" s="35" t="s">
        <v>3207</v>
      </c>
      <c r="AI4007" s="35">
        <v>1500</v>
      </c>
    </row>
    <row r="4008" spans="1:35" s="35" customFormat="1" ht="15">
      <c r="A4008" s="35" t="s">
        <v>2189</v>
      </c>
      <c r="C4008" s="38" t="s">
        <v>1504</v>
      </c>
      <c r="E4008" s="38" t="s">
        <v>4368</v>
      </c>
      <c r="F4008" s="35" t="s">
        <v>4185</v>
      </c>
      <c r="G4008" s="35" t="s">
        <v>3334</v>
      </c>
      <c r="H4008" s="38" t="s">
        <v>2217</v>
      </c>
      <c r="I4008" s="35" t="s">
        <v>1161</v>
      </c>
      <c r="J4008" s="39" t="str">
        <f t="shared" si="499"/>
        <v>IC.IT.272602</v>
      </c>
      <c r="K4008" s="38" t="s">
        <v>3298</v>
      </c>
      <c r="L4008" s="35" t="str">
        <f t="shared" si="495"/>
        <v xml:space="preserve">     Sutures</v>
      </c>
      <c r="M4008" s="39" t="str">
        <f t="shared" si="496"/>
        <v>PI.IC.IT.272602.01</v>
      </c>
      <c r="N4008" s="39"/>
      <c r="O4008" s="39" t="str">
        <f t="shared" si="497"/>
        <v>PH.IC.IT.272602.01</v>
      </c>
      <c r="Q4008" s="39" t="str">
        <f t="shared" si="498"/>
        <v>CL.IC.IT.272602.01</v>
      </c>
      <c r="R4008" s="39"/>
      <c r="S4008" s="39" t="str">
        <f t="shared" si="500"/>
        <v>DR.IC.IT.272602.01</v>
      </c>
      <c r="T4008" s="39"/>
      <c r="U4008" s="60" t="str">
        <f t="shared" si="501"/>
        <v>IM.IC.IT.272602.01</v>
      </c>
      <c r="V4008" s="57"/>
      <c r="W4008" s="60" t="str">
        <f t="shared" si="502"/>
        <v>GE.IC.IT.272602.01</v>
      </c>
      <c r="AH4008" s="35" t="s">
        <v>3207</v>
      </c>
      <c r="AI4008" s="35">
        <v>1500</v>
      </c>
    </row>
    <row r="4009" spans="1:35" s="35" customFormat="1" ht="15">
      <c r="A4009" s="35" t="s">
        <v>2189</v>
      </c>
      <c r="C4009" s="38" t="s">
        <v>1504</v>
      </c>
      <c r="E4009" s="38" t="s">
        <v>4368</v>
      </c>
      <c r="F4009" s="35" t="s">
        <v>4185</v>
      </c>
      <c r="G4009" s="35" t="s">
        <v>3955</v>
      </c>
      <c r="H4009" s="38" t="s">
        <v>2219</v>
      </c>
      <c r="I4009" s="35" t="s">
        <v>3448</v>
      </c>
      <c r="J4009" s="39" t="str">
        <f t="shared" si="499"/>
        <v>IC.IT.272603</v>
      </c>
      <c r="K4009" s="38" t="s">
        <v>3298</v>
      </c>
      <c r="L4009" s="35" t="str">
        <f t="shared" si="495"/>
        <v xml:space="preserve">     Glue</v>
      </c>
      <c r="M4009" s="39" t="str">
        <f t="shared" si="496"/>
        <v>PI.IC.IT.272603.01</v>
      </c>
      <c r="N4009" s="39"/>
      <c r="O4009" s="39" t="str">
        <f t="shared" si="497"/>
        <v>PH.IC.IT.272603.01</v>
      </c>
      <c r="Q4009" s="39" t="str">
        <f t="shared" si="498"/>
        <v>CL.IC.IT.272603.01</v>
      </c>
      <c r="R4009" s="39"/>
      <c r="S4009" s="39" t="str">
        <f t="shared" si="500"/>
        <v>DR.IC.IT.272603.01</v>
      </c>
      <c r="T4009" s="39"/>
      <c r="U4009" s="60" t="str">
        <f t="shared" si="501"/>
        <v>IM.IC.IT.272603.01</v>
      </c>
      <c r="V4009" s="57"/>
      <c r="W4009" s="60" t="str">
        <f t="shared" si="502"/>
        <v>GE.IC.IT.272603.01</v>
      </c>
      <c r="AH4009" s="35" t="s">
        <v>3207</v>
      </c>
      <c r="AI4009" s="35">
        <v>1500</v>
      </c>
    </row>
    <row r="4010" spans="1:35" s="35" customFormat="1" ht="15">
      <c r="A4010" s="35" t="s">
        <v>2189</v>
      </c>
      <c r="C4010" s="38" t="s">
        <v>1504</v>
      </c>
      <c r="E4010" s="38" t="s">
        <v>4368</v>
      </c>
      <c r="F4010" s="35" t="s">
        <v>4185</v>
      </c>
      <c r="G4010" s="35" t="s">
        <v>3956</v>
      </c>
      <c r="H4010" s="38" t="s">
        <v>2063</v>
      </c>
      <c r="I4010" s="35" t="s">
        <v>3442</v>
      </c>
      <c r="J4010" s="39" t="str">
        <f t="shared" si="499"/>
        <v>IC.IT.272604</v>
      </c>
      <c r="K4010" s="38" t="s">
        <v>3298</v>
      </c>
      <c r="L4010" s="35" t="str">
        <f t="shared" si="495"/>
        <v xml:space="preserve">     Staples</v>
      </c>
      <c r="M4010" s="39" t="str">
        <f t="shared" si="496"/>
        <v>PI.IC.IT.272604.01</v>
      </c>
      <c r="N4010" s="39"/>
      <c r="O4010" s="39" t="str">
        <f t="shared" si="497"/>
        <v>PH.IC.IT.272604.01</v>
      </c>
      <c r="Q4010" s="39" t="str">
        <f t="shared" si="498"/>
        <v>CL.IC.IT.272604.01</v>
      </c>
      <c r="R4010" s="39"/>
      <c r="S4010" s="39" t="str">
        <f t="shared" si="500"/>
        <v>DR.IC.IT.272604.01</v>
      </c>
      <c r="T4010" s="39"/>
      <c r="U4010" s="60" t="str">
        <f t="shared" si="501"/>
        <v>IM.IC.IT.272604.01</v>
      </c>
      <c r="V4010" s="57"/>
      <c r="W4010" s="60" t="str">
        <f t="shared" si="502"/>
        <v>GE.IC.IT.272604.01</v>
      </c>
      <c r="AH4010" s="35" t="s">
        <v>3207</v>
      </c>
      <c r="AI4010" s="35">
        <v>1500</v>
      </c>
    </row>
    <row r="4011" spans="1:35" s="35" customFormat="1" ht="15">
      <c r="A4011" s="35" t="s">
        <v>2189</v>
      </c>
      <c r="C4011" s="38" t="s">
        <v>1504</v>
      </c>
      <c r="E4011" s="38" t="s">
        <v>4368</v>
      </c>
      <c r="F4011" s="35" t="s">
        <v>4185</v>
      </c>
      <c r="G4011" s="35" t="s">
        <v>3957</v>
      </c>
      <c r="H4011" s="38" t="s">
        <v>2065</v>
      </c>
      <c r="I4011" s="35" t="s">
        <v>3958</v>
      </c>
      <c r="J4011" s="39" t="str">
        <f t="shared" si="499"/>
        <v>IC.IT.272605</v>
      </c>
      <c r="K4011" s="38" t="s">
        <v>3298</v>
      </c>
      <c r="L4011" s="35" t="str">
        <f t="shared" si="495"/>
        <v xml:space="preserve">     Steri-strips</v>
      </c>
      <c r="M4011" s="39" t="str">
        <f t="shared" si="496"/>
        <v>PI.IC.IT.272605.01</v>
      </c>
      <c r="N4011" s="39"/>
      <c r="O4011" s="39" t="str">
        <f t="shared" si="497"/>
        <v>PH.IC.IT.272605.01</v>
      </c>
      <c r="Q4011" s="39" t="str">
        <f t="shared" si="498"/>
        <v>CL.IC.IT.272605.01</v>
      </c>
      <c r="R4011" s="39"/>
      <c r="S4011" s="39" t="str">
        <f t="shared" si="500"/>
        <v>DR.IC.IT.272605.01</v>
      </c>
      <c r="T4011" s="39"/>
      <c r="U4011" s="60" t="str">
        <f t="shared" si="501"/>
        <v>IM.IC.IT.272605.01</v>
      </c>
      <c r="V4011" s="57"/>
      <c r="W4011" s="60" t="str">
        <f t="shared" si="502"/>
        <v>GE.IC.IT.272605.01</v>
      </c>
      <c r="AH4011" s="35" t="s">
        <v>3207</v>
      </c>
      <c r="AI4011" s="35">
        <v>1500</v>
      </c>
    </row>
    <row r="4012" spans="1:35" s="35" customFormat="1" ht="15">
      <c r="A4012" s="35" t="s">
        <v>2189</v>
      </c>
      <c r="C4012" s="38" t="s">
        <v>1504</v>
      </c>
      <c r="E4012" s="38" t="s">
        <v>4368</v>
      </c>
      <c r="F4012" s="35" t="s">
        <v>4185</v>
      </c>
      <c r="G4012" s="35" t="s">
        <v>3959</v>
      </c>
      <c r="H4012" s="38" t="s">
        <v>2222</v>
      </c>
      <c r="I4012" s="35" t="s">
        <v>1926</v>
      </c>
      <c r="J4012" s="39" t="str">
        <f t="shared" si="499"/>
        <v>IC.IT.272606</v>
      </c>
      <c r="K4012" s="38" t="s">
        <v>3298</v>
      </c>
      <c r="L4012" s="35" t="str">
        <f t="shared" si="495"/>
        <v xml:space="preserve">     Approximated</v>
      </c>
      <c r="M4012" s="39" t="str">
        <f t="shared" si="496"/>
        <v>PI.IC.IT.272606.01</v>
      </c>
      <c r="N4012" s="39"/>
      <c r="O4012" s="39" t="str">
        <f t="shared" si="497"/>
        <v>PH.IC.IT.272606.01</v>
      </c>
      <c r="Q4012" s="39" t="str">
        <f t="shared" si="498"/>
        <v>CL.IC.IT.272606.01</v>
      </c>
      <c r="R4012" s="39"/>
      <c r="S4012" s="39" t="str">
        <f t="shared" si="500"/>
        <v>DR.IC.IT.272606.01</v>
      </c>
      <c r="T4012" s="39"/>
      <c r="U4012" s="60" t="str">
        <f t="shared" si="501"/>
        <v>IM.IC.IT.272606.01</v>
      </c>
      <c r="V4012" s="57"/>
      <c r="W4012" s="60" t="str">
        <f t="shared" si="502"/>
        <v>GE.IC.IT.272606.01</v>
      </c>
      <c r="AH4012" s="35" t="s">
        <v>3207</v>
      </c>
      <c r="AI4012" s="35">
        <v>1500</v>
      </c>
    </row>
    <row r="4013" spans="1:35" s="35" customFormat="1" ht="15">
      <c r="A4013" s="35" t="s">
        <v>2189</v>
      </c>
      <c r="C4013" s="38" t="s">
        <v>1504</v>
      </c>
      <c r="E4013" s="38" t="s">
        <v>4368</v>
      </c>
      <c r="F4013" s="35" t="s">
        <v>4185</v>
      </c>
      <c r="G4013" s="35" t="s">
        <v>3960</v>
      </c>
      <c r="H4013" s="38" t="s">
        <v>2376</v>
      </c>
      <c r="I4013" s="35" t="s">
        <v>1753</v>
      </c>
      <c r="J4013" s="39" t="str">
        <f t="shared" si="499"/>
        <v>IC.IT.272607</v>
      </c>
      <c r="K4013" s="38" t="s">
        <v>3298</v>
      </c>
      <c r="L4013" s="35" t="str">
        <f t="shared" si="495"/>
        <v xml:space="preserve">     Dehiscence</v>
      </c>
      <c r="M4013" s="39" t="str">
        <f t="shared" si="496"/>
        <v>PI.IC.IT.272607.01</v>
      </c>
      <c r="N4013" s="39"/>
      <c r="O4013" s="39" t="str">
        <f t="shared" si="497"/>
        <v>PH.IC.IT.272607.01</v>
      </c>
      <c r="Q4013" s="39" t="str">
        <f t="shared" si="498"/>
        <v>CL.IC.IT.272607.01</v>
      </c>
      <c r="R4013" s="39"/>
      <c r="S4013" s="39" t="str">
        <f t="shared" si="500"/>
        <v>DR.IC.IT.272607.01</v>
      </c>
      <c r="T4013" s="39"/>
      <c r="U4013" s="60" t="str">
        <f t="shared" si="501"/>
        <v>IM.IC.IT.272607.01</v>
      </c>
      <c r="V4013" s="57"/>
      <c r="W4013" s="60" t="str">
        <f t="shared" si="502"/>
        <v>GE.IC.IT.272607.01</v>
      </c>
      <c r="AH4013" s="35" t="s">
        <v>3207</v>
      </c>
      <c r="AI4013" s="35">
        <v>1500</v>
      </c>
    </row>
    <row r="4014" spans="1:35" s="35" customFormat="1" ht="15">
      <c r="A4014" s="35" t="s">
        <v>2189</v>
      </c>
      <c r="C4014" s="38" t="s">
        <v>1504</v>
      </c>
      <c r="E4014" s="38" t="s">
        <v>4368</v>
      </c>
      <c r="F4014" s="35" t="s">
        <v>4185</v>
      </c>
      <c r="G4014" s="35" t="s">
        <v>3961</v>
      </c>
      <c r="H4014" s="38" t="s">
        <v>2378</v>
      </c>
      <c r="I4014" s="35" t="s">
        <v>3962</v>
      </c>
      <c r="J4014" s="39" t="str">
        <f t="shared" si="499"/>
        <v>IC.IT.272608</v>
      </c>
      <c r="K4014" s="38" t="s">
        <v>3298</v>
      </c>
      <c r="L4014" s="35" t="str">
        <f t="shared" si="495"/>
        <v xml:space="preserve">     Retention sutures</v>
      </c>
      <c r="M4014" s="39" t="str">
        <f t="shared" si="496"/>
        <v>PI.IC.IT.272608.01</v>
      </c>
      <c r="N4014" s="39"/>
      <c r="O4014" s="39" t="str">
        <f t="shared" si="497"/>
        <v>PH.IC.IT.272608.01</v>
      </c>
      <c r="Q4014" s="39" t="str">
        <f t="shared" si="498"/>
        <v>CL.IC.IT.272608.01</v>
      </c>
      <c r="R4014" s="39"/>
      <c r="S4014" s="39" t="str">
        <f t="shared" si="500"/>
        <v>DR.IC.IT.272608.01</v>
      </c>
      <c r="T4014" s="39"/>
      <c r="U4014" s="60" t="str">
        <f t="shared" si="501"/>
        <v>IM.IC.IT.272608.01</v>
      </c>
      <c r="V4014" s="57"/>
      <c r="W4014" s="60" t="str">
        <f t="shared" si="502"/>
        <v>GE.IC.IT.272608.01</v>
      </c>
      <c r="AH4014" s="35" t="s">
        <v>3207</v>
      </c>
      <c r="AI4014" s="35">
        <v>1500</v>
      </c>
    </row>
    <row r="4015" spans="1:35" s="35" customFormat="1" ht="15">
      <c r="A4015" s="35" t="s">
        <v>4321</v>
      </c>
      <c r="C4015" s="38" t="s">
        <v>1504</v>
      </c>
      <c r="E4015" s="38" t="s">
        <v>4368</v>
      </c>
      <c r="F4015" s="35" t="s">
        <v>4185</v>
      </c>
      <c r="G4015" s="38" t="s">
        <v>4314</v>
      </c>
      <c r="H4015" s="38" t="s">
        <v>4313</v>
      </c>
      <c r="I4015" s="38" t="s">
        <v>4470</v>
      </c>
      <c r="J4015" s="39" t="str">
        <f t="shared" si="499"/>
        <v>IC.IT.272609</v>
      </c>
      <c r="K4015" s="38" t="s">
        <v>3298</v>
      </c>
      <c r="L4015" s="35" t="str">
        <f t="shared" si="495"/>
        <v xml:space="preserve">  Unable to assess</v>
      </c>
      <c r="M4015" s="39" t="str">
        <f t="shared" si="496"/>
        <v>PI.IC.IT.272609.01</v>
      </c>
      <c r="N4015" s="39"/>
      <c r="O4015" s="39" t="str">
        <f t="shared" si="497"/>
        <v>PH.IC.IT.272609.01</v>
      </c>
      <c r="Q4015" s="39" t="str">
        <f t="shared" si="498"/>
        <v>CL.IC.IT.272609.01</v>
      </c>
      <c r="R4015" s="39"/>
      <c r="S4015" s="39" t="str">
        <f t="shared" si="500"/>
        <v>DR.IC.IT.272609.01</v>
      </c>
      <c r="T4015" s="39"/>
      <c r="U4015" s="60" t="str">
        <f t="shared" si="501"/>
        <v>IM.IC.IT.272609.01</v>
      </c>
      <c r="V4015" s="57"/>
      <c r="W4015" s="60" t="str">
        <f t="shared" si="502"/>
        <v>GE.IC.IT.272609.01</v>
      </c>
      <c r="Y4015" s="35">
        <v>159</v>
      </c>
      <c r="AH4015" s="35" t="s">
        <v>3207</v>
      </c>
      <c r="AI4015" s="35">
        <v>1500</v>
      </c>
    </row>
    <row r="4016" spans="1:35" s="35" customFormat="1" ht="15">
      <c r="A4016" s="35" t="s">
        <v>4321</v>
      </c>
      <c r="C4016" s="38" t="s">
        <v>1504</v>
      </c>
      <c r="E4016" s="38" t="s">
        <v>4368</v>
      </c>
      <c r="F4016" s="35" t="s">
        <v>4185</v>
      </c>
      <c r="G4016" s="38" t="s">
        <v>4471</v>
      </c>
      <c r="H4016" s="38" t="s">
        <v>3331</v>
      </c>
      <c r="I4016" s="38" t="s">
        <v>4472</v>
      </c>
      <c r="J4016" s="39" t="str">
        <f t="shared" si="499"/>
        <v>IC.IT.272610</v>
      </c>
      <c r="K4016" s="38" t="s">
        <v>3298</v>
      </c>
      <c r="L4016" s="35" t="str">
        <f t="shared" si="495"/>
        <v>Other, Specify:</v>
      </c>
      <c r="M4016" s="39" t="str">
        <f t="shared" si="496"/>
        <v>PI.IC.IT.272610.01</v>
      </c>
      <c r="N4016" s="39"/>
      <c r="O4016" s="39" t="str">
        <f t="shared" si="497"/>
        <v>PH.IC.IT.272610.01</v>
      </c>
      <c r="Q4016" s="39" t="str">
        <f t="shared" si="498"/>
        <v>CL.IC.IT.272610.01</v>
      </c>
      <c r="R4016" s="39"/>
      <c r="S4016" s="39" t="str">
        <f t="shared" si="500"/>
        <v>DR.IC.IT.272610.01</v>
      </c>
      <c r="T4016" s="39"/>
      <c r="U4016" s="60" t="str">
        <f t="shared" si="501"/>
        <v>IM.IC.IT.272610.01</v>
      </c>
      <c r="V4016" s="57"/>
      <c r="W4016" s="60" t="str">
        <f t="shared" si="502"/>
        <v>GE.IC.IT.272610.01</v>
      </c>
      <c r="AD4016" s="35" t="s">
        <v>3326</v>
      </c>
      <c r="AE4016" s="35">
        <v>971</v>
      </c>
      <c r="AH4016" s="35" t="s">
        <v>3207</v>
      </c>
      <c r="AI4016" s="35">
        <v>1500</v>
      </c>
    </row>
    <row r="4017" spans="1:35" s="35" customFormat="1" ht="15">
      <c r="A4017" s="35" t="s">
        <v>2189</v>
      </c>
      <c r="C4017" s="38" t="s">
        <v>1504</v>
      </c>
      <c r="D4017" s="35" t="s">
        <v>4473</v>
      </c>
      <c r="E4017" s="38" t="s">
        <v>4369</v>
      </c>
      <c r="F4017" s="35" t="s">
        <v>4186</v>
      </c>
      <c r="G4017" s="35" t="s">
        <v>3409</v>
      </c>
      <c r="H4017" s="38" t="s">
        <v>2212</v>
      </c>
      <c r="I4017" s="35" t="s">
        <v>3410</v>
      </c>
      <c r="J4017" s="39" t="str">
        <f t="shared" si="499"/>
        <v>IC.IT.272701</v>
      </c>
      <c r="K4017" s="38" t="s">
        <v>3298</v>
      </c>
      <c r="L4017" s="35" t="str">
        <f t="shared" si="495"/>
        <v xml:space="preserve">      Within normal limits</v>
      </c>
      <c r="M4017" s="39" t="str">
        <f t="shared" si="496"/>
        <v>PI.IC.IT.272701.01</v>
      </c>
      <c r="N4017" s="39"/>
      <c r="O4017" s="39" t="str">
        <f t="shared" si="497"/>
        <v>PH.IC.IT.272701.01</v>
      </c>
      <c r="Q4017" s="39" t="str">
        <f t="shared" si="498"/>
        <v>CL.IC.IT.272701.01</v>
      </c>
      <c r="R4017" s="39"/>
      <c r="S4017" s="39" t="str">
        <f t="shared" si="500"/>
        <v>DR.IC.IT.272701.01</v>
      </c>
      <c r="T4017" s="39"/>
      <c r="U4017" s="60" t="str">
        <f t="shared" si="501"/>
        <v>IM.IC.IT.272701.01</v>
      </c>
      <c r="V4017" s="57"/>
      <c r="W4017" s="60" t="str">
        <f t="shared" si="502"/>
        <v>GE.IC.IT.272701.01</v>
      </c>
      <c r="AH4017" s="35" t="s">
        <v>3207</v>
      </c>
      <c r="AI4017" s="35">
        <v>1500</v>
      </c>
    </row>
    <row r="4018" spans="1:35" s="35" customFormat="1" ht="15">
      <c r="A4018" s="35" t="s">
        <v>2189</v>
      </c>
      <c r="C4018" s="38" t="s">
        <v>1504</v>
      </c>
      <c r="E4018" s="38" t="s">
        <v>4369</v>
      </c>
      <c r="F4018" s="35" t="s">
        <v>4186</v>
      </c>
      <c r="G4018" s="35" t="s">
        <v>3964</v>
      </c>
      <c r="H4018" s="38" t="s">
        <v>2217</v>
      </c>
      <c r="I4018" s="35" t="s">
        <v>3965</v>
      </c>
      <c r="J4018" s="39" t="str">
        <f t="shared" si="499"/>
        <v>IC.IT.272702</v>
      </c>
      <c r="K4018" s="38" t="s">
        <v>3298</v>
      </c>
      <c r="L4018" s="35" t="str">
        <f t="shared" si="495"/>
        <v xml:space="preserve">      Maceration</v>
      </c>
      <c r="M4018" s="39" t="str">
        <f t="shared" si="496"/>
        <v>PI.IC.IT.272702.01</v>
      </c>
      <c r="N4018" s="39"/>
      <c r="O4018" s="39" t="str">
        <f t="shared" si="497"/>
        <v>PH.IC.IT.272702.01</v>
      </c>
      <c r="Q4018" s="39" t="str">
        <f t="shared" si="498"/>
        <v>CL.IC.IT.272702.01</v>
      </c>
      <c r="R4018" s="39"/>
      <c r="S4018" s="39" t="str">
        <f t="shared" si="500"/>
        <v>DR.IC.IT.272702.01</v>
      </c>
      <c r="T4018" s="39"/>
      <c r="U4018" s="60" t="str">
        <f t="shared" si="501"/>
        <v>IM.IC.IT.272702.01</v>
      </c>
      <c r="V4018" s="57"/>
      <c r="W4018" s="60" t="str">
        <f t="shared" si="502"/>
        <v>GE.IC.IT.272702.01</v>
      </c>
      <c r="AH4018" s="35" t="s">
        <v>3207</v>
      </c>
      <c r="AI4018" s="35">
        <v>1500</v>
      </c>
    </row>
    <row r="4019" spans="1:35" s="35" customFormat="1" ht="15">
      <c r="A4019" s="35" t="s">
        <v>2189</v>
      </c>
      <c r="C4019" s="38" t="s">
        <v>1504</v>
      </c>
      <c r="E4019" s="38" t="s">
        <v>4369</v>
      </c>
      <c r="F4019" s="35" t="s">
        <v>4186</v>
      </c>
      <c r="G4019" s="35" t="s">
        <v>3416</v>
      </c>
      <c r="H4019" s="38" t="s">
        <v>2219</v>
      </c>
      <c r="I4019" s="35" t="s">
        <v>2473</v>
      </c>
      <c r="J4019" s="39" t="str">
        <f t="shared" si="499"/>
        <v>IC.IT.272703</v>
      </c>
      <c r="K4019" s="38" t="s">
        <v>3298</v>
      </c>
      <c r="L4019" s="35" t="str">
        <f t="shared" si="495"/>
        <v xml:space="preserve">      Erythema</v>
      </c>
      <c r="M4019" s="39" t="str">
        <f t="shared" si="496"/>
        <v>PI.IC.IT.272703.01</v>
      </c>
      <c r="N4019" s="39"/>
      <c r="O4019" s="39" t="str">
        <f t="shared" si="497"/>
        <v>PH.IC.IT.272703.01</v>
      </c>
      <c r="Q4019" s="39" t="str">
        <f t="shared" si="498"/>
        <v>CL.IC.IT.272703.01</v>
      </c>
      <c r="R4019" s="39"/>
      <c r="S4019" s="39" t="str">
        <f t="shared" si="500"/>
        <v>DR.IC.IT.272703.01</v>
      </c>
      <c r="T4019" s="39"/>
      <c r="U4019" s="60" t="str">
        <f t="shared" si="501"/>
        <v>IM.IC.IT.272703.01</v>
      </c>
      <c r="V4019" s="57"/>
      <c r="W4019" s="60" t="str">
        <f t="shared" si="502"/>
        <v>GE.IC.IT.272703.01</v>
      </c>
      <c r="AH4019" s="35" t="s">
        <v>3207</v>
      </c>
      <c r="AI4019" s="35">
        <v>1500</v>
      </c>
    </row>
    <row r="4020" spans="1:35" s="35" customFormat="1" ht="15">
      <c r="A4020" s="35" t="s">
        <v>2189</v>
      </c>
      <c r="C4020" s="38" t="s">
        <v>1504</v>
      </c>
      <c r="E4020" s="38" t="s">
        <v>4369</v>
      </c>
      <c r="F4020" s="35" t="s">
        <v>4186</v>
      </c>
      <c r="G4020" s="35" t="s">
        <v>3966</v>
      </c>
      <c r="H4020" s="38" t="s">
        <v>2063</v>
      </c>
      <c r="I4020" s="35" t="s">
        <v>3967</v>
      </c>
      <c r="J4020" s="39" t="str">
        <f t="shared" si="499"/>
        <v>IC.IT.272704</v>
      </c>
      <c r="K4020" s="38" t="s">
        <v>3298</v>
      </c>
      <c r="L4020" s="35" t="str">
        <f t="shared" si="495"/>
        <v xml:space="preserve">      Induration</v>
      </c>
      <c r="M4020" s="39" t="str">
        <f t="shared" si="496"/>
        <v>PI.IC.IT.272704.01</v>
      </c>
      <c r="N4020" s="39"/>
      <c r="O4020" s="39" t="str">
        <f t="shared" si="497"/>
        <v>PH.IC.IT.272704.01</v>
      </c>
      <c r="Q4020" s="39" t="str">
        <f t="shared" si="498"/>
        <v>CL.IC.IT.272704.01</v>
      </c>
      <c r="R4020" s="39"/>
      <c r="S4020" s="39" t="str">
        <f t="shared" si="500"/>
        <v>DR.IC.IT.272704.01</v>
      </c>
      <c r="T4020" s="39"/>
      <c r="U4020" s="60" t="str">
        <f t="shared" si="501"/>
        <v>IM.IC.IT.272704.01</v>
      </c>
      <c r="V4020" s="57"/>
      <c r="W4020" s="60" t="str">
        <f t="shared" si="502"/>
        <v>GE.IC.IT.272704.01</v>
      </c>
      <c r="AH4020" s="35" t="s">
        <v>3207</v>
      </c>
      <c r="AI4020" s="35">
        <v>1500</v>
      </c>
    </row>
    <row r="4021" spans="1:35" s="35" customFormat="1" ht="15">
      <c r="A4021" s="35" t="s">
        <v>2189</v>
      </c>
      <c r="C4021" s="38" t="s">
        <v>1504</v>
      </c>
      <c r="E4021" s="38" t="s">
        <v>4369</v>
      </c>
      <c r="F4021" s="35" t="s">
        <v>4186</v>
      </c>
      <c r="G4021" s="35" t="s">
        <v>3968</v>
      </c>
      <c r="H4021" s="38" t="s">
        <v>2065</v>
      </c>
      <c r="I4021" s="35" t="s">
        <v>2476</v>
      </c>
      <c r="J4021" s="39" t="str">
        <f t="shared" si="499"/>
        <v>IC.IT.272705</v>
      </c>
      <c r="K4021" s="38" t="s">
        <v>3298</v>
      </c>
      <c r="L4021" s="35" t="str">
        <f t="shared" si="495"/>
        <v xml:space="preserve">     Swelling</v>
      </c>
      <c r="M4021" s="39" t="str">
        <f t="shared" si="496"/>
        <v>PI.IC.IT.272705.01</v>
      </c>
      <c r="N4021" s="39"/>
      <c r="O4021" s="39" t="str">
        <f t="shared" si="497"/>
        <v>PH.IC.IT.272705.01</v>
      </c>
      <c r="Q4021" s="39" t="str">
        <f t="shared" si="498"/>
        <v>CL.IC.IT.272705.01</v>
      </c>
      <c r="R4021" s="39"/>
      <c r="S4021" s="39" t="str">
        <f t="shared" si="500"/>
        <v>DR.IC.IT.272705.01</v>
      </c>
      <c r="T4021" s="39"/>
      <c r="U4021" s="60" t="str">
        <f t="shared" si="501"/>
        <v>IM.IC.IT.272705.01</v>
      </c>
      <c r="V4021" s="57"/>
      <c r="W4021" s="60" t="str">
        <f t="shared" si="502"/>
        <v>GE.IC.IT.272705.01</v>
      </c>
      <c r="AH4021" s="35" t="s">
        <v>3207</v>
      </c>
      <c r="AI4021" s="35">
        <v>1500</v>
      </c>
    </row>
    <row r="4022" spans="1:35" s="35" customFormat="1" ht="15">
      <c r="A4022" s="35" t="s">
        <v>2189</v>
      </c>
      <c r="C4022" s="38" t="s">
        <v>1504</v>
      </c>
      <c r="E4022" s="38" t="s">
        <v>4369</v>
      </c>
      <c r="F4022" s="35" t="s">
        <v>4186</v>
      </c>
      <c r="G4022" s="35" t="s">
        <v>3424</v>
      </c>
      <c r="H4022" s="38" t="s">
        <v>2222</v>
      </c>
      <c r="I4022" s="35" t="s">
        <v>1396</v>
      </c>
      <c r="J4022" s="39" t="str">
        <f t="shared" si="499"/>
        <v>IC.IT.272706</v>
      </c>
      <c r="K4022" s="38" t="s">
        <v>3298</v>
      </c>
      <c r="L4022" s="35" t="str">
        <f t="shared" si="495"/>
        <v xml:space="preserve">      Other: specify</v>
      </c>
      <c r="M4022" s="39" t="str">
        <f t="shared" si="496"/>
        <v>PI.IC.IT.272706.01</v>
      </c>
      <c r="N4022" s="39"/>
      <c r="O4022" s="39" t="str">
        <f t="shared" si="497"/>
        <v>PH.IC.IT.272706.01</v>
      </c>
      <c r="Q4022" s="39" t="str">
        <f t="shared" si="498"/>
        <v>CL.IC.IT.272706.01</v>
      </c>
      <c r="R4022" s="39"/>
      <c r="S4022" s="39" t="str">
        <f t="shared" si="500"/>
        <v>DR.IC.IT.272706.01</v>
      </c>
      <c r="T4022" s="39"/>
      <c r="U4022" s="60" t="str">
        <f t="shared" si="501"/>
        <v>IM.IC.IT.272706.01</v>
      </c>
      <c r="V4022" s="57"/>
      <c r="W4022" s="60" t="str">
        <f t="shared" si="502"/>
        <v>GE.IC.IT.272706.01</v>
      </c>
      <c r="AH4022" s="35" t="s">
        <v>3207</v>
      </c>
      <c r="AI4022" s="35">
        <v>1500</v>
      </c>
    </row>
    <row r="4023" spans="1:35" s="35" customFormat="1" ht="15">
      <c r="A4023" s="35" t="s">
        <v>2189</v>
      </c>
      <c r="C4023" s="38" t="s">
        <v>1504</v>
      </c>
      <c r="D4023" s="35" t="s">
        <v>4474</v>
      </c>
      <c r="E4023" s="38" t="s">
        <v>4370</v>
      </c>
      <c r="F4023" s="35" t="s">
        <v>4186</v>
      </c>
      <c r="G4023" s="35" t="s">
        <v>3425</v>
      </c>
      <c r="H4023" s="38" t="s">
        <v>2212</v>
      </c>
      <c r="I4023" s="35" t="s">
        <v>3426</v>
      </c>
      <c r="J4023" s="39" t="str">
        <f t="shared" si="499"/>
        <v>IC.IT.272801</v>
      </c>
      <c r="K4023" s="38" t="s">
        <v>3298</v>
      </c>
      <c r="L4023" s="35" t="str">
        <f t="shared" si="495"/>
        <v xml:space="preserve">     Unchanged</v>
      </c>
      <c r="M4023" s="39" t="str">
        <f t="shared" si="496"/>
        <v>PI.IC.IT.272801.01</v>
      </c>
      <c r="N4023" s="39"/>
      <c r="O4023" s="39" t="str">
        <f t="shared" si="497"/>
        <v>PH.IC.IT.272801.01</v>
      </c>
      <c r="Q4023" s="39" t="str">
        <f t="shared" si="498"/>
        <v>CL.IC.IT.272801.01</v>
      </c>
      <c r="R4023" s="39"/>
      <c r="S4023" s="39" t="str">
        <f t="shared" si="500"/>
        <v>DR.IC.IT.272801.01</v>
      </c>
      <c r="T4023" s="39"/>
      <c r="U4023" s="60" t="str">
        <f t="shared" si="501"/>
        <v>IM.IC.IT.272801.01</v>
      </c>
      <c r="V4023" s="57"/>
      <c r="W4023" s="60" t="str">
        <f t="shared" si="502"/>
        <v>GE.IC.IT.272801.01</v>
      </c>
      <c r="AH4023" s="35" t="s">
        <v>3207</v>
      </c>
      <c r="AI4023" s="35">
        <v>1500</v>
      </c>
    </row>
    <row r="4024" spans="1:35" s="35" customFormat="1" ht="15">
      <c r="A4024" s="35" t="s">
        <v>2189</v>
      </c>
      <c r="C4024" s="38" t="s">
        <v>1504</v>
      </c>
      <c r="E4024" s="38" t="s">
        <v>4370</v>
      </c>
      <c r="F4024" s="35" t="s">
        <v>4186</v>
      </c>
      <c r="G4024" s="35" t="s">
        <v>3427</v>
      </c>
      <c r="H4024" s="38" t="s">
        <v>2217</v>
      </c>
      <c r="I4024" s="35" t="s">
        <v>2546</v>
      </c>
      <c r="J4024" s="39" t="str">
        <f t="shared" si="499"/>
        <v>IC.IT.272802</v>
      </c>
      <c r="K4024" s="38" t="s">
        <v>3298</v>
      </c>
      <c r="L4024" s="35" t="str">
        <f t="shared" si="495"/>
        <v xml:space="preserve">      Decreasing</v>
      </c>
      <c r="M4024" s="39" t="str">
        <f t="shared" si="496"/>
        <v>PI.IC.IT.272802.01</v>
      </c>
      <c r="N4024" s="39"/>
      <c r="O4024" s="39" t="str">
        <f t="shared" si="497"/>
        <v>PH.IC.IT.272802.01</v>
      </c>
      <c r="Q4024" s="39" t="str">
        <f t="shared" si="498"/>
        <v>CL.IC.IT.272802.01</v>
      </c>
      <c r="R4024" s="39"/>
      <c r="S4024" s="39" t="str">
        <f t="shared" si="500"/>
        <v>DR.IC.IT.272802.01</v>
      </c>
      <c r="T4024" s="39"/>
      <c r="U4024" s="60" t="str">
        <f t="shared" si="501"/>
        <v>IM.IC.IT.272802.01</v>
      </c>
      <c r="V4024" s="57"/>
      <c r="W4024" s="60" t="str">
        <f t="shared" si="502"/>
        <v>GE.IC.IT.272802.01</v>
      </c>
      <c r="AH4024" s="35" t="s">
        <v>3207</v>
      </c>
      <c r="AI4024" s="35">
        <v>1500</v>
      </c>
    </row>
    <row r="4025" spans="1:35" s="35" customFormat="1" ht="15">
      <c r="A4025" s="35" t="s">
        <v>2189</v>
      </c>
      <c r="C4025" s="38" t="s">
        <v>1504</v>
      </c>
      <c r="E4025" s="38" t="s">
        <v>4370</v>
      </c>
      <c r="F4025" s="35" t="s">
        <v>4186</v>
      </c>
      <c r="G4025" s="35" t="s">
        <v>3428</v>
      </c>
      <c r="H4025" s="38" t="s">
        <v>2219</v>
      </c>
      <c r="I4025" s="35" t="s">
        <v>2548</v>
      </c>
      <c r="J4025" s="39" t="str">
        <f t="shared" si="499"/>
        <v>IC.IT.272803</v>
      </c>
      <c r="K4025" s="38" t="s">
        <v>3298</v>
      </c>
      <c r="L4025" s="35" t="str">
        <f t="shared" si="495"/>
        <v xml:space="preserve">      Increasing</v>
      </c>
      <c r="M4025" s="39" t="str">
        <f t="shared" si="496"/>
        <v>PI.IC.IT.272803.01</v>
      </c>
      <c r="N4025" s="39"/>
      <c r="O4025" s="39" t="str">
        <f t="shared" si="497"/>
        <v>PH.IC.IT.272803.01</v>
      </c>
      <c r="Q4025" s="39" t="str">
        <f t="shared" si="498"/>
        <v>CL.IC.IT.272803.01</v>
      </c>
      <c r="R4025" s="39"/>
      <c r="S4025" s="39" t="str">
        <f t="shared" si="500"/>
        <v>DR.IC.IT.272803.01</v>
      </c>
      <c r="T4025" s="39"/>
      <c r="U4025" s="60" t="str">
        <f t="shared" si="501"/>
        <v>IM.IC.IT.272803.01</v>
      </c>
      <c r="V4025" s="57"/>
      <c r="W4025" s="60" t="str">
        <f t="shared" si="502"/>
        <v>GE.IC.IT.272803.01</v>
      </c>
      <c r="AH4025" s="35" t="s">
        <v>3207</v>
      </c>
      <c r="AI4025" s="35">
        <v>1500</v>
      </c>
    </row>
    <row r="4026" spans="1:35" s="35" customFormat="1" ht="15">
      <c r="A4026" s="35" t="s">
        <v>2189</v>
      </c>
      <c r="C4026" s="38" t="s">
        <v>1504</v>
      </c>
      <c r="D4026" s="35" t="s">
        <v>4475</v>
      </c>
      <c r="E4026" s="38" t="s">
        <v>4372</v>
      </c>
      <c r="F4026" s="35" t="s">
        <v>4186</v>
      </c>
      <c r="G4026" s="35" t="s">
        <v>3969</v>
      </c>
      <c r="H4026" s="38" t="s">
        <v>2212</v>
      </c>
      <c r="I4026" s="35" t="s">
        <v>1931</v>
      </c>
      <c r="J4026" s="39" t="str">
        <f t="shared" si="499"/>
        <v>IC.IT.272901</v>
      </c>
      <c r="K4026" s="38" t="s">
        <v>3298</v>
      </c>
      <c r="L4026" s="35" t="str">
        <f t="shared" si="495"/>
        <v xml:space="preserve">      Consistent with Body Temperature</v>
      </c>
      <c r="M4026" s="39" t="str">
        <f t="shared" si="496"/>
        <v>PI.IC.IT.272901.01</v>
      </c>
      <c r="N4026" s="39"/>
      <c r="O4026" s="39" t="str">
        <f t="shared" si="497"/>
        <v>PH.IC.IT.272901.01</v>
      </c>
      <c r="Q4026" s="39" t="str">
        <f t="shared" si="498"/>
        <v>CL.IC.IT.272901.01</v>
      </c>
      <c r="R4026" s="39"/>
      <c r="S4026" s="39" t="str">
        <f t="shared" si="500"/>
        <v>DR.IC.IT.272901.01</v>
      </c>
      <c r="T4026" s="39"/>
      <c r="U4026" s="60" t="str">
        <f t="shared" si="501"/>
        <v>IM.IC.IT.272901.01</v>
      </c>
      <c r="V4026" s="57"/>
      <c r="W4026" s="60" t="str">
        <f t="shared" si="502"/>
        <v>GE.IC.IT.272901.01</v>
      </c>
      <c r="AH4026" s="35" t="s">
        <v>3207</v>
      </c>
      <c r="AI4026" s="35">
        <v>1500</v>
      </c>
    </row>
    <row r="4027" spans="1:35" s="35" customFormat="1" ht="15">
      <c r="A4027" s="35" t="s">
        <v>2189</v>
      </c>
      <c r="C4027" s="38" t="s">
        <v>1504</v>
      </c>
      <c r="E4027" s="38" t="s">
        <v>4372</v>
      </c>
      <c r="F4027" s="35" t="s">
        <v>4186</v>
      </c>
      <c r="G4027" s="35" t="s">
        <v>3970</v>
      </c>
      <c r="H4027" s="38" t="s">
        <v>2217</v>
      </c>
      <c r="I4027" s="35" t="s">
        <v>3433</v>
      </c>
      <c r="J4027" s="39" t="str">
        <f t="shared" si="499"/>
        <v>IC.IT.272902</v>
      </c>
      <c r="K4027" s="38" t="s">
        <v>3298</v>
      </c>
      <c r="L4027" s="35" t="str">
        <f t="shared" si="495"/>
        <v xml:space="preserve">      Warmer than Body Temperature</v>
      </c>
      <c r="M4027" s="39" t="str">
        <f t="shared" si="496"/>
        <v>PI.IC.IT.272902.01</v>
      </c>
      <c r="N4027" s="39"/>
      <c r="O4027" s="39" t="str">
        <f t="shared" si="497"/>
        <v>PH.IC.IT.272902.01</v>
      </c>
      <c r="Q4027" s="39" t="str">
        <f t="shared" si="498"/>
        <v>CL.IC.IT.272902.01</v>
      </c>
      <c r="R4027" s="39"/>
      <c r="S4027" s="39" t="str">
        <f t="shared" si="500"/>
        <v>DR.IC.IT.272902.01</v>
      </c>
      <c r="T4027" s="39"/>
      <c r="U4027" s="60" t="str">
        <f t="shared" si="501"/>
        <v>IM.IC.IT.272902.01</v>
      </c>
      <c r="V4027" s="57"/>
      <c r="W4027" s="60" t="str">
        <f t="shared" si="502"/>
        <v>GE.IC.IT.272902.01</v>
      </c>
      <c r="AH4027" s="35" t="s">
        <v>3207</v>
      </c>
      <c r="AI4027" s="35">
        <v>1500</v>
      </c>
    </row>
    <row r="4028" spans="1:35" s="35" customFormat="1" ht="15">
      <c r="A4028" s="35" t="s">
        <v>2189</v>
      </c>
      <c r="C4028" s="38" t="s">
        <v>1504</v>
      </c>
      <c r="E4028" s="38" t="s">
        <v>4372</v>
      </c>
      <c r="F4028" s="35" t="s">
        <v>4186</v>
      </c>
      <c r="G4028" s="35" t="s">
        <v>3971</v>
      </c>
      <c r="H4028" s="38" t="s">
        <v>2219</v>
      </c>
      <c r="I4028" s="35" t="s">
        <v>3435</v>
      </c>
      <c r="J4028" s="39" t="str">
        <f t="shared" si="499"/>
        <v>IC.IT.272903</v>
      </c>
      <c r="K4028" s="38" t="s">
        <v>3298</v>
      </c>
      <c r="L4028" s="35" t="str">
        <f t="shared" si="495"/>
        <v xml:space="preserve">      Warmer than Opposite Body Part</v>
      </c>
      <c r="M4028" s="39" t="str">
        <f t="shared" si="496"/>
        <v>PI.IC.IT.272903.01</v>
      </c>
      <c r="N4028" s="39"/>
      <c r="O4028" s="39" t="str">
        <f t="shared" si="497"/>
        <v>PH.IC.IT.272903.01</v>
      </c>
      <c r="Q4028" s="39" t="str">
        <f t="shared" si="498"/>
        <v>CL.IC.IT.272903.01</v>
      </c>
      <c r="R4028" s="39"/>
      <c r="S4028" s="39" t="str">
        <f t="shared" si="500"/>
        <v>DR.IC.IT.272903.01</v>
      </c>
      <c r="T4028" s="39"/>
      <c r="U4028" s="60" t="str">
        <f t="shared" si="501"/>
        <v>IM.IC.IT.272903.01</v>
      </c>
      <c r="V4028" s="57"/>
      <c r="W4028" s="60" t="str">
        <f t="shared" si="502"/>
        <v>GE.IC.IT.272903.01</v>
      </c>
      <c r="AH4028" s="35" t="s">
        <v>3207</v>
      </c>
      <c r="AI4028" s="35">
        <v>1500</v>
      </c>
    </row>
    <row r="4029" spans="1:35" s="35" customFormat="1" ht="15">
      <c r="A4029" s="35" t="s">
        <v>2189</v>
      </c>
      <c r="C4029" s="38" t="s">
        <v>1504</v>
      </c>
      <c r="E4029" s="38" t="s">
        <v>4372</v>
      </c>
      <c r="F4029" s="35" t="s">
        <v>4186</v>
      </c>
      <c r="G4029" s="35" t="s">
        <v>3972</v>
      </c>
      <c r="H4029" s="38" t="s">
        <v>2063</v>
      </c>
      <c r="I4029" s="35" t="s">
        <v>3437</v>
      </c>
      <c r="J4029" s="39" t="str">
        <f t="shared" si="499"/>
        <v>IC.IT.272904</v>
      </c>
      <c r="K4029" s="38" t="s">
        <v>3298</v>
      </c>
      <c r="L4029" s="35" t="str">
        <f t="shared" si="495"/>
        <v xml:space="preserve">      Cooler than Body Temperature</v>
      </c>
      <c r="M4029" s="39" t="str">
        <f t="shared" si="496"/>
        <v>PI.IC.IT.272904.01</v>
      </c>
      <c r="N4029" s="39"/>
      <c r="O4029" s="39" t="str">
        <f t="shared" si="497"/>
        <v>PH.IC.IT.272904.01</v>
      </c>
      <c r="Q4029" s="39" t="str">
        <f t="shared" si="498"/>
        <v>CL.IC.IT.272904.01</v>
      </c>
      <c r="R4029" s="39"/>
      <c r="S4029" s="39" t="str">
        <f t="shared" si="500"/>
        <v>DR.IC.IT.272904.01</v>
      </c>
      <c r="T4029" s="39"/>
      <c r="U4029" s="60" t="str">
        <f t="shared" si="501"/>
        <v>IM.IC.IT.272904.01</v>
      </c>
      <c r="V4029" s="57"/>
      <c r="W4029" s="60" t="str">
        <f t="shared" si="502"/>
        <v>GE.IC.IT.272904.01</v>
      </c>
      <c r="AH4029" s="35" t="s">
        <v>3207</v>
      </c>
      <c r="AI4029" s="35">
        <v>1500</v>
      </c>
    </row>
    <row r="4030" spans="1:35" s="35" customFormat="1" ht="15">
      <c r="A4030" s="35" t="s">
        <v>2189</v>
      </c>
      <c r="C4030" s="38" t="s">
        <v>1504</v>
      </c>
      <c r="E4030" s="38" t="s">
        <v>4372</v>
      </c>
      <c r="F4030" s="35" t="s">
        <v>4186</v>
      </c>
      <c r="G4030" s="35" t="s">
        <v>3973</v>
      </c>
      <c r="H4030" s="38" t="s">
        <v>2065</v>
      </c>
      <c r="I4030" s="35" t="s">
        <v>3439</v>
      </c>
      <c r="J4030" s="39" t="str">
        <f t="shared" si="499"/>
        <v>IC.IT.272905</v>
      </c>
      <c r="K4030" s="38" t="s">
        <v>3298</v>
      </c>
      <c r="L4030" s="35" t="str">
        <f t="shared" si="495"/>
        <v xml:space="preserve">      Cooler than Opposite Body Part</v>
      </c>
      <c r="M4030" s="39" t="str">
        <f t="shared" si="496"/>
        <v>PI.IC.IT.272905.01</v>
      </c>
      <c r="N4030" s="39"/>
      <c r="O4030" s="39" t="str">
        <f t="shared" si="497"/>
        <v>PH.IC.IT.272905.01</v>
      </c>
      <c r="Q4030" s="39" t="str">
        <f t="shared" si="498"/>
        <v>CL.IC.IT.272905.01</v>
      </c>
      <c r="R4030" s="39"/>
      <c r="S4030" s="39" t="str">
        <f t="shared" si="500"/>
        <v>DR.IC.IT.272905.01</v>
      </c>
      <c r="T4030" s="39"/>
      <c r="U4030" s="60" t="str">
        <f t="shared" si="501"/>
        <v>IM.IC.IT.272905.01</v>
      </c>
      <c r="V4030" s="57"/>
      <c r="W4030" s="60" t="str">
        <f t="shared" si="502"/>
        <v>GE.IC.IT.272905.01</v>
      </c>
      <c r="AH4030" s="35" t="s">
        <v>3207</v>
      </c>
      <c r="AI4030" s="35">
        <v>1500</v>
      </c>
    </row>
    <row r="4031" spans="1:35" s="35" customFormat="1" ht="15">
      <c r="A4031" s="35" t="s">
        <v>2189</v>
      </c>
      <c r="C4031" s="38" t="s">
        <v>1504</v>
      </c>
      <c r="D4031" s="35" t="s">
        <v>4384</v>
      </c>
      <c r="E4031" s="38" t="s">
        <v>4476</v>
      </c>
      <c r="F4031" s="35" t="s">
        <v>4187</v>
      </c>
      <c r="G4031" s="35" t="s">
        <v>3975</v>
      </c>
      <c r="H4031" s="38" t="s">
        <v>2212</v>
      </c>
      <c r="I4031" s="35" t="s">
        <v>3976</v>
      </c>
      <c r="J4031" s="39" t="str">
        <f t="shared" si="499"/>
        <v>IC.IT.273001</v>
      </c>
      <c r="K4031" s="38" t="s">
        <v>3298</v>
      </c>
      <c r="L4031" s="35" t="str">
        <f t="shared" si="495"/>
        <v xml:space="preserve">      Pressure Ulcer:  </v>
      </c>
      <c r="M4031" s="39" t="str">
        <f t="shared" si="496"/>
        <v>PI.IC.IT.273001.01</v>
      </c>
      <c r="N4031" s="39"/>
      <c r="O4031" s="39" t="str">
        <f t="shared" si="497"/>
        <v>PH.IC.IT.273001.01</v>
      </c>
      <c r="Q4031" s="39" t="str">
        <f t="shared" si="498"/>
        <v>CL.IC.IT.273001.01</v>
      </c>
      <c r="R4031" s="39"/>
      <c r="S4031" s="39" t="str">
        <f t="shared" si="500"/>
        <v>DR.IC.IT.273001.01</v>
      </c>
      <c r="T4031" s="39"/>
      <c r="U4031" s="60" t="str">
        <f t="shared" si="501"/>
        <v>IM.IC.IT.273001.01</v>
      </c>
      <c r="V4031" s="57"/>
      <c r="W4031" s="60" t="str">
        <f t="shared" si="502"/>
        <v>GE.IC.IT.273001.01</v>
      </c>
      <c r="AH4031" s="35" t="s">
        <v>3207</v>
      </c>
      <c r="AI4031" s="35">
        <v>1500</v>
      </c>
    </row>
    <row r="4032" spans="1:35" s="35" customFormat="1" ht="15">
      <c r="A4032" s="35" t="s">
        <v>2189</v>
      </c>
      <c r="C4032" s="38" t="s">
        <v>1504</v>
      </c>
      <c r="E4032" s="38" t="s">
        <v>4476</v>
      </c>
      <c r="F4032" s="35" t="s">
        <v>4187</v>
      </c>
      <c r="G4032" s="35" t="s">
        <v>3977</v>
      </c>
      <c r="H4032" s="38" t="s">
        <v>2217</v>
      </c>
      <c r="I4032" s="35" t="s">
        <v>3978</v>
      </c>
      <c r="J4032" s="39" t="str">
        <f t="shared" si="499"/>
        <v>IC.IT.273002</v>
      </c>
      <c r="K4032" s="38" t="s">
        <v>3298</v>
      </c>
      <c r="L4032" s="35" t="str">
        <f t="shared" si="495"/>
        <v xml:space="preserve">      Vascular Lesion Venous:  specify thickness</v>
      </c>
      <c r="M4032" s="39" t="str">
        <f t="shared" si="496"/>
        <v>PI.IC.IT.273002.01</v>
      </c>
      <c r="N4032" s="39"/>
      <c r="O4032" s="39" t="str">
        <f t="shared" si="497"/>
        <v>PH.IC.IT.273002.01</v>
      </c>
      <c r="Q4032" s="39" t="str">
        <f t="shared" si="498"/>
        <v>CL.IC.IT.273002.01</v>
      </c>
      <c r="R4032" s="39"/>
      <c r="S4032" s="39" t="str">
        <f t="shared" si="500"/>
        <v>DR.IC.IT.273002.01</v>
      </c>
      <c r="T4032" s="39"/>
      <c r="U4032" s="60" t="str">
        <f t="shared" si="501"/>
        <v>IM.IC.IT.273002.01</v>
      </c>
      <c r="V4032" s="57"/>
      <c r="W4032" s="60" t="str">
        <f t="shared" si="502"/>
        <v>GE.IC.IT.273002.01</v>
      </c>
      <c r="AH4032" s="35" t="s">
        <v>3207</v>
      </c>
      <c r="AI4032" s="35">
        <v>1500</v>
      </c>
    </row>
    <row r="4033" spans="1:35" s="35" customFormat="1" ht="15">
      <c r="A4033" s="35" t="s">
        <v>2189</v>
      </c>
      <c r="C4033" s="38" t="s">
        <v>1504</v>
      </c>
      <c r="E4033" s="38" t="s">
        <v>4476</v>
      </c>
      <c r="F4033" s="35" t="s">
        <v>4187</v>
      </c>
      <c r="G4033" s="35" t="s">
        <v>3979</v>
      </c>
      <c r="H4033" s="38" t="s">
        <v>2219</v>
      </c>
      <c r="I4033" s="35" t="s">
        <v>3980</v>
      </c>
      <c r="J4033" s="39" t="str">
        <f t="shared" si="499"/>
        <v>IC.IT.273003</v>
      </c>
      <c r="K4033" s="38" t="s">
        <v>3298</v>
      </c>
      <c r="L4033" s="35" t="str">
        <f t="shared" si="495"/>
        <v xml:space="preserve">      Vascular Lesion Arterial:  specify thickness</v>
      </c>
      <c r="M4033" s="39" t="str">
        <f t="shared" si="496"/>
        <v>PI.IC.IT.273003.01</v>
      </c>
      <c r="N4033" s="39"/>
      <c r="O4033" s="39" t="str">
        <f t="shared" si="497"/>
        <v>PH.IC.IT.273003.01</v>
      </c>
      <c r="Q4033" s="39" t="str">
        <f t="shared" si="498"/>
        <v>CL.IC.IT.273003.01</v>
      </c>
      <c r="R4033" s="39"/>
      <c r="S4033" s="39" t="str">
        <f t="shared" si="500"/>
        <v>DR.IC.IT.273003.01</v>
      </c>
      <c r="T4033" s="39"/>
      <c r="U4033" s="60" t="str">
        <f t="shared" si="501"/>
        <v>IM.IC.IT.273003.01</v>
      </c>
      <c r="V4033" s="57"/>
      <c r="W4033" s="60" t="str">
        <f t="shared" si="502"/>
        <v>GE.IC.IT.273003.01</v>
      </c>
      <c r="AH4033" s="35" t="s">
        <v>3207</v>
      </c>
      <c r="AI4033" s="35">
        <v>1500</v>
      </c>
    </row>
    <row r="4034" spans="1:35" s="35" customFormat="1" ht="15">
      <c r="A4034" s="35" t="s">
        <v>2189</v>
      </c>
      <c r="C4034" s="38" t="s">
        <v>1504</v>
      </c>
      <c r="E4034" s="38" t="s">
        <v>4476</v>
      </c>
      <c r="F4034" s="35" t="s">
        <v>4187</v>
      </c>
      <c r="G4034" s="35" t="s">
        <v>3981</v>
      </c>
      <c r="H4034" s="38" t="s">
        <v>2063</v>
      </c>
      <c r="I4034" s="35" t="s">
        <v>3982</v>
      </c>
      <c r="J4034" s="39" t="str">
        <f t="shared" si="499"/>
        <v>IC.IT.273004</v>
      </c>
      <c r="K4034" s="38" t="s">
        <v>3298</v>
      </c>
      <c r="L4034" s="35" t="str">
        <f t="shared" si="495"/>
        <v xml:space="preserve">      Diabetic Skin Ulcer:  specify thickness</v>
      </c>
      <c r="M4034" s="39" t="str">
        <f t="shared" si="496"/>
        <v>PI.IC.IT.273004.01</v>
      </c>
      <c r="N4034" s="39"/>
      <c r="O4034" s="39" t="str">
        <f t="shared" si="497"/>
        <v>PH.IC.IT.273004.01</v>
      </c>
      <c r="Q4034" s="39" t="str">
        <f t="shared" si="498"/>
        <v>CL.IC.IT.273004.01</v>
      </c>
      <c r="R4034" s="39"/>
      <c r="S4034" s="39" t="str">
        <f t="shared" si="500"/>
        <v>DR.IC.IT.273004.01</v>
      </c>
      <c r="T4034" s="39"/>
      <c r="U4034" s="60" t="str">
        <f t="shared" si="501"/>
        <v>IM.IC.IT.273004.01</v>
      </c>
      <c r="V4034" s="57"/>
      <c r="W4034" s="60" t="str">
        <f t="shared" si="502"/>
        <v>GE.IC.IT.273004.01</v>
      </c>
      <c r="AH4034" s="35" t="s">
        <v>3207</v>
      </c>
      <c r="AI4034" s="35">
        <v>1500</v>
      </c>
    </row>
    <row r="4035" spans="1:35" s="35" customFormat="1" ht="15">
      <c r="A4035" s="35" t="s">
        <v>2189</v>
      </c>
      <c r="C4035" s="38" t="s">
        <v>1504</v>
      </c>
      <c r="E4035" s="38" t="s">
        <v>4476</v>
      </c>
      <c r="F4035" s="35" t="s">
        <v>4187</v>
      </c>
      <c r="G4035" s="35" t="s">
        <v>3983</v>
      </c>
      <c r="H4035" s="38" t="s">
        <v>2065</v>
      </c>
      <c r="I4035" s="35" t="s">
        <v>3984</v>
      </c>
      <c r="J4035" s="39" t="str">
        <f t="shared" si="499"/>
        <v>IC.IT.273005</v>
      </c>
      <c r="K4035" s="38" t="s">
        <v>3298</v>
      </c>
      <c r="L4035" s="35" t="str">
        <f t="shared" si="495"/>
        <v xml:space="preserve">      Surgical Wound (non-healing)</v>
      </c>
      <c r="M4035" s="39" t="str">
        <f t="shared" si="496"/>
        <v>PI.IC.IT.273005.01</v>
      </c>
      <c r="N4035" s="39"/>
      <c r="O4035" s="39" t="str">
        <f t="shared" si="497"/>
        <v>PH.IC.IT.273005.01</v>
      </c>
      <c r="Q4035" s="39" t="str">
        <f t="shared" si="498"/>
        <v>CL.IC.IT.273005.01</v>
      </c>
      <c r="R4035" s="39"/>
      <c r="S4035" s="39" t="str">
        <f t="shared" si="500"/>
        <v>DR.IC.IT.273005.01</v>
      </c>
      <c r="T4035" s="39"/>
      <c r="U4035" s="60" t="str">
        <f t="shared" si="501"/>
        <v>IM.IC.IT.273005.01</v>
      </c>
      <c r="V4035" s="57"/>
      <c r="W4035" s="60" t="str">
        <f t="shared" si="502"/>
        <v>GE.IC.IT.273005.01</v>
      </c>
      <c r="AH4035" s="35" t="s">
        <v>3207</v>
      </c>
      <c r="AI4035" s="35">
        <v>1500</v>
      </c>
    </row>
    <row r="4036" spans="1:35" s="35" customFormat="1" ht="15">
      <c r="A4036" s="35" t="s">
        <v>2189</v>
      </c>
      <c r="C4036" s="38" t="s">
        <v>1504</v>
      </c>
      <c r="E4036" s="38" t="s">
        <v>4476</v>
      </c>
      <c r="F4036" s="35" t="s">
        <v>4187</v>
      </c>
      <c r="G4036" s="35" t="s">
        <v>3985</v>
      </c>
      <c r="H4036" s="38" t="s">
        <v>2222</v>
      </c>
      <c r="I4036" s="35" t="s">
        <v>3986</v>
      </c>
      <c r="J4036" s="39" t="str">
        <f t="shared" si="499"/>
        <v>IC.IT.273006</v>
      </c>
      <c r="K4036" s="38" t="s">
        <v>3298</v>
      </c>
      <c r="L4036" s="35" t="str">
        <f t="shared" si="495"/>
        <v xml:space="preserve">      Skin tear</v>
      </c>
      <c r="M4036" s="39" t="str">
        <f t="shared" si="496"/>
        <v>PI.IC.IT.273006.01</v>
      </c>
      <c r="N4036" s="39"/>
      <c r="O4036" s="39" t="str">
        <f t="shared" si="497"/>
        <v>PH.IC.IT.273006.01</v>
      </c>
      <c r="Q4036" s="39" t="str">
        <f t="shared" si="498"/>
        <v>CL.IC.IT.273006.01</v>
      </c>
      <c r="R4036" s="39"/>
      <c r="S4036" s="39" t="str">
        <f t="shared" si="500"/>
        <v>DR.IC.IT.273006.01</v>
      </c>
      <c r="T4036" s="39"/>
      <c r="U4036" s="60" t="str">
        <f t="shared" si="501"/>
        <v>IM.IC.IT.273006.01</v>
      </c>
      <c r="V4036" s="57"/>
      <c r="W4036" s="60" t="str">
        <f t="shared" si="502"/>
        <v>GE.IC.IT.273006.01</v>
      </c>
      <c r="AH4036" s="35" t="s">
        <v>3207</v>
      </c>
      <c r="AI4036" s="35">
        <v>1500</v>
      </c>
    </row>
    <row r="4037" spans="1:35" s="35" customFormat="1" ht="15">
      <c r="A4037" s="35" t="s">
        <v>2189</v>
      </c>
      <c r="C4037" s="38" t="s">
        <v>1504</v>
      </c>
      <c r="E4037" s="38" t="s">
        <v>4476</v>
      </c>
      <c r="F4037" s="35" t="s">
        <v>4187</v>
      </c>
      <c r="G4037" s="35" t="s">
        <v>3987</v>
      </c>
      <c r="H4037" s="38" t="s">
        <v>2376</v>
      </c>
      <c r="I4037" s="35" t="s">
        <v>3988</v>
      </c>
      <c r="J4037" s="39" t="str">
        <f t="shared" si="499"/>
        <v>IC.IT.273007</v>
      </c>
      <c r="K4037" s="38" t="s">
        <v>3298</v>
      </c>
      <c r="L4037" s="35" t="str">
        <f t="shared" si="495"/>
        <v xml:space="preserve">      Abrasion</v>
      </c>
      <c r="M4037" s="39" t="str">
        <f t="shared" si="496"/>
        <v>PI.IC.IT.273007.01</v>
      </c>
      <c r="N4037" s="39"/>
      <c r="O4037" s="39" t="str">
        <f t="shared" si="497"/>
        <v>PH.IC.IT.273007.01</v>
      </c>
      <c r="Q4037" s="39" t="str">
        <f t="shared" si="498"/>
        <v>CL.IC.IT.273007.01</v>
      </c>
      <c r="R4037" s="39"/>
      <c r="S4037" s="39" t="str">
        <f t="shared" si="500"/>
        <v>DR.IC.IT.273007.01</v>
      </c>
      <c r="T4037" s="39"/>
      <c r="U4037" s="60" t="str">
        <f t="shared" si="501"/>
        <v>IM.IC.IT.273007.01</v>
      </c>
      <c r="V4037" s="57"/>
      <c r="W4037" s="60" t="str">
        <f t="shared" si="502"/>
        <v>GE.IC.IT.273007.01</v>
      </c>
      <c r="AH4037" s="35" t="s">
        <v>3207</v>
      </c>
      <c r="AI4037" s="35">
        <v>1500</v>
      </c>
    </row>
    <row r="4038" spans="1:35" s="35" customFormat="1" ht="15">
      <c r="A4038" s="35" t="s">
        <v>2189</v>
      </c>
      <c r="C4038" s="38" t="s">
        <v>1504</v>
      </c>
      <c r="E4038" s="38" t="s">
        <v>4476</v>
      </c>
      <c r="F4038" s="35" t="s">
        <v>4187</v>
      </c>
      <c r="G4038" s="35" t="s">
        <v>3989</v>
      </c>
      <c r="H4038" s="38" t="s">
        <v>2378</v>
      </c>
      <c r="I4038" s="35" t="s">
        <v>3990</v>
      </c>
      <c r="J4038" s="39" t="str">
        <f t="shared" si="499"/>
        <v>IC.IT.273008</v>
      </c>
      <c r="K4038" s="38" t="s">
        <v>3298</v>
      </c>
      <c r="L4038" s="35" t="str">
        <f t="shared" si="495"/>
        <v xml:space="preserve">      Blister (not over bony prominence)</v>
      </c>
      <c r="M4038" s="39" t="str">
        <f t="shared" si="496"/>
        <v>PI.IC.IT.273008.01</v>
      </c>
      <c r="N4038" s="39"/>
      <c r="O4038" s="39" t="str">
        <f t="shared" si="497"/>
        <v>PH.IC.IT.273008.01</v>
      </c>
      <c r="Q4038" s="39" t="str">
        <f t="shared" si="498"/>
        <v>CL.IC.IT.273008.01</v>
      </c>
      <c r="R4038" s="39"/>
      <c r="S4038" s="39" t="str">
        <f t="shared" si="500"/>
        <v>DR.IC.IT.273008.01</v>
      </c>
      <c r="T4038" s="39"/>
      <c r="U4038" s="60" t="str">
        <f t="shared" si="501"/>
        <v>IM.IC.IT.273008.01</v>
      </c>
      <c r="V4038" s="57"/>
      <c r="W4038" s="60" t="str">
        <f t="shared" si="502"/>
        <v>GE.IC.IT.273008.01</v>
      </c>
      <c r="AH4038" s="35" t="s">
        <v>3207</v>
      </c>
      <c r="AI4038" s="35">
        <v>1500</v>
      </c>
    </row>
    <row r="4039" spans="1:35" s="35" customFormat="1" ht="15">
      <c r="A4039" s="35" t="s">
        <v>2189</v>
      </c>
      <c r="C4039" s="38" t="s">
        <v>1504</v>
      </c>
      <c r="E4039" s="38" t="s">
        <v>4476</v>
      </c>
      <c r="F4039" s="35" t="s">
        <v>4187</v>
      </c>
      <c r="G4039" s="35" t="s">
        <v>3991</v>
      </c>
      <c r="H4039" s="38" t="s">
        <v>2380</v>
      </c>
      <c r="I4039" s="35" t="s">
        <v>3992</v>
      </c>
      <c r="J4039" s="39" t="str">
        <f t="shared" si="499"/>
        <v>IC.IT.273009</v>
      </c>
      <c r="K4039" s="38" t="s">
        <v>3298</v>
      </c>
      <c r="L4039" s="35" t="str">
        <f t="shared" si="495"/>
        <v xml:space="preserve">      Cellulitus</v>
      </c>
      <c r="M4039" s="39" t="str">
        <f t="shared" si="496"/>
        <v>PI.IC.IT.273009.01</v>
      </c>
      <c r="N4039" s="39"/>
      <c r="O4039" s="39" t="str">
        <f t="shared" si="497"/>
        <v>PH.IC.IT.273009.01</v>
      </c>
      <c r="Q4039" s="39" t="str">
        <f t="shared" si="498"/>
        <v>CL.IC.IT.273009.01</v>
      </c>
      <c r="R4039" s="39"/>
      <c r="S4039" s="39" t="str">
        <f t="shared" si="500"/>
        <v>DR.IC.IT.273009.01</v>
      </c>
      <c r="T4039" s="39"/>
      <c r="U4039" s="60" t="str">
        <f t="shared" si="501"/>
        <v>IM.IC.IT.273009.01</v>
      </c>
      <c r="V4039" s="57"/>
      <c r="W4039" s="60" t="str">
        <f t="shared" si="502"/>
        <v>GE.IC.IT.273009.01</v>
      </c>
      <c r="AH4039" s="35" t="s">
        <v>3207</v>
      </c>
      <c r="AI4039" s="35">
        <v>1500</v>
      </c>
    </row>
    <row r="4040" spans="1:35" s="35" customFormat="1" ht="15">
      <c r="A4040" s="35" t="s">
        <v>2189</v>
      </c>
      <c r="C4040" s="38" t="s">
        <v>1504</v>
      </c>
      <c r="E4040" s="38" t="s">
        <v>4476</v>
      </c>
      <c r="F4040" s="35" t="s">
        <v>4187</v>
      </c>
      <c r="G4040" s="35" t="s">
        <v>3993</v>
      </c>
      <c r="H4040" s="38" t="s">
        <v>2124</v>
      </c>
      <c r="I4040" s="35" t="s">
        <v>2823</v>
      </c>
      <c r="J4040" s="39" t="str">
        <f t="shared" si="499"/>
        <v>IC.IT.273010</v>
      </c>
      <c r="K4040" s="38" t="s">
        <v>3298</v>
      </c>
      <c r="L4040" s="35" t="str">
        <f t="shared" si="495"/>
        <v xml:space="preserve">      Rash</v>
      </c>
      <c r="M4040" s="39" t="str">
        <f t="shared" si="496"/>
        <v>PI.IC.IT.273010.01</v>
      </c>
      <c r="N4040" s="39"/>
      <c r="O4040" s="39" t="str">
        <f t="shared" si="497"/>
        <v>PH.IC.IT.273010.01</v>
      </c>
      <c r="Q4040" s="39" t="str">
        <f t="shared" si="498"/>
        <v>CL.IC.IT.273010.01</v>
      </c>
      <c r="R4040" s="39"/>
      <c r="S4040" s="39" t="str">
        <f t="shared" si="500"/>
        <v>DR.IC.IT.273010.01</v>
      </c>
      <c r="T4040" s="39"/>
      <c r="U4040" s="60" t="str">
        <f t="shared" si="501"/>
        <v>IM.IC.IT.273010.01</v>
      </c>
      <c r="V4040" s="57"/>
      <c r="W4040" s="60" t="str">
        <f t="shared" si="502"/>
        <v>GE.IC.IT.273010.01</v>
      </c>
      <c r="AH4040" s="35" t="s">
        <v>3207</v>
      </c>
      <c r="AI4040" s="35">
        <v>1500</v>
      </c>
    </row>
    <row r="4041" spans="1:35" s="35" customFormat="1" ht="15">
      <c r="A4041" s="35" t="s">
        <v>2189</v>
      </c>
      <c r="C4041" s="38" t="s">
        <v>1504</v>
      </c>
      <c r="E4041" s="38" t="s">
        <v>4476</v>
      </c>
      <c r="F4041" s="35" t="s">
        <v>4187</v>
      </c>
      <c r="G4041" s="35" t="s">
        <v>3994</v>
      </c>
      <c r="H4041" s="38" t="s">
        <v>2126</v>
      </c>
      <c r="I4041" s="35" t="s">
        <v>3995</v>
      </c>
      <c r="J4041" s="39" t="str">
        <f t="shared" si="499"/>
        <v>IC.IT.273011</v>
      </c>
      <c r="K4041" s="38" t="s">
        <v>3298</v>
      </c>
      <c r="L4041" s="35" t="str">
        <f t="shared" si="495"/>
        <v xml:space="preserve">      Tape burn</v>
      </c>
      <c r="M4041" s="39" t="str">
        <f t="shared" si="496"/>
        <v>PI.IC.IT.273011.01</v>
      </c>
      <c r="N4041" s="39"/>
      <c r="O4041" s="39" t="str">
        <f t="shared" si="497"/>
        <v>PH.IC.IT.273011.01</v>
      </c>
      <c r="Q4041" s="39" t="str">
        <f t="shared" si="498"/>
        <v>CL.IC.IT.273011.01</v>
      </c>
      <c r="R4041" s="39"/>
      <c r="S4041" s="39" t="str">
        <f t="shared" si="500"/>
        <v>DR.IC.IT.273011.01</v>
      </c>
      <c r="T4041" s="39"/>
      <c r="U4041" s="60" t="str">
        <f t="shared" si="501"/>
        <v>IM.IC.IT.273011.01</v>
      </c>
      <c r="V4041" s="57"/>
      <c r="W4041" s="60" t="str">
        <f t="shared" si="502"/>
        <v>GE.IC.IT.273011.01</v>
      </c>
      <c r="AH4041" s="35" t="s">
        <v>3207</v>
      </c>
      <c r="AI4041" s="35">
        <v>1500</v>
      </c>
    </row>
    <row r="4042" spans="1:35" s="35" customFormat="1" ht="15">
      <c r="A4042" s="35" t="s">
        <v>2189</v>
      </c>
      <c r="C4042" s="38" t="s">
        <v>1504</v>
      </c>
      <c r="E4042" s="38" t="s">
        <v>4476</v>
      </c>
      <c r="F4042" s="35" t="s">
        <v>4187</v>
      </c>
      <c r="G4042" s="35" t="s">
        <v>3996</v>
      </c>
      <c r="H4042" s="38" t="s">
        <v>2128</v>
      </c>
      <c r="I4042" s="35" t="s">
        <v>1396</v>
      </c>
      <c r="J4042" s="39" t="str">
        <f t="shared" si="499"/>
        <v>IC.IT.273012</v>
      </c>
      <c r="K4042" s="38" t="s">
        <v>3298</v>
      </c>
      <c r="L4042" s="35" t="str">
        <f t="shared" si="495"/>
        <v xml:space="preserve">      Other:  specify</v>
      </c>
      <c r="M4042" s="39" t="str">
        <f t="shared" si="496"/>
        <v>PI.IC.IT.273012.01</v>
      </c>
      <c r="N4042" s="39"/>
      <c r="O4042" s="39" t="str">
        <f t="shared" si="497"/>
        <v>PH.IC.IT.273012.01</v>
      </c>
      <c r="Q4042" s="39" t="str">
        <f t="shared" si="498"/>
        <v>CL.IC.IT.273012.01</v>
      </c>
      <c r="R4042" s="39"/>
      <c r="S4042" s="39" t="str">
        <f t="shared" si="500"/>
        <v>DR.IC.IT.273012.01</v>
      </c>
      <c r="T4042" s="39"/>
      <c r="U4042" s="60" t="str">
        <f t="shared" si="501"/>
        <v>IM.IC.IT.273012.01</v>
      </c>
      <c r="V4042" s="57"/>
      <c r="W4042" s="60" t="str">
        <f t="shared" si="502"/>
        <v>GE.IC.IT.273012.01</v>
      </c>
      <c r="AH4042" s="35" t="s">
        <v>3207</v>
      </c>
      <c r="AI4042" s="35">
        <v>1500</v>
      </c>
    </row>
    <row r="4043" spans="1:35" s="35" customFormat="1" ht="15">
      <c r="A4043" s="35" t="s">
        <v>2189</v>
      </c>
      <c r="C4043" s="38" t="s">
        <v>1504</v>
      </c>
      <c r="E4043" s="38" t="s">
        <v>4476</v>
      </c>
      <c r="F4043" s="35" t="s">
        <v>4187</v>
      </c>
      <c r="G4043" s="35" t="s">
        <v>4477</v>
      </c>
      <c r="H4043" s="38" t="s">
        <v>4335</v>
      </c>
      <c r="I4043" s="35" t="s">
        <v>4478</v>
      </c>
      <c r="J4043" s="39" t="str">
        <f t="shared" si="499"/>
        <v>IC.IT.273013</v>
      </c>
      <c r="K4043" s="38" t="s">
        <v>3298</v>
      </c>
      <c r="L4043" s="35" t="str">
        <f t="shared" si="495"/>
        <v xml:space="preserve">   Laceration</v>
      </c>
      <c r="M4043" s="39" t="str">
        <f t="shared" si="496"/>
        <v>PI.IC.IT.273013.01</v>
      </c>
      <c r="N4043" s="39"/>
      <c r="O4043" s="39" t="str">
        <f t="shared" si="497"/>
        <v>PH.IC.IT.273013.01</v>
      </c>
      <c r="Q4043" s="39" t="str">
        <f t="shared" si="498"/>
        <v>CL.IC.IT.273013.01</v>
      </c>
      <c r="R4043" s="39"/>
      <c r="S4043" s="39" t="str">
        <f t="shared" si="500"/>
        <v>DR.IC.IT.273013.01</v>
      </c>
      <c r="T4043" s="39"/>
      <c r="U4043" s="60" t="str">
        <f t="shared" si="501"/>
        <v>IM.IC.IT.273013.01</v>
      </c>
      <c r="V4043" s="57"/>
      <c r="W4043" s="60" t="str">
        <f t="shared" si="502"/>
        <v>GE.IC.IT.273013.01</v>
      </c>
      <c r="Y4043" s="35">
        <v>795</v>
      </c>
      <c r="AH4043" s="35" t="s">
        <v>3207</v>
      </c>
      <c r="AI4043" s="35">
        <v>1500</v>
      </c>
    </row>
    <row r="4044" spans="1:35" s="35" customFormat="1" ht="15">
      <c r="A4044" s="35" t="s">
        <v>2189</v>
      </c>
      <c r="C4044" s="38" t="s">
        <v>1504</v>
      </c>
      <c r="E4044" s="38" t="s">
        <v>4476</v>
      </c>
      <c r="F4044" s="35" t="s">
        <v>4187</v>
      </c>
      <c r="G4044" s="35" t="s">
        <v>4479</v>
      </c>
      <c r="H4044" s="38" t="s">
        <v>4336</v>
      </c>
      <c r="I4044" s="35" t="s">
        <v>4480</v>
      </c>
      <c r="J4044" s="39" t="str">
        <f t="shared" si="499"/>
        <v>IC.IT.273014</v>
      </c>
      <c r="K4044" s="38" t="s">
        <v>3298</v>
      </c>
      <c r="L4044" s="35" t="str">
        <f t="shared" si="495"/>
        <v xml:space="preserve">  Puncture</v>
      </c>
      <c r="M4044" s="39" t="str">
        <f t="shared" si="496"/>
        <v>PI.IC.IT.273014.01</v>
      </c>
      <c r="N4044" s="39"/>
      <c r="O4044" s="39" t="str">
        <f t="shared" si="497"/>
        <v>PH.IC.IT.273014.01</v>
      </c>
      <c r="Q4044" s="39" t="str">
        <f t="shared" si="498"/>
        <v>CL.IC.IT.273014.01</v>
      </c>
      <c r="R4044" s="39"/>
      <c r="S4044" s="39" t="str">
        <f t="shared" si="500"/>
        <v>DR.IC.IT.273014.01</v>
      </c>
      <c r="T4044" s="39"/>
      <c r="U4044" s="60" t="str">
        <f t="shared" si="501"/>
        <v>IM.IC.IT.273014.01</v>
      </c>
      <c r="V4044" s="57"/>
      <c r="W4044" s="60" t="str">
        <f t="shared" si="502"/>
        <v>GE.IC.IT.273014.01</v>
      </c>
      <c r="Y4044" s="35">
        <v>796</v>
      </c>
      <c r="AH4044" s="35" t="s">
        <v>3207</v>
      </c>
      <c r="AI4044" s="35">
        <v>1500</v>
      </c>
    </row>
    <row r="4045" spans="1:35" s="35" customFormat="1" ht="15">
      <c r="A4045" s="35" t="s">
        <v>2189</v>
      </c>
      <c r="C4045" s="38" t="s">
        <v>1504</v>
      </c>
      <c r="D4045" s="35" t="s">
        <v>4481</v>
      </c>
      <c r="E4045" s="38" t="s">
        <v>4482</v>
      </c>
      <c r="F4045" s="35" t="s">
        <v>4187</v>
      </c>
      <c r="G4045" s="35" t="s">
        <v>3997</v>
      </c>
      <c r="H4045" s="38" t="s">
        <v>2212</v>
      </c>
      <c r="I4045" s="35" t="s">
        <v>3998</v>
      </c>
      <c r="J4045" s="39" t="str">
        <f t="shared" si="499"/>
        <v>IC.IT.273101</v>
      </c>
      <c r="K4045" s="38" t="s">
        <v>3298</v>
      </c>
      <c r="L4045" s="35" t="str">
        <f t="shared" si="495"/>
        <v xml:space="preserve">      Partial-thickness (dermis)</v>
      </c>
      <c r="M4045" s="39" t="str">
        <f t="shared" si="496"/>
        <v>PI.IC.IT.273101.01</v>
      </c>
      <c r="N4045" s="39"/>
      <c r="O4045" s="39" t="str">
        <f t="shared" si="497"/>
        <v>PH.IC.IT.273101.01</v>
      </c>
      <c r="Q4045" s="39" t="str">
        <f t="shared" si="498"/>
        <v>CL.IC.IT.273101.01</v>
      </c>
      <c r="R4045" s="39"/>
      <c r="S4045" s="39" t="str">
        <f t="shared" si="500"/>
        <v>DR.IC.IT.273101.01</v>
      </c>
      <c r="T4045" s="39"/>
      <c r="U4045" s="60" t="str">
        <f t="shared" si="501"/>
        <v>IM.IC.IT.273101.01</v>
      </c>
      <c r="V4045" s="57"/>
      <c r="W4045" s="60" t="str">
        <f t="shared" si="502"/>
        <v>GE.IC.IT.273101.01</v>
      </c>
      <c r="AH4045" s="35" t="s">
        <v>3207</v>
      </c>
      <c r="AI4045" s="35">
        <v>1500</v>
      </c>
    </row>
    <row r="4046" spans="1:35" s="35" customFormat="1" ht="15">
      <c r="A4046" s="35" t="s">
        <v>2189</v>
      </c>
      <c r="C4046" s="38" t="s">
        <v>1504</v>
      </c>
      <c r="E4046" s="38" t="s">
        <v>4482</v>
      </c>
      <c r="F4046" s="35" t="s">
        <v>4187</v>
      </c>
      <c r="G4046" s="35" t="s">
        <v>4483</v>
      </c>
      <c r="H4046" s="38" t="s">
        <v>2217</v>
      </c>
      <c r="I4046" s="35" t="s">
        <v>3999</v>
      </c>
      <c r="J4046" s="39" t="str">
        <f t="shared" si="499"/>
        <v>IC.IT.273102</v>
      </c>
      <c r="K4046" s="38" t="s">
        <v>3298</v>
      </c>
      <c r="L4046" s="35" t="str">
        <f t="shared" si="495"/>
        <v xml:space="preserve">      Full-thickness (subq and beyond) </v>
      </c>
      <c r="M4046" s="39" t="str">
        <f t="shared" si="496"/>
        <v>PI.IC.IT.273102.01</v>
      </c>
      <c r="N4046" s="39"/>
      <c r="O4046" s="39" t="str">
        <f t="shared" si="497"/>
        <v>PH.IC.IT.273102.01</v>
      </c>
      <c r="Q4046" s="39" t="str">
        <f t="shared" si="498"/>
        <v>CL.IC.IT.273102.01</v>
      </c>
      <c r="R4046" s="39"/>
      <c r="S4046" s="39" t="str">
        <f t="shared" si="500"/>
        <v>DR.IC.IT.273102.01</v>
      </c>
      <c r="T4046" s="39"/>
      <c r="U4046" s="60" t="str">
        <f t="shared" si="501"/>
        <v>IM.IC.IT.273102.01</v>
      </c>
      <c r="V4046" s="57"/>
      <c r="W4046" s="60" t="str">
        <f t="shared" si="502"/>
        <v>GE.IC.IT.273102.01</v>
      </c>
      <c r="AH4046" s="35" t="s">
        <v>3207</v>
      </c>
      <c r="AI4046" s="35">
        <v>1500</v>
      </c>
    </row>
    <row r="4047" spans="1:35" s="35" customFormat="1" ht="15">
      <c r="A4047" s="35" t="s">
        <v>2189</v>
      </c>
      <c r="C4047" s="38" t="s">
        <v>1504</v>
      </c>
      <c r="D4047" s="35" t="s">
        <v>4484</v>
      </c>
      <c r="E4047" s="38" t="s">
        <v>4485</v>
      </c>
      <c r="F4047" s="35" t="s">
        <v>4188</v>
      </c>
      <c r="G4047" s="35" t="s">
        <v>4001</v>
      </c>
      <c r="H4047" s="38" t="s">
        <v>2212</v>
      </c>
      <c r="I4047" s="35" t="s">
        <v>4002</v>
      </c>
      <c r="J4047" s="39" t="str">
        <f t="shared" si="499"/>
        <v>IC.IT.273201</v>
      </c>
      <c r="K4047" s="38" t="s">
        <v>3298</v>
      </c>
      <c r="L4047" s="35" t="str">
        <f t="shared" si="495"/>
        <v xml:space="preserve">      Length (measure head to toe):  specify cm</v>
      </c>
      <c r="M4047" s="39" t="str">
        <f t="shared" si="496"/>
        <v>PI.IC.IT.273201.01</v>
      </c>
      <c r="N4047" s="39"/>
      <c r="O4047" s="39" t="str">
        <f t="shared" si="497"/>
        <v>PH.IC.IT.273201.01</v>
      </c>
      <c r="Q4047" s="39" t="str">
        <f t="shared" si="498"/>
        <v>CL.IC.IT.273201.01</v>
      </c>
      <c r="R4047" s="39"/>
      <c r="S4047" s="39" t="str">
        <f t="shared" si="500"/>
        <v>DR.IC.IT.273201.01</v>
      </c>
      <c r="T4047" s="39"/>
      <c r="U4047" s="60" t="str">
        <f t="shared" si="501"/>
        <v>IM.IC.IT.273201.01</v>
      </c>
      <c r="V4047" s="57"/>
      <c r="W4047" s="60" t="str">
        <f t="shared" si="502"/>
        <v>GE.IC.IT.273201.01</v>
      </c>
      <c r="AH4047" s="35" t="s">
        <v>3207</v>
      </c>
      <c r="AI4047" s="35">
        <v>1500</v>
      </c>
    </row>
    <row r="4048" spans="1:35" s="35" customFormat="1" ht="15">
      <c r="A4048" s="35" t="s">
        <v>2189</v>
      </c>
      <c r="C4048" s="38" t="s">
        <v>1504</v>
      </c>
      <c r="E4048" s="38" t="s">
        <v>4485</v>
      </c>
      <c r="F4048" s="35" t="s">
        <v>4188</v>
      </c>
      <c r="G4048" s="35" t="s">
        <v>4003</v>
      </c>
      <c r="H4048" s="38" t="s">
        <v>2217</v>
      </c>
      <c r="I4048" s="35" t="s">
        <v>4004</v>
      </c>
      <c r="J4048" s="39" t="str">
        <f t="shared" si="499"/>
        <v>IC.IT.273202</v>
      </c>
      <c r="K4048" s="38" t="s">
        <v>3298</v>
      </c>
      <c r="L4048" s="35" t="str">
        <f t="shared" si="495"/>
        <v xml:space="preserve">      Width (measure hip to hip):  specify cm</v>
      </c>
      <c r="M4048" s="39" t="str">
        <f t="shared" si="496"/>
        <v>PI.IC.IT.273202.01</v>
      </c>
      <c r="N4048" s="39"/>
      <c r="O4048" s="39" t="str">
        <f t="shared" si="497"/>
        <v>PH.IC.IT.273202.01</v>
      </c>
      <c r="Q4048" s="39" t="str">
        <f t="shared" si="498"/>
        <v>CL.IC.IT.273202.01</v>
      </c>
      <c r="R4048" s="39"/>
      <c r="S4048" s="39" t="str">
        <f t="shared" si="500"/>
        <v>DR.IC.IT.273202.01</v>
      </c>
      <c r="T4048" s="39"/>
      <c r="U4048" s="60" t="str">
        <f t="shared" si="501"/>
        <v>IM.IC.IT.273202.01</v>
      </c>
      <c r="V4048" s="57"/>
      <c r="W4048" s="60" t="str">
        <f t="shared" si="502"/>
        <v>GE.IC.IT.273202.01</v>
      </c>
      <c r="AH4048" s="35" t="s">
        <v>3207</v>
      </c>
      <c r="AI4048" s="35">
        <v>1500</v>
      </c>
    </row>
    <row r="4049" spans="1:35" s="35" customFormat="1" ht="15">
      <c r="A4049" s="35" t="s">
        <v>2189</v>
      </c>
      <c r="C4049" s="38" t="s">
        <v>1504</v>
      </c>
      <c r="E4049" s="38" t="s">
        <v>4485</v>
      </c>
      <c r="F4049" s="35" t="s">
        <v>4188</v>
      </c>
      <c r="G4049" s="35" t="s">
        <v>4005</v>
      </c>
      <c r="H4049" s="38" t="s">
        <v>2219</v>
      </c>
      <c r="I4049" s="35" t="s">
        <v>948</v>
      </c>
      <c r="J4049" s="39" t="str">
        <f t="shared" ref="J4049:J4112" si="503">CONCATENATE("IC.IT.",C4049,E4049,H4049)</f>
        <v>IC.IT.273203</v>
      </c>
      <c r="K4049" s="38" t="s">
        <v>3298</v>
      </c>
      <c r="L4049" s="35" t="str">
        <f t="shared" ref="L4049:L4144" si="504">G4049</f>
        <v xml:space="preserve">      Depth (measure deepest part):  specify cm</v>
      </c>
      <c r="M4049" s="39" t="str">
        <f t="shared" ref="M4049:M4144" si="505">CONCATENATE("PI.",J4049,".",K4049)</f>
        <v>PI.IC.IT.273203.01</v>
      </c>
      <c r="N4049" s="39"/>
      <c r="O4049" s="39" t="str">
        <f t="shared" ref="O4049:O4144" si="506">CONCATENATE("PH.",J4049,".",K4049)</f>
        <v>PH.IC.IT.273203.01</v>
      </c>
      <c r="Q4049" s="39" t="str">
        <f t="shared" ref="Q4049:Q4144" si="507">CONCATENATE("CL.",J4049,".",K4049)</f>
        <v>CL.IC.IT.273203.01</v>
      </c>
      <c r="R4049" s="39"/>
      <c r="S4049" s="39" t="str">
        <f t="shared" si="500"/>
        <v>DR.IC.IT.273203.01</v>
      </c>
      <c r="T4049" s="39"/>
      <c r="U4049" s="60" t="str">
        <f t="shared" si="501"/>
        <v>IM.IC.IT.273203.01</v>
      </c>
      <c r="V4049" s="57"/>
      <c r="W4049" s="60" t="str">
        <f t="shared" si="502"/>
        <v>GE.IC.IT.273203.01</v>
      </c>
      <c r="AH4049" s="35" t="s">
        <v>3207</v>
      </c>
      <c r="AI4049" s="35">
        <v>1500</v>
      </c>
    </row>
    <row r="4050" spans="1:35" s="35" customFormat="1" ht="15">
      <c r="A4050" s="35" t="s">
        <v>2189</v>
      </c>
      <c r="C4050" s="38" t="s">
        <v>1504</v>
      </c>
      <c r="E4050" s="38" t="s">
        <v>4485</v>
      </c>
      <c r="F4050" s="35" t="s">
        <v>4188</v>
      </c>
      <c r="G4050" s="35" t="s">
        <v>4006</v>
      </c>
      <c r="H4050" s="38" t="s">
        <v>2063</v>
      </c>
      <c r="I4050" s="35" t="s">
        <v>3858</v>
      </c>
      <c r="J4050" s="39" t="str">
        <f t="shared" si="503"/>
        <v>IC.IT.273204</v>
      </c>
      <c r="K4050" s="38" t="s">
        <v>3298</v>
      </c>
      <c r="L4050" s="35" t="str">
        <f t="shared" si="504"/>
        <v xml:space="preserve">      N/A (within 7 days): specify date</v>
      </c>
      <c r="M4050" s="39" t="str">
        <f t="shared" si="505"/>
        <v>PI.IC.IT.273204.01</v>
      </c>
      <c r="N4050" s="39"/>
      <c r="O4050" s="39" t="str">
        <f t="shared" si="506"/>
        <v>PH.IC.IT.273204.01</v>
      </c>
      <c r="Q4050" s="39" t="str">
        <f t="shared" si="507"/>
        <v>CL.IC.IT.273204.01</v>
      </c>
      <c r="R4050" s="39"/>
      <c r="S4050" s="39" t="str">
        <f t="shared" si="500"/>
        <v>DR.IC.IT.273204.01</v>
      </c>
      <c r="T4050" s="39"/>
      <c r="U4050" s="60" t="str">
        <f t="shared" si="501"/>
        <v>IM.IC.IT.273204.01</v>
      </c>
      <c r="V4050" s="57"/>
      <c r="W4050" s="60" t="str">
        <f t="shared" si="502"/>
        <v>GE.IC.IT.273204.01</v>
      </c>
      <c r="AH4050" s="35" t="s">
        <v>3207</v>
      </c>
      <c r="AI4050" s="35">
        <v>1500</v>
      </c>
    </row>
    <row r="4051" spans="1:35" s="35" customFormat="1" ht="15">
      <c r="A4051" s="35" t="s">
        <v>2189</v>
      </c>
      <c r="C4051" s="38" t="s">
        <v>1504</v>
      </c>
      <c r="E4051" s="38" t="s">
        <v>4485</v>
      </c>
      <c r="F4051" s="35" t="s">
        <v>4188</v>
      </c>
      <c r="G4051" s="35" t="s">
        <v>3421</v>
      </c>
      <c r="H4051" s="38" t="s">
        <v>2065</v>
      </c>
      <c r="I4051" s="35" t="s">
        <v>3423</v>
      </c>
      <c r="J4051" s="39" t="str">
        <f t="shared" si="503"/>
        <v>IC.IT.273205</v>
      </c>
      <c r="K4051" s="38" t="s">
        <v>3298</v>
      </c>
      <c r="L4051" s="35" t="str">
        <f t="shared" si="504"/>
        <v xml:space="preserve">      Unable to assess due to dressing</v>
      </c>
      <c r="M4051" s="39" t="str">
        <f t="shared" si="505"/>
        <v>PI.IC.IT.273205.01</v>
      </c>
      <c r="N4051" s="39"/>
      <c r="O4051" s="39" t="str">
        <f t="shared" si="506"/>
        <v>PH.IC.IT.273205.01</v>
      </c>
      <c r="Q4051" s="39" t="str">
        <f t="shared" si="507"/>
        <v>CL.IC.IT.273205.01</v>
      </c>
      <c r="R4051" s="39"/>
      <c r="S4051" s="39" t="str">
        <f t="shared" si="500"/>
        <v>DR.IC.IT.273205.01</v>
      </c>
      <c r="T4051" s="39"/>
      <c r="U4051" s="60" t="str">
        <f t="shared" si="501"/>
        <v>IM.IC.IT.273205.01</v>
      </c>
      <c r="V4051" s="57"/>
      <c r="W4051" s="60" t="str">
        <f t="shared" si="502"/>
        <v>GE.IC.IT.273205.01</v>
      </c>
      <c r="AH4051" s="35" t="s">
        <v>3207</v>
      </c>
      <c r="AI4051" s="35">
        <v>1500</v>
      </c>
    </row>
    <row r="4052" spans="1:35" s="35" customFormat="1" ht="15">
      <c r="A4052" s="35" t="s">
        <v>2189</v>
      </c>
      <c r="C4052" s="38" t="s">
        <v>1504</v>
      </c>
      <c r="E4052" s="38" t="s">
        <v>4485</v>
      </c>
      <c r="F4052" s="35" t="s">
        <v>4188</v>
      </c>
      <c r="G4052" s="35" t="s">
        <v>3424</v>
      </c>
      <c r="H4052" s="38" t="s">
        <v>2222</v>
      </c>
      <c r="I4052" s="35" t="s">
        <v>1396</v>
      </c>
      <c r="J4052" s="39" t="str">
        <f t="shared" si="503"/>
        <v>IC.IT.273206</v>
      </c>
      <c r="K4052" s="38" t="s">
        <v>3298</v>
      </c>
      <c r="L4052" s="35" t="str">
        <f t="shared" si="504"/>
        <v xml:space="preserve">      Other: specify</v>
      </c>
      <c r="M4052" s="39" t="str">
        <f t="shared" si="505"/>
        <v>PI.IC.IT.273206.01</v>
      </c>
      <c r="N4052" s="39"/>
      <c r="O4052" s="39" t="str">
        <f t="shared" si="506"/>
        <v>PH.IC.IT.273206.01</v>
      </c>
      <c r="Q4052" s="39" t="str">
        <f t="shared" si="507"/>
        <v>CL.IC.IT.273206.01</v>
      </c>
      <c r="R4052" s="39"/>
      <c r="S4052" s="39" t="str">
        <f t="shared" si="500"/>
        <v>DR.IC.IT.273206.01</v>
      </c>
      <c r="T4052" s="39"/>
      <c r="U4052" s="60" t="str">
        <f t="shared" si="501"/>
        <v>IM.IC.IT.273206.01</v>
      </c>
      <c r="V4052" s="57"/>
      <c r="W4052" s="60" t="str">
        <f t="shared" si="502"/>
        <v>GE.IC.IT.273206.01</v>
      </c>
      <c r="AH4052" s="35" t="s">
        <v>3207</v>
      </c>
      <c r="AI4052" s="35">
        <v>1500</v>
      </c>
    </row>
    <row r="4053" spans="1:35" s="35" customFormat="1" ht="15">
      <c r="A4053" s="35" t="s">
        <v>2189</v>
      </c>
      <c r="C4053" s="38" t="s">
        <v>1504</v>
      </c>
      <c r="D4053" s="35" t="s">
        <v>4486</v>
      </c>
      <c r="E4053" s="38" t="s">
        <v>4487</v>
      </c>
      <c r="F4053" s="35" t="s">
        <v>4188</v>
      </c>
      <c r="G4053" s="35" t="s">
        <v>4007</v>
      </c>
      <c r="H4053" s="38" t="s">
        <v>2212</v>
      </c>
      <c r="I4053" s="35" t="s">
        <v>4008</v>
      </c>
      <c r="J4053" s="39" t="str">
        <f t="shared" si="503"/>
        <v>IC.IT.273301</v>
      </c>
      <c r="K4053" s="38" t="s">
        <v>3298</v>
      </c>
      <c r="L4053" s="35" t="str">
        <f t="shared" si="504"/>
        <v xml:space="preserve">      Epithelialization (shades of pink): specify %</v>
      </c>
      <c r="M4053" s="39" t="str">
        <f t="shared" si="505"/>
        <v>PI.IC.IT.273301.01</v>
      </c>
      <c r="N4053" s="39"/>
      <c r="O4053" s="39" t="str">
        <f t="shared" si="506"/>
        <v>PH.IC.IT.273301.01</v>
      </c>
      <c r="Q4053" s="39" t="str">
        <f t="shared" si="507"/>
        <v>CL.IC.IT.273301.01</v>
      </c>
      <c r="R4053" s="39"/>
      <c r="S4053" s="39" t="str">
        <f t="shared" ref="S4053:S4116" si="508">CONCATENATE("DR.",J4053,".",K4053)</f>
        <v>DR.IC.IT.273301.01</v>
      </c>
      <c r="T4053" s="39"/>
      <c r="U4053" s="60" t="str">
        <f t="shared" ref="U4053:U4116" si="509">CONCATENATE("IM.",J4053, ".",K4053)</f>
        <v>IM.IC.IT.273301.01</v>
      </c>
      <c r="V4053" s="57"/>
      <c r="W4053" s="60" t="str">
        <f t="shared" ref="W4053:W4116" si="510">CONCATENATE("GE.",J4053, ".",K4053)</f>
        <v>GE.IC.IT.273301.01</v>
      </c>
      <c r="AH4053" s="35" t="s">
        <v>3207</v>
      </c>
      <c r="AI4053" s="35">
        <v>1500</v>
      </c>
    </row>
    <row r="4054" spans="1:35" s="35" customFormat="1" ht="15">
      <c r="A4054" s="35" t="s">
        <v>2189</v>
      </c>
      <c r="C4054" s="38" t="s">
        <v>1504</v>
      </c>
      <c r="E4054" s="38" t="s">
        <v>4487</v>
      </c>
      <c r="F4054" s="35" t="s">
        <v>4188</v>
      </c>
      <c r="G4054" s="35" t="s">
        <v>4009</v>
      </c>
      <c r="H4054" s="38" t="s">
        <v>2217</v>
      </c>
      <c r="I4054" s="35" t="s">
        <v>4010</v>
      </c>
      <c r="J4054" s="39" t="str">
        <f t="shared" si="503"/>
        <v>IC.IT.273302</v>
      </c>
      <c r="K4054" s="38" t="s">
        <v>3298</v>
      </c>
      <c r="L4054" s="35" t="str">
        <f t="shared" si="504"/>
        <v xml:space="preserve">      Granulation (beefy red):  specify %</v>
      </c>
      <c r="M4054" s="39" t="str">
        <f t="shared" si="505"/>
        <v>PI.IC.IT.273302.01</v>
      </c>
      <c r="N4054" s="39"/>
      <c r="O4054" s="39" t="str">
        <f t="shared" si="506"/>
        <v>PH.IC.IT.273302.01</v>
      </c>
      <c r="Q4054" s="39" t="str">
        <f t="shared" si="507"/>
        <v>CL.IC.IT.273302.01</v>
      </c>
      <c r="R4054" s="39"/>
      <c r="S4054" s="39" t="str">
        <f t="shared" si="508"/>
        <v>DR.IC.IT.273302.01</v>
      </c>
      <c r="T4054" s="39"/>
      <c r="U4054" s="60" t="str">
        <f t="shared" si="509"/>
        <v>IM.IC.IT.273302.01</v>
      </c>
      <c r="V4054" s="57"/>
      <c r="W4054" s="60" t="str">
        <f t="shared" si="510"/>
        <v>GE.IC.IT.273302.01</v>
      </c>
      <c r="AH4054" s="35" t="s">
        <v>3207</v>
      </c>
      <c r="AI4054" s="35">
        <v>1500</v>
      </c>
    </row>
    <row r="4055" spans="1:35" s="35" customFormat="1" ht="15">
      <c r="A4055" s="35" t="s">
        <v>2189</v>
      </c>
      <c r="C4055" s="38" t="s">
        <v>1504</v>
      </c>
      <c r="E4055" s="38" t="s">
        <v>4487</v>
      </c>
      <c r="F4055" s="35" t="s">
        <v>4188</v>
      </c>
      <c r="G4055" s="35" t="s">
        <v>4011</v>
      </c>
      <c r="H4055" s="38" t="s">
        <v>2219</v>
      </c>
      <c r="I4055" s="35" t="s">
        <v>4012</v>
      </c>
      <c r="J4055" s="39" t="str">
        <f t="shared" si="503"/>
        <v>IC.IT.273303</v>
      </c>
      <c r="K4055" s="38" t="s">
        <v>3298</v>
      </c>
      <c r="L4055" s="35" t="str">
        <f t="shared" si="504"/>
        <v xml:space="preserve">      Slough (yellow fibrinous):  specify %</v>
      </c>
      <c r="M4055" s="39" t="str">
        <f t="shared" si="505"/>
        <v>PI.IC.IT.273303.01</v>
      </c>
      <c r="N4055" s="39"/>
      <c r="O4055" s="39" t="str">
        <f t="shared" si="506"/>
        <v>PH.IC.IT.273303.01</v>
      </c>
      <c r="Q4055" s="39" t="str">
        <f t="shared" si="507"/>
        <v>CL.IC.IT.273303.01</v>
      </c>
      <c r="R4055" s="39"/>
      <c r="S4055" s="39" t="str">
        <f t="shared" si="508"/>
        <v>DR.IC.IT.273303.01</v>
      </c>
      <c r="T4055" s="39"/>
      <c r="U4055" s="60" t="str">
        <f t="shared" si="509"/>
        <v>IM.IC.IT.273303.01</v>
      </c>
      <c r="V4055" s="57"/>
      <c r="W4055" s="60" t="str">
        <f t="shared" si="510"/>
        <v>GE.IC.IT.273303.01</v>
      </c>
      <c r="AH4055" s="35" t="s">
        <v>3207</v>
      </c>
      <c r="AI4055" s="35">
        <v>1500</v>
      </c>
    </row>
    <row r="4056" spans="1:35" s="35" customFormat="1" ht="15">
      <c r="A4056" s="35" t="s">
        <v>2189</v>
      </c>
      <c r="C4056" s="38" t="s">
        <v>1504</v>
      </c>
      <c r="E4056" s="38" t="s">
        <v>4487</v>
      </c>
      <c r="F4056" s="35" t="s">
        <v>4188</v>
      </c>
      <c r="G4056" s="35" t="s">
        <v>4013</v>
      </c>
      <c r="H4056" s="38" t="s">
        <v>2063</v>
      </c>
      <c r="I4056" s="35" t="s">
        <v>4014</v>
      </c>
      <c r="J4056" s="39" t="str">
        <f t="shared" si="503"/>
        <v>IC.IT.273304</v>
      </c>
      <c r="K4056" s="38" t="s">
        <v>3298</v>
      </c>
      <c r="L4056" s="35" t="str">
        <f t="shared" si="504"/>
        <v xml:space="preserve">      Eschar (thick leathery black/brown):  specify %</v>
      </c>
      <c r="M4056" s="39" t="str">
        <f t="shared" si="505"/>
        <v>PI.IC.IT.273304.01</v>
      </c>
      <c r="N4056" s="39"/>
      <c r="O4056" s="39" t="str">
        <f t="shared" si="506"/>
        <v>PH.IC.IT.273304.01</v>
      </c>
      <c r="Q4056" s="39" t="str">
        <f t="shared" si="507"/>
        <v>CL.IC.IT.273304.01</v>
      </c>
      <c r="R4056" s="39"/>
      <c r="S4056" s="39" t="str">
        <f t="shared" si="508"/>
        <v>DR.IC.IT.273304.01</v>
      </c>
      <c r="T4056" s="39"/>
      <c r="U4056" s="60" t="str">
        <f t="shared" si="509"/>
        <v>IM.IC.IT.273304.01</v>
      </c>
      <c r="V4056" s="57"/>
      <c r="W4056" s="60" t="str">
        <f t="shared" si="510"/>
        <v>GE.IC.IT.273304.01</v>
      </c>
      <c r="AH4056" s="35" t="s">
        <v>3207</v>
      </c>
      <c r="AI4056" s="35">
        <v>1500</v>
      </c>
    </row>
    <row r="4057" spans="1:35" s="35" customFormat="1" ht="15">
      <c r="A4057" s="35" t="s">
        <v>2189</v>
      </c>
      <c r="C4057" s="38" t="s">
        <v>1504</v>
      </c>
      <c r="E4057" s="38" t="s">
        <v>4487</v>
      </c>
      <c r="F4057" s="35" t="s">
        <v>4188</v>
      </c>
      <c r="G4057" s="35" t="s">
        <v>4015</v>
      </c>
      <c r="H4057" s="38" t="s">
        <v>4265</v>
      </c>
      <c r="I4057" s="35" t="s">
        <v>4016</v>
      </c>
      <c r="J4057" s="39" t="str">
        <f t="shared" si="503"/>
        <v>IC.IT.273305</v>
      </c>
      <c r="K4057" s="38" t="s">
        <v>3298</v>
      </c>
      <c r="L4057" s="35" t="str">
        <f t="shared" si="504"/>
        <v xml:space="preserve">      Foreign bodies:  specify</v>
      </c>
      <c r="M4057" s="39" t="str">
        <f t="shared" si="505"/>
        <v>PI.IC.IT.273305.01</v>
      </c>
      <c r="N4057" s="39"/>
      <c r="O4057" s="39" t="str">
        <f t="shared" si="506"/>
        <v>PH.IC.IT.273305.01</v>
      </c>
      <c r="Q4057" s="39" t="str">
        <f t="shared" si="507"/>
        <v>CL.IC.IT.273305.01</v>
      </c>
      <c r="R4057" s="39"/>
      <c r="S4057" s="39" t="str">
        <f t="shared" si="508"/>
        <v>DR.IC.IT.273305.01</v>
      </c>
      <c r="T4057" s="39"/>
      <c r="U4057" s="60" t="str">
        <f t="shared" si="509"/>
        <v>IM.IC.IT.273305.01</v>
      </c>
      <c r="V4057" s="57"/>
      <c r="W4057" s="60" t="str">
        <f t="shared" si="510"/>
        <v>GE.IC.IT.273305.01</v>
      </c>
      <c r="AH4057" s="35" t="s">
        <v>3207</v>
      </c>
      <c r="AI4057" s="35">
        <v>1500</v>
      </c>
    </row>
    <row r="4058" spans="1:35" s="35" customFormat="1" ht="15">
      <c r="A4058" s="35" t="s">
        <v>2189</v>
      </c>
      <c r="C4058" s="38" t="s">
        <v>1504</v>
      </c>
      <c r="D4058" s="35" t="s">
        <v>4488</v>
      </c>
      <c r="E4058" s="38" t="s">
        <v>4489</v>
      </c>
      <c r="F4058" s="35" t="s">
        <v>4188</v>
      </c>
      <c r="G4058" s="35" t="s">
        <v>4490</v>
      </c>
      <c r="H4058" s="38" t="s">
        <v>2217</v>
      </c>
      <c r="I4058" s="35" t="s">
        <v>4017</v>
      </c>
      <c r="J4058" s="39" t="str">
        <f t="shared" si="503"/>
        <v>IC.IT.273402</v>
      </c>
      <c r="K4058" s="38" t="s">
        <v>3298</v>
      </c>
      <c r="L4058" s="35" t="str">
        <f t="shared" si="504"/>
        <v xml:space="preserve">      Indistinct, attached</v>
      </c>
      <c r="M4058" s="39" t="str">
        <f t="shared" si="505"/>
        <v>PI.IC.IT.273402.01</v>
      </c>
      <c r="N4058" s="39"/>
      <c r="O4058" s="39" t="str">
        <f t="shared" si="506"/>
        <v>PH.IC.IT.273402.01</v>
      </c>
      <c r="Q4058" s="39" t="str">
        <f t="shared" si="507"/>
        <v>CL.IC.IT.273402.01</v>
      </c>
      <c r="R4058" s="39"/>
      <c r="S4058" s="39" t="str">
        <f t="shared" si="508"/>
        <v>DR.IC.IT.273402.01</v>
      </c>
      <c r="T4058" s="39"/>
      <c r="U4058" s="60" t="str">
        <f t="shared" si="509"/>
        <v>IM.IC.IT.273402.01</v>
      </c>
      <c r="V4058" s="57"/>
      <c r="W4058" s="60" t="str">
        <f t="shared" si="510"/>
        <v>GE.IC.IT.273402.01</v>
      </c>
      <c r="AH4058" s="35" t="s">
        <v>3207</v>
      </c>
      <c r="AI4058" s="35">
        <v>1500</v>
      </c>
    </row>
    <row r="4059" spans="1:35" s="35" customFormat="1" ht="15">
      <c r="A4059" s="35" t="s">
        <v>2189</v>
      </c>
      <c r="C4059" s="38" t="s">
        <v>1504</v>
      </c>
      <c r="E4059" s="38" t="s">
        <v>4489</v>
      </c>
      <c r="F4059" s="35" t="s">
        <v>4188</v>
      </c>
      <c r="G4059" s="35" t="s">
        <v>4491</v>
      </c>
      <c r="H4059" s="38" t="s">
        <v>2219</v>
      </c>
      <c r="I4059" s="35" t="s">
        <v>4018</v>
      </c>
      <c r="J4059" s="39" t="str">
        <f t="shared" si="503"/>
        <v>IC.IT.273403</v>
      </c>
      <c r="K4059" s="38" t="s">
        <v>3298</v>
      </c>
      <c r="L4059" s="35" t="str">
        <f t="shared" si="504"/>
        <v xml:space="preserve">      Non attached</v>
      </c>
      <c r="M4059" s="39" t="str">
        <f t="shared" si="505"/>
        <v>PI.IC.IT.273403.01</v>
      </c>
      <c r="N4059" s="39"/>
      <c r="O4059" s="39" t="str">
        <f t="shared" si="506"/>
        <v>PH.IC.IT.273403.01</v>
      </c>
      <c r="Q4059" s="39" t="str">
        <f t="shared" si="507"/>
        <v>CL.IC.IT.273403.01</v>
      </c>
      <c r="R4059" s="39"/>
      <c r="S4059" s="39" t="str">
        <f t="shared" si="508"/>
        <v>DR.IC.IT.273403.01</v>
      </c>
      <c r="T4059" s="39"/>
      <c r="U4059" s="60" t="str">
        <f t="shared" si="509"/>
        <v>IM.IC.IT.273403.01</v>
      </c>
      <c r="V4059" s="57"/>
      <c r="W4059" s="60" t="str">
        <f t="shared" si="510"/>
        <v>GE.IC.IT.273403.01</v>
      </c>
      <c r="AH4059" s="35" t="s">
        <v>3207</v>
      </c>
      <c r="AI4059" s="35">
        <v>1500</v>
      </c>
    </row>
    <row r="4060" spans="1:35" s="35" customFormat="1" ht="15">
      <c r="A4060" s="35" t="s">
        <v>2189</v>
      </c>
      <c r="C4060" s="38" t="s">
        <v>1504</v>
      </c>
      <c r="E4060" s="38" t="s">
        <v>4489</v>
      </c>
      <c r="F4060" s="35" t="s">
        <v>4188</v>
      </c>
      <c r="G4060" s="35" t="s">
        <v>4019</v>
      </c>
      <c r="H4060" s="38" t="s">
        <v>2063</v>
      </c>
      <c r="I4060" s="35" t="s">
        <v>4020</v>
      </c>
      <c r="J4060" s="39" t="str">
        <f t="shared" si="503"/>
        <v>IC.IT.273404</v>
      </c>
      <c r="K4060" s="38" t="s">
        <v>3298</v>
      </c>
      <c r="L4060" s="35" t="str">
        <f t="shared" si="504"/>
        <v xml:space="preserve">      Tunneling</v>
      </c>
      <c r="M4060" s="39" t="str">
        <f t="shared" si="505"/>
        <v>PI.IC.IT.273404.01</v>
      </c>
      <c r="N4060" s="39"/>
      <c r="O4060" s="39" t="str">
        <f t="shared" si="506"/>
        <v>PH.IC.IT.273404.01</v>
      </c>
      <c r="Q4060" s="39" t="str">
        <f t="shared" si="507"/>
        <v>CL.IC.IT.273404.01</v>
      </c>
      <c r="R4060" s="39"/>
      <c r="S4060" s="39" t="str">
        <f t="shared" si="508"/>
        <v>DR.IC.IT.273404.01</v>
      </c>
      <c r="T4060" s="39"/>
      <c r="U4060" s="60" t="str">
        <f t="shared" si="509"/>
        <v>IM.IC.IT.273404.01</v>
      </c>
      <c r="V4060" s="57"/>
      <c r="W4060" s="60" t="str">
        <f t="shared" si="510"/>
        <v>GE.IC.IT.273404.01</v>
      </c>
      <c r="AH4060" s="35" t="s">
        <v>3207</v>
      </c>
      <c r="AI4060" s="35">
        <v>1500</v>
      </c>
    </row>
    <row r="4061" spans="1:35" s="35" customFormat="1" ht="15">
      <c r="A4061" s="35" t="s">
        <v>2189</v>
      </c>
      <c r="C4061" s="38" t="s">
        <v>1504</v>
      </c>
      <c r="E4061" s="38" t="s">
        <v>4489</v>
      </c>
      <c r="F4061" s="35" t="s">
        <v>4188</v>
      </c>
      <c r="G4061" s="35" t="s">
        <v>4021</v>
      </c>
      <c r="H4061" s="38" t="s">
        <v>2065</v>
      </c>
      <c r="I4061" s="35" t="s">
        <v>4022</v>
      </c>
      <c r="J4061" s="39" t="str">
        <f t="shared" si="503"/>
        <v>IC.IT.273405</v>
      </c>
      <c r="K4061" s="38" t="s">
        <v>3298</v>
      </c>
      <c r="L4061" s="35" t="str">
        <f t="shared" si="504"/>
        <v xml:space="preserve">      Undermining</v>
      </c>
      <c r="M4061" s="39" t="str">
        <f t="shared" si="505"/>
        <v>PI.IC.IT.273405.01</v>
      </c>
      <c r="N4061" s="39"/>
      <c r="O4061" s="39" t="str">
        <f t="shared" si="506"/>
        <v>PH.IC.IT.273405.01</v>
      </c>
      <c r="Q4061" s="39" t="str">
        <f t="shared" si="507"/>
        <v>CL.IC.IT.273405.01</v>
      </c>
      <c r="R4061" s="39"/>
      <c r="S4061" s="39" t="str">
        <f t="shared" si="508"/>
        <v>DR.IC.IT.273405.01</v>
      </c>
      <c r="T4061" s="39"/>
      <c r="U4061" s="60" t="str">
        <f t="shared" si="509"/>
        <v>IM.IC.IT.273405.01</v>
      </c>
      <c r="V4061" s="57"/>
      <c r="W4061" s="60" t="str">
        <f t="shared" si="510"/>
        <v>GE.IC.IT.273405.01</v>
      </c>
      <c r="AH4061" s="35" t="s">
        <v>3207</v>
      </c>
      <c r="AI4061" s="35">
        <v>1500</v>
      </c>
    </row>
    <row r="4062" spans="1:35" s="35" customFormat="1" ht="15">
      <c r="A4062" s="35" t="s">
        <v>2189</v>
      </c>
      <c r="C4062" s="38" t="s">
        <v>1504</v>
      </c>
      <c r="E4062" s="38" t="s">
        <v>4489</v>
      </c>
      <c r="F4062" s="35" t="s">
        <v>4188</v>
      </c>
      <c r="G4062" s="35" t="s">
        <v>4023</v>
      </c>
      <c r="H4062" s="38" t="s">
        <v>2222</v>
      </c>
      <c r="I4062" s="35" t="s">
        <v>4024</v>
      </c>
      <c r="J4062" s="39" t="str">
        <f t="shared" si="503"/>
        <v>IC.IT.273406</v>
      </c>
      <c r="K4062" s="38" t="s">
        <v>3298</v>
      </c>
      <c r="L4062" s="35" t="str">
        <f t="shared" si="504"/>
        <v xml:space="preserve">      Rolled</v>
      </c>
      <c r="M4062" s="39" t="str">
        <f t="shared" si="505"/>
        <v>PI.IC.IT.273406.01</v>
      </c>
      <c r="N4062" s="39"/>
      <c r="O4062" s="39" t="str">
        <f t="shared" si="506"/>
        <v>PH.IC.IT.273406.01</v>
      </c>
      <c r="Q4062" s="39" t="str">
        <f t="shared" si="507"/>
        <v>CL.IC.IT.273406.01</v>
      </c>
      <c r="R4062" s="39"/>
      <c r="S4062" s="39" t="str">
        <f t="shared" si="508"/>
        <v>DR.IC.IT.273406.01</v>
      </c>
      <c r="T4062" s="39"/>
      <c r="U4062" s="60" t="str">
        <f t="shared" si="509"/>
        <v>IM.IC.IT.273406.01</v>
      </c>
      <c r="V4062" s="57"/>
      <c r="W4062" s="60" t="str">
        <f t="shared" si="510"/>
        <v>GE.IC.IT.273406.01</v>
      </c>
      <c r="AH4062" s="35" t="s">
        <v>3207</v>
      </c>
      <c r="AI4062" s="35">
        <v>1500</v>
      </c>
    </row>
    <row r="4063" spans="1:35" s="35" customFormat="1" ht="15">
      <c r="A4063" s="35" t="s">
        <v>2189</v>
      </c>
      <c r="C4063" s="38" t="s">
        <v>1504</v>
      </c>
      <c r="E4063" s="38" t="s">
        <v>4489</v>
      </c>
      <c r="F4063" s="35" t="s">
        <v>4188</v>
      </c>
      <c r="G4063" s="35" t="s">
        <v>4025</v>
      </c>
      <c r="H4063" s="38" t="s">
        <v>2212</v>
      </c>
      <c r="I4063" s="35" t="s">
        <v>3018</v>
      </c>
      <c r="J4063" s="39" t="str">
        <f t="shared" si="503"/>
        <v>IC.IT.273401</v>
      </c>
      <c r="K4063" s="38" t="s">
        <v>3298</v>
      </c>
      <c r="L4063" s="35" t="str">
        <f t="shared" si="504"/>
        <v>Tunneling: enter clock position</v>
      </c>
      <c r="M4063" s="39" t="str">
        <f t="shared" si="505"/>
        <v>PI.IC.IT.273401.01</v>
      </c>
      <c r="N4063" s="39"/>
      <c r="O4063" s="39" t="str">
        <f t="shared" si="506"/>
        <v>PH.IC.IT.273401.01</v>
      </c>
      <c r="Q4063" s="39" t="str">
        <f t="shared" si="507"/>
        <v>CL.IC.IT.273401.01</v>
      </c>
      <c r="R4063" s="39"/>
      <c r="S4063" s="39" t="str">
        <f t="shared" si="508"/>
        <v>DR.IC.IT.273401.01</v>
      </c>
      <c r="T4063" s="39"/>
      <c r="U4063" s="60" t="str">
        <f t="shared" si="509"/>
        <v>IM.IC.IT.273401.01</v>
      </c>
      <c r="V4063" s="57"/>
      <c r="W4063" s="60" t="str">
        <f t="shared" si="510"/>
        <v>GE.IC.IT.273401.01</v>
      </c>
      <c r="AH4063" s="35" t="s">
        <v>3207</v>
      </c>
      <c r="AI4063" s="35">
        <v>1500</v>
      </c>
    </row>
    <row r="4064" spans="1:35" s="35" customFormat="1" ht="15">
      <c r="A4064" s="35" t="s">
        <v>2189</v>
      </c>
      <c r="C4064" s="38" t="s">
        <v>1504</v>
      </c>
      <c r="D4064" s="35" t="s">
        <v>4026</v>
      </c>
      <c r="E4064" s="38" t="s">
        <v>4492</v>
      </c>
      <c r="F4064" s="35" t="s">
        <v>4189</v>
      </c>
      <c r="G4064" s="35" t="s">
        <v>4028</v>
      </c>
      <c r="H4064" s="38" t="s">
        <v>2212</v>
      </c>
      <c r="I4064" s="35" t="s">
        <v>4029</v>
      </c>
      <c r="J4064" s="39" t="str">
        <f t="shared" si="503"/>
        <v>IC.IT.273501</v>
      </c>
      <c r="K4064" s="38" t="s">
        <v>3298</v>
      </c>
      <c r="L4064" s="35" t="str">
        <f t="shared" si="504"/>
        <v xml:space="preserve">      Continuous</v>
      </c>
      <c r="M4064" s="39" t="str">
        <f t="shared" si="505"/>
        <v>PI.IC.IT.273501.01</v>
      </c>
      <c r="N4064" s="39"/>
      <c r="O4064" s="39" t="str">
        <f t="shared" si="506"/>
        <v>PH.IC.IT.273501.01</v>
      </c>
      <c r="Q4064" s="39" t="str">
        <f t="shared" si="507"/>
        <v>CL.IC.IT.273501.01</v>
      </c>
      <c r="R4064" s="39"/>
      <c r="S4064" s="39" t="str">
        <f t="shared" si="508"/>
        <v>DR.IC.IT.273501.01</v>
      </c>
      <c r="T4064" s="39"/>
      <c r="U4064" s="60" t="str">
        <f t="shared" si="509"/>
        <v>IM.IC.IT.273501.01</v>
      </c>
      <c r="V4064" s="57"/>
      <c r="W4064" s="60" t="str">
        <f t="shared" si="510"/>
        <v>GE.IC.IT.273501.01</v>
      </c>
      <c r="AH4064" s="35" t="s">
        <v>3207</v>
      </c>
      <c r="AI4064" s="35">
        <v>1500</v>
      </c>
    </row>
    <row r="4065" spans="1:35" s="35" customFormat="1" ht="15">
      <c r="A4065" s="35" t="s">
        <v>2189</v>
      </c>
      <c r="C4065" s="38" t="s">
        <v>1504</v>
      </c>
      <c r="E4065" s="38" t="s">
        <v>4492</v>
      </c>
      <c r="F4065" s="35" t="s">
        <v>4189</v>
      </c>
      <c r="G4065" s="35" t="s">
        <v>4030</v>
      </c>
      <c r="H4065" s="38" t="s">
        <v>2217</v>
      </c>
      <c r="I4065" s="35" t="s">
        <v>1854</v>
      </c>
      <c r="J4065" s="39" t="str">
        <f t="shared" si="503"/>
        <v>IC.IT.273502</v>
      </c>
      <c r="K4065" s="38" t="s">
        <v>3298</v>
      </c>
      <c r="L4065" s="35" t="str">
        <f t="shared" si="504"/>
        <v xml:space="preserve">      Intermittent</v>
      </c>
      <c r="M4065" s="39" t="str">
        <f t="shared" si="505"/>
        <v>PI.IC.IT.273502.01</v>
      </c>
      <c r="N4065" s="39"/>
      <c r="O4065" s="39" t="str">
        <f t="shared" si="506"/>
        <v>PH.IC.IT.273502.01</v>
      </c>
      <c r="Q4065" s="39" t="str">
        <f t="shared" si="507"/>
        <v>CL.IC.IT.273502.01</v>
      </c>
      <c r="R4065" s="39"/>
      <c r="S4065" s="39" t="str">
        <f t="shared" si="508"/>
        <v>DR.IC.IT.273502.01</v>
      </c>
      <c r="T4065" s="39"/>
      <c r="U4065" s="60" t="str">
        <f t="shared" si="509"/>
        <v>IM.IC.IT.273502.01</v>
      </c>
      <c r="V4065" s="57"/>
      <c r="W4065" s="60" t="str">
        <f t="shared" si="510"/>
        <v>GE.IC.IT.273502.01</v>
      </c>
      <c r="AH4065" s="35" t="s">
        <v>3207</v>
      </c>
      <c r="AI4065" s="35">
        <v>1500</v>
      </c>
    </row>
    <row r="4066" spans="1:35" s="35" customFormat="1" ht="15">
      <c r="A4066" s="35" t="s">
        <v>2189</v>
      </c>
      <c r="C4066" s="38" t="s">
        <v>1504</v>
      </c>
      <c r="D4066" s="35" t="s">
        <v>4493</v>
      </c>
      <c r="E4066" s="38" t="s">
        <v>4494</v>
      </c>
      <c r="F4066" s="35" t="s">
        <v>4189</v>
      </c>
      <c r="G4066" s="35" t="s">
        <v>4031</v>
      </c>
      <c r="H4066" s="38" t="s">
        <v>2219</v>
      </c>
      <c r="I4066" s="35" t="s">
        <v>3844</v>
      </c>
      <c r="J4066" s="39" t="str">
        <f t="shared" si="503"/>
        <v>IC.IT.273603</v>
      </c>
      <c r="K4066" s="38" t="s">
        <v>3298</v>
      </c>
      <c r="L4066" s="35" t="str">
        <f t="shared" si="504"/>
        <v xml:space="preserve">      125mmHg</v>
      </c>
      <c r="M4066" s="39" t="str">
        <f t="shared" si="505"/>
        <v>PI.IC.IT.273603.01</v>
      </c>
      <c r="N4066" s="39"/>
      <c r="O4066" s="39" t="str">
        <f t="shared" si="506"/>
        <v>PH.IC.IT.273603.01</v>
      </c>
      <c r="Q4066" s="39" t="str">
        <f t="shared" si="507"/>
        <v>CL.IC.IT.273603.01</v>
      </c>
      <c r="R4066" s="39"/>
      <c r="S4066" s="39" t="str">
        <f t="shared" si="508"/>
        <v>DR.IC.IT.273603.01</v>
      </c>
      <c r="T4066" s="39"/>
      <c r="U4066" s="60" t="str">
        <f t="shared" si="509"/>
        <v>IM.IC.IT.273603.01</v>
      </c>
      <c r="V4066" s="57"/>
      <c r="W4066" s="60" t="str">
        <f t="shared" si="510"/>
        <v>GE.IC.IT.273603.01</v>
      </c>
      <c r="AH4066" s="35" t="s">
        <v>3207</v>
      </c>
      <c r="AI4066" s="35">
        <v>1500</v>
      </c>
    </row>
    <row r="4067" spans="1:35" s="35" customFormat="1" ht="15">
      <c r="A4067" s="35" t="s">
        <v>2189</v>
      </c>
      <c r="C4067" s="38" t="s">
        <v>1504</v>
      </c>
      <c r="E4067" s="38" t="s">
        <v>4494</v>
      </c>
      <c r="F4067" s="35" t="s">
        <v>4189</v>
      </c>
      <c r="G4067" s="35" t="s">
        <v>4032</v>
      </c>
      <c r="H4067" s="38" t="s">
        <v>2063</v>
      </c>
      <c r="I4067" s="35" t="s">
        <v>3846</v>
      </c>
      <c r="J4067" s="39" t="str">
        <f t="shared" si="503"/>
        <v>IC.IT.273604</v>
      </c>
      <c r="K4067" s="38" t="s">
        <v>3298</v>
      </c>
      <c r="L4067" s="35" t="str">
        <f t="shared" si="504"/>
        <v xml:space="preserve">      75mmHg</v>
      </c>
      <c r="M4067" s="39" t="str">
        <f t="shared" si="505"/>
        <v>PI.IC.IT.273604.01</v>
      </c>
      <c r="N4067" s="39"/>
      <c r="O4067" s="39" t="str">
        <f t="shared" si="506"/>
        <v>PH.IC.IT.273604.01</v>
      </c>
      <c r="Q4067" s="39" t="str">
        <f t="shared" si="507"/>
        <v>CL.IC.IT.273604.01</v>
      </c>
      <c r="R4067" s="39"/>
      <c r="S4067" s="39" t="str">
        <f t="shared" si="508"/>
        <v>DR.IC.IT.273604.01</v>
      </c>
      <c r="T4067" s="39"/>
      <c r="U4067" s="60" t="str">
        <f t="shared" si="509"/>
        <v>IM.IC.IT.273604.01</v>
      </c>
      <c r="V4067" s="57"/>
      <c r="W4067" s="60" t="str">
        <f t="shared" si="510"/>
        <v>GE.IC.IT.273604.01</v>
      </c>
      <c r="AH4067" s="35" t="s">
        <v>3207</v>
      </c>
      <c r="AI4067" s="35">
        <v>1500</v>
      </c>
    </row>
    <row r="4068" spans="1:35" s="35" customFormat="1" ht="15">
      <c r="A4068" s="35" t="s">
        <v>2189</v>
      </c>
      <c r="C4068" s="38" t="s">
        <v>1504</v>
      </c>
      <c r="E4068" s="38" t="s">
        <v>4494</v>
      </c>
      <c r="F4068" s="35" t="s">
        <v>4189</v>
      </c>
      <c r="G4068" s="35" t="s">
        <v>4033</v>
      </c>
      <c r="H4068" s="38" t="s">
        <v>2065</v>
      </c>
      <c r="I4068" s="35" t="s">
        <v>3848</v>
      </c>
      <c r="J4068" s="39" t="str">
        <f t="shared" si="503"/>
        <v>IC.IT.273605</v>
      </c>
      <c r="K4068" s="38" t="s">
        <v>3298</v>
      </c>
      <c r="L4068" s="35" t="str">
        <f t="shared" si="504"/>
        <v xml:space="preserve">      25mmHg</v>
      </c>
      <c r="M4068" s="39" t="str">
        <f t="shared" si="505"/>
        <v>PI.IC.IT.273605.01</v>
      </c>
      <c r="N4068" s="39"/>
      <c r="O4068" s="39" t="str">
        <f t="shared" si="506"/>
        <v>PH.IC.IT.273605.01</v>
      </c>
      <c r="Q4068" s="39" t="str">
        <f t="shared" si="507"/>
        <v>CL.IC.IT.273605.01</v>
      </c>
      <c r="R4068" s="39"/>
      <c r="S4068" s="39" t="str">
        <f t="shared" si="508"/>
        <v>DR.IC.IT.273605.01</v>
      </c>
      <c r="T4068" s="39"/>
      <c r="U4068" s="60" t="str">
        <f t="shared" si="509"/>
        <v>IM.IC.IT.273605.01</v>
      </c>
      <c r="V4068" s="57"/>
      <c r="W4068" s="60" t="str">
        <f t="shared" si="510"/>
        <v>GE.IC.IT.273605.01</v>
      </c>
      <c r="AH4068" s="35" t="s">
        <v>3207</v>
      </c>
      <c r="AI4068" s="35">
        <v>1500</v>
      </c>
    </row>
    <row r="4069" spans="1:35" s="35" customFormat="1" ht="15">
      <c r="A4069" s="35" t="s">
        <v>2189</v>
      </c>
      <c r="C4069" s="38" t="s">
        <v>1504</v>
      </c>
      <c r="E4069" s="38" t="s">
        <v>4494</v>
      </c>
      <c r="F4069" s="35" t="s">
        <v>4189</v>
      </c>
      <c r="G4069" s="35" t="s">
        <v>4034</v>
      </c>
      <c r="H4069" s="38" t="s">
        <v>2222</v>
      </c>
      <c r="I4069" s="35" t="s">
        <v>3850</v>
      </c>
      <c r="J4069" s="39" t="str">
        <f t="shared" si="503"/>
        <v>IC.IT.273606</v>
      </c>
      <c r="K4069" s="38" t="s">
        <v>3298</v>
      </c>
      <c r="L4069" s="35" t="str">
        <f t="shared" si="504"/>
        <v xml:space="preserve">      50mmHg</v>
      </c>
      <c r="M4069" s="39" t="str">
        <f t="shared" si="505"/>
        <v>PI.IC.IT.273606.01</v>
      </c>
      <c r="N4069" s="39"/>
      <c r="O4069" s="39" t="str">
        <f t="shared" si="506"/>
        <v>PH.IC.IT.273606.01</v>
      </c>
      <c r="Q4069" s="39" t="str">
        <f t="shared" si="507"/>
        <v>CL.IC.IT.273606.01</v>
      </c>
      <c r="R4069" s="39"/>
      <c r="S4069" s="39" t="str">
        <f t="shared" si="508"/>
        <v>DR.IC.IT.273606.01</v>
      </c>
      <c r="T4069" s="39"/>
      <c r="U4069" s="60" t="str">
        <f t="shared" si="509"/>
        <v>IM.IC.IT.273606.01</v>
      </c>
      <c r="V4069" s="57"/>
      <c r="W4069" s="60" t="str">
        <f t="shared" si="510"/>
        <v>GE.IC.IT.273606.01</v>
      </c>
      <c r="AH4069" s="35" t="s">
        <v>3207</v>
      </c>
      <c r="AI4069" s="35">
        <v>1500</v>
      </c>
    </row>
    <row r="4070" spans="1:35" s="35" customFormat="1" ht="15">
      <c r="A4070" s="35" t="s">
        <v>2189</v>
      </c>
      <c r="C4070" s="38" t="s">
        <v>1504</v>
      </c>
      <c r="E4070" s="38" t="s">
        <v>4494</v>
      </c>
      <c r="F4070" s="35" t="s">
        <v>4189</v>
      </c>
      <c r="G4070" s="35" t="s">
        <v>4035</v>
      </c>
      <c r="H4070" s="38" t="s">
        <v>2376</v>
      </c>
      <c r="I4070" s="35" t="s">
        <v>3852</v>
      </c>
      <c r="J4070" s="39" t="str">
        <f t="shared" si="503"/>
        <v>IC.IT.273607</v>
      </c>
      <c r="K4070" s="38" t="s">
        <v>3298</v>
      </c>
      <c r="L4070" s="35" t="str">
        <f t="shared" si="504"/>
        <v xml:space="preserve">      100mmHg</v>
      </c>
      <c r="M4070" s="39" t="str">
        <f t="shared" si="505"/>
        <v>PI.IC.IT.273607.01</v>
      </c>
      <c r="N4070" s="39"/>
      <c r="O4070" s="39" t="str">
        <f t="shared" si="506"/>
        <v>PH.IC.IT.273607.01</v>
      </c>
      <c r="Q4070" s="39" t="str">
        <f t="shared" si="507"/>
        <v>CL.IC.IT.273607.01</v>
      </c>
      <c r="R4070" s="39"/>
      <c r="S4070" s="39" t="str">
        <f t="shared" si="508"/>
        <v>DR.IC.IT.273607.01</v>
      </c>
      <c r="T4070" s="39"/>
      <c r="U4070" s="60" t="str">
        <f t="shared" si="509"/>
        <v>IM.IC.IT.273607.01</v>
      </c>
      <c r="V4070" s="57"/>
      <c r="W4070" s="60" t="str">
        <f t="shared" si="510"/>
        <v>GE.IC.IT.273607.01</v>
      </c>
      <c r="AH4070" s="35" t="s">
        <v>3207</v>
      </c>
      <c r="AI4070" s="35">
        <v>1500</v>
      </c>
    </row>
    <row r="4071" spans="1:35" s="35" customFormat="1" ht="15">
      <c r="A4071" s="35" t="s">
        <v>2189</v>
      </c>
      <c r="C4071" s="38" t="s">
        <v>1504</v>
      </c>
      <c r="E4071" s="38" t="s">
        <v>4494</v>
      </c>
      <c r="F4071" s="35" t="s">
        <v>4189</v>
      </c>
      <c r="G4071" s="35" t="s">
        <v>4036</v>
      </c>
      <c r="H4071" s="38" t="s">
        <v>2378</v>
      </c>
      <c r="I4071" s="35" t="s">
        <v>3854</v>
      </c>
      <c r="J4071" s="39" t="str">
        <f t="shared" si="503"/>
        <v>IC.IT.273608</v>
      </c>
      <c r="K4071" s="38" t="s">
        <v>3298</v>
      </c>
      <c r="L4071" s="35" t="str">
        <f t="shared" si="504"/>
        <v xml:space="preserve">      150mmHg</v>
      </c>
      <c r="M4071" s="39" t="str">
        <f t="shared" si="505"/>
        <v>PI.IC.IT.273608.01</v>
      </c>
      <c r="N4071" s="39"/>
      <c r="O4071" s="39" t="str">
        <f t="shared" si="506"/>
        <v>PH.IC.IT.273608.01</v>
      </c>
      <c r="Q4071" s="39" t="str">
        <f t="shared" si="507"/>
        <v>CL.IC.IT.273608.01</v>
      </c>
      <c r="R4071" s="39"/>
      <c r="S4071" s="39" t="str">
        <f t="shared" si="508"/>
        <v>DR.IC.IT.273608.01</v>
      </c>
      <c r="T4071" s="39"/>
      <c r="U4071" s="60" t="str">
        <f t="shared" si="509"/>
        <v>IM.IC.IT.273608.01</v>
      </c>
      <c r="V4071" s="57"/>
      <c r="W4071" s="60" t="str">
        <f t="shared" si="510"/>
        <v>GE.IC.IT.273608.01</v>
      </c>
      <c r="AH4071" s="35" t="s">
        <v>3207</v>
      </c>
      <c r="AI4071" s="35">
        <v>1500</v>
      </c>
    </row>
    <row r="4072" spans="1:35" s="35" customFormat="1" ht="15">
      <c r="A4072" s="35" t="s">
        <v>2189</v>
      </c>
      <c r="C4072" s="38" t="s">
        <v>1504</v>
      </c>
      <c r="D4072" s="35" t="s">
        <v>4495</v>
      </c>
      <c r="E4072" s="38" t="s">
        <v>4496</v>
      </c>
      <c r="F4072" s="35" t="s">
        <v>4189</v>
      </c>
      <c r="G4072" s="35" t="s">
        <v>4037</v>
      </c>
      <c r="H4072" s="38" t="s">
        <v>2212</v>
      </c>
      <c r="I4072" s="35" t="s">
        <v>3856</v>
      </c>
      <c r="J4072" s="39" t="str">
        <f t="shared" si="503"/>
        <v>IC.IT.273701</v>
      </c>
      <c r="K4072" s="38" t="s">
        <v>3298</v>
      </c>
      <c r="L4072" s="35" t="str">
        <f t="shared" si="504"/>
        <v xml:space="preserve">      Done:  specify date/time</v>
      </c>
      <c r="M4072" s="39" t="str">
        <f t="shared" si="505"/>
        <v>PI.IC.IT.273701.01</v>
      </c>
      <c r="N4072" s="39"/>
      <c r="O4072" s="39" t="str">
        <f t="shared" si="506"/>
        <v>PH.IC.IT.273701.01</v>
      </c>
      <c r="Q4072" s="39" t="str">
        <f t="shared" si="507"/>
        <v>CL.IC.IT.273701.01</v>
      </c>
      <c r="R4072" s="39"/>
      <c r="S4072" s="39" t="str">
        <f t="shared" si="508"/>
        <v>DR.IC.IT.273701.01</v>
      </c>
      <c r="T4072" s="39"/>
      <c r="U4072" s="60" t="str">
        <f t="shared" si="509"/>
        <v>IM.IC.IT.273701.01</v>
      </c>
      <c r="V4072" s="57"/>
      <c r="W4072" s="60" t="str">
        <f t="shared" si="510"/>
        <v>GE.IC.IT.273701.01</v>
      </c>
      <c r="AH4072" s="35" t="s">
        <v>3207</v>
      </c>
      <c r="AI4072" s="35">
        <v>1500</v>
      </c>
    </row>
    <row r="4073" spans="1:35" s="35" customFormat="1" ht="15">
      <c r="A4073" s="35" t="s">
        <v>2189</v>
      </c>
      <c r="C4073" s="38" t="s">
        <v>1504</v>
      </c>
      <c r="E4073" s="38" t="s">
        <v>4496</v>
      </c>
      <c r="F4073" s="35" t="s">
        <v>4189</v>
      </c>
      <c r="G4073" s="35" t="s">
        <v>4038</v>
      </c>
      <c r="H4073" s="38" t="s">
        <v>2217</v>
      </c>
      <c r="I4073" s="35" t="s">
        <v>3858</v>
      </c>
      <c r="J4073" s="39" t="str">
        <f t="shared" si="503"/>
        <v>IC.IT.273702</v>
      </c>
      <c r="K4073" s="38" t="s">
        <v>3298</v>
      </c>
      <c r="L4073" s="35" t="str">
        <f t="shared" si="504"/>
        <v xml:space="preserve">      Not applicable</v>
      </c>
      <c r="M4073" s="39" t="str">
        <f t="shared" si="505"/>
        <v>PI.IC.IT.273702.01</v>
      </c>
      <c r="N4073" s="39"/>
      <c r="O4073" s="39" t="str">
        <f t="shared" si="506"/>
        <v>PH.IC.IT.273702.01</v>
      </c>
      <c r="Q4073" s="39" t="str">
        <f t="shared" si="507"/>
        <v>CL.IC.IT.273702.01</v>
      </c>
      <c r="R4073" s="39"/>
      <c r="S4073" s="39" t="str">
        <f t="shared" si="508"/>
        <v>DR.IC.IT.273702.01</v>
      </c>
      <c r="T4073" s="39"/>
      <c r="U4073" s="60" t="str">
        <f t="shared" si="509"/>
        <v>IM.IC.IT.273702.01</v>
      </c>
      <c r="V4073" s="57"/>
      <c r="W4073" s="60" t="str">
        <f t="shared" si="510"/>
        <v>GE.IC.IT.273702.01</v>
      </c>
      <c r="AH4073" s="35" t="s">
        <v>3207</v>
      </c>
      <c r="AI4073" s="35">
        <v>1500</v>
      </c>
    </row>
    <row r="4074" spans="1:35" s="35" customFormat="1" ht="15">
      <c r="A4074" s="35" t="s">
        <v>2189</v>
      </c>
      <c r="C4074" s="38" t="s">
        <v>1504</v>
      </c>
      <c r="E4074" s="38" t="s">
        <v>4496</v>
      </c>
      <c r="F4074" s="35" t="s">
        <v>4189</v>
      </c>
      <c r="G4074" s="35" t="s">
        <v>4497</v>
      </c>
      <c r="H4074" s="38" t="s">
        <v>3296</v>
      </c>
      <c r="I4074" s="35" t="s">
        <v>4498</v>
      </c>
      <c r="J4074" s="39" t="str">
        <f t="shared" si="503"/>
        <v>IC.IT.273703</v>
      </c>
      <c r="K4074" s="38" t="s">
        <v>3298</v>
      </c>
      <c r="L4074" s="35" t="str">
        <f t="shared" si="504"/>
        <v xml:space="preserve">      Not needed</v>
      </c>
      <c r="M4074" s="39" t="str">
        <f t="shared" si="505"/>
        <v>PI.IC.IT.273703.01</v>
      </c>
      <c r="N4074" s="39"/>
      <c r="O4074" s="39" t="str">
        <f t="shared" si="506"/>
        <v>PH.IC.IT.273703.01</v>
      </c>
      <c r="Q4074" s="39" t="str">
        <f t="shared" si="507"/>
        <v>CL.IC.IT.273703.01</v>
      </c>
      <c r="R4074" s="39"/>
      <c r="S4074" s="39" t="str">
        <f t="shared" si="508"/>
        <v>DR.IC.IT.273703.01</v>
      </c>
      <c r="T4074" s="39"/>
      <c r="U4074" s="60" t="str">
        <f t="shared" si="509"/>
        <v>IM.IC.IT.273703.01</v>
      </c>
      <c r="V4074" s="57"/>
      <c r="W4074" s="60" t="str">
        <f t="shared" si="510"/>
        <v>GE.IC.IT.273703.01</v>
      </c>
      <c r="Y4074" s="35">
        <v>797</v>
      </c>
      <c r="AH4074" s="35" t="s">
        <v>3207</v>
      </c>
      <c r="AI4074" s="35">
        <v>1500</v>
      </c>
    </row>
    <row r="4075" spans="1:35" s="35" customFormat="1" ht="15">
      <c r="A4075" s="35" t="s">
        <v>2189</v>
      </c>
      <c r="C4075" s="38" t="s">
        <v>1504</v>
      </c>
      <c r="D4075" s="35" t="s">
        <v>4499</v>
      </c>
      <c r="E4075" s="38" t="s">
        <v>4500</v>
      </c>
      <c r="F4075" s="35" t="s">
        <v>4190</v>
      </c>
      <c r="G4075" s="38" t="s">
        <v>4502</v>
      </c>
      <c r="H4075" s="38" t="s">
        <v>3298</v>
      </c>
      <c r="I4075" s="38" t="s">
        <v>4318</v>
      </c>
      <c r="J4075" s="39" t="str">
        <f t="shared" si="503"/>
        <v>IC.IT.273801</v>
      </c>
      <c r="K4075" s="38" t="s">
        <v>3298</v>
      </c>
      <c r="L4075" s="35" t="str">
        <f t="shared" si="504"/>
        <v>Date and Time</v>
      </c>
      <c r="M4075" s="39" t="str">
        <f t="shared" si="505"/>
        <v>PI.IC.IT.273801.01</v>
      </c>
      <c r="N4075" s="39"/>
      <c r="O4075" s="39" t="str">
        <f t="shared" si="506"/>
        <v>PH.IC.IT.273801.01</v>
      </c>
      <c r="Q4075" s="39" t="str">
        <f t="shared" si="507"/>
        <v>CL.IC.IT.273801.01</v>
      </c>
      <c r="R4075" s="39"/>
      <c r="S4075" s="39" t="str">
        <f t="shared" si="508"/>
        <v>DR.IC.IT.273801.01</v>
      </c>
      <c r="T4075" s="39"/>
      <c r="U4075" s="60" t="str">
        <f t="shared" si="509"/>
        <v>IM.IC.IT.273801.01</v>
      </c>
      <c r="V4075" s="57"/>
      <c r="W4075" s="60" t="str">
        <f t="shared" si="510"/>
        <v>GE.IC.IT.273801.01</v>
      </c>
      <c r="Y4075" s="35">
        <v>160</v>
      </c>
      <c r="AH4075" s="35" t="s">
        <v>3207</v>
      </c>
      <c r="AI4075" s="35">
        <v>1500</v>
      </c>
    </row>
    <row r="4076" spans="1:35" s="35" customFormat="1" ht="15">
      <c r="A4076" s="35" t="s">
        <v>2189</v>
      </c>
      <c r="B4076" s="35" t="s">
        <v>4191</v>
      </c>
      <c r="C4076" s="38" t="s">
        <v>1514</v>
      </c>
      <c r="D4076" s="35" t="s">
        <v>4431</v>
      </c>
      <c r="E4076" s="38" t="s">
        <v>3298</v>
      </c>
      <c r="F4076" s="35" t="s">
        <v>4192</v>
      </c>
      <c r="G4076" s="35" t="s">
        <v>3773</v>
      </c>
      <c r="H4076" s="38" t="s">
        <v>2212</v>
      </c>
      <c r="I4076" s="35" t="s">
        <v>2396</v>
      </c>
      <c r="J4076" s="39" t="str">
        <f t="shared" si="503"/>
        <v>IC.IT.280101</v>
      </c>
      <c r="K4076" s="38" t="s">
        <v>3298</v>
      </c>
      <c r="L4076" s="35" t="str">
        <f t="shared" si="504"/>
        <v xml:space="preserve">     Brown</v>
      </c>
      <c r="M4076" s="39" t="str">
        <f t="shared" si="505"/>
        <v>PI.IC.IT.280101.01</v>
      </c>
      <c r="N4076" s="39"/>
      <c r="O4076" s="39" t="str">
        <f t="shared" si="506"/>
        <v>PH.IC.IT.280101.01</v>
      </c>
      <c r="Q4076" s="39" t="str">
        <f t="shared" si="507"/>
        <v>CL.IC.IT.280101.01</v>
      </c>
      <c r="R4076" s="39"/>
      <c r="S4076" s="39" t="str">
        <f t="shared" si="508"/>
        <v>DR.IC.IT.280101.01</v>
      </c>
      <c r="T4076" s="39"/>
      <c r="U4076" s="60" t="str">
        <f t="shared" si="509"/>
        <v>IM.IC.IT.280101.01</v>
      </c>
      <c r="V4076" s="57"/>
      <c r="W4076" s="60" t="str">
        <f t="shared" si="510"/>
        <v>GE.IC.IT.280101.01</v>
      </c>
      <c r="AH4076" s="35" t="s">
        <v>3207</v>
      </c>
      <c r="AI4076" s="35">
        <v>1500</v>
      </c>
    </row>
    <row r="4077" spans="1:35" s="35" customFormat="1" ht="15">
      <c r="A4077" s="35" t="s">
        <v>2189</v>
      </c>
      <c r="C4077" s="38" t="s">
        <v>1514</v>
      </c>
      <c r="E4077" s="38" t="s">
        <v>3298</v>
      </c>
      <c r="F4077" s="35" t="s">
        <v>4192</v>
      </c>
      <c r="G4077" s="35" t="s">
        <v>3774</v>
      </c>
      <c r="H4077" s="38" t="s">
        <v>2217</v>
      </c>
      <c r="I4077" s="35" t="s">
        <v>2547</v>
      </c>
      <c r="J4077" s="39" t="str">
        <f t="shared" si="503"/>
        <v>IC.IT.280102</v>
      </c>
      <c r="K4077" s="38" t="s">
        <v>3298</v>
      </c>
      <c r="L4077" s="35" t="str">
        <f t="shared" si="504"/>
        <v xml:space="preserve">     Green</v>
      </c>
      <c r="M4077" s="39" t="str">
        <f t="shared" si="505"/>
        <v>PI.IC.IT.280102.01</v>
      </c>
      <c r="N4077" s="39"/>
      <c r="O4077" s="39" t="str">
        <f t="shared" si="506"/>
        <v>PH.IC.IT.280102.01</v>
      </c>
      <c r="Q4077" s="39" t="str">
        <f t="shared" si="507"/>
        <v>CL.IC.IT.280102.01</v>
      </c>
      <c r="R4077" s="39"/>
      <c r="S4077" s="39" t="str">
        <f t="shared" si="508"/>
        <v>DR.IC.IT.280102.01</v>
      </c>
      <c r="T4077" s="39"/>
      <c r="U4077" s="60" t="str">
        <f t="shared" si="509"/>
        <v>IM.IC.IT.280102.01</v>
      </c>
      <c r="V4077" s="57"/>
      <c r="W4077" s="60" t="str">
        <f t="shared" si="510"/>
        <v>GE.IC.IT.280102.01</v>
      </c>
      <c r="AH4077" s="35" t="s">
        <v>3207</v>
      </c>
      <c r="AI4077" s="35">
        <v>1500</v>
      </c>
    </row>
    <row r="4078" spans="1:35" s="35" customFormat="1" ht="15">
      <c r="A4078" s="35" t="s">
        <v>2189</v>
      </c>
      <c r="C4078" s="38" t="s">
        <v>1514</v>
      </c>
      <c r="E4078" s="38" t="s">
        <v>3298</v>
      </c>
      <c r="F4078" s="35" t="s">
        <v>4192</v>
      </c>
      <c r="G4078" s="35" t="s">
        <v>3775</v>
      </c>
      <c r="H4078" s="38" t="s">
        <v>2219</v>
      </c>
      <c r="I4078" s="35" t="s">
        <v>2552</v>
      </c>
      <c r="J4078" s="39" t="str">
        <f t="shared" si="503"/>
        <v>IC.IT.280103</v>
      </c>
      <c r="K4078" s="38" t="s">
        <v>3298</v>
      </c>
      <c r="L4078" s="35" t="str">
        <f t="shared" si="504"/>
        <v xml:space="preserve">     Tan </v>
      </c>
      <c r="M4078" s="39" t="str">
        <f t="shared" si="505"/>
        <v>PI.IC.IT.280103.01</v>
      </c>
      <c r="N4078" s="39"/>
      <c r="O4078" s="39" t="str">
        <f t="shared" si="506"/>
        <v>PH.IC.IT.280103.01</v>
      </c>
      <c r="Q4078" s="39" t="str">
        <f t="shared" si="507"/>
        <v>CL.IC.IT.280103.01</v>
      </c>
      <c r="R4078" s="39"/>
      <c r="S4078" s="39" t="str">
        <f t="shared" si="508"/>
        <v>DR.IC.IT.280103.01</v>
      </c>
      <c r="T4078" s="39"/>
      <c r="U4078" s="60" t="str">
        <f t="shared" si="509"/>
        <v>IM.IC.IT.280103.01</v>
      </c>
      <c r="V4078" s="57"/>
      <c r="W4078" s="60" t="str">
        <f t="shared" si="510"/>
        <v>GE.IC.IT.280103.01</v>
      </c>
      <c r="AH4078" s="35" t="s">
        <v>3207</v>
      </c>
      <c r="AI4078" s="35">
        <v>1500</v>
      </c>
    </row>
    <row r="4079" spans="1:35" s="35" customFormat="1" ht="15">
      <c r="A4079" s="35" t="s">
        <v>2189</v>
      </c>
      <c r="C4079" s="38" t="s">
        <v>1514</v>
      </c>
      <c r="E4079" s="38" t="s">
        <v>3298</v>
      </c>
      <c r="F4079" s="35" t="s">
        <v>4192</v>
      </c>
      <c r="G4079" s="35" t="s">
        <v>3776</v>
      </c>
      <c r="H4079" s="38" t="s">
        <v>2063</v>
      </c>
      <c r="I4079" s="35" t="s">
        <v>2553</v>
      </c>
      <c r="J4079" s="39" t="str">
        <f t="shared" si="503"/>
        <v>IC.IT.280104</v>
      </c>
      <c r="K4079" s="38" t="s">
        <v>3298</v>
      </c>
      <c r="L4079" s="35" t="str">
        <f t="shared" si="504"/>
        <v xml:space="preserve">     Yellow</v>
      </c>
      <c r="M4079" s="39" t="str">
        <f t="shared" si="505"/>
        <v>PI.IC.IT.280104.01</v>
      </c>
      <c r="N4079" s="39"/>
      <c r="O4079" s="39" t="str">
        <f t="shared" si="506"/>
        <v>PH.IC.IT.280104.01</v>
      </c>
      <c r="Q4079" s="39" t="str">
        <f t="shared" si="507"/>
        <v>CL.IC.IT.280104.01</v>
      </c>
      <c r="R4079" s="39"/>
      <c r="S4079" s="39" t="str">
        <f t="shared" si="508"/>
        <v>DR.IC.IT.280104.01</v>
      </c>
      <c r="T4079" s="39"/>
      <c r="U4079" s="60" t="str">
        <f t="shared" si="509"/>
        <v>IM.IC.IT.280104.01</v>
      </c>
      <c r="V4079" s="57"/>
      <c r="W4079" s="60" t="str">
        <f t="shared" si="510"/>
        <v>GE.IC.IT.280104.01</v>
      </c>
      <c r="AH4079" s="35" t="s">
        <v>3207</v>
      </c>
      <c r="AI4079" s="35">
        <v>1500</v>
      </c>
    </row>
    <row r="4080" spans="1:35" s="35" customFormat="1" ht="15">
      <c r="A4080" s="35" t="s">
        <v>2189</v>
      </c>
      <c r="C4080" s="38" t="s">
        <v>1514</v>
      </c>
      <c r="E4080" s="38" t="s">
        <v>3298</v>
      </c>
      <c r="F4080" s="35" t="s">
        <v>4192</v>
      </c>
      <c r="G4080" s="35" t="s">
        <v>3777</v>
      </c>
      <c r="H4080" s="38" t="s">
        <v>2065</v>
      </c>
      <c r="I4080" s="35" t="s">
        <v>1903</v>
      </c>
      <c r="J4080" s="39" t="str">
        <f t="shared" si="503"/>
        <v>IC.IT.280105</v>
      </c>
      <c r="K4080" s="38" t="s">
        <v>3298</v>
      </c>
      <c r="L4080" s="35" t="str">
        <f t="shared" si="504"/>
        <v xml:space="preserve">     Amber</v>
      </c>
      <c r="M4080" s="39" t="str">
        <f t="shared" si="505"/>
        <v>PI.IC.IT.280105.01</v>
      </c>
      <c r="N4080" s="39"/>
      <c r="O4080" s="39" t="str">
        <f t="shared" si="506"/>
        <v>PH.IC.IT.280105.01</v>
      </c>
      <c r="Q4080" s="39" t="str">
        <f t="shared" si="507"/>
        <v>CL.IC.IT.280105.01</v>
      </c>
      <c r="R4080" s="39"/>
      <c r="S4080" s="39" t="str">
        <f t="shared" si="508"/>
        <v>DR.IC.IT.280105.01</v>
      </c>
      <c r="T4080" s="39"/>
      <c r="U4080" s="60" t="str">
        <f t="shared" si="509"/>
        <v>IM.IC.IT.280105.01</v>
      </c>
      <c r="V4080" s="57"/>
      <c r="W4080" s="60" t="str">
        <f t="shared" si="510"/>
        <v>GE.IC.IT.280105.01</v>
      </c>
      <c r="AH4080" s="35" t="s">
        <v>3207</v>
      </c>
      <c r="AI4080" s="35">
        <v>1500</v>
      </c>
    </row>
    <row r="4081" spans="1:35" s="35" customFormat="1" ht="15">
      <c r="A4081" s="35" t="s">
        <v>2189</v>
      </c>
      <c r="C4081" s="38" t="s">
        <v>1514</v>
      </c>
      <c r="E4081" s="38" t="s">
        <v>3298</v>
      </c>
      <c r="F4081" s="35" t="s">
        <v>4192</v>
      </c>
      <c r="G4081" s="35" t="s">
        <v>3778</v>
      </c>
      <c r="H4081" s="38" t="s">
        <v>2222</v>
      </c>
      <c r="I4081" s="35" t="s">
        <v>1499</v>
      </c>
      <c r="J4081" s="39" t="str">
        <f t="shared" si="503"/>
        <v>IC.IT.280106</v>
      </c>
      <c r="K4081" s="38" t="s">
        <v>3298</v>
      </c>
      <c r="L4081" s="35" t="str">
        <f t="shared" si="504"/>
        <v xml:space="preserve">     Black</v>
      </c>
      <c r="M4081" s="39" t="str">
        <f t="shared" si="505"/>
        <v>PI.IC.IT.280106.01</v>
      </c>
      <c r="N4081" s="39"/>
      <c r="O4081" s="39" t="str">
        <f t="shared" si="506"/>
        <v>PH.IC.IT.280106.01</v>
      </c>
      <c r="Q4081" s="39" t="str">
        <f t="shared" si="507"/>
        <v>CL.IC.IT.280106.01</v>
      </c>
      <c r="R4081" s="39"/>
      <c r="S4081" s="39" t="str">
        <f t="shared" si="508"/>
        <v>DR.IC.IT.280106.01</v>
      </c>
      <c r="T4081" s="39"/>
      <c r="U4081" s="60" t="str">
        <f t="shared" si="509"/>
        <v>IM.IC.IT.280106.01</v>
      </c>
      <c r="V4081" s="57"/>
      <c r="W4081" s="60" t="str">
        <f t="shared" si="510"/>
        <v>GE.IC.IT.280106.01</v>
      </c>
      <c r="AH4081" s="35" t="s">
        <v>3207</v>
      </c>
      <c r="AI4081" s="35">
        <v>1500</v>
      </c>
    </row>
    <row r="4082" spans="1:35" s="35" customFormat="1" ht="15">
      <c r="A4082" s="35" t="s">
        <v>2189</v>
      </c>
      <c r="C4082" s="38" t="s">
        <v>1514</v>
      </c>
      <c r="E4082" s="38" t="s">
        <v>3298</v>
      </c>
      <c r="F4082" s="35" t="s">
        <v>4192</v>
      </c>
      <c r="G4082" s="35" t="s">
        <v>3779</v>
      </c>
      <c r="H4082" s="38" t="s">
        <v>2376</v>
      </c>
      <c r="I4082" s="35" t="s">
        <v>3467</v>
      </c>
      <c r="J4082" s="39" t="str">
        <f t="shared" si="503"/>
        <v>IC.IT.280107</v>
      </c>
      <c r="K4082" s="38" t="s">
        <v>3298</v>
      </c>
      <c r="L4082" s="35" t="str">
        <f t="shared" si="504"/>
        <v xml:space="preserve">     Colorless</v>
      </c>
      <c r="M4082" s="39" t="str">
        <f t="shared" si="505"/>
        <v>PI.IC.IT.280107.01</v>
      </c>
      <c r="N4082" s="39"/>
      <c r="O4082" s="39" t="str">
        <f t="shared" si="506"/>
        <v>PH.IC.IT.280107.01</v>
      </c>
      <c r="Q4082" s="39" t="str">
        <f t="shared" si="507"/>
        <v>CL.IC.IT.280107.01</v>
      </c>
      <c r="R4082" s="39"/>
      <c r="S4082" s="39" t="str">
        <f t="shared" si="508"/>
        <v>DR.IC.IT.280107.01</v>
      </c>
      <c r="T4082" s="39"/>
      <c r="U4082" s="60" t="str">
        <f t="shared" si="509"/>
        <v>IM.IC.IT.280107.01</v>
      </c>
      <c r="V4082" s="57"/>
      <c r="W4082" s="60" t="str">
        <f t="shared" si="510"/>
        <v>GE.IC.IT.280107.01</v>
      </c>
      <c r="AH4082" s="35" t="s">
        <v>3207</v>
      </c>
      <c r="AI4082" s="35">
        <v>1500</v>
      </c>
    </row>
    <row r="4083" spans="1:35" s="35" customFormat="1" ht="15">
      <c r="A4083" s="35" t="s">
        <v>2189</v>
      </c>
      <c r="C4083" s="38" t="s">
        <v>1514</v>
      </c>
      <c r="E4083" s="38" t="s">
        <v>3298</v>
      </c>
      <c r="F4083" s="35" t="s">
        <v>4192</v>
      </c>
      <c r="G4083" s="35" t="s">
        <v>3780</v>
      </c>
      <c r="H4083" s="38" t="s">
        <v>2378</v>
      </c>
      <c r="I4083" s="35" t="s">
        <v>3475</v>
      </c>
      <c r="J4083" s="39" t="str">
        <f t="shared" si="503"/>
        <v>IC.IT.280108</v>
      </c>
      <c r="K4083" s="38" t="s">
        <v>3298</v>
      </c>
      <c r="L4083" s="35" t="str">
        <f t="shared" si="504"/>
        <v xml:space="preserve">     Maroon</v>
      </c>
      <c r="M4083" s="39" t="str">
        <f t="shared" si="505"/>
        <v>PI.IC.IT.280108.01</v>
      </c>
      <c r="N4083" s="39"/>
      <c r="O4083" s="39" t="str">
        <f t="shared" si="506"/>
        <v>PH.IC.IT.280108.01</v>
      </c>
      <c r="Q4083" s="39" t="str">
        <f t="shared" si="507"/>
        <v>CL.IC.IT.280108.01</v>
      </c>
      <c r="R4083" s="39"/>
      <c r="S4083" s="39" t="str">
        <f t="shared" si="508"/>
        <v>DR.IC.IT.280108.01</v>
      </c>
      <c r="T4083" s="39"/>
      <c r="U4083" s="60" t="str">
        <f t="shared" si="509"/>
        <v>IM.IC.IT.280108.01</v>
      </c>
      <c r="V4083" s="57"/>
      <c r="W4083" s="60" t="str">
        <f t="shared" si="510"/>
        <v>GE.IC.IT.280108.01</v>
      </c>
      <c r="AH4083" s="35" t="s">
        <v>3207</v>
      </c>
      <c r="AI4083" s="35">
        <v>1500</v>
      </c>
    </row>
    <row r="4084" spans="1:35" s="35" customFormat="1" ht="15">
      <c r="A4084" s="35" t="s">
        <v>2189</v>
      </c>
      <c r="C4084" s="38" t="s">
        <v>1514</v>
      </c>
      <c r="E4084" s="38" t="s">
        <v>3298</v>
      </c>
      <c r="F4084" s="35" t="s">
        <v>4192</v>
      </c>
      <c r="G4084" s="35" t="s">
        <v>3781</v>
      </c>
      <c r="H4084" s="38" t="s">
        <v>2380</v>
      </c>
      <c r="I4084" s="35" t="s">
        <v>2229</v>
      </c>
      <c r="J4084" s="39" t="str">
        <f t="shared" si="503"/>
        <v>IC.IT.280109</v>
      </c>
      <c r="K4084" s="38" t="s">
        <v>3298</v>
      </c>
      <c r="L4084" s="35" t="str">
        <f t="shared" si="504"/>
        <v xml:space="preserve">     Red</v>
      </c>
      <c r="M4084" s="39" t="str">
        <f t="shared" si="505"/>
        <v>PI.IC.IT.280109.01</v>
      </c>
      <c r="N4084" s="39"/>
      <c r="O4084" s="39" t="str">
        <f t="shared" si="506"/>
        <v>PH.IC.IT.280109.01</v>
      </c>
      <c r="Q4084" s="39" t="str">
        <f t="shared" si="507"/>
        <v>CL.IC.IT.280109.01</v>
      </c>
      <c r="R4084" s="39"/>
      <c r="S4084" s="39" t="str">
        <f t="shared" si="508"/>
        <v>DR.IC.IT.280109.01</v>
      </c>
      <c r="T4084" s="39"/>
      <c r="U4084" s="60" t="str">
        <f t="shared" si="509"/>
        <v>IM.IC.IT.280109.01</v>
      </c>
      <c r="V4084" s="57"/>
      <c r="W4084" s="60" t="str">
        <f t="shared" si="510"/>
        <v>GE.IC.IT.280109.01</v>
      </c>
      <c r="AH4084" s="35" t="s">
        <v>3207</v>
      </c>
      <c r="AI4084" s="35">
        <v>1500</v>
      </c>
    </row>
    <row r="4085" spans="1:35" s="35" customFormat="1" ht="15">
      <c r="A4085" s="35" t="s">
        <v>2189</v>
      </c>
      <c r="C4085" s="38" t="s">
        <v>1514</v>
      </c>
      <c r="E4085" s="38" t="s">
        <v>3298</v>
      </c>
      <c r="F4085" s="35" t="s">
        <v>4192</v>
      </c>
      <c r="G4085" s="35" t="s">
        <v>3782</v>
      </c>
      <c r="H4085" s="38" t="s">
        <v>2124</v>
      </c>
      <c r="I4085" s="35" t="s">
        <v>1814</v>
      </c>
      <c r="J4085" s="39" t="str">
        <f t="shared" si="503"/>
        <v>IC.IT.280110</v>
      </c>
      <c r="K4085" s="38" t="s">
        <v>3298</v>
      </c>
      <c r="L4085" s="35" t="str">
        <f t="shared" si="504"/>
        <v xml:space="preserve">     Pink</v>
      </c>
      <c r="M4085" s="39" t="str">
        <f t="shared" si="505"/>
        <v>PI.IC.IT.280110.01</v>
      </c>
      <c r="N4085" s="39"/>
      <c r="O4085" s="39" t="str">
        <f t="shared" si="506"/>
        <v>PH.IC.IT.280110.01</v>
      </c>
      <c r="Q4085" s="39" t="str">
        <f t="shared" si="507"/>
        <v>CL.IC.IT.280110.01</v>
      </c>
      <c r="R4085" s="39"/>
      <c r="S4085" s="39" t="str">
        <f t="shared" si="508"/>
        <v>DR.IC.IT.280110.01</v>
      </c>
      <c r="T4085" s="39"/>
      <c r="U4085" s="60" t="str">
        <f t="shared" si="509"/>
        <v>IM.IC.IT.280110.01</v>
      </c>
      <c r="V4085" s="57"/>
      <c r="W4085" s="60" t="str">
        <f t="shared" si="510"/>
        <v>GE.IC.IT.280110.01</v>
      </c>
      <c r="AH4085" s="35" t="s">
        <v>3207</v>
      </c>
      <c r="AI4085" s="35">
        <v>1500</v>
      </c>
    </row>
    <row r="4086" spans="1:35" s="35" customFormat="1" ht="15">
      <c r="A4086" s="35" t="s">
        <v>2189</v>
      </c>
      <c r="C4086" s="38" t="s">
        <v>1514</v>
      </c>
      <c r="D4086" s="35" t="s">
        <v>4432</v>
      </c>
      <c r="E4086" s="38" t="s">
        <v>3293</v>
      </c>
      <c r="F4086" s="35" t="s">
        <v>4192</v>
      </c>
      <c r="G4086" s="35" t="s">
        <v>3783</v>
      </c>
      <c r="H4086" s="38" t="s">
        <v>2212</v>
      </c>
      <c r="I4086" s="35" t="s">
        <v>1791</v>
      </c>
      <c r="J4086" s="39" t="str">
        <f t="shared" si="503"/>
        <v>IC.IT.280201</v>
      </c>
      <c r="K4086" s="38" t="s">
        <v>3298</v>
      </c>
      <c r="L4086" s="35" t="str">
        <f t="shared" si="504"/>
        <v xml:space="preserve">     Bloody </v>
      </c>
      <c r="M4086" s="39" t="str">
        <f t="shared" si="505"/>
        <v>PI.IC.IT.280201.01</v>
      </c>
      <c r="N4086" s="39"/>
      <c r="O4086" s="39" t="str">
        <f t="shared" si="506"/>
        <v>PH.IC.IT.280201.01</v>
      </c>
      <c r="Q4086" s="39" t="str">
        <f t="shared" si="507"/>
        <v>CL.IC.IT.280201.01</v>
      </c>
      <c r="R4086" s="39"/>
      <c r="S4086" s="39" t="str">
        <f t="shared" si="508"/>
        <v>DR.IC.IT.280201.01</v>
      </c>
      <c r="T4086" s="39"/>
      <c r="U4086" s="60" t="str">
        <f t="shared" si="509"/>
        <v>IM.IC.IT.280201.01</v>
      </c>
      <c r="V4086" s="57"/>
      <c r="W4086" s="60" t="str">
        <f t="shared" si="510"/>
        <v>GE.IC.IT.280201.01</v>
      </c>
      <c r="AH4086" s="35" t="s">
        <v>3207</v>
      </c>
      <c r="AI4086" s="35">
        <v>1500</v>
      </c>
    </row>
    <row r="4087" spans="1:35" s="35" customFormat="1" ht="15">
      <c r="A4087" s="35" t="s">
        <v>2189</v>
      </c>
      <c r="C4087" s="38" t="s">
        <v>1514</v>
      </c>
      <c r="E4087" s="38" t="s">
        <v>3293</v>
      </c>
      <c r="F4087" s="35" t="s">
        <v>4192</v>
      </c>
      <c r="G4087" s="35" t="s">
        <v>3784</v>
      </c>
      <c r="H4087" s="38" t="s">
        <v>2217</v>
      </c>
      <c r="I4087" s="35" t="s">
        <v>3484</v>
      </c>
      <c r="J4087" s="39" t="str">
        <f t="shared" si="503"/>
        <v>IC.IT.280202</v>
      </c>
      <c r="K4087" s="38" t="s">
        <v>3298</v>
      </c>
      <c r="L4087" s="35" t="str">
        <f t="shared" si="504"/>
        <v xml:space="preserve">     Serosanguinous</v>
      </c>
      <c r="M4087" s="39" t="str">
        <f t="shared" si="505"/>
        <v>PI.IC.IT.280202.01</v>
      </c>
      <c r="N4087" s="39"/>
      <c r="O4087" s="39" t="str">
        <f t="shared" si="506"/>
        <v>PH.IC.IT.280202.01</v>
      </c>
      <c r="Q4087" s="39" t="str">
        <f t="shared" si="507"/>
        <v>CL.IC.IT.280202.01</v>
      </c>
      <c r="R4087" s="39"/>
      <c r="S4087" s="39" t="str">
        <f t="shared" si="508"/>
        <v>DR.IC.IT.280202.01</v>
      </c>
      <c r="T4087" s="39"/>
      <c r="U4087" s="60" t="str">
        <f t="shared" si="509"/>
        <v>IM.IC.IT.280202.01</v>
      </c>
      <c r="V4087" s="57"/>
      <c r="W4087" s="60" t="str">
        <f t="shared" si="510"/>
        <v>GE.IC.IT.280202.01</v>
      </c>
      <c r="AH4087" s="35" t="s">
        <v>3207</v>
      </c>
      <c r="AI4087" s="35">
        <v>1500</v>
      </c>
    </row>
    <row r="4088" spans="1:35" s="35" customFormat="1" ht="15">
      <c r="A4088" s="35" t="s">
        <v>2189</v>
      </c>
      <c r="C4088" s="38" t="s">
        <v>1514</v>
      </c>
      <c r="E4088" s="38" t="s">
        <v>3293</v>
      </c>
      <c r="F4088" s="35" t="s">
        <v>4192</v>
      </c>
      <c r="G4088" s="35" t="s">
        <v>3785</v>
      </c>
      <c r="H4088" s="38" t="s">
        <v>2219</v>
      </c>
      <c r="I4088" s="35" t="s">
        <v>1792</v>
      </c>
      <c r="J4088" s="39" t="str">
        <f t="shared" si="503"/>
        <v>IC.IT.280203</v>
      </c>
      <c r="K4088" s="38" t="s">
        <v>3298</v>
      </c>
      <c r="L4088" s="35" t="str">
        <f t="shared" si="504"/>
        <v xml:space="preserve">     Serous</v>
      </c>
      <c r="M4088" s="39" t="str">
        <f t="shared" si="505"/>
        <v>PI.IC.IT.280203.01</v>
      </c>
      <c r="N4088" s="39"/>
      <c r="O4088" s="39" t="str">
        <f t="shared" si="506"/>
        <v>PH.IC.IT.280203.01</v>
      </c>
      <c r="Q4088" s="39" t="str">
        <f t="shared" si="507"/>
        <v>CL.IC.IT.280203.01</v>
      </c>
      <c r="R4088" s="39"/>
      <c r="S4088" s="39" t="str">
        <f t="shared" si="508"/>
        <v>DR.IC.IT.280203.01</v>
      </c>
      <c r="T4088" s="39"/>
      <c r="U4088" s="60" t="str">
        <f t="shared" si="509"/>
        <v>IM.IC.IT.280203.01</v>
      </c>
      <c r="V4088" s="57"/>
      <c r="W4088" s="60" t="str">
        <f t="shared" si="510"/>
        <v>GE.IC.IT.280203.01</v>
      </c>
      <c r="AH4088" s="35" t="s">
        <v>3207</v>
      </c>
      <c r="AI4088" s="35">
        <v>1500</v>
      </c>
    </row>
    <row r="4089" spans="1:35" s="35" customFormat="1" ht="15">
      <c r="A4089" s="35" t="s">
        <v>2189</v>
      </c>
      <c r="C4089" s="38" t="s">
        <v>1514</v>
      </c>
      <c r="E4089" s="38" t="s">
        <v>3293</v>
      </c>
      <c r="F4089" s="35" t="s">
        <v>4192</v>
      </c>
      <c r="G4089" s="35" t="s">
        <v>3786</v>
      </c>
      <c r="H4089" s="38" t="s">
        <v>2063</v>
      </c>
      <c r="I4089" s="35" t="s">
        <v>1720</v>
      </c>
      <c r="J4089" s="39" t="str">
        <f t="shared" si="503"/>
        <v>IC.IT.280204</v>
      </c>
      <c r="K4089" s="38" t="s">
        <v>3298</v>
      </c>
      <c r="L4089" s="35" t="str">
        <f t="shared" si="504"/>
        <v xml:space="preserve">     Cloudy</v>
      </c>
      <c r="M4089" s="39" t="str">
        <f t="shared" si="505"/>
        <v>PI.IC.IT.280204.01</v>
      </c>
      <c r="N4089" s="39"/>
      <c r="O4089" s="39" t="str">
        <f t="shared" si="506"/>
        <v>PH.IC.IT.280204.01</v>
      </c>
      <c r="Q4089" s="39" t="str">
        <f t="shared" si="507"/>
        <v>CL.IC.IT.280204.01</v>
      </c>
      <c r="R4089" s="39"/>
      <c r="S4089" s="39" t="str">
        <f t="shared" si="508"/>
        <v>DR.IC.IT.280204.01</v>
      </c>
      <c r="T4089" s="39"/>
      <c r="U4089" s="60" t="str">
        <f t="shared" si="509"/>
        <v>IM.IC.IT.280204.01</v>
      </c>
      <c r="V4089" s="57"/>
      <c r="W4089" s="60" t="str">
        <f t="shared" si="510"/>
        <v>GE.IC.IT.280204.01</v>
      </c>
      <c r="AH4089" s="35" t="s">
        <v>3207</v>
      </c>
      <c r="AI4089" s="35">
        <v>1500</v>
      </c>
    </row>
    <row r="4090" spans="1:35" s="35" customFormat="1" ht="15">
      <c r="A4090" s="35" t="s">
        <v>2189</v>
      </c>
      <c r="C4090" s="38" t="s">
        <v>1514</v>
      </c>
      <c r="E4090" s="38" t="s">
        <v>3293</v>
      </c>
      <c r="F4090" s="35" t="s">
        <v>4192</v>
      </c>
      <c r="G4090" s="35" t="s">
        <v>3787</v>
      </c>
      <c r="H4090" s="38" t="s">
        <v>2065</v>
      </c>
      <c r="I4090" s="35" t="s">
        <v>1794</v>
      </c>
      <c r="J4090" s="39" t="str">
        <f t="shared" si="503"/>
        <v>IC.IT.280205</v>
      </c>
      <c r="K4090" s="38" t="s">
        <v>3298</v>
      </c>
      <c r="L4090" s="35" t="str">
        <f t="shared" si="504"/>
        <v xml:space="preserve">     Purulent</v>
      </c>
      <c r="M4090" s="39" t="str">
        <f t="shared" si="505"/>
        <v>PI.IC.IT.280205.01</v>
      </c>
      <c r="N4090" s="39"/>
      <c r="O4090" s="39" t="str">
        <f t="shared" si="506"/>
        <v>PH.IC.IT.280205.01</v>
      </c>
      <c r="Q4090" s="39" t="str">
        <f t="shared" si="507"/>
        <v>CL.IC.IT.280205.01</v>
      </c>
      <c r="R4090" s="39"/>
      <c r="S4090" s="39" t="str">
        <f t="shared" si="508"/>
        <v>DR.IC.IT.280205.01</v>
      </c>
      <c r="T4090" s="39"/>
      <c r="U4090" s="60" t="str">
        <f t="shared" si="509"/>
        <v>IM.IC.IT.280205.01</v>
      </c>
      <c r="V4090" s="57"/>
      <c r="W4090" s="60" t="str">
        <f t="shared" si="510"/>
        <v>GE.IC.IT.280205.01</v>
      </c>
      <c r="AH4090" s="35" t="s">
        <v>3207</v>
      </c>
      <c r="AI4090" s="35">
        <v>1500</v>
      </c>
    </row>
    <row r="4091" spans="1:35" s="35" customFormat="1" ht="15">
      <c r="A4091" s="35" t="s">
        <v>2189</v>
      </c>
      <c r="C4091" s="38" t="s">
        <v>1514</v>
      </c>
      <c r="E4091" s="38" t="s">
        <v>3293</v>
      </c>
      <c r="F4091" s="35" t="s">
        <v>4192</v>
      </c>
      <c r="G4091" s="35" t="s">
        <v>3788</v>
      </c>
      <c r="H4091" s="38" t="s">
        <v>2222</v>
      </c>
      <c r="I4091" s="35" t="s">
        <v>3489</v>
      </c>
      <c r="J4091" s="39" t="str">
        <f t="shared" si="503"/>
        <v>IC.IT.280206</v>
      </c>
      <c r="K4091" s="38" t="s">
        <v>3298</v>
      </c>
      <c r="L4091" s="35" t="str">
        <f t="shared" si="504"/>
        <v xml:space="preserve">     Viscous</v>
      </c>
      <c r="M4091" s="39" t="str">
        <f t="shared" si="505"/>
        <v>PI.IC.IT.280206.01</v>
      </c>
      <c r="N4091" s="39"/>
      <c r="O4091" s="39" t="str">
        <f t="shared" si="506"/>
        <v>PH.IC.IT.280206.01</v>
      </c>
      <c r="Q4091" s="39" t="str">
        <f t="shared" si="507"/>
        <v>CL.IC.IT.280206.01</v>
      </c>
      <c r="R4091" s="39"/>
      <c r="S4091" s="39" t="str">
        <f t="shared" si="508"/>
        <v>DR.IC.IT.280206.01</v>
      </c>
      <c r="T4091" s="39"/>
      <c r="U4091" s="60" t="str">
        <f t="shared" si="509"/>
        <v>IM.IC.IT.280206.01</v>
      </c>
      <c r="V4091" s="57"/>
      <c r="W4091" s="60" t="str">
        <f t="shared" si="510"/>
        <v>GE.IC.IT.280206.01</v>
      </c>
      <c r="AH4091" s="35" t="s">
        <v>3207</v>
      </c>
      <c r="AI4091" s="35">
        <v>1500</v>
      </c>
    </row>
    <row r="4092" spans="1:35" s="35" customFormat="1" ht="15">
      <c r="A4092" s="35" t="s">
        <v>2189</v>
      </c>
      <c r="C4092" s="38" t="s">
        <v>1514</v>
      </c>
      <c r="D4092" s="35" t="s">
        <v>4433</v>
      </c>
      <c r="E4092" s="38" t="s">
        <v>4329</v>
      </c>
      <c r="F4092" s="35" t="s">
        <v>4192</v>
      </c>
      <c r="G4092" s="35" t="s">
        <v>3789</v>
      </c>
      <c r="H4092" s="38" t="s">
        <v>2212</v>
      </c>
      <c r="I4092" s="35" t="s">
        <v>2117</v>
      </c>
      <c r="J4092" s="39" t="str">
        <f t="shared" si="503"/>
        <v>IC.IT.280301</v>
      </c>
      <c r="K4092" s="38" t="s">
        <v>3298</v>
      </c>
      <c r="L4092" s="35" t="str">
        <f t="shared" si="504"/>
        <v xml:space="preserve">     None</v>
      </c>
      <c r="M4092" s="39" t="str">
        <f t="shared" si="505"/>
        <v>PI.IC.IT.280301.01</v>
      </c>
      <c r="N4092" s="39"/>
      <c r="O4092" s="39" t="str">
        <f t="shared" si="506"/>
        <v>PH.IC.IT.280301.01</v>
      </c>
      <c r="Q4092" s="39" t="str">
        <f t="shared" si="507"/>
        <v>CL.IC.IT.280301.01</v>
      </c>
      <c r="R4092" s="39"/>
      <c r="S4092" s="39" t="str">
        <f t="shared" si="508"/>
        <v>DR.IC.IT.280301.01</v>
      </c>
      <c r="T4092" s="39"/>
      <c r="U4092" s="60" t="str">
        <f t="shared" si="509"/>
        <v>IM.IC.IT.280301.01</v>
      </c>
      <c r="V4092" s="57"/>
      <c r="W4092" s="60" t="str">
        <f t="shared" si="510"/>
        <v>GE.IC.IT.280301.01</v>
      </c>
      <c r="AH4092" s="35" t="s">
        <v>3207</v>
      </c>
      <c r="AI4092" s="35">
        <v>1500</v>
      </c>
    </row>
    <row r="4093" spans="1:35" s="35" customFormat="1" ht="15">
      <c r="A4093" s="35" t="s">
        <v>2189</v>
      </c>
      <c r="C4093" s="38" t="s">
        <v>1514</v>
      </c>
      <c r="E4093" s="38" t="s">
        <v>4329</v>
      </c>
      <c r="F4093" s="35" t="s">
        <v>4192</v>
      </c>
      <c r="G4093" s="35" t="s">
        <v>3790</v>
      </c>
      <c r="H4093" s="38" t="s">
        <v>2217</v>
      </c>
      <c r="I4093" s="35" t="s">
        <v>3535</v>
      </c>
      <c r="J4093" s="39" t="str">
        <f t="shared" si="503"/>
        <v>IC.IT.280302</v>
      </c>
      <c r="K4093" s="38" t="s">
        <v>3298</v>
      </c>
      <c r="L4093" s="35" t="str">
        <f t="shared" si="504"/>
        <v xml:space="preserve">     Scant amount drainage</v>
      </c>
      <c r="M4093" s="39" t="str">
        <f t="shared" si="505"/>
        <v>PI.IC.IT.280302.01</v>
      </c>
      <c r="N4093" s="39"/>
      <c r="O4093" s="39" t="str">
        <f t="shared" si="506"/>
        <v>PH.IC.IT.280302.01</v>
      </c>
      <c r="Q4093" s="39" t="str">
        <f t="shared" si="507"/>
        <v>CL.IC.IT.280302.01</v>
      </c>
      <c r="R4093" s="39"/>
      <c r="S4093" s="39" t="str">
        <f t="shared" si="508"/>
        <v>DR.IC.IT.280302.01</v>
      </c>
      <c r="T4093" s="39"/>
      <c r="U4093" s="60" t="str">
        <f t="shared" si="509"/>
        <v>IM.IC.IT.280302.01</v>
      </c>
      <c r="V4093" s="57"/>
      <c r="W4093" s="60" t="str">
        <f t="shared" si="510"/>
        <v>GE.IC.IT.280302.01</v>
      </c>
      <c r="AH4093" s="35" t="s">
        <v>3207</v>
      </c>
      <c r="AI4093" s="35">
        <v>1500</v>
      </c>
    </row>
    <row r="4094" spans="1:35" s="35" customFormat="1" ht="15">
      <c r="A4094" s="35" t="s">
        <v>2189</v>
      </c>
      <c r="C4094" s="38" t="s">
        <v>1514</v>
      </c>
      <c r="E4094" s="38" t="s">
        <v>4329</v>
      </c>
      <c r="F4094" s="35" t="s">
        <v>4192</v>
      </c>
      <c r="G4094" s="35" t="s">
        <v>3791</v>
      </c>
      <c r="H4094" s="38" t="s">
        <v>2219</v>
      </c>
      <c r="I4094" s="35" t="s">
        <v>3537</v>
      </c>
      <c r="J4094" s="39" t="str">
        <f t="shared" si="503"/>
        <v>IC.IT.280303</v>
      </c>
      <c r="K4094" s="38" t="s">
        <v>3298</v>
      </c>
      <c r="L4094" s="35" t="str">
        <f t="shared" si="504"/>
        <v xml:space="preserve">     Small amount drainage</v>
      </c>
      <c r="M4094" s="39" t="str">
        <f t="shared" si="505"/>
        <v>PI.IC.IT.280303.01</v>
      </c>
      <c r="N4094" s="39"/>
      <c r="O4094" s="39" t="str">
        <f t="shared" si="506"/>
        <v>PH.IC.IT.280303.01</v>
      </c>
      <c r="Q4094" s="39" t="str">
        <f t="shared" si="507"/>
        <v>CL.IC.IT.280303.01</v>
      </c>
      <c r="R4094" s="39"/>
      <c r="S4094" s="39" t="str">
        <f t="shared" si="508"/>
        <v>DR.IC.IT.280303.01</v>
      </c>
      <c r="T4094" s="39"/>
      <c r="U4094" s="60" t="str">
        <f t="shared" si="509"/>
        <v>IM.IC.IT.280303.01</v>
      </c>
      <c r="V4094" s="57"/>
      <c r="W4094" s="60" t="str">
        <f t="shared" si="510"/>
        <v>GE.IC.IT.280303.01</v>
      </c>
      <c r="AH4094" s="35" t="s">
        <v>3207</v>
      </c>
      <c r="AI4094" s="35">
        <v>1500</v>
      </c>
    </row>
    <row r="4095" spans="1:35" s="35" customFormat="1" ht="15">
      <c r="A4095" s="35" t="s">
        <v>2189</v>
      </c>
      <c r="C4095" s="38" t="s">
        <v>1514</v>
      </c>
      <c r="E4095" s="38" t="s">
        <v>4329</v>
      </c>
      <c r="F4095" s="35" t="s">
        <v>4192</v>
      </c>
      <c r="G4095" s="35" t="s">
        <v>3792</v>
      </c>
      <c r="H4095" s="38" t="s">
        <v>2063</v>
      </c>
      <c r="I4095" s="35" t="s">
        <v>3539</v>
      </c>
      <c r="J4095" s="39" t="str">
        <f t="shared" si="503"/>
        <v>IC.IT.280304</v>
      </c>
      <c r="K4095" s="38" t="s">
        <v>3298</v>
      </c>
      <c r="L4095" s="35" t="str">
        <f t="shared" si="504"/>
        <v xml:space="preserve">     Moderate amount drainage</v>
      </c>
      <c r="M4095" s="39" t="str">
        <f t="shared" si="505"/>
        <v>PI.IC.IT.280304.01</v>
      </c>
      <c r="N4095" s="39"/>
      <c r="O4095" s="39" t="str">
        <f t="shared" si="506"/>
        <v>PH.IC.IT.280304.01</v>
      </c>
      <c r="Q4095" s="39" t="str">
        <f t="shared" si="507"/>
        <v>CL.IC.IT.280304.01</v>
      </c>
      <c r="R4095" s="39"/>
      <c r="S4095" s="39" t="str">
        <f t="shared" si="508"/>
        <v>DR.IC.IT.280304.01</v>
      </c>
      <c r="T4095" s="39"/>
      <c r="U4095" s="60" t="str">
        <f t="shared" si="509"/>
        <v>IM.IC.IT.280304.01</v>
      </c>
      <c r="V4095" s="57"/>
      <c r="W4095" s="60" t="str">
        <f t="shared" si="510"/>
        <v>GE.IC.IT.280304.01</v>
      </c>
      <c r="AH4095" s="35" t="s">
        <v>3207</v>
      </c>
      <c r="AI4095" s="35">
        <v>1500</v>
      </c>
    </row>
    <row r="4096" spans="1:35" s="35" customFormat="1" ht="15">
      <c r="A4096" s="35" t="s">
        <v>2189</v>
      </c>
      <c r="C4096" s="38" t="s">
        <v>1514</v>
      </c>
      <c r="E4096" s="38" t="s">
        <v>4329</v>
      </c>
      <c r="F4096" s="35" t="s">
        <v>4192</v>
      </c>
      <c r="G4096" s="35" t="s">
        <v>3793</v>
      </c>
      <c r="H4096" s="38" t="s">
        <v>2065</v>
      </c>
      <c r="I4096" s="35" t="s">
        <v>3794</v>
      </c>
      <c r="J4096" s="39" t="str">
        <f t="shared" si="503"/>
        <v>IC.IT.280305</v>
      </c>
      <c r="K4096" s="38" t="s">
        <v>3298</v>
      </c>
      <c r="L4096" s="35" t="str">
        <f t="shared" si="504"/>
        <v xml:space="preserve">     Large amount drainage</v>
      </c>
      <c r="M4096" s="39" t="str">
        <f t="shared" si="505"/>
        <v>PI.IC.IT.280305.01</v>
      </c>
      <c r="N4096" s="39"/>
      <c r="O4096" s="39" t="str">
        <f t="shared" si="506"/>
        <v>PH.IC.IT.280305.01</v>
      </c>
      <c r="Q4096" s="39" t="str">
        <f t="shared" si="507"/>
        <v>CL.IC.IT.280305.01</v>
      </c>
      <c r="R4096" s="39"/>
      <c r="S4096" s="39" t="str">
        <f t="shared" si="508"/>
        <v>DR.IC.IT.280305.01</v>
      </c>
      <c r="T4096" s="39"/>
      <c r="U4096" s="60" t="str">
        <f t="shared" si="509"/>
        <v>IM.IC.IT.280305.01</v>
      </c>
      <c r="V4096" s="57"/>
      <c r="W4096" s="60" t="str">
        <f t="shared" si="510"/>
        <v>GE.IC.IT.280305.01</v>
      </c>
      <c r="AH4096" s="35" t="s">
        <v>3207</v>
      </c>
      <c r="AI4096" s="35">
        <v>1500</v>
      </c>
    </row>
    <row r="4097" spans="1:35" s="35" customFormat="1" ht="15">
      <c r="A4097" s="35" t="s">
        <v>2189</v>
      </c>
      <c r="C4097" s="38" t="s">
        <v>1514</v>
      </c>
      <c r="E4097" s="38" t="s">
        <v>4329</v>
      </c>
      <c r="F4097" s="35" t="s">
        <v>4192</v>
      </c>
      <c r="G4097" s="35" t="s">
        <v>3795</v>
      </c>
      <c r="H4097" s="38" t="s">
        <v>2222</v>
      </c>
      <c r="I4097" s="35" t="s">
        <v>3796</v>
      </c>
      <c r="J4097" s="39" t="str">
        <f t="shared" si="503"/>
        <v>IC.IT.280306</v>
      </c>
      <c r="K4097" s="38" t="s">
        <v>3298</v>
      </c>
      <c r="L4097" s="35" t="str">
        <f t="shared" si="504"/>
        <v xml:space="preserve">     Copious amount drainage</v>
      </c>
      <c r="M4097" s="39" t="str">
        <f t="shared" si="505"/>
        <v>PI.IC.IT.280306.01</v>
      </c>
      <c r="N4097" s="39"/>
      <c r="O4097" s="39" t="str">
        <f t="shared" si="506"/>
        <v>PH.IC.IT.280306.01</v>
      </c>
      <c r="Q4097" s="39" t="str">
        <f t="shared" si="507"/>
        <v>CL.IC.IT.280306.01</v>
      </c>
      <c r="R4097" s="39"/>
      <c r="S4097" s="39" t="str">
        <f t="shared" si="508"/>
        <v>DR.IC.IT.280306.01</v>
      </c>
      <c r="T4097" s="39"/>
      <c r="U4097" s="60" t="str">
        <f t="shared" si="509"/>
        <v>IM.IC.IT.280306.01</v>
      </c>
      <c r="V4097" s="57"/>
      <c r="W4097" s="60" t="str">
        <f t="shared" si="510"/>
        <v>GE.IC.IT.280306.01</v>
      </c>
      <c r="AH4097" s="35" t="s">
        <v>3207</v>
      </c>
      <c r="AI4097" s="35">
        <v>1500</v>
      </c>
    </row>
    <row r="4098" spans="1:35" s="35" customFormat="1" ht="15">
      <c r="A4098" s="35" t="s">
        <v>2189</v>
      </c>
      <c r="C4098" s="38" t="s">
        <v>1514</v>
      </c>
      <c r="D4098" s="35" t="s">
        <v>4434</v>
      </c>
      <c r="E4098" s="38" t="s">
        <v>4308</v>
      </c>
      <c r="F4098" s="35" t="s">
        <v>4192</v>
      </c>
      <c r="G4098" s="35" t="s">
        <v>3451</v>
      </c>
      <c r="H4098" s="38" t="s">
        <v>2212</v>
      </c>
      <c r="I4098" s="35" t="s">
        <v>3797</v>
      </c>
      <c r="J4098" s="39" t="str">
        <f t="shared" si="503"/>
        <v>IC.IT.280401</v>
      </c>
      <c r="K4098" s="38" t="s">
        <v>3298</v>
      </c>
      <c r="L4098" s="35" t="str">
        <f t="shared" si="504"/>
        <v xml:space="preserve">      None</v>
      </c>
      <c r="M4098" s="39" t="str">
        <f t="shared" si="505"/>
        <v>PI.IC.IT.280401.01</v>
      </c>
      <c r="N4098" s="39"/>
      <c r="O4098" s="39" t="str">
        <f t="shared" si="506"/>
        <v>PH.IC.IT.280401.01</v>
      </c>
      <c r="Q4098" s="39" t="str">
        <f t="shared" si="507"/>
        <v>CL.IC.IT.280401.01</v>
      </c>
      <c r="R4098" s="39"/>
      <c r="S4098" s="39" t="str">
        <f t="shared" si="508"/>
        <v>DR.IC.IT.280401.01</v>
      </c>
      <c r="T4098" s="39"/>
      <c r="U4098" s="60" t="str">
        <f t="shared" si="509"/>
        <v>IM.IC.IT.280401.01</v>
      </c>
      <c r="V4098" s="57"/>
      <c r="W4098" s="60" t="str">
        <f t="shared" si="510"/>
        <v>GE.IC.IT.280401.01</v>
      </c>
      <c r="AH4098" s="35" t="s">
        <v>3207</v>
      </c>
      <c r="AI4098" s="35">
        <v>1500</v>
      </c>
    </row>
    <row r="4099" spans="1:35" s="35" customFormat="1" ht="15">
      <c r="A4099" s="35" t="s">
        <v>2189</v>
      </c>
      <c r="C4099" s="38" t="s">
        <v>1514</v>
      </c>
      <c r="E4099" s="38" t="s">
        <v>4308</v>
      </c>
      <c r="F4099" s="35" t="s">
        <v>4192</v>
      </c>
      <c r="G4099" s="35" t="s">
        <v>3798</v>
      </c>
      <c r="H4099" s="38" t="s">
        <v>2217</v>
      </c>
      <c r="I4099" s="35" t="s">
        <v>1243</v>
      </c>
      <c r="J4099" s="39" t="str">
        <f t="shared" si="503"/>
        <v>IC.IT.280402</v>
      </c>
      <c r="K4099" s="38" t="s">
        <v>3298</v>
      </c>
      <c r="L4099" s="35" t="str">
        <f t="shared" si="504"/>
        <v xml:space="preserve">     Foul</v>
      </c>
      <c r="M4099" s="39" t="str">
        <f t="shared" si="505"/>
        <v>PI.IC.IT.280402.01</v>
      </c>
      <c r="N4099" s="39"/>
      <c r="O4099" s="39" t="str">
        <f t="shared" si="506"/>
        <v>PH.IC.IT.280402.01</v>
      </c>
      <c r="Q4099" s="39" t="str">
        <f t="shared" si="507"/>
        <v>CL.IC.IT.280402.01</v>
      </c>
      <c r="R4099" s="39"/>
      <c r="S4099" s="39" t="str">
        <f t="shared" si="508"/>
        <v>DR.IC.IT.280402.01</v>
      </c>
      <c r="T4099" s="39"/>
      <c r="U4099" s="60" t="str">
        <f t="shared" si="509"/>
        <v>IM.IC.IT.280402.01</v>
      </c>
      <c r="V4099" s="57"/>
      <c r="W4099" s="60" t="str">
        <f t="shared" si="510"/>
        <v>GE.IC.IT.280402.01</v>
      </c>
      <c r="AH4099" s="35" t="s">
        <v>3207</v>
      </c>
      <c r="AI4099" s="35">
        <v>1500</v>
      </c>
    </row>
    <row r="4100" spans="1:35" s="35" customFormat="1" ht="15">
      <c r="A4100" s="35" t="s">
        <v>2189</v>
      </c>
      <c r="C4100" s="38" t="s">
        <v>1514</v>
      </c>
      <c r="D4100" s="35" t="s">
        <v>4339</v>
      </c>
      <c r="E4100" s="38" t="s">
        <v>4265</v>
      </c>
      <c r="F4100" s="35" t="s">
        <v>4193</v>
      </c>
      <c r="G4100" s="35" t="s">
        <v>3800</v>
      </c>
      <c r="H4100" s="38" t="s">
        <v>2212</v>
      </c>
      <c r="I4100" s="35" t="s">
        <v>3495</v>
      </c>
      <c r="J4100" s="39" t="str">
        <f t="shared" si="503"/>
        <v>IC.IT.280501</v>
      </c>
      <c r="K4100" s="38" t="s">
        <v>3298</v>
      </c>
      <c r="L4100" s="35" t="str">
        <f t="shared" si="504"/>
        <v xml:space="preserve">     None (open to air)</v>
      </c>
      <c r="M4100" s="39" t="str">
        <f t="shared" si="505"/>
        <v>PI.IC.IT.280501.01</v>
      </c>
      <c r="N4100" s="39"/>
      <c r="O4100" s="39" t="str">
        <f t="shared" si="506"/>
        <v>PH.IC.IT.280501.01</v>
      </c>
      <c r="Q4100" s="39" t="str">
        <f t="shared" si="507"/>
        <v>CL.IC.IT.280501.01</v>
      </c>
      <c r="R4100" s="39"/>
      <c r="S4100" s="39" t="str">
        <f t="shared" si="508"/>
        <v>DR.IC.IT.280501.01</v>
      </c>
      <c r="T4100" s="39"/>
      <c r="U4100" s="60" t="str">
        <f t="shared" si="509"/>
        <v>IM.IC.IT.280501.01</v>
      </c>
      <c r="V4100" s="57"/>
      <c r="W4100" s="60" t="str">
        <f t="shared" si="510"/>
        <v>GE.IC.IT.280501.01</v>
      </c>
      <c r="AH4100" s="35" t="s">
        <v>3207</v>
      </c>
      <c r="AI4100" s="35">
        <v>1500</v>
      </c>
    </row>
    <row r="4101" spans="1:35" s="35" customFormat="1" ht="15">
      <c r="A4101" s="35" t="s">
        <v>2189</v>
      </c>
      <c r="C4101" s="38" t="s">
        <v>1514</v>
      </c>
      <c r="E4101" s="38" t="s">
        <v>4265</v>
      </c>
      <c r="F4101" s="35" t="s">
        <v>4193</v>
      </c>
      <c r="G4101" s="35" t="s">
        <v>3801</v>
      </c>
      <c r="H4101" s="38" t="s">
        <v>2217</v>
      </c>
      <c r="I4101" s="35" t="s">
        <v>2175</v>
      </c>
      <c r="J4101" s="39" t="str">
        <f t="shared" si="503"/>
        <v>IC.IT.280502</v>
      </c>
      <c r="K4101" s="38" t="s">
        <v>3298</v>
      </c>
      <c r="L4101" s="35" t="str">
        <f t="shared" si="504"/>
        <v xml:space="preserve">     Pressure (Unna Boot)</v>
      </c>
      <c r="M4101" s="39" t="str">
        <f t="shared" si="505"/>
        <v>PI.IC.IT.280502.01</v>
      </c>
      <c r="N4101" s="39"/>
      <c r="O4101" s="39" t="str">
        <f t="shared" si="506"/>
        <v>PH.IC.IT.280502.01</v>
      </c>
      <c r="Q4101" s="39" t="str">
        <f t="shared" si="507"/>
        <v>CL.IC.IT.280502.01</v>
      </c>
      <c r="R4101" s="39"/>
      <c r="S4101" s="39" t="str">
        <f t="shared" si="508"/>
        <v>DR.IC.IT.280502.01</v>
      </c>
      <c r="T4101" s="39"/>
      <c r="U4101" s="60" t="str">
        <f t="shared" si="509"/>
        <v>IM.IC.IT.280502.01</v>
      </c>
      <c r="V4101" s="57"/>
      <c r="W4101" s="60" t="str">
        <f t="shared" si="510"/>
        <v>GE.IC.IT.280502.01</v>
      </c>
      <c r="AH4101" s="35" t="s">
        <v>3207</v>
      </c>
      <c r="AI4101" s="35">
        <v>1500</v>
      </c>
    </row>
    <row r="4102" spans="1:35" s="35" customFormat="1" ht="15">
      <c r="A4102" s="35" t="s">
        <v>2189</v>
      </c>
      <c r="C4102" s="38" t="s">
        <v>1514</v>
      </c>
      <c r="E4102" s="38" t="s">
        <v>4265</v>
      </c>
      <c r="F4102" s="35" t="s">
        <v>4193</v>
      </c>
      <c r="G4102" s="35" t="s">
        <v>3802</v>
      </c>
      <c r="H4102" s="38" t="s">
        <v>2219</v>
      </c>
      <c r="I4102" s="35" t="s">
        <v>3498</v>
      </c>
      <c r="J4102" s="39" t="str">
        <f t="shared" si="503"/>
        <v>IC.IT.280503</v>
      </c>
      <c r="K4102" s="38" t="s">
        <v>3298</v>
      </c>
      <c r="L4102" s="35" t="str">
        <f t="shared" si="504"/>
        <v xml:space="preserve">     Antimicrobial</v>
      </c>
      <c r="M4102" s="39" t="str">
        <f t="shared" si="505"/>
        <v>PI.IC.IT.280503.01</v>
      </c>
      <c r="N4102" s="39"/>
      <c r="O4102" s="39" t="str">
        <f t="shared" si="506"/>
        <v>PH.IC.IT.280503.01</v>
      </c>
      <c r="Q4102" s="39" t="str">
        <f t="shared" si="507"/>
        <v>CL.IC.IT.280503.01</v>
      </c>
      <c r="R4102" s="39"/>
      <c r="S4102" s="39" t="str">
        <f t="shared" si="508"/>
        <v>DR.IC.IT.280503.01</v>
      </c>
      <c r="T4102" s="39"/>
      <c r="U4102" s="60" t="str">
        <f t="shared" si="509"/>
        <v>IM.IC.IT.280503.01</v>
      </c>
      <c r="V4102" s="57"/>
      <c r="W4102" s="60" t="str">
        <f t="shared" si="510"/>
        <v>GE.IC.IT.280503.01</v>
      </c>
      <c r="AH4102" s="35" t="s">
        <v>3207</v>
      </c>
      <c r="AI4102" s="35">
        <v>1500</v>
      </c>
    </row>
    <row r="4103" spans="1:35" s="35" customFormat="1" ht="15">
      <c r="A4103" s="35" t="s">
        <v>2189</v>
      </c>
      <c r="C4103" s="38" t="s">
        <v>1514</v>
      </c>
      <c r="E4103" s="38" t="s">
        <v>4265</v>
      </c>
      <c r="F4103" s="35" t="s">
        <v>4193</v>
      </c>
      <c r="G4103" s="35" t="s">
        <v>3803</v>
      </c>
      <c r="H4103" s="38" t="s">
        <v>2063</v>
      </c>
      <c r="I4103" s="35" t="s">
        <v>2644</v>
      </c>
      <c r="J4103" s="39" t="str">
        <f t="shared" si="503"/>
        <v>IC.IT.280504</v>
      </c>
      <c r="K4103" s="38" t="s">
        <v>3298</v>
      </c>
      <c r="L4103" s="35" t="str">
        <f t="shared" si="504"/>
        <v xml:space="preserve">     Gauze</v>
      </c>
      <c r="M4103" s="39" t="str">
        <f t="shared" si="505"/>
        <v>PI.IC.IT.280504.01</v>
      </c>
      <c r="N4103" s="39"/>
      <c r="O4103" s="39" t="str">
        <f t="shared" si="506"/>
        <v>PH.IC.IT.280504.01</v>
      </c>
      <c r="Q4103" s="39" t="str">
        <f t="shared" si="507"/>
        <v>CL.IC.IT.280504.01</v>
      </c>
      <c r="R4103" s="39"/>
      <c r="S4103" s="39" t="str">
        <f t="shared" si="508"/>
        <v>DR.IC.IT.280504.01</v>
      </c>
      <c r="T4103" s="39"/>
      <c r="U4103" s="60" t="str">
        <f t="shared" si="509"/>
        <v>IM.IC.IT.280504.01</v>
      </c>
      <c r="V4103" s="57"/>
      <c r="W4103" s="60" t="str">
        <f t="shared" si="510"/>
        <v>GE.IC.IT.280504.01</v>
      </c>
      <c r="AH4103" s="35" t="s">
        <v>3207</v>
      </c>
      <c r="AI4103" s="35">
        <v>1500</v>
      </c>
    </row>
    <row r="4104" spans="1:35" s="35" customFormat="1" ht="15">
      <c r="A4104" s="35" t="s">
        <v>2189</v>
      </c>
      <c r="C4104" s="38" t="s">
        <v>1514</v>
      </c>
      <c r="E4104" s="38" t="s">
        <v>4265</v>
      </c>
      <c r="F4104" s="35" t="s">
        <v>4193</v>
      </c>
      <c r="G4104" s="35" t="s">
        <v>3804</v>
      </c>
      <c r="H4104" s="38" t="s">
        <v>2065</v>
      </c>
      <c r="I4104" s="35" t="s">
        <v>2643</v>
      </c>
      <c r="J4104" s="39" t="str">
        <f t="shared" si="503"/>
        <v>IC.IT.280505</v>
      </c>
      <c r="K4104" s="38" t="s">
        <v>3298</v>
      </c>
      <c r="L4104" s="35" t="str">
        <f t="shared" si="504"/>
        <v xml:space="preserve">     Transparent (Opsite, Tegaderm)</v>
      </c>
      <c r="M4104" s="39" t="str">
        <f t="shared" si="505"/>
        <v>PI.IC.IT.280505.01</v>
      </c>
      <c r="N4104" s="39"/>
      <c r="O4104" s="39" t="str">
        <f t="shared" si="506"/>
        <v>PH.IC.IT.280505.01</v>
      </c>
      <c r="Q4104" s="39" t="str">
        <f t="shared" si="507"/>
        <v>CL.IC.IT.280505.01</v>
      </c>
      <c r="R4104" s="39"/>
      <c r="S4104" s="39" t="str">
        <f t="shared" si="508"/>
        <v>DR.IC.IT.280505.01</v>
      </c>
      <c r="T4104" s="39"/>
      <c r="U4104" s="60" t="str">
        <f t="shared" si="509"/>
        <v>IM.IC.IT.280505.01</v>
      </c>
      <c r="V4104" s="57"/>
      <c r="W4104" s="60" t="str">
        <f t="shared" si="510"/>
        <v>GE.IC.IT.280505.01</v>
      </c>
      <c r="AH4104" s="35" t="s">
        <v>3207</v>
      </c>
      <c r="AI4104" s="35">
        <v>1500</v>
      </c>
    </row>
    <row r="4105" spans="1:35" s="35" customFormat="1" ht="15">
      <c r="A4105" s="35" t="s">
        <v>2189</v>
      </c>
      <c r="C4105" s="38" t="s">
        <v>1514</v>
      </c>
      <c r="E4105" s="38" t="s">
        <v>4265</v>
      </c>
      <c r="F4105" s="35" t="s">
        <v>4193</v>
      </c>
      <c r="G4105" s="35" t="s">
        <v>4435</v>
      </c>
      <c r="H4105" s="38" t="s">
        <v>2222</v>
      </c>
      <c r="I4105" s="35" t="s">
        <v>3805</v>
      </c>
      <c r="J4105" s="39" t="str">
        <f t="shared" si="503"/>
        <v>IC.IT.280506</v>
      </c>
      <c r="K4105" s="38" t="s">
        <v>3298</v>
      </c>
      <c r="L4105" s="35" t="str">
        <f t="shared" si="504"/>
        <v xml:space="preserve">     Antimicrobial disk</v>
      </c>
      <c r="M4105" s="39" t="str">
        <f t="shared" si="505"/>
        <v>PI.IC.IT.280506.01</v>
      </c>
      <c r="N4105" s="39"/>
      <c r="O4105" s="39" t="str">
        <f t="shared" si="506"/>
        <v>PH.IC.IT.280506.01</v>
      </c>
      <c r="Q4105" s="39" t="str">
        <f t="shared" si="507"/>
        <v>CL.IC.IT.280506.01</v>
      </c>
      <c r="R4105" s="39"/>
      <c r="S4105" s="39" t="str">
        <f t="shared" si="508"/>
        <v>DR.IC.IT.280506.01</v>
      </c>
      <c r="T4105" s="39"/>
      <c r="U4105" s="60" t="str">
        <f t="shared" si="509"/>
        <v>IM.IC.IT.280506.01</v>
      </c>
      <c r="V4105" s="57"/>
      <c r="W4105" s="60" t="str">
        <f t="shared" si="510"/>
        <v>GE.IC.IT.280506.01</v>
      </c>
      <c r="AH4105" s="35" t="s">
        <v>3207</v>
      </c>
      <c r="AI4105" s="35">
        <v>1500</v>
      </c>
    </row>
    <row r="4106" spans="1:35" s="35" customFormat="1" ht="15">
      <c r="A4106" s="35" t="s">
        <v>2189</v>
      </c>
      <c r="C4106" s="38" t="s">
        <v>1514</v>
      </c>
      <c r="E4106" s="38" t="s">
        <v>4265</v>
      </c>
      <c r="F4106" s="35" t="s">
        <v>4193</v>
      </c>
      <c r="G4106" s="35" t="s">
        <v>3806</v>
      </c>
      <c r="H4106" s="38" t="s">
        <v>2376</v>
      </c>
      <c r="I4106" s="35" t="s">
        <v>1068</v>
      </c>
      <c r="J4106" s="39" t="str">
        <f t="shared" si="503"/>
        <v>IC.IT.280507</v>
      </c>
      <c r="K4106" s="38" t="s">
        <v>3298</v>
      </c>
      <c r="L4106" s="35" t="str">
        <f t="shared" si="504"/>
        <v xml:space="preserve">     Gauze Wrap (Kerlix, Kling)</v>
      </c>
      <c r="M4106" s="39" t="str">
        <f t="shared" si="505"/>
        <v>PI.IC.IT.280507.01</v>
      </c>
      <c r="N4106" s="39"/>
      <c r="O4106" s="39" t="str">
        <f t="shared" si="506"/>
        <v>PH.IC.IT.280507.01</v>
      </c>
      <c r="Q4106" s="39" t="str">
        <f t="shared" si="507"/>
        <v>CL.IC.IT.280507.01</v>
      </c>
      <c r="R4106" s="39"/>
      <c r="S4106" s="39" t="str">
        <f t="shared" si="508"/>
        <v>DR.IC.IT.280507.01</v>
      </c>
      <c r="T4106" s="39"/>
      <c r="U4106" s="60" t="str">
        <f t="shared" si="509"/>
        <v>IM.IC.IT.280507.01</v>
      </c>
      <c r="V4106" s="57"/>
      <c r="W4106" s="60" t="str">
        <f t="shared" si="510"/>
        <v>GE.IC.IT.280507.01</v>
      </c>
      <c r="AH4106" s="35" t="s">
        <v>3207</v>
      </c>
      <c r="AI4106" s="35">
        <v>1500</v>
      </c>
    </row>
    <row r="4107" spans="1:35" s="35" customFormat="1" ht="15">
      <c r="A4107" s="35" t="s">
        <v>2189</v>
      </c>
      <c r="C4107" s="38" t="s">
        <v>1514</v>
      </c>
      <c r="E4107" s="38" t="s">
        <v>4265</v>
      </c>
      <c r="F4107" s="35" t="s">
        <v>4193</v>
      </c>
      <c r="G4107" s="35" t="s">
        <v>3807</v>
      </c>
      <c r="H4107" s="38" t="s">
        <v>2378</v>
      </c>
      <c r="I4107" s="35" t="s">
        <v>3505</v>
      </c>
      <c r="J4107" s="39" t="str">
        <f t="shared" si="503"/>
        <v>IC.IT.280508</v>
      </c>
      <c r="K4107" s="38" t="s">
        <v>3298</v>
      </c>
      <c r="L4107" s="35" t="str">
        <f t="shared" si="504"/>
        <v xml:space="preserve">     Foam dressing</v>
      </c>
      <c r="M4107" s="39" t="str">
        <f t="shared" si="505"/>
        <v>PI.IC.IT.280508.01</v>
      </c>
      <c r="N4107" s="39"/>
      <c r="O4107" s="39" t="str">
        <f t="shared" si="506"/>
        <v>PH.IC.IT.280508.01</v>
      </c>
      <c r="Q4107" s="39" t="str">
        <f t="shared" si="507"/>
        <v>CL.IC.IT.280508.01</v>
      </c>
      <c r="R4107" s="39"/>
      <c r="S4107" s="39" t="str">
        <f t="shared" si="508"/>
        <v>DR.IC.IT.280508.01</v>
      </c>
      <c r="T4107" s="39"/>
      <c r="U4107" s="60" t="str">
        <f t="shared" si="509"/>
        <v>IM.IC.IT.280508.01</v>
      </c>
      <c r="V4107" s="57"/>
      <c r="W4107" s="60" t="str">
        <f t="shared" si="510"/>
        <v>GE.IC.IT.280508.01</v>
      </c>
      <c r="AH4107" s="35" t="s">
        <v>3207</v>
      </c>
      <c r="AI4107" s="35">
        <v>1500</v>
      </c>
    </row>
    <row r="4108" spans="1:35" s="35" customFormat="1" ht="15">
      <c r="A4108" s="35" t="s">
        <v>2189</v>
      </c>
      <c r="C4108" s="38" t="s">
        <v>1514</v>
      </c>
      <c r="E4108" s="38" t="s">
        <v>4265</v>
      </c>
      <c r="F4108" s="35" t="s">
        <v>4193</v>
      </c>
      <c r="G4108" s="35" t="s">
        <v>3808</v>
      </c>
      <c r="H4108" s="38" t="s">
        <v>2380</v>
      </c>
      <c r="I4108" s="35" t="s">
        <v>3507</v>
      </c>
      <c r="J4108" s="39" t="str">
        <f t="shared" si="503"/>
        <v>IC.IT.280509</v>
      </c>
      <c r="K4108" s="38" t="s">
        <v>3298</v>
      </c>
      <c r="L4108" s="35" t="str">
        <f t="shared" si="504"/>
        <v xml:space="preserve">     Gauze Packing (Iodoform, NuGauze)</v>
      </c>
      <c r="M4108" s="39" t="str">
        <f t="shared" si="505"/>
        <v>PI.IC.IT.280509.01</v>
      </c>
      <c r="N4108" s="39"/>
      <c r="O4108" s="39" t="str">
        <f t="shared" si="506"/>
        <v>PH.IC.IT.280509.01</v>
      </c>
      <c r="Q4108" s="39" t="str">
        <f t="shared" si="507"/>
        <v>CL.IC.IT.280509.01</v>
      </c>
      <c r="R4108" s="39"/>
      <c r="S4108" s="39" t="str">
        <f t="shared" si="508"/>
        <v>DR.IC.IT.280509.01</v>
      </c>
      <c r="T4108" s="39"/>
      <c r="U4108" s="60" t="str">
        <f t="shared" si="509"/>
        <v>IM.IC.IT.280509.01</v>
      </c>
      <c r="V4108" s="57"/>
      <c r="W4108" s="60" t="str">
        <f t="shared" si="510"/>
        <v>GE.IC.IT.280509.01</v>
      </c>
      <c r="AH4108" s="35" t="s">
        <v>3207</v>
      </c>
      <c r="AI4108" s="35">
        <v>1500</v>
      </c>
    </row>
    <row r="4109" spans="1:35" s="35" customFormat="1" ht="15">
      <c r="A4109" s="35" t="s">
        <v>2189</v>
      </c>
      <c r="C4109" s="38" t="s">
        <v>1514</v>
      </c>
      <c r="E4109" s="38" t="s">
        <v>4265</v>
      </c>
      <c r="F4109" s="35" t="s">
        <v>4193</v>
      </c>
      <c r="G4109" s="35" t="s">
        <v>3809</v>
      </c>
      <c r="H4109" s="38" t="s">
        <v>2124</v>
      </c>
      <c r="I4109" s="35" t="s">
        <v>3509</v>
      </c>
      <c r="J4109" s="39" t="str">
        <f t="shared" si="503"/>
        <v>IC.IT.280510</v>
      </c>
      <c r="K4109" s="38" t="s">
        <v>3298</v>
      </c>
      <c r="L4109" s="35" t="str">
        <f t="shared" si="504"/>
        <v xml:space="preserve">     Hydrocolloidal (Duoderm, Restore)</v>
      </c>
      <c r="M4109" s="39" t="str">
        <f t="shared" si="505"/>
        <v>PI.IC.IT.280510.01</v>
      </c>
      <c r="N4109" s="39"/>
      <c r="O4109" s="39" t="str">
        <f t="shared" si="506"/>
        <v>PH.IC.IT.280510.01</v>
      </c>
      <c r="Q4109" s="39" t="str">
        <f t="shared" si="507"/>
        <v>CL.IC.IT.280510.01</v>
      </c>
      <c r="R4109" s="39"/>
      <c r="S4109" s="39" t="str">
        <f t="shared" si="508"/>
        <v>DR.IC.IT.280510.01</v>
      </c>
      <c r="T4109" s="39"/>
      <c r="U4109" s="60" t="str">
        <f t="shared" si="509"/>
        <v>IM.IC.IT.280510.01</v>
      </c>
      <c r="V4109" s="57"/>
      <c r="W4109" s="60" t="str">
        <f t="shared" si="510"/>
        <v>GE.IC.IT.280510.01</v>
      </c>
      <c r="AH4109" s="35" t="s">
        <v>3207</v>
      </c>
      <c r="AI4109" s="35">
        <v>1500</v>
      </c>
    </row>
    <row r="4110" spans="1:35" s="35" customFormat="1" ht="15">
      <c r="A4110" s="35" t="s">
        <v>2189</v>
      </c>
      <c r="C4110" s="38" t="s">
        <v>1514</v>
      </c>
      <c r="E4110" s="38" t="s">
        <v>4265</v>
      </c>
      <c r="F4110" s="35" t="s">
        <v>4193</v>
      </c>
      <c r="G4110" s="35" t="s">
        <v>4436</v>
      </c>
      <c r="H4110" s="38" t="s">
        <v>4317</v>
      </c>
      <c r="I4110" s="35" t="s">
        <v>3511</v>
      </c>
      <c r="J4110" s="39" t="str">
        <f t="shared" si="503"/>
        <v>IC.IT.280511</v>
      </c>
      <c r="K4110" s="38" t="s">
        <v>3298</v>
      </c>
      <c r="L4110" s="35" t="str">
        <f t="shared" si="504"/>
        <v xml:space="preserve">     Calcium Alginate (Aquacel, Calicare)</v>
      </c>
      <c r="M4110" s="39" t="str">
        <f t="shared" si="505"/>
        <v>PI.IC.IT.280511.01</v>
      </c>
      <c r="N4110" s="39"/>
      <c r="O4110" s="39" t="str">
        <f t="shared" si="506"/>
        <v>PH.IC.IT.280511.01</v>
      </c>
      <c r="Q4110" s="39" t="str">
        <f t="shared" si="507"/>
        <v>CL.IC.IT.280511.01</v>
      </c>
      <c r="R4110" s="39"/>
      <c r="S4110" s="39" t="str">
        <f t="shared" si="508"/>
        <v>DR.IC.IT.280511.01</v>
      </c>
      <c r="T4110" s="39"/>
      <c r="U4110" s="60" t="str">
        <f t="shared" si="509"/>
        <v>IM.IC.IT.280511.01</v>
      </c>
      <c r="V4110" s="57"/>
      <c r="W4110" s="60" t="str">
        <f t="shared" si="510"/>
        <v>GE.IC.IT.280511.01</v>
      </c>
      <c r="AH4110" s="35" t="s">
        <v>3207</v>
      </c>
      <c r="AI4110" s="35">
        <v>1500</v>
      </c>
    </row>
    <row r="4111" spans="1:35" s="35" customFormat="1" ht="15">
      <c r="A4111" s="35" t="s">
        <v>2189</v>
      </c>
      <c r="C4111" s="38" t="s">
        <v>1514</v>
      </c>
      <c r="E4111" s="38" t="s">
        <v>4265</v>
      </c>
      <c r="F4111" s="35" t="s">
        <v>4193</v>
      </c>
      <c r="G4111" s="35" t="s">
        <v>3810</v>
      </c>
      <c r="H4111" s="38" t="s">
        <v>4334</v>
      </c>
      <c r="I4111" s="35" t="s">
        <v>3811</v>
      </c>
      <c r="J4111" s="39" t="str">
        <f t="shared" si="503"/>
        <v>IC.IT.280512</v>
      </c>
      <c r="K4111" s="38" t="s">
        <v>3298</v>
      </c>
      <c r="L4111" s="35" t="str">
        <f t="shared" si="504"/>
        <v xml:space="preserve">     Hypertonic Hydrogel</v>
      </c>
      <c r="M4111" s="39" t="str">
        <f t="shared" si="505"/>
        <v>PI.IC.IT.280512.01</v>
      </c>
      <c r="N4111" s="39"/>
      <c r="O4111" s="39" t="str">
        <f t="shared" si="506"/>
        <v>PH.IC.IT.280512.01</v>
      </c>
      <c r="Q4111" s="39" t="str">
        <f t="shared" si="507"/>
        <v>CL.IC.IT.280512.01</v>
      </c>
      <c r="R4111" s="39"/>
      <c r="S4111" s="39" t="str">
        <f t="shared" si="508"/>
        <v>DR.IC.IT.280512.01</v>
      </c>
      <c r="T4111" s="39"/>
      <c r="U4111" s="60" t="str">
        <f t="shared" si="509"/>
        <v>IM.IC.IT.280512.01</v>
      </c>
      <c r="V4111" s="57"/>
      <c r="W4111" s="60" t="str">
        <f t="shared" si="510"/>
        <v>GE.IC.IT.280512.01</v>
      </c>
      <c r="AH4111" s="35" t="s">
        <v>3207</v>
      </c>
      <c r="AI4111" s="35">
        <v>1500</v>
      </c>
    </row>
    <row r="4112" spans="1:35" s="35" customFormat="1" ht="15">
      <c r="A4112" s="35" t="s">
        <v>2189</v>
      </c>
      <c r="C4112" s="38" t="s">
        <v>1514</v>
      </c>
      <c r="E4112" s="38" t="s">
        <v>4265</v>
      </c>
      <c r="F4112" s="35" t="s">
        <v>4193</v>
      </c>
      <c r="G4112" s="35" t="s">
        <v>3812</v>
      </c>
      <c r="H4112" s="38" t="s">
        <v>4335</v>
      </c>
      <c r="I4112" s="35" t="s">
        <v>2095</v>
      </c>
      <c r="J4112" s="39" t="str">
        <f t="shared" si="503"/>
        <v>IC.IT.280513</v>
      </c>
      <c r="K4112" s="38" t="s">
        <v>3298</v>
      </c>
      <c r="L4112" s="35" t="str">
        <f t="shared" si="504"/>
        <v xml:space="preserve">     Hydrogel (Duoderm-gel)</v>
      </c>
      <c r="M4112" s="39" t="str">
        <f t="shared" si="505"/>
        <v>PI.IC.IT.280513.01</v>
      </c>
      <c r="N4112" s="39"/>
      <c r="O4112" s="39" t="str">
        <f t="shared" si="506"/>
        <v>PH.IC.IT.280513.01</v>
      </c>
      <c r="Q4112" s="39" t="str">
        <f t="shared" si="507"/>
        <v>CL.IC.IT.280513.01</v>
      </c>
      <c r="R4112" s="39"/>
      <c r="S4112" s="39" t="str">
        <f t="shared" si="508"/>
        <v>DR.IC.IT.280513.01</v>
      </c>
      <c r="T4112" s="39"/>
      <c r="U4112" s="60" t="str">
        <f t="shared" si="509"/>
        <v>IM.IC.IT.280513.01</v>
      </c>
      <c r="V4112" s="57"/>
      <c r="W4112" s="60" t="str">
        <f t="shared" si="510"/>
        <v>GE.IC.IT.280513.01</v>
      </c>
      <c r="AH4112" s="35" t="s">
        <v>3207</v>
      </c>
      <c r="AI4112" s="35">
        <v>1500</v>
      </c>
    </row>
    <row r="4113" spans="1:35" s="35" customFormat="1" ht="15">
      <c r="A4113" s="35" t="s">
        <v>2189</v>
      </c>
      <c r="C4113" s="38" t="s">
        <v>1514</v>
      </c>
      <c r="E4113" s="38" t="s">
        <v>4265</v>
      </c>
      <c r="F4113" s="35" t="s">
        <v>4193</v>
      </c>
      <c r="G4113" s="35" t="s">
        <v>3813</v>
      </c>
      <c r="H4113" s="38" t="s">
        <v>4336</v>
      </c>
      <c r="I4113" s="35" t="s">
        <v>3516</v>
      </c>
      <c r="J4113" s="39" t="str">
        <f t="shared" ref="J4113:J4176" si="511">CONCATENATE("IC.IT.",C4113,E4113,H4113)</f>
        <v>IC.IT.280514</v>
      </c>
      <c r="K4113" s="38" t="s">
        <v>3298</v>
      </c>
      <c r="L4113" s="35" t="str">
        <f t="shared" si="504"/>
        <v xml:space="preserve">     Balsam of Peru (Xenaderm)</v>
      </c>
      <c r="M4113" s="39" t="str">
        <f t="shared" si="505"/>
        <v>PI.IC.IT.280514.01</v>
      </c>
      <c r="N4113" s="39"/>
      <c r="O4113" s="39" t="str">
        <f t="shared" si="506"/>
        <v>PH.IC.IT.280514.01</v>
      </c>
      <c r="Q4113" s="39" t="str">
        <f t="shared" si="507"/>
        <v>CL.IC.IT.280514.01</v>
      </c>
      <c r="R4113" s="39"/>
      <c r="S4113" s="39" t="str">
        <f t="shared" si="508"/>
        <v>DR.IC.IT.280514.01</v>
      </c>
      <c r="T4113" s="39"/>
      <c r="U4113" s="60" t="str">
        <f t="shared" si="509"/>
        <v>IM.IC.IT.280514.01</v>
      </c>
      <c r="V4113" s="57"/>
      <c r="W4113" s="60" t="str">
        <f t="shared" si="510"/>
        <v>GE.IC.IT.280514.01</v>
      </c>
      <c r="AH4113" s="35" t="s">
        <v>3207</v>
      </c>
      <c r="AI4113" s="35">
        <v>1500</v>
      </c>
    </row>
    <row r="4114" spans="1:35" s="35" customFormat="1" ht="15">
      <c r="A4114" s="35" t="s">
        <v>2189</v>
      </c>
      <c r="C4114" s="38" t="s">
        <v>1514</v>
      </c>
      <c r="E4114" s="38" t="s">
        <v>4265</v>
      </c>
      <c r="F4114" s="35" t="s">
        <v>4193</v>
      </c>
      <c r="G4114" s="35" t="s">
        <v>3814</v>
      </c>
      <c r="H4114" s="38" t="s">
        <v>4340</v>
      </c>
      <c r="I4114" s="35" t="s">
        <v>3518</v>
      </c>
      <c r="J4114" s="39" t="str">
        <f t="shared" si="511"/>
        <v>IC.IT.280515</v>
      </c>
      <c r="K4114" s="38" t="s">
        <v>3298</v>
      </c>
      <c r="L4114" s="35" t="str">
        <f t="shared" si="504"/>
        <v xml:space="preserve">     Bismuth Gauze (Xeroform)</v>
      </c>
      <c r="M4114" s="39" t="str">
        <f t="shared" si="505"/>
        <v>PI.IC.IT.280515.01</v>
      </c>
      <c r="N4114" s="39"/>
      <c r="O4114" s="39" t="str">
        <f t="shared" si="506"/>
        <v>PH.IC.IT.280515.01</v>
      </c>
      <c r="Q4114" s="39" t="str">
        <f t="shared" si="507"/>
        <v>CL.IC.IT.280515.01</v>
      </c>
      <c r="R4114" s="39"/>
      <c r="S4114" s="39" t="str">
        <f t="shared" si="508"/>
        <v>DR.IC.IT.280515.01</v>
      </c>
      <c r="T4114" s="39"/>
      <c r="U4114" s="60" t="str">
        <f t="shared" si="509"/>
        <v>IM.IC.IT.280515.01</v>
      </c>
      <c r="V4114" s="57"/>
      <c r="W4114" s="60" t="str">
        <f t="shared" si="510"/>
        <v>GE.IC.IT.280515.01</v>
      </c>
      <c r="AH4114" s="35" t="s">
        <v>3207</v>
      </c>
      <c r="AI4114" s="35">
        <v>1500</v>
      </c>
    </row>
    <row r="4115" spans="1:35" s="35" customFormat="1" ht="15">
      <c r="A4115" s="35" t="s">
        <v>2189</v>
      </c>
      <c r="C4115" s="38" t="s">
        <v>1514</v>
      </c>
      <c r="E4115" s="38" t="s">
        <v>4265</v>
      </c>
      <c r="F4115" s="35" t="s">
        <v>4193</v>
      </c>
      <c r="G4115" s="35" t="s">
        <v>3815</v>
      </c>
      <c r="H4115" s="38" t="s">
        <v>4341</v>
      </c>
      <c r="I4115" s="35" t="s">
        <v>3816</v>
      </c>
      <c r="J4115" s="39" t="str">
        <f t="shared" si="511"/>
        <v>IC.IT.280516</v>
      </c>
      <c r="K4115" s="38" t="s">
        <v>3298</v>
      </c>
      <c r="L4115" s="35" t="str">
        <f t="shared" si="504"/>
        <v xml:space="preserve">     Negative Pressure Wound Therapy:  </v>
      </c>
      <c r="M4115" s="39" t="str">
        <f t="shared" si="505"/>
        <v>PI.IC.IT.280516.01</v>
      </c>
      <c r="N4115" s="39"/>
      <c r="O4115" s="39" t="str">
        <f t="shared" si="506"/>
        <v>PH.IC.IT.280516.01</v>
      </c>
      <c r="Q4115" s="39" t="str">
        <f t="shared" si="507"/>
        <v>CL.IC.IT.280516.01</v>
      </c>
      <c r="R4115" s="39"/>
      <c r="S4115" s="39" t="str">
        <f t="shared" si="508"/>
        <v>DR.IC.IT.280516.01</v>
      </c>
      <c r="T4115" s="39"/>
      <c r="U4115" s="60" t="str">
        <f t="shared" si="509"/>
        <v>IM.IC.IT.280516.01</v>
      </c>
      <c r="V4115" s="57"/>
      <c r="W4115" s="60" t="str">
        <f t="shared" si="510"/>
        <v>GE.IC.IT.280516.01</v>
      </c>
      <c r="AH4115" s="35" t="s">
        <v>3207</v>
      </c>
      <c r="AI4115" s="35">
        <v>1500</v>
      </c>
    </row>
    <row r="4116" spans="1:35" s="35" customFormat="1" ht="15">
      <c r="A4116" s="35" t="s">
        <v>2189</v>
      </c>
      <c r="C4116" s="38" t="s">
        <v>1514</v>
      </c>
      <c r="E4116" s="38" t="s">
        <v>4265</v>
      </c>
      <c r="F4116" s="35" t="s">
        <v>4193</v>
      </c>
      <c r="G4116" s="35" t="s">
        <v>3817</v>
      </c>
      <c r="H4116" s="38" t="s">
        <v>4342</v>
      </c>
      <c r="I4116" s="35" t="s">
        <v>3520</v>
      </c>
      <c r="J4116" s="39" t="str">
        <f t="shared" si="511"/>
        <v>IC.IT.280517</v>
      </c>
      <c r="K4116" s="38" t="s">
        <v>3298</v>
      </c>
      <c r="L4116" s="35" t="str">
        <f t="shared" si="504"/>
        <v xml:space="preserve">     Non-adhering (Telfa)</v>
      </c>
      <c r="M4116" s="39" t="str">
        <f t="shared" si="505"/>
        <v>PI.IC.IT.280517.01</v>
      </c>
      <c r="N4116" s="39"/>
      <c r="O4116" s="39" t="str">
        <f t="shared" si="506"/>
        <v>PH.IC.IT.280517.01</v>
      </c>
      <c r="Q4116" s="39" t="str">
        <f t="shared" si="507"/>
        <v>CL.IC.IT.280517.01</v>
      </c>
      <c r="R4116" s="39"/>
      <c r="S4116" s="39" t="str">
        <f t="shared" si="508"/>
        <v>DR.IC.IT.280517.01</v>
      </c>
      <c r="T4116" s="39"/>
      <c r="U4116" s="60" t="str">
        <f t="shared" si="509"/>
        <v>IM.IC.IT.280517.01</v>
      </c>
      <c r="V4116" s="57"/>
      <c r="W4116" s="60" t="str">
        <f t="shared" si="510"/>
        <v>GE.IC.IT.280517.01</v>
      </c>
      <c r="AH4116" s="35" t="s">
        <v>3207</v>
      </c>
      <c r="AI4116" s="35">
        <v>1500</v>
      </c>
    </row>
    <row r="4117" spans="1:35" s="35" customFormat="1" ht="15">
      <c r="A4117" s="35" t="s">
        <v>2189</v>
      </c>
      <c r="C4117" s="38" t="s">
        <v>1514</v>
      </c>
      <c r="E4117" s="38" t="s">
        <v>4265</v>
      </c>
      <c r="F4117" s="35" t="s">
        <v>4193</v>
      </c>
      <c r="G4117" s="35" t="s">
        <v>3818</v>
      </c>
      <c r="H4117" s="38" t="s">
        <v>4343</v>
      </c>
      <c r="I4117" s="35" t="s">
        <v>1396</v>
      </c>
      <c r="J4117" s="39" t="str">
        <f t="shared" si="511"/>
        <v>IC.IT.280518</v>
      </c>
      <c r="K4117" s="38" t="s">
        <v>3298</v>
      </c>
      <c r="L4117" s="35" t="str">
        <f t="shared" si="504"/>
        <v xml:space="preserve">     Other: specify</v>
      </c>
      <c r="M4117" s="39" t="str">
        <f t="shared" si="505"/>
        <v>PI.IC.IT.280518.01</v>
      </c>
      <c r="N4117" s="39"/>
      <c r="O4117" s="39" t="str">
        <f t="shared" si="506"/>
        <v>PH.IC.IT.280518.01</v>
      </c>
      <c r="Q4117" s="39" t="str">
        <f t="shared" si="507"/>
        <v>CL.IC.IT.280518.01</v>
      </c>
      <c r="R4117" s="39"/>
      <c r="S4117" s="39" t="str">
        <f t="shared" ref="S4117:S4180" si="512">CONCATENATE("DR.",J4117,".",K4117)</f>
        <v>DR.IC.IT.280518.01</v>
      </c>
      <c r="T4117" s="39"/>
      <c r="U4117" s="60" t="str">
        <f t="shared" ref="U4117:U4180" si="513">CONCATENATE("IM.",J4117, ".",K4117)</f>
        <v>IM.IC.IT.280518.01</v>
      </c>
      <c r="V4117" s="57"/>
      <c r="W4117" s="60" t="str">
        <f t="shared" ref="W4117:W4180" si="514">CONCATENATE("GE.",J4117, ".",K4117)</f>
        <v>GE.IC.IT.280518.01</v>
      </c>
      <c r="AH4117" s="35" t="s">
        <v>3207</v>
      </c>
      <c r="AI4117" s="35">
        <v>1500</v>
      </c>
    </row>
    <row r="4118" spans="1:35" s="35" customFormat="1" ht="15">
      <c r="A4118" s="35" t="s">
        <v>2189</v>
      </c>
      <c r="C4118" s="38" t="s">
        <v>1514</v>
      </c>
      <c r="E4118" s="38" t="s">
        <v>4265</v>
      </c>
      <c r="F4118" s="35" t="s">
        <v>4193</v>
      </c>
      <c r="G4118" s="38" t="s">
        <v>4437</v>
      </c>
      <c r="H4118" s="38" t="s">
        <v>4345</v>
      </c>
      <c r="I4118" s="38" t="s">
        <v>4438</v>
      </c>
      <c r="J4118" s="39" t="str">
        <f t="shared" si="511"/>
        <v>IC.IT.280519</v>
      </c>
      <c r="K4118" s="38" t="s">
        <v>3298</v>
      </c>
      <c r="L4118" s="35" t="str">
        <f t="shared" si="504"/>
        <v xml:space="preserve">  ABD Pad</v>
      </c>
      <c r="M4118" s="39" t="str">
        <f t="shared" si="505"/>
        <v>PI.IC.IT.280519.01</v>
      </c>
      <c r="N4118" s="39"/>
      <c r="O4118" s="39" t="str">
        <f t="shared" si="506"/>
        <v>PH.IC.IT.280519.01</v>
      </c>
      <c r="Q4118" s="39" t="str">
        <f t="shared" si="507"/>
        <v>CL.IC.IT.280519.01</v>
      </c>
      <c r="R4118" s="39"/>
      <c r="S4118" s="39" t="str">
        <f t="shared" si="512"/>
        <v>DR.IC.IT.280519.01</v>
      </c>
      <c r="T4118" s="39"/>
      <c r="U4118" s="60" t="str">
        <f t="shared" si="513"/>
        <v>IM.IC.IT.280519.01</v>
      </c>
      <c r="V4118" s="57"/>
      <c r="W4118" s="60" t="str">
        <f t="shared" si="514"/>
        <v>GE.IC.IT.280519.01</v>
      </c>
      <c r="Y4118" s="35">
        <v>786</v>
      </c>
      <c r="AH4118" s="35" t="s">
        <v>3207</v>
      </c>
      <c r="AI4118" s="35">
        <v>1500</v>
      </c>
    </row>
    <row r="4119" spans="1:35" s="35" customFormat="1" ht="15">
      <c r="A4119" s="35" t="s">
        <v>2189</v>
      </c>
      <c r="C4119" s="38" t="s">
        <v>1514</v>
      </c>
      <c r="E4119" s="38" t="s">
        <v>4265</v>
      </c>
      <c r="F4119" s="35" t="s">
        <v>4193</v>
      </c>
      <c r="G4119" s="38" t="s">
        <v>4439</v>
      </c>
      <c r="H4119" s="38" t="s">
        <v>4362</v>
      </c>
      <c r="I4119" s="38" t="s">
        <v>4440</v>
      </c>
      <c r="J4119" s="39" t="str">
        <f t="shared" si="511"/>
        <v>IC.IT.280520</v>
      </c>
      <c r="K4119" s="38" t="s">
        <v>3298</v>
      </c>
      <c r="L4119" s="35" t="str">
        <f t="shared" si="504"/>
        <v xml:space="preserve">  Vaseline gauze</v>
      </c>
      <c r="M4119" s="39" t="str">
        <f t="shared" si="505"/>
        <v>PI.IC.IT.280520.01</v>
      </c>
      <c r="N4119" s="39"/>
      <c r="O4119" s="39" t="str">
        <f t="shared" si="506"/>
        <v>PH.IC.IT.280520.01</v>
      </c>
      <c r="Q4119" s="39" t="str">
        <f t="shared" si="507"/>
        <v>CL.IC.IT.280520.01</v>
      </c>
      <c r="R4119" s="39"/>
      <c r="S4119" s="39" t="str">
        <f t="shared" si="512"/>
        <v>DR.IC.IT.280520.01</v>
      </c>
      <c r="T4119" s="39"/>
      <c r="U4119" s="60" t="str">
        <f t="shared" si="513"/>
        <v>IM.IC.IT.280520.01</v>
      </c>
      <c r="V4119" s="57"/>
      <c r="W4119" s="60" t="str">
        <f t="shared" si="514"/>
        <v>GE.IC.IT.280520.01</v>
      </c>
      <c r="Y4119" s="35">
        <v>787</v>
      </c>
      <c r="AH4119" s="35" t="s">
        <v>3207</v>
      </c>
      <c r="AI4119" s="35">
        <v>1500</v>
      </c>
    </row>
    <row r="4120" spans="1:35" s="35" customFormat="1" ht="15">
      <c r="A4120" s="35" t="s">
        <v>2189</v>
      </c>
      <c r="C4120" s="38" t="s">
        <v>1514</v>
      </c>
      <c r="D4120" s="35" t="s">
        <v>4347</v>
      </c>
      <c r="E4120" s="38" t="s">
        <v>4309</v>
      </c>
      <c r="F4120" s="35" t="s">
        <v>4193</v>
      </c>
      <c r="G4120" s="35" t="s">
        <v>3819</v>
      </c>
      <c r="H4120" s="38" t="s">
        <v>2212</v>
      </c>
      <c r="I4120" s="35" t="s">
        <v>3522</v>
      </c>
      <c r="J4120" s="39" t="str">
        <f t="shared" si="511"/>
        <v>IC.IT.280601</v>
      </c>
      <c r="K4120" s="38" t="s">
        <v>3298</v>
      </c>
      <c r="L4120" s="35" t="str">
        <f t="shared" si="504"/>
        <v xml:space="preserve">     Clean, dry and intact</v>
      </c>
      <c r="M4120" s="39" t="str">
        <f t="shared" si="505"/>
        <v>PI.IC.IT.280601.01</v>
      </c>
      <c r="N4120" s="39"/>
      <c r="O4120" s="39" t="str">
        <f t="shared" si="506"/>
        <v>PH.IC.IT.280601.01</v>
      </c>
      <c r="Q4120" s="39" t="str">
        <f t="shared" si="507"/>
        <v>CL.IC.IT.280601.01</v>
      </c>
      <c r="R4120" s="39"/>
      <c r="S4120" s="39" t="str">
        <f t="shared" si="512"/>
        <v>DR.IC.IT.280601.01</v>
      </c>
      <c r="T4120" s="39"/>
      <c r="U4120" s="60" t="str">
        <f t="shared" si="513"/>
        <v>IM.IC.IT.280601.01</v>
      </c>
      <c r="V4120" s="57"/>
      <c r="W4120" s="60" t="str">
        <f t="shared" si="514"/>
        <v>GE.IC.IT.280601.01</v>
      </c>
      <c r="AH4120" s="35" t="s">
        <v>3207</v>
      </c>
      <c r="AI4120" s="35">
        <v>1500</v>
      </c>
    </row>
    <row r="4121" spans="1:35" s="35" customFormat="1" ht="15">
      <c r="A4121" s="35" t="s">
        <v>2189</v>
      </c>
      <c r="C4121" s="38" t="s">
        <v>1514</v>
      </c>
      <c r="E4121" s="38" t="s">
        <v>4309</v>
      </c>
      <c r="F4121" s="35" t="s">
        <v>4193</v>
      </c>
      <c r="G4121" s="35" t="s">
        <v>3820</v>
      </c>
      <c r="H4121" s="38" t="s">
        <v>2217</v>
      </c>
      <c r="I4121" s="35" t="s">
        <v>2571</v>
      </c>
      <c r="J4121" s="39" t="str">
        <f t="shared" si="511"/>
        <v>IC.IT.280602</v>
      </c>
      <c r="K4121" s="38" t="s">
        <v>3298</v>
      </c>
      <c r="L4121" s="35" t="str">
        <f t="shared" si="504"/>
        <v xml:space="preserve">     Reinforced: specify date/time</v>
      </c>
      <c r="M4121" s="39" t="str">
        <f t="shared" si="505"/>
        <v>PI.IC.IT.280602.01</v>
      </c>
      <c r="N4121" s="39"/>
      <c r="O4121" s="39" t="str">
        <f t="shared" si="506"/>
        <v>PH.IC.IT.280602.01</v>
      </c>
      <c r="Q4121" s="39" t="str">
        <f t="shared" si="507"/>
        <v>CL.IC.IT.280602.01</v>
      </c>
      <c r="R4121" s="39"/>
      <c r="S4121" s="39" t="str">
        <f t="shared" si="512"/>
        <v>DR.IC.IT.280602.01</v>
      </c>
      <c r="T4121" s="39"/>
      <c r="U4121" s="60" t="str">
        <f t="shared" si="513"/>
        <v>IM.IC.IT.280602.01</v>
      </c>
      <c r="V4121" s="57"/>
      <c r="W4121" s="60" t="str">
        <f t="shared" si="514"/>
        <v>GE.IC.IT.280602.01</v>
      </c>
      <c r="AH4121" s="35" t="s">
        <v>3207</v>
      </c>
      <c r="AI4121" s="35">
        <v>1500</v>
      </c>
    </row>
    <row r="4122" spans="1:35" s="35" customFormat="1" ht="15">
      <c r="A4122" s="35" t="s">
        <v>2189</v>
      </c>
      <c r="C4122" s="38" t="s">
        <v>1514</v>
      </c>
      <c r="E4122" s="38" t="s">
        <v>4309</v>
      </c>
      <c r="F4122" s="35" t="s">
        <v>4193</v>
      </c>
      <c r="G4122" s="35" t="s">
        <v>3821</v>
      </c>
      <c r="H4122" s="38" t="s">
        <v>2219</v>
      </c>
      <c r="I4122" s="35" t="s">
        <v>2570</v>
      </c>
      <c r="J4122" s="39" t="str">
        <f t="shared" si="511"/>
        <v>IC.IT.280603</v>
      </c>
      <c r="K4122" s="38" t="s">
        <v>3298</v>
      </c>
      <c r="L4122" s="35" t="str">
        <f t="shared" si="504"/>
        <v xml:space="preserve">     Changed: specify date/time</v>
      </c>
      <c r="M4122" s="39" t="str">
        <f t="shared" si="505"/>
        <v>PI.IC.IT.280603.01</v>
      </c>
      <c r="N4122" s="39"/>
      <c r="O4122" s="39" t="str">
        <f t="shared" si="506"/>
        <v>PH.IC.IT.280603.01</v>
      </c>
      <c r="Q4122" s="39" t="str">
        <f t="shared" si="507"/>
        <v>CL.IC.IT.280603.01</v>
      </c>
      <c r="R4122" s="39"/>
      <c r="S4122" s="39" t="str">
        <f t="shared" si="512"/>
        <v>DR.IC.IT.280603.01</v>
      </c>
      <c r="T4122" s="39"/>
      <c r="U4122" s="60" t="str">
        <f t="shared" si="513"/>
        <v>IM.IC.IT.280603.01</v>
      </c>
      <c r="V4122" s="57"/>
      <c r="W4122" s="60" t="str">
        <f t="shared" si="514"/>
        <v>GE.IC.IT.280603.01</v>
      </c>
      <c r="AH4122" s="35" t="s">
        <v>3207</v>
      </c>
      <c r="AI4122" s="35">
        <v>1500</v>
      </c>
    </row>
    <row r="4123" spans="1:35" s="35" customFormat="1" ht="15">
      <c r="A4123" s="35" t="s">
        <v>2189</v>
      </c>
      <c r="C4123" s="38" t="s">
        <v>1514</v>
      </c>
      <c r="E4123" s="38" t="s">
        <v>4309</v>
      </c>
      <c r="F4123" s="35" t="s">
        <v>4193</v>
      </c>
      <c r="G4123" s="35" t="s">
        <v>3822</v>
      </c>
      <c r="H4123" s="38" t="s">
        <v>2063</v>
      </c>
      <c r="I4123" s="35" t="s">
        <v>3502</v>
      </c>
      <c r="J4123" s="39" t="str">
        <f t="shared" si="511"/>
        <v>IC.IT.280604</v>
      </c>
      <c r="K4123" s="38" t="s">
        <v>3298</v>
      </c>
      <c r="L4123" s="35" t="str">
        <f t="shared" si="504"/>
        <v xml:space="preserve">     Wet to Dry: specify date/time</v>
      </c>
      <c r="M4123" s="39" t="str">
        <f t="shared" si="505"/>
        <v>PI.IC.IT.280604.01</v>
      </c>
      <c r="N4123" s="39"/>
      <c r="O4123" s="39" t="str">
        <f t="shared" si="506"/>
        <v>PH.IC.IT.280604.01</v>
      </c>
      <c r="Q4123" s="39" t="str">
        <f t="shared" si="507"/>
        <v>CL.IC.IT.280604.01</v>
      </c>
      <c r="R4123" s="39"/>
      <c r="S4123" s="39" t="str">
        <f t="shared" si="512"/>
        <v>DR.IC.IT.280604.01</v>
      </c>
      <c r="T4123" s="39"/>
      <c r="U4123" s="60" t="str">
        <f t="shared" si="513"/>
        <v>IM.IC.IT.280604.01</v>
      </c>
      <c r="V4123" s="57"/>
      <c r="W4123" s="60" t="str">
        <f t="shared" si="514"/>
        <v>GE.IC.IT.280604.01</v>
      </c>
      <c r="AH4123" s="35" t="s">
        <v>3207</v>
      </c>
      <c r="AI4123" s="35">
        <v>1500</v>
      </c>
    </row>
    <row r="4124" spans="1:35" s="35" customFormat="1" ht="15">
      <c r="A4124" s="35" t="s">
        <v>2189</v>
      </c>
      <c r="C4124" s="38" t="s">
        <v>1514</v>
      </c>
      <c r="E4124" s="38" t="s">
        <v>4309</v>
      </c>
      <c r="F4124" s="35" t="s">
        <v>4193</v>
      </c>
      <c r="G4124" s="35" t="s">
        <v>3823</v>
      </c>
      <c r="H4124" s="38" t="s">
        <v>2065</v>
      </c>
      <c r="I4124" s="35" t="s">
        <v>3824</v>
      </c>
      <c r="J4124" s="39" t="str">
        <f t="shared" si="511"/>
        <v>IC.IT.280605</v>
      </c>
      <c r="K4124" s="38" t="s">
        <v>3298</v>
      </c>
      <c r="L4124" s="35" t="str">
        <f t="shared" si="504"/>
        <v xml:space="preserve">     Debriding Agent applied: BCMA</v>
      </c>
      <c r="M4124" s="39" t="str">
        <f t="shared" si="505"/>
        <v>PI.IC.IT.280605.01</v>
      </c>
      <c r="N4124" s="39"/>
      <c r="O4124" s="39" t="str">
        <f t="shared" si="506"/>
        <v>PH.IC.IT.280605.01</v>
      </c>
      <c r="Q4124" s="39" t="str">
        <f t="shared" si="507"/>
        <v>CL.IC.IT.280605.01</v>
      </c>
      <c r="R4124" s="39"/>
      <c r="S4124" s="39" t="str">
        <f t="shared" si="512"/>
        <v>DR.IC.IT.280605.01</v>
      </c>
      <c r="T4124" s="39"/>
      <c r="U4124" s="60" t="str">
        <f t="shared" si="513"/>
        <v>IM.IC.IT.280605.01</v>
      </c>
      <c r="V4124" s="57"/>
      <c r="W4124" s="60" t="str">
        <f t="shared" si="514"/>
        <v>GE.IC.IT.280605.01</v>
      </c>
      <c r="AH4124" s="35" t="s">
        <v>3207</v>
      </c>
      <c r="AI4124" s="35">
        <v>1500</v>
      </c>
    </row>
    <row r="4125" spans="1:35" s="35" customFormat="1" ht="15">
      <c r="A4125" s="35" t="s">
        <v>2189</v>
      </c>
      <c r="C4125" s="38" t="s">
        <v>1514</v>
      </c>
      <c r="E4125" s="38" t="s">
        <v>4309</v>
      </c>
      <c r="F4125" s="35" t="s">
        <v>4193</v>
      </c>
      <c r="G4125" s="38" t="s">
        <v>4441</v>
      </c>
      <c r="H4125" s="38" t="s">
        <v>4341</v>
      </c>
      <c r="I4125" s="38" t="s">
        <v>4441</v>
      </c>
      <c r="J4125" s="39" t="str">
        <f t="shared" si="511"/>
        <v>IC.IT.280616</v>
      </c>
      <c r="K4125" s="38" t="s">
        <v>3298</v>
      </c>
      <c r="L4125" s="35" t="str">
        <f t="shared" si="504"/>
        <v xml:space="preserve">  Saturated</v>
      </c>
      <c r="M4125" s="39" t="str">
        <f t="shared" si="505"/>
        <v>PI.IC.IT.280616.01</v>
      </c>
      <c r="N4125" s="39"/>
      <c r="O4125" s="39" t="str">
        <f t="shared" si="506"/>
        <v>PH.IC.IT.280616.01</v>
      </c>
      <c r="Q4125" s="39" t="str">
        <f t="shared" si="507"/>
        <v>CL.IC.IT.280616.01</v>
      </c>
      <c r="R4125" s="39"/>
      <c r="S4125" s="39" t="str">
        <f t="shared" si="512"/>
        <v>DR.IC.IT.280616.01</v>
      </c>
      <c r="T4125" s="39"/>
      <c r="U4125" s="60" t="str">
        <f t="shared" si="513"/>
        <v>IM.IC.IT.280616.01</v>
      </c>
      <c r="V4125" s="57"/>
      <c r="W4125" s="60" t="str">
        <f t="shared" si="514"/>
        <v>GE.IC.IT.280616.01</v>
      </c>
      <c r="Y4125" s="35">
        <v>154</v>
      </c>
      <c r="AH4125" s="35" t="s">
        <v>3207</v>
      </c>
      <c r="AI4125" s="35">
        <v>1500</v>
      </c>
    </row>
    <row r="4126" spans="1:35" s="35" customFormat="1" ht="15">
      <c r="A4126" s="35" t="s">
        <v>2189</v>
      </c>
      <c r="C4126" s="38" t="s">
        <v>1514</v>
      </c>
      <c r="E4126" s="38" t="s">
        <v>4309</v>
      </c>
      <c r="F4126" s="35" t="s">
        <v>4193</v>
      </c>
      <c r="G4126" s="38" t="s">
        <v>4442</v>
      </c>
      <c r="H4126" s="38" t="s">
        <v>4342</v>
      </c>
      <c r="I4126" s="38" t="s">
        <v>4442</v>
      </c>
      <c r="J4126" s="39" t="str">
        <f t="shared" si="511"/>
        <v>IC.IT.280617</v>
      </c>
      <c r="K4126" s="38" t="s">
        <v>3298</v>
      </c>
      <c r="L4126" s="35" t="str">
        <f t="shared" si="504"/>
        <v xml:space="preserve">  Stained</v>
      </c>
      <c r="M4126" s="39" t="str">
        <f t="shared" si="505"/>
        <v>PI.IC.IT.280617.01</v>
      </c>
      <c r="N4126" s="39"/>
      <c r="O4126" s="39" t="str">
        <f t="shared" si="506"/>
        <v>PH.IC.IT.280617.01</v>
      </c>
      <c r="Q4126" s="39" t="str">
        <f t="shared" si="507"/>
        <v>CL.IC.IT.280617.01</v>
      </c>
      <c r="R4126" s="39"/>
      <c r="S4126" s="39" t="str">
        <f t="shared" si="512"/>
        <v>DR.IC.IT.280617.01</v>
      </c>
      <c r="T4126" s="39"/>
      <c r="U4126" s="60" t="str">
        <f t="shared" si="513"/>
        <v>IM.IC.IT.280617.01</v>
      </c>
      <c r="V4126" s="57"/>
      <c r="W4126" s="60" t="str">
        <f t="shared" si="514"/>
        <v>GE.IC.IT.280617.01</v>
      </c>
      <c r="Y4126" s="35">
        <v>155</v>
      </c>
      <c r="AH4126" s="35" t="s">
        <v>3207</v>
      </c>
      <c r="AI4126" s="35">
        <v>1500</v>
      </c>
    </row>
    <row r="4127" spans="1:35" s="35" customFormat="1" ht="15">
      <c r="A4127" s="35" t="s">
        <v>2189</v>
      </c>
      <c r="C4127" s="38" t="s">
        <v>1514</v>
      </c>
      <c r="E4127" s="38" t="s">
        <v>4309</v>
      </c>
      <c r="F4127" s="35" t="s">
        <v>4193</v>
      </c>
      <c r="G4127" s="38" t="s">
        <v>4443</v>
      </c>
      <c r="H4127" s="38" t="s">
        <v>4426</v>
      </c>
      <c r="I4127" s="38" t="s">
        <v>4443</v>
      </c>
      <c r="J4127" s="39" t="str">
        <f t="shared" si="511"/>
        <v>IC.IT.280618</v>
      </c>
      <c r="K4127" s="38" t="s">
        <v>3298</v>
      </c>
      <c r="L4127" s="35" t="str">
        <f t="shared" si="504"/>
        <v xml:space="preserve">  Intact</v>
      </c>
      <c r="M4127" s="39" t="str">
        <f t="shared" si="505"/>
        <v>PI.IC.IT.280618.01</v>
      </c>
      <c r="N4127" s="39"/>
      <c r="O4127" s="39" t="str">
        <f t="shared" si="506"/>
        <v>PH.IC.IT.280618.01</v>
      </c>
      <c r="Q4127" s="39" t="str">
        <f t="shared" si="507"/>
        <v>CL.IC.IT.280618.01</v>
      </c>
      <c r="R4127" s="39"/>
      <c r="S4127" s="39" t="str">
        <f t="shared" si="512"/>
        <v>DR.IC.IT.280618.01</v>
      </c>
      <c r="T4127" s="39"/>
      <c r="U4127" s="60" t="str">
        <f t="shared" si="513"/>
        <v>IM.IC.IT.280618.01</v>
      </c>
      <c r="V4127" s="57"/>
      <c r="W4127" s="60" t="str">
        <f t="shared" si="514"/>
        <v>GE.IC.IT.280618.01</v>
      </c>
      <c r="Y4127" s="35">
        <v>156</v>
      </c>
      <c r="AH4127" s="35" t="s">
        <v>3207</v>
      </c>
      <c r="AI4127" s="35">
        <v>1500</v>
      </c>
    </row>
    <row r="4128" spans="1:35" s="35" customFormat="1" ht="15">
      <c r="A4128" s="35" t="s">
        <v>2189</v>
      </c>
      <c r="C4128" s="38" t="s">
        <v>1514</v>
      </c>
      <c r="E4128" s="38" t="s">
        <v>4309</v>
      </c>
      <c r="F4128" s="35" t="s">
        <v>4193</v>
      </c>
      <c r="G4128" s="38" t="s">
        <v>4444</v>
      </c>
      <c r="H4128" s="38" t="s">
        <v>4345</v>
      </c>
      <c r="I4128" s="38" t="s">
        <v>4444</v>
      </c>
      <c r="J4128" s="39" t="str">
        <f t="shared" si="511"/>
        <v>IC.IT.280619</v>
      </c>
      <c r="K4128" s="38" t="s">
        <v>3298</v>
      </c>
      <c r="L4128" s="35" t="str">
        <f t="shared" si="504"/>
        <v xml:space="preserve">  Clean</v>
      </c>
      <c r="M4128" s="39" t="str">
        <f t="shared" si="505"/>
        <v>PI.IC.IT.280619.01</v>
      </c>
      <c r="N4128" s="39"/>
      <c r="O4128" s="39" t="str">
        <f t="shared" si="506"/>
        <v>PH.IC.IT.280619.01</v>
      </c>
      <c r="Q4128" s="39" t="str">
        <f t="shared" si="507"/>
        <v>CL.IC.IT.280619.01</v>
      </c>
      <c r="R4128" s="39"/>
      <c r="S4128" s="39" t="str">
        <f t="shared" si="512"/>
        <v>DR.IC.IT.280619.01</v>
      </c>
      <c r="T4128" s="39"/>
      <c r="U4128" s="60" t="str">
        <f t="shared" si="513"/>
        <v>IM.IC.IT.280619.01</v>
      </c>
      <c r="V4128" s="57"/>
      <c r="W4128" s="60" t="str">
        <f t="shared" si="514"/>
        <v>GE.IC.IT.280619.01</v>
      </c>
      <c r="Y4128" s="35">
        <v>157</v>
      </c>
      <c r="AH4128" s="35" t="s">
        <v>3207</v>
      </c>
      <c r="AI4128" s="35">
        <v>1500</v>
      </c>
    </row>
    <row r="4129" spans="1:35" s="35" customFormat="1" ht="15">
      <c r="A4129" s="35" t="s">
        <v>2189</v>
      </c>
      <c r="C4129" s="38" t="s">
        <v>1514</v>
      </c>
      <c r="E4129" s="38" t="s">
        <v>4309</v>
      </c>
      <c r="F4129" s="35" t="s">
        <v>4193</v>
      </c>
      <c r="G4129" s="38" t="s">
        <v>4445</v>
      </c>
      <c r="H4129" s="38" t="s">
        <v>4362</v>
      </c>
      <c r="I4129" s="38" t="s">
        <v>4445</v>
      </c>
      <c r="J4129" s="39" t="str">
        <f t="shared" si="511"/>
        <v>IC.IT.280620</v>
      </c>
      <c r="K4129" s="38" t="s">
        <v>3298</v>
      </c>
      <c r="L4129" s="35" t="str">
        <f t="shared" si="504"/>
        <v xml:space="preserve">  Dry</v>
      </c>
      <c r="M4129" s="39" t="str">
        <f t="shared" si="505"/>
        <v>PI.IC.IT.280620.01</v>
      </c>
      <c r="N4129" s="39"/>
      <c r="O4129" s="39" t="str">
        <f t="shared" si="506"/>
        <v>PH.IC.IT.280620.01</v>
      </c>
      <c r="Q4129" s="39" t="str">
        <f t="shared" si="507"/>
        <v>CL.IC.IT.280620.01</v>
      </c>
      <c r="R4129" s="39"/>
      <c r="S4129" s="39" t="str">
        <f t="shared" si="512"/>
        <v>DR.IC.IT.280620.01</v>
      </c>
      <c r="T4129" s="39"/>
      <c r="U4129" s="60" t="str">
        <f t="shared" si="513"/>
        <v>IM.IC.IT.280620.01</v>
      </c>
      <c r="V4129" s="57"/>
      <c r="W4129" s="60" t="str">
        <f t="shared" si="514"/>
        <v>GE.IC.IT.280620.01</v>
      </c>
      <c r="Y4129" s="35">
        <v>158</v>
      </c>
      <c r="AH4129" s="35" t="s">
        <v>3207</v>
      </c>
      <c r="AI4129" s="35">
        <v>1500</v>
      </c>
    </row>
    <row r="4130" spans="1:35" s="35" customFormat="1" ht="15">
      <c r="A4130" s="35" t="s">
        <v>2189</v>
      </c>
      <c r="C4130" s="38" t="s">
        <v>1514</v>
      </c>
      <c r="D4130" s="35" t="s">
        <v>4446</v>
      </c>
      <c r="E4130" s="38" t="s">
        <v>4311</v>
      </c>
      <c r="F4130" s="35" t="s">
        <v>4193</v>
      </c>
      <c r="G4130" s="35" t="s">
        <v>3825</v>
      </c>
      <c r="H4130" s="38" t="s">
        <v>2222</v>
      </c>
      <c r="I4130" s="35" t="s">
        <v>3529</v>
      </c>
      <c r="J4130" s="39" t="str">
        <f t="shared" si="511"/>
        <v>IC.IT.280706</v>
      </c>
      <c r="K4130" s="38" t="s">
        <v>3298</v>
      </c>
      <c r="L4130" s="35" t="str">
        <f t="shared" si="504"/>
        <v xml:space="preserve">     Normal Saline</v>
      </c>
      <c r="M4130" s="39" t="str">
        <f t="shared" si="505"/>
        <v>PI.IC.IT.280706.01</v>
      </c>
      <c r="N4130" s="39"/>
      <c r="O4130" s="39" t="str">
        <f t="shared" si="506"/>
        <v>PH.IC.IT.280706.01</v>
      </c>
      <c r="Q4130" s="39" t="str">
        <f t="shared" si="507"/>
        <v>CL.IC.IT.280706.01</v>
      </c>
      <c r="R4130" s="39"/>
      <c r="S4130" s="39" t="str">
        <f t="shared" si="512"/>
        <v>DR.IC.IT.280706.01</v>
      </c>
      <c r="T4130" s="39"/>
      <c r="U4130" s="60" t="str">
        <f t="shared" si="513"/>
        <v>IM.IC.IT.280706.01</v>
      </c>
      <c r="V4130" s="57"/>
      <c r="W4130" s="60" t="str">
        <f t="shared" si="514"/>
        <v>GE.IC.IT.280706.01</v>
      </c>
      <c r="AH4130" s="35" t="s">
        <v>3207</v>
      </c>
      <c r="AI4130" s="35">
        <v>1500</v>
      </c>
    </row>
    <row r="4131" spans="1:35" s="35" customFormat="1" ht="15">
      <c r="A4131" s="35" t="s">
        <v>2189</v>
      </c>
      <c r="C4131" s="38" t="s">
        <v>1514</v>
      </c>
      <c r="E4131" s="38" t="s">
        <v>4311</v>
      </c>
      <c r="F4131" s="35" t="s">
        <v>4193</v>
      </c>
      <c r="G4131" s="35" t="s">
        <v>3826</v>
      </c>
      <c r="H4131" s="38" t="s">
        <v>2376</v>
      </c>
      <c r="I4131" s="35" t="s">
        <v>3531</v>
      </c>
      <c r="J4131" s="39" t="str">
        <f t="shared" si="511"/>
        <v>IC.IT.280707</v>
      </c>
      <c r="K4131" s="38" t="s">
        <v>3298</v>
      </c>
      <c r="L4131" s="35" t="str">
        <f t="shared" si="504"/>
        <v xml:space="preserve">     Wound cleanser</v>
      </c>
      <c r="M4131" s="39" t="str">
        <f t="shared" si="505"/>
        <v>PI.IC.IT.280707.01</v>
      </c>
      <c r="N4131" s="39"/>
      <c r="O4131" s="39" t="str">
        <f t="shared" si="506"/>
        <v>PH.IC.IT.280707.01</v>
      </c>
      <c r="Q4131" s="39" t="str">
        <f t="shared" si="507"/>
        <v>CL.IC.IT.280707.01</v>
      </c>
      <c r="R4131" s="39"/>
      <c r="S4131" s="39" t="str">
        <f t="shared" si="512"/>
        <v>DR.IC.IT.280707.01</v>
      </c>
      <c r="T4131" s="39"/>
      <c r="U4131" s="60" t="str">
        <f t="shared" si="513"/>
        <v>IM.IC.IT.280707.01</v>
      </c>
      <c r="V4131" s="57"/>
      <c r="W4131" s="60" t="str">
        <f t="shared" si="514"/>
        <v>GE.IC.IT.280707.01</v>
      </c>
      <c r="AH4131" s="35" t="s">
        <v>3207</v>
      </c>
      <c r="AI4131" s="35">
        <v>1500</v>
      </c>
    </row>
    <row r="4132" spans="1:35" s="35" customFormat="1" ht="15">
      <c r="A4132" s="35" t="s">
        <v>2189</v>
      </c>
      <c r="C4132" s="38" t="s">
        <v>1514</v>
      </c>
      <c r="E4132" s="38" t="s">
        <v>4311</v>
      </c>
      <c r="F4132" s="35" t="s">
        <v>4193</v>
      </c>
      <c r="G4132" s="35" t="s">
        <v>3424</v>
      </c>
      <c r="H4132" s="38" t="s">
        <v>2378</v>
      </c>
      <c r="I4132" s="35" t="s">
        <v>3338</v>
      </c>
      <c r="J4132" s="39" t="str">
        <f t="shared" si="511"/>
        <v>IC.IT.280708</v>
      </c>
      <c r="K4132" s="38" t="s">
        <v>3298</v>
      </c>
      <c r="L4132" s="35" t="str">
        <f t="shared" si="504"/>
        <v xml:space="preserve">      Other: specify</v>
      </c>
      <c r="M4132" s="39" t="str">
        <f t="shared" si="505"/>
        <v>PI.IC.IT.280708.01</v>
      </c>
      <c r="N4132" s="39"/>
      <c r="O4132" s="39" t="str">
        <f t="shared" si="506"/>
        <v>PH.IC.IT.280708.01</v>
      </c>
      <c r="Q4132" s="39" t="str">
        <f t="shared" si="507"/>
        <v>CL.IC.IT.280708.01</v>
      </c>
      <c r="R4132" s="39"/>
      <c r="S4132" s="39" t="str">
        <f t="shared" si="512"/>
        <v>DR.IC.IT.280708.01</v>
      </c>
      <c r="T4132" s="39"/>
      <c r="U4132" s="60" t="str">
        <f t="shared" si="513"/>
        <v>IM.IC.IT.280708.01</v>
      </c>
      <c r="V4132" s="57"/>
      <c r="W4132" s="60" t="str">
        <f t="shared" si="514"/>
        <v>GE.IC.IT.280708.01</v>
      </c>
      <c r="AH4132" s="35" t="s">
        <v>3207</v>
      </c>
      <c r="AI4132" s="35">
        <v>1500</v>
      </c>
    </row>
    <row r="4133" spans="1:35" s="35" customFormat="1" ht="15">
      <c r="A4133" s="35" t="s">
        <v>2189</v>
      </c>
      <c r="C4133" s="38" t="s">
        <v>1514</v>
      </c>
      <c r="E4133" s="38" t="s">
        <v>4311</v>
      </c>
      <c r="F4133" s="35" t="s">
        <v>4193</v>
      </c>
      <c r="G4133" s="38" t="s">
        <v>4447</v>
      </c>
      <c r="H4133" s="38" t="s">
        <v>4341</v>
      </c>
      <c r="I4133" s="38" t="s">
        <v>4447</v>
      </c>
      <c r="J4133" s="39" t="str">
        <f t="shared" si="511"/>
        <v>IC.IT.280716</v>
      </c>
      <c r="K4133" s="38" t="s">
        <v>3298</v>
      </c>
      <c r="L4133" s="35" t="str">
        <f t="shared" si="504"/>
        <v xml:space="preserve"> Betadine</v>
      </c>
      <c r="M4133" s="39" t="str">
        <f t="shared" si="505"/>
        <v>PI.IC.IT.280716.01</v>
      </c>
      <c r="N4133" s="39"/>
      <c r="O4133" s="39" t="str">
        <f t="shared" si="506"/>
        <v>PH.IC.IT.280716.01</v>
      </c>
      <c r="Q4133" s="39" t="str">
        <f t="shared" si="507"/>
        <v>CL.IC.IT.280716.01</v>
      </c>
      <c r="R4133" s="39"/>
      <c r="S4133" s="39" t="str">
        <f t="shared" si="512"/>
        <v>DR.IC.IT.280716.01</v>
      </c>
      <c r="T4133" s="39"/>
      <c r="U4133" s="60" t="str">
        <f t="shared" si="513"/>
        <v>IM.IC.IT.280716.01</v>
      </c>
      <c r="V4133" s="57"/>
      <c r="W4133" s="60" t="str">
        <f t="shared" si="514"/>
        <v>GE.IC.IT.280716.01</v>
      </c>
      <c r="Y4133" s="35">
        <v>790</v>
      </c>
      <c r="AH4133" s="35" t="s">
        <v>3207</v>
      </c>
      <c r="AI4133" s="35">
        <v>1500</v>
      </c>
    </row>
    <row r="4134" spans="1:35" s="35" customFormat="1" ht="15">
      <c r="A4134" s="35" t="s">
        <v>2189</v>
      </c>
      <c r="C4134" s="38" t="s">
        <v>1514</v>
      </c>
      <c r="E4134" s="38" t="s">
        <v>4311</v>
      </c>
      <c r="F4134" s="35" t="s">
        <v>4193</v>
      </c>
      <c r="G4134" s="38" t="s">
        <v>4448</v>
      </c>
      <c r="H4134" s="38" t="s">
        <v>4342</v>
      </c>
      <c r="I4134" s="38" t="s">
        <v>4448</v>
      </c>
      <c r="J4134" s="39" t="str">
        <f t="shared" si="511"/>
        <v>IC.IT.280717</v>
      </c>
      <c r="K4134" s="38" t="s">
        <v>3298</v>
      </c>
      <c r="L4134" s="35" t="str">
        <f t="shared" si="504"/>
        <v xml:space="preserve"> Chlorhexadine</v>
      </c>
      <c r="M4134" s="39" t="str">
        <f t="shared" si="505"/>
        <v>PI.IC.IT.280717.01</v>
      </c>
      <c r="N4134" s="39"/>
      <c r="O4134" s="39" t="str">
        <f t="shared" si="506"/>
        <v>PH.IC.IT.280717.01</v>
      </c>
      <c r="Q4134" s="39" t="str">
        <f t="shared" si="507"/>
        <v>CL.IC.IT.280717.01</v>
      </c>
      <c r="R4134" s="39"/>
      <c r="S4134" s="39" t="str">
        <f t="shared" si="512"/>
        <v>DR.IC.IT.280717.01</v>
      </c>
      <c r="T4134" s="39"/>
      <c r="U4134" s="60" t="str">
        <f t="shared" si="513"/>
        <v>IM.IC.IT.280717.01</v>
      </c>
      <c r="V4134" s="57"/>
      <c r="W4134" s="60" t="str">
        <f t="shared" si="514"/>
        <v>GE.IC.IT.280717.01</v>
      </c>
      <c r="Y4134" s="35">
        <v>792</v>
      </c>
      <c r="AH4134" s="35" t="s">
        <v>3207</v>
      </c>
      <c r="AI4134" s="35">
        <v>1500</v>
      </c>
    </row>
    <row r="4135" spans="1:35" s="35" customFormat="1" ht="15">
      <c r="A4135" s="35" t="s">
        <v>2189</v>
      </c>
      <c r="C4135" s="38" t="s">
        <v>1514</v>
      </c>
      <c r="E4135" s="38" t="s">
        <v>4311</v>
      </c>
      <c r="F4135" s="35" t="s">
        <v>4193</v>
      </c>
      <c r="G4135" s="38" t="s">
        <v>4449</v>
      </c>
      <c r="H4135" s="38" t="s">
        <v>4426</v>
      </c>
      <c r="I4135" s="38" t="s">
        <v>4449</v>
      </c>
      <c r="J4135" s="39" t="str">
        <f t="shared" si="511"/>
        <v>IC.IT.280718</v>
      </c>
      <c r="K4135" s="38" t="s">
        <v>3298</v>
      </c>
      <c r="L4135" s="35" t="str">
        <f t="shared" si="504"/>
        <v xml:space="preserve">  Distilled Water</v>
      </c>
      <c r="M4135" s="39" t="str">
        <f t="shared" si="505"/>
        <v>PI.IC.IT.280718.01</v>
      </c>
      <c r="N4135" s="39"/>
      <c r="O4135" s="39" t="str">
        <f t="shared" si="506"/>
        <v>PH.IC.IT.280718.01</v>
      </c>
      <c r="Q4135" s="39" t="str">
        <f t="shared" si="507"/>
        <v>CL.IC.IT.280718.01</v>
      </c>
      <c r="R4135" s="39"/>
      <c r="S4135" s="39" t="str">
        <f t="shared" si="512"/>
        <v>DR.IC.IT.280718.01</v>
      </c>
      <c r="T4135" s="39"/>
      <c r="U4135" s="60" t="str">
        <f t="shared" si="513"/>
        <v>IM.IC.IT.280718.01</v>
      </c>
      <c r="V4135" s="57"/>
      <c r="W4135" s="60" t="str">
        <f t="shared" si="514"/>
        <v>GE.IC.IT.280718.01</v>
      </c>
      <c r="Y4135" s="35">
        <v>793</v>
      </c>
      <c r="AH4135" s="35" t="s">
        <v>3207</v>
      </c>
      <c r="AI4135" s="35">
        <v>1500</v>
      </c>
    </row>
    <row r="4136" spans="1:35" s="35" customFormat="1" ht="15">
      <c r="A4136" s="35" t="s">
        <v>2189</v>
      </c>
      <c r="C4136" s="38" t="s">
        <v>1514</v>
      </c>
      <c r="E4136" s="38" t="s">
        <v>4311</v>
      </c>
      <c r="F4136" s="35" t="s">
        <v>4193</v>
      </c>
      <c r="G4136" s="38" t="s">
        <v>4450</v>
      </c>
      <c r="H4136" s="38" t="s">
        <v>4345</v>
      </c>
      <c r="I4136" s="38" t="s">
        <v>4450</v>
      </c>
      <c r="J4136" s="39" t="str">
        <f t="shared" si="511"/>
        <v>IC.IT.280719</v>
      </c>
      <c r="K4136" s="38" t="s">
        <v>3298</v>
      </c>
      <c r="L4136" s="35" t="str">
        <f t="shared" si="504"/>
        <v>Peroxide</v>
      </c>
      <c r="M4136" s="39" t="str">
        <f t="shared" si="505"/>
        <v>PI.IC.IT.280719.01</v>
      </c>
      <c r="N4136" s="39"/>
      <c r="O4136" s="39" t="str">
        <f t="shared" si="506"/>
        <v>PH.IC.IT.280719.01</v>
      </c>
      <c r="Q4136" s="39" t="str">
        <f t="shared" si="507"/>
        <v>CL.IC.IT.280719.01</v>
      </c>
      <c r="R4136" s="39"/>
      <c r="S4136" s="39" t="str">
        <f t="shared" si="512"/>
        <v>DR.IC.IT.280719.01</v>
      </c>
      <c r="T4136" s="39"/>
      <c r="U4136" s="60" t="str">
        <f t="shared" si="513"/>
        <v>IM.IC.IT.280719.01</v>
      </c>
      <c r="V4136" s="57"/>
      <c r="W4136" s="60" t="str">
        <f t="shared" si="514"/>
        <v>GE.IC.IT.280719.01</v>
      </c>
      <c r="Y4136" s="35">
        <v>793</v>
      </c>
      <c r="AH4136" s="35" t="s">
        <v>3207</v>
      </c>
      <c r="AI4136" s="35">
        <v>1500</v>
      </c>
    </row>
    <row r="4137" spans="1:35" s="35" customFormat="1" ht="15">
      <c r="A4137" s="35" t="s">
        <v>2189</v>
      </c>
      <c r="C4137" s="38" t="s">
        <v>1514</v>
      </c>
      <c r="E4137" s="38" t="s">
        <v>4311</v>
      </c>
      <c r="F4137" s="35" t="s">
        <v>4193</v>
      </c>
      <c r="G4137" s="38" t="s">
        <v>4451</v>
      </c>
      <c r="H4137" s="38" t="s">
        <v>4362</v>
      </c>
      <c r="I4137" s="38" t="s">
        <v>4451</v>
      </c>
      <c r="J4137" s="39" t="str">
        <f t="shared" si="511"/>
        <v>IC.IT.280720</v>
      </c>
      <c r="K4137" s="38" t="s">
        <v>3298</v>
      </c>
      <c r="L4137" s="35" t="str">
        <f t="shared" si="504"/>
        <v xml:space="preserve">  Dakins Solution</v>
      </c>
      <c r="M4137" s="39" t="str">
        <f t="shared" si="505"/>
        <v>PI.IC.IT.280720.01</v>
      </c>
      <c r="N4137" s="39"/>
      <c r="O4137" s="39" t="str">
        <f t="shared" si="506"/>
        <v>PH.IC.IT.280720.01</v>
      </c>
      <c r="Q4137" s="39" t="str">
        <f t="shared" si="507"/>
        <v>CL.IC.IT.280720.01</v>
      </c>
      <c r="R4137" s="39"/>
      <c r="S4137" s="39" t="str">
        <f t="shared" si="512"/>
        <v>DR.IC.IT.280720.01</v>
      </c>
      <c r="T4137" s="39"/>
      <c r="U4137" s="60" t="str">
        <f t="shared" si="513"/>
        <v>IM.IC.IT.280720.01</v>
      </c>
      <c r="V4137" s="57"/>
      <c r="W4137" s="60" t="str">
        <f t="shared" si="514"/>
        <v>GE.IC.IT.280720.01</v>
      </c>
      <c r="Y4137" s="35">
        <v>794</v>
      </c>
      <c r="AH4137" s="35" t="s">
        <v>3207</v>
      </c>
      <c r="AI4137" s="35">
        <v>1500</v>
      </c>
    </row>
    <row r="4138" spans="1:35" s="35" customFormat="1" ht="15">
      <c r="A4138" s="35" t="s">
        <v>2189</v>
      </c>
      <c r="C4138" s="38" t="s">
        <v>1514</v>
      </c>
      <c r="D4138" s="35" t="s">
        <v>4452</v>
      </c>
      <c r="E4138" s="38" t="s">
        <v>4312</v>
      </c>
      <c r="F4138" s="35" t="s">
        <v>4193</v>
      </c>
      <c r="G4138" s="35" t="s">
        <v>3827</v>
      </c>
      <c r="H4138" s="38" t="s">
        <v>2380</v>
      </c>
      <c r="I4138" s="35" t="s">
        <v>2117</v>
      </c>
      <c r="J4138" s="39" t="str">
        <f t="shared" si="511"/>
        <v>IC.IT.280809</v>
      </c>
      <c r="K4138" s="38" t="s">
        <v>3298</v>
      </c>
      <c r="L4138" s="35" t="str">
        <f t="shared" si="504"/>
        <v xml:space="preserve">     Drsg drainage none</v>
      </c>
      <c r="M4138" s="39" t="str">
        <f t="shared" si="505"/>
        <v>PI.IC.IT.280809.01</v>
      </c>
      <c r="N4138" s="39"/>
      <c r="O4138" s="39" t="str">
        <f t="shared" si="506"/>
        <v>PH.IC.IT.280809.01</v>
      </c>
      <c r="Q4138" s="39" t="str">
        <f t="shared" si="507"/>
        <v>CL.IC.IT.280809.01</v>
      </c>
      <c r="R4138" s="39"/>
      <c r="S4138" s="39" t="str">
        <f t="shared" si="512"/>
        <v>DR.IC.IT.280809.01</v>
      </c>
      <c r="T4138" s="39"/>
      <c r="U4138" s="60" t="str">
        <f t="shared" si="513"/>
        <v>IM.IC.IT.280809.01</v>
      </c>
      <c r="V4138" s="57"/>
      <c r="W4138" s="60" t="str">
        <f t="shared" si="514"/>
        <v>GE.IC.IT.280809.01</v>
      </c>
      <c r="AH4138" s="35" t="s">
        <v>3207</v>
      </c>
      <c r="AI4138" s="35">
        <v>1500</v>
      </c>
    </row>
    <row r="4139" spans="1:35" s="35" customFormat="1" ht="15">
      <c r="A4139" s="35" t="s">
        <v>2189</v>
      </c>
      <c r="C4139" s="38" t="s">
        <v>1514</v>
      </c>
      <c r="E4139" s="38" t="s">
        <v>4312</v>
      </c>
      <c r="F4139" s="35" t="s">
        <v>4193</v>
      </c>
      <c r="G4139" s="35" t="s">
        <v>3828</v>
      </c>
      <c r="H4139" s="38" t="s">
        <v>2124</v>
      </c>
      <c r="I4139" s="35" t="s">
        <v>3535</v>
      </c>
      <c r="J4139" s="39" t="str">
        <f t="shared" si="511"/>
        <v>IC.IT.280810</v>
      </c>
      <c r="K4139" s="38" t="s">
        <v>3298</v>
      </c>
      <c r="L4139" s="35" t="str">
        <f t="shared" si="504"/>
        <v xml:space="preserve">     Drsg scant amount drainage</v>
      </c>
      <c r="M4139" s="39" t="str">
        <f t="shared" si="505"/>
        <v>PI.IC.IT.280810.01</v>
      </c>
      <c r="N4139" s="39"/>
      <c r="O4139" s="39" t="str">
        <f t="shared" si="506"/>
        <v>PH.IC.IT.280810.01</v>
      </c>
      <c r="Q4139" s="39" t="str">
        <f t="shared" si="507"/>
        <v>CL.IC.IT.280810.01</v>
      </c>
      <c r="R4139" s="39"/>
      <c r="S4139" s="39" t="str">
        <f t="shared" si="512"/>
        <v>DR.IC.IT.280810.01</v>
      </c>
      <c r="T4139" s="39"/>
      <c r="U4139" s="60" t="str">
        <f t="shared" si="513"/>
        <v>IM.IC.IT.280810.01</v>
      </c>
      <c r="V4139" s="57"/>
      <c r="W4139" s="60" t="str">
        <f t="shared" si="514"/>
        <v>GE.IC.IT.280810.01</v>
      </c>
      <c r="AH4139" s="35" t="s">
        <v>3207</v>
      </c>
      <c r="AI4139" s="35">
        <v>1500</v>
      </c>
    </row>
    <row r="4140" spans="1:35" s="35" customFormat="1" ht="15">
      <c r="A4140" s="35" t="s">
        <v>2189</v>
      </c>
      <c r="C4140" s="38" t="s">
        <v>1514</v>
      </c>
      <c r="E4140" s="38" t="s">
        <v>4312</v>
      </c>
      <c r="F4140" s="35" t="s">
        <v>4193</v>
      </c>
      <c r="G4140" s="35" t="s">
        <v>3829</v>
      </c>
      <c r="H4140" s="38" t="s">
        <v>4317</v>
      </c>
      <c r="I4140" s="35" t="s">
        <v>3537</v>
      </c>
      <c r="J4140" s="39" t="str">
        <f t="shared" si="511"/>
        <v>IC.IT.280811</v>
      </c>
      <c r="K4140" s="38" t="s">
        <v>3298</v>
      </c>
      <c r="L4140" s="35" t="str">
        <f t="shared" si="504"/>
        <v xml:space="preserve">     Drsg small amount drainage</v>
      </c>
      <c r="M4140" s="39" t="str">
        <f t="shared" si="505"/>
        <v>PI.IC.IT.280811.01</v>
      </c>
      <c r="N4140" s="39"/>
      <c r="O4140" s="39" t="str">
        <f t="shared" si="506"/>
        <v>PH.IC.IT.280811.01</v>
      </c>
      <c r="Q4140" s="39" t="str">
        <f t="shared" si="507"/>
        <v>CL.IC.IT.280811.01</v>
      </c>
      <c r="R4140" s="39"/>
      <c r="S4140" s="39" t="str">
        <f t="shared" si="512"/>
        <v>DR.IC.IT.280811.01</v>
      </c>
      <c r="T4140" s="39"/>
      <c r="U4140" s="60" t="str">
        <f t="shared" si="513"/>
        <v>IM.IC.IT.280811.01</v>
      </c>
      <c r="V4140" s="57"/>
      <c r="W4140" s="60" t="str">
        <f t="shared" si="514"/>
        <v>GE.IC.IT.280811.01</v>
      </c>
      <c r="AH4140" s="35" t="s">
        <v>3207</v>
      </c>
      <c r="AI4140" s="35">
        <v>1500</v>
      </c>
    </row>
    <row r="4141" spans="1:35" s="35" customFormat="1" ht="15">
      <c r="A4141" s="35" t="s">
        <v>2189</v>
      </c>
      <c r="C4141" s="38" t="s">
        <v>1514</v>
      </c>
      <c r="E4141" s="38" t="s">
        <v>4312</v>
      </c>
      <c r="F4141" s="35" t="s">
        <v>4193</v>
      </c>
      <c r="G4141" s="35" t="s">
        <v>3830</v>
      </c>
      <c r="H4141" s="38" t="s">
        <v>4334</v>
      </c>
      <c r="I4141" s="35" t="s">
        <v>3539</v>
      </c>
      <c r="J4141" s="39" t="str">
        <f t="shared" si="511"/>
        <v>IC.IT.280812</v>
      </c>
      <c r="K4141" s="38" t="s">
        <v>3298</v>
      </c>
      <c r="L4141" s="35" t="str">
        <f t="shared" si="504"/>
        <v xml:space="preserve">     Drsg moderate amount drainage</v>
      </c>
      <c r="M4141" s="39" t="str">
        <f t="shared" si="505"/>
        <v>PI.IC.IT.280812.01</v>
      </c>
      <c r="N4141" s="39"/>
      <c r="O4141" s="39" t="str">
        <f t="shared" si="506"/>
        <v>PH.IC.IT.280812.01</v>
      </c>
      <c r="Q4141" s="39" t="str">
        <f t="shared" si="507"/>
        <v>CL.IC.IT.280812.01</v>
      </c>
      <c r="R4141" s="39"/>
      <c r="S4141" s="39" t="str">
        <f t="shared" si="512"/>
        <v>DR.IC.IT.280812.01</v>
      </c>
      <c r="T4141" s="39"/>
      <c r="U4141" s="60" t="str">
        <f t="shared" si="513"/>
        <v>IM.IC.IT.280812.01</v>
      </c>
      <c r="V4141" s="57"/>
      <c r="W4141" s="60" t="str">
        <f t="shared" si="514"/>
        <v>GE.IC.IT.280812.01</v>
      </c>
      <c r="AH4141" s="35" t="s">
        <v>3207</v>
      </c>
      <c r="AI4141" s="35">
        <v>1500</v>
      </c>
    </row>
    <row r="4142" spans="1:35" s="35" customFormat="1" ht="15">
      <c r="A4142" s="35" t="s">
        <v>2189</v>
      </c>
      <c r="C4142" s="38" t="s">
        <v>1514</v>
      </c>
      <c r="E4142" s="38" t="s">
        <v>4312</v>
      </c>
      <c r="F4142" s="35" t="s">
        <v>4193</v>
      </c>
      <c r="G4142" s="35" t="s">
        <v>3831</v>
      </c>
      <c r="H4142" s="38" t="s">
        <v>4335</v>
      </c>
      <c r="I4142" s="35" t="s">
        <v>3541</v>
      </c>
      <c r="J4142" s="39" t="str">
        <f t="shared" si="511"/>
        <v>IC.IT.280813</v>
      </c>
      <c r="K4142" s="38" t="s">
        <v>3298</v>
      </c>
      <c r="L4142" s="35" t="str">
        <f t="shared" si="504"/>
        <v xml:space="preserve">     Drsg heavy amount drainage </v>
      </c>
      <c r="M4142" s="39" t="str">
        <f t="shared" si="505"/>
        <v>PI.IC.IT.280813.01</v>
      </c>
      <c r="N4142" s="39"/>
      <c r="O4142" s="39" t="str">
        <f t="shared" si="506"/>
        <v>PH.IC.IT.280813.01</v>
      </c>
      <c r="Q4142" s="39" t="str">
        <f t="shared" si="507"/>
        <v>CL.IC.IT.280813.01</v>
      </c>
      <c r="R4142" s="39"/>
      <c r="S4142" s="39" t="str">
        <f t="shared" si="512"/>
        <v>DR.IC.IT.280813.01</v>
      </c>
      <c r="T4142" s="39"/>
      <c r="U4142" s="60" t="str">
        <f t="shared" si="513"/>
        <v>IM.IC.IT.280813.01</v>
      </c>
      <c r="V4142" s="57"/>
      <c r="W4142" s="60" t="str">
        <f t="shared" si="514"/>
        <v>GE.IC.IT.280813.01</v>
      </c>
      <c r="AH4142" s="35" t="s">
        <v>3207</v>
      </c>
      <c r="AI4142" s="35">
        <v>1500</v>
      </c>
    </row>
    <row r="4143" spans="1:35" s="35" customFormat="1" ht="15">
      <c r="A4143" s="35" t="s">
        <v>2189</v>
      </c>
      <c r="C4143" s="38" t="s">
        <v>1514</v>
      </c>
      <c r="E4143" s="38" t="s">
        <v>4312</v>
      </c>
      <c r="F4143" s="35" t="s">
        <v>4193</v>
      </c>
      <c r="G4143" s="35" t="s">
        <v>3832</v>
      </c>
      <c r="H4143" s="38" t="s">
        <v>4336</v>
      </c>
      <c r="I4143" s="35" t="s">
        <v>3794</v>
      </c>
      <c r="J4143" s="39" t="str">
        <f t="shared" si="511"/>
        <v>IC.IT.280814</v>
      </c>
      <c r="K4143" s="38" t="s">
        <v>3298</v>
      </c>
      <c r="L4143" s="35" t="str">
        <f t="shared" si="504"/>
        <v xml:space="preserve">     Drsg drainage large amount</v>
      </c>
      <c r="M4143" s="39" t="str">
        <f t="shared" si="505"/>
        <v>PI.IC.IT.280814.01</v>
      </c>
      <c r="N4143" s="39"/>
      <c r="O4143" s="39" t="str">
        <f t="shared" si="506"/>
        <v>PH.IC.IT.280814.01</v>
      </c>
      <c r="Q4143" s="39" t="str">
        <f t="shared" si="507"/>
        <v>CL.IC.IT.280814.01</v>
      </c>
      <c r="R4143" s="39"/>
      <c r="S4143" s="39" t="str">
        <f t="shared" si="512"/>
        <v>DR.IC.IT.280814.01</v>
      </c>
      <c r="T4143" s="39"/>
      <c r="U4143" s="60" t="str">
        <f t="shared" si="513"/>
        <v>IM.IC.IT.280814.01</v>
      </c>
      <c r="V4143" s="57"/>
      <c r="W4143" s="60" t="str">
        <f t="shared" si="514"/>
        <v>GE.IC.IT.280814.01</v>
      </c>
      <c r="AH4143" s="35" t="s">
        <v>3207</v>
      </c>
      <c r="AI4143" s="35">
        <v>1500</v>
      </c>
    </row>
    <row r="4144" spans="1:35" s="35" customFormat="1" ht="15">
      <c r="A4144" s="35" t="s">
        <v>2189</v>
      </c>
      <c r="C4144" s="38" t="s">
        <v>1514</v>
      </c>
      <c r="E4144" s="38" t="s">
        <v>4312</v>
      </c>
      <c r="F4144" s="35" t="s">
        <v>4193</v>
      </c>
      <c r="G4144" s="35" t="s">
        <v>3833</v>
      </c>
      <c r="H4144" s="38" t="s">
        <v>4340</v>
      </c>
      <c r="I4144" s="35" t="s">
        <v>3796</v>
      </c>
      <c r="J4144" s="39" t="str">
        <f t="shared" si="511"/>
        <v>IC.IT.280815</v>
      </c>
      <c r="K4144" s="38" t="s">
        <v>3298</v>
      </c>
      <c r="L4144" s="35" t="str">
        <f t="shared" si="504"/>
        <v xml:space="preserve">     Drsg drainage copious amount </v>
      </c>
      <c r="M4144" s="39" t="str">
        <f t="shared" si="505"/>
        <v>PI.IC.IT.280815.01</v>
      </c>
      <c r="N4144" s="39"/>
      <c r="O4144" s="39" t="str">
        <f t="shared" si="506"/>
        <v>PH.IC.IT.280815.01</v>
      </c>
      <c r="Q4144" s="39" t="str">
        <f t="shared" si="507"/>
        <v>CL.IC.IT.280815.01</v>
      </c>
      <c r="R4144" s="39"/>
      <c r="S4144" s="39" t="str">
        <f t="shared" si="512"/>
        <v>DR.IC.IT.280815.01</v>
      </c>
      <c r="T4144" s="39"/>
      <c r="U4144" s="60" t="str">
        <f t="shared" si="513"/>
        <v>IM.IC.IT.280815.01</v>
      </c>
      <c r="V4144" s="57"/>
      <c r="W4144" s="60" t="str">
        <f t="shared" si="514"/>
        <v>GE.IC.IT.280815.01</v>
      </c>
      <c r="AH4144" s="35" t="s">
        <v>3207</v>
      </c>
      <c r="AI4144" s="35">
        <v>1500</v>
      </c>
    </row>
    <row r="4145" spans="1:35" s="35" customFormat="1" ht="15">
      <c r="A4145" s="35" t="s">
        <v>2189</v>
      </c>
      <c r="C4145" s="38" t="s">
        <v>1514</v>
      </c>
      <c r="D4145" s="35" t="s">
        <v>4453</v>
      </c>
      <c r="E4145" s="38" t="s">
        <v>4313</v>
      </c>
      <c r="F4145" s="35" t="s">
        <v>4193</v>
      </c>
      <c r="G4145" s="35" t="s">
        <v>3834</v>
      </c>
      <c r="H4145" s="38" t="s">
        <v>2212</v>
      </c>
      <c r="I4145" s="35" t="s">
        <v>3426</v>
      </c>
      <c r="J4145" s="39" t="str">
        <f t="shared" si="511"/>
        <v>IC.IT.280901</v>
      </c>
      <c r="K4145" s="38" t="s">
        <v>3298</v>
      </c>
      <c r="L4145" s="35" t="str">
        <f t="shared" ref="L4145:L4208" si="515">G4145</f>
        <v xml:space="preserve">     Drsg drainage unchanged</v>
      </c>
      <c r="M4145" s="39" t="str">
        <f t="shared" ref="M4145:M4208" si="516">CONCATENATE("PI.",J4145,".",K4145)</f>
        <v>PI.IC.IT.280901.01</v>
      </c>
      <c r="N4145" s="39"/>
      <c r="O4145" s="39" t="str">
        <f t="shared" ref="O4145:O4208" si="517">CONCATENATE("PH.",J4145,".",K4145)</f>
        <v>PH.IC.IT.280901.01</v>
      </c>
      <c r="Q4145" s="39" t="str">
        <f t="shared" ref="Q4145:Q4208" si="518">CONCATENATE("CL.",J4145,".",K4145)</f>
        <v>CL.IC.IT.280901.01</v>
      </c>
      <c r="R4145" s="39"/>
      <c r="S4145" s="39" t="str">
        <f t="shared" si="512"/>
        <v>DR.IC.IT.280901.01</v>
      </c>
      <c r="T4145" s="39"/>
      <c r="U4145" s="60" t="str">
        <f t="shared" si="513"/>
        <v>IM.IC.IT.280901.01</v>
      </c>
      <c r="V4145" s="57"/>
      <c r="W4145" s="60" t="str">
        <f t="shared" si="514"/>
        <v>GE.IC.IT.280901.01</v>
      </c>
      <c r="AH4145" s="35" t="s">
        <v>3207</v>
      </c>
      <c r="AI4145" s="35">
        <v>1500</v>
      </c>
    </row>
    <row r="4146" spans="1:35" s="35" customFormat="1" ht="15">
      <c r="A4146" s="35" t="s">
        <v>2189</v>
      </c>
      <c r="C4146" s="38" t="s">
        <v>1514</v>
      </c>
      <c r="E4146" s="38" t="s">
        <v>4313</v>
      </c>
      <c r="F4146" s="35" t="s">
        <v>4193</v>
      </c>
      <c r="G4146" s="35" t="s">
        <v>3835</v>
      </c>
      <c r="H4146" s="38" t="s">
        <v>2217</v>
      </c>
      <c r="I4146" s="35" t="s">
        <v>2546</v>
      </c>
      <c r="J4146" s="39" t="str">
        <f t="shared" si="511"/>
        <v>IC.IT.280902</v>
      </c>
      <c r="K4146" s="38" t="s">
        <v>3298</v>
      </c>
      <c r="L4146" s="35" t="str">
        <f t="shared" si="515"/>
        <v xml:space="preserve">     Drsg drainage decreasing</v>
      </c>
      <c r="M4146" s="39" t="str">
        <f t="shared" si="516"/>
        <v>PI.IC.IT.280902.01</v>
      </c>
      <c r="N4146" s="39"/>
      <c r="O4146" s="39" t="str">
        <f t="shared" si="517"/>
        <v>PH.IC.IT.280902.01</v>
      </c>
      <c r="Q4146" s="39" t="str">
        <f t="shared" si="518"/>
        <v>CL.IC.IT.280902.01</v>
      </c>
      <c r="R4146" s="39"/>
      <c r="S4146" s="39" t="str">
        <f t="shared" si="512"/>
        <v>DR.IC.IT.280902.01</v>
      </c>
      <c r="T4146" s="39"/>
      <c r="U4146" s="60" t="str">
        <f t="shared" si="513"/>
        <v>IM.IC.IT.280902.01</v>
      </c>
      <c r="V4146" s="57"/>
      <c r="W4146" s="60" t="str">
        <f t="shared" si="514"/>
        <v>GE.IC.IT.280902.01</v>
      </c>
      <c r="AH4146" s="35" t="s">
        <v>3207</v>
      </c>
      <c r="AI4146" s="35">
        <v>1500</v>
      </c>
    </row>
    <row r="4147" spans="1:35" s="35" customFormat="1" ht="15">
      <c r="A4147" s="35" t="s">
        <v>2189</v>
      </c>
      <c r="C4147" s="38" t="s">
        <v>1514</v>
      </c>
      <c r="E4147" s="38" t="s">
        <v>4313</v>
      </c>
      <c r="F4147" s="35" t="s">
        <v>4193</v>
      </c>
      <c r="G4147" s="35" t="s">
        <v>3836</v>
      </c>
      <c r="H4147" s="38" t="s">
        <v>2219</v>
      </c>
      <c r="I4147" s="35" t="s">
        <v>2548</v>
      </c>
      <c r="J4147" s="39" t="str">
        <f t="shared" si="511"/>
        <v>IC.IT.280903</v>
      </c>
      <c r="K4147" s="38" t="s">
        <v>3298</v>
      </c>
      <c r="L4147" s="35" t="str">
        <f t="shared" si="515"/>
        <v xml:space="preserve">     Drsg drainage increasing</v>
      </c>
      <c r="M4147" s="39" t="str">
        <f t="shared" si="516"/>
        <v>PI.IC.IT.280903.01</v>
      </c>
      <c r="N4147" s="39"/>
      <c r="O4147" s="39" t="str">
        <f t="shared" si="517"/>
        <v>PH.IC.IT.280903.01</v>
      </c>
      <c r="Q4147" s="39" t="str">
        <f t="shared" si="518"/>
        <v>CL.IC.IT.280903.01</v>
      </c>
      <c r="R4147" s="39"/>
      <c r="S4147" s="39" t="str">
        <f t="shared" si="512"/>
        <v>DR.IC.IT.280903.01</v>
      </c>
      <c r="T4147" s="39"/>
      <c r="U4147" s="60" t="str">
        <f t="shared" si="513"/>
        <v>IM.IC.IT.280903.01</v>
      </c>
      <c r="V4147" s="57"/>
      <c r="W4147" s="60" t="str">
        <f t="shared" si="514"/>
        <v>GE.IC.IT.280903.01</v>
      </c>
      <c r="AH4147" s="35" t="s">
        <v>3207</v>
      </c>
      <c r="AI4147" s="35">
        <v>1500</v>
      </c>
    </row>
    <row r="4148" spans="1:35" s="35" customFormat="1" ht="15">
      <c r="A4148" s="35" t="s">
        <v>2189</v>
      </c>
      <c r="C4148" s="38" t="s">
        <v>1514</v>
      </c>
      <c r="D4148" s="35" t="s">
        <v>3837</v>
      </c>
      <c r="E4148" s="38" t="s">
        <v>3331</v>
      </c>
      <c r="F4148" s="35" t="s">
        <v>4194</v>
      </c>
      <c r="G4148" s="35" t="s">
        <v>3839</v>
      </c>
      <c r="H4148" s="38" t="s">
        <v>2212</v>
      </c>
      <c r="I4148" s="35" t="s">
        <v>3840</v>
      </c>
      <c r="J4148" s="39" t="str">
        <f t="shared" si="511"/>
        <v>IC.IT.281001</v>
      </c>
      <c r="K4148" s="38" t="s">
        <v>3298</v>
      </c>
      <c r="L4148" s="35" t="str">
        <f t="shared" si="515"/>
        <v xml:space="preserve">     Continuous</v>
      </c>
      <c r="M4148" s="39" t="str">
        <f t="shared" si="516"/>
        <v>PI.IC.IT.281001.01</v>
      </c>
      <c r="N4148" s="39"/>
      <c r="O4148" s="39" t="str">
        <f t="shared" si="517"/>
        <v>PH.IC.IT.281001.01</v>
      </c>
      <c r="Q4148" s="39" t="str">
        <f t="shared" si="518"/>
        <v>CL.IC.IT.281001.01</v>
      </c>
      <c r="R4148" s="39"/>
      <c r="S4148" s="39" t="str">
        <f t="shared" si="512"/>
        <v>DR.IC.IT.281001.01</v>
      </c>
      <c r="T4148" s="39"/>
      <c r="U4148" s="60" t="str">
        <f t="shared" si="513"/>
        <v>IM.IC.IT.281001.01</v>
      </c>
      <c r="V4148" s="57"/>
      <c r="W4148" s="60" t="str">
        <f t="shared" si="514"/>
        <v>GE.IC.IT.281001.01</v>
      </c>
      <c r="AH4148" s="35" t="s">
        <v>3207</v>
      </c>
      <c r="AI4148" s="35">
        <v>1500</v>
      </c>
    </row>
    <row r="4149" spans="1:35" s="35" customFormat="1" ht="15">
      <c r="A4149" s="35" t="s">
        <v>2189</v>
      </c>
      <c r="C4149" s="38" t="s">
        <v>1514</v>
      </c>
      <c r="E4149" s="38" t="s">
        <v>3331</v>
      </c>
      <c r="F4149" s="35" t="s">
        <v>4194</v>
      </c>
      <c r="G4149" s="35" t="s">
        <v>3841</v>
      </c>
      <c r="H4149" s="38" t="s">
        <v>2217</v>
      </c>
      <c r="I4149" s="35" t="s">
        <v>1854</v>
      </c>
      <c r="J4149" s="39" t="str">
        <f t="shared" si="511"/>
        <v>IC.IT.281002</v>
      </c>
      <c r="K4149" s="38" t="s">
        <v>3298</v>
      </c>
      <c r="L4149" s="35" t="str">
        <f t="shared" si="515"/>
        <v xml:space="preserve">     Intermittent</v>
      </c>
      <c r="M4149" s="39" t="str">
        <f t="shared" si="516"/>
        <v>PI.IC.IT.281002.01</v>
      </c>
      <c r="N4149" s="39"/>
      <c r="O4149" s="39" t="str">
        <f t="shared" si="517"/>
        <v>PH.IC.IT.281002.01</v>
      </c>
      <c r="Q4149" s="39" t="str">
        <f t="shared" si="518"/>
        <v>CL.IC.IT.281002.01</v>
      </c>
      <c r="R4149" s="39"/>
      <c r="S4149" s="39" t="str">
        <f t="shared" si="512"/>
        <v>DR.IC.IT.281002.01</v>
      </c>
      <c r="T4149" s="39"/>
      <c r="U4149" s="60" t="str">
        <f t="shared" si="513"/>
        <v>IM.IC.IT.281002.01</v>
      </c>
      <c r="V4149" s="57"/>
      <c r="W4149" s="60" t="str">
        <f t="shared" si="514"/>
        <v>GE.IC.IT.281002.01</v>
      </c>
      <c r="AH4149" s="35" t="s">
        <v>3207</v>
      </c>
      <c r="AI4149" s="35">
        <v>1500</v>
      </c>
    </row>
    <row r="4150" spans="1:35" s="35" customFormat="1" ht="15">
      <c r="A4150" s="35" t="s">
        <v>2189</v>
      </c>
      <c r="C4150" s="38" t="s">
        <v>1514</v>
      </c>
      <c r="D4150" s="35" t="s">
        <v>3842</v>
      </c>
      <c r="E4150" s="38" t="s">
        <v>4317</v>
      </c>
      <c r="F4150" s="35" t="s">
        <v>4194</v>
      </c>
      <c r="G4150" s="35" t="s">
        <v>3843</v>
      </c>
      <c r="H4150" s="38" t="s">
        <v>2212</v>
      </c>
      <c r="I4150" s="35" t="s">
        <v>3844</v>
      </c>
      <c r="J4150" s="39" t="str">
        <f t="shared" si="511"/>
        <v>IC.IT.281101</v>
      </c>
      <c r="K4150" s="38" t="s">
        <v>3298</v>
      </c>
      <c r="L4150" s="35" t="str">
        <f t="shared" si="515"/>
        <v xml:space="preserve">     125 mmHg</v>
      </c>
      <c r="M4150" s="39" t="str">
        <f t="shared" si="516"/>
        <v>PI.IC.IT.281101.01</v>
      </c>
      <c r="N4150" s="39"/>
      <c r="O4150" s="39" t="str">
        <f t="shared" si="517"/>
        <v>PH.IC.IT.281101.01</v>
      </c>
      <c r="Q4150" s="39" t="str">
        <f t="shared" si="518"/>
        <v>CL.IC.IT.281101.01</v>
      </c>
      <c r="R4150" s="39"/>
      <c r="S4150" s="39" t="str">
        <f t="shared" si="512"/>
        <v>DR.IC.IT.281101.01</v>
      </c>
      <c r="T4150" s="39"/>
      <c r="U4150" s="60" t="str">
        <f t="shared" si="513"/>
        <v>IM.IC.IT.281101.01</v>
      </c>
      <c r="V4150" s="57"/>
      <c r="W4150" s="60" t="str">
        <f t="shared" si="514"/>
        <v>GE.IC.IT.281101.01</v>
      </c>
      <c r="AH4150" s="35" t="s">
        <v>3207</v>
      </c>
      <c r="AI4150" s="35">
        <v>1500</v>
      </c>
    </row>
    <row r="4151" spans="1:35" s="35" customFormat="1" ht="15">
      <c r="A4151" s="35" t="s">
        <v>2189</v>
      </c>
      <c r="C4151" s="38" t="s">
        <v>1514</v>
      </c>
      <c r="E4151" s="38" t="s">
        <v>4317</v>
      </c>
      <c r="F4151" s="35" t="s">
        <v>4194</v>
      </c>
      <c r="G4151" s="35" t="s">
        <v>3845</v>
      </c>
      <c r="H4151" s="38" t="s">
        <v>2217</v>
      </c>
      <c r="I4151" s="35" t="s">
        <v>3846</v>
      </c>
      <c r="J4151" s="39" t="str">
        <f t="shared" si="511"/>
        <v>IC.IT.281102</v>
      </c>
      <c r="K4151" s="38" t="s">
        <v>3298</v>
      </c>
      <c r="L4151" s="35" t="str">
        <f t="shared" si="515"/>
        <v xml:space="preserve">     75 mmHg</v>
      </c>
      <c r="M4151" s="39" t="str">
        <f t="shared" si="516"/>
        <v>PI.IC.IT.281102.01</v>
      </c>
      <c r="N4151" s="39"/>
      <c r="O4151" s="39" t="str">
        <f t="shared" si="517"/>
        <v>PH.IC.IT.281102.01</v>
      </c>
      <c r="Q4151" s="39" t="str">
        <f t="shared" si="518"/>
        <v>CL.IC.IT.281102.01</v>
      </c>
      <c r="R4151" s="39"/>
      <c r="S4151" s="39" t="str">
        <f t="shared" si="512"/>
        <v>DR.IC.IT.281102.01</v>
      </c>
      <c r="T4151" s="39"/>
      <c r="U4151" s="60" t="str">
        <f t="shared" si="513"/>
        <v>IM.IC.IT.281102.01</v>
      </c>
      <c r="V4151" s="57"/>
      <c r="W4151" s="60" t="str">
        <f t="shared" si="514"/>
        <v>GE.IC.IT.281102.01</v>
      </c>
      <c r="AH4151" s="35" t="s">
        <v>3207</v>
      </c>
      <c r="AI4151" s="35">
        <v>1500</v>
      </c>
    </row>
    <row r="4152" spans="1:35" s="35" customFormat="1" ht="15">
      <c r="A4152" s="35" t="s">
        <v>2189</v>
      </c>
      <c r="C4152" s="38" t="s">
        <v>1514</v>
      </c>
      <c r="E4152" s="38" t="s">
        <v>4317</v>
      </c>
      <c r="F4152" s="35" t="s">
        <v>4194</v>
      </c>
      <c r="G4152" s="35" t="s">
        <v>3847</v>
      </c>
      <c r="H4152" s="38" t="s">
        <v>2219</v>
      </c>
      <c r="I4152" s="35" t="s">
        <v>3848</v>
      </c>
      <c r="J4152" s="39" t="str">
        <f t="shared" si="511"/>
        <v>IC.IT.281103</v>
      </c>
      <c r="K4152" s="38" t="s">
        <v>3298</v>
      </c>
      <c r="L4152" s="35" t="str">
        <f t="shared" si="515"/>
        <v xml:space="preserve">     25 mmHg</v>
      </c>
      <c r="M4152" s="39" t="str">
        <f t="shared" si="516"/>
        <v>PI.IC.IT.281103.01</v>
      </c>
      <c r="N4152" s="39"/>
      <c r="O4152" s="39" t="str">
        <f t="shared" si="517"/>
        <v>PH.IC.IT.281103.01</v>
      </c>
      <c r="Q4152" s="39" t="str">
        <f t="shared" si="518"/>
        <v>CL.IC.IT.281103.01</v>
      </c>
      <c r="R4152" s="39"/>
      <c r="S4152" s="39" t="str">
        <f t="shared" si="512"/>
        <v>DR.IC.IT.281103.01</v>
      </c>
      <c r="T4152" s="39"/>
      <c r="U4152" s="60" t="str">
        <f t="shared" si="513"/>
        <v>IM.IC.IT.281103.01</v>
      </c>
      <c r="V4152" s="57"/>
      <c r="W4152" s="60" t="str">
        <f t="shared" si="514"/>
        <v>GE.IC.IT.281103.01</v>
      </c>
      <c r="AH4152" s="35" t="s">
        <v>3207</v>
      </c>
      <c r="AI4152" s="35">
        <v>1500</v>
      </c>
    </row>
    <row r="4153" spans="1:35" s="35" customFormat="1" ht="15">
      <c r="A4153" s="35" t="s">
        <v>2189</v>
      </c>
      <c r="C4153" s="38" t="s">
        <v>1514</v>
      </c>
      <c r="E4153" s="38" t="s">
        <v>4317</v>
      </c>
      <c r="F4153" s="35" t="s">
        <v>4194</v>
      </c>
      <c r="G4153" s="35" t="s">
        <v>3849</v>
      </c>
      <c r="H4153" s="38" t="s">
        <v>2063</v>
      </c>
      <c r="I4153" s="35" t="s">
        <v>3850</v>
      </c>
      <c r="J4153" s="39" t="str">
        <f t="shared" si="511"/>
        <v>IC.IT.281104</v>
      </c>
      <c r="K4153" s="38" t="s">
        <v>3298</v>
      </c>
      <c r="L4153" s="35" t="str">
        <f t="shared" si="515"/>
        <v xml:space="preserve">     50 mmHg</v>
      </c>
      <c r="M4153" s="39" t="str">
        <f t="shared" si="516"/>
        <v>PI.IC.IT.281104.01</v>
      </c>
      <c r="N4153" s="39"/>
      <c r="O4153" s="39" t="str">
        <f t="shared" si="517"/>
        <v>PH.IC.IT.281104.01</v>
      </c>
      <c r="Q4153" s="39" t="str">
        <f t="shared" si="518"/>
        <v>CL.IC.IT.281104.01</v>
      </c>
      <c r="R4153" s="39"/>
      <c r="S4153" s="39" t="str">
        <f t="shared" si="512"/>
        <v>DR.IC.IT.281104.01</v>
      </c>
      <c r="T4153" s="39"/>
      <c r="U4153" s="60" t="str">
        <f t="shared" si="513"/>
        <v>IM.IC.IT.281104.01</v>
      </c>
      <c r="V4153" s="57"/>
      <c r="W4153" s="60" t="str">
        <f t="shared" si="514"/>
        <v>GE.IC.IT.281104.01</v>
      </c>
      <c r="AH4153" s="35" t="s">
        <v>3207</v>
      </c>
      <c r="AI4153" s="35">
        <v>1500</v>
      </c>
    </row>
    <row r="4154" spans="1:35" s="35" customFormat="1" ht="15">
      <c r="A4154" s="35" t="s">
        <v>2189</v>
      </c>
      <c r="C4154" s="38" t="s">
        <v>1514</v>
      </c>
      <c r="E4154" s="38" t="s">
        <v>4317</v>
      </c>
      <c r="F4154" s="35" t="s">
        <v>4194</v>
      </c>
      <c r="G4154" s="35" t="s">
        <v>3851</v>
      </c>
      <c r="H4154" s="38" t="s">
        <v>2065</v>
      </c>
      <c r="I4154" s="35" t="s">
        <v>3852</v>
      </c>
      <c r="J4154" s="39" t="str">
        <f t="shared" si="511"/>
        <v>IC.IT.281105</v>
      </c>
      <c r="K4154" s="38" t="s">
        <v>3298</v>
      </c>
      <c r="L4154" s="35" t="str">
        <f t="shared" si="515"/>
        <v xml:space="preserve">     100 mmHg</v>
      </c>
      <c r="M4154" s="39" t="str">
        <f t="shared" si="516"/>
        <v>PI.IC.IT.281105.01</v>
      </c>
      <c r="N4154" s="39"/>
      <c r="O4154" s="39" t="str">
        <f t="shared" si="517"/>
        <v>PH.IC.IT.281105.01</v>
      </c>
      <c r="Q4154" s="39" t="str">
        <f t="shared" si="518"/>
        <v>CL.IC.IT.281105.01</v>
      </c>
      <c r="R4154" s="39"/>
      <c r="S4154" s="39" t="str">
        <f t="shared" si="512"/>
        <v>DR.IC.IT.281105.01</v>
      </c>
      <c r="T4154" s="39"/>
      <c r="U4154" s="60" t="str">
        <f t="shared" si="513"/>
        <v>IM.IC.IT.281105.01</v>
      </c>
      <c r="V4154" s="57"/>
      <c r="W4154" s="60" t="str">
        <f t="shared" si="514"/>
        <v>GE.IC.IT.281105.01</v>
      </c>
      <c r="AH4154" s="35" t="s">
        <v>3207</v>
      </c>
      <c r="AI4154" s="35">
        <v>1500</v>
      </c>
    </row>
    <row r="4155" spans="1:35" s="35" customFormat="1" ht="15">
      <c r="A4155" s="35" t="s">
        <v>2189</v>
      </c>
      <c r="C4155" s="38" t="s">
        <v>1514</v>
      </c>
      <c r="E4155" s="38" t="s">
        <v>4317</v>
      </c>
      <c r="F4155" s="35" t="s">
        <v>4194</v>
      </c>
      <c r="G4155" s="35" t="s">
        <v>3853</v>
      </c>
      <c r="H4155" s="38" t="s">
        <v>2222</v>
      </c>
      <c r="I4155" s="35" t="s">
        <v>3854</v>
      </c>
      <c r="J4155" s="39" t="str">
        <f t="shared" si="511"/>
        <v>IC.IT.281106</v>
      </c>
      <c r="K4155" s="38" t="s">
        <v>3298</v>
      </c>
      <c r="L4155" s="35" t="str">
        <f t="shared" si="515"/>
        <v xml:space="preserve">     150 mmHg</v>
      </c>
      <c r="M4155" s="39" t="str">
        <f t="shared" si="516"/>
        <v>PI.IC.IT.281106.01</v>
      </c>
      <c r="N4155" s="39"/>
      <c r="O4155" s="39" t="str">
        <f t="shared" si="517"/>
        <v>PH.IC.IT.281106.01</v>
      </c>
      <c r="Q4155" s="39" t="str">
        <f t="shared" si="518"/>
        <v>CL.IC.IT.281106.01</v>
      </c>
      <c r="R4155" s="39"/>
      <c r="S4155" s="39" t="str">
        <f t="shared" si="512"/>
        <v>DR.IC.IT.281106.01</v>
      </c>
      <c r="T4155" s="39"/>
      <c r="U4155" s="60" t="str">
        <f t="shared" si="513"/>
        <v>IM.IC.IT.281106.01</v>
      </c>
      <c r="V4155" s="57"/>
      <c r="W4155" s="60" t="str">
        <f t="shared" si="514"/>
        <v>GE.IC.IT.281106.01</v>
      </c>
      <c r="AH4155" s="35" t="s">
        <v>3207</v>
      </c>
      <c r="AI4155" s="35">
        <v>1500</v>
      </c>
    </row>
    <row r="4156" spans="1:35" s="35" customFormat="1" ht="15">
      <c r="A4156" s="35" t="s">
        <v>2189</v>
      </c>
      <c r="C4156" s="38" t="s">
        <v>1514</v>
      </c>
      <c r="D4156" s="35" t="s">
        <v>4454</v>
      </c>
      <c r="E4156" s="38" t="s">
        <v>4334</v>
      </c>
      <c r="F4156" s="35" t="s">
        <v>4194</v>
      </c>
      <c r="G4156" s="35" t="s">
        <v>3855</v>
      </c>
      <c r="H4156" s="38" t="s">
        <v>2212</v>
      </c>
      <c r="I4156" s="35" t="s">
        <v>3856</v>
      </c>
      <c r="J4156" s="39" t="str">
        <f t="shared" si="511"/>
        <v>IC.IT.281201</v>
      </c>
      <c r="K4156" s="38" t="s">
        <v>3298</v>
      </c>
      <c r="L4156" s="35" t="str">
        <f t="shared" si="515"/>
        <v xml:space="preserve">     Done: specify date/time</v>
      </c>
      <c r="M4156" s="39" t="str">
        <f t="shared" si="516"/>
        <v>PI.IC.IT.281201.01</v>
      </c>
      <c r="N4156" s="39"/>
      <c r="O4156" s="39" t="str">
        <f t="shared" si="517"/>
        <v>PH.IC.IT.281201.01</v>
      </c>
      <c r="Q4156" s="39" t="str">
        <f t="shared" si="518"/>
        <v>CL.IC.IT.281201.01</v>
      </c>
      <c r="R4156" s="39"/>
      <c r="S4156" s="39" t="str">
        <f t="shared" si="512"/>
        <v>DR.IC.IT.281201.01</v>
      </c>
      <c r="T4156" s="39"/>
      <c r="U4156" s="60" t="str">
        <f t="shared" si="513"/>
        <v>IM.IC.IT.281201.01</v>
      </c>
      <c r="V4156" s="57"/>
      <c r="W4156" s="60" t="str">
        <f t="shared" si="514"/>
        <v>GE.IC.IT.281201.01</v>
      </c>
      <c r="AH4156" s="35" t="s">
        <v>3207</v>
      </c>
      <c r="AI4156" s="35">
        <v>1500</v>
      </c>
    </row>
    <row r="4157" spans="1:35" s="35" customFormat="1" ht="15">
      <c r="A4157" s="35" t="s">
        <v>2189</v>
      </c>
      <c r="C4157" s="38" t="s">
        <v>1514</v>
      </c>
      <c r="E4157" s="38" t="s">
        <v>4334</v>
      </c>
      <c r="F4157" s="35" t="s">
        <v>4194</v>
      </c>
      <c r="G4157" s="35" t="s">
        <v>3857</v>
      </c>
      <c r="H4157" s="38" t="s">
        <v>2217</v>
      </c>
      <c r="I4157" s="35" t="s">
        <v>3858</v>
      </c>
      <c r="J4157" s="39" t="str">
        <f t="shared" si="511"/>
        <v>IC.IT.281202</v>
      </c>
      <c r="K4157" s="38" t="s">
        <v>3298</v>
      </c>
      <c r="L4157" s="35" t="str">
        <f t="shared" si="515"/>
        <v xml:space="preserve">     N/A</v>
      </c>
      <c r="M4157" s="39" t="str">
        <f t="shared" si="516"/>
        <v>PI.IC.IT.281202.01</v>
      </c>
      <c r="N4157" s="39"/>
      <c r="O4157" s="39" t="str">
        <f t="shared" si="517"/>
        <v>PH.IC.IT.281202.01</v>
      </c>
      <c r="Q4157" s="39" t="str">
        <f t="shared" si="518"/>
        <v>CL.IC.IT.281202.01</v>
      </c>
      <c r="R4157" s="39"/>
      <c r="S4157" s="39" t="str">
        <f t="shared" si="512"/>
        <v>DR.IC.IT.281202.01</v>
      </c>
      <c r="T4157" s="39"/>
      <c r="U4157" s="60" t="str">
        <f t="shared" si="513"/>
        <v>IM.IC.IT.281202.01</v>
      </c>
      <c r="V4157" s="57"/>
      <c r="W4157" s="60" t="str">
        <f t="shared" si="514"/>
        <v>GE.IC.IT.281202.01</v>
      </c>
      <c r="AH4157" s="35" t="s">
        <v>3207</v>
      </c>
      <c r="AI4157" s="35">
        <v>1500</v>
      </c>
    </row>
    <row r="4158" spans="1:35" s="35" customFormat="1" ht="15">
      <c r="A4158" s="35" t="s">
        <v>2189</v>
      </c>
      <c r="C4158" s="38" t="s">
        <v>1514</v>
      </c>
      <c r="D4158" s="35" t="s">
        <v>4455</v>
      </c>
      <c r="E4158" s="38" t="s">
        <v>4335</v>
      </c>
      <c r="F4158" s="35" t="s">
        <v>4195</v>
      </c>
      <c r="G4158" s="35" t="s">
        <v>3860</v>
      </c>
      <c r="H4158" s="38" t="s">
        <v>2212</v>
      </c>
      <c r="I4158" s="35" t="s">
        <v>2381</v>
      </c>
      <c r="J4158" s="39" t="str">
        <f t="shared" si="511"/>
        <v>IC.IT.281301</v>
      </c>
      <c r="K4158" s="38" t="s">
        <v>3298</v>
      </c>
      <c r="L4158" s="35" t="str">
        <f t="shared" si="515"/>
        <v xml:space="preserve">     Right</v>
      </c>
      <c r="M4158" s="39" t="str">
        <f t="shared" si="516"/>
        <v>PI.IC.IT.281301.01</v>
      </c>
      <c r="N4158" s="39"/>
      <c r="O4158" s="39" t="str">
        <f t="shared" si="517"/>
        <v>PH.IC.IT.281301.01</v>
      </c>
      <c r="Q4158" s="39" t="str">
        <f t="shared" si="518"/>
        <v>CL.IC.IT.281301.01</v>
      </c>
      <c r="R4158" s="39"/>
      <c r="S4158" s="39" t="str">
        <f t="shared" si="512"/>
        <v>DR.IC.IT.281301.01</v>
      </c>
      <c r="T4158" s="39"/>
      <c r="U4158" s="60" t="str">
        <f t="shared" si="513"/>
        <v>IM.IC.IT.281301.01</v>
      </c>
      <c r="V4158" s="57"/>
      <c r="W4158" s="60" t="str">
        <f t="shared" si="514"/>
        <v>GE.IC.IT.281301.01</v>
      </c>
      <c r="AH4158" s="35" t="s">
        <v>3207</v>
      </c>
      <c r="AI4158" s="35">
        <v>1500</v>
      </c>
    </row>
    <row r="4159" spans="1:35" s="35" customFormat="1" ht="15">
      <c r="A4159" s="35" t="s">
        <v>2189</v>
      </c>
      <c r="C4159" s="38" t="s">
        <v>1514</v>
      </c>
      <c r="E4159" s="38" t="s">
        <v>4335</v>
      </c>
      <c r="F4159" s="35" t="s">
        <v>4195</v>
      </c>
      <c r="G4159" s="35" t="s">
        <v>3861</v>
      </c>
      <c r="H4159" s="38" t="s">
        <v>2217</v>
      </c>
      <c r="I4159" s="35" t="s">
        <v>2213</v>
      </c>
      <c r="J4159" s="39" t="str">
        <f t="shared" si="511"/>
        <v>IC.IT.281302</v>
      </c>
      <c r="K4159" s="38" t="s">
        <v>3298</v>
      </c>
      <c r="L4159" s="35" t="str">
        <f t="shared" si="515"/>
        <v xml:space="preserve">     Left</v>
      </c>
      <c r="M4159" s="39" t="str">
        <f t="shared" si="516"/>
        <v>PI.IC.IT.281302.01</v>
      </c>
      <c r="N4159" s="39"/>
      <c r="O4159" s="39" t="str">
        <f t="shared" si="517"/>
        <v>PH.IC.IT.281302.01</v>
      </c>
      <c r="Q4159" s="39" t="str">
        <f t="shared" si="518"/>
        <v>CL.IC.IT.281302.01</v>
      </c>
      <c r="R4159" s="39"/>
      <c r="S4159" s="39" t="str">
        <f t="shared" si="512"/>
        <v>DR.IC.IT.281302.01</v>
      </c>
      <c r="T4159" s="39"/>
      <c r="U4159" s="60" t="str">
        <f t="shared" si="513"/>
        <v>IM.IC.IT.281302.01</v>
      </c>
      <c r="V4159" s="57"/>
      <c r="W4159" s="60" t="str">
        <f t="shared" si="514"/>
        <v>GE.IC.IT.281302.01</v>
      </c>
      <c r="AH4159" s="35" t="s">
        <v>3207</v>
      </c>
      <c r="AI4159" s="35">
        <v>1500</v>
      </c>
    </row>
    <row r="4160" spans="1:35" s="35" customFormat="1" ht="15">
      <c r="A4160" s="35" t="s">
        <v>2189</v>
      </c>
      <c r="C4160" s="38" t="s">
        <v>1514</v>
      </c>
      <c r="D4160" s="35" t="s">
        <v>4456</v>
      </c>
      <c r="E4160" s="38" t="s">
        <v>4336</v>
      </c>
      <c r="F4160" s="35" t="s">
        <v>4195</v>
      </c>
      <c r="G4160" s="35" t="s">
        <v>3862</v>
      </c>
      <c r="H4160" s="38" t="s">
        <v>2212</v>
      </c>
      <c r="I4160" s="35" t="s">
        <v>3546</v>
      </c>
      <c r="J4160" s="39" t="str">
        <f t="shared" si="511"/>
        <v>IC.IT.281401</v>
      </c>
      <c r="K4160" s="38" t="s">
        <v>3298</v>
      </c>
      <c r="L4160" s="35" t="str">
        <f t="shared" si="515"/>
        <v xml:space="preserve">     Lateral</v>
      </c>
      <c r="M4160" s="39" t="str">
        <f t="shared" si="516"/>
        <v>PI.IC.IT.281401.01</v>
      </c>
      <c r="N4160" s="39"/>
      <c r="O4160" s="39" t="str">
        <f t="shared" si="517"/>
        <v>PH.IC.IT.281401.01</v>
      </c>
      <c r="Q4160" s="39" t="str">
        <f t="shared" si="518"/>
        <v>CL.IC.IT.281401.01</v>
      </c>
      <c r="R4160" s="39"/>
      <c r="S4160" s="39" t="str">
        <f t="shared" si="512"/>
        <v>DR.IC.IT.281401.01</v>
      </c>
      <c r="T4160" s="39"/>
      <c r="U4160" s="60" t="str">
        <f t="shared" si="513"/>
        <v>IM.IC.IT.281401.01</v>
      </c>
      <c r="V4160" s="57"/>
      <c r="W4160" s="60" t="str">
        <f t="shared" si="514"/>
        <v>GE.IC.IT.281401.01</v>
      </c>
      <c r="AH4160" s="35" t="s">
        <v>3207</v>
      </c>
      <c r="AI4160" s="35">
        <v>1500</v>
      </c>
    </row>
    <row r="4161" spans="1:35" s="35" customFormat="1" ht="15">
      <c r="A4161" s="35" t="s">
        <v>2189</v>
      </c>
      <c r="C4161" s="38" t="s">
        <v>1514</v>
      </c>
      <c r="E4161" s="38" t="s">
        <v>4336</v>
      </c>
      <c r="F4161" s="35" t="s">
        <v>4195</v>
      </c>
      <c r="G4161" s="35" t="s">
        <v>3863</v>
      </c>
      <c r="H4161" s="38" t="s">
        <v>2217</v>
      </c>
      <c r="I4161" s="35" t="s">
        <v>3547</v>
      </c>
      <c r="J4161" s="39" t="str">
        <f t="shared" si="511"/>
        <v>IC.IT.281402</v>
      </c>
      <c r="K4161" s="38" t="s">
        <v>3298</v>
      </c>
      <c r="L4161" s="35" t="str">
        <f t="shared" si="515"/>
        <v xml:space="preserve">     Medial</v>
      </c>
      <c r="M4161" s="39" t="str">
        <f t="shared" si="516"/>
        <v>PI.IC.IT.281402.01</v>
      </c>
      <c r="N4161" s="39"/>
      <c r="O4161" s="39" t="str">
        <f t="shared" si="517"/>
        <v>PH.IC.IT.281402.01</v>
      </c>
      <c r="Q4161" s="39" t="str">
        <f t="shared" si="518"/>
        <v>CL.IC.IT.281402.01</v>
      </c>
      <c r="R4161" s="39"/>
      <c r="S4161" s="39" t="str">
        <f t="shared" si="512"/>
        <v>DR.IC.IT.281402.01</v>
      </c>
      <c r="T4161" s="39"/>
      <c r="U4161" s="60" t="str">
        <f t="shared" si="513"/>
        <v>IM.IC.IT.281402.01</v>
      </c>
      <c r="V4161" s="57"/>
      <c r="W4161" s="60" t="str">
        <f t="shared" si="514"/>
        <v>GE.IC.IT.281402.01</v>
      </c>
      <c r="AH4161" s="35" t="s">
        <v>3207</v>
      </c>
      <c r="AI4161" s="35">
        <v>1500</v>
      </c>
    </row>
    <row r="4162" spans="1:35" s="35" customFormat="1" ht="15">
      <c r="A4162" s="35" t="s">
        <v>2189</v>
      </c>
      <c r="C4162" s="38" t="s">
        <v>1514</v>
      </c>
      <c r="E4162" s="38" t="s">
        <v>4336</v>
      </c>
      <c r="F4162" s="35" t="s">
        <v>4195</v>
      </c>
      <c r="G4162" s="35" t="s">
        <v>3864</v>
      </c>
      <c r="H4162" s="38" t="s">
        <v>2219</v>
      </c>
      <c r="I4162" s="35" t="s">
        <v>3548</v>
      </c>
      <c r="J4162" s="39" t="str">
        <f t="shared" si="511"/>
        <v>IC.IT.281403</v>
      </c>
      <c r="K4162" s="38" t="s">
        <v>3298</v>
      </c>
      <c r="L4162" s="35" t="str">
        <f t="shared" si="515"/>
        <v xml:space="preserve">     Anterior</v>
      </c>
      <c r="M4162" s="39" t="str">
        <f t="shared" si="516"/>
        <v>PI.IC.IT.281403.01</v>
      </c>
      <c r="N4162" s="39"/>
      <c r="O4162" s="39" t="str">
        <f t="shared" si="517"/>
        <v>PH.IC.IT.281403.01</v>
      </c>
      <c r="Q4162" s="39" t="str">
        <f t="shared" si="518"/>
        <v>CL.IC.IT.281403.01</v>
      </c>
      <c r="R4162" s="39"/>
      <c r="S4162" s="39" t="str">
        <f t="shared" si="512"/>
        <v>DR.IC.IT.281403.01</v>
      </c>
      <c r="T4162" s="39"/>
      <c r="U4162" s="60" t="str">
        <f t="shared" si="513"/>
        <v>IM.IC.IT.281403.01</v>
      </c>
      <c r="V4162" s="57"/>
      <c r="W4162" s="60" t="str">
        <f t="shared" si="514"/>
        <v>GE.IC.IT.281403.01</v>
      </c>
      <c r="AH4162" s="35" t="s">
        <v>3207</v>
      </c>
      <c r="AI4162" s="35">
        <v>1500</v>
      </c>
    </row>
    <row r="4163" spans="1:35" s="35" customFormat="1" ht="15">
      <c r="A4163" s="35" t="s">
        <v>2189</v>
      </c>
      <c r="C4163" s="38" t="s">
        <v>1514</v>
      </c>
      <c r="E4163" s="38" t="s">
        <v>4336</v>
      </c>
      <c r="F4163" s="35" t="s">
        <v>4195</v>
      </c>
      <c r="G4163" s="35" t="s">
        <v>3865</v>
      </c>
      <c r="H4163" s="38" t="s">
        <v>2063</v>
      </c>
      <c r="I4163" s="35" t="s">
        <v>3549</v>
      </c>
      <c r="J4163" s="39" t="str">
        <f t="shared" si="511"/>
        <v>IC.IT.281404</v>
      </c>
      <c r="K4163" s="38" t="s">
        <v>3298</v>
      </c>
      <c r="L4163" s="35" t="str">
        <f t="shared" si="515"/>
        <v xml:space="preserve">     Posterior</v>
      </c>
      <c r="M4163" s="39" t="str">
        <f t="shared" si="516"/>
        <v>PI.IC.IT.281404.01</v>
      </c>
      <c r="N4163" s="39"/>
      <c r="O4163" s="39" t="str">
        <f t="shared" si="517"/>
        <v>PH.IC.IT.281404.01</v>
      </c>
      <c r="Q4163" s="39" t="str">
        <f t="shared" si="518"/>
        <v>CL.IC.IT.281404.01</v>
      </c>
      <c r="R4163" s="39"/>
      <c r="S4163" s="39" t="str">
        <f t="shared" si="512"/>
        <v>DR.IC.IT.281404.01</v>
      </c>
      <c r="T4163" s="39"/>
      <c r="U4163" s="60" t="str">
        <f t="shared" si="513"/>
        <v>IM.IC.IT.281404.01</v>
      </c>
      <c r="V4163" s="57"/>
      <c r="W4163" s="60" t="str">
        <f t="shared" si="514"/>
        <v>GE.IC.IT.281404.01</v>
      </c>
      <c r="AH4163" s="35" t="s">
        <v>3207</v>
      </c>
      <c r="AI4163" s="35">
        <v>1500</v>
      </c>
    </row>
    <row r="4164" spans="1:35" s="35" customFormat="1" ht="15">
      <c r="A4164" s="35" t="s">
        <v>2189</v>
      </c>
      <c r="C4164" s="38" t="s">
        <v>1514</v>
      </c>
      <c r="E4164" s="38" t="s">
        <v>4336</v>
      </c>
      <c r="F4164" s="35" t="s">
        <v>4195</v>
      </c>
      <c r="G4164" s="35" t="s">
        <v>3866</v>
      </c>
      <c r="H4164" s="38" t="s">
        <v>2065</v>
      </c>
      <c r="I4164" s="35" t="s">
        <v>3550</v>
      </c>
      <c r="J4164" s="39" t="str">
        <f t="shared" si="511"/>
        <v>IC.IT.281405</v>
      </c>
      <c r="K4164" s="38" t="s">
        <v>3298</v>
      </c>
      <c r="L4164" s="35" t="str">
        <f t="shared" si="515"/>
        <v xml:space="preserve">     Proximal</v>
      </c>
      <c r="M4164" s="39" t="str">
        <f t="shared" si="516"/>
        <v>PI.IC.IT.281405.01</v>
      </c>
      <c r="N4164" s="39"/>
      <c r="O4164" s="39" t="str">
        <f t="shared" si="517"/>
        <v>PH.IC.IT.281405.01</v>
      </c>
      <c r="Q4164" s="39" t="str">
        <f t="shared" si="518"/>
        <v>CL.IC.IT.281405.01</v>
      </c>
      <c r="R4164" s="39"/>
      <c r="S4164" s="39" t="str">
        <f t="shared" si="512"/>
        <v>DR.IC.IT.281405.01</v>
      </c>
      <c r="T4164" s="39"/>
      <c r="U4164" s="60" t="str">
        <f t="shared" si="513"/>
        <v>IM.IC.IT.281405.01</v>
      </c>
      <c r="V4164" s="57"/>
      <c r="W4164" s="60" t="str">
        <f t="shared" si="514"/>
        <v>GE.IC.IT.281405.01</v>
      </c>
      <c r="AH4164" s="35" t="s">
        <v>3207</v>
      </c>
      <c r="AI4164" s="35">
        <v>1500</v>
      </c>
    </row>
    <row r="4165" spans="1:35" s="35" customFormat="1" ht="15">
      <c r="A4165" s="35" t="s">
        <v>2189</v>
      </c>
      <c r="C4165" s="38" t="s">
        <v>1514</v>
      </c>
      <c r="E4165" s="38" t="s">
        <v>4336</v>
      </c>
      <c r="F4165" s="35" t="s">
        <v>4195</v>
      </c>
      <c r="G4165" s="35" t="s">
        <v>3867</v>
      </c>
      <c r="H4165" s="38" t="s">
        <v>2222</v>
      </c>
      <c r="I4165" s="35" t="s">
        <v>3551</v>
      </c>
      <c r="J4165" s="39" t="str">
        <f t="shared" si="511"/>
        <v>IC.IT.281406</v>
      </c>
      <c r="K4165" s="38" t="s">
        <v>3298</v>
      </c>
      <c r="L4165" s="35" t="str">
        <f t="shared" si="515"/>
        <v xml:space="preserve">     Distal</v>
      </c>
      <c r="M4165" s="39" t="str">
        <f t="shared" si="516"/>
        <v>PI.IC.IT.281406.01</v>
      </c>
      <c r="N4165" s="39"/>
      <c r="O4165" s="39" t="str">
        <f t="shared" si="517"/>
        <v>PH.IC.IT.281406.01</v>
      </c>
      <c r="Q4165" s="39" t="str">
        <f t="shared" si="518"/>
        <v>CL.IC.IT.281406.01</v>
      </c>
      <c r="R4165" s="39"/>
      <c r="S4165" s="39" t="str">
        <f t="shared" si="512"/>
        <v>DR.IC.IT.281406.01</v>
      </c>
      <c r="T4165" s="39"/>
      <c r="U4165" s="60" t="str">
        <f t="shared" si="513"/>
        <v>IM.IC.IT.281406.01</v>
      </c>
      <c r="V4165" s="57"/>
      <c r="W4165" s="60" t="str">
        <f t="shared" si="514"/>
        <v>GE.IC.IT.281406.01</v>
      </c>
      <c r="AH4165" s="35" t="s">
        <v>3207</v>
      </c>
      <c r="AI4165" s="35">
        <v>1500</v>
      </c>
    </row>
    <row r="4166" spans="1:35" s="35" customFormat="1" ht="15">
      <c r="A4166" s="35" t="s">
        <v>2189</v>
      </c>
      <c r="C4166" s="38" t="s">
        <v>1514</v>
      </c>
      <c r="D4166" s="35" t="s">
        <v>4457</v>
      </c>
      <c r="E4166" s="38" t="s">
        <v>4340</v>
      </c>
      <c r="F4166" s="35" t="s">
        <v>4196</v>
      </c>
      <c r="G4166" s="35" t="s">
        <v>1579</v>
      </c>
      <c r="H4166" s="38" t="s">
        <v>2212</v>
      </c>
      <c r="I4166" s="35" t="s">
        <v>1579</v>
      </c>
      <c r="J4166" s="39" t="str">
        <f t="shared" si="511"/>
        <v>IC.IT.281501</v>
      </c>
      <c r="K4166" s="38" t="s">
        <v>3298</v>
      </c>
      <c r="L4166" s="35" t="str">
        <f t="shared" si="515"/>
        <v>Abdomen</v>
      </c>
      <c r="M4166" s="39" t="str">
        <f t="shared" si="516"/>
        <v>PI.IC.IT.281501.01</v>
      </c>
      <c r="N4166" s="39"/>
      <c r="O4166" s="39" t="str">
        <f t="shared" si="517"/>
        <v>PH.IC.IT.281501.01</v>
      </c>
      <c r="Q4166" s="39" t="str">
        <f t="shared" si="518"/>
        <v>CL.IC.IT.281501.01</v>
      </c>
      <c r="R4166" s="39"/>
      <c r="S4166" s="39" t="str">
        <f t="shared" si="512"/>
        <v>DR.IC.IT.281501.01</v>
      </c>
      <c r="T4166" s="39"/>
      <c r="U4166" s="60" t="str">
        <f t="shared" si="513"/>
        <v>IM.IC.IT.281501.01</v>
      </c>
      <c r="V4166" s="57"/>
      <c r="W4166" s="60" t="str">
        <f t="shared" si="514"/>
        <v>GE.IC.IT.281501.01</v>
      </c>
      <c r="AH4166" s="35" t="s">
        <v>3207</v>
      </c>
      <c r="AI4166" s="35">
        <v>1500</v>
      </c>
    </row>
    <row r="4167" spans="1:35" s="35" customFormat="1" ht="15">
      <c r="A4167" s="35" t="s">
        <v>2189</v>
      </c>
      <c r="C4167" s="38" t="s">
        <v>1514</v>
      </c>
      <c r="E4167" s="38" t="s">
        <v>4340</v>
      </c>
      <c r="F4167" s="35" t="s">
        <v>4196</v>
      </c>
      <c r="G4167" s="35" t="s">
        <v>1137</v>
      </c>
      <c r="H4167" s="38" t="s">
        <v>2217</v>
      </c>
      <c r="I4167" s="35" t="s">
        <v>1137</v>
      </c>
      <c r="J4167" s="39" t="str">
        <f t="shared" si="511"/>
        <v>IC.IT.281502</v>
      </c>
      <c r="K4167" s="38" t="s">
        <v>3298</v>
      </c>
      <c r="L4167" s="35" t="str">
        <f t="shared" si="515"/>
        <v>Flank</v>
      </c>
      <c r="M4167" s="39" t="str">
        <f t="shared" si="516"/>
        <v>PI.IC.IT.281502.01</v>
      </c>
      <c r="N4167" s="39"/>
      <c r="O4167" s="39" t="str">
        <f t="shared" si="517"/>
        <v>PH.IC.IT.281502.01</v>
      </c>
      <c r="Q4167" s="39" t="str">
        <f t="shared" si="518"/>
        <v>CL.IC.IT.281502.01</v>
      </c>
      <c r="R4167" s="39"/>
      <c r="S4167" s="39" t="str">
        <f t="shared" si="512"/>
        <v>DR.IC.IT.281502.01</v>
      </c>
      <c r="T4167" s="39"/>
      <c r="U4167" s="60" t="str">
        <f t="shared" si="513"/>
        <v>IM.IC.IT.281502.01</v>
      </c>
      <c r="V4167" s="57"/>
      <c r="W4167" s="60" t="str">
        <f t="shared" si="514"/>
        <v>GE.IC.IT.281502.01</v>
      </c>
      <c r="AH4167" s="35" t="s">
        <v>3207</v>
      </c>
      <c r="AI4167" s="35">
        <v>1500</v>
      </c>
    </row>
    <row r="4168" spans="1:35" s="35" customFormat="1" ht="15">
      <c r="A4168" s="35" t="s">
        <v>2189</v>
      </c>
      <c r="C4168" s="38" t="s">
        <v>1514</v>
      </c>
      <c r="E4168" s="38" t="s">
        <v>4340</v>
      </c>
      <c r="F4168" s="35" t="s">
        <v>4196</v>
      </c>
      <c r="G4168" s="66" t="s">
        <v>3869</v>
      </c>
      <c r="H4168" s="38" t="s">
        <v>2219</v>
      </c>
      <c r="I4168" s="35" t="s">
        <v>3557</v>
      </c>
      <c r="J4168" s="39" t="str">
        <f t="shared" si="511"/>
        <v>IC.IT.281503</v>
      </c>
      <c r="K4168" s="38" t="s">
        <v>3298</v>
      </c>
      <c r="L4168" s="35" t="str">
        <f t="shared" si="515"/>
        <v xml:space="preserve">     Flank, right</v>
      </c>
      <c r="M4168" s="39" t="str">
        <f t="shared" si="516"/>
        <v>PI.IC.IT.281503.01</v>
      </c>
      <c r="N4168" s="39"/>
      <c r="O4168" s="39" t="str">
        <f t="shared" si="517"/>
        <v>PH.IC.IT.281503.01</v>
      </c>
      <c r="Q4168" s="39" t="str">
        <f t="shared" si="518"/>
        <v>CL.IC.IT.281503.01</v>
      </c>
      <c r="R4168" s="39"/>
      <c r="S4168" s="39" t="str">
        <f t="shared" si="512"/>
        <v>DR.IC.IT.281503.01</v>
      </c>
      <c r="T4168" s="39"/>
      <c r="U4168" s="60" t="str">
        <f t="shared" si="513"/>
        <v>IM.IC.IT.281503.01</v>
      </c>
      <c r="V4168" s="57"/>
      <c r="W4168" s="60" t="str">
        <f t="shared" si="514"/>
        <v>GE.IC.IT.281503.01</v>
      </c>
      <c r="AH4168" s="35" t="s">
        <v>3207</v>
      </c>
      <c r="AI4168" s="35">
        <v>1500</v>
      </c>
    </row>
    <row r="4169" spans="1:35" s="35" customFormat="1" ht="15">
      <c r="A4169" s="35" t="s">
        <v>2189</v>
      </c>
      <c r="C4169" s="38" t="s">
        <v>1514</v>
      </c>
      <c r="E4169" s="38" t="s">
        <v>4340</v>
      </c>
      <c r="F4169" s="35" t="s">
        <v>4196</v>
      </c>
      <c r="G4169" s="66" t="s">
        <v>3870</v>
      </c>
      <c r="H4169" s="38" t="s">
        <v>2063</v>
      </c>
      <c r="I4169" s="35" t="s">
        <v>3559</v>
      </c>
      <c r="J4169" s="39" t="str">
        <f t="shared" si="511"/>
        <v>IC.IT.281504</v>
      </c>
      <c r="K4169" s="38" t="s">
        <v>3298</v>
      </c>
      <c r="L4169" s="35" t="str">
        <f t="shared" si="515"/>
        <v xml:space="preserve">     Flank, left</v>
      </c>
      <c r="M4169" s="39" t="str">
        <f t="shared" si="516"/>
        <v>PI.IC.IT.281504.01</v>
      </c>
      <c r="N4169" s="39"/>
      <c r="O4169" s="39" t="str">
        <f t="shared" si="517"/>
        <v>PH.IC.IT.281504.01</v>
      </c>
      <c r="Q4169" s="39" t="str">
        <f t="shared" si="518"/>
        <v>CL.IC.IT.281504.01</v>
      </c>
      <c r="R4169" s="39"/>
      <c r="S4169" s="39" t="str">
        <f t="shared" si="512"/>
        <v>DR.IC.IT.281504.01</v>
      </c>
      <c r="T4169" s="39"/>
      <c r="U4169" s="60" t="str">
        <f t="shared" si="513"/>
        <v>IM.IC.IT.281504.01</v>
      </c>
      <c r="V4169" s="57"/>
      <c r="W4169" s="60" t="str">
        <f t="shared" si="514"/>
        <v>GE.IC.IT.281504.01</v>
      </c>
      <c r="AH4169" s="35" t="s">
        <v>3207</v>
      </c>
      <c r="AI4169" s="35">
        <v>1500</v>
      </c>
    </row>
    <row r="4170" spans="1:35" s="35" customFormat="1" ht="15">
      <c r="A4170" s="35" t="s">
        <v>2189</v>
      </c>
      <c r="C4170" s="38" t="s">
        <v>1514</v>
      </c>
      <c r="D4170" s="35" t="s">
        <v>4458</v>
      </c>
      <c r="E4170" s="38" t="s">
        <v>4341</v>
      </c>
      <c r="F4170" s="35" t="s">
        <v>4196</v>
      </c>
      <c r="G4170" s="35" t="s">
        <v>3871</v>
      </c>
      <c r="H4170" s="38" t="s">
        <v>2212</v>
      </c>
      <c r="I4170" s="35" t="s">
        <v>1493</v>
      </c>
      <c r="J4170" s="39" t="str">
        <f t="shared" si="511"/>
        <v>IC.IT.281601</v>
      </c>
      <c r="K4170" s="38" t="s">
        <v>3298</v>
      </c>
      <c r="L4170" s="35" t="str">
        <f t="shared" si="515"/>
        <v xml:space="preserve">     RUQ</v>
      </c>
      <c r="M4170" s="39" t="str">
        <f t="shared" si="516"/>
        <v>PI.IC.IT.281601.01</v>
      </c>
      <c r="N4170" s="39"/>
      <c r="O4170" s="39" t="str">
        <f t="shared" si="517"/>
        <v>PH.IC.IT.281601.01</v>
      </c>
      <c r="Q4170" s="39" t="str">
        <f t="shared" si="518"/>
        <v>CL.IC.IT.281601.01</v>
      </c>
      <c r="R4170" s="39"/>
      <c r="S4170" s="39" t="str">
        <f t="shared" si="512"/>
        <v>DR.IC.IT.281601.01</v>
      </c>
      <c r="T4170" s="39"/>
      <c r="U4170" s="60" t="str">
        <f t="shared" si="513"/>
        <v>IM.IC.IT.281601.01</v>
      </c>
      <c r="V4170" s="57"/>
      <c r="W4170" s="60" t="str">
        <f t="shared" si="514"/>
        <v>GE.IC.IT.281601.01</v>
      </c>
      <c r="AH4170" s="35" t="s">
        <v>3207</v>
      </c>
      <c r="AI4170" s="35">
        <v>1500</v>
      </c>
    </row>
    <row r="4171" spans="1:35" s="35" customFormat="1" ht="15">
      <c r="A4171" s="35" t="s">
        <v>2189</v>
      </c>
      <c r="C4171" s="38" t="s">
        <v>1514</v>
      </c>
      <c r="E4171" s="38" t="s">
        <v>4341</v>
      </c>
      <c r="F4171" s="35" t="s">
        <v>4196</v>
      </c>
      <c r="G4171" s="35" t="s">
        <v>3872</v>
      </c>
      <c r="H4171" s="38" t="s">
        <v>2217</v>
      </c>
      <c r="I4171" s="35" t="s">
        <v>1492</v>
      </c>
      <c r="J4171" s="39" t="str">
        <f t="shared" si="511"/>
        <v>IC.IT.281602</v>
      </c>
      <c r="K4171" s="38" t="s">
        <v>3298</v>
      </c>
      <c r="L4171" s="35" t="str">
        <f t="shared" si="515"/>
        <v xml:space="preserve">     RLQ</v>
      </c>
      <c r="M4171" s="39" t="str">
        <f t="shared" si="516"/>
        <v>PI.IC.IT.281602.01</v>
      </c>
      <c r="N4171" s="39"/>
      <c r="O4171" s="39" t="str">
        <f t="shared" si="517"/>
        <v>PH.IC.IT.281602.01</v>
      </c>
      <c r="Q4171" s="39" t="str">
        <f t="shared" si="518"/>
        <v>CL.IC.IT.281602.01</v>
      </c>
      <c r="R4171" s="39"/>
      <c r="S4171" s="39" t="str">
        <f t="shared" si="512"/>
        <v>DR.IC.IT.281602.01</v>
      </c>
      <c r="T4171" s="39"/>
      <c r="U4171" s="60" t="str">
        <f t="shared" si="513"/>
        <v>IM.IC.IT.281602.01</v>
      </c>
      <c r="V4171" s="57"/>
      <c r="W4171" s="60" t="str">
        <f t="shared" si="514"/>
        <v>GE.IC.IT.281602.01</v>
      </c>
      <c r="AH4171" s="35" t="s">
        <v>3207</v>
      </c>
      <c r="AI4171" s="35">
        <v>1500</v>
      </c>
    </row>
    <row r="4172" spans="1:35" s="35" customFormat="1" ht="15">
      <c r="A4172" s="35" t="s">
        <v>2189</v>
      </c>
      <c r="C4172" s="38" t="s">
        <v>1514</v>
      </c>
      <c r="E4172" s="38" t="s">
        <v>4341</v>
      </c>
      <c r="F4172" s="35" t="s">
        <v>4196</v>
      </c>
      <c r="G4172" s="35" t="s">
        <v>3873</v>
      </c>
      <c r="H4172" s="38" t="s">
        <v>2219</v>
      </c>
      <c r="I4172" s="35" t="s">
        <v>1491</v>
      </c>
      <c r="J4172" s="39" t="str">
        <f t="shared" si="511"/>
        <v>IC.IT.281603</v>
      </c>
      <c r="K4172" s="38" t="s">
        <v>3298</v>
      </c>
      <c r="L4172" s="35" t="str">
        <f t="shared" si="515"/>
        <v xml:space="preserve">     LUQ</v>
      </c>
      <c r="M4172" s="39" t="str">
        <f t="shared" si="516"/>
        <v>PI.IC.IT.281603.01</v>
      </c>
      <c r="N4172" s="39"/>
      <c r="O4172" s="39" t="str">
        <f t="shared" si="517"/>
        <v>PH.IC.IT.281603.01</v>
      </c>
      <c r="Q4172" s="39" t="str">
        <f t="shared" si="518"/>
        <v>CL.IC.IT.281603.01</v>
      </c>
      <c r="R4172" s="39"/>
      <c r="S4172" s="39" t="str">
        <f t="shared" si="512"/>
        <v>DR.IC.IT.281603.01</v>
      </c>
      <c r="T4172" s="39"/>
      <c r="U4172" s="60" t="str">
        <f t="shared" si="513"/>
        <v>IM.IC.IT.281603.01</v>
      </c>
      <c r="V4172" s="57"/>
      <c r="W4172" s="60" t="str">
        <f t="shared" si="514"/>
        <v>GE.IC.IT.281603.01</v>
      </c>
      <c r="AH4172" s="35" t="s">
        <v>3207</v>
      </c>
      <c r="AI4172" s="35">
        <v>1500</v>
      </c>
    </row>
    <row r="4173" spans="1:35" s="35" customFormat="1" ht="15">
      <c r="A4173" s="35" t="s">
        <v>2189</v>
      </c>
      <c r="C4173" s="38" t="s">
        <v>1514</v>
      </c>
      <c r="E4173" s="38" t="s">
        <v>4341</v>
      </c>
      <c r="F4173" s="35" t="s">
        <v>4196</v>
      </c>
      <c r="G4173" s="35" t="s">
        <v>3874</v>
      </c>
      <c r="H4173" s="38" t="s">
        <v>2063</v>
      </c>
      <c r="I4173" s="35" t="s">
        <v>1490</v>
      </c>
      <c r="J4173" s="39" t="str">
        <f t="shared" si="511"/>
        <v>IC.IT.281604</v>
      </c>
      <c r="K4173" s="38" t="s">
        <v>3298</v>
      </c>
      <c r="L4173" s="35" t="str">
        <f t="shared" si="515"/>
        <v xml:space="preserve">     LLQ</v>
      </c>
      <c r="M4173" s="39" t="str">
        <f t="shared" si="516"/>
        <v>PI.IC.IT.281604.01</v>
      </c>
      <c r="N4173" s="39"/>
      <c r="O4173" s="39" t="str">
        <f t="shared" si="517"/>
        <v>PH.IC.IT.281604.01</v>
      </c>
      <c r="Q4173" s="39" t="str">
        <f t="shared" si="518"/>
        <v>CL.IC.IT.281604.01</v>
      </c>
      <c r="R4173" s="39"/>
      <c r="S4173" s="39" t="str">
        <f t="shared" si="512"/>
        <v>DR.IC.IT.281604.01</v>
      </c>
      <c r="T4173" s="39"/>
      <c r="U4173" s="60" t="str">
        <f t="shared" si="513"/>
        <v>IM.IC.IT.281604.01</v>
      </c>
      <c r="V4173" s="57"/>
      <c r="W4173" s="60" t="str">
        <f t="shared" si="514"/>
        <v>GE.IC.IT.281604.01</v>
      </c>
      <c r="AH4173" s="35" t="s">
        <v>3207</v>
      </c>
      <c r="AI4173" s="35">
        <v>1500</v>
      </c>
    </row>
    <row r="4174" spans="1:35" s="35" customFormat="1" ht="15">
      <c r="A4174" s="35" t="s">
        <v>2189</v>
      </c>
      <c r="C4174" s="38" t="s">
        <v>1514</v>
      </c>
      <c r="D4174" s="35" t="s">
        <v>4459</v>
      </c>
      <c r="E4174" s="38" t="s">
        <v>4342</v>
      </c>
      <c r="F4174" s="35" t="s">
        <v>4197</v>
      </c>
      <c r="G4174" s="35" t="s">
        <v>3876</v>
      </c>
      <c r="H4174" s="38" t="s">
        <v>2212</v>
      </c>
      <c r="I4174" s="35" t="s">
        <v>3876</v>
      </c>
      <c r="J4174" s="39" t="str">
        <f t="shared" si="511"/>
        <v>IC.IT.281701</v>
      </c>
      <c r="K4174" s="38" t="s">
        <v>3298</v>
      </c>
      <c r="L4174" s="35" t="str">
        <f t="shared" si="515"/>
        <v>Arm</v>
      </c>
      <c r="M4174" s="39" t="str">
        <f t="shared" si="516"/>
        <v>PI.IC.IT.281701.01</v>
      </c>
      <c r="N4174" s="39"/>
      <c r="O4174" s="39" t="str">
        <f t="shared" si="517"/>
        <v>PH.IC.IT.281701.01</v>
      </c>
      <c r="Q4174" s="39" t="str">
        <f t="shared" si="518"/>
        <v>CL.IC.IT.281701.01</v>
      </c>
      <c r="R4174" s="39"/>
      <c r="S4174" s="39" t="str">
        <f t="shared" si="512"/>
        <v>DR.IC.IT.281701.01</v>
      </c>
      <c r="T4174" s="39"/>
      <c r="U4174" s="60" t="str">
        <f t="shared" si="513"/>
        <v>IM.IC.IT.281701.01</v>
      </c>
      <c r="V4174" s="57"/>
      <c r="W4174" s="60" t="str">
        <f t="shared" si="514"/>
        <v>GE.IC.IT.281701.01</v>
      </c>
      <c r="AH4174" s="35" t="s">
        <v>3207</v>
      </c>
      <c r="AI4174" s="35">
        <v>1500</v>
      </c>
    </row>
    <row r="4175" spans="1:35" s="35" customFormat="1" ht="15">
      <c r="A4175" s="35" t="s">
        <v>2189</v>
      </c>
      <c r="C4175" s="38" t="s">
        <v>1514</v>
      </c>
      <c r="E4175" s="38" t="s">
        <v>4342</v>
      </c>
      <c r="F4175" s="35" t="s">
        <v>4197</v>
      </c>
      <c r="G4175" s="35" t="s">
        <v>3877</v>
      </c>
      <c r="H4175" s="38" t="s">
        <v>2217</v>
      </c>
      <c r="I4175" s="35" t="s">
        <v>3877</v>
      </c>
      <c r="J4175" s="39" t="str">
        <f t="shared" si="511"/>
        <v>IC.IT.281702</v>
      </c>
      <c r="K4175" s="38" t="s">
        <v>3298</v>
      </c>
      <c r="L4175" s="35" t="str">
        <f t="shared" si="515"/>
        <v>Elbow</v>
      </c>
      <c r="M4175" s="39" t="str">
        <f t="shared" si="516"/>
        <v>PI.IC.IT.281702.01</v>
      </c>
      <c r="N4175" s="39"/>
      <c r="O4175" s="39" t="str">
        <f t="shared" si="517"/>
        <v>PH.IC.IT.281702.01</v>
      </c>
      <c r="Q4175" s="39" t="str">
        <f t="shared" si="518"/>
        <v>CL.IC.IT.281702.01</v>
      </c>
      <c r="R4175" s="39"/>
      <c r="S4175" s="39" t="str">
        <f t="shared" si="512"/>
        <v>DR.IC.IT.281702.01</v>
      </c>
      <c r="T4175" s="39"/>
      <c r="U4175" s="60" t="str">
        <f t="shared" si="513"/>
        <v>IM.IC.IT.281702.01</v>
      </c>
      <c r="V4175" s="57"/>
      <c r="W4175" s="60" t="str">
        <f t="shared" si="514"/>
        <v>GE.IC.IT.281702.01</v>
      </c>
      <c r="AH4175" s="35" t="s">
        <v>3207</v>
      </c>
      <c r="AI4175" s="35">
        <v>1500</v>
      </c>
    </row>
    <row r="4176" spans="1:35" s="35" customFormat="1" ht="15">
      <c r="A4176" s="35" t="s">
        <v>2189</v>
      </c>
      <c r="C4176" s="38" t="s">
        <v>1514</v>
      </c>
      <c r="E4176" s="38" t="s">
        <v>4342</v>
      </c>
      <c r="F4176" s="35" t="s">
        <v>4197</v>
      </c>
      <c r="G4176" s="35" t="s">
        <v>3878</v>
      </c>
      <c r="H4176" s="38" t="s">
        <v>2219</v>
      </c>
      <c r="I4176" s="35" t="s">
        <v>3878</v>
      </c>
      <c r="J4176" s="39" t="str">
        <f t="shared" si="511"/>
        <v>IC.IT.281703</v>
      </c>
      <c r="K4176" s="38" t="s">
        <v>3298</v>
      </c>
      <c r="L4176" s="35" t="str">
        <f t="shared" si="515"/>
        <v>Wrist</v>
      </c>
      <c r="M4176" s="39" t="str">
        <f t="shared" si="516"/>
        <v>PI.IC.IT.281703.01</v>
      </c>
      <c r="N4176" s="39"/>
      <c r="O4176" s="39" t="str">
        <f t="shared" si="517"/>
        <v>PH.IC.IT.281703.01</v>
      </c>
      <c r="Q4176" s="39" t="str">
        <f t="shared" si="518"/>
        <v>CL.IC.IT.281703.01</v>
      </c>
      <c r="R4176" s="39"/>
      <c r="S4176" s="39" t="str">
        <f t="shared" si="512"/>
        <v>DR.IC.IT.281703.01</v>
      </c>
      <c r="T4176" s="39"/>
      <c r="U4176" s="60" t="str">
        <f t="shared" si="513"/>
        <v>IM.IC.IT.281703.01</v>
      </c>
      <c r="V4176" s="57"/>
      <c r="W4176" s="60" t="str">
        <f t="shared" si="514"/>
        <v>GE.IC.IT.281703.01</v>
      </c>
      <c r="AH4176" s="35" t="s">
        <v>3207</v>
      </c>
      <c r="AI4176" s="35">
        <v>1500</v>
      </c>
    </row>
    <row r="4177" spans="1:35" s="35" customFormat="1" ht="15">
      <c r="A4177" s="35" t="s">
        <v>2189</v>
      </c>
      <c r="C4177" s="38" t="s">
        <v>1514</v>
      </c>
      <c r="E4177" s="38" t="s">
        <v>4342</v>
      </c>
      <c r="F4177" s="35" t="s">
        <v>4197</v>
      </c>
      <c r="G4177" s="35" t="s">
        <v>3879</v>
      </c>
      <c r="H4177" s="38" t="s">
        <v>2063</v>
      </c>
      <c r="I4177" s="35" t="s">
        <v>3879</v>
      </c>
      <c r="J4177" s="39" t="str">
        <f t="shared" ref="J4177:J4240" si="519">CONCATENATE("IC.IT.",C4177,E4177,H4177)</f>
        <v>IC.IT.281704</v>
      </c>
      <c r="K4177" s="38" t="s">
        <v>3298</v>
      </c>
      <c r="L4177" s="35" t="str">
        <f t="shared" si="515"/>
        <v>Hand</v>
      </c>
      <c r="M4177" s="39" t="str">
        <f t="shared" si="516"/>
        <v>PI.IC.IT.281704.01</v>
      </c>
      <c r="N4177" s="39"/>
      <c r="O4177" s="39" t="str">
        <f t="shared" si="517"/>
        <v>PH.IC.IT.281704.01</v>
      </c>
      <c r="Q4177" s="39" t="str">
        <f t="shared" si="518"/>
        <v>CL.IC.IT.281704.01</v>
      </c>
      <c r="R4177" s="39"/>
      <c r="S4177" s="39" t="str">
        <f t="shared" si="512"/>
        <v>DR.IC.IT.281704.01</v>
      </c>
      <c r="T4177" s="39"/>
      <c r="U4177" s="60" t="str">
        <f t="shared" si="513"/>
        <v>IM.IC.IT.281704.01</v>
      </c>
      <c r="V4177" s="57"/>
      <c r="W4177" s="60" t="str">
        <f t="shared" si="514"/>
        <v>GE.IC.IT.281704.01</v>
      </c>
      <c r="AH4177" s="35" t="s">
        <v>3207</v>
      </c>
      <c r="AI4177" s="35">
        <v>1500</v>
      </c>
    </row>
    <row r="4178" spans="1:35" s="35" customFormat="1" ht="15">
      <c r="A4178" s="35" t="s">
        <v>2189</v>
      </c>
      <c r="C4178" s="38" t="s">
        <v>1514</v>
      </c>
      <c r="E4178" s="38" t="s">
        <v>4342</v>
      </c>
      <c r="F4178" s="35" t="s">
        <v>4197</v>
      </c>
      <c r="G4178" s="35" t="s">
        <v>3880</v>
      </c>
      <c r="H4178" s="38" t="s">
        <v>2065</v>
      </c>
      <c r="I4178" s="35" t="s">
        <v>1728</v>
      </c>
      <c r="J4178" s="39" t="str">
        <f t="shared" si="519"/>
        <v>IC.IT.281705</v>
      </c>
      <c r="K4178" s="38" t="s">
        <v>3298</v>
      </c>
      <c r="L4178" s="35" t="str">
        <f t="shared" si="515"/>
        <v>Finger(s): specify</v>
      </c>
      <c r="M4178" s="39" t="str">
        <f t="shared" si="516"/>
        <v>PI.IC.IT.281705.01</v>
      </c>
      <c r="N4178" s="39"/>
      <c r="O4178" s="39" t="str">
        <f t="shared" si="517"/>
        <v>PH.IC.IT.281705.01</v>
      </c>
      <c r="Q4178" s="39" t="str">
        <f t="shared" si="518"/>
        <v>CL.IC.IT.281705.01</v>
      </c>
      <c r="R4178" s="39"/>
      <c r="S4178" s="39" t="str">
        <f t="shared" si="512"/>
        <v>DR.IC.IT.281705.01</v>
      </c>
      <c r="T4178" s="39"/>
      <c r="U4178" s="60" t="str">
        <f t="shared" si="513"/>
        <v>IM.IC.IT.281705.01</v>
      </c>
      <c r="V4178" s="57"/>
      <c r="W4178" s="60" t="str">
        <f t="shared" si="514"/>
        <v>GE.IC.IT.281705.01</v>
      </c>
      <c r="AH4178" s="35" t="s">
        <v>3207</v>
      </c>
      <c r="AI4178" s="35">
        <v>1500</v>
      </c>
    </row>
    <row r="4179" spans="1:35" s="35" customFormat="1" ht="15">
      <c r="A4179" s="35" t="s">
        <v>2189</v>
      </c>
      <c r="C4179" s="38" t="s">
        <v>1514</v>
      </c>
      <c r="E4179" s="38" t="s">
        <v>4342</v>
      </c>
      <c r="F4179" s="35" t="s">
        <v>4197</v>
      </c>
      <c r="G4179" s="35" t="s">
        <v>3881</v>
      </c>
      <c r="H4179" s="38" t="s">
        <v>2222</v>
      </c>
      <c r="I4179" s="35" t="s">
        <v>3882</v>
      </c>
      <c r="J4179" s="39" t="str">
        <f t="shared" si="519"/>
        <v>IC.IT.281706</v>
      </c>
      <c r="K4179" s="38" t="s">
        <v>3298</v>
      </c>
      <c r="L4179" s="35" t="str">
        <f t="shared" si="515"/>
        <v>Trochanter</v>
      </c>
      <c r="M4179" s="39" t="str">
        <f t="shared" si="516"/>
        <v>PI.IC.IT.281706.01</v>
      </c>
      <c r="N4179" s="39"/>
      <c r="O4179" s="39" t="str">
        <f t="shared" si="517"/>
        <v>PH.IC.IT.281706.01</v>
      </c>
      <c r="Q4179" s="39" t="str">
        <f t="shared" si="518"/>
        <v>CL.IC.IT.281706.01</v>
      </c>
      <c r="R4179" s="39"/>
      <c r="S4179" s="39" t="str">
        <f t="shared" si="512"/>
        <v>DR.IC.IT.281706.01</v>
      </c>
      <c r="T4179" s="39"/>
      <c r="U4179" s="60" t="str">
        <f t="shared" si="513"/>
        <v>IM.IC.IT.281706.01</v>
      </c>
      <c r="V4179" s="57"/>
      <c r="W4179" s="60" t="str">
        <f t="shared" si="514"/>
        <v>GE.IC.IT.281706.01</v>
      </c>
      <c r="AH4179" s="35" t="s">
        <v>3207</v>
      </c>
      <c r="AI4179" s="35">
        <v>1500</v>
      </c>
    </row>
    <row r="4180" spans="1:35" s="35" customFormat="1" ht="15">
      <c r="A4180" s="35" t="s">
        <v>2189</v>
      </c>
      <c r="C4180" s="38" t="s">
        <v>1514</v>
      </c>
      <c r="E4180" s="38" t="s">
        <v>4342</v>
      </c>
      <c r="F4180" s="35" t="s">
        <v>4197</v>
      </c>
      <c r="G4180" s="35" t="s">
        <v>3883</v>
      </c>
      <c r="H4180" s="38" t="s">
        <v>2376</v>
      </c>
      <c r="I4180" s="35" t="s">
        <v>3883</v>
      </c>
      <c r="J4180" s="39" t="str">
        <f t="shared" si="519"/>
        <v>IC.IT.281707</v>
      </c>
      <c r="K4180" s="38" t="s">
        <v>3298</v>
      </c>
      <c r="L4180" s="35" t="str">
        <f t="shared" si="515"/>
        <v>Knee</v>
      </c>
      <c r="M4180" s="39" t="str">
        <f t="shared" si="516"/>
        <v>PI.IC.IT.281707.01</v>
      </c>
      <c r="N4180" s="39"/>
      <c r="O4180" s="39" t="str">
        <f t="shared" si="517"/>
        <v>PH.IC.IT.281707.01</v>
      </c>
      <c r="Q4180" s="39" t="str">
        <f t="shared" si="518"/>
        <v>CL.IC.IT.281707.01</v>
      </c>
      <c r="R4180" s="39"/>
      <c r="S4180" s="39" t="str">
        <f t="shared" si="512"/>
        <v>DR.IC.IT.281707.01</v>
      </c>
      <c r="T4180" s="39"/>
      <c r="U4180" s="60" t="str">
        <f t="shared" si="513"/>
        <v>IM.IC.IT.281707.01</v>
      </c>
      <c r="V4180" s="57"/>
      <c r="W4180" s="60" t="str">
        <f t="shared" si="514"/>
        <v>GE.IC.IT.281707.01</v>
      </c>
      <c r="AH4180" s="35" t="s">
        <v>3207</v>
      </c>
      <c r="AI4180" s="35">
        <v>1500</v>
      </c>
    </row>
    <row r="4181" spans="1:35" s="35" customFormat="1" ht="15">
      <c r="A4181" s="35" t="s">
        <v>2189</v>
      </c>
      <c r="C4181" s="38" t="s">
        <v>1514</v>
      </c>
      <c r="E4181" s="38" t="s">
        <v>4342</v>
      </c>
      <c r="F4181" s="35" t="s">
        <v>4197</v>
      </c>
      <c r="G4181" s="35" t="s">
        <v>3884</v>
      </c>
      <c r="H4181" s="38" t="s">
        <v>2378</v>
      </c>
      <c r="I4181" s="35" t="s">
        <v>3885</v>
      </c>
      <c r="J4181" s="39" t="str">
        <f t="shared" si="519"/>
        <v>IC.IT.281708</v>
      </c>
      <c r="K4181" s="38" t="s">
        <v>3298</v>
      </c>
      <c r="L4181" s="35" t="str">
        <f t="shared" si="515"/>
        <v>Malleous</v>
      </c>
      <c r="M4181" s="39" t="str">
        <f t="shared" si="516"/>
        <v>PI.IC.IT.281708.01</v>
      </c>
      <c r="N4181" s="39"/>
      <c r="O4181" s="39" t="str">
        <f t="shared" si="517"/>
        <v>PH.IC.IT.281708.01</v>
      </c>
      <c r="Q4181" s="39" t="str">
        <f t="shared" si="518"/>
        <v>CL.IC.IT.281708.01</v>
      </c>
      <c r="R4181" s="39"/>
      <c r="S4181" s="39" t="str">
        <f t="shared" ref="S4181:S4244" si="520">CONCATENATE("DR.",J4181,".",K4181)</f>
        <v>DR.IC.IT.281708.01</v>
      </c>
      <c r="T4181" s="39"/>
      <c r="U4181" s="60" t="str">
        <f t="shared" ref="U4181:U4244" si="521">CONCATENATE("IM.",J4181, ".",K4181)</f>
        <v>IM.IC.IT.281708.01</v>
      </c>
      <c r="V4181" s="57"/>
      <c r="W4181" s="60" t="str">
        <f t="shared" ref="W4181:W4244" si="522">CONCATENATE("GE.",J4181, ".",K4181)</f>
        <v>GE.IC.IT.281708.01</v>
      </c>
      <c r="AH4181" s="35" t="s">
        <v>3207</v>
      </c>
      <c r="AI4181" s="35">
        <v>1500</v>
      </c>
    </row>
    <row r="4182" spans="1:35" s="35" customFormat="1" ht="15">
      <c r="A4182" s="35" t="s">
        <v>2189</v>
      </c>
      <c r="C4182" s="38" t="s">
        <v>1514</v>
      </c>
      <c r="E4182" s="38" t="s">
        <v>4342</v>
      </c>
      <c r="F4182" s="35" t="s">
        <v>4197</v>
      </c>
      <c r="G4182" s="35" t="s">
        <v>3886</v>
      </c>
      <c r="H4182" s="38" t="s">
        <v>2380</v>
      </c>
      <c r="I4182" s="35" t="s">
        <v>3886</v>
      </c>
      <c r="J4182" s="39" t="str">
        <f t="shared" si="519"/>
        <v>IC.IT.281709</v>
      </c>
      <c r="K4182" s="38" t="s">
        <v>3298</v>
      </c>
      <c r="L4182" s="35" t="str">
        <f t="shared" si="515"/>
        <v>Heel</v>
      </c>
      <c r="M4182" s="39" t="str">
        <f t="shared" si="516"/>
        <v>PI.IC.IT.281709.01</v>
      </c>
      <c r="N4182" s="39"/>
      <c r="O4182" s="39" t="str">
        <f t="shared" si="517"/>
        <v>PH.IC.IT.281709.01</v>
      </c>
      <c r="Q4182" s="39" t="str">
        <f t="shared" si="518"/>
        <v>CL.IC.IT.281709.01</v>
      </c>
      <c r="R4182" s="39"/>
      <c r="S4182" s="39" t="str">
        <f t="shared" si="520"/>
        <v>DR.IC.IT.281709.01</v>
      </c>
      <c r="T4182" s="39"/>
      <c r="U4182" s="60" t="str">
        <f t="shared" si="521"/>
        <v>IM.IC.IT.281709.01</v>
      </c>
      <c r="V4182" s="57"/>
      <c r="W4182" s="60" t="str">
        <f t="shared" si="522"/>
        <v>GE.IC.IT.281709.01</v>
      </c>
      <c r="AH4182" s="35" t="s">
        <v>3207</v>
      </c>
      <c r="AI4182" s="35">
        <v>1500</v>
      </c>
    </row>
    <row r="4183" spans="1:35" s="35" customFormat="1" ht="15">
      <c r="A4183" s="35" t="s">
        <v>2189</v>
      </c>
      <c r="C4183" s="38" t="s">
        <v>1514</v>
      </c>
      <c r="E4183" s="38" t="s">
        <v>4342</v>
      </c>
      <c r="F4183" s="35" t="s">
        <v>4197</v>
      </c>
      <c r="G4183" s="35" t="s">
        <v>3887</v>
      </c>
      <c r="H4183" s="38" t="s">
        <v>2124</v>
      </c>
      <c r="I4183" s="35" t="s">
        <v>3887</v>
      </c>
      <c r="J4183" s="39" t="str">
        <f t="shared" si="519"/>
        <v>IC.IT.281710</v>
      </c>
      <c r="K4183" s="38" t="s">
        <v>3298</v>
      </c>
      <c r="L4183" s="35" t="str">
        <f t="shared" si="515"/>
        <v>Foot</v>
      </c>
      <c r="M4183" s="39" t="str">
        <f t="shared" si="516"/>
        <v>PI.IC.IT.281710.01</v>
      </c>
      <c r="N4183" s="39"/>
      <c r="O4183" s="39" t="str">
        <f t="shared" si="517"/>
        <v>PH.IC.IT.281710.01</v>
      </c>
      <c r="Q4183" s="39" t="str">
        <f t="shared" si="518"/>
        <v>CL.IC.IT.281710.01</v>
      </c>
      <c r="R4183" s="39"/>
      <c r="S4183" s="39" t="str">
        <f t="shared" si="520"/>
        <v>DR.IC.IT.281710.01</v>
      </c>
      <c r="T4183" s="39"/>
      <c r="U4183" s="60" t="str">
        <f t="shared" si="521"/>
        <v>IM.IC.IT.281710.01</v>
      </c>
      <c r="V4183" s="57"/>
      <c r="W4183" s="60" t="str">
        <f t="shared" si="522"/>
        <v>GE.IC.IT.281710.01</v>
      </c>
      <c r="AH4183" s="35" t="s">
        <v>3207</v>
      </c>
      <c r="AI4183" s="35">
        <v>1500</v>
      </c>
    </row>
    <row r="4184" spans="1:35" s="35" customFormat="1" ht="15">
      <c r="A4184" s="35" t="s">
        <v>2189</v>
      </c>
      <c r="C4184" s="38" t="s">
        <v>1514</v>
      </c>
      <c r="E4184" s="38" t="s">
        <v>4342</v>
      </c>
      <c r="F4184" s="35" t="s">
        <v>4197</v>
      </c>
      <c r="G4184" s="35" t="s">
        <v>3888</v>
      </c>
      <c r="H4184" s="38" t="s">
        <v>4317</v>
      </c>
      <c r="I4184" s="35" t="s">
        <v>3889</v>
      </c>
      <c r="J4184" s="39" t="str">
        <f t="shared" si="519"/>
        <v>IC.IT.281711</v>
      </c>
      <c r="K4184" s="38" t="s">
        <v>3298</v>
      </c>
      <c r="L4184" s="35" t="str">
        <f t="shared" si="515"/>
        <v>Toe(s): specify</v>
      </c>
      <c r="M4184" s="39" t="str">
        <f t="shared" si="516"/>
        <v>PI.IC.IT.281711.01</v>
      </c>
      <c r="N4184" s="39"/>
      <c r="O4184" s="39" t="str">
        <f t="shared" si="517"/>
        <v>PH.IC.IT.281711.01</v>
      </c>
      <c r="Q4184" s="39" t="str">
        <f t="shared" si="518"/>
        <v>CL.IC.IT.281711.01</v>
      </c>
      <c r="R4184" s="39"/>
      <c r="S4184" s="39" t="str">
        <f t="shared" si="520"/>
        <v>DR.IC.IT.281711.01</v>
      </c>
      <c r="T4184" s="39"/>
      <c r="U4184" s="60" t="str">
        <f t="shared" si="521"/>
        <v>IM.IC.IT.281711.01</v>
      </c>
      <c r="V4184" s="57"/>
      <c r="W4184" s="60" t="str">
        <f t="shared" si="522"/>
        <v>GE.IC.IT.281711.01</v>
      </c>
      <c r="AH4184" s="35" t="s">
        <v>3207</v>
      </c>
      <c r="AI4184" s="35">
        <v>1500</v>
      </c>
    </row>
    <row r="4185" spans="1:35" s="35" customFormat="1" ht="15">
      <c r="A4185" s="35" t="s">
        <v>2189</v>
      </c>
      <c r="C4185" s="38" t="s">
        <v>1514</v>
      </c>
      <c r="E4185" s="38" t="s">
        <v>4371</v>
      </c>
      <c r="F4185" s="35" t="s">
        <v>4197</v>
      </c>
      <c r="G4185" s="35" t="s">
        <v>4460</v>
      </c>
      <c r="H4185" s="38" t="s">
        <v>4334</v>
      </c>
      <c r="I4185" s="35" t="s">
        <v>4460</v>
      </c>
      <c r="J4185" s="39" t="str">
        <f t="shared" si="519"/>
        <v>IC.IT.281712</v>
      </c>
      <c r="K4185" s="38" t="s">
        <v>3298</v>
      </c>
      <c r="L4185" s="35" t="str">
        <f t="shared" si="515"/>
        <v>Shin</v>
      </c>
      <c r="M4185" s="39" t="str">
        <f t="shared" si="516"/>
        <v>PI.IC.IT.281712.01</v>
      </c>
      <c r="N4185" s="39"/>
      <c r="O4185" s="39" t="str">
        <f t="shared" si="517"/>
        <v>PH.IC.IT.281712.01</v>
      </c>
      <c r="Q4185" s="39" t="str">
        <f t="shared" si="518"/>
        <v>CL.IC.IT.281712.01</v>
      </c>
      <c r="R4185" s="39"/>
      <c r="S4185" s="39" t="str">
        <f t="shared" si="520"/>
        <v>DR.IC.IT.281712.01</v>
      </c>
      <c r="T4185" s="39"/>
      <c r="U4185" s="60" t="str">
        <f t="shared" si="521"/>
        <v>IM.IC.IT.281712.01</v>
      </c>
      <c r="V4185" s="57"/>
      <c r="W4185" s="60" t="str">
        <f t="shared" si="522"/>
        <v>GE.IC.IT.281712.01</v>
      </c>
      <c r="AF4185" s="35" t="s">
        <v>3326</v>
      </c>
      <c r="AG4185" s="35">
        <v>1279</v>
      </c>
      <c r="AH4185" s="35" t="s">
        <v>3207</v>
      </c>
      <c r="AI4185" s="35">
        <v>1500</v>
      </c>
    </row>
    <row r="4186" spans="1:35" s="35" customFormat="1" ht="15">
      <c r="A4186" s="35" t="s">
        <v>2189</v>
      </c>
      <c r="C4186" s="38" t="s">
        <v>1514</v>
      </c>
      <c r="E4186" s="38" t="s">
        <v>4342</v>
      </c>
      <c r="F4186" s="35" t="s">
        <v>4197</v>
      </c>
      <c r="G4186" s="66" t="s">
        <v>3568</v>
      </c>
      <c r="H4186" s="38" t="s">
        <v>2130</v>
      </c>
      <c r="I4186" s="66" t="s">
        <v>3568</v>
      </c>
      <c r="J4186" s="39" t="str">
        <f t="shared" si="519"/>
        <v>IC.IT.281713</v>
      </c>
      <c r="K4186" s="38" t="s">
        <v>3298</v>
      </c>
      <c r="L4186" s="35" t="str">
        <f t="shared" si="515"/>
        <v>Arm upper, right</v>
      </c>
      <c r="M4186" s="39" t="str">
        <f t="shared" si="516"/>
        <v>PI.IC.IT.281713.01</v>
      </c>
      <c r="N4186" s="39"/>
      <c r="O4186" s="39" t="str">
        <f t="shared" si="517"/>
        <v>PH.IC.IT.281713.01</v>
      </c>
      <c r="Q4186" s="39" t="str">
        <f t="shared" si="518"/>
        <v>CL.IC.IT.281713.01</v>
      </c>
      <c r="R4186" s="39"/>
      <c r="S4186" s="39" t="str">
        <f t="shared" si="520"/>
        <v>DR.IC.IT.281713.01</v>
      </c>
      <c r="T4186" s="39"/>
      <c r="U4186" s="60" t="str">
        <f t="shared" si="521"/>
        <v>IM.IC.IT.281713.01</v>
      </c>
      <c r="V4186" s="57"/>
      <c r="W4186" s="60" t="str">
        <f t="shared" si="522"/>
        <v>GE.IC.IT.281713.01</v>
      </c>
      <c r="AH4186" s="35" t="s">
        <v>3207</v>
      </c>
      <c r="AI4186" s="35">
        <v>1500</v>
      </c>
    </row>
    <row r="4187" spans="1:35" s="35" customFormat="1" ht="15">
      <c r="A4187" s="35" t="s">
        <v>2189</v>
      </c>
      <c r="C4187" s="38" t="s">
        <v>1514</v>
      </c>
      <c r="E4187" s="38" t="s">
        <v>4342</v>
      </c>
      <c r="F4187" s="35" t="s">
        <v>4197</v>
      </c>
      <c r="G4187" s="66" t="s">
        <v>3570</v>
      </c>
      <c r="H4187" s="38" t="s">
        <v>2296</v>
      </c>
      <c r="I4187" s="66" t="s">
        <v>3570</v>
      </c>
      <c r="J4187" s="39" t="str">
        <f t="shared" si="519"/>
        <v>IC.IT.281714</v>
      </c>
      <c r="K4187" s="38" t="s">
        <v>3298</v>
      </c>
      <c r="L4187" s="35" t="str">
        <f t="shared" si="515"/>
        <v>Arm upper, left</v>
      </c>
      <c r="M4187" s="39" t="str">
        <f t="shared" si="516"/>
        <v>PI.IC.IT.281714.01</v>
      </c>
      <c r="N4187" s="39"/>
      <c r="O4187" s="39" t="str">
        <f t="shared" si="517"/>
        <v>PH.IC.IT.281714.01</v>
      </c>
      <c r="Q4187" s="39" t="str">
        <f t="shared" si="518"/>
        <v>CL.IC.IT.281714.01</v>
      </c>
      <c r="R4187" s="39"/>
      <c r="S4187" s="39" t="str">
        <f t="shared" si="520"/>
        <v>DR.IC.IT.281714.01</v>
      </c>
      <c r="T4187" s="39"/>
      <c r="U4187" s="60" t="str">
        <f t="shared" si="521"/>
        <v>IM.IC.IT.281714.01</v>
      </c>
      <c r="V4187" s="57"/>
      <c r="W4187" s="60" t="str">
        <f t="shared" si="522"/>
        <v>GE.IC.IT.281714.01</v>
      </c>
      <c r="AH4187" s="35" t="s">
        <v>3207</v>
      </c>
      <c r="AI4187" s="35">
        <v>1500</v>
      </c>
    </row>
    <row r="4188" spans="1:35" s="35" customFormat="1" ht="15">
      <c r="A4188" s="35" t="s">
        <v>2189</v>
      </c>
      <c r="C4188" s="38" t="s">
        <v>1514</v>
      </c>
      <c r="E4188" s="38" t="s">
        <v>4342</v>
      </c>
      <c r="F4188" s="35" t="s">
        <v>4197</v>
      </c>
      <c r="G4188" s="66" t="s">
        <v>3572</v>
      </c>
      <c r="H4188" s="38" t="s">
        <v>2459</v>
      </c>
      <c r="I4188" s="66" t="s">
        <v>3572</v>
      </c>
      <c r="J4188" s="39" t="str">
        <f t="shared" si="519"/>
        <v>IC.IT.281715</v>
      </c>
      <c r="K4188" s="38" t="s">
        <v>3298</v>
      </c>
      <c r="L4188" s="35" t="str">
        <f t="shared" si="515"/>
        <v>Elbow, right</v>
      </c>
      <c r="M4188" s="39" t="str">
        <f t="shared" si="516"/>
        <v>PI.IC.IT.281715.01</v>
      </c>
      <c r="N4188" s="39"/>
      <c r="O4188" s="39" t="str">
        <f t="shared" si="517"/>
        <v>PH.IC.IT.281715.01</v>
      </c>
      <c r="Q4188" s="39" t="str">
        <f t="shared" si="518"/>
        <v>CL.IC.IT.281715.01</v>
      </c>
      <c r="R4188" s="39"/>
      <c r="S4188" s="39" t="str">
        <f t="shared" si="520"/>
        <v>DR.IC.IT.281715.01</v>
      </c>
      <c r="T4188" s="39"/>
      <c r="U4188" s="60" t="str">
        <f t="shared" si="521"/>
        <v>IM.IC.IT.281715.01</v>
      </c>
      <c r="V4188" s="57"/>
      <c r="W4188" s="60" t="str">
        <f t="shared" si="522"/>
        <v>GE.IC.IT.281715.01</v>
      </c>
      <c r="AH4188" s="35" t="s">
        <v>3207</v>
      </c>
      <c r="AI4188" s="35">
        <v>1500</v>
      </c>
    </row>
    <row r="4189" spans="1:35" s="35" customFormat="1" ht="15">
      <c r="A4189" s="35" t="s">
        <v>2189</v>
      </c>
      <c r="C4189" s="38" t="s">
        <v>1514</v>
      </c>
      <c r="E4189" s="38" t="s">
        <v>4342</v>
      </c>
      <c r="F4189" s="35" t="s">
        <v>4197</v>
      </c>
      <c r="G4189" s="66" t="s">
        <v>3574</v>
      </c>
      <c r="H4189" s="38" t="s">
        <v>2464</v>
      </c>
      <c r="I4189" s="66" t="s">
        <v>3574</v>
      </c>
      <c r="J4189" s="39" t="str">
        <f t="shared" si="519"/>
        <v>IC.IT.281716</v>
      </c>
      <c r="K4189" s="38" t="s">
        <v>3298</v>
      </c>
      <c r="L4189" s="35" t="str">
        <f t="shared" si="515"/>
        <v>Elbow, left</v>
      </c>
      <c r="M4189" s="39" t="str">
        <f t="shared" si="516"/>
        <v>PI.IC.IT.281716.01</v>
      </c>
      <c r="N4189" s="39"/>
      <c r="O4189" s="39" t="str">
        <f t="shared" si="517"/>
        <v>PH.IC.IT.281716.01</v>
      </c>
      <c r="Q4189" s="39" t="str">
        <f t="shared" si="518"/>
        <v>CL.IC.IT.281716.01</v>
      </c>
      <c r="R4189" s="39"/>
      <c r="S4189" s="39" t="str">
        <f t="shared" si="520"/>
        <v>DR.IC.IT.281716.01</v>
      </c>
      <c r="T4189" s="39"/>
      <c r="U4189" s="60" t="str">
        <f t="shared" si="521"/>
        <v>IM.IC.IT.281716.01</v>
      </c>
      <c r="V4189" s="57"/>
      <c r="W4189" s="60" t="str">
        <f t="shared" si="522"/>
        <v>GE.IC.IT.281716.01</v>
      </c>
      <c r="AH4189" s="35" t="s">
        <v>3207</v>
      </c>
      <c r="AI4189" s="35">
        <v>1500</v>
      </c>
    </row>
    <row r="4190" spans="1:35" s="35" customFormat="1" ht="15">
      <c r="A4190" s="35" t="s">
        <v>2189</v>
      </c>
      <c r="C4190" s="38" t="s">
        <v>1514</v>
      </c>
      <c r="E4190" s="38" t="s">
        <v>4342</v>
      </c>
      <c r="F4190" s="35" t="s">
        <v>4197</v>
      </c>
      <c r="G4190" s="66" t="s">
        <v>3576</v>
      </c>
      <c r="H4190" s="38" t="s">
        <v>2466</v>
      </c>
      <c r="I4190" s="66" t="s">
        <v>3576</v>
      </c>
      <c r="J4190" s="39" t="str">
        <f t="shared" si="519"/>
        <v>IC.IT.281717</v>
      </c>
      <c r="K4190" s="38" t="s">
        <v>3298</v>
      </c>
      <c r="L4190" s="35" t="str">
        <f t="shared" si="515"/>
        <v>Forearm, right</v>
      </c>
      <c r="M4190" s="39" t="str">
        <f t="shared" si="516"/>
        <v>PI.IC.IT.281717.01</v>
      </c>
      <c r="N4190" s="39"/>
      <c r="O4190" s="39" t="str">
        <f t="shared" si="517"/>
        <v>PH.IC.IT.281717.01</v>
      </c>
      <c r="Q4190" s="39" t="str">
        <f t="shared" si="518"/>
        <v>CL.IC.IT.281717.01</v>
      </c>
      <c r="R4190" s="39"/>
      <c r="S4190" s="39" t="str">
        <f t="shared" si="520"/>
        <v>DR.IC.IT.281717.01</v>
      </c>
      <c r="T4190" s="39"/>
      <c r="U4190" s="60" t="str">
        <f t="shared" si="521"/>
        <v>IM.IC.IT.281717.01</v>
      </c>
      <c r="V4190" s="57"/>
      <c r="W4190" s="60" t="str">
        <f t="shared" si="522"/>
        <v>GE.IC.IT.281717.01</v>
      </c>
      <c r="AH4190" s="35" t="s">
        <v>3207</v>
      </c>
      <c r="AI4190" s="35">
        <v>1500</v>
      </c>
    </row>
    <row r="4191" spans="1:35" s="35" customFormat="1" ht="15">
      <c r="A4191" s="35" t="s">
        <v>2189</v>
      </c>
      <c r="C4191" s="38" t="s">
        <v>1514</v>
      </c>
      <c r="E4191" s="38" t="s">
        <v>4342</v>
      </c>
      <c r="F4191" s="35" t="s">
        <v>4197</v>
      </c>
      <c r="G4191" s="66" t="s">
        <v>3578</v>
      </c>
      <c r="H4191" s="38" t="s">
        <v>2616</v>
      </c>
      <c r="I4191" s="66" t="s">
        <v>3578</v>
      </c>
      <c r="J4191" s="39" t="str">
        <f t="shared" si="519"/>
        <v>IC.IT.281718</v>
      </c>
      <c r="K4191" s="38" t="s">
        <v>3298</v>
      </c>
      <c r="L4191" s="35" t="str">
        <f t="shared" si="515"/>
        <v>Forearm, left</v>
      </c>
      <c r="M4191" s="39" t="str">
        <f t="shared" si="516"/>
        <v>PI.IC.IT.281718.01</v>
      </c>
      <c r="N4191" s="39"/>
      <c r="O4191" s="39" t="str">
        <f t="shared" si="517"/>
        <v>PH.IC.IT.281718.01</v>
      </c>
      <c r="Q4191" s="39" t="str">
        <f t="shared" si="518"/>
        <v>CL.IC.IT.281718.01</v>
      </c>
      <c r="R4191" s="39"/>
      <c r="S4191" s="39" t="str">
        <f t="shared" si="520"/>
        <v>DR.IC.IT.281718.01</v>
      </c>
      <c r="T4191" s="39"/>
      <c r="U4191" s="60" t="str">
        <f t="shared" si="521"/>
        <v>IM.IC.IT.281718.01</v>
      </c>
      <c r="V4191" s="57"/>
      <c r="W4191" s="60" t="str">
        <f t="shared" si="522"/>
        <v>GE.IC.IT.281718.01</v>
      </c>
      <c r="AH4191" s="35" t="s">
        <v>3207</v>
      </c>
      <c r="AI4191" s="35">
        <v>1500</v>
      </c>
    </row>
    <row r="4192" spans="1:35" s="35" customFormat="1" ht="15">
      <c r="A4192" s="35" t="s">
        <v>2189</v>
      </c>
      <c r="C4192" s="38" t="s">
        <v>1514</v>
      </c>
      <c r="E4192" s="38" t="s">
        <v>4342</v>
      </c>
      <c r="F4192" s="35" t="s">
        <v>4197</v>
      </c>
      <c r="G4192" s="66" t="s">
        <v>3580</v>
      </c>
      <c r="H4192" s="38" t="s">
        <v>2618</v>
      </c>
      <c r="I4192" s="66" t="s">
        <v>3580</v>
      </c>
      <c r="J4192" s="39" t="str">
        <f t="shared" si="519"/>
        <v>IC.IT.281719</v>
      </c>
      <c r="K4192" s="38" t="s">
        <v>3298</v>
      </c>
      <c r="L4192" s="35" t="str">
        <f t="shared" si="515"/>
        <v>Wrist, right</v>
      </c>
      <c r="M4192" s="39" t="str">
        <f t="shared" si="516"/>
        <v>PI.IC.IT.281719.01</v>
      </c>
      <c r="N4192" s="39"/>
      <c r="O4192" s="39" t="str">
        <f t="shared" si="517"/>
        <v>PH.IC.IT.281719.01</v>
      </c>
      <c r="Q4192" s="39" t="str">
        <f t="shared" si="518"/>
        <v>CL.IC.IT.281719.01</v>
      </c>
      <c r="R4192" s="39"/>
      <c r="S4192" s="39" t="str">
        <f t="shared" si="520"/>
        <v>DR.IC.IT.281719.01</v>
      </c>
      <c r="T4192" s="39"/>
      <c r="U4192" s="60" t="str">
        <f t="shared" si="521"/>
        <v>IM.IC.IT.281719.01</v>
      </c>
      <c r="V4192" s="57"/>
      <c r="W4192" s="60" t="str">
        <f t="shared" si="522"/>
        <v>GE.IC.IT.281719.01</v>
      </c>
      <c r="AH4192" s="35" t="s">
        <v>3207</v>
      </c>
      <c r="AI4192" s="35">
        <v>1500</v>
      </c>
    </row>
    <row r="4193" spans="1:35" s="35" customFormat="1" ht="15">
      <c r="A4193" s="35" t="s">
        <v>2189</v>
      </c>
      <c r="C4193" s="38" t="s">
        <v>1514</v>
      </c>
      <c r="E4193" s="38" t="s">
        <v>4342</v>
      </c>
      <c r="F4193" s="35" t="s">
        <v>4197</v>
      </c>
      <c r="G4193" s="66" t="s">
        <v>3582</v>
      </c>
      <c r="H4193" s="38" t="s">
        <v>2620</v>
      </c>
      <c r="I4193" s="66" t="s">
        <v>3582</v>
      </c>
      <c r="J4193" s="39" t="str">
        <f t="shared" si="519"/>
        <v>IC.IT.281720</v>
      </c>
      <c r="K4193" s="38" t="s">
        <v>3298</v>
      </c>
      <c r="L4193" s="35" t="str">
        <f t="shared" si="515"/>
        <v>Wrist, left</v>
      </c>
      <c r="M4193" s="39" t="str">
        <f t="shared" si="516"/>
        <v>PI.IC.IT.281720.01</v>
      </c>
      <c r="N4193" s="39"/>
      <c r="O4193" s="39" t="str">
        <f t="shared" si="517"/>
        <v>PH.IC.IT.281720.01</v>
      </c>
      <c r="Q4193" s="39" t="str">
        <f t="shared" si="518"/>
        <v>CL.IC.IT.281720.01</v>
      </c>
      <c r="R4193" s="39"/>
      <c r="S4193" s="39" t="str">
        <f t="shared" si="520"/>
        <v>DR.IC.IT.281720.01</v>
      </c>
      <c r="T4193" s="39"/>
      <c r="U4193" s="60" t="str">
        <f t="shared" si="521"/>
        <v>IM.IC.IT.281720.01</v>
      </c>
      <c r="V4193" s="57"/>
      <c r="W4193" s="60" t="str">
        <f t="shared" si="522"/>
        <v>GE.IC.IT.281720.01</v>
      </c>
      <c r="AH4193" s="35" t="s">
        <v>3207</v>
      </c>
      <c r="AI4193" s="35">
        <v>1500</v>
      </c>
    </row>
    <row r="4194" spans="1:35" s="35" customFormat="1" ht="15">
      <c r="A4194" s="35" t="s">
        <v>2189</v>
      </c>
      <c r="C4194" s="38" t="s">
        <v>1514</v>
      </c>
      <c r="E4194" s="38" t="s">
        <v>4342</v>
      </c>
      <c r="F4194" s="35" t="s">
        <v>4197</v>
      </c>
      <c r="G4194" s="66" t="s">
        <v>3584</v>
      </c>
      <c r="H4194" s="38" t="s">
        <v>2622</v>
      </c>
      <c r="I4194" s="66" t="s">
        <v>3584</v>
      </c>
      <c r="J4194" s="39" t="str">
        <f t="shared" si="519"/>
        <v>IC.IT.281721</v>
      </c>
      <c r="K4194" s="38" t="s">
        <v>3298</v>
      </c>
      <c r="L4194" s="35" t="str">
        <f t="shared" si="515"/>
        <v>Hand, right</v>
      </c>
      <c r="M4194" s="39" t="str">
        <f t="shared" si="516"/>
        <v>PI.IC.IT.281721.01</v>
      </c>
      <c r="N4194" s="39"/>
      <c r="O4194" s="39" t="str">
        <f t="shared" si="517"/>
        <v>PH.IC.IT.281721.01</v>
      </c>
      <c r="Q4194" s="39" t="str">
        <f t="shared" si="518"/>
        <v>CL.IC.IT.281721.01</v>
      </c>
      <c r="R4194" s="39"/>
      <c r="S4194" s="39" t="str">
        <f t="shared" si="520"/>
        <v>DR.IC.IT.281721.01</v>
      </c>
      <c r="T4194" s="39"/>
      <c r="U4194" s="60" t="str">
        <f t="shared" si="521"/>
        <v>IM.IC.IT.281721.01</v>
      </c>
      <c r="V4194" s="57"/>
      <c r="W4194" s="60" t="str">
        <f t="shared" si="522"/>
        <v>GE.IC.IT.281721.01</v>
      </c>
      <c r="AH4194" s="35" t="s">
        <v>3207</v>
      </c>
      <c r="AI4194" s="35">
        <v>1500</v>
      </c>
    </row>
    <row r="4195" spans="1:35" s="35" customFormat="1" ht="15">
      <c r="A4195" s="35" t="s">
        <v>2189</v>
      </c>
      <c r="C4195" s="38" t="s">
        <v>1514</v>
      </c>
      <c r="E4195" s="38" t="s">
        <v>4342</v>
      </c>
      <c r="F4195" s="35" t="s">
        <v>4197</v>
      </c>
      <c r="G4195" s="66" t="s">
        <v>3586</v>
      </c>
      <c r="H4195" s="38" t="s">
        <v>2474</v>
      </c>
      <c r="I4195" s="66" t="s">
        <v>3586</v>
      </c>
      <c r="J4195" s="39" t="str">
        <f t="shared" si="519"/>
        <v>IC.IT.281722</v>
      </c>
      <c r="K4195" s="38" t="s">
        <v>3298</v>
      </c>
      <c r="L4195" s="35" t="str">
        <f t="shared" si="515"/>
        <v>Hand, left</v>
      </c>
      <c r="M4195" s="39" t="str">
        <f t="shared" si="516"/>
        <v>PI.IC.IT.281722.01</v>
      </c>
      <c r="N4195" s="39"/>
      <c r="O4195" s="39" t="str">
        <f t="shared" si="517"/>
        <v>PH.IC.IT.281722.01</v>
      </c>
      <c r="Q4195" s="39" t="str">
        <f t="shared" si="518"/>
        <v>CL.IC.IT.281722.01</v>
      </c>
      <c r="R4195" s="39"/>
      <c r="S4195" s="39" t="str">
        <f t="shared" si="520"/>
        <v>DR.IC.IT.281722.01</v>
      </c>
      <c r="T4195" s="39"/>
      <c r="U4195" s="60" t="str">
        <f t="shared" si="521"/>
        <v>IM.IC.IT.281722.01</v>
      </c>
      <c r="V4195" s="57"/>
      <c r="W4195" s="60" t="str">
        <f t="shared" si="522"/>
        <v>GE.IC.IT.281722.01</v>
      </c>
      <c r="AH4195" s="35" t="s">
        <v>3207</v>
      </c>
      <c r="AI4195" s="35">
        <v>1500</v>
      </c>
    </row>
    <row r="4196" spans="1:35" s="35" customFormat="1" ht="15">
      <c r="A4196" s="35" t="s">
        <v>2189</v>
      </c>
      <c r="C4196" s="38" t="s">
        <v>1514</v>
      </c>
      <c r="E4196" s="38" t="s">
        <v>4342</v>
      </c>
      <c r="F4196" s="35" t="s">
        <v>4197</v>
      </c>
      <c r="G4196" s="66" t="s">
        <v>3588</v>
      </c>
      <c r="H4196" s="38" t="s">
        <v>2625</v>
      </c>
      <c r="I4196" s="66" t="s">
        <v>3588</v>
      </c>
      <c r="J4196" s="39" t="str">
        <f t="shared" si="519"/>
        <v>IC.IT.281723</v>
      </c>
      <c r="K4196" s="38" t="s">
        <v>3298</v>
      </c>
      <c r="L4196" s="35" t="str">
        <f t="shared" si="515"/>
        <v>Finger(s), right: specify</v>
      </c>
      <c r="M4196" s="39" t="str">
        <f t="shared" si="516"/>
        <v>PI.IC.IT.281723.01</v>
      </c>
      <c r="N4196" s="39"/>
      <c r="O4196" s="39" t="str">
        <f t="shared" si="517"/>
        <v>PH.IC.IT.281723.01</v>
      </c>
      <c r="Q4196" s="39" t="str">
        <f t="shared" si="518"/>
        <v>CL.IC.IT.281723.01</v>
      </c>
      <c r="R4196" s="39"/>
      <c r="S4196" s="39" t="str">
        <f t="shared" si="520"/>
        <v>DR.IC.IT.281723.01</v>
      </c>
      <c r="T4196" s="39"/>
      <c r="U4196" s="60" t="str">
        <f t="shared" si="521"/>
        <v>IM.IC.IT.281723.01</v>
      </c>
      <c r="V4196" s="57"/>
      <c r="W4196" s="60" t="str">
        <f t="shared" si="522"/>
        <v>GE.IC.IT.281723.01</v>
      </c>
      <c r="AH4196" s="35" t="s">
        <v>3207</v>
      </c>
      <c r="AI4196" s="35">
        <v>1500</v>
      </c>
    </row>
    <row r="4197" spans="1:35" s="35" customFormat="1" ht="15">
      <c r="A4197" s="35" t="s">
        <v>2189</v>
      </c>
      <c r="C4197" s="38" t="s">
        <v>1514</v>
      </c>
      <c r="E4197" s="38" t="s">
        <v>4371</v>
      </c>
      <c r="F4197" s="35" t="s">
        <v>4197</v>
      </c>
      <c r="G4197" s="66" t="s">
        <v>3590</v>
      </c>
      <c r="H4197" s="38" t="s">
        <v>2627</v>
      </c>
      <c r="I4197" s="66" t="s">
        <v>3590</v>
      </c>
      <c r="J4197" s="39" t="str">
        <f t="shared" si="519"/>
        <v>IC.IT.281724</v>
      </c>
      <c r="K4197" s="38" t="s">
        <v>3298</v>
      </c>
      <c r="L4197" s="35" t="str">
        <f t="shared" si="515"/>
        <v>Finger(s), left:  specify</v>
      </c>
      <c r="M4197" s="39" t="str">
        <f t="shared" si="516"/>
        <v>PI.IC.IT.281724.01</v>
      </c>
      <c r="N4197" s="39"/>
      <c r="O4197" s="39" t="str">
        <f t="shared" si="517"/>
        <v>PH.IC.IT.281724.01</v>
      </c>
      <c r="Q4197" s="39" t="str">
        <f t="shared" si="518"/>
        <v>CL.IC.IT.281724.01</v>
      </c>
      <c r="R4197" s="39"/>
      <c r="S4197" s="39" t="str">
        <f t="shared" si="520"/>
        <v>DR.IC.IT.281724.01</v>
      </c>
      <c r="T4197" s="39"/>
      <c r="U4197" s="60" t="str">
        <f t="shared" si="521"/>
        <v>IM.IC.IT.281724.01</v>
      </c>
      <c r="V4197" s="57"/>
      <c r="W4197" s="60" t="str">
        <f t="shared" si="522"/>
        <v>GE.IC.IT.281724.01</v>
      </c>
      <c r="AH4197" s="35" t="s">
        <v>3207</v>
      </c>
      <c r="AI4197" s="35">
        <v>1500</v>
      </c>
    </row>
    <row r="4198" spans="1:35" s="35" customFormat="1" ht="15">
      <c r="A4198" s="35" t="s">
        <v>2189</v>
      </c>
      <c r="C4198" s="38" t="s">
        <v>1514</v>
      </c>
      <c r="E4198" s="38" t="s">
        <v>4342</v>
      </c>
      <c r="F4198" s="35" t="s">
        <v>4197</v>
      </c>
      <c r="G4198" s="66" t="s">
        <v>3592</v>
      </c>
      <c r="H4198" s="38" t="s">
        <v>2331</v>
      </c>
      <c r="I4198" s="66" t="s">
        <v>3592</v>
      </c>
      <c r="J4198" s="39" t="str">
        <f t="shared" si="519"/>
        <v>IC.IT.281725</v>
      </c>
      <c r="K4198" s="38" t="s">
        <v>3298</v>
      </c>
      <c r="L4198" s="35" t="str">
        <f t="shared" si="515"/>
        <v>Thigh, right</v>
      </c>
      <c r="M4198" s="39" t="str">
        <f t="shared" si="516"/>
        <v>PI.IC.IT.281725.01</v>
      </c>
      <c r="N4198" s="39"/>
      <c r="O4198" s="39" t="str">
        <f t="shared" si="517"/>
        <v>PH.IC.IT.281725.01</v>
      </c>
      <c r="Q4198" s="39" t="str">
        <f t="shared" si="518"/>
        <v>CL.IC.IT.281725.01</v>
      </c>
      <c r="R4198" s="39"/>
      <c r="S4198" s="39" t="str">
        <f t="shared" si="520"/>
        <v>DR.IC.IT.281725.01</v>
      </c>
      <c r="T4198" s="39"/>
      <c r="U4198" s="60" t="str">
        <f t="shared" si="521"/>
        <v>IM.IC.IT.281725.01</v>
      </c>
      <c r="V4198" s="57"/>
      <c r="W4198" s="60" t="str">
        <f t="shared" si="522"/>
        <v>GE.IC.IT.281725.01</v>
      </c>
      <c r="AH4198" s="35" t="s">
        <v>3207</v>
      </c>
      <c r="AI4198" s="35">
        <v>1500</v>
      </c>
    </row>
    <row r="4199" spans="1:35" s="35" customFormat="1" ht="15">
      <c r="A4199" s="35" t="s">
        <v>2189</v>
      </c>
      <c r="C4199" s="38" t="s">
        <v>1514</v>
      </c>
      <c r="E4199" s="38" t="s">
        <v>4342</v>
      </c>
      <c r="F4199" s="35" t="s">
        <v>4197</v>
      </c>
      <c r="G4199" s="66" t="s">
        <v>3594</v>
      </c>
      <c r="H4199" s="38" t="s">
        <v>1669</v>
      </c>
      <c r="I4199" s="66" t="s">
        <v>3594</v>
      </c>
      <c r="J4199" s="39" t="str">
        <f t="shared" si="519"/>
        <v>IC.IT.281726</v>
      </c>
      <c r="K4199" s="38" t="s">
        <v>3298</v>
      </c>
      <c r="L4199" s="35" t="str">
        <f t="shared" si="515"/>
        <v>Thigh, left</v>
      </c>
      <c r="M4199" s="39" t="str">
        <f t="shared" si="516"/>
        <v>PI.IC.IT.281726.01</v>
      </c>
      <c r="N4199" s="39"/>
      <c r="O4199" s="39" t="str">
        <f t="shared" si="517"/>
        <v>PH.IC.IT.281726.01</v>
      </c>
      <c r="Q4199" s="39" t="str">
        <f t="shared" si="518"/>
        <v>CL.IC.IT.281726.01</v>
      </c>
      <c r="R4199" s="39"/>
      <c r="S4199" s="39" t="str">
        <f t="shared" si="520"/>
        <v>DR.IC.IT.281726.01</v>
      </c>
      <c r="T4199" s="39"/>
      <c r="U4199" s="60" t="str">
        <f t="shared" si="521"/>
        <v>IM.IC.IT.281726.01</v>
      </c>
      <c r="V4199" s="57"/>
      <c r="W4199" s="60" t="str">
        <f t="shared" si="522"/>
        <v>GE.IC.IT.281726.01</v>
      </c>
      <c r="AH4199" s="35" t="s">
        <v>3207</v>
      </c>
      <c r="AI4199" s="35">
        <v>1500</v>
      </c>
    </row>
    <row r="4200" spans="1:35" s="35" customFormat="1" ht="15">
      <c r="A4200" s="35" t="s">
        <v>2189</v>
      </c>
      <c r="C4200" s="38" t="s">
        <v>1514</v>
      </c>
      <c r="E4200" s="38" t="s">
        <v>4342</v>
      </c>
      <c r="F4200" s="35" t="s">
        <v>4197</v>
      </c>
      <c r="G4200" s="66" t="s">
        <v>3596</v>
      </c>
      <c r="H4200" s="38" t="s">
        <v>1504</v>
      </c>
      <c r="I4200" s="66" t="s">
        <v>3596</v>
      </c>
      <c r="J4200" s="39" t="str">
        <f t="shared" si="519"/>
        <v>IC.IT.281727</v>
      </c>
      <c r="K4200" s="38" t="s">
        <v>3298</v>
      </c>
      <c r="L4200" s="35" t="str">
        <f t="shared" si="515"/>
        <v>Knee, right</v>
      </c>
      <c r="M4200" s="39" t="str">
        <f t="shared" si="516"/>
        <v>PI.IC.IT.281727.01</v>
      </c>
      <c r="N4200" s="39"/>
      <c r="O4200" s="39" t="str">
        <f t="shared" si="517"/>
        <v>PH.IC.IT.281727.01</v>
      </c>
      <c r="Q4200" s="39" t="str">
        <f t="shared" si="518"/>
        <v>CL.IC.IT.281727.01</v>
      </c>
      <c r="R4200" s="39"/>
      <c r="S4200" s="39" t="str">
        <f t="shared" si="520"/>
        <v>DR.IC.IT.281727.01</v>
      </c>
      <c r="T4200" s="39"/>
      <c r="U4200" s="60" t="str">
        <f t="shared" si="521"/>
        <v>IM.IC.IT.281727.01</v>
      </c>
      <c r="V4200" s="57"/>
      <c r="W4200" s="60" t="str">
        <f t="shared" si="522"/>
        <v>GE.IC.IT.281727.01</v>
      </c>
      <c r="AH4200" s="35" t="s">
        <v>3207</v>
      </c>
      <c r="AI4200" s="35">
        <v>1500</v>
      </c>
    </row>
    <row r="4201" spans="1:35" s="35" customFormat="1" ht="15">
      <c r="A4201" s="35" t="s">
        <v>2189</v>
      </c>
      <c r="C4201" s="38" t="s">
        <v>1514</v>
      </c>
      <c r="E4201" s="38" t="s">
        <v>4342</v>
      </c>
      <c r="F4201" s="35" t="s">
        <v>4197</v>
      </c>
      <c r="G4201" s="66" t="s">
        <v>3598</v>
      </c>
      <c r="H4201" s="38" t="s">
        <v>1514</v>
      </c>
      <c r="I4201" s="66" t="s">
        <v>3598</v>
      </c>
      <c r="J4201" s="39" t="str">
        <f t="shared" si="519"/>
        <v>IC.IT.281728</v>
      </c>
      <c r="K4201" s="38" t="s">
        <v>3298</v>
      </c>
      <c r="L4201" s="35" t="str">
        <f t="shared" si="515"/>
        <v>Knee, left</v>
      </c>
      <c r="M4201" s="39" t="str">
        <f t="shared" si="516"/>
        <v>PI.IC.IT.281728.01</v>
      </c>
      <c r="N4201" s="39"/>
      <c r="O4201" s="39" t="str">
        <f t="shared" si="517"/>
        <v>PH.IC.IT.281728.01</v>
      </c>
      <c r="Q4201" s="39" t="str">
        <f t="shared" si="518"/>
        <v>CL.IC.IT.281728.01</v>
      </c>
      <c r="R4201" s="39"/>
      <c r="S4201" s="39" t="str">
        <f t="shared" si="520"/>
        <v>DR.IC.IT.281728.01</v>
      </c>
      <c r="T4201" s="39"/>
      <c r="U4201" s="60" t="str">
        <f t="shared" si="521"/>
        <v>IM.IC.IT.281728.01</v>
      </c>
      <c r="V4201" s="57"/>
      <c r="W4201" s="60" t="str">
        <f t="shared" si="522"/>
        <v>GE.IC.IT.281728.01</v>
      </c>
      <c r="AH4201" s="35" t="s">
        <v>3207</v>
      </c>
      <c r="AI4201" s="35">
        <v>1500</v>
      </c>
    </row>
    <row r="4202" spans="1:35" s="35" customFormat="1" ht="15">
      <c r="A4202" s="35" t="s">
        <v>2189</v>
      </c>
      <c r="C4202" s="38" t="s">
        <v>1514</v>
      </c>
      <c r="E4202" s="38" t="s">
        <v>4342</v>
      </c>
      <c r="F4202" s="35" t="s">
        <v>4197</v>
      </c>
      <c r="G4202" s="66" t="s">
        <v>3890</v>
      </c>
      <c r="H4202" s="38" t="s">
        <v>2074</v>
      </c>
      <c r="I4202" s="66" t="s">
        <v>3890</v>
      </c>
      <c r="J4202" s="39" t="str">
        <f t="shared" si="519"/>
        <v>IC.IT.281729</v>
      </c>
      <c r="K4202" s="38" t="s">
        <v>3298</v>
      </c>
      <c r="L4202" s="35" t="str">
        <f t="shared" si="515"/>
        <v>Shin, right</v>
      </c>
      <c r="M4202" s="39" t="str">
        <f t="shared" si="516"/>
        <v>PI.IC.IT.281729.01</v>
      </c>
      <c r="N4202" s="39"/>
      <c r="O4202" s="39" t="str">
        <f t="shared" si="517"/>
        <v>PH.IC.IT.281729.01</v>
      </c>
      <c r="Q4202" s="39" t="str">
        <f t="shared" si="518"/>
        <v>CL.IC.IT.281729.01</v>
      </c>
      <c r="R4202" s="39"/>
      <c r="S4202" s="39" t="str">
        <f t="shared" si="520"/>
        <v>DR.IC.IT.281729.01</v>
      </c>
      <c r="T4202" s="39"/>
      <c r="U4202" s="60" t="str">
        <f t="shared" si="521"/>
        <v>IM.IC.IT.281729.01</v>
      </c>
      <c r="V4202" s="57"/>
      <c r="W4202" s="60" t="str">
        <f t="shared" si="522"/>
        <v>GE.IC.IT.281729.01</v>
      </c>
      <c r="AH4202" s="35" t="s">
        <v>3207</v>
      </c>
      <c r="AI4202" s="35">
        <v>1500</v>
      </c>
    </row>
    <row r="4203" spans="1:35" s="35" customFormat="1" ht="15">
      <c r="A4203" s="35" t="s">
        <v>2189</v>
      </c>
      <c r="C4203" s="38" t="s">
        <v>1514</v>
      </c>
      <c r="E4203" s="38" t="s">
        <v>4342</v>
      </c>
      <c r="F4203" s="35" t="s">
        <v>4197</v>
      </c>
      <c r="G4203" s="66" t="s">
        <v>3891</v>
      </c>
      <c r="H4203" s="38" t="s">
        <v>2248</v>
      </c>
      <c r="I4203" s="66" t="s">
        <v>3891</v>
      </c>
      <c r="J4203" s="39" t="str">
        <f t="shared" si="519"/>
        <v>IC.IT.281730</v>
      </c>
      <c r="K4203" s="38" t="s">
        <v>3298</v>
      </c>
      <c r="L4203" s="35" t="str">
        <f t="shared" si="515"/>
        <v>Shin, left</v>
      </c>
      <c r="M4203" s="39" t="str">
        <f t="shared" si="516"/>
        <v>PI.IC.IT.281730.01</v>
      </c>
      <c r="N4203" s="39"/>
      <c r="O4203" s="39" t="str">
        <f t="shared" si="517"/>
        <v>PH.IC.IT.281730.01</v>
      </c>
      <c r="Q4203" s="39" t="str">
        <f t="shared" si="518"/>
        <v>CL.IC.IT.281730.01</v>
      </c>
      <c r="R4203" s="39"/>
      <c r="S4203" s="39" t="str">
        <f t="shared" si="520"/>
        <v>DR.IC.IT.281730.01</v>
      </c>
      <c r="T4203" s="39"/>
      <c r="U4203" s="60" t="str">
        <f t="shared" si="521"/>
        <v>IM.IC.IT.281730.01</v>
      </c>
      <c r="V4203" s="57"/>
      <c r="W4203" s="60" t="str">
        <f t="shared" si="522"/>
        <v>GE.IC.IT.281730.01</v>
      </c>
      <c r="AH4203" s="35" t="s">
        <v>3207</v>
      </c>
      <c r="AI4203" s="35">
        <v>1500</v>
      </c>
    </row>
    <row r="4204" spans="1:35" s="35" customFormat="1" ht="15">
      <c r="A4204" s="35" t="s">
        <v>2189</v>
      </c>
      <c r="C4204" s="38" t="s">
        <v>1514</v>
      </c>
      <c r="E4204" s="38" t="s">
        <v>4342</v>
      </c>
      <c r="F4204" s="35" t="s">
        <v>4197</v>
      </c>
      <c r="G4204" s="66" t="s">
        <v>3600</v>
      </c>
      <c r="H4204" s="38" t="s">
        <v>3892</v>
      </c>
      <c r="I4204" s="66" t="s">
        <v>3600</v>
      </c>
      <c r="J4204" s="39" t="str">
        <f t="shared" si="519"/>
        <v>IC.IT.281731</v>
      </c>
      <c r="K4204" s="38" t="s">
        <v>3298</v>
      </c>
      <c r="L4204" s="35" t="str">
        <f t="shared" si="515"/>
        <v>Calf, right</v>
      </c>
      <c r="M4204" s="39" t="str">
        <f t="shared" si="516"/>
        <v>PI.IC.IT.281731.01</v>
      </c>
      <c r="N4204" s="39"/>
      <c r="O4204" s="39" t="str">
        <f t="shared" si="517"/>
        <v>PH.IC.IT.281731.01</v>
      </c>
      <c r="Q4204" s="39" t="str">
        <f t="shared" si="518"/>
        <v>CL.IC.IT.281731.01</v>
      </c>
      <c r="R4204" s="39"/>
      <c r="S4204" s="39" t="str">
        <f t="shared" si="520"/>
        <v>DR.IC.IT.281731.01</v>
      </c>
      <c r="T4204" s="39"/>
      <c r="U4204" s="60" t="str">
        <f t="shared" si="521"/>
        <v>IM.IC.IT.281731.01</v>
      </c>
      <c r="V4204" s="57"/>
      <c r="W4204" s="60" t="str">
        <f t="shared" si="522"/>
        <v>GE.IC.IT.281731.01</v>
      </c>
      <c r="AH4204" s="35" t="s">
        <v>3207</v>
      </c>
      <c r="AI4204" s="35">
        <v>1500</v>
      </c>
    </row>
    <row r="4205" spans="1:35" s="35" customFormat="1" ht="15">
      <c r="A4205" s="35" t="s">
        <v>2189</v>
      </c>
      <c r="C4205" s="38" t="s">
        <v>1514</v>
      </c>
      <c r="E4205" s="38" t="s">
        <v>4342</v>
      </c>
      <c r="F4205" s="35" t="s">
        <v>4197</v>
      </c>
      <c r="G4205" s="66" t="s">
        <v>3602</v>
      </c>
      <c r="H4205" s="38" t="s">
        <v>3893</v>
      </c>
      <c r="I4205" s="66" t="s">
        <v>3602</v>
      </c>
      <c r="J4205" s="39" t="str">
        <f t="shared" si="519"/>
        <v>IC.IT.281732</v>
      </c>
      <c r="K4205" s="38" t="s">
        <v>3298</v>
      </c>
      <c r="L4205" s="35" t="str">
        <f t="shared" si="515"/>
        <v>Calf, left</v>
      </c>
      <c r="M4205" s="39" t="str">
        <f t="shared" si="516"/>
        <v>PI.IC.IT.281732.01</v>
      </c>
      <c r="N4205" s="39"/>
      <c r="O4205" s="39" t="str">
        <f t="shared" si="517"/>
        <v>PH.IC.IT.281732.01</v>
      </c>
      <c r="Q4205" s="39" t="str">
        <f t="shared" si="518"/>
        <v>CL.IC.IT.281732.01</v>
      </c>
      <c r="R4205" s="39"/>
      <c r="S4205" s="39" t="str">
        <f t="shared" si="520"/>
        <v>DR.IC.IT.281732.01</v>
      </c>
      <c r="T4205" s="39"/>
      <c r="U4205" s="60" t="str">
        <f t="shared" si="521"/>
        <v>IM.IC.IT.281732.01</v>
      </c>
      <c r="V4205" s="57"/>
      <c r="W4205" s="60" t="str">
        <f t="shared" si="522"/>
        <v>GE.IC.IT.281732.01</v>
      </c>
      <c r="AH4205" s="35" t="s">
        <v>3207</v>
      </c>
      <c r="AI4205" s="35">
        <v>1500</v>
      </c>
    </row>
    <row r="4206" spans="1:35" s="35" customFormat="1" ht="15">
      <c r="A4206" s="35" t="s">
        <v>2189</v>
      </c>
      <c r="C4206" s="38" t="s">
        <v>1514</v>
      </c>
      <c r="E4206" s="38" t="s">
        <v>4342</v>
      </c>
      <c r="F4206" s="35" t="s">
        <v>4197</v>
      </c>
      <c r="G4206" s="66" t="s">
        <v>3604</v>
      </c>
      <c r="H4206" s="38" t="s">
        <v>3202</v>
      </c>
      <c r="I4206" s="66" t="s">
        <v>3604</v>
      </c>
      <c r="J4206" s="39" t="str">
        <f t="shared" si="519"/>
        <v>IC.IT.281733</v>
      </c>
      <c r="K4206" s="38" t="s">
        <v>3298</v>
      </c>
      <c r="L4206" s="35" t="str">
        <f t="shared" si="515"/>
        <v>Ankle, right</v>
      </c>
      <c r="M4206" s="39" t="str">
        <f t="shared" si="516"/>
        <v>PI.IC.IT.281733.01</v>
      </c>
      <c r="N4206" s="39"/>
      <c r="O4206" s="39" t="str">
        <f t="shared" si="517"/>
        <v>PH.IC.IT.281733.01</v>
      </c>
      <c r="Q4206" s="39" t="str">
        <f t="shared" si="518"/>
        <v>CL.IC.IT.281733.01</v>
      </c>
      <c r="R4206" s="39"/>
      <c r="S4206" s="39" t="str">
        <f t="shared" si="520"/>
        <v>DR.IC.IT.281733.01</v>
      </c>
      <c r="T4206" s="39"/>
      <c r="U4206" s="60" t="str">
        <f t="shared" si="521"/>
        <v>IM.IC.IT.281733.01</v>
      </c>
      <c r="V4206" s="57"/>
      <c r="W4206" s="60" t="str">
        <f t="shared" si="522"/>
        <v>GE.IC.IT.281733.01</v>
      </c>
      <c r="AH4206" s="35" t="s">
        <v>3207</v>
      </c>
      <c r="AI4206" s="35">
        <v>1500</v>
      </c>
    </row>
    <row r="4207" spans="1:35" s="35" customFormat="1" ht="15">
      <c r="A4207" s="35" t="s">
        <v>2189</v>
      </c>
      <c r="C4207" s="38" t="s">
        <v>1514</v>
      </c>
      <c r="E4207" s="38" t="s">
        <v>4342</v>
      </c>
      <c r="F4207" s="35" t="s">
        <v>4197</v>
      </c>
      <c r="G4207" s="66" t="s">
        <v>3606</v>
      </c>
      <c r="H4207" s="38" t="s">
        <v>3894</v>
      </c>
      <c r="I4207" s="66" t="s">
        <v>3606</v>
      </c>
      <c r="J4207" s="39" t="str">
        <f t="shared" si="519"/>
        <v>IC.IT.281734</v>
      </c>
      <c r="K4207" s="38" t="s">
        <v>3298</v>
      </c>
      <c r="L4207" s="35" t="str">
        <f t="shared" si="515"/>
        <v>Ankle, left</v>
      </c>
      <c r="M4207" s="39" t="str">
        <f t="shared" si="516"/>
        <v>PI.IC.IT.281734.01</v>
      </c>
      <c r="N4207" s="39"/>
      <c r="O4207" s="39" t="str">
        <f t="shared" si="517"/>
        <v>PH.IC.IT.281734.01</v>
      </c>
      <c r="Q4207" s="39" t="str">
        <f t="shared" si="518"/>
        <v>CL.IC.IT.281734.01</v>
      </c>
      <c r="R4207" s="39"/>
      <c r="S4207" s="39" t="str">
        <f t="shared" si="520"/>
        <v>DR.IC.IT.281734.01</v>
      </c>
      <c r="T4207" s="39"/>
      <c r="U4207" s="60" t="str">
        <f t="shared" si="521"/>
        <v>IM.IC.IT.281734.01</v>
      </c>
      <c r="V4207" s="57"/>
      <c r="W4207" s="60" t="str">
        <f t="shared" si="522"/>
        <v>GE.IC.IT.281734.01</v>
      </c>
      <c r="AH4207" s="35" t="s">
        <v>3207</v>
      </c>
      <c r="AI4207" s="35">
        <v>1500</v>
      </c>
    </row>
    <row r="4208" spans="1:35" s="35" customFormat="1" ht="15">
      <c r="A4208" s="35" t="s">
        <v>2189</v>
      </c>
      <c r="C4208" s="38" t="s">
        <v>1514</v>
      </c>
      <c r="E4208" s="38" t="s">
        <v>4342</v>
      </c>
      <c r="F4208" s="35" t="s">
        <v>4197</v>
      </c>
      <c r="G4208" s="66" t="s">
        <v>3608</v>
      </c>
      <c r="H4208" s="38" t="s">
        <v>3895</v>
      </c>
      <c r="I4208" s="66" t="s">
        <v>3608</v>
      </c>
      <c r="J4208" s="39" t="str">
        <f t="shared" si="519"/>
        <v>IC.IT.281735</v>
      </c>
      <c r="K4208" s="38" t="s">
        <v>3298</v>
      </c>
      <c r="L4208" s="35" t="str">
        <f t="shared" si="515"/>
        <v>Heel, right</v>
      </c>
      <c r="M4208" s="39" t="str">
        <f t="shared" si="516"/>
        <v>PI.IC.IT.281735.01</v>
      </c>
      <c r="N4208" s="39"/>
      <c r="O4208" s="39" t="str">
        <f t="shared" si="517"/>
        <v>PH.IC.IT.281735.01</v>
      </c>
      <c r="Q4208" s="39" t="str">
        <f t="shared" si="518"/>
        <v>CL.IC.IT.281735.01</v>
      </c>
      <c r="R4208" s="39"/>
      <c r="S4208" s="39" t="str">
        <f t="shared" si="520"/>
        <v>DR.IC.IT.281735.01</v>
      </c>
      <c r="T4208" s="39"/>
      <c r="U4208" s="60" t="str">
        <f t="shared" si="521"/>
        <v>IM.IC.IT.281735.01</v>
      </c>
      <c r="V4208" s="57"/>
      <c r="W4208" s="60" t="str">
        <f t="shared" si="522"/>
        <v>GE.IC.IT.281735.01</v>
      </c>
      <c r="AH4208" s="35" t="s">
        <v>3207</v>
      </c>
      <c r="AI4208" s="35">
        <v>1500</v>
      </c>
    </row>
    <row r="4209" spans="1:35" s="35" customFormat="1" ht="15">
      <c r="A4209" s="35" t="s">
        <v>2189</v>
      </c>
      <c r="C4209" s="38" t="s">
        <v>1514</v>
      </c>
      <c r="E4209" s="38" t="s">
        <v>4371</v>
      </c>
      <c r="F4209" s="35" t="s">
        <v>4197</v>
      </c>
      <c r="G4209" s="66" t="s">
        <v>3610</v>
      </c>
      <c r="H4209" s="38" t="s">
        <v>3896</v>
      </c>
      <c r="I4209" s="66" t="s">
        <v>3610</v>
      </c>
      <c r="J4209" s="39" t="str">
        <f t="shared" si="519"/>
        <v>IC.IT.281736</v>
      </c>
      <c r="K4209" s="38" t="s">
        <v>3298</v>
      </c>
      <c r="L4209" s="35" t="str">
        <f t="shared" ref="L4209:L4272" si="523">G4209</f>
        <v>Heel, left</v>
      </c>
      <c r="M4209" s="39" t="str">
        <f t="shared" ref="M4209:M4272" si="524">CONCATENATE("PI.",J4209,".",K4209)</f>
        <v>PI.IC.IT.281736.01</v>
      </c>
      <c r="N4209" s="39"/>
      <c r="O4209" s="39" t="str">
        <f t="shared" ref="O4209:O4272" si="525">CONCATENATE("PH.",J4209,".",K4209)</f>
        <v>PH.IC.IT.281736.01</v>
      </c>
      <c r="Q4209" s="39" t="str">
        <f t="shared" ref="Q4209:Q4272" si="526">CONCATENATE("CL.",J4209,".",K4209)</f>
        <v>CL.IC.IT.281736.01</v>
      </c>
      <c r="R4209" s="39"/>
      <c r="S4209" s="39" t="str">
        <f t="shared" si="520"/>
        <v>DR.IC.IT.281736.01</v>
      </c>
      <c r="T4209" s="39"/>
      <c r="U4209" s="60" t="str">
        <f t="shared" si="521"/>
        <v>IM.IC.IT.281736.01</v>
      </c>
      <c r="V4209" s="57"/>
      <c r="W4209" s="60" t="str">
        <f t="shared" si="522"/>
        <v>GE.IC.IT.281736.01</v>
      </c>
      <c r="AH4209" s="35" t="s">
        <v>3207</v>
      </c>
      <c r="AI4209" s="35">
        <v>1500</v>
      </c>
    </row>
    <row r="4210" spans="1:35" s="35" customFormat="1" ht="15">
      <c r="A4210" s="35" t="s">
        <v>2189</v>
      </c>
      <c r="C4210" s="38" t="s">
        <v>1514</v>
      </c>
      <c r="E4210" s="38" t="s">
        <v>4342</v>
      </c>
      <c r="F4210" s="35" t="s">
        <v>4197</v>
      </c>
      <c r="G4210" s="66" t="s">
        <v>3612</v>
      </c>
      <c r="H4210" s="38" t="s">
        <v>3897</v>
      </c>
      <c r="I4210" s="66" t="s">
        <v>3612</v>
      </c>
      <c r="J4210" s="39" t="str">
        <f t="shared" si="519"/>
        <v>IC.IT.281737</v>
      </c>
      <c r="K4210" s="38" t="s">
        <v>3298</v>
      </c>
      <c r="L4210" s="35" t="str">
        <f t="shared" si="523"/>
        <v>Foot, right</v>
      </c>
      <c r="M4210" s="39" t="str">
        <f t="shared" si="524"/>
        <v>PI.IC.IT.281737.01</v>
      </c>
      <c r="N4210" s="39"/>
      <c r="O4210" s="39" t="str">
        <f t="shared" si="525"/>
        <v>PH.IC.IT.281737.01</v>
      </c>
      <c r="Q4210" s="39" t="str">
        <f t="shared" si="526"/>
        <v>CL.IC.IT.281737.01</v>
      </c>
      <c r="R4210" s="39"/>
      <c r="S4210" s="39" t="str">
        <f t="shared" si="520"/>
        <v>DR.IC.IT.281737.01</v>
      </c>
      <c r="T4210" s="39"/>
      <c r="U4210" s="60" t="str">
        <f t="shared" si="521"/>
        <v>IM.IC.IT.281737.01</v>
      </c>
      <c r="V4210" s="57"/>
      <c r="W4210" s="60" t="str">
        <f t="shared" si="522"/>
        <v>GE.IC.IT.281737.01</v>
      </c>
      <c r="AH4210" s="35" t="s">
        <v>3207</v>
      </c>
      <c r="AI4210" s="35">
        <v>1500</v>
      </c>
    </row>
    <row r="4211" spans="1:35" s="35" customFormat="1" ht="15">
      <c r="A4211" s="35" t="s">
        <v>2189</v>
      </c>
      <c r="C4211" s="38" t="s">
        <v>1514</v>
      </c>
      <c r="E4211" s="38" t="s">
        <v>4342</v>
      </c>
      <c r="F4211" s="35" t="s">
        <v>4197</v>
      </c>
      <c r="G4211" s="66" t="s">
        <v>3614</v>
      </c>
      <c r="H4211" s="38" t="s">
        <v>3898</v>
      </c>
      <c r="I4211" s="66" t="s">
        <v>3614</v>
      </c>
      <c r="J4211" s="39" t="str">
        <f t="shared" si="519"/>
        <v>IC.IT.281738</v>
      </c>
      <c r="K4211" s="38" t="s">
        <v>3298</v>
      </c>
      <c r="L4211" s="35" t="str">
        <f t="shared" si="523"/>
        <v>Foot, left</v>
      </c>
      <c r="M4211" s="39" t="str">
        <f t="shared" si="524"/>
        <v>PI.IC.IT.281738.01</v>
      </c>
      <c r="N4211" s="39"/>
      <c r="O4211" s="39" t="str">
        <f t="shared" si="525"/>
        <v>PH.IC.IT.281738.01</v>
      </c>
      <c r="Q4211" s="39" t="str">
        <f t="shared" si="526"/>
        <v>CL.IC.IT.281738.01</v>
      </c>
      <c r="R4211" s="39"/>
      <c r="S4211" s="39" t="str">
        <f t="shared" si="520"/>
        <v>DR.IC.IT.281738.01</v>
      </c>
      <c r="T4211" s="39"/>
      <c r="U4211" s="60" t="str">
        <f t="shared" si="521"/>
        <v>IM.IC.IT.281738.01</v>
      </c>
      <c r="V4211" s="57"/>
      <c r="W4211" s="60" t="str">
        <f t="shared" si="522"/>
        <v>GE.IC.IT.281738.01</v>
      </c>
      <c r="AH4211" s="35" t="s">
        <v>3207</v>
      </c>
      <c r="AI4211" s="35">
        <v>1500</v>
      </c>
    </row>
    <row r="4212" spans="1:35" s="35" customFormat="1" ht="15">
      <c r="A4212" s="35" t="s">
        <v>2189</v>
      </c>
      <c r="C4212" s="38" t="s">
        <v>1514</v>
      </c>
      <c r="E4212" s="38" t="s">
        <v>4342</v>
      </c>
      <c r="F4212" s="35" t="s">
        <v>4197</v>
      </c>
      <c r="G4212" s="66" t="s">
        <v>3616</v>
      </c>
      <c r="H4212" s="38" t="s">
        <v>3899</v>
      </c>
      <c r="I4212" s="66" t="s">
        <v>3616</v>
      </c>
      <c r="J4212" s="39" t="str">
        <f t="shared" si="519"/>
        <v>IC.IT.281739</v>
      </c>
      <c r="K4212" s="38" t="s">
        <v>3298</v>
      </c>
      <c r="L4212" s="35" t="str">
        <f t="shared" si="523"/>
        <v>Toe(s), right: specify</v>
      </c>
      <c r="M4212" s="39" t="str">
        <f t="shared" si="524"/>
        <v>PI.IC.IT.281739.01</v>
      </c>
      <c r="N4212" s="39"/>
      <c r="O4212" s="39" t="str">
        <f t="shared" si="525"/>
        <v>PH.IC.IT.281739.01</v>
      </c>
      <c r="Q4212" s="39" t="str">
        <f t="shared" si="526"/>
        <v>CL.IC.IT.281739.01</v>
      </c>
      <c r="R4212" s="39"/>
      <c r="S4212" s="39" t="str">
        <f t="shared" si="520"/>
        <v>DR.IC.IT.281739.01</v>
      </c>
      <c r="T4212" s="39"/>
      <c r="U4212" s="60" t="str">
        <f t="shared" si="521"/>
        <v>IM.IC.IT.281739.01</v>
      </c>
      <c r="V4212" s="57"/>
      <c r="W4212" s="60" t="str">
        <f t="shared" si="522"/>
        <v>GE.IC.IT.281739.01</v>
      </c>
      <c r="AH4212" s="35" t="s">
        <v>3207</v>
      </c>
      <c r="AI4212" s="35">
        <v>1500</v>
      </c>
    </row>
    <row r="4213" spans="1:35" s="35" customFormat="1" ht="15">
      <c r="A4213" s="35" t="s">
        <v>2189</v>
      </c>
      <c r="C4213" s="38" t="s">
        <v>1514</v>
      </c>
      <c r="E4213" s="38" t="s">
        <v>4371</v>
      </c>
      <c r="F4213" s="35" t="s">
        <v>4197</v>
      </c>
      <c r="G4213" s="66" t="s">
        <v>3618</v>
      </c>
      <c r="H4213" s="38" t="s">
        <v>3900</v>
      </c>
      <c r="I4213" s="66" t="s">
        <v>3618</v>
      </c>
      <c r="J4213" s="39" t="str">
        <f t="shared" si="519"/>
        <v>IC.IT.281740</v>
      </c>
      <c r="K4213" s="38" t="s">
        <v>3298</v>
      </c>
      <c r="L4213" s="35" t="str">
        <f t="shared" si="523"/>
        <v>Toe(s), left:  specify</v>
      </c>
      <c r="M4213" s="39" t="str">
        <f t="shared" si="524"/>
        <v>PI.IC.IT.281740.01</v>
      </c>
      <c r="N4213" s="39"/>
      <c r="O4213" s="39" t="str">
        <f t="shared" si="525"/>
        <v>PH.IC.IT.281740.01</v>
      </c>
      <c r="Q4213" s="39" t="str">
        <f t="shared" si="526"/>
        <v>CL.IC.IT.281740.01</v>
      </c>
      <c r="R4213" s="39"/>
      <c r="S4213" s="39" t="str">
        <f t="shared" si="520"/>
        <v>DR.IC.IT.281740.01</v>
      </c>
      <c r="T4213" s="39"/>
      <c r="U4213" s="60" t="str">
        <f t="shared" si="521"/>
        <v>IM.IC.IT.281740.01</v>
      </c>
      <c r="V4213" s="57"/>
      <c r="W4213" s="60" t="str">
        <f t="shared" si="522"/>
        <v>GE.IC.IT.281740.01</v>
      </c>
      <c r="AH4213" s="35" t="s">
        <v>3207</v>
      </c>
      <c r="AI4213" s="35">
        <v>1500</v>
      </c>
    </row>
    <row r="4214" spans="1:35" s="35" customFormat="1" ht="15">
      <c r="A4214" s="35" t="s">
        <v>2189</v>
      </c>
      <c r="C4214" s="38" t="s">
        <v>1514</v>
      </c>
      <c r="D4214" s="35" t="s">
        <v>4461</v>
      </c>
      <c r="E4214" s="38" t="s">
        <v>4343</v>
      </c>
      <c r="F4214" s="35" t="s">
        <v>4198</v>
      </c>
      <c r="G4214" s="35" t="s">
        <v>3626</v>
      </c>
      <c r="H4214" s="38" t="s">
        <v>2217</v>
      </c>
      <c r="I4214" s="35" t="s">
        <v>3626</v>
      </c>
      <c r="J4214" s="39" t="str">
        <f t="shared" si="519"/>
        <v>IC.IT.281802</v>
      </c>
      <c r="K4214" s="38" t="s">
        <v>3298</v>
      </c>
      <c r="L4214" s="35" t="str">
        <f t="shared" si="523"/>
        <v>Forehead</v>
      </c>
      <c r="M4214" s="39" t="str">
        <f t="shared" si="524"/>
        <v>PI.IC.IT.281802.01</v>
      </c>
      <c r="N4214" s="39"/>
      <c r="O4214" s="39" t="str">
        <f t="shared" si="525"/>
        <v>PH.IC.IT.281802.01</v>
      </c>
      <c r="Q4214" s="39" t="str">
        <f t="shared" si="526"/>
        <v>CL.IC.IT.281802.01</v>
      </c>
      <c r="R4214" s="39"/>
      <c r="S4214" s="39" t="str">
        <f t="shared" si="520"/>
        <v>DR.IC.IT.281802.01</v>
      </c>
      <c r="T4214" s="39"/>
      <c r="U4214" s="60" t="str">
        <f t="shared" si="521"/>
        <v>IM.IC.IT.281802.01</v>
      </c>
      <c r="V4214" s="57"/>
      <c r="W4214" s="60" t="str">
        <f t="shared" si="522"/>
        <v>GE.IC.IT.281802.01</v>
      </c>
      <c r="AH4214" s="35" t="s">
        <v>3207</v>
      </c>
      <c r="AI4214" s="35">
        <v>1500</v>
      </c>
    </row>
    <row r="4215" spans="1:35" s="35" customFormat="1" ht="15">
      <c r="A4215" s="35" t="s">
        <v>2189</v>
      </c>
      <c r="C4215" s="38" t="s">
        <v>1514</v>
      </c>
      <c r="E4215" s="38" t="s">
        <v>4343</v>
      </c>
      <c r="F4215" s="35" t="s">
        <v>4198</v>
      </c>
      <c r="G4215" s="35" t="s">
        <v>1659</v>
      </c>
      <c r="H4215" s="38" t="s">
        <v>2219</v>
      </c>
      <c r="I4215" s="35" t="s">
        <v>1659</v>
      </c>
      <c r="J4215" s="39" t="str">
        <f t="shared" si="519"/>
        <v>IC.IT.281803</v>
      </c>
      <c r="K4215" s="38" t="s">
        <v>3298</v>
      </c>
      <c r="L4215" s="35" t="str">
        <f t="shared" si="523"/>
        <v>Temporal</v>
      </c>
      <c r="M4215" s="39" t="str">
        <f t="shared" si="524"/>
        <v>PI.IC.IT.281803.01</v>
      </c>
      <c r="N4215" s="39"/>
      <c r="O4215" s="39" t="str">
        <f t="shared" si="525"/>
        <v>PH.IC.IT.281803.01</v>
      </c>
      <c r="Q4215" s="39" t="str">
        <f t="shared" si="526"/>
        <v>CL.IC.IT.281803.01</v>
      </c>
      <c r="R4215" s="39"/>
      <c r="S4215" s="39" t="str">
        <f t="shared" si="520"/>
        <v>DR.IC.IT.281803.01</v>
      </c>
      <c r="T4215" s="39"/>
      <c r="U4215" s="60" t="str">
        <f t="shared" si="521"/>
        <v>IM.IC.IT.281803.01</v>
      </c>
      <c r="V4215" s="57"/>
      <c r="W4215" s="60" t="str">
        <f t="shared" si="522"/>
        <v>GE.IC.IT.281803.01</v>
      </c>
      <c r="AH4215" s="35" t="s">
        <v>3207</v>
      </c>
      <c r="AI4215" s="35">
        <v>1500</v>
      </c>
    </row>
    <row r="4216" spans="1:35" s="35" customFormat="1" ht="15">
      <c r="A4216" s="35" t="s">
        <v>2189</v>
      </c>
      <c r="C4216" s="38" t="s">
        <v>1514</v>
      </c>
      <c r="E4216" s="38" t="s">
        <v>4343</v>
      </c>
      <c r="F4216" s="35" t="s">
        <v>4198</v>
      </c>
      <c r="G4216" s="35" t="s">
        <v>1662</v>
      </c>
      <c r="H4216" s="38" t="s">
        <v>2063</v>
      </c>
      <c r="I4216" s="35" t="s">
        <v>1662</v>
      </c>
      <c r="J4216" s="39" t="str">
        <f t="shared" si="519"/>
        <v>IC.IT.281804</v>
      </c>
      <c r="K4216" s="38" t="s">
        <v>3298</v>
      </c>
      <c r="L4216" s="35" t="str">
        <f t="shared" si="523"/>
        <v>Parietal</v>
      </c>
      <c r="M4216" s="39" t="str">
        <f t="shared" si="524"/>
        <v>PI.IC.IT.281804.01</v>
      </c>
      <c r="N4216" s="39"/>
      <c r="O4216" s="39" t="str">
        <f t="shared" si="525"/>
        <v>PH.IC.IT.281804.01</v>
      </c>
      <c r="Q4216" s="39" t="str">
        <f t="shared" si="526"/>
        <v>CL.IC.IT.281804.01</v>
      </c>
      <c r="R4216" s="39"/>
      <c r="S4216" s="39" t="str">
        <f t="shared" si="520"/>
        <v>DR.IC.IT.281804.01</v>
      </c>
      <c r="T4216" s="39"/>
      <c r="U4216" s="60" t="str">
        <f t="shared" si="521"/>
        <v>IM.IC.IT.281804.01</v>
      </c>
      <c r="V4216" s="57"/>
      <c r="W4216" s="60" t="str">
        <f t="shared" si="522"/>
        <v>GE.IC.IT.281804.01</v>
      </c>
      <c r="AH4216" s="35" t="s">
        <v>3207</v>
      </c>
      <c r="AI4216" s="35">
        <v>1500</v>
      </c>
    </row>
    <row r="4217" spans="1:35" s="35" customFormat="1" ht="15">
      <c r="A4217" s="35" t="s">
        <v>2189</v>
      </c>
      <c r="C4217" s="38" t="s">
        <v>1514</v>
      </c>
      <c r="E4217" s="38" t="s">
        <v>4343</v>
      </c>
      <c r="F4217" s="35" t="s">
        <v>4198</v>
      </c>
      <c r="G4217" s="35" t="s">
        <v>3635</v>
      </c>
      <c r="H4217" s="38" t="s">
        <v>2065</v>
      </c>
      <c r="I4217" s="35" t="s">
        <v>3635</v>
      </c>
      <c r="J4217" s="39" t="str">
        <f t="shared" si="519"/>
        <v>IC.IT.281805</v>
      </c>
      <c r="K4217" s="38" t="s">
        <v>3298</v>
      </c>
      <c r="L4217" s="35" t="str">
        <f t="shared" si="523"/>
        <v>Occiput</v>
      </c>
      <c r="M4217" s="39" t="str">
        <f t="shared" si="524"/>
        <v>PI.IC.IT.281805.01</v>
      </c>
      <c r="N4217" s="39"/>
      <c r="O4217" s="39" t="str">
        <f t="shared" si="525"/>
        <v>PH.IC.IT.281805.01</v>
      </c>
      <c r="Q4217" s="39" t="str">
        <f t="shared" si="526"/>
        <v>CL.IC.IT.281805.01</v>
      </c>
      <c r="R4217" s="39"/>
      <c r="S4217" s="39" t="str">
        <f t="shared" si="520"/>
        <v>DR.IC.IT.281805.01</v>
      </c>
      <c r="T4217" s="39"/>
      <c r="U4217" s="60" t="str">
        <f t="shared" si="521"/>
        <v>IM.IC.IT.281805.01</v>
      </c>
      <c r="V4217" s="57"/>
      <c r="W4217" s="60" t="str">
        <f t="shared" si="522"/>
        <v>GE.IC.IT.281805.01</v>
      </c>
      <c r="AH4217" s="35" t="s">
        <v>3207</v>
      </c>
      <c r="AI4217" s="35">
        <v>1500</v>
      </c>
    </row>
    <row r="4218" spans="1:35" s="35" customFormat="1" ht="15">
      <c r="A4218" s="35" t="s">
        <v>2189</v>
      </c>
      <c r="C4218" s="38" t="s">
        <v>1514</v>
      </c>
      <c r="E4218" s="38" t="s">
        <v>4343</v>
      </c>
      <c r="F4218" s="35" t="s">
        <v>4198</v>
      </c>
      <c r="G4218" s="35" t="s">
        <v>3902</v>
      </c>
      <c r="H4218" s="38" t="s">
        <v>2222</v>
      </c>
      <c r="I4218" s="35" t="s">
        <v>1468</v>
      </c>
      <c r="J4218" s="39" t="str">
        <f t="shared" si="519"/>
        <v>IC.IT.281806</v>
      </c>
      <c r="K4218" s="38" t="s">
        <v>3298</v>
      </c>
      <c r="L4218" s="35" t="str">
        <f t="shared" si="523"/>
        <v>Eye(s)</v>
      </c>
      <c r="M4218" s="39" t="str">
        <f t="shared" si="524"/>
        <v>PI.IC.IT.281806.01</v>
      </c>
      <c r="N4218" s="39"/>
      <c r="O4218" s="39" t="str">
        <f t="shared" si="525"/>
        <v>PH.IC.IT.281806.01</v>
      </c>
      <c r="Q4218" s="39" t="str">
        <f t="shared" si="526"/>
        <v>CL.IC.IT.281806.01</v>
      </c>
      <c r="R4218" s="39"/>
      <c r="S4218" s="39" t="str">
        <f t="shared" si="520"/>
        <v>DR.IC.IT.281806.01</v>
      </c>
      <c r="T4218" s="39"/>
      <c r="U4218" s="60" t="str">
        <f t="shared" si="521"/>
        <v>IM.IC.IT.281806.01</v>
      </c>
      <c r="V4218" s="57"/>
      <c r="W4218" s="60" t="str">
        <f t="shared" si="522"/>
        <v>GE.IC.IT.281806.01</v>
      </c>
      <c r="AH4218" s="35" t="s">
        <v>3207</v>
      </c>
      <c r="AI4218" s="35">
        <v>1500</v>
      </c>
    </row>
    <row r="4219" spans="1:35" s="35" customFormat="1" ht="15">
      <c r="A4219" s="35" t="s">
        <v>2189</v>
      </c>
      <c r="C4219" s="38" t="s">
        <v>1514</v>
      </c>
      <c r="E4219" s="38" t="s">
        <v>4343</v>
      </c>
      <c r="F4219" s="35" t="s">
        <v>4198</v>
      </c>
      <c r="G4219" s="35" t="s">
        <v>3903</v>
      </c>
      <c r="H4219" s="38" t="s">
        <v>2376</v>
      </c>
      <c r="I4219" s="35" t="s">
        <v>3904</v>
      </c>
      <c r="J4219" s="39" t="str">
        <f t="shared" si="519"/>
        <v>IC.IT.281807</v>
      </c>
      <c r="K4219" s="38" t="s">
        <v>3298</v>
      </c>
      <c r="L4219" s="35" t="str">
        <f t="shared" si="523"/>
        <v>Ear(s)</v>
      </c>
      <c r="M4219" s="39" t="str">
        <f t="shared" si="524"/>
        <v>PI.IC.IT.281807.01</v>
      </c>
      <c r="N4219" s="39"/>
      <c r="O4219" s="39" t="str">
        <f t="shared" si="525"/>
        <v>PH.IC.IT.281807.01</v>
      </c>
      <c r="Q4219" s="39" t="str">
        <f t="shared" si="526"/>
        <v>CL.IC.IT.281807.01</v>
      </c>
      <c r="R4219" s="39"/>
      <c r="S4219" s="39" t="str">
        <f t="shared" si="520"/>
        <v>DR.IC.IT.281807.01</v>
      </c>
      <c r="T4219" s="39"/>
      <c r="U4219" s="60" t="str">
        <f t="shared" si="521"/>
        <v>IM.IC.IT.281807.01</v>
      </c>
      <c r="V4219" s="57"/>
      <c r="W4219" s="60" t="str">
        <f t="shared" si="522"/>
        <v>GE.IC.IT.281807.01</v>
      </c>
      <c r="AH4219" s="35" t="s">
        <v>3207</v>
      </c>
      <c r="AI4219" s="35">
        <v>1500</v>
      </c>
    </row>
    <row r="4220" spans="1:35" s="35" customFormat="1" ht="15">
      <c r="A4220" s="35" t="s">
        <v>2189</v>
      </c>
      <c r="C4220" s="38" t="s">
        <v>1514</v>
      </c>
      <c r="E4220" s="38" t="s">
        <v>4343</v>
      </c>
      <c r="F4220" s="35" t="s">
        <v>4198</v>
      </c>
      <c r="G4220" s="35" t="s">
        <v>3644</v>
      </c>
      <c r="H4220" s="38" t="s">
        <v>2378</v>
      </c>
      <c r="I4220" s="35" t="s">
        <v>3644</v>
      </c>
      <c r="J4220" s="39" t="str">
        <f t="shared" si="519"/>
        <v>IC.IT.281808</v>
      </c>
      <c r="K4220" s="38" t="s">
        <v>3298</v>
      </c>
      <c r="L4220" s="35" t="str">
        <f t="shared" si="523"/>
        <v>Nose</v>
      </c>
      <c r="M4220" s="39" t="str">
        <f t="shared" si="524"/>
        <v>PI.IC.IT.281808.01</v>
      </c>
      <c r="N4220" s="39"/>
      <c r="O4220" s="39" t="str">
        <f t="shared" si="525"/>
        <v>PH.IC.IT.281808.01</v>
      </c>
      <c r="Q4220" s="39" t="str">
        <f t="shared" si="526"/>
        <v>CL.IC.IT.281808.01</v>
      </c>
      <c r="R4220" s="39"/>
      <c r="S4220" s="39" t="str">
        <f t="shared" si="520"/>
        <v>DR.IC.IT.281808.01</v>
      </c>
      <c r="T4220" s="39"/>
      <c r="U4220" s="60" t="str">
        <f t="shared" si="521"/>
        <v>IM.IC.IT.281808.01</v>
      </c>
      <c r="V4220" s="57"/>
      <c r="W4220" s="60" t="str">
        <f t="shared" si="522"/>
        <v>GE.IC.IT.281808.01</v>
      </c>
      <c r="AH4220" s="35" t="s">
        <v>3207</v>
      </c>
      <c r="AI4220" s="35">
        <v>1500</v>
      </c>
    </row>
    <row r="4221" spans="1:35" s="35" customFormat="1" ht="15">
      <c r="A4221" s="35" t="s">
        <v>2189</v>
      </c>
      <c r="C4221" s="38" t="s">
        <v>1514</v>
      </c>
      <c r="E4221" s="38" t="s">
        <v>4343</v>
      </c>
      <c r="F4221" s="35" t="s">
        <v>4198</v>
      </c>
      <c r="G4221" s="35" t="s">
        <v>3905</v>
      </c>
      <c r="H4221" s="38" t="s">
        <v>2380</v>
      </c>
      <c r="I4221" s="35" t="s">
        <v>3905</v>
      </c>
      <c r="J4221" s="39" t="str">
        <f t="shared" si="519"/>
        <v>IC.IT.281809</v>
      </c>
      <c r="K4221" s="38" t="s">
        <v>3298</v>
      </c>
      <c r="L4221" s="35" t="str">
        <f t="shared" si="523"/>
        <v>Cheek</v>
      </c>
      <c r="M4221" s="39" t="str">
        <f t="shared" si="524"/>
        <v>PI.IC.IT.281809.01</v>
      </c>
      <c r="N4221" s="39"/>
      <c r="O4221" s="39" t="str">
        <f t="shared" si="525"/>
        <v>PH.IC.IT.281809.01</v>
      </c>
      <c r="Q4221" s="39" t="str">
        <f t="shared" si="526"/>
        <v>CL.IC.IT.281809.01</v>
      </c>
      <c r="R4221" s="39"/>
      <c r="S4221" s="39" t="str">
        <f t="shared" si="520"/>
        <v>DR.IC.IT.281809.01</v>
      </c>
      <c r="T4221" s="39"/>
      <c r="U4221" s="60" t="str">
        <f t="shared" si="521"/>
        <v>IM.IC.IT.281809.01</v>
      </c>
      <c r="V4221" s="57"/>
      <c r="W4221" s="60" t="str">
        <f t="shared" si="522"/>
        <v>GE.IC.IT.281809.01</v>
      </c>
      <c r="AH4221" s="35" t="s">
        <v>3207</v>
      </c>
      <c r="AI4221" s="35">
        <v>1500</v>
      </c>
    </row>
    <row r="4222" spans="1:35" s="35" customFormat="1" ht="15">
      <c r="A4222" s="35" t="s">
        <v>2189</v>
      </c>
      <c r="C4222" s="38" t="s">
        <v>1514</v>
      </c>
      <c r="E4222" s="38" t="s">
        <v>4343</v>
      </c>
      <c r="F4222" s="35" t="s">
        <v>4198</v>
      </c>
      <c r="G4222" s="35" t="s">
        <v>3906</v>
      </c>
      <c r="H4222" s="38" t="s">
        <v>2124</v>
      </c>
      <c r="I4222" s="35" t="s">
        <v>3907</v>
      </c>
      <c r="J4222" s="39" t="str">
        <f t="shared" si="519"/>
        <v>IC.IT.281810</v>
      </c>
      <c r="K4222" s="38" t="s">
        <v>3298</v>
      </c>
      <c r="L4222" s="35" t="str">
        <f t="shared" si="523"/>
        <v>Lip upper</v>
      </c>
      <c r="M4222" s="39" t="str">
        <f t="shared" si="524"/>
        <v>PI.IC.IT.281810.01</v>
      </c>
      <c r="N4222" s="39"/>
      <c r="O4222" s="39" t="str">
        <f t="shared" si="525"/>
        <v>PH.IC.IT.281810.01</v>
      </c>
      <c r="Q4222" s="39" t="str">
        <f t="shared" si="526"/>
        <v>CL.IC.IT.281810.01</v>
      </c>
      <c r="R4222" s="39"/>
      <c r="S4222" s="39" t="str">
        <f t="shared" si="520"/>
        <v>DR.IC.IT.281810.01</v>
      </c>
      <c r="T4222" s="39"/>
      <c r="U4222" s="60" t="str">
        <f t="shared" si="521"/>
        <v>IM.IC.IT.281810.01</v>
      </c>
      <c r="V4222" s="57"/>
      <c r="W4222" s="60" t="str">
        <f t="shared" si="522"/>
        <v>GE.IC.IT.281810.01</v>
      </c>
      <c r="AH4222" s="35" t="s">
        <v>3207</v>
      </c>
      <c r="AI4222" s="35">
        <v>1500</v>
      </c>
    </row>
    <row r="4223" spans="1:35" s="35" customFormat="1" ht="15">
      <c r="A4223" s="35" t="s">
        <v>2189</v>
      </c>
      <c r="C4223" s="38" t="s">
        <v>1514</v>
      </c>
      <c r="E4223" s="38" t="s">
        <v>4343</v>
      </c>
      <c r="F4223" s="35" t="s">
        <v>4198</v>
      </c>
      <c r="G4223" s="35" t="s">
        <v>3908</v>
      </c>
      <c r="H4223" s="38" t="s">
        <v>2126</v>
      </c>
      <c r="I4223" s="35" t="s">
        <v>3909</v>
      </c>
      <c r="J4223" s="39" t="str">
        <f t="shared" si="519"/>
        <v>IC.IT.281811</v>
      </c>
      <c r="K4223" s="38" t="s">
        <v>3298</v>
      </c>
      <c r="L4223" s="35" t="str">
        <f t="shared" si="523"/>
        <v>Lip lower</v>
      </c>
      <c r="M4223" s="39" t="str">
        <f t="shared" si="524"/>
        <v>PI.IC.IT.281811.01</v>
      </c>
      <c r="N4223" s="39"/>
      <c r="O4223" s="39" t="str">
        <f t="shared" si="525"/>
        <v>PH.IC.IT.281811.01</v>
      </c>
      <c r="Q4223" s="39" t="str">
        <f t="shared" si="526"/>
        <v>CL.IC.IT.281811.01</v>
      </c>
      <c r="R4223" s="39"/>
      <c r="S4223" s="39" t="str">
        <f t="shared" si="520"/>
        <v>DR.IC.IT.281811.01</v>
      </c>
      <c r="T4223" s="39"/>
      <c r="U4223" s="60" t="str">
        <f t="shared" si="521"/>
        <v>IM.IC.IT.281811.01</v>
      </c>
      <c r="V4223" s="57"/>
      <c r="W4223" s="60" t="str">
        <f t="shared" si="522"/>
        <v>GE.IC.IT.281811.01</v>
      </c>
      <c r="AH4223" s="35" t="s">
        <v>3207</v>
      </c>
      <c r="AI4223" s="35">
        <v>1500</v>
      </c>
    </row>
    <row r="4224" spans="1:35" s="35" customFormat="1" ht="15">
      <c r="A4224" s="35" t="s">
        <v>2189</v>
      </c>
      <c r="C4224" s="38" t="s">
        <v>1514</v>
      </c>
      <c r="E4224" s="38" t="s">
        <v>4343</v>
      </c>
      <c r="F4224" s="35" t="s">
        <v>4198</v>
      </c>
      <c r="G4224" s="35" t="s">
        <v>2021</v>
      </c>
      <c r="H4224" s="38" t="s">
        <v>2128</v>
      </c>
      <c r="I4224" s="35" t="s">
        <v>2021</v>
      </c>
      <c r="J4224" s="39" t="str">
        <f t="shared" si="519"/>
        <v>IC.IT.281812</v>
      </c>
      <c r="K4224" s="38" t="s">
        <v>3298</v>
      </c>
      <c r="L4224" s="35" t="str">
        <f t="shared" si="523"/>
        <v>Jaw</v>
      </c>
      <c r="M4224" s="39" t="str">
        <f t="shared" si="524"/>
        <v>PI.IC.IT.281812.01</v>
      </c>
      <c r="N4224" s="39"/>
      <c r="O4224" s="39" t="str">
        <f t="shared" si="525"/>
        <v>PH.IC.IT.281812.01</v>
      </c>
      <c r="Q4224" s="39" t="str">
        <f t="shared" si="526"/>
        <v>CL.IC.IT.281812.01</v>
      </c>
      <c r="R4224" s="39"/>
      <c r="S4224" s="39" t="str">
        <f t="shared" si="520"/>
        <v>DR.IC.IT.281812.01</v>
      </c>
      <c r="T4224" s="39"/>
      <c r="U4224" s="60" t="str">
        <f t="shared" si="521"/>
        <v>IM.IC.IT.281812.01</v>
      </c>
      <c r="V4224" s="57"/>
      <c r="W4224" s="60" t="str">
        <f t="shared" si="522"/>
        <v>GE.IC.IT.281812.01</v>
      </c>
      <c r="AH4224" s="35" t="s">
        <v>3207</v>
      </c>
      <c r="AI4224" s="35">
        <v>1500</v>
      </c>
    </row>
    <row r="4225" spans="1:35" s="35" customFormat="1" ht="15">
      <c r="A4225" s="35" t="s">
        <v>2189</v>
      </c>
      <c r="C4225" s="38" t="s">
        <v>1514</v>
      </c>
      <c r="E4225" s="38" t="s">
        <v>4343</v>
      </c>
      <c r="F4225" s="35" t="s">
        <v>4198</v>
      </c>
      <c r="G4225" s="35" t="s">
        <v>2022</v>
      </c>
      <c r="H4225" s="38" t="s">
        <v>2130</v>
      </c>
      <c r="I4225" s="35" t="s">
        <v>2022</v>
      </c>
      <c r="J4225" s="39" t="str">
        <f t="shared" si="519"/>
        <v>IC.IT.281813</v>
      </c>
      <c r="K4225" s="38" t="s">
        <v>3298</v>
      </c>
      <c r="L4225" s="35" t="str">
        <f t="shared" si="523"/>
        <v>Neck</v>
      </c>
      <c r="M4225" s="39" t="str">
        <f t="shared" si="524"/>
        <v>PI.IC.IT.281813.01</v>
      </c>
      <c r="N4225" s="39"/>
      <c r="O4225" s="39" t="str">
        <f t="shared" si="525"/>
        <v>PH.IC.IT.281813.01</v>
      </c>
      <c r="Q4225" s="39" t="str">
        <f t="shared" si="526"/>
        <v>CL.IC.IT.281813.01</v>
      </c>
      <c r="R4225" s="39"/>
      <c r="S4225" s="39" t="str">
        <f t="shared" si="520"/>
        <v>DR.IC.IT.281813.01</v>
      </c>
      <c r="T4225" s="39"/>
      <c r="U4225" s="60" t="str">
        <f t="shared" si="521"/>
        <v>IM.IC.IT.281813.01</v>
      </c>
      <c r="V4225" s="57"/>
      <c r="W4225" s="60" t="str">
        <f t="shared" si="522"/>
        <v>GE.IC.IT.281813.01</v>
      </c>
      <c r="AH4225" s="35" t="s">
        <v>3207</v>
      </c>
      <c r="AI4225" s="35">
        <v>1500</v>
      </c>
    </row>
    <row r="4226" spans="1:35" s="35" customFormat="1" ht="15">
      <c r="A4226" s="35" t="s">
        <v>2189</v>
      </c>
      <c r="C4226" s="38" t="s">
        <v>1514</v>
      </c>
      <c r="E4226" s="38" t="s">
        <v>4343</v>
      </c>
      <c r="F4226" s="35" t="s">
        <v>4198</v>
      </c>
      <c r="G4226" s="35" t="s">
        <v>3660</v>
      </c>
      <c r="H4226" s="38" t="s">
        <v>2296</v>
      </c>
      <c r="I4226" s="35" t="s">
        <v>504</v>
      </c>
      <c r="J4226" s="39" t="str">
        <f t="shared" si="519"/>
        <v>IC.IT.281814</v>
      </c>
      <c r="K4226" s="38" t="s">
        <v>3298</v>
      </c>
      <c r="L4226" s="35" t="str">
        <f t="shared" si="523"/>
        <v>Tracheostomy site</v>
      </c>
      <c r="M4226" s="39" t="str">
        <f t="shared" si="524"/>
        <v>PI.IC.IT.281814.01</v>
      </c>
      <c r="N4226" s="39"/>
      <c r="O4226" s="39" t="str">
        <f t="shared" si="525"/>
        <v>PH.IC.IT.281814.01</v>
      </c>
      <c r="Q4226" s="39" t="str">
        <f t="shared" si="526"/>
        <v>CL.IC.IT.281814.01</v>
      </c>
      <c r="R4226" s="39"/>
      <c r="S4226" s="39" t="str">
        <f t="shared" si="520"/>
        <v>DR.IC.IT.281814.01</v>
      </c>
      <c r="T4226" s="39"/>
      <c r="U4226" s="60" t="str">
        <f t="shared" si="521"/>
        <v>IM.IC.IT.281814.01</v>
      </c>
      <c r="V4226" s="57"/>
      <c r="W4226" s="60" t="str">
        <f t="shared" si="522"/>
        <v>GE.IC.IT.281814.01</v>
      </c>
      <c r="AH4226" s="35" t="s">
        <v>3207</v>
      </c>
      <c r="AI4226" s="35">
        <v>1500</v>
      </c>
    </row>
    <row r="4227" spans="1:35" s="35" customFormat="1" ht="15">
      <c r="A4227" s="35" t="s">
        <v>2189</v>
      </c>
      <c r="C4227" s="38" t="s">
        <v>1514</v>
      </c>
      <c r="E4227" s="38" t="s">
        <v>4343</v>
      </c>
      <c r="F4227" s="35" t="s">
        <v>4198</v>
      </c>
      <c r="G4227" s="35" t="s">
        <v>3661</v>
      </c>
      <c r="H4227" s="38" t="s">
        <v>2459</v>
      </c>
      <c r="I4227" s="35" t="s">
        <v>3661</v>
      </c>
      <c r="J4227" s="39" t="str">
        <f t="shared" si="519"/>
        <v>IC.IT.281815</v>
      </c>
      <c r="K4227" s="38" t="s">
        <v>3298</v>
      </c>
      <c r="L4227" s="35" t="str">
        <f t="shared" si="523"/>
        <v>Chin</v>
      </c>
      <c r="M4227" s="39" t="str">
        <f t="shared" si="524"/>
        <v>PI.IC.IT.281815.01</v>
      </c>
      <c r="N4227" s="39"/>
      <c r="O4227" s="39" t="str">
        <f t="shared" si="525"/>
        <v>PH.IC.IT.281815.01</v>
      </c>
      <c r="Q4227" s="39" t="str">
        <f t="shared" si="526"/>
        <v>CL.IC.IT.281815.01</v>
      </c>
      <c r="R4227" s="39"/>
      <c r="S4227" s="39" t="str">
        <f t="shared" si="520"/>
        <v>DR.IC.IT.281815.01</v>
      </c>
      <c r="T4227" s="39"/>
      <c r="U4227" s="60" t="str">
        <f t="shared" si="521"/>
        <v>IM.IC.IT.281815.01</v>
      </c>
      <c r="V4227" s="57"/>
      <c r="W4227" s="60" t="str">
        <f t="shared" si="522"/>
        <v>GE.IC.IT.281815.01</v>
      </c>
      <c r="AH4227" s="35" t="s">
        <v>3207</v>
      </c>
      <c r="AI4227" s="35">
        <v>1500</v>
      </c>
    </row>
    <row r="4228" spans="1:35" s="35" customFormat="1" ht="15">
      <c r="A4228" s="35" t="s">
        <v>2189</v>
      </c>
      <c r="C4228" s="38" t="s">
        <v>1514</v>
      </c>
      <c r="E4228" s="38" t="s">
        <v>4343</v>
      </c>
      <c r="F4228" s="35" t="s">
        <v>4198</v>
      </c>
      <c r="G4228" s="66" t="s">
        <v>3622</v>
      </c>
      <c r="H4228" s="38" t="s">
        <v>2464</v>
      </c>
      <c r="I4228" s="66" t="s">
        <v>3622</v>
      </c>
      <c r="J4228" s="39" t="str">
        <f t="shared" si="519"/>
        <v>IC.IT.281816</v>
      </c>
      <c r="K4228" s="38" t="s">
        <v>3298</v>
      </c>
      <c r="L4228" s="35" t="str">
        <f t="shared" si="523"/>
        <v>Forehead, right side</v>
      </c>
      <c r="M4228" s="39" t="str">
        <f t="shared" si="524"/>
        <v>PI.IC.IT.281816.01</v>
      </c>
      <c r="N4228" s="39"/>
      <c r="O4228" s="39" t="str">
        <f t="shared" si="525"/>
        <v>PH.IC.IT.281816.01</v>
      </c>
      <c r="Q4228" s="39" t="str">
        <f t="shared" si="526"/>
        <v>CL.IC.IT.281816.01</v>
      </c>
      <c r="R4228" s="39"/>
      <c r="S4228" s="39" t="str">
        <f t="shared" si="520"/>
        <v>DR.IC.IT.281816.01</v>
      </c>
      <c r="T4228" s="39"/>
      <c r="U4228" s="60" t="str">
        <f t="shared" si="521"/>
        <v>IM.IC.IT.281816.01</v>
      </c>
      <c r="V4228" s="57"/>
      <c r="W4228" s="60" t="str">
        <f t="shared" si="522"/>
        <v>GE.IC.IT.281816.01</v>
      </c>
      <c r="AH4228" s="35" t="s">
        <v>3207</v>
      </c>
      <c r="AI4228" s="35">
        <v>1500</v>
      </c>
    </row>
    <row r="4229" spans="1:35" s="35" customFormat="1" ht="15">
      <c r="A4229" s="35" t="s">
        <v>2189</v>
      </c>
      <c r="C4229" s="38" t="s">
        <v>1514</v>
      </c>
      <c r="E4229" s="38" t="s">
        <v>4343</v>
      </c>
      <c r="F4229" s="35" t="s">
        <v>4198</v>
      </c>
      <c r="G4229" s="66" t="s">
        <v>3624</v>
      </c>
      <c r="H4229" s="38" t="s">
        <v>2466</v>
      </c>
      <c r="I4229" s="66" t="s">
        <v>3624</v>
      </c>
      <c r="J4229" s="39" t="str">
        <f t="shared" si="519"/>
        <v>IC.IT.281817</v>
      </c>
      <c r="K4229" s="38" t="s">
        <v>3298</v>
      </c>
      <c r="L4229" s="35" t="str">
        <f t="shared" si="523"/>
        <v>Forehead, left side</v>
      </c>
      <c r="M4229" s="39" t="str">
        <f t="shared" si="524"/>
        <v>PI.IC.IT.281817.01</v>
      </c>
      <c r="N4229" s="39"/>
      <c r="O4229" s="39" t="str">
        <f t="shared" si="525"/>
        <v>PH.IC.IT.281817.01</v>
      </c>
      <c r="Q4229" s="39" t="str">
        <f t="shared" si="526"/>
        <v>CL.IC.IT.281817.01</v>
      </c>
      <c r="R4229" s="39"/>
      <c r="S4229" s="39" t="str">
        <f t="shared" si="520"/>
        <v>DR.IC.IT.281817.01</v>
      </c>
      <c r="T4229" s="39"/>
      <c r="U4229" s="60" t="str">
        <f t="shared" si="521"/>
        <v>IM.IC.IT.281817.01</v>
      </c>
      <c r="V4229" s="57"/>
      <c r="W4229" s="60" t="str">
        <f t="shared" si="522"/>
        <v>GE.IC.IT.281817.01</v>
      </c>
      <c r="AH4229" s="35" t="s">
        <v>3207</v>
      </c>
      <c r="AI4229" s="35">
        <v>1500</v>
      </c>
    </row>
    <row r="4230" spans="1:35" s="35" customFormat="1" ht="15">
      <c r="A4230" s="35" t="s">
        <v>2189</v>
      </c>
      <c r="C4230" s="38" t="s">
        <v>1514</v>
      </c>
      <c r="E4230" s="38" t="s">
        <v>4343</v>
      </c>
      <c r="F4230" s="35" t="s">
        <v>4198</v>
      </c>
      <c r="G4230" s="66" t="s">
        <v>3627</v>
      </c>
      <c r="H4230" s="38" t="s">
        <v>2616</v>
      </c>
      <c r="I4230" s="66" t="s">
        <v>3627</v>
      </c>
      <c r="J4230" s="39" t="str">
        <f t="shared" si="519"/>
        <v>IC.IT.281818</v>
      </c>
      <c r="K4230" s="38" t="s">
        <v>3298</v>
      </c>
      <c r="L4230" s="35" t="str">
        <f t="shared" si="523"/>
        <v>Temporal, right</v>
      </c>
      <c r="M4230" s="39" t="str">
        <f t="shared" si="524"/>
        <v>PI.IC.IT.281818.01</v>
      </c>
      <c r="N4230" s="39"/>
      <c r="O4230" s="39" t="str">
        <f t="shared" si="525"/>
        <v>PH.IC.IT.281818.01</v>
      </c>
      <c r="Q4230" s="39" t="str">
        <f t="shared" si="526"/>
        <v>CL.IC.IT.281818.01</v>
      </c>
      <c r="R4230" s="39"/>
      <c r="S4230" s="39" t="str">
        <f t="shared" si="520"/>
        <v>DR.IC.IT.281818.01</v>
      </c>
      <c r="T4230" s="39"/>
      <c r="U4230" s="60" t="str">
        <f t="shared" si="521"/>
        <v>IM.IC.IT.281818.01</v>
      </c>
      <c r="V4230" s="57"/>
      <c r="W4230" s="60" t="str">
        <f t="shared" si="522"/>
        <v>GE.IC.IT.281818.01</v>
      </c>
      <c r="AH4230" s="35" t="s">
        <v>3207</v>
      </c>
      <c r="AI4230" s="35">
        <v>1500</v>
      </c>
    </row>
    <row r="4231" spans="1:35" s="35" customFormat="1" ht="15">
      <c r="A4231" s="35" t="s">
        <v>2189</v>
      </c>
      <c r="C4231" s="38" t="s">
        <v>1514</v>
      </c>
      <c r="E4231" s="38" t="s">
        <v>4343</v>
      </c>
      <c r="F4231" s="35" t="s">
        <v>4198</v>
      </c>
      <c r="G4231" s="66" t="s">
        <v>3629</v>
      </c>
      <c r="H4231" s="38" t="s">
        <v>2618</v>
      </c>
      <c r="I4231" s="66" t="s">
        <v>3629</v>
      </c>
      <c r="J4231" s="39" t="str">
        <f t="shared" si="519"/>
        <v>IC.IT.281819</v>
      </c>
      <c r="K4231" s="38" t="s">
        <v>3298</v>
      </c>
      <c r="L4231" s="35" t="str">
        <f t="shared" si="523"/>
        <v>Temporal, left</v>
      </c>
      <c r="M4231" s="39" t="str">
        <f t="shared" si="524"/>
        <v>PI.IC.IT.281819.01</v>
      </c>
      <c r="N4231" s="39"/>
      <c r="O4231" s="39" t="str">
        <f t="shared" si="525"/>
        <v>PH.IC.IT.281819.01</v>
      </c>
      <c r="Q4231" s="39" t="str">
        <f t="shared" si="526"/>
        <v>CL.IC.IT.281819.01</v>
      </c>
      <c r="R4231" s="39"/>
      <c r="S4231" s="39" t="str">
        <f t="shared" si="520"/>
        <v>DR.IC.IT.281819.01</v>
      </c>
      <c r="T4231" s="39"/>
      <c r="U4231" s="60" t="str">
        <f t="shared" si="521"/>
        <v>IM.IC.IT.281819.01</v>
      </c>
      <c r="V4231" s="57"/>
      <c r="W4231" s="60" t="str">
        <f t="shared" si="522"/>
        <v>GE.IC.IT.281819.01</v>
      </c>
      <c r="AH4231" s="35" t="s">
        <v>3207</v>
      </c>
      <c r="AI4231" s="35">
        <v>1500</v>
      </c>
    </row>
    <row r="4232" spans="1:35" s="35" customFormat="1" ht="15">
      <c r="A4232" s="35" t="s">
        <v>2189</v>
      </c>
      <c r="C4232" s="38" t="s">
        <v>1514</v>
      </c>
      <c r="E4232" s="38" t="s">
        <v>4343</v>
      </c>
      <c r="F4232" s="35" t="s">
        <v>4198</v>
      </c>
      <c r="G4232" s="66" t="s">
        <v>3631</v>
      </c>
      <c r="H4232" s="38" t="s">
        <v>2620</v>
      </c>
      <c r="I4232" s="66" t="s">
        <v>3631</v>
      </c>
      <c r="J4232" s="39" t="str">
        <f t="shared" si="519"/>
        <v>IC.IT.281820</v>
      </c>
      <c r="K4232" s="38" t="s">
        <v>3298</v>
      </c>
      <c r="L4232" s="35" t="str">
        <f t="shared" si="523"/>
        <v>Parietal, right</v>
      </c>
      <c r="M4232" s="39" t="str">
        <f t="shared" si="524"/>
        <v>PI.IC.IT.281820.01</v>
      </c>
      <c r="N4232" s="39"/>
      <c r="O4232" s="39" t="str">
        <f t="shared" si="525"/>
        <v>PH.IC.IT.281820.01</v>
      </c>
      <c r="Q4232" s="39" t="str">
        <f t="shared" si="526"/>
        <v>CL.IC.IT.281820.01</v>
      </c>
      <c r="R4232" s="39"/>
      <c r="S4232" s="39" t="str">
        <f t="shared" si="520"/>
        <v>DR.IC.IT.281820.01</v>
      </c>
      <c r="T4232" s="39"/>
      <c r="U4232" s="60" t="str">
        <f t="shared" si="521"/>
        <v>IM.IC.IT.281820.01</v>
      </c>
      <c r="V4232" s="57"/>
      <c r="W4232" s="60" t="str">
        <f t="shared" si="522"/>
        <v>GE.IC.IT.281820.01</v>
      </c>
      <c r="AH4232" s="35" t="s">
        <v>3207</v>
      </c>
      <c r="AI4232" s="35">
        <v>1500</v>
      </c>
    </row>
    <row r="4233" spans="1:35" s="35" customFormat="1" ht="15">
      <c r="A4233" s="35" t="s">
        <v>2189</v>
      </c>
      <c r="C4233" s="38" t="s">
        <v>1514</v>
      </c>
      <c r="E4233" s="38" t="s">
        <v>4343</v>
      </c>
      <c r="F4233" s="35" t="s">
        <v>4198</v>
      </c>
      <c r="G4233" s="66" t="s">
        <v>3633</v>
      </c>
      <c r="H4233" s="38" t="s">
        <v>2622</v>
      </c>
      <c r="I4233" s="66" t="s">
        <v>3633</v>
      </c>
      <c r="J4233" s="39" t="str">
        <f t="shared" si="519"/>
        <v>IC.IT.281821</v>
      </c>
      <c r="K4233" s="38" t="s">
        <v>3298</v>
      </c>
      <c r="L4233" s="35" t="str">
        <f t="shared" si="523"/>
        <v>Parietal, left</v>
      </c>
      <c r="M4233" s="39" t="str">
        <f t="shared" si="524"/>
        <v>PI.IC.IT.281821.01</v>
      </c>
      <c r="N4233" s="39"/>
      <c r="O4233" s="39" t="str">
        <f t="shared" si="525"/>
        <v>PH.IC.IT.281821.01</v>
      </c>
      <c r="Q4233" s="39" t="str">
        <f t="shared" si="526"/>
        <v>CL.IC.IT.281821.01</v>
      </c>
      <c r="R4233" s="39"/>
      <c r="S4233" s="39" t="str">
        <f t="shared" si="520"/>
        <v>DR.IC.IT.281821.01</v>
      </c>
      <c r="T4233" s="39"/>
      <c r="U4233" s="60" t="str">
        <f t="shared" si="521"/>
        <v>IM.IC.IT.281821.01</v>
      </c>
      <c r="V4233" s="57"/>
      <c r="W4233" s="60" t="str">
        <f t="shared" si="522"/>
        <v>GE.IC.IT.281821.01</v>
      </c>
      <c r="AH4233" s="35" t="s">
        <v>3207</v>
      </c>
      <c r="AI4233" s="35">
        <v>1500</v>
      </c>
    </row>
    <row r="4234" spans="1:35" s="35" customFormat="1" ht="15">
      <c r="A4234" s="35" t="s">
        <v>2189</v>
      </c>
      <c r="C4234" s="38" t="s">
        <v>1514</v>
      </c>
      <c r="E4234" s="38" t="s">
        <v>4343</v>
      </c>
      <c r="F4234" s="35" t="s">
        <v>4198</v>
      </c>
      <c r="G4234" s="66" t="s">
        <v>3636</v>
      </c>
      <c r="H4234" s="38" t="s">
        <v>2474</v>
      </c>
      <c r="I4234" s="66" t="s">
        <v>3636</v>
      </c>
      <c r="J4234" s="39" t="str">
        <f t="shared" si="519"/>
        <v>IC.IT.281822</v>
      </c>
      <c r="K4234" s="38" t="s">
        <v>3298</v>
      </c>
      <c r="L4234" s="35" t="str">
        <f t="shared" si="523"/>
        <v>Eye, right</v>
      </c>
      <c r="M4234" s="39" t="str">
        <f t="shared" si="524"/>
        <v>PI.IC.IT.281822.01</v>
      </c>
      <c r="N4234" s="39"/>
      <c r="O4234" s="39" t="str">
        <f t="shared" si="525"/>
        <v>PH.IC.IT.281822.01</v>
      </c>
      <c r="Q4234" s="39" t="str">
        <f t="shared" si="526"/>
        <v>CL.IC.IT.281822.01</v>
      </c>
      <c r="R4234" s="39"/>
      <c r="S4234" s="39" t="str">
        <f t="shared" si="520"/>
        <v>DR.IC.IT.281822.01</v>
      </c>
      <c r="T4234" s="39"/>
      <c r="U4234" s="60" t="str">
        <f t="shared" si="521"/>
        <v>IM.IC.IT.281822.01</v>
      </c>
      <c r="V4234" s="57"/>
      <c r="W4234" s="60" t="str">
        <f t="shared" si="522"/>
        <v>GE.IC.IT.281822.01</v>
      </c>
      <c r="AH4234" s="35" t="s">
        <v>3207</v>
      </c>
      <c r="AI4234" s="35">
        <v>1500</v>
      </c>
    </row>
    <row r="4235" spans="1:35" s="35" customFormat="1" ht="15">
      <c r="A4235" s="35" t="s">
        <v>2189</v>
      </c>
      <c r="C4235" s="38" t="s">
        <v>1514</v>
      </c>
      <c r="E4235" s="38" t="s">
        <v>4343</v>
      </c>
      <c r="F4235" s="35" t="s">
        <v>4198</v>
      </c>
      <c r="G4235" s="66" t="s">
        <v>3638</v>
      </c>
      <c r="H4235" s="38" t="s">
        <v>2625</v>
      </c>
      <c r="I4235" s="66" t="s">
        <v>3638</v>
      </c>
      <c r="J4235" s="39" t="str">
        <f t="shared" si="519"/>
        <v>IC.IT.281823</v>
      </c>
      <c r="K4235" s="38" t="s">
        <v>3298</v>
      </c>
      <c r="L4235" s="35" t="str">
        <f t="shared" si="523"/>
        <v>Eye, left</v>
      </c>
      <c r="M4235" s="39" t="str">
        <f t="shared" si="524"/>
        <v>PI.IC.IT.281823.01</v>
      </c>
      <c r="N4235" s="39"/>
      <c r="O4235" s="39" t="str">
        <f t="shared" si="525"/>
        <v>PH.IC.IT.281823.01</v>
      </c>
      <c r="Q4235" s="39" t="str">
        <f t="shared" si="526"/>
        <v>CL.IC.IT.281823.01</v>
      </c>
      <c r="R4235" s="39"/>
      <c r="S4235" s="39" t="str">
        <f t="shared" si="520"/>
        <v>DR.IC.IT.281823.01</v>
      </c>
      <c r="T4235" s="39"/>
      <c r="U4235" s="60" t="str">
        <f t="shared" si="521"/>
        <v>IM.IC.IT.281823.01</v>
      </c>
      <c r="V4235" s="57"/>
      <c r="W4235" s="60" t="str">
        <f t="shared" si="522"/>
        <v>GE.IC.IT.281823.01</v>
      </c>
      <c r="AH4235" s="35" t="s">
        <v>3207</v>
      </c>
      <c r="AI4235" s="35">
        <v>1500</v>
      </c>
    </row>
    <row r="4236" spans="1:35" s="35" customFormat="1" ht="15">
      <c r="A4236" s="35" t="s">
        <v>2189</v>
      </c>
      <c r="C4236" s="38" t="s">
        <v>1514</v>
      </c>
      <c r="E4236" s="38" t="s">
        <v>4343</v>
      </c>
      <c r="F4236" s="35" t="s">
        <v>4198</v>
      </c>
      <c r="G4236" s="66" t="s">
        <v>3640</v>
      </c>
      <c r="H4236" s="38" t="s">
        <v>2627</v>
      </c>
      <c r="I4236" s="66" t="s">
        <v>3640</v>
      </c>
      <c r="J4236" s="39" t="str">
        <f t="shared" si="519"/>
        <v>IC.IT.281824</v>
      </c>
      <c r="K4236" s="38" t="s">
        <v>3298</v>
      </c>
      <c r="L4236" s="35" t="str">
        <f t="shared" si="523"/>
        <v>Ear, right</v>
      </c>
      <c r="M4236" s="39" t="str">
        <f t="shared" si="524"/>
        <v>PI.IC.IT.281824.01</v>
      </c>
      <c r="N4236" s="39"/>
      <c r="O4236" s="39" t="str">
        <f t="shared" si="525"/>
        <v>PH.IC.IT.281824.01</v>
      </c>
      <c r="Q4236" s="39" t="str">
        <f t="shared" si="526"/>
        <v>CL.IC.IT.281824.01</v>
      </c>
      <c r="R4236" s="39"/>
      <c r="S4236" s="39" t="str">
        <f t="shared" si="520"/>
        <v>DR.IC.IT.281824.01</v>
      </c>
      <c r="T4236" s="39"/>
      <c r="U4236" s="60" t="str">
        <f t="shared" si="521"/>
        <v>IM.IC.IT.281824.01</v>
      </c>
      <c r="V4236" s="57"/>
      <c r="W4236" s="60" t="str">
        <f t="shared" si="522"/>
        <v>GE.IC.IT.281824.01</v>
      </c>
      <c r="AH4236" s="35" t="s">
        <v>3207</v>
      </c>
      <c r="AI4236" s="35">
        <v>1500</v>
      </c>
    </row>
    <row r="4237" spans="1:35" s="35" customFormat="1" ht="15">
      <c r="A4237" s="35" t="s">
        <v>2189</v>
      </c>
      <c r="C4237" s="38" t="s">
        <v>1514</v>
      </c>
      <c r="E4237" s="38" t="s">
        <v>4343</v>
      </c>
      <c r="F4237" s="35" t="s">
        <v>4198</v>
      </c>
      <c r="G4237" s="66" t="s">
        <v>3642</v>
      </c>
      <c r="H4237" s="38" t="s">
        <v>2331</v>
      </c>
      <c r="I4237" s="66" t="s">
        <v>3642</v>
      </c>
      <c r="J4237" s="39" t="str">
        <f t="shared" si="519"/>
        <v>IC.IT.281825</v>
      </c>
      <c r="K4237" s="38" t="s">
        <v>3298</v>
      </c>
      <c r="L4237" s="35" t="str">
        <f t="shared" si="523"/>
        <v>Ear, left</v>
      </c>
      <c r="M4237" s="39" t="str">
        <f t="shared" si="524"/>
        <v>PI.IC.IT.281825.01</v>
      </c>
      <c r="N4237" s="39"/>
      <c r="O4237" s="39" t="str">
        <f t="shared" si="525"/>
        <v>PH.IC.IT.281825.01</v>
      </c>
      <c r="Q4237" s="39" t="str">
        <f t="shared" si="526"/>
        <v>CL.IC.IT.281825.01</v>
      </c>
      <c r="R4237" s="39"/>
      <c r="S4237" s="39" t="str">
        <f t="shared" si="520"/>
        <v>DR.IC.IT.281825.01</v>
      </c>
      <c r="T4237" s="39"/>
      <c r="U4237" s="60" t="str">
        <f t="shared" si="521"/>
        <v>IM.IC.IT.281825.01</v>
      </c>
      <c r="V4237" s="57"/>
      <c r="W4237" s="60" t="str">
        <f t="shared" si="522"/>
        <v>GE.IC.IT.281825.01</v>
      </c>
      <c r="AH4237" s="35" t="s">
        <v>3207</v>
      </c>
      <c r="AI4237" s="35">
        <v>1500</v>
      </c>
    </row>
    <row r="4238" spans="1:35" s="35" customFormat="1" ht="15">
      <c r="A4238" s="35" t="s">
        <v>2189</v>
      </c>
      <c r="C4238" s="38" t="s">
        <v>1514</v>
      </c>
      <c r="E4238" s="38" t="s">
        <v>4343</v>
      </c>
      <c r="F4238" s="35" t="s">
        <v>4198</v>
      </c>
      <c r="G4238" s="66" t="s">
        <v>3645</v>
      </c>
      <c r="H4238" s="38" t="s">
        <v>1669</v>
      </c>
      <c r="I4238" s="66" t="s">
        <v>3645</v>
      </c>
      <c r="J4238" s="39" t="str">
        <f t="shared" si="519"/>
        <v>IC.IT.281826</v>
      </c>
      <c r="K4238" s="38" t="s">
        <v>3298</v>
      </c>
      <c r="L4238" s="35" t="str">
        <f t="shared" si="523"/>
        <v>Nose, right side</v>
      </c>
      <c r="M4238" s="39" t="str">
        <f t="shared" si="524"/>
        <v>PI.IC.IT.281826.01</v>
      </c>
      <c r="N4238" s="39"/>
      <c r="O4238" s="39" t="str">
        <f t="shared" si="525"/>
        <v>PH.IC.IT.281826.01</v>
      </c>
      <c r="Q4238" s="39" t="str">
        <f t="shared" si="526"/>
        <v>CL.IC.IT.281826.01</v>
      </c>
      <c r="R4238" s="39"/>
      <c r="S4238" s="39" t="str">
        <f t="shared" si="520"/>
        <v>DR.IC.IT.281826.01</v>
      </c>
      <c r="T4238" s="39"/>
      <c r="U4238" s="60" t="str">
        <f t="shared" si="521"/>
        <v>IM.IC.IT.281826.01</v>
      </c>
      <c r="V4238" s="57"/>
      <c r="W4238" s="60" t="str">
        <f t="shared" si="522"/>
        <v>GE.IC.IT.281826.01</v>
      </c>
      <c r="AH4238" s="35" t="s">
        <v>3207</v>
      </c>
      <c r="AI4238" s="35">
        <v>1500</v>
      </c>
    </row>
    <row r="4239" spans="1:35" s="35" customFormat="1" ht="15">
      <c r="A4239" s="35" t="s">
        <v>2189</v>
      </c>
      <c r="C4239" s="38" t="s">
        <v>1514</v>
      </c>
      <c r="E4239" s="38" t="s">
        <v>4343</v>
      </c>
      <c r="F4239" s="35" t="s">
        <v>4198</v>
      </c>
      <c r="G4239" s="66" t="s">
        <v>3647</v>
      </c>
      <c r="H4239" s="38" t="s">
        <v>1504</v>
      </c>
      <c r="I4239" s="66" t="s">
        <v>3647</v>
      </c>
      <c r="J4239" s="39" t="str">
        <f t="shared" si="519"/>
        <v>IC.IT.281827</v>
      </c>
      <c r="K4239" s="38" t="s">
        <v>3298</v>
      </c>
      <c r="L4239" s="35" t="str">
        <f t="shared" si="523"/>
        <v>Nose, left side</v>
      </c>
      <c r="M4239" s="39" t="str">
        <f t="shared" si="524"/>
        <v>PI.IC.IT.281827.01</v>
      </c>
      <c r="N4239" s="39"/>
      <c r="O4239" s="39" t="str">
        <f t="shared" si="525"/>
        <v>PH.IC.IT.281827.01</v>
      </c>
      <c r="Q4239" s="39" t="str">
        <f t="shared" si="526"/>
        <v>CL.IC.IT.281827.01</v>
      </c>
      <c r="R4239" s="39"/>
      <c r="S4239" s="39" t="str">
        <f t="shared" si="520"/>
        <v>DR.IC.IT.281827.01</v>
      </c>
      <c r="T4239" s="39"/>
      <c r="U4239" s="60" t="str">
        <f t="shared" si="521"/>
        <v>IM.IC.IT.281827.01</v>
      </c>
      <c r="V4239" s="57"/>
      <c r="W4239" s="60" t="str">
        <f t="shared" si="522"/>
        <v>GE.IC.IT.281827.01</v>
      </c>
      <c r="AH4239" s="35" t="s">
        <v>3207</v>
      </c>
      <c r="AI4239" s="35">
        <v>1500</v>
      </c>
    </row>
    <row r="4240" spans="1:35" s="35" customFormat="1" ht="15">
      <c r="A4240" s="35" t="s">
        <v>2189</v>
      </c>
      <c r="C4240" s="38" t="s">
        <v>1514</v>
      </c>
      <c r="E4240" s="38" t="s">
        <v>4343</v>
      </c>
      <c r="F4240" s="35" t="s">
        <v>4198</v>
      </c>
      <c r="G4240" s="66" t="s">
        <v>3652</v>
      </c>
      <c r="H4240" s="38" t="s">
        <v>1514</v>
      </c>
      <c r="I4240" s="66" t="s">
        <v>3652</v>
      </c>
      <c r="J4240" s="39" t="str">
        <f t="shared" si="519"/>
        <v>IC.IT.281828</v>
      </c>
      <c r="K4240" s="38" t="s">
        <v>3298</v>
      </c>
      <c r="L4240" s="35" t="str">
        <f t="shared" si="523"/>
        <v>Jaw, right</v>
      </c>
      <c r="M4240" s="39" t="str">
        <f t="shared" si="524"/>
        <v>PI.IC.IT.281828.01</v>
      </c>
      <c r="N4240" s="39"/>
      <c r="O4240" s="39" t="str">
        <f t="shared" si="525"/>
        <v>PH.IC.IT.281828.01</v>
      </c>
      <c r="Q4240" s="39" t="str">
        <f t="shared" si="526"/>
        <v>CL.IC.IT.281828.01</v>
      </c>
      <c r="R4240" s="39"/>
      <c r="S4240" s="39" t="str">
        <f t="shared" si="520"/>
        <v>DR.IC.IT.281828.01</v>
      </c>
      <c r="T4240" s="39"/>
      <c r="U4240" s="60" t="str">
        <f t="shared" si="521"/>
        <v>IM.IC.IT.281828.01</v>
      </c>
      <c r="V4240" s="57"/>
      <c r="W4240" s="60" t="str">
        <f t="shared" si="522"/>
        <v>GE.IC.IT.281828.01</v>
      </c>
      <c r="AH4240" s="35" t="s">
        <v>3207</v>
      </c>
      <c r="AI4240" s="35">
        <v>1500</v>
      </c>
    </row>
    <row r="4241" spans="1:35" s="35" customFormat="1" ht="15">
      <c r="A4241" s="35" t="s">
        <v>2189</v>
      </c>
      <c r="C4241" s="38" t="s">
        <v>1514</v>
      </c>
      <c r="E4241" s="38" t="s">
        <v>4343</v>
      </c>
      <c r="F4241" s="35" t="s">
        <v>4198</v>
      </c>
      <c r="G4241" s="66" t="s">
        <v>3654</v>
      </c>
      <c r="H4241" s="38" t="s">
        <v>2074</v>
      </c>
      <c r="I4241" s="66" t="s">
        <v>3654</v>
      </c>
      <c r="J4241" s="39" t="str">
        <f t="shared" ref="J4241:J4304" si="527">CONCATENATE("IC.IT.",C4241,E4241,H4241)</f>
        <v>IC.IT.281829</v>
      </c>
      <c r="K4241" s="38" t="s">
        <v>3298</v>
      </c>
      <c r="L4241" s="35" t="str">
        <f t="shared" si="523"/>
        <v>Jaw, left</v>
      </c>
      <c r="M4241" s="39" t="str">
        <f t="shared" si="524"/>
        <v>PI.IC.IT.281829.01</v>
      </c>
      <c r="N4241" s="39"/>
      <c r="O4241" s="39" t="str">
        <f t="shared" si="525"/>
        <v>PH.IC.IT.281829.01</v>
      </c>
      <c r="Q4241" s="39" t="str">
        <f t="shared" si="526"/>
        <v>CL.IC.IT.281829.01</v>
      </c>
      <c r="R4241" s="39"/>
      <c r="S4241" s="39" t="str">
        <f t="shared" si="520"/>
        <v>DR.IC.IT.281829.01</v>
      </c>
      <c r="T4241" s="39"/>
      <c r="U4241" s="60" t="str">
        <f t="shared" si="521"/>
        <v>IM.IC.IT.281829.01</v>
      </c>
      <c r="V4241" s="57"/>
      <c r="W4241" s="60" t="str">
        <f t="shared" si="522"/>
        <v>GE.IC.IT.281829.01</v>
      </c>
      <c r="AH4241" s="35" t="s">
        <v>3207</v>
      </c>
      <c r="AI4241" s="35">
        <v>1500</v>
      </c>
    </row>
    <row r="4242" spans="1:35" s="35" customFormat="1" ht="15">
      <c r="A4242" s="35" t="s">
        <v>2189</v>
      </c>
      <c r="C4242" s="38" t="s">
        <v>1514</v>
      </c>
      <c r="E4242" s="38" t="s">
        <v>4343</v>
      </c>
      <c r="F4242" s="35" t="s">
        <v>4198</v>
      </c>
      <c r="G4242" s="66" t="s">
        <v>3656</v>
      </c>
      <c r="H4242" s="38" t="s">
        <v>2248</v>
      </c>
      <c r="I4242" s="66" t="s">
        <v>3656</v>
      </c>
      <c r="J4242" s="39" t="str">
        <f t="shared" si="527"/>
        <v>IC.IT.281830</v>
      </c>
      <c r="K4242" s="38" t="s">
        <v>3298</v>
      </c>
      <c r="L4242" s="35" t="str">
        <f t="shared" si="523"/>
        <v>Neck, right</v>
      </c>
      <c r="M4242" s="39" t="str">
        <f t="shared" si="524"/>
        <v>PI.IC.IT.281830.01</v>
      </c>
      <c r="N4242" s="39"/>
      <c r="O4242" s="39" t="str">
        <f t="shared" si="525"/>
        <v>PH.IC.IT.281830.01</v>
      </c>
      <c r="Q4242" s="39" t="str">
        <f t="shared" si="526"/>
        <v>CL.IC.IT.281830.01</v>
      </c>
      <c r="R4242" s="39"/>
      <c r="S4242" s="39" t="str">
        <f t="shared" si="520"/>
        <v>DR.IC.IT.281830.01</v>
      </c>
      <c r="T4242" s="39"/>
      <c r="U4242" s="60" t="str">
        <f t="shared" si="521"/>
        <v>IM.IC.IT.281830.01</v>
      </c>
      <c r="V4242" s="57"/>
      <c r="W4242" s="60" t="str">
        <f t="shared" si="522"/>
        <v>GE.IC.IT.281830.01</v>
      </c>
      <c r="AH4242" s="35" t="s">
        <v>3207</v>
      </c>
      <c r="AI4242" s="35">
        <v>1500</v>
      </c>
    </row>
    <row r="4243" spans="1:35" s="35" customFormat="1" ht="15">
      <c r="A4243" s="35" t="s">
        <v>2189</v>
      </c>
      <c r="C4243" s="38" t="s">
        <v>1514</v>
      </c>
      <c r="E4243" s="38" t="s">
        <v>4343</v>
      </c>
      <c r="F4243" s="35" t="s">
        <v>4198</v>
      </c>
      <c r="G4243" s="66" t="s">
        <v>3658</v>
      </c>
      <c r="H4243" s="38" t="s">
        <v>3892</v>
      </c>
      <c r="I4243" s="66" t="s">
        <v>3658</v>
      </c>
      <c r="J4243" s="39" t="str">
        <f t="shared" si="527"/>
        <v>IC.IT.281831</v>
      </c>
      <c r="K4243" s="38" t="s">
        <v>3298</v>
      </c>
      <c r="L4243" s="35" t="str">
        <f t="shared" si="523"/>
        <v>Neck, left</v>
      </c>
      <c r="M4243" s="39" t="str">
        <f t="shared" si="524"/>
        <v>PI.IC.IT.281831.01</v>
      </c>
      <c r="N4243" s="39"/>
      <c r="O4243" s="39" t="str">
        <f t="shared" si="525"/>
        <v>PH.IC.IT.281831.01</v>
      </c>
      <c r="Q4243" s="39" t="str">
        <f t="shared" si="526"/>
        <v>CL.IC.IT.281831.01</v>
      </c>
      <c r="R4243" s="39"/>
      <c r="S4243" s="39" t="str">
        <f t="shared" si="520"/>
        <v>DR.IC.IT.281831.01</v>
      </c>
      <c r="T4243" s="39"/>
      <c r="U4243" s="60" t="str">
        <f t="shared" si="521"/>
        <v>IM.IC.IT.281831.01</v>
      </c>
      <c r="V4243" s="57"/>
      <c r="W4243" s="60" t="str">
        <f t="shared" si="522"/>
        <v>GE.IC.IT.281831.01</v>
      </c>
      <c r="AH4243" s="35" t="s">
        <v>3207</v>
      </c>
      <c r="AI4243" s="35">
        <v>1500</v>
      </c>
    </row>
    <row r="4244" spans="1:35" s="35" customFormat="1" ht="15">
      <c r="A4244" s="35" t="s">
        <v>2189</v>
      </c>
      <c r="C4244" s="38" t="s">
        <v>1514</v>
      </c>
      <c r="D4244" s="35" t="s">
        <v>4462</v>
      </c>
      <c r="E4244" s="38" t="s">
        <v>4345</v>
      </c>
      <c r="F4244" s="35" t="s">
        <v>4199</v>
      </c>
      <c r="G4244" s="35" t="s">
        <v>3911</v>
      </c>
      <c r="H4244" s="38" t="s">
        <v>2212</v>
      </c>
      <c r="I4244" s="35" t="s">
        <v>3911</v>
      </c>
      <c r="J4244" s="39" t="str">
        <f t="shared" si="527"/>
        <v>IC.IT.281901</v>
      </c>
      <c r="K4244" s="38" t="s">
        <v>3298</v>
      </c>
      <c r="L4244" s="35" t="str">
        <f t="shared" si="523"/>
        <v>Hip</v>
      </c>
      <c r="M4244" s="39" t="str">
        <f t="shared" si="524"/>
        <v>PI.IC.IT.281901.01</v>
      </c>
      <c r="N4244" s="39"/>
      <c r="O4244" s="39" t="str">
        <f t="shared" si="525"/>
        <v>PH.IC.IT.281901.01</v>
      </c>
      <c r="Q4244" s="39" t="str">
        <f t="shared" si="526"/>
        <v>CL.IC.IT.281901.01</v>
      </c>
      <c r="R4244" s="39"/>
      <c r="S4244" s="39" t="str">
        <f t="shared" si="520"/>
        <v>DR.IC.IT.281901.01</v>
      </c>
      <c r="T4244" s="39"/>
      <c r="U4244" s="60" t="str">
        <f t="shared" si="521"/>
        <v>IM.IC.IT.281901.01</v>
      </c>
      <c r="V4244" s="57"/>
      <c r="W4244" s="60" t="str">
        <f t="shared" si="522"/>
        <v>GE.IC.IT.281901.01</v>
      </c>
      <c r="AH4244" s="35" t="s">
        <v>3207</v>
      </c>
      <c r="AI4244" s="35">
        <v>1500</v>
      </c>
    </row>
    <row r="4245" spans="1:35" s="35" customFormat="1" ht="15">
      <c r="A4245" s="35" t="s">
        <v>2189</v>
      </c>
      <c r="C4245" s="38" t="s">
        <v>1514</v>
      </c>
      <c r="E4245" s="38" t="s">
        <v>4345</v>
      </c>
      <c r="F4245" s="35" t="s">
        <v>4199</v>
      </c>
      <c r="G4245" s="35" t="s">
        <v>3912</v>
      </c>
      <c r="H4245" s="38" t="s">
        <v>2217</v>
      </c>
      <c r="I4245" s="35" t="s">
        <v>3912</v>
      </c>
      <c r="J4245" s="39" t="str">
        <f t="shared" si="527"/>
        <v>IC.IT.281902</v>
      </c>
      <c r="K4245" s="38" t="s">
        <v>3298</v>
      </c>
      <c r="L4245" s="35" t="str">
        <f t="shared" si="523"/>
        <v>Groin</v>
      </c>
      <c r="M4245" s="39" t="str">
        <f t="shared" si="524"/>
        <v>PI.IC.IT.281902.01</v>
      </c>
      <c r="N4245" s="39"/>
      <c r="O4245" s="39" t="str">
        <f t="shared" si="525"/>
        <v>PH.IC.IT.281902.01</v>
      </c>
      <c r="Q4245" s="39" t="str">
        <f t="shared" si="526"/>
        <v>CL.IC.IT.281902.01</v>
      </c>
      <c r="R4245" s="39"/>
      <c r="S4245" s="39" t="str">
        <f t="shared" ref="S4245:S4308" si="528">CONCATENATE("DR.",J4245,".",K4245)</f>
        <v>DR.IC.IT.281902.01</v>
      </c>
      <c r="T4245" s="39"/>
      <c r="U4245" s="60" t="str">
        <f t="shared" ref="U4245:U4308" si="529">CONCATENATE("IM.",J4245, ".",K4245)</f>
        <v>IM.IC.IT.281902.01</v>
      </c>
      <c r="V4245" s="57"/>
      <c r="W4245" s="60" t="str">
        <f t="shared" ref="W4245:W4308" si="530">CONCATENATE("GE.",J4245, ".",K4245)</f>
        <v>GE.IC.IT.281902.01</v>
      </c>
      <c r="AH4245" s="35" t="s">
        <v>3207</v>
      </c>
      <c r="AI4245" s="35">
        <v>1500</v>
      </c>
    </row>
    <row r="4246" spans="1:35" s="35" customFormat="1" ht="15">
      <c r="A4246" s="35" t="s">
        <v>2189</v>
      </c>
      <c r="C4246" s="38" t="s">
        <v>1514</v>
      </c>
      <c r="E4246" s="38" t="s">
        <v>4345</v>
      </c>
      <c r="F4246" s="35" t="s">
        <v>4199</v>
      </c>
      <c r="G4246" s="35" t="s">
        <v>3671</v>
      </c>
      <c r="H4246" s="38" t="s">
        <v>2219</v>
      </c>
      <c r="I4246" s="35" t="s">
        <v>3671</v>
      </c>
      <c r="J4246" s="39" t="str">
        <f t="shared" si="527"/>
        <v>IC.IT.281903</v>
      </c>
      <c r="K4246" s="38" t="s">
        <v>3298</v>
      </c>
      <c r="L4246" s="35" t="str">
        <f t="shared" si="523"/>
        <v>Penis</v>
      </c>
      <c r="M4246" s="39" t="str">
        <f t="shared" si="524"/>
        <v>PI.IC.IT.281903.01</v>
      </c>
      <c r="N4246" s="39"/>
      <c r="O4246" s="39" t="str">
        <f t="shared" si="525"/>
        <v>PH.IC.IT.281903.01</v>
      </c>
      <c r="Q4246" s="39" t="str">
        <f t="shared" si="526"/>
        <v>CL.IC.IT.281903.01</v>
      </c>
      <c r="R4246" s="39"/>
      <c r="S4246" s="39" t="str">
        <f t="shared" si="528"/>
        <v>DR.IC.IT.281903.01</v>
      </c>
      <c r="T4246" s="39"/>
      <c r="U4246" s="60" t="str">
        <f t="shared" si="529"/>
        <v>IM.IC.IT.281903.01</v>
      </c>
      <c r="V4246" s="57"/>
      <c r="W4246" s="60" t="str">
        <f t="shared" si="530"/>
        <v>GE.IC.IT.281903.01</v>
      </c>
      <c r="AH4246" s="35" t="s">
        <v>3207</v>
      </c>
      <c r="AI4246" s="35">
        <v>1500</v>
      </c>
    </row>
    <row r="4247" spans="1:35" s="35" customFormat="1" ht="15">
      <c r="A4247" s="35" t="s">
        <v>2189</v>
      </c>
      <c r="C4247" s="38" t="s">
        <v>1514</v>
      </c>
      <c r="E4247" s="38" t="s">
        <v>4345</v>
      </c>
      <c r="F4247" s="35" t="s">
        <v>4199</v>
      </c>
      <c r="G4247" s="35" t="s">
        <v>3672</v>
      </c>
      <c r="H4247" s="38" t="s">
        <v>2063</v>
      </c>
      <c r="I4247" s="35" t="s">
        <v>3672</v>
      </c>
      <c r="J4247" s="39" t="str">
        <f t="shared" si="527"/>
        <v>IC.IT.281904</v>
      </c>
      <c r="K4247" s="38" t="s">
        <v>3298</v>
      </c>
      <c r="L4247" s="35" t="str">
        <f t="shared" si="523"/>
        <v>Labia</v>
      </c>
      <c r="M4247" s="39" t="str">
        <f t="shared" si="524"/>
        <v>PI.IC.IT.281904.01</v>
      </c>
      <c r="N4247" s="39"/>
      <c r="O4247" s="39" t="str">
        <f t="shared" si="525"/>
        <v>PH.IC.IT.281904.01</v>
      </c>
      <c r="Q4247" s="39" t="str">
        <f t="shared" si="526"/>
        <v>CL.IC.IT.281904.01</v>
      </c>
      <c r="R4247" s="39"/>
      <c r="S4247" s="39" t="str">
        <f t="shared" si="528"/>
        <v>DR.IC.IT.281904.01</v>
      </c>
      <c r="T4247" s="39"/>
      <c r="U4247" s="60" t="str">
        <f t="shared" si="529"/>
        <v>IM.IC.IT.281904.01</v>
      </c>
      <c r="V4247" s="57"/>
      <c r="W4247" s="60" t="str">
        <f t="shared" si="530"/>
        <v>GE.IC.IT.281904.01</v>
      </c>
      <c r="AH4247" s="35" t="s">
        <v>3207</v>
      </c>
      <c r="AI4247" s="35">
        <v>1500</v>
      </c>
    </row>
    <row r="4248" spans="1:35" s="35" customFormat="1" ht="15">
      <c r="A4248" s="35" t="s">
        <v>2189</v>
      </c>
      <c r="C4248" s="38" t="s">
        <v>1514</v>
      </c>
      <c r="E4248" s="38" t="s">
        <v>4345</v>
      </c>
      <c r="F4248" s="35" t="s">
        <v>4199</v>
      </c>
      <c r="G4248" s="35" t="s">
        <v>3673</v>
      </c>
      <c r="H4248" s="38" t="s">
        <v>2065</v>
      </c>
      <c r="I4248" s="35" t="s">
        <v>3913</v>
      </c>
      <c r="J4248" s="39" t="str">
        <f t="shared" si="527"/>
        <v>IC.IT.281905</v>
      </c>
      <c r="K4248" s="38" t="s">
        <v>3298</v>
      </c>
      <c r="L4248" s="35" t="str">
        <f t="shared" si="523"/>
        <v>Perineum</v>
      </c>
      <c r="M4248" s="39" t="str">
        <f t="shared" si="524"/>
        <v>PI.IC.IT.281905.01</v>
      </c>
      <c r="N4248" s="39"/>
      <c r="O4248" s="39" t="str">
        <f t="shared" si="525"/>
        <v>PH.IC.IT.281905.01</v>
      </c>
      <c r="Q4248" s="39" t="str">
        <f t="shared" si="526"/>
        <v>CL.IC.IT.281905.01</v>
      </c>
      <c r="R4248" s="39"/>
      <c r="S4248" s="39" t="str">
        <f t="shared" si="528"/>
        <v>DR.IC.IT.281905.01</v>
      </c>
      <c r="T4248" s="39"/>
      <c r="U4248" s="60" t="str">
        <f t="shared" si="529"/>
        <v>IM.IC.IT.281905.01</v>
      </c>
      <c r="V4248" s="57"/>
      <c r="W4248" s="60" t="str">
        <f t="shared" si="530"/>
        <v>GE.IC.IT.281905.01</v>
      </c>
      <c r="AH4248" s="35" t="s">
        <v>3207</v>
      </c>
      <c r="AI4248" s="35">
        <v>1500</v>
      </c>
    </row>
    <row r="4249" spans="1:35" s="35" customFormat="1" ht="15">
      <c r="A4249" s="35" t="s">
        <v>2189</v>
      </c>
      <c r="C4249" s="38" t="s">
        <v>1514</v>
      </c>
      <c r="E4249" s="38" t="s">
        <v>4345</v>
      </c>
      <c r="F4249" s="35" t="s">
        <v>4199</v>
      </c>
      <c r="G4249" s="35" t="s">
        <v>3914</v>
      </c>
      <c r="H4249" s="38" t="s">
        <v>2222</v>
      </c>
      <c r="I4249" s="35" t="s">
        <v>3915</v>
      </c>
      <c r="J4249" s="39" t="str">
        <f t="shared" si="527"/>
        <v>IC.IT.281906</v>
      </c>
      <c r="K4249" s="38" t="s">
        <v>3298</v>
      </c>
      <c r="L4249" s="35" t="str">
        <f t="shared" si="523"/>
        <v>Buttock(s)</v>
      </c>
      <c r="M4249" s="39" t="str">
        <f t="shared" si="524"/>
        <v>PI.IC.IT.281906.01</v>
      </c>
      <c r="N4249" s="39"/>
      <c r="O4249" s="39" t="str">
        <f t="shared" si="525"/>
        <v>PH.IC.IT.281906.01</v>
      </c>
      <c r="Q4249" s="39" t="str">
        <f t="shared" si="526"/>
        <v>CL.IC.IT.281906.01</v>
      </c>
      <c r="R4249" s="39"/>
      <c r="S4249" s="39" t="str">
        <f t="shared" si="528"/>
        <v>DR.IC.IT.281906.01</v>
      </c>
      <c r="T4249" s="39"/>
      <c r="U4249" s="60" t="str">
        <f t="shared" si="529"/>
        <v>IM.IC.IT.281906.01</v>
      </c>
      <c r="V4249" s="57"/>
      <c r="W4249" s="60" t="str">
        <f t="shared" si="530"/>
        <v>GE.IC.IT.281906.01</v>
      </c>
      <c r="AH4249" s="35" t="s">
        <v>3207</v>
      </c>
      <c r="AI4249" s="35">
        <v>1500</v>
      </c>
    </row>
    <row r="4250" spans="1:35" s="35" customFormat="1" ht="15">
      <c r="A4250" s="35" t="s">
        <v>2189</v>
      </c>
      <c r="C4250" s="38" t="s">
        <v>1514</v>
      </c>
      <c r="E4250" s="38" t="s">
        <v>4345</v>
      </c>
      <c r="F4250" s="35" t="s">
        <v>4199</v>
      </c>
      <c r="G4250" s="35" t="s">
        <v>3678</v>
      </c>
      <c r="H4250" s="38" t="s">
        <v>2376</v>
      </c>
      <c r="I4250" s="35" t="s">
        <v>3678</v>
      </c>
      <c r="J4250" s="39" t="str">
        <f t="shared" si="527"/>
        <v>IC.IT.281907</v>
      </c>
      <c r="K4250" s="38" t="s">
        <v>3298</v>
      </c>
      <c r="L4250" s="35" t="str">
        <f t="shared" si="523"/>
        <v>Rectum</v>
      </c>
      <c r="M4250" s="39" t="str">
        <f t="shared" si="524"/>
        <v>PI.IC.IT.281907.01</v>
      </c>
      <c r="N4250" s="39"/>
      <c r="O4250" s="39" t="str">
        <f t="shared" si="525"/>
        <v>PH.IC.IT.281907.01</v>
      </c>
      <c r="Q4250" s="39" t="str">
        <f t="shared" si="526"/>
        <v>CL.IC.IT.281907.01</v>
      </c>
      <c r="R4250" s="39"/>
      <c r="S4250" s="39" t="str">
        <f t="shared" si="528"/>
        <v>DR.IC.IT.281907.01</v>
      </c>
      <c r="T4250" s="39"/>
      <c r="U4250" s="60" t="str">
        <f t="shared" si="529"/>
        <v>IM.IC.IT.281907.01</v>
      </c>
      <c r="V4250" s="57"/>
      <c r="W4250" s="60" t="str">
        <f t="shared" si="530"/>
        <v>GE.IC.IT.281907.01</v>
      </c>
      <c r="AH4250" s="35" t="s">
        <v>3207</v>
      </c>
      <c r="AI4250" s="35">
        <v>1500</v>
      </c>
    </row>
    <row r="4251" spans="1:35" s="35" customFormat="1" ht="15">
      <c r="A4251" s="35" t="s">
        <v>2189</v>
      </c>
      <c r="C4251" s="38" t="s">
        <v>1514</v>
      </c>
      <c r="E4251" s="38" t="s">
        <v>4345</v>
      </c>
      <c r="F4251" s="35" t="s">
        <v>4199</v>
      </c>
      <c r="G4251" s="35" t="s">
        <v>3679</v>
      </c>
      <c r="H4251" s="38" t="s">
        <v>2378</v>
      </c>
      <c r="I4251" s="35" t="s">
        <v>3679</v>
      </c>
      <c r="J4251" s="39" t="str">
        <f t="shared" si="527"/>
        <v>IC.IT.281908</v>
      </c>
      <c r="K4251" s="38" t="s">
        <v>3298</v>
      </c>
      <c r="L4251" s="35" t="str">
        <f t="shared" si="523"/>
        <v>Sacrum</v>
      </c>
      <c r="M4251" s="39" t="str">
        <f t="shared" si="524"/>
        <v>PI.IC.IT.281908.01</v>
      </c>
      <c r="N4251" s="39"/>
      <c r="O4251" s="39" t="str">
        <f t="shared" si="525"/>
        <v>PH.IC.IT.281908.01</v>
      </c>
      <c r="Q4251" s="39" t="str">
        <f t="shared" si="526"/>
        <v>CL.IC.IT.281908.01</v>
      </c>
      <c r="R4251" s="39"/>
      <c r="S4251" s="39" t="str">
        <f t="shared" si="528"/>
        <v>DR.IC.IT.281908.01</v>
      </c>
      <c r="T4251" s="39"/>
      <c r="U4251" s="60" t="str">
        <f t="shared" si="529"/>
        <v>IM.IC.IT.281908.01</v>
      </c>
      <c r="V4251" s="57"/>
      <c r="W4251" s="60" t="str">
        <f t="shared" si="530"/>
        <v>GE.IC.IT.281908.01</v>
      </c>
      <c r="AH4251" s="35" t="s">
        <v>3207</v>
      </c>
      <c r="AI4251" s="35">
        <v>1500</v>
      </c>
    </row>
    <row r="4252" spans="1:35" s="35" customFormat="1" ht="15">
      <c r="A4252" s="35" t="s">
        <v>2189</v>
      </c>
      <c r="C4252" s="38" t="s">
        <v>1514</v>
      </c>
      <c r="E4252" s="38" t="s">
        <v>4345</v>
      </c>
      <c r="F4252" s="35" t="s">
        <v>4199</v>
      </c>
      <c r="G4252" s="35" t="s">
        <v>3680</v>
      </c>
      <c r="H4252" s="38" t="s">
        <v>2380</v>
      </c>
      <c r="I4252" s="35" t="s">
        <v>3680</v>
      </c>
      <c r="J4252" s="39" t="str">
        <f t="shared" si="527"/>
        <v>IC.IT.281909</v>
      </c>
      <c r="K4252" s="38" t="s">
        <v>3298</v>
      </c>
      <c r="L4252" s="35" t="str">
        <f t="shared" si="523"/>
        <v>Coccyx</v>
      </c>
      <c r="M4252" s="39" t="str">
        <f t="shared" si="524"/>
        <v>PI.IC.IT.281909.01</v>
      </c>
      <c r="N4252" s="39"/>
      <c r="O4252" s="39" t="str">
        <f t="shared" si="525"/>
        <v>PH.IC.IT.281909.01</v>
      </c>
      <c r="Q4252" s="39" t="str">
        <f t="shared" si="526"/>
        <v>CL.IC.IT.281909.01</v>
      </c>
      <c r="R4252" s="39"/>
      <c r="S4252" s="39" t="str">
        <f t="shared" si="528"/>
        <v>DR.IC.IT.281909.01</v>
      </c>
      <c r="T4252" s="39"/>
      <c r="U4252" s="60" t="str">
        <f t="shared" si="529"/>
        <v>IM.IC.IT.281909.01</v>
      </c>
      <c r="V4252" s="57"/>
      <c r="W4252" s="60" t="str">
        <f t="shared" si="530"/>
        <v>GE.IC.IT.281909.01</v>
      </c>
      <c r="AH4252" s="35" t="s">
        <v>3207</v>
      </c>
      <c r="AI4252" s="35">
        <v>1500</v>
      </c>
    </row>
    <row r="4253" spans="1:35" s="35" customFormat="1" ht="15">
      <c r="A4253" s="35" t="s">
        <v>2189</v>
      </c>
      <c r="C4253" s="38" t="s">
        <v>1514</v>
      </c>
      <c r="E4253" s="38" t="s">
        <v>4345</v>
      </c>
      <c r="F4253" s="35" t="s">
        <v>4199</v>
      </c>
      <c r="G4253" s="35" t="s">
        <v>3681</v>
      </c>
      <c r="H4253" s="38" t="s">
        <v>2124</v>
      </c>
      <c r="I4253" s="35" t="s">
        <v>3681</v>
      </c>
      <c r="J4253" s="39" t="str">
        <f t="shared" si="527"/>
        <v>IC.IT.281910</v>
      </c>
      <c r="K4253" s="38" t="s">
        <v>3298</v>
      </c>
      <c r="L4253" s="35" t="str">
        <f t="shared" si="523"/>
        <v>Scrotum</v>
      </c>
      <c r="M4253" s="39" t="str">
        <f t="shared" si="524"/>
        <v>PI.IC.IT.281910.01</v>
      </c>
      <c r="N4253" s="39"/>
      <c r="O4253" s="39" t="str">
        <f t="shared" si="525"/>
        <v>PH.IC.IT.281910.01</v>
      </c>
      <c r="Q4253" s="39" t="str">
        <f t="shared" si="526"/>
        <v>CL.IC.IT.281910.01</v>
      </c>
      <c r="R4253" s="39"/>
      <c r="S4253" s="39" t="str">
        <f t="shared" si="528"/>
        <v>DR.IC.IT.281910.01</v>
      </c>
      <c r="T4253" s="39"/>
      <c r="U4253" s="60" t="str">
        <f t="shared" si="529"/>
        <v>IM.IC.IT.281910.01</v>
      </c>
      <c r="V4253" s="57"/>
      <c r="W4253" s="60" t="str">
        <f t="shared" si="530"/>
        <v>GE.IC.IT.281910.01</v>
      </c>
      <c r="AH4253" s="35" t="s">
        <v>3207</v>
      </c>
      <c r="AI4253" s="35">
        <v>1500</v>
      </c>
    </row>
    <row r="4254" spans="1:35" s="35" customFormat="1" ht="15">
      <c r="A4254" s="35" t="s">
        <v>2189</v>
      </c>
      <c r="C4254" s="38" t="s">
        <v>1514</v>
      </c>
      <c r="E4254" s="38" t="s">
        <v>4345</v>
      </c>
      <c r="F4254" s="35" t="s">
        <v>4199</v>
      </c>
      <c r="G4254" s="66" t="s">
        <v>3663</v>
      </c>
      <c r="H4254" s="38" t="s">
        <v>2126</v>
      </c>
      <c r="I4254" s="66" t="s">
        <v>3663</v>
      </c>
      <c r="J4254" s="39" t="str">
        <f t="shared" si="527"/>
        <v>IC.IT.281911</v>
      </c>
      <c r="K4254" s="38" t="s">
        <v>3298</v>
      </c>
      <c r="L4254" s="35" t="str">
        <f t="shared" si="523"/>
        <v>Hip, right</v>
      </c>
      <c r="M4254" s="39" t="str">
        <f t="shared" si="524"/>
        <v>PI.IC.IT.281911.01</v>
      </c>
      <c r="N4254" s="39"/>
      <c r="O4254" s="39" t="str">
        <f t="shared" si="525"/>
        <v>PH.IC.IT.281911.01</v>
      </c>
      <c r="Q4254" s="39" t="str">
        <f t="shared" si="526"/>
        <v>CL.IC.IT.281911.01</v>
      </c>
      <c r="R4254" s="39"/>
      <c r="S4254" s="39" t="str">
        <f t="shared" si="528"/>
        <v>DR.IC.IT.281911.01</v>
      </c>
      <c r="T4254" s="39"/>
      <c r="U4254" s="60" t="str">
        <f t="shared" si="529"/>
        <v>IM.IC.IT.281911.01</v>
      </c>
      <c r="V4254" s="57"/>
      <c r="W4254" s="60" t="str">
        <f t="shared" si="530"/>
        <v>GE.IC.IT.281911.01</v>
      </c>
      <c r="AH4254" s="35" t="s">
        <v>3207</v>
      </c>
      <c r="AI4254" s="35">
        <v>1500</v>
      </c>
    </row>
    <row r="4255" spans="1:35" s="35" customFormat="1" ht="15">
      <c r="A4255" s="35" t="s">
        <v>2189</v>
      </c>
      <c r="C4255" s="38" t="s">
        <v>1514</v>
      </c>
      <c r="E4255" s="38" t="s">
        <v>4345</v>
      </c>
      <c r="F4255" s="35" t="s">
        <v>4199</v>
      </c>
      <c r="G4255" s="66" t="s">
        <v>3665</v>
      </c>
      <c r="H4255" s="38" t="s">
        <v>2128</v>
      </c>
      <c r="I4255" s="66" t="s">
        <v>3665</v>
      </c>
      <c r="J4255" s="39" t="str">
        <f t="shared" si="527"/>
        <v>IC.IT.281912</v>
      </c>
      <c r="K4255" s="38" t="s">
        <v>3298</v>
      </c>
      <c r="L4255" s="35" t="str">
        <f t="shared" si="523"/>
        <v>Hip, left</v>
      </c>
      <c r="M4255" s="39" t="str">
        <f t="shared" si="524"/>
        <v>PI.IC.IT.281912.01</v>
      </c>
      <c r="N4255" s="39"/>
      <c r="O4255" s="39" t="str">
        <f t="shared" si="525"/>
        <v>PH.IC.IT.281912.01</v>
      </c>
      <c r="Q4255" s="39" t="str">
        <f t="shared" si="526"/>
        <v>CL.IC.IT.281912.01</v>
      </c>
      <c r="R4255" s="39"/>
      <c r="S4255" s="39" t="str">
        <f t="shared" si="528"/>
        <v>DR.IC.IT.281912.01</v>
      </c>
      <c r="T4255" s="39"/>
      <c r="U4255" s="60" t="str">
        <f t="shared" si="529"/>
        <v>IM.IC.IT.281912.01</v>
      </c>
      <c r="V4255" s="57"/>
      <c r="W4255" s="60" t="str">
        <f t="shared" si="530"/>
        <v>GE.IC.IT.281912.01</v>
      </c>
      <c r="AH4255" s="35" t="s">
        <v>3207</v>
      </c>
      <c r="AI4255" s="35">
        <v>1500</v>
      </c>
    </row>
    <row r="4256" spans="1:35" s="35" customFormat="1" ht="15">
      <c r="A4256" s="35" t="s">
        <v>2189</v>
      </c>
      <c r="C4256" s="38" t="s">
        <v>1514</v>
      </c>
      <c r="E4256" s="38" t="s">
        <v>4345</v>
      </c>
      <c r="F4256" s="35" t="s">
        <v>4199</v>
      </c>
      <c r="G4256" s="66" t="s">
        <v>3667</v>
      </c>
      <c r="H4256" s="38" t="s">
        <v>2130</v>
      </c>
      <c r="I4256" s="66" t="s">
        <v>3667</v>
      </c>
      <c r="J4256" s="39" t="str">
        <f t="shared" si="527"/>
        <v>IC.IT.281913</v>
      </c>
      <c r="K4256" s="38" t="s">
        <v>3298</v>
      </c>
      <c r="L4256" s="35" t="str">
        <f t="shared" si="523"/>
        <v>Groin, right</v>
      </c>
      <c r="M4256" s="39" t="str">
        <f t="shared" si="524"/>
        <v>PI.IC.IT.281913.01</v>
      </c>
      <c r="N4256" s="39"/>
      <c r="O4256" s="39" t="str">
        <f t="shared" si="525"/>
        <v>PH.IC.IT.281913.01</v>
      </c>
      <c r="Q4256" s="39" t="str">
        <f t="shared" si="526"/>
        <v>CL.IC.IT.281913.01</v>
      </c>
      <c r="R4256" s="39"/>
      <c r="S4256" s="39" t="str">
        <f t="shared" si="528"/>
        <v>DR.IC.IT.281913.01</v>
      </c>
      <c r="T4256" s="39"/>
      <c r="U4256" s="60" t="str">
        <f t="shared" si="529"/>
        <v>IM.IC.IT.281913.01</v>
      </c>
      <c r="V4256" s="57"/>
      <c r="W4256" s="60" t="str">
        <f t="shared" si="530"/>
        <v>GE.IC.IT.281913.01</v>
      </c>
      <c r="AH4256" s="35" t="s">
        <v>3207</v>
      </c>
      <c r="AI4256" s="35">
        <v>1500</v>
      </c>
    </row>
    <row r="4257" spans="1:35" s="35" customFormat="1" ht="15">
      <c r="A4257" s="35" t="s">
        <v>2189</v>
      </c>
      <c r="C4257" s="38" t="s">
        <v>1514</v>
      </c>
      <c r="E4257" s="38" t="s">
        <v>4345</v>
      </c>
      <c r="F4257" s="35" t="s">
        <v>4199</v>
      </c>
      <c r="G4257" s="66" t="s">
        <v>3669</v>
      </c>
      <c r="H4257" s="38" t="s">
        <v>2296</v>
      </c>
      <c r="I4257" s="66" t="s">
        <v>3669</v>
      </c>
      <c r="J4257" s="39" t="str">
        <f t="shared" si="527"/>
        <v>IC.IT.281914</v>
      </c>
      <c r="K4257" s="38" t="s">
        <v>3298</v>
      </c>
      <c r="L4257" s="35" t="str">
        <f t="shared" si="523"/>
        <v>Groin, left</v>
      </c>
      <c r="M4257" s="39" t="str">
        <f t="shared" si="524"/>
        <v>PI.IC.IT.281914.01</v>
      </c>
      <c r="N4257" s="39"/>
      <c r="O4257" s="39" t="str">
        <f t="shared" si="525"/>
        <v>PH.IC.IT.281914.01</v>
      </c>
      <c r="Q4257" s="39" t="str">
        <f t="shared" si="526"/>
        <v>CL.IC.IT.281914.01</v>
      </c>
      <c r="R4257" s="39"/>
      <c r="S4257" s="39" t="str">
        <f t="shared" si="528"/>
        <v>DR.IC.IT.281914.01</v>
      </c>
      <c r="T4257" s="39"/>
      <c r="U4257" s="60" t="str">
        <f t="shared" si="529"/>
        <v>IM.IC.IT.281914.01</v>
      </c>
      <c r="V4257" s="57"/>
      <c r="W4257" s="60" t="str">
        <f t="shared" si="530"/>
        <v>GE.IC.IT.281914.01</v>
      </c>
      <c r="AH4257" s="35" t="s">
        <v>3207</v>
      </c>
      <c r="AI4257" s="35">
        <v>1500</v>
      </c>
    </row>
    <row r="4258" spans="1:35" s="35" customFormat="1" ht="15">
      <c r="A4258" s="35" t="s">
        <v>2189</v>
      </c>
      <c r="C4258" s="38" t="s">
        <v>1514</v>
      </c>
      <c r="E4258" s="38" t="s">
        <v>4345</v>
      </c>
      <c r="F4258" s="35" t="s">
        <v>4199</v>
      </c>
      <c r="G4258" s="66" t="s">
        <v>3674</v>
      </c>
      <c r="H4258" s="38" t="s">
        <v>2459</v>
      </c>
      <c r="I4258" s="66" t="s">
        <v>3674</v>
      </c>
      <c r="J4258" s="39" t="str">
        <f t="shared" si="527"/>
        <v>IC.IT.281915</v>
      </c>
      <c r="K4258" s="38" t="s">
        <v>3298</v>
      </c>
      <c r="L4258" s="35" t="str">
        <f t="shared" si="523"/>
        <v>Buttock, right</v>
      </c>
      <c r="M4258" s="39" t="str">
        <f t="shared" si="524"/>
        <v>PI.IC.IT.281915.01</v>
      </c>
      <c r="N4258" s="39"/>
      <c r="O4258" s="39" t="str">
        <f t="shared" si="525"/>
        <v>PH.IC.IT.281915.01</v>
      </c>
      <c r="Q4258" s="39" t="str">
        <f t="shared" si="526"/>
        <v>CL.IC.IT.281915.01</v>
      </c>
      <c r="R4258" s="39"/>
      <c r="S4258" s="39" t="str">
        <f t="shared" si="528"/>
        <v>DR.IC.IT.281915.01</v>
      </c>
      <c r="T4258" s="39"/>
      <c r="U4258" s="60" t="str">
        <f t="shared" si="529"/>
        <v>IM.IC.IT.281915.01</v>
      </c>
      <c r="V4258" s="57"/>
      <c r="W4258" s="60" t="str">
        <f t="shared" si="530"/>
        <v>GE.IC.IT.281915.01</v>
      </c>
      <c r="AH4258" s="35" t="s">
        <v>3207</v>
      </c>
      <c r="AI4258" s="35">
        <v>1500</v>
      </c>
    </row>
    <row r="4259" spans="1:35" s="35" customFormat="1" ht="15">
      <c r="A4259" s="35" t="s">
        <v>2189</v>
      </c>
      <c r="C4259" s="38" t="s">
        <v>1514</v>
      </c>
      <c r="E4259" s="38" t="s">
        <v>4345</v>
      </c>
      <c r="F4259" s="35" t="s">
        <v>4199</v>
      </c>
      <c r="G4259" s="66" t="s">
        <v>3916</v>
      </c>
      <c r="H4259" s="38" t="s">
        <v>2464</v>
      </c>
      <c r="I4259" s="66" t="s">
        <v>3916</v>
      </c>
      <c r="J4259" s="39" t="str">
        <f t="shared" si="527"/>
        <v>IC.IT.281916</v>
      </c>
      <c r="K4259" s="38" t="s">
        <v>3298</v>
      </c>
      <c r="L4259" s="35" t="str">
        <f t="shared" si="523"/>
        <v>Buttock, left</v>
      </c>
      <c r="M4259" s="39" t="str">
        <f t="shared" si="524"/>
        <v>PI.IC.IT.281916.01</v>
      </c>
      <c r="N4259" s="39"/>
      <c r="O4259" s="39" t="str">
        <f t="shared" si="525"/>
        <v>PH.IC.IT.281916.01</v>
      </c>
      <c r="Q4259" s="39" t="str">
        <f t="shared" si="526"/>
        <v>CL.IC.IT.281916.01</v>
      </c>
      <c r="R4259" s="39"/>
      <c r="S4259" s="39" t="str">
        <f t="shared" si="528"/>
        <v>DR.IC.IT.281916.01</v>
      </c>
      <c r="T4259" s="39"/>
      <c r="U4259" s="60" t="str">
        <f t="shared" si="529"/>
        <v>IM.IC.IT.281916.01</v>
      </c>
      <c r="V4259" s="57"/>
      <c r="W4259" s="60" t="str">
        <f t="shared" si="530"/>
        <v>GE.IC.IT.281916.01</v>
      </c>
      <c r="AH4259" s="35" t="s">
        <v>3207</v>
      </c>
      <c r="AI4259" s="35">
        <v>1500</v>
      </c>
    </row>
    <row r="4260" spans="1:35" s="35" customFormat="1" ht="15">
      <c r="A4260" s="35" t="s">
        <v>2189</v>
      </c>
      <c r="C4260" s="38" t="s">
        <v>1514</v>
      </c>
      <c r="D4260" s="35" t="s">
        <v>4463</v>
      </c>
      <c r="E4260" s="38" t="s">
        <v>4362</v>
      </c>
      <c r="F4260" s="35" t="s">
        <v>4200</v>
      </c>
      <c r="G4260" s="35" t="s">
        <v>3918</v>
      </c>
      <c r="H4260" s="38" t="s">
        <v>2212</v>
      </c>
      <c r="I4260" s="35" t="s">
        <v>3918</v>
      </c>
      <c r="J4260" s="39" t="str">
        <f t="shared" si="527"/>
        <v>IC.IT.282001</v>
      </c>
      <c r="K4260" s="38" t="s">
        <v>3298</v>
      </c>
      <c r="L4260" s="35" t="str">
        <f t="shared" si="523"/>
        <v>Shoulder</v>
      </c>
      <c r="M4260" s="39" t="str">
        <f t="shared" si="524"/>
        <v>PI.IC.IT.282001.01</v>
      </c>
      <c r="N4260" s="39"/>
      <c r="O4260" s="39" t="str">
        <f t="shared" si="525"/>
        <v>PH.IC.IT.282001.01</v>
      </c>
      <c r="Q4260" s="39" t="str">
        <f t="shared" si="526"/>
        <v>CL.IC.IT.282001.01</v>
      </c>
      <c r="R4260" s="39"/>
      <c r="S4260" s="39" t="str">
        <f t="shared" si="528"/>
        <v>DR.IC.IT.282001.01</v>
      </c>
      <c r="T4260" s="39"/>
      <c r="U4260" s="60" t="str">
        <f t="shared" si="529"/>
        <v>IM.IC.IT.282001.01</v>
      </c>
      <c r="V4260" s="57"/>
      <c r="W4260" s="60" t="str">
        <f t="shared" si="530"/>
        <v>GE.IC.IT.282001.01</v>
      </c>
      <c r="AH4260" s="35" t="s">
        <v>3207</v>
      </c>
      <c r="AI4260" s="35">
        <v>1500</v>
      </c>
    </row>
    <row r="4261" spans="1:35" s="35" customFormat="1" ht="15">
      <c r="A4261" s="35" t="s">
        <v>2189</v>
      </c>
      <c r="C4261" s="38" t="s">
        <v>1514</v>
      </c>
      <c r="E4261" s="38" t="s">
        <v>4362</v>
      </c>
      <c r="F4261" s="35" t="s">
        <v>4200</v>
      </c>
      <c r="G4261" s="35" t="s">
        <v>3919</v>
      </c>
      <c r="H4261" s="38" t="s">
        <v>2217</v>
      </c>
      <c r="I4261" s="35" t="s">
        <v>3919</v>
      </c>
      <c r="J4261" s="39" t="str">
        <f t="shared" si="527"/>
        <v>IC.IT.282002</v>
      </c>
      <c r="K4261" s="38" t="s">
        <v>3298</v>
      </c>
      <c r="L4261" s="35" t="str">
        <f t="shared" si="523"/>
        <v>Clavicle</v>
      </c>
      <c r="M4261" s="39" t="str">
        <f t="shared" si="524"/>
        <v>PI.IC.IT.282002.01</v>
      </c>
      <c r="N4261" s="39"/>
      <c r="O4261" s="39" t="str">
        <f t="shared" si="525"/>
        <v>PH.IC.IT.282002.01</v>
      </c>
      <c r="Q4261" s="39" t="str">
        <f t="shared" si="526"/>
        <v>CL.IC.IT.282002.01</v>
      </c>
      <c r="R4261" s="39"/>
      <c r="S4261" s="39" t="str">
        <f t="shared" si="528"/>
        <v>DR.IC.IT.282002.01</v>
      </c>
      <c r="T4261" s="39"/>
      <c r="U4261" s="60" t="str">
        <f t="shared" si="529"/>
        <v>IM.IC.IT.282002.01</v>
      </c>
      <c r="V4261" s="57"/>
      <c r="W4261" s="60" t="str">
        <f t="shared" si="530"/>
        <v>GE.IC.IT.282002.01</v>
      </c>
      <c r="AH4261" s="35" t="s">
        <v>3207</v>
      </c>
      <c r="AI4261" s="35">
        <v>1500</v>
      </c>
    </row>
    <row r="4262" spans="1:35" s="35" customFormat="1" ht="15">
      <c r="A4262" s="35" t="s">
        <v>2189</v>
      </c>
      <c r="C4262" s="38" t="s">
        <v>1514</v>
      </c>
      <c r="E4262" s="38" t="s">
        <v>4362</v>
      </c>
      <c r="F4262" s="35" t="s">
        <v>4200</v>
      </c>
      <c r="G4262" s="35" t="s">
        <v>3920</v>
      </c>
      <c r="H4262" s="38" t="s">
        <v>2219</v>
      </c>
      <c r="I4262" s="35" t="s">
        <v>3920</v>
      </c>
      <c r="J4262" s="39" t="str">
        <f t="shared" si="527"/>
        <v>IC.IT.282003</v>
      </c>
      <c r="K4262" s="38" t="s">
        <v>3298</v>
      </c>
      <c r="L4262" s="35" t="str">
        <f t="shared" si="523"/>
        <v>Breast</v>
      </c>
      <c r="M4262" s="39" t="str">
        <f t="shared" si="524"/>
        <v>PI.IC.IT.282003.01</v>
      </c>
      <c r="N4262" s="39"/>
      <c r="O4262" s="39" t="str">
        <f t="shared" si="525"/>
        <v>PH.IC.IT.282003.01</v>
      </c>
      <c r="Q4262" s="39" t="str">
        <f t="shared" si="526"/>
        <v>CL.IC.IT.282003.01</v>
      </c>
      <c r="R4262" s="39"/>
      <c r="S4262" s="39" t="str">
        <f t="shared" si="528"/>
        <v>DR.IC.IT.282003.01</v>
      </c>
      <c r="T4262" s="39"/>
      <c r="U4262" s="60" t="str">
        <f t="shared" si="529"/>
        <v>IM.IC.IT.282003.01</v>
      </c>
      <c r="V4262" s="57"/>
      <c r="W4262" s="60" t="str">
        <f t="shared" si="530"/>
        <v>GE.IC.IT.282003.01</v>
      </c>
      <c r="AH4262" s="35" t="s">
        <v>3207</v>
      </c>
      <c r="AI4262" s="35">
        <v>1500</v>
      </c>
    </row>
    <row r="4263" spans="1:35" s="35" customFormat="1" ht="15">
      <c r="A4263" s="35" t="s">
        <v>2189</v>
      </c>
      <c r="C4263" s="38" t="s">
        <v>1514</v>
      </c>
      <c r="E4263" s="38" t="s">
        <v>4362</v>
      </c>
      <c r="F4263" s="35" t="s">
        <v>4200</v>
      </c>
      <c r="G4263" s="35" t="s">
        <v>3695</v>
      </c>
      <c r="H4263" s="38" t="s">
        <v>2063</v>
      </c>
      <c r="I4263" s="35" t="s">
        <v>3695</v>
      </c>
      <c r="J4263" s="39" t="str">
        <f t="shared" si="527"/>
        <v>IC.IT.282004</v>
      </c>
      <c r="K4263" s="38" t="s">
        <v>3298</v>
      </c>
      <c r="L4263" s="35" t="str">
        <f t="shared" si="523"/>
        <v>Sternum</v>
      </c>
      <c r="M4263" s="39" t="str">
        <f t="shared" si="524"/>
        <v>PI.IC.IT.282004.01</v>
      </c>
      <c r="N4263" s="39"/>
      <c r="O4263" s="39" t="str">
        <f t="shared" si="525"/>
        <v>PH.IC.IT.282004.01</v>
      </c>
      <c r="Q4263" s="39" t="str">
        <f t="shared" si="526"/>
        <v>CL.IC.IT.282004.01</v>
      </c>
      <c r="R4263" s="39"/>
      <c r="S4263" s="39" t="str">
        <f t="shared" si="528"/>
        <v>DR.IC.IT.282004.01</v>
      </c>
      <c r="T4263" s="39"/>
      <c r="U4263" s="60" t="str">
        <f t="shared" si="529"/>
        <v>IM.IC.IT.282004.01</v>
      </c>
      <c r="V4263" s="57"/>
      <c r="W4263" s="60" t="str">
        <f t="shared" si="530"/>
        <v>GE.IC.IT.282004.01</v>
      </c>
      <c r="AH4263" s="35" t="s">
        <v>3207</v>
      </c>
      <c r="AI4263" s="35">
        <v>1500</v>
      </c>
    </row>
    <row r="4264" spans="1:35" s="35" customFormat="1" ht="15">
      <c r="A4264" s="35" t="s">
        <v>2189</v>
      </c>
      <c r="C4264" s="38" t="s">
        <v>1514</v>
      </c>
      <c r="E4264" s="38" t="s">
        <v>4362</v>
      </c>
      <c r="F4264" s="35" t="s">
        <v>4200</v>
      </c>
      <c r="G4264" s="35" t="s">
        <v>739</v>
      </c>
      <c r="H4264" s="38" t="s">
        <v>2065</v>
      </c>
      <c r="I4264" s="35" t="s">
        <v>739</v>
      </c>
      <c r="J4264" s="39" t="str">
        <f t="shared" si="527"/>
        <v>IC.IT.282005</v>
      </c>
      <c r="K4264" s="38" t="s">
        <v>3298</v>
      </c>
      <c r="L4264" s="35" t="str">
        <f t="shared" si="523"/>
        <v>Chest</v>
      </c>
      <c r="M4264" s="39" t="str">
        <f t="shared" si="524"/>
        <v>PI.IC.IT.282005.01</v>
      </c>
      <c r="N4264" s="39"/>
      <c r="O4264" s="39" t="str">
        <f t="shared" si="525"/>
        <v>PH.IC.IT.282005.01</v>
      </c>
      <c r="Q4264" s="39" t="str">
        <f t="shared" si="526"/>
        <v>CL.IC.IT.282005.01</v>
      </c>
      <c r="R4264" s="39"/>
      <c r="S4264" s="39" t="str">
        <f t="shared" si="528"/>
        <v>DR.IC.IT.282005.01</v>
      </c>
      <c r="T4264" s="39"/>
      <c r="U4264" s="60" t="str">
        <f t="shared" si="529"/>
        <v>IM.IC.IT.282005.01</v>
      </c>
      <c r="V4264" s="57"/>
      <c r="W4264" s="60" t="str">
        <f t="shared" si="530"/>
        <v>GE.IC.IT.282005.01</v>
      </c>
      <c r="AH4264" s="35" t="s">
        <v>3207</v>
      </c>
      <c r="AI4264" s="35">
        <v>1500</v>
      </c>
    </row>
    <row r="4265" spans="1:35" s="35" customFormat="1" ht="15">
      <c r="A4265" s="35" t="s">
        <v>2189</v>
      </c>
      <c r="C4265" s="38" t="s">
        <v>1514</v>
      </c>
      <c r="E4265" s="38" t="s">
        <v>4362</v>
      </c>
      <c r="F4265" s="35" t="s">
        <v>4200</v>
      </c>
      <c r="G4265" s="35" t="s">
        <v>836</v>
      </c>
      <c r="H4265" s="38" t="s">
        <v>2222</v>
      </c>
      <c r="I4265" s="35" t="s">
        <v>836</v>
      </c>
      <c r="J4265" s="39" t="str">
        <f t="shared" si="527"/>
        <v>IC.IT.282006</v>
      </c>
      <c r="K4265" s="38" t="s">
        <v>3298</v>
      </c>
      <c r="L4265" s="35" t="str">
        <f t="shared" si="523"/>
        <v>Mediastinal</v>
      </c>
      <c r="M4265" s="39" t="str">
        <f t="shared" si="524"/>
        <v>PI.IC.IT.282006.01</v>
      </c>
      <c r="N4265" s="39"/>
      <c r="O4265" s="39" t="str">
        <f t="shared" si="525"/>
        <v>PH.IC.IT.282006.01</v>
      </c>
      <c r="Q4265" s="39" t="str">
        <f t="shared" si="526"/>
        <v>CL.IC.IT.282006.01</v>
      </c>
      <c r="R4265" s="39"/>
      <c r="S4265" s="39" t="str">
        <f t="shared" si="528"/>
        <v>DR.IC.IT.282006.01</v>
      </c>
      <c r="T4265" s="39"/>
      <c r="U4265" s="60" t="str">
        <f t="shared" si="529"/>
        <v>IM.IC.IT.282006.01</v>
      </c>
      <c r="V4265" s="57"/>
      <c r="W4265" s="60" t="str">
        <f t="shared" si="530"/>
        <v>GE.IC.IT.282006.01</v>
      </c>
      <c r="AH4265" s="35" t="s">
        <v>3207</v>
      </c>
      <c r="AI4265" s="35">
        <v>1500</v>
      </c>
    </row>
    <row r="4266" spans="1:35" s="35" customFormat="1" ht="15">
      <c r="A4266" s="35" t="s">
        <v>2189</v>
      </c>
      <c r="C4266" s="38" t="s">
        <v>1514</v>
      </c>
      <c r="E4266" s="38" t="s">
        <v>4362</v>
      </c>
      <c r="F4266" s="35" t="s">
        <v>4200</v>
      </c>
      <c r="G4266" s="35" t="s">
        <v>2494</v>
      </c>
      <c r="H4266" s="38" t="s">
        <v>2376</v>
      </c>
      <c r="I4266" s="35" t="s">
        <v>2494</v>
      </c>
      <c r="J4266" s="39" t="str">
        <f t="shared" si="527"/>
        <v>IC.IT.282007</v>
      </c>
      <c r="K4266" s="38" t="s">
        <v>3298</v>
      </c>
      <c r="L4266" s="35" t="str">
        <f t="shared" si="523"/>
        <v>Back</v>
      </c>
      <c r="M4266" s="39" t="str">
        <f t="shared" si="524"/>
        <v>PI.IC.IT.282007.01</v>
      </c>
      <c r="N4266" s="39"/>
      <c r="O4266" s="39" t="str">
        <f t="shared" si="525"/>
        <v>PH.IC.IT.282007.01</v>
      </c>
      <c r="Q4266" s="39" t="str">
        <f t="shared" si="526"/>
        <v>CL.IC.IT.282007.01</v>
      </c>
      <c r="R4266" s="39"/>
      <c r="S4266" s="39" t="str">
        <f t="shared" si="528"/>
        <v>DR.IC.IT.282007.01</v>
      </c>
      <c r="T4266" s="39"/>
      <c r="U4266" s="60" t="str">
        <f t="shared" si="529"/>
        <v>IM.IC.IT.282007.01</v>
      </c>
      <c r="V4266" s="57"/>
      <c r="W4266" s="60" t="str">
        <f t="shared" si="530"/>
        <v>GE.IC.IT.282007.01</v>
      </c>
      <c r="AH4266" s="35" t="s">
        <v>3207</v>
      </c>
      <c r="AI4266" s="35">
        <v>1500</v>
      </c>
    </row>
    <row r="4267" spans="1:35" s="35" customFormat="1" ht="15">
      <c r="A4267" s="35" t="s">
        <v>2189</v>
      </c>
      <c r="C4267" s="38" t="s">
        <v>1514</v>
      </c>
      <c r="E4267" s="38" t="s">
        <v>4362</v>
      </c>
      <c r="F4267" s="35" t="s">
        <v>4200</v>
      </c>
      <c r="G4267" s="35" t="s">
        <v>1543</v>
      </c>
      <c r="H4267" s="38" t="s">
        <v>2378</v>
      </c>
      <c r="I4267" s="35" t="s">
        <v>1543</v>
      </c>
      <c r="J4267" s="39" t="str">
        <f t="shared" si="527"/>
        <v>IC.IT.282008</v>
      </c>
      <c r="K4267" s="38" t="s">
        <v>3298</v>
      </c>
      <c r="L4267" s="35" t="str">
        <f t="shared" si="523"/>
        <v>Spine</v>
      </c>
      <c r="M4267" s="39" t="str">
        <f t="shared" si="524"/>
        <v>PI.IC.IT.282008.01</v>
      </c>
      <c r="N4267" s="39"/>
      <c r="O4267" s="39" t="str">
        <f t="shared" si="525"/>
        <v>PH.IC.IT.282008.01</v>
      </c>
      <c r="Q4267" s="39" t="str">
        <f t="shared" si="526"/>
        <v>CL.IC.IT.282008.01</v>
      </c>
      <c r="R4267" s="39"/>
      <c r="S4267" s="39" t="str">
        <f t="shared" si="528"/>
        <v>DR.IC.IT.282008.01</v>
      </c>
      <c r="T4267" s="39"/>
      <c r="U4267" s="60" t="str">
        <f t="shared" si="529"/>
        <v>IM.IC.IT.282008.01</v>
      </c>
      <c r="V4267" s="57"/>
      <c r="W4267" s="60" t="str">
        <f t="shared" si="530"/>
        <v>GE.IC.IT.282008.01</v>
      </c>
      <c r="AH4267" s="35" t="s">
        <v>3207</v>
      </c>
      <c r="AI4267" s="35">
        <v>1500</v>
      </c>
    </row>
    <row r="4268" spans="1:35" s="35" customFormat="1" ht="15">
      <c r="A4268" s="35" t="s">
        <v>2189</v>
      </c>
      <c r="C4268" s="38" t="s">
        <v>1514</v>
      </c>
      <c r="E4268" s="38" t="s">
        <v>4362</v>
      </c>
      <c r="F4268" s="35" t="s">
        <v>4200</v>
      </c>
      <c r="G4268" s="35" t="s">
        <v>3921</v>
      </c>
      <c r="H4268" s="38" t="s">
        <v>2380</v>
      </c>
      <c r="I4268" s="35" t="s">
        <v>3921</v>
      </c>
      <c r="J4268" s="39" t="str">
        <f t="shared" si="527"/>
        <v>IC.IT.282009</v>
      </c>
      <c r="K4268" s="38" t="s">
        <v>3298</v>
      </c>
      <c r="L4268" s="35" t="str">
        <f t="shared" si="523"/>
        <v>Scapula</v>
      </c>
      <c r="M4268" s="39" t="str">
        <f t="shared" si="524"/>
        <v>PI.IC.IT.282009.01</v>
      </c>
      <c r="N4268" s="39"/>
      <c r="O4268" s="39" t="str">
        <f t="shared" si="525"/>
        <v>PH.IC.IT.282009.01</v>
      </c>
      <c r="Q4268" s="39" t="str">
        <f t="shared" si="526"/>
        <v>CL.IC.IT.282009.01</v>
      </c>
      <c r="R4268" s="39"/>
      <c r="S4268" s="39" t="str">
        <f t="shared" si="528"/>
        <v>DR.IC.IT.282009.01</v>
      </c>
      <c r="T4268" s="39"/>
      <c r="U4268" s="60" t="str">
        <f t="shared" si="529"/>
        <v>IM.IC.IT.282009.01</v>
      </c>
      <c r="V4268" s="57"/>
      <c r="W4268" s="60" t="str">
        <f t="shared" si="530"/>
        <v>GE.IC.IT.282009.01</v>
      </c>
      <c r="AH4268" s="35" t="s">
        <v>3207</v>
      </c>
      <c r="AI4268" s="35">
        <v>1500</v>
      </c>
    </row>
    <row r="4269" spans="1:35" s="35" customFormat="1" ht="15">
      <c r="A4269" s="35" t="s">
        <v>2189</v>
      </c>
      <c r="C4269" s="38" t="s">
        <v>1514</v>
      </c>
      <c r="E4269" s="38" t="s">
        <v>4362</v>
      </c>
      <c r="F4269" s="35" t="s">
        <v>4200</v>
      </c>
      <c r="G4269" s="66" t="s">
        <v>3683</v>
      </c>
      <c r="H4269" s="38" t="s">
        <v>2124</v>
      </c>
      <c r="I4269" s="66" t="s">
        <v>3683</v>
      </c>
      <c r="J4269" s="39" t="str">
        <f t="shared" si="527"/>
        <v>IC.IT.282010</v>
      </c>
      <c r="K4269" s="38" t="s">
        <v>3298</v>
      </c>
      <c r="L4269" s="35" t="str">
        <f t="shared" si="523"/>
        <v>Shoulder, right</v>
      </c>
      <c r="M4269" s="39" t="str">
        <f t="shared" si="524"/>
        <v>PI.IC.IT.282010.01</v>
      </c>
      <c r="N4269" s="39"/>
      <c r="O4269" s="39" t="str">
        <f t="shared" si="525"/>
        <v>PH.IC.IT.282010.01</v>
      </c>
      <c r="Q4269" s="39" t="str">
        <f t="shared" si="526"/>
        <v>CL.IC.IT.282010.01</v>
      </c>
      <c r="R4269" s="39"/>
      <c r="S4269" s="39" t="str">
        <f t="shared" si="528"/>
        <v>DR.IC.IT.282010.01</v>
      </c>
      <c r="T4269" s="39"/>
      <c r="U4269" s="60" t="str">
        <f t="shared" si="529"/>
        <v>IM.IC.IT.282010.01</v>
      </c>
      <c r="V4269" s="57"/>
      <c r="W4269" s="60" t="str">
        <f t="shared" si="530"/>
        <v>GE.IC.IT.282010.01</v>
      </c>
      <c r="AH4269" s="35" t="s">
        <v>3207</v>
      </c>
      <c r="AI4269" s="35">
        <v>1500</v>
      </c>
    </row>
    <row r="4270" spans="1:35" s="35" customFormat="1" ht="15">
      <c r="A4270" s="35" t="s">
        <v>2189</v>
      </c>
      <c r="C4270" s="38" t="s">
        <v>1514</v>
      </c>
      <c r="E4270" s="38" t="s">
        <v>4362</v>
      </c>
      <c r="F4270" s="35" t="s">
        <v>4200</v>
      </c>
      <c r="G4270" s="66" t="s">
        <v>3685</v>
      </c>
      <c r="H4270" s="38" t="s">
        <v>2126</v>
      </c>
      <c r="I4270" s="66" t="s">
        <v>3685</v>
      </c>
      <c r="J4270" s="39" t="str">
        <f t="shared" si="527"/>
        <v>IC.IT.282011</v>
      </c>
      <c r="K4270" s="38" t="s">
        <v>3298</v>
      </c>
      <c r="L4270" s="35" t="str">
        <f t="shared" si="523"/>
        <v>Shoulder, left</v>
      </c>
      <c r="M4270" s="39" t="str">
        <f t="shared" si="524"/>
        <v>PI.IC.IT.282011.01</v>
      </c>
      <c r="N4270" s="39"/>
      <c r="O4270" s="39" t="str">
        <f t="shared" si="525"/>
        <v>PH.IC.IT.282011.01</v>
      </c>
      <c r="Q4270" s="39" t="str">
        <f t="shared" si="526"/>
        <v>CL.IC.IT.282011.01</v>
      </c>
      <c r="R4270" s="39"/>
      <c r="S4270" s="39" t="str">
        <f t="shared" si="528"/>
        <v>DR.IC.IT.282011.01</v>
      </c>
      <c r="T4270" s="39"/>
      <c r="U4270" s="60" t="str">
        <f t="shared" si="529"/>
        <v>IM.IC.IT.282011.01</v>
      </c>
      <c r="V4270" s="57"/>
      <c r="W4270" s="60" t="str">
        <f t="shared" si="530"/>
        <v>GE.IC.IT.282011.01</v>
      </c>
      <c r="AH4270" s="35" t="s">
        <v>3207</v>
      </c>
      <c r="AI4270" s="35">
        <v>1500</v>
      </c>
    </row>
    <row r="4271" spans="1:35" s="35" customFormat="1" ht="15">
      <c r="A4271" s="35" t="s">
        <v>2189</v>
      </c>
      <c r="C4271" s="38" t="s">
        <v>1514</v>
      </c>
      <c r="E4271" s="38" t="s">
        <v>4362</v>
      </c>
      <c r="F4271" s="35" t="s">
        <v>4200</v>
      </c>
      <c r="G4271" s="66" t="s">
        <v>3687</v>
      </c>
      <c r="H4271" s="38" t="s">
        <v>2128</v>
      </c>
      <c r="I4271" s="66" t="s">
        <v>3687</v>
      </c>
      <c r="J4271" s="39" t="str">
        <f t="shared" si="527"/>
        <v>IC.IT.282012</v>
      </c>
      <c r="K4271" s="38" t="s">
        <v>3298</v>
      </c>
      <c r="L4271" s="35" t="str">
        <f t="shared" si="523"/>
        <v>Clavicle, right</v>
      </c>
      <c r="M4271" s="39" t="str">
        <f t="shared" si="524"/>
        <v>PI.IC.IT.282012.01</v>
      </c>
      <c r="N4271" s="39"/>
      <c r="O4271" s="39" t="str">
        <f t="shared" si="525"/>
        <v>PH.IC.IT.282012.01</v>
      </c>
      <c r="Q4271" s="39" t="str">
        <f t="shared" si="526"/>
        <v>CL.IC.IT.282012.01</v>
      </c>
      <c r="R4271" s="39"/>
      <c r="S4271" s="39" t="str">
        <f t="shared" si="528"/>
        <v>DR.IC.IT.282012.01</v>
      </c>
      <c r="T4271" s="39"/>
      <c r="U4271" s="60" t="str">
        <f t="shared" si="529"/>
        <v>IM.IC.IT.282012.01</v>
      </c>
      <c r="V4271" s="57"/>
      <c r="W4271" s="60" t="str">
        <f t="shared" si="530"/>
        <v>GE.IC.IT.282012.01</v>
      </c>
      <c r="AH4271" s="35" t="s">
        <v>3207</v>
      </c>
      <c r="AI4271" s="35">
        <v>1500</v>
      </c>
    </row>
    <row r="4272" spans="1:35" s="35" customFormat="1" ht="15">
      <c r="A4272" s="35" t="s">
        <v>2189</v>
      </c>
      <c r="C4272" s="38" t="s">
        <v>1514</v>
      </c>
      <c r="E4272" s="38" t="s">
        <v>4362</v>
      </c>
      <c r="F4272" s="35" t="s">
        <v>4200</v>
      </c>
      <c r="G4272" s="66" t="s">
        <v>3689</v>
      </c>
      <c r="H4272" s="38" t="s">
        <v>2130</v>
      </c>
      <c r="I4272" s="66" t="s">
        <v>3689</v>
      </c>
      <c r="J4272" s="39" t="str">
        <f t="shared" si="527"/>
        <v>IC.IT.282013</v>
      </c>
      <c r="K4272" s="38" t="s">
        <v>3298</v>
      </c>
      <c r="L4272" s="35" t="str">
        <f t="shared" si="523"/>
        <v>Clavicle, left</v>
      </c>
      <c r="M4272" s="39" t="str">
        <f t="shared" si="524"/>
        <v>PI.IC.IT.282013.01</v>
      </c>
      <c r="N4272" s="39"/>
      <c r="O4272" s="39" t="str">
        <f t="shared" si="525"/>
        <v>PH.IC.IT.282013.01</v>
      </c>
      <c r="Q4272" s="39" t="str">
        <f t="shared" si="526"/>
        <v>CL.IC.IT.282013.01</v>
      </c>
      <c r="R4272" s="39"/>
      <c r="S4272" s="39" t="str">
        <f t="shared" si="528"/>
        <v>DR.IC.IT.282013.01</v>
      </c>
      <c r="T4272" s="39"/>
      <c r="U4272" s="60" t="str">
        <f t="shared" si="529"/>
        <v>IM.IC.IT.282013.01</v>
      </c>
      <c r="V4272" s="57"/>
      <c r="W4272" s="60" t="str">
        <f t="shared" si="530"/>
        <v>GE.IC.IT.282013.01</v>
      </c>
      <c r="AH4272" s="35" t="s">
        <v>3207</v>
      </c>
      <c r="AI4272" s="35">
        <v>1500</v>
      </c>
    </row>
    <row r="4273" spans="1:35" s="35" customFormat="1" ht="15">
      <c r="A4273" s="35" t="s">
        <v>2189</v>
      </c>
      <c r="C4273" s="38" t="s">
        <v>1514</v>
      </c>
      <c r="E4273" s="38" t="s">
        <v>4362</v>
      </c>
      <c r="F4273" s="35" t="s">
        <v>4200</v>
      </c>
      <c r="G4273" s="66" t="s">
        <v>3691</v>
      </c>
      <c r="H4273" s="38" t="s">
        <v>2296</v>
      </c>
      <c r="I4273" s="66" t="s">
        <v>3691</v>
      </c>
      <c r="J4273" s="39" t="str">
        <f t="shared" si="527"/>
        <v>IC.IT.282014</v>
      </c>
      <c r="K4273" s="38" t="s">
        <v>3298</v>
      </c>
      <c r="L4273" s="35" t="str">
        <f t="shared" ref="L4273:L4366" si="531">G4273</f>
        <v>Breast, right</v>
      </c>
      <c r="M4273" s="39" t="str">
        <f t="shared" ref="M4273:M4366" si="532">CONCATENATE("PI.",J4273,".",K4273)</f>
        <v>PI.IC.IT.282014.01</v>
      </c>
      <c r="N4273" s="39"/>
      <c r="O4273" s="39" t="str">
        <f t="shared" ref="O4273:O4366" si="533">CONCATENATE("PH.",J4273,".",K4273)</f>
        <v>PH.IC.IT.282014.01</v>
      </c>
      <c r="Q4273" s="39" t="str">
        <f t="shared" ref="Q4273:Q4366" si="534">CONCATENATE("CL.",J4273,".",K4273)</f>
        <v>CL.IC.IT.282014.01</v>
      </c>
      <c r="R4273" s="39"/>
      <c r="S4273" s="39" t="str">
        <f t="shared" si="528"/>
        <v>DR.IC.IT.282014.01</v>
      </c>
      <c r="T4273" s="39"/>
      <c r="U4273" s="60" t="str">
        <f t="shared" si="529"/>
        <v>IM.IC.IT.282014.01</v>
      </c>
      <c r="V4273" s="57"/>
      <c r="W4273" s="60" t="str">
        <f t="shared" si="530"/>
        <v>GE.IC.IT.282014.01</v>
      </c>
      <c r="AH4273" s="35" t="s">
        <v>3207</v>
      </c>
      <c r="AI4273" s="35">
        <v>1500</v>
      </c>
    </row>
    <row r="4274" spans="1:35" s="35" customFormat="1" ht="15">
      <c r="A4274" s="35" t="s">
        <v>2189</v>
      </c>
      <c r="C4274" s="38" t="s">
        <v>1514</v>
      </c>
      <c r="E4274" s="38" t="s">
        <v>4362</v>
      </c>
      <c r="F4274" s="35" t="s">
        <v>4200</v>
      </c>
      <c r="G4274" s="66" t="s">
        <v>3693</v>
      </c>
      <c r="H4274" s="38" t="s">
        <v>2459</v>
      </c>
      <c r="I4274" s="66" t="s">
        <v>3693</v>
      </c>
      <c r="J4274" s="39" t="str">
        <f t="shared" si="527"/>
        <v>IC.IT.282015</v>
      </c>
      <c r="K4274" s="38" t="s">
        <v>3298</v>
      </c>
      <c r="L4274" s="35" t="str">
        <f t="shared" si="531"/>
        <v>Breast, left</v>
      </c>
      <c r="M4274" s="39" t="str">
        <f t="shared" si="532"/>
        <v>PI.IC.IT.282015.01</v>
      </c>
      <c r="N4274" s="39"/>
      <c r="O4274" s="39" t="str">
        <f t="shared" si="533"/>
        <v>PH.IC.IT.282015.01</v>
      </c>
      <c r="Q4274" s="39" t="str">
        <f t="shared" si="534"/>
        <v>CL.IC.IT.282015.01</v>
      </c>
      <c r="R4274" s="39"/>
      <c r="S4274" s="39" t="str">
        <f t="shared" si="528"/>
        <v>DR.IC.IT.282015.01</v>
      </c>
      <c r="T4274" s="39"/>
      <c r="U4274" s="60" t="str">
        <f t="shared" si="529"/>
        <v>IM.IC.IT.282015.01</v>
      </c>
      <c r="V4274" s="57"/>
      <c r="W4274" s="60" t="str">
        <f t="shared" si="530"/>
        <v>GE.IC.IT.282015.01</v>
      </c>
      <c r="AH4274" s="35" t="s">
        <v>3207</v>
      </c>
      <c r="AI4274" s="35">
        <v>1500</v>
      </c>
    </row>
    <row r="4275" spans="1:35" s="35" customFormat="1" ht="15">
      <c r="A4275" s="35" t="s">
        <v>2189</v>
      </c>
      <c r="C4275" s="38" t="s">
        <v>1514</v>
      </c>
      <c r="E4275" s="38" t="s">
        <v>4362</v>
      </c>
      <c r="F4275" s="35" t="s">
        <v>4200</v>
      </c>
      <c r="G4275" s="66" t="s">
        <v>3696</v>
      </c>
      <c r="H4275" s="38" t="s">
        <v>2464</v>
      </c>
      <c r="I4275" s="66" t="s">
        <v>3696</v>
      </c>
      <c r="J4275" s="39" t="str">
        <f t="shared" si="527"/>
        <v>IC.IT.282016</v>
      </c>
      <c r="K4275" s="38" t="s">
        <v>3298</v>
      </c>
      <c r="L4275" s="35" t="str">
        <f t="shared" si="531"/>
        <v>Chest, right</v>
      </c>
      <c r="M4275" s="39" t="str">
        <f t="shared" si="532"/>
        <v>PI.IC.IT.282016.01</v>
      </c>
      <c r="N4275" s="39"/>
      <c r="O4275" s="39" t="str">
        <f t="shared" si="533"/>
        <v>PH.IC.IT.282016.01</v>
      </c>
      <c r="Q4275" s="39" t="str">
        <f t="shared" si="534"/>
        <v>CL.IC.IT.282016.01</v>
      </c>
      <c r="R4275" s="39"/>
      <c r="S4275" s="39" t="str">
        <f t="shared" si="528"/>
        <v>DR.IC.IT.282016.01</v>
      </c>
      <c r="T4275" s="39"/>
      <c r="U4275" s="60" t="str">
        <f t="shared" si="529"/>
        <v>IM.IC.IT.282016.01</v>
      </c>
      <c r="V4275" s="57"/>
      <c r="W4275" s="60" t="str">
        <f t="shared" si="530"/>
        <v>GE.IC.IT.282016.01</v>
      </c>
      <c r="AH4275" s="35" t="s">
        <v>3207</v>
      </c>
      <c r="AI4275" s="35">
        <v>1500</v>
      </c>
    </row>
    <row r="4276" spans="1:35" s="35" customFormat="1" ht="15">
      <c r="A4276" s="35" t="s">
        <v>2189</v>
      </c>
      <c r="C4276" s="38" t="s">
        <v>1514</v>
      </c>
      <c r="E4276" s="38" t="s">
        <v>4362</v>
      </c>
      <c r="F4276" s="35" t="s">
        <v>4200</v>
      </c>
      <c r="G4276" s="66" t="s">
        <v>3698</v>
      </c>
      <c r="H4276" s="38" t="s">
        <v>2466</v>
      </c>
      <c r="I4276" s="66" t="s">
        <v>3698</v>
      </c>
      <c r="J4276" s="39" t="str">
        <f t="shared" si="527"/>
        <v>IC.IT.282017</v>
      </c>
      <c r="K4276" s="38" t="s">
        <v>3298</v>
      </c>
      <c r="L4276" s="35" t="str">
        <f t="shared" si="531"/>
        <v>Chest, left</v>
      </c>
      <c r="M4276" s="39" t="str">
        <f t="shared" si="532"/>
        <v>PI.IC.IT.282017.01</v>
      </c>
      <c r="N4276" s="39"/>
      <c r="O4276" s="39" t="str">
        <f t="shared" si="533"/>
        <v>PH.IC.IT.282017.01</v>
      </c>
      <c r="Q4276" s="39" t="str">
        <f t="shared" si="534"/>
        <v>CL.IC.IT.282017.01</v>
      </c>
      <c r="R4276" s="39"/>
      <c r="S4276" s="39" t="str">
        <f t="shared" si="528"/>
        <v>DR.IC.IT.282017.01</v>
      </c>
      <c r="T4276" s="39"/>
      <c r="U4276" s="60" t="str">
        <f t="shared" si="529"/>
        <v>IM.IC.IT.282017.01</v>
      </c>
      <c r="V4276" s="57"/>
      <c r="W4276" s="60" t="str">
        <f t="shared" si="530"/>
        <v>GE.IC.IT.282017.01</v>
      </c>
      <c r="AH4276" s="35" t="s">
        <v>3207</v>
      </c>
      <c r="AI4276" s="35">
        <v>1500</v>
      </c>
    </row>
    <row r="4277" spans="1:35" s="35" customFormat="1" ht="15">
      <c r="A4277" s="35" t="s">
        <v>2189</v>
      </c>
      <c r="C4277" s="38" t="s">
        <v>1514</v>
      </c>
      <c r="E4277" s="38" t="s">
        <v>4362</v>
      </c>
      <c r="F4277" s="35" t="s">
        <v>4200</v>
      </c>
      <c r="G4277" s="66" t="s">
        <v>3700</v>
      </c>
      <c r="H4277" s="38" t="s">
        <v>2616</v>
      </c>
      <c r="I4277" s="66" t="s">
        <v>3700</v>
      </c>
      <c r="J4277" s="39" t="str">
        <f t="shared" si="527"/>
        <v>IC.IT.282018</v>
      </c>
      <c r="K4277" s="38" t="s">
        <v>3298</v>
      </c>
      <c r="L4277" s="35" t="str">
        <f t="shared" si="531"/>
        <v>Scapula, right</v>
      </c>
      <c r="M4277" s="39" t="str">
        <f t="shared" si="532"/>
        <v>PI.IC.IT.282018.01</v>
      </c>
      <c r="N4277" s="39"/>
      <c r="O4277" s="39" t="str">
        <f t="shared" si="533"/>
        <v>PH.IC.IT.282018.01</v>
      </c>
      <c r="Q4277" s="39" t="str">
        <f t="shared" si="534"/>
        <v>CL.IC.IT.282018.01</v>
      </c>
      <c r="R4277" s="39"/>
      <c r="S4277" s="39" t="str">
        <f t="shared" si="528"/>
        <v>DR.IC.IT.282018.01</v>
      </c>
      <c r="T4277" s="39"/>
      <c r="U4277" s="60" t="str">
        <f t="shared" si="529"/>
        <v>IM.IC.IT.282018.01</v>
      </c>
      <c r="V4277" s="57"/>
      <c r="W4277" s="60" t="str">
        <f t="shared" si="530"/>
        <v>GE.IC.IT.282018.01</v>
      </c>
      <c r="AH4277" s="35" t="s">
        <v>3207</v>
      </c>
      <c r="AI4277" s="35">
        <v>1500</v>
      </c>
    </row>
    <row r="4278" spans="1:35" s="35" customFormat="1" ht="15">
      <c r="A4278" s="35" t="s">
        <v>2189</v>
      </c>
      <c r="C4278" s="38" t="s">
        <v>1514</v>
      </c>
      <c r="E4278" s="38" t="s">
        <v>4362</v>
      </c>
      <c r="F4278" s="35" t="s">
        <v>4200</v>
      </c>
      <c r="G4278" s="66" t="s">
        <v>3702</v>
      </c>
      <c r="H4278" s="38" t="s">
        <v>2618</v>
      </c>
      <c r="I4278" s="66" t="s">
        <v>3702</v>
      </c>
      <c r="J4278" s="39" t="str">
        <f t="shared" si="527"/>
        <v>IC.IT.282019</v>
      </c>
      <c r="K4278" s="38" t="s">
        <v>3298</v>
      </c>
      <c r="L4278" s="35" t="str">
        <f t="shared" si="531"/>
        <v>Scapula, left</v>
      </c>
      <c r="M4278" s="39" t="str">
        <f t="shared" si="532"/>
        <v>PI.IC.IT.282019.01</v>
      </c>
      <c r="N4278" s="39"/>
      <c r="O4278" s="39" t="str">
        <f t="shared" si="533"/>
        <v>PH.IC.IT.282019.01</v>
      </c>
      <c r="Q4278" s="39" t="str">
        <f t="shared" si="534"/>
        <v>CL.IC.IT.282019.01</v>
      </c>
      <c r="R4278" s="39"/>
      <c r="S4278" s="39" t="str">
        <f t="shared" si="528"/>
        <v>DR.IC.IT.282019.01</v>
      </c>
      <c r="T4278" s="39"/>
      <c r="U4278" s="60" t="str">
        <f t="shared" si="529"/>
        <v>IM.IC.IT.282019.01</v>
      </c>
      <c r="V4278" s="57"/>
      <c r="W4278" s="60" t="str">
        <f t="shared" si="530"/>
        <v>GE.IC.IT.282019.01</v>
      </c>
      <c r="AH4278" s="35" t="s">
        <v>3207</v>
      </c>
      <c r="AI4278" s="35">
        <v>1500</v>
      </c>
    </row>
    <row r="4279" spans="1:35" s="35" customFormat="1" ht="15">
      <c r="A4279" s="35" t="s">
        <v>2189</v>
      </c>
      <c r="C4279" s="38" t="s">
        <v>1514</v>
      </c>
      <c r="D4279" s="35" t="s">
        <v>4464</v>
      </c>
      <c r="E4279" s="38" t="s">
        <v>4363</v>
      </c>
      <c r="F4279" s="35" t="s">
        <v>4201</v>
      </c>
      <c r="G4279" s="35" t="s">
        <v>1814</v>
      </c>
      <c r="H4279" s="38" t="s">
        <v>2212</v>
      </c>
      <c r="I4279" s="35" t="s">
        <v>1814</v>
      </c>
      <c r="J4279" s="39" t="str">
        <f t="shared" si="527"/>
        <v>IC.IT.282101</v>
      </c>
      <c r="K4279" s="38" t="s">
        <v>3298</v>
      </c>
      <c r="L4279" s="35" t="str">
        <f t="shared" si="531"/>
        <v>Pink</v>
      </c>
      <c r="M4279" s="39" t="str">
        <f t="shared" si="532"/>
        <v>PI.IC.IT.282101.01</v>
      </c>
      <c r="N4279" s="39"/>
      <c r="O4279" s="39" t="str">
        <f t="shared" si="533"/>
        <v>PH.IC.IT.282101.01</v>
      </c>
      <c r="Q4279" s="39" t="str">
        <f t="shared" si="534"/>
        <v>CL.IC.IT.282101.01</v>
      </c>
      <c r="R4279" s="39"/>
      <c r="S4279" s="39" t="str">
        <f t="shared" si="528"/>
        <v>DR.IC.IT.282101.01</v>
      </c>
      <c r="T4279" s="39"/>
      <c r="U4279" s="60" t="str">
        <f t="shared" si="529"/>
        <v>IM.IC.IT.282101.01</v>
      </c>
      <c r="V4279" s="57"/>
      <c r="W4279" s="60" t="str">
        <f t="shared" si="530"/>
        <v>GE.IC.IT.282101.01</v>
      </c>
      <c r="AH4279" s="35" t="s">
        <v>3207</v>
      </c>
      <c r="AI4279" s="35">
        <v>1500</v>
      </c>
    </row>
    <row r="4280" spans="1:35" s="35" customFormat="1" ht="15">
      <c r="A4280" s="35" t="s">
        <v>2189</v>
      </c>
      <c r="C4280" s="38" t="s">
        <v>1514</v>
      </c>
      <c r="E4280" s="38" t="s">
        <v>4363</v>
      </c>
      <c r="F4280" s="35" t="s">
        <v>4201</v>
      </c>
      <c r="G4280" s="35" t="s">
        <v>2229</v>
      </c>
      <c r="H4280" s="38" t="s">
        <v>2217</v>
      </c>
      <c r="I4280" s="35" t="s">
        <v>2229</v>
      </c>
      <c r="J4280" s="39" t="str">
        <f t="shared" si="527"/>
        <v>IC.IT.282102</v>
      </c>
      <c r="K4280" s="38" t="s">
        <v>3298</v>
      </c>
      <c r="L4280" s="35" t="str">
        <f t="shared" si="531"/>
        <v>Red</v>
      </c>
      <c r="M4280" s="39" t="str">
        <f t="shared" si="532"/>
        <v>PI.IC.IT.282102.01</v>
      </c>
      <c r="N4280" s="39"/>
      <c r="O4280" s="39" t="str">
        <f t="shared" si="533"/>
        <v>PH.IC.IT.282102.01</v>
      </c>
      <c r="Q4280" s="39" t="str">
        <f t="shared" si="534"/>
        <v>CL.IC.IT.282102.01</v>
      </c>
      <c r="R4280" s="39"/>
      <c r="S4280" s="39" t="str">
        <f t="shared" si="528"/>
        <v>DR.IC.IT.282102.01</v>
      </c>
      <c r="T4280" s="39"/>
      <c r="U4280" s="60" t="str">
        <f t="shared" si="529"/>
        <v>IM.IC.IT.282102.01</v>
      </c>
      <c r="V4280" s="57"/>
      <c r="W4280" s="60" t="str">
        <f t="shared" si="530"/>
        <v>GE.IC.IT.282102.01</v>
      </c>
      <c r="AH4280" s="35" t="s">
        <v>3207</v>
      </c>
      <c r="AI4280" s="35">
        <v>1500</v>
      </c>
    </row>
    <row r="4281" spans="1:35" s="35" customFormat="1" ht="15">
      <c r="A4281" s="35" t="s">
        <v>2189</v>
      </c>
      <c r="C4281" s="38" t="s">
        <v>1514</v>
      </c>
      <c r="E4281" s="38" t="s">
        <v>4363</v>
      </c>
      <c r="F4281" s="35" t="s">
        <v>4201</v>
      </c>
      <c r="G4281" s="35" t="s">
        <v>2553</v>
      </c>
      <c r="H4281" s="38" t="s">
        <v>2219</v>
      </c>
      <c r="I4281" s="35" t="s">
        <v>2553</v>
      </c>
      <c r="J4281" s="39" t="str">
        <f t="shared" si="527"/>
        <v>IC.IT.282103</v>
      </c>
      <c r="K4281" s="38" t="s">
        <v>3298</v>
      </c>
      <c r="L4281" s="35" t="str">
        <f t="shared" si="531"/>
        <v>Yellow</v>
      </c>
      <c r="M4281" s="39" t="str">
        <f t="shared" si="532"/>
        <v>PI.IC.IT.282103.01</v>
      </c>
      <c r="N4281" s="39"/>
      <c r="O4281" s="39" t="str">
        <f t="shared" si="533"/>
        <v>PH.IC.IT.282103.01</v>
      </c>
      <c r="Q4281" s="39" t="str">
        <f t="shared" si="534"/>
        <v>CL.IC.IT.282103.01</v>
      </c>
      <c r="R4281" s="39"/>
      <c r="S4281" s="39" t="str">
        <f t="shared" si="528"/>
        <v>DR.IC.IT.282103.01</v>
      </c>
      <c r="T4281" s="39"/>
      <c r="U4281" s="60" t="str">
        <f t="shared" si="529"/>
        <v>IM.IC.IT.282103.01</v>
      </c>
      <c r="V4281" s="57"/>
      <c r="W4281" s="60" t="str">
        <f t="shared" si="530"/>
        <v>GE.IC.IT.282103.01</v>
      </c>
      <c r="AH4281" s="35" t="s">
        <v>3207</v>
      </c>
      <c r="AI4281" s="35">
        <v>1500</v>
      </c>
    </row>
    <row r="4282" spans="1:35" s="35" customFormat="1" ht="15">
      <c r="A4282" s="35" t="s">
        <v>2189</v>
      </c>
      <c r="C4282" s="38" t="s">
        <v>1514</v>
      </c>
      <c r="E4282" s="38" t="s">
        <v>4363</v>
      </c>
      <c r="F4282" s="35" t="s">
        <v>4201</v>
      </c>
      <c r="G4282" s="35" t="s">
        <v>1424</v>
      </c>
      <c r="H4282" s="38" t="s">
        <v>2063</v>
      </c>
      <c r="I4282" s="35" t="s">
        <v>1424</v>
      </c>
      <c r="J4282" s="39" t="str">
        <f t="shared" si="527"/>
        <v>IC.IT.282104</v>
      </c>
      <c r="K4282" s="38" t="s">
        <v>3298</v>
      </c>
      <c r="L4282" s="35" t="str">
        <f t="shared" si="531"/>
        <v>White</v>
      </c>
      <c r="M4282" s="39" t="str">
        <f t="shared" si="532"/>
        <v>PI.IC.IT.282104.01</v>
      </c>
      <c r="N4282" s="39"/>
      <c r="O4282" s="39" t="str">
        <f t="shared" si="533"/>
        <v>PH.IC.IT.282104.01</v>
      </c>
      <c r="Q4282" s="39" t="str">
        <f t="shared" si="534"/>
        <v>CL.IC.IT.282104.01</v>
      </c>
      <c r="R4282" s="39"/>
      <c r="S4282" s="39" t="str">
        <f t="shared" si="528"/>
        <v>DR.IC.IT.282104.01</v>
      </c>
      <c r="T4282" s="39"/>
      <c r="U4282" s="60" t="str">
        <f t="shared" si="529"/>
        <v>IM.IC.IT.282104.01</v>
      </c>
      <c r="V4282" s="57"/>
      <c r="W4282" s="60" t="str">
        <f t="shared" si="530"/>
        <v>GE.IC.IT.282104.01</v>
      </c>
      <c r="AH4282" s="35" t="s">
        <v>3207</v>
      </c>
      <c r="AI4282" s="35">
        <v>1500</v>
      </c>
    </row>
    <row r="4283" spans="1:35" s="35" customFormat="1" ht="15">
      <c r="A4283" s="35" t="s">
        <v>2189</v>
      </c>
      <c r="C4283" s="38" t="s">
        <v>1514</v>
      </c>
      <c r="E4283" s="38" t="s">
        <v>4363</v>
      </c>
      <c r="F4283" s="35" t="s">
        <v>4201</v>
      </c>
      <c r="G4283" s="35" t="s">
        <v>3923</v>
      </c>
      <c r="H4283" s="38" t="s">
        <v>2065</v>
      </c>
      <c r="I4283" s="35" t="s">
        <v>3923</v>
      </c>
      <c r="J4283" s="39" t="str">
        <f t="shared" si="527"/>
        <v>IC.IT.282105</v>
      </c>
      <c r="K4283" s="38" t="s">
        <v>3298</v>
      </c>
      <c r="L4283" s="35" t="str">
        <f t="shared" si="531"/>
        <v>Gray</v>
      </c>
      <c r="M4283" s="39" t="str">
        <f t="shared" si="532"/>
        <v>PI.IC.IT.282105.01</v>
      </c>
      <c r="N4283" s="39"/>
      <c r="O4283" s="39" t="str">
        <f t="shared" si="533"/>
        <v>PH.IC.IT.282105.01</v>
      </c>
      <c r="Q4283" s="39" t="str">
        <f t="shared" si="534"/>
        <v>CL.IC.IT.282105.01</v>
      </c>
      <c r="R4283" s="39"/>
      <c r="S4283" s="39" t="str">
        <f t="shared" si="528"/>
        <v>DR.IC.IT.282105.01</v>
      </c>
      <c r="T4283" s="39"/>
      <c r="U4283" s="60" t="str">
        <f t="shared" si="529"/>
        <v>IM.IC.IT.282105.01</v>
      </c>
      <c r="V4283" s="57"/>
      <c r="W4283" s="60" t="str">
        <f t="shared" si="530"/>
        <v>GE.IC.IT.282105.01</v>
      </c>
      <c r="AH4283" s="35" t="s">
        <v>3207</v>
      </c>
      <c r="AI4283" s="35">
        <v>1500</v>
      </c>
    </row>
    <row r="4284" spans="1:35" s="35" customFormat="1" ht="15">
      <c r="A4284" s="35" t="s">
        <v>2189</v>
      </c>
      <c r="C4284" s="38" t="s">
        <v>1514</v>
      </c>
      <c r="E4284" s="38" t="s">
        <v>4363</v>
      </c>
      <c r="F4284" s="35" t="s">
        <v>4201</v>
      </c>
      <c r="G4284" s="35" t="s">
        <v>2552</v>
      </c>
      <c r="H4284" s="38" t="s">
        <v>2222</v>
      </c>
      <c r="I4284" s="35" t="s">
        <v>2552</v>
      </c>
      <c r="J4284" s="39" t="str">
        <f t="shared" si="527"/>
        <v>IC.IT.282106</v>
      </c>
      <c r="K4284" s="38" t="s">
        <v>3298</v>
      </c>
      <c r="L4284" s="35" t="str">
        <f t="shared" si="531"/>
        <v>Tan</v>
      </c>
      <c r="M4284" s="39" t="str">
        <f t="shared" si="532"/>
        <v>PI.IC.IT.282106.01</v>
      </c>
      <c r="N4284" s="39"/>
      <c r="O4284" s="39" t="str">
        <f t="shared" si="533"/>
        <v>PH.IC.IT.282106.01</v>
      </c>
      <c r="Q4284" s="39" t="str">
        <f t="shared" si="534"/>
        <v>CL.IC.IT.282106.01</v>
      </c>
      <c r="R4284" s="39"/>
      <c r="S4284" s="39" t="str">
        <f t="shared" si="528"/>
        <v>DR.IC.IT.282106.01</v>
      </c>
      <c r="T4284" s="39"/>
      <c r="U4284" s="60" t="str">
        <f t="shared" si="529"/>
        <v>IM.IC.IT.282106.01</v>
      </c>
      <c r="V4284" s="57"/>
      <c r="W4284" s="60" t="str">
        <f t="shared" si="530"/>
        <v>GE.IC.IT.282106.01</v>
      </c>
      <c r="AH4284" s="35" t="s">
        <v>3207</v>
      </c>
      <c r="AI4284" s="35">
        <v>1500</v>
      </c>
    </row>
    <row r="4285" spans="1:35" s="35" customFormat="1" ht="15">
      <c r="A4285" s="35" t="s">
        <v>2189</v>
      </c>
      <c r="C4285" s="38" t="s">
        <v>1514</v>
      </c>
      <c r="E4285" s="38" t="s">
        <v>4363</v>
      </c>
      <c r="F4285" s="35" t="s">
        <v>4201</v>
      </c>
      <c r="G4285" s="35" t="s">
        <v>2547</v>
      </c>
      <c r="H4285" s="38" t="s">
        <v>2376</v>
      </c>
      <c r="I4285" s="35" t="s">
        <v>2547</v>
      </c>
      <c r="J4285" s="39" t="str">
        <f t="shared" si="527"/>
        <v>IC.IT.282107</v>
      </c>
      <c r="K4285" s="38" t="s">
        <v>3298</v>
      </c>
      <c r="L4285" s="35" t="str">
        <f t="shared" si="531"/>
        <v>Green</v>
      </c>
      <c r="M4285" s="39" t="str">
        <f t="shared" si="532"/>
        <v>PI.IC.IT.282107.01</v>
      </c>
      <c r="N4285" s="39"/>
      <c r="O4285" s="39" t="str">
        <f t="shared" si="533"/>
        <v>PH.IC.IT.282107.01</v>
      </c>
      <c r="Q4285" s="39" t="str">
        <f t="shared" si="534"/>
        <v>CL.IC.IT.282107.01</v>
      </c>
      <c r="R4285" s="39"/>
      <c r="S4285" s="39" t="str">
        <f t="shared" si="528"/>
        <v>DR.IC.IT.282107.01</v>
      </c>
      <c r="T4285" s="39"/>
      <c r="U4285" s="60" t="str">
        <f t="shared" si="529"/>
        <v>IM.IC.IT.282107.01</v>
      </c>
      <c r="V4285" s="57"/>
      <c r="W4285" s="60" t="str">
        <f t="shared" si="530"/>
        <v>GE.IC.IT.282107.01</v>
      </c>
      <c r="AH4285" s="35" t="s">
        <v>3207</v>
      </c>
      <c r="AI4285" s="35">
        <v>1500</v>
      </c>
    </row>
    <row r="4286" spans="1:35" s="35" customFormat="1" ht="15">
      <c r="A4286" s="35" t="s">
        <v>2189</v>
      </c>
      <c r="C4286" s="38" t="s">
        <v>1514</v>
      </c>
      <c r="E4286" s="38" t="s">
        <v>4363</v>
      </c>
      <c r="F4286" s="35" t="s">
        <v>4201</v>
      </c>
      <c r="G4286" s="35" t="s">
        <v>1499</v>
      </c>
      <c r="H4286" s="38" t="s">
        <v>2378</v>
      </c>
      <c r="I4286" s="35" t="s">
        <v>1499</v>
      </c>
      <c r="J4286" s="39" t="str">
        <f t="shared" si="527"/>
        <v>IC.IT.282108</v>
      </c>
      <c r="K4286" s="38" t="s">
        <v>3298</v>
      </c>
      <c r="L4286" s="35" t="str">
        <f t="shared" si="531"/>
        <v>Black</v>
      </c>
      <c r="M4286" s="39" t="str">
        <f t="shared" si="532"/>
        <v>PI.IC.IT.282108.01</v>
      </c>
      <c r="N4286" s="39"/>
      <c r="O4286" s="39" t="str">
        <f t="shared" si="533"/>
        <v>PH.IC.IT.282108.01</v>
      </c>
      <c r="Q4286" s="39" t="str">
        <f t="shared" si="534"/>
        <v>CL.IC.IT.282108.01</v>
      </c>
      <c r="R4286" s="39"/>
      <c r="S4286" s="39" t="str">
        <f t="shared" si="528"/>
        <v>DR.IC.IT.282108.01</v>
      </c>
      <c r="T4286" s="39"/>
      <c r="U4286" s="60" t="str">
        <f t="shared" si="529"/>
        <v>IM.IC.IT.282108.01</v>
      </c>
      <c r="V4286" s="57"/>
      <c r="W4286" s="60" t="str">
        <f t="shared" si="530"/>
        <v>GE.IC.IT.282108.01</v>
      </c>
      <c r="AH4286" s="35" t="s">
        <v>3207</v>
      </c>
      <c r="AI4286" s="35">
        <v>1500</v>
      </c>
    </row>
    <row r="4287" spans="1:35" s="35" customFormat="1" ht="15">
      <c r="A4287" s="35" t="s">
        <v>2189</v>
      </c>
      <c r="C4287" s="38" t="s">
        <v>1514</v>
      </c>
      <c r="D4287" s="35" t="s">
        <v>4465</v>
      </c>
      <c r="E4287" s="38" t="s">
        <v>4364</v>
      </c>
      <c r="F4287" s="35" t="s">
        <v>4202</v>
      </c>
      <c r="G4287" s="35" t="s">
        <v>3925</v>
      </c>
      <c r="H4287" s="38" t="s">
        <v>2212</v>
      </c>
      <c r="I4287" s="35" t="s">
        <v>3926</v>
      </c>
      <c r="J4287" s="39" t="str">
        <f t="shared" si="527"/>
        <v>IC.IT.282201</v>
      </c>
      <c r="K4287" s="38" t="s">
        <v>3298</v>
      </c>
      <c r="L4287" s="35" t="str">
        <f t="shared" si="531"/>
        <v xml:space="preserve">      Present on admit: specify date</v>
      </c>
      <c r="M4287" s="39" t="str">
        <f t="shared" si="532"/>
        <v>PI.IC.IT.282201.01</v>
      </c>
      <c r="N4287" s="39"/>
      <c r="O4287" s="39" t="str">
        <f t="shared" si="533"/>
        <v>PH.IC.IT.282201.01</v>
      </c>
      <c r="Q4287" s="39" t="str">
        <f t="shared" si="534"/>
        <v>CL.IC.IT.282201.01</v>
      </c>
      <c r="R4287" s="39"/>
      <c r="S4287" s="39" t="str">
        <f t="shared" si="528"/>
        <v>DR.IC.IT.282201.01</v>
      </c>
      <c r="T4287" s="39"/>
      <c r="U4287" s="60" t="str">
        <f t="shared" si="529"/>
        <v>IM.IC.IT.282201.01</v>
      </c>
      <c r="V4287" s="57"/>
      <c r="W4287" s="60" t="str">
        <f t="shared" si="530"/>
        <v>GE.IC.IT.282201.01</v>
      </c>
      <c r="AH4287" s="35" t="s">
        <v>3207</v>
      </c>
      <c r="AI4287" s="35">
        <v>1500</v>
      </c>
    </row>
    <row r="4288" spans="1:35" s="35" customFormat="1" ht="15">
      <c r="A4288" s="35" t="s">
        <v>2189</v>
      </c>
      <c r="C4288" s="38" t="s">
        <v>1514</v>
      </c>
      <c r="E4288" s="38" t="s">
        <v>4364</v>
      </c>
      <c r="F4288" s="35" t="s">
        <v>4202</v>
      </c>
      <c r="G4288" s="35" t="s">
        <v>3927</v>
      </c>
      <c r="H4288" s="38" t="s">
        <v>2217</v>
      </c>
      <c r="I4288" s="35" t="s">
        <v>3928</v>
      </c>
      <c r="J4288" s="39" t="str">
        <f t="shared" si="527"/>
        <v>IC.IT.282202</v>
      </c>
      <c r="K4288" s="38" t="s">
        <v>3298</v>
      </c>
      <c r="L4288" s="35" t="str">
        <f t="shared" si="531"/>
        <v xml:space="preserve">      Noted at this time: specify date</v>
      </c>
      <c r="M4288" s="39" t="str">
        <f t="shared" si="532"/>
        <v>PI.IC.IT.282202.01</v>
      </c>
      <c r="N4288" s="39"/>
      <c r="O4288" s="39" t="str">
        <f t="shared" si="533"/>
        <v>PH.IC.IT.282202.01</v>
      </c>
      <c r="Q4288" s="39" t="str">
        <f t="shared" si="534"/>
        <v>CL.IC.IT.282202.01</v>
      </c>
      <c r="R4288" s="39"/>
      <c r="S4288" s="39" t="str">
        <f t="shared" si="528"/>
        <v>DR.IC.IT.282202.01</v>
      </c>
      <c r="T4288" s="39"/>
      <c r="U4288" s="60" t="str">
        <f t="shared" si="529"/>
        <v>IM.IC.IT.282202.01</v>
      </c>
      <c r="V4288" s="57"/>
      <c r="W4288" s="60" t="str">
        <f t="shared" si="530"/>
        <v>GE.IC.IT.282202.01</v>
      </c>
      <c r="AH4288" s="35" t="s">
        <v>3207</v>
      </c>
      <c r="AI4288" s="35">
        <v>1500</v>
      </c>
    </row>
    <row r="4289" spans="1:35" s="35" customFormat="1" ht="15">
      <c r="A4289" s="35" t="s">
        <v>2189</v>
      </c>
      <c r="C4289" s="38" t="s">
        <v>1514</v>
      </c>
      <c r="D4289" s="35" t="s">
        <v>4466</v>
      </c>
      <c r="E4289" s="38" t="s">
        <v>4365</v>
      </c>
      <c r="F4289" s="35" t="s">
        <v>4202</v>
      </c>
      <c r="G4289" s="35" t="s">
        <v>3929</v>
      </c>
      <c r="H4289" s="38" t="s">
        <v>2212</v>
      </c>
      <c r="I4289" s="35" t="s">
        <v>3930</v>
      </c>
      <c r="J4289" s="39" t="str">
        <f t="shared" si="527"/>
        <v>IC.IT.282301</v>
      </c>
      <c r="K4289" s="38" t="s">
        <v>3298</v>
      </c>
      <c r="L4289" s="35" t="str">
        <f t="shared" si="531"/>
        <v xml:space="preserve">      Stage I: intact skin non-blanchable redness</v>
      </c>
      <c r="M4289" s="39" t="str">
        <f t="shared" si="532"/>
        <v>PI.IC.IT.282301.01</v>
      </c>
      <c r="N4289" s="39"/>
      <c r="O4289" s="39" t="str">
        <f t="shared" si="533"/>
        <v>PH.IC.IT.282301.01</v>
      </c>
      <c r="Q4289" s="39" t="str">
        <f t="shared" si="534"/>
        <v>CL.IC.IT.282301.01</v>
      </c>
      <c r="R4289" s="39"/>
      <c r="S4289" s="39" t="str">
        <f t="shared" si="528"/>
        <v>DR.IC.IT.282301.01</v>
      </c>
      <c r="T4289" s="39"/>
      <c r="U4289" s="60" t="str">
        <f t="shared" si="529"/>
        <v>IM.IC.IT.282301.01</v>
      </c>
      <c r="V4289" s="57"/>
      <c r="W4289" s="60" t="str">
        <f t="shared" si="530"/>
        <v>GE.IC.IT.282301.01</v>
      </c>
      <c r="AH4289" s="35" t="s">
        <v>3207</v>
      </c>
      <c r="AI4289" s="35">
        <v>1500</v>
      </c>
    </row>
    <row r="4290" spans="1:35" s="35" customFormat="1" ht="15">
      <c r="A4290" s="35" t="s">
        <v>2189</v>
      </c>
      <c r="C4290" s="38" t="s">
        <v>1514</v>
      </c>
      <c r="E4290" s="38" t="s">
        <v>4365</v>
      </c>
      <c r="F4290" s="35" t="s">
        <v>4202</v>
      </c>
      <c r="G4290" s="35" t="s">
        <v>3931</v>
      </c>
      <c r="H4290" s="38" t="s">
        <v>2217</v>
      </c>
      <c r="I4290" s="35" t="s">
        <v>3932</v>
      </c>
      <c r="J4290" s="39" t="str">
        <f t="shared" si="527"/>
        <v>IC.IT.282302</v>
      </c>
      <c r="K4290" s="38" t="s">
        <v>3298</v>
      </c>
      <c r="L4290" s="35" t="str">
        <f t="shared" si="531"/>
        <v xml:space="preserve">      Stage II: partial thickness or blister</v>
      </c>
      <c r="M4290" s="39" t="str">
        <f t="shared" si="532"/>
        <v>PI.IC.IT.282302.01</v>
      </c>
      <c r="N4290" s="39"/>
      <c r="O4290" s="39" t="str">
        <f t="shared" si="533"/>
        <v>PH.IC.IT.282302.01</v>
      </c>
      <c r="Q4290" s="39" t="str">
        <f t="shared" si="534"/>
        <v>CL.IC.IT.282302.01</v>
      </c>
      <c r="R4290" s="39"/>
      <c r="S4290" s="39" t="str">
        <f t="shared" si="528"/>
        <v>DR.IC.IT.282302.01</v>
      </c>
      <c r="T4290" s="39"/>
      <c r="U4290" s="60" t="str">
        <f t="shared" si="529"/>
        <v>IM.IC.IT.282302.01</v>
      </c>
      <c r="V4290" s="57"/>
      <c r="W4290" s="60" t="str">
        <f t="shared" si="530"/>
        <v>GE.IC.IT.282302.01</v>
      </c>
      <c r="AH4290" s="35" t="s">
        <v>3207</v>
      </c>
      <c r="AI4290" s="35">
        <v>1500</v>
      </c>
    </row>
    <row r="4291" spans="1:35" s="35" customFormat="1" ht="15">
      <c r="A4291" s="35" t="s">
        <v>2189</v>
      </c>
      <c r="C4291" s="38" t="s">
        <v>1514</v>
      </c>
      <c r="E4291" s="38" t="s">
        <v>4365</v>
      </c>
      <c r="F4291" s="35" t="s">
        <v>4202</v>
      </c>
      <c r="G4291" s="35" t="s">
        <v>3933</v>
      </c>
      <c r="H4291" s="38" t="s">
        <v>2219</v>
      </c>
      <c r="I4291" s="35" t="s">
        <v>3934</v>
      </c>
      <c r="J4291" s="39" t="str">
        <f t="shared" si="527"/>
        <v>IC.IT.282303</v>
      </c>
      <c r="K4291" s="38" t="s">
        <v>3298</v>
      </c>
      <c r="L4291" s="35" t="str">
        <f t="shared" si="531"/>
        <v xml:space="preserve">      Stage III: full thickness, subcutaneous fat seen</v>
      </c>
      <c r="M4291" s="39" t="str">
        <f t="shared" si="532"/>
        <v>PI.IC.IT.282303.01</v>
      </c>
      <c r="N4291" s="39"/>
      <c r="O4291" s="39" t="str">
        <f t="shared" si="533"/>
        <v>PH.IC.IT.282303.01</v>
      </c>
      <c r="Q4291" s="39" t="str">
        <f t="shared" si="534"/>
        <v>CL.IC.IT.282303.01</v>
      </c>
      <c r="R4291" s="39"/>
      <c r="S4291" s="39" t="str">
        <f t="shared" si="528"/>
        <v>DR.IC.IT.282303.01</v>
      </c>
      <c r="T4291" s="39"/>
      <c r="U4291" s="60" t="str">
        <f t="shared" si="529"/>
        <v>IM.IC.IT.282303.01</v>
      </c>
      <c r="V4291" s="57"/>
      <c r="W4291" s="60" t="str">
        <f t="shared" si="530"/>
        <v>GE.IC.IT.282303.01</v>
      </c>
      <c r="AH4291" s="35" t="s">
        <v>3207</v>
      </c>
      <c r="AI4291" s="35">
        <v>1500</v>
      </c>
    </row>
    <row r="4292" spans="1:35" s="35" customFormat="1" ht="15">
      <c r="A4292" s="35" t="s">
        <v>2189</v>
      </c>
      <c r="C4292" s="38" t="s">
        <v>1514</v>
      </c>
      <c r="E4292" s="38" t="s">
        <v>4365</v>
      </c>
      <c r="F4292" s="35" t="s">
        <v>4202</v>
      </c>
      <c r="G4292" s="35" t="s">
        <v>4467</v>
      </c>
      <c r="H4292" s="38" t="s">
        <v>2063</v>
      </c>
      <c r="I4292" s="35" t="s">
        <v>3935</v>
      </c>
      <c r="J4292" s="39" t="str">
        <f t="shared" si="527"/>
        <v>IC.IT.282304</v>
      </c>
      <c r="K4292" s="38" t="s">
        <v>3298</v>
      </c>
      <c r="L4292" s="35" t="str">
        <f t="shared" si="531"/>
        <v xml:space="preserve">      Stage IV: full thickness bone, tendon or muscle seen</v>
      </c>
      <c r="M4292" s="39" t="str">
        <f t="shared" si="532"/>
        <v>PI.IC.IT.282304.01</v>
      </c>
      <c r="N4292" s="39"/>
      <c r="O4292" s="39" t="str">
        <f t="shared" si="533"/>
        <v>PH.IC.IT.282304.01</v>
      </c>
      <c r="Q4292" s="39" t="str">
        <f t="shared" si="534"/>
        <v>CL.IC.IT.282304.01</v>
      </c>
      <c r="R4292" s="39"/>
      <c r="S4292" s="39" t="str">
        <f t="shared" si="528"/>
        <v>DR.IC.IT.282304.01</v>
      </c>
      <c r="T4292" s="39"/>
      <c r="U4292" s="60" t="str">
        <f t="shared" si="529"/>
        <v>IM.IC.IT.282304.01</v>
      </c>
      <c r="V4292" s="57"/>
      <c r="W4292" s="60" t="str">
        <f t="shared" si="530"/>
        <v>GE.IC.IT.282304.01</v>
      </c>
      <c r="AH4292" s="35" t="s">
        <v>3207</v>
      </c>
      <c r="AI4292" s="35">
        <v>1500</v>
      </c>
    </row>
    <row r="4293" spans="1:35" s="35" customFormat="1" ht="15">
      <c r="A4293" s="35" t="s">
        <v>2189</v>
      </c>
      <c r="C4293" s="38" t="s">
        <v>1514</v>
      </c>
      <c r="E4293" s="38" t="s">
        <v>4365</v>
      </c>
      <c r="F4293" s="35" t="s">
        <v>4202</v>
      </c>
      <c r="G4293" s="35" t="s">
        <v>3936</v>
      </c>
      <c r="H4293" s="38" t="s">
        <v>2065</v>
      </c>
      <c r="I4293" s="35" t="s">
        <v>771</v>
      </c>
      <c r="J4293" s="39" t="str">
        <f t="shared" si="527"/>
        <v>IC.IT.282305</v>
      </c>
      <c r="K4293" s="38" t="s">
        <v>3298</v>
      </c>
      <c r="L4293" s="35" t="str">
        <f t="shared" si="531"/>
        <v xml:space="preserve">      Suspected Deep Tissue Injury</v>
      </c>
      <c r="M4293" s="39" t="str">
        <f t="shared" si="532"/>
        <v>PI.IC.IT.282305.01</v>
      </c>
      <c r="N4293" s="39"/>
      <c r="O4293" s="39" t="str">
        <f t="shared" si="533"/>
        <v>PH.IC.IT.282305.01</v>
      </c>
      <c r="Q4293" s="39" t="str">
        <f t="shared" si="534"/>
        <v>CL.IC.IT.282305.01</v>
      </c>
      <c r="R4293" s="39"/>
      <c r="S4293" s="39" t="str">
        <f t="shared" si="528"/>
        <v>DR.IC.IT.282305.01</v>
      </c>
      <c r="T4293" s="39"/>
      <c r="U4293" s="60" t="str">
        <f t="shared" si="529"/>
        <v>IM.IC.IT.282305.01</v>
      </c>
      <c r="V4293" s="57"/>
      <c r="W4293" s="60" t="str">
        <f t="shared" si="530"/>
        <v>GE.IC.IT.282305.01</v>
      </c>
      <c r="AH4293" s="35" t="s">
        <v>3207</v>
      </c>
      <c r="AI4293" s="35">
        <v>1500</v>
      </c>
    </row>
    <row r="4294" spans="1:35" s="35" customFormat="1" ht="15">
      <c r="A4294" s="35" t="s">
        <v>2189</v>
      </c>
      <c r="C4294" s="38" t="s">
        <v>1514</v>
      </c>
      <c r="E4294" s="38" t="s">
        <v>4365</v>
      </c>
      <c r="F4294" s="35" t="s">
        <v>4202</v>
      </c>
      <c r="G4294" s="35" t="s">
        <v>3937</v>
      </c>
      <c r="H4294" s="38" t="s">
        <v>2222</v>
      </c>
      <c r="I4294" s="35" t="s">
        <v>3938</v>
      </c>
      <c r="J4294" s="39" t="str">
        <f t="shared" si="527"/>
        <v>IC.IT.282306</v>
      </c>
      <c r="K4294" s="38" t="s">
        <v>3298</v>
      </c>
      <c r="L4294" s="35" t="str">
        <f t="shared" si="531"/>
        <v xml:space="preserve">      Unstageable: covered by slough or eschar</v>
      </c>
      <c r="M4294" s="39" t="str">
        <f t="shared" si="532"/>
        <v>PI.IC.IT.282306.01</v>
      </c>
      <c r="N4294" s="39"/>
      <c r="O4294" s="39" t="str">
        <f t="shared" si="533"/>
        <v>PH.IC.IT.282306.01</v>
      </c>
      <c r="Q4294" s="39" t="str">
        <f t="shared" si="534"/>
        <v>CL.IC.IT.282306.01</v>
      </c>
      <c r="R4294" s="39"/>
      <c r="S4294" s="39" t="str">
        <f t="shared" si="528"/>
        <v>DR.IC.IT.282306.01</v>
      </c>
      <c r="T4294" s="39"/>
      <c r="U4294" s="60" t="str">
        <f t="shared" si="529"/>
        <v>IM.IC.IT.282306.01</v>
      </c>
      <c r="V4294" s="57"/>
      <c r="W4294" s="60" t="str">
        <f t="shared" si="530"/>
        <v>GE.IC.IT.282306.01</v>
      </c>
      <c r="AH4294" s="35" t="s">
        <v>3207</v>
      </c>
      <c r="AI4294" s="35">
        <v>1500</v>
      </c>
    </row>
    <row r="4295" spans="1:35" s="35" customFormat="1" ht="15">
      <c r="A4295" s="35" t="s">
        <v>2189</v>
      </c>
      <c r="C4295" s="38" t="s">
        <v>1514</v>
      </c>
      <c r="D4295" s="35" t="s">
        <v>4468</v>
      </c>
      <c r="E4295" s="38" t="s">
        <v>4366</v>
      </c>
      <c r="F4295" s="35" t="s">
        <v>4203</v>
      </c>
      <c r="G4295" s="35" t="s">
        <v>2117</v>
      </c>
      <c r="H4295" s="38" t="s">
        <v>2212</v>
      </c>
      <c r="I4295" s="35" t="s">
        <v>2117</v>
      </c>
      <c r="J4295" s="39" t="str">
        <f t="shared" si="527"/>
        <v>IC.IT.282401</v>
      </c>
      <c r="K4295" s="38" t="s">
        <v>3298</v>
      </c>
      <c r="L4295" s="35" t="str">
        <f t="shared" si="531"/>
        <v>None</v>
      </c>
      <c r="M4295" s="39" t="str">
        <f t="shared" si="532"/>
        <v>PI.IC.IT.282401.01</v>
      </c>
      <c r="N4295" s="39"/>
      <c r="O4295" s="39" t="str">
        <f t="shared" si="533"/>
        <v>PH.IC.IT.282401.01</v>
      </c>
      <c r="Q4295" s="39" t="str">
        <f t="shared" si="534"/>
        <v>CL.IC.IT.282401.01</v>
      </c>
      <c r="R4295" s="39"/>
      <c r="S4295" s="39" t="str">
        <f t="shared" si="528"/>
        <v>DR.IC.IT.282401.01</v>
      </c>
      <c r="T4295" s="39"/>
      <c r="U4295" s="60" t="str">
        <f t="shared" si="529"/>
        <v>IM.IC.IT.282401.01</v>
      </c>
      <c r="V4295" s="57"/>
      <c r="W4295" s="60" t="str">
        <f t="shared" si="530"/>
        <v>GE.IC.IT.282401.01</v>
      </c>
      <c r="AH4295" s="35" t="s">
        <v>3207</v>
      </c>
      <c r="AI4295" s="35">
        <v>1500</v>
      </c>
    </row>
    <row r="4296" spans="1:35" s="35" customFormat="1" ht="15">
      <c r="A4296" s="35" t="s">
        <v>2189</v>
      </c>
      <c r="C4296" s="38" t="s">
        <v>1514</v>
      </c>
      <c r="E4296" s="38" t="s">
        <v>4366</v>
      </c>
      <c r="F4296" s="35" t="s">
        <v>4203</v>
      </c>
      <c r="G4296" s="35" t="s">
        <v>3940</v>
      </c>
      <c r="H4296" s="38" t="s">
        <v>2217</v>
      </c>
      <c r="I4296" s="35" t="s">
        <v>3941</v>
      </c>
      <c r="J4296" s="39" t="str">
        <f t="shared" si="527"/>
        <v>IC.IT.282402</v>
      </c>
      <c r="K4296" s="38" t="s">
        <v>3298</v>
      </c>
      <c r="L4296" s="35" t="str">
        <f t="shared" si="531"/>
        <v>Subcutaneous tissue</v>
      </c>
      <c r="M4296" s="39" t="str">
        <f t="shared" si="532"/>
        <v>PI.IC.IT.282402.01</v>
      </c>
      <c r="N4296" s="39"/>
      <c r="O4296" s="39" t="str">
        <f t="shared" si="533"/>
        <v>PH.IC.IT.282402.01</v>
      </c>
      <c r="Q4296" s="39" t="str">
        <f t="shared" si="534"/>
        <v>CL.IC.IT.282402.01</v>
      </c>
      <c r="R4296" s="39"/>
      <c r="S4296" s="39" t="str">
        <f t="shared" si="528"/>
        <v>DR.IC.IT.282402.01</v>
      </c>
      <c r="T4296" s="39"/>
      <c r="U4296" s="60" t="str">
        <f t="shared" si="529"/>
        <v>IM.IC.IT.282402.01</v>
      </c>
      <c r="V4296" s="57"/>
      <c r="W4296" s="60" t="str">
        <f t="shared" si="530"/>
        <v>GE.IC.IT.282402.01</v>
      </c>
      <c r="AH4296" s="35" t="s">
        <v>3207</v>
      </c>
      <c r="AI4296" s="35">
        <v>1500</v>
      </c>
    </row>
    <row r="4297" spans="1:35" s="35" customFormat="1" ht="15">
      <c r="A4297" s="35" t="s">
        <v>2189</v>
      </c>
      <c r="C4297" s="38" t="s">
        <v>1514</v>
      </c>
      <c r="E4297" s="38" t="s">
        <v>4366</v>
      </c>
      <c r="F4297" s="35" t="s">
        <v>4203</v>
      </c>
      <c r="G4297" s="35" t="s">
        <v>3942</v>
      </c>
      <c r="H4297" s="38" t="s">
        <v>2219</v>
      </c>
      <c r="I4297" s="35" t="s">
        <v>3942</v>
      </c>
      <c r="J4297" s="39" t="str">
        <f t="shared" si="527"/>
        <v>IC.IT.282403</v>
      </c>
      <c r="K4297" s="38" t="s">
        <v>3298</v>
      </c>
      <c r="L4297" s="35" t="str">
        <f t="shared" si="531"/>
        <v>Fascia</v>
      </c>
      <c r="M4297" s="39" t="str">
        <f t="shared" si="532"/>
        <v>PI.IC.IT.282403.01</v>
      </c>
      <c r="N4297" s="39"/>
      <c r="O4297" s="39" t="str">
        <f t="shared" si="533"/>
        <v>PH.IC.IT.282403.01</v>
      </c>
      <c r="Q4297" s="39" t="str">
        <f t="shared" si="534"/>
        <v>CL.IC.IT.282403.01</v>
      </c>
      <c r="R4297" s="39"/>
      <c r="S4297" s="39" t="str">
        <f t="shared" si="528"/>
        <v>DR.IC.IT.282403.01</v>
      </c>
      <c r="T4297" s="39"/>
      <c r="U4297" s="60" t="str">
        <f t="shared" si="529"/>
        <v>IM.IC.IT.282403.01</v>
      </c>
      <c r="V4297" s="57"/>
      <c r="W4297" s="60" t="str">
        <f t="shared" si="530"/>
        <v>GE.IC.IT.282403.01</v>
      </c>
      <c r="AH4297" s="35" t="s">
        <v>3207</v>
      </c>
      <c r="AI4297" s="35">
        <v>1500</v>
      </c>
    </row>
    <row r="4298" spans="1:35" s="35" customFormat="1" ht="15">
      <c r="A4298" s="35" t="s">
        <v>2189</v>
      </c>
      <c r="C4298" s="38" t="s">
        <v>1514</v>
      </c>
      <c r="E4298" s="38" t="s">
        <v>4366</v>
      </c>
      <c r="F4298" s="35" t="s">
        <v>4203</v>
      </c>
      <c r="G4298" s="35" t="s">
        <v>3943</v>
      </c>
      <c r="H4298" s="38" t="s">
        <v>2063</v>
      </c>
      <c r="I4298" s="35" t="s">
        <v>3943</v>
      </c>
      <c r="J4298" s="39" t="str">
        <f t="shared" si="527"/>
        <v>IC.IT.282404</v>
      </c>
      <c r="K4298" s="38" t="s">
        <v>3298</v>
      </c>
      <c r="L4298" s="35" t="str">
        <f t="shared" si="531"/>
        <v>Pins</v>
      </c>
      <c r="M4298" s="39" t="str">
        <f t="shared" si="532"/>
        <v>PI.IC.IT.282404.01</v>
      </c>
      <c r="N4298" s="39"/>
      <c r="O4298" s="39" t="str">
        <f t="shared" si="533"/>
        <v>PH.IC.IT.282404.01</v>
      </c>
      <c r="Q4298" s="39" t="str">
        <f t="shared" si="534"/>
        <v>CL.IC.IT.282404.01</v>
      </c>
      <c r="R4298" s="39"/>
      <c r="S4298" s="39" t="str">
        <f t="shared" si="528"/>
        <v>DR.IC.IT.282404.01</v>
      </c>
      <c r="T4298" s="39"/>
      <c r="U4298" s="60" t="str">
        <f t="shared" si="529"/>
        <v>IM.IC.IT.282404.01</v>
      </c>
      <c r="V4298" s="57"/>
      <c r="W4298" s="60" t="str">
        <f t="shared" si="530"/>
        <v>GE.IC.IT.282404.01</v>
      </c>
      <c r="AH4298" s="35" t="s">
        <v>3207</v>
      </c>
      <c r="AI4298" s="35">
        <v>1500</v>
      </c>
    </row>
    <row r="4299" spans="1:35" s="35" customFormat="1" ht="15">
      <c r="A4299" s="35" t="s">
        <v>2189</v>
      </c>
      <c r="C4299" s="38" t="s">
        <v>1514</v>
      </c>
      <c r="E4299" s="38" t="s">
        <v>4366</v>
      </c>
      <c r="F4299" s="35" t="s">
        <v>4203</v>
      </c>
      <c r="G4299" s="35" t="s">
        <v>3944</v>
      </c>
      <c r="H4299" s="38" t="s">
        <v>2065</v>
      </c>
      <c r="I4299" s="35" t="s">
        <v>3944</v>
      </c>
      <c r="J4299" s="39" t="str">
        <f t="shared" si="527"/>
        <v>IC.IT.282405</v>
      </c>
      <c r="K4299" s="38" t="s">
        <v>3298</v>
      </c>
      <c r="L4299" s="35" t="str">
        <f t="shared" si="531"/>
        <v>Prosthesis</v>
      </c>
      <c r="M4299" s="39" t="str">
        <f t="shared" si="532"/>
        <v>PI.IC.IT.282405.01</v>
      </c>
      <c r="N4299" s="39"/>
      <c r="O4299" s="39" t="str">
        <f t="shared" si="533"/>
        <v>PH.IC.IT.282405.01</v>
      </c>
      <c r="Q4299" s="39" t="str">
        <f t="shared" si="534"/>
        <v>CL.IC.IT.282405.01</v>
      </c>
      <c r="R4299" s="39"/>
      <c r="S4299" s="39" t="str">
        <f t="shared" si="528"/>
        <v>DR.IC.IT.282405.01</v>
      </c>
      <c r="T4299" s="39"/>
      <c r="U4299" s="60" t="str">
        <f t="shared" si="529"/>
        <v>IM.IC.IT.282405.01</v>
      </c>
      <c r="V4299" s="57"/>
      <c r="W4299" s="60" t="str">
        <f t="shared" si="530"/>
        <v>GE.IC.IT.282405.01</v>
      </c>
      <c r="AH4299" s="35" t="s">
        <v>3207</v>
      </c>
      <c r="AI4299" s="35">
        <v>1500</v>
      </c>
    </row>
    <row r="4300" spans="1:35" s="35" customFormat="1" ht="15">
      <c r="A4300" s="35" t="s">
        <v>2189</v>
      </c>
      <c r="C4300" s="38" t="s">
        <v>1514</v>
      </c>
      <c r="E4300" s="38" t="s">
        <v>4366</v>
      </c>
      <c r="F4300" s="35" t="s">
        <v>4203</v>
      </c>
      <c r="G4300" s="35" t="s">
        <v>3945</v>
      </c>
      <c r="H4300" s="38" t="s">
        <v>2222</v>
      </c>
      <c r="I4300" s="35" t="s">
        <v>3945</v>
      </c>
      <c r="J4300" s="39" t="str">
        <f t="shared" si="527"/>
        <v>IC.IT.282406</v>
      </c>
      <c r="K4300" s="38" t="s">
        <v>3298</v>
      </c>
      <c r="L4300" s="35" t="str">
        <f t="shared" si="531"/>
        <v>Tendon</v>
      </c>
      <c r="M4300" s="39" t="str">
        <f t="shared" si="532"/>
        <v>PI.IC.IT.282406.01</v>
      </c>
      <c r="N4300" s="39"/>
      <c r="O4300" s="39" t="str">
        <f t="shared" si="533"/>
        <v>PH.IC.IT.282406.01</v>
      </c>
      <c r="Q4300" s="39" t="str">
        <f t="shared" si="534"/>
        <v>CL.IC.IT.282406.01</v>
      </c>
      <c r="R4300" s="39"/>
      <c r="S4300" s="39" t="str">
        <f t="shared" si="528"/>
        <v>DR.IC.IT.282406.01</v>
      </c>
      <c r="T4300" s="39"/>
      <c r="U4300" s="60" t="str">
        <f t="shared" si="529"/>
        <v>IM.IC.IT.282406.01</v>
      </c>
      <c r="V4300" s="57"/>
      <c r="W4300" s="60" t="str">
        <f t="shared" si="530"/>
        <v>GE.IC.IT.282406.01</v>
      </c>
      <c r="AH4300" s="35" t="s">
        <v>3207</v>
      </c>
      <c r="AI4300" s="35">
        <v>1500</v>
      </c>
    </row>
    <row r="4301" spans="1:35" s="35" customFormat="1" ht="15">
      <c r="A4301" s="35" t="s">
        <v>2189</v>
      </c>
      <c r="C4301" s="38" t="s">
        <v>1514</v>
      </c>
      <c r="E4301" s="38" t="s">
        <v>4366</v>
      </c>
      <c r="F4301" s="35" t="s">
        <v>4203</v>
      </c>
      <c r="G4301" s="35" t="s">
        <v>3946</v>
      </c>
      <c r="H4301" s="38" t="s">
        <v>2376</v>
      </c>
      <c r="I4301" s="35" t="s">
        <v>3946</v>
      </c>
      <c r="J4301" s="39" t="str">
        <f t="shared" si="527"/>
        <v>IC.IT.282407</v>
      </c>
      <c r="K4301" s="38" t="s">
        <v>3298</v>
      </c>
      <c r="L4301" s="35" t="str">
        <f t="shared" si="531"/>
        <v>Bone</v>
      </c>
      <c r="M4301" s="39" t="str">
        <f t="shared" si="532"/>
        <v>PI.IC.IT.282407.01</v>
      </c>
      <c r="N4301" s="39"/>
      <c r="O4301" s="39" t="str">
        <f t="shared" si="533"/>
        <v>PH.IC.IT.282407.01</v>
      </c>
      <c r="Q4301" s="39" t="str">
        <f t="shared" si="534"/>
        <v>CL.IC.IT.282407.01</v>
      </c>
      <c r="R4301" s="39"/>
      <c r="S4301" s="39" t="str">
        <f t="shared" si="528"/>
        <v>DR.IC.IT.282407.01</v>
      </c>
      <c r="T4301" s="39"/>
      <c r="U4301" s="60" t="str">
        <f t="shared" si="529"/>
        <v>IM.IC.IT.282407.01</v>
      </c>
      <c r="V4301" s="57"/>
      <c r="W4301" s="60" t="str">
        <f t="shared" si="530"/>
        <v>GE.IC.IT.282407.01</v>
      </c>
      <c r="AH4301" s="35" t="s">
        <v>3207</v>
      </c>
      <c r="AI4301" s="35">
        <v>1500</v>
      </c>
    </row>
    <row r="4302" spans="1:35" s="35" customFormat="1" ht="15">
      <c r="A4302" s="35" t="s">
        <v>2189</v>
      </c>
      <c r="C4302" s="38" t="s">
        <v>1514</v>
      </c>
      <c r="E4302" s="38" t="s">
        <v>4366</v>
      </c>
      <c r="F4302" s="35" t="s">
        <v>4203</v>
      </c>
      <c r="G4302" s="35" t="s">
        <v>3947</v>
      </c>
      <c r="H4302" s="38" t="s">
        <v>2378</v>
      </c>
      <c r="I4302" s="35" t="s">
        <v>3948</v>
      </c>
      <c r="J4302" s="39" t="str">
        <f t="shared" si="527"/>
        <v>IC.IT.282408</v>
      </c>
      <c r="K4302" s="38" t="s">
        <v>3298</v>
      </c>
      <c r="L4302" s="35" t="str">
        <f t="shared" si="531"/>
        <v>Joint capsule</v>
      </c>
      <c r="M4302" s="39" t="str">
        <f t="shared" si="532"/>
        <v>PI.IC.IT.282408.01</v>
      </c>
      <c r="N4302" s="39"/>
      <c r="O4302" s="39" t="str">
        <f t="shared" si="533"/>
        <v>PH.IC.IT.282408.01</v>
      </c>
      <c r="Q4302" s="39" t="str">
        <f t="shared" si="534"/>
        <v>CL.IC.IT.282408.01</v>
      </c>
      <c r="R4302" s="39"/>
      <c r="S4302" s="39" t="str">
        <f t="shared" si="528"/>
        <v>DR.IC.IT.282408.01</v>
      </c>
      <c r="T4302" s="39"/>
      <c r="U4302" s="60" t="str">
        <f t="shared" si="529"/>
        <v>IM.IC.IT.282408.01</v>
      </c>
      <c r="V4302" s="57"/>
      <c r="W4302" s="60" t="str">
        <f t="shared" si="530"/>
        <v>GE.IC.IT.282408.01</v>
      </c>
      <c r="AH4302" s="35" t="s">
        <v>3207</v>
      </c>
      <c r="AI4302" s="35">
        <v>1500</v>
      </c>
    </row>
    <row r="4303" spans="1:35" s="35" customFormat="1" ht="15">
      <c r="A4303" s="35" t="s">
        <v>2189</v>
      </c>
      <c r="C4303" s="38" t="s">
        <v>1514</v>
      </c>
      <c r="D4303" s="35" t="s">
        <v>4328</v>
      </c>
      <c r="E4303" s="38" t="s">
        <v>4367</v>
      </c>
      <c r="F4303" s="35" t="s">
        <v>4204</v>
      </c>
      <c r="G4303" s="35" t="s">
        <v>3950</v>
      </c>
      <c r="H4303" s="38" t="s">
        <v>2212</v>
      </c>
      <c r="I4303" s="35" t="s">
        <v>2117</v>
      </c>
      <c r="J4303" s="39" t="str">
        <f t="shared" si="527"/>
        <v>IC.IT.282501</v>
      </c>
      <c r="K4303" s="38" t="s">
        <v>3298</v>
      </c>
      <c r="L4303" s="35" t="str">
        <f t="shared" si="531"/>
        <v xml:space="preserve">     Stabilization none</v>
      </c>
      <c r="M4303" s="39" t="str">
        <f t="shared" si="532"/>
        <v>PI.IC.IT.282501.01</v>
      </c>
      <c r="N4303" s="39"/>
      <c r="O4303" s="39" t="str">
        <f t="shared" si="533"/>
        <v>PH.IC.IT.282501.01</v>
      </c>
      <c r="Q4303" s="39" t="str">
        <f t="shared" si="534"/>
        <v>CL.IC.IT.282501.01</v>
      </c>
      <c r="R4303" s="39"/>
      <c r="S4303" s="39" t="str">
        <f t="shared" si="528"/>
        <v>DR.IC.IT.282501.01</v>
      </c>
      <c r="T4303" s="39"/>
      <c r="U4303" s="60" t="str">
        <f t="shared" si="529"/>
        <v>IM.IC.IT.282501.01</v>
      </c>
      <c r="V4303" s="57"/>
      <c r="W4303" s="60" t="str">
        <f t="shared" si="530"/>
        <v>GE.IC.IT.282501.01</v>
      </c>
      <c r="AH4303" s="35" t="s">
        <v>3207</v>
      </c>
      <c r="AI4303" s="35">
        <v>1500</v>
      </c>
    </row>
    <row r="4304" spans="1:35" s="35" customFormat="1" ht="15">
      <c r="A4304" s="35" t="s">
        <v>2189</v>
      </c>
      <c r="C4304" s="38" t="s">
        <v>1514</v>
      </c>
      <c r="E4304" s="38" t="s">
        <v>4367</v>
      </c>
      <c r="F4304" s="35" t="s">
        <v>4204</v>
      </c>
      <c r="G4304" s="35" t="s">
        <v>3951</v>
      </c>
      <c r="H4304" s="38" t="s">
        <v>2217</v>
      </c>
      <c r="I4304" s="35" t="s">
        <v>3453</v>
      </c>
      <c r="J4304" s="39" t="str">
        <f t="shared" si="527"/>
        <v>IC.IT.282502</v>
      </c>
      <c r="K4304" s="38" t="s">
        <v>3298</v>
      </c>
      <c r="L4304" s="35" t="str">
        <f t="shared" si="531"/>
        <v xml:space="preserve">     Stabilization abdominal binder</v>
      </c>
      <c r="M4304" s="39" t="str">
        <f t="shared" si="532"/>
        <v>PI.IC.IT.282502.01</v>
      </c>
      <c r="N4304" s="39"/>
      <c r="O4304" s="39" t="str">
        <f t="shared" si="533"/>
        <v>PH.IC.IT.282502.01</v>
      </c>
      <c r="Q4304" s="39" t="str">
        <f t="shared" si="534"/>
        <v>CL.IC.IT.282502.01</v>
      </c>
      <c r="R4304" s="39"/>
      <c r="S4304" s="39" t="str">
        <f t="shared" si="528"/>
        <v>DR.IC.IT.282502.01</v>
      </c>
      <c r="T4304" s="39"/>
      <c r="U4304" s="60" t="str">
        <f t="shared" si="529"/>
        <v>IM.IC.IT.282502.01</v>
      </c>
      <c r="V4304" s="57"/>
      <c r="W4304" s="60" t="str">
        <f t="shared" si="530"/>
        <v>GE.IC.IT.282502.01</v>
      </c>
      <c r="AH4304" s="35" t="s">
        <v>3207</v>
      </c>
      <c r="AI4304" s="35">
        <v>1500</v>
      </c>
    </row>
    <row r="4305" spans="1:35" s="35" customFormat="1" ht="15">
      <c r="A4305" s="35" t="s">
        <v>2189</v>
      </c>
      <c r="C4305" s="38" t="s">
        <v>1514</v>
      </c>
      <c r="E4305" s="38" t="s">
        <v>4367</v>
      </c>
      <c r="F4305" s="35" t="s">
        <v>4204</v>
      </c>
      <c r="G4305" s="35" t="s">
        <v>3952</v>
      </c>
      <c r="H4305" s="38" t="s">
        <v>2219</v>
      </c>
      <c r="I4305" s="35" t="s">
        <v>3455</v>
      </c>
      <c r="J4305" s="39" t="str">
        <f t="shared" ref="J4305:J4368" si="535">CONCATENATE("IC.IT.",C4305,E4305,H4305)</f>
        <v>IC.IT.282503</v>
      </c>
      <c r="K4305" s="38" t="s">
        <v>3298</v>
      </c>
      <c r="L4305" s="35" t="str">
        <f t="shared" si="531"/>
        <v xml:space="preserve">     Stabilization ace wrap</v>
      </c>
      <c r="M4305" s="39" t="str">
        <f t="shared" si="532"/>
        <v>PI.IC.IT.282503.01</v>
      </c>
      <c r="N4305" s="39"/>
      <c r="O4305" s="39" t="str">
        <f t="shared" si="533"/>
        <v>PH.IC.IT.282503.01</v>
      </c>
      <c r="Q4305" s="39" t="str">
        <f t="shared" si="534"/>
        <v>CL.IC.IT.282503.01</v>
      </c>
      <c r="R4305" s="39"/>
      <c r="S4305" s="39" t="str">
        <f t="shared" si="528"/>
        <v>DR.IC.IT.282503.01</v>
      </c>
      <c r="T4305" s="39"/>
      <c r="U4305" s="60" t="str">
        <f t="shared" si="529"/>
        <v>IM.IC.IT.282503.01</v>
      </c>
      <c r="V4305" s="57"/>
      <c r="W4305" s="60" t="str">
        <f t="shared" si="530"/>
        <v>GE.IC.IT.282503.01</v>
      </c>
      <c r="AH4305" s="35" t="s">
        <v>3207</v>
      </c>
      <c r="AI4305" s="35">
        <v>1500</v>
      </c>
    </row>
    <row r="4306" spans="1:35" s="35" customFormat="1" ht="15">
      <c r="A4306" s="35" t="s">
        <v>2189</v>
      </c>
      <c r="C4306" s="38" t="s">
        <v>1514</v>
      </c>
      <c r="E4306" s="38" t="s">
        <v>4367</v>
      </c>
      <c r="F4306" s="35" t="s">
        <v>4204</v>
      </c>
      <c r="G4306" s="35" t="s">
        <v>3953</v>
      </c>
      <c r="H4306" s="38" t="s">
        <v>2063</v>
      </c>
      <c r="I4306" s="35" t="s">
        <v>3457</v>
      </c>
      <c r="J4306" s="39" t="str">
        <f t="shared" si="535"/>
        <v>IC.IT.282504</v>
      </c>
      <c r="K4306" s="38" t="s">
        <v>3298</v>
      </c>
      <c r="L4306" s="35" t="str">
        <f t="shared" si="531"/>
        <v xml:space="preserve">     Stabilization montgomery straps</v>
      </c>
      <c r="M4306" s="39" t="str">
        <f t="shared" si="532"/>
        <v>PI.IC.IT.282504.01</v>
      </c>
      <c r="N4306" s="39"/>
      <c r="O4306" s="39" t="str">
        <f t="shared" si="533"/>
        <v>PH.IC.IT.282504.01</v>
      </c>
      <c r="Q4306" s="39" t="str">
        <f t="shared" si="534"/>
        <v>CL.IC.IT.282504.01</v>
      </c>
      <c r="R4306" s="39"/>
      <c r="S4306" s="39" t="str">
        <f t="shared" si="528"/>
        <v>DR.IC.IT.282504.01</v>
      </c>
      <c r="T4306" s="39"/>
      <c r="U4306" s="60" t="str">
        <f t="shared" si="529"/>
        <v>IM.IC.IT.282504.01</v>
      </c>
      <c r="V4306" s="57"/>
      <c r="W4306" s="60" t="str">
        <f t="shared" si="530"/>
        <v>GE.IC.IT.282504.01</v>
      </c>
      <c r="AH4306" s="35" t="s">
        <v>3207</v>
      </c>
      <c r="AI4306" s="35">
        <v>1500</v>
      </c>
    </row>
    <row r="4307" spans="1:35" s="35" customFormat="1" ht="15">
      <c r="A4307" s="35" t="s">
        <v>2189</v>
      </c>
      <c r="C4307" s="38" t="s">
        <v>1514</v>
      </c>
      <c r="D4307" s="35" t="s">
        <v>4469</v>
      </c>
      <c r="E4307" s="38" t="s">
        <v>4368</v>
      </c>
      <c r="F4307" s="35" t="s">
        <v>4204</v>
      </c>
      <c r="G4307" s="35" t="s">
        <v>3954</v>
      </c>
      <c r="H4307" s="38" t="s">
        <v>2212</v>
      </c>
      <c r="I4307" s="35" t="s">
        <v>3450</v>
      </c>
      <c r="J4307" s="39" t="str">
        <f t="shared" si="535"/>
        <v>IC.IT.282601</v>
      </c>
      <c r="K4307" s="38" t="s">
        <v>3298</v>
      </c>
      <c r="L4307" s="35" t="str">
        <f t="shared" si="531"/>
        <v xml:space="preserve">     Open wound</v>
      </c>
      <c r="M4307" s="39" t="str">
        <f t="shared" si="532"/>
        <v>PI.IC.IT.282601.01</v>
      </c>
      <c r="N4307" s="39"/>
      <c r="O4307" s="39" t="str">
        <f t="shared" si="533"/>
        <v>PH.IC.IT.282601.01</v>
      </c>
      <c r="Q4307" s="39" t="str">
        <f t="shared" si="534"/>
        <v>CL.IC.IT.282601.01</v>
      </c>
      <c r="R4307" s="39"/>
      <c r="S4307" s="39" t="str">
        <f t="shared" si="528"/>
        <v>DR.IC.IT.282601.01</v>
      </c>
      <c r="T4307" s="39"/>
      <c r="U4307" s="60" t="str">
        <f t="shared" si="529"/>
        <v>IM.IC.IT.282601.01</v>
      </c>
      <c r="V4307" s="57"/>
      <c r="W4307" s="60" t="str">
        <f t="shared" si="530"/>
        <v>GE.IC.IT.282601.01</v>
      </c>
      <c r="AH4307" s="35" t="s">
        <v>3207</v>
      </c>
      <c r="AI4307" s="35">
        <v>1500</v>
      </c>
    </row>
    <row r="4308" spans="1:35" s="35" customFormat="1" ht="15">
      <c r="A4308" s="35" t="s">
        <v>2189</v>
      </c>
      <c r="C4308" s="38" t="s">
        <v>1514</v>
      </c>
      <c r="E4308" s="38" t="s">
        <v>4368</v>
      </c>
      <c r="F4308" s="35" t="s">
        <v>4204</v>
      </c>
      <c r="G4308" s="35" t="s">
        <v>3334</v>
      </c>
      <c r="H4308" s="38" t="s">
        <v>2217</v>
      </c>
      <c r="I4308" s="35" t="s">
        <v>1161</v>
      </c>
      <c r="J4308" s="39" t="str">
        <f t="shared" si="535"/>
        <v>IC.IT.282602</v>
      </c>
      <c r="K4308" s="38" t="s">
        <v>3298</v>
      </c>
      <c r="L4308" s="35" t="str">
        <f t="shared" si="531"/>
        <v xml:space="preserve">     Sutures</v>
      </c>
      <c r="M4308" s="39" t="str">
        <f t="shared" si="532"/>
        <v>PI.IC.IT.282602.01</v>
      </c>
      <c r="N4308" s="39"/>
      <c r="O4308" s="39" t="str">
        <f t="shared" si="533"/>
        <v>PH.IC.IT.282602.01</v>
      </c>
      <c r="Q4308" s="39" t="str">
        <f t="shared" si="534"/>
        <v>CL.IC.IT.282602.01</v>
      </c>
      <c r="R4308" s="39"/>
      <c r="S4308" s="39" t="str">
        <f t="shared" si="528"/>
        <v>DR.IC.IT.282602.01</v>
      </c>
      <c r="T4308" s="39"/>
      <c r="U4308" s="60" t="str">
        <f t="shared" si="529"/>
        <v>IM.IC.IT.282602.01</v>
      </c>
      <c r="V4308" s="57"/>
      <c r="W4308" s="60" t="str">
        <f t="shared" si="530"/>
        <v>GE.IC.IT.282602.01</v>
      </c>
      <c r="AH4308" s="35" t="s">
        <v>3207</v>
      </c>
      <c r="AI4308" s="35">
        <v>1500</v>
      </c>
    </row>
    <row r="4309" spans="1:35" s="35" customFormat="1" ht="15">
      <c r="A4309" s="35" t="s">
        <v>2189</v>
      </c>
      <c r="C4309" s="38" t="s">
        <v>1514</v>
      </c>
      <c r="E4309" s="38" t="s">
        <v>4368</v>
      </c>
      <c r="F4309" s="35" t="s">
        <v>4204</v>
      </c>
      <c r="G4309" s="35" t="s">
        <v>3955</v>
      </c>
      <c r="H4309" s="38" t="s">
        <v>2219</v>
      </c>
      <c r="I4309" s="35" t="s">
        <v>3448</v>
      </c>
      <c r="J4309" s="39" t="str">
        <f t="shared" si="535"/>
        <v>IC.IT.282603</v>
      </c>
      <c r="K4309" s="38" t="s">
        <v>3298</v>
      </c>
      <c r="L4309" s="35" t="str">
        <f t="shared" si="531"/>
        <v xml:space="preserve">     Glue</v>
      </c>
      <c r="M4309" s="39" t="str">
        <f t="shared" si="532"/>
        <v>PI.IC.IT.282603.01</v>
      </c>
      <c r="N4309" s="39"/>
      <c r="O4309" s="39" t="str">
        <f t="shared" si="533"/>
        <v>PH.IC.IT.282603.01</v>
      </c>
      <c r="Q4309" s="39" t="str">
        <f t="shared" si="534"/>
        <v>CL.IC.IT.282603.01</v>
      </c>
      <c r="R4309" s="39"/>
      <c r="S4309" s="39" t="str">
        <f t="shared" ref="S4309:S4372" si="536">CONCATENATE("DR.",J4309,".",K4309)</f>
        <v>DR.IC.IT.282603.01</v>
      </c>
      <c r="T4309" s="39"/>
      <c r="U4309" s="60" t="str">
        <f t="shared" ref="U4309:U4372" si="537">CONCATENATE("IM.",J4309, ".",K4309)</f>
        <v>IM.IC.IT.282603.01</v>
      </c>
      <c r="V4309" s="57"/>
      <c r="W4309" s="60" t="str">
        <f t="shared" ref="W4309:W4372" si="538">CONCATENATE("GE.",J4309, ".",K4309)</f>
        <v>GE.IC.IT.282603.01</v>
      </c>
      <c r="AH4309" s="35" t="s">
        <v>3207</v>
      </c>
      <c r="AI4309" s="35">
        <v>1500</v>
      </c>
    </row>
    <row r="4310" spans="1:35" s="35" customFormat="1" ht="15">
      <c r="A4310" s="35" t="s">
        <v>2189</v>
      </c>
      <c r="C4310" s="38" t="s">
        <v>1514</v>
      </c>
      <c r="E4310" s="38" t="s">
        <v>4368</v>
      </c>
      <c r="F4310" s="35" t="s">
        <v>4204</v>
      </c>
      <c r="G4310" s="35" t="s">
        <v>3956</v>
      </c>
      <c r="H4310" s="38" t="s">
        <v>2063</v>
      </c>
      <c r="I4310" s="35" t="s">
        <v>3442</v>
      </c>
      <c r="J4310" s="39" t="str">
        <f t="shared" si="535"/>
        <v>IC.IT.282604</v>
      </c>
      <c r="K4310" s="38" t="s">
        <v>3298</v>
      </c>
      <c r="L4310" s="35" t="str">
        <f t="shared" si="531"/>
        <v xml:space="preserve">     Staples</v>
      </c>
      <c r="M4310" s="39" t="str">
        <f t="shared" si="532"/>
        <v>PI.IC.IT.282604.01</v>
      </c>
      <c r="N4310" s="39"/>
      <c r="O4310" s="39" t="str">
        <f t="shared" si="533"/>
        <v>PH.IC.IT.282604.01</v>
      </c>
      <c r="Q4310" s="39" t="str">
        <f t="shared" si="534"/>
        <v>CL.IC.IT.282604.01</v>
      </c>
      <c r="R4310" s="39"/>
      <c r="S4310" s="39" t="str">
        <f t="shared" si="536"/>
        <v>DR.IC.IT.282604.01</v>
      </c>
      <c r="T4310" s="39"/>
      <c r="U4310" s="60" t="str">
        <f t="shared" si="537"/>
        <v>IM.IC.IT.282604.01</v>
      </c>
      <c r="V4310" s="57"/>
      <c r="W4310" s="60" t="str">
        <f t="shared" si="538"/>
        <v>GE.IC.IT.282604.01</v>
      </c>
      <c r="AH4310" s="35" t="s">
        <v>3207</v>
      </c>
      <c r="AI4310" s="35">
        <v>1500</v>
      </c>
    </row>
    <row r="4311" spans="1:35" s="35" customFormat="1" ht="15">
      <c r="A4311" s="35" t="s">
        <v>2189</v>
      </c>
      <c r="C4311" s="38" t="s">
        <v>1514</v>
      </c>
      <c r="E4311" s="38" t="s">
        <v>4368</v>
      </c>
      <c r="F4311" s="35" t="s">
        <v>4204</v>
      </c>
      <c r="G4311" s="35" t="s">
        <v>3957</v>
      </c>
      <c r="H4311" s="38" t="s">
        <v>2065</v>
      </c>
      <c r="I4311" s="35" t="s">
        <v>3958</v>
      </c>
      <c r="J4311" s="39" t="str">
        <f t="shared" si="535"/>
        <v>IC.IT.282605</v>
      </c>
      <c r="K4311" s="38" t="s">
        <v>3298</v>
      </c>
      <c r="L4311" s="35" t="str">
        <f t="shared" si="531"/>
        <v xml:space="preserve">     Steri-strips</v>
      </c>
      <c r="M4311" s="39" t="str">
        <f t="shared" si="532"/>
        <v>PI.IC.IT.282605.01</v>
      </c>
      <c r="N4311" s="39"/>
      <c r="O4311" s="39" t="str">
        <f t="shared" si="533"/>
        <v>PH.IC.IT.282605.01</v>
      </c>
      <c r="Q4311" s="39" t="str">
        <f t="shared" si="534"/>
        <v>CL.IC.IT.282605.01</v>
      </c>
      <c r="R4311" s="39"/>
      <c r="S4311" s="39" t="str">
        <f t="shared" si="536"/>
        <v>DR.IC.IT.282605.01</v>
      </c>
      <c r="T4311" s="39"/>
      <c r="U4311" s="60" t="str">
        <f t="shared" si="537"/>
        <v>IM.IC.IT.282605.01</v>
      </c>
      <c r="V4311" s="57"/>
      <c r="W4311" s="60" t="str">
        <f t="shared" si="538"/>
        <v>GE.IC.IT.282605.01</v>
      </c>
      <c r="AH4311" s="35" t="s">
        <v>3207</v>
      </c>
      <c r="AI4311" s="35">
        <v>1500</v>
      </c>
    </row>
    <row r="4312" spans="1:35" s="35" customFormat="1" ht="15">
      <c r="A4312" s="35" t="s">
        <v>2189</v>
      </c>
      <c r="C4312" s="38" t="s">
        <v>1514</v>
      </c>
      <c r="E4312" s="38" t="s">
        <v>4368</v>
      </c>
      <c r="F4312" s="35" t="s">
        <v>4204</v>
      </c>
      <c r="G4312" s="35" t="s">
        <v>3959</v>
      </c>
      <c r="H4312" s="38" t="s">
        <v>2222</v>
      </c>
      <c r="I4312" s="35" t="s">
        <v>1926</v>
      </c>
      <c r="J4312" s="39" t="str">
        <f t="shared" si="535"/>
        <v>IC.IT.282606</v>
      </c>
      <c r="K4312" s="38" t="s">
        <v>3298</v>
      </c>
      <c r="L4312" s="35" t="str">
        <f t="shared" si="531"/>
        <v xml:space="preserve">     Approximated</v>
      </c>
      <c r="M4312" s="39" t="str">
        <f t="shared" si="532"/>
        <v>PI.IC.IT.282606.01</v>
      </c>
      <c r="N4312" s="39"/>
      <c r="O4312" s="39" t="str">
        <f t="shared" si="533"/>
        <v>PH.IC.IT.282606.01</v>
      </c>
      <c r="Q4312" s="39" t="str">
        <f t="shared" si="534"/>
        <v>CL.IC.IT.282606.01</v>
      </c>
      <c r="R4312" s="39"/>
      <c r="S4312" s="39" t="str">
        <f t="shared" si="536"/>
        <v>DR.IC.IT.282606.01</v>
      </c>
      <c r="T4312" s="39"/>
      <c r="U4312" s="60" t="str">
        <f t="shared" si="537"/>
        <v>IM.IC.IT.282606.01</v>
      </c>
      <c r="V4312" s="57"/>
      <c r="W4312" s="60" t="str">
        <f t="shared" si="538"/>
        <v>GE.IC.IT.282606.01</v>
      </c>
      <c r="AH4312" s="35" t="s">
        <v>3207</v>
      </c>
      <c r="AI4312" s="35">
        <v>1500</v>
      </c>
    </row>
    <row r="4313" spans="1:35" s="35" customFormat="1" ht="15">
      <c r="A4313" s="35" t="s">
        <v>2189</v>
      </c>
      <c r="C4313" s="38" t="s">
        <v>1514</v>
      </c>
      <c r="E4313" s="38" t="s">
        <v>4368</v>
      </c>
      <c r="F4313" s="35" t="s">
        <v>4204</v>
      </c>
      <c r="G4313" s="35" t="s">
        <v>3960</v>
      </c>
      <c r="H4313" s="38" t="s">
        <v>2376</v>
      </c>
      <c r="I4313" s="35" t="s">
        <v>1753</v>
      </c>
      <c r="J4313" s="39" t="str">
        <f t="shared" si="535"/>
        <v>IC.IT.282607</v>
      </c>
      <c r="K4313" s="38" t="s">
        <v>3298</v>
      </c>
      <c r="L4313" s="35" t="str">
        <f t="shared" si="531"/>
        <v xml:space="preserve">     Dehiscence</v>
      </c>
      <c r="M4313" s="39" t="str">
        <f t="shared" si="532"/>
        <v>PI.IC.IT.282607.01</v>
      </c>
      <c r="N4313" s="39"/>
      <c r="O4313" s="39" t="str">
        <f t="shared" si="533"/>
        <v>PH.IC.IT.282607.01</v>
      </c>
      <c r="Q4313" s="39" t="str">
        <f t="shared" si="534"/>
        <v>CL.IC.IT.282607.01</v>
      </c>
      <c r="R4313" s="39"/>
      <c r="S4313" s="39" t="str">
        <f t="shared" si="536"/>
        <v>DR.IC.IT.282607.01</v>
      </c>
      <c r="T4313" s="39"/>
      <c r="U4313" s="60" t="str">
        <f t="shared" si="537"/>
        <v>IM.IC.IT.282607.01</v>
      </c>
      <c r="V4313" s="57"/>
      <c r="W4313" s="60" t="str">
        <f t="shared" si="538"/>
        <v>GE.IC.IT.282607.01</v>
      </c>
      <c r="AH4313" s="35" t="s">
        <v>3207</v>
      </c>
      <c r="AI4313" s="35">
        <v>1500</v>
      </c>
    </row>
    <row r="4314" spans="1:35" s="35" customFormat="1" ht="15">
      <c r="A4314" s="35" t="s">
        <v>2189</v>
      </c>
      <c r="C4314" s="38" t="s">
        <v>1514</v>
      </c>
      <c r="E4314" s="38" t="s">
        <v>4368</v>
      </c>
      <c r="F4314" s="35" t="s">
        <v>4204</v>
      </c>
      <c r="G4314" s="35" t="s">
        <v>3961</v>
      </c>
      <c r="H4314" s="38" t="s">
        <v>2378</v>
      </c>
      <c r="I4314" s="35" t="s">
        <v>3962</v>
      </c>
      <c r="J4314" s="39" t="str">
        <f t="shared" si="535"/>
        <v>IC.IT.282608</v>
      </c>
      <c r="K4314" s="38" t="s">
        <v>3298</v>
      </c>
      <c r="L4314" s="35" t="str">
        <f t="shared" si="531"/>
        <v xml:space="preserve">     Retention sutures</v>
      </c>
      <c r="M4314" s="39" t="str">
        <f t="shared" si="532"/>
        <v>PI.IC.IT.282608.01</v>
      </c>
      <c r="N4314" s="39"/>
      <c r="O4314" s="39" t="str">
        <f t="shared" si="533"/>
        <v>PH.IC.IT.282608.01</v>
      </c>
      <c r="Q4314" s="39" t="str">
        <f t="shared" si="534"/>
        <v>CL.IC.IT.282608.01</v>
      </c>
      <c r="R4314" s="39"/>
      <c r="S4314" s="39" t="str">
        <f t="shared" si="536"/>
        <v>DR.IC.IT.282608.01</v>
      </c>
      <c r="T4314" s="39"/>
      <c r="U4314" s="60" t="str">
        <f t="shared" si="537"/>
        <v>IM.IC.IT.282608.01</v>
      </c>
      <c r="V4314" s="57"/>
      <c r="W4314" s="60" t="str">
        <f t="shared" si="538"/>
        <v>GE.IC.IT.282608.01</v>
      </c>
      <c r="AH4314" s="35" t="s">
        <v>3207</v>
      </c>
      <c r="AI4314" s="35">
        <v>1500</v>
      </c>
    </row>
    <row r="4315" spans="1:35" s="35" customFormat="1" ht="15">
      <c r="A4315" s="35" t="s">
        <v>4321</v>
      </c>
      <c r="C4315" s="38" t="s">
        <v>1514</v>
      </c>
      <c r="E4315" s="38" t="s">
        <v>4368</v>
      </c>
      <c r="F4315" s="35" t="s">
        <v>4204</v>
      </c>
      <c r="G4315" s="38" t="s">
        <v>4314</v>
      </c>
      <c r="H4315" s="38" t="s">
        <v>4313</v>
      </c>
      <c r="I4315" s="38" t="s">
        <v>4470</v>
      </c>
      <c r="J4315" s="39" t="str">
        <f t="shared" si="535"/>
        <v>IC.IT.282609</v>
      </c>
      <c r="K4315" s="38" t="s">
        <v>3298</v>
      </c>
      <c r="L4315" s="35" t="str">
        <f t="shared" si="531"/>
        <v xml:space="preserve">  Unable to assess</v>
      </c>
      <c r="M4315" s="39" t="str">
        <f t="shared" si="532"/>
        <v>PI.IC.IT.282609.01</v>
      </c>
      <c r="N4315" s="39"/>
      <c r="O4315" s="39" t="str">
        <f t="shared" si="533"/>
        <v>PH.IC.IT.282609.01</v>
      </c>
      <c r="Q4315" s="39" t="str">
        <f t="shared" si="534"/>
        <v>CL.IC.IT.282609.01</v>
      </c>
      <c r="R4315" s="39"/>
      <c r="S4315" s="39" t="str">
        <f t="shared" si="536"/>
        <v>DR.IC.IT.282609.01</v>
      </c>
      <c r="T4315" s="39"/>
      <c r="U4315" s="60" t="str">
        <f t="shared" si="537"/>
        <v>IM.IC.IT.282609.01</v>
      </c>
      <c r="V4315" s="57"/>
      <c r="W4315" s="60" t="str">
        <f t="shared" si="538"/>
        <v>GE.IC.IT.282609.01</v>
      </c>
      <c r="Y4315" s="35">
        <v>159</v>
      </c>
      <c r="AH4315" s="35" t="s">
        <v>3207</v>
      </c>
      <c r="AI4315" s="35">
        <v>1500</v>
      </c>
    </row>
    <row r="4316" spans="1:35" s="35" customFormat="1" ht="15">
      <c r="A4316" s="35" t="s">
        <v>4321</v>
      </c>
      <c r="C4316" s="38" t="s">
        <v>1514</v>
      </c>
      <c r="E4316" s="38" t="s">
        <v>4368</v>
      </c>
      <c r="F4316" s="35" t="s">
        <v>4204</v>
      </c>
      <c r="G4316" s="38" t="s">
        <v>4471</v>
      </c>
      <c r="H4316" s="38" t="s">
        <v>3331</v>
      </c>
      <c r="I4316" s="38" t="s">
        <v>4472</v>
      </c>
      <c r="J4316" s="39" t="str">
        <f t="shared" si="535"/>
        <v>IC.IT.282610</v>
      </c>
      <c r="K4316" s="38" t="s">
        <v>3298</v>
      </c>
      <c r="L4316" s="35" t="str">
        <f t="shared" si="531"/>
        <v>Other, Specify:</v>
      </c>
      <c r="M4316" s="39" t="str">
        <f t="shared" si="532"/>
        <v>PI.IC.IT.282610.01</v>
      </c>
      <c r="N4316" s="39"/>
      <c r="O4316" s="39" t="str">
        <f t="shared" si="533"/>
        <v>PH.IC.IT.282610.01</v>
      </c>
      <c r="Q4316" s="39" t="str">
        <f t="shared" si="534"/>
        <v>CL.IC.IT.282610.01</v>
      </c>
      <c r="R4316" s="39"/>
      <c r="S4316" s="39" t="str">
        <f t="shared" si="536"/>
        <v>DR.IC.IT.282610.01</v>
      </c>
      <c r="T4316" s="39"/>
      <c r="U4316" s="60" t="str">
        <f t="shared" si="537"/>
        <v>IM.IC.IT.282610.01</v>
      </c>
      <c r="V4316" s="57"/>
      <c r="W4316" s="60" t="str">
        <f t="shared" si="538"/>
        <v>GE.IC.IT.282610.01</v>
      </c>
      <c r="AD4316" s="35" t="s">
        <v>3326</v>
      </c>
      <c r="AE4316" s="35">
        <v>971</v>
      </c>
      <c r="AH4316" s="35" t="s">
        <v>3207</v>
      </c>
      <c r="AI4316" s="35">
        <v>1500</v>
      </c>
    </row>
    <row r="4317" spans="1:35" s="35" customFormat="1" ht="15">
      <c r="A4317" s="35" t="s">
        <v>2189</v>
      </c>
      <c r="C4317" s="38" t="s">
        <v>1514</v>
      </c>
      <c r="D4317" s="35" t="s">
        <v>4473</v>
      </c>
      <c r="E4317" s="38" t="s">
        <v>4369</v>
      </c>
      <c r="F4317" s="35" t="s">
        <v>4205</v>
      </c>
      <c r="G4317" s="35" t="s">
        <v>3409</v>
      </c>
      <c r="H4317" s="38" t="s">
        <v>2212</v>
      </c>
      <c r="I4317" s="35" t="s">
        <v>3410</v>
      </c>
      <c r="J4317" s="39" t="str">
        <f t="shared" si="535"/>
        <v>IC.IT.282701</v>
      </c>
      <c r="K4317" s="38" t="s">
        <v>3298</v>
      </c>
      <c r="L4317" s="35" t="str">
        <f t="shared" si="531"/>
        <v xml:space="preserve">      Within normal limits</v>
      </c>
      <c r="M4317" s="39" t="str">
        <f t="shared" si="532"/>
        <v>PI.IC.IT.282701.01</v>
      </c>
      <c r="N4317" s="39"/>
      <c r="O4317" s="39" t="str">
        <f t="shared" si="533"/>
        <v>PH.IC.IT.282701.01</v>
      </c>
      <c r="Q4317" s="39" t="str">
        <f t="shared" si="534"/>
        <v>CL.IC.IT.282701.01</v>
      </c>
      <c r="R4317" s="39"/>
      <c r="S4317" s="39" t="str">
        <f t="shared" si="536"/>
        <v>DR.IC.IT.282701.01</v>
      </c>
      <c r="T4317" s="39"/>
      <c r="U4317" s="60" t="str">
        <f t="shared" si="537"/>
        <v>IM.IC.IT.282701.01</v>
      </c>
      <c r="V4317" s="57"/>
      <c r="W4317" s="60" t="str">
        <f t="shared" si="538"/>
        <v>GE.IC.IT.282701.01</v>
      </c>
      <c r="AH4317" s="35" t="s">
        <v>3207</v>
      </c>
      <c r="AI4317" s="35">
        <v>1500</v>
      </c>
    </row>
    <row r="4318" spans="1:35" s="35" customFormat="1" ht="15">
      <c r="A4318" s="35" t="s">
        <v>2189</v>
      </c>
      <c r="C4318" s="38" t="s">
        <v>1514</v>
      </c>
      <c r="E4318" s="38" t="s">
        <v>4369</v>
      </c>
      <c r="F4318" s="35" t="s">
        <v>4205</v>
      </c>
      <c r="G4318" s="35" t="s">
        <v>3964</v>
      </c>
      <c r="H4318" s="38" t="s">
        <v>2217</v>
      </c>
      <c r="I4318" s="35" t="s">
        <v>3965</v>
      </c>
      <c r="J4318" s="39" t="str">
        <f t="shared" si="535"/>
        <v>IC.IT.282702</v>
      </c>
      <c r="K4318" s="38" t="s">
        <v>3298</v>
      </c>
      <c r="L4318" s="35" t="str">
        <f t="shared" si="531"/>
        <v xml:space="preserve">      Maceration</v>
      </c>
      <c r="M4318" s="39" t="str">
        <f t="shared" si="532"/>
        <v>PI.IC.IT.282702.01</v>
      </c>
      <c r="N4318" s="39"/>
      <c r="O4318" s="39" t="str">
        <f t="shared" si="533"/>
        <v>PH.IC.IT.282702.01</v>
      </c>
      <c r="Q4318" s="39" t="str">
        <f t="shared" si="534"/>
        <v>CL.IC.IT.282702.01</v>
      </c>
      <c r="R4318" s="39"/>
      <c r="S4318" s="39" t="str">
        <f t="shared" si="536"/>
        <v>DR.IC.IT.282702.01</v>
      </c>
      <c r="T4318" s="39"/>
      <c r="U4318" s="60" t="str">
        <f t="shared" si="537"/>
        <v>IM.IC.IT.282702.01</v>
      </c>
      <c r="V4318" s="57"/>
      <c r="W4318" s="60" t="str">
        <f t="shared" si="538"/>
        <v>GE.IC.IT.282702.01</v>
      </c>
      <c r="AH4318" s="35" t="s">
        <v>3207</v>
      </c>
      <c r="AI4318" s="35">
        <v>1500</v>
      </c>
    </row>
    <row r="4319" spans="1:35" s="35" customFormat="1" ht="15">
      <c r="A4319" s="35" t="s">
        <v>2189</v>
      </c>
      <c r="C4319" s="38" t="s">
        <v>1514</v>
      </c>
      <c r="E4319" s="38" t="s">
        <v>4369</v>
      </c>
      <c r="F4319" s="35" t="s">
        <v>4205</v>
      </c>
      <c r="G4319" s="35" t="s">
        <v>3416</v>
      </c>
      <c r="H4319" s="38" t="s">
        <v>2219</v>
      </c>
      <c r="I4319" s="35" t="s">
        <v>2473</v>
      </c>
      <c r="J4319" s="39" t="str">
        <f t="shared" si="535"/>
        <v>IC.IT.282703</v>
      </c>
      <c r="K4319" s="38" t="s">
        <v>3298</v>
      </c>
      <c r="L4319" s="35" t="str">
        <f t="shared" si="531"/>
        <v xml:space="preserve">      Erythema</v>
      </c>
      <c r="M4319" s="39" t="str">
        <f t="shared" si="532"/>
        <v>PI.IC.IT.282703.01</v>
      </c>
      <c r="N4319" s="39"/>
      <c r="O4319" s="39" t="str">
        <f t="shared" si="533"/>
        <v>PH.IC.IT.282703.01</v>
      </c>
      <c r="Q4319" s="39" t="str">
        <f t="shared" si="534"/>
        <v>CL.IC.IT.282703.01</v>
      </c>
      <c r="R4319" s="39"/>
      <c r="S4319" s="39" t="str">
        <f t="shared" si="536"/>
        <v>DR.IC.IT.282703.01</v>
      </c>
      <c r="T4319" s="39"/>
      <c r="U4319" s="60" t="str">
        <f t="shared" si="537"/>
        <v>IM.IC.IT.282703.01</v>
      </c>
      <c r="V4319" s="57"/>
      <c r="W4319" s="60" t="str">
        <f t="shared" si="538"/>
        <v>GE.IC.IT.282703.01</v>
      </c>
      <c r="AH4319" s="35" t="s">
        <v>3207</v>
      </c>
      <c r="AI4319" s="35">
        <v>1500</v>
      </c>
    </row>
    <row r="4320" spans="1:35" s="35" customFormat="1" ht="15">
      <c r="A4320" s="35" t="s">
        <v>2189</v>
      </c>
      <c r="C4320" s="38" t="s">
        <v>1514</v>
      </c>
      <c r="E4320" s="38" t="s">
        <v>4369</v>
      </c>
      <c r="F4320" s="35" t="s">
        <v>4205</v>
      </c>
      <c r="G4320" s="35" t="s">
        <v>3966</v>
      </c>
      <c r="H4320" s="38" t="s">
        <v>2063</v>
      </c>
      <c r="I4320" s="35" t="s">
        <v>3967</v>
      </c>
      <c r="J4320" s="39" t="str">
        <f t="shared" si="535"/>
        <v>IC.IT.282704</v>
      </c>
      <c r="K4320" s="38" t="s">
        <v>3298</v>
      </c>
      <c r="L4320" s="35" t="str">
        <f t="shared" si="531"/>
        <v xml:space="preserve">      Induration</v>
      </c>
      <c r="M4320" s="39" t="str">
        <f t="shared" si="532"/>
        <v>PI.IC.IT.282704.01</v>
      </c>
      <c r="N4320" s="39"/>
      <c r="O4320" s="39" t="str">
        <f t="shared" si="533"/>
        <v>PH.IC.IT.282704.01</v>
      </c>
      <c r="Q4320" s="39" t="str">
        <f t="shared" si="534"/>
        <v>CL.IC.IT.282704.01</v>
      </c>
      <c r="R4320" s="39"/>
      <c r="S4320" s="39" t="str">
        <f t="shared" si="536"/>
        <v>DR.IC.IT.282704.01</v>
      </c>
      <c r="T4320" s="39"/>
      <c r="U4320" s="60" t="str">
        <f t="shared" si="537"/>
        <v>IM.IC.IT.282704.01</v>
      </c>
      <c r="V4320" s="57"/>
      <c r="W4320" s="60" t="str">
        <f t="shared" si="538"/>
        <v>GE.IC.IT.282704.01</v>
      </c>
      <c r="AH4320" s="35" t="s">
        <v>3207</v>
      </c>
      <c r="AI4320" s="35">
        <v>1500</v>
      </c>
    </row>
    <row r="4321" spans="1:35" s="35" customFormat="1" ht="15">
      <c r="A4321" s="35" t="s">
        <v>2189</v>
      </c>
      <c r="C4321" s="38" t="s">
        <v>1514</v>
      </c>
      <c r="E4321" s="38" t="s">
        <v>4369</v>
      </c>
      <c r="F4321" s="35" t="s">
        <v>4205</v>
      </c>
      <c r="G4321" s="35" t="s">
        <v>3968</v>
      </c>
      <c r="H4321" s="38" t="s">
        <v>2065</v>
      </c>
      <c r="I4321" s="35" t="s">
        <v>2476</v>
      </c>
      <c r="J4321" s="39" t="str">
        <f t="shared" si="535"/>
        <v>IC.IT.282705</v>
      </c>
      <c r="K4321" s="38" t="s">
        <v>3298</v>
      </c>
      <c r="L4321" s="35" t="str">
        <f t="shared" si="531"/>
        <v xml:space="preserve">     Swelling</v>
      </c>
      <c r="M4321" s="39" t="str">
        <f t="shared" si="532"/>
        <v>PI.IC.IT.282705.01</v>
      </c>
      <c r="N4321" s="39"/>
      <c r="O4321" s="39" t="str">
        <f t="shared" si="533"/>
        <v>PH.IC.IT.282705.01</v>
      </c>
      <c r="Q4321" s="39" t="str">
        <f t="shared" si="534"/>
        <v>CL.IC.IT.282705.01</v>
      </c>
      <c r="R4321" s="39"/>
      <c r="S4321" s="39" t="str">
        <f t="shared" si="536"/>
        <v>DR.IC.IT.282705.01</v>
      </c>
      <c r="T4321" s="39"/>
      <c r="U4321" s="60" t="str">
        <f t="shared" si="537"/>
        <v>IM.IC.IT.282705.01</v>
      </c>
      <c r="V4321" s="57"/>
      <c r="W4321" s="60" t="str">
        <f t="shared" si="538"/>
        <v>GE.IC.IT.282705.01</v>
      </c>
      <c r="AH4321" s="35" t="s">
        <v>3207</v>
      </c>
      <c r="AI4321" s="35">
        <v>1500</v>
      </c>
    </row>
    <row r="4322" spans="1:35" s="35" customFormat="1" ht="15">
      <c r="A4322" s="35" t="s">
        <v>2189</v>
      </c>
      <c r="C4322" s="38" t="s">
        <v>1514</v>
      </c>
      <c r="E4322" s="38" t="s">
        <v>4369</v>
      </c>
      <c r="F4322" s="35" t="s">
        <v>4205</v>
      </c>
      <c r="G4322" s="35" t="s">
        <v>3424</v>
      </c>
      <c r="H4322" s="38" t="s">
        <v>2222</v>
      </c>
      <c r="I4322" s="35" t="s">
        <v>1396</v>
      </c>
      <c r="J4322" s="39" t="str">
        <f t="shared" si="535"/>
        <v>IC.IT.282706</v>
      </c>
      <c r="K4322" s="38" t="s">
        <v>3298</v>
      </c>
      <c r="L4322" s="35" t="str">
        <f t="shared" si="531"/>
        <v xml:space="preserve">      Other: specify</v>
      </c>
      <c r="M4322" s="39" t="str">
        <f t="shared" si="532"/>
        <v>PI.IC.IT.282706.01</v>
      </c>
      <c r="N4322" s="39"/>
      <c r="O4322" s="39" t="str">
        <f t="shared" si="533"/>
        <v>PH.IC.IT.282706.01</v>
      </c>
      <c r="Q4322" s="39" t="str">
        <f t="shared" si="534"/>
        <v>CL.IC.IT.282706.01</v>
      </c>
      <c r="R4322" s="39"/>
      <c r="S4322" s="39" t="str">
        <f t="shared" si="536"/>
        <v>DR.IC.IT.282706.01</v>
      </c>
      <c r="T4322" s="39"/>
      <c r="U4322" s="60" t="str">
        <f t="shared" si="537"/>
        <v>IM.IC.IT.282706.01</v>
      </c>
      <c r="V4322" s="57"/>
      <c r="W4322" s="60" t="str">
        <f t="shared" si="538"/>
        <v>GE.IC.IT.282706.01</v>
      </c>
      <c r="AH4322" s="35" t="s">
        <v>3207</v>
      </c>
      <c r="AI4322" s="35">
        <v>1500</v>
      </c>
    </row>
    <row r="4323" spans="1:35" s="35" customFormat="1" ht="15">
      <c r="A4323" s="35" t="s">
        <v>2189</v>
      </c>
      <c r="C4323" s="38" t="s">
        <v>1514</v>
      </c>
      <c r="D4323" s="35" t="s">
        <v>4474</v>
      </c>
      <c r="E4323" s="38" t="s">
        <v>4370</v>
      </c>
      <c r="F4323" s="35" t="s">
        <v>4205</v>
      </c>
      <c r="G4323" s="35" t="s">
        <v>3425</v>
      </c>
      <c r="H4323" s="38" t="s">
        <v>2212</v>
      </c>
      <c r="I4323" s="35" t="s">
        <v>3426</v>
      </c>
      <c r="J4323" s="39" t="str">
        <f t="shared" si="535"/>
        <v>IC.IT.282801</v>
      </c>
      <c r="K4323" s="38" t="s">
        <v>3298</v>
      </c>
      <c r="L4323" s="35" t="str">
        <f t="shared" si="531"/>
        <v xml:space="preserve">     Unchanged</v>
      </c>
      <c r="M4323" s="39" t="str">
        <f t="shared" si="532"/>
        <v>PI.IC.IT.282801.01</v>
      </c>
      <c r="N4323" s="39"/>
      <c r="O4323" s="39" t="str">
        <f t="shared" si="533"/>
        <v>PH.IC.IT.282801.01</v>
      </c>
      <c r="Q4323" s="39" t="str">
        <f t="shared" si="534"/>
        <v>CL.IC.IT.282801.01</v>
      </c>
      <c r="R4323" s="39"/>
      <c r="S4323" s="39" t="str">
        <f t="shared" si="536"/>
        <v>DR.IC.IT.282801.01</v>
      </c>
      <c r="T4323" s="39"/>
      <c r="U4323" s="60" t="str">
        <f t="shared" si="537"/>
        <v>IM.IC.IT.282801.01</v>
      </c>
      <c r="V4323" s="57"/>
      <c r="W4323" s="60" t="str">
        <f t="shared" si="538"/>
        <v>GE.IC.IT.282801.01</v>
      </c>
      <c r="AH4323" s="35" t="s">
        <v>3207</v>
      </c>
      <c r="AI4323" s="35">
        <v>1500</v>
      </c>
    </row>
    <row r="4324" spans="1:35" s="35" customFormat="1" ht="15">
      <c r="A4324" s="35" t="s">
        <v>2189</v>
      </c>
      <c r="C4324" s="38" t="s">
        <v>1514</v>
      </c>
      <c r="E4324" s="38" t="s">
        <v>4370</v>
      </c>
      <c r="F4324" s="35" t="s">
        <v>4205</v>
      </c>
      <c r="G4324" s="35" t="s">
        <v>3427</v>
      </c>
      <c r="H4324" s="38" t="s">
        <v>2217</v>
      </c>
      <c r="I4324" s="35" t="s">
        <v>2546</v>
      </c>
      <c r="J4324" s="39" t="str">
        <f t="shared" si="535"/>
        <v>IC.IT.282802</v>
      </c>
      <c r="K4324" s="38" t="s">
        <v>3298</v>
      </c>
      <c r="L4324" s="35" t="str">
        <f t="shared" si="531"/>
        <v xml:space="preserve">      Decreasing</v>
      </c>
      <c r="M4324" s="39" t="str">
        <f t="shared" si="532"/>
        <v>PI.IC.IT.282802.01</v>
      </c>
      <c r="N4324" s="39"/>
      <c r="O4324" s="39" t="str">
        <f t="shared" si="533"/>
        <v>PH.IC.IT.282802.01</v>
      </c>
      <c r="Q4324" s="39" t="str">
        <f t="shared" si="534"/>
        <v>CL.IC.IT.282802.01</v>
      </c>
      <c r="R4324" s="39"/>
      <c r="S4324" s="39" t="str">
        <f t="shared" si="536"/>
        <v>DR.IC.IT.282802.01</v>
      </c>
      <c r="T4324" s="39"/>
      <c r="U4324" s="60" t="str">
        <f t="shared" si="537"/>
        <v>IM.IC.IT.282802.01</v>
      </c>
      <c r="V4324" s="57"/>
      <c r="W4324" s="60" t="str">
        <f t="shared" si="538"/>
        <v>GE.IC.IT.282802.01</v>
      </c>
      <c r="AH4324" s="35" t="s">
        <v>3207</v>
      </c>
      <c r="AI4324" s="35">
        <v>1500</v>
      </c>
    </row>
    <row r="4325" spans="1:35" s="35" customFormat="1" ht="15">
      <c r="A4325" s="35" t="s">
        <v>2189</v>
      </c>
      <c r="C4325" s="38" t="s">
        <v>1514</v>
      </c>
      <c r="E4325" s="38" t="s">
        <v>4370</v>
      </c>
      <c r="F4325" s="35" t="s">
        <v>4205</v>
      </c>
      <c r="G4325" s="35" t="s">
        <v>3428</v>
      </c>
      <c r="H4325" s="38" t="s">
        <v>2219</v>
      </c>
      <c r="I4325" s="35" t="s">
        <v>2548</v>
      </c>
      <c r="J4325" s="39" t="str">
        <f t="shared" si="535"/>
        <v>IC.IT.282803</v>
      </c>
      <c r="K4325" s="38" t="s">
        <v>3298</v>
      </c>
      <c r="L4325" s="35" t="str">
        <f t="shared" si="531"/>
        <v xml:space="preserve">      Increasing</v>
      </c>
      <c r="M4325" s="39" t="str">
        <f t="shared" si="532"/>
        <v>PI.IC.IT.282803.01</v>
      </c>
      <c r="N4325" s="39"/>
      <c r="O4325" s="39" t="str">
        <f t="shared" si="533"/>
        <v>PH.IC.IT.282803.01</v>
      </c>
      <c r="Q4325" s="39" t="str">
        <f t="shared" si="534"/>
        <v>CL.IC.IT.282803.01</v>
      </c>
      <c r="R4325" s="39"/>
      <c r="S4325" s="39" t="str">
        <f t="shared" si="536"/>
        <v>DR.IC.IT.282803.01</v>
      </c>
      <c r="T4325" s="39"/>
      <c r="U4325" s="60" t="str">
        <f t="shared" si="537"/>
        <v>IM.IC.IT.282803.01</v>
      </c>
      <c r="V4325" s="57"/>
      <c r="W4325" s="60" t="str">
        <f t="shared" si="538"/>
        <v>GE.IC.IT.282803.01</v>
      </c>
      <c r="AH4325" s="35" t="s">
        <v>3207</v>
      </c>
      <c r="AI4325" s="35">
        <v>1500</v>
      </c>
    </row>
    <row r="4326" spans="1:35" s="35" customFormat="1" ht="15">
      <c r="A4326" s="35" t="s">
        <v>2189</v>
      </c>
      <c r="C4326" s="38" t="s">
        <v>1514</v>
      </c>
      <c r="D4326" s="35" t="s">
        <v>4475</v>
      </c>
      <c r="E4326" s="38" t="s">
        <v>4372</v>
      </c>
      <c r="F4326" s="35" t="s">
        <v>4205</v>
      </c>
      <c r="G4326" s="35" t="s">
        <v>3969</v>
      </c>
      <c r="H4326" s="38" t="s">
        <v>2212</v>
      </c>
      <c r="I4326" s="35" t="s">
        <v>1931</v>
      </c>
      <c r="J4326" s="39" t="str">
        <f t="shared" si="535"/>
        <v>IC.IT.282901</v>
      </c>
      <c r="K4326" s="38" t="s">
        <v>3298</v>
      </c>
      <c r="L4326" s="35" t="str">
        <f t="shared" si="531"/>
        <v xml:space="preserve">      Consistent with Body Temperature</v>
      </c>
      <c r="M4326" s="39" t="str">
        <f t="shared" si="532"/>
        <v>PI.IC.IT.282901.01</v>
      </c>
      <c r="N4326" s="39"/>
      <c r="O4326" s="39" t="str">
        <f t="shared" si="533"/>
        <v>PH.IC.IT.282901.01</v>
      </c>
      <c r="Q4326" s="39" t="str">
        <f t="shared" si="534"/>
        <v>CL.IC.IT.282901.01</v>
      </c>
      <c r="R4326" s="39"/>
      <c r="S4326" s="39" t="str">
        <f t="shared" si="536"/>
        <v>DR.IC.IT.282901.01</v>
      </c>
      <c r="T4326" s="39"/>
      <c r="U4326" s="60" t="str">
        <f t="shared" si="537"/>
        <v>IM.IC.IT.282901.01</v>
      </c>
      <c r="V4326" s="57"/>
      <c r="W4326" s="60" t="str">
        <f t="shared" si="538"/>
        <v>GE.IC.IT.282901.01</v>
      </c>
      <c r="AH4326" s="35" t="s">
        <v>3207</v>
      </c>
      <c r="AI4326" s="35">
        <v>1500</v>
      </c>
    </row>
    <row r="4327" spans="1:35" s="35" customFormat="1" ht="15">
      <c r="A4327" s="35" t="s">
        <v>2189</v>
      </c>
      <c r="C4327" s="38" t="s">
        <v>1514</v>
      </c>
      <c r="E4327" s="38" t="s">
        <v>4372</v>
      </c>
      <c r="F4327" s="35" t="s">
        <v>4205</v>
      </c>
      <c r="G4327" s="35" t="s">
        <v>3970</v>
      </c>
      <c r="H4327" s="38" t="s">
        <v>2217</v>
      </c>
      <c r="I4327" s="35" t="s">
        <v>3433</v>
      </c>
      <c r="J4327" s="39" t="str">
        <f t="shared" si="535"/>
        <v>IC.IT.282902</v>
      </c>
      <c r="K4327" s="38" t="s">
        <v>3298</v>
      </c>
      <c r="L4327" s="35" t="str">
        <f t="shared" si="531"/>
        <v xml:space="preserve">      Warmer than Body Temperature</v>
      </c>
      <c r="M4327" s="39" t="str">
        <f t="shared" si="532"/>
        <v>PI.IC.IT.282902.01</v>
      </c>
      <c r="N4327" s="39"/>
      <c r="O4327" s="39" t="str">
        <f t="shared" si="533"/>
        <v>PH.IC.IT.282902.01</v>
      </c>
      <c r="Q4327" s="39" t="str">
        <f t="shared" si="534"/>
        <v>CL.IC.IT.282902.01</v>
      </c>
      <c r="R4327" s="39"/>
      <c r="S4327" s="39" t="str">
        <f t="shared" si="536"/>
        <v>DR.IC.IT.282902.01</v>
      </c>
      <c r="T4327" s="39"/>
      <c r="U4327" s="60" t="str">
        <f t="shared" si="537"/>
        <v>IM.IC.IT.282902.01</v>
      </c>
      <c r="V4327" s="57"/>
      <c r="W4327" s="60" t="str">
        <f t="shared" si="538"/>
        <v>GE.IC.IT.282902.01</v>
      </c>
      <c r="AH4327" s="35" t="s">
        <v>3207</v>
      </c>
      <c r="AI4327" s="35">
        <v>1500</v>
      </c>
    </row>
    <row r="4328" spans="1:35" s="35" customFormat="1" ht="15">
      <c r="A4328" s="35" t="s">
        <v>2189</v>
      </c>
      <c r="C4328" s="38" t="s">
        <v>1514</v>
      </c>
      <c r="E4328" s="38" t="s">
        <v>4372</v>
      </c>
      <c r="F4328" s="35" t="s">
        <v>4205</v>
      </c>
      <c r="G4328" s="35" t="s">
        <v>3971</v>
      </c>
      <c r="H4328" s="38" t="s">
        <v>2219</v>
      </c>
      <c r="I4328" s="35" t="s">
        <v>3435</v>
      </c>
      <c r="J4328" s="39" t="str">
        <f t="shared" si="535"/>
        <v>IC.IT.282903</v>
      </c>
      <c r="K4328" s="38" t="s">
        <v>3298</v>
      </c>
      <c r="L4328" s="35" t="str">
        <f t="shared" si="531"/>
        <v xml:space="preserve">      Warmer than Opposite Body Part</v>
      </c>
      <c r="M4328" s="39" t="str">
        <f t="shared" si="532"/>
        <v>PI.IC.IT.282903.01</v>
      </c>
      <c r="N4328" s="39"/>
      <c r="O4328" s="39" t="str">
        <f t="shared" si="533"/>
        <v>PH.IC.IT.282903.01</v>
      </c>
      <c r="Q4328" s="39" t="str">
        <f t="shared" si="534"/>
        <v>CL.IC.IT.282903.01</v>
      </c>
      <c r="R4328" s="39"/>
      <c r="S4328" s="39" t="str">
        <f t="shared" si="536"/>
        <v>DR.IC.IT.282903.01</v>
      </c>
      <c r="T4328" s="39"/>
      <c r="U4328" s="60" t="str">
        <f t="shared" si="537"/>
        <v>IM.IC.IT.282903.01</v>
      </c>
      <c r="V4328" s="57"/>
      <c r="W4328" s="60" t="str">
        <f t="shared" si="538"/>
        <v>GE.IC.IT.282903.01</v>
      </c>
      <c r="AH4328" s="35" t="s">
        <v>3207</v>
      </c>
      <c r="AI4328" s="35">
        <v>1500</v>
      </c>
    </row>
    <row r="4329" spans="1:35" s="35" customFormat="1" ht="15">
      <c r="A4329" s="35" t="s">
        <v>2189</v>
      </c>
      <c r="C4329" s="38" t="s">
        <v>1514</v>
      </c>
      <c r="E4329" s="38" t="s">
        <v>4372</v>
      </c>
      <c r="F4329" s="35" t="s">
        <v>4205</v>
      </c>
      <c r="G4329" s="35" t="s">
        <v>3972</v>
      </c>
      <c r="H4329" s="38" t="s">
        <v>2063</v>
      </c>
      <c r="I4329" s="35" t="s">
        <v>3437</v>
      </c>
      <c r="J4329" s="39" t="str">
        <f t="shared" si="535"/>
        <v>IC.IT.282904</v>
      </c>
      <c r="K4329" s="38" t="s">
        <v>3298</v>
      </c>
      <c r="L4329" s="35" t="str">
        <f t="shared" si="531"/>
        <v xml:space="preserve">      Cooler than Body Temperature</v>
      </c>
      <c r="M4329" s="39" t="str">
        <f t="shared" si="532"/>
        <v>PI.IC.IT.282904.01</v>
      </c>
      <c r="N4329" s="39"/>
      <c r="O4329" s="39" t="str">
        <f t="shared" si="533"/>
        <v>PH.IC.IT.282904.01</v>
      </c>
      <c r="Q4329" s="39" t="str">
        <f t="shared" si="534"/>
        <v>CL.IC.IT.282904.01</v>
      </c>
      <c r="R4329" s="39"/>
      <c r="S4329" s="39" t="str">
        <f t="shared" si="536"/>
        <v>DR.IC.IT.282904.01</v>
      </c>
      <c r="T4329" s="39"/>
      <c r="U4329" s="60" t="str">
        <f t="shared" si="537"/>
        <v>IM.IC.IT.282904.01</v>
      </c>
      <c r="V4329" s="57"/>
      <c r="W4329" s="60" t="str">
        <f t="shared" si="538"/>
        <v>GE.IC.IT.282904.01</v>
      </c>
      <c r="AH4329" s="35" t="s">
        <v>3207</v>
      </c>
      <c r="AI4329" s="35">
        <v>1500</v>
      </c>
    </row>
    <row r="4330" spans="1:35" s="35" customFormat="1" ht="15">
      <c r="A4330" s="35" t="s">
        <v>2189</v>
      </c>
      <c r="C4330" s="38" t="s">
        <v>1514</v>
      </c>
      <c r="E4330" s="38" t="s">
        <v>4372</v>
      </c>
      <c r="F4330" s="35" t="s">
        <v>4205</v>
      </c>
      <c r="G4330" s="35" t="s">
        <v>3973</v>
      </c>
      <c r="H4330" s="38" t="s">
        <v>2065</v>
      </c>
      <c r="I4330" s="35" t="s">
        <v>3439</v>
      </c>
      <c r="J4330" s="39" t="str">
        <f t="shared" si="535"/>
        <v>IC.IT.282905</v>
      </c>
      <c r="K4330" s="38" t="s">
        <v>3298</v>
      </c>
      <c r="L4330" s="35" t="str">
        <f t="shared" si="531"/>
        <v xml:space="preserve">      Cooler than Opposite Body Part</v>
      </c>
      <c r="M4330" s="39" t="str">
        <f t="shared" si="532"/>
        <v>PI.IC.IT.282905.01</v>
      </c>
      <c r="N4330" s="39"/>
      <c r="O4330" s="39" t="str">
        <f t="shared" si="533"/>
        <v>PH.IC.IT.282905.01</v>
      </c>
      <c r="Q4330" s="39" t="str">
        <f t="shared" si="534"/>
        <v>CL.IC.IT.282905.01</v>
      </c>
      <c r="R4330" s="39"/>
      <c r="S4330" s="39" t="str">
        <f t="shared" si="536"/>
        <v>DR.IC.IT.282905.01</v>
      </c>
      <c r="T4330" s="39"/>
      <c r="U4330" s="60" t="str">
        <f t="shared" si="537"/>
        <v>IM.IC.IT.282905.01</v>
      </c>
      <c r="V4330" s="57"/>
      <c r="W4330" s="60" t="str">
        <f t="shared" si="538"/>
        <v>GE.IC.IT.282905.01</v>
      </c>
      <c r="AH4330" s="35" t="s">
        <v>3207</v>
      </c>
      <c r="AI4330" s="35">
        <v>1500</v>
      </c>
    </row>
    <row r="4331" spans="1:35" s="35" customFormat="1" ht="15">
      <c r="A4331" s="35" t="s">
        <v>2189</v>
      </c>
      <c r="C4331" s="38" t="s">
        <v>1514</v>
      </c>
      <c r="D4331" s="35" t="s">
        <v>4384</v>
      </c>
      <c r="E4331" s="38" t="s">
        <v>4476</v>
      </c>
      <c r="F4331" s="35" t="s">
        <v>4206</v>
      </c>
      <c r="G4331" s="35" t="s">
        <v>3975</v>
      </c>
      <c r="H4331" s="38" t="s">
        <v>2212</v>
      </c>
      <c r="I4331" s="35" t="s">
        <v>3976</v>
      </c>
      <c r="J4331" s="39" t="str">
        <f t="shared" si="535"/>
        <v>IC.IT.283001</v>
      </c>
      <c r="K4331" s="38" t="s">
        <v>3298</v>
      </c>
      <c r="L4331" s="35" t="str">
        <f t="shared" si="531"/>
        <v xml:space="preserve">      Pressure Ulcer:  </v>
      </c>
      <c r="M4331" s="39" t="str">
        <f t="shared" si="532"/>
        <v>PI.IC.IT.283001.01</v>
      </c>
      <c r="N4331" s="39"/>
      <c r="O4331" s="39" t="str">
        <f t="shared" si="533"/>
        <v>PH.IC.IT.283001.01</v>
      </c>
      <c r="Q4331" s="39" t="str">
        <f t="shared" si="534"/>
        <v>CL.IC.IT.283001.01</v>
      </c>
      <c r="R4331" s="39"/>
      <c r="S4331" s="39" t="str">
        <f t="shared" si="536"/>
        <v>DR.IC.IT.283001.01</v>
      </c>
      <c r="T4331" s="39"/>
      <c r="U4331" s="60" t="str">
        <f t="shared" si="537"/>
        <v>IM.IC.IT.283001.01</v>
      </c>
      <c r="V4331" s="57"/>
      <c r="W4331" s="60" t="str">
        <f t="shared" si="538"/>
        <v>GE.IC.IT.283001.01</v>
      </c>
      <c r="AH4331" s="35" t="s">
        <v>3207</v>
      </c>
      <c r="AI4331" s="35">
        <v>1500</v>
      </c>
    </row>
    <row r="4332" spans="1:35" s="35" customFormat="1" ht="15">
      <c r="A4332" s="35" t="s">
        <v>2189</v>
      </c>
      <c r="C4332" s="38" t="s">
        <v>1514</v>
      </c>
      <c r="E4332" s="38" t="s">
        <v>4476</v>
      </c>
      <c r="F4332" s="35" t="s">
        <v>4206</v>
      </c>
      <c r="G4332" s="35" t="s">
        <v>3977</v>
      </c>
      <c r="H4332" s="38" t="s">
        <v>2217</v>
      </c>
      <c r="I4332" s="35" t="s">
        <v>3978</v>
      </c>
      <c r="J4332" s="39" t="str">
        <f t="shared" si="535"/>
        <v>IC.IT.283002</v>
      </c>
      <c r="K4332" s="38" t="s">
        <v>3298</v>
      </c>
      <c r="L4332" s="35" t="str">
        <f t="shared" si="531"/>
        <v xml:space="preserve">      Vascular Lesion Venous:  specify thickness</v>
      </c>
      <c r="M4332" s="39" t="str">
        <f t="shared" si="532"/>
        <v>PI.IC.IT.283002.01</v>
      </c>
      <c r="N4332" s="39"/>
      <c r="O4332" s="39" t="str">
        <f t="shared" si="533"/>
        <v>PH.IC.IT.283002.01</v>
      </c>
      <c r="Q4332" s="39" t="str">
        <f t="shared" si="534"/>
        <v>CL.IC.IT.283002.01</v>
      </c>
      <c r="R4332" s="39"/>
      <c r="S4332" s="39" t="str">
        <f t="shared" si="536"/>
        <v>DR.IC.IT.283002.01</v>
      </c>
      <c r="T4332" s="39"/>
      <c r="U4332" s="60" t="str">
        <f t="shared" si="537"/>
        <v>IM.IC.IT.283002.01</v>
      </c>
      <c r="V4332" s="57"/>
      <c r="W4332" s="60" t="str">
        <f t="shared" si="538"/>
        <v>GE.IC.IT.283002.01</v>
      </c>
      <c r="AH4332" s="35" t="s">
        <v>3207</v>
      </c>
      <c r="AI4332" s="35">
        <v>1500</v>
      </c>
    </row>
    <row r="4333" spans="1:35" s="35" customFormat="1" ht="15">
      <c r="A4333" s="35" t="s">
        <v>2189</v>
      </c>
      <c r="C4333" s="38" t="s">
        <v>1514</v>
      </c>
      <c r="E4333" s="38" t="s">
        <v>4476</v>
      </c>
      <c r="F4333" s="35" t="s">
        <v>4206</v>
      </c>
      <c r="G4333" s="35" t="s">
        <v>3979</v>
      </c>
      <c r="H4333" s="38" t="s">
        <v>2219</v>
      </c>
      <c r="I4333" s="35" t="s">
        <v>3980</v>
      </c>
      <c r="J4333" s="39" t="str">
        <f t="shared" si="535"/>
        <v>IC.IT.283003</v>
      </c>
      <c r="K4333" s="38" t="s">
        <v>3298</v>
      </c>
      <c r="L4333" s="35" t="str">
        <f t="shared" si="531"/>
        <v xml:space="preserve">      Vascular Lesion Arterial:  specify thickness</v>
      </c>
      <c r="M4333" s="39" t="str">
        <f t="shared" si="532"/>
        <v>PI.IC.IT.283003.01</v>
      </c>
      <c r="N4333" s="39"/>
      <c r="O4333" s="39" t="str">
        <f t="shared" si="533"/>
        <v>PH.IC.IT.283003.01</v>
      </c>
      <c r="Q4333" s="39" t="str">
        <f t="shared" si="534"/>
        <v>CL.IC.IT.283003.01</v>
      </c>
      <c r="R4333" s="39"/>
      <c r="S4333" s="39" t="str">
        <f t="shared" si="536"/>
        <v>DR.IC.IT.283003.01</v>
      </c>
      <c r="T4333" s="39"/>
      <c r="U4333" s="60" t="str">
        <f t="shared" si="537"/>
        <v>IM.IC.IT.283003.01</v>
      </c>
      <c r="V4333" s="57"/>
      <c r="W4333" s="60" t="str">
        <f t="shared" si="538"/>
        <v>GE.IC.IT.283003.01</v>
      </c>
      <c r="AH4333" s="35" t="s">
        <v>3207</v>
      </c>
      <c r="AI4333" s="35">
        <v>1500</v>
      </c>
    </row>
    <row r="4334" spans="1:35" s="35" customFormat="1" ht="15">
      <c r="A4334" s="35" t="s">
        <v>2189</v>
      </c>
      <c r="C4334" s="38" t="s">
        <v>1514</v>
      </c>
      <c r="E4334" s="38" t="s">
        <v>4476</v>
      </c>
      <c r="F4334" s="35" t="s">
        <v>4206</v>
      </c>
      <c r="G4334" s="35" t="s">
        <v>3981</v>
      </c>
      <c r="H4334" s="38" t="s">
        <v>2063</v>
      </c>
      <c r="I4334" s="35" t="s">
        <v>3982</v>
      </c>
      <c r="J4334" s="39" t="str">
        <f t="shared" si="535"/>
        <v>IC.IT.283004</v>
      </c>
      <c r="K4334" s="38" t="s">
        <v>3298</v>
      </c>
      <c r="L4334" s="35" t="str">
        <f t="shared" si="531"/>
        <v xml:space="preserve">      Diabetic Skin Ulcer:  specify thickness</v>
      </c>
      <c r="M4334" s="39" t="str">
        <f t="shared" si="532"/>
        <v>PI.IC.IT.283004.01</v>
      </c>
      <c r="N4334" s="39"/>
      <c r="O4334" s="39" t="str">
        <f t="shared" si="533"/>
        <v>PH.IC.IT.283004.01</v>
      </c>
      <c r="Q4334" s="39" t="str">
        <f t="shared" si="534"/>
        <v>CL.IC.IT.283004.01</v>
      </c>
      <c r="R4334" s="39"/>
      <c r="S4334" s="39" t="str">
        <f t="shared" si="536"/>
        <v>DR.IC.IT.283004.01</v>
      </c>
      <c r="T4334" s="39"/>
      <c r="U4334" s="60" t="str">
        <f t="shared" si="537"/>
        <v>IM.IC.IT.283004.01</v>
      </c>
      <c r="V4334" s="57"/>
      <c r="W4334" s="60" t="str">
        <f t="shared" si="538"/>
        <v>GE.IC.IT.283004.01</v>
      </c>
      <c r="AH4334" s="35" t="s">
        <v>3207</v>
      </c>
      <c r="AI4334" s="35">
        <v>1500</v>
      </c>
    </row>
    <row r="4335" spans="1:35" s="35" customFormat="1" ht="15">
      <c r="A4335" s="35" t="s">
        <v>2189</v>
      </c>
      <c r="C4335" s="38" t="s">
        <v>1514</v>
      </c>
      <c r="E4335" s="38" t="s">
        <v>4476</v>
      </c>
      <c r="F4335" s="35" t="s">
        <v>4206</v>
      </c>
      <c r="G4335" s="35" t="s">
        <v>3983</v>
      </c>
      <c r="H4335" s="38" t="s">
        <v>2065</v>
      </c>
      <c r="I4335" s="35" t="s">
        <v>3984</v>
      </c>
      <c r="J4335" s="39" t="str">
        <f t="shared" si="535"/>
        <v>IC.IT.283005</v>
      </c>
      <c r="K4335" s="38" t="s">
        <v>3298</v>
      </c>
      <c r="L4335" s="35" t="str">
        <f t="shared" si="531"/>
        <v xml:space="preserve">      Surgical Wound (non-healing)</v>
      </c>
      <c r="M4335" s="39" t="str">
        <f t="shared" si="532"/>
        <v>PI.IC.IT.283005.01</v>
      </c>
      <c r="N4335" s="39"/>
      <c r="O4335" s="39" t="str">
        <f t="shared" si="533"/>
        <v>PH.IC.IT.283005.01</v>
      </c>
      <c r="Q4335" s="39" t="str">
        <f t="shared" si="534"/>
        <v>CL.IC.IT.283005.01</v>
      </c>
      <c r="R4335" s="39"/>
      <c r="S4335" s="39" t="str">
        <f t="shared" si="536"/>
        <v>DR.IC.IT.283005.01</v>
      </c>
      <c r="T4335" s="39"/>
      <c r="U4335" s="60" t="str">
        <f t="shared" si="537"/>
        <v>IM.IC.IT.283005.01</v>
      </c>
      <c r="V4335" s="57"/>
      <c r="W4335" s="60" t="str">
        <f t="shared" si="538"/>
        <v>GE.IC.IT.283005.01</v>
      </c>
      <c r="AH4335" s="35" t="s">
        <v>3207</v>
      </c>
      <c r="AI4335" s="35">
        <v>1500</v>
      </c>
    </row>
    <row r="4336" spans="1:35" s="35" customFormat="1" ht="15">
      <c r="A4336" s="35" t="s">
        <v>2189</v>
      </c>
      <c r="C4336" s="38" t="s">
        <v>1514</v>
      </c>
      <c r="E4336" s="38" t="s">
        <v>4476</v>
      </c>
      <c r="F4336" s="35" t="s">
        <v>4206</v>
      </c>
      <c r="G4336" s="35" t="s">
        <v>3985</v>
      </c>
      <c r="H4336" s="38" t="s">
        <v>2222</v>
      </c>
      <c r="I4336" s="35" t="s">
        <v>3986</v>
      </c>
      <c r="J4336" s="39" t="str">
        <f t="shared" si="535"/>
        <v>IC.IT.283006</v>
      </c>
      <c r="K4336" s="38" t="s">
        <v>3298</v>
      </c>
      <c r="L4336" s="35" t="str">
        <f t="shared" si="531"/>
        <v xml:space="preserve">      Skin tear</v>
      </c>
      <c r="M4336" s="39" t="str">
        <f t="shared" si="532"/>
        <v>PI.IC.IT.283006.01</v>
      </c>
      <c r="N4336" s="39"/>
      <c r="O4336" s="39" t="str">
        <f t="shared" si="533"/>
        <v>PH.IC.IT.283006.01</v>
      </c>
      <c r="Q4336" s="39" t="str">
        <f t="shared" si="534"/>
        <v>CL.IC.IT.283006.01</v>
      </c>
      <c r="R4336" s="39"/>
      <c r="S4336" s="39" t="str">
        <f t="shared" si="536"/>
        <v>DR.IC.IT.283006.01</v>
      </c>
      <c r="T4336" s="39"/>
      <c r="U4336" s="60" t="str">
        <f t="shared" si="537"/>
        <v>IM.IC.IT.283006.01</v>
      </c>
      <c r="V4336" s="57"/>
      <c r="W4336" s="60" t="str">
        <f t="shared" si="538"/>
        <v>GE.IC.IT.283006.01</v>
      </c>
      <c r="AH4336" s="35" t="s">
        <v>3207</v>
      </c>
      <c r="AI4336" s="35">
        <v>1500</v>
      </c>
    </row>
    <row r="4337" spans="1:35" s="35" customFormat="1" ht="15">
      <c r="A4337" s="35" t="s">
        <v>2189</v>
      </c>
      <c r="C4337" s="38" t="s">
        <v>1514</v>
      </c>
      <c r="E4337" s="38" t="s">
        <v>4476</v>
      </c>
      <c r="F4337" s="35" t="s">
        <v>4206</v>
      </c>
      <c r="G4337" s="35" t="s">
        <v>3987</v>
      </c>
      <c r="H4337" s="38" t="s">
        <v>2376</v>
      </c>
      <c r="I4337" s="35" t="s">
        <v>3988</v>
      </c>
      <c r="J4337" s="39" t="str">
        <f t="shared" si="535"/>
        <v>IC.IT.283007</v>
      </c>
      <c r="K4337" s="38" t="s">
        <v>3298</v>
      </c>
      <c r="L4337" s="35" t="str">
        <f t="shared" si="531"/>
        <v xml:space="preserve">      Abrasion</v>
      </c>
      <c r="M4337" s="39" t="str">
        <f t="shared" si="532"/>
        <v>PI.IC.IT.283007.01</v>
      </c>
      <c r="N4337" s="39"/>
      <c r="O4337" s="39" t="str">
        <f t="shared" si="533"/>
        <v>PH.IC.IT.283007.01</v>
      </c>
      <c r="Q4337" s="39" t="str">
        <f t="shared" si="534"/>
        <v>CL.IC.IT.283007.01</v>
      </c>
      <c r="R4337" s="39"/>
      <c r="S4337" s="39" t="str">
        <f t="shared" si="536"/>
        <v>DR.IC.IT.283007.01</v>
      </c>
      <c r="T4337" s="39"/>
      <c r="U4337" s="60" t="str">
        <f t="shared" si="537"/>
        <v>IM.IC.IT.283007.01</v>
      </c>
      <c r="V4337" s="57"/>
      <c r="W4337" s="60" t="str">
        <f t="shared" si="538"/>
        <v>GE.IC.IT.283007.01</v>
      </c>
      <c r="AH4337" s="35" t="s">
        <v>3207</v>
      </c>
      <c r="AI4337" s="35">
        <v>1500</v>
      </c>
    </row>
    <row r="4338" spans="1:35" s="35" customFormat="1" ht="15">
      <c r="A4338" s="35" t="s">
        <v>2189</v>
      </c>
      <c r="C4338" s="38" t="s">
        <v>1514</v>
      </c>
      <c r="E4338" s="38" t="s">
        <v>4476</v>
      </c>
      <c r="F4338" s="35" t="s">
        <v>4206</v>
      </c>
      <c r="G4338" s="35" t="s">
        <v>3989</v>
      </c>
      <c r="H4338" s="38" t="s">
        <v>2378</v>
      </c>
      <c r="I4338" s="35" t="s">
        <v>3990</v>
      </c>
      <c r="J4338" s="39" t="str">
        <f t="shared" si="535"/>
        <v>IC.IT.283008</v>
      </c>
      <c r="K4338" s="38" t="s">
        <v>3298</v>
      </c>
      <c r="L4338" s="35" t="str">
        <f t="shared" si="531"/>
        <v xml:space="preserve">      Blister (not over bony prominence)</v>
      </c>
      <c r="M4338" s="39" t="str">
        <f t="shared" si="532"/>
        <v>PI.IC.IT.283008.01</v>
      </c>
      <c r="N4338" s="39"/>
      <c r="O4338" s="39" t="str">
        <f t="shared" si="533"/>
        <v>PH.IC.IT.283008.01</v>
      </c>
      <c r="Q4338" s="39" t="str">
        <f t="shared" si="534"/>
        <v>CL.IC.IT.283008.01</v>
      </c>
      <c r="R4338" s="39"/>
      <c r="S4338" s="39" t="str">
        <f t="shared" si="536"/>
        <v>DR.IC.IT.283008.01</v>
      </c>
      <c r="T4338" s="39"/>
      <c r="U4338" s="60" t="str">
        <f t="shared" si="537"/>
        <v>IM.IC.IT.283008.01</v>
      </c>
      <c r="V4338" s="57"/>
      <c r="W4338" s="60" t="str">
        <f t="shared" si="538"/>
        <v>GE.IC.IT.283008.01</v>
      </c>
      <c r="AH4338" s="35" t="s">
        <v>3207</v>
      </c>
      <c r="AI4338" s="35">
        <v>1500</v>
      </c>
    </row>
    <row r="4339" spans="1:35" s="35" customFormat="1" ht="15">
      <c r="A4339" s="35" t="s">
        <v>2189</v>
      </c>
      <c r="C4339" s="38" t="s">
        <v>1514</v>
      </c>
      <c r="E4339" s="38" t="s">
        <v>4476</v>
      </c>
      <c r="F4339" s="35" t="s">
        <v>4206</v>
      </c>
      <c r="G4339" s="35" t="s">
        <v>3991</v>
      </c>
      <c r="H4339" s="38" t="s">
        <v>2380</v>
      </c>
      <c r="I4339" s="35" t="s">
        <v>3992</v>
      </c>
      <c r="J4339" s="39" t="str">
        <f t="shared" si="535"/>
        <v>IC.IT.283009</v>
      </c>
      <c r="K4339" s="38" t="s">
        <v>3298</v>
      </c>
      <c r="L4339" s="35" t="str">
        <f t="shared" si="531"/>
        <v xml:space="preserve">      Cellulitus</v>
      </c>
      <c r="M4339" s="39" t="str">
        <f t="shared" si="532"/>
        <v>PI.IC.IT.283009.01</v>
      </c>
      <c r="N4339" s="39"/>
      <c r="O4339" s="39" t="str">
        <f t="shared" si="533"/>
        <v>PH.IC.IT.283009.01</v>
      </c>
      <c r="Q4339" s="39" t="str">
        <f t="shared" si="534"/>
        <v>CL.IC.IT.283009.01</v>
      </c>
      <c r="R4339" s="39"/>
      <c r="S4339" s="39" t="str">
        <f t="shared" si="536"/>
        <v>DR.IC.IT.283009.01</v>
      </c>
      <c r="T4339" s="39"/>
      <c r="U4339" s="60" t="str">
        <f t="shared" si="537"/>
        <v>IM.IC.IT.283009.01</v>
      </c>
      <c r="V4339" s="57"/>
      <c r="W4339" s="60" t="str">
        <f t="shared" si="538"/>
        <v>GE.IC.IT.283009.01</v>
      </c>
      <c r="AH4339" s="35" t="s">
        <v>3207</v>
      </c>
      <c r="AI4339" s="35">
        <v>1500</v>
      </c>
    </row>
    <row r="4340" spans="1:35" s="35" customFormat="1" ht="15">
      <c r="A4340" s="35" t="s">
        <v>2189</v>
      </c>
      <c r="C4340" s="38" t="s">
        <v>1514</v>
      </c>
      <c r="E4340" s="38" t="s">
        <v>4476</v>
      </c>
      <c r="F4340" s="35" t="s">
        <v>4206</v>
      </c>
      <c r="G4340" s="35" t="s">
        <v>3993</v>
      </c>
      <c r="H4340" s="38" t="s">
        <v>2124</v>
      </c>
      <c r="I4340" s="35" t="s">
        <v>2823</v>
      </c>
      <c r="J4340" s="39" t="str">
        <f t="shared" si="535"/>
        <v>IC.IT.283010</v>
      </c>
      <c r="K4340" s="38" t="s">
        <v>3298</v>
      </c>
      <c r="L4340" s="35" t="str">
        <f t="shared" si="531"/>
        <v xml:space="preserve">      Rash</v>
      </c>
      <c r="M4340" s="39" t="str">
        <f t="shared" si="532"/>
        <v>PI.IC.IT.283010.01</v>
      </c>
      <c r="N4340" s="39"/>
      <c r="O4340" s="39" t="str">
        <f t="shared" si="533"/>
        <v>PH.IC.IT.283010.01</v>
      </c>
      <c r="Q4340" s="39" t="str">
        <f t="shared" si="534"/>
        <v>CL.IC.IT.283010.01</v>
      </c>
      <c r="R4340" s="39"/>
      <c r="S4340" s="39" t="str">
        <f t="shared" si="536"/>
        <v>DR.IC.IT.283010.01</v>
      </c>
      <c r="T4340" s="39"/>
      <c r="U4340" s="60" t="str">
        <f t="shared" si="537"/>
        <v>IM.IC.IT.283010.01</v>
      </c>
      <c r="V4340" s="57"/>
      <c r="W4340" s="60" t="str">
        <f t="shared" si="538"/>
        <v>GE.IC.IT.283010.01</v>
      </c>
      <c r="AH4340" s="35" t="s">
        <v>3207</v>
      </c>
      <c r="AI4340" s="35">
        <v>1500</v>
      </c>
    </row>
    <row r="4341" spans="1:35" s="35" customFormat="1" ht="15">
      <c r="A4341" s="35" t="s">
        <v>2189</v>
      </c>
      <c r="C4341" s="38" t="s">
        <v>1514</v>
      </c>
      <c r="E4341" s="38" t="s">
        <v>4476</v>
      </c>
      <c r="F4341" s="35" t="s">
        <v>4206</v>
      </c>
      <c r="G4341" s="35" t="s">
        <v>3994</v>
      </c>
      <c r="H4341" s="38" t="s">
        <v>2126</v>
      </c>
      <c r="I4341" s="35" t="s">
        <v>3995</v>
      </c>
      <c r="J4341" s="39" t="str">
        <f t="shared" si="535"/>
        <v>IC.IT.283011</v>
      </c>
      <c r="K4341" s="38" t="s">
        <v>3298</v>
      </c>
      <c r="L4341" s="35" t="str">
        <f t="shared" si="531"/>
        <v xml:space="preserve">      Tape burn</v>
      </c>
      <c r="M4341" s="39" t="str">
        <f t="shared" si="532"/>
        <v>PI.IC.IT.283011.01</v>
      </c>
      <c r="N4341" s="39"/>
      <c r="O4341" s="39" t="str">
        <f t="shared" si="533"/>
        <v>PH.IC.IT.283011.01</v>
      </c>
      <c r="Q4341" s="39" t="str">
        <f t="shared" si="534"/>
        <v>CL.IC.IT.283011.01</v>
      </c>
      <c r="R4341" s="39"/>
      <c r="S4341" s="39" t="str">
        <f t="shared" si="536"/>
        <v>DR.IC.IT.283011.01</v>
      </c>
      <c r="T4341" s="39"/>
      <c r="U4341" s="60" t="str">
        <f t="shared" si="537"/>
        <v>IM.IC.IT.283011.01</v>
      </c>
      <c r="V4341" s="57"/>
      <c r="W4341" s="60" t="str">
        <f t="shared" si="538"/>
        <v>GE.IC.IT.283011.01</v>
      </c>
      <c r="AH4341" s="35" t="s">
        <v>3207</v>
      </c>
      <c r="AI4341" s="35">
        <v>1500</v>
      </c>
    </row>
    <row r="4342" spans="1:35" s="35" customFormat="1" ht="15">
      <c r="A4342" s="35" t="s">
        <v>2189</v>
      </c>
      <c r="C4342" s="38" t="s">
        <v>1514</v>
      </c>
      <c r="E4342" s="38" t="s">
        <v>4476</v>
      </c>
      <c r="F4342" s="35" t="s">
        <v>4206</v>
      </c>
      <c r="G4342" s="35" t="s">
        <v>3996</v>
      </c>
      <c r="H4342" s="38" t="s">
        <v>2128</v>
      </c>
      <c r="I4342" s="35" t="s">
        <v>1396</v>
      </c>
      <c r="J4342" s="39" t="str">
        <f t="shared" si="535"/>
        <v>IC.IT.283012</v>
      </c>
      <c r="K4342" s="38" t="s">
        <v>3298</v>
      </c>
      <c r="L4342" s="35" t="str">
        <f t="shared" si="531"/>
        <v xml:space="preserve">      Other:  specify</v>
      </c>
      <c r="M4342" s="39" t="str">
        <f t="shared" si="532"/>
        <v>PI.IC.IT.283012.01</v>
      </c>
      <c r="N4342" s="39"/>
      <c r="O4342" s="39" t="str">
        <f t="shared" si="533"/>
        <v>PH.IC.IT.283012.01</v>
      </c>
      <c r="Q4342" s="39" t="str">
        <f t="shared" si="534"/>
        <v>CL.IC.IT.283012.01</v>
      </c>
      <c r="R4342" s="39"/>
      <c r="S4342" s="39" t="str">
        <f t="shared" si="536"/>
        <v>DR.IC.IT.283012.01</v>
      </c>
      <c r="T4342" s="39"/>
      <c r="U4342" s="60" t="str">
        <f t="shared" si="537"/>
        <v>IM.IC.IT.283012.01</v>
      </c>
      <c r="V4342" s="57"/>
      <c r="W4342" s="60" t="str">
        <f t="shared" si="538"/>
        <v>GE.IC.IT.283012.01</v>
      </c>
      <c r="AH4342" s="35" t="s">
        <v>3207</v>
      </c>
      <c r="AI4342" s="35">
        <v>1500</v>
      </c>
    </row>
    <row r="4343" spans="1:35" s="35" customFormat="1" ht="15">
      <c r="A4343" s="35" t="s">
        <v>2189</v>
      </c>
      <c r="C4343" s="38" t="s">
        <v>1514</v>
      </c>
      <c r="E4343" s="38" t="s">
        <v>4476</v>
      </c>
      <c r="F4343" s="35" t="s">
        <v>4206</v>
      </c>
      <c r="G4343" s="35" t="s">
        <v>4477</v>
      </c>
      <c r="H4343" s="38" t="s">
        <v>4335</v>
      </c>
      <c r="I4343" s="35" t="s">
        <v>4478</v>
      </c>
      <c r="J4343" s="39" t="str">
        <f t="shared" si="535"/>
        <v>IC.IT.283013</v>
      </c>
      <c r="K4343" s="38" t="s">
        <v>3298</v>
      </c>
      <c r="L4343" s="35" t="str">
        <f t="shared" si="531"/>
        <v xml:space="preserve">   Laceration</v>
      </c>
      <c r="M4343" s="39" t="str">
        <f t="shared" si="532"/>
        <v>PI.IC.IT.283013.01</v>
      </c>
      <c r="N4343" s="39"/>
      <c r="O4343" s="39" t="str">
        <f t="shared" si="533"/>
        <v>PH.IC.IT.283013.01</v>
      </c>
      <c r="Q4343" s="39" t="str">
        <f t="shared" si="534"/>
        <v>CL.IC.IT.283013.01</v>
      </c>
      <c r="R4343" s="39"/>
      <c r="S4343" s="39" t="str">
        <f t="shared" si="536"/>
        <v>DR.IC.IT.283013.01</v>
      </c>
      <c r="T4343" s="39"/>
      <c r="U4343" s="60" t="str">
        <f t="shared" si="537"/>
        <v>IM.IC.IT.283013.01</v>
      </c>
      <c r="V4343" s="57"/>
      <c r="W4343" s="60" t="str">
        <f t="shared" si="538"/>
        <v>GE.IC.IT.283013.01</v>
      </c>
      <c r="Y4343" s="35">
        <v>795</v>
      </c>
      <c r="AH4343" s="35" t="s">
        <v>3207</v>
      </c>
      <c r="AI4343" s="35">
        <v>1500</v>
      </c>
    </row>
    <row r="4344" spans="1:35" s="35" customFormat="1" ht="15">
      <c r="A4344" s="35" t="s">
        <v>2189</v>
      </c>
      <c r="C4344" s="38" t="s">
        <v>1514</v>
      </c>
      <c r="E4344" s="38" t="s">
        <v>4476</v>
      </c>
      <c r="F4344" s="35" t="s">
        <v>4206</v>
      </c>
      <c r="G4344" s="35" t="s">
        <v>4479</v>
      </c>
      <c r="H4344" s="38" t="s">
        <v>4336</v>
      </c>
      <c r="I4344" s="35" t="s">
        <v>4480</v>
      </c>
      <c r="J4344" s="39" t="str">
        <f t="shared" si="535"/>
        <v>IC.IT.283014</v>
      </c>
      <c r="K4344" s="38" t="s">
        <v>3298</v>
      </c>
      <c r="L4344" s="35" t="str">
        <f t="shared" si="531"/>
        <v xml:space="preserve">  Puncture</v>
      </c>
      <c r="M4344" s="39" t="str">
        <f t="shared" si="532"/>
        <v>PI.IC.IT.283014.01</v>
      </c>
      <c r="N4344" s="39"/>
      <c r="O4344" s="39" t="str">
        <f t="shared" si="533"/>
        <v>PH.IC.IT.283014.01</v>
      </c>
      <c r="Q4344" s="39" t="str">
        <f t="shared" si="534"/>
        <v>CL.IC.IT.283014.01</v>
      </c>
      <c r="R4344" s="39"/>
      <c r="S4344" s="39" t="str">
        <f t="shared" si="536"/>
        <v>DR.IC.IT.283014.01</v>
      </c>
      <c r="T4344" s="39"/>
      <c r="U4344" s="60" t="str">
        <f t="shared" si="537"/>
        <v>IM.IC.IT.283014.01</v>
      </c>
      <c r="V4344" s="57"/>
      <c r="W4344" s="60" t="str">
        <f t="shared" si="538"/>
        <v>GE.IC.IT.283014.01</v>
      </c>
      <c r="Y4344" s="35">
        <v>796</v>
      </c>
      <c r="AH4344" s="35" t="s">
        <v>3207</v>
      </c>
      <c r="AI4344" s="35">
        <v>1500</v>
      </c>
    </row>
    <row r="4345" spans="1:35" s="35" customFormat="1" ht="15">
      <c r="A4345" s="35" t="s">
        <v>2189</v>
      </c>
      <c r="C4345" s="38" t="s">
        <v>1514</v>
      </c>
      <c r="D4345" s="35" t="s">
        <v>4481</v>
      </c>
      <c r="E4345" s="38" t="s">
        <v>4482</v>
      </c>
      <c r="F4345" s="35" t="s">
        <v>4206</v>
      </c>
      <c r="G4345" s="35" t="s">
        <v>3997</v>
      </c>
      <c r="H4345" s="38" t="s">
        <v>2212</v>
      </c>
      <c r="I4345" s="35" t="s">
        <v>3998</v>
      </c>
      <c r="J4345" s="39" t="str">
        <f t="shared" si="535"/>
        <v>IC.IT.283101</v>
      </c>
      <c r="K4345" s="38" t="s">
        <v>3298</v>
      </c>
      <c r="L4345" s="35" t="str">
        <f t="shared" si="531"/>
        <v xml:space="preserve">      Partial-thickness (dermis)</v>
      </c>
      <c r="M4345" s="39" t="str">
        <f t="shared" si="532"/>
        <v>PI.IC.IT.283101.01</v>
      </c>
      <c r="N4345" s="39"/>
      <c r="O4345" s="39" t="str">
        <f t="shared" si="533"/>
        <v>PH.IC.IT.283101.01</v>
      </c>
      <c r="Q4345" s="39" t="str">
        <f t="shared" si="534"/>
        <v>CL.IC.IT.283101.01</v>
      </c>
      <c r="R4345" s="39"/>
      <c r="S4345" s="39" t="str">
        <f t="shared" si="536"/>
        <v>DR.IC.IT.283101.01</v>
      </c>
      <c r="T4345" s="39"/>
      <c r="U4345" s="60" t="str">
        <f t="shared" si="537"/>
        <v>IM.IC.IT.283101.01</v>
      </c>
      <c r="V4345" s="57"/>
      <c r="W4345" s="60" t="str">
        <f t="shared" si="538"/>
        <v>GE.IC.IT.283101.01</v>
      </c>
      <c r="AH4345" s="35" t="s">
        <v>3207</v>
      </c>
      <c r="AI4345" s="35">
        <v>1500</v>
      </c>
    </row>
    <row r="4346" spans="1:35" s="35" customFormat="1" ht="15">
      <c r="A4346" s="35" t="s">
        <v>2189</v>
      </c>
      <c r="C4346" s="38" t="s">
        <v>1514</v>
      </c>
      <c r="E4346" s="38" t="s">
        <v>4482</v>
      </c>
      <c r="F4346" s="35" t="s">
        <v>4206</v>
      </c>
      <c r="G4346" s="35" t="s">
        <v>4483</v>
      </c>
      <c r="H4346" s="38" t="s">
        <v>2217</v>
      </c>
      <c r="I4346" s="35" t="s">
        <v>3999</v>
      </c>
      <c r="J4346" s="39" t="str">
        <f t="shared" si="535"/>
        <v>IC.IT.283102</v>
      </c>
      <c r="K4346" s="38" t="s">
        <v>3298</v>
      </c>
      <c r="L4346" s="35" t="str">
        <f t="shared" si="531"/>
        <v xml:space="preserve">      Full-thickness (subq and beyond) </v>
      </c>
      <c r="M4346" s="39" t="str">
        <f t="shared" si="532"/>
        <v>PI.IC.IT.283102.01</v>
      </c>
      <c r="N4346" s="39"/>
      <c r="O4346" s="39" t="str">
        <f t="shared" si="533"/>
        <v>PH.IC.IT.283102.01</v>
      </c>
      <c r="Q4346" s="39" t="str">
        <f t="shared" si="534"/>
        <v>CL.IC.IT.283102.01</v>
      </c>
      <c r="R4346" s="39"/>
      <c r="S4346" s="39" t="str">
        <f t="shared" si="536"/>
        <v>DR.IC.IT.283102.01</v>
      </c>
      <c r="T4346" s="39"/>
      <c r="U4346" s="60" t="str">
        <f t="shared" si="537"/>
        <v>IM.IC.IT.283102.01</v>
      </c>
      <c r="V4346" s="57"/>
      <c r="W4346" s="60" t="str">
        <f t="shared" si="538"/>
        <v>GE.IC.IT.283102.01</v>
      </c>
      <c r="AH4346" s="35" t="s">
        <v>3207</v>
      </c>
      <c r="AI4346" s="35">
        <v>1500</v>
      </c>
    </row>
    <row r="4347" spans="1:35" s="35" customFormat="1" ht="15">
      <c r="A4347" s="35" t="s">
        <v>2189</v>
      </c>
      <c r="C4347" s="38" t="s">
        <v>1514</v>
      </c>
      <c r="D4347" s="35" t="s">
        <v>4484</v>
      </c>
      <c r="E4347" s="38" t="s">
        <v>4485</v>
      </c>
      <c r="F4347" s="35" t="s">
        <v>4207</v>
      </c>
      <c r="G4347" s="35" t="s">
        <v>4001</v>
      </c>
      <c r="H4347" s="38" t="s">
        <v>2212</v>
      </c>
      <c r="I4347" s="35" t="s">
        <v>4002</v>
      </c>
      <c r="J4347" s="39" t="str">
        <f t="shared" si="535"/>
        <v>IC.IT.283201</v>
      </c>
      <c r="K4347" s="38" t="s">
        <v>3298</v>
      </c>
      <c r="L4347" s="35" t="str">
        <f t="shared" si="531"/>
        <v xml:space="preserve">      Length (measure head to toe):  specify cm</v>
      </c>
      <c r="M4347" s="39" t="str">
        <f t="shared" si="532"/>
        <v>PI.IC.IT.283201.01</v>
      </c>
      <c r="N4347" s="39"/>
      <c r="O4347" s="39" t="str">
        <f t="shared" si="533"/>
        <v>PH.IC.IT.283201.01</v>
      </c>
      <c r="Q4347" s="39" t="str">
        <f t="shared" si="534"/>
        <v>CL.IC.IT.283201.01</v>
      </c>
      <c r="R4347" s="39"/>
      <c r="S4347" s="39" t="str">
        <f t="shared" si="536"/>
        <v>DR.IC.IT.283201.01</v>
      </c>
      <c r="T4347" s="39"/>
      <c r="U4347" s="60" t="str">
        <f t="shared" si="537"/>
        <v>IM.IC.IT.283201.01</v>
      </c>
      <c r="V4347" s="57"/>
      <c r="W4347" s="60" t="str">
        <f t="shared" si="538"/>
        <v>GE.IC.IT.283201.01</v>
      </c>
      <c r="AH4347" s="35" t="s">
        <v>3207</v>
      </c>
      <c r="AI4347" s="35">
        <v>1500</v>
      </c>
    </row>
    <row r="4348" spans="1:35" s="35" customFormat="1" ht="15">
      <c r="A4348" s="35" t="s">
        <v>2189</v>
      </c>
      <c r="C4348" s="38" t="s">
        <v>1514</v>
      </c>
      <c r="E4348" s="38" t="s">
        <v>4485</v>
      </c>
      <c r="F4348" s="35" t="s">
        <v>4207</v>
      </c>
      <c r="G4348" s="35" t="s">
        <v>4003</v>
      </c>
      <c r="H4348" s="38" t="s">
        <v>2217</v>
      </c>
      <c r="I4348" s="35" t="s">
        <v>4004</v>
      </c>
      <c r="J4348" s="39" t="str">
        <f t="shared" si="535"/>
        <v>IC.IT.283202</v>
      </c>
      <c r="K4348" s="38" t="s">
        <v>3298</v>
      </c>
      <c r="L4348" s="35" t="str">
        <f t="shared" si="531"/>
        <v xml:space="preserve">      Width (measure hip to hip):  specify cm</v>
      </c>
      <c r="M4348" s="39" t="str">
        <f t="shared" si="532"/>
        <v>PI.IC.IT.283202.01</v>
      </c>
      <c r="N4348" s="39"/>
      <c r="O4348" s="39" t="str">
        <f t="shared" si="533"/>
        <v>PH.IC.IT.283202.01</v>
      </c>
      <c r="Q4348" s="39" t="str">
        <f t="shared" si="534"/>
        <v>CL.IC.IT.283202.01</v>
      </c>
      <c r="R4348" s="39"/>
      <c r="S4348" s="39" t="str">
        <f t="shared" si="536"/>
        <v>DR.IC.IT.283202.01</v>
      </c>
      <c r="T4348" s="39"/>
      <c r="U4348" s="60" t="str">
        <f t="shared" si="537"/>
        <v>IM.IC.IT.283202.01</v>
      </c>
      <c r="V4348" s="57"/>
      <c r="W4348" s="60" t="str">
        <f t="shared" si="538"/>
        <v>GE.IC.IT.283202.01</v>
      </c>
      <c r="AH4348" s="35" t="s">
        <v>3207</v>
      </c>
      <c r="AI4348" s="35">
        <v>1500</v>
      </c>
    </row>
    <row r="4349" spans="1:35" s="35" customFormat="1" ht="15">
      <c r="A4349" s="35" t="s">
        <v>2189</v>
      </c>
      <c r="C4349" s="38" t="s">
        <v>1514</v>
      </c>
      <c r="E4349" s="38" t="s">
        <v>4485</v>
      </c>
      <c r="F4349" s="35" t="s">
        <v>4207</v>
      </c>
      <c r="G4349" s="35" t="s">
        <v>4005</v>
      </c>
      <c r="H4349" s="38" t="s">
        <v>2219</v>
      </c>
      <c r="I4349" s="35" t="s">
        <v>948</v>
      </c>
      <c r="J4349" s="39" t="str">
        <f t="shared" si="535"/>
        <v>IC.IT.283203</v>
      </c>
      <c r="K4349" s="38" t="s">
        <v>3298</v>
      </c>
      <c r="L4349" s="35" t="str">
        <f t="shared" si="531"/>
        <v xml:space="preserve">      Depth (measure deepest part):  specify cm</v>
      </c>
      <c r="M4349" s="39" t="str">
        <f t="shared" si="532"/>
        <v>PI.IC.IT.283203.01</v>
      </c>
      <c r="N4349" s="39"/>
      <c r="O4349" s="39" t="str">
        <f t="shared" si="533"/>
        <v>PH.IC.IT.283203.01</v>
      </c>
      <c r="Q4349" s="39" t="str">
        <f t="shared" si="534"/>
        <v>CL.IC.IT.283203.01</v>
      </c>
      <c r="R4349" s="39"/>
      <c r="S4349" s="39" t="str">
        <f t="shared" si="536"/>
        <v>DR.IC.IT.283203.01</v>
      </c>
      <c r="T4349" s="39"/>
      <c r="U4349" s="60" t="str">
        <f t="shared" si="537"/>
        <v>IM.IC.IT.283203.01</v>
      </c>
      <c r="V4349" s="57"/>
      <c r="W4349" s="60" t="str">
        <f t="shared" si="538"/>
        <v>GE.IC.IT.283203.01</v>
      </c>
      <c r="AH4349" s="35" t="s">
        <v>3207</v>
      </c>
      <c r="AI4349" s="35">
        <v>1500</v>
      </c>
    </row>
    <row r="4350" spans="1:35" s="35" customFormat="1" ht="15">
      <c r="A4350" s="35" t="s">
        <v>2189</v>
      </c>
      <c r="C4350" s="38" t="s">
        <v>1514</v>
      </c>
      <c r="E4350" s="38" t="s">
        <v>4485</v>
      </c>
      <c r="F4350" s="35" t="s">
        <v>4207</v>
      </c>
      <c r="G4350" s="35" t="s">
        <v>4006</v>
      </c>
      <c r="H4350" s="38" t="s">
        <v>2063</v>
      </c>
      <c r="I4350" s="35" t="s">
        <v>3858</v>
      </c>
      <c r="J4350" s="39" t="str">
        <f t="shared" si="535"/>
        <v>IC.IT.283204</v>
      </c>
      <c r="K4350" s="38" t="s">
        <v>3298</v>
      </c>
      <c r="L4350" s="35" t="str">
        <f t="shared" si="531"/>
        <v xml:space="preserve">      N/A (within 7 days): specify date</v>
      </c>
      <c r="M4350" s="39" t="str">
        <f t="shared" si="532"/>
        <v>PI.IC.IT.283204.01</v>
      </c>
      <c r="N4350" s="39"/>
      <c r="O4350" s="39" t="str">
        <f t="shared" si="533"/>
        <v>PH.IC.IT.283204.01</v>
      </c>
      <c r="Q4350" s="39" t="str">
        <f t="shared" si="534"/>
        <v>CL.IC.IT.283204.01</v>
      </c>
      <c r="R4350" s="39"/>
      <c r="S4350" s="39" t="str">
        <f t="shared" si="536"/>
        <v>DR.IC.IT.283204.01</v>
      </c>
      <c r="T4350" s="39"/>
      <c r="U4350" s="60" t="str">
        <f t="shared" si="537"/>
        <v>IM.IC.IT.283204.01</v>
      </c>
      <c r="V4350" s="57"/>
      <c r="W4350" s="60" t="str">
        <f t="shared" si="538"/>
        <v>GE.IC.IT.283204.01</v>
      </c>
      <c r="AH4350" s="35" t="s">
        <v>3207</v>
      </c>
      <c r="AI4350" s="35">
        <v>1500</v>
      </c>
    </row>
    <row r="4351" spans="1:35" s="35" customFormat="1" ht="15">
      <c r="A4351" s="35" t="s">
        <v>2189</v>
      </c>
      <c r="C4351" s="38" t="s">
        <v>1514</v>
      </c>
      <c r="E4351" s="38" t="s">
        <v>4485</v>
      </c>
      <c r="F4351" s="35" t="s">
        <v>4207</v>
      </c>
      <c r="G4351" s="35" t="s">
        <v>3421</v>
      </c>
      <c r="H4351" s="38" t="s">
        <v>2065</v>
      </c>
      <c r="I4351" s="35" t="s">
        <v>3423</v>
      </c>
      <c r="J4351" s="39" t="str">
        <f t="shared" si="535"/>
        <v>IC.IT.283205</v>
      </c>
      <c r="K4351" s="38" t="s">
        <v>3298</v>
      </c>
      <c r="L4351" s="35" t="str">
        <f t="shared" si="531"/>
        <v xml:space="preserve">      Unable to assess due to dressing</v>
      </c>
      <c r="M4351" s="39" t="str">
        <f t="shared" si="532"/>
        <v>PI.IC.IT.283205.01</v>
      </c>
      <c r="N4351" s="39"/>
      <c r="O4351" s="39" t="str">
        <f t="shared" si="533"/>
        <v>PH.IC.IT.283205.01</v>
      </c>
      <c r="Q4351" s="39" t="str">
        <f t="shared" si="534"/>
        <v>CL.IC.IT.283205.01</v>
      </c>
      <c r="R4351" s="39"/>
      <c r="S4351" s="39" t="str">
        <f t="shared" si="536"/>
        <v>DR.IC.IT.283205.01</v>
      </c>
      <c r="T4351" s="39"/>
      <c r="U4351" s="60" t="str">
        <f t="shared" si="537"/>
        <v>IM.IC.IT.283205.01</v>
      </c>
      <c r="V4351" s="57"/>
      <c r="W4351" s="60" t="str">
        <f t="shared" si="538"/>
        <v>GE.IC.IT.283205.01</v>
      </c>
      <c r="AH4351" s="35" t="s">
        <v>3207</v>
      </c>
      <c r="AI4351" s="35">
        <v>1500</v>
      </c>
    </row>
    <row r="4352" spans="1:35" s="35" customFormat="1" ht="15">
      <c r="A4352" s="35" t="s">
        <v>2189</v>
      </c>
      <c r="C4352" s="38" t="s">
        <v>1514</v>
      </c>
      <c r="E4352" s="38" t="s">
        <v>4485</v>
      </c>
      <c r="F4352" s="35" t="s">
        <v>4207</v>
      </c>
      <c r="G4352" s="35" t="s">
        <v>3424</v>
      </c>
      <c r="H4352" s="38" t="s">
        <v>2222</v>
      </c>
      <c r="I4352" s="35" t="s">
        <v>1396</v>
      </c>
      <c r="J4352" s="39" t="str">
        <f t="shared" si="535"/>
        <v>IC.IT.283206</v>
      </c>
      <c r="K4352" s="38" t="s">
        <v>3298</v>
      </c>
      <c r="L4352" s="35" t="str">
        <f t="shared" si="531"/>
        <v xml:space="preserve">      Other: specify</v>
      </c>
      <c r="M4352" s="39" t="str">
        <f t="shared" si="532"/>
        <v>PI.IC.IT.283206.01</v>
      </c>
      <c r="N4352" s="39"/>
      <c r="O4352" s="39" t="str">
        <f t="shared" si="533"/>
        <v>PH.IC.IT.283206.01</v>
      </c>
      <c r="Q4352" s="39" t="str">
        <f t="shared" si="534"/>
        <v>CL.IC.IT.283206.01</v>
      </c>
      <c r="R4352" s="39"/>
      <c r="S4352" s="39" t="str">
        <f t="shared" si="536"/>
        <v>DR.IC.IT.283206.01</v>
      </c>
      <c r="T4352" s="39"/>
      <c r="U4352" s="60" t="str">
        <f t="shared" si="537"/>
        <v>IM.IC.IT.283206.01</v>
      </c>
      <c r="V4352" s="57"/>
      <c r="W4352" s="60" t="str">
        <f t="shared" si="538"/>
        <v>GE.IC.IT.283206.01</v>
      </c>
      <c r="AH4352" s="35" t="s">
        <v>3207</v>
      </c>
      <c r="AI4352" s="35">
        <v>1500</v>
      </c>
    </row>
    <row r="4353" spans="1:35" s="35" customFormat="1" ht="15">
      <c r="A4353" s="35" t="s">
        <v>2189</v>
      </c>
      <c r="C4353" s="38" t="s">
        <v>1514</v>
      </c>
      <c r="D4353" s="35" t="s">
        <v>4486</v>
      </c>
      <c r="E4353" s="38" t="s">
        <v>4487</v>
      </c>
      <c r="F4353" s="35" t="s">
        <v>4207</v>
      </c>
      <c r="G4353" s="35" t="s">
        <v>4007</v>
      </c>
      <c r="H4353" s="38" t="s">
        <v>2212</v>
      </c>
      <c r="I4353" s="35" t="s">
        <v>4008</v>
      </c>
      <c r="J4353" s="39" t="str">
        <f t="shared" si="535"/>
        <v>IC.IT.283301</v>
      </c>
      <c r="K4353" s="38" t="s">
        <v>3298</v>
      </c>
      <c r="L4353" s="35" t="str">
        <f t="shared" si="531"/>
        <v xml:space="preserve">      Epithelialization (shades of pink): specify %</v>
      </c>
      <c r="M4353" s="39" t="str">
        <f t="shared" si="532"/>
        <v>PI.IC.IT.283301.01</v>
      </c>
      <c r="N4353" s="39"/>
      <c r="O4353" s="39" t="str">
        <f t="shared" si="533"/>
        <v>PH.IC.IT.283301.01</v>
      </c>
      <c r="Q4353" s="39" t="str">
        <f t="shared" si="534"/>
        <v>CL.IC.IT.283301.01</v>
      </c>
      <c r="R4353" s="39"/>
      <c r="S4353" s="39" t="str">
        <f t="shared" si="536"/>
        <v>DR.IC.IT.283301.01</v>
      </c>
      <c r="T4353" s="39"/>
      <c r="U4353" s="60" t="str">
        <f t="shared" si="537"/>
        <v>IM.IC.IT.283301.01</v>
      </c>
      <c r="V4353" s="57"/>
      <c r="W4353" s="60" t="str">
        <f t="shared" si="538"/>
        <v>GE.IC.IT.283301.01</v>
      </c>
      <c r="AH4353" s="35" t="s">
        <v>3207</v>
      </c>
      <c r="AI4353" s="35">
        <v>1500</v>
      </c>
    </row>
    <row r="4354" spans="1:35" s="35" customFormat="1" ht="15">
      <c r="A4354" s="35" t="s">
        <v>2189</v>
      </c>
      <c r="C4354" s="38" t="s">
        <v>1514</v>
      </c>
      <c r="E4354" s="38" t="s">
        <v>4487</v>
      </c>
      <c r="F4354" s="35" t="s">
        <v>4207</v>
      </c>
      <c r="G4354" s="35" t="s">
        <v>4009</v>
      </c>
      <c r="H4354" s="38" t="s">
        <v>2217</v>
      </c>
      <c r="I4354" s="35" t="s">
        <v>4010</v>
      </c>
      <c r="J4354" s="39" t="str">
        <f t="shared" si="535"/>
        <v>IC.IT.283302</v>
      </c>
      <c r="K4354" s="38" t="s">
        <v>3298</v>
      </c>
      <c r="L4354" s="35" t="str">
        <f t="shared" si="531"/>
        <v xml:space="preserve">      Granulation (beefy red):  specify %</v>
      </c>
      <c r="M4354" s="39" t="str">
        <f t="shared" si="532"/>
        <v>PI.IC.IT.283302.01</v>
      </c>
      <c r="N4354" s="39"/>
      <c r="O4354" s="39" t="str">
        <f t="shared" si="533"/>
        <v>PH.IC.IT.283302.01</v>
      </c>
      <c r="Q4354" s="39" t="str">
        <f t="shared" si="534"/>
        <v>CL.IC.IT.283302.01</v>
      </c>
      <c r="R4354" s="39"/>
      <c r="S4354" s="39" t="str">
        <f t="shared" si="536"/>
        <v>DR.IC.IT.283302.01</v>
      </c>
      <c r="T4354" s="39"/>
      <c r="U4354" s="60" t="str">
        <f t="shared" si="537"/>
        <v>IM.IC.IT.283302.01</v>
      </c>
      <c r="V4354" s="57"/>
      <c r="W4354" s="60" t="str">
        <f t="shared" si="538"/>
        <v>GE.IC.IT.283302.01</v>
      </c>
      <c r="AH4354" s="35" t="s">
        <v>3207</v>
      </c>
      <c r="AI4354" s="35">
        <v>1500</v>
      </c>
    </row>
    <row r="4355" spans="1:35" s="35" customFormat="1" ht="15">
      <c r="A4355" s="35" t="s">
        <v>2189</v>
      </c>
      <c r="C4355" s="38" t="s">
        <v>1514</v>
      </c>
      <c r="E4355" s="38" t="s">
        <v>4487</v>
      </c>
      <c r="F4355" s="35" t="s">
        <v>4207</v>
      </c>
      <c r="G4355" s="35" t="s">
        <v>4011</v>
      </c>
      <c r="H4355" s="38" t="s">
        <v>2219</v>
      </c>
      <c r="I4355" s="35" t="s">
        <v>4012</v>
      </c>
      <c r="J4355" s="39" t="str">
        <f t="shared" si="535"/>
        <v>IC.IT.283303</v>
      </c>
      <c r="K4355" s="38" t="s">
        <v>3298</v>
      </c>
      <c r="L4355" s="35" t="str">
        <f t="shared" si="531"/>
        <v xml:space="preserve">      Slough (yellow fibrinous):  specify %</v>
      </c>
      <c r="M4355" s="39" t="str">
        <f t="shared" si="532"/>
        <v>PI.IC.IT.283303.01</v>
      </c>
      <c r="N4355" s="39"/>
      <c r="O4355" s="39" t="str">
        <f t="shared" si="533"/>
        <v>PH.IC.IT.283303.01</v>
      </c>
      <c r="Q4355" s="39" t="str">
        <f t="shared" si="534"/>
        <v>CL.IC.IT.283303.01</v>
      </c>
      <c r="R4355" s="39"/>
      <c r="S4355" s="39" t="str">
        <f t="shared" si="536"/>
        <v>DR.IC.IT.283303.01</v>
      </c>
      <c r="T4355" s="39"/>
      <c r="U4355" s="60" t="str">
        <f t="shared" si="537"/>
        <v>IM.IC.IT.283303.01</v>
      </c>
      <c r="V4355" s="57"/>
      <c r="W4355" s="60" t="str">
        <f t="shared" si="538"/>
        <v>GE.IC.IT.283303.01</v>
      </c>
      <c r="AH4355" s="35" t="s">
        <v>3207</v>
      </c>
      <c r="AI4355" s="35">
        <v>1500</v>
      </c>
    </row>
    <row r="4356" spans="1:35" s="35" customFormat="1" ht="15">
      <c r="A4356" s="35" t="s">
        <v>2189</v>
      </c>
      <c r="C4356" s="38" t="s">
        <v>1514</v>
      </c>
      <c r="E4356" s="38" t="s">
        <v>4487</v>
      </c>
      <c r="F4356" s="35" t="s">
        <v>4207</v>
      </c>
      <c r="G4356" s="35" t="s">
        <v>4013</v>
      </c>
      <c r="H4356" s="38" t="s">
        <v>2063</v>
      </c>
      <c r="I4356" s="35" t="s">
        <v>4014</v>
      </c>
      <c r="J4356" s="39" t="str">
        <f t="shared" si="535"/>
        <v>IC.IT.283304</v>
      </c>
      <c r="K4356" s="38" t="s">
        <v>3298</v>
      </c>
      <c r="L4356" s="35" t="str">
        <f t="shared" si="531"/>
        <v xml:space="preserve">      Eschar (thick leathery black/brown):  specify %</v>
      </c>
      <c r="M4356" s="39" t="str">
        <f t="shared" si="532"/>
        <v>PI.IC.IT.283304.01</v>
      </c>
      <c r="N4356" s="39"/>
      <c r="O4356" s="39" t="str">
        <f t="shared" si="533"/>
        <v>PH.IC.IT.283304.01</v>
      </c>
      <c r="Q4356" s="39" t="str">
        <f t="shared" si="534"/>
        <v>CL.IC.IT.283304.01</v>
      </c>
      <c r="R4356" s="39"/>
      <c r="S4356" s="39" t="str">
        <f t="shared" si="536"/>
        <v>DR.IC.IT.283304.01</v>
      </c>
      <c r="T4356" s="39"/>
      <c r="U4356" s="60" t="str">
        <f t="shared" si="537"/>
        <v>IM.IC.IT.283304.01</v>
      </c>
      <c r="V4356" s="57"/>
      <c r="W4356" s="60" t="str">
        <f t="shared" si="538"/>
        <v>GE.IC.IT.283304.01</v>
      </c>
      <c r="AH4356" s="35" t="s">
        <v>3207</v>
      </c>
      <c r="AI4356" s="35">
        <v>1500</v>
      </c>
    </row>
    <row r="4357" spans="1:35" s="35" customFormat="1" ht="15">
      <c r="A4357" s="35" t="s">
        <v>2189</v>
      </c>
      <c r="C4357" s="38" t="s">
        <v>1514</v>
      </c>
      <c r="E4357" s="38" t="s">
        <v>4487</v>
      </c>
      <c r="F4357" s="35" t="s">
        <v>4207</v>
      </c>
      <c r="G4357" s="35" t="s">
        <v>4015</v>
      </c>
      <c r="H4357" s="38" t="s">
        <v>4265</v>
      </c>
      <c r="I4357" s="35" t="s">
        <v>4016</v>
      </c>
      <c r="J4357" s="39" t="str">
        <f t="shared" si="535"/>
        <v>IC.IT.283305</v>
      </c>
      <c r="K4357" s="38" t="s">
        <v>3298</v>
      </c>
      <c r="L4357" s="35" t="str">
        <f t="shared" si="531"/>
        <v xml:space="preserve">      Foreign bodies:  specify</v>
      </c>
      <c r="M4357" s="39" t="str">
        <f t="shared" si="532"/>
        <v>PI.IC.IT.283305.01</v>
      </c>
      <c r="N4357" s="39"/>
      <c r="O4357" s="39" t="str">
        <f t="shared" si="533"/>
        <v>PH.IC.IT.283305.01</v>
      </c>
      <c r="Q4357" s="39" t="str">
        <f t="shared" si="534"/>
        <v>CL.IC.IT.283305.01</v>
      </c>
      <c r="R4357" s="39"/>
      <c r="S4357" s="39" t="str">
        <f t="shared" si="536"/>
        <v>DR.IC.IT.283305.01</v>
      </c>
      <c r="T4357" s="39"/>
      <c r="U4357" s="60" t="str">
        <f t="shared" si="537"/>
        <v>IM.IC.IT.283305.01</v>
      </c>
      <c r="V4357" s="57"/>
      <c r="W4357" s="60" t="str">
        <f t="shared" si="538"/>
        <v>GE.IC.IT.283305.01</v>
      </c>
      <c r="AH4357" s="35" t="s">
        <v>3207</v>
      </c>
      <c r="AI4357" s="35">
        <v>1500</v>
      </c>
    </row>
    <row r="4358" spans="1:35" s="35" customFormat="1" ht="15">
      <c r="A4358" s="35" t="s">
        <v>2189</v>
      </c>
      <c r="C4358" s="38" t="s">
        <v>1514</v>
      </c>
      <c r="D4358" s="35" t="s">
        <v>4488</v>
      </c>
      <c r="E4358" s="38" t="s">
        <v>4489</v>
      </c>
      <c r="F4358" s="35" t="s">
        <v>4207</v>
      </c>
      <c r="G4358" s="35" t="s">
        <v>4490</v>
      </c>
      <c r="H4358" s="38" t="s">
        <v>2217</v>
      </c>
      <c r="I4358" s="35" t="s">
        <v>4017</v>
      </c>
      <c r="J4358" s="39" t="str">
        <f t="shared" si="535"/>
        <v>IC.IT.283402</v>
      </c>
      <c r="K4358" s="38" t="s">
        <v>3298</v>
      </c>
      <c r="L4358" s="35" t="str">
        <f t="shared" si="531"/>
        <v xml:space="preserve">      Indistinct, attached</v>
      </c>
      <c r="M4358" s="39" t="str">
        <f t="shared" si="532"/>
        <v>PI.IC.IT.283402.01</v>
      </c>
      <c r="N4358" s="39"/>
      <c r="O4358" s="39" t="str">
        <f t="shared" si="533"/>
        <v>PH.IC.IT.283402.01</v>
      </c>
      <c r="Q4358" s="39" t="str">
        <f t="shared" si="534"/>
        <v>CL.IC.IT.283402.01</v>
      </c>
      <c r="R4358" s="39"/>
      <c r="S4358" s="39" t="str">
        <f t="shared" si="536"/>
        <v>DR.IC.IT.283402.01</v>
      </c>
      <c r="T4358" s="39"/>
      <c r="U4358" s="60" t="str">
        <f t="shared" si="537"/>
        <v>IM.IC.IT.283402.01</v>
      </c>
      <c r="V4358" s="57"/>
      <c r="W4358" s="60" t="str">
        <f t="shared" si="538"/>
        <v>GE.IC.IT.283402.01</v>
      </c>
      <c r="AH4358" s="35" t="s">
        <v>3207</v>
      </c>
      <c r="AI4358" s="35">
        <v>1500</v>
      </c>
    </row>
    <row r="4359" spans="1:35" s="35" customFormat="1" ht="15">
      <c r="A4359" s="35" t="s">
        <v>2189</v>
      </c>
      <c r="C4359" s="38" t="s">
        <v>1514</v>
      </c>
      <c r="E4359" s="38" t="s">
        <v>4489</v>
      </c>
      <c r="F4359" s="35" t="s">
        <v>4207</v>
      </c>
      <c r="G4359" s="35" t="s">
        <v>4491</v>
      </c>
      <c r="H4359" s="38" t="s">
        <v>2219</v>
      </c>
      <c r="I4359" s="35" t="s">
        <v>4018</v>
      </c>
      <c r="J4359" s="39" t="str">
        <f t="shared" si="535"/>
        <v>IC.IT.283403</v>
      </c>
      <c r="K4359" s="38" t="s">
        <v>3298</v>
      </c>
      <c r="L4359" s="35" t="str">
        <f t="shared" si="531"/>
        <v xml:space="preserve">      Non attached</v>
      </c>
      <c r="M4359" s="39" t="str">
        <f t="shared" si="532"/>
        <v>PI.IC.IT.283403.01</v>
      </c>
      <c r="N4359" s="39"/>
      <c r="O4359" s="39" t="str">
        <f t="shared" si="533"/>
        <v>PH.IC.IT.283403.01</v>
      </c>
      <c r="Q4359" s="39" t="str">
        <f t="shared" si="534"/>
        <v>CL.IC.IT.283403.01</v>
      </c>
      <c r="R4359" s="39"/>
      <c r="S4359" s="39" t="str">
        <f t="shared" si="536"/>
        <v>DR.IC.IT.283403.01</v>
      </c>
      <c r="T4359" s="39"/>
      <c r="U4359" s="60" t="str">
        <f t="shared" si="537"/>
        <v>IM.IC.IT.283403.01</v>
      </c>
      <c r="V4359" s="57"/>
      <c r="W4359" s="60" t="str">
        <f t="shared" si="538"/>
        <v>GE.IC.IT.283403.01</v>
      </c>
      <c r="AH4359" s="35" t="s">
        <v>3207</v>
      </c>
      <c r="AI4359" s="35">
        <v>1500</v>
      </c>
    </row>
    <row r="4360" spans="1:35" s="35" customFormat="1" ht="15">
      <c r="A4360" s="35" t="s">
        <v>2189</v>
      </c>
      <c r="C4360" s="38" t="s">
        <v>1514</v>
      </c>
      <c r="E4360" s="38" t="s">
        <v>4489</v>
      </c>
      <c r="F4360" s="35" t="s">
        <v>4207</v>
      </c>
      <c r="G4360" s="35" t="s">
        <v>4019</v>
      </c>
      <c r="H4360" s="38" t="s">
        <v>2063</v>
      </c>
      <c r="I4360" s="35" t="s">
        <v>4020</v>
      </c>
      <c r="J4360" s="39" t="str">
        <f t="shared" si="535"/>
        <v>IC.IT.283404</v>
      </c>
      <c r="K4360" s="38" t="s">
        <v>3298</v>
      </c>
      <c r="L4360" s="35" t="str">
        <f t="shared" si="531"/>
        <v xml:space="preserve">      Tunneling</v>
      </c>
      <c r="M4360" s="39" t="str">
        <f t="shared" si="532"/>
        <v>PI.IC.IT.283404.01</v>
      </c>
      <c r="N4360" s="39"/>
      <c r="O4360" s="39" t="str">
        <f t="shared" si="533"/>
        <v>PH.IC.IT.283404.01</v>
      </c>
      <c r="Q4360" s="39" t="str">
        <f t="shared" si="534"/>
        <v>CL.IC.IT.283404.01</v>
      </c>
      <c r="R4360" s="39"/>
      <c r="S4360" s="39" t="str">
        <f t="shared" si="536"/>
        <v>DR.IC.IT.283404.01</v>
      </c>
      <c r="T4360" s="39"/>
      <c r="U4360" s="60" t="str">
        <f t="shared" si="537"/>
        <v>IM.IC.IT.283404.01</v>
      </c>
      <c r="V4360" s="57"/>
      <c r="W4360" s="60" t="str">
        <f t="shared" si="538"/>
        <v>GE.IC.IT.283404.01</v>
      </c>
      <c r="AH4360" s="35" t="s">
        <v>3207</v>
      </c>
      <c r="AI4360" s="35">
        <v>1500</v>
      </c>
    </row>
    <row r="4361" spans="1:35" s="35" customFormat="1" ht="15">
      <c r="A4361" s="35" t="s">
        <v>2189</v>
      </c>
      <c r="C4361" s="38" t="s">
        <v>1514</v>
      </c>
      <c r="E4361" s="38" t="s">
        <v>4489</v>
      </c>
      <c r="F4361" s="35" t="s">
        <v>4207</v>
      </c>
      <c r="G4361" s="35" t="s">
        <v>4021</v>
      </c>
      <c r="H4361" s="38" t="s">
        <v>2065</v>
      </c>
      <c r="I4361" s="35" t="s">
        <v>4022</v>
      </c>
      <c r="J4361" s="39" t="str">
        <f t="shared" si="535"/>
        <v>IC.IT.283405</v>
      </c>
      <c r="K4361" s="38" t="s">
        <v>3298</v>
      </c>
      <c r="L4361" s="35" t="str">
        <f t="shared" si="531"/>
        <v xml:space="preserve">      Undermining</v>
      </c>
      <c r="M4361" s="39" t="str">
        <f t="shared" si="532"/>
        <v>PI.IC.IT.283405.01</v>
      </c>
      <c r="N4361" s="39"/>
      <c r="O4361" s="39" t="str">
        <f t="shared" si="533"/>
        <v>PH.IC.IT.283405.01</v>
      </c>
      <c r="Q4361" s="39" t="str">
        <f t="shared" si="534"/>
        <v>CL.IC.IT.283405.01</v>
      </c>
      <c r="R4361" s="39"/>
      <c r="S4361" s="39" t="str">
        <f t="shared" si="536"/>
        <v>DR.IC.IT.283405.01</v>
      </c>
      <c r="T4361" s="39"/>
      <c r="U4361" s="60" t="str">
        <f t="shared" si="537"/>
        <v>IM.IC.IT.283405.01</v>
      </c>
      <c r="V4361" s="57"/>
      <c r="W4361" s="60" t="str">
        <f t="shared" si="538"/>
        <v>GE.IC.IT.283405.01</v>
      </c>
      <c r="AH4361" s="35" t="s">
        <v>3207</v>
      </c>
      <c r="AI4361" s="35">
        <v>1500</v>
      </c>
    </row>
    <row r="4362" spans="1:35" s="35" customFormat="1" ht="15">
      <c r="A4362" s="35" t="s">
        <v>2189</v>
      </c>
      <c r="C4362" s="38" t="s">
        <v>1514</v>
      </c>
      <c r="E4362" s="38" t="s">
        <v>4489</v>
      </c>
      <c r="F4362" s="35" t="s">
        <v>4207</v>
      </c>
      <c r="G4362" s="35" t="s">
        <v>4023</v>
      </c>
      <c r="H4362" s="38" t="s">
        <v>2222</v>
      </c>
      <c r="I4362" s="35" t="s">
        <v>4024</v>
      </c>
      <c r="J4362" s="39" t="str">
        <f t="shared" si="535"/>
        <v>IC.IT.283406</v>
      </c>
      <c r="K4362" s="38" t="s">
        <v>3298</v>
      </c>
      <c r="L4362" s="35" t="str">
        <f t="shared" si="531"/>
        <v xml:space="preserve">      Rolled</v>
      </c>
      <c r="M4362" s="39" t="str">
        <f t="shared" si="532"/>
        <v>PI.IC.IT.283406.01</v>
      </c>
      <c r="N4362" s="39"/>
      <c r="O4362" s="39" t="str">
        <f t="shared" si="533"/>
        <v>PH.IC.IT.283406.01</v>
      </c>
      <c r="Q4362" s="39" t="str">
        <f t="shared" si="534"/>
        <v>CL.IC.IT.283406.01</v>
      </c>
      <c r="R4362" s="39"/>
      <c r="S4362" s="39" t="str">
        <f t="shared" si="536"/>
        <v>DR.IC.IT.283406.01</v>
      </c>
      <c r="T4362" s="39"/>
      <c r="U4362" s="60" t="str">
        <f t="shared" si="537"/>
        <v>IM.IC.IT.283406.01</v>
      </c>
      <c r="V4362" s="57"/>
      <c r="W4362" s="60" t="str">
        <f t="shared" si="538"/>
        <v>GE.IC.IT.283406.01</v>
      </c>
      <c r="AH4362" s="35" t="s">
        <v>3207</v>
      </c>
      <c r="AI4362" s="35">
        <v>1500</v>
      </c>
    </row>
    <row r="4363" spans="1:35" s="35" customFormat="1" ht="15">
      <c r="A4363" s="35" t="s">
        <v>2189</v>
      </c>
      <c r="C4363" s="38" t="s">
        <v>1514</v>
      </c>
      <c r="E4363" s="38" t="s">
        <v>4489</v>
      </c>
      <c r="F4363" s="35" t="s">
        <v>4207</v>
      </c>
      <c r="G4363" s="35" t="s">
        <v>4025</v>
      </c>
      <c r="H4363" s="38" t="s">
        <v>2212</v>
      </c>
      <c r="I4363" s="35" t="s">
        <v>3018</v>
      </c>
      <c r="J4363" s="39" t="str">
        <f t="shared" si="535"/>
        <v>IC.IT.283401</v>
      </c>
      <c r="K4363" s="38" t="s">
        <v>3298</v>
      </c>
      <c r="L4363" s="35" t="str">
        <f t="shared" si="531"/>
        <v>Tunneling: enter clock position</v>
      </c>
      <c r="M4363" s="39" t="str">
        <f t="shared" si="532"/>
        <v>PI.IC.IT.283401.01</v>
      </c>
      <c r="N4363" s="39"/>
      <c r="O4363" s="39" t="str">
        <f t="shared" si="533"/>
        <v>PH.IC.IT.283401.01</v>
      </c>
      <c r="Q4363" s="39" t="str">
        <f t="shared" si="534"/>
        <v>CL.IC.IT.283401.01</v>
      </c>
      <c r="R4363" s="39"/>
      <c r="S4363" s="39" t="str">
        <f t="shared" si="536"/>
        <v>DR.IC.IT.283401.01</v>
      </c>
      <c r="T4363" s="39"/>
      <c r="U4363" s="60" t="str">
        <f t="shared" si="537"/>
        <v>IM.IC.IT.283401.01</v>
      </c>
      <c r="V4363" s="57"/>
      <c r="W4363" s="60" t="str">
        <f t="shared" si="538"/>
        <v>GE.IC.IT.283401.01</v>
      </c>
      <c r="AH4363" s="35" t="s">
        <v>3207</v>
      </c>
      <c r="AI4363" s="35">
        <v>1500</v>
      </c>
    </row>
    <row r="4364" spans="1:35" s="35" customFormat="1" ht="15">
      <c r="A4364" s="35" t="s">
        <v>2189</v>
      </c>
      <c r="C4364" s="38" t="s">
        <v>1514</v>
      </c>
      <c r="D4364" s="35" t="s">
        <v>4026</v>
      </c>
      <c r="E4364" s="38" t="s">
        <v>4492</v>
      </c>
      <c r="F4364" s="35" t="s">
        <v>4208</v>
      </c>
      <c r="G4364" s="35" t="s">
        <v>4028</v>
      </c>
      <c r="H4364" s="38" t="s">
        <v>2212</v>
      </c>
      <c r="I4364" s="35" t="s">
        <v>4029</v>
      </c>
      <c r="J4364" s="39" t="str">
        <f t="shared" si="535"/>
        <v>IC.IT.283501</v>
      </c>
      <c r="K4364" s="38" t="s">
        <v>3298</v>
      </c>
      <c r="L4364" s="35" t="str">
        <f t="shared" si="531"/>
        <v xml:space="preserve">      Continuous</v>
      </c>
      <c r="M4364" s="39" t="str">
        <f t="shared" si="532"/>
        <v>PI.IC.IT.283501.01</v>
      </c>
      <c r="N4364" s="39"/>
      <c r="O4364" s="39" t="str">
        <f t="shared" si="533"/>
        <v>PH.IC.IT.283501.01</v>
      </c>
      <c r="Q4364" s="39" t="str">
        <f t="shared" si="534"/>
        <v>CL.IC.IT.283501.01</v>
      </c>
      <c r="R4364" s="39"/>
      <c r="S4364" s="39" t="str">
        <f t="shared" si="536"/>
        <v>DR.IC.IT.283501.01</v>
      </c>
      <c r="T4364" s="39"/>
      <c r="U4364" s="60" t="str">
        <f t="shared" si="537"/>
        <v>IM.IC.IT.283501.01</v>
      </c>
      <c r="V4364" s="57"/>
      <c r="W4364" s="60" t="str">
        <f t="shared" si="538"/>
        <v>GE.IC.IT.283501.01</v>
      </c>
      <c r="AH4364" s="35" t="s">
        <v>3207</v>
      </c>
      <c r="AI4364" s="35">
        <v>1500</v>
      </c>
    </row>
    <row r="4365" spans="1:35" s="35" customFormat="1" ht="15">
      <c r="A4365" s="35" t="s">
        <v>2189</v>
      </c>
      <c r="C4365" s="38" t="s">
        <v>1514</v>
      </c>
      <c r="E4365" s="38" t="s">
        <v>4492</v>
      </c>
      <c r="F4365" s="35" t="s">
        <v>4208</v>
      </c>
      <c r="G4365" s="35" t="s">
        <v>4030</v>
      </c>
      <c r="H4365" s="38" t="s">
        <v>2217</v>
      </c>
      <c r="I4365" s="35" t="s">
        <v>1854</v>
      </c>
      <c r="J4365" s="39" t="str">
        <f t="shared" si="535"/>
        <v>IC.IT.283502</v>
      </c>
      <c r="K4365" s="38" t="s">
        <v>3298</v>
      </c>
      <c r="L4365" s="35" t="str">
        <f t="shared" si="531"/>
        <v xml:space="preserve">      Intermittent</v>
      </c>
      <c r="M4365" s="39" t="str">
        <f t="shared" si="532"/>
        <v>PI.IC.IT.283502.01</v>
      </c>
      <c r="N4365" s="39"/>
      <c r="O4365" s="39" t="str">
        <f t="shared" si="533"/>
        <v>PH.IC.IT.283502.01</v>
      </c>
      <c r="Q4365" s="39" t="str">
        <f t="shared" si="534"/>
        <v>CL.IC.IT.283502.01</v>
      </c>
      <c r="R4365" s="39"/>
      <c r="S4365" s="39" t="str">
        <f t="shared" si="536"/>
        <v>DR.IC.IT.283502.01</v>
      </c>
      <c r="T4365" s="39"/>
      <c r="U4365" s="60" t="str">
        <f t="shared" si="537"/>
        <v>IM.IC.IT.283502.01</v>
      </c>
      <c r="V4365" s="57"/>
      <c r="W4365" s="60" t="str">
        <f t="shared" si="538"/>
        <v>GE.IC.IT.283502.01</v>
      </c>
      <c r="AH4365" s="35" t="s">
        <v>3207</v>
      </c>
      <c r="AI4365" s="35">
        <v>1500</v>
      </c>
    </row>
    <row r="4366" spans="1:35" s="35" customFormat="1" ht="15">
      <c r="A4366" s="35" t="s">
        <v>2189</v>
      </c>
      <c r="C4366" s="38" t="s">
        <v>1514</v>
      </c>
      <c r="D4366" s="35" t="s">
        <v>4493</v>
      </c>
      <c r="E4366" s="38" t="s">
        <v>4494</v>
      </c>
      <c r="F4366" s="35" t="s">
        <v>4208</v>
      </c>
      <c r="G4366" s="35" t="s">
        <v>4031</v>
      </c>
      <c r="H4366" s="38" t="s">
        <v>2219</v>
      </c>
      <c r="I4366" s="35" t="s">
        <v>3844</v>
      </c>
      <c r="J4366" s="39" t="str">
        <f t="shared" si="535"/>
        <v>IC.IT.283603</v>
      </c>
      <c r="K4366" s="38" t="s">
        <v>3298</v>
      </c>
      <c r="L4366" s="35" t="str">
        <f t="shared" si="531"/>
        <v xml:space="preserve">      125mmHg</v>
      </c>
      <c r="M4366" s="39" t="str">
        <f t="shared" si="532"/>
        <v>PI.IC.IT.283603.01</v>
      </c>
      <c r="N4366" s="39"/>
      <c r="O4366" s="39" t="str">
        <f t="shared" si="533"/>
        <v>PH.IC.IT.283603.01</v>
      </c>
      <c r="Q4366" s="39" t="str">
        <f t="shared" si="534"/>
        <v>CL.IC.IT.283603.01</v>
      </c>
      <c r="R4366" s="39"/>
      <c r="S4366" s="39" t="str">
        <f t="shared" si="536"/>
        <v>DR.IC.IT.283603.01</v>
      </c>
      <c r="T4366" s="39"/>
      <c r="U4366" s="60" t="str">
        <f t="shared" si="537"/>
        <v>IM.IC.IT.283603.01</v>
      </c>
      <c r="V4366" s="57"/>
      <c r="W4366" s="60" t="str">
        <f t="shared" si="538"/>
        <v>GE.IC.IT.283603.01</v>
      </c>
      <c r="AH4366" s="35" t="s">
        <v>3207</v>
      </c>
      <c r="AI4366" s="35">
        <v>1500</v>
      </c>
    </row>
    <row r="4367" spans="1:35" s="35" customFormat="1" ht="15">
      <c r="A4367" s="35" t="s">
        <v>2189</v>
      </c>
      <c r="C4367" s="38" t="s">
        <v>1514</v>
      </c>
      <c r="E4367" s="38" t="s">
        <v>4494</v>
      </c>
      <c r="F4367" s="35" t="s">
        <v>4208</v>
      </c>
      <c r="G4367" s="35" t="s">
        <v>4032</v>
      </c>
      <c r="H4367" s="38" t="s">
        <v>2063</v>
      </c>
      <c r="I4367" s="35" t="s">
        <v>3846</v>
      </c>
      <c r="J4367" s="39" t="str">
        <f t="shared" si="535"/>
        <v>IC.IT.283604</v>
      </c>
      <c r="K4367" s="38" t="s">
        <v>3298</v>
      </c>
      <c r="L4367" s="35" t="str">
        <f t="shared" ref="L4367:L4375" si="539">G4367</f>
        <v xml:space="preserve">      75mmHg</v>
      </c>
      <c r="M4367" s="39" t="str">
        <f t="shared" ref="M4367:M4375" si="540">CONCATENATE("PI.",J4367,".",K4367)</f>
        <v>PI.IC.IT.283604.01</v>
      </c>
      <c r="N4367" s="39"/>
      <c r="O4367" s="39" t="str">
        <f t="shared" ref="O4367:O4375" si="541">CONCATENATE("PH.",J4367,".",K4367)</f>
        <v>PH.IC.IT.283604.01</v>
      </c>
      <c r="Q4367" s="39" t="str">
        <f t="shared" ref="Q4367:Q4375" si="542">CONCATENATE("CL.",J4367,".",K4367)</f>
        <v>CL.IC.IT.283604.01</v>
      </c>
      <c r="R4367" s="39"/>
      <c r="S4367" s="39" t="str">
        <f t="shared" si="536"/>
        <v>DR.IC.IT.283604.01</v>
      </c>
      <c r="T4367" s="39"/>
      <c r="U4367" s="60" t="str">
        <f t="shared" si="537"/>
        <v>IM.IC.IT.283604.01</v>
      </c>
      <c r="V4367" s="57"/>
      <c r="W4367" s="60" t="str">
        <f t="shared" si="538"/>
        <v>GE.IC.IT.283604.01</v>
      </c>
      <c r="AH4367" s="35" t="s">
        <v>3207</v>
      </c>
      <c r="AI4367" s="35">
        <v>1500</v>
      </c>
    </row>
    <row r="4368" spans="1:35" s="35" customFormat="1" ht="15">
      <c r="A4368" s="35" t="s">
        <v>2189</v>
      </c>
      <c r="C4368" s="38" t="s">
        <v>1514</v>
      </c>
      <c r="E4368" s="38" t="s">
        <v>4494</v>
      </c>
      <c r="F4368" s="35" t="s">
        <v>4208</v>
      </c>
      <c r="G4368" s="35" t="s">
        <v>4033</v>
      </c>
      <c r="H4368" s="38" t="s">
        <v>2065</v>
      </c>
      <c r="I4368" s="35" t="s">
        <v>3848</v>
      </c>
      <c r="J4368" s="39" t="str">
        <f t="shared" si="535"/>
        <v>IC.IT.283605</v>
      </c>
      <c r="K4368" s="38" t="s">
        <v>3298</v>
      </c>
      <c r="L4368" s="35" t="str">
        <f t="shared" si="539"/>
        <v xml:space="preserve">      25mmHg</v>
      </c>
      <c r="M4368" s="39" t="str">
        <f t="shared" si="540"/>
        <v>PI.IC.IT.283605.01</v>
      </c>
      <c r="N4368" s="39"/>
      <c r="O4368" s="39" t="str">
        <f t="shared" si="541"/>
        <v>PH.IC.IT.283605.01</v>
      </c>
      <c r="Q4368" s="39" t="str">
        <f t="shared" si="542"/>
        <v>CL.IC.IT.283605.01</v>
      </c>
      <c r="R4368" s="39"/>
      <c r="S4368" s="39" t="str">
        <f t="shared" si="536"/>
        <v>DR.IC.IT.283605.01</v>
      </c>
      <c r="T4368" s="39"/>
      <c r="U4368" s="60" t="str">
        <f t="shared" si="537"/>
        <v>IM.IC.IT.283605.01</v>
      </c>
      <c r="V4368" s="57"/>
      <c r="W4368" s="60" t="str">
        <f t="shared" si="538"/>
        <v>GE.IC.IT.283605.01</v>
      </c>
      <c r="AH4368" s="35" t="s">
        <v>3207</v>
      </c>
      <c r="AI4368" s="35">
        <v>1500</v>
      </c>
    </row>
    <row r="4369" spans="1:35" s="35" customFormat="1" ht="15">
      <c r="A4369" s="35" t="s">
        <v>2189</v>
      </c>
      <c r="C4369" s="38" t="s">
        <v>1514</v>
      </c>
      <c r="E4369" s="38" t="s">
        <v>4494</v>
      </c>
      <c r="F4369" s="35" t="s">
        <v>4208</v>
      </c>
      <c r="G4369" s="35" t="s">
        <v>4034</v>
      </c>
      <c r="H4369" s="38" t="s">
        <v>2222</v>
      </c>
      <c r="I4369" s="35" t="s">
        <v>3850</v>
      </c>
      <c r="J4369" s="39" t="str">
        <f t="shared" ref="J4369:J4375" si="543">CONCATENATE("IC.IT.",C4369,E4369,H4369)</f>
        <v>IC.IT.283606</v>
      </c>
      <c r="K4369" s="38" t="s">
        <v>3298</v>
      </c>
      <c r="L4369" s="35" t="str">
        <f t="shared" si="539"/>
        <v xml:space="preserve">      50mmHg</v>
      </c>
      <c r="M4369" s="39" t="str">
        <f t="shared" si="540"/>
        <v>PI.IC.IT.283606.01</v>
      </c>
      <c r="N4369" s="39"/>
      <c r="O4369" s="39" t="str">
        <f t="shared" si="541"/>
        <v>PH.IC.IT.283606.01</v>
      </c>
      <c r="Q4369" s="39" t="str">
        <f t="shared" si="542"/>
        <v>CL.IC.IT.283606.01</v>
      </c>
      <c r="R4369" s="39"/>
      <c r="S4369" s="39" t="str">
        <f t="shared" si="536"/>
        <v>DR.IC.IT.283606.01</v>
      </c>
      <c r="T4369" s="39"/>
      <c r="U4369" s="60" t="str">
        <f t="shared" si="537"/>
        <v>IM.IC.IT.283606.01</v>
      </c>
      <c r="V4369" s="57"/>
      <c r="W4369" s="60" t="str">
        <f t="shared" si="538"/>
        <v>GE.IC.IT.283606.01</v>
      </c>
      <c r="AH4369" s="35" t="s">
        <v>3207</v>
      </c>
      <c r="AI4369" s="35">
        <v>1500</v>
      </c>
    </row>
    <row r="4370" spans="1:35" s="35" customFormat="1" ht="15">
      <c r="A4370" s="35" t="s">
        <v>2189</v>
      </c>
      <c r="C4370" s="38" t="s">
        <v>1514</v>
      </c>
      <c r="E4370" s="38" t="s">
        <v>4494</v>
      </c>
      <c r="F4370" s="35" t="s">
        <v>4208</v>
      </c>
      <c r="G4370" s="35" t="s">
        <v>4035</v>
      </c>
      <c r="H4370" s="38" t="s">
        <v>2376</v>
      </c>
      <c r="I4370" s="35" t="s">
        <v>3852</v>
      </c>
      <c r="J4370" s="39" t="str">
        <f t="shared" si="543"/>
        <v>IC.IT.283607</v>
      </c>
      <c r="K4370" s="38" t="s">
        <v>3298</v>
      </c>
      <c r="L4370" s="35" t="str">
        <f t="shared" si="539"/>
        <v xml:space="preserve">      100mmHg</v>
      </c>
      <c r="M4370" s="39" t="str">
        <f t="shared" si="540"/>
        <v>PI.IC.IT.283607.01</v>
      </c>
      <c r="N4370" s="39"/>
      <c r="O4370" s="39" t="str">
        <f t="shared" si="541"/>
        <v>PH.IC.IT.283607.01</v>
      </c>
      <c r="Q4370" s="39" t="str">
        <f t="shared" si="542"/>
        <v>CL.IC.IT.283607.01</v>
      </c>
      <c r="R4370" s="39"/>
      <c r="S4370" s="39" t="str">
        <f t="shared" si="536"/>
        <v>DR.IC.IT.283607.01</v>
      </c>
      <c r="T4370" s="39"/>
      <c r="U4370" s="60" t="str">
        <f t="shared" si="537"/>
        <v>IM.IC.IT.283607.01</v>
      </c>
      <c r="V4370" s="57"/>
      <c r="W4370" s="60" t="str">
        <f t="shared" si="538"/>
        <v>GE.IC.IT.283607.01</v>
      </c>
      <c r="AH4370" s="35" t="s">
        <v>3207</v>
      </c>
      <c r="AI4370" s="35">
        <v>1500</v>
      </c>
    </row>
    <row r="4371" spans="1:35" s="35" customFormat="1" ht="15">
      <c r="A4371" s="35" t="s">
        <v>2189</v>
      </c>
      <c r="C4371" s="38" t="s">
        <v>1514</v>
      </c>
      <c r="E4371" s="38" t="s">
        <v>4494</v>
      </c>
      <c r="F4371" s="35" t="s">
        <v>4208</v>
      </c>
      <c r="G4371" s="35" t="s">
        <v>4036</v>
      </c>
      <c r="H4371" s="38" t="s">
        <v>2378</v>
      </c>
      <c r="I4371" s="35" t="s">
        <v>3854</v>
      </c>
      <c r="J4371" s="39" t="str">
        <f t="shared" si="543"/>
        <v>IC.IT.283608</v>
      </c>
      <c r="K4371" s="38" t="s">
        <v>3298</v>
      </c>
      <c r="L4371" s="35" t="str">
        <f t="shared" si="539"/>
        <v xml:space="preserve">      150mmHg</v>
      </c>
      <c r="M4371" s="39" t="str">
        <f t="shared" si="540"/>
        <v>PI.IC.IT.283608.01</v>
      </c>
      <c r="N4371" s="39"/>
      <c r="O4371" s="39" t="str">
        <f t="shared" si="541"/>
        <v>PH.IC.IT.283608.01</v>
      </c>
      <c r="Q4371" s="39" t="str">
        <f t="shared" si="542"/>
        <v>CL.IC.IT.283608.01</v>
      </c>
      <c r="R4371" s="39"/>
      <c r="S4371" s="39" t="str">
        <f t="shared" si="536"/>
        <v>DR.IC.IT.283608.01</v>
      </c>
      <c r="T4371" s="39"/>
      <c r="U4371" s="60" t="str">
        <f t="shared" si="537"/>
        <v>IM.IC.IT.283608.01</v>
      </c>
      <c r="V4371" s="57"/>
      <c r="W4371" s="60" t="str">
        <f t="shared" si="538"/>
        <v>GE.IC.IT.283608.01</v>
      </c>
      <c r="AH4371" s="35" t="s">
        <v>3207</v>
      </c>
      <c r="AI4371" s="35">
        <v>1500</v>
      </c>
    </row>
    <row r="4372" spans="1:35" s="35" customFormat="1" ht="15">
      <c r="A4372" s="35" t="s">
        <v>2189</v>
      </c>
      <c r="C4372" s="38" t="s">
        <v>1514</v>
      </c>
      <c r="D4372" s="35" t="s">
        <v>4495</v>
      </c>
      <c r="E4372" s="38" t="s">
        <v>4496</v>
      </c>
      <c r="F4372" s="35" t="s">
        <v>4208</v>
      </c>
      <c r="G4372" s="35" t="s">
        <v>4037</v>
      </c>
      <c r="H4372" s="38" t="s">
        <v>2212</v>
      </c>
      <c r="I4372" s="35" t="s">
        <v>3856</v>
      </c>
      <c r="J4372" s="39" t="str">
        <f t="shared" si="543"/>
        <v>IC.IT.283701</v>
      </c>
      <c r="K4372" s="38" t="s">
        <v>3298</v>
      </c>
      <c r="L4372" s="35" t="str">
        <f t="shared" si="539"/>
        <v xml:space="preserve">      Done:  specify date/time</v>
      </c>
      <c r="M4372" s="39" t="str">
        <f t="shared" si="540"/>
        <v>PI.IC.IT.283701.01</v>
      </c>
      <c r="N4372" s="39"/>
      <c r="O4372" s="39" t="str">
        <f t="shared" si="541"/>
        <v>PH.IC.IT.283701.01</v>
      </c>
      <c r="Q4372" s="39" t="str">
        <f t="shared" si="542"/>
        <v>CL.IC.IT.283701.01</v>
      </c>
      <c r="R4372" s="39"/>
      <c r="S4372" s="39" t="str">
        <f t="shared" si="536"/>
        <v>DR.IC.IT.283701.01</v>
      </c>
      <c r="T4372" s="39"/>
      <c r="U4372" s="60" t="str">
        <f t="shared" si="537"/>
        <v>IM.IC.IT.283701.01</v>
      </c>
      <c r="V4372" s="57"/>
      <c r="W4372" s="60" t="str">
        <f t="shared" si="538"/>
        <v>GE.IC.IT.283701.01</v>
      </c>
      <c r="AH4372" s="35" t="s">
        <v>3207</v>
      </c>
      <c r="AI4372" s="35">
        <v>1500</v>
      </c>
    </row>
    <row r="4373" spans="1:35" s="35" customFormat="1" ht="15">
      <c r="A4373" s="35" t="s">
        <v>2189</v>
      </c>
      <c r="C4373" s="38" t="s">
        <v>1514</v>
      </c>
      <c r="E4373" s="38" t="s">
        <v>4496</v>
      </c>
      <c r="F4373" s="35" t="s">
        <v>4208</v>
      </c>
      <c r="G4373" s="35" t="s">
        <v>4038</v>
      </c>
      <c r="H4373" s="38" t="s">
        <v>2217</v>
      </c>
      <c r="I4373" s="35" t="s">
        <v>3858</v>
      </c>
      <c r="J4373" s="39" t="str">
        <f t="shared" si="543"/>
        <v>IC.IT.283702</v>
      </c>
      <c r="K4373" s="38" t="s">
        <v>3298</v>
      </c>
      <c r="L4373" s="35" t="str">
        <f t="shared" si="539"/>
        <v xml:space="preserve">      Not applicable</v>
      </c>
      <c r="M4373" s="39" t="str">
        <f t="shared" si="540"/>
        <v>PI.IC.IT.283702.01</v>
      </c>
      <c r="N4373" s="39"/>
      <c r="O4373" s="39" t="str">
        <f t="shared" si="541"/>
        <v>PH.IC.IT.283702.01</v>
      </c>
      <c r="Q4373" s="39" t="str">
        <f t="shared" si="542"/>
        <v>CL.IC.IT.283702.01</v>
      </c>
      <c r="R4373" s="39"/>
      <c r="S4373" s="39" t="str">
        <f t="shared" ref="S4373:S4375" si="544">CONCATENATE("DR.",J4373,".",K4373)</f>
        <v>DR.IC.IT.283702.01</v>
      </c>
      <c r="T4373" s="39"/>
      <c r="U4373" s="60" t="str">
        <f t="shared" ref="U4373:U4375" si="545">CONCATENATE("IM.",J4373, ".",K4373)</f>
        <v>IM.IC.IT.283702.01</v>
      </c>
      <c r="V4373" s="57"/>
      <c r="W4373" s="60" t="str">
        <f t="shared" ref="W4373:W4375" si="546">CONCATENATE("GE.",J4373, ".",K4373)</f>
        <v>GE.IC.IT.283702.01</v>
      </c>
      <c r="AH4373" s="35" t="s">
        <v>3207</v>
      </c>
      <c r="AI4373" s="35">
        <v>1500</v>
      </c>
    </row>
    <row r="4374" spans="1:35" s="35" customFormat="1" ht="15">
      <c r="A4374" s="35" t="s">
        <v>2189</v>
      </c>
      <c r="C4374" s="38" t="s">
        <v>1514</v>
      </c>
      <c r="E4374" s="38" t="s">
        <v>4496</v>
      </c>
      <c r="F4374" s="35" t="s">
        <v>4208</v>
      </c>
      <c r="G4374" s="35" t="s">
        <v>4497</v>
      </c>
      <c r="H4374" s="38" t="s">
        <v>3296</v>
      </c>
      <c r="I4374" s="35" t="s">
        <v>4498</v>
      </c>
      <c r="J4374" s="39" t="str">
        <f t="shared" si="543"/>
        <v>IC.IT.283703</v>
      </c>
      <c r="K4374" s="38" t="s">
        <v>3298</v>
      </c>
      <c r="L4374" s="35" t="str">
        <f t="shared" si="539"/>
        <v xml:space="preserve">      Not needed</v>
      </c>
      <c r="M4374" s="39" t="str">
        <f t="shared" si="540"/>
        <v>PI.IC.IT.283703.01</v>
      </c>
      <c r="N4374" s="39"/>
      <c r="O4374" s="39" t="str">
        <f t="shared" si="541"/>
        <v>PH.IC.IT.283703.01</v>
      </c>
      <c r="Q4374" s="39" t="str">
        <f t="shared" si="542"/>
        <v>CL.IC.IT.283703.01</v>
      </c>
      <c r="R4374" s="39"/>
      <c r="S4374" s="39" t="str">
        <f t="shared" si="544"/>
        <v>DR.IC.IT.283703.01</v>
      </c>
      <c r="T4374" s="39"/>
      <c r="U4374" s="60" t="str">
        <f t="shared" si="545"/>
        <v>IM.IC.IT.283703.01</v>
      </c>
      <c r="V4374" s="57"/>
      <c r="W4374" s="60" t="str">
        <f t="shared" si="546"/>
        <v>GE.IC.IT.283703.01</v>
      </c>
      <c r="Y4374" s="35">
        <v>797</v>
      </c>
      <c r="AH4374" s="35" t="s">
        <v>3207</v>
      </c>
      <c r="AI4374" s="35">
        <v>1500</v>
      </c>
    </row>
    <row r="4375" spans="1:35" s="35" customFormat="1" ht="15">
      <c r="A4375" s="35" t="s">
        <v>2189</v>
      </c>
      <c r="C4375" s="38" t="s">
        <v>1514</v>
      </c>
      <c r="D4375" s="35" t="s">
        <v>4499</v>
      </c>
      <c r="E4375" s="38" t="s">
        <v>4500</v>
      </c>
      <c r="F4375" s="35" t="s">
        <v>4209</v>
      </c>
      <c r="G4375" s="38" t="s">
        <v>4502</v>
      </c>
      <c r="H4375" s="38" t="s">
        <v>3298</v>
      </c>
      <c r="I4375" s="38" t="s">
        <v>4318</v>
      </c>
      <c r="J4375" s="39" t="str">
        <f t="shared" si="543"/>
        <v>IC.IT.283801</v>
      </c>
      <c r="K4375" s="38" t="s">
        <v>3298</v>
      </c>
      <c r="L4375" s="35" t="str">
        <f t="shared" si="539"/>
        <v>Date and Time</v>
      </c>
      <c r="M4375" s="39" t="str">
        <f t="shared" si="540"/>
        <v>PI.IC.IT.283801.01</v>
      </c>
      <c r="N4375" s="39"/>
      <c r="O4375" s="39" t="str">
        <f t="shared" si="541"/>
        <v>PH.IC.IT.283801.01</v>
      </c>
      <c r="Q4375" s="39" t="str">
        <f t="shared" si="542"/>
        <v>CL.IC.IT.283801.01</v>
      </c>
      <c r="R4375" s="39"/>
      <c r="S4375" s="39" t="str">
        <f t="shared" si="544"/>
        <v>DR.IC.IT.283801.01</v>
      </c>
      <c r="T4375" s="39"/>
      <c r="U4375" s="60" t="str">
        <f t="shared" si="545"/>
        <v>IM.IC.IT.283801.01</v>
      </c>
      <c r="V4375" s="57"/>
      <c r="W4375" s="60" t="str">
        <f t="shared" si="546"/>
        <v>GE.IC.IT.283801.01</v>
      </c>
      <c r="Y4375" s="35">
        <v>160</v>
      </c>
      <c r="AH4375" s="35" t="s">
        <v>3207</v>
      </c>
      <c r="AI4375" s="35">
        <v>1500</v>
      </c>
    </row>
    <row r="4376" spans="1:35" s="35" customFormat="1" ht="14" customHeight="1">
      <c r="C4376" s="38"/>
      <c r="E4376" s="38"/>
      <c r="H4376" s="38"/>
      <c r="J4376" s="38"/>
      <c r="K4376" s="38"/>
      <c r="V4376" s="57"/>
      <c r="W4376" s="57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64"/>
  <sheetViews>
    <sheetView zoomScale="125" workbookViewId="0">
      <pane ySplit="1460" activePane="bottomLeft"/>
      <selection pane="bottomLeft" activeCell="F293" sqref="F293"/>
    </sheetView>
  </sheetViews>
  <sheetFormatPr baseColWidth="10" defaultColWidth="8.875" defaultRowHeight="14" customHeight="1" x14ac:dyDescent="0"/>
  <cols>
    <col min="1" max="1" width="21.375" style="28" customWidth="1"/>
    <col min="2" max="2" width="14.125" style="28" customWidth="1"/>
    <col min="3" max="3" width="5.125" style="32" customWidth="1"/>
    <col min="4" max="4" width="21.375" style="28" customWidth="1"/>
    <col min="5" max="5" width="4.75" style="32" customWidth="1"/>
    <col min="6" max="6" width="33.25" style="28" customWidth="1"/>
    <col min="7" max="7" width="32" style="28" customWidth="1"/>
    <col min="8" max="8" width="4" style="32" customWidth="1"/>
    <col min="9" max="9" width="8.875" style="28"/>
    <col min="10" max="10" width="12.875" style="32" customWidth="1"/>
    <col min="11" max="11" width="4.875" style="32" customWidth="1"/>
    <col min="12" max="12" width="16.125" style="28" customWidth="1"/>
    <col min="13" max="16" width="8.875" style="28"/>
    <col min="17" max="17" width="16" style="28" customWidth="1"/>
    <col min="18" max="18" width="5.75" style="28" customWidth="1"/>
    <col min="19" max="21" width="16" style="28" customWidth="1"/>
    <col min="22" max="23" width="15" customWidth="1"/>
    <col min="24" max="16384" width="8.875" style="28"/>
  </cols>
  <sheetData>
    <row r="1" spans="1:37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35" customFormat="1" ht="14" customHeight="1">
      <c r="A2" s="35" t="s">
        <v>1664</v>
      </c>
      <c r="B2" s="35" t="s">
        <v>1665</v>
      </c>
      <c r="C2" s="38" t="s">
        <v>2212</v>
      </c>
      <c r="D2" s="35" t="s">
        <v>1957</v>
      </c>
      <c r="E2" s="38" t="s">
        <v>2212</v>
      </c>
      <c r="F2" s="35" t="s">
        <v>1476</v>
      </c>
      <c r="G2" s="35" t="s">
        <v>1791</v>
      </c>
      <c r="H2" s="38" t="s">
        <v>2212</v>
      </c>
      <c r="J2" s="39" t="str">
        <f t="shared" ref="J2:J77" si="0">CONCATENATE("PA.IV.",C2,E2,H2)</f>
        <v>PA.IV.010101</v>
      </c>
      <c r="K2" s="38" t="s">
        <v>2212</v>
      </c>
      <c r="L2" s="35" t="str">
        <f t="shared" ref="L2:L77" si="1">G2</f>
        <v>Bloody</v>
      </c>
      <c r="M2" s="39" t="str">
        <f t="shared" ref="M2:M77" si="2">CONCATENATE("PI.",J2,".",K2)</f>
        <v>PI.PA.IV.010101.01</v>
      </c>
      <c r="N2" s="39"/>
      <c r="O2" s="39" t="str">
        <f t="shared" ref="O2:O77" si="3">CONCATENATE("PH.",J2,".",K2)</f>
        <v>PH.PA.IV.010101.01</v>
      </c>
      <c r="Q2" s="39" t="str">
        <f t="shared" ref="Q2:Q77" si="4">CONCATENATE("CL.",J2,".",K2)</f>
        <v>CL.PA.IV.010101.01</v>
      </c>
      <c r="R2" s="39"/>
      <c r="S2" s="39" t="str">
        <f>CONCATENATE("DR.",J2,".",K2)</f>
        <v>DR.PA.IV.010101.01</v>
      </c>
      <c r="T2" s="39"/>
      <c r="U2" s="60" t="str">
        <f>CONCATENATE("IM.",J2, ".",K2)</f>
        <v>IM.PA.IV.010101.01</v>
      </c>
      <c r="V2" s="59"/>
      <c r="W2" s="60" t="str">
        <f>CONCATENATE("GE.",J2, ".",K2)</f>
        <v>GE.PA.IV.010101.01</v>
      </c>
    </row>
    <row r="3" spans="1:37" s="35" customFormat="1" ht="14" customHeight="1">
      <c r="A3" s="35" t="s">
        <v>1664</v>
      </c>
      <c r="C3" s="38" t="s">
        <v>2212</v>
      </c>
      <c r="E3" s="38" t="s">
        <v>2212</v>
      </c>
      <c r="F3" s="35" t="s">
        <v>1476</v>
      </c>
      <c r="G3" s="35" t="s">
        <v>1792</v>
      </c>
      <c r="H3" s="38" t="s">
        <v>2217</v>
      </c>
      <c r="J3" s="39" t="str">
        <f t="shared" si="0"/>
        <v>PA.IV.010102</v>
      </c>
      <c r="K3" s="38" t="s">
        <v>2212</v>
      </c>
      <c r="L3" s="35" t="str">
        <f t="shared" si="1"/>
        <v>Serous</v>
      </c>
      <c r="M3" s="39" t="str">
        <f t="shared" si="2"/>
        <v>PI.PA.IV.010102.01</v>
      </c>
      <c r="N3" s="39"/>
      <c r="O3" s="39" t="str">
        <f t="shared" si="3"/>
        <v>PH.PA.IV.010102.01</v>
      </c>
      <c r="Q3" s="39" t="str">
        <f t="shared" si="4"/>
        <v>CL.PA.IV.010102.01</v>
      </c>
      <c r="R3" s="39"/>
      <c r="S3" s="39" t="str">
        <f t="shared" ref="S3:S78" si="5">CONCATENATE("DR.",J3,".",K3)</f>
        <v>DR.PA.IV.010102.01</v>
      </c>
      <c r="T3" s="39"/>
      <c r="U3" s="60" t="str">
        <f t="shared" ref="U3:U66" si="6">CONCATENATE("IM.",J3, ".",K3)</f>
        <v>IM.PA.IV.010102.01</v>
      </c>
      <c r="V3" s="59"/>
      <c r="W3" s="60" t="str">
        <f t="shared" ref="W3:W66" si="7">CONCATENATE("GE.",J3, ".",K3)</f>
        <v>GE.PA.IV.010102.01</v>
      </c>
    </row>
    <row r="4" spans="1:37" s="35" customFormat="1" ht="14" customHeight="1">
      <c r="A4" s="35" t="s">
        <v>1664</v>
      </c>
      <c r="C4" s="38" t="s">
        <v>2212</v>
      </c>
      <c r="E4" s="38" t="s">
        <v>2212</v>
      </c>
      <c r="F4" s="35" t="s">
        <v>1476</v>
      </c>
      <c r="G4" s="35" t="s">
        <v>1793</v>
      </c>
      <c r="H4" s="38" t="s">
        <v>2219</v>
      </c>
      <c r="J4" s="39" t="str">
        <f t="shared" si="0"/>
        <v>PA.IV.010103</v>
      </c>
      <c r="K4" s="38" t="s">
        <v>2212</v>
      </c>
      <c r="L4" s="35" t="str">
        <f t="shared" si="1"/>
        <v>Serosanguinous</v>
      </c>
      <c r="M4" s="39" t="str">
        <f t="shared" si="2"/>
        <v>PI.PA.IV.010103.01</v>
      </c>
      <c r="N4" s="39"/>
      <c r="O4" s="39" t="str">
        <f t="shared" si="3"/>
        <v>PH.PA.IV.010103.01</v>
      </c>
      <c r="Q4" s="39" t="str">
        <f t="shared" si="4"/>
        <v>CL.PA.IV.010103.01</v>
      </c>
      <c r="R4" s="39"/>
      <c r="S4" s="39" t="str">
        <f t="shared" si="5"/>
        <v>DR.PA.IV.010103.01</v>
      </c>
      <c r="T4" s="39"/>
      <c r="U4" s="60" t="str">
        <f t="shared" si="6"/>
        <v>IM.PA.IV.010103.01</v>
      </c>
      <c r="V4" s="59"/>
      <c r="W4" s="60" t="str">
        <f t="shared" si="7"/>
        <v>GE.PA.IV.010103.01</v>
      </c>
    </row>
    <row r="5" spans="1:37" s="35" customFormat="1" ht="14" customHeight="1">
      <c r="A5" s="35" t="s">
        <v>1664</v>
      </c>
      <c r="C5" s="38" t="s">
        <v>2212</v>
      </c>
      <c r="E5" s="38" t="s">
        <v>2212</v>
      </c>
      <c r="F5" s="35" t="s">
        <v>1476</v>
      </c>
      <c r="G5" s="35" t="s">
        <v>1794</v>
      </c>
      <c r="H5" s="38" t="s">
        <v>2063</v>
      </c>
      <c r="J5" s="39" t="str">
        <f t="shared" si="0"/>
        <v>PA.IV.010104</v>
      </c>
      <c r="K5" s="38" t="s">
        <v>2212</v>
      </c>
      <c r="L5" s="35" t="str">
        <f t="shared" si="1"/>
        <v>Purulent</v>
      </c>
      <c r="M5" s="39" t="str">
        <f t="shared" si="2"/>
        <v>PI.PA.IV.010104.01</v>
      </c>
      <c r="N5" s="39"/>
      <c r="O5" s="39" t="str">
        <f t="shared" si="3"/>
        <v>PH.PA.IV.010104.01</v>
      </c>
      <c r="Q5" s="39" t="str">
        <f t="shared" si="4"/>
        <v>CL.PA.IV.010104.01</v>
      </c>
      <c r="R5" s="39"/>
      <c r="S5" s="39" t="str">
        <f t="shared" si="5"/>
        <v>DR.PA.IV.010104.01</v>
      </c>
      <c r="T5" s="39"/>
      <c r="U5" s="60" t="str">
        <f t="shared" si="6"/>
        <v>IM.PA.IV.010104.01</v>
      </c>
      <c r="V5" s="59"/>
      <c r="W5" s="60" t="str">
        <f t="shared" si="7"/>
        <v>GE.PA.IV.010104.01</v>
      </c>
    </row>
    <row r="6" spans="1:37" s="35" customFormat="1" ht="14" customHeight="1">
      <c r="A6" s="35" t="s">
        <v>1664</v>
      </c>
      <c r="C6" s="38" t="s">
        <v>2212</v>
      </c>
      <c r="D6" s="35" t="s">
        <v>1308</v>
      </c>
      <c r="E6" s="38" t="s">
        <v>2217</v>
      </c>
      <c r="F6" s="35" t="s">
        <v>1309</v>
      </c>
      <c r="G6" s="35" t="s">
        <v>341</v>
      </c>
      <c r="H6" s="38" t="s">
        <v>2212</v>
      </c>
      <c r="J6" s="39" t="str">
        <f t="shared" si="0"/>
        <v>PA.IV.010201</v>
      </c>
      <c r="K6" s="38" t="s">
        <v>2212</v>
      </c>
      <c r="L6" s="35" t="str">
        <f t="shared" si="1"/>
        <v>Clean, dry, intact</v>
      </c>
      <c r="M6" s="39" t="str">
        <f t="shared" si="2"/>
        <v>PI.PA.IV.010201.01</v>
      </c>
      <c r="N6" s="39"/>
      <c r="O6" s="39" t="str">
        <f t="shared" si="3"/>
        <v>PH.PA.IV.010201.01</v>
      </c>
      <c r="Q6" s="39" t="str">
        <f t="shared" si="4"/>
        <v>CL.PA.IV.010201.01</v>
      </c>
      <c r="R6" s="39"/>
      <c r="S6" s="39" t="str">
        <f t="shared" si="5"/>
        <v>DR.PA.IV.010201.01</v>
      </c>
      <c r="T6" s="39"/>
      <c r="U6" s="60" t="str">
        <f t="shared" si="6"/>
        <v>IM.PA.IV.010201.01</v>
      </c>
      <c r="V6" s="59"/>
      <c r="W6" s="60" t="str">
        <f t="shared" si="7"/>
        <v>GE.PA.IV.010201.01</v>
      </c>
    </row>
    <row r="7" spans="1:37" s="35" customFormat="1" ht="14" customHeight="1">
      <c r="A7" s="35" t="s">
        <v>1664</v>
      </c>
      <c r="C7" s="38" t="s">
        <v>2212</v>
      </c>
      <c r="E7" s="38" t="s">
        <v>2217</v>
      </c>
      <c r="F7" s="35" t="s">
        <v>1309</v>
      </c>
      <c r="G7" s="35" t="s">
        <v>2633</v>
      </c>
      <c r="H7" s="38" t="s">
        <v>2217</v>
      </c>
      <c r="J7" s="39" t="str">
        <f t="shared" si="0"/>
        <v>PA.IV.010202</v>
      </c>
      <c r="K7" s="38" t="s">
        <v>2212</v>
      </c>
      <c r="L7" s="35" t="str">
        <f t="shared" si="1"/>
        <v>Scant discharge</v>
      </c>
      <c r="M7" s="39" t="str">
        <f t="shared" si="2"/>
        <v>PI.PA.IV.010202.01</v>
      </c>
      <c r="N7" s="39"/>
      <c r="O7" s="39" t="str">
        <f t="shared" si="3"/>
        <v>PH.PA.IV.010202.01</v>
      </c>
      <c r="Q7" s="39" t="str">
        <f t="shared" si="4"/>
        <v>CL.PA.IV.010202.01</v>
      </c>
      <c r="R7" s="39"/>
      <c r="S7" s="39" t="str">
        <f t="shared" si="5"/>
        <v>DR.PA.IV.010202.01</v>
      </c>
      <c r="T7" s="39"/>
      <c r="U7" s="60" t="str">
        <f t="shared" si="6"/>
        <v>IM.PA.IV.010202.01</v>
      </c>
      <c r="V7" s="59"/>
      <c r="W7" s="60" t="str">
        <f t="shared" si="7"/>
        <v>GE.PA.IV.010202.01</v>
      </c>
    </row>
    <row r="8" spans="1:37" s="35" customFormat="1" ht="14" customHeight="1">
      <c r="A8" s="35" t="s">
        <v>1664</v>
      </c>
      <c r="C8" s="38" t="s">
        <v>2212</v>
      </c>
      <c r="E8" s="38" t="s">
        <v>2217</v>
      </c>
      <c r="F8" s="35" t="s">
        <v>1309</v>
      </c>
      <c r="G8" s="35" t="s">
        <v>2634</v>
      </c>
      <c r="H8" s="38" t="s">
        <v>2219</v>
      </c>
      <c r="J8" s="39" t="str">
        <f t="shared" si="0"/>
        <v>PA.IV.010203</v>
      </c>
      <c r="K8" s="38" t="s">
        <v>2212</v>
      </c>
      <c r="L8" s="35" t="str">
        <f t="shared" si="1"/>
        <v>Small discharge</v>
      </c>
      <c r="M8" s="39" t="str">
        <f t="shared" si="2"/>
        <v>PI.PA.IV.010203.01</v>
      </c>
      <c r="N8" s="39"/>
      <c r="O8" s="39" t="str">
        <f t="shared" si="3"/>
        <v>PH.PA.IV.010203.01</v>
      </c>
      <c r="Q8" s="39" t="str">
        <f t="shared" si="4"/>
        <v>CL.PA.IV.010203.01</v>
      </c>
      <c r="R8" s="39"/>
      <c r="S8" s="39" t="str">
        <f t="shared" si="5"/>
        <v>DR.PA.IV.010203.01</v>
      </c>
      <c r="T8" s="39"/>
      <c r="U8" s="60" t="str">
        <f t="shared" si="6"/>
        <v>IM.PA.IV.010203.01</v>
      </c>
      <c r="V8" s="59"/>
      <c r="W8" s="60" t="str">
        <f t="shared" si="7"/>
        <v>GE.PA.IV.010203.01</v>
      </c>
    </row>
    <row r="9" spans="1:37" s="35" customFormat="1" ht="14" customHeight="1">
      <c r="A9" s="35" t="s">
        <v>1664</v>
      </c>
      <c r="C9" s="38" t="s">
        <v>2212</v>
      </c>
      <c r="E9" s="38" t="s">
        <v>2217</v>
      </c>
      <c r="F9" s="35" t="s">
        <v>1309</v>
      </c>
      <c r="G9" s="35" t="s">
        <v>2635</v>
      </c>
      <c r="H9" s="38" t="s">
        <v>2063</v>
      </c>
      <c r="J9" s="39" t="str">
        <f t="shared" si="0"/>
        <v>PA.IV.010204</v>
      </c>
      <c r="K9" s="38" t="s">
        <v>2212</v>
      </c>
      <c r="L9" s="35" t="str">
        <f t="shared" si="1"/>
        <v>Moderate discharge</v>
      </c>
      <c r="M9" s="39" t="str">
        <f t="shared" si="2"/>
        <v>PI.PA.IV.010204.01</v>
      </c>
      <c r="N9" s="39"/>
      <c r="O9" s="39" t="str">
        <f t="shared" si="3"/>
        <v>PH.PA.IV.010204.01</v>
      </c>
      <c r="Q9" s="39" t="str">
        <f t="shared" si="4"/>
        <v>CL.PA.IV.010204.01</v>
      </c>
      <c r="R9" s="39"/>
      <c r="S9" s="39" t="str">
        <f t="shared" si="5"/>
        <v>DR.PA.IV.010204.01</v>
      </c>
      <c r="T9" s="39"/>
      <c r="U9" s="60" t="str">
        <f t="shared" si="6"/>
        <v>IM.PA.IV.010204.01</v>
      </c>
      <c r="V9" s="59"/>
      <c r="W9" s="60" t="str">
        <f t="shared" si="7"/>
        <v>GE.PA.IV.010204.01</v>
      </c>
    </row>
    <row r="10" spans="1:37" s="35" customFormat="1" ht="14" customHeight="1">
      <c r="A10" s="35" t="s">
        <v>1664</v>
      </c>
      <c r="C10" s="38" t="s">
        <v>2212</v>
      </c>
      <c r="E10" s="38" t="s">
        <v>2217</v>
      </c>
      <c r="F10" s="35" t="s">
        <v>1309</v>
      </c>
      <c r="G10" s="35" t="s">
        <v>2775</v>
      </c>
      <c r="H10" s="38" t="s">
        <v>2065</v>
      </c>
      <c r="J10" s="39" t="str">
        <f t="shared" si="0"/>
        <v>PA.IV.010205</v>
      </c>
      <c r="K10" s="38" t="s">
        <v>2212</v>
      </c>
      <c r="L10" s="35" t="str">
        <f t="shared" si="1"/>
        <v>Heavy discharge</v>
      </c>
      <c r="M10" s="39" t="str">
        <f t="shared" si="2"/>
        <v>PI.PA.IV.010205.01</v>
      </c>
      <c r="N10" s="39"/>
      <c r="O10" s="39" t="str">
        <f t="shared" si="3"/>
        <v>PH.PA.IV.010205.01</v>
      </c>
      <c r="Q10" s="39" t="str">
        <f t="shared" si="4"/>
        <v>CL.PA.IV.010205.01</v>
      </c>
      <c r="R10" s="39"/>
      <c r="S10" s="39" t="str">
        <f t="shared" si="5"/>
        <v>DR.PA.IV.010205.01</v>
      </c>
      <c r="T10" s="39"/>
      <c r="U10" s="60" t="str">
        <f t="shared" si="6"/>
        <v>IM.PA.IV.010205.01</v>
      </c>
      <c r="V10" s="59"/>
      <c r="W10" s="60" t="str">
        <f t="shared" si="7"/>
        <v>GE.PA.IV.010205.01</v>
      </c>
    </row>
    <row r="11" spans="1:37" s="35" customFormat="1" ht="14" customHeight="1">
      <c r="A11" s="35" t="s">
        <v>1664</v>
      </c>
      <c r="C11" s="38" t="s">
        <v>2212</v>
      </c>
      <c r="D11" s="35" t="s">
        <v>2776</v>
      </c>
      <c r="E11" s="38" t="s">
        <v>2219</v>
      </c>
      <c r="F11" s="35" t="s">
        <v>1313</v>
      </c>
      <c r="G11" s="35" t="s">
        <v>2642</v>
      </c>
      <c r="H11" s="38" t="s">
        <v>2212</v>
      </c>
      <c r="J11" s="39" t="str">
        <f t="shared" si="0"/>
        <v>PA.IV.010301</v>
      </c>
      <c r="K11" s="38" t="s">
        <v>2212</v>
      </c>
      <c r="L11" s="35" t="str">
        <f t="shared" si="1"/>
        <v>Antimicrobial disk</v>
      </c>
      <c r="M11" s="39" t="str">
        <f t="shared" si="2"/>
        <v>PI.PA.IV.010301.01</v>
      </c>
      <c r="N11" s="39"/>
      <c r="O11" s="39" t="str">
        <f t="shared" si="3"/>
        <v>PH.PA.IV.010301.01</v>
      </c>
      <c r="Q11" s="39" t="str">
        <f t="shared" si="4"/>
        <v>CL.PA.IV.010301.01</v>
      </c>
      <c r="R11" s="39"/>
      <c r="S11" s="39" t="str">
        <f t="shared" si="5"/>
        <v>DR.PA.IV.010301.01</v>
      </c>
      <c r="T11" s="39"/>
      <c r="U11" s="60" t="str">
        <f t="shared" si="6"/>
        <v>IM.PA.IV.010301.01</v>
      </c>
      <c r="V11" s="59"/>
      <c r="W11" s="60" t="str">
        <f t="shared" si="7"/>
        <v>GE.PA.IV.010301.01</v>
      </c>
    </row>
    <row r="12" spans="1:37" s="35" customFormat="1" ht="14" customHeight="1">
      <c r="A12" s="35" t="s">
        <v>1664</v>
      </c>
      <c r="C12" s="38" t="s">
        <v>2212</v>
      </c>
      <c r="E12" s="38" t="s">
        <v>2219</v>
      </c>
      <c r="F12" s="35" t="s">
        <v>1313</v>
      </c>
      <c r="G12" s="35" t="s">
        <v>2643</v>
      </c>
      <c r="H12" s="38" t="s">
        <v>2217</v>
      </c>
      <c r="J12" s="39" t="str">
        <f t="shared" si="0"/>
        <v>PA.IV.010302</v>
      </c>
      <c r="K12" s="38" t="s">
        <v>2212</v>
      </c>
      <c r="L12" s="35" t="str">
        <f t="shared" si="1"/>
        <v>Transparent</v>
      </c>
      <c r="M12" s="39" t="str">
        <f t="shared" si="2"/>
        <v>PI.PA.IV.010302.01</v>
      </c>
      <c r="N12" s="39"/>
      <c r="O12" s="39" t="str">
        <f t="shared" si="3"/>
        <v>PH.PA.IV.010302.01</v>
      </c>
      <c r="Q12" s="39" t="str">
        <f t="shared" si="4"/>
        <v>CL.PA.IV.010302.01</v>
      </c>
      <c r="R12" s="39"/>
      <c r="S12" s="39" t="str">
        <f t="shared" si="5"/>
        <v>DR.PA.IV.010302.01</v>
      </c>
      <c r="T12" s="39"/>
      <c r="U12" s="60" t="str">
        <f t="shared" si="6"/>
        <v>IM.PA.IV.010302.01</v>
      </c>
      <c r="V12" s="59"/>
      <c r="W12" s="60" t="str">
        <f t="shared" si="7"/>
        <v>GE.PA.IV.010302.01</v>
      </c>
    </row>
    <row r="13" spans="1:37" s="35" customFormat="1" ht="14" customHeight="1">
      <c r="A13" s="35" t="s">
        <v>1664</v>
      </c>
      <c r="C13" s="38" t="s">
        <v>2212</v>
      </c>
      <c r="E13" s="38" t="s">
        <v>2219</v>
      </c>
      <c r="F13" s="35" t="s">
        <v>1313</v>
      </c>
      <c r="G13" s="35" t="s">
        <v>2644</v>
      </c>
      <c r="H13" s="38" t="s">
        <v>2219</v>
      </c>
      <c r="J13" s="39" t="str">
        <f t="shared" si="0"/>
        <v>PA.IV.010303</v>
      </c>
      <c r="K13" s="38" t="s">
        <v>2212</v>
      </c>
      <c r="L13" s="35" t="str">
        <f t="shared" si="1"/>
        <v>Gauze</v>
      </c>
      <c r="M13" s="39" t="str">
        <f t="shared" si="2"/>
        <v>PI.PA.IV.010303.01</v>
      </c>
      <c r="N13" s="39"/>
      <c r="O13" s="39" t="str">
        <f t="shared" si="3"/>
        <v>PH.PA.IV.010303.01</v>
      </c>
      <c r="Q13" s="39" t="str">
        <f t="shared" si="4"/>
        <v>CL.PA.IV.010303.01</v>
      </c>
      <c r="R13" s="39"/>
      <c r="S13" s="39" t="str">
        <f t="shared" si="5"/>
        <v>DR.PA.IV.010303.01</v>
      </c>
      <c r="T13" s="39"/>
      <c r="U13" s="60" t="str">
        <f t="shared" si="6"/>
        <v>IM.PA.IV.010303.01</v>
      </c>
      <c r="V13" s="59"/>
      <c r="W13" s="60" t="str">
        <f t="shared" si="7"/>
        <v>GE.PA.IV.010303.01</v>
      </c>
    </row>
    <row r="14" spans="1:37" s="35" customFormat="1" ht="14" customHeight="1">
      <c r="A14" s="35" t="s">
        <v>1664</v>
      </c>
      <c r="C14" s="38" t="s">
        <v>2212</v>
      </c>
      <c r="E14" s="38" t="s">
        <v>2219</v>
      </c>
      <c r="F14" s="35" t="s">
        <v>1313</v>
      </c>
      <c r="G14" s="35" t="s">
        <v>2175</v>
      </c>
      <c r="H14" s="38" t="s">
        <v>2063</v>
      </c>
      <c r="J14" s="39" t="str">
        <f t="shared" si="0"/>
        <v>PA.IV.010304</v>
      </c>
      <c r="K14" s="38" t="s">
        <v>2212</v>
      </c>
      <c r="L14" s="35" t="str">
        <f t="shared" si="1"/>
        <v>Pressure</v>
      </c>
      <c r="M14" s="39" t="str">
        <f t="shared" si="2"/>
        <v>PI.PA.IV.010304.01</v>
      </c>
      <c r="N14" s="39"/>
      <c r="O14" s="39" t="str">
        <f t="shared" si="3"/>
        <v>PH.PA.IV.010304.01</v>
      </c>
      <c r="Q14" s="39" t="str">
        <f t="shared" si="4"/>
        <v>CL.PA.IV.010304.01</v>
      </c>
      <c r="R14" s="39"/>
      <c r="S14" s="39" t="str">
        <f t="shared" si="5"/>
        <v>DR.PA.IV.010304.01</v>
      </c>
      <c r="T14" s="39"/>
      <c r="U14" s="60" t="str">
        <f t="shared" si="6"/>
        <v>IM.PA.IV.010304.01</v>
      </c>
      <c r="V14" s="59"/>
      <c r="W14" s="60" t="str">
        <f t="shared" si="7"/>
        <v>GE.PA.IV.010304.01</v>
      </c>
    </row>
    <row r="15" spans="1:37" s="35" customFormat="1" ht="14" customHeight="1">
      <c r="A15" s="35" t="s">
        <v>1664</v>
      </c>
      <c r="C15" s="38" t="s">
        <v>2212</v>
      </c>
      <c r="E15" s="38" t="s">
        <v>2219</v>
      </c>
      <c r="F15" s="35" t="s">
        <v>1313</v>
      </c>
      <c r="G15" s="35" t="s">
        <v>2109</v>
      </c>
      <c r="H15" s="38" t="s">
        <v>2065</v>
      </c>
      <c r="J15" s="39" t="str">
        <f t="shared" si="0"/>
        <v>PA.IV.010305</v>
      </c>
      <c r="K15" s="38" t="s">
        <v>2212</v>
      </c>
      <c r="L15" s="35" t="str">
        <f t="shared" si="1"/>
        <v>Unable to assess</v>
      </c>
      <c r="M15" s="39" t="str">
        <f t="shared" si="2"/>
        <v>PI.PA.IV.010305.01</v>
      </c>
      <c r="N15" s="39"/>
      <c r="O15" s="39" t="str">
        <f t="shared" si="3"/>
        <v>PH.PA.IV.010305.01</v>
      </c>
      <c r="Q15" s="39" t="str">
        <f t="shared" si="4"/>
        <v>CL.PA.IV.010305.01</v>
      </c>
      <c r="R15" s="39"/>
      <c r="S15" s="39" t="str">
        <f t="shared" si="5"/>
        <v>DR.PA.IV.010305.01</v>
      </c>
      <c r="T15" s="39"/>
      <c r="U15" s="60" t="str">
        <f t="shared" si="6"/>
        <v>IM.PA.IV.010305.01</v>
      </c>
      <c r="V15" s="59"/>
      <c r="W15" s="60" t="str">
        <f t="shared" si="7"/>
        <v>GE.PA.IV.010305.01</v>
      </c>
    </row>
    <row r="16" spans="1:37" s="35" customFormat="1" ht="14" customHeight="1">
      <c r="A16" s="35" t="s">
        <v>1664</v>
      </c>
      <c r="C16" s="38" t="s">
        <v>2212</v>
      </c>
      <c r="E16" s="38" t="s">
        <v>2219</v>
      </c>
      <c r="F16" s="35" t="s">
        <v>1313</v>
      </c>
      <c r="G16" s="35" t="s">
        <v>972</v>
      </c>
      <c r="H16" s="38" t="s">
        <v>2222</v>
      </c>
      <c r="J16" s="39" t="str">
        <f t="shared" si="0"/>
        <v>PA.IV.010306</v>
      </c>
      <c r="K16" s="38" t="s">
        <v>2212</v>
      </c>
      <c r="L16" s="35" t="str">
        <f t="shared" si="1"/>
        <v>Other, specify:</v>
      </c>
      <c r="M16" s="39" t="str">
        <f t="shared" si="2"/>
        <v>PI.PA.IV.010306.01</v>
      </c>
      <c r="N16" s="39"/>
      <c r="O16" s="39" t="str">
        <f t="shared" si="3"/>
        <v>PH.PA.IV.010306.01</v>
      </c>
      <c r="Q16" s="39" t="str">
        <f t="shared" si="4"/>
        <v>CL.PA.IV.010306.01</v>
      </c>
      <c r="R16" s="39"/>
      <c r="S16" s="39" t="str">
        <f t="shared" si="5"/>
        <v>DR.PA.IV.010306.01</v>
      </c>
      <c r="T16" s="39"/>
      <c r="U16" s="60" t="str">
        <f t="shared" si="6"/>
        <v>IM.PA.IV.010306.01</v>
      </c>
      <c r="V16" s="59"/>
      <c r="W16" s="60" t="str">
        <f t="shared" si="7"/>
        <v>GE.PA.IV.010306.01</v>
      </c>
    </row>
    <row r="17" spans="1:23" s="35" customFormat="1" ht="14" customHeight="1">
      <c r="A17" s="35" t="s">
        <v>1664</v>
      </c>
      <c r="C17" s="38" t="s">
        <v>2212</v>
      </c>
      <c r="D17" s="35" t="s">
        <v>2629</v>
      </c>
      <c r="E17" s="38" t="s">
        <v>2063</v>
      </c>
      <c r="F17" s="35" t="s">
        <v>1314</v>
      </c>
      <c r="G17" s="35" t="s">
        <v>1043</v>
      </c>
      <c r="H17" s="38" t="s">
        <v>2212</v>
      </c>
      <c r="J17" s="39" t="str">
        <f t="shared" si="0"/>
        <v>PA.IV.010401</v>
      </c>
      <c r="K17" s="38" t="s">
        <v>2212</v>
      </c>
      <c r="L17" s="35" t="str">
        <f t="shared" si="1"/>
        <v>Radial right</v>
      </c>
      <c r="M17" s="39" t="str">
        <f t="shared" si="2"/>
        <v>PI.PA.IV.010401.01</v>
      </c>
      <c r="N17" s="39"/>
      <c r="O17" s="39" t="str">
        <f t="shared" si="3"/>
        <v>PH.PA.IV.010401.01</v>
      </c>
      <c r="Q17" s="39" t="str">
        <f t="shared" si="4"/>
        <v>CL.PA.IV.010401.01</v>
      </c>
      <c r="R17" s="39"/>
      <c r="S17" s="39" t="str">
        <f t="shared" si="5"/>
        <v>DR.PA.IV.010401.01</v>
      </c>
      <c r="T17" s="39"/>
      <c r="U17" s="60" t="str">
        <f t="shared" si="6"/>
        <v>IM.PA.IV.010401.01</v>
      </c>
      <c r="V17" s="59"/>
      <c r="W17" s="60" t="str">
        <f t="shared" si="7"/>
        <v>GE.PA.IV.010401.01</v>
      </c>
    </row>
    <row r="18" spans="1:23" s="35" customFormat="1" ht="14" customHeight="1">
      <c r="A18" s="35" t="s">
        <v>1664</v>
      </c>
      <c r="C18" s="38" t="s">
        <v>2212</v>
      </c>
      <c r="E18" s="38" t="s">
        <v>2063</v>
      </c>
      <c r="F18" s="35" t="s">
        <v>1314</v>
      </c>
      <c r="G18" s="35" t="s">
        <v>786</v>
      </c>
      <c r="H18" s="38" t="s">
        <v>2217</v>
      </c>
      <c r="J18" s="39" t="str">
        <f t="shared" si="0"/>
        <v>PA.IV.010402</v>
      </c>
      <c r="K18" s="38" t="s">
        <v>2212</v>
      </c>
      <c r="L18" s="35" t="str">
        <f t="shared" si="1"/>
        <v>Radial left</v>
      </c>
      <c r="M18" s="39" t="str">
        <f t="shared" si="2"/>
        <v>PI.PA.IV.010402.01</v>
      </c>
      <c r="N18" s="39"/>
      <c r="O18" s="39" t="str">
        <f t="shared" si="3"/>
        <v>PH.PA.IV.010402.01</v>
      </c>
      <c r="Q18" s="39" t="str">
        <f t="shared" si="4"/>
        <v>CL.PA.IV.010402.01</v>
      </c>
      <c r="R18" s="39"/>
      <c r="S18" s="39" t="str">
        <f t="shared" si="5"/>
        <v>DR.PA.IV.010402.01</v>
      </c>
      <c r="T18" s="39"/>
      <c r="U18" s="60" t="str">
        <f t="shared" si="6"/>
        <v>IM.PA.IV.010402.01</v>
      </c>
      <c r="V18" s="59"/>
      <c r="W18" s="60" t="str">
        <f t="shared" si="7"/>
        <v>GE.PA.IV.010402.01</v>
      </c>
    </row>
    <row r="19" spans="1:23" s="35" customFormat="1" ht="14" customHeight="1">
      <c r="A19" s="35" t="s">
        <v>1664</v>
      </c>
      <c r="C19" s="38" t="s">
        <v>2212</v>
      </c>
      <c r="E19" s="38" t="s">
        <v>2063</v>
      </c>
      <c r="F19" s="35" t="s">
        <v>1314</v>
      </c>
      <c r="G19" s="35" t="s">
        <v>956</v>
      </c>
      <c r="H19" s="38" t="s">
        <v>2219</v>
      </c>
      <c r="J19" s="39" t="str">
        <f t="shared" si="0"/>
        <v>PA.IV.010403</v>
      </c>
      <c r="K19" s="38" t="s">
        <v>2212</v>
      </c>
      <c r="L19" s="35" t="str">
        <f t="shared" si="1"/>
        <v>Femoral right</v>
      </c>
      <c r="M19" s="39" t="str">
        <f t="shared" si="2"/>
        <v>PI.PA.IV.010403.01</v>
      </c>
      <c r="N19" s="39"/>
      <c r="O19" s="39" t="str">
        <f t="shared" si="3"/>
        <v>PH.PA.IV.010403.01</v>
      </c>
      <c r="Q19" s="39" t="str">
        <f t="shared" si="4"/>
        <v>CL.PA.IV.010403.01</v>
      </c>
      <c r="R19" s="39"/>
      <c r="S19" s="39" t="str">
        <f t="shared" si="5"/>
        <v>DR.PA.IV.010403.01</v>
      </c>
      <c r="T19" s="39"/>
      <c r="U19" s="60" t="str">
        <f t="shared" si="6"/>
        <v>IM.PA.IV.010403.01</v>
      </c>
      <c r="V19" s="59"/>
      <c r="W19" s="60" t="str">
        <f t="shared" si="7"/>
        <v>GE.PA.IV.010403.01</v>
      </c>
    </row>
    <row r="20" spans="1:23" s="35" customFormat="1" ht="14" customHeight="1">
      <c r="A20" s="35" t="s">
        <v>1664</v>
      </c>
      <c r="C20" s="38" t="s">
        <v>2212</v>
      </c>
      <c r="E20" s="38" t="s">
        <v>2063</v>
      </c>
      <c r="F20" s="35" t="s">
        <v>1314</v>
      </c>
      <c r="G20" s="35" t="s">
        <v>959</v>
      </c>
      <c r="H20" s="38" t="s">
        <v>2063</v>
      </c>
      <c r="J20" s="39" t="str">
        <f t="shared" si="0"/>
        <v>PA.IV.010404</v>
      </c>
      <c r="K20" s="38" t="s">
        <v>2212</v>
      </c>
      <c r="L20" s="35" t="str">
        <f t="shared" si="1"/>
        <v>Femoral left</v>
      </c>
      <c r="M20" s="39" t="str">
        <f t="shared" si="2"/>
        <v>PI.PA.IV.010404.01</v>
      </c>
      <c r="N20" s="39"/>
      <c r="O20" s="39" t="str">
        <f t="shared" si="3"/>
        <v>PH.PA.IV.010404.01</v>
      </c>
      <c r="Q20" s="39" t="str">
        <f t="shared" si="4"/>
        <v>CL.PA.IV.010404.01</v>
      </c>
      <c r="R20" s="39"/>
      <c r="S20" s="39" t="str">
        <f t="shared" si="5"/>
        <v>DR.PA.IV.010404.01</v>
      </c>
      <c r="T20" s="39"/>
      <c r="U20" s="60" t="str">
        <f t="shared" si="6"/>
        <v>IM.PA.IV.010404.01</v>
      </c>
      <c r="V20" s="59"/>
      <c r="W20" s="60" t="str">
        <f t="shared" si="7"/>
        <v>GE.PA.IV.010404.01</v>
      </c>
    </row>
    <row r="21" spans="1:23" s="35" customFormat="1" ht="14" customHeight="1">
      <c r="A21" s="35" t="s">
        <v>1664</v>
      </c>
      <c r="C21" s="38" t="s">
        <v>2212</v>
      </c>
      <c r="E21" s="38" t="s">
        <v>2063</v>
      </c>
      <c r="F21" s="35" t="s">
        <v>1314</v>
      </c>
      <c r="G21" s="35" t="s">
        <v>1315</v>
      </c>
      <c r="H21" s="38" t="s">
        <v>2065</v>
      </c>
      <c r="J21" s="39" t="str">
        <f t="shared" si="0"/>
        <v>PA.IV.010405</v>
      </c>
      <c r="K21" s="38" t="s">
        <v>2212</v>
      </c>
      <c r="L21" s="35" t="str">
        <f t="shared" si="1"/>
        <v>IABP (Central Aortic)</v>
      </c>
      <c r="M21" s="39" t="str">
        <f t="shared" si="2"/>
        <v>PI.PA.IV.010405.01</v>
      </c>
      <c r="N21" s="39"/>
      <c r="O21" s="39" t="str">
        <f t="shared" si="3"/>
        <v>PH.PA.IV.010405.01</v>
      </c>
      <c r="Q21" s="39" t="str">
        <f t="shared" si="4"/>
        <v>CL.PA.IV.010405.01</v>
      </c>
      <c r="R21" s="39"/>
      <c r="S21" s="39" t="str">
        <f t="shared" si="5"/>
        <v>DR.PA.IV.010405.01</v>
      </c>
      <c r="T21" s="39"/>
      <c r="U21" s="60" t="str">
        <f t="shared" si="6"/>
        <v>IM.PA.IV.010405.01</v>
      </c>
      <c r="V21" s="59"/>
      <c r="W21" s="60" t="str">
        <f t="shared" si="7"/>
        <v>GE.PA.IV.010405.01</v>
      </c>
    </row>
    <row r="22" spans="1:23" s="35" customFormat="1" ht="14" customHeight="1">
      <c r="A22" s="35" t="s">
        <v>1664</v>
      </c>
      <c r="C22" s="38" t="s">
        <v>2212</v>
      </c>
      <c r="E22" s="38" t="s">
        <v>2063</v>
      </c>
      <c r="F22" s="35" t="s">
        <v>1314</v>
      </c>
      <c r="G22" s="35" t="s">
        <v>972</v>
      </c>
      <c r="H22" s="38" t="s">
        <v>2222</v>
      </c>
      <c r="J22" s="39" t="str">
        <f t="shared" si="0"/>
        <v>PA.IV.010406</v>
      </c>
      <c r="K22" s="38" t="s">
        <v>2212</v>
      </c>
      <c r="L22" s="35" t="str">
        <f t="shared" si="1"/>
        <v>Other, specify:</v>
      </c>
      <c r="M22" s="39" t="str">
        <f t="shared" si="2"/>
        <v>PI.PA.IV.010406.01</v>
      </c>
      <c r="N22" s="39"/>
      <c r="O22" s="39" t="str">
        <f t="shared" si="3"/>
        <v>PH.PA.IV.010406.01</v>
      </c>
      <c r="Q22" s="39" t="str">
        <f t="shared" si="4"/>
        <v>CL.PA.IV.010406.01</v>
      </c>
      <c r="R22" s="39"/>
      <c r="S22" s="39" t="str">
        <f t="shared" si="5"/>
        <v>DR.PA.IV.010406.01</v>
      </c>
      <c r="T22" s="39"/>
      <c r="U22" s="60" t="str">
        <f t="shared" si="6"/>
        <v>IM.PA.IV.010406.01</v>
      </c>
      <c r="V22" s="59"/>
      <c r="W22" s="60" t="str">
        <f t="shared" si="7"/>
        <v>GE.PA.IV.010406.01</v>
      </c>
    </row>
    <row r="23" spans="1:23" s="35" customFormat="1" ht="14" customHeight="1">
      <c r="A23" s="35" t="s">
        <v>1664</v>
      </c>
      <c r="C23" s="38" t="s">
        <v>2212</v>
      </c>
      <c r="D23" s="35" t="s">
        <v>1487</v>
      </c>
      <c r="E23" s="38" t="s">
        <v>2065</v>
      </c>
      <c r="F23" s="35" t="s">
        <v>1156</v>
      </c>
      <c r="G23" s="35" t="s">
        <v>1433</v>
      </c>
      <c r="H23" s="38" t="s">
        <v>2212</v>
      </c>
      <c r="J23" s="39" t="str">
        <f t="shared" si="0"/>
        <v>PA.IV.010501</v>
      </c>
      <c r="K23" s="38" t="s">
        <v>2212</v>
      </c>
      <c r="L23" s="35" t="str">
        <f t="shared" si="1"/>
        <v>Patent</v>
      </c>
      <c r="M23" s="39" t="str">
        <f t="shared" si="2"/>
        <v>PI.PA.IV.010501.01</v>
      </c>
      <c r="N23" s="39"/>
      <c r="O23" s="39" t="str">
        <f t="shared" si="3"/>
        <v>PH.PA.IV.010501.01</v>
      </c>
      <c r="Q23" s="39" t="str">
        <f t="shared" si="4"/>
        <v>CL.PA.IV.010501.01</v>
      </c>
      <c r="R23" s="39"/>
      <c r="S23" s="39" t="str">
        <f t="shared" si="5"/>
        <v>DR.PA.IV.010501.01</v>
      </c>
      <c r="T23" s="39"/>
      <c r="U23" s="60" t="str">
        <f t="shared" si="6"/>
        <v>IM.PA.IV.010501.01</v>
      </c>
      <c r="V23" s="59"/>
      <c r="W23" s="60" t="str">
        <f t="shared" si="7"/>
        <v>GE.PA.IV.010501.01</v>
      </c>
    </row>
    <row r="24" spans="1:23" s="35" customFormat="1" ht="14" customHeight="1">
      <c r="A24" s="35" t="s">
        <v>1664</v>
      </c>
      <c r="C24" s="38" t="s">
        <v>2212</v>
      </c>
      <c r="E24" s="38" t="s">
        <v>2065</v>
      </c>
      <c r="F24" s="35" t="s">
        <v>1156</v>
      </c>
      <c r="G24" s="35" t="s">
        <v>1509</v>
      </c>
      <c r="H24" s="38" t="s">
        <v>2217</v>
      </c>
      <c r="J24" s="39" t="str">
        <f t="shared" si="0"/>
        <v>PA.IV.010502</v>
      </c>
      <c r="K24" s="38" t="s">
        <v>2212</v>
      </c>
      <c r="L24" s="35" t="str">
        <f t="shared" si="1"/>
        <v>Occluded</v>
      </c>
      <c r="M24" s="39" t="str">
        <f t="shared" si="2"/>
        <v>PI.PA.IV.010502.01</v>
      </c>
      <c r="N24" s="39"/>
      <c r="O24" s="39" t="str">
        <f t="shared" si="3"/>
        <v>PH.PA.IV.010502.01</v>
      </c>
      <c r="Q24" s="39" t="str">
        <f t="shared" si="4"/>
        <v>CL.PA.IV.010502.01</v>
      </c>
      <c r="R24" s="39"/>
      <c r="S24" s="39" t="str">
        <f t="shared" si="5"/>
        <v>DR.PA.IV.010502.01</v>
      </c>
      <c r="T24" s="39"/>
      <c r="U24" s="60" t="str">
        <f t="shared" si="6"/>
        <v>IM.PA.IV.010502.01</v>
      </c>
      <c r="V24" s="59"/>
      <c r="W24" s="60" t="str">
        <f t="shared" si="7"/>
        <v>GE.PA.IV.010502.01</v>
      </c>
    </row>
    <row r="25" spans="1:23" s="35" customFormat="1" ht="14" customHeight="1">
      <c r="A25" s="35" t="s">
        <v>1664</v>
      </c>
      <c r="C25" s="38" t="s">
        <v>2212</v>
      </c>
      <c r="D25" s="35" t="s">
        <v>1157</v>
      </c>
      <c r="E25" s="38" t="s">
        <v>2222</v>
      </c>
      <c r="F25" s="35" t="s">
        <v>1158</v>
      </c>
      <c r="G25" s="35" t="s">
        <v>1159</v>
      </c>
      <c r="H25" s="38" t="s">
        <v>2212</v>
      </c>
      <c r="J25" s="39" t="str">
        <f t="shared" si="0"/>
        <v>PA.IV.010601</v>
      </c>
      <c r="K25" s="38" t="s">
        <v>2212</v>
      </c>
      <c r="L25" s="35" t="str">
        <f t="shared" si="1"/>
        <v>Device</v>
      </c>
      <c r="M25" s="39" t="str">
        <f t="shared" si="2"/>
        <v>PI.PA.IV.010601.01</v>
      </c>
      <c r="N25" s="39"/>
      <c r="O25" s="39" t="str">
        <f t="shared" si="3"/>
        <v>PH.PA.IV.010601.01</v>
      </c>
      <c r="Q25" s="39" t="str">
        <f t="shared" si="4"/>
        <v>CL.PA.IV.010601.01</v>
      </c>
      <c r="R25" s="39"/>
      <c r="S25" s="39" t="str">
        <f t="shared" si="5"/>
        <v>DR.PA.IV.010601.01</v>
      </c>
      <c r="T25" s="39"/>
      <c r="U25" s="60" t="str">
        <f t="shared" si="6"/>
        <v>IM.PA.IV.010601.01</v>
      </c>
      <c r="V25" s="59"/>
      <c r="W25" s="60" t="str">
        <f t="shared" si="7"/>
        <v>GE.PA.IV.010601.01</v>
      </c>
    </row>
    <row r="26" spans="1:23" s="35" customFormat="1" ht="14" customHeight="1">
      <c r="A26" s="35" t="s">
        <v>1664</v>
      </c>
      <c r="C26" s="38" t="s">
        <v>2212</v>
      </c>
      <c r="E26" s="38" t="s">
        <v>2222</v>
      </c>
      <c r="F26" s="35" t="s">
        <v>1158</v>
      </c>
      <c r="G26" s="35" t="s">
        <v>1160</v>
      </c>
      <c r="H26" s="38" t="s">
        <v>2217</v>
      </c>
      <c r="J26" s="39" t="str">
        <f t="shared" si="0"/>
        <v>PA.IV.010602</v>
      </c>
      <c r="K26" s="38" t="s">
        <v>2212</v>
      </c>
      <c r="L26" s="35" t="str">
        <f t="shared" si="1"/>
        <v>Tape</v>
      </c>
      <c r="M26" s="39" t="str">
        <f t="shared" si="2"/>
        <v>PI.PA.IV.010602.01</v>
      </c>
      <c r="N26" s="39"/>
      <c r="O26" s="39" t="str">
        <f t="shared" si="3"/>
        <v>PH.PA.IV.010602.01</v>
      </c>
      <c r="Q26" s="39" t="str">
        <f t="shared" si="4"/>
        <v>CL.PA.IV.010602.01</v>
      </c>
      <c r="R26" s="39"/>
      <c r="S26" s="39" t="str">
        <f t="shared" si="5"/>
        <v>DR.PA.IV.010602.01</v>
      </c>
      <c r="T26" s="39"/>
      <c r="U26" s="60" t="str">
        <f t="shared" si="6"/>
        <v>IM.PA.IV.010602.01</v>
      </c>
      <c r="V26" s="59"/>
      <c r="W26" s="60" t="str">
        <f t="shared" si="7"/>
        <v>GE.PA.IV.010602.01</v>
      </c>
    </row>
    <row r="27" spans="1:23" s="35" customFormat="1" ht="14" customHeight="1">
      <c r="A27" s="35" t="s">
        <v>1664</v>
      </c>
      <c r="C27" s="38" t="s">
        <v>2212</v>
      </c>
      <c r="E27" s="38" t="s">
        <v>2222</v>
      </c>
      <c r="F27" s="35" t="s">
        <v>1158</v>
      </c>
      <c r="G27" s="35" t="s">
        <v>1161</v>
      </c>
      <c r="H27" s="38" t="s">
        <v>2219</v>
      </c>
      <c r="J27" s="39" t="str">
        <f t="shared" si="0"/>
        <v>PA.IV.010603</v>
      </c>
      <c r="K27" s="38" t="s">
        <v>2212</v>
      </c>
      <c r="L27" s="35" t="str">
        <f t="shared" si="1"/>
        <v>Suture</v>
      </c>
      <c r="M27" s="39" t="str">
        <f t="shared" si="2"/>
        <v>PI.PA.IV.010603.01</v>
      </c>
      <c r="N27" s="39"/>
      <c r="O27" s="39" t="str">
        <f t="shared" si="3"/>
        <v>PH.PA.IV.010603.01</v>
      </c>
      <c r="Q27" s="39" t="str">
        <f t="shared" si="4"/>
        <v>CL.PA.IV.010603.01</v>
      </c>
      <c r="R27" s="39"/>
      <c r="S27" s="39" t="str">
        <f t="shared" si="5"/>
        <v>DR.PA.IV.010603.01</v>
      </c>
      <c r="T27" s="39"/>
      <c r="U27" s="60" t="str">
        <f t="shared" si="6"/>
        <v>IM.PA.IV.010603.01</v>
      </c>
      <c r="V27" s="59"/>
      <c r="W27" s="60" t="str">
        <f t="shared" si="7"/>
        <v>GE.PA.IV.010603.01</v>
      </c>
    </row>
    <row r="28" spans="1:23" s="35" customFormat="1" ht="14" customHeight="1">
      <c r="A28" s="35" t="s">
        <v>1664</v>
      </c>
      <c r="C28" s="38" t="s">
        <v>2212</v>
      </c>
      <c r="E28" s="38" t="s">
        <v>2222</v>
      </c>
      <c r="F28" s="35" t="s">
        <v>1158</v>
      </c>
      <c r="G28" s="35" t="s">
        <v>972</v>
      </c>
      <c r="H28" s="38" t="s">
        <v>2063</v>
      </c>
      <c r="J28" s="39" t="str">
        <f t="shared" si="0"/>
        <v>PA.IV.010604</v>
      </c>
      <c r="K28" s="38" t="s">
        <v>2212</v>
      </c>
      <c r="L28" s="35" t="str">
        <f t="shared" si="1"/>
        <v>Other, specify:</v>
      </c>
      <c r="M28" s="39" t="str">
        <f t="shared" si="2"/>
        <v>PI.PA.IV.010604.01</v>
      </c>
      <c r="N28" s="39"/>
      <c r="O28" s="39" t="str">
        <f t="shared" si="3"/>
        <v>PH.PA.IV.010604.01</v>
      </c>
      <c r="Q28" s="39" t="str">
        <f t="shared" si="4"/>
        <v>CL.PA.IV.010604.01</v>
      </c>
      <c r="R28" s="39"/>
      <c r="S28" s="39" t="str">
        <f t="shared" si="5"/>
        <v>DR.PA.IV.010604.01</v>
      </c>
      <c r="T28" s="39"/>
      <c r="U28" s="60" t="str">
        <f t="shared" si="6"/>
        <v>IM.PA.IV.010604.01</v>
      </c>
      <c r="V28" s="59"/>
      <c r="W28" s="60" t="str">
        <f t="shared" si="7"/>
        <v>GE.PA.IV.010604.01</v>
      </c>
    </row>
    <row r="29" spans="1:23" s="35" customFormat="1" ht="14" customHeight="1">
      <c r="A29" s="35" t="s">
        <v>1664</v>
      </c>
      <c r="C29" s="38" t="s">
        <v>2212</v>
      </c>
      <c r="D29" s="35" t="s">
        <v>2470</v>
      </c>
      <c r="E29" s="38" t="s">
        <v>2376</v>
      </c>
      <c r="F29" s="35" t="s">
        <v>1162</v>
      </c>
      <c r="G29" s="35" t="s">
        <v>1163</v>
      </c>
      <c r="H29" s="38" t="s">
        <v>2212</v>
      </c>
      <c r="J29" s="39" t="str">
        <f t="shared" si="0"/>
        <v>PA.IV.010701</v>
      </c>
      <c r="K29" s="38" t="s">
        <v>2212</v>
      </c>
      <c r="L29" s="35" t="str">
        <f t="shared" si="1"/>
        <v>No redness pain or swelling</v>
      </c>
      <c r="M29" s="39" t="str">
        <f t="shared" si="2"/>
        <v>PI.PA.IV.010701.01</v>
      </c>
      <c r="N29" s="39"/>
      <c r="O29" s="39" t="str">
        <f t="shared" si="3"/>
        <v>PH.PA.IV.010701.01</v>
      </c>
      <c r="Q29" s="39" t="str">
        <f t="shared" si="4"/>
        <v>CL.PA.IV.010701.01</v>
      </c>
      <c r="R29" s="39"/>
      <c r="S29" s="39" t="str">
        <f t="shared" si="5"/>
        <v>DR.PA.IV.010701.01</v>
      </c>
      <c r="T29" s="39"/>
      <c r="U29" s="60" t="str">
        <f t="shared" si="6"/>
        <v>IM.PA.IV.010701.01</v>
      </c>
      <c r="V29" s="59"/>
      <c r="W29" s="60" t="str">
        <f t="shared" si="7"/>
        <v>GE.PA.IV.010701.01</v>
      </c>
    </row>
    <row r="30" spans="1:23" s="35" customFormat="1" ht="14" customHeight="1">
      <c r="A30" s="35" t="s">
        <v>1664</v>
      </c>
      <c r="C30" s="38" t="s">
        <v>2212</v>
      </c>
      <c r="E30" s="38" t="s">
        <v>2376</v>
      </c>
      <c r="F30" s="35" t="s">
        <v>1162</v>
      </c>
      <c r="G30" s="35" t="s">
        <v>2473</v>
      </c>
      <c r="H30" s="38" t="s">
        <v>2217</v>
      </c>
      <c r="J30" s="39" t="str">
        <f t="shared" si="0"/>
        <v>PA.IV.010702</v>
      </c>
      <c r="K30" s="38" t="s">
        <v>2212</v>
      </c>
      <c r="L30" s="35" t="str">
        <f t="shared" si="1"/>
        <v>Erythema</v>
      </c>
      <c r="M30" s="39" t="str">
        <f t="shared" si="2"/>
        <v>PI.PA.IV.010702.01</v>
      </c>
      <c r="N30" s="39"/>
      <c r="O30" s="39" t="str">
        <f t="shared" si="3"/>
        <v>PH.PA.IV.010702.01</v>
      </c>
      <c r="Q30" s="39" t="str">
        <f t="shared" si="4"/>
        <v>CL.PA.IV.010702.01</v>
      </c>
      <c r="R30" s="39"/>
      <c r="S30" s="39" t="str">
        <f t="shared" si="5"/>
        <v>DR.PA.IV.010702.01</v>
      </c>
      <c r="T30" s="39"/>
      <c r="U30" s="60" t="str">
        <f t="shared" si="6"/>
        <v>IM.PA.IV.010702.01</v>
      </c>
      <c r="V30" s="59"/>
      <c r="W30" s="60" t="str">
        <f t="shared" si="7"/>
        <v>GE.PA.IV.010702.01</v>
      </c>
    </row>
    <row r="31" spans="1:23" s="35" customFormat="1" ht="14" customHeight="1">
      <c r="A31" s="35" t="s">
        <v>1664</v>
      </c>
      <c r="C31" s="38" t="s">
        <v>2212</v>
      </c>
      <c r="E31" s="38" t="s">
        <v>2376</v>
      </c>
      <c r="F31" s="35" t="s">
        <v>1162</v>
      </c>
      <c r="G31" s="35" t="s">
        <v>2313</v>
      </c>
      <c r="H31" s="38" t="s">
        <v>2219</v>
      </c>
      <c r="J31" s="39" t="str">
        <f t="shared" si="0"/>
        <v>PA.IV.010703</v>
      </c>
      <c r="K31" s="38" t="s">
        <v>2212</v>
      </c>
      <c r="L31" s="35" t="str">
        <f t="shared" si="1"/>
        <v>Ecchymosis</v>
      </c>
      <c r="M31" s="39" t="str">
        <f t="shared" si="2"/>
        <v>PI.PA.IV.010703.01</v>
      </c>
      <c r="N31" s="39"/>
      <c r="O31" s="39" t="str">
        <f t="shared" si="3"/>
        <v>PH.PA.IV.010703.01</v>
      </c>
      <c r="Q31" s="39" t="str">
        <f t="shared" si="4"/>
        <v>CL.PA.IV.010703.01</v>
      </c>
      <c r="R31" s="39"/>
      <c r="S31" s="39" t="str">
        <f t="shared" si="5"/>
        <v>DR.PA.IV.010703.01</v>
      </c>
      <c r="T31" s="39"/>
      <c r="U31" s="60" t="str">
        <f t="shared" si="6"/>
        <v>IM.PA.IV.010703.01</v>
      </c>
      <c r="V31" s="59"/>
      <c r="W31" s="60" t="str">
        <f t="shared" si="7"/>
        <v>GE.PA.IV.010703.01</v>
      </c>
    </row>
    <row r="32" spans="1:23" s="35" customFormat="1" ht="14" customHeight="1">
      <c r="A32" s="35" t="s">
        <v>1664</v>
      </c>
      <c r="C32" s="38" t="s">
        <v>2212</v>
      </c>
      <c r="E32" s="38" t="s">
        <v>2376</v>
      </c>
      <c r="F32" s="35" t="s">
        <v>1162</v>
      </c>
      <c r="G32" s="35" t="s">
        <v>2475</v>
      </c>
      <c r="H32" s="38" t="s">
        <v>2063</v>
      </c>
      <c r="J32" s="39" t="str">
        <f t="shared" si="0"/>
        <v>PA.IV.010704</v>
      </c>
      <c r="K32" s="38" t="s">
        <v>2212</v>
      </c>
      <c r="L32" s="35" t="str">
        <f t="shared" si="1"/>
        <v>Tenderness</v>
      </c>
      <c r="M32" s="39" t="str">
        <f t="shared" si="2"/>
        <v>PI.PA.IV.010704.01</v>
      </c>
      <c r="N32" s="39"/>
      <c r="O32" s="39" t="str">
        <f t="shared" si="3"/>
        <v>PH.PA.IV.010704.01</v>
      </c>
      <c r="Q32" s="39" t="str">
        <f t="shared" si="4"/>
        <v>CL.PA.IV.010704.01</v>
      </c>
      <c r="R32" s="39"/>
      <c r="S32" s="39" t="str">
        <f t="shared" si="5"/>
        <v>DR.PA.IV.010704.01</v>
      </c>
      <c r="T32" s="39"/>
      <c r="U32" s="60" t="str">
        <f t="shared" si="6"/>
        <v>IM.PA.IV.010704.01</v>
      </c>
      <c r="V32" s="59"/>
      <c r="W32" s="60" t="str">
        <f t="shared" si="7"/>
        <v>GE.PA.IV.010704.01</v>
      </c>
    </row>
    <row r="33" spans="1:31" s="35" customFormat="1" ht="14" customHeight="1">
      <c r="A33" s="35" t="s">
        <v>1664</v>
      </c>
      <c r="C33" s="38" t="s">
        <v>2212</v>
      </c>
      <c r="E33" s="38" t="s">
        <v>2376</v>
      </c>
      <c r="F33" s="35" t="s">
        <v>1162</v>
      </c>
      <c r="G33" s="35" t="s">
        <v>2476</v>
      </c>
      <c r="H33" s="38" t="s">
        <v>2065</v>
      </c>
      <c r="J33" s="39" t="str">
        <f t="shared" si="0"/>
        <v>PA.IV.010705</v>
      </c>
      <c r="K33" s="38" t="s">
        <v>2212</v>
      </c>
      <c r="L33" s="35" t="str">
        <f t="shared" si="1"/>
        <v>Swelling</v>
      </c>
      <c r="M33" s="39" t="str">
        <f t="shared" si="2"/>
        <v>PI.PA.IV.010705.01</v>
      </c>
      <c r="N33" s="39"/>
      <c r="O33" s="39" t="str">
        <f t="shared" si="3"/>
        <v>PH.PA.IV.010705.01</v>
      </c>
      <c r="Q33" s="39" t="str">
        <f t="shared" si="4"/>
        <v>CL.PA.IV.010705.01</v>
      </c>
      <c r="R33" s="39"/>
      <c r="S33" s="39" t="str">
        <f t="shared" si="5"/>
        <v>DR.PA.IV.010705.01</v>
      </c>
      <c r="T33" s="39"/>
      <c r="U33" s="60" t="str">
        <f t="shared" si="6"/>
        <v>IM.PA.IV.010705.01</v>
      </c>
      <c r="V33" s="59"/>
      <c r="W33" s="60" t="str">
        <f t="shared" si="7"/>
        <v>GE.PA.IV.010705.01</v>
      </c>
    </row>
    <row r="34" spans="1:31" s="35" customFormat="1" ht="14" customHeight="1">
      <c r="A34" s="35" t="s">
        <v>1664</v>
      </c>
      <c r="C34" s="38" t="s">
        <v>2212</v>
      </c>
      <c r="E34" s="38" t="s">
        <v>2376</v>
      </c>
      <c r="F34" s="35" t="s">
        <v>1162</v>
      </c>
      <c r="G34" s="35" t="s">
        <v>2689</v>
      </c>
      <c r="H34" s="38" t="s">
        <v>2222</v>
      </c>
      <c r="J34" s="39" t="str">
        <f t="shared" si="0"/>
        <v>PA.IV.010706</v>
      </c>
      <c r="K34" s="38" t="s">
        <v>2212</v>
      </c>
      <c r="L34" s="35" t="str">
        <f t="shared" si="1"/>
        <v>Hematoma</v>
      </c>
      <c r="M34" s="39" t="str">
        <f t="shared" si="2"/>
        <v>PI.PA.IV.010706.01</v>
      </c>
      <c r="N34" s="39"/>
      <c r="O34" s="39" t="str">
        <f t="shared" si="3"/>
        <v>PH.PA.IV.010706.01</v>
      </c>
      <c r="Q34" s="39" t="str">
        <f t="shared" si="4"/>
        <v>CL.PA.IV.010706.01</v>
      </c>
      <c r="R34" s="39"/>
      <c r="S34" s="39" t="str">
        <f t="shared" si="5"/>
        <v>DR.PA.IV.010706.01</v>
      </c>
      <c r="T34" s="39"/>
      <c r="U34" s="60" t="str">
        <f t="shared" si="6"/>
        <v>IM.PA.IV.010706.01</v>
      </c>
      <c r="V34" s="59"/>
      <c r="W34" s="60" t="str">
        <f t="shared" si="7"/>
        <v>GE.PA.IV.010706.01</v>
      </c>
    </row>
    <row r="35" spans="1:31" s="35" customFormat="1" ht="14" customHeight="1">
      <c r="A35" s="35" t="s">
        <v>1664</v>
      </c>
      <c r="C35" s="38" t="s">
        <v>2212</v>
      </c>
      <c r="E35" s="38" t="s">
        <v>2376</v>
      </c>
      <c r="F35" s="35" t="s">
        <v>1162</v>
      </c>
      <c r="G35" s="35" t="s">
        <v>861</v>
      </c>
      <c r="H35" s="38" t="s">
        <v>2376</v>
      </c>
      <c r="J35" s="39" t="str">
        <f t="shared" si="0"/>
        <v>PA.IV.010707</v>
      </c>
      <c r="K35" s="38" t="s">
        <v>2212</v>
      </c>
      <c r="L35" s="35" t="str">
        <f t="shared" si="1"/>
        <v>Unable to assess due to dressing</v>
      </c>
      <c r="M35" s="39" t="str">
        <f t="shared" si="2"/>
        <v>PI.PA.IV.010707.01</v>
      </c>
      <c r="N35" s="39"/>
      <c r="O35" s="39" t="str">
        <f t="shared" si="3"/>
        <v>PH.PA.IV.010707.01</v>
      </c>
      <c r="Q35" s="39" t="str">
        <f t="shared" si="4"/>
        <v>CL.PA.IV.010707.01</v>
      </c>
      <c r="R35" s="39"/>
      <c r="S35" s="39" t="str">
        <f t="shared" si="5"/>
        <v>DR.PA.IV.010707.01</v>
      </c>
      <c r="T35" s="39"/>
      <c r="U35" s="60" t="str">
        <f t="shared" si="6"/>
        <v>IM.PA.IV.010707.01</v>
      </c>
      <c r="V35" s="59"/>
      <c r="W35" s="60" t="str">
        <f t="shared" si="7"/>
        <v>GE.PA.IV.010707.01</v>
      </c>
    </row>
    <row r="36" spans="1:31" s="35" customFormat="1" ht="14" customHeight="1">
      <c r="A36" s="35" t="s">
        <v>1664</v>
      </c>
      <c r="C36" s="38" t="s">
        <v>2212</v>
      </c>
      <c r="E36" s="38" t="s">
        <v>2376</v>
      </c>
      <c r="F36" s="35" t="s">
        <v>1162</v>
      </c>
      <c r="G36" s="35" t="s">
        <v>2477</v>
      </c>
      <c r="H36" s="38" t="s">
        <v>2378</v>
      </c>
      <c r="J36" s="39" t="str">
        <f t="shared" si="0"/>
        <v>PA.IV.010708</v>
      </c>
      <c r="K36" s="38" t="s">
        <v>2212</v>
      </c>
      <c r="L36" s="35" t="str">
        <f t="shared" si="1"/>
        <v>Warmth</v>
      </c>
      <c r="M36" s="39" t="str">
        <f t="shared" si="2"/>
        <v>PI.PA.IV.010708.01</v>
      </c>
      <c r="N36" s="39"/>
      <c r="O36" s="39" t="str">
        <f t="shared" si="3"/>
        <v>PH.PA.IV.010708.01</v>
      </c>
      <c r="Q36" s="39" t="str">
        <f t="shared" si="4"/>
        <v>CL.PA.IV.010708.01</v>
      </c>
      <c r="R36" s="39"/>
      <c r="S36" s="39" t="str">
        <f t="shared" si="5"/>
        <v>DR.PA.IV.010708.01</v>
      </c>
      <c r="T36" s="39"/>
      <c r="U36" s="60" t="str">
        <f t="shared" si="6"/>
        <v>IM.PA.IV.010708.01</v>
      </c>
      <c r="V36" s="59"/>
      <c r="W36" s="60" t="str">
        <f t="shared" si="7"/>
        <v>GE.PA.IV.010708.01</v>
      </c>
    </row>
    <row r="37" spans="1:31" s="35" customFormat="1" ht="14" customHeight="1">
      <c r="A37" s="35" t="s">
        <v>1664</v>
      </c>
      <c r="C37" s="38" t="s">
        <v>2212</v>
      </c>
      <c r="E37" s="38" t="s">
        <v>2376</v>
      </c>
      <c r="F37" s="35" t="s">
        <v>1162</v>
      </c>
      <c r="G37" s="35" t="s">
        <v>2688</v>
      </c>
      <c r="H37" s="38" t="s">
        <v>2380</v>
      </c>
      <c r="J37" s="39" t="str">
        <f t="shared" si="0"/>
        <v>PA.IV.010709</v>
      </c>
      <c r="K37" s="38" t="s">
        <v>2212</v>
      </c>
      <c r="L37" s="35" t="str">
        <f t="shared" si="1"/>
        <v>Bleeding</v>
      </c>
      <c r="M37" s="39" t="str">
        <f t="shared" si="2"/>
        <v>PI.PA.IV.010709.01</v>
      </c>
      <c r="N37" s="39"/>
      <c r="O37" s="39" t="str">
        <f t="shared" si="3"/>
        <v>PH.PA.IV.010709.01</v>
      </c>
      <c r="Q37" s="39" t="str">
        <f t="shared" si="4"/>
        <v>CL.PA.IV.010709.01</v>
      </c>
      <c r="R37" s="39"/>
      <c r="S37" s="39" t="str">
        <f t="shared" si="5"/>
        <v>DR.PA.IV.010709.01</v>
      </c>
      <c r="T37" s="39"/>
      <c r="U37" s="60" t="str">
        <f t="shared" si="6"/>
        <v>IM.PA.IV.010709.01</v>
      </c>
      <c r="V37" s="59"/>
      <c r="W37" s="60" t="str">
        <f t="shared" si="7"/>
        <v>GE.PA.IV.010709.01</v>
      </c>
    </row>
    <row r="38" spans="1:31" s="35" customFormat="1" ht="14" customHeight="1">
      <c r="A38" s="35" t="s">
        <v>1664</v>
      </c>
      <c r="C38" s="38" t="s">
        <v>2212</v>
      </c>
      <c r="E38" s="38" t="s">
        <v>2376</v>
      </c>
      <c r="F38" s="35" t="s">
        <v>1162</v>
      </c>
      <c r="G38" s="35" t="s">
        <v>1164</v>
      </c>
      <c r="H38" s="38" t="s">
        <v>2124</v>
      </c>
      <c r="J38" s="39" t="str">
        <f t="shared" si="0"/>
        <v>PA.IV.010710</v>
      </c>
      <c r="K38" s="38" t="s">
        <v>2212</v>
      </c>
      <c r="L38" s="35" t="str">
        <f t="shared" si="1"/>
        <v>Extravasation</v>
      </c>
      <c r="M38" s="39" t="str">
        <f t="shared" si="2"/>
        <v>PI.PA.IV.010710.01</v>
      </c>
      <c r="N38" s="39"/>
      <c r="O38" s="39" t="str">
        <f t="shared" si="3"/>
        <v>PH.PA.IV.010710.01</v>
      </c>
      <c r="Q38" s="39" t="str">
        <f t="shared" si="4"/>
        <v>CL.PA.IV.010710.01</v>
      </c>
      <c r="R38" s="39"/>
      <c r="S38" s="39" t="str">
        <f t="shared" si="5"/>
        <v>DR.PA.IV.010710.01</v>
      </c>
      <c r="T38" s="39"/>
      <c r="U38" s="60" t="str">
        <f t="shared" si="6"/>
        <v>IM.PA.IV.010710.01</v>
      </c>
      <c r="V38" s="59"/>
      <c r="W38" s="60" t="str">
        <f t="shared" si="7"/>
        <v>GE.PA.IV.010710.01</v>
      </c>
    </row>
    <row r="39" spans="1:31" s="35" customFormat="1" ht="14" customHeight="1">
      <c r="A39" s="35" t="s">
        <v>1664</v>
      </c>
      <c r="C39" s="38" t="s">
        <v>2212</v>
      </c>
      <c r="D39" s="35" t="s">
        <v>1165</v>
      </c>
      <c r="E39" s="38" t="s">
        <v>2378</v>
      </c>
      <c r="F39" s="35" t="s">
        <v>1166</v>
      </c>
      <c r="G39" s="35" t="s">
        <v>2016</v>
      </c>
      <c r="H39" s="38" t="s">
        <v>2212</v>
      </c>
      <c r="J39" s="39" t="str">
        <f t="shared" si="0"/>
        <v>PA.IV.010801</v>
      </c>
      <c r="K39" s="38" t="s">
        <v>2212</v>
      </c>
      <c r="L39" s="35" t="str">
        <f t="shared" si="1"/>
        <v>Sharp</v>
      </c>
      <c r="M39" s="39" t="str">
        <f t="shared" si="2"/>
        <v>PI.PA.IV.010801.01</v>
      </c>
      <c r="N39" s="39"/>
      <c r="O39" s="39" t="str">
        <f t="shared" si="3"/>
        <v>PH.PA.IV.010801.01</v>
      </c>
      <c r="Q39" s="39" t="str">
        <f t="shared" si="4"/>
        <v>CL.PA.IV.010801.01</v>
      </c>
      <c r="R39" s="39"/>
      <c r="S39" s="39" t="str">
        <f t="shared" si="5"/>
        <v>DR.PA.IV.010801.01</v>
      </c>
      <c r="T39" s="39"/>
      <c r="U39" s="60" t="str">
        <f t="shared" si="6"/>
        <v>IM.PA.IV.010801.01</v>
      </c>
      <c r="V39" s="59"/>
      <c r="W39" s="60" t="str">
        <f t="shared" si="7"/>
        <v>GE.PA.IV.010801.01</v>
      </c>
    </row>
    <row r="40" spans="1:31" s="35" customFormat="1" ht="14" customHeight="1">
      <c r="A40" s="35" t="s">
        <v>1664</v>
      </c>
      <c r="C40" s="38" t="s">
        <v>2212</v>
      </c>
      <c r="E40" s="38" t="s">
        <v>2378</v>
      </c>
      <c r="F40" s="35" t="s">
        <v>1166</v>
      </c>
      <c r="G40" s="35" t="s">
        <v>1167</v>
      </c>
      <c r="H40" s="38" t="s">
        <v>2217</v>
      </c>
      <c r="J40" s="39" t="str">
        <f t="shared" si="0"/>
        <v>PA.IV.010802</v>
      </c>
      <c r="K40" s="38" t="s">
        <v>2212</v>
      </c>
      <c r="L40" s="35" t="str">
        <f t="shared" si="1"/>
        <v>Damped</v>
      </c>
      <c r="M40" s="39" t="str">
        <f t="shared" si="2"/>
        <v>PI.PA.IV.010802.01</v>
      </c>
      <c r="N40" s="39"/>
      <c r="O40" s="39" t="str">
        <f t="shared" si="3"/>
        <v>PH.PA.IV.010802.01</v>
      </c>
      <c r="Q40" s="39" t="str">
        <f t="shared" si="4"/>
        <v>CL.PA.IV.010802.01</v>
      </c>
      <c r="R40" s="39"/>
      <c r="S40" s="39" t="str">
        <f t="shared" si="5"/>
        <v>DR.PA.IV.010802.01</v>
      </c>
      <c r="T40" s="39"/>
      <c r="U40" s="60" t="str">
        <f t="shared" si="6"/>
        <v>IM.PA.IV.010802.01</v>
      </c>
      <c r="V40" s="59"/>
      <c r="W40" s="60" t="str">
        <f t="shared" si="7"/>
        <v>GE.PA.IV.010802.01</v>
      </c>
    </row>
    <row r="41" spans="1:31" s="35" customFormat="1" ht="14" customHeight="1">
      <c r="A41" s="35" t="s">
        <v>1664</v>
      </c>
      <c r="C41" s="38" t="s">
        <v>2212</v>
      </c>
      <c r="E41" s="38" t="s">
        <v>2378</v>
      </c>
      <c r="F41" s="35" t="s">
        <v>1166</v>
      </c>
      <c r="G41" s="35" t="s">
        <v>1168</v>
      </c>
      <c r="H41" s="38" t="s">
        <v>2219</v>
      </c>
      <c r="J41" s="39" t="str">
        <f t="shared" si="0"/>
        <v>PA.IV.010803</v>
      </c>
      <c r="K41" s="38" t="s">
        <v>2212</v>
      </c>
      <c r="L41" s="35" t="str">
        <f t="shared" si="1"/>
        <v>Positional</v>
      </c>
      <c r="M41" s="39" t="str">
        <f t="shared" si="2"/>
        <v>PI.PA.IV.010803.01</v>
      </c>
      <c r="N41" s="39"/>
      <c r="O41" s="39" t="str">
        <f t="shared" si="3"/>
        <v>PH.PA.IV.010803.01</v>
      </c>
      <c r="Q41" s="39" t="str">
        <f t="shared" si="4"/>
        <v>CL.PA.IV.010803.01</v>
      </c>
      <c r="R41" s="39"/>
      <c r="S41" s="39" t="str">
        <f t="shared" si="5"/>
        <v>DR.PA.IV.010803.01</v>
      </c>
      <c r="T41" s="39"/>
      <c r="U41" s="60" t="str">
        <f t="shared" si="6"/>
        <v>IM.PA.IV.010803.01</v>
      </c>
      <c r="V41" s="59"/>
      <c r="W41" s="60" t="str">
        <f t="shared" si="7"/>
        <v>GE.PA.IV.010803.01</v>
      </c>
    </row>
    <row r="42" spans="1:31" s="35" customFormat="1" ht="14" customHeight="1">
      <c r="A42" s="35" t="s">
        <v>1664</v>
      </c>
      <c r="C42" s="38" t="s">
        <v>2212</v>
      </c>
      <c r="E42" s="38" t="s">
        <v>2378</v>
      </c>
      <c r="F42" s="35" t="s">
        <v>1166</v>
      </c>
      <c r="G42" s="35" t="s">
        <v>972</v>
      </c>
      <c r="H42" s="38" t="s">
        <v>2063</v>
      </c>
      <c r="J42" s="39" t="str">
        <f t="shared" si="0"/>
        <v>PA.IV.010804</v>
      </c>
      <c r="K42" s="38" t="s">
        <v>2212</v>
      </c>
      <c r="L42" s="35" t="str">
        <f t="shared" si="1"/>
        <v>Other, specify:</v>
      </c>
      <c r="M42" s="39" t="str">
        <f t="shared" si="2"/>
        <v>PI.PA.IV.010804.01</v>
      </c>
      <c r="N42" s="39"/>
      <c r="O42" s="39" t="str">
        <f t="shared" si="3"/>
        <v>PH.PA.IV.010804.01</v>
      </c>
      <c r="Q42" s="39" t="str">
        <f t="shared" si="4"/>
        <v>CL.PA.IV.010804.01</v>
      </c>
      <c r="R42" s="39"/>
      <c r="S42" s="39" t="str">
        <f t="shared" si="5"/>
        <v>DR.PA.IV.010804.01</v>
      </c>
      <c r="T42" s="39"/>
      <c r="U42" s="60" t="str">
        <f t="shared" si="6"/>
        <v>IM.PA.IV.010804.01</v>
      </c>
      <c r="V42" s="59"/>
      <c r="W42" s="60" t="str">
        <f t="shared" si="7"/>
        <v>GE.PA.IV.010804.01</v>
      </c>
    </row>
    <row r="43" spans="1:31" s="35" customFormat="1" ht="14" customHeight="1">
      <c r="A43" s="35" t="s">
        <v>1664</v>
      </c>
      <c r="C43" s="38" t="s">
        <v>2212</v>
      </c>
      <c r="D43" s="35" t="s">
        <v>4503</v>
      </c>
      <c r="E43" s="38" t="s">
        <v>3312</v>
      </c>
      <c r="F43" s="35" t="s">
        <v>4504</v>
      </c>
      <c r="G43" s="35" t="s">
        <v>4504</v>
      </c>
      <c r="H43" s="38" t="s">
        <v>3298</v>
      </c>
      <c r="J43" s="39" t="str">
        <f t="shared" si="0"/>
        <v>PA.IV.010901</v>
      </c>
      <c r="K43" s="38" t="s">
        <v>3298</v>
      </c>
      <c r="L43" s="35" t="str">
        <f t="shared" si="1"/>
        <v>Insertion Date</v>
      </c>
      <c r="M43" s="39" t="str">
        <f t="shared" si="2"/>
        <v>PI.PA.IV.010901.01</v>
      </c>
      <c r="N43" s="39"/>
      <c r="O43" s="39" t="str">
        <f t="shared" si="3"/>
        <v>PH.PA.IV.010901.01</v>
      </c>
      <c r="Q43" s="39" t="str">
        <f t="shared" si="4"/>
        <v>CL.PA.IV.010901.01</v>
      </c>
      <c r="R43" s="39"/>
      <c r="S43" s="39" t="str">
        <f t="shared" si="5"/>
        <v>DR.PA.IV.010901.01</v>
      </c>
      <c r="T43" s="39"/>
      <c r="U43" s="60" t="str">
        <f t="shared" si="6"/>
        <v>IM.PA.IV.010901.01</v>
      </c>
      <c r="V43" s="59"/>
      <c r="W43" s="60" t="str">
        <f t="shared" si="7"/>
        <v>GE.PA.IV.010901.01</v>
      </c>
      <c r="AD43" s="35" t="s">
        <v>3326</v>
      </c>
      <c r="AE43" s="35">
        <v>1263</v>
      </c>
    </row>
    <row r="44" spans="1:31" s="35" customFormat="1" ht="14" customHeight="1">
      <c r="A44" s="35" t="s">
        <v>1664</v>
      </c>
      <c r="C44" s="38" t="s">
        <v>2212</v>
      </c>
      <c r="E44" s="38" t="s">
        <v>3312</v>
      </c>
      <c r="F44" s="35" t="s">
        <v>4504</v>
      </c>
      <c r="G44" s="35" t="s">
        <v>4505</v>
      </c>
      <c r="H44" s="38" t="s">
        <v>3293</v>
      </c>
      <c r="J44" s="39" t="str">
        <f t="shared" si="0"/>
        <v>PA.IV.010902</v>
      </c>
      <c r="K44" s="38" t="s">
        <v>3298</v>
      </c>
      <c r="L44" s="35" t="str">
        <f t="shared" si="1"/>
        <v>Discontinued</v>
      </c>
      <c r="M44" s="39" t="str">
        <f t="shared" si="2"/>
        <v>PI.PA.IV.010902.01</v>
      </c>
      <c r="N44" s="39"/>
      <c r="O44" s="39" t="str">
        <f t="shared" si="3"/>
        <v>PH.PA.IV.010902.01</v>
      </c>
      <c r="Q44" s="39" t="str">
        <f t="shared" si="4"/>
        <v>CL.PA.IV.010902.01</v>
      </c>
      <c r="R44" s="39"/>
      <c r="S44" s="39" t="str">
        <f t="shared" si="5"/>
        <v>DR.PA.IV.010902.01</v>
      </c>
      <c r="T44" s="39"/>
      <c r="U44" s="60" t="str">
        <f t="shared" si="6"/>
        <v>IM.PA.IV.010902.01</v>
      </c>
      <c r="V44" s="59"/>
      <c r="W44" s="60" t="str">
        <f t="shared" si="7"/>
        <v>GE.PA.IV.010902.01</v>
      </c>
      <c r="AD44" s="35" t="s">
        <v>3326</v>
      </c>
      <c r="AE44" s="35">
        <v>1263</v>
      </c>
    </row>
    <row r="45" spans="1:31" s="35" customFormat="1" ht="15">
      <c r="A45" s="35" t="s">
        <v>1664</v>
      </c>
      <c r="C45" s="38" t="s">
        <v>3298</v>
      </c>
      <c r="D45" s="35" t="s">
        <v>4506</v>
      </c>
      <c r="E45" s="38" t="s">
        <v>3331</v>
      </c>
      <c r="F45" s="35" t="s">
        <v>2796</v>
      </c>
      <c r="G45" s="35" t="s">
        <v>1433</v>
      </c>
      <c r="H45" s="38" t="s">
        <v>2212</v>
      </c>
      <c r="I45" s="35" t="s">
        <v>1433</v>
      </c>
      <c r="J45" s="39" t="str">
        <f t="shared" si="0"/>
        <v>PA.IV.011001</v>
      </c>
      <c r="K45" s="38" t="s">
        <v>3298</v>
      </c>
      <c r="L45" s="35" t="str">
        <f t="shared" si="1"/>
        <v>Patent</v>
      </c>
      <c r="M45" s="39" t="str">
        <f t="shared" si="2"/>
        <v>PI.PA.IV.011001.01</v>
      </c>
      <c r="N45" s="39"/>
      <c r="O45" s="39" t="str">
        <f t="shared" si="3"/>
        <v>PH.PA.IV.011001.01</v>
      </c>
      <c r="Q45" s="39" t="str">
        <f t="shared" si="4"/>
        <v>CL.PA.IV.011001.01</v>
      </c>
      <c r="S45" s="39" t="str">
        <f t="shared" si="5"/>
        <v>DR.PA.IV.011001.01</v>
      </c>
      <c r="T45" s="39"/>
      <c r="U45" s="60" t="str">
        <f t="shared" si="6"/>
        <v>IM.PA.IV.011001.01</v>
      </c>
      <c r="V45" s="59"/>
      <c r="W45" s="60" t="str">
        <f t="shared" si="7"/>
        <v>GE.PA.IV.011001.01</v>
      </c>
      <c r="AD45" s="35" t="s">
        <v>3326</v>
      </c>
      <c r="AE45" s="35">
        <v>1266</v>
      </c>
    </row>
    <row r="46" spans="1:31" s="35" customFormat="1" ht="15">
      <c r="A46" s="35" t="s">
        <v>1664</v>
      </c>
      <c r="C46" s="38" t="s">
        <v>3298</v>
      </c>
      <c r="E46" s="38" t="s">
        <v>3331</v>
      </c>
      <c r="F46" s="35" t="s">
        <v>2796</v>
      </c>
      <c r="G46" s="35" t="s">
        <v>2797</v>
      </c>
      <c r="H46" s="38" t="s">
        <v>2217</v>
      </c>
      <c r="I46" s="35" t="s">
        <v>2798</v>
      </c>
      <c r="J46" s="39" t="str">
        <f t="shared" si="0"/>
        <v>PA.IV.011002</v>
      </c>
      <c r="K46" s="38" t="s">
        <v>3298</v>
      </c>
      <c r="L46" s="35" t="str">
        <f t="shared" si="1"/>
        <v>No blood return</v>
      </c>
      <c r="M46" s="39" t="str">
        <f t="shared" si="2"/>
        <v>PI.PA.IV.011002.01</v>
      </c>
      <c r="N46" s="39"/>
      <c r="O46" s="39" t="str">
        <f t="shared" si="3"/>
        <v>PH.PA.IV.011002.01</v>
      </c>
      <c r="Q46" s="39" t="str">
        <f t="shared" si="4"/>
        <v>CL.PA.IV.011002.01</v>
      </c>
      <c r="S46" s="39" t="str">
        <f t="shared" si="5"/>
        <v>DR.PA.IV.011002.01</v>
      </c>
      <c r="T46" s="39"/>
      <c r="U46" s="60" t="str">
        <f t="shared" si="6"/>
        <v>IM.PA.IV.011002.01</v>
      </c>
      <c r="V46" s="59"/>
      <c r="W46" s="60" t="str">
        <f t="shared" si="7"/>
        <v>GE.PA.IV.011002.01</v>
      </c>
      <c r="AD46" s="35" t="s">
        <v>3326</v>
      </c>
      <c r="AE46" s="35">
        <v>1266</v>
      </c>
    </row>
    <row r="47" spans="1:31" s="35" customFormat="1" ht="15">
      <c r="A47" s="35" t="s">
        <v>1664</v>
      </c>
      <c r="C47" s="38" t="s">
        <v>3298</v>
      </c>
      <c r="E47" s="38" t="s">
        <v>3331</v>
      </c>
      <c r="F47" s="35" t="s">
        <v>2796</v>
      </c>
      <c r="G47" s="35" t="s">
        <v>1168</v>
      </c>
      <c r="H47" s="38" t="s">
        <v>2219</v>
      </c>
      <c r="I47" s="35" t="s">
        <v>1382</v>
      </c>
      <c r="J47" s="39" t="str">
        <f t="shared" si="0"/>
        <v>PA.IV.011003</v>
      </c>
      <c r="K47" s="38" t="s">
        <v>3298</v>
      </c>
      <c r="L47" s="35" t="str">
        <f t="shared" si="1"/>
        <v>Positional</v>
      </c>
      <c r="M47" s="39" t="str">
        <f t="shared" si="2"/>
        <v>PI.PA.IV.011003.01</v>
      </c>
      <c r="N47" s="39"/>
      <c r="O47" s="39" t="str">
        <f t="shared" si="3"/>
        <v>PH.PA.IV.011003.01</v>
      </c>
      <c r="Q47" s="39" t="str">
        <f t="shared" si="4"/>
        <v>CL.PA.IV.011003.01</v>
      </c>
      <c r="S47" s="39" t="str">
        <f t="shared" si="5"/>
        <v>DR.PA.IV.011003.01</v>
      </c>
      <c r="T47" s="39"/>
      <c r="U47" s="60" t="str">
        <f t="shared" si="6"/>
        <v>IM.PA.IV.011003.01</v>
      </c>
      <c r="V47" s="59"/>
      <c r="W47" s="60" t="str">
        <f t="shared" si="7"/>
        <v>GE.PA.IV.011003.01</v>
      </c>
      <c r="AD47" s="35" t="s">
        <v>3326</v>
      </c>
      <c r="AE47" s="35">
        <v>1266</v>
      </c>
    </row>
    <row r="48" spans="1:31" s="35" customFormat="1" ht="15">
      <c r="A48" s="35" t="s">
        <v>1664</v>
      </c>
      <c r="C48" s="38" t="s">
        <v>3298</v>
      </c>
      <c r="E48" s="38" t="s">
        <v>3331</v>
      </c>
      <c r="F48" s="35" t="s">
        <v>2796</v>
      </c>
      <c r="G48" s="35" t="s">
        <v>1509</v>
      </c>
      <c r="H48" s="38" t="s">
        <v>2063</v>
      </c>
      <c r="I48" s="35" t="s">
        <v>2799</v>
      </c>
      <c r="J48" s="39" t="str">
        <f t="shared" si="0"/>
        <v>PA.IV.011004</v>
      </c>
      <c r="K48" s="38" t="s">
        <v>4507</v>
      </c>
      <c r="L48" s="35" t="str">
        <f t="shared" si="1"/>
        <v>Occluded</v>
      </c>
      <c r="M48" s="39" t="str">
        <f t="shared" si="2"/>
        <v>PI.PA.IV.011004.01</v>
      </c>
      <c r="N48" s="39"/>
      <c r="O48" s="39" t="str">
        <f t="shared" si="3"/>
        <v>PH.PA.IV.011004.01</v>
      </c>
      <c r="Q48" s="39" t="str">
        <f t="shared" si="4"/>
        <v>CL.PA.IV.011004.01</v>
      </c>
      <c r="S48" s="39" t="str">
        <f t="shared" si="5"/>
        <v>DR.PA.IV.011004.01</v>
      </c>
      <c r="T48" s="39"/>
      <c r="U48" s="60" t="str">
        <f t="shared" si="6"/>
        <v>IM.PA.IV.011004.01</v>
      </c>
      <c r="V48" s="59"/>
      <c r="W48" s="60" t="str">
        <f t="shared" si="7"/>
        <v>GE.PA.IV.011004.01</v>
      </c>
      <c r="AD48" s="35" t="s">
        <v>3326</v>
      </c>
      <c r="AE48" s="35">
        <v>1266</v>
      </c>
    </row>
    <row r="49" spans="1:31" s="35" customFormat="1" ht="15">
      <c r="A49" s="35" t="s">
        <v>1664</v>
      </c>
      <c r="C49" s="38" t="s">
        <v>3298</v>
      </c>
      <c r="E49" s="38" t="s">
        <v>3331</v>
      </c>
      <c r="F49" s="35" t="s">
        <v>2796</v>
      </c>
      <c r="G49" s="35" t="s">
        <v>47</v>
      </c>
      <c r="H49" s="38" t="s">
        <v>2065</v>
      </c>
      <c r="I49" s="35" t="s">
        <v>2800</v>
      </c>
      <c r="J49" s="39" t="str">
        <f t="shared" si="0"/>
        <v>PA.IV.011005</v>
      </c>
      <c r="K49" s="38" t="s">
        <v>3298</v>
      </c>
      <c r="L49" s="35" t="str">
        <f t="shared" si="1"/>
        <v>Discontinued</v>
      </c>
      <c r="M49" s="39" t="str">
        <f t="shared" si="2"/>
        <v>PI.PA.IV.011005.01</v>
      </c>
      <c r="N49" s="39"/>
      <c r="O49" s="39" t="str">
        <f t="shared" si="3"/>
        <v>PH.PA.IV.011005.01</v>
      </c>
      <c r="Q49" s="39" t="str">
        <f t="shared" si="4"/>
        <v>CL.PA.IV.011005.01</v>
      </c>
      <c r="S49" s="39" t="str">
        <f t="shared" si="5"/>
        <v>DR.PA.IV.011005.01</v>
      </c>
      <c r="T49" s="39"/>
      <c r="U49" s="60" t="str">
        <f t="shared" si="6"/>
        <v>IM.PA.IV.011005.01</v>
      </c>
      <c r="V49" s="59"/>
      <c r="W49" s="60" t="str">
        <f t="shared" si="7"/>
        <v>GE.PA.IV.011005.01</v>
      </c>
      <c r="AD49" s="35" t="s">
        <v>3326</v>
      </c>
      <c r="AE49" s="35">
        <v>1266</v>
      </c>
    </row>
    <row r="50" spans="1:31" s="35" customFormat="1" ht="15">
      <c r="A50" s="35" t="s">
        <v>1664</v>
      </c>
      <c r="C50" s="38" t="s">
        <v>3298</v>
      </c>
      <c r="E50" s="38" t="s">
        <v>3331</v>
      </c>
      <c r="F50" s="35" t="s">
        <v>2796</v>
      </c>
      <c r="G50" s="35" t="s">
        <v>2801</v>
      </c>
      <c r="H50" s="38" t="s">
        <v>2222</v>
      </c>
      <c r="I50" s="35" t="s">
        <v>2819</v>
      </c>
      <c r="J50" s="39" t="str">
        <f t="shared" si="0"/>
        <v>PA.IV.011006</v>
      </c>
      <c r="K50" s="38" t="s">
        <v>3298</v>
      </c>
      <c r="L50" s="35" t="str">
        <f t="shared" si="1"/>
        <v>D/C due to blood stream infection</v>
      </c>
      <c r="M50" s="39" t="str">
        <f t="shared" si="2"/>
        <v>PI.PA.IV.011006.01</v>
      </c>
      <c r="N50" s="39"/>
      <c r="O50" s="39" t="str">
        <f t="shared" si="3"/>
        <v>PH.PA.IV.011006.01</v>
      </c>
      <c r="Q50" s="39" t="str">
        <f t="shared" si="4"/>
        <v>CL.PA.IV.011006.01</v>
      </c>
      <c r="S50" s="39" t="str">
        <f t="shared" si="5"/>
        <v>DR.PA.IV.011006.01</v>
      </c>
      <c r="T50" s="39"/>
      <c r="U50" s="60" t="str">
        <f t="shared" si="6"/>
        <v>IM.PA.IV.011006.01</v>
      </c>
      <c r="V50" s="59"/>
      <c r="W50" s="60" t="str">
        <f t="shared" si="7"/>
        <v>GE.PA.IV.011006.01</v>
      </c>
      <c r="AD50" s="35" t="s">
        <v>3326</v>
      </c>
      <c r="AE50" s="35">
        <v>1266</v>
      </c>
    </row>
    <row r="51" spans="1:31" s="35" customFormat="1" ht="15">
      <c r="A51" s="35" t="s">
        <v>1664</v>
      </c>
      <c r="C51" s="38" t="s">
        <v>3298</v>
      </c>
      <c r="E51" s="38" t="s">
        <v>3331</v>
      </c>
      <c r="F51" s="35" t="s">
        <v>2796</v>
      </c>
      <c r="G51" s="35" t="s">
        <v>4508</v>
      </c>
      <c r="H51" s="38" t="s">
        <v>4278</v>
      </c>
      <c r="J51" s="39" t="str">
        <f t="shared" si="0"/>
        <v>PA.IV.011007</v>
      </c>
      <c r="K51" s="38" t="s">
        <v>3298</v>
      </c>
      <c r="L51" s="35" t="str">
        <f t="shared" si="1"/>
        <v>Self Discontinued</v>
      </c>
      <c r="M51" s="39" t="str">
        <f t="shared" si="2"/>
        <v>PI.PA.IV.011007.01</v>
      </c>
      <c r="N51" s="39"/>
      <c r="O51" s="39" t="str">
        <f t="shared" si="3"/>
        <v>PH.PA.IV.011007.01</v>
      </c>
      <c r="Q51" s="39" t="str">
        <f t="shared" si="4"/>
        <v>CL.PA.IV.011007.01</v>
      </c>
      <c r="S51" s="39" t="str">
        <f t="shared" si="5"/>
        <v>DR.PA.IV.011007.01</v>
      </c>
      <c r="T51" s="39"/>
      <c r="U51" s="60" t="str">
        <f t="shared" si="6"/>
        <v>IM.PA.IV.011007.01</v>
      </c>
      <c r="V51" s="59"/>
      <c r="W51" s="60" t="str">
        <f t="shared" si="7"/>
        <v>GE.PA.IV.011007.01</v>
      </c>
      <c r="AD51" s="35" t="s">
        <v>3326</v>
      </c>
      <c r="AE51" s="35">
        <v>1266</v>
      </c>
    </row>
    <row r="52" spans="1:31" s="35" customFormat="1" ht="15">
      <c r="A52" s="35" t="s">
        <v>1664</v>
      </c>
      <c r="C52" s="38" t="s">
        <v>3298</v>
      </c>
      <c r="D52" s="35" t="s">
        <v>4509</v>
      </c>
      <c r="E52" s="38" t="s">
        <v>4304</v>
      </c>
      <c r="F52" s="35" t="s">
        <v>2883</v>
      </c>
      <c r="G52" s="35" t="s">
        <v>2884</v>
      </c>
      <c r="H52" s="38" t="s">
        <v>2212</v>
      </c>
      <c r="I52" s="35" t="s">
        <v>2885</v>
      </c>
      <c r="J52" s="39" t="str">
        <f t="shared" si="0"/>
        <v>PA.IV.011101</v>
      </c>
      <c r="K52" s="38" t="s">
        <v>3298</v>
      </c>
      <c r="L52" s="35" t="str">
        <f t="shared" si="1"/>
        <v>Arterial line</v>
      </c>
      <c r="M52" s="39" t="str">
        <f t="shared" si="2"/>
        <v>PI.PA.IV.011101.01</v>
      </c>
      <c r="N52" s="39"/>
      <c r="O52" s="39" t="str">
        <f t="shared" si="3"/>
        <v>PH.PA.IV.011101.01</v>
      </c>
      <c r="Q52" s="39" t="str">
        <f t="shared" si="4"/>
        <v>CL.PA.IV.011101.01</v>
      </c>
      <c r="S52" s="39" t="str">
        <f t="shared" si="5"/>
        <v>DR.PA.IV.011101.01</v>
      </c>
      <c r="T52" s="39"/>
      <c r="U52" s="60" t="str">
        <f t="shared" si="6"/>
        <v>IM.PA.IV.011101.01</v>
      </c>
      <c r="V52" s="59"/>
      <c r="W52" s="60" t="str">
        <f t="shared" si="7"/>
        <v>GE.PA.IV.011101.01</v>
      </c>
      <c r="AD52" s="35" t="s">
        <v>3326</v>
      </c>
      <c r="AE52" s="35">
        <v>1268</v>
      </c>
    </row>
    <row r="53" spans="1:31" s="35" customFormat="1" ht="15">
      <c r="A53" s="35" t="s">
        <v>1664</v>
      </c>
      <c r="C53" s="38" t="s">
        <v>3298</v>
      </c>
      <c r="E53" s="38" t="s">
        <v>4304</v>
      </c>
      <c r="F53" s="35" t="s">
        <v>2883</v>
      </c>
      <c r="G53" s="35" t="s">
        <v>2482</v>
      </c>
      <c r="H53" s="38" t="s">
        <v>2217</v>
      </c>
      <c r="I53" s="35" t="s">
        <v>2482</v>
      </c>
      <c r="J53" s="39" t="str">
        <f t="shared" si="0"/>
        <v>PA.IV.011102</v>
      </c>
      <c r="K53" s="38" t="s">
        <v>3298</v>
      </c>
      <c r="L53" s="35" t="str">
        <f t="shared" si="1"/>
        <v>IABP</v>
      </c>
      <c r="M53" s="39" t="str">
        <f t="shared" si="2"/>
        <v>PI.PA.IV.011102.01</v>
      </c>
      <c r="N53" s="39"/>
      <c r="O53" s="39" t="str">
        <f t="shared" si="3"/>
        <v>PH.PA.IV.011102.01</v>
      </c>
      <c r="Q53" s="39" t="str">
        <f t="shared" si="4"/>
        <v>CL.PA.IV.011102.01</v>
      </c>
      <c r="S53" s="39" t="str">
        <f t="shared" si="5"/>
        <v>DR.PA.IV.011102.01</v>
      </c>
      <c r="T53" s="39"/>
      <c r="U53" s="60" t="str">
        <f t="shared" si="6"/>
        <v>IM.PA.IV.011102.01</v>
      </c>
      <c r="V53" s="59"/>
      <c r="W53" s="60" t="str">
        <f t="shared" si="7"/>
        <v>GE.PA.IV.011102.01</v>
      </c>
      <c r="AD53" s="35" t="s">
        <v>3326</v>
      </c>
      <c r="AE53" s="35">
        <v>1268</v>
      </c>
    </row>
    <row r="54" spans="1:31" s="35" customFormat="1" ht="15">
      <c r="A54" s="35" t="s">
        <v>1664</v>
      </c>
      <c r="C54" s="38" t="s">
        <v>3298</v>
      </c>
      <c r="E54" s="38" t="s">
        <v>4304</v>
      </c>
      <c r="F54" s="35" t="s">
        <v>2883</v>
      </c>
      <c r="G54" s="35" t="s">
        <v>2337</v>
      </c>
      <c r="H54" s="38" t="s">
        <v>2219</v>
      </c>
      <c r="I54" s="35" t="s">
        <v>1396</v>
      </c>
      <c r="J54" s="39" t="str">
        <f t="shared" si="0"/>
        <v>PA.IV.011103</v>
      </c>
      <c r="K54" s="38" t="s">
        <v>3298</v>
      </c>
      <c r="L54" s="35" t="str">
        <f t="shared" si="1"/>
        <v>Other: specify</v>
      </c>
      <c r="M54" s="39" t="str">
        <f t="shared" si="2"/>
        <v>PI.PA.IV.011103.01</v>
      </c>
      <c r="N54" s="39"/>
      <c r="O54" s="39" t="str">
        <f t="shared" si="3"/>
        <v>PH.PA.IV.011103.01</v>
      </c>
      <c r="Q54" s="39" t="str">
        <f t="shared" si="4"/>
        <v>CL.PA.IV.011103.01</v>
      </c>
      <c r="S54" s="39" t="str">
        <f t="shared" si="5"/>
        <v>DR.PA.IV.011103.01</v>
      </c>
      <c r="T54" s="39"/>
      <c r="U54" s="60" t="str">
        <f t="shared" si="6"/>
        <v>IM.PA.IV.011103.01</v>
      </c>
      <c r="V54" s="59"/>
      <c r="W54" s="60" t="str">
        <f t="shared" si="7"/>
        <v>GE.PA.IV.011103.01</v>
      </c>
      <c r="AD54" s="35" t="s">
        <v>3326</v>
      </c>
      <c r="AE54" s="35">
        <v>1268</v>
      </c>
    </row>
    <row r="55" spans="1:31" s="35" customFormat="1" ht="14" customHeight="1">
      <c r="A55" s="35" t="s">
        <v>1664</v>
      </c>
      <c r="B55" s="35" t="s">
        <v>1169</v>
      </c>
      <c r="C55" s="38" t="s">
        <v>2217</v>
      </c>
      <c r="D55" s="35" t="s">
        <v>1957</v>
      </c>
      <c r="E55" s="38" t="s">
        <v>2212</v>
      </c>
      <c r="F55" s="35" t="s">
        <v>1170</v>
      </c>
      <c r="G55" s="35" t="s">
        <v>1791</v>
      </c>
      <c r="H55" s="38" t="s">
        <v>2212</v>
      </c>
      <c r="J55" s="39" t="str">
        <f t="shared" si="0"/>
        <v>PA.IV.020101</v>
      </c>
      <c r="K55" s="38" t="s">
        <v>2212</v>
      </c>
      <c r="L55" s="35" t="str">
        <f t="shared" si="1"/>
        <v>Bloody</v>
      </c>
      <c r="M55" s="39" t="str">
        <f t="shared" si="2"/>
        <v>PI.PA.IV.020101.01</v>
      </c>
      <c r="N55" s="39"/>
      <c r="O55" s="39" t="str">
        <f t="shared" si="3"/>
        <v>PH.PA.IV.020101.01</v>
      </c>
      <c r="Q55" s="39" t="str">
        <f t="shared" si="4"/>
        <v>CL.PA.IV.020101.01</v>
      </c>
      <c r="R55" s="39"/>
      <c r="S55" s="39" t="str">
        <f t="shared" si="5"/>
        <v>DR.PA.IV.020101.01</v>
      </c>
      <c r="T55" s="39"/>
      <c r="U55" s="60" t="str">
        <f t="shared" si="6"/>
        <v>IM.PA.IV.020101.01</v>
      </c>
      <c r="V55" s="59"/>
      <c r="W55" s="60" t="str">
        <f t="shared" si="7"/>
        <v>GE.PA.IV.020101.01</v>
      </c>
    </row>
    <row r="56" spans="1:31" s="35" customFormat="1" ht="14" customHeight="1">
      <c r="A56" s="35" t="s">
        <v>1664</v>
      </c>
      <c r="C56" s="38" t="s">
        <v>2217</v>
      </c>
      <c r="E56" s="38" t="s">
        <v>2212</v>
      </c>
      <c r="F56" s="35" t="s">
        <v>1170</v>
      </c>
      <c r="G56" s="35" t="s">
        <v>1792</v>
      </c>
      <c r="H56" s="38" t="s">
        <v>2217</v>
      </c>
      <c r="J56" s="39" t="str">
        <f t="shared" si="0"/>
        <v>PA.IV.020102</v>
      </c>
      <c r="K56" s="38" t="s">
        <v>2212</v>
      </c>
      <c r="L56" s="35" t="str">
        <f t="shared" si="1"/>
        <v>Serous</v>
      </c>
      <c r="M56" s="39" t="str">
        <f t="shared" si="2"/>
        <v>PI.PA.IV.020102.01</v>
      </c>
      <c r="N56" s="39"/>
      <c r="O56" s="39" t="str">
        <f t="shared" si="3"/>
        <v>PH.PA.IV.020102.01</v>
      </c>
      <c r="Q56" s="39" t="str">
        <f t="shared" si="4"/>
        <v>CL.PA.IV.020102.01</v>
      </c>
      <c r="R56" s="39"/>
      <c r="S56" s="39" t="str">
        <f t="shared" si="5"/>
        <v>DR.PA.IV.020102.01</v>
      </c>
      <c r="T56" s="39"/>
      <c r="U56" s="60" t="str">
        <f t="shared" si="6"/>
        <v>IM.PA.IV.020102.01</v>
      </c>
      <c r="V56" s="59"/>
      <c r="W56" s="60" t="str">
        <f t="shared" si="7"/>
        <v>GE.PA.IV.020102.01</v>
      </c>
    </row>
    <row r="57" spans="1:31" s="35" customFormat="1" ht="14" customHeight="1">
      <c r="A57" s="35" t="s">
        <v>1664</v>
      </c>
      <c r="C57" s="38" t="s">
        <v>2217</v>
      </c>
      <c r="E57" s="38" t="s">
        <v>2212</v>
      </c>
      <c r="F57" s="35" t="s">
        <v>1170</v>
      </c>
      <c r="G57" s="35" t="s">
        <v>1793</v>
      </c>
      <c r="H57" s="38" t="s">
        <v>2219</v>
      </c>
      <c r="J57" s="39" t="str">
        <f t="shared" si="0"/>
        <v>PA.IV.020103</v>
      </c>
      <c r="K57" s="38" t="s">
        <v>2212</v>
      </c>
      <c r="L57" s="35" t="str">
        <f t="shared" si="1"/>
        <v>Serosanguinous</v>
      </c>
      <c r="M57" s="39" t="str">
        <f t="shared" si="2"/>
        <v>PI.PA.IV.020103.01</v>
      </c>
      <c r="N57" s="39"/>
      <c r="O57" s="39" t="str">
        <f t="shared" si="3"/>
        <v>PH.PA.IV.020103.01</v>
      </c>
      <c r="Q57" s="39" t="str">
        <f t="shared" si="4"/>
        <v>CL.PA.IV.020103.01</v>
      </c>
      <c r="R57" s="39"/>
      <c r="S57" s="39" t="str">
        <f t="shared" si="5"/>
        <v>DR.PA.IV.020103.01</v>
      </c>
      <c r="T57" s="39"/>
      <c r="U57" s="60" t="str">
        <f t="shared" si="6"/>
        <v>IM.PA.IV.020103.01</v>
      </c>
      <c r="V57" s="59"/>
      <c r="W57" s="60" t="str">
        <f t="shared" si="7"/>
        <v>GE.PA.IV.020103.01</v>
      </c>
    </row>
    <row r="58" spans="1:31" s="35" customFormat="1" ht="14" customHeight="1">
      <c r="A58" s="35" t="s">
        <v>1664</v>
      </c>
      <c r="C58" s="38" t="s">
        <v>2217</v>
      </c>
      <c r="E58" s="38" t="s">
        <v>2212</v>
      </c>
      <c r="F58" s="35" t="s">
        <v>1170</v>
      </c>
      <c r="G58" s="35" t="s">
        <v>1794</v>
      </c>
      <c r="H58" s="38" t="s">
        <v>2063</v>
      </c>
      <c r="J58" s="39" t="str">
        <f t="shared" si="0"/>
        <v>PA.IV.020104</v>
      </c>
      <c r="K58" s="38" t="s">
        <v>2212</v>
      </c>
      <c r="L58" s="35" t="str">
        <f t="shared" si="1"/>
        <v>Purulent</v>
      </c>
      <c r="M58" s="39" t="str">
        <f t="shared" si="2"/>
        <v>PI.PA.IV.020104.01</v>
      </c>
      <c r="N58" s="39"/>
      <c r="O58" s="39" t="str">
        <f t="shared" si="3"/>
        <v>PH.PA.IV.020104.01</v>
      </c>
      <c r="Q58" s="39" t="str">
        <f t="shared" si="4"/>
        <v>CL.PA.IV.020104.01</v>
      </c>
      <c r="R58" s="39"/>
      <c r="S58" s="39" t="str">
        <f t="shared" si="5"/>
        <v>DR.PA.IV.020104.01</v>
      </c>
      <c r="T58" s="39"/>
      <c r="U58" s="60" t="str">
        <f t="shared" si="6"/>
        <v>IM.PA.IV.020104.01</v>
      </c>
      <c r="V58" s="59"/>
      <c r="W58" s="60" t="str">
        <f t="shared" si="7"/>
        <v>GE.PA.IV.020104.01</v>
      </c>
    </row>
    <row r="59" spans="1:31" s="35" customFormat="1" ht="14" customHeight="1">
      <c r="A59" s="35" t="s">
        <v>1664</v>
      </c>
      <c r="C59" s="38" t="s">
        <v>2217</v>
      </c>
      <c r="D59" s="35" t="s">
        <v>1308</v>
      </c>
      <c r="E59" s="38" t="s">
        <v>2217</v>
      </c>
      <c r="F59" s="35" t="s">
        <v>1171</v>
      </c>
      <c r="G59" s="35" t="s">
        <v>341</v>
      </c>
      <c r="H59" s="38" t="s">
        <v>2212</v>
      </c>
      <c r="J59" s="39" t="str">
        <f t="shared" si="0"/>
        <v>PA.IV.020201</v>
      </c>
      <c r="K59" s="38" t="s">
        <v>2212</v>
      </c>
      <c r="L59" s="35" t="str">
        <f t="shared" si="1"/>
        <v>Clean, dry, intact</v>
      </c>
      <c r="M59" s="39" t="str">
        <f t="shared" si="2"/>
        <v>PI.PA.IV.020201.01</v>
      </c>
      <c r="N59" s="39"/>
      <c r="O59" s="39" t="str">
        <f t="shared" si="3"/>
        <v>PH.PA.IV.020201.01</v>
      </c>
      <c r="Q59" s="39" t="str">
        <f t="shared" si="4"/>
        <v>CL.PA.IV.020201.01</v>
      </c>
      <c r="R59" s="39"/>
      <c r="S59" s="39" t="str">
        <f t="shared" si="5"/>
        <v>DR.PA.IV.020201.01</v>
      </c>
      <c r="T59" s="39"/>
      <c r="U59" s="60" t="str">
        <f t="shared" si="6"/>
        <v>IM.PA.IV.020201.01</v>
      </c>
      <c r="V59" s="59"/>
      <c r="W59" s="60" t="str">
        <f t="shared" si="7"/>
        <v>GE.PA.IV.020201.01</v>
      </c>
    </row>
    <row r="60" spans="1:31" s="35" customFormat="1" ht="14" customHeight="1">
      <c r="A60" s="35" t="s">
        <v>1664</v>
      </c>
      <c r="C60" s="38" t="s">
        <v>2217</v>
      </c>
      <c r="E60" s="38" t="s">
        <v>2217</v>
      </c>
      <c r="F60" s="35" t="s">
        <v>1171</v>
      </c>
      <c r="G60" s="35" t="s">
        <v>2633</v>
      </c>
      <c r="H60" s="38" t="s">
        <v>2217</v>
      </c>
      <c r="J60" s="39" t="str">
        <f t="shared" si="0"/>
        <v>PA.IV.020202</v>
      </c>
      <c r="K60" s="38" t="s">
        <v>2212</v>
      </c>
      <c r="L60" s="35" t="str">
        <f t="shared" si="1"/>
        <v>Scant discharge</v>
      </c>
      <c r="M60" s="39" t="str">
        <f t="shared" si="2"/>
        <v>PI.PA.IV.020202.01</v>
      </c>
      <c r="N60" s="39"/>
      <c r="O60" s="39" t="str">
        <f t="shared" si="3"/>
        <v>PH.PA.IV.020202.01</v>
      </c>
      <c r="Q60" s="39" t="str">
        <f t="shared" si="4"/>
        <v>CL.PA.IV.020202.01</v>
      </c>
      <c r="R60" s="39"/>
      <c r="S60" s="39" t="str">
        <f t="shared" si="5"/>
        <v>DR.PA.IV.020202.01</v>
      </c>
      <c r="T60" s="39"/>
      <c r="U60" s="60" t="str">
        <f t="shared" si="6"/>
        <v>IM.PA.IV.020202.01</v>
      </c>
      <c r="V60" s="59"/>
      <c r="W60" s="60" t="str">
        <f t="shared" si="7"/>
        <v>GE.PA.IV.020202.01</v>
      </c>
    </row>
    <row r="61" spans="1:31" s="35" customFormat="1" ht="14" customHeight="1">
      <c r="A61" s="35" t="s">
        <v>1664</v>
      </c>
      <c r="C61" s="38" t="s">
        <v>2217</v>
      </c>
      <c r="E61" s="38" t="s">
        <v>2217</v>
      </c>
      <c r="F61" s="35" t="s">
        <v>1171</v>
      </c>
      <c r="G61" s="35" t="s">
        <v>2634</v>
      </c>
      <c r="H61" s="38" t="s">
        <v>2219</v>
      </c>
      <c r="J61" s="39" t="str">
        <f t="shared" si="0"/>
        <v>PA.IV.020203</v>
      </c>
      <c r="K61" s="38" t="s">
        <v>2212</v>
      </c>
      <c r="L61" s="35" t="str">
        <f t="shared" si="1"/>
        <v>Small discharge</v>
      </c>
      <c r="M61" s="39" t="str">
        <f t="shared" si="2"/>
        <v>PI.PA.IV.020203.01</v>
      </c>
      <c r="N61" s="39"/>
      <c r="O61" s="39" t="str">
        <f t="shared" si="3"/>
        <v>PH.PA.IV.020203.01</v>
      </c>
      <c r="Q61" s="39" t="str">
        <f t="shared" si="4"/>
        <v>CL.PA.IV.020203.01</v>
      </c>
      <c r="R61" s="39"/>
      <c r="S61" s="39" t="str">
        <f t="shared" si="5"/>
        <v>DR.PA.IV.020203.01</v>
      </c>
      <c r="T61" s="39"/>
      <c r="U61" s="60" t="str">
        <f t="shared" si="6"/>
        <v>IM.PA.IV.020203.01</v>
      </c>
      <c r="V61" s="59"/>
      <c r="W61" s="60" t="str">
        <f t="shared" si="7"/>
        <v>GE.PA.IV.020203.01</v>
      </c>
    </row>
    <row r="62" spans="1:31" s="35" customFormat="1" ht="14" customHeight="1">
      <c r="A62" s="35" t="s">
        <v>1664</v>
      </c>
      <c r="C62" s="38" t="s">
        <v>2217</v>
      </c>
      <c r="E62" s="38" t="s">
        <v>2217</v>
      </c>
      <c r="F62" s="35" t="s">
        <v>1171</v>
      </c>
      <c r="G62" s="35" t="s">
        <v>2635</v>
      </c>
      <c r="H62" s="38" t="s">
        <v>2063</v>
      </c>
      <c r="J62" s="39" t="str">
        <f t="shared" si="0"/>
        <v>PA.IV.020204</v>
      </c>
      <c r="K62" s="38" t="s">
        <v>2212</v>
      </c>
      <c r="L62" s="35" t="str">
        <f t="shared" si="1"/>
        <v>Moderate discharge</v>
      </c>
      <c r="M62" s="39" t="str">
        <f t="shared" si="2"/>
        <v>PI.PA.IV.020204.01</v>
      </c>
      <c r="N62" s="39"/>
      <c r="O62" s="39" t="str">
        <f t="shared" si="3"/>
        <v>PH.PA.IV.020204.01</v>
      </c>
      <c r="Q62" s="39" t="str">
        <f t="shared" si="4"/>
        <v>CL.PA.IV.020204.01</v>
      </c>
      <c r="R62" s="39"/>
      <c r="S62" s="39" t="str">
        <f t="shared" si="5"/>
        <v>DR.PA.IV.020204.01</v>
      </c>
      <c r="T62" s="39"/>
      <c r="U62" s="60" t="str">
        <f t="shared" si="6"/>
        <v>IM.PA.IV.020204.01</v>
      </c>
      <c r="V62" s="59"/>
      <c r="W62" s="60" t="str">
        <f t="shared" si="7"/>
        <v>GE.PA.IV.020204.01</v>
      </c>
    </row>
    <row r="63" spans="1:31" s="35" customFormat="1" ht="14" customHeight="1">
      <c r="A63" s="35" t="s">
        <v>1664</v>
      </c>
      <c r="C63" s="38" t="s">
        <v>2217</v>
      </c>
      <c r="E63" s="38" t="s">
        <v>2217</v>
      </c>
      <c r="F63" s="35" t="s">
        <v>1171</v>
      </c>
      <c r="G63" s="35" t="s">
        <v>2775</v>
      </c>
      <c r="H63" s="38" t="s">
        <v>2065</v>
      </c>
      <c r="J63" s="39" t="str">
        <f t="shared" si="0"/>
        <v>PA.IV.020205</v>
      </c>
      <c r="K63" s="38" t="s">
        <v>2212</v>
      </c>
      <c r="L63" s="35" t="str">
        <f t="shared" si="1"/>
        <v>Heavy discharge</v>
      </c>
      <c r="M63" s="39" t="str">
        <f t="shared" si="2"/>
        <v>PI.PA.IV.020205.01</v>
      </c>
      <c r="N63" s="39"/>
      <c r="O63" s="39" t="str">
        <f t="shared" si="3"/>
        <v>PH.PA.IV.020205.01</v>
      </c>
      <c r="Q63" s="39" t="str">
        <f t="shared" si="4"/>
        <v>CL.PA.IV.020205.01</v>
      </c>
      <c r="R63" s="39"/>
      <c r="S63" s="39" t="str">
        <f t="shared" si="5"/>
        <v>DR.PA.IV.020205.01</v>
      </c>
      <c r="T63" s="39"/>
      <c r="U63" s="60" t="str">
        <f t="shared" si="6"/>
        <v>IM.PA.IV.020205.01</v>
      </c>
      <c r="V63" s="59"/>
      <c r="W63" s="60" t="str">
        <f t="shared" si="7"/>
        <v>GE.PA.IV.020205.01</v>
      </c>
    </row>
    <row r="64" spans="1:31" s="35" customFormat="1" ht="14" customHeight="1">
      <c r="A64" s="35" t="s">
        <v>1664</v>
      </c>
      <c r="C64" s="38" t="s">
        <v>2217</v>
      </c>
      <c r="D64" s="35" t="s">
        <v>2776</v>
      </c>
      <c r="E64" s="38" t="s">
        <v>2219</v>
      </c>
      <c r="F64" s="35" t="s">
        <v>1327</v>
      </c>
      <c r="G64" s="35" t="s">
        <v>2642</v>
      </c>
      <c r="H64" s="38" t="s">
        <v>2212</v>
      </c>
      <c r="J64" s="39" t="str">
        <f t="shared" si="0"/>
        <v>PA.IV.020301</v>
      </c>
      <c r="K64" s="38" t="s">
        <v>2212</v>
      </c>
      <c r="L64" s="35" t="str">
        <f t="shared" si="1"/>
        <v>Antimicrobial disk</v>
      </c>
      <c r="M64" s="39" t="str">
        <f t="shared" si="2"/>
        <v>PI.PA.IV.020301.01</v>
      </c>
      <c r="N64" s="39"/>
      <c r="O64" s="39" t="str">
        <f t="shared" si="3"/>
        <v>PH.PA.IV.020301.01</v>
      </c>
      <c r="Q64" s="39" t="str">
        <f t="shared" si="4"/>
        <v>CL.PA.IV.020301.01</v>
      </c>
      <c r="R64" s="39"/>
      <c r="S64" s="39" t="str">
        <f t="shared" si="5"/>
        <v>DR.PA.IV.020301.01</v>
      </c>
      <c r="T64" s="39"/>
      <c r="U64" s="60" t="str">
        <f t="shared" si="6"/>
        <v>IM.PA.IV.020301.01</v>
      </c>
      <c r="V64" s="59"/>
      <c r="W64" s="60" t="str">
        <f t="shared" si="7"/>
        <v>GE.PA.IV.020301.01</v>
      </c>
    </row>
    <row r="65" spans="1:23" s="35" customFormat="1" ht="14" customHeight="1">
      <c r="A65" s="35" t="s">
        <v>1664</v>
      </c>
      <c r="C65" s="38" t="s">
        <v>2217</v>
      </c>
      <c r="E65" s="38" t="s">
        <v>2219</v>
      </c>
      <c r="F65" s="35" t="s">
        <v>1327</v>
      </c>
      <c r="G65" s="35" t="s">
        <v>2643</v>
      </c>
      <c r="H65" s="38" t="s">
        <v>2217</v>
      </c>
      <c r="J65" s="39" t="str">
        <f t="shared" si="0"/>
        <v>PA.IV.020302</v>
      </c>
      <c r="K65" s="38" t="s">
        <v>2212</v>
      </c>
      <c r="L65" s="35" t="str">
        <f t="shared" si="1"/>
        <v>Transparent</v>
      </c>
      <c r="M65" s="39" t="str">
        <f t="shared" si="2"/>
        <v>PI.PA.IV.020302.01</v>
      </c>
      <c r="N65" s="39"/>
      <c r="O65" s="39" t="str">
        <f t="shared" si="3"/>
        <v>PH.PA.IV.020302.01</v>
      </c>
      <c r="Q65" s="39" t="str">
        <f t="shared" si="4"/>
        <v>CL.PA.IV.020302.01</v>
      </c>
      <c r="R65" s="39"/>
      <c r="S65" s="39" t="str">
        <f t="shared" si="5"/>
        <v>DR.PA.IV.020302.01</v>
      </c>
      <c r="T65" s="39"/>
      <c r="U65" s="60" t="str">
        <f t="shared" si="6"/>
        <v>IM.PA.IV.020302.01</v>
      </c>
      <c r="V65" s="59"/>
      <c r="W65" s="60" t="str">
        <f t="shared" si="7"/>
        <v>GE.PA.IV.020302.01</v>
      </c>
    </row>
    <row r="66" spans="1:23" s="35" customFormat="1" ht="14" customHeight="1">
      <c r="A66" s="35" t="s">
        <v>1664</v>
      </c>
      <c r="C66" s="38" t="s">
        <v>2217</v>
      </c>
      <c r="E66" s="38" t="s">
        <v>2219</v>
      </c>
      <c r="F66" s="35" t="s">
        <v>1327</v>
      </c>
      <c r="G66" s="35" t="s">
        <v>2644</v>
      </c>
      <c r="H66" s="38" t="s">
        <v>2219</v>
      </c>
      <c r="J66" s="39" t="str">
        <f t="shared" si="0"/>
        <v>PA.IV.020303</v>
      </c>
      <c r="K66" s="38" t="s">
        <v>2212</v>
      </c>
      <c r="L66" s="35" t="str">
        <f t="shared" si="1"/>
        <v>Gauze</v>
      </c>
      <c r="M66" s="39" t="str">
        <f t="shared" si="2"/>
        <v>PI.PA.IV.020303.01</v>
      </c>
      <c r="N66" s="39"/>
      <c r="O66" s="39" t="str">
        <f t="shared" si="3"/>
        <v>PH.PA.IV.020303.01</v>
      </c>
      <c r="Q66" s="39" t="str">
        <f t="shared" si="4"/>
        <v>CL.PA.IV.020303.01</v>
      </c>
      <c r="R66" s="39"/>
      <c r="S66" s="39" t="str">
        <f t="shared" si="5"/>
        <v>DR.PA.IV.020303.01</v>
      </c>
      <c r="T66" s="39"/>
      <c r="U66" s="60" t="str">
        <f t="shared" si="6"/>
        <v>IM.PA.IV.020303.01</v>
      </c>
      <c r="V66" s="59"/>
      <c r="W66" s="60" t="str">
        <f t="shared" si="7"/>
        <v>GE.PA.IV.020303.01</v>
      </c>
    </row>
    <row r="67" spans="1:23" s="35" customFormat="1" ht="14" customHeight="1">
      <c r="A67" s="35" t="s">
        <v>1664</v>
      </c>
      <c r="C67" s="38" t="s">
        <v>2217</v>
      </c>
      <c r="E67" s="38" t="s">
        <v>2219</v>
      </c>
      <c r="F67" s="35" t="s">
        <v>1327</v>
      </c>
      <c r="G67" s="35" t="s">
        <v>2175</v>
      </c>
      <c r="H67" s="38" t="s">
        <v>2063</v>
      </c>
      <c r="J67" s="39" t="str">
        <f t="shared" si="0"/>
        <v>PA.IV.020304</v>
      </c>
      <c r="K67" s="38" t="s">
        <v>2212</v>
      </c>
      <c r="L67" s="35" t="str">
        <f t="shared" si="1"/>
        <v>Pressure</v>
      </c>
      <c r="M67" s="39" t="str">
        <f t="shared" si="2"/>
        <v>PI.PA.IV.020304.01</v>
      </c>
      <c r="N67" s="39"/>
      <c r="O67" s="39" t="str">
        <f t="shared" si="3"/>
        <v>PH.PA.IV.020304.01</v>
      </c>
      <c r="Q67" s="39" t="str">
        <f t="shared" si="4"/>
        <v>CL.PA.IV.020304.01</v>
      </c>
      <c r="R67" s="39"/>
      <c r="S67" s="39" t="str">
        <f t="shared" si="5"/>
        <v>DR.PA.IV.020304.01</v>
      </c>
      <c r="T67" s="39"/>
      <c r="U67" s="60" t="str">
        <f t="shared" ref="U67:U130" si="8">CONCATENATE("IM.",J67, ".",K67)</f>
        <v>IM.PA.IV.020304.01</v>
      </c>
      <c r="V67" s="59"/>
      <c r="W67" s="60" t="str">
        <f t="shared" ref="W67:W130" si="9">CONCATENATE("GE.",J67, ".",K67)</f>
        <v>GE.PA.IV.020304.01</v>
      </c>
    </row>
    <row r="68" spans="1:23" s="35" customFormat="1" ht="14" customHeight="1">
      <c r="A68" s="35" t="s">
        <v>1664</v>
      </c>
      <c r="C68" s="38" t="s">
        <v>2217</v>
      </c>
      <c r="E68" s="38" t="s">
        <v>2219</v>
      </c>
      <c r="F68" s="35" t="s">
        <v>1327</v>
      </c>
      <c r="G68" s="35" t="s">
        <v>2109</v>
      </c>
      <c r="H68" s="38" t="s">
        <v>2065</v>
      </c>
      <c r="J68" s="39" t="str">
        <f t="shared" si="0"/>
        <v>PA.IV.020305</v>
      </c>
      <c r="K68" s="38" t="s">
        <v>2212</v>
      </c>
      <c r="L68" s="35" t="str">
        <f t="shared" si="1"/>
        <v>Unable to assess</v>
      </c>
      <c r="M68" s="39" t="str">
        <f t="shared" si="2"/>
        <v>PI.PA.IV.020305.01</v>
      </c>
      <c r="N68" s="39"/>
      <c r="O68" s="39" t="str">
        <f t="shared" si="3"/>
        <v>PH.PA.IV.020305.01</v>
      </c>
      <c r="Q68" s="39" t="str">
        <f t="shared" si="4"/>
        <v>CL.PA.IV.020305.01</v>
      </c>
      <c r="R68" s="39"/>
      <c r="S68" s="39" t="str">
        <f t="shared" si="5"/>
        <v>DR.PA.IV.020305.01</v>
      </c>
      <c r="T68" s="39"/>
      <c r="U68" s="60" t="str">
        <f t="shared" si="8"/>
        <v>IM.PA.IV.020305.01</v>
      </c>
      <c r="V68" s="59"/>
      <c r="W68" s="60" t="str">
        <f t="shared" si="9"/>
        <v>GE.PA.IV.020305.01</v>
      </c>
    </row>
    <row r="69" spans="1:23" s="35" customFormat="1" ht="14" customHeight="1">
      <c r="A69" s="35" t="s">
        <v>1664</v>
      </c>
      <c r="C69" s="38" t="s">
        <v>2217</v>
      </c>
      <c r="E69" s="38" t="s">
        <v>2219</v>
      </c>
      <c r="F69" s="35" t="s">
        <v>1327</v>
      </c>
      <c r="G69" s="35" t="s">
        <v>972</v>
      </c>
      <c r="H69" s="38" t="s">
        <v>2222</v>
      </c>
      <c r="J69" s="39" t="str">
        <f t="shared" si="0"/>
        <v>PA.IV.020306</v>
      </c>
      <c r="K69" s="38" t="s">
        <v>2212</v>
      </c>
      <c r="L69" s="35" t="str">
        <f t="shared" si="1"/>
        <v>Other, specify:</v>
      </c>
      <c r="M69" s="39" t="str">
        <f t="shared" si="2"/>
        <v>PI.PA.IV.020306.01</v>
      </c>
      <c r="N69" s="39"/>
      <c r="O69" s="39" t="str">
        <f t="shared" si="3"/>
        <v>PH.PA.IV.020306.01</v>
      </c>
      <c r="Q69" s="39" t="str">
        <f t="shared" si="4"/>
        <v>CL.PA.IV.020306.01</v>
      </c>
      <c r="R69" s="39"/>
      <c r="S69" s="39" t="str">
        <f t="shared" si="5"/>
        <v>DR.PA.IV.020306.01</v>
      </c>
      <c r="T69" s="39"/>
      <c r="U69" s="60" t="str">
        <f t="shared" si="8"/>
        <v>IM.PA.IV.020306.01</v>
      </c>
      <c r="V69" s="59"/>
      <c r="W69" s="60" t="str">
        <f t="shared" si="9"/>
        <v>GE.PA.IV.020306.01</v>
      </c>
    </row>
    <row r="70" spans="1:23" s="35" customFormat="1" ht="14" customHeight="1">
      <c r="A70" s="35" t="s">
        <v>1664</v>
      </c>
      <c r="C70" s="38" t="s">
        <v>2217</v>
      </c>
      <c r="D70" s="35" t="s">
        <v>2629</v>
      </c>
      <c r="E70" s="38" t="s">
        <v>2063</v>
      </c>
      <c r="F70" s="35" t="s">
        <v>1328</v>
      </c>
      <c r="G70" s="35" t="s">
        <v>1043</v>
      </c>
      <c r="H70" s="38" t="s">
        <v>2212</v>
      </c>
      <c r="J70" s="39" t="str">
        <f t="shared" si="0"/>
        <v>PA.IV.020401</v>
      </c>
      <c r="K70" s="38" t="s">
        <v>2212</v>
      </c>
      <c r="L70" s="35" t="str">
        <f t="shared" si="1"/>
        <v>Radial right</v>
      </c>
      <c r="M70" s="39" t="str">
        <f t="shared" si="2"/>
        <v>PI.PA.IV.020401.01</v>
      </c>
      <c r="N70" s="39"/>
      <c r="O70" s="39" t="str">
        <f t="shared" si="3"/>
        <v>PH.PA.IV.020401.01</v>
      </c>
      <c r="Q70" s="39" t="str">
        <f t="shared" si="4"/>
        <v>CL.PA.IV.020401.01</v>
      </c>
      <c r="R70" s="39"/>
      <c r="S70" s="39" t="str">
        <f t="shared" si="5"/>
        <v>DR.PA.IV.020401.01</v>
      </c>
      <c r="T70" s="39"/>
      <c r="U70" s="60" t="str">
        <f t="shared" si="8"/>
        <v>IM.PA.IV.020401.01</v>
      </c>
      <c r="V70" s="59"/>
      <c r="W70" s="60" t="str">
        <f t="shared" si="9"/>
        <v>GE.PA.IV.020401.01</v>
      </c>
    </row>
    <row r="71" spans="1:23" s="35" customFormat="1" ht="14" customHeight="1">
      <c r="A71" s="35" t="s">
        <v>1664</v>
      </c>
      <c r="C71" s="38" t="s">
        <v>2217</v>
      </c>
      <c r="E71" s="38" t="s">
        <v>2063</v>
      </c>
      <c r="F71" s="35" t="s">
        <v>1328</v>
      </c>
      <c r="G71" s="35" t="s">
        <v>786</v>
      </c>
      <c r="H71" s="38" t="s">
        <v>2217</v>
      </c>
      <c r="J71" s="39" t="str">
        <f t="shared" si="0"/>
        <v>PA.IV.020402</v>
      </c>
      <c r="K71" s="38" t="s">
        <v>2212</v>
      </c>
      <c r="L71" s="35" t="str">
        <f t="shared" si="1"/>
        <v>Radial left</v>
      </c>
      <c r="M71" s="39" t="str">
        <f t="shared" si="2"/>
        <v>PI.PA.IV.020402.01</v>
      </c>
      <c r="N71" s="39"/>
      <c r="O71" s="39" t="str">
        <f t="shared" si="3"/>
        <v>PH.PA.IV.020402.01</v>
      </c>
      <c r="Q71" s="39" t="str">
        <f t="shared" si="4"/>
        <v>CL.PA.IV.020402.01</v>
      </c>
      <c r="R71" s="39"/>
      <c r="S71" s="39" t="str">
        <f t="shared" si="5"/>
        <v>DR.PA.IV.020402.01</v>
      </c>
      <c r="T71" s="39"/>
      <c r="U71" s="60" t="str">
        <f t="shared" si="8"/>
        <v>IM.PA.IV.020402.01</v>
      </c>
      <c r="V71" s="59"/>
      <c r="W71" s="60" t="str">
        <f t="shared" si="9"/>
        <v>GE.PA.IV.020402.01</v>
      </c>
    </row>
    <row r="72" spans="1:23" s="35" customFormat="1" ht="14" customHeight="1">
      <c r="A72" s="35" t="s">
        <v>1664</v>
      </c>
      <c r="C72" s="38" t="s">
        <v>2217</v>
      </c>
      <c r="E72" s="38" t="s">
        <v>2063</v>
      </c>
      <c r="F72" s="35" t="s">
        <v>1328</v>
      </c>
      <c r="G72" s="35" t="s">
        <v>956</v>
      </c>
      <c r="H72" s="38" t="s">
        <v>2219</v>
      </c>
      <c r="J72" s="39" t="str">
        <f t="shared" si="0"/>
        <v>PA.IV.020403</v>
      </c>
      <c r="K72" s="38" t="s">
        <v>2212</v>
      </c>
      <c r="L72" s="35" t="str">
        <f t="shared" si="1"/>
        <v>Femoral right</v>
      </c>
      <c r="M72" s="39" t="str">
        <f t="shared" si="2"/>
        <v>PI.PA.IV.020403.01</v>
      </c>
      <c r="N72" s="39"/>
      <c r="O72" s="39" t="str">
        <f t="shared" si="3"/>
        <v>PH.PA.IV.020403.01</v>
      </c>
      <c r="Q72" s="39" t="str">
        <f t="shared" si="4"/>
        <v>CL.PA.IV.020403.01</v>
      </c>
      <c r="R72" s="39"/>
      <c r="S72" s="39" t="str">
        <f t="shared" si="5"/>
        <v>DR.PA.IV.020403.01</v>
      </c>
      <c r="T72" s="39"/>
      <c r="U72" s="60" t="str">
        <f t="shared" si="8"/>
        <v>IM.PA.IV.020403.01</v>
      </c>
      <c r="V72" s="59"/>
      <c r="W72" s="60" t="str">
        <f t="shared" si="9"/>
        <v>GE.PA.IV.020403.01</v>
      </c>
    </row>
    <row r="73" spans="1:23" s="35" customFormat="1" ht="14" customHeight="1">
      <c r="A73" s="35" t="s">
        <v>1664</v>
      </c>
      <c r="C73" s="38" t="s">
        <v>2217</v>
      </c>
      <c r="E73" s="38" t="s">
        <v>2063</v>
      </c>
      <c r="F73" s="35" t="s">
        <v>1328</v>
      </c>
      <c r="G73" s="35" t="s">
        <v>959</v>
      </c>
      <c r="H73" s="38" t="s">
        <v>2063</v>
      </c>
      <c r="J73" s="39" t="str">
        <f t="shared" si="0"/>
        <v>PA.IV.020404</v>
      </c>
      <c r="K73" s="38" t="s">
        <v>2212</v>
      </c>
      <c r="L73" s="35" t="str">
        <f t="shared" si="1"/>
        <v>Femoral left</v>
      </c>
      <c r="M73" s="39" t="str">
        <f t="shared" si="2"/>
        <v>PI.PA.IV.020404.01</v>
      </c>
      <c r="N73" s="39"/>
      <c r="O73" s="39" t="str">
        <f t="shared" si="3"/>
        <v>PH.PA.IV.020404.01</v>
      </c>
      <c r="Q73" s="39" t="str">
        <f t="shared" si="4"/>
        <v>CL.PA.IV.020404.01</v>
      </c>
      <c r="R73" s="39"/>
      <c r="S73" s="39" t="str">
        <f t="shared" si="5"/>
        <v>DR.PA.IV.020404.01</v>
      </c>
      <c r="T73" s="39"/>
      <c r="U73" s="60" t="str">
        <f t="shared" si="8"/>
        <v>IM.PA.IV.020404.01</v>
      </c>
      <c r="V73" s="59"/>
      <c r="W73" s="60" t="str">
        <f t="shared" si="9"/>
        <v>GE.PA.IV.020404.01</v>
      </c>
    </row>
    <row r="74" spans="1:23" s="35" customFormat="1" ht="14" customHeight="1">
      <c r="A74" s="35" t="s">
        <v>1664</v>
      </c>
      <c r="C74" s="38" t="s">
        <v>2217</v>
      </c>
      <c r="E74" s="38" t="s">
        <v>2063</v>
      </c>
      <c r="F74" s="35" t="s">
        <v>1328</v>
      </c>
      <c r="G74" s="35" t="s">
        <v>1315</v>
      </c>
      <c r="H74" s="38" t="s">
        <v>2065</v>
      </c>
      <c r="J74" s="39" t="str">
        <f t="shared" si="0"/>
        <v>PA.IV.020405</v>
      </c>
      <c r="K74" s="38" t="s">
        <v>2212</v>
      </c>
      <c r="L74" s="35" t="str">
        <f t="shared" si="1"/>
        <v>IABP (Central Aortic)</v>
      </c>
      <c r="M74" s="39" t="str">
        <f t="shared" si="2"/>
        <v>PI.PA.IV.020405.01</v>
      </c>
      <c r="N74" s="39"/>
      <c r="O74" s="39" t="str">
        <f t="shared" si="3"/>
        <v>PH.PA.IV.020405.01</v>
      </c>
      <c r="Q74" s="39" t="str">
        <f t="shared" si="4"/>
        <v>CL.PA.IV.020405.01</v>
      </c>
      <c r="R74" s="39"/>
      <c r="S74" s="39" t="str">
        <f t="shared" si="5"/>
        <v>DR.PA.IV.020405.01</v>
      </c>
      <c r="T74" s="39"/>
      <c r="U74" s="60" t="str">
        <f t="shared" si="8"/>
        <v>IM.PA.IV.020405.01</v>
      </c>
      <c r="V74" s="59"/>
      <c r="W74" s="60" t="str">
        <f t="shared" si="9"/>
        <v>GE.PA.IV.020405.01</v>
      </c>
    </row>
    <row r="75" spans="1:23" s="35" customFormat="1" ht="14" customHeight="1">
      <c r="A75" s="35" t="s">
        <v>1664</v>
      </c>
      <c r="C75" s="38" t="s">
        <v>2217</v>
      </c>
      <c r="E75" s="38" t="s">
        <v>2063</v>
      </c>
      <c r="F75" s="35" t="s">
        <v>1328</v>
      </c>
      <c r="G75" s="35" t="s">
        <v>972</v>
      </c>
      <c r="H75" s="38" t="s">
        <v>2222</v>
      </c>
      <c r="J75" s="39" t="str">
        <f t="shared" si="0"/>
        <v>PA.IV.020406</v>
      </c>
      <c r="K75" s="38" t="s">
        <v>2212</v>
      </c>
      <c r="L75" s="35" t="str">
        <f t="shared" si="1"/>
        <v>Other, specify:</v>
      </c>
      <c r="M75" s="39" t="str">
        <f t="shared" si="2"/>
        <v>PI.PA.IV.020406.01</v>
      </c>
      <c r="N75" s="39"/>
      <c r="O75" s="39" t="str">
        <f t="shared" si="3"/>
        <v>PH.PA.IV.020406.01</v>
      </c>
      <c r="Q75" s="39" t="str">
        <f t="shared" si="4"/>
        <v>CL.PA.IV.020406.01</v>
      </c>
      <c r="R75" s="39"/>
      <c r="S75" s="39" t="str">
        <f t="shared" si="5"/>
        <v>DR.PA.IV.020406.01</v>
      </c>
      <c r="T75" s="39"/>
      <c r="U75" s="60" t="str">
        <f t="shared" si="8"/>
        <v>IM.PA.IV.020406.01</v>
      </c>
      <c r="V75" s="59"/>
      <c r="W75" s="60" t="str">
        <f t="shared" si="9"/>
        <v>GE.PA.IV.020406.01</v>
      </c>
    </row>
    <row r="76" spans="1:23" s="35" customFormat="1" ht="14" customHeight="1">
      <c r="A76" s="35" t="s">
        <v>1664</v>
      </c>
      <c r="C76" s="38" t="s">
        <v>2217</v>
      </c>
      <c r="D76" s="35" t="s">
        <v>1487</v>
      </c>
      <c r="E76" s="38" t="s">
        <v>2065</v>
      </c>
      <c r="F76" s="35" t="s">
        <v>1329</v>
      </c>
      <c r="G76" s="35" t="s">
        <v>1433</v>
      </c>
      <c r="H76" s="38" t="s">
        <v>2212</v>
      </c>
      <c r="J76" s="39" t="str">
        <f t="shared" si="0"/>
        <v>PA.IV.020501</v>
      </c>
      <c r="K76" s="38" t="s">
        <v>2212</v>
      </c>
      <c r="L76" s="35" t="str">
        <f t="shared" si="1"/>
        <v>Patent</v>
      </c>
      <c r="M76" s="39" t="str">
        <f t="shared" si="2"/>
        <v>PI.PA.IV.020501.01</v>
      </c>
      <c r="N76" s="39"/>
      <c r="O76" s="39" t="str">
        <f t="shared" si="3"/>
        <v>PH.PA.IV.020501.01</v>
      </c>
      <c r="Q76" s="39" t="str">
        <f t="shared" si="4"/>
        <v>CL.PA.IV.020501.01</v>
      </c>
      <c r="R76" s="39"/>
      <c r="S76" s="39" t="str">
        <f t="shared" si="5"/>
        <v>DR.PA.IV.020501.01</v>
      </c>
      <c r="T76" s="39"/>
      <c r="U76" s="60" t="str">
        <f t="shared" si="8"/>
        <v>IM.PA.IV.020501.01</v>
      </c>
      <c r="V76" s="59"/>
      <c r="W76" s="60" t="str">
        <f t="shared" si="9"/>
        <v>GE.PA.IV.020501.01</v>
      </c>
    </row>
    <row r="77" spans="1:23" s="35" customFormat="1" ht="14" customHeight="1">
      <c r="A77" s="35" t="s">
        <v>1664</v>
      </c>
      <c r="C77" s="38" t="s">
        <v>2217</v>
      </c>
      <c r="E77" s="38" t="s">
        <v>2065</v>
      </c>
      <c r="F77" s="35" t="s">
        <v>1329</v>
      </c>
      <c r="G77" s="35" t="s">
        <v>1509</v>
      </c>
      <c r="H77" s="38" t="s">
        <v>2217</v>
      </c>
      <c r="J77" s="39" t="str">
        <f t="shared" si="0"/>
        <v>PA.IV.020502</v>
      </c>
      <c r="K77" s="38" t="s">
        <v>2212</v>
      </c>
      <c r="L77" s="35" t="str">
        <f t="shared" si="1"/>
        <v>Occluded</v>
      </c>
      <c r="M77" s="39" t="str">
        <f t="shared" si="2"/>
        <v>PI.PA.IV.020502.01</v>
      </c>
      <c r="N77" s="39"/>
      <c r="O77" s="39" t="str">
        <f t="shared" si="3"/>
        <v>PH.PA.IV.020502.01</v>
      </c>
      <c r="Q77" s="39" t="str">
        <f t="shared" si="4"/>
        <v>CL.PA.IV.020502.01</v>
      </c>
      <c r="R77" s="39"/>
      <c r="S77" s="39" t="str">
        <f t="shared" si="5"/>
        <v>DR.PA.IV.020502.01</v>
      </c>
      <c r="T77" s="39"/>
      <c r="U77" s="60" t="str">
        <f t="shared" si="8"/>
        <v>IM.PA.IV.020502.01</v>
      </c>
      <c r="V77" s="59"/>
      <c r="W77" s="60" t="str">
        <f t="shared" si="9"/>
        <v>GE.PA.IV.020502.01</v>
      </c>
    </row>
    <row r="78" spans="1:23" s="35" customFormat="1" ht="14" customHeight="1">
      <c r="A78" s="35" t="s">
        <v>1664</v>
      </c>
      <c r="C78" s="38" t="s">
        <v>2217</v>
      </c>
      <c r="D78" s="35" t="s">
        <v>1157</v>
      </c>
      <c r="E78" s="38" t="s">
        <v>2222</v>
      </c>
      <c r="F78" s="35" t="s">
        <v>1330</v>
      </c>
      <c r="G78" s="35" t="s">
        <v>1159</v>
      </c>
      <c r="H78" s="38" t="s">
        <v>2212</v>
      </c>
      <c r="J78" s="39" t="str">
        <f t="shared" ref="J78:J157" si="10">CONCATENATE("PA.IV.",C78,E78,H78)</f>
        <v>PA.IV.020601</v>
      </c>
      <c r="K78" s="38" t="s">
        <v>2212</v>
      </c>
      <c r="L78" s="35" t="str">
        <f t="shared" ref="L78:L157" si="11">G78</f>
        <v>Device</v>
      </c>
      <c r="M78" s="39" t="str">
        <f t="shared" ref="M78:M157" si="12">CONCATENATE("PI.",J78,".",K78)</f>
        <v>PI.PA.IV.020601.01</v>
      </c>
      <c r="N78" s="39"/>
      <c r="O78" s="39" t="str">
        <f t="shared" ref="O78:O157" si="13">CONCATENATE("PH.",J78,".",K78)</f>
        <v>PH.PA.IV.020601.01</v>
      </c>
      <c r="Q78" s="39" t="str">
        <f t="shared" ref="Q78:Q157" si="14">CONCATENATE("CL.",J78,".",K78)</f>
        <v>CL.PA.IV.020601.01</v>
      </c>
      <c r="R78" s="39"/>
      <c r="S78" s="39" t="str">
        <f t="shared" si="5"/>
        <v>DR.PA.IV.020601.01</v>
      </c>
      <c r="T78" s="39"/>
      <c r="U78" s="60" t="str">
        <f t="shared" si="8"/>
        <v>IM.PA.IV.020601.01</v>
      </c>
      <c r="V78" s="59"/>
      <c r="W78" s="60" t="str">
        <f t="shared" si="9"/>
        <v>GE.PA.IV.020601.01</v>
      </c>
    </row>
    <row r="79" spans="1:23" s="35" customFormat="1" ht="14" customHeight="1">
      <c r="A79" s="35" t="s">
        <v>1664</v>
      </c>
      <c r="C79" s="38" t="s">
        <v>2217</v>
      </c>
      <c r="E79" s="38" t="s">
        <v>2222</v>
      </c>
      <c r="F79" s="35" t="s">
        <v>1330</v>
      </c>
      <c r="G79" s="35" t="s">
        <v>1160</v>
      </c>
      <c r="H79" s="38" t="s">
        <v>2217</v>
      </c>
      <c r="J79" s="39" t="str">
        <f t="shared" si="10"/>
        <v>PA.IV.020602</v>
      </c>
      <c r="K79" s="38" t="s">
        <v>2212</v>
      </c>
      <c r="L79" s="35" t="str">
        <f t="shared" si="11"/>
        <v>Tape</v>
      </c>
      <c r="M79" s="39" t="str">
        <f t="shared" si="12"/>
        <v>PI.PA.IV.020602.01</v>
      </c>
      <c r="N79" s="39"/>
      <c r="O79" s="39" t="str">
        <f t="shared" si="13"/>
        <v>PH.PA.IV.020602.01</v>
      </c>
      <c r="Q79" s="39" t="str">
        <f t="shared" si="14"/>
        <v>CL.PA.IV.020602.01</v>
      </c>
      <c r="R79" s="39"/>
      <c r="S79" s="39" t="str">
        <f t="shared" ref="S79:S158" si="15">CONCATENATE("DR.",J79,".",K79)</f>
        <v>DR.PA.IV.020602.01</v>
      </c>
      <c r="T79" s="39"/>
      <c r="U79" s="60" t="str">
        <f t="shared" si="8"/>
        <v>IM.PA.IV.020602.01</v>
      </c>
      <c r="V79" s="59"/>
      <c r="W79" s="60" t="str">
        <f t="shared" si="9"/>
        <v>GE.PA.IV.020602.01</v>
      </c>
    </row>
    <row r="80" spans="1:23" s="35" customFormat="1" ht="14" customHeight="1">
      <c r="A80" s="35" t="s">
        <v>1664</v>
      </c>
      <c r="C80" s="38" t="s">
        <v>2217</v>
      </c>
      <c r="E80" s="38" t="s">
        <v>2222</v>
      </c>
      <c r="F80" s="35" t="s">
        <v>1330</v>
      </c>
      <c r="G80" s="35" t="s">
        <v>1161</v>
      </c>
      <c r="H80" s="38" t="s">
        <v>2219</v>
      </c>
      <c r="J80" s="39" t="str">
        <f t="shared" si="10"/>
        <v>PA.IV.020603</v>
      </c>
      <c r="K80" s="38" t="s">
        <v>2212</v>
      </c>
      <c r="L80" s="35" t="str">
        <f t="shared" si="11"/>
        <v>Suture</v>
      </c>
      <c r="M80" s="39" t="str">
        <f t="shared" si="12"/>
        <v>PI.PA.IV.020603.01</v>
      </c>
      <c r="N80" s="39"/>
      <c r="O80" s="39" t="str">
        <f t="shared" si="13"/>
        <v>PH.PA.IV.020603.01</v>
      </c>
      <c r="Q80" s="39" t="str">
        <f t="shared" si="14"/>
        <v>CL.PA.IV.020603.01</v>
      </c>
      <c r="R80" s="39"/>
      <c r="S80" s="39" t="str">
        <f t="shared" si="15"/>
        <v>DR.PA.IV.020603.01</v>
      </c>
      <c r="T80" s="39"/>
      <c r="U80" s="60" t="str">
        <f t="shared" si="8"/>
        <v>IM.PA.IV.020603.01</v>
      </c>
      <c r="V80" s="59"/>
      <c r="W80" s="60" t="str">
        <f t="shared" si="9"/>
        <v>GE.PA.IV.020603.01</v>
      </c>
    </row>
    <row r="81" spans="1:31" s="35" customFormat="1" ht="14" customHeight="1">
      <c r="A81" s="35" t="s">
        <v>1664</v>
      </c>
      <c r="C81" s="38" t="s">
        <v>2217</v>
      </c>
      <c r="E81" s="38" t="s">
        <v>2222</v>
      </c>
      <c r="F81" s="35" t="s">
        <v>1330</v>
      </c>
      <c r="G81" s="35" t="s">
        <v>972</v>
      </c>
      <c r="H81" s="38" t="s">
        <v>2063</v>
      </c>
      <c r="J81" s="39" t="str">
        <f t="shared" si="10"/>
        <v>PA.IV.020604</v>
      </c>
      <c r="K81" s="38" t="s">
        <v>2212</v>
      </c>
      <c r="L81" s="35" t="str">
        <f t="shared" si="11"/>
        <v>Other, specify:</v>
      </c>
      <c r="M81" s="39" t="str">
        <f t="shared" si="12"/>
        <v>PI.PA.IV.020604.01</v>
      </c>
      <c r="N81" s="39"/>
      <c r="O81" s="39" t="str">
        <f t="shared" si="13"/>
        <v>PH.PA.IV.020604.01</v>
      </c>
      <c r="Q81" s="39" t="str">
        <f t="shared" si="14"/>
        <v>CL.PA.IV.020604.01</v>
      </c>
      <c r="R81" s="39"/>
      <c r="S81" s="39" t="str">
        <f t="shared" si="15"/>
        <v>DR.PA.IV.020604.01</v>
      </c>
      <c r="T81" s="39"/>
      <c r="U81" s="60" t="str">
        <f t="shared" si="8"/>
        <v>IM.PA.IV.020604.01</v>
      </c>
      <c r="V81" s="59"/>
      <c r="W81" s="60" t="str">
        <f t="shared" si="9"/>
        <v>GE.PA.IV.020604.01</v>
      </c>
    </row>
    <row r="82" spans="1:31" s="35" customFormat="1" ht="14" customHeight="1">
      <c r="A82" s="35" t="s">
        <v>1664</v>
      </c>
      <c r="C82" s="38" t="s">
        <v>2217</v>
      </c>
      <c r="D82" s="35" t="s">
        <v>2470</v>
      </c>
      <c r="E82" s="38" t="s">
        <v>2376</v>
      </c>
      <c r="F82" s="35" t="s">
        <v>1174</v>
      </c>
      <c r="G82" s="35" t="s">
        <v>2472</v>
      </c>
      <c r="H82" s="38" t="s">
        <v>2212</v>
      </c>
      <c r="J82" s="39" t="str">
        <f t="shared" si="10"/>
        <v>PA.IV.020701</v>
      </c>
      <c r="K82" s="38" t="s">
        <v>2212</v>
      </c>
      <c r="L82" s="35" t="str">
        <f t="shared" si="11"/>
        <v>No redness, pain or swelling</v>
      </c>
      <c r="M82" s="39" t="str">
        <f t="shared" si="12"/>
        <v>PI.PA.IV.020701.01</v>
      </c>
      <c r="N82" s="39"/>
      <c r="O82" s="39" t="str">
        <f t="shared" si="13"/>
        <v>PH.PA.IV.020701.01</v>
      </c>
      <c r="Q82" s="39" t="str">
        <f t="shared" si="14"/>
        <v>CL.PA.IV.020701.01</v>
      </c>
      <c r="R82" s="39"/>
      <c r="S82" s="39" t="str">
        <f t="shared" si="15"/>
        <v>DR.PA.IV.020701.01</v>
      </c>
      <c r="T82" s="39"/>
      <c r="U82" s="60" t="str">
        <f t="shared" si="8"/>
        <v>IM.PA.IV.020701.01</v>
      </c>
      <c r="V82" s="59"/>
      <c r="W82" s="60" t="str">
        <f t="shared" si="9"/>
        <v>GE.PA.IV.020701.01</v>
      </c>
    </row>
    <row r="83" spans="1:31" s="35" customFormat="1" ht="14" customHeight="1">
      <c r="A83" s="35" t="s">
        <v>1664</v>
      </c>
      <c r="C83" s="38" t="s">
        <v>2217</v>
      </c>
      <c r="E83" s="38" t="s">
        <v>2376</v>
      </c>
      <c r="F83" s="35" t="s">
        <v>1174</v>
      </c>
      <c r="G83" s="35" t="s">
        <v>2473</v>
      </c>
      <c r="H83" s="38" t="s">
        <v>2217</v>
      </c>
      <c r="J83" s="39" t="str">
        <f t="shared" si="10"/>
        <v>PA.IV.020702</v>
      </c>
      <c r="K83" s="38" t="s">
        <v>2212</v>
      </c>
      <c r="L83" s="35" t="str">
        <f t="shared" si="11"/>
        <v>Erythema</v>
      </c>
      <c r="M83" s="39" t="str">
        <f t="shared" si="12"/>
        <v>PI.PA.IV.020702.01</v>
      </c>
      <c r="N83" s="39"/>
      <c r="O83" s="39" t="str">
        <f t="shared" si="13"/>
        <v>PH.PA.IV.020702.01</v>
      </c>
      <c r="Q83" s="39" t="str">
        <f t="shared" si="14"/>
        <v>CL.PA.IV.020702.01</v>
      </c>
      <c r="R83" s="39"/>
      <c r="S83" s="39" t="str">
        <f t="shared" si="15"/>
        <v>DR.PA.IV.020702.01</v>
      </c>
      <c r="T83" s="39"/>
      <c r="U83" s="60" t="str">
        <f t="shared" si="8"/>
        <v>IM.PA.IV.020702.01</v>
      </c>
      <c r="V83" s="59"/>
      <c r="W83" s="60" t="str">
        <f t="shared" si="9"/>
        <v>GE.PA.IV.020702.01</v>
      </c>
    </row>
    <row r="84" spans="1:31" s="35" customFormat="1" ht="14" customHeight="1">
      <c r="A84" s="35" t="s">
        <v>1664</v>
      </c>
      <c r="C84" s="38" t="s">
        <v>2217</v>
      </c>
      <c r="E84" s="38" t="s">
        <v>2376</v>
      </c>
      <c r="F84" s="35" t="s">
        <v>1174</v>
      </c>
      <c r="G84" s="35" t="s">
        <v>2313</v>
      </c>
      <c r="H84" s="38" t="s">
        <v>2219</v>
      </c>
      <c r="J84" s="39" t="str">
        <f t="shared" si="10"/>
        <v>PA.IV.020703</v>
      </c>
      <c r="K84" s="38" t="s">
        <v>2212</v>
      </c>
      <c r="L84" s="35" t="str">
        <f t="shared" si="11"/>
        <v>Ecchymosis</v>
      </c>
      <c r="M84" s="39" t="str">
        <f t="shared" si="12"/>
        <v>PI.PA.IV.020703.01</v>
      </c>
      <c r="N84" s="39"/>
      <c r="O84" s="39" t="str">
        <f t="shared" si="13"/>
        <v>PH.PA.IV.020703.01</v>
      </c>
      <c r="Q84" s="39" t="str">
        <f t="shared" si="14"/>
        <v>CL.PA.IV.020703.01</v>
      </c>
      <c r="R84" s="39"/>
      <c r="S84" s="39" t="str">
        <f t="shared" si="15"/>
        <v>DR.PA.IV.020703.01</v>
      </c>
      <c r="T84" s="39"/>
      <c r="U84" s="60" t="str">
        <f t="shared" si="8"/>
        <v>IM.PA.IV.020703.01</v>
      </c>
      <c r="V84" s="59"/>
      <c r="W84" s="60" t="str">
        <f t="shared" si="9"/>
        <v>GE.PA.IV.020703.01</v>
      </c>
    </row>
    <row r="85" spans="1:31" s="35" customFormat="1" ht="14" customHeight="1">
      <c r="A85" s="35" t="s">
        <v>1664</v>
      </c>
      <c r="C85" s="38" t="s">
        <v>2217</v>
      </c>
      <c r="E85" s="38" t="s">
        <v>2376</v>
      </c>
      <c r="F85" s="35" t="s">
        <v>1174</v>
      </c>
      <c r="G85" s="35" t="s">
        <v>2475</v>
      </c>
      <c r="H85" s="38" t="s">
        <v>2063</v>
      </c>
      <c r="J85" s="39" t="str">
        <f t="shared" si="10"/>
        <v>PA.IV.020704</v>
      </c>
      <c r="K85" s="38" t="s">
        <v>2212</v>
      </c>
      <c r="L85" s="35" t="str">
        <f t="shared" si="11"/>
        <v>Tenderness</v>
      </c>
      <c r="M85" s="39" t="str">
        <f t="shared" si="12"/>
        <v>PI.PA.IV.020704.01</v>
      </c>
      <c r="N85" s="39"/>
      <c r="O85" s="39" t="str">
        <f t="shared" si="13"/>
        <v>PH.PA.IV.020704.01</v>
      </c>
      <c r="Q85" s="39" t="str">
        <f t="shared" si="14"/>
        <v>CL.PA.IV.020704.01</v>
      </c>
      <c r="R85" s="39"/>
      <c r="S85" s="39" t="str">
        <f t="shared" si="15"/>
        <v>DR.PA.IV.020704.01</v>
      </c>
      <c r="T85" s="39"/>
      <c r="U85" s="60" t="str">
        <f t="shared" si="8"/>
        <v>IM.PA.IV.020704.01</v>
      </c>
      <c r="V85" s="59"/>
      <c r="W85" s="60" t="str">
        <f t="shared" si="9"/>
        <v>GE.PA.IV.020704.01</v>
      </c>
    </row>
    <row r="86" spans="1:31" s="35" customFormat="1" ht="14" customHeight="1">
      <c r="A86" s="35" t="s">
        <v>1664</v>
      </c>
      <c r="C86" s="38" t="s">
        <v>2217</v>
      </c>
      <c r="E86" s="38" t="s">
        <v>2376</v>
      </c>
      <c r="F86" s="35" t="s">
        <v>1174</v>
      </c>
      <c r="G86" s="35" t="s">
        <v>2476</v>
      </c>
      <c r="H86" s="38" t="s">
        <v>2065</v>
      </c>
      <c r="J86" s="39" t="str">
        <f t="shared" si="10"/>
        <v>PA.IV.020705</v>
      </c>
      <c r="K86" s="38" t="s">
        <v>2212</v>
      </c>
      <c r="L86" s="35" t="str">
        <f t="shared" si="11"/>
        <v>Swelling</v>
      </c>
      <c r="M86" s="39" t="str">
        <f t="shared" si="12"/>
        <v>PI.PA.IV.020705.01</v>
      </c>
      <c r="N86" s="39"/>
      <c r="O86" s="39" t="str">
        <f t="shared" si="13"/>
        <v>PH.PA.IV.020705.01</v>
      </c>
      <c r="Q86" s="39" t="str">
        <f t="shared" si="14"/>
        <v>CL.PA.IV.020705.01</v>
      </c>
      <c r="R86" s="39"/>
      <c r="S86" s="39" t="str">
        <f t="shared" si="15"/>
        <v>DR.PA.IV.020705.01</v>
      </c>
      <c r="T86" s="39"/>
      <c r="U86" s="60" t="str">
        <f t="shared" si="8"/>
        <v>IM.PA.IV.020705.01</v>
      </c>
      <c r="V86" s="59"/>
      <c r="W86" s="60" t="str">
        <f t="shared" si="9"/>
        <v>GE.PA.IV.020705.01</v>
      </c>
    </row>
    <row r="87" spans="1:31" s="35" customFormat="1" ht="14" customHeight="1">
      <c r="A87" s="35" t="s">
        <v>1664</v>
      </c>
      <c r="C87" s="38" t="s">
        <v>2217</v>
      </c>
      <c r="E87" s="38" t="s">
        <v>2376</v>
      </c>
      <c r="F87" s="35" t="s">
        <v>1174</v>
      </c>
      <c r="G87" s="35" t="s">
        <v>2689</v>
      </c>
      <c r="H87" s="38" t="s">
        <v>2222</v>
      </c>
      <c r="J87" s="39" t="str">
        <f t="shared" si="10"/>
        <v>PA.IV.020706</v>
      </c>
      <c r="K87" s="38" t="s">
        <v>2212</v>
      </c>
      <c r="L87" s="35" t="str">
        <f t="shared" si="11"/>
        <v>Hematoma</v>
      </c>
      <c r="M87" s="39" t="str">
        <f t="shared" si="12"/>
        <v>PI.PA.IV.020706.01</v>
      </c>
      <c r="N87" s="39"/>
      <c r="O87" s="39" t="str">
        <f t="shared" si="13"/>
        <v>PH.PA.IV.020706.01</v>
      </c>
      <c r="Q87" s="39" t="str">
        <f t="shared" si="14"/>
        <v>CL.PA.IV.020706.01</v>
      </c>
      <c r="R87" s="39"/>
      <c r="S87" s="39" t="str">
        <f t="shared" si="15"/>
        <v>DR.PA.IV.020706.01</v>
      </c>
      <c r="T87" s="39"/>
      <c r="U87" s="60" t="str">
        <f t="shared" si="8"/>
        <v>IM.PA.IV.020706.01</v>
      </c>
      <c r="V87" s="59"/>
      <c r="W87" s="60" t="str">
        <f t="shared" si="9"/>
        <v>GE.PA.IV.020706.01</v>
      </c>
    </row>
    <row r="88" spans="1:31" s="35" customFormat="1" ht="14" customHeight="1">
      <c r="A88" s="35" t="s">
        <v>1664</v>
      </c>
      <c r="C88" s="38" t="s">
        <v>2217</v>
      </c>
      <c r="E88" s="38" t="s">
        <v>2376</v>
      </c>
      <c r="F88" s="35" t="s">
        <v>1174</v>
      </c>
      <c r="G88" s="35" t="s">
        <v>861</v>
      </c>
      <c r="H88" s="38" t="s">
        <v>2376</v>
      </c>
      <c r="J88" s="39" t="str">
        <f t="shared" si="10"/>
        <v>PA.IV.020707</v>
      </c>
      <c r="K88" s="38" t="s">
        <v>2212</v>
      </c>
      <c r="L88" s="35" t="str">
        <f t="shared" si="11"/>
        <v>Unable to assess due to dressing</v>
      </c>
      <c r="M88" s="39" t="str">
        <f t="shared" si="12"/>
        <v>PI.PA.IV.020707.01</v>
      </c>
      <c r="N88" s="39"/>
      <c r="O88" s="39" t="str">
        <f t="shared" si="13"/>
        <v>PH.PA.IV.020707.01</v>
      </c>
      <c r="Q88" s="39" t="str">
        <f t="shared" si="14"/>
        <v>CL.PA.IV.020707.01</v>
      </c>
      <c r="R88" s="39"/>
      <c r="S88" s="39" t="str">
        <f t="shared" si="15"/>
        <v>DR.PA.IV.020707.01</v>
      </c>
      <c r="T88" s="39"/>
      <c r="U88" s="60" t="str">
        <f t="shared" si="8"/>
        <v>IM.PA.IV.020707.01</v>
      </c>
      <c r="V88" s="59"/>
      <c r="W88" s="60" t="str">
        <f t="shared" si="9"/>
        <v>GE.PA.IV.020707.01</v>
      </c>
    </row>
    <row r="89" spans="1:31" s="35" customFormat="1" ht="14" customHeight="1">
      <c r="A89" s="35" t="s">
        <v>1664</v>
      </c>
      <c r="C89" s="38" t="s">
        <v>2217</v>
      </c>
      <c r="E89" s="38" t="s">
        <v>2376</v>
      </c>
      <c r="F89" s="35" t="s">
        <v>1174</v>
      </c>
      <c r="G89" s="35" t="s">
        <v>1164</v>
      </c>
      <c r="H89" s="38" t="s">
        <v>2378</v>
      </c>
      <c r="J89" s="39" t="str">
        <f t="shared" si="10"/>
        <v>PA.IV.020708</v>
      </c>
      <c r="K89" s="38" t="s">
        <v>2212</v>
      </c>
      <c r="L89" s="35" t="str">
        <f t="shared" si="11"/>
        <v>Extravasation</v>
      </c>
      <c r="M89" s="39" t="str">
        <f t="shared" si="12"/>
        <v>PI.PA.IV.020708.01</v>
      </c>
      <c r="N89" s="39"/>
      <c r="O89" s="39" t="str">
        <f t="shared" si="13"/>
        <v>PH.PA.IV.020708.01</v>
      </c>
      <c r="Q89" s="39" t="str">
        <f t="shared" si="14"/>
        <v>CL.PA.IV.020708.01</v>
      </c>
      <c r="R89" s="39"/>
      <c r="S89" s="39" t="str">
        <f t="shared" si="15"/>
        <v>DR.PA.IV.020708.01</v>
      </c>
      <c r="T89" s="39"/>
      <c r="U89" s="60" t="str">
        <f t="shared" si="8"/>
        <v>IM.PA.IV.020708.01</v>
      </c>
      <c r="V89" s="59"/>
      <c r="W89" s="60" t="str">
        <f t="shared" si="9"/>
        <v>GE.PA.IV.020708.01</v>
      </c>
    </row>
    <row r="90" spans="1:31" s="35" customFormat="1" ht="14" customHeight="1">
      <c r="A90" s="35" t="s">
        <v>1664</v>
      </c>
      <c r="C90" s="38" t="s">
        <v>2217</v>
      </c>
      <c r="E90" s="38" t="s">
        <v>2376</v>
      </c>
      <c r="F90" s="35" t="s">
        <v>1174</v>
      </c>
      <c r="G90" s="35" t="s">
        <v>2477</v>
      </c>
      <c r="H90" s="38" t="s">
        <v>2380</v>
      </c>
      <c r="J90" s="39" t="str">
        <f t="shared" si="10"/>
        <v>PA.IV.020709</v>
      </c>
      <c r="K90" s="38" t="s">
        <v>2212</v>
      </c>
      <c r="L90" s="35" t="str">
        <f t="shared" si="11"/>
        <v>Warmth</v>
      </c>
      <c r="M90" s="39" t="str">
        <f t="shared" si="12"/>
        <v>PI.PA.IV.020709.01</v>
      </c>
      <c r="N90" s="39"/>
      <c r="O90" s="39" t="str">
        <f t="shared" si="13"/>
        <v>PH.PA.IV.020709.01</v>
      </c>
      <c r="Q90" s="39" t="str">
        <f t="shared" si="14"/>
        <v>CL.PA.IV.020709.01</v>
      </c>
      <c r="R90" s="39"/>
      <c r="S90" s="39" t="str">
        <f t="shared" si="15"/>
        <v>DR.PA.IV.020709.01</v>
      </c>
      <c r="T90" s="39"/>
      <c r="U90" s="60" t="str">
        <f t="shared" si="8"/>
        <v>IM.PA.IV.020709.01</v>
      </c>
      <c r="V90" s="59"/>
      <c r="W90" s="60" t="str">
        <f t="shared" si="9"/>
        <v>GE.PA.IV.020709.01</v>
      </c>
    </row>
    <row r="91" spans="1:31" s="35" customFormat="1" ht="14" customHeight="1">
      <c r="A91" s="35" t="s">
        <v>1664</v>
      </c>
      <c r="C91" s="38" t="s">
        <v>2217</v>
      </c>
      <c r="E91" s="38" t="s">
        <v>2376</v>
      </c>
      <c r="F91" s="35" t="s">
        <v>1174</v>
      </c>
      <c r="G91" s="35" t="s">
        <v>2688</v>
      </c>
      <c r="H91" s="38" t="s">
        <v>2124</v>
      </c>
      <c r="J91" s="39" t="str">
        <f t="shared" si="10"/>
        <v>PA.IV.020710</v>
      </c>
      <c r="K91" s="38" t="s">
        <v>2212</v>
      </c>
      <c r="L91" s="35" t="str">
        <f t="shared" si="11"/>
        <v>Bleeding</v>
      </c>
      <c r="M91" s="39" t="str">
        <f t="shared" si="12"/>
        <v>PI.PA.IV.020710.01</v>
      </c>
      <c r="N91" s="39"/>
      <c r="O91" s="39" t="str">
        <f t="shared" si="13"/>
        <v>PH.PA.IV.020710.01</v>
      </c>
      <c r="Q91" s="39" t="str">
        <f t="shared" si="14"/>
        <v>CL.PA.IV.020710.01</v>
      </c>
      <c r="R91" s="39"/>
      <c r="S91" s="39" t="str">
        <f t="shared" si="15"/>
        <v>DR.PA.IV.020710.01</v>
      </c>
      <c r="T91" s="39"/>
      <c r="U91" s="60" t="str">
        <f t="shared" si="8"/>
        <v>IM.PA.IV.020710.01</v>
      </c>
      <c r="V91" s="59"/>
      <c r="W91" s="60" t="str">
        <f t="shared" si="9"/>
        <v>GE.PA.IV.020710.01</v>
      </c>
    </row>
    <row r="92" spans="1:31" s="35" customFormat="1" ht="14" customHeight="1">
      <c r="A92" s="35" t="s">
        <v>1664</v>
      </c>
      <c r="C92" s="38" t="s">
        <v>2217</v>
      </c>
      <c r="D92" s="35" t="s">
        <v>1165</v>
      </c>
      <c r="E92" s="38" t="s">
        <v>2378</v>
      </c>
      <c r="F92" s="35" t="s">
        <v>1175</v>
      </c>
      <c r="G92" s="35" t="s">
        <v>2016</v>
      </c>
      <c r="H92" s="38" t="s">
        <v>2212</v>
      </c>
      <c r="J92" s="39" t="str">
        <f t="shared" si="10"/>
        <v>PA.IV.020801</v>
      </c>
      <c r="K92" s="38" t="s">
        <v>2212</v>
      </c>
      <c r="L92" s="35" t="str">
        <f t="shared" si="11"/>
        <v>Sharp</v>
      </c>
      <c r="M92" s="39" t="str">
        <f t="shared" si="12"/>
        <v>PI.PA.IV.020801.01</v>
      </c>
      <c r="N92" s="39"/>
      <c r="O92" s="39" t="str">
        <f t="shared" si="13"/>
        <v>PH.PA.IV.020801.01</v>
      </c>
      <c r="Q92" s="39" t="str">
        <f t="shared" si="14"/>
        <v>CL.PA.IV.020801.01</v>
      </c>
      <c r="R92" s="39"/>
      <c r="S92" s="39" t="str">
        <f t="shared" si="15"/>
        <v>DR.PA.IV.020801.01</v>
      </c>
      <c r="T92" s="39"/>
      <c r="U92" s="60" t="str">
        <f t="shared" si="8"/>
        <v>IM.PA.IV.020801.01</v>
      </c>
      <c r="V92" s="59"/>
      <c r="W92" s="60" t="str">
        <f t="shared" si="9"/>
        <v>GE.PA.IV.020801.01</v>
      </c>
    </row>
    <row r="93" spans="1:31" s="35" customFormat="1" ht="14" customHeight="1">
      <c r="A93" s="35" t="s">
        <v>1664</v>
      </c>
      <c r="C93" s="38" t="s">
        <v>2217</v>
      </c>
      <c r="E93" s="38" t="s">
        <v>2378</v>
      </c>
      <c r="F93" s="35" t="s">
        <v>1175</v>
      </c>
      <c r="G93" s="35" t="s">
        <v>1167</v>
      </c>
      <c r="H93" s="38" t="s">
        <v>2217</v>
      </c>
      <c r="J93" s="39" t="str">
        <f t="shared" si="10"/>
        <v>PA.IV.020802</v>
      </c>
      <c r="K93" s="38" t="s">
        <v>2212</v>
      </c>
      <c r="L93" s="35" t="str">
        <f t="shared" si="11"/>
        <v>Damped</v>
      </c>
      <c r="M93" s="39" t="str">
        <f t="shared" si="12"/>
        <v>PI.PA.IV.020802.01</v>
      </c>
      <c r="N93" s="39"/>
      <c r="O93" s="39" t="str">
        <f t="shared" si="13"/>
        <v>PH.PA.IV.020802.01</v>
      </c>
      <c r="Q93" s="39" t="str">
        <f t="shared" si="14"/>
        <v>CL.PA.IV.020802.01</v>
      </c>
      <c r="R93" s="39"/>
      <c r="S93" s="39" t="str">
        <f t="shared" si="15"/>
        <v>DR.PA.IV.020802.01</v>
      </c>
      <c r="T93" s="39"/>
      <c r="U93" s="60" t="str">
        <f t="shared" si="8"/>
        <v>IM.PA.IV.020802.01</v>
      </c>
      <c r="V93" s="59"/>
      <c r="W93" s="60" t="str">
        <f t="shared" si="9"/>
        <v>GE.PA.IV.020802.01</v>
      </c>
    </row>
    <row r="94" spans="1:31" s="35" customFormat="1" ht="14" customHeight="1">
      <c r="A94" s="35" t="s">
        <v>1664</v>
      </c>
      <c r="C94" s="38" t="s">
        <v>2217</v>
      </c>
      <c r="E94" s="38" t="s">
        <v>2378</v>
      </c>
      <c r="F94" s="35" t="s">
        <v>1175</v>
      </c>
      <c r="G94" s="35" t="s">
        <v>1168</v>
      </c>
      <c r="H94" s="38" t="s">
        <v>2219</v>
      </c>
      <c r="J94" s="39" t="str">
        <f t="shared" si="10"/>
        <v>PA.IV.020803</v>
      </c>
      <c r="K94" s="38" t="s">
        <v>2212</v>
      </c>
      <c r="L94" s="35" t="str">
        <f t="shared" si="11"/>
        <v>Positional</v>
      </c>
      <c r="M94" s="39" t="str">
        <f t="shared" si="12"/>
        <v>PI.PA.IV.020803.01</v>
      </c>
      <c r="N94" s="39"/>
      <c r="O94" s="39" t="str">
        <f t="shared" si="13"/>
        <v>PH.PA.IV.020803.01</v>
      </c>
      <c r="Q94" s="39" t="str">
        <f t="shared" si="14"/>
        <v>CL.PA.IV.020803.01</v>
      </c>
      <c r="R94" s="39"/>
      <c r="S94" s="39" t="str">
        <f t="shared" si="15"/>
        <v>DR.PA.IV.020803.01</v>
      </c>
      <c r="T94" s="39"/>
      <c r="U94" s="60" t="str">
        <f t="shared" si="8"/>
        <v>IM.PA.IV.020803.01</v>
      </c>
      <c r="V94" s="59"/>
      <c r="W94" s="60" t="str">
        <f t="shared" si="9"/>
        <v>GE.PA.IV.020803.01</v>
      </c>
    </row>
    <row r="95" spans="1:31" s="35" customFormat="1" ht="14" customHeight="1">
      <c r="A95" s="35" t="s">
        <v>1664</v>
      </c>
      <c r="C95" s="38" t="s">
        <v>2217</v>
      </c>
      <c r="E95" s="38" t="s">
        <v>2378</v>
      </c>
      <c r="F95" s="35" t="s">
        <v>1175</v>
      </c>
      <c r="G95" s="35" t="s">
        <v>972</v>
      </c>
      <c r="H95" s="38" t="s">
        <v>2063</v>
      </c>
      <c r="J95" s="39" t="str">
        <f t="shared" si="10"/>
        <v>PA.IV.020804</v>
      </c>
      <c r="K95" s="38" t="s">
        <v>2212</v>
      </c>
      <c r="L95" s="35" t="str">
        <f t="shared" si="11"/>
        <v>Other, specify:</v>
      </c>
      <c r="M95" s="39" t="str">
        <f t="shared" si="12"/>
        <v>PI.PA.IV.020804.01</v>
      </c>
      <c r="N95" s="39"/>
      <c r="O95" s="39" t="str">
        <f t="shared" si="13"/>
        <v>PH.PA.IV.020804.01</v>
      </c>
      <c r="Q95" s="39" t="str">
        <f t="shared" si="14"/>
        <v>CL.PA.IV.020804.01</v>
      </c>
      <c r="R95" s="39"/>
      <c r="S95" s="39" t="str">
        <f t="shared" si="15"/>
        <v>DR.PA.IV.020804.01</v>
      </c>
      <c r="T95" s="39"/>
      <c r="U95" s="60" t="str">
        <f t="shared" si="8"/>
        <v>IM.PA.IV.020804.01</v>
      </c>
      <c r="V95" s="59"/>
      <c r="W95" s="60" t="str">
        <f t="shared" si="9"/>
        <v>GE.PA.IV.020804.01</v>
      </c>
    </row>
    <row r="96" spans="1:31" s="35" customFormat="1" ht="14" customHeight="1">
      <c r="A96" s="35" t="s">
        <v>1664</v>
      </c>
      <c r="C96" s="38" t="s">
        <v>3293</v>
      </c>
      <c r="D96" s="35" t="s">
        <v>4503</v>
      </c>
      <c r="E96" s="38" t="s">
        <v>3312</v>
      </c>
      <c r="F96" s="35" t="s">
        <v>4504</v>
      </c>
      <c r="G96" s="35" t="s">
        <v>4504</v>
      </c>
      <c r="H96" s="38" t="s">
        <v>3298</v>
      </c>
      <c r="J96" s="39" t="str">
        <f t="shared" si="10"/>
        <v>PA.IV.020901</v>
      </c>
      <c r="K96" s="38" t="s">
        <v>3298</v>
      </c>
      <c r="L96" s="35" t="str">
        <f t="shared" si="11"/>
        <v>Insertion Date</v>
      </c>
      <c r="M96" s="39" t="str">
        <f t="shared" si="12"/>
        <v>PI.PA.IV.020901.01</v>
      </c>
      <c r="N96" s="39"/>
      <c r="O96" s="39" t="str">
        <f t="shared" si="13"/>
        <v>PH.PA.IV.020901.01</v>
      </c>
      <c r="Q96" s="39" t="str">
        <f t="shared" si="14"/>
        <v>CL.PA.IV.020901.01</v>
      </c>
      <c r="R96" s="39"/>
      <c r="S96" s="39" t="str">
        <f t="shared" si="15"/>
        <v>DR.PA.IV.020901.01</v>
      </c>
      <c r="T96" s="39"/>
      <c r="U96" s="60" t="str">
        <f t="shared" si="8"/>
        <v>IM.PA.IV.020901.01</v>
      </c>
      <c r="V96" s="59"/>
      <c r="W96" s="60" t="str">
        <f t="shared" si="9"/>
        <v>GE.PA.IV.020901.01</v>
      </c>
      <c r="AD96" s="35" t="s">
        <v>3326</v>
      </c>
      <c r="AE96" s="35">
        <v>1263</v>
      </c>
    </row>
    <row r="97" spans="1:31" s="35" customFormat="1" ht="14" customHeight="1">
      <c r="A97" s="35" t="s">
        <v>1664</v>
      </c>
      <c r="C97" s="38" t="s">
        <v>3293</v>
      </c>
      <c r="E97" s="38" t="s">
        <v>3312</v>
      </c>
      <c r="F97" s="35" t="s">
        <v>4504</v>
      </c>
      <c r="G97" s="35" t="s">
        <v>4505</v>
      </c>
      <c r="H97" s="38" t="s">
        <v>3293</v>
      </c>
      <c r="J97" s="39" t="str">
        <f t="shared" si="10"/>
        <v>PA.IV.020902</v>
      </c>
      <c r="K97" s="38" t="s">
        <v>3298</v>
      </c>
      <c r="L97" s="35" t="str">
        <f t="shared" si="11"/>
        <v>Discontinued</v>
      </c>
      <c r="M97" s="39" t="str">
        <f t="shared" si="12"/>
        <v>PI.PA.IV.020902.01</v>
      </c>
      <c r="N97" s="39"/>
      <c r="O97" s="39" t="str">
        <f t="shared" si="13"/>
        <v>PH.PA.IV.020902.01</v>
      </c>
      <c r="Q97" s="39" t="str">
        <f t="shared" si="14"/>
        <v>CL.PA.IV.020902.01</v>
      </c>
      <c r="R97" s="39"/>
      <c r="S97" s="39" t="str">
        <f t="shared" si="15"/>
        <v>DR.PA.IV.020902.01</v>
      </c>
      <c r="T97" s="39"/>
      <c r="U97" s="60" t="str">
        <f t="shared" si="8"/>
        <v>IM.PA.IV.020902.01</v>
      </c>
      <c r="V97" s="59"/>
      <c r="W97" s="60" t="str">
        <f t="shared" si="9"/>
        <v>GE.PA.IV.020902.01</v>
      </c>
      <c r="AD97" s="35" t="s">
        <v>3326</v>
      </c>
      <c r="AE97" s="35">
        <v>1263</v>
      </c>
    </row>
    <row r="98" spans="1:31" s="35" customFormat="1" ht="15">
      <c r="A98" s="35" t="s">
        <v>1664</v>
      </c>
      <c r="C98" s="38" t="s">
        <v>3293</v>
      </c>
      <c r="D98" s="35" t="s">
        <v>4506</v>
      </c>
      <c r="E98" s="38" t="s">
        <v>3331</v>
      </c>
      <c r="F98" s="35" t="s">
        <v>4510</v>
      </c>
      <c r="G98" s="35" t="s">
        <v>1433</v>
      </c>
      <c r="H98" s="38" t="s">
        <v>2212</v>
      </c>
      <c r="I98" s="35" t="s">
        <v>1433</v>
      </c>
      <c r="J98" s="39" t="str">
        <f t="shared" si="10"/>
        <v>PA.IV.021001</v>
      </c>
      <c r="K98" s="38" t="s">
        <v>3298</v>
      </c>
      <c r="L98" s="35" t="str">
        <f t="shared" si="11"/>
        <v>Patent</v>
      </c>
      <c r="M98" s="39" t="str">
        <f t="shared" si="12"/>
        <v>PI.PA.IV.021001.01</v>
      </c>
      <c r="N98" s="39"/>
      <c r="O98" s="39" t="str">
        <f t="shared" si="13"/>
        <v>PH.PA.IV.021001.01</v>
      </c>
      <c r="Q98" s="39" t="str">
        <f t="shared" si="14"/>
        <v>CL.PA.IV.021001.01</v>
      </c>
      <c r="S98" s="39" t="str">
        <f t="shared" si="15"/>
        <v>DR.PA.IV.021001.01</v>
      </c>
      <c r="T98" s="39"/>
      <c r="U98" s="60" t="str">
        <f t="shared" si="8"/>
        <v>IM.PA.IV.021001.01</v>
      </c>
      <c r="V98" s="59"/>
      <c r="W98" s="60" t="str">
        <f t="shared" si="9"/>
        <v>GE.PA.IV.021001.01</v>
      </c>
      <c r="AD98" s="35" t="s">
        <v>3326</v>
      </c>
      <c r="AE98" s="35">
        <v>1266</v>
      </c>
    </row>
    <row r="99" spans="1:31" s="35" customFormat="1" ht="15">
      <c r="A99" s="35" t="s">
        <v>1664</v>
      </c>
      <c r="C99" s="38" t="s">
        <v>3293</v>
      </c>
      <c r="E99" s="38" t="s">
        <v>3331</v>
      </c>
      <c r="F99" s="35" t="s">
        <v>4510</v>
      </c>
      <c r="G99" s="35" t="s">
        <v>2797</v>
      </c>
      <c r="H99" s="38" t="s">
        <v>2217</v>
      </c>
      <c r="I99" s="35" t="s">
        <v>2798</v>
      </c>
      <c r="J99" s="39" t="str">
        <f t="shared" si="10"/>
        <v>PA.IV.021002</v>
      </c>
      <c r="K99" s="38" t="s">
        <v>3298</v>
      </c>
      <c r="L99" s="35" t="str">
        <f t="shared" si="11"/>
        <v>No blood return</v>
      </c>
      <c r="M99" s="39" t="str">
        <f t="shared" si="12"/>
        <v>PI.PA.IV.021002.01</v>
      </c>
      <c r="N99" s="39"/>
      <c r="O99" s="39" t="str">
        <f t="shared" si="13"/>
        <v>PH.PA.IV.021002.01</v>
      </c>
      <c r="Q99" s="39" t="str">
        <f t="shared" si="14"/>
        <v>CL.PA.IV.021002.01</v>
      </c>
      <c r="S99" s="39" t="str">
        <f t="shared" si="15"/>
        <v>DR.PA.IV.021002.01</v>
      </c>
      <c r="T99" s="39"/>
      <c r="U99" s="60" t="str">
        <f t="shared" si="8"/>
        <v>IM.PA.IV.021002.01</v>
      </c>
      <c r="V99" s="59"/>
      <c r="W99" s="60" t="str">
        <f t="shared" si="9"/>
        <v>GE.PA.IV.021002.01</v>
      </c>
      <c r="AD99" s="35" t="s">
        <v>3326</v>
      </c>
      <c r="AE99" s="35">
        <v>1266</v>
      </c>
    </row>
    <row r="100" spans="1:31" s="35" customFormat="1" ht="15">
      <c r="A100" s="35" t="s">
        <v>1664</v>
      </c>
      <c r="C100" s="38" t="s">
        <v>3293</v>
      </c>
      <c r="E100" s="38" t="s">
        <v>3331</v>
      </c>
      <c r="F100" s="35" t="s">
        <v>4510</v>
      </c>
      <c r="G100" s="35" t="s">
        <v>1168</v>
      </c>
      <c r="H100" s="38" t="s">
        <v>2219</v>
      </c>
      <c r="I100" s="35" t="s">
        <v>1382</v>
      </c>
      <c r="J100" s="39" t="str">
        <f t="shared" si="10"/>
        <v>PA.IV.021003</v>
      </c>
      <c r="K100" s="38" t="s">
        <v>3298</v>
      </c>
      <c r="L100" s="35" t="str">
        <f t="shared" si="11"/>
        <v>Positional</v>
      </c>
      <c r="M100" s="39" t="str">
        <f t="shared" si="12"/>
        <v>PI.PA.IV.021003.01</v>
      </c>
      <c r="N100" s="39"/>
      <c r="O100" s="39" t="str">
        <f t="shared" si="13"/>
        <v>PH.PA.IV.021003.01</v>
      </c>
      <c r="Q100" s="39" t="str">
        <f t="shared" si="14"/>
        <v>CL.PA.IV.021003.01</v>
      </c>
      <c r="S100" s="39" t="str">
        <f t="shared" si="15"/>
        <v>DR.PA.IV.021003.01</v>
      </c>
      <c r="T100" s="39"/>
      <c r="U100" s="60" t="str">
        <f t="shared" si="8"/>
        <v>IM.PA.IV.021003.01</v>
      </c>
      <c r="V100" s="59"/>
      <c r="W100" s="60" t="str">
        <f t="shared" si="9"/>
        <v>GE.PA.IV.021003.01</v>
      </c>
      <c r="AD100" s="35" t="s">
        <v>3326</v>
      </c>
      <c r="AE100" s="35">
        <v>1266</v>
      </c>
    </row>
    <row r="101" spans="1:31" s="35" customFormat="1" ht="15">
      <c r="A101" s="35" t="s">
        <v>1664</v>
      </c>
      <c r="C101" s="38" t="s">
        <v>3293</v>
      </c>
      <c r="E101" s="38" t="s">
        <v>3331</v>
      </c>
      <c r="F101" s="35" t="s">
        <v>4510</v>
      </c>
      <c r="G101" s="35" t="s">
        <v>1509</v>
      </c>
      <c r="H101" s="38" t="s">
        <v>2063</v>
      </c>
      <c r="I101" s="35" t="s">
        <v>2799</v>
      </c>
      <c r="J101" s="39" t="str">
        <f t="shared" si="10"/>
        <v>PA.IV.021004</v>
      </c>
      <c r="K101" s="38" t="s">
        <v>4507</v>
      </c>
      <c r="L101" s="35" t="str">
        <f t="shared" si="11"/>
        <v>Occluded</v>
      </c>
      <c r="M101" s="39" t="str">
        <f t="shared" si="12"/>
        <v>PI.PA.IV.021004.01</v>
      </c>
      <c r="N101" s="39"/>
      <c r="O101" s="39" t="str">
        <f t="shared" si="13"/>
        <v>PH.PA.IV.021004.01</v>
      </c>
      <c r="Q101" s="39" t="str">
        <f t="shared" si="14"/>
        <v>CL.PA.IV.021004.01</v>
      </c>
      <c r="S101" s="39" t="str">
        <f t="shared" si="15"/>
        <v>DR.PA.IV.021004.01</v>
      </c>
      <c r="T101" s="39"/>
      <c r="U101" s="60" t="str">
        <f t="shared" si="8"/>
        <v>IM.PA.IV.021004.01</v>
      </c>
      <c r="V101" s="59"/>
      <c r="W101" s="60" t="str">
        <f t="shared" si="9"/>
        <v>GE.PA.IV.021004.01</v>
      </c>
      <c r="AD101" s="35" t="s">
        <v>3326</v>
      </c>
      <c r="AE101" s="35">
        <v>1266</v>
      </c>
    </row>
    <row r="102" spans="1:31" s="35" customFormat="1" ht="15">
      <c r="A102" s="35" t="s">
        <v>1664</v>
      </c>
      <c r="C102" s="38" t="s">
        <v>3293</v>
      </c>
      <c r="E102" s="38" t="s">
        <v>3331</v>
      </c>
      <c r="F102" s="35" t="s">
        <v>4510</v>
      </c>
      <c r="G102" s="35" t="s">
        <v>47</v>
      </c>
      <c r="H102" s="38" t="s">
        <v>2065</v>
      </c>
      <c r="I102" s="35" t="s">
        <v>2800</v>
      </c>
      <c r="J102" s="39" t="str">
        <f t="shared" si="10"/>
        <v>PA.IV.021005</v>
      </c>
      <c r="K102" s="38" t="s">
        <v>3298</v>
      </c>
      <c r="L102" s="35" t="str">
        <f t="shared" si="11"/>
        <v>Discontinued</v>
      </c>
      <c r="M102" s="39" t="str">
        <f t="shared" si="12"/>
        <v>PI.PA.IV.021005.01</v>
      </c>
      <c r="N102" s="39"/>
      <c r="O102" s="39" t="str">
        <f t="shared" si="13"/>
        <v>PH.PA.IV.021005.01</v>
      </c>
      <c r="Q102" s="39" t="str">
        <f t="shared" si="14"/>
        <v>CL.PA.IV.021005.01</v>
      </c>
      <c r="S102" s="39" t="str">
        <f t="shared" si="15"/>
        <v>DR.PA.IV.021005.01</v>
      </c>
      <c r="T102" s="39"/>
      <c r="U102" s="60" t="str">
        <f t="shared" si="8"/>
        <v>IM.PA.IV.021005.01</v>
      </c>
      <c r="V102" s="59"/>
      <c r="W102" s="60" t="str">
        <f t="shared" si="9"/>
        <v>GE.PA.IV.021005.01</v>
      </c>
      <c r="AD102" s="35" t="s">
        <v>3326</v>
      </c>
      <c r="AE102" s="35">
        <v>1266</v>
      </c>
    </row>
    <row r="103" spans="1:31" s="35" customFormat="1" ht="15">
      <c r="A103" s="35" t="s">
        <v>1664</v>
      </c>
      <c r="C103" s="38" t="s">
        <v>3293</v>
      </c>
      <c r="E103" s="38" t="s">
        <v>3331</v>
      </c>
      <c r="F103" s="35" t="s">
        <v>4510</v>
      </c>
      <c r="G103" s="35" t="s">
        <v>2801</v>
      </c>
      <c r="H103" s="38" t="s">
        <v>2222</v>
      </c>
      <c r="I103" s="35" t="s">
        <v>2819</v>
      </c>
      <c r="J103" s="39" t="str">
        <f t="shared" si="10"/>
        <v>PA.IV.021006</v>
      </c>
      <c r="K103" s="38" t="s">
        <v>3298</v>
      </c>
      <c r="L103" s="35" t="str">
        <f t="shared" si="11"/>
        <v>D/C due to blood stream infection</v>
      </c>
      <c r="M103" s="39" t="str">
        <f t="shared" si="12"/>
        <v>PI.PA.IV.021006.01</v>
      </c>
      <c r="N103" s="39"/>
      <c r="O103" s="39" t="str">
        <f t="shared" si="13"/>
        <v>PH.PA.IV.021006.01</v>
      </c>
      <c r="Q103" s="39" t="str">
        <f t="shared" si="14"/>
        <v>CL.PA.IV.021006.01</v>
      </c>
      <c r="S103" s="39" t="str">
        <f t="shared" si="15"/>
        <v>DR.PA.IV.021006.01</v>
      </c>
      <c r="T103" s="39"/>
      <c r="U103" s="60" t="str">
        <f t="shared" si="8"/>
        <v>IM.PA.IV.021006.01</v>
      </c>
      <c r="V103" s="59"/>
      <c r="W103" s="60" t="str">
        <f t="shared" si="9"/>
        <v>GE.PA.IV.021006.01</v>
      </c>
      <c r="AD103" s="35" t="s">
        <v>3326</v>
      </c>
      <c r="AE103" s="35">
        <v>1266</v>
      </c>
    </row>
    <row r="104" spans="1:31" s="35" customFormat="1" ht="15">
      <c r="A104" s="35" t="s">
        <v>1664</v>
      </c>
      <c r="C104" s="38" t="s">
        <v>3293</v>
      </c>
      <c r="E104" s="38" t="s">
        <v>3331</v>
      </c>
      <c r="F104" s="35" t="s">
        <v>4510</v>
      </c>
      <c r="G104" s="35" t="s">
        <v>4508</v>
      </c>
      <c r="H104" s="38" t="s">
        <v>4278</v>
      </c>
      <c r="J104" s="39" t="str">
        <f t="shared" si="10"/>
        <v>PA.IV.021007</v>
      </c>
      <c r="K104" s="38" t="s">
        <v>3298</v>
      </c>
      <c r="L104" s="35" t="str">
        <f t="shared" si="11"/>
        <v>Self Discontinued</v>
      </c>
      <c r="M104" s="39" t="str">
        <f t="shared" si="12"/>
        <v>PI.PA.IV.021007.01</v>
      </c>
      <c r="N104" s="39"/>
      <c r="O104" s="39" t="str">
        <f t="shared" si="13"/>
        <v>PH.PA.IV.021007.01</v>
      </c>
      <c r="Q104" s="39" t="str">
        <f t="shared" si="14"/>
        <v>CL.PA.IV.021007.01</v>
      </c>
      <c r="S104" s="39" t="str">
        <f t="shared" si="15"/>
        <v>DR.PA.IV.021007.01</v>
      </c>
      <c r="T104" s="39"/>
      <c r="U104" s="60" t="str">
        <f t="shared" si="8"/>
        <v>IM.PA.IV.021007.01</v>
      </c>
      <c r="V104" s="59"/>
      <c r="W104" s="60" t="str">
        <f t="shared" si="9"/>
        <v>GE.PA.IV.021007.01</v>
      </c>
      <c r="AB104" s="35" t="s">
        <v>4511</v>
      </c>
      <c r="AC104" s="35">
        <v>1124</v>
      </c>
    </row>
    <row r="105" spans="1:31" s="35" customFormat="1" ht="15">
      <c r="A105" s="35" t="s">
        <v>1664</v>
      </c>
      <c r="C105" s="38" t="s">
        <v>3293</v>
      </c>
      <c r="D105" s="35" t="s">
        <v>4509</v>
      </c>
      <c r="E105" s="38" t="s">
        <v>4304</v>
      </c>
      <c r="F105" s="35" t="s">
        <v>4512</v>
      </c>
      <c r="G105" s="35" t="s">
        <v>2884</v>
      </c>
      <c r="H105" s="38" t="s">
        <v>2212</v>
      </c>
      <c r="I105" s="35" t="s">
        <v>2885</v>
      </c>
      <c r="J105" s="39" t="str">
        <f t="shared" si="10"/>
        <v>PA.IV.021101</v>
      </c>
      <c r="K105" s="38" t="s">
        <v>3298</v>
      </c>
      <c r="L105" s="35" t="str">
        <f t="shared" si="11"/>
        <v>Arterial line</v>
      </c>
      <c r="M105" s="39" t="str">
        <f t="shared" si="12"/>
        <v>PI.PA.IV.021101.01</v>
      </c>
      <c r="N105" s="39"/>
      <c r="O105" s="39" t="str">
        <f t="shared" si="13"/>
        <v>PH.PA.IV.021101.01</v>
      </c>
      <c r="Q105" s="39" t="str">
        <f t="shared" si="14"/>
        <v>CL.PA.IV.021101.01</v>
      </c>
      <c r="S105" s="39" t="str">
        <f t="shared" si="15"/>
        <v>DR.PA.IV.021101.01</v>
      </c>
      <c r="T105" s="39"/>
      <c r="U105" s="60" t="str">
        <f t="shared" si="8"/>
        <v>IM.PA.IV.021101.01</v>
      </c>
      <c r="V105" s="59"/>
      <c r="W105" s="60" t="str">
        <f t="shared" si="9"/>
        <v>GE.PA.IV.021101.01</v>
      </c>
      <c r="AD105" s="35" t="s">
        <v>3326</v>
      </c>
      <c r="AE105" s="35">
        <v>1268</v>
      </c>
    </row>
    <row r="106" spans="1:31" s="35" customFormat="1" ht="15">
      <c r="A106" s="35" t="s">
        <v>1664</v>
      </c>
      <c r="C106" s="38" t="s">
        <v>3293</v>
      </c>
      <c r="E106" s="38" t="s">
        <v>4304</v>
      </c>
      <c r="F106" s="35" t="s">
        <v>4512</v>
      </c>
      <c r="G106" s="35" t="s">
        <v>2482</v>
      </c>
      <c r="H106" s="38" t="s">
        <v>2217</v>
      </c>
      <c r="I106" s="35" t="s">
        <v>2482</v>
      </c>
      <c r="J106" s="39" t="str">
        <f t="shared" si="10"/>
        <v>PA.IV.021102</v>
      </c>
      <c r="K106" s="38" t="s">
        <v>3298</v>
      </c>
      <c r="L106" s="35" t="str">
        <f t="shared" si="11"/>
        <v>IABP</v>
      </c>
      <c r="M106" s="39" t="str">
        <f t="shared" si="12"/>
        <v>PI.PA.IV.021102.01</v>
      </c>
      <c r="N106" s="39"/>
      <c r="O106" s="39" t="str">
        <f t="shared" si="13"/>
        <v>PH.PA.IV.021102.01</v>
      </c>
      <c r="Q106" s="39" t="str">
        <f t="shared" si="14"/>
        <v>CL.PA.IV.021102.01</v>
      </c>
      <c r="S106" s="39" t="str">
        <f t="shared" si="15"/>
        <v>DR.PA.IV.021102.01</v>
      </c>
      <c r="T106" s="39"/>
      <c r="U106" s="60" t="str">
        <f t="shared" si="8"/>
        <v>IM.PA.IV.021102.01</v>
      </c>
      <c r="V106" s="59"/>
      <c r="W106" s="60" t="str">
        <f t="shared" si="9"/>
        <v>GE.PA.IV.021102.01</v>
      </c>
      <c r="AD106" s="35" t="s">
        <v>3326</v>
      </c>
      <c r="AE106" s="35">
        <v>1268</v>
      </c>
    </row>
    <row r="107" spans="1:31" s="35" customFormat="1" ht="15">
      <c r="A107" s="35" t="s">
        <v>1664</v>
      </c>
      <c r="C107" s="38" t="s">
        <v>3293</v>
      </c>
      <c r="E107" s="38" t="s">
        <v>4304</v>
      </c>
      <c r="F107" s="35" t="s">
        <v>4512</v>
      </c>
      <c r="G107" s="35" t="s">
        <v>2337</v>
      </c>
      <c r="H107" s="38" t="s">
        <v>2219</v>
      </c>
      <c r="I107" s="35" t="s">
        <v>1396</v>
      </c>
      <c r="J107" s="39" t="str">
        <f t="shared" si="10"/>
        <v>PA.IV.021103</v>
      </c>
      <c r="K107" s="38" t="s">
        <v>3298</v>
      </c>
      <c r="L107" s="35" t="str">
        <f t="shared" si="11"/>
        <v>Other: specify</v>
      </c>
      <c r="M107" s="39" t="str">
        <f t="shared" si="12"/>
        <v>PI.PA.IV.021103.01</v>
      </c>
      <c r="N107" s="39"/>
      <c r="O107" s="39" t="str">
        <f t="shared" si="13"/>
        <v>PH.PA.IV.021103.01</v>
      </c>
      <c r="Q107" s="39" t="str">
        <f t="shared" si="14"/>
        <v>CL.PA.IV.021103.01</v>
      </c>
      <c r="S107" s="39" t="str">
        <f t="shared" si="15"/>
        <v>DR.PA.IV.021103.01</v>
      </c>
      <c r="T107" s="39"/>
      <c r="U107" s="60" t="str">
        <f t="shared" si="8"/>
        <v>IM.PA.IV.021103.01</v>
      </c>
      <c r="V107" s="59"/>
      <c r="W107" s="60" t="str">
        <f t="shared" si="9"/>
        <v>GE.PA.IV.021103.01</v>
      </c>
      <c r="AD107" s="35" t="s">
        <v>3326</v>
      </c>
      <c r="AE107" s="35">
        <v>1268</v>
      </c>
    </row>
    <row r="108" spans="1:31" s="35" customFormat="1" ht="13" customHeight="1">
      <c r="A108" s="35" t="s">
        <v>1664</v>
      </c>
      <c r="B108" s="35" t="s">
        <v>1908</v>
      </c>
      <c r="C108" s="38" t="s">
        <v>2219</v>
      </c>
      <c r="D108" s="35" t="s">
        <v>1957</v>
      </c>
      <c r="E108" s="38" t="s">
        <v>2212</v>
      </c>
      <c r="F108" s="35" t="s">
        <v>1901</v>
      </c>
      <c r="G108" s="35" t="s">
        <v>1791</v>
      </c>
      <c r="H108" s="38" t="s">
        <v>2212</v>
      </c>
      <c r="J108" s="39" t="str">
        <f t="shared" si="10"/>
        <v>PA.IV.030101</v>
      </c>
      <c r="K108" s="38" t="s">
        <v>2212</v>
      </c>
      <c r="L108" s="35" t="str">
        <f t="shared" si="11"/>
        <v>Bloody</v>
      </c>
      <c r="M108" s="39" t="str">
        <f t="shared" si="12"/>
        <v>PI.PA.IV.030101.01</v>
      </c>
      <c r="N108" s="39"/>
      <c r="O108" s="39" t="str">
        <f t="shared" si="13"/>
        <v>PH.PA.IV.030101.01</v>
      </c>
      <c r="Q108" s="39" t="str">
        <f t="shared" si="14"/>
        <v>CL.PA.IV.030101.01</v>
      </c>
      <c r="R108" s="39"/>
      <c r="S108" s="39" t="str">
        <f t="shared" si="15"/>
        <v>DR.PA.IV.030101.01</v>
      </c>
      <c r="T108" s="39"/>
      <c r="U108" s="60" t="str">
        <f t="shared" si="8"/>
        <v>IM.PA.IV.030101.01</v>
      </c>
      <c r="V108" s="59"/>
      <c r="W108" s="60" t="str">
        <f t="shared" si="9"/>
        <v>GE.PA.IV.030101.01</v>
      </c>
    </row>
    <row r="109" spans="1:31" s="35" customFormat="1" ht="14" customHeight="1">
      <c r="A109" s="35" t="s">
        <v>1664</v>
      </c>
      <c r="C109" s="38" t="s">
        <v>2219</v>
      </c>
      <c r="E109" s="38" t="s">
        <v>2212</v>
      </c>
      <c r="F109" s="35" t="s">
        <v>1901</v>
      </c>
      <c r="G109" s="35" t="s">
        <v>1792</v>
      </c>
      <c r="H109" s="38" t="s">
        <v>2217</v>
      </c>
      <c r="J109" s="39" t="str">
        <f t="shared" si="10"/>
        <v>PA.IV.030102</v>
      </c>
      <c r="K109" s="38" t="s">
        <v>2212</v>
      </c>
      <c r="L109" s="35" t="str">
        <f t="shared" si="11"/>
        <v>Serous</v>
      </c>
      <c r="M109" s="39" t="str">
        <f t="shared" si="12"/>
        <v>PI.PA.IV.030102.01</v>
      </c>
      <c r="N109" s="39"/>
      <c r="O109" s="39" t="str">
        <f t="shared" si="13"/>
        <v>PH.PA.IV.030102.01</v>
      </c>
      <c r="Q109" s="39" t="str">
        <f t="shared" si="14"/>
        <v>CL.PA.IV.030102.01</v>
      </c>
      <c r="R109" s="39"/>
      <c r="S109" s="39" t="str">
        <f t="shared" si="15"/>
        <v>DR.PA.IV.030102.01</v>
      </c>
      <c r="T109" s="39"/>
      <c r="U109" s="60" t="str">
        <f t="shared" si="8"/>
        <v>IM.PA.IV.030102.01</v>
      </c>
      <c r="V109" s="59"/>
      <c r="W109" s="60" t="str">
        <f t="shared" si="9"/>
        <v>GE.PA.IV.030102.01</v>
      </c>
    </row>
    <row r="110" spans="1:31" s="35" customFormat="1" ht="14" customHeight="1">
      <c r="A110" s="35" t="s">
        <v>1664</v>
      </c>
      <c r="C110" s="38" t="s">
        <v>2219</v>
      </c>
      <c r="E110" s="38" t="s">
        <v>2212</v>
      </c>
      <c r="F110" s="35" t="s">
        <v>1901</v>
      </c>
      <c r="G110" s="35" t="s">
        <v>1793</v>
      </c>
      <c r="H110" s="38" t="s">
        <v>2219</v>
      </c>
      <c r="J110" s="39" t="str">
        <f t="shared" si="10"/>
        <v>PA.IV.030103</v>
      </c>
      <c r="K110" s="38" t="s">
        <v>2212</v>
      </c>
      <c r="L110" s="35" t="str">
        <f t="shared" si="11"/>
        <v>Serosanguinous</v>
      </c>
      <c r="M110" s="39" t="str">
        <f t="shared" si="12"/>
        <v>PI.PA.IV.030103.01</v>
      </c>
      <c r="N110" s="39"/>
      <c r="O110" s="39" t="str">
        <f t="shared" si="13"/>
        <v>PH.PA.IV.030103.01</v>
      </c>
      <c r="Q110" s="39" t="str">
        <f t="shared" si="14"/>
        <v>CL.PA.IV.030103.01</v>
      </c>
      <c r="R110" s="39"/>
      <c r="S110" s="39" t="str">
        <f t="shared" si="15"/>
        <v>DR.PA.IV.030103.01</v>
      </c>
      <c r="T110" s="39"/>
      <c r="U110" s="60" t="str">
        <f t="shared" si="8"/>
        <v>IM.PA.IV.030103.01</v>
      </c>
      <c r="V110" s="59"/>
      <c r="W110" s="60" t="str">
        <f t="shared" si="9"/>
        <v>GE.PA.IV.030103.01</v>
      </c>
    </row>
    <row r="111" spans="1:31" s="35" customFormat="1" ht="14" customHeight="1">
      <c r="A111" s="35" t="s">
        <v>1664</v>
      </c>
      <c r="C111" s="38" t="s">
        <v>2219</v>
      </c>
      <c r="E111" s="38" t="s">
        <v>2212</v>
      </c>
      <c r="F111" s="35" t="s">
        <v>1901</v>
      </c>
      <c r="G111" s="35" t="s">
        <v>1794</v>
      </c>
      <c r="H111" s="38" t="s">
        <v>2063</v>
      </c>
      <c r="J111" s="39" t="str">
        <f t="shared" si="10"/>
        <v>PA.IV.030104</v>
      </c>
      <c r="K111" s="38" t="s">
        <v>2212</v>
      </c>
      <c r="L111" s="35" t="str">
        <f t="shared" si="11"/>
        <v>Purulent</v>
      </c>
      <c r="M111" s="39" t="str">
        <f t="shared" si="12"/>
        <v>PI.PA.IV.030104.01</v>
      </c>
      <c r="N111" s="39"/>
      <c r="O111" s="39" t="str">
        <f t="shared" si="13"/>
        <v>PH.PA.IV.030104.01</v>
      </c>
      <c r="Q111" s="39" t="str">
        <f t="shared" si="14"/>
        <v>CL.PA.IV.030104.01</v>
      </c>
      <c r="R111" s="39"/>
      <c r="S111" s="39" t="str">
        <f t="shared" si="15"/>
        <v>DR.PA.IV.030104.01</v>
      </c>
      <c r="T111" s="39"/>
      <c r="U111" s="60" t="str">
        <f t="shared" si="8"/>
        <v>IM.PA.IV.030104.01</v>
      </c>
      <c r="V111" s="59"/>
      <c r="W111" s="60" t="str">
        <f t="shared" si="9"/>
        <v>GE.PA.IV.030104.01</v>
      </c>
    </row>
    <row r="112" spans="1:31" s="35" customFormat="1" ht="14" customHeight="1">
      <c r="A112" s="35" t="s">
        <v>1664</v>
      </c>
      <c r="C112" s="38" t="s">
        <v>2219</v>
      </c>
      <c r="D112" s="35" t="s">
        <v>1795</v>
      </c>
      <c r="E112" s="38" t="s">
        <v>2217</v>
      </c>
      <c r="F112" s="35" t="s">
        <v>2077</v>
      </c>
      <c r="G112" s="35" t="s">
        <v>341</v>
      </c>
      <c r="H112" s="38" t="s">
        <v>2212</v>
      </c>
      <c r="J112" s="39" t="str">
        <f t="shared" si="10"/>
        <v>PA.IV.030201</v>
      </c>
      <c r="K112" s="38" t="s">
        <v>2212</v>
      </c>
      <c r="L112" s="35" t="str">
        <f t="shared" si="11"/>
        <v>Clean, dry, intact</v>
      </c>
      <c r="M112" s="39" t="str">
        <f t="shared" si="12"/>
        <v>PI.PA.IV.030201.01</v>
      </c>
      <c r="N112" s="39"/>
      <c r="O112" s="39" t="str">
        <f t="shared" si="13"/>
        <v>PH.PA.IV.030201.01</v>
      </c>
      <c r="Q112" s="39" t="str">
        <f t="shared" si="14"/>
        <v>CL.PA.IV.030201.01</v>
      </c>
      <c r="R112" s="39"/>
      <c r="S112" s="39" t="str">
        <f t="shared" si="15"/>
        <v>DR.PA.IV.030201.01</v>
      </c>
      <c r="T112" s="39"/>
      <c r="U112" s="60" t="str">
        <f t="shared" si="8"/>
        <v>IM.PA.IV.030201.01</v>
      </c>
      <c r="V112" s="59"/>
      <c r="W112" s="60" t="str">
        <f t="shared" si="9"/>
        <v>GE.PA.IV.030201.01</v>
      </c>
    </row>
    <row r="113" spans="1:31" s="35" customFormat="1" ht="14" customHeight="1">
      <c r="A113" s="35" t="s">
        <v>1664</v>
      </c>
      <c r="C113" s="38" t="s">
        <v>2219</v>
      </c>
      <c r="E113" s="38" t="s">
        <v>2217</v>
      </c>
      <c r="F113" s="35" t="s">
        <v>2077</v>
      </c>
      <c r="G113" s="35" t="s">
        <v>2633</v>
      </c>
      <c r="H113" s="38" t="s">
        <v>2217</v>
      </c>
      <c r="J113" s="39" t="str">
        <f t="shared" si="10"/>
        <v>PA.IV.030202</v>
      </c>
      <c r="K113" s="38" t="s">
        <v>2212</v>
      </c>
      <c r="L113" s="35" t="str">
        <f t="shared" si="11"/>
        <v>Scant discharge</v>
      </c>
      <c r="M113" s="39" t="str">
        <f t="shared" si="12"/>
        <v>PI.PA.IV.030202.01</v>
      </c>
      <c r="N113" s="39"/>
      <c r="O113" s="39" t="str">
        <f t="shared" si="13"/>
        <v>PH.PA.IV.030202.01</v>
      </c>
      <c r="Q113" s="39" t="str">
        <f t="shared" si="14"/>
        <v>CL.PA.IV.030202.01</v>
      </c>
      <c r="R113" s="39"/>
      <c r="S113" s="39" t="str">
        <f t="shared" si="15"/>
        <v>DR.PA.IV.030202.01</v>
      </c>
      <c r="T113" s="39"/>
      <c r="U113" s="60" t="str">
        <f t="shared" si="8"/>
        <v>IM.PA.IV.030202.01</v>
      </c>
      <c r="V113" s="59"/>
      <c r="W113" s="60" t="str">
        <f t="shared" si="9"/>
        <v>GE.PA.IV.030202.01</v>
      </c>
    </row>
    <row r="114" spans="1:31" s="35" customFormat="1" ht="14" customHeight="1">
      <c r="A114" s="35" t="s">
        <v>1664</v>
      </c>
      <c r="C114" s="38" t="s">
        <v>2219</v>
      </c>
      <c r="E114" s="38" t="s">
        <v>2217</v>
      </c>
      <c r="F114" s="35" t="s">
        <v>2077</v>
      </c>
      <c r="G114" s="35" t="s">
        <v>2634</v>
      </c>
      <c r="H114" s="38" t="s">
        <v>2219</v>
      </c>
      <c r="J114" s="39" t="str">
        <f t="shared" si="10"/>
        <v>PA.IV.030203</v>
      </c>
      <c r="K114" s="38" t="s">
        <v>2212</v>
      </c>
      <c r="L114" s="35" t="str">
        <f t="shared" si="11"/>
        <v>Small discharge</v>
      </c>
      <c r="M114" s="39" t="str">
        <f t="shared" si="12"/>
        <v>PI.PA.IV.030203.01</v>
      </c>
      <c r="N114" s="39"/>
      <c r="O114" s="39" t="str">
        <f t="shared" si="13"/>
        <v>PH.PA.IV.030203.01</v>
      </c>
      <c r="Q114" s="39" t="str">
        <f t="shared" si="14"/>
        <v>CL.PA.IV.030203.01</v>
      </c>
      <c r="R114" s="39"/>
      <c r="S114" s="39" t="str">
        <f t="shared" si="15"/>
        <v>DR.PA.IV.030203.01</v>
      </c>
      <c r="T114" s="39"/>
      <c r="U114" s="60" t="str">
        <f t="shared" si="8"/>
        <v>IM.PA.IV.030203.01</v>
      </c>
      <c r="V114" s="59"/>
      <c r="W114" s="60" t="str">
        <f t="shared" si="9"/>
        <v>GE.PA.IV.030203.01</v>
      </c>
    </row>
    <row r="115" spans="1:31" s="35" customFormat="1" ht="14" customHeight="1">
      <c r="A115" s="35" t="s">
        <v>1664</v>
      </c>
      <c r="C115" s="38" t="s">
        <v>2219</v>
      </c>
      <c r="E115" s="38" t="s">
        <v>2217</v>
      </c>
      <c r="F115" s="35" t="s">
        <v>2077</v>
      </c>
      <c r="G115" s="35" t="s">
        <v>2635</v>
      </c>
      <c r="H115" s="38" t="s">
        <v>2063</v>
      </c>
      <c r="J115" s="39" t="str">
        <f t="shared" si="10"/>
        <v>PA.IV.030204</v>
      </c>
      <c r="K115" s="38" t="s">
        <v>2212</v>
      </c>
      <c r="L115" s="35" t="str">
        <f t="shared" si="11"/>
        <v>Moderate discharge</v>
      </c>
      <c r="M115" s="39" t="str">
        <f t="shared" si="12"/>
        <v>PI.PA.IV.030204.01</v>
      </c>
      <c r="N115" s="39"/>
      <c r="O115" s="39" t="str">
        <f t="shared" si="13"/>
        <v>PH.PA.IV.030204.01</v>
      </c>
      <c r="Q115" s="39" t="str">
        <f t="shared" si="14"/>
        <v>CL.PA.IV.030204.01</v>
      </c>
      <c r="R115" s="39"/>
      <c r="S115" s="39" t="str">
        <f t="shared" si="15"/>
        <v>DR.PA.IV.030204.01</v>
      </c>
      <c r="T115" s="39"/>
      <c r="U115" s="60" t="str">
        <f t="shared" si="8"/>
        <v>IM.PA.IV.030204.01</v>
      </c>
      <c r="V115" s="59"/>
      <c r="W115" s="60" t="str">
        <f t="shared" si="9"/>
        <v>GE.PA.IV.030204.01</v>
      </c>
    </row>
    <row r="116" spans="1:31" s="35" customFormat="1" ht="14" customHeight="1">
      <c r="A116" s="35" t="s">
        <v>1664</v>
      </c>
      <c r="C116" s="38" t="s">
        <v>2219</v>
      </c>
      <c r="E116" s="38" t="s">
        <v>2217</v>
      </c>
      <c r="F116" s="35" t="s">
        <v>2077</v>
      </c>
      <c r="G116" s="35" t="s">
        <v>2775</v>
      </c>
      <c r="H116" s="38" t="s">
        <v>2065</v>
      </c>
      <c r="J116" s="39" t="str">
        <f t="shared" si="10"/>
        <v>PA.IV.030205</v>
      </c>
      <c r="K116" s="38" t="s">
        <v>2212</v>
      </c>
      <c r="L116" s="35" t="str">
        <f t="shared" si="11"/>
        <v>Heavy discharge</v>
      </c>
      <c r="M116" s="39" t="str">
        <f t="shared" si="12"/>
        <v>PI.PA.IV.030205.01</v>
      </c>
      <c r="N116" s="39"/>
      <c r="O116" s="39" t="str">
        <f t="shared" si="13"/>
        <v>PH.PA.IV.030205.01</v>
      </c>
      <c r="Q116" s="39" t="str">
        <f t="shared" si="14"/>
        <v>CL.PA.IV.030205.01</v>
      </c>
      <c r="R116" s="39"/>
      <c r="S116" s="39" t="str">
        <f t="shared" si="15"/>
        <v>DR.PA.IV.030205.01</v>
      </c>
      <c r="T116" s="39"/>
      <c r="U116" s="60" t="str">
        <f t="shared" si="8"/>
        <v>IM.PA.IV.030205.01</v>
      </c>
      <c r="V116" s="59"/>
      <c r="W116" s="60" t="str">
        <f t="shared" si="9"/>
        <v>GE.PA.IV.030205.01</v>
      </c>
    </row>
    <row r="117" spans="1:31" s="35" customFormat="1" ht="14" customHeight="1">
      <c r="A117" s="35" t="s">
        <v>1664</v>
      </c>
      <c r="C117" s="38" t="s">
        <v>2219</v>
      </c>
      <c r="E117" s="38" t="s">
        <v>2217</v>
      </c>
      <c r="F117" s="35" t="s">
        <v>2077</v>
      </c>
      <c r="G117" s="35" t="s">
        <v>4513</v>
      </c>
      <c r="H117" s="38" t="s">
        <v>3361</v>
      </c>
      <c r="J117" s="39" t="str">
        <f t="shared" si="10"/>
        <v>PA.IV.030206</v>
      </c>
      <c r="K117" s="38" t="s">
        <v>3298</v>
      </c>
      <c r="L117" s="35" t="str">
        <f t="shared" si="11"/>
        <v>Dressing Change</v>
      </c>
      <c r="M117" s="39" t="str">
        <f t="shared" si="12"/>
        <v>PI.PA.IV.030206.01</v>
      </c>
      <c r="N117" s="39"/>
      <c r="O117" s="39" t="str">
        <f t="shared" si="13"/>
        <v>PH.PA.IV.030206.01</v>
      </c>
      <c r="Q117" s="39" t="str">
        <f t="shared" si="14"/>
        <v>CL.PA.IV.030206.01</v>
      </c>
      <c r="R117" s="39"/>
      <c r="S117" s="39" t="str">
        <f t="shared" si="15"/>
        <v>DR.PA.IV.030206.01</v>
      </c>
      <c r="T117" s="39"/>
      <c r="U117" s="60" t="str">
        <f t="shared" si="8"/>
        <v>IM.PA.IV.030206.01</v>
      </c>
      <c r="V117" s="59"/>
      <c r="W117" s="60" t="str">
        <f t="shared" si="9"/>
        <v>GE.PA.IV.030206.01</v>
      </c>
      <c r="AD117" s="35" t="s">
        <v>3326</v>
      </c>
      <c r="AE117" s="35">
        <v>1264</v>
      </c>
    </row>
    <row r="118" spans="1:31" s="35" customFormat="1" ht="14" customHeight="1">
      <c r="A118" s="35" t="s">
        <v>1664</v>
      </c>
      <c r="C118" s="38" t="s">
        <v>2219</v>
      </c>
      <c r="D118" s="35" t="s">
        <v>2776</v>
      </c>
      <c r="E118" s="38" t="s">
        <v>2219</v>
      </c>
      <c r="F118" s="35" t="s">
        <v>2078</v>
      </c>
      <c r="G118" s="35" t="s">
        <v>2642</v>
      </c>
      <c r="H118" s="38" t="s">
        <v>2212</v>
      </c>
      <c r="J118" s="39" t="str">
        <f t="shared" si="10"/>
        <v>PA.IV.030301</v>
      </c>
      <c r="K118" s="38" t="s">
        <v>2212</v>
      </c>
      <c r="L118" s="35" t="str">
        <f t="shared" si="11"/>
        <v>Antimicrobial disk</v>
      </c>
      <c r="M118" s="39" t="str">
        <f t="shared" si="12"/>
        <v>PI.PA.IV.030301.01</v>
      </c>
      <c r="N118" s="39"/>
      <c r="O118" s="39" t="str">
        <f t="shared" si="13"/>
        <v>PH.PA.IV.030301.01</v>
      </c>
      <c r="Q118" s="39" t="str">
        <f t="shared" si="14"/>
        <v>CL.PA.IV.030301.01</v>
      </c>
      <c r="R118" s="39"/>
      <c r="S118" s="39" t="str">
        <f t="shared" si="15"/>
        <v>DR.PA.IV.030301.01</v>
      </c>
      <c r="T118" s="39"/>
      <c r="U118" s="60" t="str">
        <f t="shared" si="8"/>
        <v>IM.PA.IV.030301.01</v>
      </c>
      <c r="V118" s="59"/>
      <c r="W118" s="60" t="str">
        <f t="shared" si="9"/>
        <v>GE.PA.IV.030301.01</v>
      </c>
    </row>
    <row r="119" spans="1:31" s="35" customFormat="1" ht="14" customHeight="1">
      <c r="A119" s="35" t="s">
        <v>1664</v>
      </c>
      <c r="C119" s="38" t="s">
        <v>2219</v>
      </c>
      <c r="E119" s="38" t="s">
        <v>2219</v>
      </c>
      <c r="F119" s="35" t="s">
        <v>2078</v>
      </c>
      <c r="G119" s="35" t="s">
        <v>2643</v>
      </c>
      <c r="H119" s="38" t="s">
        <v>2217</v>
      </c>
      <c r="J119" s="39" t="str">
        <f t="shared" si="10"/>
        <v>PA.IV.030302</v>
      </c>
      <c r="K119" s="38" t="s">
        <v>2212</v>
      </c>
      <c r="L119" s="35" t="str">
        <f t="shared" si="11"/>
        <v>Transparent</v>
      </c>
      <c r="M119" s="39" t="str">
        <f t="shared" si="12"/>
        <v>PI.PA.IV.030302.01</v>
      </c>
      <c r="N119" s="39"/>
      <c r="O119" s="39" t="str">
        <f t="shared" si="13"/>
        <v>PH.PA.IV.030302.01</v>
      </c>
      <c r="Q119" s="39" t="str">
        <f t="shared" si="14"/>
        <v>CL.PA.IV.030302.01</v>
      </c>
      <c r="R119" s="39"/>
      <c r="S119" s="39" t="str">
        <f t="shared" si="15"/>
        <v>DR.PA.IV.030302.01</v>
      </c>
      <c r="T119" s="39"/>
      <c r="U119" s="60" t="str">
        <f t="shared" si="8"/>
        <v>IM.PA.IV.030302.01</v>
      </c>
      <c r="V119" s="59"/>
      <c r="W119" s="60" t="str">
        <f t="shared" si="9"/>
        <v>GE.PA.IV.030302.01</v>
      </c>
    </row>
    <row r="120" spans="1:31" s="35" customFormat="1" ht="14" customHeight="1">
      <c r="A120" s="35" t="s">
        <v>1664</v>
      </c>
      <c r="C120" s="38" t="s">
        <v>2219</v>
      </c>
      <c r="E120" s="38" t="s">
        <v>2219</v>
      </c>
      <c r="F120" s="35" t="s">
        <v>2078</v>
      </c>
      <c r="G120" s="35" t="s">
        <v>2644</v>
      </c>
      <c r="H120" s="38" t="s">
        <v>2219</v>
      </c>
      <c r="J120" s="39" t="str">
        <f t="shared" si="10"/>
        <v>PA.IV.030303</v>
      </c>
      <c r="K120" s="38" t="s">
        <v>2212</v>
      </c>
      <c r="L120" s="35" t="str">
        <f t="shared" si="11"/>
        <v>Gauze</v>
      </c>
      <c r="M120" s="39" t="str">
        <f t="shared" si="12"/>
        <v>PI.PA.IV.030303.01</v>
      </c>
      <c r="N120" s="39"/>
      <c r="O120" s="39" t="str">
        <f t="shared" si="13"/>
        <v>PH.PA.IV.030303.01</v>
      </c>
      <c r="Q120" s="39" t="str">
        <f t="shared" si="14"/>
        <v>CL.PA.IV.030303.01</v>
      </c>
      <c r="R120" s="39"/>
      <c r="S120" s="39" t="str">
        <f t="shared" si="15"/>
        <v>DR.PA.IV.030303.01</v>
      </c>
      <c r="T120" s="39"/>
      <c r="U120" s="60" t="str">
        <f t="shared" si="8"/>
        <v>IM.PA.IV.030303.01</v>
      </c>
      <c r="V120" s="59"/>
      <c r="W120" s="60" t="str">
        <f t="shared" si="9"/>
        <v>GE.PA.IV.030303.01</v>
      </c>
    </row>
    <row r="121" spans="1:31" s="35" customFormat="1" ht="14" customHeight="1">
      <c r="A121" s="35" t="s">
        <v>1664</v>
      </c>
      <c r="C121" s="38" t="s">
        <v>2219</v>
      </c>
      <c r="E121" s="38" t="s">
        <v>2219</v>
      </c>
      <c r="F121" s="35" t="s">
        <v>2078</v>
      </c>
      <c r="G121" s="35" t="s">
        <v>2175</v>
      </c>
      <c r="H121" s="38" t="s">
        <v>2063</v>
      </c>
      <c r="J121" s="39" t="str">
        <f t="shared" si="10"/>
        <v>PA.IV.030304</v>
      </c>
      <c r="K121" s="38" t="s">
        <v>2212</v>
      </c>
      <c r="L121" s="35" t="str">
        <f t="shared" si="11"/>
        <v>Pressure</v>
      </c>
      <c r="M121" s="39" t="str">
        <f t="shared" si="12"/>
        <v>PI.PA.IV.030304.01</v>
      </c>
      <c r="N121" s="39"/>
      <c r="O121" s="39" t="str">
        <f t="shared" si="13"/>
        <v>PH.PA.IV.030304.01</v>
      </c>
      <c r="Q121" s="39" t="str">
        <f t="shared" si="14"/>
        <v>CL.PA.IV.030304.01</v>
      </c>
      <c r="R121" s="39"/>
      <c r="S121" s="39" t="str">
        <f t="shared" si="15"/>
        <v>DR.PA.IV.030304.01</v>
      </c>
      <c r="T121" s="39"/>
      <c r="U121" s="60" t="str">
        <f t="shared" si="8"/>
        <v>IM.PA.IV.030304.01</v>
      </c>
      <c r="V121" s="59"/>
      <c r="W121" s="60" t="str">
        <f t="shared" si="9"/>
        <v>GE.PA.IV.030304.01</v>
      </c>
    </row>
    <row r="122" spans="1:31" s="35" customFormat="1" ht="14" customHeight="1">
      <c r="A122" s="35" t="s">
        <v>1664</v>
      </c>
      <c r="C122" s="38" t="s">
        <v>2219</v>
      </c>
      <c r="E122" s="38" t="s">
        <v>2219</v>
      </c>
      <c r="F122" s="35" t="s">
        <v>2078</v>
      </c>
      <c r="G122" s="35" t="s">
        <v>2109</v>
      </c>
      <c r="H122" s="38" t="s">
        <v>2065</v>
      </c>
      <c r="J122" s="39" t="str">
        <f t="shared" si="10"/>
        <v>PA.IV.030305</v>
      </c>
      <c r="K122" s="38" t="s">
        <v>2212</v>
      </c>
      <c r="L122" s="35" t="str">
        <f t="shared" si="11"/>
        <v>Unable to assess</v>
      </c>
      <c r="M122" s="39" t="str">
        <f t="shared" si="12"/>
        <v>PI.PA.IV.030305.01</v>
      </c>
      <c r="N122" s="39"/>
      <c r="O122" s="39" t="str">
        <f t="shared" si="13"/>
        <v>PH.PA.IV.030305.01</v>
      </c>
      <c r="Q122" s="39" t="str">
        <f t="shared" si="14"/>
        <v>CL.PA.IV.030305.01</v>
      </c>
      <c r="R122" s="39"/>
      <c r="S122" s="39" t="str">
        <f t="shared" si="15"/>
        <v>DR.PA.IV.030305.01</v>
      </c>
      <c r="T122" s="39"/>
      <c r="U122" s="60" t="str">
        <f t="shared" si="8"/>
        <v>IM.PA.IV.030305.01</v>
      </c>
      <c r="V122" s="59"/>
      <c r="W122" s="60" t="str">
        <f t="shared" si="9"/>
        <v>GE.PA.IV.030305.01</v>
      </c>
    </row>
    <row r="123" spans="1:31" s="35" customFormat="1" ht="14" customHeight="1">
      <c r="A123" s="35" t="s">
        <v>1664</v>
      </c>
      <c r="C123" s="38" t="s">
        <v>2219</v>
      </c>
      <c r="E123" s="38" t="s">
        <v>2219</v>
      </c>
      <c r="F123" s="35" t="s">
        <v>2078</v>
      </c>
      <c r="G123" s="35" t="s">
        <v>972</v>
      </c>
      <c r="H123" s="38" t="s">
        <v>2222</v>
      </c>
      <c r="J123" s="39" t="str">
        <f t="shared" si="10"/>
        <v>PA.IV.030306</v>
      </c>
      <c r="K123" s="38" t="s">
        <v>2212</v>
      </c>
      <c r="L123" s="35" t="str">
        <f t="shared" si="11"/>
        <v>Other, specify:</v>
      </c>
      <c r="M123" s="39" t="str">
        <f t="shared" si="12"/>
        <v>PI.PA.IV.030306.01</v>
      </c>
      <c r="N123" s="39"/>
      <c r="O123" s="39" t="str">
        <f t="shared" si="13"/>
        <v>PH.PA.IV.030306.01</v>
      </c>
      <c r="Q123" s="39" t="str">
        <f t="shared" si="14"/>
        <v>CL.PA.IV.030306.01</v>
      </c>
      <c r="R123" s="39"/>
      <c r="S123" s="39" t="str">
        <f t="shared" si="15"/>
        <v>DR.PA.IV.030306.01</v>
      </c>
      <c r="T123" s="39"/>
      <c r="U123" s="60" t="str">
        <f t="shared" si="8"/>
        <v>IM.PA.IV.030306.01</v>
      </c>
      <c r="V123" s="59"/>
      <c r="W123" s="60" t="str">
        <f t="shared" si="9"/>
        <v>GE.PA.IV.030306.01</v>
      </c>
    </row>
    <row r="124" spans="1:31" s="35" customFormat="1" ht="14" customHeight="1">
      <c r="A124" s="35" t="s">
        <v>1664</v>
      </c>
      <c r="C124" s="38" t="s">
        <v>2219</v>
      </c>
      <c r="D124" s="35" t="s">
        <v>2629</v>
      </c>
      <c r="E124" s="38" t="s">
        <v>2063</v>
      </c>
      <c r="F124" s="35" t="s">
        <v>2079</v>
      </c>
      <c r="G124" s="35" t="s">
        <v>956</v>
      </c>
      <c r="H124" s="38" t="s">
        <v>2212</v>
      </c>
      <c r="J124" s="39" t="str">
        <f t="shared" si="10"/>
        <v>PA.IV.030401</v>
      </c>
      <c r="K124" s="38" t="s">
        <v>2212</v>
      </c>
      <c r="L124" s="35" t="str">
        <f t="shared" si="11"/>
        <v>Femoral right</v>
      </c>
      <c r="M124" s="39" t="str">
        <f t="shared" si="12"/>
        <v>PI.PA.IV.030401.01</v>
      </c>
      <c r="N124" s="39"/>
      <c r="O124" s="39" t="str">
        <f t="shared" si="13"/>
        <v>PH.PA.IV.030401.01</v>
      </c>
      <c r="Q124" s="39" t="str">
        <f t="shared" si="14"/>
        <v>CL.PA.IV.030401.01</v>
      </c>
      <c r="R124" s="39"/>
      <c r="S124" s="39" t="str">
        <f t="shared" si="15"/>
        <v>DR.PA.IV.030401.01</v>
      </c>
      <c r="T124" s="39"/>
      <c r="U124" s="60" t="str">
        <f t="shared" si="8"/>
        <v>IM.PA.IV.030401.01</v>
      </c>
      <c r="V124" s="59"/>
      <c r="W124" s="60" t="str">
        <f t="shared" si="9"/>
        <v>GE.PA.IV.030401.01</v>
      </c>
    </row>
    <row r="125" spans="1:31" s="35" customFormat="1" ht="14" customHeight="1">
      <c r="A125" s="35" t="s">
        <v>1664</v>
      </c>
      <c r="C125" s="38" t="s">
        <v>2219</v>
      </c>
      <c r="E125" s="38" t="s">
        <v>2063</v>
      </c>
      <c r="F125" s="35" t="s">
        <v>2079</v>
      </c>
      <c r="G125" s="35" t="s">
        <v>2339</v>
      </c>
      <c r="H125" s="38" t="s">
        <v>2217</v>
      </c>
      <c r="J125" s="39" t="str">
        <f t="shared" si="10"/>
        <v>PA.IV.030402</v>
      </c>
      <c r="K125" s="38" t="s">
        <v>2212</v>
      </c>
      <c r="L125" s="35" t="str">
        <f t="shared" si="11"/>
        <v>Femoral Left</v>
      </c>
      <c r="M125" s="39" t="str">
        <f t="shared" si="12"/>
        <v>PI.PA.IV.030402.01</v>
      </c>
      <c r="N125" s="39"/>
      <c r="O125" s="39" t="str">
        <f t="shared" si="13"/>
        <v>PH.PA.IV.030402.01</v>
      </c>
      <c r="Q125" s="39" t="str">
        <f t="shared" si="14"/>
        <v>CL.PA.IV.030402.01</v>
      </c>
      <c r="R125" s="39"/>
      <c r="S125" s="39" t="str">
        <f t="shared" si="15"/>
        <v>DR.PA.IV.030402.01</v>
      </c>
      <c r="T125" s="39"/>
      <c r="U125" s="60" t="str">
        <f t="shared" si="8"/>
        <v>IM.PA.IV.030402.01</v>
      </c>
      <c r="V125" s="59"/>
      <c r="W125" s="60" t="str">
        <f t="shared" si="9"/>
        <v>GE.PA.IV.030402.01</v>
      </c>
    </row>
    <row r="126" spans="1:31" s="35" customFormat="1" ht="14" customHeight="1">
      <c r="A126" s="35" t="s">
        <v>1664</v>
      </c>
      <c r="C126" s="38" t="s">
        <v>2219</v>
      </c>
      <c r="E126" s="38" t="s">
        <v>2063</v>
      </c>
      <c r="F126" s="35" t="s">
        <v>2079</v>
      </c>
      <c r="G126" s="35" t="s">
        <v>964</v>
      </c>
      <c r="H126" s="38" t="s">
        <v>2219</v>
      </c>
      <c r="J126" s="39" t="str">
        <f t="shared" si="10"/>
        <v>PA.IV.030403</v>
      </c>
      <c r="K126" s="38" t="s">
        <v>2212</v>
      </c>
      <c r="L126" s="35" t="str">
        <f t="shared" si="11"/>
        <v>Subclavian right</v>
      </c>
      <c r="M126" s="39" t="str">
        <f t="shared" si="12"/>
        <v>PI.PA.IV.030403.01</v>
      </c>
      <c r="N126" s="39"/>
      <c r="O126" s="39" t="str">
        <f t="shared" si="13"/>
        <v>PH.PA.IV.030403.01</v>
      </c>
      <c r="Q126" s="39" t="str">
        <f t="shared" si="14"/>
        <v>CL.PA.IV.030403.01</v>
      </c>
      <c r="R126" s="39"/>
      <c r="S126" s="39" t="str">
        <f t="shared" si="15"/>
        <v>DR.PA.IV.030403.01</v>
      </c>
      <c r="T126" s="39"/>
      <c r="U126" s="60" t="str">
        <f t="shared" si="8"/>
        <v>IM.PA.IV.030403.01</v>
      </c>
      <c r="V126" s="59"/>
      <c r="W126" s="60" t="str">
        <f t="shared" si="9"/>
        <v>GE.PA.IV.030403.01</v>
      </c>
    </row>
    <row r="127" spans="1:31" s="35" customFormat="1" ht="14" customHeight="1">
      <c r="A127" s="35" t="s">
        <v>1664</v>
      </c>
      <c r="C127" s="38" t="s">
        <v>2219</v>
      </c>
      <c r="E127" s="38" t="s">
        <v>2063</v>
      </c>
      <c r="F127" s="35" t="s">
        <v>2079</v>
      </c>
      <c r="G127" s="35" t="s">
        <v>961</v>
      </c>
      <c r="H127" s="38" t="s">
        <v>2063</v>
      </c>
      <c r="J127" s="39" t="str">
        <f t="shared" si="10"/>
        <v>PA.IV.030404</v>
      </c>
      <c r="K127" s="38" t="s">
        <v>2212</v>
      </c>
      <c r="L127" s="35" t="str">
        <f t="shared" si="11"/>
        <v>Subclavian left</v>
      </c>
      <c r="M127" s="39" t="str">
        <f t="shared" si="12"/>
        <v>PI.PA.IV.030404.01</v>
      </c>
      <c r="N127" s="39"/>
      <c r="O127" s="39" t="str">
        <f t="shared" si="13"/>
        <v>PH.PA.IV.030404.01</v>
      </c>
      <c r="Q127" s="39" t="str">
        <f t="shared" si="14"/>
        <v>CL.PA.IV.030404.01</v>
      </c>
      <c r="R127" s="39"/>
      <c r="S127" s="39" t="str">
        <f t="shared" si="15"/>
        <v>DR.PA.IV.030404.01</v>
      </c>
      <c r="T127" s="39"/>
      <c r="U127" s="60" t="str">
        <f t="shared" si="8"/>
        <v>IM.PA.IV.030404.01</v>
      </c>
      <c r="V127" s="59"/>
      <c r="W127" s="60" t="str">
        <f t="shared" si="9"/>
        <v>GE.PA.IV.030404.01</v>
      </c>
    </row>
    <row r="128" spans="1:31" s="35" customFormat="1" ht="14" customHeight="1">
      <c r="A128" s="35" t="s">
        <v>1664</v>
      </c>
      <c r="C128" s="38" t="s">
        <v>2219</v>
      </c>
      <c r="E128" s="38" t="s">
        <v>2063</v>
      </c>
      <c r="F128" s="35" t="s">
        <v>2079</v>
      </c>
      <c r="G128" s="35" t="s">
        <v>1045</v>
      </c>
      <c r="H128" s="38" t="s">
        <v>2065</v>
      </c>
      <c r="J128" s="39" t="str">
        <f t="shared" si="10"/>
        <v>PA.IV.030405</v>
      </c>
      <c r="K128" s="38" t="s">
        <v>2212</v>
      </c>
      <c r="L128" s="35" t="str">
        <f t="shared" si="11"/>
        <v>Cephalic right</v>
      </c>
      <c r="M128" s="39" t="str">
        <f t="shared" si="12"/>
        <v>PI.PA.IV.030405.01</v>
      </c>
      <c r="N128" s="39"/>
      <c r="O128" s="39" t="str">
        <f t="shared" si="13"/>
        <v>PH.PA.IV.030405.01</v>
      </c>
      <c r="Q128" s="39" t="str">
        <f t="shared" si="14"/>
        <v>CL.PA.IV.030405.01</v>
      </c>
      <c r="R128" s="39"/>
      <c r="S128" s="39" t="str">
        <f t="shared" si="15"/>
        <v>DR.PA.IV.030405.01</v>
      </c>
      <c r="T128" s="39"/>
      <c r="U128" s="60" t="str">
        <f t="shared" si="8"/>
        <v>IM.PA.IV.030405.01</v>
      </c>
      <c r="V128" s="59"/>
      <c r="W128" s="60" t="str">
        <f t="shared" si="9"/>
        <v>GE.PA.IV.030405.01</v>
      </c>
    </row>
    <row r="129" spans="1:31" s="35" customFormat="1" ht="14" customHeight="1">
      <c r="A129" s="35" t="s">
        <v>1664</v>
      </c>
      <c r="C129" s="38" t="s">
        <v>2219</v>
      </c>
      <c r="E129" s="38" t="s">
        <v>2063</v>
      </c>
      <c r="F129" s="35" t="s">
        <v>2079</v>
      </c>
      <c r="G129" s="35" t="s">
        <v>864</v>
      </c>
      <c r="H129" s="38" t="s">
        <v>2222</v>
      </c>
      <c r="J129" s="39" t="str">
        <f t="shared" si="10"/>
        <v>PA.IV.030406</v>
      </c>
      <c r="K129" s="38" t="s">
        <v>2212</v>
      </c>
      <c r="L129" s="35" t="str">
        <f t="shared" si="11"/>
        <v>Cephalic left</v>
      </c>
      <c r="M129" s="39" t="str">
        <f t="shared" si="12"/>
        <v>PI.PA.IV.030406.01</v>
      </c>
      <c r="N129" s="39"/>
      <c r="O129" s="39" t="str">
        <f t="shared" si="13"/>
        <v>PH.PA.IV.030406.01</v>
      </c>
      <c r="Q129" s="39" t="str">
        <f t="shared" si="14"/>
        <v>CL.PA.IV.030406.01</v>
      </c>
      <c r="R129" s="39"/>
      <c r="S129" s="39" t="str">
        <f t="shared" si="15"/>
        <v>DR.PA.IV.030406.01</v>
      </c>
      <c r="T129" s="39"/>
      <c r="U129" s="60" t="str">
        <f t="shared" si="8"/>
        <v>IM.PA.IV.030406.01</v>
      </c>
      <c r="V129" s="59"/>
      <c r="W129" s="60" t="str">
        <f t="shared" si="9"/>
        <v>GE.PA.IV.030406.01</v>
      </c>
    </row>
    <row r="130" spans="1:31" s="35" customFormat="1" ht="14" customHeight="1">
      <c r="A130" s="35" t="s">
        <v>1664</v>
      </c>
      <c r="C130" s="38" t="s">
        <v>2219</v>
      </c>
      <c r="E130" s="38" t="s">
        <v>2063</v>
      </c>
      <c r="F130" s="35" t="s">
        <v>2079</v>
      </c>
      <c r="G130" s="35" t="s">
        <v>399</v>
      </c>
      <c r="H130" s="38" t="s">
        <v>2376</v>
      </c>
      <c r="J130" s="39" t="str">
        <f t="shared" si="10"/>
        <v>PA.IV.030407</v>
      </c>
      <c r="K130" s="38" t="s">
        <v>2212</v>
      </c>
      <c r="L130" s="35" t="str">
        <f t="shared" si="11"/>
        <v>External jugular right</v>
      </c>
      <c r="M130" s="39" t="str">
        <f t="shared" si="12"/>
        <v>PI.PA.IV.030407.01</v>
      </c>
      <c r="N130" s="39"/>
      <c r="O130" s="39" t="str">
        <f t="shared" si="13"/>
        <v>PH.PA.IV.030407.01</v>
      </c>
      <c r="Q130" s="39" t="str">
        <f t="shared" si="14"/>
        <v>CL.PA.IV.030407.01</v>
      </c>
      <c r="R130" s="39"/>
      <c r="S130" s="39" t="str">
        <f t="shared" si="15"/>
        <v>DR.PA.IV.030407.01</v>
      </c>
      <c r="T130" s="39"/>
      <c r="U130" s="60" t="str">
        <f t="shared" si="8"/>
        <v>IM.PA.IV.030407.01</v>
      </c>
      <c r="V130" s="59"/>
      <c r="W130" s="60" t="str">
        <f t="shared" si="9"/>
        <v>GE.PA.IV.030407.01</v>
      </c>
    </row>
    <row r="131" spans="1:31" s="35" customFormat="1" ht="14" customHeight="1">
      <c r="A131" s="35" t="s">
        <v>1664</v>
      </c>
      <c r="C131" s="38" t="s">
        <v>2219</v>
      </c>
      <c r="E131" s="38" t="s">
        <v>2063</v>
      </c>
      <c r="F131" s="35" t="s">
        <v>2079</v>
      </c>
      <c r="G131" s="35" t="s">
        <v>398</v>
      </c>
      <c r="H131" s="38" t="s">
        <v>2378</v>
      </c>
      <c r="J131" s="39" t="str">
        <f t="shared" si="10"/>
        <v>PA.IV.030408</v>
      </c>
      <c r="K131" s="38" t="s">
        <v>2212</v>
      </c>
      <c r="L131" s="35" t="str">
        <f t="shared" si="11"/>
        <v>External jugular left</v>
      </c>
      <c r="M131" s="39" t="str">
        <f t="shared" si="12"/>
        <v>PI.PA.IV.030408.01</v>
      </c>
      <c r="N131" s="39"/>
      <c r="O131" s="39" t="str">
        <f t="shared" si="13"/>
        <v>PH.PA.IV.030408.01</v>
      </c>
      <c r="Q131" s="39" t="str">
        <f t="shared" si="14"/>
        <v>CL.PA.IV.030408.01</v>
      </c>
      <c r="R131" s="39"/>
      <c r="S131" s="39" t="str">
        <f t="shared" si="15"/>
        <v>DR.PA.IV.030408.01</v>
      </c>
      <c r="T131" s="39"/>
      <c r="U131" s="60" t="str">
        <f t="shared" ref="U131:U194" si="16">CONCATENATE("IM.",J131, ".",K131)</f>
        <v>IM.PA.IV.030408.01</v>
      </c>
      <c r="V131" s="59"/>
      <c r="W131" s="60" t="str">
        <f t="shared" ref="W131:W194" si="17">CONCATENATE("GE.",J131, ".",K131)</f>
        <v>GE.PA.IV.030408.01</v>
      </c>
    </row>
    <row r="132" spans="1:31" s="35" customFormat="1" ht="14" customHeight="1">
      <c r="A132" s="35" t="s">
        <v>1664</v>
      </c>
      <c r="C132" s="38" t="s">
        <v>2219</v>
      </c>
      <c r="E132" s="38" t="s">
        <v>2063</v>
      </c>
      <c r="F132" s="35" t="s">
        <v>2079</v>
      </c>
      <c r="G132" s="35" t="s">
        <v>863</v>
      </c>
      <c r="H132" s="38" t="s">
        <v>2380</v>
      </c>
      <c r="J132" s="39" t="str">
        <f t="shared" si="10"/>
        <v>PA.IV.030409</v>
      </c>
      <c r="K132" s="38" t="s">
        <v>2212</v>
      </c>
      <c r="L132" s="35" t="str">
        <f t="shared" si="11"/>
        <v>Brachial right</v>
      </c>
      <c r="M132" s="39" t="str">
        <f t="shared" si="12"/>
        <v>PI.PA.IV.030409.01</v>
      </c>
      <c r="N132" s="39"/>
      <c r="O132" s="39" t="str">
        <f t="shared" si="13"/>
        <v>PH.PA.IV.030409.01</v>
      </c>
      <c r="Q132" s="39" t="str">
        <f t="shared" si="14"/>
        <v>CL.PA.IV.030409.01</v>
      </c>
      <c r="R132" s="39"/>
      <c r="S132" s="39" t="str">
        <f t="shared" si="15"/>
        <v>DR.PA.IV.030409.01</v>
      </c>
      <c r="T132" s="39"/>
      <c r="U132" s="60" t="str">
        <f t="shared" si="16"/>
        <v>IM.PA.IV.030409.01</v>
      </c>
      <c r="V132" s="59"/>
      <c r="W132" s="60" t="str">
        <f t="shared" si="17"/>
        <v>GE.PA.IV.030409.01</v>
      </c>
    </row>
    <row r="133" spans="1:31" s="35" customFormat="1" ht="14" customHeight="1">
      <c r="A133" s="35" t="s">
        <v>1664</v>
      </c>
      <c r="C133" s="38" t="s">
        <v>2219</v>
      </c>
      <c r="E133" s="38" t="s">
        <v>2063</v>
      </c>
      <c r="F133" s="35" t="s">
        <v>2079</v>
      </c>
      <c r="G133" s="35" t="s">
        <v>787</v>
      </c>
      <c r="H133" s="38" t="s">
        <v>2124</v>
      </c>
      <c r="J133" s="39" t="str">
        <f t="shared" si="10"/>
        <v>PA.IV.030410</v>
      </c>
      <c r="K133" s="38" t="s">
        <v>2212</v>
      </c>
      <c r="L133" s="35" t="str">
        <f t="shared" si="11"/>
        <v>Brachial left</v>
      </c>
      <c r="M133" s="39" t="str">
        <f t="shared" si="12"/>
        <v>PI.PA.IV.030410.01</v>
      </c>
      <c r="N133" s="39"/>
      <c r="O133" s="39" t="str">
        <f t="shared" si="13"/>
        <v>PH.PA.IV.030410.01</v>
      </c>
      <c r="Q133" s="39" t="str">
        <f t="shared" si="14"/>
        <v>CL.PA.IV.030410.01</v>
      </c>
      <c r="R133" s="39"/>
      <c r="S133" s="39" t="str">
        <f t="shared" si="15"/>
        <v>DR.PA.IV.030410.01</v>
      </c>
      <c r="T133" s="39"/>
      <c r="U133" s="60" t="str">
        <f t="shared" si="16"/>
        <v>IM.PA.IV.030410.01</v>
      </c>
      <c r="V133" s="59"/>
      <c r="W133" s="60" t="str">
        <f t="shared" si="17"/>
        <v>GE.PA.IV.030410.01</v>
      </c>
    </row>
    <row r="134" spans="1:31" s="35" customFormat="1" ht="14" customHeight="1">
      <c r="A134" s="35" t="s">
        <v>1664</v>
      </c>
      <c r="C134" s="38" t="s">
        <v>2219</v>
      </c>
      <c r="E134" s="38" t="s">
        <v>2063</v>
      </c>
      <c r="F134" s="35" t="s">
        <v>2079</v>
      </c>
      <c r="G134" s="35" t="s">
        <v>957</v>
      </c>
      <c r="H134" s="38" t="s">
        <v>2126</v>
      </c>
      <c r="J134" s="39" t="str">
        <f t="shared" si="10"/>
        <v>PA.IV.030411</v>
      </c>
      <c r="K134" s="38" t="s">
        <v>2212</v>
      </c>
      <c r="L134" s="35" t="str">
        <f t="shared" si="11"/>
        <v>Internal jugular right</v>
      </c>
      <c r="M134" s="39" t="str">
        <f t="shared" si="12"/>
        <v>PI.PA.IV.030411.01</v>
      </c>
      <c r="N134" s="39"/>
      <c r="O134" s="39" t="str">
        <f t="shared" si="13"/>
        <v>PH.PA.IV.030411.01</v>
      </c>
      <c r="Q134" s="39" t="str">
        <f t="shared" si="14"/>
        <v>CL.PA.IV.030411.01</v>
      </c>
      <c r="R134" s="39"/>
      <c r="S134" s="39" t="str">
        <f t="shared" si="15"/>
        <v>DR.PA.IV.030411.01</v>
      </c>
      <c r="T134" s="39"/>
      <c r="U134" s="60" t="str">
        <f t="shared" si="16"/>
        <v>IM.PA.IV.030411.01</v>
      </c>
      <c r="V134" s="59"/>
      <c r="W134" s="60" t="str">
        <f t="shared" si="17"/>
        <v>GE.PA.IV.030411.01</v>
      </c>
    </row>
    <row r="135" spans="1:31" s="35" customFormat="1" ht="14" customHeight="1">
      <c r="A135" s="35" t="s">
        <v>1664</v>
      </c>
      <c r="C135" s="38" t="s">
        <v>2219</v>
      </c>
      <c r="E135" s="38" t="s">
        <v>2063</v>
      </c>
      <c r="F135" s="35" t="s">
        <v>2079</v>
      </c>
      <c r="G135" s="35" t="s">
        <v>960</v>
      </c>
      <c r="H135" s="38" t="s">
        <v>2128</v>
      </c>
      <c r="J135" s="39" t="str">
        <f t="shared" si="10"/>
        <v>PA.IV.030412</v>
      </c>
      <c r="K135" s="38" t="s">
        <v>2212</v>
      </c>
      <c r="L135" s="35" t="str">
        <f t="shared" si="11"/>
        <v>Internal jugular left</v>
      </c>
      <c r="M135" s="39" t="str">
        <f t="shared" si="12"/>
        <v>PI.PA.IV.030412.01</v>
      </c>
      <c r="N135" s="39"/>
      <c r="O135" s="39" t="str">
        <f t="shared" si="13"/>
        <v>PH.PA.IV.030412.01</v>
      </c>
      <c r="Q135" s="39" t="str">
        <f t="shared" si="14"/>
        <v>CL.PA.IV.030412.01</v>
      </c>
      <c r="R135" s="39"/>
      <c r="S135" s="39" t="str">
        <f t="shared" si="15"/>
        <v>DR.PA.IV.030412.01</v>
      </c>
      <c r="T135" s="39"/>
      <c r="U135" s="60" t="str">
        <f t="shared" si="16"/>
        <v>IM.PA.IV.030412.01</v>
      </c>
      <c r="V135" s="59"/>
      <c r="W135" s="60" t="str">
        <f t="shared" si="17"/>
        <v>GE.PA.IV.030412.01</v>
      </c>
    </row>
    <row r="136" spans="1:31" s="35" customFormat="1" ht="14" customHeight="1">
      <c r="A136" s="35" t="s">
        <v>1664</v>
      </c>
      <c r="C136" s="38" t="s">
        <v>2219</v>
      </c>
      <c r="E136" s="38" t="s">
        <v>2063</v>
      </c>
      <c r="F136" s="35" t="s">
        <v>2079</v>
      </c>
      <c r="G136" s="35" t="s">
        <v>694</v>
      </c>
      <c r="H136" s="38" t="s">
        <v>2130</v>
      </c>
      <c r="J136" s="39" t="str">
        <f t="shared" si="10"/>
        <v>PA.IV.030413</v>
      </c>
      <c r="K136" s="38" t="s">
        <v>2212</v>
      </c>
      <c r="L136" s="35" t="str">
        <f t="shared" si="11"/>
        <v>Basilic right</v>
      </c>
      <c r="M136" s="39" t="str">
        <f t="shared" si="12"/>
        <v>PI.PA.IV.030413.01</v>
      </c>
      <c r="N136" s="39"/>
      <c r="O136" s="39" t="str">
        <f t="shared" si="13"/>
        <v>PH.PA.IV.030413.01</v>
      </c>
      <c r="Q136" s="39" t="str">
        <f t="shared" si="14"/>
        <v>CL.PA.IV.030413.01</v>
      </c>
      <c r="R136" s="39"/>
      <c r="S136" s="39" t="str">
        <f t="shared" si="15"/>
        <v>DR.PA.IV.030413.01</v>
      </c>
      <c r="T136" s="39"/>
      <c r="U136" s="60" t="str">
        <f t="shared" si="16"/>
        <v>IM.PA.IV.030413.01</v>
      </c>
      <c r="V136" s="59"/>
      <c r="W136" s="60" t="str">
        <f t="shared" si="17"/>
        <v>GE.PA.IV.030413.01</v>
      </c>
    </row>
    <row r="137" spans="1:31" s="35" customFormat="1" ht="14" customHeight="1">
      <c r="A137" s="35" t="s">
        <v>1664</v>
      </c>
      <c r="C137" s="38" t="s">
        <v>2219</v>
      </c>
      <c r="E137" s="38" t="s">
        <v>2063</v>
      </c>
      <c r="F137" s="35" t="s">
        <v>2079</v>
      </c>
      <c r="G137" s="35" t="s">
        <v>695</v>
      </c>
      <c r="H137" s="38" t="s">
        <v>2296</v>
      </c>
      <c r="J137" s="39" t="str">
        <f t="shared" si="10"/>
        <v>PA.IV.030414</v>
      </c>
      <c r="K137" s="38" t="s">
        <v>2212</v>
      </c>
      <c r="L137" s="35" t="str">
        <f t="shared" si="11"/>
        <v>Basilic left</v>
      </c>
      <c r="M137" s="39" t="str">
        <f t="shared" si="12"/>
        <v>PI.PA.IV.030414.01</v>
      </c>
      <c r="N137" s="39"/>
      <c r="O137" s="39" t="str">
        <f t="shared" si="13"/>
        <v>PH.PA.IV.030414.01</v>
      </c>
      <c r="Q137" s="39" t="str">
        <f t="shared" si="14"/>
        <v>CL.PA.IV.030414.01</v>
      </c>
      <c r="R137" s="39"/>
      <c r="S137" s="39" t="str">
        <f t="shared" si="15"/>
        <v>DR.PA.IV.030414.01</v>
      </c>
      <c r="T137" s="39"/>
      <c r="U137" s="60" t="str">
        <f t="shared" si="16"/>
        <v>IM.PA.IV.030414.01</v>
      </c>
      <c r="V137" s="59"/>
      <c r="W137" s="60" t="str">
        <f t="shared" si="17"/>
        <v>GE.PA.IV.030414.01</v>
      </c>
    </row>
    <row r="138" spans="1:31" s="35" customFormat="1" ht="14" customHeight="1">
      <c r="A138" s="35" t="s">
        <v>1664</v>
      </c>
      <c r="C138" s="38" t="s">
        <v>2219</v>
      </c>
      <c r="E138" s="38" t="s">
        <v>2063</v>
      </c>
      <c r="F138" s="35" t="s">
        <v>2079</v>
      </c>
      <c r="G138" s="35" t="s">
        <v>972</v>
      </c>
      <c r="H138" s="38" t="s">
        <v>2459</v>
      </c>
      <c r="J138" s="39" t="str">
        <f t="shared" si="10"/>
        <v>PA.IV.030415</v>
      </c>
      <c r="K138" s="38" t="s">
        <v>2212</v>
      </c>
      <c r="L138" s="35" t="str">
        <f t="shared" si="11"/>
        <v>Other, specify:</v>
      </c>
      <c r="M138" s="39" t="str">
        <f t="shared" si="12"/>
        <v>PI.PA.IV.030415.01</v>
      </c>
      <c r="N138" s="39"/>
      <c r="O138" s="39" t="str">
        <f t="shared" si="13"/>
        <v>PH.PA.IV.030415.01</v>
      </c>
      <c r="Q138" s="39" t="str">
        <f t="shared" si="14"/>
        <v>CL.PA.IV.030415.01</v>
      </c>
      <c r="R138" s="39"/>
      <c r="S138" s="39" t="str">
        <f t="shared" si="15"/>
        <v>DR.PA.IV.030415.01</v>
      </c>
      <c r="T138" s="39"/>
      <c r="U138" s="60" t="str">
        <f t="shared" si="16"/>
        <v>IM.PA.IV.030415.01</v>
      </c>
      <c r="V138" s="59"/>
      <c r="W138" s="60" t="str">
        <f t="shared" si="17"/>
        <v>GE.PA.IV.030415.01</v>
      </c>
    </row>
    <row r="139" spans="1:31" s="35" customFormat="1" ht="14" customHeight="1">
      <c r="A139" s="35" t="s">
        <v>1664</v>
      </c>
      <c r="C139" s="38" t="s">
        <v>2219</v>
      </c>
      <c r="D139" s="35" t="s">
        <v>1487</v>
      </c>
      <c r="E139" s="38" t="s">
        <v>2065</v>
      </c>
      <c r="F139" s="35" t="s">
        <v>2081</v>
      </c>
      <c r="G139" s="35" t="s">
        <v>1433</v>
      </c>
      <c r="H139" s="38" t="s">
        <v>2212</v>
      </c>
      <c r="J139" s="39" t="str">
        <f t="shared" si="10"/>
        <v>PA.IV.030501</v>
      </c>
      <c r="K139" s="38" t="s">
        <v>2212</v>
      </c>
      <c r="L139" s="35" t="str">
        <f t="shared" si="11"/>
        <v>Patent</v>
      </c>
      <c r="M139" s="39" t="str">
        <f t="shared" si="12"/>
        <v>PI.PA.IV.030501.01</v>
      </c>
      <c r="N139" s="39"/>
      <c r="O139" s="39" t="str">
        <f t="shared" si="13"/>
        <v>PH.PA.IV.030501.01</v>
      </c>
      <c r="Q139" s="39" t="str">
        <f t="shared" si="14"/>
        <v>CL.PA.IV.030501.01</v>
      </c>
      <c r="R139" s="39"/>
      <c r="S139" s="39" t="str">
        <f t="shared" si="15"/>
        <v>DR.PA.IV.030501.01</v>
      </c>
      <c r="T139" s="39"/>
      <c r="U139" s="60" t="str">
        <f t="shared" si="16"/>
        <v>IM.PA.IV.030501.01</v>
      </c>
      <c r="V139" s="59"/>
      <c r="W139" s="60" t="str">
        <f t="shared" si="17"/>
        <v>GE.PA.IV.030501.01</v>
      </c>
    </row>
    <row r="140" spans="1:31" s="35" customFormat="1" ht="14" customHeight="1">
      <c r="A140" s="35" t="s">
        <v>1664</v>
      </c>
      <c r="C140" s="38" t="s">
        <v>2219</v>
      </c>
      <c r="E140" s="38" t="s">
        <v>2065</v>
      </c>
      <c r="F140" s="35" t="s">
        <v>2081</v>
      </c>
      <c r="G140" s="35" t="s">
        <v>1509</v>
      </c>
      <c r="H140" s="38" t="s">
        <v>2217</v>
      </c>
      <c r="J140" s="39" t="str">
        <f t="shared" si="10"/>
        <v>PA.IV.030502</v>
      </c>
      <c r="K140" s="38" t="s">
        <v>2212</v>
      </c>
      <c r="L140" s="35" t="str">
        <f t="shared" si="11"/>
        <v>Occluded</v>
      </c>
      <c r="M140" s="39" t="str">
        <f t="shared" si="12"/>
        <v>PI.PA.IV.030502.01</v>
      </c>
      <c r="N140" s="39"/>
      <c r="O140" s="39" t="str">
        <f t="shared" si="13"/>
        <v>PH.PA.IV.030502.01</v>
      </c>
      <c r="Q140" s="39" t="str">
        <f t="shared" si="14"/>
        <v>CL.PA.IV.030502.01</v>
      </c>
      <c r="R140" s="39"/>
      <c r="S140" s="39" t="str">
        <f t="shared" si="15"/>
        <v>DR.PA.IV.030502.01</v>
      </c>
      <c r="T140" s="39"/>
      <c r="U140" s="60" t="str">
        <f t="shared" si="16"/>
        <v>IM.PA.IV.030502.01</v>
      </c>
      <c r="V140" s="59"/>
      <c r="W140" s="60" t="str">
        <f t="shared" si="17"/>
        <v>GE.PA.IV.030502.01</v>
      </c>
    </row>
    <row r="141" spans="1:31" s="35" customFormat="1" ht="14" customHeight="1">
      <c r="A141" s="35" t="s">
        <v>1664</v>
      </c>
      <c r="C141" s="38" t="s">
        <v>2219</v>
      </c>
      <c r="E141" s="38" t="s">
        <v>2065</v>
      </c>
      <c r="F141" s="35" t="s">
        <v>2081</v>
      </c>
      <c r="G141" s="35" t="s">
        <v>871</v>
      </c>
      <c r="H141" s="38" t="s">
        <v>2219</v>
      </c>
      <c r="J141" s="39" t="str">
        <f t="shared" si="10"/>
        <v>PA.IV.030503</v>
      </c>
      <c r="K141" s="38" t="s">
        <v>2212</v>
      </c>
      <c r="L141" s="35" t="str">
        <f t="shared" si="11"/>
        <v>Occluded port, specify:</v>
      </c>
      <c r="M141" s="39" t="str">
        <f t="shared" si="12"/>
        <v>PI.PA.IV.030503.01</v>
      </c>
      <c r="N141" s="39"/>
      <c r="O141" s="39" t="str">
        <f t="shared" si="13"/>
        <v>PH.PA.IV.030503.01</v>
      </c>
      <c r="Q141" s="39" t="str">
        <f t="shared" si="14"/>
        <v>CL.PA.IV.030503.01</v>
      </c>
      <c r="R141" s="39"/>
      <c r="S141" s="39" t="str">
        <f t="shared" si="15"/>
        <v>DR.PA.IV.030503.01</v>
      </c>
      <c r="T141" s="39"/>
      <c r="U141" s="60" t="str">
        <f t="shared" si="16"/>
        <v>IM.PA.IV.030503.01</v>
      </c>
      <c r="V141" s="59"/>
      <c r="W141" s="60" t="str">
        <f t="shared" si="17"/>
        <v>GE.PA.IV.030503.01</v>
      </c>
    </row>
    <row r="142" spans="1:31" s="35" customFormat="1" ht="14" customHeight="1">
      <c r="A142" s="35" t="s">
        <v>1664</v>
      </c>
      <c r="C142" s="38" t="s">
        <v>2219</v>
      </c>
      <c r="E142" s="38" t="s">
        <v>2065</v>
      </c>
      <c r="F142" s="35" t="s">
        <v>2081</v>
      </c>
      <c r="G142" s="35" t="s">
        <v>4514</v>
      </c>
      <c r="H142" s="38" t="s">
        <v>4263</v>
      </c>
      <c r="J142" s="39" t="str">
        <f t="shared" si="10"/>
        <v>PA.IV.030504</v>
      </c>
      <c r="K142" s="38" t="s">
        <v>3298</v>
      </c>
      <c r="L142" s="35" t="str">
        <f t="shared" si="11"/>
        <v>Cap change</v>
      </c>
      <c r="M142" s="39" t="str">
        <f t="shared" si="12"/>
        <v>PI.PA.IV.030504.01</v>
      </c>
      <c r="N142" s="39"/>
      <c r="O142" s="39" t="str">
        <f t="shared" si="13"/>
        <v>PH.PA.IV.030504.01</v>
      </c>
      <c r="Q142" s="39" t="str">
        <f t="shared" si="14"/>
        <v>CL.PA.IV.030504.01</v>
      </c>
      <c r="R142" s="39"/>
      <c r="S142" s="39" t="str">
        <f t="shared" si="15"/>
        <v>DR.PA.IV.030504.01</v>
      </c>
      <c r="T142" s="39"/>
      <c r="U142" s="60" t="str">
        <f t="shared" si="16"/>
        <v>IM.PA.IV.030504.01</v>
      </c>
      <c r="V142" s="59"/>
      <c r="W142" s="60" t="str">
        <f t="shared" si="17"/>
        <v>GE.PA.IV.030504.01</v>
      </c>
      <c r="AD142" s="35" t="s">
        <v>3326</v>
      </c>
      <c r="AE142" s="35">
        <v>1264</v>
      </c>
    </row>
    <row r="143" spans="1:31" s="35" customFormat="1" ht="14" customHeight="1">
      <c r="A143" s="35" t="s">
        <v>1664</v>
      </c>
      <c r="C143" s="38" t="s">
        <v>2219</v>
      </c>
      <c r="E143" s="38" t="s">
        <v>2065</v>
      </c>
      <c r="F143" s="35" t="s">
        <v>2081</v>
      </c>
      <c r="G143" s="35" t="s">
        <v>4515</v>
      </c>
      <c r="H143" s="38" t="s">
        <v>4265</v>
      </c>
      <c r="J143" s="39" t="str">
        <f t="shared" si="10"/>
        <v>PA.IV.030505</v>
      </c>
      <c r="K143" s="38" t="s">
        <v>3298</v>
      </c>
      <c r="L143" s="35" t="str">
        <f t="shared" si="11"/>
        <v>Cleared for use</v>
      </c>
      <c r="M143" s="39" t="str">
        <f t="shared" si="12"/>
        <v>PI.PA.IV.030505.01</v>
      </c>
      <c r="N143" s="39"/>
      <c r="O143" s="39" t="str">
        <f t="shared" si="13"/>
        <v>PH.PA.IV.030505.01</v>
      </c>
      <c r="Q143" s="39" t="str">
        <f t="shared" si="14"/>
        <v>CL.PA.IV.030505.01</v>
      </c>
      <c r="R143" s="39"/>
      <c r="S143" s="39" t="str">
        <f t="shared" si="15"/>
        <v>DR.PA.IV.030505.01</v>
      </c>
      <c r="T143" s="39"/>
      <c r="U143" s="60" t="str">
        <f t="shared" si="16"/>
        <v>IM.PA.IV.030505.01</v>
      </c>
      <c r="V143" s="59"/>
      <c r="W143" s="60" t="str">
        <f t="shared" si="17"/>
        <v>GE.PA.IV.030505.01</v>
      </c>
      <c r="AD143" s="35" t="s">
        <v>3326</v>
      </c>
      <c r="AE143" s="35">
        <v>1264</v>
      </c>
    </row>
    <row r="144" spans="1:31" s="35" customFormat="1" ht="14" customHeight="1">
      <c r="A144" s="35" t="s">
        <v>1664</v>
      </c>
      <c r="C144" s="38" t="s">
        <v>2219</v>
      </c>
      <c r="D144" s="35" t="s">
        <v>1157</v>
      </c>
      <c r="E144" s="38" t="s">
        <v>2222</v>
      </c>
      <c r="F144" s="35" t="s">
        <v>2238</v>
      </c>
      <c r="G144" s="35" t="s">
        <v>1159</v>
      </c>
      <c r="H144" s="38" t="s">
        <v>2212</v>
      </c>
      <c r="J144" s="39" t="str">
        <f t="shared" si="10"/>
        <v>PA.IV.030601</v>
      </c>
      <c r="K144" s="38" t="s">
        <v>2212</v>
      </c>
      <c r="L144" s="35" t="str">
        <f t="shared" si="11"/>
        <v>Device</v>
      </c>
      <c r="M144" s="39" t="str">
        <f t="shared" si="12"/>
        <v>PI.PA.IV.030601.01</v>
      </c>
      <c r="N144" s="39"/>
      <c r="O144" s="39" t="str">
        <f t="shared" si="13"/>
        <v>PH.PA.IV.030601.01</v>
      </c>
      <c r="Q144" s="39" t="str">
        <f t="shared" si="14"/>
        <v>CL.PA.IV.030601.01</v>
      </c>
      <c r="R144" s="39"/>
      <c r="S144" s="39" t="str">
        <f t="shared" si="15"/>
        <v>DR.PA.IV.030601.01</v>
      </c>
      <c r="T144" s="39"/>
      <c r="U144" s="60" t="str">
        <f t="shared" si="16"/>
        <v>IM.PA.IV.030601.01</v>
      </c>
      <c r="V144" s="59"/>
      <c r="W144" s="60" t="str">
        <f t="shared" si="17"/>
        <v>GE.PA.IV.030601.01</v>
      </c>
    </row>
    <row r="145" spans="1:23" s="35" customFormat="1" ht="14" customHeight="1">
      <c r="A145" s="35" t="s">
        <v>1664</v>
      </c>
      <c r="C145" s="38" t="s">
        <v>2219</v>
      </c>
      <c r="E145" s="38" t="s">
        <v>2222</v>
      </c>
      <c r="F145" s="35" t="s">
        <v>2238</v>
      </c>
      <c r="G145" s="35" t="s">
        <v>1160</v>
      </c>
      <c r="H145" s="38" t="s">
        <v>2217</v>
      </c>
      <c r="J145" s="39" t="str">
        <f t="shared" si="10"/>
        <v>PA.IV.030602</v>
      </c>
      <c r="K145" s="38" t="s">
        <v>2212</v>
      </c>
      <c r="L145" s="35" t="str">
        <f t="shared" si="11"/>
        <v>Tape</v>
      </c>
      <c r="M145" s="39" t="str">
        <f t="shared" si="12"/>
        <v>PI.PA.IV.030602.01</v>
      </c>
      <c r="N145" s="39"/>
      <c r="O145" s="39" t="str">
        <f t="shared" si="13"/>
        <v>PH.PA.IV.030602.01</v>
      </c>
      <c r="Q145" s="39" t="str">
        <f t="shared" si="14"/>
        <v>CL.PA.IV.030602.01</v>
      </c>
      <c r="R145" s="39"/>
      <c r="S145" s="39" t="str">
        <f t="shared" si="15"/>
        <v>DR.PA.IV.030602.01</v>
      </c>
      <c r="T145" s="39"/>
      <c r="U145" s="60" t="str">
        <f t="shared" si="16"/>
        <v>IM.PA.IV.030602.01</v>
      </c>
      <c r="V145" s="59"/>
      <c r="W145" s="60" t="str">
        <f t="shared" si="17"/>
        <v>GE.PA.IV.030602.01</v>
      </c>
    </row>
    <row r="146" spans="1:23" s="35" customFormat="1" ht="14" customHeight="1">
      <c r="A146" s="35" t="s">
        <v>1664</v>
      </c>
      <c r="C146" s="38" t="s">
        <v>2219</v>
      </c>
      <c r="E146" s="38" t="s">
        <v>2222</v>
      </c>
      <c r="F146" s="35" t="s">
        <v>2238</v>
      </c>
      <c r="G146" s="35" t="s">
        <v>2239</v>
      </c>
      <c r="H146" s="38" t="s">
        <v>2219</v>
      </c>
      <c r="J146" s="39" t="str">
        <f t="shared" si="10"/>
        <v>PA.IV.030603</v>
      </c>
      <c r="K146" s="38" t="s">
        <v>2212</v>
      </c>
      <c r="L146" s="35" t="str">
        <f t="shared" si="11"/>
        <v>Sutured</v>
      </c>
      <c r="M146" s="39" t="str">
        <f t="shared" si="12"/>
        <v>PI.PA.IV.030603.01</v>
      </c>
      <c r="N146" s="39"/>
      <c r="O146" s="39" t="str">
        <f t="shared" si="13"/>
        <v>PH.PA.IV.030603.01</v>
      </c>
      <c r="Q146" s="39" t="str">
        <f t="shared" si="14"/>
        <v>CL.PA.IV.030603.01</v>
      </c>
      <c r="R146" s="39"/>
      <c r="S146" s="39" t="str">
        <f t="shared" si="15"/>
        <v>DR.PA.IV.030603.01</v>
      </c>
      <c r="T146" s="39"/>
      <c r="U146" s="60" t="str">
        <f t="shared" si="16"/>
        <v>IM.PA.IV.030603.01</v>
      </c>
      <c r="V146" s="59"/>
      <c r="W146" s="60" t="str">
        <f t="shared" si="17"/>
        <v>GE.PA.IV.030603.01</v>
      </c>
    </row>
    <row r="147" spans="1:23" s="35" customFormat="1" ht="14" customHeight="1">
      <c r="A147" s="35" t="s">
        <v>1664</v>
      </c>
      <c r="C147" s="38" t="s">
        <v>2219</v>
      </c>
      <c r="E147" s="38" t="s">
        <v>2222</v>
      </c>
      <c r="F147" s="35" t="s">
        <v>2238</v>
      </c>
      <c r="G147" s="35" t="s">
        <v>972</v>
      </c>
      <c r="H147" s="38" t="s">
        <v>2063</v>
      </c>
      <c r="J147" s="39" t="str">
        <f t="shared" si="10"/>
        <v>PA.IV.030604</v>
      </c>
      <c r="K147" s="38" t="s">
        <v>2212</v>
      </c>
      <c r="L147" s="35" t="str">
        <f t="shared" si="11"/>
        <v>Other, specify:</v>
      </c>
      <c r="M147" s="39" t="str">
        <f t="shared" si="12"/>
        <v>PI.PA.IV.030604.01</v>
      </c>
      <c r="N147" s="39"/>
      <c r="O147" s="39" t="str">
        <f t="shared" si="13"/>
        <v>PH.PA.IV.030604.01</v>
      </c>
      <c r="Q147" s="39" t="str">
        <f t="shared" si="14"/>
        <v>CL.PA.IV.030604.01</v>
      </c>
      <c r="R147" s="39"/>
      <c r="S147" s="39" t="str">
        <f t="shared" si="15"/>
        <v>DR.PA.IV.030604.01</v>
      </c>
      <c r="T147" s="39"/>
      <c r="U147" s="60" t="str">
        <f t="shared" si="16"/>
        <v>IM.PA.IV.030604.01</v>
      </c>
      <c r="V147" s="59"/>
      <c r="W147" s="60" t="str">
        <f t="shared" si="17"/>
        <v>GE.PA.IV.030604.01</v>
      </c>
    </row>
    <row r="148" spans="1:23" s="35" customFormat="1" ht="14" customHeight="1">
      <c r="A148" s="35" t="s">
        <v>1664</v>
      </c>
      <c r="C148" s="38" t="s">
        <v>2219</v>
      </c>
      <c r="E148" s="38" t="s">
        <v>2222</v>
      </c>
      <c r="F148" s="35" t="s">
        <v>2238</v>
      </c>
      <c r="G148" s="35" t="s">
        <v>4516</v>
      </c>
      <c r="H148" s="38" t="s">
        <v>2065</v>
      </c>
      <c r="J148" s="39" t="str">
        <f t="shared" si="10"/>
        <v>PA.IV.030605</v>
      </c>
      <c r="K148" s="38" t="s">
        <v>2212</v>
      </c>
      <c r="L148" s="35" t="str">
        <f t="shared" si="11"/>
        <v>Centimeters:</v>
      </c>
      <c r="M148" s="39" t="str">
        <f t="shared" si="12"/>
        <v>PI.PA.IV.030605.01</v>
      </c>
      <c r="N148" s="39"/>
      <c r="O148" s="39" t="str">
        <f t="shared" si="13"/>
        <v>PH.PA.IV.030605.01</v>
      </c>
      <c r="Q148" s="39" t="str">
        <f t="shared" si="14"/>
        <v>CL.PA.IV.030605.01</v>
      </c>
      <c r="R148" s="39"/>
      <c r="S148" s="39" t="str">
        <f t="shared" si="15"/>
        <v>DR.PA.IV.030605.01</v>
      </c>
      <c r="T148" s="39"/>
      <c r="U148" s="60" t="str">
        <f t="shared" si="16"/>
        <v>IM.PA.IV.030605.01</v>
      </c>
      <c r="V148" s="59"/>
      <c r="W148" s="60" t="str">
        <f t="shared" si="17"/>
        <v>GE.PA.IV.030605.01</v>
      </c>
    </row>
    <row r="149" spans="1:23" s="35" customFormat="1" ht="14" customHeight="1">
      <c r="A149" s="35" t="s">
        <v>1664</v>
      </c>
      <c r="C149" s="38" t="s">
        <v>2219</v>
      </c>
      <c r="D149" s="35" t="s">
        <v>2470</v>
      </c>
      <c r="E149" s="38" t="s">
        <v>2376</v>
      </c>
      <c r="F149" s="35" t="s">
        <v>2085</v>
      </c>
      <c r="G149" s="35" t="s">
        <v>1346</v>
      </c>
      <c r="H149" s="38" t="s">
        <v>2212</v>
      </c>
      <c r="J149" s="39" t="str">
        <f t="shared" si="10"/>
        <v>PA.IV.030701</v>
      </c>
      <c r="K149" s="38" t="s">
        <v>2212</v>
      </c>
      <c r="L149" s="35" t="str">
        <f t="shared" si="11"/>
        <v>No redness, pain, swelling</v>
      </c>
      <c r="M149" s="39" t="str">
        <f t="shared" si="12"/>
        <v>PI.PA.IV.030701.01</v>
      </c>
      <c r="N149" s="39"/>
      <c r="O149" s="39" t="str">
        <f t="shared" si="13"/>
        <v>PH.PA.IV.030701.01</v>
      </c>
      <c r="Q149" s="39" t="str">
        <f t="shared" si="14"/>
        <v>CL.PA.IV.030701.01</v>
      </c>
      <c r="R149" s="39"/>
      <c r="S149" s="39" t="str">
        <f t="shared" si="15"/>
        <v>DR.PA.IV.030701.01</v>
      </c>
      <c r="T149" s="39"/>
      <c r="U149" s="60" t="str">
        <f t="shared" si="16"/>
        <v>IM.PA.IV.030701.01</v>
      </c>
      <c r="V149" s="59"/>
      <c r="W149" s="60" t="str">
        <f t="shared" si="17"/>
        <v>GE.PA.IV.030701.01</v>
      </c>
    </row>
    <row r="150" spans="1:23" s="35" customFormat="1" ht="14" customHeight="1">
      <c r="A150" s="35" t="s">
        <v>1664</v>
      </c>
      <c r="C150" s="38" t="s">
        <v>2219</v>
      </c>
      <c r="E150" s="38" t="s">
        <v>2376</v>
      </c>
      <c r="F150" s="35" t="s">
        <v>2085</v>
      </c>
      <c r="G150" s="35" t="s">
        <v>2473</v>
      </c>
      <c r="H150" s="38" t="s">
        <v>2217</v>
      </c>
      <c r="J150" s="39" t="str">
        <f t="shared" si="10"/>
        <v>PA.IV.030702</v>
      </c>
      <c r="K150" s="38" t="s">
        <v>2212</v>
      </c>
      <c r="L150" s="35" t="str">
        <f t="shared" si="11"/>
        <v>Erythema</v>
      </c>
      <c r="M150" s="39" t="str">
        <f t="shared" si="12"/>
        <v>PI.PA.IV.030702.01</v>
      </c>
      <c r="N150" s="39"/>
      <c r="O150" s="39" t="str">
        <f t="shared" si="13"/>
        <v>PH.PA.IV.030702.01</v>
      </c>
      <c r="Q150" s="39" t="str">
        <f t="shared" si="14"/>
        <v>CL.PA.IV.030702.01</v>
      </c>
      <c r="R150" s="39"/>
      <c r="S150" s="39" t="str">
        <f t="shared" si="15"/>
        <v>DR.PA.IV.030702.01</v>
      </c>
      <c r="T150" s="39"/>
      <c r="U150" s="60" t="str">
        <f t="shared" si="16"/>
        <v>IM.PA.IV.030702.01</v>
      </c>
      <c r="V150" s="59"/>
      <c r="W150" s="60" t="str">
        <f t="shared" si="17"/>
        <v>GE.PA.IV.030702.01</v>
      </c>
    </row>
    <row r="151" spans="1:23" s="35" customFormat="1" ht="14" customHeight="1">
      <c r="A151" s="35" t="s">
        <v>1664</v>
      </c>
      <c r="C151" s="38" t="s">
        <v>2219</v>
      </c>
      <c r="E151" s="38" t="s">
        <v>2376</v>
      </c>
      <c r="F151" s="35" t="s">
        <v>2085</v>
      </c>
      <c r="G151" s="35" t="s">
        <v>2313</v>
      </c>
      <c r="H151" s="38" t="s">
        <v>2219</v>
      </c>
      <c r="J151" s="39" t="str">
        <f t="shared" si="10"/>
        <v>PA.IV.030703</v>
      </c>
      <c r="K151" s="38" t="s">
        <v>2212</v>
      </c>
      <c r="L151" s="35" t="str">
        <f t="shared" si="11"/>
        <v>Ecchymosis</v>
      </c>
      <c r="M151" s="39" t="str">
        <f t="shared" si="12"/>
        <v>PI.PA.IV.030703.01</v>
      </c>
      <c r="N151" s="39"/>
      <c r="O151" s="39" t="str">
        <f t="shared" si="13"/>
        <v>PH.PA.IV.030703.01</v>
      </c>
      <c r="Q151" s="39" t="str">
        <f t="shared" si="14"/>
        <v>CL.PA.IV.030703.01</v>
      </c>
      <c r="R151" s="39"/>
      <c r="S151" s="39" t="str">
        <f t="shared" si="15"/>
        <v>DR.PA.IV.030703.01</v>
      </c>
      <c r="T151" s="39"/>
      <c r="U151" s="60" t="str">
        <f t="shared" si="16"/>
        <v>IM.PA.IV.030703.01</v>
      </c>
      <c r="V151" s="59"/>
      <c r="W151" s="60" t="str">
        <f t="shared" si="17"/>
        <v>GE.PA.IV.030703.01</v>
      </c>
    </row>
    <row r="152" spans="1:23" s="35" customFormat="1" ht="14" customHeight="1">
      <c r="A152" s="35" t="s">
        <v>1664</v>
      </c>
      <c r="C152" s="38" t="s">
        <v>2219</v>
      </c>
      <c r="E152" s="38" t="s">
        <v>2376</v>
      </c>
      <c r="F152" s="35" t="s">
        <v>2085</v>
      </c>
      <c r="G152" s="35" t="s">
        <v>2475</v>
      </c>
      <c r="H152" s="38" t="s">
        <v>2063</v>
      </c>
      <c r="J152" s="39" t="str">
        <f t="shared" si="10"/>
        <v>PA.IV.030704</v>
      </c>
      <c r="K152" s="38" t="s">
        <v>2212</v>
      </c>
      <c r="L152" s="35" t="str">
        <f t="shared" si="11"/>
        <v>Tenderness</v>
      </c>
      <c r="M152" s="39" t="str">
        <f t="shared" si="12"/>
        <v>PI.PA.IV.030704.01</v>
      </c>
      <c r="N152" s="39"/>
      <c r="O152" s="39" t="str">
        <f t="shared" si="13"/>
        <v>PH.PA.IV.030704.01</v>
      </c>
      <c r="Q152" s="39" t="str">
        <f t="shared" si="14"/>
        <v>CL.PA.IV.030704.01</v>
      </c>
      <c r="R152" s="39"/>
      <c r="S152" s="39" t="str">
        <f t="shared" si="15"/>
        <v>DR.PA.IV.030704.01</v>
      </c>
      <c r="T152" s="39"/>
      <c r="U152" s="60" t="str">
        <f t="shared" si="16"/>
        <v>IM.PA.IV.030704.01</v>
      </c>
      <c r="V152" s="59"/>
      <c r="W152" s="60" t="str">
        <f t="shared" si="17"/>
        <v>GE.PA.IV.030704.01</v>
      </c>
    </row>
    <row r="153" spans="1:23" s="35" customFormat="1" ht="14" customHeight="1">
      <c r="A153" s="35" t="s">
        <v>1664</v>
      </c>
      <c r="C153" s="38" t="s">
        <v>2219</v>
      </c>
      <c r="E153" s="38" t="s">
        <v>2376</v>
      </c>
      <c r="F153" s="35" t="s">
        <v>2085</v>
      </c>
      <c r="G153" s="35" t="s">
        <v>2476</v>
      </c>
      <c r="H153" s="38" t="s">
        <v>2065</v>
      </c>
      <c r="J153" s="39" t="str">
        <f t="shared" si="10"/>
        <v>PA.IV.030705</v>
      </c>
      <c r="K153" s="38" t="s">
        <v>2212</v>
      </c>
      <c r="L153" s="35" t="str">
        <f t="shared" si="11"/>
        <v>Swelling</v>
      </c>
      <c r="M153" s="39" t="str">
        <f t="shared" si="12"/>
        <v>PI.PA.IV.030705.01</v>
      </c>
      <c r="N153" s="39"/>
      <c r="O153" s="39" t="str">
        <f t="shared" si="13"/>
        <v>PH.PA.IV.030705.01</v>
      </c>
      <c r="Q153" s="39" t="str">
        <f t="shared" si="14"/>
        <v>CL.PA.IV.030705.01</v>
      </c>
      <c r="R153" s="39"/>
      <c r="S153" s="39" t="str">
        <f t="shared" si="15"/>
        <v>DR.PA.IV.030705.01</v>
      </c>
      <c r="T153" s="39"/>
      <c r="U153" s="60" t="str">
        <f t="shared" si="16"/>
        <v>IM.PA.IV.030705.01</v>
      </c>
      <c r="V153" s="59"/>
      <c r="W153" s="60" t="str">
        <f t="shared" si="17"/>
        <v>GE.PA.IV.030705.01</v>
      </c>
    </row>
    <row r="154" spans="1:23" s="35" customFormat="1" ht="14" customHeight="1">
      <c r="A154" s="35" t="s">
        <v>1664</v>
      </c>
      <c r="C154" s="38" t="s">
        <v>2219</v>
      </c>
      <c r="E154" s="38" t="s">
        <v>2376</v>
      </c>
      <c r="F154" s="35" t="s">
        <v>2085</v>
      </c>
      <c r="G154" s="35" t="s">
        <v>2689</v>
      </c>
      <c r="H154" s="38" t="s">
        <v>2222</v>
      </c>
      <c r="J154" s="39" t="str">
        <f t="shared" si="10"/>
        <v>PA.IV.030706</v>
      </c>
      <c r="K154" s="38" t="s">
        <v>2212</v>
      </c>
      <c r="L154" s="35" t="str">
        <f t="shared" si="11"/>
        <v>Hematoma</v>
      </c>
      <c r="M154" s="39" t="str">
        <f t="shared" si="12"/>
        <v>PI.PA.IV.030706.01</v>
      </c>
      <c r="N154" s="39"/>
      <c r="O154" s="39" t="str">
        <f t="shared" si="13"/>
        <v>PH.PA.IV.030706.01</v>
      </c>
      <c r="Q154" s="39" t="str">
        <f t="shared" si="14"/>
        <v>CL.PA.IV.030706.01</v>
      </c>
      <c r="R154" s="39"/>
      <c r="S154" s="39" t="str">
        <f t="shared" si="15"/>
        <v>DR.PA.IV.030706.01</v>
      </c>
      <c r="T154" s="39"/>
      <c r="U154" s="60" t="str">
        <f t="shared" si="16"/>
        <v>IM.PA.IV.030706.01</v>
      </c>
      <c r="V154" s="59"/>
      <c r="W154" s="60" t="str">
        <f t="shared" si="17"/>
        <v>GE.PA.IV.030706.01</v>
      </c>
    </row>
    <row r="155" spans="1:23" s="35" customFormat="1" ht="14" customHeight="1">
      <c r="A155" s="35" t="s">
        <v>1664</v>
      </c>
      <c r="C155" s="38" t="s">
        <v>2219</v>
      </c>
      <c r="E155" s="38" t="s">
        <v>2376</v>
      </c>
      <c r="F155" s="35" t="s">
        <v>2085</v>
      </c>
      <c r="G155" s="35" t="s">
        <v>1164</v>
      </c>
      <c r="H155" s="38" t="s">
        <v>2376</v>
      </c>
      <c r="J155" s="39" t="str">
        <f t="shared" si="10"/>
        <v>PA.IV.030707</v>
      </c>
      <c r="K155" s="38" t="s">
        <v>2212</v>
      </c>
      <c r="L155" s="35" t="str">
        <f t="shared" si="11"/>
        <v>Extravasation</v>
      </c>
      <c r="M155" s="39" t="str">
        <f t="shared" si="12"/>
        <v>PI.PA.IV.030707.01</v>
      </c>
      <c r="N155" s="39"/>
      <c r="O155" s="39" t="str">
        <f t="shared" si="13"/>
        <v>PH.PA.IV.030707.01</v>
      </c>
      <c r="Q155" s="39" t="str">
        <f t="shared" si="14"/>
        <v>CL.PA.IV.030707.01</v>
      </c>
      <c r="R155" s="39"/>
      <c r="S155" s="39" t="str">
        <f t="shared" si="15"/>
        <v>DR.PA.IV.030707.01</v>
      </c>
      <c r="T155" s="39"/>
      <c r="U155" s="60" t="str">
        <f t="shared" si="16"/>
        <v>IM.PA.IV.030707.01</v>
      </c>
      <c r="V155" s="59"/>
      <c r="W155" s="60" t="str">
        <f t="shared" si="17"/>
        <v>GE.PA.IV.030707.01</v>
      </c>
    </row>
    <row r="156" spans="1:23" s="35" customFormat="1" ht="14" customHeight="1">
      <c r="A156" s="35" t="s">
        <v>1664</v>
      </c>
      <c r="C156" s="38" t="s">
        <v>2219</v>
      </c>
      <c r="E156" s="38" t="s">
        <v>2376</v>
      </c>
      <c r="F156" s="35" t="s">
        <v>2085</v>
      </c>
      <c r="G156" s="35" t="s">
        <v>2477</v>
      </c>
      <c r="H156" s="38" t="s">
        <v>2378</v>
      </c>
      <c r="J156" s="39" t="str">
        <f t="shared" si="10"/>
        <v>PA.IV.030708</v>
      </c>
      <c r="K156" s="38" t="s">
        <v>2212</v>
      </c>
      <c r="L156" s="35" t="str">
        <f t="shared" si="11"/>
        <v>Warmth</v>
      </c>
      <c r="M156" s="39" t="str">
        <f t="shared" si="12"/>
        <v>PI.PA.IV.030708.01</v>
      </c>
      <c r="N156" s="39"/>
      <c r="O156" s="39" t="str">
        <f t="shared" si="13"/>
        <v>PH.PA.IV.030708.01</v>
      </c>
      <c r="Q156" s="39" t="str">
        <f t="shared" si="14"/>
        <v>CL.PA.IV.030708.01</v>
      </c>
      <c r="R156" s="39"/>
      <c r="S156" s="39" t="str">
        <f t="shared" si="15"/>
        <v>DR.PA.IV.030708.01</v>
      </c>
      <c r="T156" s="39"/>
      <c r="U156" s="60" t="str">
        <f t="shared" si="16"/>
        <v>IM.PA.IV.030708.01</v>
      </c>
      <c r="V156" s="59"/>
      <c r="W156" s="60" t="str">
        <f t="shared" si="17"/>
        <v>GE.PA.IV.030708.01</v>
      </c>
    </row>
    <row r="157" spans="1:23" s="35" customFormat="1" ht="14" customHeight="1">
      <c r="A157" s="35" t="s">
        <v>1664</v>
      </c>
      <c r="C157" s="38" t="s">
        <v>2219</v>
      </c>
      <c r="E157" s="38" t="s">
        <v>2376</v>
      </c>
      <c r="F157" s="35" t="s">
        <v>2085</v>
      </c>
      <c r="G157" s="35" t="s">
        <v>2688</v>
      </c>
      <c r="H157" s="38" t="s">
        <v>2380</v>
      </c>
      <c r="J157" s="39" t="str">
        <f t="shared" si="10"/>
        <v>PA.IV.030709</v>
      </c>
      <c r="K157" s="38" t="s">
        <v>2212</v>
      </c>
      <c r="L157" s="35" t="str">
        <f t="shared" si="11"/>
        <v>Bleeding</v>
      </c>
      <c r="M157" s="39" t="str">
        <f t="shared" si="12"/>
        <v>PI.PA.IV.030709.01</v>
      </c>
      <c r="N157" s="39"/>
      <c r="O157" s="39" t="str">
        <f t="shared" si="13"/>
        <v>PH.PA.IV.030709.01</v>
      </c>
      <c r="Q157" s="39" t="str">
        <f t="shared" si="14"/>
        <v>CL.PA.IV.030709.01</v>
      </c>
      <c r="R157" s="39"/>
      <c r="S157" s="39" t="str">
        <f t="shared" si="15"/>
        <v>DR.PA.IV.030709.01</v>
      </c>
      <c r="T157" s="39"/>
      <c r="U157" s="60" t="str">
        <f t="shared" si="16"/>
        <v>IM.PA.IV.030709.01</v>
      </c>
      <c r="V157" s="59"/>
      <c r="W157" s="60" t="str">
        <f t="shared" si="17"/>
        <v>GE.PA.IV.030709.01</v>
      </c>
    </row>
    <row r="158" spans="1:23" s="35" customFormat="1" ht="14" customHeight="1">
      <c r="A158" s="35" t="s">
        <v>1664</v>
      </c>
      <c r="C158" s="38" t="s">
        <v>2219</v>
      </c>
      <c r="E158" s="38" t="s">
        <v>2376</v>
      </c>
      <c r="F158" s="35" t="s">
        <v>2085</v>
      </c>
      <c r="G158" s="35" t="s">
        <v>1347</v>
      </c>
      <c r="H158" s="38" t="s">
        <v>2124</v>
      </c>
      <c r="J158" s="39" t="str">
        <f t="shared" ref="J158:J254" si="18">CONCATENATE("PA.IV.",C158,E158,H158)</f>
        <v>PA.IV.030710</v>
      </c>
      <c r="K158" s="38" t="s">
        <v>2212</v>
      </c>
      <c r="L158" s="35" t="str">
        <f t="shared" ref="L158:L253" si="19">G158</f>
        <v>Infusate Leakage</v>
      </c>
      <c r="M158" s="39" t="str">
        <f t="shared" ref="M158:M253" si="20">CONCATENATE("PI.",J158,".",K158)</f>
        <v>PI.PA.IV.030710.01</v>
      </c>
      <c r="N158" s="39"/>
      <c r="O158" s="39" t="str">
        <f t="shared" ref="O158:O253" si="21">CONCATENATE("PH.",J158,".",K158)</f>
        <v>PH.PA.IV.030710.01</v>
      </c>
      <c r="Q158" s="39" t="str">
        <f t="shared" ref="Q158:Q253" si="22">CONCATENATE("CL.",J158,".",K158)</f>
        <v>CL.PA.IV.030710.01</v>
      </c>
      <c r="R158" s="39"/>
      <c r="S158" s="39" t="str">
        <f t="shared" si="15"/>
        <v>DR.PA.IV.030710.01</v>
      </c>
      <c r="T158" s="39"/>
      <c r="U158" s="60" t="str">
        <f t="shared" si="16"/>
        <v>IM.PA.IV.030710.01</v>
      </c>
      <c r="V158" s="59"/>
      <c r="W158" s="60" t="str">
        <f t="shared" si="17"/>
        <v>GE.PA.IV.030710.01</v>
      </c>
    </row>
    <row r="159" spans="1:23" s="35" customFormat="1" ht="14" customHeight="1">
      <c r="A159" s="35" t="s">
        <v>1664</v>
      </c>
      <c r="C159" s="38" t="s">
        <v>2219</v>
      </c>
      <c r="E159" s="38" t="s">
        <v>2376</v>
      </c>
      <c r="F159" s="35" t="s">
        <v>2085</v>
      </c>
      <c r="G159" s="35" t="s">
        <v>861</v>
      </c>
      <c r="H159" s="38" t="s">
        <v>2126</v>
      </c>
      <c r="J159" s="39" t="str">
        <f t="shared" si="18"/>
        <v>PA.IV.030711</v>
      </c>
      <c r="K159" s="38" t="s">
        <v>2212</v>
      </c>
      <c r="L159" s="35" t="str">
        <f t="shared" si="19"/>
        <v>Unable to assess due to dressing</v>
      </c>
      <c r="M159" s="39" t="str">
        <f t="shared" si="20"/>
        <v>PI.PA.IV.030711.01</v>
      </c>
      <c r="N159" s="39"/>
      <c r="O159" s="39" t="str">
        <f t="shared" si="21"/>
        <v>PH.PA.IV.030711.01</v>
      </c>
      <c r="Q159" s="39" t="str">
        <f t="shared" si="22"/>
        <v>CL.PA.IV.030711.01</v>
      </c>
      <c r="R159" s="39"/>
      <c r="S159" s="39" t="str">
        <f t="shared" ref="S159:S263" si="23">CONCATENATE("DR.",J159,".",K159)</f>
        <v>DR.PA.IV.030711.01</v>
      </c>
      <c r="T159" s="39"/>
      <c r="U159" s="60" t="str">
        <f t="shared" si="16"/>
        <v>IM.PA.IV.030711.01</v>
      </c>
      <c r="V159" s="59"/>
      <c r="W159" s="60" t="str">
        <f t="shared" si="17"/>
        <v>GE.PA.IV.030711.01</v>
      </c>
    </row>
    <row r="160" spans="1:23" s="35" customFormat="1" ht="14" customHeight="1">
      <c r="A160" s="35" t="s">
        <v>1664</v>
      </c>
      <c r="C160" s="38" t="s">
        <v>2219</v>
      </c>
      <c r="D160" s="35" t="s">
        <v>2198</v>
      </c>
      <c r="E160" s="38" t="s">
        <v>2378</v>
      </c>
      <c r="F160" s="35" t="s">
        <v>1348</v>
      </c>
      <c r="G160" s="35" t="s">
        <v>1349</v>
      </c>
      <c r="H160" s="38" t="s">
        <v>2212</v>
      </c>
      <c r="J160" s="39" t="str">
        <f t="shared" si="18"/>
        <v>PA.IV.030801</v>
      </c>
      <c r="K160" s="38" t="s">
        <v>2212</v>
      </c>
      <c r="L160" s="35" t="str">
        <f t="shared" si="19"/>
        <v>Non-tunneled</v>
      </c>
      <c r="M160" s="39" t="str">
        <f t="shared" si="20"/>
        <v>PI.PA.IV.030801.01</v>
      </c>
      <c r="N160" s="39"/>
      <c r="O160" s="39" t="str">
        <f t="shared" si="21"/>
        <v>PH.PA.IV.030801.01</v>
      </c>
      <c r="Q160" s="39" t="str">
        <f t="shared" si="22"/>
        <v>CL.PA.IV.030801.01</v>
      </c>
      <c r="R160" s="39"/>
      <c r="S160" s="39" t="str">
        <f t="shared" si="23"/>
        <v>DR.PA.IV.030801.01</v>
      </c>
      <c r="T160" s="39"/>
      <c r="U160" s="60" t="str">
        <f t="shared" si="16"/>
        <v>IM.PA.IV.030801.01</v>
      </c>
      <c r="V160" s="59"/>
      <c r="W160" s="60" t="str">
        <f t="shared" si="17"/>
        <v>GE.PA.IV.030801.01</v>
      </c>
    </row>
    <row r="161" spans="1:32" s="35" customFormat="1" ht="14" customHeight="1">
      <c r="A161" s="35" t="s">
        <v>1664</v>
      </c>
      <c r="C161" s="38" t="s">
        <v>2219</v>
      </c>
      <c r="E161" s="38" t="s">
        <v>2378</v>
      </c>
      <c r="F161" s="35" t="s">
        <v>1348</v>
      </c>
      <c r="G161" s="35" t="s">
        <v>1350</v>
      </c>
      <c r="H161" s="38" t="s">
        <v>2217</v>
      </c>
      <c r="J161" s="39" t="str">
        <f t="shared" si="18"/>
        <v>PA.IV.030802</v>
      </c>
      <c r="K161" s="38" t="s">
        <v>2212</v>
      </c>
      <c r="L161" s="35" t="str">
        <f t="shared" si="19"/>
        <v>Tunneled</v>
      </c>
      <c r="M161" s="39" t="str">
        <f t="shared" si="20"/>
        <v>PI.PA.IV.030802.01</v>
      </c>
      <c r="N161" s="39"/>
      <c r="O161" s="39" t="str">
        <f t="shared" si="21"/>
        <v>PH.PA.IV.030802.01</v>
      </c>
      <c r="Q161" s="39" t="str">
        <f t="shared" si="22"/>
        <v>CL.PA.IV.030802.01</v>
      </c>
      <c r="R161" s="39"/>
      <c r="S161" s="39" t="str">
        <f t="shared" si="23"/>
        <v>DR.PA.IV.030802.01</v>
      </c>
      <c r="T161" s="39"/>
      <c r="U161" s="60" t="str">
        <f t="shared" si="16"/>
        <v>IM.PA.IV.030802.01</v>
      </c>
      <c r="V161" s="59"/>
      <c r="W161" s="60" t="str">
        <f t="shared" si="17"/>
        <v>GE.PA.IV.030802.01</v>
      </c>
    </row>
    <row r="162" spans="1:32" s="35" customFormat="1" ht="14" customHeight="1">
      <c r="A162" s="35" t="s">
        <v>1664</v>
      </c>
      <c r="C162" s="38" t="s">
        <v>2219</v>
      </c>
      <c r="E162" s="38" t="s">
        <v>2378</v>
      </c>
      <c r="F162" s="35" t="s">
        <v>1348</v>
      </c>
      <c r="G162" s="35" t="s">
        <v>1351</v>
      </c>
      <c r="H162" s="38" t="s">
        <v>2219</v>
      </c>
      <c r="J162" s="39" t="str">
        <f t="shared" si="18"/>
        <v>PA.IV.030803</v>
      </c>
      <c r="K162" s="38" t="s">
        <v>2212</v>
      </c>
      <c r="L162" s="35" t="str">
        <f t="shared" si="19"/>
        <v>Implanted port</v>
      </c>
      <c r="M162" s="39" t="str">
        <f t="shared" si="20"/>
        <v>PI.PA.IV.030803.01</v>
      </c>
      <c r="N162" s="39"/>
      <c r="O162" s="39" t="str">
        <f t="shared" si="21"/>
        <v>PH.PA.IV.030803.01</v>
      </c>
      <c r="Q162" s="39" t="str">
        <f t="shared" si="22"/>
        <v>CL.PA.IV.030803.01</v>
      </c>
      <c r="R162" s="39"/>
      <c r="S162" s="39" t="str">
        <f t="shared" si="23"/>
        <v>DR.PA.IV.030803.01</v>
      </c>
      <c r="T162" s="39"/>
      <c r="U162" s="60" t="str">
        <f t="shared" si="16"/>
        <v>IM.PA.IV.030803.01</v>
      </c>
      <c r="V162" s="59"/>
      <c r="W162" s="60" t="str">
        <f t="shared" si="17"/>
        <v>GE.PA.IV.030803.01</v>
      </c>
    </row>
    <row r="163" spans="1:32" s="35" customFormat="1" ht="14" customHeight="1">
      <c r="A163" s="35" t="s">
        <v>1664</v>
      </c>
      <c r="C163" s="38" t="s">
        <v>2219</v>
      </c>
      <c r="E163" s="38" t="s">
        <v>2378</v>
      </c>
      <c r="F163" s="35" t="s">
        <v>1348</v>
      </c>
      <c r="G163" s="35" t="s">
        <v>972</v>
      </c>
      <c r="H163" s="38" t="s">
        <v>2063</v>
      </c>
      <c r="J163" s="39" t="str">
        <f t="shared" si="18"/>
        <v>PA.IV.030804</v>
      </c>
      <c r="K163" s="38" t="s">
        <v>2212</v>
      </c>
      <c r="L163" s="35" t="str">
        <f t="shared" si="19"/>
        <v>Other, specify:</v>
      </c>
      <c r="M163" s="39" t="str">
        <f t="shared" si="20"/>
        <v>PI.PA.IV.030804.01</v>
      </c>
      <c r="N163" s="39"/>
      <c r="O163" s="39" t="str">
        <f t="shared" si="21"/>
        <v>PH.PA.IV.030804.01</v>
      </c>
      <c r="Q163" s="39" t="str">
        <f t="shared" si="22"/>
        <v>CL.PA.IV.030804.01</v>
      </c>
      <c r="R163" s="39"/>
      <c r="S163" s="39" t="str">
        <f t="shared" si="23"/>
        <v>DR.PA.IV.030804.01</v>
      </c>
      <c r="T163" s="39"/>
      <c r="U163" s="60" t="str">
        <f t="shared" si="16"/>
        <v>IM.PA.IV.030804.01</v>
      </c>
      <c r="V163" s="59"/>
      <c r="W163" s="60" t="str">
        <f t="shared" si="17"/>
        <v>GE.PA.IV.030804.01</v>
      </c>
    </row>
    <row r="164" spans="1:32" s="35" customFormat="1" ht="15">
      <c r="A164" s="35" t="s">
        <v>1664</v>
      </c>
      <c r="C164" s="38" t="s">
        <v>2219</v>
      </c>
      <c r="E164" s="38" t="s">
        <v>2378</v>
      </c>
      <c r="F164" s="35" t="s">
        <v>1348</v>
      </c>
      <c r="G164" s="35" t="s">
        <v>178</v>
      </c>
      <c r="H164" s="38" t="s">
        <v>4265</v>
      </c>
      <c r="I164" s="35" t="s">
        <v>2886</v>
      </c>
      <c r="J164" s="39" t="str">
        <f t="shared" si="18"/>
        <v>PA.IV.030805</v>
      </c>
      <c r="K164" s="38" t="s">
        <v>3298</v>
      </c>
      <c r="L164" s="35" t="str">
        <f t="shared" si="19"/>
        <v>Central venous catheter</v>
      </c>
      <c r="M164" s="39" t="str">
        <f t="shared" si="20"/>
        <v>PI.PA.IV.030805.01</v>
      </c>
      <c r="N164" s="39"/>
      <c r="O164" s="39" t="str">
        <f t="shared" si="21"/>
        <v>PH.PA.IV.030805.01</v>
      </c>
      <c r="Q164" s="39" t="str">
        <f t="shared" si="22"/>
        <v>CL.PA.IV.030805.01</v>
      </c>
      <c r="S164" s="39" t="str">
        <f t="shared" si="23"/>
        <v>DR.PA.IV.030805.01</v>
      </c>
      <c r="T164" s="39"/>
      <c r="U164" s="60" t="str">
        <f t="shared" si="16"/>
        <v>IM.PA.IV.030805.01</v>
      </c>
      <c r="V164" s="59"/>
      <c r="W164" s="60" t="str">
        <f t="shared" si="17"/>
        <v>GE.PA.IV.030805.01</v>
      </c>
      <c r="AD164" s="35" t="s">
        <v>3326</v>
      </c>
      <c r="AE164" s="35">
        <v>1269</v>
      </c>
      <c r="AF164" s="35" t="s">
        <v>3207</v>
      </c>
    </row>
    <row r="165" spans="1:32" s="35" customFormat="1" ht="15">
      <c r="A165" s="35" t="s">
        <v>1664</v>
      </c>
      <c r="C165" s="38" t="s">
        <v>2219</v>
      </c>
      <c r="E165" s="38" t="s">
        <v>2378</v>
      </c>
      <c r="F165" s="35" t="s">
        <v>1348</v>
      </c>
      <c r="G165" s="35" t="s">
        <v>179</v>
      </c>
      <c r="H165" s="38" t="s">
        <v>3361</v>
      </c>
      <c r="I165" s="35" t="s">
        <v>179</v>
      </c>
      <c r="J165" s="39" t="str">
        <f t="shared" si="18"/>
        <v>PA.IV.030806</v>
      </c>
      <c r="K165" s="38" t="s">
        <v>3298</v>
      </c>
      <c r="L165" s="35" t="str">
        <f t="shared" si="19"/>
        <v>Introducer</v>
      </c>
      <c r="M165" s="39" t="str">
        <f t="shared" si="20"/>
        <v>PI.PA.IV.030806.01</v>
      </c>
      <c r="N165" s="39"/>
      <c r="O165" s="39" t="str">
        <f t="shared" si="21"/>
        <v>PH.PA.IV.030806.01</v>
      </c>
      <c r="Q165" s="39" t="str">
        <f t="shared" si="22"/>
        <v>CL.PA.IV.030806.01</v>
      </c>
      <c r="S165" s="39" t="str">
        <f t="shared" si="23"/>
        <v>DR.PA.IV.030806.01</v>
      </c>
      <c r="T165" s="39"/>
      <c r="U165" s="60" t="str">
        <f t="shared" si="16"/>
        <v>IM.PA.IV.030806.01</v>
      </c>
      <c r="V165" s="59"/>
      <c r="W165" s="60" t="str">
        <f t="shared" si="17"/>
        <v>GE.PA.IV.030806.01</v>
      </c>
      <c r="AD165" s="35" t="s">
        <v>3326</v>
      </c>
      <c r="AE165" s="35">
        <v>1269</v>
      </c>
      <c r="AF165" s="35" t="s">
        <v>3207</v>
      </c>
    </row>
    <row r="166" spans="1:32" s="35" customFormat="1" ht="15">
      <c r="A166" s="35" t="s">
        <v>1664</v>
      </c>
      <c r="C166" s="38" t="s">
        <v>2219</v>
      </c>
      <c r="E166" s="38" t="s">
        <v>2378</v>
      </c>
      <c r="F166" s="35" t="s">
        <v>1348</v>
      </c>
      <c r="G166" s="35" t="s">
        <v>180</v>
      </c>
      <c r="H166" s="38" t="s">
        <v>3306</v>
      </c>
      <c r="I166" s="35" t="s">
        <v>2887</v>
      </c>
      <c r="J166" s="39" t="str">
        <f t="shared" si="18"/>
        <v>PA.IV.030807</v>
      </c>
      <c r="K166" s="38" t="s">
        <v>3298</v>
      </c>
      <c r="L166" s="35" t="str">
        <f t="shared" si="19"/>
        <v>Introducer/PA line</v>
      </c>
      <c r="M166" s="39" t="str">
        <f t="shared" si="20"/>
        <v>PI.PA.IV.030807.01</v>
      </c>
      <c r="N166" s="39"/>
      <c r="O166" s="39" t="str">
        <f t="shared" si="21"/>
        <v>PH.PA.IV.030807.01</v>
      </c>
      <c r="Q166" s="39" t="str">
        <f t="shared" si="22"/>
        <v>CL.PA.IV.030807.01</v>
      </c>
      <c r="S166" s="39" t="str">
        <f t="shared" si="23"/>
        <v>DR.PA.IV.030807.01</v>
      </c>
      <c r="T166" s="39"/>
      <c r="U166" s="60" t="str">
        <f t="shared" si="16"/>
        <v>IM.PA.IV.030807.01</v>
      </c>
      <c r="V166" s="59"/>
      <c r="W166" s="60" t="str">
        <f t="shared" si="17"/>
        <v>GE.PA.IV.030807.01</v>
      </c>
      <c r="AD166" s="35" t="s">
        <v>3326</v>
      </c>
      <c r="AE166" s="35">
        <v>1269</v>
      </c>
      <c r="AF166" s="35" t="s">
        <v>3207</v>
      </c>
    </row>
    <row r="167" spans="1:32" s="35" customFormat="1" ht="15">
      <c r="A167" s="35" t="s">
        <v>1664</v>
      </c>
      <c r="C167" s="38" t="s">
        <v>2219</v>
      </c>
      <c r="E167" s="38" t="s">
        <v>2378</v>
      </c>
      <c r="F167" s="35" t="s">
        <v>1348</v>
      </c>
      <c r="G167" s="35" t="s">
        <v>181</v>
      </c>
      <c r="H167" s="38" t="s">
        <v>3309</v>
      </c>
      <c r="I167" s="35" t="s">
        <v>2888</v>
      </c>
      <c r="J167" s="39" t="str">
        <f t="shared" si="18"/>
        <v>PA.IV.030808</v>
      </c>
      <c r="K167" s="38" t="s">
        <v>3298</v>
      </c>
      <c r="L167" s="35" t="str">
        <f t="shared" si="19"/>
        <v>Pulmonary arterial line</v>
      </c>
      <c r="M167" s="39" t="str">
        <f t="shared" si="20"/>
        <v>PI.PA.IV.030808.01</v>
      </c>
      <c r="N167" s="39"/>
      <c r="O167" s="39" t="str">
        <f t="shared" si="21"/>
        <v>PH.PA.IV.030808.01</v>
      </c>
      <c r="Q167" s="39" t="str">
        <f t="shared" si="22"/>
        <v>CL.PA.IV.030808.01</v>
      </c>
      <c r="S167" s="39" t="str">
        <f t="shared" si="23"/>
        <v>DR.PA.IV.030808.01</v>
      </c>
      <c r="T167" s="39"/>
      <c r="U167" s="60" t="str">
        <f t="shared" si="16"/>
        <v>IM.PA.IV.030808.01</v>
      </c>
      <c r="V167" s="59"/>
      <c r="W167" s="60" t="str">
        <f t="shared" si="17"/>
        <v>GE.PA.IV.030808.01</v>
      </c>
      <c r="AD167" s="35" t="s">
        <v>3326</v>
      </c>
      <c r="AE167" s="35">
        <v>1269</v>
      </c>
      <c r="AF167" s="35" t="s">
        <v>3207</v>
      </c>
    </row>
    <row r="168" spans="1:32" s="35" customFormat="1" ht="15">
      <c r="A168" s="35" t="s">
        <v>1664</v>
      </c>
      <c r="C168" s="38" t="s">
        <v>2219</v>
      </c>
      <c r="E168" s="38" t="s">
        <v>2378</v>
      </c>
      <c r="F168" s="35" t="s">
        <v>1348</v>
      </c>
      <c r="G168" s="35" t="s">
        <v>4517</v>
      </c>
      <c r="H168" s="38" t="s">
        <v>3312</v>
      </c>
      <c r="I168" s="35" t="s">
        <v>2889</v>
      </c>
      <c r="J168" s="39" t="str">
        <f t="shared" si="18"/>
        <v>PA.IV.030809</v>
      </c>
      <c r="K168" s="38" t="s">
        <v>3298</v>
      </c>
      <c r="L168" s="35" t="str">
        <f t="shared" si="19"/>
        <v>PICC</v>
      </c>
      <c r="M168" s="39" t="str">
        <f t="shared" si="20"/>
        <v>PI.PA.IV.030809.01</v>
      </c>
      <c r="N168" s="39"/>
      <c r="O168" s="39" t="str">
        <f t="shared" si="21"/>
        <v>PH.PA.IV.030809.01</v>
      </c>
      <c r="Q168" s="39" t="str">
        <f t="shared" si="22"/>
        <v>CL.PA.IV.030809.01</v>
      </c>
      <c r="S168" s="39" t="str">
        <f t="shared" si="23"/>
        <v>DR.PA.IV.030809.01</v>
      </c>
      <c r="T168" s="39"/>
      <c r="U168" s="60" t="str">
        <f t="shared" si="16"/>
        <v>IM.PA.IV.030809.01</v>
      </c>
      <c r="V168" s="59"/>
      <c r="W168" s="60" t="str">
        <f t="shared" si="17"/>
        <v>GE.PA.IV.030809.01</v>
      </c>
      <c r="AD168" s="35" t="s">
        <v>3326</v>
      </c>
      <c r="AE168" s="35">
        <v>1269</v>
      </c>
      <c r="AF168" s="35" t="s">
        <v>3207</v>
      </c>
    </row>
    <row r="169" spans="1:32" s="35" customFormat="1" ht="15">
      <c r="A169" s="35" t="s">
        <v>1664</v>
      </c>
      <c r="C169" s="38" t="s">
        <v>2219</v>
      </c>
      <c r="E169" s="38" t="s">
        <v>2378</v>
      </c>
      <c r="F169" s="35" t="s">
        <v>1348</v>
      </c>
      <c r="G169" s="35" t="s">
        <v>2890</v>
      </c>
      <c r="H169" s="38" t="s">
        <v>3331</v>
      </c>
      <c r="I169" s="35" t="s">
        <v>2891</v>
      </c>
      <c r="J169" s="39" t="str">
        <f t="shared" si="18"/>
        <v>PA.IV.030810</v>
      </c>
      <c r="K169" s="38" t="s">
        <v>3298</v>
      </c>
      <c r="L169" s="35" t="str">
        <f t="shared" si="19"/>
        <v>Vascular sheath</v>
      </c>
      <c r="M169" s="39" t="str">
        <f t="shared" si="20"/>
        <v>PI.PA.IV.030810.01</v>
      </c>
      <c r="N169" s="39"/>
      <c r="O169" s="39" t="str">
        <f t="shared" si="21"/>
        <v>PH.PA.IV.030810.01</v>
      </c>
      <c r="Q169" s="39" t="str">
        <f t="shared" si="22"/>
        <v>CL.PA.IV.030810.01</v>
      </c>
      <c r="S169" s="39" t="str">
        <f t="shared" si="23"/>
        <v>DR.PA.IV.030810.01</v>
      </c>
      <c r="T169" s="39"/>
      <c r="U169" s="60" t="str">
        <f t="shared" si="16"/>
        <v>IM.PA.IV.030810.01</v>
      </c>
      <c r="V169" s="59"/>
      <c r="W169" s="60" t="str">
        <f t="shared" si="17"/>
        <v>GE.PA.IV.030810.01</v>
      </c>
      <c r="AD169" s="35" t="s">
        <v>3326</v>
      </c>
      <c r="AE169" s="35">
        <v>1269</v>
      </c>
      <c r="AF169" s="35" t="s">
        <v>3207</v>
      </c>
    </row>
    <row r="170" spans="1:32" s="35" customFormat="1" ht="15">
      <c r="A170" s="35" t="s">
        <v>1664</v>
      </c>
      <c r="C170" s="38" t="s">
        <v>2219</v>
      </c>
      <c r="E170" s="38" t="s">
        <v>2378</v>
      </c>
      <c r="F170" s="35" t="s">
        <v>1348</v>
      </c>
      <c r="G170" s="35" t="s">
        <v>224</v>
      </c>
      <c r="H170" s="38" t="s">
        <v>4304</v>
      </c>
      <c r="I170" s="35" t="s">
        <v>2892</v>
      </c>
      <c r="J170" s="39" t="str">
        <f t="shared" si="18"/>
        <v>PA.IV.030811</v>
      </c>
      <c r="K170" s="38" t="s">
        <v>3298</v>
      </c>
      <c r="L170" s="35" t="str">
        <f t="shared" si="19"/>
        <v>Dialysis tunneled permanent</v>
      </c>
      <c r="M170" s="39" t="str">
        <f t="shared" si="20"/>
        <v>PI.PA.IV.030811.01</v>
      </c>
      <c r="N170" s="39"/>
      <c r="O170" s="39" t="str">
        <f t="shared" si="21"/>
        <v>PH.PA.IV.030811.01</v>
      </c>
      <c r="Q170" s="39" t="str">
        <f t="shared" si="22"/>
        <v>CL.PA.IV.030811.01</v>
      </c>
      <c r="S170" s="39" t="str">
        <f t="shared" si="23"/>
        <v>DR.PA.IV.030811.01</v>
      </c>
      <c r="T170" s="39"/>
      <c r="U170" s="60" t="str">
        <f t="shared" si="16"/>
        <v>IM.PA.IV.030811.01</v>
      </c>
      <c r="V170" s="59"/>
      <c r="W170" s="60" t="str">
        <f t="shared" si="17"/>
        <v>GE.PA.IV.030811.01</v>
      </c>
      <c r="AD170" s="35" t="s">
        <v>3326</v>
      </c>
      <c r="AE170" s="35">
        <v>1269</v>
      </c>
      <c r="AF170" s="35" t="s">
        <v>3207</v>
      </c>
    </row>
    <row r="171" spans="1:32" s="35" customFormat="1" ht="15">
      <c r="A171" s="35" t="s">
        <v>1664</v>
      </c>
      <c r="C171" s="38" t="s">
        <v>2219</v>
      </c>
      <c r="E171" s="38" t="s">
        <v>2378</v>
      </c>
      <c r="F171" s="35" t="s">
        <v>1348</v>
      </c>
      <c r="G171" s="35" t="s">
        <v>2893</v>
      </c>
      <c r="H171" s="38" t="s">
        <v>4518</v>
      </c>
      <c r="I171" s="35" t="s">
        <v>2894</v>
      </c>
      <c r="J171" s="39" t="str">
        <f t="shared" si="18"/>
        <v>PA.IV.030812</v>
      </c>
      <c r="K171" s="38" t="s">
        <v>3298</v>
      </c>
      <c r="L171" s="35" t="str">
        <f t="shared" si="19"/>
        <v xml:space="preserve">Hemodialysis non-tunneled temporary </v>
      </c>
      <c r="M171" s="39" t="str">
        <f t="shared" si="20"/>
        <v>PI.PA.IV.030812.01</v>
      </c>
      <c r="N171" s="39"/>
      <c r="O171" s="39" t="str">
        <f t="shared" si="21"/>
        <v>PH.PA.IV.030812.01</v>
      </c>
      <c r="Q171" s="39" t="str">
        <f t="shared" si="22"/>
        <v>CL.PA.IV.030812.01</v>
      </c>
      <c r="S171" s="39" t="str">
        <f t="shared" si="23"/>
        <v>DR.PA.IV.030812.01</v>
      </c>
      <c r="T171" s="39"/>
      <c r="U171" s="60" t="str">
        <f t="shared" si="16"/>
        <v>IM.PA.IV.030812.01</v>
      </c>
      <c r="V171" s="59"/>
      <c r="W171" s="60" t="str">
        <f t="shared" si="17"/>
        <v>GE.PA.IV.030812.01</v>
      </c>
      <c r="AD171" s="35" t="s">
        <v>3326</v>
      </c>
      <c r="AE171" s="35">
        <v>1269</v>
      </c>
      <c r="AF171" s="35" t="s">
        <v>3207</v>
      </c>
    </row>
    <row r="172" spans="1:32" s="35" customFormat="1" ht="15">
      <c r="A172" s="35" t="s">
        <v>1664</v>
      </c>
      <c r="C172" s="38" t="s">
        <v>2219</v>
      </c>
      <c r="E172" s="38" t="s">
        <v>2378</v>
      </c>
      <c r="F172" s="35" t="s">
        <v>1348</v>
      </c>
      <c r="G172" s="35" t="s">
        <v>208</v>
      </c>
      <c r="H172" s="38" t="s">
        <v>4519</v>
      </c>
      <c r="I172" s="35" t="s">
        <v>2895</v>
      </c>
      <c r="J172" s="39" t="str">
        <f t="shared" si="18"/>
        <v>PA.IV.030813</v>
      </c>
      <c r="K172" s="38" t="s">
        <v>3298</v>
      </c>
      <c r="L172" s="35" t="str">
        <f t="shared" si="19"/>
        <v>Thermoregulation multilumen catheter</v>
      </c>
      <c r="M172" s="39" t="str">
        <f t="shared" si="20"/>
        <v>PI.PA.IV.030813.01</v>
      </c>
      <c r="N172" s="39"/>
      <c r="O172" s="39" t="str">
        <f t="shared" si="21"/>
        <v>PH.PA.IV.030813.01</v>
      </c>
      <c r="Q172" s="39" t="str">
        <f t="shared" si="22"/>
        <v>CL.PA.IV.030813.01</v>
      </c>
      <c r="S172" s="39" t="str">
        <f t="shared" si="23"/>
        <v>DR.PA.IV.030813.01</v>
      </c>
      <c r="T172" s="39"/>
      <c r="U172" s="60" t="str">
        <f t="shared" si="16"/>
        <v>IM.PA.IV.030813.01</v>
      </c>
      <c r="V172" s="59"/>
      <c r="W172" s="60" t="str">
        <f t="shared" si="17"/>
        <v>GE.PA.IV.030813.01</v>
      </c>
      <c r="AD172" s="35" t="s">
        <v>3326</v>
      </c>
      <c r="AE172" s="35">
        <v>1269</v>
      </c>
      <c r="AF172" s="35" t="s">
        <v>3207</v>
      </c>
    </row>
    <row r="173" spans="1:32" s="35" customFormat="1" ht="14" customHeight="1">
      <c r="A173" s="35" t="s">
        <v>1664</v>
      </c>
      <c r="C173" s="38" t="s">
        <v>2219</v>
      </c>
      <c r="D173" s="35" t="s">
        <v>1352</v>
      </c>
      <c r="E173" s="38" t="s">
        <v>2380</v>
      </c>
      <c r="F173" s="35" t="s">
        <v>1532</v>
      </c>
      <c r="G173" s="35" t="s">
        <v>2016</v>
      </c>
      <c r="H173" s="38" t="s">
        <v>2212</v>
      </c>
      <c r="J173" s="39" t="str">
        <f t="shared" si="18"/>
        <v>PA.IV.030901</v>
      </c>
      <c r="K173" s="38" t="s">
        <v>2212</v>
      </c>
      <c r="L173" s="35" t="str">
        <f t="shared" si="19"/>
        <v>Sharp</v>
      </c>
      <c r="M173" s="39" t="str">
        <f t="shared" si="20"/>
        <v>PI.PA.IV.030901.01</v>
      </c>
      <c r="N173" s="39"/>
      <c r="O173" s="39" t="str">
        <f t="shared" si="21"/>
        <v>PH.PA.IV.030901.01</v>
      </c>
      <c r="Q173" s="39" t="str">
        <f t="shared" si="22"/>
        <v>CL.PA.IV.030901.01</v>
      </c>
      <c r="R173" s="39"/>
      <c r="S173" s="39" t="str">
        <f t="shared" si="23"/>
        <v>DR.PA.IV.030901.01</v>
      </c>
      <c r="T173" s="39"/>
      <c r="U173" s="60" t="str">
        <f t="shared" si="16"/>
        <v>IM.PA.IV.030901.01</v>
      </c>
      <c r="V173" s="59"/>
      <c r="W173" s="60" t="str">
        <f t="shared" si="17"/>
        <v>GE.PA.IV.030901.01</v>
      </c>
    </row>
    <row r="174" spans="1:32" s="35" customFormat="1" ht="14" customHeight="1">
      <c r="A174" s="35" t="s">
        <v>1664</v>
      </c>
      <c r="C174" s="38" t="s">
        <v>2219</v>
      </c>
      <c r="E174" s="38" t="s">
        <v>2380</v>
      </c>
      <c r="F174" s="35" t="s">
        <v>1532</v>
      </c>
      <c r="G174" s="35" t="s">
        <v>1167</v>
      </c>
      <c r="H174" s="38" t="s">
        <v>2217</v>
      </c>
      <c r="J174" s="39" t="str">
        <f t="shared" si="18"/>
        <v>PA.IV.030902</v>
      </c>
      <c r="K174" s="38" t="s">
        <v>2212</v>
      </c>
      <c r="L174" s="35" t="str">
        <f t="shared" si="19"/>
        <v>Damped</v>
      </c>
      <c r="M174" s="39" t="str">
        <f t="shared" si="20"/>
        <v>PI.PA.IV.030902.01</v>
      </c>
      <c r="N174" s="39"/>
      <c r="O174" s="39" t="str">
        <f t="shared" si="21"/>
        <v>PH.PA.IV.030902.01</v>
      </c>
      <c r="Q174" s="39" t="str">
        <f t="shared" si="22"/>
        <v>CL.PA.IV.030902.01</v>
      </c>
      <c r="R174" s="39"/>
      <c r="S174" s="39" t="str">
        <f t="shared" si="23"/>
        <v>DR.PA.IV.030902.01</v>
      </c>
      <c r="T174" s="39"/>
      <c r="U174" s="60" t="str">
        <f t="shared" si="16"/>
        <v>IM.PA.IV.030902.01</v>
      </c>
      <c r="V174" s="59"/>
      <c r="W174" s="60" t="str">
        <f t="shared" si="17"/>
        <v>GE.PA.IV.030902.01</v>
      </c>
    </row>
    <row r="175" spans="1:32" s="35" customFormat="1" ht="14" customHeight="1">
      <c r="A175" s="35" t="s">
        <v>1664</v>
      </c>
      <c r="C175" s="38" t="s">
        <v>2219</v>
      </c>
      <c r="E175" s="38" t="s">
        <v>2380</v>
      </c>
      <c r="F175" s="35" t="s">
        <v>1532</v>
      </c>
      <c r="G175" s="35" t="s">
        <v>1168</v>
      </c>
      <c r="H175" s="38" t="s">
        <v>2219</v>
      </c>
      <c r="J175" s="39" t="str">
        <f t="shared" si="18"/>
        <v>PA.IV.030903</v>
      </c>
      <c r="K175" s="38" t="s">
        <v>2212</v>
      </c>
      <c r="L175" s="35" t="str">
        <f t="shared" si="19"/>
        <v>Positional</v>
      </c>
      <c r="M175" s="39" t="str">
        <f t="shared" si="20"/>
        <v>PI.PA.IV.030903.01</v>
      </c>
      <c r="N175" s="39"/>
      <c r="O175" s="39" t="str">
        <f t="shared" si="21"/>
        <v>PH.PA.IV.030903.01</v>
      </c>
      <c r="Q175" s="39" t="str">
        <f t="shared" si="22"/>
        <v>CL.PA.IV.030903.01</v>
      </c>
      <c r="R175" s="39"/>
      <c r="S175" s="39" t="str">
        <f t="shared" si="23"/>
        <v>DR.PA.IV.030903.01</v>
      </c>
      <c r="T175" s="39"/>
      <c r="U175" s="60" t="str">
        <f t="shared" si="16"/>
        <v>IM.PA.IV.030903.01</v>
      </c>
      <c r="V175" s="59"/>
      <c r="W175" s="60" t="str">
        <f t="shared" si="17"/>
        <v>GE.PA.IV.030903.01</v>
      </c>
    </row>
    <row r="176" spans="1:32" s="35" customFormat="1" ht="14" customHeight="1">
      <c r="A176" s="35" t="s">
        <v>1664</v>
      </c>
      <c r="C176" s="38" t="s">
        <v>2219</v>
      </c>
      <c r="E176" s="38" t="s">
        <v>2380</v>
      </c>
      <c r="F176" s="35" t="s">
        <v>1532</v>
      </c>
      <c r="G176" s="35" t="s">
        <v>1355</v>
      </c>
      <c r="H176" s="38" t="s">
        <v>2063</v>
      </c>
      <c r="J176" s="39" t="str">
        <f t="shared" si="18"/>
        <v>PA.IV.030904</v>
      </c>
      <c r="K176" s="38" t="s">
        <v>2212</v>
      </c>
      <c r="L176" s="35" t="str">
        <f t="shared" si="19"/>
        <v>Unable to wedge</v>
      </c>
      <c r="M176" s="39" t="str">
        <f t="shared" si="20"/>
        <v>PI.PA.IV.030904.01</v>
      </c>
      <c r="N176" s="39"/>
      <c r="O176" s="39" t="str">
        <f t="shared" si="21"/>
        <v>PH.PA.IV.030904.01</v>
      </c>
      <c r="Q176" s="39" t="str">
        <f t="shared" si="22"/>
        <v>CL.PA.IV.030904.01</v>
      </c>
      <c r="R176" s="39"/>
      <c r="S176" s="39" t="str">
        <f t="shared" si="23"/>
        <v>DR.PA.IV.030904.01</v>
      </c>
      <c r="T176" s="39"/>
      <c r="U176" s="60" t="str">
        <f t="shared" si="16"/>
        <v>IM.PA.IV.030904.01</v>
      </c>
      <c r="V176" s="59"/>
      <c r="W176" s="60" t="str">
        <f t="shared" si="17"/>
        <v>GE.PA.IV.030904.01</v>
      </c>
    </row>
    <row r="177" spans="1:31" s="35" customFormat="1" ht="14" customHeight="1">
      <c r="A177" s="35" t="s">
        <v>1664</v>
      </c>
      <c r="C177" s="38" t="s">
        <v>2219</v>
      </c>
      <c r="E177" s="38" t="s">
        <v>2380</v>
      </c>
      <c r="F177" s="35" t="s">
        <v>1532</v>
      </c>
      <c r="G177" s="35" t="s">
        <v>1356</v>
      </c>
      <c r="H177" s="38" t="s">
        <v>2065</v>
      </c>
      <c r="J177" s="39" t="str">
        <f t="shared" si="18"/>
        <v>PA.IV.030905</v>
      </c>
      <c r="K177" s="38" t="s">
        <v>2212</v>
      </c>
      <c r="L177" s="35" t="str">
        <f t="shared" si="19"/>
        <v>Fling</v>
      </c>
      <c r="M177" s="39" t="str">
        <f t="shared" si="20"/>
        <v>PI.PA.IV.030905.01</v>
      </c>
      <c r="N177" s="39"/>
      <c r="O177" s="39" t="str">
        <f t="shared" si="21"/>
        <v>PH.PA.IV.030905.01</v>
      </c>
      <c r="Q177" s="39" t="str">
        <f t="shared" si="22"/>
        <v>CL.PA.IV.030905.01</v>
      </c>
      <c r="R177" s="39"/>
      <c r="S177" s="39" t="str">
        <f t="shared" si="23"/>
        <v>DR.PA.IV.030905.01</v>
      </c>
      <c r="T177" s="39"/>
      <c r="U177" s="60" t="str">
        <f t="shared" si="16"/>
        <v>IM.PA.IV.030905.01</v>
      </c>
      <c r="V177" s="59"/>
      <c r="W177" s="60" t="str">
        <f t="shared" si="17"/>
        <v>GE.PA.IV.030905.01</v>
      </c>
    </row>
    <row r="178" spans="1:31" s="35" customFormat="1" ht="14" customHeight="1">
      <c r="A178" s="35" t="s">
        <v>1664</v>
      </c>
      <c r="C178" s="38" t="s">
        <v>2219</v>
      </c>
      <c r="E178" s="38" t="s">
        <v>2380</v>
      </c>
      <c r="F178" s="35" t="s">
        <v>1532</v>
      </c>
      <c r="G178" s="35" t="s">
        <v>972</v>
      </c>
      <c r="H178" s="38" t="s">
        <v>2222</v>
      </c>
      <c r="J178" s="39" t="str">
        <f t="shared" si="18"/>
        <v>PA.IV.030906</v>
      </c>
      <c r="K178" s="38" t="s">
        <v>2212</v>
      </c>
      <c r="L178" s="35" t="str">
        <f t="shared" si="19"/>
        <v>Other, specify:</v>
      </c>
      <c r="M178" s="39" t="str">
        <f t="shared" si="20"/>
        <v>PI.PA.IV.030906.01</v>
      </c>
      <c r="N178" s="39"/>
      <c r="O178" s="39" t="str">
        <f t="shared" si="21"/>
        <v>PH.PA.IV.030906.01</v>
      </c>
      <c r="Q178" s="39" t="str">
        <f t="shared" si="22"/>
        <v>CL.PA.IV.030906.01</v>
      </c>
      <c r="R178" s="39"/>
      <c r="S178" s="39" t="str">
        <f t="shared" si="23"/>
        <v>DR.PA.IV.030906.01</v>
      </c>
      <c r="T178" s="39"/>
      <c r="U178" s="60" t="str">
        <f t="shared" si="16"/>
        <v>IM.PA.IV.030906.01</v>
      </c>
      <c r="V178" s="59"/>
      <c r="W178" s="60" t="str">
        <f t="shared" si="17"/>
        <v>GE.PA.IV.030906.01</v>
      </c>
    </row>
    <row r="179" spans="1:31" s="35" customFormat="1" ht="14" customHeight="1">
      <c r="A179" s="35" t="s">
        <v>1664</v>
      </c>
      <c r="C179" s="38" t="s">
        <v>2219</v>
      </c>
      <c r="D179" s="35" t="s">
        <v>4520</v>
      </c>
      <c r="E179" s="38" t="s">
        <v>3331</v>
      </c>
      <c r="F179" s="35" t="s">
        <v>189</v>
      </c>
      <c r="G179" s="35" t="s">
        <v>190</v>
      </c>
      <c r="H179" s="38" t="s">
        <v>3298</v>
      </c>
      <c r="J179" s="38" t="str">
        <f t="shared" si="18"/>
        <v>PA.IV.031001</v>
      </c>
      <c r="K179" s="38" t="s">
        <v>2212</v>
      </c>
      <c r="L179" s="35" t="str">
        <f t="shared" si="19"/>
        <v>Length on insert (free text)</v>
      </c>
      <c r="M179" s="39" t="str">
        <f t="shared" si="20"/>
        <v>PI.PA.IV.031001.01</v>
      </c>
      <c r="N179" s="39"/>
      <c r="O179" s="39" t="str">
        <f t="shared" si="21"/>
        <v>PH.PA.IV.031001.01</v>
      </c>
      <c r="Q179" s="39" t="str">
        <f t="shared" si="22"/>
        <v>CL.PA.IV.031001.01</v>
      </c>
      <c r="R179" s="39"/>
      <c r="S179" s="39" t="str">
        <f t="shared" si="23"/>
        <v>DR.PA.IV.031001.01</v>
      </c>
      <c r="T179" s="39"/>
      <c r="U179" s="60" t="str">
        <f t="shared" si="16"/>
        <v>IM.PA.IV.031001.01</v>
      </c>
      <c r="V179" s="59"/>
      <c r="W179" s="60" t="str">
        <f t="shared" si="17"/>
        <v>GE.PA.IV.031001.01</v>
      </c>
      <c r="AD179" s="35" t="s">
        <v>3326</v>
      </c>
      <c r="AE179" s="35">
        <v>1266</v>
      </c>
    </row>
    <row r="180" spans="1:31" s="35" customFormat="1" ht="14" customHeight="1">
      <c r="A180" s="35" t="s">
        <v>1664</v>
      </c>
      <c r="C180" s="38" t="s">
        <v>2219</v>
      </c>
      <c r="D180" s="35" t="s">
        <v>4521</v>
      </c>
      <c r="E180" s="38" t="s">
        <v>4304</v>
      </c>
      <c r="F180" s="35" t="s">
        <v>189</v>
      </c>
      <c r="G180" s="35" t="s">
        <v>139</v>
      </c>
      <c r="H180" s="38" t="s">
        <v>3298</v>
      </c>
      <c r="J180" s="38" t="str">
        <f t="shared" si="18"/>
        <v>PA.IV.031101</v>
      </c>
      <c r="K180" s="38" t="s">
        <v>2212</v>
      </c>
      <c r="L180" s="35" t="str">
        <f t="shared" si="19"/>
        <v>0 cm</v>
      </c>
      <c r="M180" s="39" t="str">
        <f t="shared" si="20"/>
        <v>PI.PA.IV.031101.01</v>
      </c>
      <c r="N180" s="39"/>
      <c r="O180" s="39" t="str">
        <f t="shared" si="21"/>
        <v>PH.PA.IV.031101.01</v>
      </c>
      <c r="Q180" s="39" t="str">
        <f t="shared" si="22"/>
        <v>CL.PA.IV.031101.01</v>
      </c>
      <c r="R180" s="39"/>
      <c r="S180" s="39" t="str">
        <f t="shared" si="23"/>
        <v>DR.PA.IV.031101.01</v>
      </c>
      <c r="T180" s="39"/>
      <c r="U180" s="60" t="str">
        <f t="shared" si="16"/>
        <v>IM.PA.IV.031101.01</v>
      </c>
      <c r="V180" s="59"/>
      <c r="W180" s="60" t="str">
        <f t="shared" si="17"/>
        <v>GE.PA.IV.031101.01</v>
      </c>
      <c r="AD180" s="35" t="s">
        <v>3326</v>
      </c>
      <c r="AE180" s="35">
        <v>1266</v>
      </c>
    </row>
    <row r="181" spans="1:31" s="35" customFormat="1" ht="14" customHeight="1">
      <c r="A181" s="35" t="s">
        <v>1664</v>
      </c>
      <c r="C181" s="38" t="s">
        <v>2219</v>
      </c>
      <c r="E181" s="38" t="s">
        <v>4304</v>
      </c>
      <c r="F181" s="35" t="s">
        <v>189</v>
      </c>
      <c r="G181" s="35" t="s">
        <v>140</v>
      </c>
      <c r="H181" s="38" t="s">
        <v>3293</v>
      </c>
      <c r="J181" s="38" t="str">
        <f t="shared" si="18"/>
        <v>PA.IV.031102</v>
      </c>
      <c r="K181" s="38" t="s">
        <v>2212</v>
      </c>
      <c r="L181" s="35" t="str">
        <f t="shared" si="19"/>
        <v>1 cm</v>
      </c>
      <c r="M181" s="39" t="str">
        <f t="shared" si="20"/>
        <v>PI.PA.IV.031102.01</v>
      </c>
      <c r="N181" s="39"/>
      <c r="O181" s="39" t="str">
        <f t="shared" si="21"/>
        <v>PH.PA.IV.031102.01</v>
      </c>
      <c r="Q181" s="39" t="str">
        <f t="shared" si="22"/>
        <v>CL.PA.IV.031102.01</v>
      </c>
      <c r="R181" s="39"/>
      <c r="S181" s="39" t="str">
        <f t="shared" si="23"/>
        <v>DR.PA.IV.031102.01</v>
      </c>
      <c r="T181" s="39"/>
      <c r="U181" s="60" t="str">
        <f t="shared" si="16"/>
        <v>IM.PA.IV.031102.01</v>
      </c>
      <c r="V181" s="59"/>
      <c r="W181" s="60" t="str">
        <f t="shared" si="17"/>
        <v>GE.PA.IV.031102.01</v>
      </c>
      <c r="AD181" s="35" t="s">
        <v>3326</v>
      </c>
      <c r="AE181" s="35">
        <v>1266</v>
      </c>
    </row>
    <row r="182" spans="1:31" s="35" customFormat="1" ht="14" customHeight="1">
      <c r="A182" s="35" t="s">
        <v>1664</v>
      </c>
      <c r="C182" s="38" t="s">
        <v>2219</v>
      </c>
      <c r="E182" s="38" t="s">
        <v>4304</v>
      </c>
      <c r="F182" s="35" t="s">
        <v>189</v>
      </c>
      <c r="G182" s="35" t="s">
        <v>141</v>
      </c>
      <c r="H182" s="38" t="s">
        <v>3296</v>
      </c>
      <c r="J182" s="38" t="str">
        <f t="shared" si="18"/>
        <v>PA.IV.031103</v>
      </c>
      <c r="K182" s="38" t="s">
        <v>2212</v>
      </c>
      <c r="L182" s="35" t="str">
        <f t="shared" si="19"/>
        <v>2 cm</v>
      </c>
      <c r="M182" s="39" t="str">
        <f t="shared" si="20"/>
        <v>PI.PA.IV.031103.01</v>
      </c>
      <c r="N182" s="39"/>
      <c r="O182" s="39" t="str">
        <f t="shared" si="21"/>
        <v>PH.PA.IV.031103.01</v>
      </c>
      <c r="Q182" s="39" t="str">
        <f t="shared" si="22"/>
        <v>CL.PA.IV.031103.01</v>
      </c>
      <c r="R182" s="39"/>
      <c r="S182" s="39" t="str">
        <f t="shared" si="23"/>
        <v>DR.PA.IV.031103.01</v>
      </c>
      <c r="T182" s="39"/>
      <c r="U182" s="60" t="str">
        <f t="shared" si="16"/>
        <v>IM.PA.IV.031103.01</v>
      </c>
      <c r="V182" s="59"/>
      <c r="W182" s="60" t="str">
        <f t="shared" si="17"/>
        <v>GE.PA.IV.031103.01</v>
      </c>
      <c r="AD182" s="35" t="s">
        <v>3326</v>
      </c>
      <c r="AE182" s="35">
        <v>1266</v>
      </c>
    </row>
    <row r="183" spans="1:31" s="35" customFormat="1" ht="14" customHeight="1">
      <c r="A183" s="35" t="s">
        <v>1664</v>
      </c>
      <c r="C183" s="38" t="s">
        <v>2219</v>
      </c>
      <c r="E183" s="38" t="s">
        <v>4304</v>
      </c>
      <c r="F183" s="35" t="s">
        <v>189</v>
      </c>
      <c r="G183" s="35" t="s">
        <v>142</v>
      </c>
      <c r="H183" s="38" t="s">
        <v>4263</v>
      </c>
      <c r="J183" s="38" t="str">
        <f t="shared" si="18"/>
        <v>PA.IV.031104</v>
      </c>
      <c r="K183" s="38" t="s">
        <v>2212</v>
      </c>
      <c r="L183" s="35" t="str">
        <f t="shared" si="19"/>
        <v>3 cm</v>
      </c>
      <c r="M183" s="39" t="str">
        <f t="shared" si="20"/>
        <v>PI.PA.IV.031104.01</v>
      </c>
      <c r="N183" s="39"/>
      <c r="O183" s="39" t="str">
        <f t="shared" si="21"/>
        <v>PH.PA.IV.031104.01</v>
      </c>
      <c r="Q183" s="39" t="str">
        <f t="shared" si="22"/>
        <v>CL.PA.IV.031104.01</v>
      </c>
      <c r="R183" s="39"/>
      <c r="S183" s="39" t="str">
        <f t="shared" si="23"/>
        <v>DR.PA.IV.031104.01</v>
      </c>
      <c r="T183" s="39"/>
      <c r="U183" s="60" t="str">
        <f t="shared" si="16"/>
        <v>IM.PA.IV.031104.01</v>
      </c>
      <c r="V183" s="59"/>
      <c r="W183" s="60" t="str">
        <f t="shared" si="17"/>
        <v>GE.PA.IV.031104.01</v>
      </c>
      <c r="AD183" s="35" t="s">
        <v>3326</v>
      </c>
      <c r="AE183" s="35">
        <v>1266</v>
      </c>
    </row>
    <row r="184" spans="1:31" s="35" customFormat="1" ht="14" customHeight="1">
      <c r="A184" s="35" t="s">
        <v>1664</v>
      </c>
      <c r="C184" s="38" t="s">
        <v>2219</v>
      </c>
      <c r="E184" s="38" t="s">
        <v>4304</v>
      </c>
      <c r="F184" s="35" t="s">
        <v>189</v>
      </c>
      <c r="G184" s="35" t="s">
        <v>143</v>
      </c>
      <c r="H184" s="38" t="s">
        <v>4265</v>
      </c>
      <c r="J184" s="38" t="str">
        <f t="shared" si="18"/>
        <v>PA.IV.031105</v>
      </c>
      <c r="K184" s="38" t="s">
        <v>2212</v>
      </c>
      <c r="L184" s="35" t="str">
        <f t="shared" si="19"/>
        <v xml:space="preserve">4 cm </v>
      </c>
      <c r="M184" s="39" t="str">
        <f t="shared" si="20"/>
        <v>PI.PA.IV.031105.01</v>
      </c>
      <c r="N184" s="39"/>
      <c r="O184" s="39" t="str">
        <f t="shared" si="21"/>
        <v>PH.PA.IV.031105.01</v>
      </c>
      <c r="Q184" s="39" t="str">
        <f t="shared" si="22"/>
        <v>CL.PA.IV.031105.01</v>
      </c>
      <c r="R184" s="39"/>
      <c r="S184" s="39" t="str">
        <f t="shared" si="23"/>
        <v>DR.PA.IV.031105.01</v>
      </c>
      <c r="T184" s="39"/>
      <c r="U184" s="60" t="str">
        <f t="shared" si="16"/>
        <v>IM.PA.IV.031105.01</v>
      </c>
      <c r="V184" s="59"/>
      <c r="W184" s="60" t="str">
        <f t="shared" si="17"/>
        <v>GE.PA.IV.031105.01</v>
      </c>
      <c r="AD184" s="35" t="s">
        <v>3326</v>
      </c>
      <c r="AE184" s="35">
        <v>1266</v>
      </c>
    </row>
    <row r="185" spans="1:31" s="35" customFormat="1" ht="14" customHeight="1">
      <c r="A185" s="35" t="s">
        <v>1664</v>
      </c>
      <c r="C185" s="38" t="s">
        <v>2219</v>
      </c>
      <c r="D185" s="35" t="s">
        <v>4380</v>
      </c>
      <c r="E185" s="38" t="s">
        <v>4304</v>
      </c>
      <c r="F185" s="35" t="s">
        <v>189</v>
      </c>
      <c r="G185" s="35" t="s">
        <v>144</v>
      </c>
      <c r="H185" s="38" t="s">
        <v>3361</v>
      </c>
      <c r="J185" s="38" t="str">
        <f t="shared" si="18"/>
        <v>PA.IV.031106</v>
      </c>
      <c r="K185" s="38" t="s">
        <v>2212</v>
      </c>
      <c r="L185" s="35" t="str">
        <f t="shared" si="19"/>
        <v>5 cm</v>
      </c>
      <c r="M185" s="39" t="str">
        <f t="shared" si="20"/>
        <v>PI.PA.IV.031106.01</v>
      </c>
      <c r="N185" s="39"/>
      <c r="O185" s="39" t="str">
        <f t="shared" si="21"/>
        <v>PH.PA.IV.031106.01</v>
      </c>
      <c r="Q185" s="39" t="str">
        <f t="shared" si="22"/>
        <v>CL.PA.IV.031106.01</v>
      </c>
      <c r="R185" s="39"/>
      <c r="S185" s="39" t="str">
        <f t="shared" si="23"/>
        <v>DR.PA.IV.031106.01</v>
      </c>
      <c r="T185" s="39"/>
      <c r="U185" s="60" t="str">
        <f t="shared" si="16"/>
        <v>IM.PA.IV.031106.01</v>
      </c>
      <c r="V185" s="59"/>
      <c r="W185" s="60" t="str">
        <f t="shared" si="17"/>
        <v>GE.PA.IV.031106.01</v>
      </c>
      <c r="AD185" s="35" t="s">
        <v>3326</v>
      </c>
      <c r="AE185" s="35">
        <v>1266</v>
      </c>
    </row>
    <row r="186" spans="1:31" s="35" customFormat="1" ht="14" customHeight="1">
      <c r="A186" s="35" t="s">
        <v>1664</v>
      </c>
      <c r="C186" s="38" t="s">
        <v>2219</v>
      </c>
      <c r="E186" s="38" t="s">
        <v>4304</v>
      </c>
      <c r="F186" s="35" t="s">
        <v>189</v>
      </c>
      <c r="G186" s="35" t="s">
        <v>145</v>
      </c>
      <c r="H186" s="38" t="s">
        <v>3306</v>
      </c>
      <c r="J186" s="38" t="str">
        <f t="shared" si="18"/>
        <v>PA.IV.031107</v>
      </c>
      <c r="K186" s="38" t="s">
        <v>2212</v>
      </c>
      <c r="L186" s="35" t="str">
        <f t="shared" si="19"/>
        <v>6 cm</v>
      </c>
      <c r="M186" s="39" t="str">
        <f t="shared" si="20"/>
        <v>PI.PA.IV.031107.01</v>
      </c>
      <c r="N186" s="39"/>
      <c r="O186" s="39" t="str">
        <f t="shared" si="21"/>
        <v>PH.PA.IV.031107.01</v>
      </c>
      <c r="Q186" s="39" t="str">
        <f t="shared" si="22"/>
        <v>CL.PA.IV.031107.01</v>
      </c>
      <c r="R186" s="39"/>
      <c r="S186" s="39" t="str">
        <f t="shared" si="23"/>
        <v>DR.PA.IV.031107.01</v>
      </c>
      <c r="T186" s="39"/>
      <c r="U186" s="60" t="str">
        <f t="shared" si="16"/>
        <v>IM.PA.IV.031107.01</v>
      </c>
      <c r="V186" s="59"/>
      <c r="W186" s="60" t="str">
        <f t="shared" si="17"/>
        <v>GE.PA.IV.031107.01</v>
      </c>
      <c r="AD186" s="35" t="s">
        <v>3326</v>
      </c>
      <c r="AE186" s="35">
        <v>1266</v>
      </c>
    </row>
    <row r="187" spans="1:31" s="35" customFormat="1" ht="14" customHeight="1">
      <c r="A187" s="35" t="s">
        <v>1664</v>
      </c>
      <c r="C187" s="38" t="s">
        <v>2219</v>
      </c>
      <c r="E187" s="38" t="s">
        <v>4304</v>
      </c>
      <c r="F187" s="35" t="s">
        <v>189</v>
      </c>
      <c r="G187" s="35" t="s">
        <v>146</v>
      </c>
      <c r="H187" s="38" t="s">
        <v>3309</v>
      </c>
      <c r="J187" s="38" t="str">
        <f t="shared" si="18"/>
        <v>PA.IV.031108</v>
      </c>
      <c r="K187" s="38" t="s">
        <v>2212</v>
      </c>
      <c r="L187" s="35" t="str">
        <f t="shared" si="19"/>
        <v>PICC cm on d/c (free text)</v>
      </c>
      <c r="M187" s="39" t="str">
        <f t="shared" si="20"/>
        <v>PI.PA.IV.031108.01</v>
      </c>
      <c r="N187" s="39"/>
      <c r="O187" s="39" t="str">
        <f t="shared" si="21"/>
        <v>PH.PA.IV.031108.01</v>
      </c>
      <c r="Q187" s="39" t="str">
        <f t="shared" si="22"/>
        <v>CL.PA.IV.031108.01</v>
      </c>
      <c r="R187" s="39"/>
      <c r="S187" s="39" t="str">
        <f t="shared" si="23"/>
        <v>DR.PA.IV.031108.01</v>
      </c>
      <c r="T187" s="39"/>
      <c r="U187" s="60" t="str">
        <f t="shared" si="16"/>
        <v>IM.PA.IV.031108.01</v>
      </c>
      <c r="V187" s="59"/>
      <c r="W187" s="60" t="str">
        <f t="shared" si="17"/>
        <v>GE.PA.IV.031108.01</v>
      </c>
      <c r="AD187" s="35" t="s">
        <v>3326</v>
      </c>
      <c r="AE187" s="35">
        <v>1266</v>
      </c>
    </row>
    <row r="188" spans="1:31" s="35" customFormat="1" ht="15">
      <c r="A188" s="35" t="s">
        <v>1664</v>
      </c>
      <c r="C188" s="38" t="s">
        <v>2219</v>
      </c>
      <c r="D188" s="35" t="s">
        <v>4506</v>
      </c>
      <c r="E188" s="38" t="s">
        <v>4518</v>
      </c>
      <c r="F188" s="35" t="s">
        <v>147</v>
      </c>
      <c r="G188" s="35" t="s">
        <v>1433</v>
      </c>
      <c r="H188" s="38" t="s">
        <v>2212</v>
      </c>
      <c r="I188" s="35" t="s">
        <v>1433</v>
      </c>
      <c r="J188" s="38" t="str">
        <f t="shared" si="18"/>
        <v>PA.IV.031201</v>
      </c>
      <c r="K188" s="38" t="s">
        <v>3298</v>
      </c>
      <c r="L188" s="35" t="str">
        <f t="shared" si="19"/>
        <v>Patent</v>
      </c>
      <c r="M188" s="39" t="str">
        <f t="shared" si="20"/>
        <v>PI.PA.IV.031201.01</v>
      </c>
      <c r="N188" s="39"/>
      <c r="O188" s="39" t="str">
        <f t="shared" si="21"/>
        <v>PH.PA.IV.031201.01</v>
      </c>
      <c r="Q188" s="39" t="str">
        <f t="shared" si="22"/>
        <v>CL.PA.IV.031201.01</v>
      </c>
      <c r="R188" s="39"/>
      <c r="S188" s="39" t="str">
        <f t="shared" ref="S188:S197" si="24">CONCATENATE("DR.",J188,".",K188)</f>
        <v>DR.PA.IV.031201.01</v>
      </c>
      <c r="U188" s="60" t="str">
        <f t="shared" si="16"/>
        <v>IM.PA.IV.031201.01</v>
      </c>
      <c r="V188" s="59"/>
      <c r="W188" s="60" t="str">
        <f t="shared" si="17"/>
        <v>GE.PA.IV.031201.01</v>
      </c>
      <c r="AD188" s="35" t="s">
        <v>3326</v>
      </c>
      <c r="AE188" s="35">
        <v>1267</v>
      </c>
    </row>
    <row r="189" spans="1:31" s="35" customFormat="1" ht="15">
      <c r="A189" s="35" t="s">
        <v>1664</v>
      </c>
      <c r="C189" s="38" t="s">
        <v>2219</v>
      </c>
      <c r="E189" s="38" t="s">
        <v>4518</v>
      </c>
      <c r="F189" s="35" t="s">
        <v>147</v>
      </c>
      <c r="G189" s="35" t="s">
        <v>148</v>
      </c>
      <c r="H189" s="38" t="s">
        <v>2217</v>
      </c>
      <c r="I189" s="35" t="s">
        <v>2802</v>
      </c>
      <c r="J189" s="38" t="str">
        <f t="shared" si="18"/>
        <v>PA.IV.031202</v>
      </c>
      <c r="K189" s="38" t="s">
        <v>3298</v>
      </c>
      <c r="L189" s="35" t="str">
        <f t="shared" si="19"/>
        <v>No blood return, flush easy</v>
      </c>
      <c r="M189" s="39" t="str">
        <f t="shared" si="20"/>
        <v>PI.PA.IV.031202.01</v>
      </c>
      <c r="N189" s="39"/>
      <c r="O189" s="39" t="str">
        <f t="shared" si="21"/>
        <v>PH.PA.IV.031202.01</v>
      </c>
      <c r="Q189" s="39" t="str">
        <f t="shared" si="22"/>
        <v>CL.PA.IV.031202.01</v>
      </c>
      <c r="R189" s="39"/>
      <c r="S189" s="39" t="str">
        <f t="shared" si="24"/>
        <v>DR.PA.IV.031202.01</v>
      </c>
      <c r="U189" s="60" t="str">
        <f t="shared" si="16"/>
        <v>IM.PA.IV.031202.01</v>
      </c>
      <c r="V189" s="59"/>
      <c r="W189" s="60" t="str">
        <f t="shared" si="17"/>
        <v>GE.PA.IV.031202.01</v>
      </c>
      <c r="AD189" s="35" t="s">
        <v>3326</v>
      </c>
      <c r="AE189" s="35">
        <v>1267</v>
      </c>
    </row>
    <row r="190" spans="1:31" s="35" customFormat="1" ht="15">
      <c r="A190" s="35" t="s">
        <v>1664</v>
      </c>
      <c r="C190" s="38" t="s">
        <v>2219</v>
      </c>
      <c r="E190" s="38" t="s">
        <v>4518</v>
      </c>
      <c r="F190" s="35" t="s">
        <v>147</v>
      </c>
      <c r="G190" s="35" t="s">
        <v>1168</v>
      </c>
      <c r="H190" s="38" t="s">
        <v>3296</v>
      </c>
      <c r="I190" s="35" t="s">
        <v>1382</v>
      </c>
      <c r="J190" s="38" t="str">
        <f t="shared" si="18"/>
        <v>PA.IV.031203</v>
      </c>
      <c r="K190" s="38" t="s">
        <v>3298</v>
      </c>
      <c r="L190" s="35" t="str">
        <f t="shared" si="19"/>
        <v>Positional</v>
      </c>
      <c r="M190" s="39" t="str">
        <f t="shared" si="20"/>
        <v>PI.PA.IV.031203.01</v>
      </c>
      <c r="N190" s="39"/>
      <c r="O190" s="39" t="str">
        <f t="shared" si="21"/>
        <v>PH.PA.IV.031203.01</v>
      </c>
      <c r="Q190" s="39" t="str">
        <f t="shared" si="22"/>
        <v>CL.PA.IV.031203.01</v>
      </c>
      <c r="R190" s="39"/>
      <c r="S190" s="39" t="str">
        <f t="shared" si="24"/>
        <v>DR.PA.IV.031203.01</v>
      </c>
      <c r="U190" s="60" t="str">
        <f t="shared" si="16"/>
        <v>IM.PA.IV.031203.01</v>
      </c>
      <c r="V190" s="59"/>
      <c r="W190" s="60" t="str">
        <f t="shared" si="17"/>
        <v>GE.PA.IV.031203.01</v>
      </c>
      <c r="AD190" s="35" t="s">
        <v>3326</v>
      </c>
      <c r="AE190" s="35">
        <v>1267</v>
      </c>
    </row>
    <row r="191" spans="1:31" s="35" customFormat="1" ht="15">
      <c r="A191" s="35" t="s">
        <v>1664</v>
      </c>
      <c r="C191" s="38" t="s">
        <v>2219</v>
      </c>
      <c r="E191" s="38" t="s">
        <v>4518</v>
      </c>
      <c r="F191" s="35" t="s">
        <v>147</v>
      </c>
      <c r="G191" s="35" t="s">
        <v>149</v>
      </c>
      <c r="H191" s="38" t="s">
        <v>4263</v>
      </c>
      <c r="I191" s="35" t="s">
        <v>2803</v>
      </c>
      <c r="J191" s="38" t="str">
        <f t="shared" si="18"/>
        <v>PA.IV.031204</v>
      </c>
      <c r="K191" s="38" t="s">
        <v>3298</v>
      </c>
      <c r="L191" s="35" t="str">
        <f t="shared" si="19"/>
        <v>Sluggish blood return</v>
      </c>
      <c r="M191" s="39" t="str">
        <f t="shared" si="20"/>
        <v>PI.PA.IV.031204.01</v>
      </c>
      <c r="N191" s="39"/>
      <c r="O191" s="39" t="str">
        <f t="shared" si="21"/>
        <v>PH.PA.IV.031204.01</v>
      </c>
      <c r="Q191" s="39" t="str">
        <f t="shared" si="22"/>
        <v>CL.PA.IV.031204.01</v>
      </c>
      <c r="R191" s="39"/>
      <c r="S191" s="39" t="str">
        <f t="shared" si="24"/>
        <v>DR.PA.IV.031204.01</v>
      </c>
      <c r="U191" s="60" t="str">
        <f t="shared" si="16"/>
        <v>IM.PA.IV.031204.01</v>
      </c>
      <c r="V191" s="59"/>
      <c r="W191" s="60" t="str">
        <f t="shared" si="17"/>
        <v>GE.PA.IV.031204.01</v>
      </c>
      <c r="AD191" s="35" t="s">
        <v>3326</v>
      </c>
      <c r="AE191" s="35">
        <v>1267</v>
      </c>
    </row>
    <row r="192" spans="1:31" s="35" customFormat="1" ht="15">
      <c r="A192" s="35" t="s">
        <v>1664</v>
      </c>
      <c r="C192" s="38" t="s">
        <v>2219</v>
      </c>
      <c r="E192" s="38" t="s">
        <v>4518</v>
      </c>
      <c r="F192" s="35" t="s">
        <v>147</v>
      </c>
      <c r="G192" s="35" t="s">
        <v>1509</v>
      </c>
      <c r="H192" s="38" t="s">
        <v>4265</v>
      </c>
      <c r="I192" s="35" t="s">
        <v>2799</v>
      </c>
      <c r="J192" s="38" t="str">
        <f t="shared" si="18"/>
        <v>PA.IV.031205</v>
      </c>
      <c r="K192" s="38" t="s">
        <v>3298</v>
      </c>
      <c r="L192" s="35" t="str">
        <f t="shared" si="19"/>
        <v>Occluded</v>
      </c>
      <c r="M192" s="39" t="str">
        <f t="shared" si="20"/>
        <v>PI.PA.IV.031205.01</v>
      </c>
      <c r="N192" s="39"/>
      <c r="O192" s="39" t="str">
        <f t="shared" si="21"/>
        <v>PH.PA.IV.031205.01</v>
      </c>
      <c r="Q192" s="39" t="str">
        <f t="shared" si="22"/>
        <v>CL.PA.IV.031205.01</v>
      </c>
      <c r="R192" s="39"/>
      <c r="S192" s="39" t="str">
        <f t="shared" si="24"/>
        <v>DR.PA.IV.031205.01</v>
      </c>
      <c r="U192" s="60" t="str">
        <f t="shared" si="16"/>
        <v>IM.PA.IV.031205.01</v>
      </c>
      <c r="V192" s="59"/>
      <c r="W192" s="60" t="str">
        <f t="shared" si="17"/>
        <v>GE.PA.IV.031205.01</v>
      </c>
      <c r="AD192" s="35" t="s">
        <v>3326</v>
      </c>
      <c r="AE192" s="35">
        <v>1267</v>
      </c>
    </row>
    <row r="193" spans="1:31" s="35" customFormat="1" ht="15">
      <c r="A193" s="35" t="s">
        <v>1664</v>
      </c>
      <c r="C193" s="38" t="s">
        <v>2219</v>
      </c>
      <c r="E193" s="38" t="s">
        <v>4518</v>
      </c>
      <c r="F193" s="35" t="s">
        <v>147</v>
      </c>
      <c r="G193" s="35" t="s">
        <v>47</v>
      </c>
      <c r="H193" s="38" t="s">
        <v>3361</v>
      </c>
      <c r="I193" s="35" t="s">
        <v>2800</v>
      </c>
      <c r="J193" s="38" t="str">
        <f t="shared" si="18"/>
        <v>PA.IV.031206</v>
      </c>
      <c r="K193" s="38" t="s">
        <v>3298</v>
      </c>
      <c r="L193" s="35" t="str">
        <f t="shared" si="19"/>
        <v>Discontinued</v>
      </c>
      <c r="M193" s="39" t="str">
        <f t="shared" si="20"/>
        <v>PI.PA.IV.031206.01</v>
      </c>
      <c r="N193" s="39"/>
      <c r="O193" s="39" t="str">
        <f t="shared" si="21"/>
        <v>PH.PA.IV.031206.01</v>
      </c>
      <c r="Q193" s="39" t="str">
        <f t="shared" si="22"/>
        <v>CL.PA.IV.031206.01</v>
      </c>
      <c r="R193" s="39"/>
      <c r="S193" s="39" t="str">
        <f t="shared" si="24"/>
        <v>DR.PA.IV.031206.01</v>
      </c>
      <c r="U193" s="60" t="str">
        <f t="shared" si="16"/>
        <v>IM.PA.IV.031206.01</v>
      </c>
      <c r="V193" s="59"/>
      <c r="W193" s="60" t="str">
        <f t="shared" si="17"/>
        <v>GE.PA.IV.031206.01</v>
      </c>
      <c r="AD193" s="35" t="s">
        <v>3326</v>
      </c>
      <c r="AE193" s="35">
        <v>1267</v>
      </c>
    </row>
    <row r="194" spans="1:31" s="35" customFormat="1" ht="15">
      <c r="A194" s="35" t="s">
        <v>1664</v>
      </c>
      <c r="C194" s="38" t="s">
        <v>2219</v>
      </c>
      <c r="E194" s="38" t="s">
        <v>4518</v>
      </c>
      <c r="F194" s="35" t="s">
        <v>147</v>
      </c>
      <c r="G194" s="35" t="s">
        <v>150</v>
      </c>
      <c r="H194" s="38" t="s">
        <v>3306</v>
      </c>
      <c r="I194" s="35" t="s">
        <v>2819</v>
      </c>
      <c r="J194" s="38" t="str">
        <f t="shared" si="18"/>
        <v>PA.IV.031207</v>
      </c>
      <c r="K194" s="38" t="s">
        <v>3298</v>
      </c>
      <c r="L194" s="35" t="str">
        <f t="shared" si="19"/>
        <v>D/C due to positive blood cultures</v>
      </c>
      <c r="M194" s="39" t="str">
        <f t="shared" si="20"/>
        <v>PI.PA.IV.031207.01</v>
      </c>
      <c r="N194" s="39"/>
      <c r="O194" s="39" t="str">
        <f t="shared" si="21"/>
        <v>PH.PA.IV.031207.01</v>
      </c>
      <c r="Q194" s="39" t="str">
        <f t="shared" si="22"/>
        <v>CL.PA.IV.031207.01</v>
      </c>
      <c r="R194" s="39"/>
      <c r="S194" s="39" t="str">
        <f t="shared" si="24"/>
        <v>DR.PA.IV.031207.01</v>
      </c>
      <c r="U194" s="60" t="str">
        <f t="shared" si="16"/>
        <v>IM.PA.IV.031207.01</v>
      </c>
      <c r="V194" s="59"/>
      <c r="W194" s="60" t="str">
        <f t="shared" si="17"/>
        <v>GE.PA.IV.031207.01</v>
      </c>
      <c r="AD194" s="35" t="s">
        <v>3326</v>
      </c>
      <c r="AE194" s="35">
        <v>1267</v>
      </c>
    </row>
    <row r="195" spans="1:31" s="35" customFormat="1" ht="15">
      <c r="A195" s="35" t="s">
        <v>1664</v>
      </c>
      <c r="C195" s="38" t="s">
        <v>2219</v>
      </c>
      <c r="E195" s="38" t="s">
        <v>4518</v>
      </c>
      <c r="F195" s="35" t="s">
        <v>147</v>
      </c>
      <c r="G195" s="35" t="s">
        <v>4522</v>
      </c>
      <c r="H195" s="38" t="s">
        <v>3309</v>
      </c>
      <c r="I195" s="35" t="s">
        <v>4523</v>
      </c>
      <c r="J195" s="38" t="str">
        <f t="shared" si="18"/>
        <v>PA.IV.031208</v>
      </c>
      <c r="K195" s="38" t="s">
        <v>3298</v>
      </c>
      <c r="L195" s="35" t="str">
        <f t="shared" si="19"/>
        <v>One lumen occluded</v>
      </c>
      <c r="M195" s="39" t="str">
        <f t="shared" si="20"/>
        <v>PI.PA.IV.031208.01</v>
      </c>
      <c r="N195" s="39"/>
      <c r="O195" s="39" t="str">
        <f t="shared" si="21"/>
        <v>PH.PA.IV.031208.01</v>
      </c>
      <c r="Q195" s="39" t="str">
        <f t="shared" si="22"/>
        <v>CL.PA.IV.031208.01</v>
      </c>
      <c r="R195" s="39"/>
      <c r="S195" s="39" t="str">
        <f t="shared" si="24"/>
        <v>DR.PA.IV.031208.01</v>
      </c>
      <c r="U195" s="60" t="str">
        <f t="shared" ref="U195:U259" si="25">CONCATENATE("IM.",J195, ".",K195)</f>
        <v>IM.PA.IV.031208.01</v>
      </c>
      <c r="V195" s="59"/>
      <c r="W195" s="60" t="str">
        <f t="shared" ref="W195:W259" si="26">CONCATENATE("GE.",J195, ".",K195)</f>
        <v>GE.PA.IV.031208.01</v>
      </c>
      <c r="Z195" s="35" t="s">
        <v>3326</v>
      </c>
      <c r="AA195" s="35">
        <v>1067</v>
      </c>
      <c r="AD195" s="35" t="s">
        <v>3326</v>
      </c>
      <c r="AE195" s="35">
        <v>1267</v>
      </c>
    </row>
    <row r="196" spans="1:31" s="35" customFormat="1" ht="15">
      <c r="A196" s="35" t="s">
        <v>1664</v>
      </c>
      <c r="C196" s="38" t="s">
        <v>2219</v>
      </c>
      <c r="E196" s="38" t="s">
        <v>4518</v>
      </c>
      <c r="F196" s="35" t="s">
        <v>147</v>
      </c>
      <c r="G196" s="35" t="s">
        <v>4524</v>
      </c>
      <c r="H196" s="38" t="s">
        <v>3312</v>
      </c>
      <c r="I196" s="35" t="s">
        <v>4524</v>
      </c>
      <c r="J196" s="38" t="str">
        <f t="shared" si="18"/>
        <v>PA.IV.031209</v>
      </c>
      <c r="K196" s="38" t="s">
        <v>3298</v>
      </c>
      <c r="L196" s="35" t="str">
        <f t="shared" si="19"/>
        <v>Capped</v>
      </c>
      <c r="M196" s="39" t="str">
        <f t="shared" si="20"/>
        <v>PI.PA.IV.031209.01</v>
      </c>
      <c r="N196" s="39"/>
      <c r="O196" s="39" t="str">
        <f t="shared" si="21"/>
        <v>PH.PA.IV.031209.01</v>
      </c>
      <c r="Q196" s="39" t="str">
        <f t="shared" si="22"/>
        <v>CL.PA.IV.031209.01</v>
      </c>
      <c r="R196" s="39"/>
      <c r="S196" s="39" t="str">
        <f t="shared" si="24"/>
        <v>DR.PA.IV.031209.01</v>
      </c>
      <c r="U196" s="60" t="str">
        <f t="shared" si="25"/>
        <v>IM.PA.IV.031209.01</v>
      </c>
      <c r="V196" s="59"/>
      <c r="W196" s="60" t="str">
        <f t="shared" si="26"/>
        <v>GE.PA.IV.031209.01</v>
      </c>
      <c r="AB196" s="35" t="s">
        <v>3326</v>
      </c>
      <c r="AC196" s="35">
        <v>1112</v>
      </c>
    </row>
    <row r="197" spans="1:31" s="35" customFormat="1" ht="15">
      <c r="A197" s="35" t="s">
        <v>1664</v>
      </c>
      <c r="C197" s="38" t="s">
        <v>2219</v>
      </c>
      <c r="E197" s="38" t="s">
        <v>4518</v>
      </c>
      <c r="F197" s="35" t="s">
        <v>147</v>
      </c>
      <c r="G197" s="35" t="s">
        <v>4525</v>
      </c>
      <c r="H197" s="38" t="s">
        <v>3331</v>
      </c>
      <c r="J197" s="38" t="str">
        <f t="shared" si="18"/>
        <v>PA.IV.031210</v>
      </c>
      <c r="K197" s="38" t="s">
        <v>3298</v>
      </c>
      <c r="L197" s="35" t="str">
        <f t="shared" si="19"/>
        <v>Self Discontinued</v>
      </c>
      <c r="M197" s="39" t="str">
        <f t="shared" si="20"/>
        <v>PI.PA.IV.031210.01</v>
      </c>
      <c r="N197" s="39"/>
      <c r="O197" s="39" t="str">
        <f t="shared" si="21"/>
        <v>PH.PA.IV.031210.01</v>
      </c>
      <c r="Q197" s="39" t="str">
        <f t="shared" si="22"/>
        <v>CL.PA.IV.031210.01</v>
      </c>
      <c r="R197" s="39"/>
      <c r="S197" s="39" t="str">
        <f t="shared" si="24"/>
        <v>DR.PA.IV.031210.01</v>
      </c>
      <c r="U197" s="60" t="str">
        <f t="shared" si="25"/>
        <v>IM.PA.IV.031210.01</v>
      </c>
      <c r="V197" s="59"/>
      <c r="W197" s="60" t="str">
        <f t="shared" si="26"/>
        <v>GE.PA.IV.031210.01</v>
      </c>
      <c r="AB197" s="35" t="s">
        <v>3326</v>
      </c>
      <c r="AC197" s="35">
        <v>1124</v>
      </c>
    </row>
    <row r="198" spans="1:31" s="35" customFormat="1" ht="14" customHeight="1">
      <c r="A198" s="35" t="s">
        <v>1664</v>
      </c>
      <c r="B198" s="35" t="s">
        <v>1357</v>
      </c>
      <c r="C198" s="38" t="s">
        <v>2063</v>
      </c>
      <c r="D198" s="35" t="s">
        <v>1957</v>
      </c>
      <c r="E198" s="38" t="s">
        <v>2212</v>
      </c>
      <c r="F198" s="35" t="s">
        <v>1539</v>
      </c>
      <c r="G198" s="35" t="s">
        <v>1791</v>
      </c>
      <c r="H198" s="38" t="s">
        <v>2212</v>
      </c>
      <c r="J198" s="39" t="str">
        <f t="shared" si="18"/>
        <v>PA.IV.040101</v>
      </c>
      <c r="K198" s="38" t="s">
        <v>2212</v>
      </c>
      <c r="L198" s="35" t="str">
        <f t="shared" si="19"/>
        <v>Bloody</v>
      </c>
      <c r="M198" s="39" t="str">
        <f t="shared" si="20"/>
        <v>PI.PA.IV.040101.01</v>
      </c>
      <c r="N198" s="39"/>
      <c r="O198" s="39" t="str">
        <f t="shared" si="21"/>
        <v>PH.PA.IV.040101.01</v>
      </c>
      <c r="Q198" s="39" t="str">
        <f t="shared" si="22"/>
        <v>CL.PA.IV.040101.01</v>
      </c>
      <c r="R198" s="39"/>
      <c r="S198" s="39" t="str">
        <f t="shared" si="23"/>
        <v>DR.PA.IV.040101.01</v>
      </c>
      <c r="T198" s="39"/>
      <c r="U198" s="60" t="str">
        <f t="shared" si="25"/>
        <v>IM.PA.IV.040101.01</v>
      </c>
      <c r="V198" s="59"/>
      <c r="W198" s="60" t="str">
        <f t="shared" si="26"/>
        <v>GE.PA.IV.040101.01</v>
      </c>
    </row>
    <row r="199" spans="1:31" s="35" customFormat="1" ht="14" customHeight="1">
      <c r="A199" s="35" t="s">
        <v>1664</v>
      </c>
      <c r="C199" s="38" t="s">
        <v>2063</v>
      </c>
      <c r="E199" s="38" t="s">
        <v>2212</v>
      </c>
      <c r="F199" s="35" t="s">
        <v>1539</v>
      </c>
      <c r="G199" s="35" t="s">
        <v>1792</v>
      </c>
      <c r="H199" s="38" t="s">
        <v>2217</v>
      </c>
      <c r="J199" s="39" t="str">
        <f t="shared" si="18"/>
        <v>PA.IV.040102</v>
      </c>
      <c r="K199" s="38" t="s">
        <v>2212</v>
      </c>
      <c r="L199" s="35" t="str">
        <f t="shared" si="19"/>
        <v>Serous</v>
      </c>
      <c r="M199" s="39" t="str">
        <f t="shared" si="20"/>
        <v>PI.PA.IV.040102.01</v>
      </c>
      <c r="N199" s="39"/>
      <c r="O199" s="39" t="str">
        <f t="shared" si="21"/>
        <v>PH.PA.IV.040102.01</v>
      </c>
      <c r="Q199" s="39" t="str">
        <f t="shared" si="22"/>
        <v>CL.PA.IV.040102.01</v>
      </c>
      <c r="R199" s="39"/>
      <c r="S199" s="39" t="str">
        <f t="shared" si="23"/>
        <v>DR.PA.IV.040102.01</v>
      </c>
      <c r="T199" s="39"/>
      <c r="U199" s="60" t="str">
        <f t="shared" si="25"/>
        <v>IM.PA.IV.040102.01</v>
      </c>
      <c r="V199" s="59"/>
      <c r="W199" s="60" t="str">
        <f t="shared" si="26"/>
        <v>GE.PA.IV.040102.01</v>
      </c>
    </row>
    <row r="200" spans="1:31" s="35" customFormat="1" ht="14" customHeight="1">
      <c r="A200" s="35" t="s">
        <v>1664</v>
      </c>
      <c r="C200" s="38" t="s">
        <v>2063</v>
      </c>
      <c r="E200" s="38" t="s">
        <v>2212</v>
      </c>
      <c r="F200" s="35" t="s">
        <v>1539</v>
      </c>
      <c r="G200" s="35" t="s">
        <v>1793</v>
      </c>
      <c r="H200" s="38" t="s">
        <v>2219</v>
      </c>
      <c r="J200" s="39" t="str">
        <f t="shared" si="18"/>
        <v>PA.IV.040103</v>
      </c>
      <c r="K200" s="38" t="s">
        <v>2212</v>
      </c>
      <c r="L200" s="35" t="str">
        <f t="shared" si="19"/>
        <v>Serosanguinous</v>
      </c>
      <c r="M200" s="39" t="str">
        <f t="shared" si="20"/>
        <v>PI.PA.IV.040103.01</v>
      </c>
      <c r="N200" s="39"/>
      <c r="O200" s="39" t="str">
        <f t="shared" si="21"/>
        <v>PH.PA.IV.040103.01</v>
      </c>
      <c r="Q200" s="39" t="str">
        <f t="shared" si="22"/>
        <v>CL.PA.IV.040103.01</v>
      </c>
      <c r="R200" s="39"/>
      <c r="S200" s="39" t="str">
        <f t="shared" si="23"/>
        <v>DR.PA.IV.040103.01</v>
      </c>
      <c r="T200" s="39"/>
      <c r="U200" s="60" t="str">
        <f t="shared" si="25"/>
        <v>IM.PA.IV.040103.01</v>
      </c>
      <c r="V200" s="59"/>
      <c r="W200" s="60" t="str">
        <f t="shared" si="26"/>
        <v>GE.PA.IV.040103.01</v>
      </c>
    </row>
    <row r="201" spans="1:31" s="35" customFormat="1" ht="14" customHeight="1">
      <c r="A201" s="35" t="s">
        <v>1664</v>
      </c>
      <c r="C201" s="38" t="s">
        <v>2063</v>
      </c>
      <c r="E201" s="38" t="s">
        <v>2212</v>
      </c>
      <c r="F201" s="35" t="s">
        <v>1539</v>
      </c>
      <c r="G201" s="35" t="s">
        <v>1794</v>
      </c>
      <c r="H201" s="38" t="s">
        <v>2063</v>
      </c>
      <c r="J201" s="39" t="str">
        <f t="shared" si="18"/>
        <v>PA.IV.040104</v>
      </c>
      <c r="K201" s="38" t="s">
        <v>2212</v>
      </c>
      <c r="L201" s="35" t="str">
        <f t="shared" si="19"/>
        <v>Purulent</v>
      </c>
      <c r="M201" s="39" t="str">
        <f t="shared" si="20"/>
        <v>PI.PA.IV.040104.01</v>
      </c>
      <c r="N201" s="39"/>
      <c r="O201" s="39" t="str">
        <f t="shared" si="21"/>
        <v>PH.PA.IV.040104.01</v>
      </c>
      <c r="Q201" s="39" t="str">
        <f t="shared" si="22"/>
        <v>CL.PA.IV.040104.01</v>
      </c>
      <c r="R201" s="39"/>
      <c r="S201" s="39" t="str">
        <f t="shared" si="23"/>
        <v>DR.PA.IV.040104.01</v>
      </c>
      <c r="T201" s="39"/>
      <c r="U201" s="60" t="str">
        <f t="shared" si="25"/>
        <v>IM.PA.IV.040104.01</v>
      </c>
      <c r="V201" s="59"/>
      <c r="W201" s="60" t="str">
        <f t="shared" si="26"/>
        <v>GE.PA.IV.040104.01</v>
      </c>
    </row>
    <row r="202" spans="1:31" s="35" customFormat="1" ht="14" customHeight="1">
      <c r="A202" s="35" t="s">
        <v>1664</v>
      </c>
      <c r="C202" s="38" t="s">
        <v>2063</v>
      </c>
      <c r="D202" s="35" t="s">
        <v>1795</v>
      </c>
      <c r="E202" s="38" t="s">
        <v>2217</v>
      </c>
      <c r="F202" s="35" t="s">
        <v>1722</v>
      </c>
      <c r="G202" s="35" t="s">
        <v>341</v>
      </c>
      <c r="H202" s="38" t="s">
        <v>2212</v>
      </c>
      <c r="J202" s="39" t="str">
        <f t="shared" si="18"/>
        <v>PA.IV.040201</v>
      </c>
      <c r="K202" s="38" t="s">
        <v>2212</v>
      </c>
      <c r="L202" s="35" t="str">
        <f t="shared" si="19"/>
        <v>Clean, dry, intact</v>
      </c>
      <c r="M202" s="39" t="str">
        <f t="shared" si="20"/>
        <v>PI.PA.IV.040201.01</v>
      </c>
      <c r="N202" s="39"/>
      <c r="O202" s="39" t="str">
        <f t="shared" si="21"/>
        <v>PH.PA.IV.040201.01</v>
      </c>
      <c r="Q202" s="39" t="str">
        <f t="shared" si="22"/>
        <v>CL.PA.IV.040201.01</v>
      </c>
      <c r="R202" s="39"/>
      <c r="S202" s="39" t="str">
        <f t="shared" si="23"/>
        <v>DR.PA.IV.040201.01</v>
      </c>
      <c r="T202" s="39"/>
      <c r="U202" s="60" t="str">
        <f t="shared" si="25"/>
        <v>IM.PA.IV.040201.01</v>
      </c>
      <c r="V202" s="59"/>
      <c r="W202" s="60" t="str">
        <f t="shared" si="26"/>
        <v>GE.PA.IV.040201.01</v>
      </c>
    </row>
    <row r="203" spans="1:31" s="35" customFormat="1" ht="14" customHeight="1">
      <c r="A203" s="35" t="s">
        <v>1664</v>
      </c>
      <c r="C203" s="38" t="s">
        <v>2063</v>
      </c>
      <c r="E203" s="38" t="s">
        <v>2217</v>
      </c>
      <c r="F203" s="35" t="s">
        <v>1722</v>
      </c>
      <c r="G203" s="35" t="s">
        <v>2633</v>
      </c>
      <c r="H203" s="38" t="s">
        <v>2217</v>
      </c>
      <c r="J203" s="39" t="str">
        <f t="shared" si="18"/>
        <v>PA.IV.040202</v>
      </c>
      <c r="K203" s="38" t="s">
        <v>2212</v>
      </c>
      <c r="L203" s="35" t="str">
        <f t="shared" si="19"/>
        <v>Scant discharge</v>
      </c>
      <c r="M203" s="39" t="str">
        <f t="shared" si="20"/>
        <v>PI.PA.IV.040202.01</v>
      </c>
      <c r="N203" s="39"/>
      <c r="O203" s="39" t="str">
        <f t="shared" si="21"/>
        <v>PH.PA.IV.040202.01</v>
      </c>
      <c r="Q203" s="39" t="str">
        <f t="shared" si="22"/>
        <v>CL.PA.IV.040202.01</v>
      </c>
      <c r="R203" s="39"/>
      <c r="S203" s="39" t="str">
        <f t="shared" si="23"/>
        <v>DR.PA.IV.040202.01</v>
      </c>
      <c r="T203" s="39"/>
      <c r="U203" s="60" t="str">
        <f t="shared" si="25"/>
        <v>IM.PA.IV.040202.01</v>
      </c>
      <c r="V203" s="59"/>
      <c r="W203" s="60" t="str">
        <f t="shared" si="26"/>
        <v>GE.PA.IV.040202.01</v>
      </c>
    </row>
    <row r="204" spans="1:31" s="35" customFormat="1" ht="14" customHeight="1">
      <c r="A204" s="35" t="s">
        <v>1664</v>
      </c>
      <c r="C204" s="38" t="s">
        <v>2063</v>
      </c>
      <c r="E204" s="38" t="s">
        <v>2217</v>
      </c>
      <c r="F204" s="35" t="s">
        <v>1722</v>
      </c>
      <c r="G204" s="35" t="s">
        <v>2634</v>
      </c>
      <c r="H204" s="38" t="s">
        <v>2219</v>
      </c>
      <c r="J204" s="39" t="str">
        <f t="shared" si="18"/>
        <v>PA.IV.040203</v>
      </c>
      <c r="K204" s="38" t="s">
        <v>2212</v>
      </c>
      <c r="L204" s="35" t="str">
        <f t="shared" si="19"/>
        <v>Small discharge</v>
      </c>
      <c r="M204" s="39" t="str">
        <f t="shared" si="20"/>
        <v>PI.PA.IV.040203.01</v>
      </c>
      <c r="N204" s="39"/>
      <c r="O204" s="39" t="str">
        <f t="shared" si="21"/>
        <v>PH.PA.IV.040203.01</v>
      </c>
      <c r="Q204" s="39" t="str">
        <f t="shared" si="22"/>
        <v>CL.PA.IV.040203.01</v>
      </c>
      <c r="R204" s="39"/>
      <c r="S204" s="39" t="str">
        <f t="shared" si="23"/>
        <v>DR.PA.IV.040203.01</v>
      </c>
      <c r="T204" s="39"/>
      <c r="U204" s="60" t="str">
        <f t="shared" si="25"/>
        <v>IM.PA.IV.040203.01</v>
      </c>
      <c r="V204" s="59"/>
      <c r="W204" s="60" t="str">
        <f t="shared" si="26"/>
        <v>GE.PA.IV.040203.01</v>
      </c>
    </row>
    <row r="205" spans="1:31" s="35" customFormat="1" ht="14" customHeight="1">
      <c r="A205" s="35" t="s">
        <v>1664</v>
      </c>
      <c r="C205" s="38" t="s">
        <v>2063</v>
      </c>
      <c r="E205" s="38" t="s">
        <v>2217</v>
      </c>
      <c r="F205" s="35" t="s">
        <v>1722</v>
      </c>
      <c r="G205" s="35" t="s">
        <v>2635</v>
      </c>
      <c r="H205" s="38" t="s">
        <v>2063</v>
      </c>
      <c r="J205" s="39" t="str">
        <f t="shared" si="18"/>
        <v>PA.IV.040204</v>
      </c>
      <c r="K205" s="38" t="s">
        <v>2212</v>
      </c>
      <c r="L205" s="35" t="str">
        <f t="shared" si="19"/>
        <v>Moderate discharge</v>
      </c>
      <c r="M205" s="39" t="str">
        <f t="shared" si="20"/>
        <v>PI.PA.IV.040204.01</v>
      </c>
      <c r="N205" s="39"/>
      <c r="O205" s="39" t="str">
        <f t="shared" si="21"/>
        <v>PH.PA.IV.040204.01</v>
      </c>
      <c r="Q205" s="39" t="str">
        <f t="shared" si="22"/>
        <v>CL.PA.IV.040204.01</v>
      </c>
      <c r="R205" s="39"/>
      <c r="S205" s="39" t="str">
        <f t="shared" si="23"/>
        <v>DR.PA.IV.040204.01</v>
      </c>
      <c r="T205" s="39"/>
      <c r="U205" s="60" t="str">
        <f t="shared" si="25"/>
        <v>IM.PA.IV.040204.01</v>
      </c>
      <c r="V205" s="59"/>
      <c r="W205" s="60" t="str">
        <f t="shared" si="26"/>
        <v>GE.PA.IV.040204.01</v>
      </c>
    </row>
    <row r="206" spans="1:31" s="35" customFormat="1" ht="14" customHeight="1">
      <c r="A206" s="35" t="s">
        <v>1664</v>
      </c>
      <c r="C206" s="38" t="s">
        <v>2063</v>
      </c>
      <c r="E206" s="38" t="s">
        <v>2217</v>
      </c>
      <c r="F206" s="35" t="s">
        <v>1722</v>
      </c>
      <c r="G206" s="35" t="s">
        <v>2775</v>
      </c>
      <c r="H206" s="38" t="s">
        <v>2065</v>
      </c>
      <c r="J206" s="39" t="str">
        <f t="shared" si="18"/>
        <v>PA.IV.040205</v>
      </c>
      <c r="K206" s="38" t="s">
        <v>2212</v>
      </c>
      <c r="L206" s="35" t="str">
        <f t="shared" si="19"/>
        <v>Heavy discharge</v>
      </c>
      <c r="M206" s="39" t="str">
        <f t="shared" si="20"/>
        <v>PI.PA.IV.040205.01</v>
      </c>
      <c r="N206" s="39"/>
      <c r="O206" s="39" t="str">
        <f t="shared" si="21"/>
        <v>PH.PA.IV.040205.01</v>
      </c>
      <c r="Q206" s="39" t="str">
        <f t="shared" si="22"/>
        <v>CL.PA.IV.040205.01</v>
      </c>
      <c r="R206" s="39"/>
      <c r="S206" s="39" t="str">
        <f t="shared" si="23"/>
        <v>DR.PA.IV.040205.01</v>
      </c>
      <c r="T206" s="39"/>
      <c r="U206" s="60" t="str">
        <f t="shared" si="25"/>
        <v>IM.PA.IV.040205.01</v>
      </c>
      <c r="V206" s="59"/>
      <c r="W206" s="60" t="str">
        <f t="shared" si="26"/>
        <v>GE.PA.IV.040205.01</v>
      </c>
    </row>
    <row r="207" spans="1:31" s="35" customFormat="1" ht="14" customHeight="1">
      <c r="A207" s="35" t="s">
        <v>1664</v>
      </c>
      <c r="C207" s="38" t="s">
        <v>2063</v>
      </c>
      <c r="E207" s="38" t="s">
        <v>2217</v>
      </c>
      <c r="F207" s="35" t="s">
        <v>1722</v>
      </c>
      <c r="G207" s="35" t="s">
        <v>4513</v>
      </c>
      <c r="H207" s="38" t="s">
        <v>3361</v>
      </c>
      <c r="J207" s="39" t="str">
        <f t="shared" si="18"/>
        <v>PA.IV.040206</v>
      </c>
      <c r="K207" s="38" t="s">
        <v>3298</v>
      </c>
      <c r="L207" s="35" t="str">
        <f t="shared" si="19"/>
        <v>Dressing Change</v>
      </c>
      <c r="M207" s="39" t="str">
        <f t="shared" si="20"/>
        <v>PI.PA.IV.040206.01</v>
      </c>
      <c r="N207" s="39"/>
      <c r="O207" s="39" t="str">
        <f t="shared" si="21"/>
        <v>PH.PA.IV.040206.01</v>
      </c>
      <c r="Q207" s="39" t="str">
        <f t="shared" si="22"/>
        <v>CL.PA.IV.040206.01</v>
      </c>
      <c r="R207" s="39"/>
      <c r="S207" s="39" t="str">
        <f t="shared" si="23"/>
        <v>DR.PA.IV.040206.01</v>
      </c>
      <c r="T207" s="39"/>
      <c r="U207" s="60" t="str">
        <f t="shared" si="25"/>
        <v>IM.PA.IV.040206.01</v>
      </c>
      <c r="V207" s="59"/>
      <c r="W207" s="60" t="str">
        <f t="shared" si="26"/>
        <v>GE.PA.IV.040206.01</v>
      </c>
      <c r="AD207" s="35" t="s">
        <v>3326</v>
      </c>
      <c r="AE207" s="35">
        <v>1264</v>
      </c>
    </row>
    <row r="208" spans="1:31" s="35" customFormat="1" ht="14" customHeight="1">
      <c r="A208" s="35" t="s">
        <v>1664</v>
      </c>
      <c r="C208" s="38" t="s">
        <v>2063</v>
      </c>
      <c r="D208" s="35" t="s">
        <v>2776</v>
      </c>
      <c r="E208" s="38" t="s">
        <v>2219</v>
      </c>
      <c r="F208" s="35" t="s">
        <v>1723</v>
      </c>
      <c r="G208" s="35" t="s">
        <v>2642</v>
      </c>
      <c r="H208" s="38" t="s">
        <v>2212</v>
      </c>
      <c r="J208" s="39" t="str">
        <f t="shared" si="18"/>
        <v>PA.IV.040301</v>
      </c>
      <c r="K208" s="38" t="s">
        <v>2212</v>
      </c>
      <c r="L208" s="35" t="str">
        <f t="shared" si="19"/>
        <v>Antimicrobial disk</v>
      </c>
      <c r="M208" s="39" t="str">
        <f t="shared" si="20"/>
        <v>PI.PA.IV.040301.01</v>
      </c>
      <c r="N208" s="39"/>
      <c r="O208" s="39" t="str">
        <f t="shared" si="21"/>
        <v>PH.PA.IV.040301.01</v>
      </c>
      <c r="Q208" s="39" t="str">
        <f t="shared" si="22"/>
        <v>CL.PA.IV.040301.01</v>
      </c>
      <c r="R208" s="39"/>
      <c r="S208" s="39" t="str">
        <f t="shared" si="23"/>
        <v>DR.PA.IV.040301.01</v>
      </c>
      <c r="T208" s="39"/>
      <c r="U208" s="60" t="str">
        <f t="shared" si="25"/>
        <v>IM.PA.IV.040301.01</v>
      </c>
      <c r="V208" s="59"/>
      <c r="W208" s="60" t="str">
        <f t="shared" si="26"/>
        <v>GE.PA.IV.040301.01</v>
      </c>
    </row>
    <row r="209" spans="1:23" s="35" customFormat="1" ht="14" customHeight="1">
      <c r="A209" s="35" t="s">
        <v>1664</v>
      </c>
      <c r="C209" s="38" t="s">
        <v>2063</v>
      </c>
      <c r="E209" s="38" t="s">
        <v>2219</v>
      </c>
      <c r="F209" s="35" t="s">
        <v>1723</v>
      </c>
      <c r="G209" s="35" t="s">
        <v>2643</v>
      </c>
      <c r="H209" s="38" t="s">
        <v>2217</v>
      </c>
      <c r="J209" s="39" t="str">
        <f t="shared" si="18"/>
        <v>PA.IV.040302</v>
      </c>
      <c r="K209" s="38" t="s">
        <v>2212</v>
      </c>
      <c r="L209" s="35" t="str">
        <f t="shared" si="19"/>
        <v>Transparent</v>
      </c>
      <c r="M209" s="39" t="str">
        <f t="shared" si="20"/>
        <v>PI.PA.IV.040302.01</v>
      </c>
      <c r="N209" s="39"/>
      <c r="O209" s="39" t="str">
        <f t="shared" si="21"/>
        <v>PH.PA.IV.040302.01</v>
      </c>
      <c r="Q209" s="39" t="str">
        <f t="shared" si="22"/>
        <v>CL.PA.IV.040302.01</v>
      </c>
      <c r="R209" s="39"/>
      <c r="S209" s="39" t="str">
        <f t="shared" si="23"/>
        <v>DR.PA.IV.040302.01</v>
      </c>
      <c r="T209" s="39"/>
      <c r="U209" s="60" t="str">
        <f t="shared" si="25"/>
        <v>IM.PA.IV.040302.01</v>
      </c>
      <c r="V209" s="59"/>
      <c r="W209" s="60" t="str">
        <f t="shared" si="26"/>
        <v>GE.PA.IV.040302.01</v>
      </c>
    </row>
    <row r="210" spans="1:23" s="35" customFormat="1" ht="14" customHeight="1">
      <c r="A210" s="35" t="s">
        <v>1664</v>
      </c>
      <c r="C210" s="38" t="s">
        <v>2063</v>
      </c>
      <c r="E210" s="38" t="s">
        <v>2219</v>
      </c>
      <c r="F210" s="35" t="s">
        <v>1723</v>
      </c>
      <c r="G210" s="35" t="s">
        <v>2644</v>
      </c>
      <c r="H210" s="38" t="s">
        <v>2219</v>
      </c>
      <c r="J210" s="39" t="str">
        <f t="shared" si="18"/>
        <v>PA.IV.040303</v>
      </c>
      <c r="K210" s="38" t="s">
        <v>2212</v>
      </c>
      <c r="L210" s="35" t="str">
        <f t="shared" si="19"/>
        <v>Gauze</v>
      </c>
      <c r="M210" s="39" t="str">
        <f t="shared" si="20"/>
        <v>PI.PA.IV.040303.01</v>
      </c>
      <c r="N210" s="39"/>
      <c r="O210" s="39" t="str">
        <f t="shared" si="21"/>
        <v>PH.PA.IV.040303.01</v>
      </c>
      <c r="Q210" s="39" t="str">
        <f t="shared" si="22"/>
        <v>CL.PA.IV.040303.01</v>
      </c>
      <c r="R210" s="39"/>
      <c r="S210" s="39" t="str">
        <f t="shared" si="23"/>
        <v>DR.PA.IV.040303.01</v>
      </c>
      <c r="T210" s="39"/>
      <c r="U210" s="60" t="str">
        <f t="shared" si="25"/>
        <v>IM.PA.IV.040303.01</v>
      </c>
      <c r="V210" s="59"/>
      <c r="W210" s="60" t="str">
        <f t="shared" si="26"/>
        <v>GE.PA.IV.040303.01</v>
      </c>
    </row>
    <row r="211" spans="1:23" s="35" customFormat="1" ht="14" customHeight="1">
      <c r="A211" s="35" t="s">
        <v>1664</v>
      </c>
      <c r="C211" s="38" t="s">
        <v>2063</v>
      </c>
      <c r="E211" s="38" t="s">
        <v>2219</v>
      </c>
      <c r="F211" s="35" t="s">
        <v>1723</v>
      </c>
      <c r="G211" s="35" t="s">
        <v>2175</v>
      </c>
      <c r="H211" s="38" t="s">
        <v>2063</v>
      </c>
      <c r="J211" s="39" t="str">
        <f t="shared" si="18"/>
        <v>PA.IV.040304</v>
      </c>
      <c r="K211" s="38" t="s">
        <v>2212</v>
      </c>
      <c r="L211" s="35" t="str">
        <f t="shared" si="19"/>
        <v>Pressure</v>
      </c>
      <c r="M211" s="39" t="str">
        <f t="shared" si="20"/>
        <v>PI.PA.IV.040304.01</v>
      </c>
      <c r="N211" s="39"/>
      <c r="O211" s="39" t="str">
        <f t="shared" si="21"/>
        <v>PH.PA.IV.040304.01</v>
      </c>
      <c r="Q211" s="39" t="str">
        <f t="shared" si="22"/>
        <v>CL.PA.IV.040304.01</v>
      </c>
      <c r="R211" s="39"/>
      <c r="S211" s="39" t="str">
        <f t="shared" si="23"/>
        <v>DR.PA.IV.040304.01</v>
      </c>
      <c r="T211" s="39"/>
      <c r="U211" s="60" t="str">
        <f t="shared" si="25"/>
        <v>IM.PA.IV.040304.01</v>
      </c>
      <c r="V211" s="59"/>
      <c r="W211" s="60" t="str">
        <f t="shared" si="26"/>
        <v>GE.PA.IV.040304.01</v>
      </c>
    </row>
    <row r="212" spans="1:23" s="35" customFormat="1" ht="14" customHeight="1">
      <c r="A212" s="35" t="s">
        <v>1664</v>
      </c>
      <c r="C212" s="38" t="s">
        <v>2063</v>
      </c>
      <c r="E212" s="38" t="s">
        <v>2219</v>
      </c>
      <c r="F212" s="35" t="s">
        <v>1723</v>
      </c>
      <c r="G212" s="35" t="s">
        <v>2109</v>
      </c>
      <c r="H212" s="38" t="s">
        <v>2065</v>
      </c>
      <c r="J212" s="39" t="str">
        <f t="shared" si="18"/>
        <v>PA.IV.040305</v>
      </c>
      <c r="K212" s="38" t="s">
        <v>2212</v>
      </c>
      <c r="L212" s="35" t="str">
        <f t="shared" si="19"/>
        <v>Unable to assess</v>
      </c>
      <c r="M212" s="39" t="str">
        <f t="shared" si="20"/>
        <v>PI.PA.IV.040305.01</v>
      </c>
      <c r="N212" s="39"/>
      <c r="O212" s="39" t="str">
        <f t="shared" si="21"/>
        <v>PH.PA.IV.040305.01</v>
      </c>
      <c r="Q212" s="39" t="str">
        <f t="shared" si="22"/>
        <v>CL.PA.IV.040305.01</v>
      </c>
      <c r="R212" s="39"/>
      <c r="S212" s="39" t="str">
        <f t="shared" si="23"/>
        <v>DR.PA.IV.040305.01</v>
      </c>
      <c r="T212" s="39"/>
      <c r="U212" s="60" t="str">
        <f t="shared" si="25"/>
        <v>IM.PA.IV.040305.01</v>
      </c>
      <c r="V212" s="59"/>
      <c r="W212" s="60" t="str">
        <f t="shared" si="26"/>
        <v>GE.PA.IV.040305.01</v>
      </c>
    </row>
    <row r="213" spans="1:23" s="35" customFormat="1" ht="14" customHeight="1">
      <c r="A213" s="35" t="s">
        <v>1664</v>
      </c>
      <c r="C213" s="38" t="s">
        <v>2063</v>
      </c>
      <c r="E213" s="38" t="s">
        <v>2219</v>
      </c>
      <c r="F213" s="35" t="s">
        <v>1723</v>
      </c>
      <c r="G213" s="35" t="s">
        <v>972</v>
      </c>
      <c r="H213" s="38" t="s">
        <v>2222</v>
      </c>
      <c r="J213" s="39" t="str">
        <f t="shared" si="18"/>
        <v>PA.IV.040306</v>
      </c>
      <c r="K213" s="38" t="s">
        <v>2212</v>
      </c>
      <c r="L213" s="35" t="str">
        <f t="shared" si="19"/>
        <v>Other, specify:</v>
      </c>
      <c r="M213" s="39" t="str">
        <f t="shared" si="20"/>
        <v>PI.PA.IV.040306.01</v>
      </c>
      <c r="N213" s="39"/>
      <c r="O213" s="39" t="str">
        <f t="shared" si="21"/>
        <v>PH.PA.IV.040306.01</v>
      </c>
      <c r="Q213" s="39" t="str">
        <f t="shared" si="22"/>
        <v>CL.PA.IV.040306.01</v>
      </c>
      <c r="R213" s="39"/>
      <c r="S213" s="39" t="str">
        <f t="shared" si="23"/>
        <v>DR.PA.IV.040306.01</v>
      </c>
      <c r="T213" s="39"/>
      <c r="U213" s="60" t="str">
        <f t="shared" si="25"/>
        <v>IM.PA.IV.040306.01</v>
      </c>
      <c r="V213" s="59"/>
      <c r="W213" s="60" t="str">
        <f t="shared" si="26"/>
        <v>GE.PA.IV.040306.01</v>
      </c>
    </row>
    <row r="214" spans="1:23" s="35" customFormat="1" ht="14" customHeight="1">
      <c r="A214" s="35" t="s">
        <v>1664</v>
      </c>
      <c r="C214" s="38" t="s">
        <v>2063</v>
      </c>
      <c r="D214" s="35" t="s">
        <v>2629</v>
      </c>
      <c r="E214" s="38" t="s">
        <v>2063</v>
      </c>
      <c r="F214" s="35" t="s">
        <v>1724</v>
      </c>
      <c r="G214" s="35" t="s">
        <v>956</v>
      </c>
      <c r="H214" s="38" t="s">
        <v>2212</v>
      </c>
      <c r="J214" s="39" t="str">
        <f t="shared" si="18"/>
        <v>PA.IV.040401</v>
      </c>
      <c r="K214" s="38" t="s">
        <v>2212</v>
      </c>
      <c r="L214" s="35" t="str">
        <f t="shared" si="19"/>
        <v>Femoral right</v>
      </c>
      <c r="M214" s="39" t="str">
        <f t="shared" si="20"/>
        <v>PI.PA.IV.040401.01</v>
      </c>
      <c r="N214" s="39"/>
      <c r="O214" s="39" t="str">
        <f t="shared" si="21"/>
        <v>PH.PA.IV.040401.01</v>
      </c>
      <c r="Q214" s="39" t="str">
        <f t="shared" si="22"/>
        <v>CL.PA.IV.040401.01</v>
      </c>
      <c r="R214" s="39"/>
      <c r="S214" s="39" t="str">
        <f t="shared" si="23"/>
        <v>DR.PA.IV.040401.01</v>
      </c>
      <c r="T214" s="39"/>
      <c r="U214" s="60" t="str">
        <f t="shared" si="25"/>
        <v>IM.PA.IV.040401.01</v>
      </c>
      <c r="V214" s="59"/>
      <c r="W214" s="60" t="str">
        <f t="shared" si="26"/>
        <v>GE.PA.IV.040401.01</v>
      </c>
    </row>
    <row r="215" spans="1:23" s="35" customFormat="1" ht="14" customHeight="1">
      <c r="A215" s="35" t="s">
        <v>1664</v>
      </c>
      <c r="C215" s="38" t="s">
        <v>2063</v>
      </c>
      <c r="E215" s="38" t="s">
        <v>2063</v>
      </c>
      <c r="F215" s="35" t="s">
        <v>1724</v>
      </c>
      <c r="G215" s="35" t="s">
        <v>2339</v>
      </c>
      <c r="H215" s="38" t="s">
        <v>2217</v>
      </c>
      <c r="J215" s="39" t="str">
        <f t="shared" si="18"/>
        <v>PA.IV.040402</v>
      </c>
      <c r="K215" s="38" t="s">
        <v>2212</v>
      </c>
      <c r="L215" s="35" t="str">
        <f t="shared" si="19"/>
        <v>Femoral Left</v>
      </c>
      <c r="M215" s="39" t="str">
        <f t="shared" si="20"/>
        <v>PI.PA.IV.040402.01</v>
      </c>
      <c r="N215" s="39"/>
      <c r="O215" s="39" t="str">
        <f t="shared" si="21"/>
        <v>PH.PA.IV.040402.01</v>
      </c>
      <c r="Q215" s="39" t="str">
        <f t="shared" si="22"/>
        <v>CL.PA.IV.040402.01</v>
      </c>
      <c r="R215" s="39"/>
      <c r="S215" s="39" t="str">
        <f t="shared" si="23"/>
        <v>DR.PA.IV.040402.01</v>
      </c>
      <c r="T215" s="39"/>
      <c r="U215" s="60" t="str">
        <f t="shared" si="25"/>
        <v>IM.PA.IV.040402.01</v>
      </c>
      <c r="V215" s="59"/>
      <c r="W215" s="60" t="str">
        <f t="shared" si="26"/>
        <v>GE.PA.IV.040402.01</v>
      </c>
    </row>
    <row r="216" spans="1:23" s="35" customFormat="1" ht="14" customHeight="1">
      <c r="A216" s="35" t="s">
        <v>1664</v>
      </c>
      <c r="C216" s="38" t="s">
        <v>2063</v>
      </c>
      <c r="E216" s="38" t="s">
        <v>2063</v>
      </c>
      <c r="F216" s="35" t="s">
        <v>1724</v>
      </c>
      <c r="G216" s="35" t="s">
        <v>964</v>
      </c>
      <c r="H216" s="38" t="s">
        <v>2219</v>
      </c>
      <c r="J216" s="39" t="str">
        <f t="shared" si="18"/>
        <v>PA.IV.040403</v>
      </c>
      <c r="K216" s="38" t="s">
        <v>2212</v>
      </c>
      <c r="L216" s="35" t="str">
        <f t="shared" si="19"/>
        <v>Subclavian right</v>
      </c>
      <c r="M216" s="39" t="str">
        <f t="shared" si="20"/>
        <v>PI.PA.IV.040403.01</v>
      </c>
      <c r="N216" s="39"/>
      <c r="O216" s="39" t="str">
        <f t="shared" si="21"/>
        <v>PH.PA.IV.040403.01</v>
      </c>
      <c r="Q216" s="39" t="str">
        <f t="shared" si="22"/>
        <v>CL.PA.IV.040403.01</v>
      </c>
      <c r="R216" s="39"/>
      <c r="S216" s="39" t="str">
        <f t="shared" si="23"/>
        <v>DR.PA.IV.040403.01</v>
      </c>
      <c r="T216" s="39"/>
      <c r="U216" s="60" t="str">
        <f t="shared" si="25"/>
        <v>IM.PA.IV.040403.01</v>
      </c>
      <c r="V216" s="59"/>
      <c r="W216" s="60" t="str">
        <f t="shared" si="26"/>
        <v>GE.PA.IV.040403.01</v>
      </c>
    </row>
    <row r="217" spans="1:23" s="35" customFormat="1" ht="14" customHeight="1">
      <c r="A217" s="35" t="s">
        <v>1664</v>
      </c>
      <c r="C217" s="38" t="s">
        <v>2063</v>
      </c>
      <c r="E217" s="38" t="s">
        <v>2063</v>
      </c>
      <c r="F217" s="35" t="s">
        <v>1724</v>
      </c>
      <c r="G217" s="35" t="s">
        <v>961</v>
      </c>
      <c r="H217" s="38" t="s">
        <v>2063</v>
      </c>
      <c r="J217" s="39" t="str">
        <f t="shared" si="18"/>
        <v>PA.IV.040404</v>
      </c>
      <c r="K217" s="38" t="s">
        <v>2212</v>
      </c>
      <c r="L217" s="35" t="str">
        <f t="shared" si="19"/>
        <v>Subclavian left</v>
      </c>
      <c r="M217" s="39" t="str">
        <f t="shared" si="20"/>
        <v>PI.PA.IV.040404.01</v>
      </c>
      <c r="N217" s="39"/>
      <c r="O217" s="39" t="str">
        <f t="shared" si="21"/>
        <v>PH.PA.IV.040404.01</v>
      </c>
      <c r="Q217" s="39" t="str">
        <f t="shared" si="22"/>
        <v>CL.PA.IV.040404.01</v>
      </c>
      <c r="R217" s="39"/>
      <c r="S217" s="39" t="str">
        <f t="shared" si="23"/>
        <v>DR.PA.IV.040404.01</v>
      </c>
      <c r="T217" s="39"/>
      <c r="U217" s="60" t="str">
        <f t="shared" si="25"/>
        <v>IM.PA.IV.040404.01</v>
      </c>
      <c r="V217" s="59"/>
      <c r="W217" s="60" t="str">
        <f t="shared" si="26"/>
        <v>GE.PA.IV.040404.01</v>
      </c>
    </row>
    <row r="218" spans="1:23" s="35" customFormat="1" ht="14" customHeight="1">
      <c r="A218" s="35" t="s">
        <v>1664</v>
      </c>
      <c r="C218" s="38" t="s">
        <v>2063</v>
      </c>
      <c r="E218" s="38" t="s">
        <v>2063</v>
      </c>
      <c r="F218" s="35" t="s">
        <v>1724</v>
      </c>
      <c r="G218" s="35" t="s">
        <v>1045</v>
      </c>
      <c r="H218" s="38" t="s">
        <v>2065</v>
      </c>
      <c r="J218" s="39" t="str">
        <f t="shared" si="18"/>
        <v>PA.IV.040405</v>
      </c>
      <c r="K218" s="38" t="s">
        <v>2212</v>
      </c>
      <c r="L218" s="35" t="str">
        <f t="shared" si="19"/>
        <v>Cephalic right</v>
      </c>
      <c r="M218" s="39" t="str">
        <f t="shared" si="20"/>
        <v>PI.PA.IV.040405.01</v>
      </c>
      <c r="N218" s="39"/>
      <c r="O218" s="39" t="str">
        <f t="shared" si="21"/>
        <v>PH.PA.IV.040405.01</v>
      </c>
      <c r="Q218" s="39" t="str">
        <f t="shared" si="22"/>
        <v>CL.PA.IV.040405.01</v>
      </c>
      <c r="R218" s="39"/>
      <c r="S218" s="39" t="str">
        <f t="shared" si="23"/>
        <v>DR.PA.IV.040405.01</v>
      </c>
      <c r="T218" s="39"/>
      <c r="U218" s="60" t="str">
        <f t="shared" si="25"/>
        <v>IM.PA.IV.040405.01</v>
      </c>
      <c r="V218" s="59"/>
      <c r="W218" s="60" t="str">
        <f t="shared" si="26"/>
        <v>GE.PA.IV.040405.01</v>
      </c>
    </row>
    <row r="219" spans="1:23" s="35" customFormat="1" ht="14" customHeight="1">
      <c r="A219" s="35" t="s">
        <v>1664</v>
      </c>
      <c r="C219" s="38" t="s">
        <v>2063</v>
      </c>
      <c r="E219" s="38" t="s">
        <v>2063</v>
      </c>
      <c r="F219" s="35" t="s">
        <v>1724</v>
      </c>
      <c r="G219" s="35" t="s">
        <v>864</v>
      </c>
      <c r="H219" s="38" t="s">
        <v>2222</v>
      </c>
      <c r="J219" s="39" t="str">
        <f t="shared" si="18"/>
        <v>PA.IV.040406</v>
      </c>
      <c r="K219" s="38" t="s">
        <v>2212</v>
      </c>
      <c r="L219" s="35" t="str">
        <f t="shared" si="19"/>
        <v>Cephalic left</v>
      </c>
      <c r="M219" s="39" t="str">
        <f t="shared" si="20"/>
        <v>PI.PA.IV.040406.01</v>
      </c>
      <c r="N219" s="39"/>
      <c r="O219" s="39" t="str">
        <f t="shared" si="21"/>
        <v>PH.PA.IV.040406.01</v>
      </c>
      <c r="Q219" s="39" t="str">
        <f t="shared" si="22"/>
        <v>CL.PA.IV.040406.01</v>
      </c>
      <c r="R219" s="39"/>
      <c r="S219" s="39" t="str">
        <f t="shared" si="23"/>
        <v>DR.PA.IV.040406.01</v>
      </c>
      <c r="T219" s="39"/>
      <c r="U219" s="60" t="str">
        <f t="shared" si="25"/>
        <v>IM.PA.IV.040406.01</v>
      </c>
      <c r="V219" s="59"/>
      <c r="W219" s="60" t="str">
        <f t="shared" si="26"/>
        <v>GE.PA.IV.040406.01</v>
      </c>
    </row>
    <row r="220" spans="1:23" s="35" customFormat="1" ht="14" customHeight="1">
      <c r="A220" s="35" t="s">
        <v>1664</v>
      </c>
      <c r="C220" s="38" t="s">
        <v>2063</v>
      </c>
      <c r="E220" s="38" t="s">
        <v>2063</v>
      </c>
      <c r="F220" s="35" t="s">
        <v>1724</v>
      </c>
      <c r="G220" s="35" t="s">
        <v>399</v>
      </c>
      <c r="H220" s="38" t="s">
        <v>2376</v>
      </c>
      <c r="J220" s="39" t="str">
        <f t="shared" si="18"/>
        <v>PA.IV.040407</v>
      </c>
      <c r="K220" s="38" t="s">
        <v>2212</v>
      </c>
      <c r="L220" s="35" t="str">
        <f t="shared" si="19"/>
        <v>External jugular right</v>
      </c>
      <c r="M220" s="39" t="str">
        <f t="shared" si="20"/>
        <v>PI.PA.IV.040407.01</v>
      </c>
      <c r="N220" s="39"/>
      <c r="O220" s="39" t="str">
        <f t="shared" si="21"/>
        <v>PH.PA.IV.040407.01</v>
      </c>
      <c r="Q220" s="39" t="str">
        <f t="shared" si="22"/>
        <v>CL.PA.IV.040407.01</v>
      </c>
      <c r="R220" s="39"/>
      <c r="S220" s="39" t="str">
        <f t="shared" si="23"/>
        <v>DR.PA.IV.040407.01</v>
      </c>
      <c r="T220" s="39"/>
      <c r="U220" s="60" t="str">
        <f t="shared" si="25"/>
        <v>IM.PA.IV.040407.01</v>
      </c>
      <c r="V220" s="59"/>
      <c r="W220" s="60" t="str">
        <f t="shared" si="26"/>
        <v>GE.PA.IV.040407.01</v>
      </c>
    </row>
    <row r="221" spans="1:23" s="35" customFormat="1" ht="14" customHeight="1">
      <c r="A221" s="35" t="s">
        <v>1664</v>
      </c>
      <c r="C221" s="38" t="s">
        <v>2063</v>
      </c>
      <c r="E221" s="38" t="s">
        <v>2063</v>
      </c>
      <c r="F221" s="35" t="s">
        <v>1724</v>
      </c>
      <c r="G221" s="35" t="s">
        <v>398</v>
      </c>
      <c r="H221" s="38" t="s">
        <v>2378</v>
      </c>
      <c r="J221" s="39" t="str">
        <f t="shared" si="18"/>
        <v>PA.IV.040408</v>
      </c>
      <c r="K221" s="38" t="s">
        <v>2212</v>
      </c>
      <c r="L221" s="35" t="str">
        <f t="shared" si="19"/>
        <v>External jugular left</v>
      </c>
      <c r="M221" s="39" t="str">
        <f t="shared" si="20"/>
        <v>PI.PA.IV.040408.01</v>
      </c>
      <c r="N221" s="39"/>
      <c r="O221" s="39" t="str">
        <f t="shared" si="21"/>
        <v>PH.PA.IV.040408.01</v>
      </c>
      <c r="Q221" s="39" t="str">
        <f t="shared" si="22"/>
        <v>CL.PA.IV.040408.01</v>
      </c>
      <c r="R221" s="39"/>
      <c r="S221" s="39" t="str">
        <f t="shared" si="23"/>
        <v>DR.PA.IV.040408.01</v>
      </c>
      <c r="T221" s="39"/>
      <c r="U221" s="60" t="str">
        <f t="shared" si="25"/>
        <v>IM.PA.IV.040408.01</v>
      </c>
      <c r="V221" s="59"/>
      <c r="W221" s="60" t="str">
        <f t="shared" si="26"/>
        <v>GE.PA.IV.040408.01</v>
      </c>
    </row>
    <row r="222" spans="1:23" s="35" customFormat="1" ht="14" customHeight="1">
      <c r="A222" s="35" t="s">
        <v>1664</v>
      </c>
      <c r="C222" s="38" t="s">
        <v>2063</v>
      </c>
      <c r="E222" s="38" t="s">
        <v>2063</v>
      </c>
      <c r="F222" s="35" t="s">
        <v>1724</v>
      </c>
      <c r="G222" s="35" t="s">
        <v>863</v>
      </c>
      <c r="H222" s="38" t="s">
        <v>2380</v>
      </c>
      <c r="J222" s="39" t="str">
        <f t="shared" si="18"/>
        <v>PA.IV.040409</v>
      </c>
      <c r="K222" s="38" t="s">
        <v>2212</v>
      </c>
      <c r="L222" s="35" t="str">
        <f t="shared" si="19"/>
        <v>Brachial right</v>
      </c>
      <c r="M222" s="39" t="str">
        <f t="shared" si="20"/>
        <v>PI.PA.IV.040409.01</v>
      </c>
      <c r="N222" s="39"/>
      <c r="O222" s="39" t="str">
        <f t="shared" si="21"/>
        <v>PH.PA.IV.040409.01</v>
      </c>
      <c r="Q222" s="39" t="str">
        <f t="shared" si="22"/>
        <v>CL.PA.IV.040409.01</v>
      </c>
      <c r="R222" s="39"/>
      <c r="S222" s="39" t="str">
        <f t="shared" si="23"/>
        <v>DR.PA.IV.040409.01</v>
      </c>
      <c r="T222" s="39"/>
      <c r="U222" s="60" t="str">
        <f t="shared" si="25"/>
        <v>IM.PA.IV.040409.01</v>
      </c>
      <c r="V222" s="59"/>
      <c r="W222" s="60" t="str">
        <f t="shared" si="26"/>
        <v>GE.PA.IV.040409.01</v>
      </c>
    </row>
    <row r="223" spans="1:23" s="35" customFormat="1" ht="14" customHeight="1">
      <c r="A223" s="35" t="s">
        <v>1664</v>
      </c>
      <c r="C223" s="38" t="s">
        <v>2063</v>
      </c>
      <c r="E223" s="38" t="s">
        <v>2063</v>
      </c>
      <c r="F223" s="35" t="s">
        <v>1724</v>
      </c>
      <c r="G223" s="35" t="s">
        <v>787</v>
      </c>
      <c r="H223" s="38" t="s">
        <v>2124</v>
      </c>
      <c r="J223" s="39" t="str">
        <f t="shared" si="18"/>
        <v>PA.IV.040410</v>
      </c>
      <c r="K223" s="38" t="s">
        <v>2212</v>
      </c>
      <c r="L223" s="35" t="str">
        <f t="shared" si="19"/>
        <v>Brachial left</v>
      </c>
      <c r="M223" s="39" t="str">
        <f t="shared" si="20"/>
        <v>PI.PA.IV.040410.01</v>
      </c>
      <c r="N223" s="39"/>
      <c r="O223" s="39" t="str">
        <f t="shared" si="21"/>
        <v>PH.PA.IV.040410.01</v>
      </c>
      <c r="Q223" s="39" t="str">
        <f t="shared" si="22"/>
        <v>CL.PA.IV.040410.01</v>
      </c>
      <c r="R223" s="39"/>
      <c r="S223" s="39" t="str">
        <f t="shared" si="23"/>
        <v>DR.PA.IV.040410.01</v>
      </c>
      <c r="T223" s="39"/>
      <c r="U223" s="60" t="str">
        <f t="shared" si="25"/>
        <v>IM.PA.IV.040410.01</v>
      </c>
      <c r="V223" s="59"/>
      <c r="W223" s="60" t="str">
        <f t="shared" si="26"/>
        <v>GE.PA.IV.040410.01</v>
      </c>
    </row>
    <row r="224" spans="1:23" s="35" customFormat="1" ht="14" customHeight="1">
      <c r="A224" s="35" t="s">
        <v>1664</v>
      </c>
      <c r="C224" s="38" t="s">
        <v>2063</v>
      </c>
      <c r="E224" s="38" t="s">
        <v>2063</v>
      </c>
      <c r="F224" s="35" t="s">
        <v>1724</v>
      </c>
      <c r="G224" s="35" t="s">
        <v>957</v>
      </c>
      <c r="H224" s="38" t="s">
        <v>2126</v>
      </c>
      <c r="J224" s="39" t="str">
        <f t="shared" si="18"/>
        <v>PA.IV.040411</v>
      </c>
      <c r="K224" s="38" t="s">
        <v>2212</v>
      </c>
      <c r="L224" s="35" t="str">
        <f t="shared" si="19"/>
        <v>Internal jugular right</v>
      </c>
      <c r="M224" s="39" t="str">
        <f t="shared" si="20"/>
        <v>PI.PA.IV.040411.01</v>
      </c>
      <c r="N224" s="39"/>
      <c r="O224" s="39" t="str">
        <f t="shared" si="21"/>
        <v>PH.PA.IV.040411.01</v>
      </c>
      <c r="Q224" s="39" t="str">
        <f t="shared" si="22"/>
        <v>CL.PA.IV.040411.01</v>
      </c>
      <c r="R224" s="39"/>
      <c r="S224" s="39" t="str">
        <f t="shared" si="23"/>
        <v>DR.PA.IV.040411.01</v>
      </c>
      <c r="T224" s="39"/>
      <c r="U224" s="60" t="str">
        <f t="shared" si="25"/>
        <v>IM.PA.IV.040411.01</v>
      </c>
      <c r="V224" s="59"/>
      <c r="W224" s="60" t="str">
        <f t="shared" si="26"/>
        <v>GE.PA.IV.040411.01</v>
      </c>
    </row>
    <row r="225" spans="1:31" s="35" customFormat="1" ht="14" customHeight="1">
      <c r="A225" s="35" t="s">
        <v>1664</v>
      </c>
      <c r="C225" s="38" t="s">
        <v>2063</v>
      </c>
      <c r="E225" s="38" t="s">
        <v>2063</v>
      </c>
      <c r="F225" s="35" t="s">
        <v>1724</v>
      </c>
      <c r="G225" s="35" t="s">
        <v>960</v>
      </c>
      <c r="H225" s="38" t="s">
        <v>2128</v>
      </c>
      <c r="J225" s="39" t="str">
        <f t="shared" si="18"/>
        <v>PA.IV.040412</v>
      </c>
      <c r="K225" s="38" t="s">
        <v>2212</v>
      </c>
      <c r="L225" s="35" t="str">
        <f t="shared" si="19"/>
        <v>Internal jugular left</v>
      </c>
      <c r="M225" s="39" t="str">
        <f t="shared" si="20"/>
        <v>PI.PA.IV.040412.01</v>
      </c>
      <c r="N225" s="39"/>
      <c r="O225" s="39" t="str">
        <f t="shared" si="21"/>
        <v>PH.PA.IV.040412.01</v>
      </c>
      <c r="Q225" s="39" t="str">
        <f t="shared" si="22"/>
        <v>CL.PA.IV.040412.01</v>
      </c>
      <c r="R225" s="39"/>
      <c r="S225" s="39" t="str">
        <f t="shared" si="23"/>
        <v>DR.PA.IV.040412.01</v>
      </c>
      <c r="T225" s="39"/>
      <c r="U225" s="60" t="str">
        <f t="shared" si="25"/>
        <v>IM.PA.IV.040412.01</v>
      </c>
      <c r="V225" s="59"/>
      <c r="W225" s="60" t="str">
        <f t="shared" si="26"/>
        <v>GE.PA.IV.040412.01</v>
      </c>
    </row>
    <row r="226" spans="1:31" s="35" customFormat="1" ht="14" customHeight="1">
      <c r="A226" s="35" t="s">
        <v>1664</v>
      </c>
      <c r="C226" s="38" t="s">
        <v>2063</v>
      </c>
      <c r="E226" s="38" t="s">
        <v>2063</v>
      </c>
      <c r="F226" s="35" t="s">
        <v>1724</v>
      </c>
      <c r="G226" s="35" t="s">
        <v>694</v>
      </c>
      <c r="H226" s="38" t="s">
        <v>2130</v>
      </c>
      <c r="J226" s="39" t="str">
        <f t="shared" si="18"/>
        <v>PA.IV.040413</v>
      </c>
      <c r="K226" s="38" t="s">
        <v>2212</v>
      </c>
      <c r="L226" s="35" t="str">
        <f t="shared" si="19"/>
        <v>Basilic right</v>
      </c>
      <c r="M226" s="39" t="str">
        <f t="shared" si="20"/>
        <v>PI.PA.IV.040413.01</v>
      </c>
      <c r="N226" s="39"/>
      <c r="O226" s="39" t="str">
        <f t="shared" si="21"/>
        <v>PH.PA.IV.040413.01</v>
      </c>
      <c r="Q226" s="39" t="str">
        <f t="shared" si="22"/>
        <v>CL.PA.IV.040413.01</v>
      </c>
      <c r="R226" s="39"/>
      <c r="S226" s="39" t="str">
        <f t="shared" si="23"/>
        <v>DR.PA.IV.040413.01</v>
      </c>
      <c r="T226" s="39"/>
      <c r="U226" s="60" t="str">
        <f t="shared" si="25"/>
        <v>IM.PA.IV.040413.01</v>
      </c>
      <c r="V226" s="59"/>
      <c r="W226" s="60" t="str">
        <f t="shared" si="26"/>
        <v>GE.PA.IV.040413.01</v>
      </c>
    </row>
    <row r="227" spans="1:31" s="35" customFormat="1" ht="14" customHeight="1">
      <c r="A227" s="35" t="s">
        <v>1664</v>
      </c>
      <c r="C227" s="38" t="s">
        <v>2063</v>
      </c>
      <c r="E227" s="38" t="s">
        <v>2063</v>
      </c>
      <c r="F227" s="35" t="s">
        <v>1724</v>
      </c>
      <c r="G227" s="35" t="s">
        <v>695</v>
      </c>
      <c r="H227" s="38" t="s">
        <v>2296</v>
      </c>
      <c r="J227" s="39" t="str">
        <f t="shared" si="18"/>
        <v>PA.IV.040414</v>
      </c>
      <c r="K227" s="38" t="s">
        <v>2212</v>
      </c>
      <c r="L227" s="35" t="str">
        <f t="shared" si="19"/>
        <v>Basilic left</v>
      </c>
      <c r="M227" s="39" t="str">
        <f t="shared" si="20"/>
        <v>PI.PA.IV.040414.01</v>
      </c>
      <c r="N227" s="39"/>
      <c r="O227" s="39" t="str">
        <f t="shared" si="21"/>
        <v>PH.PA.IV.040414.01</v>
      </c>
      <c r="Q227" s="39" t="str">
        <f t="shared" si="22"/>
        <v>CL.PA.IV.040414.01</v>
      </c>
      <c r="R227" s="39"/>
      <c r="S227" s="39" t="str">
        <f t="shared" si="23"/>
        <v>DR.PA.IV.040414.01</v>
      </c>
      <c r="T227" s="39"/>
      <c r="U227" s="60" t="str">
        <f t="shared" si="25"/>
        <v>IM.PA.IV.040414.01</v>
      </c>
      <c r="V227" s="59"/>
      <c r="W227" s="60" t="str">
        <f t="shared" si="26"/>
        <v>GE.PA.IV.040414.01</v>
      </c>
    </row>
    <row r="228" spans="1:31" s="35" customFormat="1" ht="14" customHeight="1">
      <c r="A228" s="35" t="s">
        <v>1664</v>
      </c>
      <c r="C228" s="38" t="s">
        <v>2063</v>
      </c>
      <c r="E228" s="38" t="s">
        <v>2063</v>
      </c>
      <c r="F228" s="35" t="s">
        <v>1724</v>
      </c>
      <c r="G228" s="35" t="s">
        <v>972</v>
      </c>
      <c r="H228" s="38" t="s">
        <v>2459</v>
      </c>
      <c r="J228" s="39" t="str">
        <f t="shared" si="18"/>
        <v>PA.IV.040415</v>
      </c>
      <c r="K228" s="38" t="s">
        <v>2212</v>
      </c>
      <c r="L228" s="35" t="str">
        <f t="shared" si="19"/>
        <v>Other, specify:</v>
      </c>
      <c r="M228" s="39" t="str">
        <f t="shared" si="20"/>
        <v>PI.PA.IV.040415.01</v>
      </c>
      <c r="N228" s="39"/>
      <c r="O228" s="39" t="str">
        <f t="shared" si="21"/>
        <v>PH.PA.IV.040415.01</v>
      </c>
      <c r="Q228" s="39" t="str">
        <f t="shared" si="22"/>
        <v>CL.PA.IV.040415.01</v>
      </c>
      <c r="R228" s="39"/>
      <c r="S228" s="39" t="str">
        <f t="shared" si="23"/>
        <v>DR.PA.IV.040415.01</v>
      </c>
      <c r="T228" s="39"/>
      <c r="U228" s="60" t="str">
        <f t="shared" si="25"/>
        <v>IM.PA.IV.040415.01</v>
      </c>
      <c r="V228" s="59"/>
      <c r="W228" s="60" t="str">
        <f t="shared" si="26"/>
        <v>GE.PA.IV.040415.01</v>
      </c>
    </row>
    <row r="229" spans="1:31" s="35" customFormat="1" ht="14" customHeight="1">
      <c r="A229" s="35" t="s">
        <v>1664</v>
      </c>
      <c r="C229" s="38" t="s">
        <v>2063</v>
      </c>
      <c r="D229" s="35" t="s">
        <v>1487</v>
      </c>
      <c r="E229" s="38" t="s">
        <v>2065</v>
      </c>
      <c r="F229" s="35" t="s">
        <v>1725</v>
      </c>
      <c r="G229" s="35" t="s">
        <v>1433</v>
      </c>
      <c r="H229" s="38" t="s">
        <v>2212</v>
      </c>
      <c r="J229" s="39" t="str">
        <f t="shared" si="18"/>
        <v>PA.IV.040501</v>
      </c>
      <c r="K229" s="38" t="s">
        <v>2212</v>
      </c>
      <c r="L229" s="35" t="str">
        <f t="shared" si="19"/>
        <v>Patent</v>
      </c>
      <c r="M229" s="39" t="str">
        <f t="shared" si="20"/>
        <v>PI.PA.IV.040501.01</v>
      </c>
      <c r="N229" s="39"/>
      <c r="O229" s="39" t="str">
        <f t="shared" si="21"/>
        <v>PH.PA.IV.040501.01</v>
      </c>
      <c r="Q229" s="39" t="str">
        <f t="shared" si="22"/>
        <v>CL.PA.IV.040501.01</v>
      </c>
      <c r="R229" s="39"/>
      <c r="S229" s="39" t="str">
        <f t="shared" si="23"/>
        <v>DR.PA.IV.040501.01</v>
      </c>
      <c r="T229" s="39"/>
      <c r="U229" s="60" t="str">
        <f t="shared" si="25"/>
        <v>IM.PA.IV.040501.01</v>
      </c>
      <c r="V229" s="59"/>
      <c r="W229" s="60" t="str">
        <f t="shared" si="26"/>
        <v>GE.PA.IV.040501.01</v>
      </c>
    </row>
    <row r="230" spans="1:31" s="35" customFormat="1" ht="14" customHeight="1">
      <c r="A230" s="35" t="s">
        <v>1664</v>
      </c>
      <c r="C230" s="38" t="s">
        <v>2063</v>
      </c>
      <c r="E230" s="38" t="s">
        <v>2065</v>
      </c>
      <c r="F230" s="35" t="s">
        <v>1725</v>
      </c>
      <c r="G230" s="35" t="s">
        <v>1509</v>
      </c>
      <c r="H230" s="38" t="s">
        <v>2217</v>
      </c>
      <c r="J230" s="39" t="str">
        <f t="shared" si="18"/>
        <v>PA.IV.040502</v>
      </c>
      <c r="K230" s="38" t="s">
        <v>2212</v>
      </c>
      <c r="L230" s="35" t="str">
        <f t="shared" si="19"/>
        <v>Occluded</v>
      </c>
      <c r="M230" s="39" t="str">
        <f t="shared" si="20"/>
        <v>PI.PA.IV.040502.01</v>
      </c>
      <c r="N230" s="39"/>
      <c r="O230" s="39" t="str">
        <f t="shared" si="21"/>
        <v>PH.PA.IV.040502.01</v>
      </c>
      <c r="Q230" s="39" t="str">
        <f t="shared" si="22"/>
        <v>CL.PA.IV.040502.01</v>
      </c>
      <c r="R230" s="39"/>
      <c r="S230" s="39" t="str">
        <f t="shared" si="23"/>
        <v>DR.PA.IV.040502.01</v>
      </c>
      <c r="T230" s="39"/>
      <c r="U230" s="60" t="str">
        <f t="shared" si="25"/>
        <v>IM.PA.IV.040502.01</v>
      </c>
      <c r="V230" s="59"/>
      <c r="W230" s="60" t="str">
        <f t="shared" si="26"/>
        <v>GE.PA.IV.040502.01</v>
      </c>
    </row>
    <row r="231" spans="1:31" s="35" customFormat="1" ht="14" customHeight="1">
      <c r="A231" s="35" t="s">
        <v>1664</v>
      </c>
      <c r="C231" s="38" t="s">
        <v>2063</v>
      </c>
      <c r="E231" s="38" t="s">
        <v>2065</v>
      </c>
      <c r="F231" s="35" t="s">
        <v>1725</v>
      </c>
      <c r="G231" s="35" t="s">
        <v>2237</v>
      </c>
      <c r="H231" s="38" t="s">
        <v>2219</v>
      </c>
      <c r="J231" s="39" t="str">
        <f t="shared" si="18"/>
        <v>PA.IV.040503</v>
      </c>
      <c r="K231" s="38" t="s">
        <v>2212</v>
      </c>
      <c r="L231" s="35" t="str">
        <f t="shared" si="19"/>
        <v>Occluded port: specify</v>
      </c>
      <c r="M231" s="39" t="str">
        <f t="shared" si="20"/>
        <v>PI.PA.IV.040503.01</v>
      </c>
      <c r="N231" s="39"/>
      <c r="O231" s="39" t="str">
        <f t="shared" si="21"/>
        <v>PH.PA.IV.040503.01</v>
      </c>
      <c r="Q231" s="39" t="str">
        <f t="shared" si="22"/>
        <v>CL.PA.IV.040503.01</v>
      </c>
      <c r="R231" s="39"/>
      <c r="S231" s="39" t="str">
        <f t="shared" si="23"/>
        <v>DR.PA.IV.040503.01</v>
      </c>
      <c r="T231" s="39"/>
      <c r="U231" s="60" t="str">
        <f t="shared" si="25"/>
        <v>IM.PA.IV.040503.01</v>
      </c>
      <c r="V231" s="59"/>
      <c r="W231" s="60" t="str">
        <f t="shared" si="26"/>
        <v>GE.PA.IV.040503.01</v>
      </c>
    </row>
    <row r="232" spans="1:31" s="35" customFormat="1" ht="14" customHeight="1">
      <c r="A232" s="35" t="s">
        <v>1664</v>
      </c>
      <c r="C232" s="38" t="s">
        <v>2063</v>
      </c>
      <c r="E232" s="38" t="s">
        <v>2065</v>
      </c>
      <c r="F232" s="35" t="s">
        <v>1725</v>
      </c>
      <c r="G232" s="35" t="s">
        <v>4514</v>
      </c>
      <c r="H232" s="38" t="s">
        <v>4263</v>
      </c>
      <c r="J232" s="39" t="str">
        <f t="shared" si="18"/>
        <v>PA.IV.040504</v>
      </c>
      <c r="K232" s="38" t="s">
        <v>3298</v>
      </c>
      <c r="L232" s="35" t="str">
        <f t="shared" si="19"/>
        <v>Cap change</v>
      </c>
      <c r="M232" s="39" t="str">
        <f t="shared" si="20"/>
        <v>PI.PA.IV.040504.01</v>
      </c>
      <c r="N232" s="39"/>
      <c r="O232" s="39" t="str">
        <f t="shared" si="21"/>
        <v>PH.PA.IV.040504.01</v>
      </c>
      <c r="Q232" s="39" t="str">
        <f t="shared" si="22"/>
        <v>CL.PA.IV.040504.01</v>
      </c>
      <c r="R232" s="39"/>
      <c r="S232" s="39" t="str">
        <f t="shared" si="23"/>
        <v>DR.PA.IV.040504.01</v>
      </c>
      <c r="T232" s="39"/>
      <c r="U232" s="60" t="str">
        <f t="shared" si="25"/>
        <v>IM.PA.IV.040504.01</v>
      </c>
      <c r="V232" s="59"/>
      <c r="W232" s="60" t="str">
        <f t="shared" si="26"/>
        <v>GE.PA.IV.040504.01</v>
      </c>
      <c r="AD232" s="35" t="s">
        <v>3326</v>
      </c>
      <c r="AE232" s="35">
        <v>1264</v>
      </c>
    </row>
    <row r="233" spans="1:31" s="35" customFormat="1" ht="14" customHeight="1">
      <c r="A233" s="35" t="s">
        <v>1664</v>
      </c>
      <c r="C233" s="38" t="s">
        <v>2063</v>
      </c>
      <c r="E233" s="38" t="s">
        <v>2065</v>
      </c>
      <c r="F233" s="35" t="s">
        <v>1725</v>
      </c>
      <c r="G233" s="35" t="s">
        <v>4515</v>
      </c>
      <c r="H233" s="38" t="s">
        <v>4265</v>
      </c>
      <c r="J233" s="39" t="str">
        <f t="shared" si="18"/>
        <v>PA.IV.040505</v>
      </c>
      <c r="K233" s="38" t="s">
        <v>3298</v>
      </c>
      <c r="L233" s="35" t="str">
        <f t="shared" si="19"/>
        <v>Cleared for use</v>
      </c>
      <c r="M233" s="39" t="str">
        <f t="shared" si="20"/>
        <v>PI.PA.IV.040505.01</v>
      </c>
      <c r="N233" s="39"/>
      <c r="O233" s="39" t="str">
        <f t="shared" si="21"/>
        <v>PH.PA.IV.040505.01</v>
      </c>
      <c r="Q233" s="39" t="str">
        <f t="shared" si="22"/>
        <v>CL.PA.IV.040505.01</v>
      </c>
      <c r="R233" s="39"/>
      <c r="S233" s="39" t="str">
        <f t="shared" si="23"/>
        <v>DR.PA.IV.040505.01</v>
      </c>
      <c r="T233" s="39"/>
      <c r="U233" s="60" t="str">
        <f t="shared" si="25"/>
        <v>IM.PA.IV.040505.01</v>
      </c>
      <c r="V233" s="59"/>
      <c r="W233" s="60" t="str">
        <f t="shared" si="26"/>
        <v>GE.PA.IV.040505.01</v>
      </c>
      <c r="AD233" s="35" t="s">
        <v>3326</v>
      </c>
      <c r="AE233" s="35">
        <v>1264</v>
      </c>
    </row>
    <row r="234" spans="1:31" s="35" customFormat="1" ht="14" customHeight="1">
      <c r="A234" s="35" t="s">
        <v>1664</v>
      </c>
      <c r="C234" s="38" t="s">
        <v>2063</v>
      </c>
      <c r="D234" s="35" t="s">
        <v>1157</v>
      </c>
      <c r="E234" s="38" t="s">
        <v>2222</v>
      </c>
      <c r="F234" s="35" t="s">
        <v>1912</v>
      </c>
      <c r="G234" s="35" t="s">
        <v>1159</v>
      </c>
      <c r="H234" s="38" t="s">
        <v>2212</v>
      </c>
      <c r="J234" s="39" t="str">
        <f t="shared" si="18"/>
        <v>PA.IV.040601</v>
      </c>
      <c r="K234" s="38" t="s">
        <v>2212</v>
      </c>
      <c r="L234" s="35" t="str">
        <f t="shared" si="19"/>
        <v>Device</v>
      </c>
      <c r="M234" s="39" t="str">
        <f t="shared" si="20"/>
        <v>PI.PA.IV.040601.01</v>
      </c>
      <c r="N234" s="39"/>
      <c r="O234" s="39" t="str">
        <f t="shared" si="21"/>
        <v>PH.PA.IV.040601.01</v>
      </c>
      <c r="Q234" s="39" t="str">
        <f t="shared" si="22"/>
        <v>CL.PA.IV.040601.01</v>
      </c>
      <c r="R234" s="39"/>
      <c r="S234" s="39" t="str">
        <f t="shared" si="23"/>
        <v>DR.PA.IV.040601.01</v>
      </c>
      <c r="T234" s="39"/>
      <c r="U234" s="60" t="str">
        <f t="shared" si="25"/>
        <v>IM.PA.IV.040601.01</v>
      </c>
      <c r="V234" s="59"/>
      <c r="W234" s="60" t="str">
        <f t="shared" si="26"/>
        <v>GE.PA.IV.040601.01</v>
      </c>
    </row>
    <row r="235" spans="1:31" s="35" customFormat="1" ht="14" customHeight="1">
      <c r="A235" s="35" t="s">
        <v>1664</v>
      </c>
      <c r="C235" s="38" t="s">
        <v>2063</v>
      </c>
      <c r="E235" s="38" t="s">
        <v>2222</v>
      </c>
      <c r="F235" s="35" t="s">
        <v>1912</v>
      </c>
      <c r="G235" s="35" t="s">
        <v>1160</v>
      </c>
      <c r="H235" s="38" t="s">
        <v>2217</v>
      </c>
      <c r="J235" s="39" t="str">
        <f t="shared" si="18"/>
        <v>PA.IV.040602</v>
      </c>
      <c r="K235" s="38" t="s">
        <v>2212</v>
      </c>
      <c r="L235" s="35" t="str">
        <f t="shared" si="19"/>
        <v>Tape</v>
      </c>
      <c r="M235" s="39" t="str">
        <f t="shared" si="20"/>
        <v>PI.PA.IV.040602.01</v>
      </c>
      <c r="N235" s="39"/>
      <c r="O235" s="39" t="str">
        <f t="shared" si="21"/>
        <v>PH.PA.IV.040602.01</v>
      </c>
      <c r="Q235" s="39" t="str">
        <f t="shared" si="22"/>
        <v>CL.PA.IV.040602.01</v>
      </c>
      <c r="R235" s="39"/>
      <c r="S235" s="39" t="str">
        <f t="shared" si="23"/>
        <v>DR.PA.IV.040602.01</v>
      </c>
      <c r="T235" s="39"/>
      <c r="U235" s="60" t="str">
        <f t="shared" si="25"/>
        <v>IM.PA.IV.040602.01</v>
      </c>
      <c r="V235" s="59"/>
      <c r="W235" s="60" t="str">
        <f t="shared" si="26"/>
        <v>GE.PA.IV.040602.01</v>
      </c>
    </row>
    <row r="236" spans="1:31" s="35" customFormat="1" ht="14" customHeight="1">
      <c r="A236" s="35" t="s">
        <v>1664</v>
      </c>
      <c r="C236" s="38" t="s">
        <v>2063</v>
      </c>
      <c r="E236" s="38" t="s">
        <v>2222</v>
      </c>
      <c r="F236" s="35" t="s">
        <v>1912</v>
      </c>
      <c r="G236" s="35" t="s">
        <v>1161</v>
      </c>
      <c r="H236" s="38" t="s">
        <v>2219</v>
      </c>
      <c r="J236" s="39" t="str">
        <f t="shared" si="18"/>
        <v>PA.IV.040603</v>
      </c>
      <c r="K236" s="38" t="s">
        <v>2212</v>
      </c>
      <c r="L236" s="35" t="str">
        <f t="shared" si="19"/>
        <v>Suture</v>
      </c>
      <c r="M236" s="39" t="str">
        <f t="shared" si="20"/>
        <v>PI.PA.IV.040603.01</v>
      </c>
      <c r="N236" s="39"/>
      <c r="O236" s="39" t="str">
        <f t="shared" si="21"/>
        <v>PH.PA.IV.040603.01</v>
      </c>
      <c r="Q236" s="39" t="str">
        <f t="shared" si="22"/>
        <v>CL.PA.IV.040603.01</v>
      </c>
      <c r="R236" s="39"/>
      <c r="S236" s="39" t="str">
        <f t="shared" si="23"/>
        <v>DR.PA.IV.040603.01</v>
      </c>
      <c r="T236" s="39"/>
      <c r="U236" s="60" t="str">
        <f t="shared" si="25"/>
        <v>IM.PA.IV.040603.01</v>
      </c>
      <c r="V236" s="59"/>
      <c r="W236" s="60" t="str">
        <f t="shared" si="26"/>
        <v>GE.PA.IV.040603.01</v>
      </c>
    </row>
    <row r="237" spans="1:31" s="35" customFormat="1" ht="14" customHeight="1">
      <c r="A237" s="35" t="s">
        <v>1664</v>
      </c>
      <c r="C237" s="38" t="s">
        <v>2063</v>
      </c>
      <c r="E237" s="38" t="s">
        <v>2222</v>
      </c>
      <c r="F237" s="35" t="s">
        <v>1912</v>
      </c>
      <c r="G237" s="35" t="s">
        <v>972</v>
      </c>
      <c r="H237" s="38" t="s">
        <v>2063</v>
      </c>
      <c r="J237" s="39" t="str">
        <f t="shared" si="18"/>
        <v>PA.IV.040604</v>
      </c>
      <c r="K237" s="38" t="s">
        <v>2212</v>
      </c>
      <c r="L237" s="35" t="str">
        <f t="shared" si="19"/>
        <v>Other, specify:</v>
      </c>
      <c r="M237" s="39" t="str">
        <f t="shared" si="20"/>
        <v>PI.PA.IV.040604.01</v>
      </c>
      <c r="N237" s="39"/>
      <c r="O237" s="39" t="str">
        <f t="shared" si="21"/>
        <v>PH.PA.IV.040604.01</v>
      </c>
      <c r="Q237" s="39" t="str">
        <f t="shared" si="22"/>
        <v>CL.PA.IV.040604.01</v>
      </c>
      <c r="R237" s="39"/>
      <c r="S237" s="39" t="str">
        <f t="shared" si="23"/>
        <v>DR.PA.IV.040604.01</v>
      </c>
      <c r="T237" s="39"/>
      <c r="U237" s="60" t="str">
        <f t="shared" si="25"/>
        <v>IM.PA.IV.040604.01</v>
      </c>
      <c r="V237" s="59"/>
      <c r="W237" s="60" t="str">
        <f t="shared" si="26"/>
        <v>GE.PA.IV.040604.01</v>
      </c>
    </row>
    <row r="238" spans="1:31" s="35" customFormat="1" ht="14" customHeight="1">
      <c r="A238" s="35" t="s">
        <v>1664</v>
      </c>
      <c r="C238" s="38" t="s">
        <v>2063</v>
      </c>
      <c r="E238" s="38" t="s">
        <v>2222</v>
      </c>
      <c r="F238" s="35" t="s">
        <v>1912</v>
      </c>
      <c r="G238" s="35" t="s">
        <v>4516</v>
      </c>
      <c r="H238" s="38" t="s">
        <v>2065</v>
      </c>
      <c r="J238" s="39" t="str">
        <f t="shared" si="18"/>
        <v>PA.IV.040605</v>
      </c>
      <c r="K238" s="38" t="s">
        <v>2212</v>
      </c>
      <c r="L238" s="35" t="str">
        <f t="shared" si="19"/>
        <v>Centimeters:</v>
      </c>
      <c r="M238" s="39" t="str">
        <f t="shared" si="20"/>
        <v>PI.PA.IV.040605.01</v>
      </c>
      <c r="N238" s="39"/>
      <c r="O238" s="39" t="str">
        <f t="shared" si="21"/>
        <v>PH.PA.IV.040605.01</v>
      </c>
      <c r="Q238" s="39" t="str">
        <f t="shared" si="22"/>
        <v>CL.PA.IV.040605.01</v>
      </c>
      <c r="R238" s="39"/>
      <c r="S238" s="39" t="str">
        <f t="shared" si="23"/>
        <v>DR.PA.IV.040605.01</v>
      </c>
      <c r="T238" s="39"/>
      <c r="U238" s="60" t="str">
        <f t="shared" si="25"/>
        <v>IM.PA.IV.040605.01</v>
      </c>
      <c r="V238" s="59"/>
      <c r="W238" s="60" t="str">
        <f t="shared" si="26"/>
        <v>GE.PA.IV.040605.01</v>
      </c>
    </row>
    <row r="239" spans="1:31" s="35" customFormat="1" ht="14" customHeight="1">
      <c r="A239" s="35" t="s">
        <v>1664</v>
      </c>
      <c r="C239" s="38" t="s">
        <v>2063</v>
      </c>
      <c r="D239" s="35" t="s">
        <v>2470</v>
      </c>
      <c r="E239" s="38" t="s">
        <v>2376</v>
      </c>
      <c r="F239" s="35" t="s">
        <v>1913</v>
      </c>
      <c r="G239" s="35" t="s">
        <v>1346</v>
      </c>
      <c r="H239" s="38" t="s">
        <v>2212</v>
      </c>
      <c r="J239" s="39" t="str">
        <f t="shared" si="18"/>
        <v>PA.IV.040701</v>
      </c>
      <c r="K239" s="38" t="s">
        <v>2212</v>
      </c>
      <c r="L239" s="35" t="str">
        <f t="shared" si="19"/>
        <v>No redness, pain, swelling</v>
      </c>
      <c r="M239" s="39" t="str">
        <f t="shared" si="20"/>
        <v>PI.PA.IV.040701.01</v>
      </c>
      <c r="N239" s="39"/>
      <c r="O239" s="39" t="str">
        <f t="shared" si="21"/>
        <v>PH.PA.IV.040701.01</v>
      </c>
      <c r="Q239" s="39" t="str">
        <f t="shared" si="22"/>
        <v>CL.PA.IV.040701.01</v>
      </c>
      <c r="R239" s="39"/>
      <c r="S239" s="39" t="str">
        <f t="shared" si="23"/>
        <v>DR.PA.IV.040701.01</v>
      </c>
      <c r="T239" s="39"/>
      <c r="U239" s="60" t="str">
        <f t="shared" si="25"/>
        <v>IM.PA.IV.040701.01</v>
      </c>
      <c r="V239" s="59"/>
      <c r="W239" s="60" t="str">
        <f t="shared" si="26"/>
        <v>GE.PA.IV.040701.01</v>
      </c>
    </row>
    <row r="240" spans="1:31" s="35" customFormat="1" ht="14" customHeight="1">
      <c r="A240" s="35" t="s">
        <v>1664</v>
      </c>
      <c r="C240" s="38" t="s">
        <v>2063</v>
      </c>
      <c r="E240" s="38" t="s">
        <v>2376</v>
      </c>
      <c r="F240" s="35" t="s">
        <v>1913</v>
      </c>
      <c r="G240" s="35" t="s">
        <v>2473</v>
      </c>
      <c r="H240" s="38" t="s">
        <v>2217</v>
      </c>
      <c r="J240" s="39" t="str">
        <f t="shared" si="18"/>
        <v>PA.IV.040702</v>
      </c>
      <c r="K240" s="38" t="s">
        <v>2212</v>
      </c>
      <c r="L240" s="35" t="str">
        <f t="shared" si="19"/>
        <v>Erythema</v>
      </c>
      <c r="M240" s="39" t="str">
        <f t="shared" si="20"/>
        <v>PI.PA.IV.040702.01</v>
      </c>
      <c r="N240" s="39"/>
      <c r="O240" s="39" t="str">
        <f t="shared" si="21"/>
        <v>PH.PA.IV.040702.01</v>
      </c>
      <c r="Q240" s="39" t="str">
        <f t="shared" si="22"/>
        <v>CL.PA.IV.040702.01</v>
      </c>
      <c r="R240" s="39"/>
      <c r="S240" s="39" t="str">
        <f t="shared" si="23"/>
        <v>DR.PA.IV.040702.01</v>
      </c>
      <c r="T240" s="39"/>
      <c r="U240" s="60" t="str">
        <f t="shared" si="25"/>
        <v>IM.PA.IV.040702.01</v>
      </c>
      <c r="V240" s="59"/>
      <c r="W240" s="60" t="str">
        <f t="shared" si="26"/>
        <v>GE.PA.IV.040702.01</v>
      </c>
    </row>
    <row r="241" spans="1:31" s="35" customFormat="1" ht="14" customHeight="1">
      <c r="A241" s="35" t="s">
        <v>1664</v>
      </c>
      <c r="C241" s="38" t="s">
        <v>2063</v>
      </c>
      <c r="E241" s="38" t="s">
        <v>2376</v>
      </c>
      <c r="F241" s="35" t="s">
        <v>1913</v>
      </c>
      <c r="G241" s="35" t="s">
        <v>2313</v>
      </c>
      <c r="H241" s="38" t="s">
        <v>2219</v>
      </c>
      <c r="J241" s="39" t="str">
        <f t="shared" si="18"/>
        <v>PA.IV.040703</v>
      </c>
      <c r="K241" s="38" t="s">
        <v>2212</v>
      </c>
      <c r="L241" s="35" t="str">
        <f t="shared" si="19"/>
        <v>Ecchymosis</v>
      </c>
      <c r="M241" s="39" t="str">
        <f t="shared" si="20"/>
        <v>PI.PA.IV.040703.01</v>
      </c>
      <c r="N241" s="39"/>
      <c r="O241" s="39" t="str">
        <f t="shared" si="21"/>
        <v>PH.PA.IV.040703.01</v>
      </c>
      <c r="Q241" s="39" t="str">
        <f t="shared" si="22"/>
        <v>CL.PA.IV.040703.01</v>
      </c>
      <c r="R241" s="39"/>
      <c r="S241" s="39" t="str">
        <f t="shared" si="23"/>
        <v>DR.PA.IV.040703.01</v>
      </c>
      <c r="T241" s="39"/>
      <c r="U241" s="60" t="str">
        <f t="shared" si="25"/>
        <v>IM.PA.IV.040703.01</v>
      </c>
      <c r="V241" s="59"/>
      <c r="W241" s="60" t="str">
        <f t="shared" si="26"/>
        <v>GE.PA.IV.040703.01</v>
      </c>
    </row>
    <row r="242" spans="1:31" s="35" customFormat="1" ht="14" customHeight="1">
      <c r="A242" s="35" t="s">
        <v>1664</v>
      </c>
      <c r="C242" s="38" t="s">
        <v>2063</v>
      </c>
      <c r="E242" s="38" t="s">
        <v>2376</v>
      </c>
      <c r="F242" s="35" t="s">
        <v>1913</v>
      </c>
      <c r="G242" s="35" t="s">
        <v>2475</v>
      </c>
      <c r="H242" s="38" t="s">
        <v>2063</v>
      </c>
      <c r="J242" s="39" t="str">
        <f t="shared" si="18"/>
        <v>PA.IV.040704</v>
      </c>
      <c r="K242" s="38" t="s">
        <v>2212</v>
      </c>
      <c r="L242" s="35" t="str">
        <f t="shared" si="19"/>
        <v>Tenderness</v>
      </c>
      <c r="M242" s="39" t="str">
        <f t="shared" si="20"/>
        <v>PI.PA.IV.040704.01</v>
      </c>
      <c r="N242" s="39"/>
      <c r="O242" s="39" t="str">
        <f t="shared" si="21"/>
        <v>PH.PA.IV.040704.01</v>
      </c>
      <c r="Q242" s="39" t="str">
        <f t="shared" si="22"/>
        <v>CL.PA.IV.040704.01</v>
      </c>
      <c r="R242" s="39"/>
      <c r="S242" s="39" t="str">
        <f t="shared" si="23"/>
        <v>DR.PA.IV.040704.01</v>
      </c>
      <c r="T242" s="39"/>
      <c r="U242" s="60" t="str">
        <f t="shared" si="25"/>
        <v>IM.PA.IV.040704.01</v>
      </c>
      <c r="V242" s="59"/>
      <c r="W242" s="60" t="str">
        <f t="shared" si="26"/>
        <v>GE.PA.IV.040704.01</v>
      </c>
    </row>
    <row r="243" spans="1:31" s="35" customFormat="1" ht="14" customHeight="1">
      <c r="A243" s="35" t="s">
        <v>1664</v>
      </c>
      <c r="C243" s="38" t="s">
        <v>2063</v>
      </c>
      <c r="E243" s="38" t="s">
        <v>2376</v>
      </c>
      <c r="F243" s="35" t="s">
        <v>1913</v>
      </c>
      <c r="G243" s="35" t="s">
        <v>2476</v>
      </c>
      <c r="H243" s="38" t="s">
        <v>2065</v>
      </c>
      <c r="J243" s="39" t="str">
        <f t="shared" si="18"/>
        <v>PA.IV.040705</v>
      </c>
      <c r="K243" s="38" t="s">
        <v>2212</v>
      </c>
      <c r="L243" s="35" t="str">
        <f t="shared" si="19"/>
        <v>Swelling</v>
      </c>
      <c r="M243" s="39" t="str">
        <f t="shared" si="20"/>
        <v>PI.PA.IV.040705.01</v>
      </c>
      <c r="N243" s="39"/>
      <c r="O243" s="39" t="str">
        <f t="shared" si="21"/>
        <v>PH.PA.IV.040705.01</v>
      </c>
      <c r="Q243" s="39" t="str">
        <f t="shared" si="22"/>
        <v>CL.PA.IV.040705.01</v>
      </c>
      <c r="R243" s="39"/>
      <c r="S243" s="39" t="str">
        <f t="shared" si="23"/>
        <v>DR.PA.IV.040705.01</v>
      </c>
      <c r="T243" s="39"/>
      <c r="U243" s="60" t="str">
        <f t="shared" si="25"/>
        <v>IM.PA.IV.040705.01</v>
      </c>
      <c r="V243" s="59"/>
      <c r="W243" s="60" t="str">
        <f t="shared" si="26"/>
        <v>GE.PA.IV.040705.01</v>
      </c>
    </row>
    <row r="244" spans="1:31" s="35" customFormat="1" ht="14" customHeight="1">
      <c r="A244" s="35" t="s">
        <v>1664</v>
      </c>
      <c r="C244" s="38" t="s">
        <v>2063</v>
      </c>
      <c r="E244" s="38" t="s">
        <v>2376</v>
      </c>
      <c r="F244" s="35" t="s">
        <v>1913</v>
      </c>
      <c r="G244" s="35" t="s">
        <v>2689</v>
      </c>
      <c r="H244" s="38" t="s">
        <v>2222</v>
      </c>
      <c r="J244" s="39" t="str">
        <f t="shared" si="18"/>
        <v>PA.IV.040706</v>
      </c>
      <c r="K244" s="38" t="s">
        <v>2212</v>
      </c>
      <c r="L244" s="35" t="str">
        <f t="shared" si="19"/>
        <v>Hematoma</v>
      </c>
      <c r="M244" s="39" t="str">
        <f t="shared" si="20"/>
        <v>PI.PA.IV.040706.01</v>
      </c>
      <c r="N244" s="39"/>
      <c r="O244" s="39" t="str">
        <f t="shared" si="21"/>
        <v>PH.PA.IV.040706.01</v>
      </c>
      <c r="Q244" s="39" t="str">
        <f t="shared" si="22"/>
        <v>CL.PA.IV.040706.01</v>
      </c>
      <c r="R244" s="39"/>
      <c r="S244" s="39" t="str">
        <f t="shared" si="23"/>
        <v>DR.PA.IV.040706.01</v>
      </c>
      <c r="T244" s="39"/>
      <c r="U244" s="60" t="str">
        <f t="shared" si="25"/>
        <v>IM.PA.IV.040706.01</v>
      </c>
      <c r="V244" s="59"/>
      <c r="W244" s="60" t="str">
        <f t="shared" si="26"/>
        <v>GE.PA.IV.040706.01</v>
      </c>
    </row>
    <row r="245" spans="1:31" s="35" customFormat="1" ht="14" customHeight="1">
      <c r="A245" s="35" t="s">
        <v>1664</v>
      </c>
      <c r="C245" s="38" t="s">
        <v>2063</v>
      </c>
      <c r="E245" s="38" t="s">
        <v>2376</v>
      </c>
      <c r="F245" s="35" t="s">
        <v>1913</v>
      </c>
      <c r="G245" s="35" t="s">
        <v>1164</v>
      </c>
      <c r="H245" s="38" t="s">
        <v>2376</v>
      </c>
      <c r="J245" s="39" t="str">
        <f t="shared" si="18"/>
        <v>PA.IV.040707</v>
      </c>
      <c r="K245" s="38" t="s">
        <v>2212</v>
      </c>
      <c r="L245" s="35" t="str">
        <f t="shared" si="19"/>
        <v>Extravasation</v>
      </c>
      <c r="M245" s="39" t="str">
        <f t="shared" si="20"/>
        <v>PI.PA.IV.040707.01</v>
      </c>
      <c r="N245" s="39"/>
      <c r="O245" s="39" t="str">
        <f t="shared" si="21"/>
        <v>PH.PA.IV.040707.01</v>
      </c>
      <c r="Q245" s="39" t="str">
        <f t="shared" si="22"/>
        <v>CL.PA.IV.040707.01</v>
      </c>
      <c r="R245" s="39"/>
      <c r="S245" s="39" t="str">
        <f t="shared" si="23"/>
        <v>DR.PA.IV.040707.01</v>
      </c>
      <c r="T245" s="39"/>
      <c r="U245" s="60" t="str">
        <f t="shared" si="25"/>
        <v>IM.PA.IV.040707.01</v>
      </c>
      <c r="V245" s="59"/>
      <c r="W245" s="60" t="str">
        <f t="shared" si="26"/>
        <v>GE.PA.IV.040707.01</v>
      </c>
    </row>
    <row r="246" spans="1:31" s="35" customFormat="1" ht="14" customHeight="1">
      <c r="A246" s="35" t="s">
        <v>1664</v>
      </c>
      <c r="C246" s="38" t="s">
        <v>2063</v>
      </c>
      <c r="E246" s="38" t="s">
        <v>2376</v>
      </c>
      <c r="F246" s="35" t="s">
        <v>1913</v>
      </c>
      <c r="G246" s="35" t="s">
        <v>861</v>
      </c>
      <c r="H246" s="38" t="s">
        <v>2378</v>
      </c>
      <c r="J246" s="39" t="str">
        <f t="shared" si="18"/>
        <v>PA.IV.040708</v>
      </c>
      <c r="K246" s="38" t="s">
        <v>2212</v>
      </c>
      <c r="L246" s="35" t="str">
        <f t="shared" si="19"/>
        <v>Unable to assess due to dressing</v>
      </c>
      <c r="M246" s="39" t="str">
        <f t="shared" si="20"/>
        <v>PI.PA.IV.040708.01</v>
      </c>
      <c r="N246" s="39"/>
      <c r="O246" s="39" t="str">
        <f t="shared" si="21"/>
        <v>PH.PA.IV.040708.01</v>
      </c>
      <c r="Q246" s="39" t="str">
        <f t="shared" si="22"/>
        <v>CL.PA.IV.040708.01</v>
      </c>
      <c r="R246" s="39"/>
      <c r="S246" s="39" t="str">
        <f t="shared" si="23"/>
        <v>DR.PA.IV.040708.01</v>
      </c>
      <c r="T246" s="39"/>
      <c r="U246" s="60" t="str">
        <f t="shared" si="25"/>
        <v>IM.PA.IV.040708.01</v>
      </c>
      <c r="V246" s="59"/>
      <c r="W246" s="60" t="str">
        <f t="shared" si="26"/>
        <v>GE.PA.IV.040708.01</v>
      </c>
    </row>
    <row r="247" spans="1:31" s="35" customFormat="1" ht="14" customHeight="1">
      <c r="A247" s="35" t="s">
        <v>1664</v>
      </c>
      <c r="C247" s="38" t="s">
        <v>2063</v>
      </c>
      <c r="E247" s="38" t="s">
        <v>2376</v>
      </c>
      <c r="F247" s="35" t="s">
        <v>1913</v>
      </c>
      <c r="G247" s="35" t="s">
        <v>2477</v>
      </c>
      <c r="H247" s="38" t="s">
        <v>2380</v>
      </c>
      <c r="J247" s="39" t="str">
        <f t="shared" si="18"/>
        <v>PA.IV.040709</v>
      </c>
      <c r="K247" s="38" t="s">
        <v>2212</v>
      </c>
      <c r="L247" s="35" t="str">
        <f t="shared" si="19"/>
        <v>Warmth</v>
      </c>
      <c r="M247" s="39" t="str">
        <f t="shared" si="20"/>
        <v>PI.PA.IV.040709.01</v>
      </c>
      <c r="N247" s="39"/>
      <c r="O247" s="39" t="str">
        <f t="shared" si="21"/>
        <v>PH.PA.IV.040709.01</v>
      </c>
      <c r="Q247" s="39" t="str">
        <f t="shared" si="22"/>
        <v>CL.PA.IV.040709.01</v>
      </c>
      <c r="R247" s="39"/>
      <c r="S247" s="39" t="str">
        <f t="shared" si="23"/>
        <v>DR.PA.IV.040709.01</v>
      </c>
      <c r="T247" s="39"/>
      <c r="U247" s="60" t="str">
        <f t="shared" si="25"/>
        <v>IM.PA.IV.040709.01</v>
      </c>
      <c r="V247" s="59"/>
      <c r="W247" s="60" t="str">
        <f t="shared" si="26"/>
        <v>GE.PA.IV.040709.01</v>
      </c>
    </row>
    <row r="248" spans="1:31" s="35" customFormat="1" ht="14" customHeight="1">
      <c r="A248" s="35" t="s">
        <v>1664</v>
      </c>
      <c r="C248" s="38" t="s">
        <v>2063</v>
      </c>
      <c r="E248" s="38" t="s">
        <v>2376</v>
      </c>
      <c r="F248" s="35" t="s">
        <v>1913</v>
      </c>
      <c r="G248" s="35" t="s">
        <v>2688</v>
      </c>
      <c r="H248" s="38" t="s">
        <v>2124</v>
      </c>
      <c r="J248" s="39" t="str">
        <f t="shared" si="18"/>
        <v>PA.IV.040710</v>
      </c>
      <c r="K248" s="38" t="s">
        <v>2212</v>
      </c>
      <c r="L248" s="35" t="str">
        <f t="shared" si="19"/>
        <v>Bleeding</v>
      </c>
      <c r="M248" s="39" t="str">
        <f t="shared" si="20"/>
        <v>PI.PA.IV.040710.01</v>
      </c>
      <c r="N248" s="39"/>
      <c r="O248" s="39" t="str">
        <f t="shared" si="21"/>
        <v>PH.PA.IV.040710.01</v>
      </c>
      <c r="Q248" s="39" t="str">
        <f t="shared" si="22"/>
        <v>CL.PA.IV.040710.01</v>
      </c>
      <c r="R248" s="39"/>
      <c r="S248" s="39" t="str">
        <f t="shared" si="23"/>
        <v>DR.PA.IV.040710.01</v>
      </c>
      <c r="T248" s="39"/>
      <c r="U248" s="60" t="str">
        <f t="shared" si="25"/>
        <v>IM.PA.IV.040710.01</v>
      </c>
      <c r="V248" s="59"/>
      <c r="W248" s="60" t="str">
        <f t="shared" si="26"/>
        <v>GE.PA.IV.040710.01</v>
      </c>
    </row>
    <row r="249" spans="1:31" s="35" customFormat="1" ht="14" customHeight="1">
      <c r="A249" s="35" t="s">
        <v>1664</v>
      </c>
      <c r="C249" s="38" t="s">
        <v>2063</v>
      </c>
      <c r="E249" s="38" t="s">
        <v>2376</v>
      </c>
      <c r="F249" s="35" t="s">
        <v>1913</v>
      </c>
      <c r="G249" s="35" t="s">
        <v>866</v>
      </c>
      <c r="H249" s="38" t="s">
        <v>2126</v>
      </c>
      <c r="J249" s="39" t="str">
        <f t="shared" si="18"/>
        <v>PA.IV.040711</v>
      </c>
      <c r="K249" s="38" t="s">
        <v>2212</v>
      </c>
      <c r="L249" s="35" t="str">
        <f t="shared" si="19"/>
        <v>Infusate leakage</v>
      </c>
      <c r="M249" s="39" t="str">
        <f t="shared" si="20"/>
        <v>PI.PA.IV.040711.01</v>
      </c>
      <c r="N249" s="39"/>
      <c r="O249" s="39" t="str">
        <f t="shared" si="21"/>
        <v>PH.PA.IV.040711.01</v>
      </c>
      <c r="Q249" s="39" t="str">
        <f t="shared" si="22"/>
        <v>CL.PA.IV.040711.01</v>
      </c>
      <c r="R249" s="39"/>
      <c r="S249" s="39" t="str">
        <f t="shared" si="23"/>
        <v>DR.PA.IV.040711.01</v>
      </c>
      <c r="T249" s="39"/>
      <c r="U249" s="60" t="str">
        <f t="shared" si="25"/>
        <v>IM.PA.IV.040711.01</v>
      </c>
      <c r="V249" s="59"/>
      <c r="W249" s="60" t="str">
        <f t="shared" si="26"/>
        <v>GE.PA.IV.040711.01</v>
      </c>
    </row>
    <row r="250" spans="1:31" s="35" customFormat="1" ht="14" customHeight="1">
      <c r="A250" s="35" t="s">
        <v>1664</v>
      </c>
      <c r="C250" s="38" t="s">
        <v>2063</v>
      </c>
      <c r="D250" s="35" t="s">
        <v>2198</v>
      </c>
      <c r="E250" s="38" t="s">
        <v>2378</v>
      </c>
      <c r="F250" s="35" t="s">
        <v>2082</v>
      </c>
      <c r="G250" s="35" t="s">
        <v>1349</v>
      </c>
      <c r="H250" s="38" t="s">
        <v>2212</v>
      </c>
      <c r="J250" s="39" t="str">
        <f t="shared" si="18"/>
        <v>PA.IV.040801</v>
      </c>
      <c r="K250" s="38" t="s">
        <v>2212</v>
      </c>
      <c r="L250" s="35" t="str">
        <f t="shared" si="19"/>
        <v>Non-tunneled</v>
      </c>
      <c r="M250" s="39" t="str">
        <f t="shared" si="20"/>
        <v>PI.PA.IV.040801.01</v>
      </c>
      <c r="N250" s="39"/>
      <c r="O250" s="39" t="str">
        <f t="shared" si="21"/>
        <v>PH.PA.IV.040801.01</v>
      </c>
      <c r="Q250" s="39" t="str">
        <f t="shared" si="22"/>
        <v>CL.PA.IV.040801.01</v>
      </c>
      <c r="R250" s="39"/>
      <c r="S250" s="39" t="str">
        <f t="shared" si="23"/>
        <v>DR.PA.IV.040801.01</v>
      </c>
      <c r="T250" s="39"/>
      <c r="U250" s="60" t="str">
        <f t="shared" si="25"/>
        <v>IM.PA.IV.040801.01</v>
      </c>
      <c r="V250" s="59"/>
      <c r="W250" s="60" t="str">
        <f t="shared" si="26"/>
        <v>GE.PA.IV.040801.01</v>
      </c>
    </row>
    <row r="251" spans="1:31" s="35" customFormat="1" ht="14" customHeight="1">
      <c r="A251" s="35" t="s">
        <v>1664</v>
      </c>
      <c r="C251" s="38" t="s">
        <v>2063</v>
      </c>
      <c r="E251" s="38" t="s">
        <v>2378</v>
      </c>
      <c r="F251" s="35" t="s">
        <v>2082</v>
      </c>
      <c r="G251" s="35" t="s">
        <v>1350</v>
      </c>
      <c r="H251" s="38" t="s">
        <v>2217</v>
      </c>
      <c r="J251" s="39" t="str">
        <f t="shared" si="18"/>
        <v>PA.IV.040802</v>
      </c>
      <c r="K251" s="38" t="s">
        <v>2212</v>
      </c>
      <c r="L251" s="35" t="str">
        <f t="shared" si="19"/>
        <v>Tunneled</v>
      </c>
      <c r="M251" s="39" t="str">
        <f t="shared" si="20"/>
        <v>PI.PA.IV.040802.01</v>
      </c>
      <c r="N251" s="39"/>
      <c r="O251" s="39" t="str">
        <f t="shared" si="21"/>
        <v>PH.PA.IV.040802.01</v>
      </c>
      <c r="Q251" s="39" t="str">
        <f t="shared" si="22"/>
        <v>CL.PA.IV.040802.01</v>
      </c>
      <c r="R251" s="39"/>
      <c r="S251" s="39" t="str">
        <f t="shared" si="23"/>
        <v>DR.PA.IV.040802.01</v>
      </c>
      <c r="T251" s="39"/>
      <c r="U251" s="60" t="str">
        <f t="shared" si="25"/>
        <v>IM.PA.IV.040802.01</v>
      </c>
      <c r="V251" s="59"/>
      <c r="W251" s="60" t="str">
        <f t="shared" si="26"/>
        <v>GE.PA.IV.040802.01</v>
      </c>
    </row>
    <row r="252" spans="1:31" s="35" customFormat="1" ht="14" customHeight="1">
      <c r="A252" s="35" t="s">
        <v>1664</v>
      </c>
      <c r="C252" s="38" t="s">
        <v>2063</v>
      </c>
      <c r="E252" s="38" t="s">
        <v>2378</v>
      </c>
      <c r="F252" s="35" t="s">
        <v>2082</v>
      </c>
      <c r="G252" s="35" t="s">
        <v>1351</v>
      </c>
      <c r="H252" s="38" t="s">
        <v>2219</v>
      </c>
      <c r="J252" s="39" t="str">
        <f t="shared" si="18"/>
        <v>PA.IV.040803</v>
      </c>
      <c r="K252" s="38" t="s">
        <v>2212</v>
      </c>
      <c r="L252" s="35" t="str">
        <f t="shared" si="19"/>
        <v>Implanted port</v>
      </c>
      <c r="M252" s="39" t="str">
        <f t="shared" si="20"/>
        <v>PI.PA.IV.040803.01</v>
      </c>
      <c r="N252" s="39"/>
      <c r="O252" s="39" t="str">
        <f t="shared" si="21"/>
        <v>PH.PA.IV.040803.01</v>
      </c>
      <c r="Q252" s="39" t="str">
        <f t="shared" si="22"/>
        <v>CL.PA.IV.040803.01</v>
      </c>
      <c r="R252" s="39"/>
      <c r="S252" s="39" t="str">
        <f t="shared" si="23"/>
        <v>DR.PA.IV.040803.01</v>
      </c>
      <c r="T252" s="39"/>
      <c r="U252" s="60" t="str">
        <f t="shared" si="25"/>
        <v>IM.PA.IV.040803.01</v>
      </c>
      <c r="V252" s="59"/>
      <c r="W252" s="60" t="str">
        <f t="shared" si="26"/>
        <v>GE.PA.IV.040803.01</v>
      </c>
    </row>
    <row r="253" spans="1:31" s="35" customFormat="1" ht="14" customHeight="1">
      <c r="A253" s="35" t="s">
        <v>1664</v>
      </c>
      <c r="C253" s="38" t="s">
        <v>2063</v>
      </c>
      <c r="E253" s="38" t="s">
        <v>2378</v>
      </c>
      <c r="F253" s="35" t="s">
        <v>2082</v>
      </c>
      <c r="G253" s="35" t="s">
        <v>972</v>
      </c>
      <c r="H253" s="38" t="s">
        <v>2063</v>
      </c>
      <c r="J253" s="39" t="str">
        <f t="shared" si="18"/>
        <v>PA.IV.040804</v>
      </c>
      <c r="K253" s="38" t="s">
        <v>2212</v>
      </c>
      <c r="L253" s="35" t="str">
        <f t="shared" si="19"/>
        <v>Other, specify:</v>
      </c>
      <c r="M253" s="39" t="str">
        <f t="shared" si="20"/>
        <v>PI.PA.IV.040804.01</v>
      </c>
      <c r="N253" s="39"/>
      <c r="O253" s="39" t="str">
        <f t="shared" si="21"/>
        <v>PH.PA.IV.040804.01</v>
      </c>
      <c r="Q253" s="39" t="str">
        <f t="shared" si="22"/>
        <v>CL.PA.IV.040804.01</v>
      </c>
      <c r="R253" s="39"/>
      <c r="S253" s="39" t="str">
        <f t="shared" si="23"/>
        <v>DR.PA.IV.040804.01</v>
      </c>
      <c r="T253" s="39"/>
      <c r="U253" s="60" t="str">
        <f t="shared" si="25"/>
        <v>IM.PA.IV.040804.01</v>
      </c>
      <c r="V253" s="59"/>
      <c r="W253" s="60" t="str">
        <f t="shared" si="26"/>
        <v>GE.PA.IV.040804.01</v>
      </c>
    </row>
    <row r="254" spans="1:31" s="35" customFormat="1" ht="15">
      <c r="A254" s="35" t="s">
        <v>1664</v>
      </c>
      <c r="C254" s="38" t="s">
        <v>4263</v>
      </c>
      <c r="E254" s="38" t="s">
        <v>2378</v>
      </c>
      <c r="F254" s="35" t="s">
        <v>4526</v>
      </c>
      <c r="G254" s="35" t="s">
        <v>178</v>
      </c>
      <c r="H254" s="38" t="s">
        <v>4265</v>
      </c>
      <c r="I254" s="35" t="s">
        <v>2886</v>
      </c>
      <c r="J254" s="39" t="str">
        <f t="shared" si="18"/>
        <v>PA.IV.040805</v>
      </c>
      <c r="K254" s="38" t="s">
        <v>3298</v>
      </c>
      <c r="L254" s="35" t="str">
        <f t="shared" ref="L254:L317" si="27">G254</f>
        <v>Central venous catheter</v>
      </c>
      <c r="M254" s="39" t="str">
        <f t="shared" ref="M254:M317" si="28">CONCATENATE("PI.",J254,".",K254)</f>
        <v>PI.PA.IV.040805.01</v>
      </c>
      <c r="N254" s="39"/>
      <c r="O254" s="39" t="str">
        <f t="shared" ref="O254:O317" si="29">CONCATENATE("PH.",J254,".",K254)</f>
        <v>PH.PA.IV.040805.01</v>
      </c>
      <c r="Q254" s="39" t="str">
        <f t="shared" ref="Q254:Q317" si="30">CONCATENATE("CL.",J254,".",K254)</f>
        <v>CL.PA.IV.040805.01</v>
      </c>
      <c r="S254" s="39" t="str">
        <f t="shared" si="23"/>
        <v>DR.PA.IV.040805.01</v>
      </c>
      <c r="T254" s="39"/>
      <c r="U254" s="60" t="str">
        <f t="shared" si="25"/>
        <v>IM.PA.IV.040805.01</v>
      </c>
      <c r="V254" s="59"/>
      <c r="W254" s="60" t="str">
        <f t="shared" si="26"/>
        <v>GE.PA.IV.040805.01</v>
      </c>
      <c r="AD254" s="35" t="s">
        <v>3326</v>
      </c>
      <c r="AE254" s="35">
        <v>1269</v>
      </c>
    </row>
    <row r="255" spans="1:31" s="35" customFormat="1" ht="15">
      <c r="A255" s="35" t="s">
        <v>1664</v>
      </c>
      <c r="C255" s="38" t="s">
        <v>4263</v>
      </c>
      <c r="E255" s="38" t="s">
        <v>2378</v>
      </c>
      <c r="F255" s="35" t="s">
        <v>4526</v>
      </c>
      <c r="G255" s="35" t="s">
        <v>179</v>
      </c>
      <c r="H255" s="38" t="s">
        <v>3361</v>
      </c>
      <c r="I255" s="35" t="s">
        <v>179</v>
      </c>
      <c r="J255" s="39" t="str">
        <f t="shared" ref="J255:J318" si="31">CONCATENATE("PA.IV.",C255,E255,H255)</f>
        <v>PA.IV.040806</v>
      </c>
      <c r="K255" s="38" t="s">
        <v>3298</v>
      </c>
      <c r="L255" s="35" t="str">
        <f t="shared" si="27"/>
        <v>Introducer</v>
      </c>
      <c r="M255" s="39" t="str">
        <f t="shared" si="28"/>
        <v>PI.PA.IV.040806.01</v>
      </c>
      <c r="N255" s="39"/>
      <c r="O255" s="39" t="str">
        <f t="shared" si="29"/>
        <v>PH.PA.IV.040806.01</v>
      </c>
      <c r="Q255" s="39" t="str">
        <f t="shared" si="30"/>
        <v>CL.PA.IV.040806.01</v>
      </c>
      <c r="S255" s="39" t="str">
        <f t="shared" si="23"/>
        <v>DR.PA.IV.040806.01</v>
      </c>
      <c r="T255" s="39"/>
      <c r="U255" s="60" t="str">
        <f t="shared" si="25"/>
        <v>IM.PA.IV.040806.01</v>
      </c>
      <c r="V255" s="59"/>
      <c r="W255" s="60" t="str">
        <f t="shared" si="26"/>
        <v>GE.PA.IV.040806.01</v>
      </c>
      <c r="AD255" s="35" t="s">
        <v>3326</v>
      </c>
      <c r="AE255" s="35">
        <v>1269</v>
      </c>
    </row>
    <row r="256" spans="1:31" s="35" customFormat="1" ht="15">
      <c r="A256" s="35" t="s">
        <v>1664</v>
      </c>
      <c r="C256" s="38" t="s">
        <v>4263</v>
      </c>
      <c r="E256" s="38" t="s">
        <v>2378</v>
      </c>
      <c r="F256" s="35" t="s">
        <v>4526</v>
      </c>
      <c r="G256" s="35" t="s">
        <v>180</v>
      </c>
      <c r="H256" s="38" t="s">
        <v>3306</v>
      </c>
      <c r="I256" s="35" t="s">
        <v>2887</v>
      </c>
      <c r="J256" s="39" t="str">
        <f t="shared" si="31"/>
        <v>PA.IV.040807</v>
      </c>
      <c r="K256" s="38" t="s">
        <v>3298</v>
      </c>
      <c r="L256" s="35" t="str">
        <f t="shared" si="27"/>
        <v>Introducer/PA line</v>
      </c>
      <c r="M256" s="39" t="str">
        <f t="shared" si="28"/>
        <v>PI.PA.IV.040807.01</v>
      </c>
      <c r="N256" s="39"/>
      <c r="O256" s="39" t="str">
        <f t="shared" si="29"/>
        <v>PH.PA.IV.040807.01</v>
      </c>
      <c r="Q256" s="39" t="str">
        <f t="shared" si="30"/>
        <v>CL.PA.IV.040807.01</v>
      </c>
      <c r="S256" s="39" t="str">
        <f t="shared" si="23"/>
        <v>DR.PA.IV.040807.01</v>
      </c>
      <c r="T256" s="39"/>
      <c r="U256" s="60" t="str">
        <f t="shared" si="25"/>
        <v>IM.PA.IV.040807.01</v>
      </c>
      <c r="V256" s="59"/>
      <c r="W256" s="60" t="str">
        <f t="shared" si="26"/>
        <v>GE.PA.IV.040807.01</v>
      </c>
      <c r="AD256" s="35" t="s">
        <v>3326</v>
      </c>
      <c r="AE256" s="35">
        <v>1269</v>
      </c>
    </row>
    <row r="257" spans="1:31" s="35" customFormat="1" ht="15">
      <c r="A257" s="35" t="s">
        <v>1664</v>
      </c>
      <c r="C257" s="38" t="s">
        <v>4263</v>
      </c>
      <c r="E257" s="38" t="s">
        <v>2378</v>
      </c>
      <c r="F257" s="35" t="s">
        <v>4526</v>
      </c>
      <c r="G257" s="35" t="s">
        <v>181</v>
      </c>
      <c r="H257" s="38" t="s">
        <v>3309</v>
      </c>
      <c r="I257" s="35" t="s">
        <v>2888</v>
      </c>
      <c r="J257" s="39" t="str">
        <f t="shared" si="31"/>
        <v>PA.IV.040808</v>
      </c>
      <c r="K257" s="38" t="s">
        <v>3298</v>
      </c>
      <c r="L257" s="35" t="str">
        <f t="shared" si="27"/>
        <v>Pulmonary arterial line</v>
      </c>
      <c r="M257" s="39" t="str">
        <f t="shared" si="28"/>
        <v>PI.PA.IV.040808.01</v>
      </c>
      <c r="N257" s="39"/>
      <c r="O257" s="39" t="str">
        <f t="shared" si="29"/>
        <v>PH.PA.IV.040808.01</v>
      </c>
      <c r="Q257" s="39" t="str">
        <f t="shared" si="30"/>
        <v>CL.PA.IV.040808.01</v>
      </c>
      <c r="S257" s="39" t="str">
        <f t="shared" si="23"/>
        <v>DR.PA.IV.040808.01</v>
      </c>
      <c r="T257" s="39"/>
      <c r="U257" s="60" t="str">
        <f t="shared" si="25"/>
        <v>IM.PA.IV.040808.01</v>
      </c>
      <c r="V257" s="59"/>
      <c r="W257" s="60" t="str">
        <f t="shared" si="26"/>
        <v>GE.PA.IV.040808.01</v>
      </c>
      <c r="AD257" s="35" t="s">
        <v>3326</v>
      </c>
      <c r="AE257" s="35">
        <v>1269</v>
      </c>
    </row>
    <row r="258" spans="1:31" s="35" customFormat="1" ht="15">
      <c r="A258" s="35" t="s">
        <v>1664</v>
      </c>
      <c r="C258" s="38" t="s">
        <v>4263</v>
      </c>
      <c r="E258" s="38" t="s">
        <v>2378</v>
      </c>
      <c r="F258" s="35" t="s">
        <v>4526</v>
      </c>
      <c r="G258" s="35" t="s">
        <v>2889</v>
      </c>
      <c r="H258" s="38" t="s">
        <v>3312</v>
      </c>
      <c r="I258" s="35" t="s">
        <v>2889</v>
      </c>
      <c r="J258" s="39" t="str">
        <f t="shared" si="31"/>
        <v>PA.IV.040809</v>
      </c>
      <c r="K258" s="38" t="s">
        <v>3298</v>
      </c>
      <c r="L258" s="35" t="str">
        <f t="shared" si="27"/>
        <v>PICC</v>
      </c>
      <c r="M258" s="39" t="str">
        <f t="shared" si="28"/>
        <v>PI.PA.IV.040809.01</v>
      </c>
      <c r="N258" s="39"/>
      <c r="O258" s="39" t="str">
        <f t="shared" si="29"/>
        <v>PH.PA.IV.040809.01</v>
      </c>
      <c r="Q258" s="39" t="str">
        <f t="shared" si="30"/>
        <v>CL.PA.IV.040809.01</v>
      </c>
      <c r="S258" s="39" t="str">
        <f t="shared" si="23"/>
        <v>DR.PA.IV.040809.01</v>
      </c>
      <c r="T258" s="39"/>
      <c r="U258" s="60" t="str">
        <f t="shared" si="25"/>
        <v>IM.PA.IV.040809.01</v>
      </c>
      <c r="V258" s="59"/>
      <c r="W258" s="60" t="str">
        <f t="shared" si="26"/>
        <v>GE.PA.IV.040809.01</v>
      </c>
      <c r="AD258" s="35" t="s">
        <v>3326</v>
      </c>
      <c r="AE258" s="35">
        <v>1269</v>
      </c>
    </row>
    <row r="259" spans="1:31" s="35" customFormat="1" ht="15">
      <c r="A259" s="35" t="s">
        <v>1664</v>
      </c>
      <c r="C259" s="38" t="s">
        <v>4263</v>
      </c>
      <c r="E259" s="38" t="s">
        <v>2378</v>
      </c>
      <c r="F259" s="35" t="s">
        <v>4526</v>
      </c>
      <c r="G259" s="35" t="s">
        <v>2890</v>
      </c>
      <c r="H259" s="38" t="s">
        <v>3331</v>
      </c>
      <c r="I259" s="35" t="s">
        <v>2891</v>
      </c>
      <c r="J259" s="39" t="str">
        <f t="shared" si="31"/>
        <v>PA.IV.040810</v>
      </c>
      <c r="K259" s="38" t="s">
        <v>3298</v>
      </c>
      <c r="L259" s="35" t="str">
        <f t="shared" si="27"/>
        <v>Vascular sheath</v>
      </c>
      <c r="M259" s="39" t="str">
        <f t="shared" si="28"/>
        <v>PI.PA.IV.040810.01</v>
      </c>
      <c r="N259" s="39"/>
      <c r="O259" s="39" t="str">
        <f t="shared" si="29"/>
        <v>PH.PA.IV.040810.01</v>
      </c>
      <c r="Q259" s="39" t="str">
        <f t="shared" si="30"/>
        <v>CL.PA.IV.040810.01</v>
      </c>
      <c r="S259" s="39" t="str">
        <f t="shared" si="23"/>
        <v>DR.PA.IV.040810.01</v>
      </c>
      <c r="T259" s="39"/>
      <c r="U259" s="60" t="str">
        <f t="shared" si="25"/>
        <v>IM.PA.IV.040810.01</v>
      </c>
      <c r="V259" s="59"/>
      <c r="W259" s="60" t="str">
        <f t="shared" si="26"/>
        <v>GE.PA.IV.040810.01</v>
      </c>
      <c r="AD259" s="35" t="s">
        <v>3326</v>
      </c>
      <c r="AE259" s="35">
        <v>1269</v>
      </c>
    </row>
    <row r="260" spans="1:31" s="35" customFormat="1" ht="15">
      <c r="A260" s="35" t="s">
        <v>1664</v>
      </c>
      <c r="C260" s="38" t="s">
        <v>4263</v>
      </c>
      <c r="E260" s="38" t="s">
        <v>2378</v>
      </c>
      <c r="F260" s="35" t="s">
        <v>4526</v>
      </c>
      <c r="G260" s="35" t="s">
        <v>224</v>
      </c>
      <c r="H260" s="38" t="s">
        <v>4304</v>
      </c>
      <c r="I260" s="35" t="s">
        <v>2892</v>
      </c>
      <c r="J260" s="39" t="str">
        <f t="shared" si="31"/>
        <v>PA.IV.040811</v>
      </c>
      <c r="K260" s="38" t="s">
        <v>3298</v>
      </c>
      <c r="L260" s="35" t="str">
        <f t="shared" si="27"/>
        <v>Dialysis tunneled permanent</v>
      </c>
      <c r="M260" s="39" t="str">
        <f t="shared" si="28"/>
        <v>PI.PA.IV.040811.01</v>
      </c>
      <c r="N260" s="39"/>
      <c r="O260" s="39" t="str">
        <f t="shared" si="29"/>
        <v>PH.PA.IV.040811.01</v>
      </c>
      <c r="Q260" s="39" t="str">
        <f t="shared" si="30"/>
        <v>CL.PA.IV.040811.01</v>
      </c>
      <c r="S260" s="39" t="str">
        <f t="shared" si="23"/>
        <v>DR.PA.IV.040811.01</v>
      </c>
      <c r="T260" s="39"/>
      <c r="U260" s="60" t="str">
        <f t="shared" ref="U260:U323" si="32">CONCATENATE("IM.",J260, ".",K260)</f>
        <v>IM.PA.IV.040811.01</v>
      </c>
      <c r="V260" s="59"/>
      <c r="W260" s="60" t="str">
        <f t="shared" ref="W260:W323" si="33">CONCATENATE("GE.",J260, ".",K260)</f>
        <v>GE.PA.IV.040811.01</v>
      </c>
      <c r="AD260" s="35" t="s">
        <v>3326</v>
      </c>
      <c r="AE260" s="35">
        <v>1269</v>
      </c>
    </row>
    <row r="261" spans="1:31" s="35" customFormat="1" ht="15">
      <c r="A261" s="35" t="s">
        <v>1664</v>
      </c>
      <c r="C261" s="38" t="s">
        <v>4263</v>
      </c>
      <c r="E261" s="38" t="s">
        <v>2378</v>
      </c>
      <c r="F261" s="35" t="s">
        <v>4526</v>
      </c>
      <c r="G261" s="35" t="s">
        <v>2893</v>
      </c>
      <c r="H261" s="38" t="s">
        <v>4518</v>
      </c>
      <c r="I261" s="35" t="s">
        <v>2894</v>
      </c>
      <c r="J261" s="39" t="str">
        <f t="shared" si="31"/>
        <v>PA.IV.040812</v>
      </c>
      <c r="K261" s="38" t="s">
        <v>3298</v>
      </c>
      <c r="L261" s="35" t="str">
        <f t="shared" si="27"/>
        <v xml:space="preserve">Hemodialysis non-tunneled temporary </v>
      </c>
      <c r="M261" s="39" t="str">
        <f t="shared" si="28"/>
        <v>PI.PA.IV.040812.01</v>
      </c>
      <c r="N261" s="39"/>
      <c r="O261" s="39" t="str">
        <f t="shared" si="29"/>
        <v>PH.PA.IV.040812.01</v>
      </c>
      <c r="Q261" s="39" t="str">
        <f t="shared" si="30"/>
        <v>CL.PA.IV.040812.01</v>
      </c>
      <c r="S261" s="39" t="str">
        <f t="shared" si="23"/>
        <v>DR.PA.IV.040812.01</v>
      </c>
      <c r="T261" s="39"/>
      <c r="U261" s="60" t="str">
        <f t="shared" si="32"/>
        <v>IM.PA.IV.040812.01</v>
      </c>
      <c r="V261" s="59"/>
      <c r="W261" s="60" t="str">
        <f t="shared" si="33"/>
        <v>GE.PA.IV.040812.01</v>
      </c>
      <c r="AD261" s="35" t="s">
        <v>3326</v>
      </c>
      <c r="AE261" s="35">
        <v>1269</v>
      </c>
    </row>
    <row r="262" spans="1:31" s="35" customFormat="1" ht="15">
      <c r="A262" s="35" t="s">
        <v>1664</v>
      </c>
      <c r="C262" s="38" t="s">
        <v>4263</v>
      </c>
      <c r="E262" s="38" t="s">
        <v>2378</v>
      </c>
      <c r="F262" s="35" t="s">
        <v>4526</v>
      </c>
      <c r="G262" s="35" t="s">
        <v>208</v>
      </c>
      <c r="H262" s="38" t="s">
        <v>4519</v>
      </c>
      <c r="I262" s="35" t="s">
        <v>2895</v>
      </c>
      <c r="J262" s="39" t="str">
        <f t="shared" si="31"/>
        <v>PA.IV.040813</v>
      </c>
      <c r="K262" s="38" t="s">
        <v>3298</v>
      </c>
      <c r="L262" s="35" t="str">
        <f t="shared" si="27"/>
        <v>Thermoregulation multilumen catheter</v>
      </c>
      <c r="M262" s="39" t="str">
        <f t="shared" si="28"/>
        <v>PI.PA.IV.040813.01</v>
      </c>
      <c r="N262" s="39"/>
      <c r="O262" s="39" t="str">
        <f t="shared" si="29"/>
        <v>PH.PA.IV.040813.01</v>
      </c>
      <c r="Q262" s="39" t="str">
        <f t="shared" si="30"/>
        <v>CL.PA.IV.040813.01</v>
      </c>
      <c r="S262" s="39" t="str">
        <f t="shared" si="23"/>
        <v>DR.PA.IV.040813.01</v>
      </c>
      <c r="T262" s="39"/>
      <c r="U262" s="60" t="str">
        <f t="shared" si="32"/>
        <v>IM.PA.IV.040813.01</v>
      </c>
      <c r="V262" s="59"/>
      <c r="W262" s="60" t="str">
        <f t="shared" si="33"/>
        <v>GE.PA.IV.040813.01</v>
      </c>
      <c r="AD262" s="35" t="s">
        <v>3326</v>
      </c>
      <c r="AE262" s="35">
        <v>1269</v>
      </c>
    </row>
    <row r="263" spans="1:31" s="35" customFormat="1" ht="14" customHeight="1">
      <c r="A263" s="35" t="s">
        <v>1664</v>
      </c>
      <c r="C263" s="38" t="s">
        <v>2063</v>
      </c>
      <c r="D263" s="35" t="s">
        <v>1352</v>
      </c>
      <c r="E263" s="38" t="s">
        <v>2380</v>
      </c>
      <c r="F263" s="35" t="s">
        <v>2083</v>
      </c>
      <c r="G263" s="35" t="s">
        <v>2016</v>
      </c>
      <c r="H263" s="38" t="s">
        <v>2212</v>
      </c>
      <c r="J263" s="39" t="str">
        <f t="shared" si="31"/>
        <v>PA.IV.040901</v>
      </c>
      <c r="K263" s="38" t="s">
        <v>2212</v>
      </c>
      <c r="L263" s="35" t="str">
        <f t="shared" si="27"/>
        <v>Sharp</v>
      </c>
      <c r="M263" s="39" t="str">
        <f t="shared" si="28"/>
        <v>PI.PA.IV.040901.01</v>
      </c>
      <c r="N263" s="39"/>
      <c r="O263" s="39" t="str">
        <f t="shared" si="29"/>
        <v>PH.PA.IV.040901.01</v>
      </c>
      <c r="Q263" s="39" t="str">
        <f t="shared" si="30"/>
        <v>CL.PA.IV.040901.01</v>
      </c>
      <c r="R263" s="39"/>
      <c r="S263" s="39" t="str">
        <f t="shared" si="23"/>
        <v>DR.PA.IV.040901.01</v>
      </c>
      <c r="T263" s="39"/>
      <c r="U263" s="60" t="str">
        <f t="shared" si="32"/>
        <v>IM.PA.IV.040901.01</v>
      </c>
      <c r="V263" s="59"/>
      <c r="W263" s="60" t="str">
        <f t="shared" si="33"/>
        <v>GE.PA.IV.040901.01</v>
      </c>
    </row>
    <row r="264" spans="1:31" s="35" customFormat="1" ht="14" customHeight="1">
      <c r="A264" s="35" t="s">
        <v>1664</v>
      </c>
      <c r="C264" s="38" t="s">
        <v>2063</v>
      </c>
      <c r="E264" s="38" t="s">
        <v>2380</v>
      </c>
      <c r="F264" s="35" t="s">
        <v>2083</v>
      </c>
      <c r="G264" s="35" t="s">
        <v>1167</v>
      </c>
      <c r="H264" s="38" t="s">
        <v>2217</v>
      </c>
      <c r="J264" s="39" t="str">
        <f t="shared" si="31"/>
        <v>PA.IV.040902</v>
      </c>
      <c r="K264" s="38" t="s">
        <v>2212</v>
      </c>
      <c r="L264" s="35" t="str">
        <f t="shared" si="27"/>
        <v>Damped</v>
      </c>
      <c r="M264" s="39" t="str">
        <f t="shared" si="28"/>
        <v>PI.PA.IV.040902.01</v>
      </c>
      <c r="N264" s="39"/>
      <c r="O264" s="39" t="str">
        <f t="shared" si="29"/>
        <v>PH.PA.IV.040902.01</v>
      </c>
      <c r="Q264" s="39" t="str">
        <f t="shared" si="30"/>
        <v>CL.PA.IV.040902.01</v>
      </c>
      <c r="R264" s="39"/>
      <c r="S264" s="39" t="str">
        <f t="shared" ref="S264:S378" si="34">CONCATENATE("DR.",J264,".",K264)</f>
        <v>DR.PA.IV.040902.01</v>
      </c>
      <c r="T264" s="39"/>
      <c r="U264" s="60" t="str">
        <f t="shared" si="32"/>
        <v>IM.PA.IV.040902.01</v>
      </c>
      <c r="V264" s="59"/>
      <c r="W264" s="60" t="str">
        <f t="shared" si="33"/>
        <v>GE.PA.IV.040902.01</v>
      </c>
    </row>
    <row r="265" spans="1:31" s="35" customFormat="1" ht="14" customHeight="1">
      <c r="A265" s="35" t="s">
        <v>1664</v>
      </c>
      <c r="C265" s="38" t="s">
        <v>2063</v>
      </c>
      <c r="E265" s="38" t="s">
        <v>2380</v>
      </c>
      <c r="F265" s="35" t="s">
        <v>2083</v>
      </c>
      <c r="G265" s="35" t="s">
        <v>1168</v>
      </c>
      <c r="H265" s="38" t="s">
        <v>2219</v>
      </c>
      <c r="J265" s="39" t="str">
        <f t="shared" si="31"/>
        <v>PA.IV.040903</v>
      </c>
      <c r="K265" s="38" t="s">
        <v>2212</v>
      </c>
      <c r="L265" s="35" t="str">
        <f t="shared" si="27"/>
        <v>Positional</v>
      </c>
      <c r="M265" s="39" t="str">
        <f t="shared" si="28"/>
        <v>PI.PA.IV.040903.01</v>
      </c>
      <c r="N265" s="39"/>
      <c r="O265" s="39" t="str">
        <f t="shared" si="29"/>
        <v>PH.PA.IV.040903.01</v>
      </c>
      <c r="Q265" s="39" t="str">
        <f t="shared" si="30"/>
        <v>CL.PA.IV.040903.01</v>
      </c>
      <c r="R265" s="39"/>
      <c r="S265" s="39" t="str">
        <f t="shared" si="34"/>
        <v>DR.PA.IV.040903.01</v>
      </c>
      <c r="T265" s="39"/>
      <c r="U265" s="60" t="str">
        <f t="shared" si="32"/>
        <v>IM.PA.IV.040903.01</v>
      </c>
      <c r="V265" s="59"/>
      <c r="W265" s="60" t="str">
        <f t="shared" si="33"/>
        <v>GE.PA.IV.040903.01</v>
      </c>
    </row>
    <row r="266" spans="1:31" s="35" customFormat="1" ht="14" customHeight="1">
      <c r="A266" s="35" t="s">
        <v>1664</v>
      </c>
      <c r="C266" s="38" t="s">
        <v>2063</v>
      </c>
      <c r="E266" s="38" t="s">
        <v>2380</v>
      </c>
      <c r="F266" s="35" t="s">
        <v>2083</v>
      </c>
      <c r="G266" s="35" t="s">
        <v>1355</v>
      </c>
      <c r="H266" s="38" t="s">
        <v>2063</v>
      </c>
      <c r="J266" s="39" t="str">
        <f t="shared" si="31"/>
        <v>PA.IV.040904</v>
      </c>
      <c r="K266" s="38" t="s">
        <v>2212</v>
      </c>
      <c r="L266" s="35" t="str">
        <f t="shared" si="27"/>
        <v>Unable to wedge</v>
      </c>
      <c r="M266" s="39" t="str">
        <f t="shared" si="28"/>
        <v>PI.PA.IV.040904.01</v>
      </c>
      <c r="N266" s="39"/>
      <c r="O266" s="39" t="str">
        <f t="shared" si="29"/>
        <v>PH.PA.IV.040904.01</v>
      </c>
      <c r="Q266" s="39" t="str">
        <f t="shared" si="30"/>
        <v>CL.PA.IV.040904.01</v>
      </c>
      <c r="R266" s="39"/>
      <c r="S266" s="39" t="str">
        <f t="shared" si="34"/>
        <v>DR.PA.IV.040904.01</v>
      </c>
      <c r="T266" s="39"/>
      <c r="U266" s="60" t="str">
        <f t="shared" si="32"/>
        <v>IM.PA.IV.040904.01</v>
      </c>
      <c r="V266" s="59"/>
      <c r="W266" s="60" t="str">
        <f t="shared" si="33"/>
        <v>GE.PA.IV.040904.01</v>
      </c>
    </row>
    <row r="267" spans="1:31" s="35" customFormat="1" ht="14" customHeight="1">
      <c r="A267" s="35" t="s">
        <v>1664</v>
      </c>
      <c r="C267" s="38" t="s">
        <v>2063</v>
      </c>
      <c r="E267" s="38" t="s">
        <v>2380</v>
      </c>
      <c r="F267" s="35" t="s">
        <v>2083</v>
      </c>
      <c r="G267" s="35" t="s">
        <v>1356</v>
      </c>
      <c r="H267" s="38" t="s">
        <v>2065</v>
      </c>
      <c r="J267" s="39" t="str">
        <f t="shared" si="31"/>
        <v>PA.IV.040905</v>
      </c>
      <c r="K267" s="38" t="s">
        <v>2212</v>
      </c>
      <c r="L267" s="35" t="str">
        <f t="shared" si="27"/>
        <v>Fling</v>
      </c>
      <c r="M267" s="39" t="str">
        <f t="shared" si="28"/>
        <v>PI.PA.IV.040905.01</v>
      </c>
      <c r="N267" s="39"/>
      <c r="O267" s="39" t="str">
        <f t="shared" si="29"/>
        <v>PH.PA.IV.040905.01</v>
      </c>
      <c r="Q267" s="39" t="str">
        <f t="shared" si="30"/>
        <v>CL.PA.IV.040905.01</v>
      </c>
      <c r="R267" s="39"/>
      <c r="S267" s="39" t="str">
        <f t="shared" si="34"/>
        <v>DR.PA.IV.040905.01</v>
      </c>
      <c r="T267" s="39"/>
      <c r="U267" s="60" t="str">
        <f t="shared" si="32"/>
        <v>IM.PA.IV.040905.01</v>
      </c>
      <c r="V267" s="59"/>
      <c r="W267" s="60" t="str">
        <f t="shared" si="33"/>
        <v>GE.PA.IV.040905.01</v>
      </c>
    </row>
    <row r="268" spans="1:31" s="35" customFormat="1" ht="14" customHeight="1">
      <c r="A268" s="35" t="s">
        <v>1664</v>
      </c>
      <c r="C268" s="38" t="s">
        <v>2063</v>
      </c>
      <c r="E268" s="38" t="s">
        <v>2380</v>
      </c>
      <c r="F268" s="35" t="s">
        <v>2083</v>
      </c>
      <c r="G268" s="35" t="s">
        <v>972</v>
      </c>
      <c r="H268" s="38" t="s">
        <v>2222</v>
      </c>
      <c r="J268" s="39" t="str">
        <f t="shared" si="31"/>
        <v>PA.IV.040906</v>
      </c>
      <c r="K268" s="38" t="s">
        <v>2212</v>
      </c>
      <c r="L268" s="35" t="str">
        <f t="shared" si="27"/>
        <v>Other, specify:</v>
      </c>
      <c r="M268" s="39" t="str">
        <f t="shared" si="28"/>
        <v>PI.PA.IV.040906.01</v>
      </c>
      <c r="N268" s="39"/>
      <c r="O268" s="39" t="str">
        <f t="shared" si="29"/>
        <v>PH.PA.IV.040906.01</v>
      </c>
      <c r="Q268" s="39" t="str">
        <f t="shared" si="30"/>
        <v>CL.PA.IV.040906.01</v>
      </c>
      <c r="R268" s="39"/>
      <c r="S268" s="39" t="str">
        <f t="shared" si="34"/>
        <v>DR.PA.IV.040906.01</v>
      </c>
      <c r="T268" s="39"/>
      <c r="U268" s="60" t="str">
        <f t="shared" si="32"/>
        <v>IM.PA.IV.040906.01</v>
      </c>
      <c r="V268" s="59"/>
      <c r="W268" s="60" t="str">
        <f t="shared" si="33"/>
        <v>GE.PA.IV.040906.01</v>
      </c>
    </row>
    <row r="269" spans="1:31" s="35" customFormat="1" ht="14" customHeight="1">
      <c r="A269" s="35" t="s">
        <v>1664</v>
      </c>
      <c r="C269" s="38" t="s">
        <v>2063</v>
      </c>
      <c r="D269" s="35" t="s">
        <v>4520</v>
      </c>
      <c r="E269" s="38" t="s">
        <v>3331</v>
      </c>
      <c r="F269" s="35" t="s">
        <v>4527</v>
      </c>
      <c r="G269" s="35" t="s">
        <v>190</v>
      </c>
      <c r="H269" s="38" t="s">
        <v>3298</v>
      </c>
      <c r="J269" s="38" t="str">
        <f t="shared" si="31"/>
        <v>PA.IV.041001</v>
      </c>
      <c r="K269" s="38" t="s">
        <v>2212</v>
      </c>
      <c r="L269" s="35" t="str">
        <f t="shared" si="27"/>
        <v>Length on insert (free text)</v>
      </c>
      <c r="M269" s="39" t="str">
        <f t="shared" si="28"/>
        <v>PI.PA.IV.041001.01</v>
      </c>
      <c r="N269" s="39"/>
      <c r="O269" s="39" t="str">
        <f t="shared" si="29"/>
        <v>PH.PA.IV.041001.01</v>
      </c>
      <c r="Q269" s="39" t="str">
        <f t="shared" si="30"/>
        <v>CL.PA.IV.041001.01</v>
      </c>
      <c r="R269" s="39"/>
      <c r="S269" s="39" t="str">
        <f t="shared" si="34"/>
        <v>DR.PA.IV.041001.01</v>
      </c>
      <c r="T269" s="39"/>
      <c r="U269" s="60" t="str">
        <f t="shared" si="32"/>
        <v>IM.PA.IV.041001.01</v>
      </c>
      <c r="V269" s="59"/>
      <c r="W269" s="60" t="str">
        <f t="shared" si="33"/>
        <v>GE.PA.IV.041001.01</v>
      </c>
      <c r="AD269" s="35" t="s">
        <v>3326</v>
      </c>
      <c r="AE269" s="35">
        <v>1266</v>
      </c>
    </row>
    <row r="270" spans="1:31" s="35" customFormat="1" ht="14" customHeight="1">
      <c r="A270" s="35" t="s">
        <v>1664</v>
      </c>
      <c r="C270" s="38" t="s">
        <v>2063</v>
      </c>
      <c r="D270" s="35" t="s">
        <v>4521</v>
      </c>
      <c r="E270" s="38" t="s">
        <v>4304</v>
      </c>
      <c r="F270" s="35" t="s">
        <v>4527</v>
      </c>
      <c r="G270" s="35" t="s">
        <v>139</v>
      </c>
      <c r="H270" s="38" t="s">
        <v>3298</v>
      </c>
      <c r="J270" s="38" t="str">
        <f t="shared" si="31"/>
        <v>PA.IV.041101</v>
      </c>
      <c r="K270" s="38" t="s">
        <v>2212</v>
      </c>
      <c r="L270" s="35" t="str">
        <f t="shared" si="27"/>
        <v>0 cm</v>
      </c>
      <c r="M270" s="39" t="str">
        <f t="shared" si="28"/>
        <v>PI.PA.IV.041101.01</v>
      </c>
      <c r="N270" s="39"/>
      <c r="O270" s="39" t="str">
        <f t="shared" si="29"/>
        <v>PH.PA.IV.041101.01</v>
      </c>
      <c r="Q270" s="39" t="str">
        <f t="shared" si="30"/>
        <v>CL.PA.IV.041101.01</v>
      </c>
      <c r="R270" s="39"/>
      <c r="S270" s="39" t="str">
        <f t="shared" si="34"/>
        <v>DR.PA.IV.041101.01</v>
      </c>
      <c r="T270" s="39"/>
      <c r="U270" s="60" t="str">
        <f t="shared" si="32"/>
        <v>IM.PA.IV.041101.01</v>
      </c>
      <c r="V270" s="59"/>
      <c r="W270" s="60" t="str">
        <f t="shared" si="33"/>
        <v>GE.PA.IV.041101.01</v>
      </c>
      <c r="AD270" s="35" t="s">
        <v>3326</v>
      </c>
      <c r="AE270" s="35">
        <v>1266</v>
      </c>
    </row>
    <row r="271" spans="1:31" s="35" customFormat="1" ht="14" customHeight="1">
      <c r="A271" s="35" t="s">
        <v>1664</v>
      </c>
      <c r="C271" s="38" t="s">
        <v>2063</v>
      </c>
      <c r="E271" s="38" t="s">
        <v>4304</v>
      </c>
      <c r="F271" s="35" t="s">
        <v>4527</v>
      </c>
      <c r="G271" s="35" t="s">
        <v>140</v>
      </c>
      <c r="H271" s="38" t="s">
        <v>3293</v>
      </c>
      <c r="J271" s="38" t="str">
        <f t="shared" si="31"/>
        <v>PA.IV.041102</v>
      </c>
      <c r="K271" s="38" t="s">
        <v>2212</v>
      </c>
      <c r="L271" s="35" t="str">
        <f t="shared" si="27"/>
        <v>1 cm</v>
      </c>
      <c r="M271" s="39" t="str">
        <f t="shared" si="28"/>
        <v>PI.PA.IV.041102.01</v>
      </c>
      <c r="N271" s="39"/>
      <c r="O271" s="39" t="str">
        <f t="shared" si="29"/>
        <v>PH.PA.IV.041102.01</v>
      </c>
      <c r="Q271" s="39" t="str">
        <f t="shared" si="30"/>
        <v>CL.PA.IV.041102.01</v>
      </c>
      <c r="R271" s="39"/>
      <c r="S271" s="39" t="str">
        <f t="shared" si="34"/>
        <v>DR.PA.IV.041102.01</v>
      </c>
      <c r="T271" s="39"/>
      <c r="U271" s="60" t="str">
        <f t="shared" si="32"/>
        <v>IM.PA.IV.041102.01</v>
      </c>
      <c r="V271" s="59"/>
      <c r="W271" s="60" t="str">
        <f t="shared" si="33"/>
        <v>GE.PA.IV.041102.01</v>
      </c>
      <c r="AD271" s="35" t="s">
        <v>3326</v>
      </c>
      <c r="AE271" s="35">
        <v>1266</v>
      </c>
    </row>
    <row r="272" spans="1:31" s="35" customFormat="1" ht="14" customHeight="1">
      <c r="A272" s="35" t="s">
        <v>1664</v>
      </c>
      <c r="C272" s="38" t="s">
        <v>2063</v>
      </c>
      <c r="E272" s="38" t="s">
        <v>4304</v>
      </c>
      <c r="F272" s="35" t="s">
        <v>4527</v>
      </c>
      <c r="G272" s="35" t="s">
        <v>141</v>
      </c>
      <c r="H272" s="38" t="s">
        <v>3296</v>
      </c>
      <c r="J272" s="38" t="str">
        <f t="shared" si="31"/>
        <v>PA.IV.041103</v>
      </c>
      <c r="K272" s="38" t="s">
        <v>2212</v>
      </c>
      <c r="L272" s="35" t="str">
        <f t="shared" si="27"/>
        <v>2 cm</v>
      </c>
      <c r="M272" s="39" t="str">
        <f t="shared" si="28"/>
        <v>PI.PA.IV.041103.01</v>
      </c>
      <c r="N272" s="39"/>
      <c r="O272" s="39" t="str">
        <f t="shared" si="29"/>
        <v>PH.PA.IV.041103.01</v>
      </c>
      <c r="Q272" s="39" t="str">
        <f t="shared" si="30"/>
        <v>CL.PA.IV.041103.01</v>
      </c>
      <c r="R272" s="39"/>
      <c r="S272" s="39" t="str">
        <f t="shared" si="34"/>
        <v>DR.PA.IV.041103.01</v>
      </c>
      <c r="T272" s="39"/>
      <c r="U272" s="60" t="str">
        <f t="shared" si="32"/>
        <v>IM.PA.IV.041103.01</v>
      </c>
      <c r="V272" s="59"/>
      <c r="W272" s="60" t="str">
        <f t="shared" si="33"/>
        <v>GE.PA.IV.041103.01</v>
      </c>
      <c r="AD272" s="35" t="s">
        <v>3326</v>
      </c>
      <c r="AE272" s="35">
        <v>1266</v>
      </c>
    </row>
    <row r="273" spans="1:31" s="35" customFormat="1" ht="14" customHeight="1">
      <c r="A273" s="35" t="s">
        <v>1664</v>
      </c>
      <c r="C273" s="38" t="s">
        <v>2063</v>
      </c>
      <c r="E273" s="38" t="s">
        <v>4304</v>
      </c>
      <c r="F273" s="35" t="s">
        <v>4527</v>
      </c>
      <c r="G273" s="35" t="s">
        <v>142</v>
      </c>
      <c r="H273" s="38" t="s">
        <v>4263</v>
      </c>
      <c r="J273" s="38" t="str">
        <f t="shared" si="31"/>
        <v>PA.IV.041104</v>
      </c>
      <c r="K273" s="38" t="s">
        <v>2212</v>
      </c>
      <c r="L273" s="35" t="str">
        <f t="shared" si="27"/>
        <v>3 cm</v>
      </c>
      <c r="M273" s="39" t="str">
        <f t="shared" si="28"/>
        <v>PI.PA.IV.041104.01</v>
      </c>
      <c r="N273" s="39"/>
      <c r="O273" s="39" t="str">
        <f t="shared" si="29"/>
        <v>PH.PA.IV.041104.01</v>
      </c>
      <c r="Q273" s="39" t="str">
        <f t="shared" si="30"/>
        <v>CL.PA.IV.041104.01</v>
      </c>
      <c r="R273" s="39"/>
      <c r="S273" s="39" t="str">
        <f t="shared" si="34"/>
        <v>DR.PA.IV.041104.01</v>
      </c>
      <c r="T273" s="39"/>
      <c r="U273" s="60" t="str">
        <f t="shared" si="32"/>
        <v>IM.PA.IV.041104.01</v>
      </c>
      <c r="V273" s="59"/>
      <c r="W273" s="60" t="str">
        <f t="shared" si="33"/>
        <v>GE.PA.IV.041104.01</v>
      </c>
      <c r="AD273" s="35" t="s">
        <v>3326</v>
      </c>
      <c r="AE273" s="35">
        <v>1266</v>
      </c>
    </row>
    <row r="274" spans="1:31" s="35" customFormat="1" ht="14" customHeight="1">
      <c r="A274" s="35" t="s">
        <v>1664</v>
      </c>
      <c r="C274" s="38" t="s">
        <v>2063</v>
      </c>
      <c r="E274" s="38" t="s">
        <v>4304</v>
      </c>
      <c r="F274" s="35" t="s">
        <v>4527</v>
      </c>
      <c r="G274" s="35" t="s">
        <v>143</v>
      </c>
      <c r="H274" s="38" t="s">
        <v>4265</v>
      </c>
      <c r="J274" s="38" t="str">
        <f t="shared" si="31"/>
        <v>PA.IV.041105</v>
      </c>
      <c r="K274" s="38" t="s">
        <v>2212</v>
      </c>
      <c r="L274" s="35" t="str">
        <f t="shared" si="27"/>
        <v xml:space="preserve">4 cm </v>
      </c>
      <c r="M274" s="39" t="str">
        <f t="shared" si="28"/>
        <v>PI.PA.IV.041105.01</v>
      </c>
      <c r="N274" s="39"/>
      <c r="O274" s="39" t="str">
        <f t="shared" si="29"/>
        <v>PH.PA.IV.041105.01</v>
      </c>
      <c r="Q274" s="39" t="str">
        <f t="shared" si="30"/>
        <v>CL.PA.IV.041105.01</v>
      </c>
      <c r="R274" s="39"/>
      <c r="S274" s="39" t="str">
        <f t="shared" si="34"/>
        <v>DR.PA.IV.041105.01</v>
      </c>
      <c r="T274" s="39"/>
      <c r="U274" s="60" t="str">
        <f t="shared" si="32"/>
        <v>IM.PA.IV.041105.01</v>
      </c>
      <c r="V274" s="59"/>
      <c r="W274" s="60" t="str">
        <f t="shared" si="33"/>
        <v>GE.PA.IV.041105.01</v>
      </c>
      <c r="AD274" s="35" t="s">
        <v>3326</v>
      </c>
      <c r="AE274" s="35">
        <v>1266</v>
      </c>
    </row>
    <row r="275" spans="1:31" s="35" customFormat="1" ht="14" customHeight="1">
      <c r="A275" s="35" t="s">
        <v>1664</v>
      </c>
      <c r="C275" s="38" t="s">
        <v>2063</v>
      </c>
      <c r="D275" s="35" t="s">
        <v>4380</v>
      </c>
      <c r="E275" s="38" t="s">
        <v>4304</v>
      </c>
      <c r="F275" s="35" t="s">
        <v>4527</v>
      </c>
      <c r="G275" s="35" t="s">
        <v>144</v>
      </c>
      <c r="H275" s="38" t="s">
        <v>3361</v>
      </c>
      <c r="J275" s="38" t="str">
        <f t="shared" si="31"/>
        <v>PA.IV.041106</v>
      </c>
      <c r="K275" s="38" t="s">
        <v>2212</v>
      </c>
      <c r="L275" s="35" t="str">
        <f t="shared" si="27"/>
        <v>5 cm</v>
      </c>
      <c r="M275" s="39" t="str">
        <f t="shared" si="28"/>
        <v>PI.PA.IV.041106.01</v>
      </c>
      <c r="N275" s="39"/>
      <c r="O275" s="39" t="str">
        <f t="shared" si="29"/>
        <v>PH.PA.IV.041106.01</v>
      </c>
      <c r="Q275" s="39" t="str">
        <f t="shared" si="30"/>
        <v>CL.PA.IV.041106.01</v>
      </c>
      <c r="R275" s="39"/>
      <c r="S275" s="39" t="str">
        <f t="shared" si="34"/>
        <v>DR.PA.IV.041106.01</v>
      </c>
      <c r="T275" s="39"/>
      <c r="U275" s="60" t="str">
        <f t="shared" si="32"/>
        <v>IM.PA.IV.041106.01</v>
      </c>
      <c r="V275" s="59"/>
      <c r="W275" s="60" t="str">
        <f t="shared" si="33"/>
        <v>GE.PA.IV.041106.01</v>
      </c>
      <c r="AD275" s="35" t="s">
        <v>3326</v>
      </c>
      <c r="AE275" s="35">
        <v>1266</v>
      </c>
    </row>
    <row r="276" spans="1:31" s="35" customFormat="1" ht="14" customHeight="1">
      <c r="A276" s="35" t="s">
        <v>1664</v>
      </c>
      <c r="C276" s="38" t="s">
        <v>2063</v>
      </c>
      <c r="E276" s="38" t="s">
        <v>4304</v>
      </c>
      <c r="F276" s="35" t="s">
        <v>4527</v>
      </c>
      <c r="G276" s="35" t="s">
        <v>145</v>
      </c>
      <c r="H276" s="38" t="s">
        <v>3306</v>
      </c>
      <c r="J276" s="38" t="str">
        <f t="shared" si="31"/>
        <v>PA.IV.041107</v>
      </c>
      <c r="K276" s="38" t="s">
        <v>2212</v>
      </c>
      <c r="L276" s="35" t="str">
        <f t="shared" si="27"/>
        <v>6 cm</v>
      </c>
      <c r="M276" s="39" t="str">
        <f t="shared" si="28"/>
        <v>PI.PA.IV.041107.01</v>
      </c>
      <c r="N276" s="39"/>
      <c r="O276" s="39" t="str">
        <f t="shared" si="29"/>
        <v>PH.PA.IV.041107.01</v>
      </c>
      <c r="Q276" s="39" t="str">
        <f t="shared" si="30"/>
        <v>CL.PA.IV.041107.01</v>
      </c>
      <c r="R276" s="39"/>
      <c r="S276" s="39" t="str">
        <f t="shared" si="34"/>
        <v>DR.PA.IV.041107.01</v>
      </c>
      <c r="T276" s="39"/>
      <c r="U276" s="60" t="str">
        <f t="shared" si="32"/>
        <v>IM.PA.IV.041107.01</v>
      </c>
      <c r="V276" s="59"/>
      <c r="W276" s="60" t="str">
        <f t="shared" si="33"/>
        <v>GE.PA.IV.041107.01</v>
      </c>
      <c r="AD276" s="35" t="s">
        <v>3326</v>
      </c>
      <c r="AE276" s="35">
        <v>1266</v>
      </c>
    </row>
    <row r="277" spans="1:31" s="35" customFormat="1" ht="14" customHeight="1">
      <c r="A277" s="35" t="s">
        <v>1664</v>
      </c>
      <c r="C277" s="38" t="s">
        <v>2063</v>
      </c>
      <c r="E277" s="38" t="s">
        <v>4304</v>
      </c>
      <c r="F277" s="35" t="s">
        <v>4527</v>
      </c>
      <c r="G277" s="35" t="s">
        <v>146</v>
      </c>
      <c r="H277" s="38" t="s">
        <v>3309</v>
      </c>
      <c r="J277" s="38" t="str">
        <f t="shared" si="31"/>
        <v>PA.IV.041108</v>
      </c>
      <c r="K277" s="38" t="s">
        <v>2212</v>
      </c>
      <c r="L277" s="35" t="str">
        <f t="shared" si="27"/>
        <v>PICC cm on d/c (free text)</v>
      </c>
      <c r="M277" s="39" t="str">
        <f t="shared" si="28"/>
        <v>PI.PA.IV.041108.01</v>
      </c>
      <c r="N277" s="39"/>
      <c r="O277" s="39" t="str">
        <f t="shared" si="29"/>
        <v>PH.PA.IV.041108.01</v>
      </c>
      <c r="Q277" s="39" t="str">
        <f t="shared" si="30"/>
        <v>CL.PA.IV.041108.01</v>
      </c>
      <c r="R277" s="39"/>
      <c r="S277" s="39" t="str">
        <f t="shared" si="34"/>
        <v>DR.PA.IV.041108.01</v>
      </c>
      <c r="T277" s="39"/>
      <c r="U277" s="60" t="str">
        <f t="shared" si="32"/>
        <v>IM.PA.IV.041108.01</v>
      </c>
      <c r="V277" s="59"/>
      <c r="W277" s="60" t="str">
        <f t="shared" si="33"/>
        <v>GE.PA.IV.041108.01</v>
      </c>
      <c r="AD277" s="35" t="s">
        <v>3326</v>
      </c>
      <c r="AE277" s="35">
        <v>1266</v>
      </c>
    </row>
    <row r="278" spans="1:31" s="35" customFormat="1" ht="15">
      <c r="A278" s="35" t="s">
        <v>1664</v>
      </c>
      <c r="C278" s="38" t="s">
        <v>2063</v>
      </c>
      <c r="D278" s="35" t="s">
        <v>4506</v>
      </c>
      <c r="E278" s="38" t="s">
        <v>4518</v>
      </c>
      <c r="F278" s="35" t="s">
        <v>4528</v>
      </c>
      <c r="G278" s="35" t="s">
        <v>1433</v>
      </c>
      <c r="H278" s="38" t="s">
        <v>2212</v>
      </c>
      <c r="I278" s="35" t="s">
        <v>1433</v>
      </c>
      <c r="J278" s="38" t="str">
        <f t="shared" si="31"/>
        <v>PA.IV.041201</v>
      </c>
      <c r="K278" s="38" t="s">
        <v>3298</v>
      </c>
      <c r="L278" s="35" t="str">
        <f t="shared" si="27"/>
        <v>Patent</v>
      </c>
      <c r="M278" s="39" t="str">
        <f t="shared" si="28"/>
        <v>PI.PA.IV.041201.01</v>
      </c>
      <c r="N278" s="39"/>
      <c r="O278" s="39" t="str">
        <f t="shared" si="29"/>
        <v>PH.PA.IV.041201.01</v>
      </c>
      <c r="Q278" s="39" t="str">
        <f t="shared" si="30"/>
        <v>CL.PA.IV.041201.01</v>
      </c>
      <c r="R278" s="39"/>
      <c r="S278" s="39" t="str">
        <f t="shared" si="34"/>
        <v>DR.PA.IV.041201.01</v>
      </c>
      <c r="U278" s="60" t="str">
        <f t="shared" si="32"/>
        <v>IM.PA.IV.041201.01</v>
      </c>
      <c r="V278" s="59"/>
      <c r="W278" s="60" t="str">
        <f t="shared" si="33"/>
        <v>GE.PA.IV.041201.01</v>
      </c>
      <c r="AD278" s="35" t="s">
        <v>3326</v>
      </c>
      <c r="AE278" s="35">
        <v>1267</v>
      </c>
    </row>
    <row r="279" spans="1:31" s="35" customFormat="1" ht="15">
      <c r="A279" s="35" t="s">
        <v>1664</v>
      </c>
      <c r="C279" s="38" t="s">
        <v>2063</v>
      </c>
      <c r="E279" s="38" t="s">
        <v>4518</v>
      </c>
      <c r="F279" s="35" t="s">
        <v>4528</v>
      </c>
      <c r="G279" s="35" t="s">
        <v>148</v>
      </c>
      <c r="H279" s="38" t="s">
        <v>2217</v>
      </c>
      <c r="I279" s="35" t="s">
        <v>2802</v>
      </c>
      <c r="J279" s="38" t="str">
        <f t="shared" si="31"/>
        <v>PA.IV.041202</v>
      </c>
      <c r="K279" s="38" t="s">
        <v>3298</v>
      </c>
      <c r="L279" s="35" t="str">
        <f t="shared" si="27"/>
        <v>No blood return, flush easy</v>
      </c>
      <c r="M279" s="39" t="str">
        <f t="shared" si="28"/>
        <v>PI.PA.IV.041202.01</v>
      </c>
      <c r="N279" s="39"/>
      <c r="O279" s="39" t="str">
        <f t="shared" si="29"/>
        <v>PH.PA.IV.041202.01</v>
      </c>
      <c r="Q279" s="39" t="str">
        <f t="shared" si="30"/>
        <v>CL.PA.IV.041202.01</v>
      </c>
      <c r="R279" s="39"/>
      <c r="S279" s="39" t="str">
        <f t="shared" si="34"/>
        <v>DR.PA.IV.041202.01</v>
      </c>
      <c r="U279" s="60" t="str">
        <f t="shared" si="32"/>
        <v>IM.PA.IV.041202.01</v>
      </c>
      <c r="V279" s="59"/>
      <c r="W279" s="60" t="str">
        <f t="shared" si="33"/>
        <v>GE.PA.IV.041202.01</v>
      </c>
      <c r="AD279" s="35" t="s">
        <v>3326</v>
      </c>
      <c r="AE279" s="35">
        <v>1267</v>
      </c>
    </row>
    <row r="280" spans="1:31" s="35" customFormat="1" ht="15">
      <c r="A280" s="35" t="s">
        <v>1664</v>
      </c>
      <c r="C280" s="38" t="s">
        <v>2063</v>
      </c>
      <c r="E280" s="38" t="s">
        <v>4518</v>
      </c>
      <c r="F280" s="35" t="s">
        <v>4528</v>
      </c>
      <c r="G280" s="35" t="s">
        <v>1168</v>
      </c>
      <c r="H280" s="38" t="s">
        <v>3296</v>
      </c>
      <c r="I280" s="35" t="s">
        <v>1382</v>
      </c>
      <c r="J280" s="38" t="str">
        <f t="shared" si="31"/>
        <v>PA.IV.041203</v>
      </c>
      <c r="K280" s="38" t="s">
        <v>3298</v>
      </c>
      <c r="L280" s="35" t="str">
        <f t="shared" si="27"/>
        <v>Positional</v>
      </c>
      <c r="M280" s="39" t="str">
        <f t="shared" si="28"/>
        <v>PI.PA.IV.041203.01</v>
      </c>
      <c r="N280" s="39"/>
      <c r="O280" s="39" t="str">
        <f t="shared" si="29"/>
        <v>PH.PA.IV.041203.01</v>
      </c>
      <c r="Q280" s="39" t="str">
        <f t="shared" si="30"/>
        <v>CL.PA.IV.041203.01</v>
      </c>
      <c r="R280" s="39"/>
      <c r="S280" s="39" t="str">
        <f t="shared" si="34"/>
        <v>DR.PA.IV.041203.01</v>
      </c>
      <c r="U280" s="60" t="str">
        <f t="shared" si="32"/>
        <v>IM.PA.IV.041203.01</v>
      </c>
      <c r="V280" s="59"/>
      <c r="W280" s="60" t="str">
        <f t="shared" si="33"/>
        <v>GE.PA.IV.041203.01</v>
      </c>
      <c r="AD280" s="35" t="s">
        <v>3326</v>
      </c>
      <c r="AE280" s="35">
        <v>1267</v>
      </c>
    </row>
    <row r="281" spans="1:31" s="35" customFormat="1" ht="15">
      <c r="A281" s="35" t="s">
        <v>1664</v>
      </c>
      <c r="C281" s="38" t="s">
        <v>2063</v>
      </c>
      <c r="E281" s="38" t="s">
        <v>4518</v>
      </c>
      <c r="F281" s="35" t="s">
        <v>4528</v>
      </c>
      <c r="G281" s="35" t="s">
        <v>149</v>
      </c>
      <c r="H281" s="38" t="s">
        <v>4263</v>
      </c>
      <c r="I281" s="35" t="s">
        <v>2803</v>
      </c>
      <c r="J281" s="38" t="str">
        <f t="shared" si="31"/>
        <v>PA.IV.041204</v>
      </c>
      <c r="K281" s="38" t="s">
        <v>3298</v>
      </c>
      <c r="L281" s="35" t="str">
        <f t="shared" si="27"/>
        <v>Sluggish blood return</v>
      </c>
      <c r="M281" s="39" t="str">
        <f t="shared" si="28"/>
        <v>PI.PA.IV.041204.01</v>
      </c>
      <c r="N281" s="39"/>
      <c r="O281" s="39" t="str">
        <f t="shared" si="29"/>
        <v>PH.PA.IV.041204.01</v>
      </c>
      <c r="Q281" s="39" t="str">
        <f t="shared" si="30"/>
        <v>CL.PA.IV.041204.01</v>
      </c>
      <c r="R281" s="39"/>
      <c r="S281" s="39" t="str">
        <f t="shared" si="34"/>
        <v>DR.PA.IV.041204.01</v>
      </c>
      <c r="U281" s="60" t="str">
        <f t="shared" si="32"/>
        <v>IM.PA.IV.041204.01</v>
      </c>
      <c r="V281" s="59"/>
      <c r="W281" s="60" t="str">
        <f t="shared" si="33"/>
        <v>GE.PA.IV.041204.01</v>
      </c>
      <c r="AD281" s="35" t="s">
        <v>3326</v>
      </c>
      <c r="AE281" s="35">
        <v>1267</v>
      </c>
    </row>
    <row r="282" spans="1:31" s="35" customFormat="1" ht="15">
      <c r="A282" s="35" t="s">
        <v>1664</v>
      </c>
      <c r="C282" s="38" t="s">
        <v>2063</v>
      </c>
      <c r="E282" s="38" t="s">
        <v>4518</v>
      </c>
      <c r="F282" s="35" t="s">
        <v>4528</v>
      </c>
      <c r="G282" s="35" t="s">
        <v>1509</v>
      </c>
      <c r="H282" s="38" t="s">
        <v>4265</v>
      </c>
      <c r="I282" s="35" t="s">
        <v>2799</v>
      </c>
      <c r="J282" s="38" t="str">
        <f t="shared" si="31"/>
        <v>PA.IV.041205</v>
      </c>
      <c r="K282" s="38" t="s">
        <v>3298</v>
      </c>
      <c r="L282" s="35" t="str">
        <f t="shared" si="27"/>
        <v>Occluded</v>
      </c>
      <c r="M282" s="39" t="str">
        <f t="shared" si="28"/>
        <v>PI.PA.IV.041205.01</v>
      </c>
      <c r="N282" s="39"/>
      <c r="O282" s="39" t="str">
        <f t="shared" si="29"/>
        <v>PH.PA.IV.041205.01</v>
      </c>
      <c r="Q282" s="39" t="str">
        <f t="shared" si="30"/>
        <v>CL.PA.IV.041205.01</v>
      </c>
      <c r="R282" s="39"/>
      <c r="S282" s="39" t="str">
        <f t="shared" si="34"/>
        <v>DR.PA.IV.041205.01</v>
      </c>
      <c r="U282" s="60" t="str">
        <f t="shared" si="32"/>
        <v>IM.PA.IV.041205.01</v>
      </c>
      <c r="V282" s="59"/>
      <c r="W282" s="60" t="str">
        <f t="shared" si="33"/>
        <v>GE.PA.IV.041205.01</v>
      </c>
      <c r="AD282" s="35" t="s">
        <v>3326</v>
      </c>
      <c r="AE282" s="35">
        <v>1267</v>
      </c>
    </row>
    <row r="283" spans="1:31" s="35" customFormat="1" ht="15">
      <c r="A283" s="35" t="s">
        <v>1664</v>
      </c>
      <c r="C283" s="38" t="s">
        <v>2063</v>
      </c>
      <c r="E283" s="38" t="s">
        <v>4518</v>
      </c>
      <c r="F283" s="35" t="s">
        <v>4528</v>
      </c>
      <c r="G283" s="35" t="s">
        <v>47</v>
      </c>
      <c r="H283" s="38" t="s">
        <v>3361</v>
      </c>
      <c r="I283" s="35" t="s">
        <v>2800</v>
      </c>
      <c r="J283" s="38" t="str">
        <f t="shared" si="31"/>
        <v>PA.IV.041206</v>
      </c>
      <c r="K283" s="38" t="s">
        <v>3298</v>
      </c>
      <c r="L283" s="35" t="str">
        <f t="shared" si="27"/>
        <v>Discontinued</v>
      </c>
      <c r="M283" s="39" t="str">
        <f t="shared" si="28"/>
        <v>PI.PA.IV.041206.01</v>
      </c>
      <c r="N283" s="39"/>
      <c r="O283" s="39" t="str">
        <f t="shared" si="29"/>
        <v>PH.PA.IV.041206.01</v>
      </c>
      <c r="Q283" s="39" t="str">
        <f t="shared" si="30"/>
        <v>CL.PA.IV.041206.01</v>
      </c>
      <c r="R283" s="39"/>
      <c r="S283" s="39" t="str">
        <f t="shared" si="34"/>
        <v>DR.PA.IV.041206.01</v>
      </c>
      <c r="U283" s="60" t="str">
        <f t="shared" si="32"/>
        <v>IM.PA.IV.041206.01</v>
      </c>
      <c r="V283" s="59"/>
      <c r="W283" s="60" t="str">
        <f t="shared" si="33"/>
        <v>GE.PA.IV.041206.01</v>
      </c>
      <c r="AD283" s="35" t="s">
        <v>3326</v>
      </c>
      <c r="AE283" s="35">
        <v>1267</v>
      </c>
    </row>
    <row r="284" spans="1:31" s="35" customFormat="1" ht="15">
      <c r="A284" s="35" t="s">
        <v>1664</v>
      </c>
      <c r="C284" s="38" t="s">
        <v>2063</v>
      </c>
      <c r="E284" s="38" t="s">
        <v>4518</v>
      </c>
      <c r="F284" s="35" t="s">
        <v>4528</v>
      </c>
      <c r="G284" s="35" t="s">
        <v>150</v>
      </c>
      <c r="H284" s="38" t="s">
        <v>3306</v>
      </c>
      <c r="I284" s="35" t="s">
        <v>2819</v>
      </c>
      <c r="J284" s="38" t="str">
        <f t="shared" si="31"/>
        <v>PA.IV.041207</v>
      </c>
      <c r="K284" s="38" t="s">
        <v>3298</v>
      </c>
      <c r="L284" s="35" t="str">
        <f t="shared" si="27"/>
        <v>D/C due to positive blood cultures</v>
      </c>
      <c r="M284" s="39" t="str">
        <f t="shared" si="28"/>
        <v>PI.PA.IV.041207.01</v>
      </c>
      <c r="N284" s="39"/>
      <c r="O284" s="39" t="str">
        <f t="shared" si="29"/>
        <v>PH.PA.IV.041207.01</v>
      </c>
      <c r="Q284" s="39" t="str">
        <f t="shared" si="30"/>
        <v>CL.PA.IV.041207.01</v>
      </c>
      <c r="R284" s="39"/>
      <c r="S284" s="39" t="str">
        <f t="shared" si="34"/>
        <v>DR.PA.IV.041207.01</v>
      </c>
      <c r="U284" s="60" t="str">
        <f t="shared" si="32"/>
        <v>IM.PA.IV.041207.01</v>
      </c>
      <c r="V284" s="59"/>
      <c r="W284" s="60" t="str">
        <f t="shared" si="33"/>
        <v>GE.PA.IV.041207.01</v>
      </c>
      <c r="AD284" s="35" t="s">
        <v>3326</v>
      </c>
      <c r="AE284" s="35">
        <v>1267</v>
      </c>
    </row>
    <row r="285" spans="1:31" s="35" customFormat="1" ht="15">
      <c r="A285" s="35" t="s">
        <v>1664</v>
      </c>
      <c r="C285" s="38" t="s">
        <v>2063</v>
      </c>
      <c r="E285" s="38" t="s">
        <v>4518</v>
      </c>
      <c r="F285" s="35" t="s">
        <v>4528</v>
      </c>
      <c r="G285" s="35" t="s">
        <v>4522</v>
      </c>
      <c r="H285" s="38" t="s">
        <v>3309</v>
      </c>
      <c r="I285" s="35" t="s">
        <v>4523</v>
      </c>
      <c r="J285" s="38" t="str">
        <f t="shared" si="31"/>
        <v>PA.IV.041208</v>
      </c>
      <c r="K285" s="38" t="s">
        <v>3298</v>
      </c>
      <c r="L285" s="35" t="str">
        <f t="shared" si="27"/>
        <v>One lumen occluded</v>
      </c>
      <c r="M285" s="39" t="str">
        <f t="shared" si="28"/>
        <v>PI.PA.IV.041208.01</v>
      </c>
      <c r="N285" s="39"/>
      <c r="O285" s="39" t="str">
        <f t="shared" si="29"/>
        <v>PH.PA.IV.041208.01</v>
      </c>
      <c r="Q285" s="39" t="str">
        <f t="shared" si="30"/>
        <v>CL.PA.IV.041208.01</v>
      </c>
      <c r="R285" s="39"/>
      <c r="S285" s="39" t="str">
        <f t="shared" si="34"/>
        <v>DR.PA.IV.041208.01</v>
      </c>
      <c r="U285" s="60" t="str">
        <f t="shared" si="32"/>
        <v>IM.PA.IV.041208.01</v>
      </c>
      <c r="V285" s="59"/>
      <c r="W285" s="60" t="str">
        <f t="shared" si="33"/>
        <v>GE.PA.IV.041208.01</v>
      </c>
      <c r="Z285" s="35" t="s">
        <v>3326</v>
      </c>
      <c r="AA285" s="35">
        <v>1067</v>
      </c>
      <c r="AD285" s="35" t="s">
        <v>3326</v>
      </c>
      <c r="AE285" s="35">
        <v>1267</v>
      </c>
    </row>
    <row r="286" spans="1:31" s="35" customFormat="1" ht="15">
      <c r="A286" s="35" t="s">
        <v>1664</v>
      </c>
      <c r="C286" s="38" t="s">
        <v>2063</v>
      </c>
      <c r="E286" s="38" t="s">
        <v>4518</v>
      </c>
      <c r="F286" s="35" t="s">
        <v>4528</v>
      </c>
      <c r="G286" s="35" t="s">
        <v>4524</v>
      </c>
      <c r="H286" s="38" t="s">
        <v>3312</v>
      </c>
      <c r="I286" s="35" t="s">
        <v>4524</v>
      </c>
      <c r="J286" s="38" t="str">
        <f t="shared" si="31"/>
        <v>PA.IV.041209</v>
      </c>
      <c r="K286" s="38" t="s">
        <v>3298</v>
      </c>
      <c r="L286" s="35" t="str">
        <f t="shared" si="27"/>
        <v>Capped</v>
      </c>
      <c r="M286" s="39" t="str">
        <f t="shared" si="28"/>
        <v>PI.PA.IV.041209.01</v>
      </c>
      <c r="N286" s="39"/>
      <c r="O286" s="39" t="str">
        <f t="shared" si="29"/>
        <v>PH.PA.IV.041209.01</v>
      </c>
      <c r="Q286" s="39" t="str">
        <f t="shared" si="30"/>
        <v>CL.PA.IV.041209.01</v>
      </c>
      <c r="R286" s="39"/>
      <c r="S286" s="39" t="str">
        <f t="shared" si="34"/>
        <v>DR.PA.IV.041209.01</v>
      </c>
      <c r="U286" s="60" t="str">
        <f t="shared" si="32"/>
        <v>IM.PA.IV.041209.01</v>
      </c>
      <c r="V286" s="59"/>
      <c r="W286" s="60" t="str">
        <f t="shared" si="33"/>
        <v>GE.PA.IV.041209.01</v>
      </c>
      <c r="AB286" s="35" t="s">
        <v>3326</v>
      </c>
      <c r="AC286" s="35">
        <v>1112</v>
      </c>
    </row>
    <row r="287" spans="1:31" s="35" customFormat="1" ht="15">
      <c r="A287" s="35" t="s">
        <v>1664</v>
      </c>
      <c r="C287" s="38" t="s">
        <v>2063</v>
      </c>
      <c r="E287" s="38" t="s">
        <v>4518</v>
      </c>
      <c r="F287" s="35" t="s">
        <v>4528</v>
      </c>
      <c r="G287" s="35" t="s">
        <v>4525</v>
      </c>
      <c r="H287" s="38" t="s">
        <v>3331</v>
      </c>
      <c r="J287" s="38" t="str">
        <f t="shared" si="31"/>
        <v>PA.IV.041210</v>
      </c>
      <c r="K287" s="38" t="s">
        <v>3298</v>
      </c>
      <c r="L287" s="35" t="str">
        <f t="shared" si="27"/>
        <v>Self Discontinued</v>
      </c>
      <c r="M287" s="39" t="str">
        <f t="shared" si="28"/>
        <v>PI.PA.IV.041210.01</v>
      </c>
      <c r="N287" s="39"/>
      <c r="O287" s="39" t="str">
        <f t="shared" si="29"/>
        <v>PH.PA.IV.041210.01</v>
      </c>
      <c r="Q287" s="39" t="str">
        <f t="shared" si="30"/>
        <v>CL.PA.IV.041210.01</v>
      </c>
      <c r="R287" s="35" t="s">
        <v>4380</v>
      </c>
      <c r="S287" s="39" t="str">
        <f t="shared" si="34"/>
        <v>DR.PA.IV.041210.01</v>
      </c>
      <c r="U287" s="60" t="str">
        <f t="shared" si="32"/>
        <v>IM.PA.IV.041210.01</v>
      </c>
      <c r="V287" s="59"/>
      <c r="W287" s="60" t="str">
        <f t="shared" si="33"/>
        <v>GE.PA.IV.041210.01</v>
      </c>
      <c r="AB287" s="35" t="s">
        <v>3326</v>
      </c>
      <c r="AC287" s="35">
        <v>1124</v>
      </c>
    </row>
    <row r="288" spans="1:31" s="35" customFormat="1" ht="14" customHeight="1">
      <c r="A288" s="35" t="s">
        <v>1664</v>
      </c>
      <c r="B288" s="35" t="s">
        <v>2084</v>
      </c>
      <c r="C288" s="38" t="s">
        <v>2065</v>
      </c>
      <c r="D288" s="35" t="s">
        <v>1957</v>
      </c>
      <c r="E288" s="38" t="s">
        <v>2212</v>
      </c>
      <c r="F288" s="35" t="s">
        <v>6620</v>
      </c>
      <c r="G288" s="35" t="s">
        <v>1791</v>
      </c>
      <c r="H288" s="38" t="s">
        <v>2212</v>
      </c>
      <c r="J288" s="39" t="str">
        <f t="shared" si="31"/>
        <v>PA.IV.050101</v>
      </c>
      <c r="K288" s="38" t="s">
        <v>2212</v>
      </c>
      <c r="L288" s="35" t="str">
        <f t="shared" si="27"/>
        <v>Bloody</v>
      </c>
      <c r="M288" s="39" t="str">
        <f t="shared" si="28"/>
        <v>PI.PA.IV.050101.01</v>
      </c>
      <c r="N288" s="39"/>
      <c r="O288" s="39" t="str">
        <f t="shared" si="29"/>
        <v>PH.PA.IV.050101.01</v>
      </c>
      <c r="Q288" s="39" t="str">
        <f t="shared" si="30"/>
        <v>CL.PA.IV.050101.01</v>
      </c>
      <c r="R288" s="39"/>
      <c r="S288" s="39" t="str">
        <f t="shared" si="34"/>
        <v>DR.PA.IV.050101.01</v>
      </c>
      <c r="T288" s="39"/>
      <c r="U288" s="60" t="str">
        <f t="shared" si="32"/>
        <v>IM.PA.IV.050101.01</v>
      </c>
      <c r="V288" s="59"/>
      <c r="W288" s="60" t="str">
        <f t="shared" si="33"/>
        <v>GE.PA.IV.050101.01</v>
      </c>
    </row>
    <row r="289" spans="1:31" s="35" customFormat="1" ht="14" customHeight="1">
      <c r="A289" s="35" t="s">
        <v>1664</v>
      </c>
      <c r="C289" s="38" t="s">
        <v>2065</v>
      </c>
      <c r="E289" s="38" t="s">
        <v>2212</v>
      </c>
      <c r="F289" s="35" t="s">
        <v>6620</v>
      </c>
      <c r="G289" s="35" t="s">
        <v>1792</v>
      </c>
      <c r="H289" s="38" t="s">
        <v>2217</v>
      </c>
      <c r="J289" s="39" t="str">
        <f t="shared" si="31"/>
        <v>PA.IV.050102</v>
      </c>
      <c r="K289" s="38" t="s">
        <v>2212</v>
      </c>
      <c r="L289" s="35" t="str">
        <f t="shared" si="27"/>
        <v>Serous</v>
      </c>
      <c r="M289" s="39" t="str">
        <f t="shared" si="28"/>
        <v>PI.PA.IV.050102.01</v>
      </c>
      <c r="N289" s="39"/>
      <c r="O289" s="39" t="str">
        <f t="shared" si="29"/>
        <v>PH.PA.IV.050102.01</v>
      </c>
      <c r="Q289" s="39" t="str">
        <f t="shared" si="30"/>
        <v>CL.PA.IV.050102.01</v>
      </c>
      <c r="R289" s="39"/>
      <c r="S289" s="39" t="str">
        <f t="shared" si="34"/>
        <v>DR.PA.IV.050102.01</v>
      </c>
      <c r="T289" s="39"/>
      <c r="U289" s="60" t="str">
        <f t="shared" si="32"/>
        <v>IM.PA.IV.050102.01</v>
      </c>
      <c r="V289" s="59"/>
      <c r="W289" s="60" t="str">
        <f t="shared" si="33"/>
        <v>GE.PA.IV.050102.01</v>
      </c>
    </row>
    <row r="290" spans="1:31" s="35" customFormat="1" ht="14" customHeight="1">
      <c r="A290" s="35" t="s">
        <v>1664</v>
      </c>
      <c r="C290" s="38" t="s">
        <v>2065</v>
      </c>
      <c r="E290" s="38" t="s">
        <v>2212</v>
      </c>
      <c r="F290" s="35" t="s">
        <v>6620</v>
      </c>
      <c r="G290" s="35" t="s">
        <v>1793</v>
      </c>
      <c r="H290" s="38" t="s">
        <v>2219</v>
      </c>
      <c r="J290" s="39" t="str">
        <f t="shared" si="31"/>
        <v>PA.IV.050103</v>
      </c>
      <c r="K290" s="38" t="s">
        <v>2212</v>
      </c>
      <c r="L290" s="35" t="str">
        <f t="shared" si="27"/>
        <v>Serosanguinous</v>
      </c>
      <c r="M290" s="39" t="str">
        <f t="shared" si="28"/>
        <v>PI.PA.IV.050103.01</v>
      </c>
      <c r="N290" s="39"/>
      <c r="O290" s="39" t="str">
        <f t="shared" si="29"/>
        <v>PH.PA.IV.050103.01</v>
      </c>
      <c r="Q290" s="39" t="str">
        <f t="shared" si="30"/>
        <v>CL.PA.IV.050103.01</v>
      </c>
      <c r="R290" s="39"/>
      <c r="S290" s="39" t="str">
        <f t="shared" si="34"/>
        <v>DR.PA.IV.050103.01</v>
      </c>
      <c r="T290" s="39"/>
      <c r="U290" s="60" t="str">
        <f t="shared" si="32"/>
        <v>IM.PA.IV.050103.01</v>
      </c>
      <c r="V290" s="59"/>
      <c r="W290" s="60" t="str">
        <f t="shared" si="33"/>
        <v>GE.PA.IV.050103.01</v>
      </c>
    </row>
    <row r="291" spans="1:31" s="35" customFormat="1" ht="14" customHeight="1">
      <c r="A291" s="35" t="s">
        <v>1664</v>
      </c>
      <c r="C291" s="38" t="s">
        <v>2065</v>
      </c>
      <c r="E291" s="38" t="s">
        <v>2212</v>
      </c>
      <c r="F291" s="35" t="s">
        <v>6620</v>
      </c>
      <c r="G291" s="35" t="s">
        <v>1794</v>
      </c>
      <c r="H291" s="38" t="s">
        <v>2063</v>
      </c>
      <c r="J291" s="39" t="str">
        <f t="shared" si="31"/>
        <v>PA.IV.050104</v>
      </c>
      <c r="K291" s="38" t="s">
        <v>2212</v>
      </c>
      <c r="L291" s="35" t="str">
        <f t="shared" si="27"/>
        <v>Purulent</v>
      </c>
      <c r="M291" s="39" t="str">
        <f t="shared" si="28"/>
        <v>PI.PA.IV.050104.01</v>
      </c>
      <c r="N291" s="39"/>
      <c r="O291" s="39" t="str">
        <f t="shared" si="29"/>
        <v>PH.PA.IV.050104.01</v>
      </c>
      <c r="Q291" s="39" t="str">
        <f t="shared" si="30"/>
        <v>CL.PA.IV.050104.01</v>
      </c>
      <c r="R291" s="39"/>
      <c r="S291" s="39" t="str">
        <f t="shared" si="34"/>
        <v>DR.PA.IV.050104.01</v>
      </c>
      <c r="T291" s="39"/>
      <c r="U291" s="60" t="str">
        <f t="shared" si="32"/>
        <v>IM.PA.IV.050104.01</v>
      </c>
      <c r="V291" s="59"/>
      <c r="W291" s="60" t="str">
        <f t="shared" si="33"/>
        <v>GE.PA.IV.050104.01</v>
      </c>
    </row>
    <row r="292" spans="1:31" s="35" customFormat="1" ht="14" customHeight="1">
      <c r="A292" s="35" t="s">
        <v>1664</v>
      </c>
      <c r="C292" s="38" t="s">
        <v>2065</v>
      </c>
      <c r="D292" s="35" t="s">
        <v>1795</v>
      </c>
      <c r="E292" s="38" t="s">
        <v>2217</v>
      </c>
      <c r="F292" s="35" t="s">
        <v>1918</v>
      </c>
      <c r="G292" s="35" t="s">
        <v>341</v>
      </c>
      <c r="H292" s="38" t="s">
        <v>2212</v>
      </c>
      <c r="J292" s="39" t="str">
        <f t="shared" si="31"/>
        <v>PA.IV.050201</v>
      </c>
      <c r="K292" s="38" t="s">
        <v>2212</v>
      </c>
      <c r="L292" s="35" t="str">
        <f t="shared" si="27"/>
        <v>Clean, dry, intact</v>
      </c>
      <c r="M292" s="39" t="str">
        <f t="shared" si="28"/>
        <v>PI.PA.IV.050201.01</v>
      </c>
      <c r="N292" s="39"/>
      <c r="O292" s="39" t="str">
        <f t="shared" si="29"/>
        <v>PH.PA.IV.050201.01</v>
      </c>
      <c r="Q292" s="39" t="str">
        <f t="shared" si="30"/>
        <v>CL.PA.IV.050201.01</v>
      </c>
      <c r="R292" s="39"/>
      <c r="S292" s="39" t="str">
        <f t="shared" si="34"/>
        <v>DR.PA.IV.050201.01</v>
      </c>
      <c r="T292" s="39"/>
      <c r="U292" s="60" t="str">
        <f t="shared" si="32"/>
        <v>IM.PA.IV.050201.01</v>
      </c>
      <c r="V292" s="59"/>
      <c r="W292" s="60" t="str">
        <f t="shared" si="33"/>
        <v>GE.PA.IV.050201.01</v>
      </c>
    </row>
    <row r="293" spans="1:31" s="35" customFormat="1" ht="14" customHeight="1">
      <c r="A293" s="35" t="s">
        <v>1664</v>
      </c>
      <c r="C293" s="38" t="s">
        <v>2065</v>
      </c>
      <c r="E293" s="38" t="s">
        <v>2217</v>
      </c>
      <c r="F293" s="35" t="s">
        <v>1918</v>
      </c>
      <c r="G293" s="35" t="s">
        <v>2633</v>
      </c>
      <c r="H293" s="38" t="s">
        <v>2217</v>
      </c>
      <c r="J293" s="39" t="str">
        <f t="shared" si="31"/>
        <v>PA.IV.050202</v>
      </c>
      <c r="K293" s="38" t="s">
        <v>2212</v>
      </c>
      <c r="L293" s="35" t="str">
        <f t="shared" si="27"/>
        <v>Scant discharge</v>
      </c>
      <c r="M293" s="39" t="str">
        <f t="shared" si="28"/>
        <v>PI.PA.IV.050202.01</v>
      </c>
      <c r="N293" s="39"/>
      <c r="O293" s="39" t="str">
        <f t="shared" si="29"/>
        <v>PH.PA.IV.050202.01</v>
      </c>
      <c r="Q293" s="39" t="str">
        <f t="shared" si="30"/>
        <v>CL.PA.IV.050202.01</v>
      </c>
      <c r="R293" s="39"/>
      <c r="S293" s="39" t="str">
        <f t="shared" si="34"/>
        <v>DR.PA.IV.050202.01</v>
      </c>
      <c r="T293" s="39"/>
      <c r="U293" s="60" t="str">
        <f t="shared" si="32"/>
        <v>IM.PA.IV.050202.01</v>
      </c>
      <c r="V293" s="59"/>
      <c r="W293" s="60" t="str">
        <f t="shared" si="33"/>
        <v>GE.PA.IV.050202.01</v>
      </c>
    </row>
    <row r="294" spans="1:31" s="35" customFormat="1" ht="14" customHeight="1">
      <c r="A294" s="35" t="s">
        <v>1664</v>
      </c>
      <c r="C294" s="38" t="s">
        <v>2065</v>
      </c>
      <c r="E294" s="38" t="s">
        <v>2217</v>
      </c>
      <c r="F294" s="35" t="s">
        <v>1918</v>
      </c>
      <c r="G294" s="35" t="s">
        <v>2634</v>
      </c>
      <c r="H294" s="38" t="s">
        <v>2219</v>
      </c>
      <c r="J294" s="39" t="str">
        <f t="shared" si="31"/>
        <v>PA.IV.050203</v>
      </c>
      <c r="K294" s="38" t="s">
        <v>2212</v>
      </c>
      <c r="L294" s="35" t="str">
        <f t="shared" si="27"/>
        <v>Small discharge</v>
      </c>
      <c r="M294" s="39" t="str">
        <f t="shared" si="28"/>
        <v>PI.PA.IV.050203.01</v>
      </c>
      <c r="N294" s="39"/>
      <c r="O294" s="39" t="str">
        <f t="shared" si="29"/>
        <v>PH.PA.IV.050203.01</v>
      </c>
      <c r="Q294" s="39" t="str">
        <f t="shared" si="30"/>
        <v>CL.PA.IV.050203.01</v>
      </c>
      <c r="R294" s="39"/>
      <c r="S294" s="39" t="str">
        <f t="shared" si="34"/>
        <v>DR.PA.IV.050203.01</v>
      </c>
      <c r="T294" s="39"/>
      <c r="U294" s="60" t="str">
        <f t="shared" si="32"/>
        <v>IM.PA.IV.050203.01</v>
      </c>
      <c r="V294" s="59"/>
      <c r="W294" s="60" t="str">
        <f t="shared" si="33"/>
        <v>GE.PA.IV.050203.01</v>
      </c>
    </row>
    <row r="295" spans="1:31" s="35" customFormat="1" ht="14" customHeight="1">
      <c r="A295" s="35" t="s">
        <v>1664</v>
      </c>
      <c r="C295" s="38" t="s">
        <v>2065</v>
      </c>
      <c r="E295" s="38" t="s">
        <v>2217</v>
      </c>
      <c r="F295" s="35" t="s">
        <v>1918</v>
      </c>
      <c r="G295" s="35" t="s">
        <v>2635</v>
      </c>
      <c r="H295" s="38" t="s">
        <v>2063</v>
      </c>
      <c r="J295" s="39" t="str">
        <f t="shared" si="31"/>
        <v>PA.IV.050204</v>
      </c>
      <c r="K295" s="38" t="s">
        <v>2212</v>
      </c>
      <c r="L295" s="35" t="str">
        <f t="shared" si="27"/>
        <v>Moderate discharge</v>
      </c>
      <c r="M295" s="39" t="str">
        <f t="shared" si="28"/>
        <v>PI.PA.IV.050204.01</v>
      </c>
      <c r="N295" s="39"/>
      <c r="O295" s="39" t="str">
        <f t="shared" si="29"/>
        <v>PH.PA.IV.050204.01</v>
      </c>
      <c r="Q295" s="39" t="str">
        <f t="shared" si="30"/>
        <v>CL.PA.IV.050204.01</v>
      </c>
      <c r="R295" s="39"/>
      <c r="S295" s="39" t="str">
        <f t="shared" si="34"/>
        <v>DR.PA.IV.050204.01</v>
      </c>
      <c r="T295" s="39"/>
      <c r="U295" s="60" t="str">
        <f t="shared" si="32"/>
        <v>IM.PA.IV.050204.01</v>
      </c>
      <c r="V295" s="59"/>
      <c r="W295" s="60" t="str">
        <f t="shared" si="33"/>
        <v>GE.PA.IV.050204.01</v>
      </c>
    </row>
    <row r="296" spans="1:31" s="35" customFormat="1" ht="14" customHeight="1">
      <c r="A296" s="35" t="s">
        <v>1664</v>
      </c>
      <c r="C296" s="38" t="s">
        <v>2065</v>
      </c>
      <c r="E296" s="38" t="s">
        <v>2217</v>
      </c>
      <c r="F296" s="35" t="s">
        <v>1918</v>
      </c>
      <c r="G296" s="35" t="s">
        <v>2775</v>
      </c>
      <c r="H296" s="38" t="s">
        <v>2065</v>
      </c>
      <c r="J296" s="39" t="str">
        <f t="shared" si="31"/>
        <v>PA.IV.050205</v>
      </c>
      <c r="K296" s="38" t="s">
        <v>2212</v>
      </c>
      <c r="L296" s="35" t="str">
        <f t="shared" si="27"/>
        <v>Heavy discharge</v>
      </c>
      <c r="M296" s="39" t="str">
        <f t="shared" si="28"/>
        <v>PI.PA.IV.050205.01</v>
      </c>
      <c r="N296" s="39"/>
      <c r="O296" s="39" t="str">
        <f t="shared" si="29"/>
        <v>PH.PA.IV.050205.01</v>
      </c>
      <c r="Q296" s="39" t="str">
        <f t="shared" si="30"/>
        <v>CL.PA.IV.050205.01</v>
      </c>
      <c r="R296" s="39"/>
      <c r="S296" s="39" t="str">
        <f t="shared" si="34"/>
        <v>DR.PA.IV.050205.01</v>
      </c>
      <c r="T296" s="39"/>
      <c r="U296" s="60" t="str">
        <f t="shared" si="32"/>
        <v>IM.PA.IV.050205.01</v>
      </c>
      <c r="V296" s="59"/>
      <c r="W296" s="60" t="str">
        <f t="shared" si="33"/>
        <v>GE.PA.IV.050205.01</v>
      </c>
    </row>
    <row r="297" spans="1:31" s="35" customFormat="1" ht="14" customHeight="1">
      <c r="A297" s="35" t="s">
        <v>1664</v>
      </c>
      <c r="C297" s="38" t="s">
        <v>2065</v>
      </c>
      <c r="E297" s="38" t="s">
        <v>2217</v>
      </c>
      <c r="F297" s="35" t="s">
        <v>1918</v>
      </c>
      <c r="G297" s="35" t="s">
        <v>4513</v>
      </c>
      <c r="H297" s="38" t="s">
        <v>3361</v>
      </c>
      <c r="J297" s="39" t="str">
        <f t="shared" si="31"/>
        <v>PA.IV.050206</v>
      </c>
      <c r="K297" s="38" t="s">
        <v>3298</v>
      </c>
      <c r="L297" s="35" t="str">
        <f t="shared" si="27"/>
        <v>Dressing Change</v>
      </c>
      <c r="M297" s="39" t="str">
        <f t="shared" si="28"/>
        <v>PI.PA.IV.050206.01</v>
      </c>
      <c r="N297" s="39"/>
      <c r="O297" s="39" t="str">
        <f t="shared" si="29"/>
        <v>PH.PA.IV.050206.01</v>
      </c>
      <c r="Q297" s="39" t="str">
        <f t="shared" si="30"/>
        <v>CL.PA.IV.050206.01</v>
      </c>
      <c r="R297" s="39"/>
      <c r="S297" s="39" t="str">
        <f t="shared" si="34"/>
        <v>DR.PA.IV.050206.01</v>
      </c>
      <c r="T297" s="39"/>
      <c r="U297" s="60" t="str">
        <f t="shared" si="32"/>
        <v>IM.PA.IV.050206.01</v>
      </c>
      <c r="V297" s="59"/>
      <c r="W297" s="60" t="str">
        <f t="shared" si="33"/>
        <v>GE.PA.IV.050206.01</v>
      </c>
      <c r="AD297" s="35" t="s">
        <v>3326</v>
      </c>
      <c r="AE297" s="35">
        <v>1264</v>
      </c>
    </row>
    <row r="298" spans="1:31" s="35" customFormat="1" ht="14" customHeight="1">
      <c r="A298" s="35" t="s">
        <v>1664</v>
      </c>
      <c r="C298" s="38" t="s">
        <v>2065</v>
      </c>
      <c r="D298" s="35" t="s">
        <v>2776</v>
      </c>
      <c r="E298" s="38" t="s">
        <v>2219</v>
      </c>
      <c r="F298" s="35" t="s">
        <v>1919</v>
      </c>
      <c r="G298" s="35" t="s">
        <v>2642</v>
      </c>
      <c r="H298" s="38" t="s">
        <v>2212</v>
      </c>
      <c r="J298" s="39" t="str">
        <f t="shared" si="31"/>
        <v>PA.IV.050301</v>
      </c>
      <c r="K298" s="38" t="s">
        <v>2212</v>
      </c>
      <c r="L298" s="35" t="str">
        <f t="shared" si="27"/>
        <v>Antimicrobial disk</v>
      </c>
      <c r="M298" s="39" t="str">
        <f t="shared" si="28"/>
        <v>PI.PA.IV.050301.01</v>
      </c>
      <c r="N298" s="39"/>
      <c r="O298" s="39" t="str">
        <f t="shared" si="29"/>
        <v>PH.PA.IV.050301.01</v>
      </c>
      <c r="Q298" s="39" t="str">
        <f t="shared" si="30"/>
        <v>CL.PA.IV.050301.01</v>
      </c>
      <c r="R298" s="39"/>
      <c r="S298" s="39" t="str">
        <f t="shared" si="34"/>
        <v>DR.PA.IV.050301.01</v>
      </c>
      <c r="T298" s="39"/>
      <c r="U298" s="60" t="str">
        <f t="shared" si="32"/>
        <v>IM.PA.IV.050301.01</v>
      </c>
      <c r="V298" s="59"/>
      <c r="W298" s="60" t="str">
        <f t="shared" si="33"/>
        <v>GE.PA.IV.050301.01</v>
      </c>
    </row>
    <row r="299" spans="1:31" s="35" customFormat="1" ht="14" customHeight="1">
      <c r="A299" s="35" t="s">
        <v>1664</v>
      </c>
      <c r="C299" s="38" t="s">
        <v>2065</v>
      </c>
      <c r="E299" s="38" t="s">
        <v>2219</v>
      </c>
      <c r="F299" s="35" t="s">
        <v>1919</v>
      </c>
      <c r="G299" s="35" t="s">
        <v>2643</v>
      </c>
      <c r="H299" s="38" t="s">
        <v>2217</v>
      </c>
      <c r="J299" s="39" t="str">
        <f t="shared" si="31"/>
        <v>PA.IV.050302</v>
      </c>
      <c r="K299" s="38" t="s">
        <v>2212</v>
      </c>
      <c r="L299" s="35" t="str">
        <f t="shared" si="27"/>
        <v>Transparent</v>
      </c>
      <c r="M299" s="39" t="str">
        <f t="shared" si="28"/>
        <v>PI.PA.IV.050302.01</v>
      </c>
      <c r="N299" s="39"/>
      <c r="O299" s="39" t="str">
        <f t="shared" si="29"/>
        <v>PH.PA.IV.050302.01</v>
      </c>
      <c r="Q299" s="39" t="str">
        <f t="shared" si="30"/>
        <v>CL.PA.IV.050302.01</v>
      </c>
      <c r="R299" s="39"/>
      <c r="S299" s="39" t="str">
        <f t="shared" si="34"/>
        <v>DR.PA.IV.050302.01</v>
      </c>
      <c r="T299" s="39"/>
      <c r="U299" s="60" t="str">
        <f t="shared" si="32"/>
        <v>IM.PA.IV.050302.01</v>
      </c>
      <c r="V299" s="59"/>
      <c r="W299" s="60" t="str">
        <f t="shared" si="33"/>
        <v>GE.PA.IV.050302.01</v>
      </c>
    </row>
    <row r="300" spans="1:31" s="35" customFormat="1" ht="14" customHeight="1">
      <c r="A300" s="35" t="s">
        <v>1664</v>
      </c>
      <c r="C300" s="38" t="s">
        <v>2065</v>
      </c>
      <c r="E300" s="38" t="s">
        <v>2219</v>
      </c>
      <c r="F300" s="35" t="s">
        <v>1919</v>
      </c>
      <c r="G300" s="35" t="s">
        <v>2644</v>
      </c>
      <c r="H300" s="38" t="s">
        <v>2219</v>
      </c>
      <c r="J300" s="39" t="str">
        <f t="shared" si="31"/>
        <v>PA.IV.050303</v>
      </c>
      <c r="K300" s="38" t="s">
        <v>2212</v>
      </c>
      <c r="L300" s="35" t="str">
        <f t="shared" si="27"/>
        <v>Gauze</v>
      </c>
      <c r="M300" s="39" t="str">
        <f t="shared" si="28"/>
        <v>PI.PA.IV.050303.01</v>
      </c>
      <c r="N300" s="39"/>
      <c r="O300" s="39" t="str">
        <f t="shared" si="29"/>
        <v>PH.PA.IV.050303.01</v>
      </c>
      <c r="Q300" s="39" t="str">
        <f t="shared" si="30"/>
        <v>CL.PA.IV.050303.01</v>
      </c>
      <c r="R300" s="39"/>
      <c r="S300" s="39" t="str">
        <f t="shared" si="34"/>
        <v>DR.PA.IV.050303.01</v>
      </c>
      <c r="T300" s="39"/>
      <c r="U300" s="60" t="str">
        <f t="shared" si="32"/>
        <v>IM.PA.IV.050303.01</v>
      </c>
      <c r="V300" s="59"/>
      <c r="W300" s="60" t="str">
        <f t="shared" si="33"/>
        <v>GE.PA.IV.050303.01</v>
      </c>
    </row>
    <row r="301" spans="1:31" s="35" customFormat="1" ht="14" customHeight="1">
      <c r="A301" s="35" t="s">
        <v>1664</v>
      </c>
      <c r="C301" s="38" t="s">
        <v>2065</v>
      </c>
      <c r="E301" s="38" t="s">
        <v>2219</v>
      </c>
      <c r="F301" s="35" t="s">
        <v>1919</v>
      </c>
      <c r="G301" s="35" t="s">
        <v>2175</v>
      </c>
      <c r="H301" s="38" t="s">
        <v>2063</v>
      </c>
      <c r="J301" s="39" t="str">
        <f t="shared" si="31"/>
        <v>PA.IV.050304</v>
      </c>
      <c r="K301" s="38" t="s">
        <v>2212</v>
      </c>
      <c r="L301" s="35" t="str">
        <f t="shared" si="27"/>
        <v>Pressure</v>
      </c>
      <c r="M301" s="39" t="str">
        <f t="shared" si="28"/>
        <v>PI.PA.IV.050304.01</v>
      </c>
      <c r="N301" s="39"/>
      <c r="O301" s="39" t="str">
        <f t="shared" si="29"/>
        <v>PH.PA.IV.050304.01</v>
      </c>
      <c r="Q301" s="39" t="str">
        <f t="shared" si="30"/>
        <v>CL.PA.IV.050304.01</v>
      </c>
      <c r="R301" s="39"/>
      <c r="S301" s="39" t="str">
        <f t="shared" si="34"/>
        <v>DR.PA.IV.050304.01</v>
      </c>
      <c r="T301" s="39"/>
      <c r="U301" s="60" t="str">
        <f t="shared" si="32"/>
        <v>IM.PA.IV.050304.01</v>
      </c>
      <c r="V301" s="59"/>
      <c r="W301" s="60" t="str">
        <f t="shared" si="33"/>
        <v>GE.PA.IV.050304.01</v>
      </c>
    </row>
    <row r="302" spans="1:31" s="35" customFormat="1" ht="14" customHeight="1">
      <c r="A302" s="35" t="s">
        <v>1664</v>
      </c>
      <c r="C302" s="38" t="s">
        <v>2065</v>
      </c>
      <c r="E302" s="38" t="s">
        <v>2219</v>
      </c>
      <c r="F302" s="35" t="s">
        <v>1919</v>
      </c>
      <c r="G302" s="35" t="s">
        <v>2333</v>
      </c>
      <c r="H302" s="38" t="s">
        <v>2065</v>
      </c>
      <c r="J302" s="39" t="str">
        <f t="shared" si="31"/>
        <v>PA.IV.050305</v>
      </c>
      <c r="K302" s="38" t="s">
        <v>2212</v>
      </c>
      <c r="L302" s="35" t="str">
        <f t="shared" si="27"/>
        <v>Unable to Assess</v>
      </c>
      <c r="M302" s="39" t="str">
        <f t="shared" si="28"/>
        <v>PI.PA.IV.050305.01</v>
      </c>
      <c r="N302" s="39"/>
      <c r="O302" s="39" t="str">
        <f t="shared" si="29"/>
        <v>PH.PA.IV.050305.01</v>
      </c>
      <c r="Q302" s="39" t="str">
        <f t="shared" si="30"/>
        <v>CL.PA.IV.050305.01</v>
      </c>
      <c r="R302" s="39"/>
      <c r="S302" s="39" t="str">
        <f t="shared" si="34"/>
        <v>DR.PA.IV.050305.01</v>
      </c>
      <c r="T302" s="39"/>
      <c r="U302" s="60" t="str">
        <f t="shared" si="32"/>
        <v>IM.PA.IV.050305.01</v>
      </c>
      <c r="V302" s="59"/>
      <c r="W302" s="60" t="str">
        <f t="shared" si="33"/>
        <v>GE.PA.IV.050305.01</v>
      </c>
    </row>
    <row r="303" spans="1:31" s="35" customFormat="1" ht="14" customHeight="1">
      <c r="A303" s="35" t="s">
        <v>1664</v>
      </c>
      <c r="C303" s="38" t="s">
        <v>2065</v>
      </c>
      <c r="E303" s="38" t="s">
        <v>2219</v>
      </c>
      <c r="F303" s="35" t="s">
        <v>1919</v>
      </c>
      <c r="G303" s="35" t="s">
        <v>972</v>
      </c>
      <c r="H303" s="38" t="s">
        <v>2222</v>
      </c>
      <c r="J303" s="39" t="str">
        <f t="shared" si="31"/>
        <v>PA.IV.050306</v>
      </c>
      <c r="K303" s="38" t="s">
        <v>2212</v>
      </c>
      <c r="L303" s="35" t="str">
        <f t="shared" si="27"/>
        <v>Other, specify:</v>
      </c>
      <c r="M303" s="39" t="str">
        <f t="shared" si="28"/>
        <v>PI.PA.IV.050306.01</v>
      </c>
      <c r="N303" s="39"/>
      <c r="O303" s="39" t="str">
        <f t="shared" si="29"/>
        <v>PH.PA.IV.050306.01</v>
      </c>
      <c r="Q303" s="39" t="str">
        <f t="shared" si="30"/>
        <v>CL.PA.IV.050306.01</v>
      </c>
      <c r="R303" s="39"/>
      <c r="S303" s="39" t="str">
        <f t="shared" si="34"/>
        <v>DR.PA.IV.050306.01</v>
      </c>
      <c r="T303" s="39"/>
      <c r="U303" s="60" t="str">
        <f t="shared" si="32"/>
        <v>IM.PA.IV.050306.01</v>
      </c>
      <c r="V303" s="59"/>
      <c r="W303" s="60" t="str">
        <f t="shared" si="33"/>
        <v>GE.PA.IV.050306.01</v>
      </c>
    </row>
    <row r="304" spans="1:31" s="35" customFormat="1" ht="14" customHeight="1">
      <c r="A304" s="35" t="s">
        <v>1664</v>
      </c>
      <c r="C304" s="38" t="s">
        <v>2065</v>
      </c>
      <c r="D304" s="35" t="s">
        <v>2629</v>
      </c>
      <c r="E304" s="38" t="s">
        <v>2063</v>
      </c>
      <c r="F304" s="35" t="s">
        <v>1920</v>
      </c>
      <c r="G304" s="35" t="s">
        <v>964</v>
      </c>
      <c r="H304" s="38" t="s">
        <v>2212</v>
      </c>
      <c r="J304" s="39" t="str">
        <f t="shared" si="31"/>
        <v>PA.IV.050401</v>
      </c>
      <c r="K304" s="38" t="s">
        <v>2212</v>
      </c>
      <c r="L304" s="35" t="str">
        <f t="shared" si="27"/>
        <v>Subclavian right</v>
      </c>
      <c r="M304" s="39" t="str">
        <f t="shared" si="28"/>
        <v>PI.PA.IV.050401.01</v>
      </c>
      <c r="N304" s="39"/>
      <c r="O304" s="39" t="str">
        <f t="shared" si="29"/>
        <v>PH.PA.IV.050401.01</v>
      </c>
      <c r="Q304" s="39" t="str">
        <f t="shared" si="30"/>
        <v>CL.PA.IV.050401.01</v>
      </c>
      <c r="R304" s="39"/>
      <c r="S304" s="39" t="str">
        <f t="shared" si="34"/>
        <v>DR.PA.IV.050401.01</v>
      </c>
      <c r="T304" s="39"/>
      <c r="U304" s="60" t="str">
        <f t="shared" si="32"/>
        <v>IM.PA.IV.050401.01</v>
      </c>
      <c r="V304" s="59"/>
      <c r="W304" s="60" t="str">
        <f t="shared" si="33"/>
        <v>GE.PA.IV.050401.01</v>
      </c>
    </row>
    <row r="305" spans="1:23" s="35" customFormat="1" ht="14" customHeight="1">
      <c r="A305" s="35" t="s">
        <v>1664</v>
      </c>
      <c r="C305" s="38" t="s">
        <v>2065</v>
      </c>
      <c r="E305" s="38" t="s">
        <v>2063</v>
      </c>
      <c r="F305" s="35" t="s">
        <v>1920</v>
      </c>
      <c r="G305" s="35" t="s">
        <v>961</v>
      </c>
      <c r="H305" s="38" t="s">
        <v>2217</v>
      </c>
      <c r="J305" s="39" t="str">
        <f t="shared" si="31"/>
        <v>PA.IV.050402</v>
      </c>
      <c r="K305" s="38" t="s">
        <v>2212</v>
      </c>
      <c r="L305" s="35" t="str">
        <f t="shared" si="27"/>
        <v>Subclavian left</v>
      </c>
      <c r="M305" s="39" t="str">
        <f t="shared" si="28"/>
        <v>PI.PA.IV.050402.01</v>
      </c>
      <c r="N305" s="39"/>
      <c r="O305" s="39" t="str">
        <f t="shared" si="29"/>
        <v>PH.PA.IV.050402.01</v>
      </c>
      <c r="Q305" s="39" t="str">
        <f t="shared" si="30"/>
        <v>CL.PA.IV.050402.01</v>
      </c>
      <c r="R305" s="39"/>
      <c r="S305" s="39" t="str">
        <f t="shared" si="34"/>
        <v>DR.PA.IV.050402.01</v>
      </c>
      <c r="T305" s="39"/>
      <c r="U305" s="60" t="str">
        <f t="shared" si="32"/>
        <v>IM.PA.IV.050402.01</v>
      </c>
      <c r="V305" s="59"/>
      <c r="W305" s="60" t="str">
        <f t="shared" si="33"/>
        <v>GE.PA.IV.050402.01</v>
      </c>
    </row>
    <row r="306" spans="1:23" s="35" customFormat="1" ht="14" customHeight="1">
      <c r="A306" s="35" t="s">
        <v>1664</v>
      </c>
      <c r="C306" s="38" t="s">
        <v>2065</v>
      </c>
      <c r="E306" s="38" t="s">
        <v>2063</v>
      </c>
      <c r="F306" s="35" t="s">
        <v>1920</v>
      </c>
      <c r="G306" s="35" t="s">
        <v>2339</v>
      </c>
      <c r="H306" s="38" t="s">
        <v>2219</v>
      </c>
      <c r="J306" s="39" t="str">
        <f t="shared" si="31"/>
        <v>PA.IV.050403</v>
      </c>
      <c r="K306" s="38" t="s">
        <v>2212</v>
      </c>
      <c r="L306" s="35" t="str">
        <f t="shared" si="27"/>
        <v>Femoral Left</v>
      </c>
      <c r="M306" s="39" t="str">
        <f t="shared" si="28"/>
        <v>PI.PA.IV.050403.01</v>
      </c>
      <c r="N306" s="39"/>
      <c r="O306" s="39" t="str">
        <f t="shared" si="29"/>
        <v>PH.PA.IV.050403.01</v>
      </c>
      <c r="Q306" s="39" t="str">
        <f t="shared" si="30"/>
        <v>CL.PA.IV.050403.01</v>
      </c>
      <c r="R306" s="39"/>
      <c r="S306" s="39" t="str">
        <f t="shared" si="34"/>
        <v>DR.PA.IV.050403.01</v>
      </c>
      <c r="T306" s="39"/>
      <c r="U306" s="60" t="str">
        <f t="shared" si="32"/>
        <v>IM.PA.IV.050403.01</v>
      </c>
      <c r="V306" s="59"/>
      <c r="W306" s="60" t="str">
        <f t="shared" si="33"/>
        <v>GE.PA.IV.050403.01</v>
      </c>
    </row>
    <row r="307" spans="1:23" s="35" customFormat="1" ht="14" customHeight="1">
      <c r="A307" s="35" t="s">
        <v>1664</v>
      </c>
      <c r="C307" s="38" t="s">
        <v>2065</v>
      </c>
      <c r="E307" s="38" t="s">
        <v>2063</v>
      </c>
      <c r="F307" s="35" t="s">
        <v>1920</v>
      </c>
      <c r="G307" s="35" t="s">
        <v>956</v>
      </c>
      <c r="H307" s="38" t="s">
        <v>2063</v>
      </c>
      <c r="J307" s="39" t="str">
        <f t="shared" si="31"/>
        <v>PA.IV.050404</v>
      </c>
      <c r="K307" s="38" t="s">
        <v>2212</v>
      </c>
      <c r="L307" s="35" t="str">
        <f t="shared" si="27"/>
        <v>Femoral right</v>
      </c>
      <c r="M307" s="39" t="str">
        <f t="shared" si="28"/>
        <v>PI.PA.IV.050404.01</v>
      </c>
      <c r="N307" s="39"/>
      <c r="O307" s="39" t="str">
        <f t="shared" si="29"/>
        <v>PH.PA.IV.050404.01</v>
      </c>
      <c r="Q307" s="39" t="str">
        <f t="shared" si="30"/>
        <v>CL.PA.IV.050404.01</v>
      </c>
      <c r="R307" s="39"/>
      <c r="S307" s="39" t="str">
        <f t="shared" si="34"/>
        <v>DR.PA.IV.050404.01</v>
      </c>
      <c r="T307" s="39"/>
      <c r="U307" s="60" t="str">
        <f t="shared" si="32"/>
        <v>IM.PA.IV.050404.01</v>
      </c>
      <c r="V307" s="59"/>
      <c r="W307" s="60" t="str">
        <f t="shared" si="33"/>
        <v>GE.PA.IV.050404.01</v>
      </c>
    </row>
    <row r="308" spans="1:23" s="35" customFormat="1" ht="14" customHeight="1">
      <c r="A308" s="35" t="s">
        <v>1664</v>
      </c>
      <c r="C308" s="38" t="s">
        <v>2065</v>
      </c>
      <c r="E308" s="38" t="s">
        <v>2063</v>
      </c>
      <c r="F308" s="35" t="s">
        <v>1920</v>
      </c>
      <c r="G308" s="35" t="s">
        <v>864</v>
      </c>
      <c r="H308" s="38" t="s">
        <v>2065</v>
      </c>
      <c r="J308" s="39" t="str">
        <f t="shared" si="31"/>
        <v>PA.IV.050405</v>
      </c>
      <c r="K308" s="38" t="s">
        <v>2212</v>
      </c>
      <c r="L308" s="35" t="str">
        <f t="shared" si="27"/>
        <v>Cephalic left</v>
      </c>
      <c r="M308" s="39" t="str">
        <f t="shared" si="28"/>
        <v>PI.PA.IV.050405.01</v>
      </c>
      <c r="N308" s="39"/>
      <c r="O308" s="39" t="str">
        <f t="shared" si="29"/>
        <v>PH.PA.IV.050405.01</v>
      </c>
      <c r="Q308" s="39" t="str">
        <f t="shared" si="30"/>
        <v>CL.PA.IV.050405.01</v>
      </c>
      <c r="R308" s="39"/>
      <c r="S308" s="39" t="str">
        <f t="shared" si="34"/>
        <v>DR.PA.IV.050405.01</v>
      </c>
      <c r="T308" s="39"/>
      <c r="U308" s="60" t="str">
        <f t="shared" si="32"/>
        <v>IM.PA.IV.050405.01</v>
      </c>
      <c r="V308" s="59"/>
      <c r="W308" s="60" t="str">
        <f t="shared" si="33"/>
        <v>GE.PA.IV.050405.01</v>
      </c>
    </row>
    <row r="309" spans="1:23" s="35" customFormat="1" ht="14" customHeight="1">
      <c r="A309" s="35" t="s">
        <v>1664</v>
      </c>
      <c r="C309" s="38" t="s">
        <v>2065</v>
      </c>
      <c r="E309" s="38" t="s">
        <v>2063</v>
      </c>
      <c r="F309" s="35" t="s">
        <v>1920</v>
      </c>
      <c r="G309" s="35" t="s">
        <v>1045</v>
      </c>
      <c r="H309" s="38" t="s">
        <v>2222</v>
      </c>
      <c r="J309" s="39" t="str">
        <f t="shared" si="31"/>
        <v>PA.IV.050406</v>
      </c>
      <c r="K309" s="38" t="s">
        <v>2212</v>
      </c>
      <c r="L309" s="35" t="str">
        <f t="shared" si="27"/>
        <v>Cephalic right</v>
      </c>
      <c r="M309" s="39" t="str">
        <f t="shared" si="28"/>
        <v>PI.PA.IV.050406.01</v>
      </c>
      <c r="N309" s="39"/>
      <c r="O309" s="39" t="str">
        <f t="shared" si="29"/>
        <v>PH.PA.IV.050406.01</v>
      </c>
      <c r="Q309" s="39" t="str">
        <f t="shared" si="30"/>
        <v>CL.PA.IV.050406.01</v>
      </c>
      <c r="R309" s="39"/>
      <c r="S309" s="39" t="str">
        <f t="shared" si="34"/>
        <v>DR.PA.IV.050406.01</v>
      </c>
      <c r="T309" s="39"/>
      <c r="U309" s="60" t="str">
        <f t="shared" si="32"/>
        <v>IM.PA.IV.050406.01</v>
      </c>
      <c r="V309" s="59"/>
      <c r="W309" s="60" t="str">
        <f t="shared" si="33"/>
        <v>GE.PA.IV.050406.01</v>
      </c>
    </row>
    <row r="310" spans="1:23" s="35" customFormat="1" ht="14" customHeight="1">
      <c r="A310" s="35" t="s">
        <v>1664</v>
      </c>
      <c r="C310" s="38" t="s">
        <v>2065</v>
      </c>
      <c r="E310" s="38" t="s">
        <v>2063</v>
      </c>
      <c r="F310" s="35" t="s">
        <v>1920</v>
      </c>
      <c r="G310" s="35" t="s">
        <v>398</v>
      </c>
      <c r="H310" s="38" t="s">
        <v>2376</v>
      </c>
      <c r="J310" s="39" t="str">
        <f t="shared" si="31"/>
        <v>PA.IV.050407</v>
      </c>
      <c r="K310" s="38" t="s">
        <v>2212</v>
      </c>
      <c r="L310" s="35" t="str">
        <f t="shared" si="27"/>
        <v>External jugular left</v>
      </c>
      <c r="M310" s="39" t="str">
        <f t="shared" si="28"/>
        <v>PI.PA.IV.050407.01</v>
      </c>
      <c r="N310" s="39"/>
      <c r="O310" s="39" t="str">
        <f t="shared" si="29"/>
        <v>PH.PA.IV.050407.01</v>
      </c>
      <c r="Q310" s="39" t="str">
        <f t="shared" si="30"/>
        <v>CL.PA.IV.050407.01</v>
      </c>
      <c r="R310" s="39"/>
      <c r="S310" s="39" t="str">
        <f t="shared" si="34"/>
        <v>DR.PA.IV.050407.01</v>
      </c>
      <c r="T310" s="39"/>
      <c r="U310" s="60" t="str">
        <f t="shared" si="32"/>
        <v>IM.PA.IV.050407.01</v>
      </c>
      <c r="V310" s="59"/>
      <c r="W310" s="60" t="str">
        <f t="shared" si="33"/>
        <v>GE.PA.IV.050407.01</v>
      </c>
    </row>
    <row r="311" spans="1:23" s="35" customFormat="1" ht="14" customHeight="1">
      <c r="A311" s="35" t="s">
        <v>1664</v>
      </c>
      <c r="C311" s="38" t="s">
        <v>2065</v>
      </c>
      <c r="E311" s="38" t="s">
        <v>2063</v>
      </c>
      <c r="F311" s="35" t="s">
        <v>1920</v>
      </c>
      <c r="G311" s="35" t="s">
        <v>399</v>
      </c>
      <c r="H311" s="38" t="s">
        <v>2378</v>
      </c>
      <c r="J311" s="39" t="str">
        <f t="shared" si="31"/>
        <v>PA.IV.050408</v>
      </c>
      <c r="K311" s="38" t="s">
        <v>2212</v>
      </c>
      <c r="L311" s="35" t="str">
        <f t="shared" si="27"/>
        <v>External jugular right</v>
      </c>
      <c r="M311" s="39" t="str">
        <f t="shared" si="28"/>
        <v>PI.PA.IV.050408.01</v>
      </c>
      <c r="N311" s="39"/>
      <c r="O311" s="39" t="str">
        <f t="shared" si="29"/>
        <v>PH.PA.IV.050408.01</v>
      </c>
      <c r="Q311" s="39" t="str">
        <f t="shared" si="30"/>
        <v>CL.PA.IV.050408.01</v>
      </c>
      <c r="R311" s="39"/>
      <c r="S311" s="39" t="str">
        <f t="shared" si="34"/>
        <v>DR.PA.IV.050408.01</v>
      </c>
      <c r="T311" s="39"/>
      <c r="U311" s="60" t="str">
        <f t="shared" si="32"/>
        <v>IM.PA.IV.050408.01</v>
      </c>
      <c r="V311" s="59"/>
      <c r="W311" s="60" t="str">
        <f t="shared" si="33"/>
        <v>GE.PA.IV.050408.01</v>
      </c>
    </row>
    <row r="312" spans="1:23" s="35" customFormat="1" ht="14" customHeight="1">
      <c r="A312" s="35" t="s">
        <v>1664</v>
      </c>
      <c r="C312" s="38" t="s">
        <v>2065</v>
      </c>
      <c r="E312" s="38" t="s">
        <v>2063</v>
      </c>
      <c r="F312" s="35" t="s">
        <v>1920</v>
      </c>
      <c r="G312" s="35" t="s">
        <v>863</v>
      </c>
      <c r="H312" s="38" t="s">
        <v>2380</v>
      </c>
      <c r="J312" s="39" t="str">
        <f t="shared" si="31"/>
        <v>PA.IV.050409</v>
      </c>
      <c r="K312" s="38" t="s">
        <v>2212</v>
      </c>
      <c r="L312" s="35" t="str">
        <f t="shared" si="27"/>
        <v>Brachial right</v>
      </c>
      <c r="M312" s="39" t="str">
        <f t="shared" si="28"/>
        <v>PI.PA.IV.050409.01</v>
      </c>
      <c r="N312" s="39"/>
      <c r="O312" s="39" t="str">
        <f t="shared" si="29"/>
        <v>PH.PA.IV.050409.01</v>
      </c>
      <c r="Q312" s="39" t="str">
        <f t="shared" si="30"/>
        <v>CL.PA.IV.050409.01</v>
      </c>
      <c r="R312" s="39"/>
      <c r="S312" s="39" t="str">
        <f t="shared" si="34"/>
        <v>DR.PA.IV.050409.01</v>
      </c>
      <c r="T312" s="39"/>
      <c r="U312" s="60" t="str">
        <f t="shared" si="32"/>
        <v>IM.PA.IV.050409.01</v>
      </c>
      <c r="V312" s="59"/>
      <c r="W312" s="60" t="str">
        <f t="shared" si="33"/>
        <v>GE.PA.IV.050409.01</v>
      </c>
    </row>
    <row r="313" spans="1:23" s="35" customFormat="1" ht="14" customHeight="1">
      <c r="A313" s="35" t="s">
        <v>1664</v>
      </c>
      <c r="C313" s="38" t="s">
        <v>2065</v>
      </c>
      <c r="E313" s="38" t="s">
        <v>2063</v>
      </c>
      <c r="F313" s="35" t="s">
        <v>1920</v>
      </c>
      <c r="G313" s="35" t="s">
        <v>787</v>
      </c>
      <c r="H313" s="38" t="s">
        <v>2124</v>
      </c>
      <c r="J313" s="39" t="str">
        <f t="shared" si="31"/>
        <v>PA.IV.050410</v>
      </c>
      <c r="K313" s="38" t="s">
        <v>2212</v>
      </c>
      <c r="L313" s="35" t="str">
        <f t="shared" si="27"/>
        <v>Brachial left</v>
      </c>
      <c r="M313" s="39" t="str">
        <f t="shared" si="28"/>
        <v>PI.PA.IV.050410.01</v>
      </c>
      <c r="N313" s="39"/>
      <c r="O313" s="39" t="str">
        <f t="shared" si="29"/>
        <v>PH.PA.IV.050410.01</v>
      </c>
      <c r="Q313" s="39" t="str">
        <f t="shared" si="30"/>
        <v>CL.PA.IV.050410.01</v>
      </c>
      <c r="R313" s="39"/>
      <c r="S313" s="39" t="str">
        <f t="shared" si="34"/>
        <v>DR.PA.IV.050410.01</v>
      </c>
      <c r="T313" s="39"/>
      <c r="U313" s="60" t="str">
        <f t="shared" si="32"/>
        <v>IM.PA.IV.050410.01</v>
      </c>
      <c r="V313" s="59"/>
      <c r="W313" s="60" t="str">
        <f t="shared" si="33"/>
        <v>GE.PA.IV.050410.01</v>
      </c>
    </row>
    <row r="314" spans="1:23" s="35" customFormat="1" ht="14" customHeight="1">
      <c r="A314" s="35" t="s">
        <v>1664</v>
      </c>
      <c r="C314" s="38" t="s">
        <v>2065</v>
      </c>
      <c r="E314" s="38" t="s">
        <v>2063</v>
      </c>
      <c r="F314" s="35" t="s">
        <v>1920</v>
      </c>
      <c r="G314" s="35" t="s">
        <v>957</v>
      </c>
      <c r="H314" s="38" t="s">
        <v>2126</v>
      </c>
      <c r="J314" s="39" t="str">
        <f t="shared" si="31"/>
        <v>PA.IV.050411</v>
      </c>
      <c r="K314" s="38" t="s">
        <v>2212</v>
      </c>
      <c r="L314" s="35" t="str">
        <f t="shared" si="27"/>
        <v>Internal jugular right</v>
      </c>
      <c r="M314" s="39" t="str">
        <f t="shared" si="28"/>
        <v>PI.PA.IV.050411.01</v>
      </c>
      <c r="N314" s="39"/>
      <c r="O314" s="39" t="str">
        <f t="shared" si="29"/>
        <v>PH.PA.IV.050411.01</v>
      </c>
      <c r="Q314" s="39" t="str">
        <f t="shared" si="30"/>
        <v>CL.PA.IV.050411.01</v>
      </c>
      <c r="R314" s="39"/>
      <c r="S314" s="39" t="str">
        <f t="shared" si="34"/>
        <v>DR.PA.IV.050411.01</v>
      </c>
      <c r="T314" s="39"/>
      <c r="U314" s="60" t="str">
        <f t="shared" si="32"/>
        <v>IM.PA.IV.050411.01</v>
      </c>
      <c r="V314" s="59"/>
      <c r="W314" s="60" t="str">
        <f t="shared" si="33"/>
        <v>GE.PA.IV.050411.01</v>
      </c>
    </row>
    <row r="315" spans="1:23" s="35" customFormat="1" ht="14" customHeight="1">
      <c r="A315" s="35" t="s">
        <v>1664</v>
      </c>
      <c r="C315" s="38" t="s">
        <v>2065</v>
      </c>
      <c r="E315" s="38" t="s">
        <v>2063</v>
      </c>
      <c r="F315" s="35" t="s">
        <v>1920</v>
      </c>
      <c r="G315" s="35" t="s">
        <v>960</v>
      </c>
      <c r="H315" s="38" t="s">
        <v>2128</v>
      </c>
      <c r="J315" s="39" t="str">
        <f t="shared" si="31"/>
        <v>PA.IV.050412</v>
      </c>
      <c r="K315" s="38" t="s">
        <v>2212</v>
      </c>
      <c r="L315" s="35" t="str">
        <f t="shared" si="27"/>
        <v>Internal jugular left</v>
      </c>
      <c r="M315" s="39" t="str">
        <f t="shared" si="28"/>
        <v>PI.PA.IV.050412.01</v>
      </c>
      <c r="N315" s="39"/>
      <c r="O315" s="39" t="str">
        <f t="shared" si="29"/>
        <v>PH.PA.IV.050412.01</v>
      </c>
      <c r="Q315" s="39" t="str">
        <f t="shared" si="30"/>
        <v>CL.PA.IV.050412.01</v>
      </c>
      <c r="R315" s="39"/>
      <c r="S315" s="39" t="str">
        <f t="shared" si="34"/>
        <v>DR.PA.IV.050412.01</v>
      </c>
      <c r="T315" s="39"/>
      <c r="U315" s="60" t="str">
        <f t="shared" si="32"/>
        <v>IM.PA.IV.050412.01</v>
      </c>
      <c r="V315" s="59"/>
      <c r="W315" s="60" t="str">
        <f t="shared" si="33"/>
        <v>GE.PA.IV.050412.01</v>
      </c>
    </row>
    <row r="316" spans="1:23" s="35" customFormat="1" ht="14" customHeight="1">
      <c r="A316" s="35" t="s">
        <v>1664</v>
      </c>
      <c r="C316" s="38" t="s">
        <v>2065</v>
      </c>
      <c r="E316" s="38" t="s">
        <v>2063</v>
      </c>
      <c r="F316" s="35" t="s">
        <v>1920</v>
      </c>
      <c r="G316" s="35" t="s">
        <v>694</v>
      </c>
      <c r="H316" s="38" t="s">
        <v>2130</v>
      </c>
      <c r="J316" s="39" t="str">
        <f t="shared" si="31"/>
        <v>PA.IV.050413</v>
      </c>
      <c r="K316" s="38" t="s">
        <v>2212</v>
      </c>
      <c r="L316" s="35" t="str">
        <f t="shared" si="27"/>
        <v>Basilic right</v>
      </c>
      <c r="M316" s="39" t="str">
        <f t="shared" si="28"/>
        <v>PI.PA.IV.050413.01</v>
      </c>
      <c r="N316" s="39"/>
      <c r="O316" s="39" t="str">
        <f t="shared" si="29"/>
        <v>PH.PA.IV.050413.01</v>
      </c>
      <c r="Q316" s="39" t="str">
        <f t="shared" si="30"/>
        <v>CL.PA.IV.050413.01</v>
      </c>
      <c r="R316" s="39"/>
      <c r="S316" s="39" t="str">
        <f t="shared" si="34"/>
        <v>DR.PA.IV.050413.01</v>
      </c>
      <c r="T316" s="39"/>
      <c r="U316" s="60" t="str">
        <f t="shared" si="32"/>
        <v>IM.PA.IV.050413.01</v>
      </c>
      <c r="V316" s="59"/>
      <c r="W316" s="60" t="str">
        <f t="shared" si="33"/>
        <v>GE.PA.IV.050413.01</v>
      </c>
    </row>
    <row r="317" spans="1:23" s="35" customFormat="1" ht="14" customHeight="1">
      <c r="A317" s="35" t="s">
        <v>1664</v>
      </c>
      <c r="C317" s="38" t="s">
        <v>2065</v>
      </c>
      <c r="E317" s="38" t="s">
        <v>2063</v>
      </c>
      <c r="F317" s="35" t="s">
        <v>1920</v>
      </c>
      <c r="G317" s="35" t="s">
        <v>2080</v>
      </c>
      <c r="H317" s="38" t="s">
        <v>2296</v>
      </c>
      <c r="J317" s="39" t="str">
        <f t="shared" si="31"/>
        <v>PA.IV.050414</v>
      </c>
      <c r="K317" s="38" t="s">
        <v>2212</v>
      </c>
      <c r="L317" s="35" t="str">
        <f t="shared" si="27"/>
        <v>Basilic Left</v>
      </c>
      <c r="M317" s="39" t="str">
        <f t="shared" si="28"/>
        <v>PI.PA.IV.050414.01</v>
      </c>
      <c r="N317" s="39"/>
      <c r="O317" s="39" t="str">
        <f t="shared" si="29"/>
        <v>PH.PA.IV.050414.01</v>
      </c>
      <c r="Q317" s="39" t="str">
        <f t="shared" si="30"/>
        <v>CL.PA.IV.050414.01</v>
      </c>
      <c r="R317" s="39"/>
      <c r="S317" s="39" t="str">
        <f t="shared" si="34"/>
        <v>DR.PA.IV.050414.01</v>
      </c>
      <c r="T317" s="39"/>
      <c r="U317" s="60" t="str">
        <f t="shared" si="32"/>
        <v>IM.PA.IV.050414.01</v>
      </c>
      <c r="V317" s="59"/>
      <c r="W317" s="60" t="str">
        <f t="shared" si="33"/>
        <v>GE.PA.IV.050414.01</v>
      </c>
    </row>
    <row r="318" spans="1:23" s="35" customFormat="1" ht="14" customHeight="1">
      <c r="A318" s="35" t="s">
        <v>1664</v>
      </c>
      <c r="C318" s="38" t="s">
        <v>2065</v>
      </c>
      <c r="E318" s="38" t="s">
        <v>2063</v>
      </c>
      <c r="F318" s="35" t="s">
        <v>1920</v>
      </c>
      <c r="G318" s="35" t="s">
        <v>972</v>
      </c>
      <c r="H318" s="38" t="s">
        <v>2459</v>
      </c>
      <c r="J318" s="39" t="str">
        <f t="shared" si="31"/>
        <v>PA.IV.050415</v>
      </c>
      <c r="K318" s="38" t="s">
        <v>2212</v>
      </c>
      <c r="L318" s="35" t="str">
        <f t="shared" ref="L318:L414" si="35">G318</f>
        <v>Other, specify:</v>
      </c>
      <c r="M318" s="39" t="str">
        <f t="shared" ref="M318:M414" si="36">CONCATENATE("PI.",J318,".",K318)</f>
        <v>PI.PA.IV.050415.01</v>
      </c>
      <c r="N318" s="39"/>
      <c r="O318" s="39" t="str">
        <f t="shared" ref="O318:O414" si="37">CONCATENATE("PH.",J318,".",K318)</f>
        <v>PH.PA.IV.050415.01</v>
      </c>
      <c r="Q318" s="39" t="str">
        <f t="shared" ref="Q318:Q414" si="38">CONCATENATE("CL.",J318,".",K318)</f>
        <v>CL.PA.IV.050415.01</v>
      </c>
      <c r="R318" s="39"/>
      <c r="S318" s="39" t="str">
        <f t="shared" si="34"/>
        <v>DR.PA.IV.050415.01</v>
      </c>
      <c r="T318" s="39"/>
      <c r="U318" s="60" t="str">
        <f t="shared" si="32"/>
        <v>IM.PA.IV.050415.01</v>
      </c>
      <c r="V318" s="59"/>
      <c r="W318" s="60" t="str">
        <f t="shared" si="33"/>
        <v>GE.PA.IV.050415.01</v>
      </c>
    </row>
    <row r="319" spans="1:23" s="35" customFormat="1" ht="14" customHeight="1">
      <c r="A319" s="35" t="s">
        <v>1664</v>
      </c>
      <c r="C319" s="38" t="s">
        <v>2065</v>
      </c>
      <c r="D319" s="35" t="s">
        <v>1487</v>
      </c>
      <c r="E319" s="38" t="s">
        <v>2065</v>
      </c>
      <c r="F319" s="35" t="s">
        <v>1921</v>
      </c>
      <c r="G319" s="35" t="s">
        <v>1433</v>
      </c>
      <c r="H319" s="38" t="s">
        <v>2212</v>
      </c>
      <c r="J319" s="39" t="str">
        <f t="shared" ref="J319:J401" si="39">CONCATENATE("PA.IV.",C319,E319,H319)</f>
        <v>PA.IV.050501</v>
      </c>
      <c r="K319" s="38" t="s">
        <v>2212</v>
      </c>
      <c r="L319" s="35" t="str">
        <f t="shared" si="35"/>
        <v>Patent</v>
      </c>
      <c r="M319" s="39" t="str">
        <f t="shared" si="36"/>
        <v>PI.PA.IV.050501.01</v>
      </c>
      <c r="N319" s="39"/>
      <c r="O319" s="39" t="str">
        <f t="shared" si="37"/>
        <v>PH.PA.IV.050501.01</v>
      </c>
      <c r="Q319" s="39" t="str">
        <f t="shared" si="38"/>
        <v>CL.PA.IV.050501.01</v>
      </c>
      <c r="R319" s="39"/>
      <c r="S319" s="39" t="str">
        <f t="shared" si="34"/>
        <v>DR.PA.IV.050501.01</v>
      </c>
      <c r="T319" s="39"/>
      <c r="U319" s="60" t="str">
        <f t="shared" si="32"/>
        <v>IM.PA.IV.050501.01</v>
      </c>
      <c r="V319" s="59"/>
      <c r="W319" s="60" t="str">
        <f t="shared" si="33"/>
        <v>GE.PA.IV.050501.01</v>
      </c>
    </row>
    <row r="320" spans="1:23" s="35" customFormat="1" ht="14" customHeight="1">
      <c r="A320" s="35" t="s">
        <v>1664</v>
      </c>
      <c r="C320" s="38" t="s">
        <v>2065</v>
      </c>
      <c r="E320" s="38" t="s">
        <v>2065</v>
      </c>
      <c r="F320" s="35" t="s">
        <v>1921</v>
      </c>
      <c r="G320" s="35" t="s">
        <v>1509</v>
      </c>
      <c r="H320" s="38" t="s">
        <v>2217</v>
      </c>
      <c r="J320" s="39" t="str">
        <f t="shared" si="39"/>
        <v>PA.IV.050502</v>
      </c>
      <c r="K320" s="38" t="s">
        <v>2212</v>
      </c>
      <c r="L320" s="35" t="str">
        <f t="shared" si="35"/>
        <v>Occluded</v>
      </c>
      <c r="M320" s="39" t="str">
        <f t="shared" si="36"/>
        <v>PI.PA.IV.050502.01</v>
      </c>
      <c r="N320" s="39"/>
      <c r="O320" s="39" t="str">
        <f t="shared" si="37"/>
        <v>PH.PA.IV.050502.01</v>
      </c>
      <c r="Q320" s="39" t="str">
        <f t="shared" si="38"/>
        <v>CL.PA.IV.050502.01</v>
      </c>
      <c r="R320" s="39"/>
      <c r="S320" s="39" t="str">
        <f t="shared" si="34"/>
        <v>DR.PA.IV.050502.01</v>
      </c>
      <c r="T320" s="39"/>
      <c r="U320" s="60" t="str">
        <f t="shared" si="32"/>
        <v>IM.PA.IV.050502.01</v>
      </c>
      <c r="V320" s="59"/>
      <c r="W320" s="60" t="str">
        <f t="shared" si="33"/>
        <v>GE.PA.IV.050502.01</v>
      </c>
    </row>
    <row r="321" spans="1:31" s="35" customFormat="1" ht="14" customHeight="1">
      <c r="A321" s="35" t="s">
        <v>1664</v>
      </c>
      <c r="C321" s="38" t="s">
        <v>2065</v>
      </c>
      <c r="E321" s="38" t="s">
        <v>2065</v>
      </c>
      <c r="F321" s="35" t="s">
        <v>1921</v>
      </c>
      <c r="G321" s="35" t="s">
        <v>2237</v>
      </c>
      <c r="H321" s="38" t="s">
        <v>2219</v>
      </c>
      <c r="J321" s="39" t="str">
        <f t="shared" si="39"/>
        <v>PA.IV.050503</v>
      </c>
      <c r="K321" s="38" t="s">
        <v>2212</v>
      </c>
      <c r="L321" s="35" t="str">
        <f t="shared" si="35"/>
        <v>Occluded port: specify</v>
      </c>
      <c r="M321" s="39" t="str">
        <f t="shared" si="36"/>
        <v>PI.PA.IV.050503.01</v>
      </c>
      <c r="N321" s="39"/>
      <c r="O321" s="39" t="str">
        <f t="shared" si="37"/>
        <v>PH.PA.IV.050503.01</v>
      </c>
      <c r="Q321" s="39" t="str">
        <f t="shared" si="38"/>
        <v>CL.PA.IV.050503.01</v>
      </c>
      <c r="R321" s="39"/>
      <c r="S321" s="39" t="str">
        <f t="shared" si="34"/>
        <v>DR.PA.IV.050503.01</v>
      </c>
      <c r="T321" s="39"/>
      <c r="U321" s="60" t="str">
        <f t="shared" si="32"/>
        <v>IM.PA.IV.050503.01</v>
      </c>
      <c r="V321" s="59"/>
      <c r="W321" s="60" t="str">
        <f t="shared" si="33"/>
        <v>GE.PA.IV.050503.01</v>
      </c>
    </row>
    <row r="322" spans="1:31" s="35" customFormat="1" ht="14" customHeight="1">
      <c r="A322" s="35" t="s">
        <v>1664</v>
      </c>
      <c r="C322" s="38" t="s">
        <v>2065</v>
      </c>
      <c r="E322" s="38" t="s">
        <v>2065</v>
      </c>
      <c r="F322" s="35" t="s">
        <v>1921</v>
      </c>
      <c r="G322" s="35" t="s">
        <v>4514</v>
      </c>
      <c r="H322" s="38" t="s">
        <v>4263</v>
      </c>
      <c r="J322" s="39" t="str">
        <f t="shared" si="39"/>
        <v>PA.IV.050504</v>
      </c>
      <c r="K322" s="38" t="s">
        <v>3298</v>
      </c>
      <c r="L322" s="35" t="str">
        <f t="shared" si="35"/>
        <v>Cap change</v>
      </c>
      <c r="M322" s="39" t="str">
        <f t="shared" si="36"/>
        <v>PI.PA.IV.050504.01</v>
      </c>
      <c r="N322" s="39"/>
      <c r="O322" s="39" t="str">
        <f t="shared" si="37"/>
        <v>PH.PA.IV.050504.01</v>
      </c>
      <c r="Q322" s="39" t="str">
        <f t="shared" si="38"/>
        <v>CL.PA.IV.050504.01</v>
      </c>
      <c r="R322" s="39"/>
      <c r="S322" s="39" t="str">
        <f t="shared" si="34"/>
        <v>DR.PA.IV.050504.01</v>
      </c>
      <c r="T322" s="39"/>
      <c r="U322" s="60" t="str">
        <f t="shared" si="32"/>
        <v>IM.PA.IV.050504.01</v>
      </c>
      <c r="V322" s="59"/>
      <c r="W322" s="60" t="str">
        <f t="shared" si="33"/>
        <v>GE.PA.IV.050504.01</v>
      </c>
      <c r="AD322" s="35" t="s">
        <v>3326</v>
      </c>
      <c r="AE322" s="35">
        <v>1264</v>
      </c>
    </row>
    <row r="323" spans="1:31" s="35" customFormat="1" ht="14" customHeight="1">
      <c r="A323" s="35" t="s">
        <v>1664</v>
      </c>
      <c r="C323" s="38" t="s">
        <v>2065</v>
      </c>
      <c r="E323" s="38" t="s">
        <v>2065</v>
      </c>
      <c r="F323" s="35" t="s">
        <v>1921</v>
      </c>
      <c r="G323" s="35" t="s">
        <v>4515</v>
      </c>
      <c r="H323" s="38" t="s">
        <v>4265</v>
      </c>
      <c r="J323" s="39" t="str">
        <f t="shared" si="39"/>
        <v>PA.IV.050505</v>
      </c>
      <c r="K323" s="38" t="s">
        <v>3298</v>
      </c>
      <c r="L323" s="35" t="str">
        <f t="shared" si="35"/>
        <v>Cleared for use</v>
      </c>
      <c r="M323" s="39" t="str">
        <f t="shared" si="36"/>
        <v>PI.PA.IV.050505.01</v>
      </c>
      <c r="N323" s="39"/>
      <c r="O323" s="39" t="str">
        <f t="shared" si="37"/>
        <v>PH.PA.IV.050505.01</v>
      </c>
      <c r="Q323" s="39" t="str">
        <f t="shared" si="38"/>
        <v>CL.PA.IV.050505.01</v>
      </c>
      <c r="R323" s="39"/>
      <c r="S323" s="39" t="str">
        <f t="shared" si="34"/>
        <v>DR.PA.IV.050505.01</v>
      </c>
      <c r="T323" s="39"/>
      <c r="U323" s="60" t="str">
        <f t="shared" si="32"/>
        <v>IM.PA.IV.050505.01</v>
      </c>
      <c r="V323" s="59"/>
      <c r="W323" s="60" t="str">
        <f t="shared" si="33"/>
        <v>GE.PA.IV.050505.01</v>
      </c>
      <c r="AD323" s="35" t="s">
        <v>3326</v>
      </c>
      <c r="AE323" s="35">
        <v>1264</v>
      </c>
    </row>
    <row r="324" spans="1:31" s="35" customFormat="1" ht="14" customHeight="1">
      <c r="A324" s="35" t="s">
        <v>1664</v>
      </c>
      <c r="C324" s="38" t="s">
        <v>2065</v>
      </c>
      <c r="D324" s="35" t="s">
        <v>1157</v>
      </c>
      <c r="E324" s="38" t="s">
        <v>2222</v>
      </c>
      <c r="F324" s="35" t="s">
        <v>1922</v>
      </c>
      <c r="G324" s="35" t="s">
        <v>1159</v>
      </c>
      <c r="H324" s="38" t="s">
        <v>2212</v>
      </c>
      <c r="J324" s="39" t="str">
        <f t="shared" si="39"/>
        <v>PA.IV.050601</v>
      </c>
      <c r="K324" s="38" t="s">
        <v>2212</v>
      </c>
      <c r="L324" s="35" t="str">
        <f t="shared" si="35"/>
        <v>Device</v>
      </c>
      <c r="M324" s="39" t="str">
        <f t="shared" si="36"/>
        <v>PI.PA.IV.050601.01</v>
      </c>
      <c r="N324" s="39"/>
      <c r="O324" s="39" t="str">
        <f t="shared" si="37"/>
        <v>PH.PA.IV.050601.01</v>
      </c>
      <c r="Q324" s="39" t="str">
        <f t="shared" si="38"/>
        <v>CL.PA.IV.050601.01</v>
      </c>
      <c r="R324" s="39"/>
      <c r="S324" s="39" t="str">
        <f t="shared" si="34"/>
        <v>DR.PA.IV.050601.01</v>
      </c>
      <c r="T324" s="39"/>
      <c r="U324" s="60" t="str">
        <f t="shared" ref="U324:U389" si="40">CONCATENATE("IM.",J324, ".",K324)</f>
        <v>IM.PA.IV.050601.01</v>
      </c>
      <c r="V324" s="59"/>
      <c r="W324" s="60" t="str">
        <f t="shared" ref="W324:W389" si="41">CONCATENATE("GE.",J324, ".",K324)</f>
        <v>GE.PA.IV.050601.01</v>
      </c>
    </row>
    <row r="325" spans="1:31" s="35" customFormat="1" ht="14" customHeight="1">
      <c r="A325" s="35" t="s">
        <v>1664</v>
      </c>
      <c r="C325" s="38" t="s">
        <v>2065</v>
      </c>
      <c r="E325" s="38" t="s">
        <v>2222</v>
      </c>
      <c r="F325" s="35" t="s">
        <v>1922</v>
      </c>
      <c r="G325" s="35" t="s">
        <v>1160</v>
      </c>
      <c r="H325" s="38" t="s">
        <v>2217</v>
      </c>
      <c r="J325" s="39" t="str">
        <f t="shared" si="39"/>
        <v>PA.IV.050602</v>
      </c>
      <c r="K325" s="38" t="s">
        <v>2212</v>
      </c>
      <c r="L325" s="35" t="str">
        <f t="shared" si="35"/>
        <v>Tape</v>
      </c>
      <c r="M325" s="39" t="str">
        <f t="shared" si="36"/>
        <v>PI.PA.IV.050602.01</v>
      </c>
      <c r="N325" s="39"/>
      <c r="O325" s="39" t="str">
        <f t="shared" si="37"/>
        <v>PH.PA.IV.050602.01</v>
      </c>
      <c r="Q325" s="39" t="str">
        <f t="shared" si="38"/>
        <v>CL.PA.IV.050602.01</v>
      </c>
      <c r="R325" s="39"/>
      <c r="S325" s="39" t="str">
        <f t="shared" si="34"/>
        <v>DR.PA.IV.050602.01</v>
      </c>
      <c r="T325" s="39"/>
      <c r="U325" s="60" t="str">
        <f t="shared" si="40"/>
        <v>IM.PA.IV.050602.01</v>
      </c>
      <c r="V325" s="59"/>
      <c r="W325" s="60" t="str">
        <f t="shared" si="41"/>
        <v>GE.PA.IV.050602.01</v>
      </c>
    </row>
    <row r="326" spans="1:31" s="35" customFormat="1" ht="14" customHeight="1">
      <c r="A326" s="35" t="s">
        <v>1664</v>
      </c>
      <c r="C326" s="38" t="s">
        <v>2065</v>
      </c>
      <c r="E326" s="38" t="s">
        <v>2222</v>
      </c>
      <c r="F326" s="35" t="s">
        <v>1922</v>
      </c>
      <c r="G326" s="35" t="s">
        <v>1161</v>
      </c>
      <c r="H326" s="38" t="s">
        <v>2219</v>
      </c>
      <c r="J326" s="39" t="str">
        <f t="shared" si="39"/>
        <v>PA.IV.050603</v>
      </c>
      <c r="K326" s="38" t="s">
        <v>2212</v>
      </c>
      <c r="L326" s="35" t="str">
        <f t="shared" si="35"/>
        <v>Suture</v>
      </c>
      <c r="M326" s="39" t="str">
        <f t="shared" si="36"/>
        <v>PI.PA.IV.050603.01</v>
      </c>
      <c r="N326" s="39"/>
      <c r="O326" s="39" t="str">
        <f t="shared" si="37"/>
        <v>PH.PA.IV.050603.01</v>
      </c>
      <c r="Q326" s="39" t="str">
        <f t="shared" si="38"/>
        <v>CL.PA.IV.050603.01</v>
      </c>
      <c r="R326" s="39"/>
      <c r="S326" s="39" t="str">
        <f t="shared" si="34"/>
        <v>DR.PA.IV.050603.01</v>
      </c>
      <c r="T326" s="39"/>
      <c r="U326" s="60" t="str">
        <f t="shared" si="40"/>
        <v>IM.PA.IV.050603.01</v>
      </c>
      <c r="V326" s="59"/>
      <c r="W326" s="60" t="str">
        <f t="shared" si="41"/>
        <v>GE.PA.IV.050603.01</v>
      </c>
    </row>
    <row r="327" spans="1:31" s="35" customFormat="1" ht="14" customHeight="1">
      <c r="A327" s="35" t="s">
        <v>1664</v>
      </c>
      <c r="C327" s="38" t="s">
        <v>2065</v>
      </c>
      <c r="E327" s="38" t="s">
        <v>2222</v>
      </c>
      <c r="F327" s="35" t="s">
        <v>1922</v>
      </c>
      <c r="G327" s="35" t="s">
        <v>972</v>
      </c>
      <c r="H327" s="38" t="s">
        <v>2063</v>
      </c>
      <c r="J327" s="39" t="str">
        <f t="shared" si="39"/>
        <v>PA.IV.050604</v>
      </c>
      <c r="K327" s="38" t="s">
        <v>2212</v>
      </c>
      <c r="L327" s="35" t="str">
        <f t="shared" si="35"/>
        <v>Other, specify:</v>
      </c>
      <c r="M327" s="39" t="str">
        <f t="shared" si="36"/>
        <v>PI.PA.IV.050604.01</v>
      </c>
      <c r="N327" s="39"/>
      <c r="O327" s="39" t="str">
        <f t="shared" si="37"/>
        <v>PH.PA.IV.050604.01</v>
      </c>
      <c r="Q327" s="39" t="str">
        <f t="shared" si="38"/>
        <v>CL.PA.IV.050604.01</v>
      </c>
      <c r="R327" s="39"/>
      <c r="S327" s="39" t="str">
        <f t="shared" si="34"/>
        <v>DR.PA.IV.050604.01</v>
      </c>
      <c r="T327" s="39"/>
      <c r="U327" s="60" t="str">
        <f t="shared" si="40"/>
        <v>IM.PA.IV.050604.01</v>
      </c>
      <c r="V327" s="59"/>
      <c r="W327" s="60" t="str">
        <f t="shared" si="41"/>
        <v>GE.PA.IV.050604.01</v>
      </c>
    </row>
    <row r="328" spans="1:31" s="35" customFormat="1" ht="14" customHeight="1">
      <c r="A328" s="35" t="s">
        <v>1664</v>
      </c>
      <c r="C328" s="38" t="s">
        <v>2065</v>
      </c>
      <c r="E328" s="38" t="s">
        <v>2222</v>
      </c>
      <c r="F328" s="35" t="s">
        <v>1922</v>
      </c>
      <c r="G328" s="35" t="s">
        <v>4516</v>
      </c>
      <c r="H328" s="38" t="s">
        <v>2065</v>
      </c>
      <c r="J328" s="39" t="str">
        <f t="shared" si="39"/>
        <v>PA.IV.050605</v>
      </c>
      <c r="K328" s="38" t="s">
        <v>2212</v>
      </c>
      <c r="L328" s="35" t="str">
        <f t="shared" si="35"/>
        <v>Centimeters:</v>
      </c>
      <c r="M328" s="39" t="str">
        <f t="shared" si="36"/>
        <v>PI.PA.IV.050605.01</v>
      </c>
      <c r="N328" s="39"/>
      <c r="O328" s="39" t="str">
        <f t="shared" si="37"/>
        <v>PH.PA.IV.050605.01</v>
      </c>
      <c r="Q328" s="39" t="str">
        <f t="shared" si="38"/>
        <v>CL.PA.IV.050605.01</v>
      </c>
      <c r="R328" s="39"/>
      <c r="S328" s="39" t="str">
        <f t="shared" si="34"/>
        <v>DR.PA.IV.050605.01</v>
      </c>
      <c r="T328" s="39"/>
      <c r="U328" s="60" t="str">
        <f t="shared" si="40"/>
        <v>IM.PA.IV.050605.01</v>
      </c>
      <c r="V328" s="59"/>
      <c r="W328" s="60" t="str">
        <f t="shared" si="41"/>
        <v>GE.PA.IV.050605.01</v>
      </c>
    </row>
    <row r="329" spans="1:31" s="35" customFormat="1" ht="14" customHeight="1">
      <c r="A329" s="35" t="s">
        <v>1664</v>
      </c>
      <c r="C329" s="38" t="s">
        <v>2065</v>
      </c>
      <c r="D329" s="35" t="s">
        <v>2470</v>
      </c>
      <c r="E329" s="38" t="s">
        <v>2376</v>
      </c>
      <c r="F329" s="35" t="s">
        <v>1923</v>
      </c>
      <c r="G329" s="35" t="s">
        <v>1346</v>
      </c>
      <c r="H329" s="38" t="s">
        <v>2212</v>
      </c>
      <c r="J329" s="39" t="str">
        <f t="shared" si="39"/>
        <v>PA.IV.050701</v>
      </c>
      <c r="K329" s="38" t="s">
        <v>2212</v>
      </c>
      <c r="L329" s="35" t="str">
        <f t="shared" si="35"/>
        <v>No redness, pain, swelling</v>
      </c>
      <c r="M329" s="39" t="str">
        <f t="shared" si="36"/>
        <v>PI.PA.IV.050701.01</v>
      </c>
      <c r="N329" s="39"/>
      <c r="O329" s="39" t="str">
        <f t="shared" si="37"/>
        <v>PH.PA.IV.050701.01</v>
      </c>
      <c r="Q329" s="39" t="str">
        <f t="shared" si="38"/>
        <v>CL.PA.IV.050701.01</v>
      </c>
      <c r="R329" s="39"/>
      <c r="S329" s="39" t="str">
        <f t="shared" si="34"/>
        <v>DR.PA.IV.050701.01</v>
      </c>
      <c r="T329" s="39"/>
      <c r="U329" s="60" t="str">
        <f t="shared" si="40"/>
        <v>IM.PA.IV.050701.01</v>
      </c>
      <c r="V329" s="59"/>
      <c r="W329" s="60" t="str">
        <f t="shared" si="41"/>
        <v>GE.PA.IV.050701.01</v>
      </c>
    </row>
    <row r="330" spans="1:31" s="35" customFormat="1" ht="14" customHeight="1">
      <c r="A330" s="35" t="s">
        <v>1664</v>
      </c>
      <c r="C330" s="38" t="s">
        <v>2065</v>
      </c>
      <c r="E330" s="38" t="s">
        <v>2376</v>
      </c>
      <c r="F330" s="35" t="s">
        <v>1923</v>
      </c>
      <c r="G330" s="35" t="s">
        <v>2473</v>
      </c>
      <c r="H330" s="38" t="s">
        <v>2217</v>
      </c>
      <c r="J330" s="39" t="str">
        <f t="shared" si="39"/>
        <v>PA.IV.050702</v>
      </c>
      <c r="K330" s="38" t="s">
        <v>2212</v>
      </c>
      <c r="L330" s="35" t="str">
        <f t="shared" si="35"/>
        <v>Erythema</v>
      </c>
      <c r="M330" s="39" t="str">
        <f t="shared" si="36"/>
        <v>PI.PA.IV.050702.01</v>
      </c>
      <c r="N330" s="39"/>
      <c r="O330" s="39" t="str">
        <f t="shared" si="37"/>
        <v>PH.PA.IV.050702.01</v>
      </c>
      <c r="Q330" s="39" t="str">
        <f t="shared" si="38"/>
        <v>CL.PA.IV.050702.01</v>
      </c>
      <c r="R330" s="39"/>
      <c r="S330" s="39" t="str">
        <f t="shared" si="34"/>
        <v>DR.PA.IV.050702.01</v>
      </c>
      <c r="T330" s="39"/>
      <c r="U330" s="60" t="str">
        <f t="shared" si="40"/>
        <v>IM.PA.IV.050702.01</v>
      </c>
      <c r="V330" s="59"/>
      <c r="W330" s="60" t="str">
        <f t="shared" si="41"/>
        <v>GE.PA.IV.050702.01</v>
      </c>
    </row>
    <row r="331" spans="1:31" s="35" customFormat="1" ht="14" customHeight="1">
      <c r="A331" s="35" t="s">
        <v>1664</v>
      </c>
      <c r="C331" s="38" t="s">
        <v>2065</v>
      </c>
      <c r="E331" s="38" t="s">
        <v>2376</v>
      </c>
      <c r="F331" s="35" t="s">
        <v>1923</v>
      </c>
      <c r="G331" s="35" t="s">
        <v>2313</v>
      </c>
      <c r="H331" s="38" t="s">
        <v>2219</v>
      </c>
      <c r="J331" s="39" t="str">
        <f t="shared" si="39"/>
        <v>PA.IV.050703</v>
      </c>
      <c r="K331" s="38" t="s">
        <v>2212</v>
      </c>
      <c r="L331" s="35" t="str">
        <f t="shared" si="35"/>
        <v>Ecchymosis</v>
      </c>
      <c r="M331" s="39" t="str">
        <f t="shared" si="36"/>
        <v>PI.PA.IV.050703.01</v>
      </c>
      <c r="N331" s="39"/>
      <c r="O331" s="39" t="str">
        <f t="shared" si="37"/>
        <v>PH.PA.IV.050703.01</v>
      </c>
      <c r="Q331" s="39" t="str">
        <f t="shared" si="38"/>
        <v>CL.PA.IV.050703.01</v>
      </c>
      <c r="R331" s="39"/>
      <c r="S331" s="39" t="str">
        <f t="shared" si="34"/>
        <v>DR.PA.IV.050703.01</v>
      </c>
      <c r="T331" s="39"/>
      <c r="U331" s="60" t="str">
        <f t="shared" si="40"/>
        <v>IM.PA.IV.050703.01</v>
      </c>
      <c r="V331" s="59"/>
      <c r="W331" s="60" t="str">
        <f t="shared" si="41"/>
        <v>GE.PA.IV.050703.01</v>
      </c>
    </row>
    <row r="332" spans="1:31" s="35" customFormat="1" ht="14" customHeight="1">
      <c r="A332" s="35" t="s">
        <v>1664</v>
      </c>
      <c r="C332" s="38" t="s">
        <v>2065</v>
      </c>
      <c r="E332" s="38" t="s">
        <v>2376</v>
      </c>
      <c r="F332" s="35" t="s">
        <v>1923</v>
      </c>
      <c r="G332" s="35" t="s">
        <v>2475</v>
      </c>
      <c r="H332" s="38" t="s">
        <v>2063</v>
      </c>
      <c r="J332" s="39" t="str">
        <f t="shared" si="39"/>
        <v>PA.IV.050704</v>
      </c>
      <c r="K332" s="38" t="s">
        <v>2212</v>
      </c>
      <c r="L332" s="35" t="str">
        <f t="shared" si="35"/>
        <v>Tenderness</v>
      </c>
      <c r="M332" s="39" t="str">
        <f t="shared" si="36"/>
        <v>PI.PA.IV.050704.01</v>
      </c>
      <c r="N332" s="39"/>
      <c r="O332" s="39" t="str">
        <f t="shared" si="37"/>
        <v>PH.PA.IV.050704.01</v>
      </c>
      <c r="Q332" s="39" t="str">
        <f t="shared" si="38"/>
        <v>CL.PA.IV.050704.01</v>
      </c>
      <c r="R332" s="39"/>
      <c r="S332" s="39" t="str">
        <f t="shared" si="34"/>
        <v>DR.PA.IV.050704.01</v>
      </c>
      <c r="T332" s="39"/>
      <c r="U332" s="60" t="str">
        <f t="shared" si="40"/>
        <v>IM.PA.IV.050704.01</v>
      </c>
      <c r="V332" s="59"/>
      <c r="W332" s="60" t="str">
        <f t="shared" si="41"/>
        <v>GE.PA.IV.050704.01</v>
      </c>
    </row>
    <row r="333" spans="1:31" s="35" customFormat="1" ht="14" customHeight="1">
      <c r="A333" s="35" t="s">
        <v>1664</v>
      </c>
      <c r="C333" s="38" t="s">
        <v>2065</v>
      </c>
      <c r="E333" s="38" t="s">
        <v>2376</v>
      </c>
      <c r="F333" s="35" t="s">
        <v>1923</v>
      </c>
      <c r="G333" s="35" t="s">
        <v>2476</v>
      </c>
      <c r="H333" s="38" t="s">
        <v>2065</v>
      </c>
      <c r="J333" s="39" t="str">
        <f t="shared" si="39"/>
        <v>PA.IV.050705</v>
      </c>
      <c r="K333" s="38" t="s">
        <v>2212</v>
      </c>
      <c r="L333" s="35" t="str">
        <f t="shared" si="35"/>
        <v>Swelling</v>
      </c>
      <c r="M333" s="39" t="str">
        <f t="shared" si="36"/>
        <v>PI.PA.IV.050705.01</v>
      </c>
      <c r="N333" s="39"/>
      <c r="O333" s="39" t="str">
        <f t="shared" si="37"/>
        <v>PH.PA.IV.050705.01</v>
      </c>
      <c r="Q333" s="39" t="str">
        <f t="shared" si="38"/>
        <v>CL.PA.IV.050705.01</v>
      </c>
      <c r="R333" s="39"/>
      <c r="S333" s="39" t="str">
        <f t="shared" si="34"/>
        <v>DR.PA.IV.050705.01</v>
      </c>
      <c r="T333" s="39"/>
      <c r="U333" s="60" t="str">
        <f t="shared" si="40"/>
        <v>IM.PA.IV.050705.01</v>
      </c>
      <c r="V333" s="59"/>
      <c r="W333" s="60" t="str">
        <f t="shared" si="41"/>
        <v>GE.PA.IV.050705.01</v>
      </c>
    </row>
    <row r="334" spans="1:31" s="35" customFormat="1" ht="14" customHeight="1">
      <c r="A334" s="35" t="s">
        <v>1664</v>
      </c>
      <c r="C334" s="38" t="s">
        <v>2065</v>
      </c>
      <c r="E334" s="38" t="s">
        <v>2376</v>
      </c>
      <c r="F334" s="35" t="s">
        <v>1923</v>
      </c>
      <c r="G334" s="35" t="s">
        <v>2689</v>
      </c>
      <c r="H334" s="38" t="s">
        <v>2222</v>
      </c>
      <c r="J334" s="39" t="str">
        <f t="shared" si="39"/>
        <v>PA.IV.050706</v>
      </c>
      <c r="K334" s="38" t="s">
        <v>2212</v>
      </c>
      <c r="L334" s="35" t="str">
        <f t="shared" si="35"/>
        <v>Hematoma</v>
      </c>
      <c r="M334" s="39" t="str">
        <f t="shared" si="36"/>
        <v>PI.PA.IV.050706.01</v>
      </c>
      <c r="N334" s="39"/>
      <c r="O334" s="39" t="str">
        <f t="shared" si="37"/>
        <v>PH.PA.IV.050706.01</v>
      </c>
      <c r="Q334" s="39" t="str">
        <f t="shared" si="38"/>
        <v>CL.PA.IV.050706.01</v>
      </c>
      <c r="R334" s="39"/>
      <c r="S334" s="39" t="str">
        <f t="shared" si="34"/>
        <v>DR.PA.IV.050706.01</v>
      </c>
      <c r="T334" s="39"/>
      <c r="U334" s="60" t="str">
        <f t="shared" si="40"/>
        <v>IM.PA.IV.050706.01</v>
      </c>
      <c r="V334" s="59"/>
      <c r="W334" s="60" t="str">
        <f t="shared" si="41"/>
        <v>GE.PA.IV.050706.01</v>
      </c>
    </row>
    <row r="335" spans="1:31" s="35" customFormat="1" ht="14" customHeight="1">
      <c r="A335" s="35" t="s">
        <v>1664</v>
      </c>
      <c r="C335" s="38" t="s">
        <v>2065</v>
      </c>
      <c r="E335" s="38" t="s">
        <v>2376</v>
      </c>
      <c r="F335" s="35" t="s">
        <v>1923</v>
      </c>
      <c r="G335" s="35" t="s">
        <v>1164</v>
      </c>
      <c r="H335" s="38" t="s">
        <v>2376</v>
      </c>
      <c r="J335" s="39" t="str">
        <f t="shared" si="39"/>
        <v>PA.IV.050707</v>
      </c>
      <c r="K335" s="38" t="s">
        <v>2212</v>
      </c>
      <c r="L335" s="35" t="str">
        <f t="shared" si="35"/>
        <v>Extravasation</v>
      </c>
      <c r="M335" s="39" t="str">
        <f t="shared" si="36"/>
        <v>PI.PA.IV.050707.01</v>
      </c>
      <c r="N335" s="39"/>
      <c r="O335" s="39" t="str">
        <f t="shared" si="37"/>
        <v>PH.PA.IV.050707.01</v>
      </c>
      <c r="Q335" s="39" t="str">
        <f t="shared" si="38"/>
        <v>CL.PA.IV.050707.01</v>
      </c>
      <c r="R335" s="39"/>
      <c r="S335" s="39" t="str">
        <f t="shared" si="34"/>
        <v>DR.PA.IV.050707.01</v>
      </c>
      <c r="T335" s="39"/>
      <c r="U335" s="60" t="str">
        <f t="shared" si="40"/>
        <v>IM.PA.IV.050707.01</v>
      </c>
      <c r="V335" s="59"/>
      <c r="W335" s="60" t="str">
        <f t="shared" si="41"/>
        <v>GE.PA.IV.050707.01</v>
      </c>
    </row>
    <row r="336" spans="1:31" s="35" customFormat="1" ht="14" customHeight="1">
      <c r="A336" s="35" t="s">
        <v>1664</v>
      </c>
      <c r="C336" s="38" t="s">
        <v>2065</v>
      </c>
      <c r="E336" s="38" t="s">
        <v>2376</v>
      </c>
      <c r="F336" s="35" t="s">
        <v>1923</v>
      </c>
      <c r="G336" s="35" t="s">
        <v>861</v>
      </c>
      <c r="H336" s="38" t="s">
        <v>2378</v>
      </c>
      <c r="J336" s="39" t="str">
        <f t="shared" si="39"/>
        <v>PA.IV.050708</v>
      </c>
      <c r="K336" s="38" t="s">
        <v>2212</v>
      </c>
      <c r="L336" s="35" t="str">
        <f t="shared" si="35"/>
        <v>Unable to assess due to dressing</v>
      </c>
      <c r="M336" s="39" t="str">
        <f t="shared" si="36"/>
        <v>PI.PA.IV.050708.01</v>
      </c>
      <c r="N336" s="39"/>
      <c r="O336" s="39" t="str">
        <f t="shared" si="37"/>
        <v>PH.PA.IV.050708.01</v>
      </c>
      <c r="Q336" s="39" t="str">
        <f t="shared" si="38"/>
        <v>CL.PA.IV.050708.01</v>
      </c>
      <c r="R336" s="39"/>
      <c r="S336" s="39" t="str">
        <f t="shared" si="34"/>
        <v>DR.PA.IV.050708.01</v>
      </c>
      <c r="T336" s="39"/>
      <c r="U336" s="60" t="str">
        <f t="shared" si="40"/>
        <v>IM.PA.IV.050708.01</v>
      </c>
      <c r="V336" s="59"/>
      <c r="W336" s="60" t="str">
        <f t="shared" si="41"/>
        <v>GE.PA.IV.050708.01</v>
      </c>
    </row>
    <row r="337" spans="1:31" s="35" customFormat="1" ht="14" customHeight="1">
      <c r="A337" s="35" t="s">
        <v>1664</v>
      </c>
      <c r="C337" s="38" t="s">
        <v>2065</v>
      </c>
      <c r="E337" s="38" t="s">
        <v>2376</v>
      </c>
      <c r="F337" s="35" t="s">
        <v>1923</v>
      </c>
      <c r="G337" s="35" t="s">
        <v>2477</v>
      </c>
      <c r="H337" s="38" t="s">
        <v>2380</v>
      </c>
      <c r="J337" s="39" t="str">
        <f t="shared" si="39"/>
        <v>PA.IV.050709</v>
      </c>
      <c r="K337" s="38" t="s">
        <v>2212</v>
      </c>
      <c r="L337" s="35" t="str">
        <f t="shared" si="35"/>
        <v>Warmth</v>
      </c>
      <c r="M337" s="39" t="str">
        <f t="shared" si="36"/>
        <v>PI.PA.IV.050709.01</v>
      </c>
      <c r="N337" s="39"/>
      <c r="O337" s="39" t="str">
        <f t="shared" si="37"/>
        <v>PH.PA.IV.050709.01</v>
      </c>
      <c r="Q337" s="39" t="str">
        <f t="shared" si="38"/>
        <v>CL.PA.IV.050709.01</v>
      </c>
      <c r="R337" s="39"/>
      <c r="S337" s="39" t="str">
        <f t="shared" si="34"/>
        <v>DR.PA.IV.050709.01</v>
      </c>
      <c r="T337" s="39"/>
      <c r="U337" s="60" t="str">
        <f t="shared" si="40"/>
        <v>IM.PA.IV.050709.01</v>
      </c>
      <c r="V337" s="59"/>
      <c r="W337" s="60" t="str">
        <f t="shared" si="41"/>
        <v>GE.PA.IV.050709.01</v>
      </c>
    </row>
    <row r="338" spans="1:31" s="35" customFormat="1" ht="14" customHeight="1">
      <c r="A338" s="35" t="s">
        <v>1664</v>
      </c>
      <c r="C338" s="38" t="s">
        <v>2065</v>
      </c>
      <c r="E338" s="38" t="s">
        <v>2376</v>
      </c>
      <c r="F338" s="35" t="s">
        <v>1923</v>
      </c>
      <c r="G338" s="35" t="s">
        <v>2688</v>
      </c>
      <c r="H338" s="38" t="s">
        <v>2124</v>
      </c>
      <c r="J338" s="39" t="str">
        <f t="shared" si="39"/>
        <v>PA.IV.050710</v>
      </c>
      <c r="K338" s="38" t="s">
        <v>2212</v>
      </c>
      <c r="L338" s="35" t="str">
        <f t="shared" si="35"/>
        <v>Bleeding</v>
      </c>
      <c r="M338" s="39" t="str">
        <f t="shared" si="36"/>
        <v>PI.PA.IV.050710.01</v>
      </c>
      <c r="N338" s="39"/>
      <c r="O338" s="39" t="str">
        <f t="shared" si="37"/>
        <v>PH.PA.IV.050710.01</v>
      </c>
      <c r="Q338" s="39" t="str">
        <f t="shared" si="38"/>
        <v>CL.PA.IV.050710.01</v>
      </c>
      <c r="R338" s="39"/>
      <c r="S338" s="39" t="str">
        <f t="shared" si="34"/>
        <v>DR.PA.IV.050710.01</v>
      </c>
      <c r="T338" s="39"/>
      <c r="U338" s="60" t="str">
        <f t="shared" si="40"/>
        <v>IM.PA.IV.050710.01</v>
      </c>
      <c r="V338" s="59"/>
      <c r="W338" s="60" t="str">
        <f t="shared" si="41"/>
        <v>GE.PA.IV.050710.01</v>
      </c>
    </row>
    <row r="339" spans="1:31" s="35" customFormat="1" ht="14" customHeight="1">
      <c r="A339" s="35" t="s">
        <v>1664</v>
      </c>
      <c r="C339" s="38" t="s">
        <v>2065</v>
      </c>
      <c r="E339" s="38" t="s">
        <v>2376</v>
      </c>
      <c r="F339" s="35" t="s">
        <v>1923</v>
      </c>
      <c r="G339" s="35" t="s">
        <v>866</v>
      </c>
      <c r="H339" s="38" t="s">
        <v>2126</v>
      </c>
      <c r="J339" s="39" t="str">
        <f t="shared" si="39"/>
        <v>PA.IV.050711</v>
      </c>
      <c r="K339" s="38" t="s">
        <v>2212</v>
      </c>
      <c r="L339" s="35" t="str">
        <f t="shared" si="35"/>
        <v>Infusate leakage</v>
      </c>
      <c r="M339" s="39" t="str">
        <f t="shared" si="36"/>
        <v>PI.PA.IV.050711.01</v>
      </c>
      <c r="N339" s="39"/>
      <c r="O339" s="39" t="str">
        <f t="shared" si="37"/>
        <v>PH.PA.IV.050711.01</v>
      </c>
      <c r="Q339" s="39" t="str">
        <f t="shared" si="38"/>
        <v>CL.PA.IV.050711.01</v>
      </c>
      <c r="R339" s="39"/>
      <c r="S339" s="39" t="str">
        <f t="shared" si="34"/>
        <v>DR.PA.IV.050711.01</v>
      </c>
      <c r="T339" s="39"/>
      <c r="U339" s="60" t="str">
        <f t="shared" si="40"/>
        <v>IM.PA.IV.050711.01</v>
      </c>
      <c r="V339" s="59"/>
      <c r="W339" s="60" t="str">
        <f t="shared" si="41"/>
        <v>GE.PA.IV.050711.01</v>
      </c>
    </row>
    <row r="340" spans="1:31" s="35" customFormat="1" ht="14" customHeight="1">
      <c r="A340" s="35" t="s">
        <v>1664</v>
      </c>
      <c r="C340" s="38" t="s">
        <v>2065</v>
      </c>
      <c r="D340" s="35" t="s">
        <v>2198</v>
      </c>
      <c r="E340" s="38" t="s">
        <v>2378</v>
      </c>
      <c r="F340" s="35" t="s">
        <v>1924</v>
      </c>
      <c r="G340" s="35" t="s">
        <v>1349</v>
      </c>
      <c r="H340" s="38" t="s">
        <v>2212</v>
      </c>
      <c r="J340" s="39" t="str">
        <f t="shared" si="39"/>
        <v>PA.IV.050801</v>
      </c>
      <c r="K340" s="38" t="s">
        <v>2212</v>
      </c>
      <c r="L340" s="35" t="str">
        <f t="shared" si="35"/>
        <v>Non-tunneled</v>
      </c>
      <c r="M340" s="39" t="str">
        <f t="shared" si="36"/>
        <v>PI.PA.IV.050801.01</v>
      </c>
      <c r="N340" s="39"/>
      <c r="O340" s="39" t="str">
        <f t="shared" si="37"/>
        <v>PH.PA.IV.050801.01</v>
      </c>
      <c r="Q340" s="39" t="str">
        <f t="shared" si="38"/>
        <v>CL.PA.IV.050801.01</v>
      </c>
      <c r="R340" s="39"/>
      <c r="S340" s="39" t="str">
        <f t="shared" si="34"/>
        <v>DR.PA.IV.050801.01</v>
      </c>
      <c r="T340" s="39"/>
      <c r="U340" s="60" t="str">
        <f t="shared" si="40"/>
        <v>IM.PA.IV.050801.01</v>
      </c>
      <c r="V340" s="59"/>
      <c r="W340" s="60" t="str">
        <f t="shared" si="41"/>
        <v>GE.PA.IV.050801.01</v>
      </c>
    </row>
    <row r="341" spans="1:31" s="35" customFormat="1" ht="14" customHeight="1">
      <c r="A341" s="35" t="s">
        <v>1664</v>
      </c>
      <c r="C341" s="38" t="s">
        <v>2065</v>
      </c>
      <c r="E341" s="38" t="s">
        <v>2378</v>
      </c>
      <c r="F341" s="35" t="s">
        <v>1924</v>
      </c>
      <c r="G341" s="35" t="s">
        <v>1350</v>
      </c>
      <c r="H341" s="38" t="s">
        <v>2217</v>
      </c>
      <c r="J341" s="39" t="str">
        <f t="shared" si="39"/>
        <v>PA.IV.050802</v>
      </c>
      <c r="K341" s="38" t="s">
        <v>2212</v>
      </c>
      <c r="L341" s="35" t="str">
        <f t="shared" si="35"/>
        <v>Tunneled</v>
      </c>
      <c r="M341" s="39" t="str">
        <f t="shared" si="36"/>
        <v>PI.PA.IV.050802.01</v>
      </c>
      <c r="N341" s="39"/>
      <c r="O341" s="39" t="str">
        <f t="shared" si="37"/>
        <v>PH.PA.IV.050802.01</v>
      </c>
      <c r="Q341" s="39" t="str">
        <f t="shared" si="38"/>
        <v>CL.PA.IV.050802.01</v>
      </c>
      <c r="R341" s="39"/>
      <c r="S341" s="39" t="str">
        <f t="shared" si="34"/>
        <v>DR.PA.IV.050802.01</v>
      </c>
      <c r="T341" s="39"/>
      <c r="U341" s="60" t="str">
        <f t="shared" si="40"/>
        <v>IM.PA.IV.050802.01</v>
      </c>
      <c r="V341" s="59"/>
      <c r="W341" s="60" t="str">
        <f t="shared" si="41"/>
        <v>GE.PA.IV.050802.01</v>
      </c>
    </row>
    <row r="342" spans="1:31" s="35" customFormat="1" ht="14" customHeight="1">
      <c r="A342" s="35" t="s">
        <v>1664</v>
      </c>
      <c r="C342" s="38" t="s">
        <v>2065</v>
      </c>
      <c r="E342" s="38" t="s">
        <v>2378</v>
      </c>
      <c r="F342" s="35" t="s">
        <v>1924</v>
      </c>
      <c r="G342" s="35" t="s">
        <v>1351</v>
      </c>
      <c r="H342" s="38" t="s">
        <v>2219</v>
      </c>
      <c r="J342" s="39" t="str">
        <f t="shared" si="39"/>
        <v>PA.IV.050803</v>
      </c>
      <c r="K342" s="38" t="s">
        <v>2212</v>
      </c>
      <c r="L342" s="35" t="str">
        <f t="shared" si="35"/>
        <v>Implanted port</v>
      </c>
      <c r="M342" s="39" t="str">
        <f t="shared" si="36"/>
        <v>PI.PA.IV.050803.01</v>
      </c>
      <c r="N342" s="39"/>
      <c r="O342" s="39" t="str">
        <f t="shared" si="37"/>
        <v>PH.PA.IV.050803.01</v>
      </c>
      <c r="Q342" s="39" t="str">
        <f t="shared" si="38"/>
        <v>CL.PA.IV.050803.01</v>
      </c>
      <c r="R342" s="39"/>
      <c r="S342" s="39" t="str">
        <f t="shared" si="34"/>
        <v>DR.PA.IV.050803.01</v>
      </c>
      <c r="T342" s="39"/>
      <c r="U342" s="60" t="str">
        <f t="shared" si="40"/>
        <v>IM.PA.IV.050803.01</v>
      </c>
      <c r="V342" s="59"/>
      <c r="W342" s="60" t="str">
        <f t="shared" si="41"/>
        <v>GE.PA.IV.050803.01</v>
      </c>
    </row>
    <row r="343" spans="1:31" s="35" customFormat="1" ht="14" customHeight="1">
      <c r="A343" s="35" t="s">
        <v>1664</v>
      </c>
      <c r="C343" s="38" t="s">
        <v>2065</v>
      </c>
      <c r="E343" s="38" t="s">
        <v>2378</v>
      </c>
      <c r="F343" s="35" t="s">
        <v>1924</v>
      </c>
      <c r="G343" s="35" t="s">
        <v>972</v>
      </c>
      <c r="H343" s="38" t="s">
        <v>2063</v>
      </c>
      <c r="J343" s="39" t="str">
        <f t="shared" si="39"/>
        <v>PA.IV.050804</v>
      </c>
      <c r="K343" s="38" t="s">
        <v>2212</v>
      </c>
      <c r="L343" s="35" t="str">
        <f t="shared" si="35"/>
        <v>Other, specify:</v>
      </c>
      <c r="M343" s="39" t="str">
        <f t="shared" si="36"/>
        <v>PI.PA.IV.050804.01</v>
      </c>
      <c r="N343" s="39"/>
      <c r="O343" s="39" t="str">
        <f t="shared" si="37"/>
        <v>PH.PA.IV.050804.01</v>
      </c>
      <c r="Q343" s="39" t="str">
        <f t="shared" si="38"/>
        <v>CL.PA.IV.050804.01</v>
      </c>
      <c r="R343" s="39"/>
      <c r="S343" s="39" t="str">
        <f t="shared" si="34"/>
        <v>DR.PA.IV.050804.01</v>
      </c>
      <c r="T343" s="39"/>
      <c r="U343" s="60" t="str">
        <f t="shared" si="40"/>
        <v>IM.PA.IV.050804.01</v>
      </c>
      <c r="V343" s="59"/>
      <c r="W343" s="60" t="str">
        <f t="shared" si="41"/>
        <v>GE.PA.IV.050804.01</v>
      </c>
    </row>
    <row r="344" spans="1:31" s="35" customFormat="1" ht="15">
      <c r="A344" s="35" t="s">
        <v>1664</v>
      </c>
      <c r="C344" s="38" t="s">
        <v>2065</v>
      </c>
      <c r="E344" s="38" t="s">
        <v>2378</v>
      </c>
      <c r="F344" s="35" t="s">
        <v>1924</v>
      </c>
      <c r="G344" s="35" t="s">
        <v>178</v>
      </c>
      <c r="H344" s="38" t="s">
        <v>4265</v>
      </c>
      <c r="I344" s="35" t="s">
        <v>2886</v>
      </c>
      <c r="J344" s="39" t="str">
        <f t="shared" si="39"/>
        <v>PA.IV.050805</v>
      </c>
      <c r="K344" s="38" t="s">
        <v>3298</v>
      </c>
      <c r="L344" s="35" t="str">
        <f t="shared" si="35"/>
        <v>Central venous catheter</v>
      </c>
      <c r="M344" s="39" t="str">
        <f t="shared" si="36"/>
        <v>PI.PA.IV.050805.01</v>
      </c>
      <c r="N344" s="39"/>
      <c r="O344" s="39" t="str">
        <f t="shared" si="37"/>
        <v>PH.PA.IV.050805.01</v>
      </c>
      <c r="Q344" s="39" t="str">
        <f t="shared" si="38"/>
        <v>CL.PA.IV.050805.01</v>
      </c>
      <c r="S344" s="39" t="str">
        <f t="shared" si="34"/>
        <v>DR.PA.IV.050805.01</v>
      </c>
      <c r="T344" s="39"/>
      <c r="U344" s="60" t="str">
        <f t="shared" si="40"/>
        <v>IM.PA.IV.050805.01</v>
      </c>
      <c r="V344" s="59"/>
      <c r="W344" s="60" t="str">
        <f t="shared" si="41"/>
        <v>GE.PA.IV.050805.01</v>
      </c>
      <c r="AD344" s="35" t="s">
        <v>3326</v>
      </c>
      <c r="AE344" s="35">
        <v>1269</v>
      </c>
    </row>
    <row r="345" spans="1:31" s="35" customFormat="1" ht="15">
      <c r="A345" s="35" t="s">
        <v>1664</v>
      </c>
      <c r="C345" s="38" t="s">
        <v>2065</v>
      </c>
      <c r="E345" s="38" t="s">
        <v>2378</v>
      </c>
      <c r="F345" s="35" t="s">
        <v>1924</v>
      </c>
      <c r="G345" s="35" t="s">
        <v>179</v>
      </c>
      <c r="H345" s="38" t="s">
        <v>3361</v>
      </c>
      <c r="I345" s="35" t="s">
        <v>179</v>
      </c>
      <c r="J345" s="39" t="str">
        <f t="shared" si="39"/>
        <v>PA.IV.050806</v>
      </c>
      <c r="K345" s="38" t="s">
        <v>3298</v>
      </c>
      <c r="L345" s="35" t="str">
        <f t="shared" si="35"/>
        <v>Introducer</v>
      </c>
      <c r="M345" s="39" t="str">
        <f t="shared" si="36"/>
        <v>PI.PA.IV.050806.01</v>
      </c>
      <c r="N345" s="39"/>
      <c r="O345" s="39" t="str">
        <f t="shared" si="37"/>
        <v>PH.PA.IV.050806.01</v>
      </c>
      <c r="Q345" s="39" t="str">
        <f t="shared" si="38"/>
        <v>CL.PA.IV.050806.01</v>
      </c>
      <c r="S345" s="39" t="str">
        <f t="shared" si="34"/>
        <v>DR.PA.IV.050806.01</v>
      </c>
      <c r="T345" s="39"/>
      <c r="U345" s="60" t="str">
        <f t="shared" si="40"/>
        <v>IM.PA.IV.050806.01</v>
      </c>
      <c r="V345" s="59"/>
      <c r="W345" s="60" t="str">
        <f t="shared" si="41"/>
        <v>GE.PA.IV.050806.01</v>
      </c>
      <c r="AD345" s="35" t="s">
        <v>3326</v>
      </c>
      <c r="AE345" s="35">
        <v>1269</v>
      </c>
    </row>
    <row r="346" spans="1:31" s="35" customFormat="1" ht="15">
      <c r="A346" s="35" t="s">
        <v>1664</v>
      </c>
      <c r="C346" s="38" t="s">
        <v>2065</v>
      </c>
      <c r="E346" s="38" t="s">
        <v>2378</v>
      </c>
      <c r="F346" s="35" t="s">
        <v>1924</v>
      </c>
      <c r="G346" s="35" t="s">
        <v>180</v>
      </c>
      <c r="H346" s="38" t="s">
        <v>3306</v>
      </c>
      <c r="I346" s="35" t="s">
        <v>2887</v>
      </c>
      <c r="J346" s="39" t="str">
        <f t="shared" si="39"/>
        <v>PA.IV.050807</v>
      </c>
      <c r="K346" s="38" t="s">
        <v>3298</v>
      </c>
      <c r="L346" s="35" t="str">
        <f t="shared" si="35"/>
        <v>Introducer/PA line</v>
      </c>
      <c r="M346" s="39" t="str">
        <f t="shared" si="36"/>
        <v>PI.PA.IV.050807.01</v>
      </c>
      <c r="N346" s="39"/>
      <c r="O346" s="39" t="str">
        <f t="shared" si="37"/>
        <v>PH.PA.IV.050807.01</v>
      </c>
      <c r="Q346" s="39" t="str">
        <f t="shared" si="38"/>
        <v>CL.PA.IV.050807.01</v>
      </c>
      <c r="S346" s="39" t="str">
        <f t="shared" si="34"/>
        <v>DR.PA.IV.050807.01</v>
      </c>
      <c r="T346" s="39"/>
      <c r="U346" s="60" t="str">
        <f t="shared" si="40"/>
        <v>IM.PA.IV.050807.01</v>
      </c>
      <c r="V346" s="59"/>
      <c r="W346" s="60" t="str">
        <f t="shared" si="41"/>
        <v>GE.PA.IV.050807.01</v>
      </c>
      <c r="AD346" s="35" t="s">
        <v>3326</v>
      </c>
      <c r="AE346" s="35">
        <v>1269</v>
      </c>
    </row>
    <row r="347" spans="1:31" s="35" customFormat="1" ht="15">
      <c r="A347" s="35" t="s">
        <v>1664</v>
      </c>
      <c r="C347" s="38" t="s">
        <v>2065</v>
      </c>
      <c r="E347" s="38" t="s">
        <v>2378</v>
      </c>
      <c r="F347" s="35" t="s">
        <v>1924</v>
      </c>
      <c r="G347" s="35" t="s">
        <v>181</v>
      </c>
      <c r="H347" s="38" t="s">
        <v>3309</v>
      </c>
      <c r="I347" s="35" t="s">
        <v>2888</v>
      </c>
      <c r="J347" s="39" t="str">
        <f t="shared" si="39"/>
        <v>PA.IV.050808</v>
      </c>
      <c r="K347" s="38" t="s">
        <v>3298</v>
      </c>
      <c r="L347" s="35" t="str">
        <f t="shared" si="35"/>
        <v>Pulmonary arterial line</v>
      </c>
      <c r="M347" s="39" t="str">
        <f t="shared" si="36"/>
        <v>PI.PA.IV.050808.01</v>
      </c>
      <c r="N347" s="39"/>
      <c r="O347" s="39" t="str">
        <f t="shared" si="37"/>
        <v>PH.PA.IV.050808.01</v>
      </c>
      <c r="Q347" s="39" t="str">
        <f t="shared" si="38"/>
        <v>CL.PA.IV.050808.01</v>
      </c>
      <c r="S347" s="39" t="str">
        <f t="shared" si="34"/>
        <v>DR.PA.IV.050808.01</v>
      </c>
      <c r="T347" s="39"/>
      <c r="U347" s="60" t="str">
        <f t="shared" si="40"/>
        <v>IM.PA.IV.050808.01</v>
      </c>
      <c r="V347" s="59"/>
      <c r="W347" s="60" t="str">
        <f t="shared" si="41"/>
        <v>GE.PA.IV.050808.01</v>
      </c>
      <c r="AD347" s="35" t="s">
        <v>3326</v>
      </c>
      <c r="AE347" s="35">
        <v>1269</v>
      </c>
    </row>
    <row r="348" spans="1:31" s="35" customFormat="1" ht="15">
      <c r="A348" s="35" t="s">
        <v>1664</v>
      </c>
      <c r="C348" s="38" t="s">
        <v>2065</v>
      </c>
      <c r="E348" s="38" t="s">
        <v>2378</v>
      </c>
      <c r="F348" s="35" t="s">
        <v>1924</v>
      </c>
      <c r="G348" s="35" t="s">
        <v>2889</v>
      </c>
      <c r="H348" s="38" t="s">
        <v>3312</v>
      </c>
      <c r="I348" s="35" t="s">
        <v>2889</v>
      </c>
      <c r="J348" s="39" t="str">
        <f t="shared" si="39"/>
        <v>PA.IV.050809</v>
      </c>
      <c r="K348" s="38" t="s">
        <v>3298</v>
      </c>
      <c r="L348" s="35" t="str">
        <f t="shared" si="35"/>
        <v>PICC</v>
      </c>
      <c r="M348" s="39" t="str">
        <f t="shared" si="36"/>
        <v>PI.PA.IV.050809.01</v>
      </c>
      <c r="N348" s="39"/>
      <c r="O348" s="39" t="str">
        <f t="shared" si="37"/>
        <v>PH.PA.IV.050809.01</v>
      </c>
      <c r="Q348" s="39" t="str">
        <f t="shared" si="38"/>
        <v>CL.PA.IV.050809.01</v>
      </c>
      <c r="S348" s="39" t="str">
        <f t="shared" si="34"/>
        <v>DR.PA.IV.050809.01</v>
      </c>
      <c r="T348" s="39"/>
      <c r="U348" s="60" t="str">
        <f t="shared" si="40"/>
        <v>IM.PA.IV.050809.01</v>
      </c>
      <c r="V348" s="59"/>
      <c r="W348" s="60" t="str">
        <f t="shared" si="41"/>
        <v>GE.PA.IV.050809.01</v>
      </c>
      <c r="AD348" s="35" t="s">
        <v>3326</v>
      </c>
      <c r="AE348" s="35">
        <v>1269</v>
      </c>
    </row>
    <row r="349" spans="1:31" s="35" customFormat="1" ht="15">
      <c r="A349" s="35" t="s">
        <v>1664</v>
      </c>
      <c r="C349" s="38" t="s">
        <v>2065</v>
      </c>
      <c r="E349" s="38" t="s">
        <v>2378</v>
      </c>
      <c r="F349" s="35" t="s">
        <v>1924</v>
      </c>
      <c r="G349" s="35" t="s">
        <v>2890</v>
      </c>
      <c r="H349" s="38" t="s">
        <v>3331</v>
      </c>
      <c r="I349" s="35" t="s">
        <v>2891</v>
      </c>
      <c r="J349" s="39" t="str">
        <f t="shared" si="39"/>
        <v>PA.IV.050810</v>
      </c>
      <c r="K349" s="38" t="s">
        <v>3298</v>
      </c>
      <c r="L349" s="35" t="str">
        <f t="shared" si="35"/>
        <v>Vascular sheath</v>
      </c>
      <c r="M349" s="39" t="str">
        <f t="shared" si="36"/>
        <v>PI.PA.IV.050810.01</v>
      </c>
      <c r="N349" s="39"/>
      <c r="O349" s="39" t="str">
        <f t="shared" si="37"/>
        <v>PH.PA.IV.050810.01</v>
      </c>
      <c r="Q349" s="39" t="str">
        <f t="shared" si="38"/>
        <v>CL.PA.IV.050810.01</v>
      </c>
      <c r="S349" s="39" t="str">
        <f t="shared" si="34"/>
        <v>DR.PA.IV.050810.01</v>
      </c>
      <c r="T349" s="39"/>
      <c r="U349" s="60" t="str">
        <f t="shared" si="40"/>
        <v>IM.PA.IV.050810.01</v>
      </c>
      <c r="V349" s="59"/>
      <c r="W349" s="60" t="str">
        <f t="shared" si="41"/>
        <v>GE.PA.IV.050810.01</v>
      </c>
      <c r="AD349" s="35" t="s">
        <v>3326</v>
      </c>
      <c r="AE349" s="35">
        <v>1269</v>
      </c>
    </row>
    <row r="350" spans="1:31" s="35" customFormat="1" ht="15">
      <c r="A350" s="35" t="s">
        <v>1664</v>
      </c>
      <c r="C350" s="38" t="s">
        <v>2065</v>
      </c>
      <c r="E350" s="38" t="s">
        <v>2378</v>
      </c>
      <c r="F350" s="35" t="s">
        <v>1924</v>
      </c>
      <c r="G350" s="35" t="s">
        <v>224</v>
      </c>
      <c r="H350" s="38" t="s">
        <v>4304</v>
      </c>
      <c r="I350" s="35" t="s">
        <v>2892</v>
      </c>
      <c r="J350" s="39" t="str">
        <f t="shared" si="39"/>
        <v>PA.IV.050811</v>
      </c>
      <c r="K350" s="38" t="s">
        <v>3298</v>
      </c>
      <c r="L350" s="35" t="str">
        <f t="shared" si="35"/>
        <v>Dialysis tunneled permanent</v>
      </c>
      <c r="M350" s="39" t="str">
        <f t="shared" si="36"/>
        <v>PI.PA.IV.050811.01</v>
      </c>
      <c r="N350" s="39"/>
      <c r="O350" s="39" t="str">
        <f t="shared" si="37"/>
        <v>PH.PA.IV.050811.01</v>
      </c>
      <c r="Q350" s="39" t="str">
        <f t="shared" si="38"/>
        <v>CL.PA.IV.050811.01</v>
      </c>
      <c r="S350" s="39" t="str">
        <f t="shared" si="34"/>
        <v>DR.PA.IV.050811.01</v>
      </c>
      <c r="T350" s="39"/>
      <c r="U350" s="60" t="str">
        <f t="shared" si="40"/>
        <v>IM.PA.IV.050811.01</v>
      </c>
      <c r="V350" s="59"/>
      <c r="W350" s="60" t="str">
        <f t="shared" si="41"/>
        <v>GE.PA.IV.050811.01</v>
      </c>
      <c r="AD350" s="35" t="s">
        <v>3326</v>
      </c>
      <c r="AE350" s="35">
        <v>1269</v>
      </c>
    </row>
    <row r="351" spans="1:31" s="35" customFormat="1" ht="15">
      <c r="A351" s="35" t="s">
        <v>1664</v>
      </c>
      <c r="C351" s="38" t="s">
        <v>2065</v>
      </c>
      <c r="E351" s="38" t="s">
        <v>2378</v>
      </c>
      <c r="F351" s="35" t="s">
        <v>1924</v>
      </c>
      <c r="G351" s="35" t="s">
        <v>2893</v>
      </c>
      <c r="H351" s="38" t="s">
        <v>4518</v>
      </c>
      <c r="I351" s="35" t="s">
        <v>2894</v>
      </c>
      <c r="J351" s="39" t="str">
        <f t="shared" si="39"/>
        <v>PA.IV.050812</v>
      </c>
      <c r="K351" s="38" t="s">
        <v>3298</v>
      </c>
      <c r="L351" s="35" t="str">
        <f t="shared" si="35"/>
        <v xml:space="preserve">Hemodialysis non-tunneled temporary </v>
      </c>
      <c r="M351" s="39" t="str">
        <f t="shared" si="36"/>
        <v>PI.PA.IV.050812.01</v>
      </c>
      <c r="N351" s="39"/>
      <c r="O351" s="39" t="str">
        <f t="shared" si="37"/>
        <v>PH.PA.IV.050812.01</v>
      </c>
      <c r="Q351" s="39" t="str">
        <f t="shared" si="38"/>
        <v>CL.PA.IV.050812.01</v>
      </c>
      <c r="S351" s="39" t="str">
        <f t="shared" si="34"/>
        <v>DR.PA.IV.050812.01</v>
      </c>
      <c r="T351" s="39"/>
      <c r="U351" s="60" t="str">
        <f t="shared" si="40"/>
        <v>IM.PA.IV.050812.01</v>
      </c>
      <c r="V351" s="59"/>
      <c r="W351" s="60" t="str">
        <f t="shared" si="41"/>
        <v>GE.PA.IV.050812.01</v>
      </c>
      <c r="AD351" s="35" t="s">
        <v>3326</v>
      </c>
      <c r="AE351" s="35">
        <v>1269</v>
      </c>
    </row>
    <row r="352" spans="1:31" s="35" customFormat="1" ht="15">
      <c r="A352" s="35" t="s">
        <v>1664</v>
      </c>
      <c r="C352" s="38" t="s">
        <v>2065</v>
      </c>
      <c r="E352" s="38" t="s">
        <v>2378</v>
      </c>
      <c r="F352" s="35" t="s">
        <v>1924</v>
      </c>
      <c r="G352" s="35" t="s">
        <v>208</v>
      </c>
      <c r="H352" s="38" t="s">
        <v>4519</v>
      </c>
      <c r="I352" s="35" t="s">
        <v>2895</v>
      </c>
      <c r="J352" s="39" t="str">
        <f t="shared" si="39"/>
        <v>PA.IV.050813</v>
      </c>
      <c r="K352" s="38" t="s">
        <v>3298</v>
      </c>
      <c r="L352" s="35" t="str">
        <f t="shared" si="35"/>
        <v>Thermoregulation multilumen catheter</v>
      </c>
      <c r="M352" s="39" t="str">
        <f t="shared" si="36"/>
        <v>PI.PA.IV.050813.01</v>
      </c>
      <c r="N352" s="39"/>
      <c r="O352" s="39" t="str">
        <f t="shared" si="37"/>
        <v>PH.PA.IV.050813.01</v>
      </c>
      <c r="Q352" s="39" t="str">
        <f t="shared" si="38"/>
        <v>CL.PA.IV.050813.01</v>
      </c>
      <c r="S352" s="39" t="str">
        <f t="shared" si="34"/>
        <v>DR.PA.IV.050813.01</v>
      </c>
      <c r="T352" s="39"/>
      <c r="U352" s="60" t="str">
        <f t="shared" si="40"/>
        <v>IM.PA.IV.050813.01</v>
      </c>
      <c r="V352" s="59"/>
      <c r="W352" s="60" t="str">
        <f t="shared" si="41"/>
        <v>GE.PA.IV.050813.01</v>
      </c>
      <c r="AD352" s="35" t="s">
        <v>3326</v>
      </c>
      <c r="AE352" s="35">
        <v>1269</v>
      </c>
    </row>
    <row r="353" spans="1:31" s="35" customFormat="1" ht="14" customHeight="1">
      <c r="A353" s="35" t="s">
        <v>1664</v>
      </c>
      <c r="C353" s="38" t="s">
        <v>2065</v>
      </c>
      <c r="D353" s="35" t="s">
        <v>1352</v>
      </c>
      <c r="E353" s="38" t="s">
        <v>2380</v>
      </c>
      <c r="F353" s="35" t="s">
        <v>1748</v>
      </c>
      <c r="G353" s="35" t="s">
        <v>2016</v>
      </c>
      <c r="H353" s="38" t="s">
        <v>2212</v>
      </c>
      <c r="J353" s="39" t="str">
        <f t="shared" si="39"/>
        <v>PA.IV.050901</v>
      </c>
      <c r="K353" s="38" t="s">
        <v>2212</v>
      </c>
      <c r="L353" s="35" t="str">
        <f t="shared" si="35"/>
        <v>Sharp</v>
      </c>
      <c r="M353" s="39" t="str">
        <f t="shared" si="36"/>
        <v>PI.PA.IV.050901.01</v>
      </c>
      <c r="N353" s="39"/>
      <c r="O353" s="39" t="str">
        <f t="shared" si="37"/>
        <v>PH.PA.IV.050901.01</v>
      </c>
      <c r="Q353" s="39" t="str">
        <f t="shared" si="38"/>
        <v>CL.PA.IV.050901.01</v>
      </c>
      <c r="R353" s="39"/>
      <c r="S353" s="39" t="str">
        <f t="shared" si="34"/>
        <v>DR.PA.IV.050901.01</v>
      </c>
      <c r="T353" s="39"/>
      <c r="U353" s="60" t="str">
        <f t="shared" si="40"/>
        <v>IM.PA.IV.050901.01</v>
      </c>
      <c r="V353" s="59"/>
      <c r="W353" s="60" t="str">
        <f t="shared" si="41"/>
        <v>GE.PA.IV.050901.01</v>
      </c>
    </row>
    <row r="354" spans="1:31" s="35" customFormat="1" ht="14" customHeight="1">
      <c r="A354" s="35" t="s">
        <v>1664</v>
      </c>
      <c r="C354" s="38" t="s">
        <v>2065</v>
      </c>
      <c r="E354" s="38" t="s">
        <v>2380</v>
      </c>
      <c r="F354" s="35" t="s">
        <v>1748</v>
      </c>
      <c r="G354" s="35" t="s">
        <v>1167</v>
      </c>
      <c r="H354" s="38" t="s">
        <v>2217</v>
      </c>
      <c r="J354" s="39" t="str">
        <f t="shared" si="39"/>
        <v>PA.IV.050902</v>
      </c>
      <c r="K354" s="38" t="s">
        <v>2212</v>
      </c>
      <c r="L354" s="35" t="str">
        <f t="shared" si="35"/>
        <v>Damped</v>
      </c>
      <c r="M354" s="39" t="str">
        <f t="shared" si="36"/>
        <v>PI.PA.IV.050902.01</v>
      </c>
      <c r="N354" s="39"/>
      <c r="O354" s="39" t="str">
        <f t="shared" si="37"/>
        <v>PH.PA.IV.050902.01</v>
      </c>
      <c r="Q354" s="39" t="str">
        <f t="shared" si="38"/>
        <v>CL.PA.IV.050902.01</v>
      </c>
      <c r="R354" s="39"/>
      <c r="S354" s="39" t="str">
        <f t="shared" si="34"/>
        <v>DR.PA.IV.050902.01</v>
      </c>
      <c r="T354" s="39"/>
      <c r="U354" s="60" t="str">
        <f t="shared" si="40"/>
        <v>IM.PA.IV.050902.01</v>
      </c>
      <c r="V354" s="59"/>
      <c r="W354" s="60" t="str">
        <f t="shared" si="41"/>
        <v>GE.PA.IV.050902.01</v>
      </c>
    </row>
    <row r="355" spans="1:31" s="35" customFormat="1" ht="14" customHeight="1">
      <c r="A355" s="35" t="s">
        <v>1664</v>
      </c>
      <c r="C355" s="38" t="s">
        <v>2065</v>
      </c>
      <c r="E355" s="38" t="s">
        <v>2380</v>
      </c>
      <c r="F355" s="35" t="s">
        <v>1748</v>
      </c>
      <c r="G355" s="35" t="s">
        <v>1168</v>
      </c>
      <c r="H355" s="38" t="s">
        <v>2219</v>
      </c>
      <c r="J355" s="39" t="str">
        <f t="shared" si="39"/>
        <v>PA.IV.050903</v>
      </c>
      <c r="K355" s="38" t="s">
        <v>2212</v>
      </c>
      <c r="L355" s="35" t="str">
        <f t="shared" si="35"/>
        <v>Positional</v>
      </c>
      <c r="M355" s="39" t="str">
        <f t="shared" si="36"/>
        <v>PI.PA.IV.050903.01</v>
      </c>
      <c r="N355" s="39"/>
      <c r="O355" s="39" t="str">
        <f t="shared" si="37"/>
        <v>PH.PA.IV.050903.01</v>
      </c>
      <c r="Q355" s="39" t="str">
        <f t="shared" si="38"/>
        <v>CL.PA.IV.050903.01</v>
      </c>
      <c r="R355" s="39"/>
      <c r="S355" s="39" t="str">
        <f t="shared" si="34"/>
        <v>DR.PA.IV.050903.01</v>
      </c>
      <c r="T355" s="39"/>
      <c r="U355" s="60" t="str">
        <f t="shared" si="40"/>
        <v>IM.PA.IV.050903.01</v>
      </c>
      <c r="V355" s="59"/>
      <c r="W355" s="60" t="str">
        <f t="shared" si="41"/>
        <v>GE.PA.IV.050903.01</v>
      </c>
    </row>
    <row r="356" spans="1:31" s="35" customFormat="1" ht="14" customHeight="1">
      <c r="A356" s="35" t="s">
        <v>1664</v>
      </c>
      <c r="C356" s="38" t="s">
        <v>2065</v>
      </c>
      <c r="E356" s="38" t="s">
        <v>2380</v>
      </c>
      <c r="F356" s="35" t="s">
        <v>1748</v>
      </c>
      <c r="G356" s="35" t="s">
        <v>1355</v>
      </c>
      <c r="H356" s="38" t="s">
        <v>2063</v>
      </c>
      <c r="J356" s="39" t="str">
        <f t="shared" si="39"/>
        <v>PA.IV.050904</v>
      </c>
      <c r="K356" s="38" t="s">
        <v>2212</v>
      </c>
      <c r="L356" s="35" t="str">
        <f t="shared" si="35"/>
        <v>Unable to wedge</v>
      </c>
      <c r="M356" s="39" t="str">
        <f t="shared" si="36"/>
        <v>PI.PA.IV.050904.01</v>
      </c>
      <c r="N356" s="39"/>
      <c r="O356" s="39" t="str">
        <f t="shared" si="37"/>
        <v>PH.PA.IV.050904.01</v>
      </c>
      <c r="Q356" s="39" t="str">
        <f t="shared" si="38"/>
        <v>CL.PA.IV.050904.01</v>
      </c>
      <c r="R356" s="39"/>
      <c r="S356" s="39" t="str">
        <f t="shared" si="34"/>
        <v>DR.PA.IV.050904.01</v>
      </c>
      <c r="T356" s="39"/>
      <c r="U356" s="60" t="str">
        <f t="shared" si="40"/>
        <v>IM.PA.IV.050904.01</v>
      </c>
      <c r="V356" s="59"/>
      <c r="W356" s="60" t="str">
        <f t="shared" si="41"/>
        <v>GE.PA.IV.050904.01</v>
      </c>
    </row>
    <row r="357" spans="1:31" s="35" customFormat="1" ht="14" customHeight="1">
      <c r="A357" s="35" t="s">
        <v>1664</v>
      </c>
      <c r="C357" s="38" t="s">
        <v>2065</v>
      </c>
      <c r="E357" s="38" t="s">
        <v>2380</v>
      </c>
      <c r="F357" s="35" t="s">
        <v>1748</v>
      </c>
      <c r="G357" s="35" t="s">
        <v>1356</v>
      </c>
      <c r="H357" s="38" t="s">
        <v>2065</v>
      </c>
      <c r="J357" s="39" t="str">
        <f t="shared" si="39"/>
        <v>PA.IV.050905</v>
      </c>
      <c r="K357" s="38" t="s">
        <v>2212</v>
      </c>
      <c r="L357" s="35" t="str">
        <f t="shared" si="35"/>
        <v>Fling</v>
      </c>
      <c r="M357" s="39" t="str">
        <f t="shared" si="36"/>
        <v>PI.PA.IV.050905.01</v>
      </c>
      <c r="N357" s="39"/>
      <c r="O357" s="39" t="str">
        <f t="shared" si="37"/>
        <v>PH.PA.IV.050905.01</v>
      </c>
      <c r="Q357" s="39" t="str">
        <f t="shared" si="38"/>
        <v>CL.PA.IV.050905.01</v>
      </c>
      <c r="R357" s="39"/>
      <c r="S357" s="39" t="str">
        <f t="shared" si="34"/>
        <v>DR.PA.IV.050905.01</v>
      </c>
      <c r="T357" s="39"/>
      <c r="U357" s="60" t="str">
        <f t="shared" si="40"/>
        <v>IM.PA.IV.050905.01</v>
      </c>
      <c r="V357" s="59"/>
      <c r="W357" s="60" t="str">
        <f t="shared" si="41"/>
        <v>GE.PA.IV.050905.01</v>
      </c>
    </row>
    <row r="358" spans="1:31" s="35" customFormat="1" ht="14" customHeight="1">
      <c r="A358" s="35" t="s">
        <v>1664</v>
      </c>
      <c r="C358" s="38" t="s">
        <v>2065</v>
      </c>
      <c r="E358" s="38" t="s">
        <v>2380</v>
      </c>
      <c r="F358" s="35" t="s">
        <v>1748</v>
      </c>
      <c r="G358" s="35" t="s">
        <v>972</v>
      </c>
      <c r="H358" s="38" t="s">
        <v>2222</v>
      </c>
      <c r="J358" s="39" t="str">
        <f t="shared" si="39"/>
        <v>PA.IV.050906</v>
      </c>
      <c r="K358" s="38" t="s">
        <v>2212</v>
      </c>
      <c r="L358" s="35" t="str">
        <f t="shared" si="35"/>
        <v>Other, specify:</v>
      </c>
      <c r="M358" s="39" t="str">
        <f t="shared" si="36"/>
        <v>PI.PA.IV.050906.01</v>
      </c>
      <c r="N358" s="39"/>
      <c r="O358" s="39" t="str">
        <f t="shared" si="37"/>
        <v>PH.PA.IV.050906.01</v>
      </c>
      <c r="Q358" s="39" t="str">
        <f t="shared" si="38"/>
        <v>CL.PA.IV.050906.01</v>
      </c>
      <c r="R358" s="39"/>
      <c r="S358" s="39" t="str">
        <f t="shared" si="34"/>
        <v>DR.PA.IV.050906.01</v>
      </c>
      <c r="T358" s="39"/>
      <c r="U358" s="60" t="str">
        <f t="shared" si="40"/>
        <v>IM.PA.IV.050906.01</v>
      </c>
      <c r="V358" s="59"/>
      <c r="W358" s="60" t="str">
        <f t="shared" si="41"/>
        <v>GE.PA.IV.050906.01</v>
      </c>
    </row>
    <row r="359" spans="1:31" s="35" customFormat="1" ht="14" customHeight="1">
      <c r="A359" s="35" t="s">
        <v>1664</v>
      </c>
      <c r="C359" s="38" t="s">
        <v>2065</v>
      </c>
      <c r="D359" s="35" t="s">
        <v>4520</v>
      </c>
      <c r="E359" s="38" t="s">
        <v>3331</v>
      </c>
      <c r="F359" s="35" t="s">
        <v>4529</v>
      </c>
      <c r="G359" s="35" t="s">
        <v>190</v>
      </c>
      <c r="H359" s="38" t="s">
        <v>3298</v>
      </c>
      <c r="J359" s="38" t="str">
        <f t="shared" si="39"/>
        <v>PA.IV.051001</v>
      </c>
      <c r="K359" s="38" t="s">
        <v>2212</v>
      </c>
      <c r="L359" s="35" t="str">
        <f t="shared" si="35"/>
        <v>Length on insert (free text)</v>
      </c>
      <c r="M359" s="39" t="str">
        <f t="shared" si="36"/>
        <v>PI.PA.IV.051001.01</v>
      </c>
      <c r="N359" s="39"/>
      <c r="O359" s="39" t="str">
        <f t="shared" si="37"/>
        <v>PH.PA.IV.051001.01</v>
      </c>
      <c r="Q359" s="39" t="str">
        <f t="shared" si="38"/>
        <v>CL.PA.IV.051001.01</v>
      </c>
      <c r="R359" s="39"/>
      <c r="S359" s="39" t="str">
        <f t="shared" si="34"/>
        <v>DR.PA.IV.051001.01</v>
      </c>
      <c r="T359" s="39"/>
      <c r="U359" s="60" t="str">
        <f t="shared" si="40"/>
        <v>IM.PA.IV.051001.01</v>
      </c>
      <c r="V359" s="59"/>
      <c r="W359" s="60" t="str">
        <f t="shared" si="41"/>
        <v>GE.PA.IV.051001.01</v>
      </c>
      <c r="AD359" s="35" t="s">
        <v>3326</v>
      </c>
      <c r="AE359" s="35">
        <v>1266</v>
      </c>
    </row>
    <row r="360" spans="1:31" s="35" customFormat="1" ht="14" customHeight="1">
      <c r="A360" s="35" t="s">
        <v>1664</v>
      </c>
      <c r="C360" s="38" t="s">
        <v>2065</v>
      </c>
      <c r="D360" s="35" t="s">
        <v>4521</v>
      </c>
      <c r="E360" s="38" t="s">
        <v>4304</v>
      </c>
      <c r="F360" s="35" t="s">
        <v>4529</v>
      </c>
      <c r="G360" s="35" t="s">
        <v>139</v>
      </c>
      <c r="H360" s="38" t="s">
        <v>3298</v>
      </c>
      <c r="J360" s="38" t="str">
        <f t="shared" si="39"/>
        <v>PA.IV.051101</v>
      </c>
      <c r="K360" s="38" t="s">
        <v>2212</v>
      </c>
      <c r="L360" s="35" t="str">
        <f t="shared" si="35"/>
        <v>0 cm</v>
      </c>
      <c r="M360" s="39" t="str">
        <f t="shared" si="36"/>
        <v>PI.PA.IV.051101.01</v>
      </c>
      <c r="N360" s="39"/>
      <c r="O360" s="39" t="str">
        <f t="shared" si="37"/>
        <v>PH.PA.IV.051101.01</v>
      </c>
      <c r="Q360" s="39" t="str">
        <f t="shared" si="38"/>
        <v>CL.PA.IV.051101.01</v>
      </c>
      <c r="R360" s="39"/>
      <c r="S360" s="39" t="str">
        <f t="shared" si="34"/>
        <v>DR.PA.IV.051101.01</v>
      </c>
      <c r="T360" s="39"/>
      <c r="U360" s="60" t="str">
        <f t="shared" si="40"/>
        <v>IM.PA.IV.051101.01</v>
      </c>
      <c r="V360" s="59"/>
      <c r="W360" s="60" t="str">
        <f t="shared" si="41"/>
        <v>GE.PA.IV.051101.01</v>
      </c>
      <c r="AD360" s="35" t="s">
        <v>3326</v>
      </c>
      <c r="AE360" s="35">
        <v>1266</v>
      </c>
    </row>
    <row r="361" spans="1:31" s="35" customFormat="1" ht="14" customHeight="1">
      <c r="A361" s="35" t="s">
        <v>1664</v>
      </c>
      <c r="C361" s="38" t="s">
        <v>2065</v>
      </c>
      <c r="E361" s="38" t="s">
        <v>4304</v>
      </c>
      <c r="F361" s="35" t="s">
        <v>4529</v>
      </c>
      <c r="G361" s="35" t="s">
        <v>140</v>
      </c>
      <c r="H361" s="38" t="s">
        <v>3293</v>
      </c>
      <c r="J361" s="38" t="str">
        <f t="shared" si="39"/>
        <v>PA.IV.051102</v>
      </c>
      <c r="K361" s="38" t="s">
        <v>2212</v>
      </c>
      <c r="L361" s="35" t="str">
        <f t="shared" si="35"/>
        <v>1 cm</v>
      </c>
      <c r="M361" s="39" t="str">
        <f t="shared" si="36"/>
        <v>PI.PA.IV.051102.01</v>
      </c>
      <c r="N361" s="39"/>
      <c r="O361" s="39" t="str">
        <f t="shared" si="37"/>
        <v>PH.PA.IV.051102.01</v>
      </c>
      <c r="Q361" s="39" t="str">
        <f t="shared" si="38"/>
        <v>CL.PA.IV.051102.01</v>
      </c>
      <c r="R361" s="39"/>
      <c r="S361" s="39" t="str">
        <f t="shared" si="34"/>
        <v>DR.PA.IV.051102.01</v>
      </c>
      <c r="T361" s="39"/>
      <c r="U361" s="60" t="str">
        <f t="shared" si="40"/>
        <v>IM.PA.IV.051102.01</v>
      </c>
      <c r="V361" s="59"/>
      <c r="W361" s="60" t="str">
        <f t="shared" si="41"/>
        <v>GE.PA.IV.051102.01</v>
      </c>
      <c r="AD361" s="35" t="s">
        <v>3326</v>
      </c>
      <c r="AE361" s="35">
        <v>1266</v>
      </c>
    </row>
    <row r="362" spans="1:31" s="35" customFormat="1" ht="14" customHeight="1">
      <c r="A362" s="35" t="s">
        <v>1664</v>
      </c>
      <c r="C362" s="38" t="s">
        <v>2065</v>
      </c>
      <c r="E362" s="38" t="s">
        <v>4304</v>
      </c>
      <c r="F362" s="35" t="s">
        <v>4529</v>
      </c>
      <c r="G362" s="35" t="s">
        <v>141</v>
      </c>
      <c r="H362" s="38" t="s">
        <v>3296</v>
      </c>
      <c r="J362" s="38" t="str">
        <f t="shared" si="39"/>
        <v>PA.IV.051103</v>
      </c>
      <c r="K362" s="38" t="s">
        <v>2212</v>
      </c>
      <c r="L362" s="35" t="str">
        <f t="shared" si="35"/>
        <v>2 cm</v>
      </c>
      <c r="M362" s="39" t="str">
        <f t="shared" si="36"/>
        <v>PI.PA.IV.051103.01</v>
      </c>
      <c r="N362" s="39"/>
      <c r="O362" s="39" t="str">
        <f t="shared" si="37"/>
        <v>PH.PA.IV.051103.01</v>
      </c>
      <c r="Q362" s="39" t="str">
        <f t="shared" si="38"/>
        <v>CL.PA.IV.051103.01</v>
      </c>
      <c r="R362" s="39"/>
      <c r="S362" s="39" t="str">
        <f t="shared" si="34"/>
        <v>DR.PA.IV.051103.01</v>
      </c>
      <c r="T362" s="39"/>
      <c r="U362" s="60" t="str">
        <f t="shared" si="40"/>
        <v>IM.PA.IV.051103.01</v>
      </c>
      <c r="V362" s="59"/>
      <c r="W362" s="60" t="str">
        <f t="shared" si="41"/>
        <v>GE.PA.IV.051103.01</v>
      </c>
      <c r="AD362" s="35" t="s">
        <v>3326</v>
      </c>
      <c r="AE362" s="35">
        <v>1266</v>
      </c>
    </row>
    <row r="363" spans="1:31" s="35" customFormat="1" ht="14" customHeight="1">
      <c r="A363" s="35" t="s">
        <v>1664</v>
      </c>
      <c r="C363" s="38" t="s">
        <v>2065</v>
      </c>
      <c r="E363" s="38" t="s">
        <v>4304</v>
      </c>
      <c r="F363" s="35" t="s">
        <v>4529</v>
      </c>
      <c r="G363" s="35" t="s">
        <v>142</v>
      </c>
      <c r="H363" s="38" t="s">
        <v>4263</v>
      </c>
      <c r="J363" s="38" t="str">
        <f t="shared" si="39"/>
        <v>PA.IV.051104</v>
      </c>
      <c r="K363" s="38" t="s">
        <v>2212</v>
      </c>
      <c r="L363" s="35" t="str">
        <f t="shared" si="35"/>
        <v>3 cm</v>
      </c>
      <c r="M363" s="39" t="str">
        <f t="shared" si="36"/>
        <v>PI.PA.IV.051104.01</v>
      </c>
      <c r="N363" s="39"/>
      <c r="O363" s="39" t="str">
        <f t="shared" si="37"/>
        <v>PH.PA.IV.051104.01</v>
      </c>
      <c r="Q363" s="39" t="str">
        <f t="shared" si="38"/>
        <v>CL.PA.IV.051104.01</v>
      </c>
      <c r="R363" s="39"/>
      <c r="S363" s="39" t="str">
        <f t="shared" si="34"/>
        <v>DR.PA.IV.051104.01</v>
      </c>
      <c r="T363" s="39"/>
      <c r="U363" s="60" t="str">
        <f t="shared" si="40"/>
        <v>IM.PA.IV.051104.01</v>
      </c>
      <c r="V363" s="59"/>
      <c r="W363" s="60" t="str">
        <f t="shared" si="41"/>
        <v>GE.PA.IV.051104.01</v>
      </c>
      <c r="AD363" s="35" t="s">
        <v>3326</v>
      </c>
      <c r="AE363" s="35">
        <v>1266</v>
      </c>
    </row>
    <row r="364" spans="1:31" s="35" customFormat="1" ht="14" customHeight="1">
      <c r="A364" s="35" t="s">
        <v>1664</v>
      </c>
      <c r="C364" s="38" t="s">
        <v>2065</v>
      </c>
      <c r="E364" s="38" t="s">
        <v>4304</v>
      </c>
      <c r="F364" s="35" t="s">
        <v>4529</v>
      </c>
      <c r="G364" s="35" t="s">
        <v>143</v>
      </c>
      <c r="H364" s="38" t="s">
        <v>4265</v>
      </c>
      <c r="J364" s="38" t="str">
        <f t="shared" si="39"/>
        <v>PA.IV.051105</v>
      </c>
      <c r="K364" s="38" t="s">
        <v>2212</v>
      </c>
      <c r="L364" s="35" t="str">
        <f t="shared" si="35"/>
        <v xml:space="preserve">4 cm </v>
      </c>
      <c r="M364" s="39" t="str">
        <f t="shared" si="36"/>
        <v>PI.PA.IV.051105.01</v>
      </c>
      <c r="N364" s="39"/>
      <c r="O364" s="39" t="str">
        <f t="shared" si="37"/>
        <v>PH.PA.IV.051105.01</v>
      </c>
      <c r="Q364" s="39" t="str">
        <f t="shared" si="38"/>
        <v>CL.PA.IV.051105.01</v>
      </c>
      <c r="R364" s="39"/>
      <c r="S364" s="39" t="str">
        <f t="shared" si="34"/>
        <v>DR.PA.IV.051105.01</v>
      </c>
      <c r="T364" s="39"/>
      <c r="U364" s="60" t="str">
        <f t="shared" si="40"/>
        <v>IM.PA.IV.051105.01</v>
      </c>
      <c r="V364" s="59"/>
      <c r="W364" s="60" t="str">
        <f t="shared" si="41"/>
        <v>GE.PA.IV.051105.01</v>
      </c>
      <c r="AD364" s="35" t="s">
        <v>3326</v>
      </c>
      <c r="AE364" s="35">
        <v>1266</v>
      </c>
    </row>
    <row r="365" spans="1:31" s="35" customFormat="1" ht="14" customHeight="1">
      <c r="A365" s="35" t="s">
        <v>1664</v>
      </c>
      <c r="C365" s="38" t="s">
        <v>2065</v>
      </c>
      <c r="D365" s="35" t="s">
        <v>4380</v>
      </c>
      <c r="E365" s="38" t="s">
        <v>4304</v>
      </c>
      <c r="F365" s="35" t="s">
        <v>4529</v>
      </c>
      <c r="G365" s="35" t="s">
        <v>144</v>
      </c>
      <c r="H365" s="38" t="s">
        <v>3361</v>
      </c>
      <c r="J365" s="38" t="str">
        <f t="shared" si="39"/>
        <v>PA.IV.051106</v>
      </c>
      <c r="K365" s="38" t="s">
        <v>2212</v>
      </c>
      <c r="L365" s="35" t="str">
        <f t="shared" si="35"/>
        <v>5 cm</v>
      </c>
      <c r="M365" s="39" t="str">
        <f t="shared" si="36"/>
        <v>PI.PA.IV.051106.01</v>
      </c>
      <c r="N365" s="39"/>
      <c r="O365" s="39" t="str">
        <f t="shared" si="37"/>
        <v>PH.PA.IV.051106.01</v>
      </c>
      <c r="Q365" s="39" t="str">
        <f t="shared" si="38"/>
        <v>CL.PA.IV.051106.01</v>
      </c>
      <c r="R365" s="39"/>
      <c r="S365" s="39" t="str">
        <f t="shared" si="34"/>
        <v>DR.PA.IV.051106.01</v>
      </c>
      <c r="T365" s="39"/>
      <c r="U365" s="60" t="str">
        <f t="shared" si="40"/>
        <v>IM.PA.IV.051106.01</v>
      </c>
      <c r="V365" s="59"/>
      <c r="W365" s="60" t="str">
        <f t="shared" si="41"/>
        <v>GE.PA.IV.051106.01</v>
      </c>
      <c r="AD365" s="35" t="s">
        <v>3326</v>
      </c>
      <c r="AE365" s="35">
        <v>1266</v>
      </c>
    </row>
    <row r="366" spans="1:31" s="35" customFormat="1" ht="14" customHeight="1">
      <c r="A366" s="35" t="s">
        <v>1664</v>
      </c>
      <c r="C366" s="38" t="s">
        <v>2065</v>
      </c>
      <c r="E366" s="38" t="s">
        <v>4304</v>
      </c>
      <c r="F366" s="35" t="s">
        <v>4529</v>
      </c>
      <c r="G366" s="35" t="s">
        <v>145</v>
      </c>
      <c r="H366" s="38" t="s">
        <v>3306</v>
      </c>
      <c r="J366" s="38" t="str">
        <f t="shared" si="39"/>
        <v>PA.IV.051107</v>
      </c>
      <c r="K366" s="38" t="s">
        <v>2212</v>
      </c>
      <c r="L366" s="35" t="str">
        <f t="shared" si="35"/>
        <v>6 cm</v>
      </c>
      <c r="M366" s="39" t="str">
        <f t="shared" si="36"/>
        <v>PI.PA.IV.051107.01</v>
      </c>
      <c r="N366" s="39"/>
      <c r="O366" s="39" t="str">
        <f t="shared" si="37"/>
        <v>PH.PA.IV.051107.01</v>
      </c>
      <c r="Q366" s="39" t="str">
        <f t="shared" si="38"/>
        <v>CL.PA.IV.051107.01</v>
      </c>
      <c r="R366" s="39"/>
      <c r="S366" s="39" t="str">
        <f t="shared" si="34"/>
        <v>DR.PA.IV.051107.01</v>
      </c>
      <c r="T366" s="39"/>
      <c r="U366" s="60" t="str">
        <f t="shared" si="40"/>
        <v>IM.PA.IV.051107.01</v>
      </c>
      <c r="V366" s="59"/>
      <c r="W366" s="60" t="str">
        <f t="shared" si="41"/>
        <v>GE.PA.IV.051107.01</v>
      </c>
      <c r="AD366" s="35" t="s">
        <v>3326</v>
      </c>
      <c r="AE366" s="35">
        <v>1266</v>
      </c>
    </row>
    <row r="367" spans="1:31" s="35" customFormat="1" ht="14" customHeight="1">
      <c r="A367" s="35" t="s">
        <v>1664</v>
      </c>
      <c r="C367" s="38" t="s">
        <v>2065</v>
      </c>
      <c r="E367" s="38" t="s">
        <v>4304</v>
      </c>
      <c r="F367" s="35" t="s">
        <v>4529</v>
      </c>
      <c r="G367" s="35" t="s">
        <v>146</v>
      </c>
      <c r="H367" s="38" t="s">
        <v>3309</v>
      </c>
      <c r="J367" s="38" t="str">
        <f t="shared" si="39"/>
        <v>PA.IV.051108</v>
      </c>
      <c r="K367" s="38" t="s">
        <v>2212</v>
      </c>
      <c r="L367" s="35" t="str">
        <f t="shared" si="35"/>
        <v>PICC cm on d/c (free text)</v>
      </c>
      <c r="M367" s="39" t="str">
        <f t="shared" si="36"/>
        <v>PI.PA.IV.051108.01</v>
      </c>
      <c r="N367" s="39"/>
      <c r="O367" s="39" t="str">
        <f t="shared" si="37"/>
        <v>PH.PA.IV.051108.01</v>
      </c>
      <c r="Q367" s="39" t="str">
        <f t="shared" si="38"/>
        <v>CL.PA.IV.051108.01</v>
      </c>
      <c r="R367" s="39"/>
      <c r="S367" s="39" t="str">
        <f t="shared" si="34"/>
        <v>DR.PA.IV.051108.01</v>
      </c>
      <c r="T367" s="39"/>
      <c r="U367" s="60" t="str">
        <f t="shared" si="40"/>
        <v>IM.PA.IV.051108.01</v>
      </c>
      <c r="V367" s="59"/>
      <c r="W367" s="60" t="str">
        <f t="shared" si="41"/>
        <v>GE.PA.IV.051108.01</v>
      </c>
      <c r="AD367" s="35" t="s">
        <v>3326</v>
      </c>
      <c r="AE367" s="35">
        <v>1266</v>
      </c>
    </row>
    <row r="368" spans="1:31" s="35" customFormat="1" ht="15">
      <c r="A368" s="35" t="s">
        <v>1664</v>
      </c>
      <c r="C368" s="38" t="s">
        <v>2065</v>
      </c>
      <c r="D368" s="35" t="s">
        <v>4506</v>
      </c>
      <c r="E368" s="38" t="s">
        <v>4518</v>
      </c>
      <c r="F368" s="35" t="s">
        <v>4530</v>
      </c>
      <c r="G368" s="35" t="s">
        <v>1433</v>
      </c>
      <c r="H368" s="38" t="s">
        <v>2212</v>
      </c>
      <c r="I368" s="35" t="s">
        <v>1433</v>
      </c>
      <c r="J368" s="38" t="str">
        <f t="shared" si="39"/>
        <v>PA.IV.051201</v>
      </c>
      <c r="K368" s="38" t="s">
        <v>3298</v>
      </c>
      <c r="L368" s="35" t="str">
        <f t="shared" si="35"/>
        <v>Patent</v>
      </c>
      <c r="M368" s="39" t="str">
        <f t="shared" si="36"/>
        <v>PI.PA.IV.051201.01</v>
      </c>
      <c r="N368" s="39"/>
      <c r="O368" s="39" t="str">
        <f t="shared" si="37"/>
        <v>PH.PA.IV.051201.01</v>
      </c>
      <c r="Q368" s="39" t="str">
        <f t="shared" si="38"/>
        <v>CL.PA.IV.051201.01</v>
      </c>
      <c r="S368" s="39" t="str">
        <f t="shared" si="34"/>
        <v>DR.PA.IV.051201.01</v>
      </c>
      <c r="U368" s="60" t="str">
        <f t="shared" si="40"/>
        <v>IM.PA.IV.051201.01</v>
      </c>
      <c r="V368" s="59"/>
      <c r="W368" s="60" t="str">
        <f t="shared" si="41"/>
        <v>GE.PA.IV.051201.01</v>
      </c>
      <c r="AD368" s="35" t="s">
        <v>3326</v>
      </c>
      <c r="AE368" s="35">
        <v>1267</v>
      </c>
    </row>
    <row r="369" spans="1:31" s="35" customFormat="1" ht="15">
      <c r="A369" s="35" t="s">
        <v>1664</v>
      </c>
      <c r="C369" s="38" t="s">
        <v>2065</v>
      </c>
      <c r="E369" s="38" t="s">
        <v>4518</v>
      </c>
      <c r="F369" s="35" t="s">
        <v>4530</v>
      </c>
      <c r="G369" s="35" t="s">
        <v>148</v>
      </c>
      <c r="H369" s="38" t="s">
        <v>2217</v>
      </c>
      <c r="I369" s="35" t="s">
        <v>2802</v>
      </c>
      <c r="J369" s="38" t="str">
        <f t="shared" si="39"/>
        <v>PA.IV.051202</v>
      </c>
      <c r="K369" s="38" t="s">
        <v>3298</v>
      </c>
      <c r="L369" s="35" t="str">
        <f t="shared" si="35"/>
        <v>No blood return, flush easy</v>
      </c>
      <c r="M369" s="39" t="str">
        <f t="shared" si="36"/>
        <v>PI.PA.IV.051202.01</v>
      </c>
      <c r="N369" s="39"/>
      <c r="O369" s="39" t="str">
        <f t="shared" si="37"/>
        <v>PH.PA.IV.051202.01</v>
      </c>
      <c r="Q369" s="39" t="str">
        <f t="shared" si="38"/>
        <v>CL.PA.IV.051202.01</v>
      </c>
      <c r="S369" s="39" t="str">
        <f t="shared" si="34"/>
        <v>DR.PA.IV.051202.01</v>
      </c>
      <c r="U369" s="60" t="str">
        <f t="shared" si="40"/>
        <v>IM.PA.IV.051202.01</v>
      </c>
      <c r="V369" s="59"/>
      <c r="W369" s="60" t="str">
        <f t="shared" si="41"/>
        <v>GE.PA.IV.051202.01</v>
      </c>
      <c r="AD369" s="35" t="s">
        <v>3326</v>
      </c>
      <c r="AE369" s="35">
        <v>1267</v>
      </c>
    </row>
    <row r="370" spans="1:31" s="35" customFormat="1" ht="15">
      <c r="A370" s="35" t="s">
        <v>1664</v>
      </c>
      <c r="C370" s="38" t="s">
        <v>2065</v>
      </c>
      <c r="E370" s="38" t="s">
        <v>4518</v>
      </c>
      <c r="F370" s="35" t="s">
        <v>4530</v>
      </c>
      <c r="G370" s="35" t="s">
        <v>1168</v>
      </c>
      <c r="H370" s="38" t="s">
        <v>3296</v>
      </c>
      <c r="I370" s="35" t="s">
        <v>1382</v>
      </c>
      <c r="J370" s="38" t="str">
        <f t="shared" si="39"/>
        <v>PA.IV.051203</v>
      </c>
      <c r="K370" s="38" t="s">
        <v>3298</v>
      </c>
      <c r="L370" s="35" t="str">
        <f t="shared" si="35"/>
        <v>Positional</v>
      </c>
      <c r="M370" s="39" t="str">
        <f t="shared" si="36"/>
        <v>PI.PA.IV.051203.01</v>
      </c>
      <c r="N370" s="39"/>
      <c r="O370" s="39" t="str">
        <f t="shared" si="37"/>
        <v>PH.PA.IV.051203.01</v>
      </c>
      <c r="Q370" s="39" t="str">
        <f t="shared" si="38"/>
        <v>CL.PA.IV.051203.01</v>
      </c>
      <c r="S370" s="39" t="str">
        <f t="shared" si="34"/>
        <v>DR.PA.IV.051203.01</v>
      </c>
      <c r="U370" s="60" t="str">
        <f t="shared" si="40"/>
        <v>IM.PA.IV.051203.01</v>
      </c>
      <c r="V370" s="59"/>
      <c r="W370" s="60" t="str">
        <f t="shared" si="41"/>
        <v>GE.PA.IV.051203.01</v>
      </c>
      <c r="AD370" s="35" t="s">
        <v>3326</v>
      </c>
      <c r="AE370" s="35">
        <v>1267</v>
      </c>
    </row>
    <row r="371" spans="1:31" s="35" customFormat="1" ht="15">
      <c r="A371" s="35" t="s">
        <v>1664</v>
      </c>
      <c r="C371" s="38" t="s">
        <v>2065</v>
      </c>
      <c r="E371" s="38" t="s">
        <v>4518</v>
      </c>
      <c r="F371" s="35" t="s">
        <v>4530</v>
      </c>
      <c r="G371" s="35" t="s">
        <v>149</v>
      </c>
      <c r="H371" s="38" t="s">
        <v>4263</v>
      </c>
      <c r="I371" s="35" t="s">
        <v>2803</v>
      </c>
      <c r="J371" s="38" t="str">
        <f t="shared" si="39"/>
        <v>PA.IV.051204</v>
      </c>
      <c r="K371" s="38" t="s">
        <v>3298</v>
      </c>
      <c r="L371" s="35" t="str">
        <f t="shared" si="35"/>
        <v>Sluggish blood return</v>
      </c>
      <c r="M371" s="39" t="str">
        <f t="shared" si="36"/>
        <v>PI.PA.IV.051204.01</v>
      </c>
      <c r="N371" s="39"/>
      <c r="O371" s="39" t="str">
        <f t="shared" si="37"/>
        <v>PH.PA.IV.051204.01</v>
      </c>
      <c r="Q371" s="39" t="str">
        <f t="shared" si="38"/>
        <v>CL.PA.IV.051204.01</v>
      </c>
      <c r="S371" s="39" t="str">
        <f t="shared" si="34"/>
        <v>DR.PA.IV.051204.01</v>
      </c>
      <c r="U371" s="60" t="str">
        <f t="shared" si="40"/>
        <v>IM.PA.IV.051204.01</v>
      </c>
      <c r="V371" s="59"/>
      <c r="W371" s="60" t="str">
        <f t="shared" si="41"/>
        <v>GE.PA.IV.051204.01</v>
      </c>
      <c r="AD371" s="35" t="s">
        <v>3326</v>
      </c>
      <c r="AE371" s="35">
        <v>1267</v>
      </c>
    </row>
    <row r="372" spans="1:31" s="35" customFormat="1" ht="15">
      <c r="A372" s="35" t="s">
        <v>1664</v>
      </c>
      <c r="C372" s="38" t="s">
        <v>2065</v>
      </c>
      <c r="E372" s="38" t="s">
        <v>4518</v>
      </c>
      <c r="F372" s="35" t="s">
        <v>4530</v>
      </c>
      <c r="G372" s="35" t="s">
        <v>1509</v>
      </c>
      <c r="H372" s="38" t="s">
        <v>4265</v>
      </c>
      <c r="I372" s="35" t="s">
        <v>2799</v>
      </c>
      <c r="J372" s="38" t="str">
        <f t="shared" si="39"/>
        <v>PA.IV.051205</v>
      </c>
      <c r="K372" s="38" t="s">
        <v>3298</v>
      </c>
      <c r="L372" s="35" t="str">
        <f t="shared" si="35"/>
        <v>Occluded</v>
      </c>
      <c r="M372" s="39" t="str">
        <f t="shared" si="36"/>
        <v>PI.PA.IV.051205.01</v>
      </c>
      <c r="N372" s="39"/>
      <c r="O372" s="39" t="str">
        <f t="shared" si="37"/>
        <v>PH.PA.IV.051205.01</v>
      </c>
      <c r="Q372" s="39" t="str">
        <f t="shared" si="38"/>
        <v>CL.PA.IV.051205.01</v>
      </c>
      <c r="S372" s="39" t="str">
        <f t="shared" si="34"/>
        <v>DR.PA.IV.051205.01</v>
      </c>
      <c r="U372" s="60" t="str">
        <f t="shared" si="40"/>
        <v>IM.PA.IV.051205.01</v>
      </c>
      <c r="V372" s="59"/>
      <c r="W372" s="60" t="str">
        <f t="shared" si="41"/>
        <v>GE.PA.IV.051205.01</v>
      </c>
      <c r="AD372" s="35" t="s">
        <v>3326</v>
      </c>
      <c r="AE372" s="35">
        <v>1267</v>
      </c>
    </row>
    <row r="373" spans="1:31" s="35" customFormat="1" ht="15">
      <c r="A373" s="35" t="s">
        <v>1664</v>
      </c>
      <c r="C373" s="38" t="s">
        <v>2065</v>
      </c>
      <c r="E373" s="38" t="s">
        <v>4518</v>
      </c>
      <c r="F373" s="35" t="s">
        <v>4530</v>
      </c>
      <c r="G373" s="35" t="s">
        <v>47</v>
      </c>
      <c r="H373" s="38" t="s">
        <v>3361</v>
      </c>
      <c r="I373" s="35" t="s">
        <v>2800</v>
      </c>
      <c r="J373" s="38" t="str">
        <f t="shared" si="39"/>
        <v>PA.IV.051206</v>
      </c>
      <c r="K373" s="38" t="s">
        <v>3298</v>
      </c>
      <c r="L373" s="35" t="str">
        <f t="shared" si="35"/>
        <v>Discontinued</v>
      </c>
      <c r="M373" s="39" t="str">
        <f t="shared" si="36"/>
        <v>PI.PA.IV.051206.01</v>
      </c>
      <c r="N373" s="39"/>
      <c r="O373" s="39" t="str">
        <f t="shared" si="37"/>
        <v>PH.PA.IV.051206.01</v>
      </c>
      <c r="Q373" s="39" t="str">
        <f t="shared" si="38"/>
        <v>CL.PA.IV.051206.01</v>
      </c>
      <c r="S373" s="39" t="str">
        <f t="shared" si="34"/>
        <v>DR.PA.IV.051206.01</v>
      </c>
      <c r="U373" s="60" t="str">
        <f t="shared" si="40"/>
        <v>IM.PA.IV.051206.01</v>
      </c>
      <c r="V373" s="59"/>
      <c r="W373" s="60" t="str">
        <f t="shared" si="41"/>
        <v>GE.PA.IV.051206.01</v>
      </c>
      <c r="AD373" s="35" t="s">
        <v>3326</v>
      </c>
      <c r="AE373" s="35">
        <v>1267</v>
      </c>
    </row>
    <row r="374" spans="1:31" s="35" customFormat="1" ht="15">
      <c r="A374" s="35" t="s">
        <v>1664</v>
      </c>
      <c r="C374" s="38" t="s">
        <v>2065</v>
      </c>
      <c r="E374" s="38" t="s">
        <v>4518</v>
      </c>
      <c r="F374" s="35" t="s">
        <v>4530</v>
      </c>
      <c r="G374" s="35" t="s">
        <v>150</v>
      </c>
      <c r="H374" s="38" t="s">
        <v>3306</v>
      </c>
      <c r="I374" s="35" t="s">
        <v>2819</v>
      </c>
      <c r="J374" s="38" t="str">
        <f t="shared" si="39"/>
        <v>PA.IV.051207</v>
      </c>
      <c r="K374" s="38" t="s">
        <v>3298</v>
      </c>
      <c r="L374" s="35" t="str">
        <f t="shared" si="35"/>
        <v>D/C due to positive blood cultures</v>
      </c>
      <c r="M374" s="39" t="str">
        <f t="shared" si="36"/>
        <v>PI.PA.IV.051207.01</v>
      </c>
      <c r="N374" s="39"/>
      <c r="O374" s="39" t="str">
        <f t="shared" si="37"/>
        <v>PH.PA.IV.051207.01</v>
      </c>
      <c r="Q374" s="39" t="str">
        <f t="shared" si="38"/>
        <v>CL.PA.IV.051207.01</v>
      </c>
      <c r="S374" s="39" t="str">
        <f t="shared" si="34"/>
        <v>DR.PA.IV.051207.01</v>
      </c>
      <c r="U374" s="60" t="str">
        <f t="shared" si="40"/>
        <v>IM.PA.IV.051207.01</v>
      </c>
      <c r="V374" s="59"/>
      <c r="W374" s="60" t="str">
        <f t="shared" si="41"/>
        <v>GE.PA.IV.051207.01</v>
      </c>
      <c r="AD374" s="35" t="s">
        <v>3326</v>
      </c>
      <c r="AE374" s="35">
        <v>1267</v>
      </c>
    </row>
    <row r="375" spans="1:31" s="35" customFormat="1" ht="15">
      <c r="A375" s="35" t="s">
        <v>1664</v>
      </c>
      <c r="C375" s="38" t="s">
        <v>2065</v>
      </c>
      <c r="E375" s="38" t="s">
        <v>4518</v>
      </c>
      <c r="F375" s="35" t="s">
        <v>4530</v>
      </c>
      <c r="G375" s="35" t="s">
        <v>4522</v>
      </c>
      <c r="H375" s="38" t="s">
        <v>3309</v>
      </c>
      <c r="I375" s="35" t="s">
        <v>4523</v>
      </c>
      <c r="J375" s="38" t="str">
        <f t="shared" si="39"/>
        <v>PA.IV.051208</v>
      </c>
      <c r="K375" s="38" t="s">
        <v>3298</v>
      </c>
      <c r="L375" s="35" t="str">
        <f t="shared" si="35"/>
        <v>One lumen occluded</v>
      </c>
      <c r="M375" s="39" t="str">
        <f t="shared" si="36"/>
        <v>PI.PA.IV.051208.01</v>
      </c>
      <c r="N375" s="39"/>
      <c r="O375" s="39" t="str">
        <f t="shared" si="37"/>
        <v>PH.PA.IV.051208.01</v>
      </c>
      <c r="Q375" s="39" t="str">
        <f t="shared" si="38"/>
        <v>CL.PA.IV.051208.01</v>
      </c>
      <c r="S375" s="39" t="str">
        <f t="shared" si="34"/>
        <v>DR.PA.IV.051208.01</v>
      </c>
      <c r="U375" s="60" t="str">
        <f t="shared" si="40"/>
        <v>IM.PA.IV.051208.01</v>
      </c>
      <c r="V375" s="59"/>
      <c r="W375" s="60" t="str">
        <f t="shared" si="41"/>
        <v>GE.PA.IV.051208.01</v>
      </c>
      <c r="Z375" s="35" t="s">
        <v>3326</v>
      </c>
      <c r="AA375" s="35">
        <v>1067</v>
      </c>
      <c r="AD375" s="35" t="s">
        <v>3326</v>
      </c>
      <c r="AE375" s="35">
        <v>1267</v>
      </c>
    </row>
    <row r="376" spans="1:31" s="35" customFormat="1" ht="15">
      <c r="A376" s="35" t="s">
        <v>1664</v>
      </c>
      <c r="C376" s="38" t="s">
        <v>2065</v>
      </c>
      <c r="E376" s="38" t="s">
        <v>4518</v>
      </c>
      <c r="F376" s="35" t="s">
        <v>4530</v>
      </c>
      <c r="G376" s="35" t="s">
        <v>4524</v>
      </c>
      <c r="H376" s="38" t="s">
        <v>3312</v>
      </c>
      <c r="I376" s="35" t="s">
        <v>4524</v>
      </c>
      <c r="J376" s="38" t="str">
        <f t="shared" si="39"/>
        <v>PA.IV.051209</v>
      </c>
      <c r="K376" s="38" t="s">
        <v>3298</v>
      </c>
      <c r="L376" s="35" t="str">
        <f t="shared" si="35"/>
        <v>Capped</v>
      </c>
      <c r="M376" s="39" t="str">
        <f t="shared" si="36"/>
        <v>PI.PA.IV.051209.01</v>
      </c>
      <c r="N376" s="39"/>
      <c r="O376" s="39" t="str">
        <f t="shared" si="37"/>
        <v>PH.PA.IV.051209.01</v>
      </c>
      <c r="Q376" s="39" t="str">
        <f t="shared" si="38"/>
        <v>CL.PA.IV.051209.01</v>
      </c>
      <c r="R376" s="35" t="s">
        <v>4380</v>
      </c>
      <c r="S376" s="39" t="str">
        <f t="shared" si="34"/>
        <v>DR.PA.IV.051209.01</v>
      </c>
      <c r="U376" s="60" t="str">
        <f t="shared" si="40"/>
        <v>IM.PA.IV.051209.01</v>
      </c>
      <c r="V376" s="59"/>
      <c r="W376" s="60" t="str">
        <f t="shared" si="41"/>
        <v>GE.PA.IV.051209.01</v>
      </c>
      <c r="AB376" s="35" t="s">
        <v>3326</v>
      </c>
      <c r="AC376" s="35">
        <v>1112</v>
      </c>
    </row>
    <row r="377" spans="1:31" s="35" customFormat="1" ht="15">
      <c r="A377" s="35" t="s">
        <v>1664</v>
      </c>
      <c r="C377" s="38" t="s">
        <v>2065</v>
      </c>
      <c r="E377" s="38" t="s">
        <v>4518</v>
      </c>
      <c r="F377" s="35" t="s">
        <v>4530</v>
      </c>
      <c r="G377" s="35" t="s">
        <v>4525</v>
      </c>
      <c r="H377" s="38" t="s">
        <v>3331</v>
      </c>
      <c r="J377" s="38" t="str">
        <f t="shared" si="39"/>
        <v>PA.IV.051210</v>
      </c>
      <c r="K377" s="38" t="s">
        <v>3298</v>
      </c>
      <c r="L377" s="35" t="str">
        <f t="shared" si="35"/>
        <v>Self Discontinued</v>
      </c>
      <c r="M377" s="39" t="str">
        <f t="shared" si="36"/>
        <v>PI.PA.IV.051210.01</v>
      </c>
      <c r="N377" s="39"/>
      <c r="O377" s="39" t="str">
        <f t="shared" si="37"/>
        <v>PH.PA.IV.051210.01</v>
      </c>
      <c r="Q377" s="39" t="str">
        <f t="shared" si="38"/>
        <v>CL.PA.IV.051210.01</v>
      </c>
      <c r="R377" s="35" t="s">
        <v>4380</v>
      </c>
      <c r="S377" s="39" t="str">
        <f t="shared" si="34"/>
        <v>DR.PA.IV.051210.01</v>
      </c>
      <c r="U377" s="60" t="str">
        <f t="shared" si="40"/>
        <v>IM.PA.IV.051210.01</v>
      </c>
      <c r="V377" s="59"/>
      <c r="W377" s="60" t="str">
        <f t="shared" si="41"/>
        <v>GE.PA.IV.051210.01</v>
      </c>
      <c r="AB377" s="35" t="s">
        <v>3326</v>
      </c>
      <c r="AC377" s="35">
        <v>1124</v>
      </c>
    </row>
    <row r="378" spans="1:31" s="35" customFormat="1" ht="14" customHeight="1">
      <c r="A378" s="35" t="s">
        <v>1664</v>
      </c>
      <c r="B378" s="35" t="s">
        <v>1749</v>
      </c>
      <c r="C378" s="38" t="s">
        <v>2222</v>
      </c>
      <c r="D378" s="35" t="s">
        <v>1957</v>
      </c>
      <c r="E378" s="38" t="s">
        <v>2212</v>
      </c>
      <c r="F378" s="35" t="s">
        <v>1750</v>
      </c>
      <c r="G378" s="35" t="s">
        <v>1791</v>
      </c>
      <c r="H378" s="38" t="s">
        <v>2212</v>
      </c>
      <c r="J378" s="39" t="str">
        <f t="shared" si="39"/>
        <v>PA.IV.060101</v>
      </c>
      <c r="K378" s="38" t="s">
        <v>2212</v>
      </c>
      <c r="L378" s="35" t="str">
        <f t="shared" si="35"/>
        <v>Bloody</v>
      </c>
      <c r="M378" s="39" t="str">
        <f t="shared" si="36"/>
        <v>PI.PA.IV.060101.01</v>
      </c>
      <c r="N378" s="39"/>
      <c r="O378" s="39" t="str">
        <f t="shared" si="37"/>
        <v>PH.PA.IV.060101.01</v>
      </c>
      <c r="Q378" s="39" t="str">
        <f t="shared" si="38"/>
        <v>CL.PA.IV.060101.01</v>
      </c>
      <c r="R378" s="39"/>
      <c r="S378" s="39" t="str">
        <f t="shared" si="34"/>
        <v>DR.PA.IV.060101.01</v>
      </c>
      <c r="T378" s="39"/>
      <c r="U378" s="60" t="str">
        <f t="shared" si="40"/>
        <v>IM.PA.IV.060101.01</v>
      </c>
      <c r="V378" s="59"/>
      <c r="W378" s="60" t="str">
        <f t="shared" si="41"/>
        <v>GE.PA.IV.060101.01</v>
      </c>
    </row>
    <row r="379" spans="1:31" s="35" customFormat="1" ht="14" customHeight="1">
      <c r="A379" s="35" t="s">
        <v>1664</v>
      </c>
      <c r="C379" s="38" t="s">
        <v>2222</v>
      </c>
      <c r="E379" s="38" t="s">
        <v>2212</v>
      </c>
      <c r="F379" s="35" t="s">
        <v>1750</v>
      </c>
      <c r="G379" s="35" t="s">
        <v>1792</v>
      </c>
      <c r="H379" s="38" t="s">
        <v>2217</v>
      </c>
      <c r="J379" s="39" t="str">
        <f t="shared" si="39"/>
        <v>PA.IV.060102</v>
      </c>
      <c r="K379" s="38" t="s">
        <v>2212</v>
      </c>
      <c r="L379" s="35" t="str">
        <f t="shared" si="35"/>
        <v>Serous</v>
      </c>
      <c r="M379" s="39" t="str">
        <f t="shared" si="36"/>
        <v>PI.PA.IV.060102.01</v>
      </c>
      <c r="N379" s="39"/>
      <c r="O379" s="39" t="str">
        <f t="shared" si="37"/>
        <v>PH.PA.IV.060102.01</v>
      </c>
      <c r="Q379" s="39" t="str">
        <f t="shared" si="38"/>
        <v>CL.PA.IV.060102.01</v>
      </c>
      <c r="R379" s="39"/>
      <c r="S379" s="39" t="str">
        <f t="shared" ref="S379:S457" si="42">CONCATENATE("DR.",J379,".",K379)</f>
        <v>DR.PA.IV.060102.01</v>
      </c>
      <c r="T379" s="39"/>
      <c r="U379" s="60" t="str">
        <f t="shared" si="40"/>
        <v>IM.PA.IV.060102.01</v>
      </c>
      <c r="V379" s="59"/>
      <c r="W379" s="60" t="str">
        <f t="shared" si="41"/>
        <v>GE.PA.IV.060102.01</v>
      </c>
    </row>
    <row r="380" spans="1:31" s="35" customFormat="1" ht="14" customHeight="1">
      <c r="A380" s="35" t="s">
        <v>1664</v>
      </c>
      <c r="C380" s="38" t="s">
        <v>2222</v>
      </c>
      <c r="E380" s="38" t="s">
        <v>2212</v>
      </c>
      <c r="F380" s="35" t="s">
        <v>1750</v>
      </c>
      <c r="G380" s="35" t="s">
        <v>1793</v>
      </c>
      <c r="H380" s="38" t="s">
        <v>2219</v>
      </c>
      <c r="J380" s="39" t="str">
        <f t="shared" si="39"/>
        <v>PA.IV.060103</v>
      </c>
      <c r="K380" s="38" t="s">
        <v>2212</v>
      </c>
      <c r="L380" s="35" t="str">
        <f t="shared" si="35"/>
        <v>Serosanguinous</v>
      </c>
      <c r="M380" s="39" t="str">
        <f t="shared" si="36"/>
        <v>PI.PA.IV.060103.01</v>
      </c>
      <c r="N380" s="39"/>
      <c r="O380" s="39" t="str">
        <f t="shared" si="37"/>
        <v>PH.PA.IV.060103.01</v>
      </c>
      <c r="Q380" s="39" t="str">
        <f t="shared" si="38"/>
        <v>CL.PA.IV.060103.01</v>
      </c>
      <c r="R380" s="39"/>
      <c r="S380" s="39" t="str">
        <f t="shared" si="42"/>
        <v>DR.PA.IV.060103.01</v>
      </c>
      <c r="T380" s="39"/>
      <c r="U380" s="60" t="str">
        <f t="shared" si="40"/>
        <v>IM.PA.IV.060103.01</v>
      </c>
      <c r="V380" s="59"/>
      <c r="W380" s="60" t="str">
        <f t="shared" si="41"/>
        <v>GE.PA.IV.060103.01</v>
      </c>
    </row>
    <row r="381" spans="1:31" s="35" customFormat="1" ht="14" customHeight="1">
      <c r="A381" s="35" t="s">
        <v>1664</v>
      </c>
      <c r="C381" s="38" t="s">
        <v>2222</v>
      </c>
      <c r="E381" s="38" t="s">
        <v>2212</v>
      </c>
      <c r="F381" s="35" t="s">
        <v>1750</v>
      </c>
      <c r="G381" s="35" t="s">
        <v>1794</v>
      </c>
      <c r="H381" s="38" t="s">
        <v>2063</v>
      </c>
      <c r="J381" s="39" t="str">
        <f t="shared" si="39"/>
        <v>PA.IV.060104</v>
      </c>
      <c r="K381" s="38" t="s">
        <v>2212</v>
      </c>
      <c r="L381" s="35" t="str">
        <f t="shared" si="35"/>
        <v>Purulent</v>
      </c>
      <c r="M381" s="39" t="str">
        <f t="shared" si="36"/>
        <v>PI.PA.IV.060104.01</v>
      </c>
      <c r="N381" s="39"/>
      <c r="O381" s="39" t="str">
        <f t="shared" si="37"/>
        <v>PH.PA.IV.060104.01</v>
      </c>
      <c r="Q381" s="39" t="str">
        <f t="shared" si="38"/>
        <v>CL.PA.IV.060104.01</v>
      </c>
      <c r="R381" s="39"/>
      <c r="S381" s="39" t="str">
        <f t="shared" si="42"/>
        <v>DR.PA.IV.060104.01</v>
      </c>
      <c r="T381" s="39"/>
      <c r="U381" s="60" t="str">
        <f t="shared" si="40"/>
        <v>IM.PA.IV.060104.01</v>
      </c>
      <c r="V381" s="59"/>
      <c r="W381" s="60" t="str">
        <f t="shared" si="41"/>
        <v>GE.PA.IV.060104.01</v>
      </c>
    </row>
    <row r="382" spans="1:31" s="35" customFormat="1" ht="14" customHeight="1">
      <c r="A382" s="35" t="s">
        <v>1664</v>
      </c>
      <c r="C382" s="38" t="s">
        <v>2222</v>
      </c>
      <c r="D382" s="35" t="s">
        <v>1795</v>
      </c>
      <c r="E382" s="38" t="s">
        <v>2217</v>
      </c>
      <c r="F382" s="35" t="s">
        <v>2098</v>
      </c>
      <c r="G382" s="35" t="s">
        <v>341</v>
      </c>
      <c r="H382" s="38" t="s">
        <v>2212</v>
      </c>
      <c r="J382" s="39" t="str">
        <f t="shared" si="39"/>
        <v>PA.IV.060201</v>
      </c>
      <c r="K382" s="38" t="s">
        <v>2212</v>
      </c>
      <c r="L382" s="35" t="str">
        <f t="shared" si="35"/>
        <v>Clean, dry, intact</v>
      </c>
      <c r="M382" s="39" t="str">
        <f t="shared" si="36"/>
        <v>PI.PA.IV.060201.01</v>
      </c>
      <c r="N382" s="39"/>
      <c r="O382" s="39" t="str">
        <f t="shared" si="37"/>
        <v>PH.PA.IV.060201.01</v>
      </c>
      <c r="Q382" s="39" t="str">
        <f t="shared" si="38"/>
        <v>CL.PA.IV.060201.01</v>
      </c>
      <c r="R382" s="39"/>
      <c r="S382" s="39" t="str">
        <f t="shared" si="42"/>
        <v>DR.PA.IV.060201.01</v>
      </c>
      <c r="T382" s="39"/>
      <c r="U382" s="60" t="str">
        <f t="shared" si="40"/>
        <v>IM.PA.IV.060201.01</v>
      </c>
      <c r="V382" s="59"/>
      <c r="W382" s="60" t="str">
        <f t="shared" si="41"/>
        <v>GE.PA.IV.060201.01</v>
      </c>
    </row>
    <row r="383" spans="1:31" s="35" customFormat="1" ht="14" customHeight="1">
      <c r="A383" s="35" t="s">
        <v>1664</v>
      </c>
      <c r="C383" s="38" t="s">
        <v>2222</v>
      </c>
      <c r="E383" s="38" t="s">
        <v>2217</v>
      </c>
      <c r="F383" s="35" t="s">
        <v>2098</v>
      </c>
      <c r="G383" s="35" t="s">
        <v>2633</v>
      </c>
      <c r="H383" s="38" t="s">
        <v>2217</v>
      </c>
      <c r="J383" s="39" t="str">
        <f t="shared" si="39"/>
        <v>PA.IV.060202</v>
      </c>
      <c r="K383" s="38" t="s">
        <v>2212</v>
      </c>
      <c r="L383" s="35" t="str">
        <f t="shared" si="35"/>
        <v>Scant discharge</v>
      </c>
      <c r="M383" s="39" t="str">
        <f t="shared" si="36"/>
        <v>PI.PA.IV.060202.01</v>
      </c>
      <c r="N383" s="39"/>
      <c r="O383" s="39" t="str">
        <f t="shared" si="37"/>
        <v>PH.PA.IV.060202.01</v>
      </c>
      <c r="Q383" s="39" t="str">
        <f t="shared" si="38"/>
        <v>CL.PA.IV.060202.01</v>
      </c>
      <c r="R383" s="39"/>
      <c r="S383" s="39" t="str">
        <f t="shared" si="42"/>
        <v>DR.PA.IV.060202.01</v>
      </c>
      <c r="T383" s="39"/>
      <c r="U383" s="60" t="str">
        <f t="shared" si="40"/>
        <v>IM.PA.IV.060202.01</v>
      </c>
      <c r="V383" s="59"/>
      <c r="W383" s="60" t="str">
        <f t="shared" si="41"/>
        <v>GE.PA.IV.060202.01</v>
      </c>
    </row>
    <row r="384" spans="1:31" s="35" customFormat="1" ht="14" customHeight="1">
      <c r="A384" s="35" t="s">
        <v>1664</v>
      </c>
      <c r="C384" s="38" t="s">
        <v>2222</v>
      </c>
      <c r="E384" s="38" t="s">
        <v>2217</v>
      </c>
      <c r="F384" s="35" t="s">
        <v>2098</v>
      </c>
      <c r="G384" s="35" t="s">
        <v>2634</v>
      </c>
      <c r="H384" s="38" t="s">
        <v>2219</v>
      </c>
      <c r="J384" s="39" t="str">
        <f t="shared" si="39"/>
        <v>PA.IV.060203</v>
      </c>
      <c r="K384" s="38" t="s">
        <v>2212</v>
      </c>
      <c r="L384" s="35" t="str">
        <f t="shared" si="35"/>
        <v>Small discharge</v>
      </c>
      <c r="M384" s="39" t="str">
        <f t="shared" si="36"/>
        <v>PI.PA.IV.060203.01</v>
      </c>
      <c r="N384" s="39"/>
      <c r="O384" s="39" t="str">
        <f t="shared" si="37"/>
        <v>PH.PA.IV.060203.01</v>
      </c>
      <c r="Q384" s="39" t="str">
        <f t="shared" si="38"/>
        <v>CL.PA.IV.060203.01</v>
      </c>
      <c r="R384" s="39"/>
      <c r="S384" s="39" t="str">
        <f t="shared" si="42"/>
        <v>DR.PA.IV.060203.01</v>
      </c>
      <c r="T384" s="39"/>
      <c r="U384" s="60" t="str">
        <f t="shared" si="40"/>
        <v>IM.PA.IV.060203.01</v>
      </c>
      <c r="V384" s="59"/>
      <c r="W384" s="60" t="str">
        <f t="shared" si="41"/>
        <v>GE.PA.IV.060203.01</v>
      </c>
    </row>
    <row r="385" spans="1:35" s="35" customFormat="1" ht="14" customHeight="1">
      <c r="A385" s="35" t="s">
        <v>1664</v>
      </c>
      <c r="C385" s="38" t="s">
        <v>2222</v>
      </c>
      <c r="E385" s="38" t="s">
        <v>2217</v>
      </c>
      <c r="F385" s="35" t="s">
        <v>2098</v>
      </c>
      <c r="G385" s="35" t="s">
        <v>2635</v>
      </c>
      <c r="H385" s="38" t="s">
        <v>2063</v>
      </c>
      <c r="J385" s="39" t="str">
        <f t="shared" si="39"/>
        <v>PA.IV.060204</v>
      </c>
      <c r="K385" s="38" t="s">
        <v>2212</v>
      </c>
      <c r="L385" s="35" t="str">
        <f t="shared" si="35"/>
        <v>Moderate discharge</v>
      </c>
      <c r="M385" s="39" t="str">
        <f t="shared" si="36"/>
        <v>PI.PA.IV.060204.01</v>
      </c>
      <c r="N385" s="39"/>
      <c r="O385" s="39" t="str">
        <f t="shared" si="37"/>
        <v>PH.PA.IV.060204.01</v>
      </c>
      <c r="Q385" s="39" t="str">
        <f t="shared" si="38"/>
        <v>CL.PA.IV.060204.01</v>
      </c>
      <c r="R385" s="39"/>
      <c r="S385" s="39" t="str">
        <f t="shared" si="42"/>
        <v>DR.PA.IV.060204.01</v>
      </c>
      <c r="T385" s="39"/>
      <c r="U385" s="60" t="str">
        <f t="shared" si="40"/>
        <v>IM.PA.IV.060204.01</v>
      </c>
      <c r="V385" s="59"/>
      <c r="W385" s="60" t="str">
        <f t="shared" si="41"/>
        <v>GE.PA.IV.060204.01</v>
      </c>
    </row>
    <row r="386" spans="1:35" s="35" customFormat="1" ht="14" customHeight="1">
      <c r="A386" s="35" t="s">
        <v>1664</v>
      </c>
      <c r="C386" s="38" t="s">
        <v>2222</v>
      </c>
      <c r="E386" s="38" t="s">
        <v>2217</v>
      </c>
      <c r="F386" s="35" t="s">
        <v>2098</v>
      </c>
      <c r="G386" s="35" t="s">
        <v>2775</v>
      </c>
      <c r="H386" s="38" t="s">
        <v>2065</v>
      </c>
      <c r="J386" s="39" t="str">
        <f t="shared" ref="J386" si="43">CONCATENATE("PA.IV.",C386,E386,H386)</f>
        <v>PA.IV.060205</v>
      </c>
      <c r="K386" s="38" t="s">
        <v>2212</v>
      </c>
      <c r="L386" s="35" t="str">
        <f t="shared" ref="L386" si="44">G386</f>
        <v>Heavy discharge</v>
      </c>
      <c r="M386" s="39" t="str">
        <f t="shared" ref="M386" si="45">CONCATENATE("PI.",J386,".",K386)</f>
        <v>PI.PA.IV.060205.01</v>
      </c>
      <c r="N386" s="39"/>
      <c r="O386" s="39" t="str">
        <f t="shared" ref="O386" si="46">CONCATENATE("PH.",J386,".",K386)</f>
        <v>PH.PA.IV.060205.01</v>
      </c>
      <c r="Q386" s="39" t="str">
        <f t="shared" ref="Q386" si="47">CONCATENATE("CL.",J386,".",K386)</f>
        <v>CL.PA.IV.060205.01</v>
      </c>
      <c r="R386" s="39"/>
      <c r="S386" s="39" t="str">
        <f t="shared" ref="S386" si="48">CONCATENATE("DR.",J386,".",K386)</f>
        <v>DR.PA.IV.060205.01</v>
      </c>
      <c r="T386" s="39"/>
      <c r="U386" s="60" t="str">
        <f t="shared" ref="U386" si="49">CONCATENATE("IM.",J386, ".",K386)</f>
        <v>IM.PA.IV.060205.01</v>
      </c>
      <c r="V386" s="59"/>
      <c r="W386" s="60" t="str">
        <f t="shared" ref="W386" si="50">CONCATENATE("GE.",J386, ".",K386)</f>
        <v>GE.PA.IV.060205.01</v>
      </c>
    </row>
    <row r="387" spans="1:35" s="35" customFormat="1" ht="14" customHeight="1">
      <c r="A387" s="35" t="s">
        <v>1664</v>
      </c>
      <c r="C387" s="38" t="s">
        <v>2222</v>
      </c>
      <c r="E387" s="38" t="s">
        <v>2217</v>
      </c>
      <c r="F387" s="35" t="s">
        <v>2098</v>
      </c>
      <c r="G387" s="35" t="s">
        <v>6575</v>
      </c>
      <c r="H387" s="38" t="s">
        <v>2222</v>
      </c>
      <c r="J387" s="39" t="str">
        <f t="shared" si="39"/>
        <v>PA.IV.060206</v>
      </c>
      <c r="K387" s="38" t="s">
        <v>2212</v>
      </c>
      <c r="L387" s="35" t="str">
        <f t="shared" si="35"/>
        <v>No discharge</v>
      </c>
      <c r="M387" s="39" t="str">
        <f t="shared" si="36"/>
        <v>PI.PA.IV.060206.01</v>
      </c>
      <c r="N387" s="39"/>
      <c r="O387" s="39" t="str">
        <f t="shared" si="37"/>
        <v>PH.PA.IV.060206.01</v>
      </c>
      <c r="Q387" s="39" t="str">
        <f t="shared" si="38"/>
        <v>CL.PA.IV.060206.01</v>
      </c>
      <c r="R387" s="39"/>
      <c r="S387" s="39" t="str">
        <f t="shared" si="42"/>
        <v>DR.PA.IV.060206.01</v>
      </c>
      <c r="T387" s="39"/>
      <c r="U387" s="60" t="str">
        <f t="shared" si="40"/>
        <v>IM.PA.IV.060206.01</v>
      </c>
      <c r="V387" s="59"/>
      <c r="W387" s="60" t="str">
        <f t="shared" si="41"/>
        <v>GE.PA.IV.060206.01</v>
      </c>
      <c r="AH387" s="35" t="s">
        <v>3207</v>
      </c>
      <c r="AI387" s="35">
        <v>1662</v>
      </c>
    </row>
    <row r="388" spans="1:35" s="35" customFormat="1" ht="14" customHeight="1">
      <c r="A388" s="35" t="s">
        <v>1664</v>
      </c>
      <c r="C388" s="38" t="s">
        <v>2222</v>
      </c>
      <c r="D388" s="35" t="s">
        <v>2776</v>
      </c>
      <c r="E388" s="38" t="s">
        <v>2219</v>
      </c>
      <c r="F388" s="35" t="s">
        <v>1569</v>
      </c>
      <c r="G388" s="35" t="s">
        <v>2643</v>
      </c>
      <c r="H388" s="38" t="s">
        <v>2212</v>
      </c>
      <c r="J388" s="39" t="str">
        <f t="shared" si="39"/>
        <v>PA.IV.060301</v>
      </c>
      <c r="K388" s="38" t="s">
        <v>2212</v>
      </c>
      <c r="L388" s="35" t="str">
        <f t="shared" si="35"/>
        <v>Transparent</v>
      </c>
      <c r="M388" s="39" t="str">
        <f t="shared" si="36"/>
        <v>PI.PA.IV.060301.01</v>
      </c>
      <c r="N388" s="39"/>
      <c r="O388" s="39" t="str">
        <f t="shared" si="37"/>
        <v>PH.PA.IV.060301.01</v>
      </c>
      <c r="Q388" s="39" t="str">
        <f t="shared" si="38"/>
        <v>CL.PA.IV.060301.01</v>
      </c>
      <c r="R388" s="39"/>
      <c r="S388" s="39" t="str">
        <f t="shared" si="42"/>
        <v>DR.PA.IV.060301.01</v>
      </c>
      <c r="T388" s="39"/>
      <c r="U388" s="60" t="str">
        <f t="shared" si="40"/>
        <v>IM.PA.IV.060301.01</v>
      </c>
      <c r="V388" s="59"/>
      <c r="W388" s="60" t="str">
        <f t="shared" si="41"/>
        <v>GE.PA.IV.060301.01</v>
      </c>
    </row>
    <row r="389" spans="1:35" s="35" customFormat="1" ht="14" customHeight="1">
      <c r="A389" s="35" t="s">
        <v>1664</v>
      </c>
      <c r="C389" s="38" t="s">
        <v>2222</v>
      </c>
      <c r="E389" s="38" t="s">
        <v>2219</v>
      </c>
      <c r="F389" s="35" t="s">
        <v>1569</v>
      </c>
      <c r="G389" s="35" t="s">
        <v>2644</v>
      </c>
      <c r="H389" s="38" t="s">
        <v>2217</v>
      </c>
      <c r="J389" s="39" t="str">
        <f t="shared" si="39"/>
        <v>PA.IV.060302</v>
      </c>
      <c r="K389" s="38" t="s">
        <v>2212</v>
      </c>
      <c r="L389" s="35" t="str">
        <f t="shared" si="35"/>
        <v>Gauze</v>
      </c>
      <c r="M389" s="39" t="str">
        <f t="shared" si="36"/>
        <v>PI.PA.IV.060302.01</v>
      </c>
      <c r="N389" s="39"/>
      <c r="O389" s="39" t="str">
        <f t="shared" si="37"/>
        <v>PH.PA.IV.060302.01</v>
      </c>
      <c r="Q389" s="39" t="str">
        <f t="shared" si="38"/>
        <v>CL.PA.IV.060302.01</v>
      </c>
      <c r="R389" s="39"/>
      <c r="S389" s="39" t="str">
        <f t="shared" si="42"/>
        <v>DR.PA.IV.060302.01</v>
      </c>
      <c r="T389" s="39"/>
      <c r="U389" s="60" t="str">
        <f t="shared" si="40"/>
        <v>IM.PA.IV.060302.01</v>
      </c>
      <c r="V389" s="59"/>
      <c r="W389" s="60" t="str">
        <f t="shared" si="41"/>
        <v>GE.PA.IV.060302.01</v>
      </c>
    </row>
    <row r="390" spans="1:35" s="35" customFormat="1" ht="14" customHeight="1">
      <c r="A390" s="35" t="s">
        <v>1664</v>
      </c>
      <c r="C390" s="38" t="s">
        <v>2222</v>
      </c>
      <c r="E390" s="38" t="s">
        <v>2219</v>
      </c>
      <c r="F390" s="35" t="s">
        <v>1569</v>
      </c>
      <c r="G390" s="35" t="s">
        <v>2642</v>
      </c>
      <c r="H390" s="38" t="s">
        <v>2219</v>
      </c>
      <c r="J390" s="39" t="str">
        <f t="shared" si="39"/>
        <v>PA.IV.060303</v>
      </c>
      <c r="K390" s="38" t="s">
        <v>2212</v>
      </c>
      <c r="L390" s="35" t="str">
        <f t="shared" si="35"/>
        <v>Antimicrobial disk</v>
      </c>
      <c r="M390" s="39" t="str">
        <f t="shared" si="36"/>
        <v>PI.PA.IV.060303.01</v>
      </c>
      <c r="N390" s="39"/>
      <c r="O390" s="39" t="str">
        <f t="shared" si="37"/>
        <v>PH.PA.IV.060303.01</v>
      </c>
      <c r="Q390" s="39" t="str">
        <f t="shared" si="38"/>
        <v>CL.PA.IV.060303.01</v>
      </c>
      <c r="R390" s="39"/>
      <c r="S390" s="39" t="str">
        <f t="shared" si="42"/>
        <v>DR.PA.IV.060303.01</v>
      </c>
      <c r="T390" s="39"/>
      <c r="U390" s="60" t="str">
        <f t="shared" ref="U390:U453" si="51">CONCATENATE("IM.",J390, ".",K390)</f>
        <v>IM.PA.IV.060303.01</v>
      </c>
      <c r="V390" s="59"/>
      <c r="W390" s="60" t="str">
        <f t="shared" ref="W390:W453" si="52">CONCATENATE("GE.",J390, ".",K390)</f>
        <v>GE.PA.IV.060303.01</v>
      </c>
    </row>
    <row r="391" spans="1:35" s="35" customFormat="1" ht="14" customHeight="1">
      <c r="A391" s="35" t="s">
        <v>1664</v>
      </c>
      <c r="C391" s="38" t="s">
        <v>2222</v>
      </c>
      <c r="E391" s="38" t="s">
        <v>2219</v>
      </c>
      <c r="F391" s="35" t="s">
        <v>1569</v>
      </c>
      <c r="G391" s="35" t="s">
        <v>870</v>
      </c>
      <c r="H391" s="38" t="s">
        <v>2063</v>
      </c>
      <c r="J391" s="39" t="str">
        <f t="shared" si="39"/>
        <v>PA.IV.060304</v>
      </c>
      <c r="K391" s="38" t="s">
        <v>2212</v>
      </c>
      <c r="L391" s="35" t="str">
        <f t="shared" si="35"/>
        <v>Pressure dressing</v>
      </c>
      <c r="M391" s="39" t="str">
        <f t="shared" si="36"/>
        <v>PI.PA.IV.060304.01</v>
      </c>
      <c r="N391" s="39"/>
      <c r="O391" s="39" t="str">
        <f t="shared" si="37"/>
        <v>PH.PA.IV.060304.01</v>
      </c>
      <c r="Q391" s="39" t="str">
        <f t="shared" si="38"/>
        <v>CL.PA.IV.060304.01</v>
      </c>
      <c r="R391" s="39"/>
      <c r="S391" s="39" t="str">
        <f t="shared" si="42"/>
        <v>DR.PA.IV.060304.01</v>
      </c>
      <c r="T391" s="39"/>
      <c r="U391" s="60" t="str">
        <f t="shared" si="51"/>
        <v>IM.PA.IV.060304.01</v>
      </c>
      <c r="V391" s="59"/>
      <c r="W391" s="60" t="str">
        <f t="shared" si="52"/>
        <v>GE.PA.IV.060304.01</v>
      </c>
    </row>
    <row r="392" spans="1:35" s="35" customFormat="1" ht="14" customHeight="1">
      <c r="A392" s="35" t="s">
        <v>1664</v>
      </c>
      <c r="C392" s="38" t="s">
        <v>2222</v>
      </c>
      <c r="E392" s="38" t="s">
        <v>2219</v>
      </c>
      <c r="F392" s="35" t="s">
        <v>1569</v>
      </c>
      <c r="G392" s="35" t="s">
        <v>2109</v>
      </c>
      <c r="H392" s="38" t="s">
        <v>2065</v>
      </c>
      <c r="J392" s="39" t="str">
        <f t="shared" si="39"/>
        <v>PA.IV.060305</v>
      </c>
      <c r="K392" s="38" t="s">
        <v>2212</v>
      </c>
      <c r="L392" s="35" t="str">
        <f t="shared" si="35"/>
        <v>Unable to assess</v>
      </c>
      <c r="M392" s="39" t="str">
        <f t="shared" si="36"/>
        <v>PI.PA.IV.060305.01</v>
      </c>
      <c r="N392" s="39"/>
      <c r="O392" s="39" t="str">
        <f t="shared" si="37"/>
        <v>PH.PA.IV.060305.01</v>
      </c>
      <c r="Q392" s="39" t="str">
        <f t="shared" si="38"/>
        <v>CL.PA.IV.060305.01</v>
      </c>
      <c r="R392" s="39"/>
      <c r="S392" s="39" t="str">
        <f t="shared" si="42"/>
        <v>DR.PA.IV.060305.01</v>
      </c>
      <c r="T392" s="39"/>
      <c r="U392" s="60" t="str">
        <f t="shared" si="51"/>
        <v>IM.PA.IV.060305.01</v>
      </c>
      <c r="V392" s="59"/>
      <c r="W392" s="60" t="str">
        <f t="shared" si="52"/>
        <v>GE.PA.IV.060305.01</v>
      </c>
    </row>
    <row r="393" spans="1:35" s="35" customFormat="1" ht="14" customHeight="1">
      <c r="A393" s="35" t="s">
        <v>1664</v>
      </c>
      <c r="C393" s="38" t="s">
        <v>2222</v>
      </c>
      <c r="E393" s="38" t="s">
        <v>2219</v>
      </c>
      <c r="F393" s="35" t="s">
        <v>1569</v>
      </c>
      <c r="G393" s="35" t="s">
        <v>972</v>
      </c>
      <c r="H393" s="38" t="s">
        <v>2222</v>
      </c>
      <c r="J393" s="39" t="str">
        <f t="shared" si="39"/>
        <v>PA.IV.060306</v>
      </c>
      <c r="K393" s="38" t="s">
        <v>2212</v>
      </c>
      <c r="L393" s="35" t="str">
        <f t="shared" si="35"/>
        <v>Other, specify:</v>
      </c>
      <c r="M393" s="39" t="str">
        <f t="shared" si="36"/>
        <v>PI.PA.IV.060306.01</v>
      </c>
      <c r="N393" s="39"/>
      <c r="O393" s="39" t="str">
        <f t="shared" si="37"/>
        <v>PH.PA.IV.060306.01</v>
      </c>
      <c r="Q393" s="39" t="str">
        <f t="shared" si="38"/>
        <v>CL.PA.IV.060306.01</v>
      </c>
      <c r="R393" s="39"/>
      <c r="S393" s="39" t="str">
        <f t="shared" si="42"/>
        <v>DR.PA.IV.060306.01</v>
      </c>
      <c r="T393" s="39"/>
      <c r="U393" s="60" t="str">
        <f t="shared" si="51"/>
        <v>IM.PA.IV.060306.01</v>
      </c>
      <c r="V393" s="59"/>
      <c r="W393" s="60" t="str">
        <f t="shared" si="52"/>
        <v>GE.PA.IV.060306.01</v>
      </c>
    </row>
    <row r="394" spans="1:35" s="35" customFormat="1" ht="14" customHeight="1">
      <c r="A394" s="35" t="s">
        <v>1664</v>
      </c>
      <c r="B394" s="36" t="s">
        <v>4380</v>
      </c>
      <c r="C394" s="37" t="s">
        <v>2222</v>
      </c>
      <c r="D394" s="36" t="s">
        <v>2629</v>
      </c>
      <c r="E394" s="37" t="s">
        <v>2063</v>
      </c>
      <c r="F394" s="36" t="s">
        <v>1392</v>
      </c>
      <c r="G394" s="35" t="s">
        <v>737</v>
      </c>
      <c r="H394" s="38" t="s">
        <v>2212</v>
      </c>
      <c r="J394" s="39" t="str">
        <f t="shared" si="39"/>
        <v>PA.IV.060401</v>
      </c>
      <c r="K394" s="38" t="s">
        <v>2212</v>
      </c>
      <c r="L394" s="35" t="str">
        <f t="shared" si="35"/>
        <v>Hand right</v>
      </c>
      <c r="M394" s="39" t="str">
        <f t="shared" si="36"/>
        <v>PI.PA.IV.060401.01</v>
      </c>
      <c r="N394" s="39"/>
      <c r="O394" s="39" t="str">
        <f t="shared" si="37"/>
        <v>PH.PA.IV.060401.01</v>
      </c>
      <c r="Q394" s="39" t="str">
        <f t="shared" si="38"/>
        <v>CL.PA.IV.060401.01</v>
      </c>
      <c r="R394" s="39"/>
      <c r="S394" s="39" t="str">
        <f t="shared" si="42"/>
        <v>DR.PA.IV.060401.01</v>
      </c>
      <c r="T394" s="39"/>
      <c r="U394" s="60" t="str">
        <f t="shared" si="51"/>
        <v>IM.PA.IV.060401.01</v>
      </c>
      <c r="V394" s="59"/>
      <c r="W394" s="60" t="str">
        <f t="shared" si="52"/>
        <v>GE.PA.IV.060401.01</v>
      </c>
    </row>
    <row r="395" spans="1:35" s="35" customFormat="1" ht="14" customHeight="1">
      <c r="A395" s="35" t="s">
        <v>1664</v>
      </c>
      <c r="B395" s="36" t="s">
        <v>4380</v>
      </c>
      <c r="C395" s="37" t="s">
        <v>2222</v>
      </c>
      <c r="D395" s="36"/>
      <c r="E395" s="37" t="s">
        <v>2063</v>
      </c>
      <c r="F395" s="36" t="s">
        <v>1392</v>
      </c>
      <c r="G395" s="35" t="s">
        <v>738</v>
      </c>
      <c r="H395" s="38" t="s">
        <v>2217</v>
      </c>
      <c r="J395" s="39" t="str">
        <f t="shared" si="39"/>
        <v>PA.IV.060402</v>
      </c>
      <c r="K395" s="38" t="s">
        <v>2212</v>
      </c>
      <c r="L395" s="35" t="str">
        <f t="shared" si="35"/>
        <v>Hand left</v>
      </c>
      <c r="M395" s="39" t="str">
        <f t="shared" si="36"/>
        <v>PI.PA.IV.060402.01</v>
      </c>
      <c r="N395" s="39"/>
      <c r="O395" s="39" t="str">
        <f t="shared" si="37"/>
        <v>PH.PA.IV.060402.01</v>
      </c>
      <c r="Q395" s="39" t="str">
        <f t="shared" si="38"/>
        <v>CL.PA.IV.060402.01</v>
      </c>
      <c r="R395" s="39"/>
      <c r="S395" s="39" t="str">
        <f t="shared" si="42"/>
        <v>DR.PA.IV.060402.01</v>
      </c>
      <c r="T395" s="39"/>
      <c r="U395" s="60" t="str">
        <f t="shared" si="51"/>
        <v>IM.PA.IV.060402.01</v>
      </c>
      <c r="V395" s="59"/>
      <c r="W395" s="60" t="str">
        <f t="shared" si="52"/>
        <v>GE.PA.IV.060402.01</v>
      </c>
    </row>
    <row r="396" spans="1:35" s="35" customFormat="1" ht="14" customHeight="1">
      <c r="A396" s="35" t="s">
        <v>1664</v>
      </c>
      <c r="B396" s="36" t="s">
        <v>4380</v>
      </c>
      <c r="C396" s="37" t="s">
        <v>2222</v>
      </c>
      <c r="D396" s="36"/>
      <c r="E396" s="37" t="s">
        <v>2063</v>
      </c>
      <c r="F396" s="36" t="s">
        <v>1392</v>
      </c>
      <c r="G396" s="35" t="s">
        <v>867</v>
      </c>
      <c r="H396" s="38" t="s">
        <v>2219</v>
      </c>
      <c r="J396" s="39" t="str">
        <f t="shared" si="39"/>
        <v>PA.IV.060403</v>
      </c>
      <c r="K396" s="38" t="s">
        <v>2212</v>
      </c>
      <c r="L396" s="35" t="str">
        <f t="shared" si="35"/>
        <v>Wrist right</v>
      </c>
      <c r="M396" s="39" t="str">
        <f t="shared" si="36"/>
        <v>PI.PA.IV.060403.01</v>
      </c>
      <c r="N396" s="39"/>
      <c r="O396" s="39" t="str">
        <f t="shared" si="37"/>
        <v>PH.PA.IV.060403.01</v>
      </c>
      <c r="Q396" s="39" t="str">
        <f t="shared" si="38"/>
        <v>CL.PA.IV.060403.01</v>
      </c>
      <c r="R396" s="39"/>
      <c r="S396" s="39" t="str">
        <f t="shared" si="42"/>
        <v>DR.PA.IV.060403.01</v>
      </c>
      <c r="T396" s="39"/>
      <c r="U396" s="60" t="str">
        <f t="shared" si="51"/>
        <v>IM.PA.IV.060403.01</v>
      </c>
      <c r="V396" s="59"/>
      <c r="W396" s="60" t="str">
        <f t="shared" si="52"/>
        <v>GE.PA.IV.060403.01</v>
      </c>
    </row>
    <row r="397" spans="1:35" s="35" customFormat="1" ht="14" customHeight="1">
      <c r="A397" s="35" t="s">
        <v>1664</v>
      </c>
      <c r="B397" s="36"/>
      <c r="C397" s="37" t="s">
        <v>2222</v>
      </c>
      <c r="D397" s="36"/>
      <c r="E397" s="37" t="s">
        <v>2063</v>
      </c>
      <c r="F397" s="36" t="s">
        <v>1392</v>
      </c>
      <c r="G397" s="35" t="s">
        <v>868</v>
      </c>
      <c r="H397" s="38" t="s">
        <v>2063</v>
      </c>
      <c r="J397" s="39" t="str">
        <f t="shared" si="39"/>
        <v>PA.IV.060404</v>
      </c>
      <c r="K397" s="38" t="s">
        <v>2212</v>
      </c>
      <c r="L397" s="35" t="str">
        <f t="shared" si="35"/>
        <v>Wrist left</v>
      </c>
      <c r="M397" s="39" t="str">
        <f t="shared" si="36"/>
        <v>PI.PA.IV.060404.01</v>
      </c>
      <c r="N397" s="39"/>
      <c r="O397" s="39" t="str">
        <f t="shared" si="37"/>
        <v>PH.PA.IV.060404.01</v>
      </c>
      <c r="Q397" s="39" t="str">
        <f t="shared" si="38"/>
        <v>CL.PA.IV.060404.01</v>
      </c>
      <c r="R397" s="39"/>
      <c r="S397" s="39" t="str">
        <f t="shared" si="42"/>
        <v>DR.PA.IV.060404.01</v>
      </c>
      <c r="T397" s="39"/>
      <c r="U397" s="60" t="str">
        <f t="shared" si="51"/>
        <v>IM.PA.IV.060404.01</v>
      </c>
      <c r="V397" s="59"/>
      <c r="W397" s="60" t="str">
        <f t="shared" si="52"/>
        <v>GE.PA.IV.060404.01</v>
      </c>
    </row>
    <row r="398" spans="1:35" s="35" customFormat="1" ht="14" customHeight="1">
      <c r="A398" s="35" t="s">
        <v>1664</v>
      </c>
      <c r="B398" s="36"/>
      <c r="C398" s="37" t="s">
        <v>2222</v>
      </c>
      <c r="D398" s="36"/>
      <c r="E398" s="37" t="s">
        <v>2063</v>
      </c>
      <c r="F398" s="36" t="s">
        <v>1392</v>
      </c>
      <c r="G398" s="35" t="s">
        <v>869</v>
      </c>
      <c r="H398" s="38" t="s">
        <v>2065</v>
      </c>
      <c r="J398" s="39" t="str">
        <f t="shared" si="39"/>
        <v>PA.IV.060405</v>
      </c>
      <c r="K398" s="38" t="s">
        <v>2212</v>
      </c>
      <c r="L398" s="35" t="str">
        <f t="shared" si="35"/>
        <v>Forearm right</v>
      </c>
      <c r="M398" s="39" t="str">
        <f t="shared" si="36"/>
        <v>PI.PA.IV.060405.01</v>
      </c>
      <c r="N398" s="39"/>
      <c r="O398" s="39" t="str">
        <f t="shared" si="37"/>
        <v>PH.PA.IV.060405.01</v>
      </c>
      <c r="Q398" s="39" t="str">
        <f t="shared" si="38"/>
        <v>CL.PA.IV.060405.01</v>
      </c>
      <c r="R398" s="39"/>
      <c r="S398" s="39" t="str">
        <f t="shared" si="42"/>
        <v>DR.PA.IV.060405.01</v>
      </c>
      <c r="T398" s="39"/>
      <c r="U398" s="60" t="str">
        <f t="shared" si="51"/>
        <v>IM.PA.IV.060405.01</v>
      </c>
      <c r="V398" s="59"/>
      <c r="W398" s="60" t="str">
        <f t="shared" si="52"/>
        <v>GE.PA.IV.060405.01</v>
      </c>
    </row>
    <row r="399" spans="1:35" s="35" customFormat="1" ht="14" customHeight="1">
      <c r="A399" s="35" t="s">
        <v>1664</v>
      </c>
      <c r="B399" s="36"/>
      <c r="C399" s="37" t="s">
        <v>2222</v>
      </c>
      <c r="D399" s="36"/>
      <c r="E399" s="37" t="s">
        <v>2063</v>
      </c>
      <c r="F399" s="36" t="s">
        <v>1392</v>
      </c>
      <c r="G399" s="35" t="s">
        <v>776</v>
      </c>
      <c r="H399" s="38" t="s">
        <v>2222</v>
      </c>
      <c r="J399" s="39" t="str">
        <f t="shared" si="39"/>
        <v>PA.IV.060406</v>
      </c>
      <c r="K399" s="38" t="s">
        <v>2212</v>
      </c>
      <c r="L399" s="35" t="str">
        <f t="shared" si="35"/>
        <v>Forearm left</v>
      </c>
      <c r="M399" s="39" t="str">
        <f t="shared" si="36"/>
        <v>PI.PA.IV.060406.01</v>
      </c>
      <c r="N399" s="39"/>
      <c r="O399" s="39" t="str">
        <f t="shared" si="37"/>
        <v>PH.PA.IV.060406.01</v>
      </c>
      <c r="Q399" s="39" t="str">
        <f t="shared" si="38"/>
        <v>CL.PA.IV.060406.01</v>
      </c>
      <c r="R399" s="39"/>
      <c r="S399" s="39" t="str">
        <f t="shared" si="42"/>
        <v>DR.PA.IV.060406.01</v>
      </c>
      <c r="T399" s="39"/>
      <c r="U399" s="60" t="str">
        <f t="shared" si="51"/>
        <v>IM.PA.IV.060406.01</v>
      </c>
      <c r="V399" s="59"/>
      <c r="W399" s="60" t="str">
        <f t="shared" si="52"/>
        <v>GE.PA.IV.060406.01</v>
      </c>
    </row>
    <row r="400" spans="1:35" s="35" customFormat="1" ht="14" customHeight="1">
      <c r="A400" s="35" t="s">
        <v>1664</v>
      </c>
      <c r="B400" s="36"/>
      <c r="C400" s="37" t="s">
        <v>2222</v>
      </c>
      <c r="D400" s="36"/>
      <c r="E400" s="37" t="s">
        <v>2063</v>
      </c>
      <c r="F400" s="36" t="s">
        <v>1392</v>
      </c>
      <c r="G400" s="35" t="s">
        <v>696</v>
      </c>
      <c r="H400" s="38" t="s">
        <v>2376</v>
      </c>
      <c r="J400" s="39" t="str">
        <f t="shared" si="39"/>
        <v>PA.IV.060407</v>
      </c>
      <c r="K400" s="38" t="s">
        <v>2212</v>
      </c>
      <c r="L400" s="35" t="str">
        <f t="shared" si="35"/>
        <v>Antecubital right</v>
      </c>
      <c r="M400" s="39" t="str">
        <f t="shared" si="36"/>
        <v>PI.PA.IV.060407.01</v>
      </c>
      <c r="N400" s="39"/>
      <c r="O400" s="39" t="str">
        <f t="shared" si="37"/>
        <v>PH.PA.IV.060407.01</v>
      </c>
      <c r="Q400" s="39" t="str">
        <f t="shared" si="38"/>
        <v>CL.PA.IV.060407.01</v>
      </c>
      <c r="R400" s="39"/>
      <c r="S400" s="39" t="str">
        <f t="shared" si="42"/>
        <v>DR.PA.IV.060407.01</v>
      </c>
      <c r="T400" s="39"/>
      <c r="U400" s="60" t="str">
        <f t="shared" si="51"/>
        <v>IM.PA.IV.060407.01</v>
      </c>
      <c r="V400" s="59"/>
      <c r="W400" s="60" t="str">
        <f t="shared" si="52"/>
        <v>GE.PA.IV.060407.01</v>
      </c>
    </row>
    <row r="401" spans="1:31" s="35" customFormat="1" ht="14" customHeight="1">
      <c r="A401" s="35" t="s">
        <v>1664</v>
      </c>
      <c r="C401" s="38" t="s">
        <v>2222</v>
      </c>
      <c r="E401" s="38" t="s">
        <v>2063</v>
      </c>
      <c r="F401" s="35" t="s">
        <v>1392</v>
      </c>
      <c r="G401" s="35" t="s">
        <v>865</v>
      </c>
      <c r="H401" s="38" t="s">
        <v>2378</v>
      </c>
      <c r="J401" s="39" t="str">
        <f t="shared" si="39"/>
        <v>PA.IV.060408</v>
      </c>
      <c r="K401" s="38" t="s">
        <v>2212</v>
      </c>
      <c r="L401" s="35" t="str">
        <f t="shared" si="35"/>
        <v>Antecubital left</v>
      </c>
      <c r="M401" s="39" t="str">
        <f t="shared" si="36"/>
        <v>PI.PA.IV.060408.01</v>
      </c>
      <c r="N401" s="39"/>
      <c r="O401" s="39" t="str">
        <f t="shared" si="37"/>
        <v>PH.PA.IV.060408.01</v>
      </c>
      <c r="Q401" s="39" t="str">
        <f t="shared" si="38"/>
        <v>CL.PA.IV.060408.01</v>
      </c>
      <c r="R401" s="39"/>
      <c r="S401" s="39" t="str">
        <f t="shared" si="42"/>
        <v>DR.PA.IV.060408.01</v>
      </c>
      <c r="T401" s="39"/>
      <c r="U401" s="60" t="str">
        <f t="shared" si="51"/>
        <v>IM.PA.IV.060408.01</v>
      </c>
      <c r="V401" s="59"/>
      <c r="W401" s="60" t="str">
        <f t="shared" si="52"/>
        <v>GE.PA.IV.060408.01</v>
      </c>
    </row>
    <row r="402" spans="1:31" s="35" customFormat="1" ht="14" customHeight="1">
      <c r="A402" s="35" t="s">
        <v>1664</v>
      </c>
      <c r="C402" s="38" t="s">
        <v>2222</v>
      </c>
      <c r="E402" s="38" t="s">
        <v>2063</v>
      </c>
      <c r="F402" s="35" t="s">
        <v>1392</v>
      </c>
      <c r="G402" s="35" t="s">
        <v>972</v>
      </c>
      <c r="H402" s="38" t="s">
        <v>2380</v>
      </c>
      <c r="J402" s="39" t="str">
        <f>CONCATENATE("PA.IV.",C402,E402,H402)</f>
        <v>PA.IV.060409</v>
      </c>
      <c r="K402" s="38" t="s">
        <v>2212</v>
      </c>
      <c r="L402" s="35" t="str">
        <f t="shared" si="35"/>
        <v>Other, specify:</v>
      </c>
      <c r="M402" s="39" t="str">
        <f t="shared" si="36"/>
        <v>PI.PA.IV.060409.01</v>
      </c>
      <c r="N402" s="39"/>
      <c r="O402" s="39" t="str">
        <f t="shared" si="37"/>
        <v>PH.PA.IV.060409.01</v>
      </c>
      <c r="Q402" s="39" t="str">
        <f t="shared" si="38"/>
        <v>CL.PA.IV.060409.01</v>
      </c>
      <c r="R402" s="39"/>
      <c r="S402" s="39" t="str">
        <f t="shared" si="42"/>
        <v>DR.PA.IV.060409.01</v>
      </c>
      <c r="T402" s="39"/>
      <c r="U402" s="60" t="str">
        <f t="shared" si="51"/>
        <v>IM.PA.IV.060409.01</v>
      </c>
      <c r="V402" s="59"/>
      <c r="W402" s="60" t="str">
        <f t="shared" si="52"/>
        <v>GE.PA.IV.060409.01</v>
      </c>
    </row>
    <row r="403" spans="1:31" s="35" customFormat="1" ht="14" customHeight="1">
      <c r="A403" s="35" t="s">
        <v>1664</v>
      </c>
      <c r="C403" s="38" t="s">
        <v>2222</v>
      </c>
      <c r="E403" s="38" t="s">
        <v>2063</v>
      </c>
      <c r="F403" s="35" t="s">
        <v>1392</v>
      </c>
      <c r="G403" s="35" t="s">
        <v>4531</v>
      </c>
      <c r="H403" s="38" t="s">
        <v>3331</v>
      </c>
      <c r="J403" s="39" t="str">
        <f t="shared" ref="J403:J467" si="53">CONCATENATE("PA.IV.",C403,E403,H403)</f>
        <v>PA.IV.060410</v>
      </c>
      <c r="K403" s="38" t="s">
        <v>2212</v>
      </c>
      <c r="L403" s="35" t="str">
        <f t="shared" si="35"/>
        <v>External jugular right</v>
      </c>
      <c r="M403" s="39" t="str">
        <f t="shared" si="36"/>
        <v>PI.PA.IV.060410.01</v>
      </c>
      <c r="N403" s="39"/>
      <c r="O403" s="39" t="str">
        <f t="shared" si="37"/>
        <v>PH.PA.IV.060410.01</v>
      </c>
      <c r="Q403" s="39" t="str">
        <f t="shared" si="38"/>
        <v>CL.PA.IV.060410.01</v>
      </c>
      <c r="R403" s="39"/>
      <c r="S403" s="39" t="str">
        <f t="shared" si="42"/>
        <v>DR.PA.IV.060410.01</v>
      </c>
      <c r="T403" s="39"/>
      <c r="U403" s="60" t="str">
        <f t="shared" si="51"/>
        <v>IM.PA.IV.060410.01</v>
      </c>
      <c r="V403" s="59"/>
      <c r="W403" s="60" t="str">
        <f t="shared" si="52"/>
        <v>GE.PA.IV.060410.01</v>
      </c>
      <c r="AD403" s="35" t="s">
        <v>3326</v>
      </c>
      <c r="AE403" s="35">
        <v>1265</v>
      </c>
    </row>
    <row r="404" spans="1:31" s="35" customFormat="1" ht="14" customHeight="1">
      <c r="A404" s="35" t="s">
        <v>1664</v>
      </c>
      <c r="C404" s="38" t="s">
        <v>2222</v>
      </c>
      <c r="E404" s="38" t="s">
        <v>2063</v>
      </c>
      <c r="F404" s="35" t="s">
        <v>1392</v>
      </c>
      <c r="G404" s="35" t="s">
        <v>4532</v>
      </c>
      <c r="H404" s="38" t="s">
        <v>4304</v>
      </c>
      <c r="J404" s="39" t="str">
        <f t="shared" si="53"/>
        <v>PA.IV.060411</v>
      </c>
      <c r="K404" s="38" t="s">
        <v>2212</v>
      </c>
      <c r="L404" s="35" t="str">
        <f t="shared" si="35"/>
        <v>External jugular left</v>
      </c>
      <c r="M404" s="39" t="str">
        <f t="shared" si="36"/>
        <v>PI.PA.IV.060411.01</v>
      </c>
      <c r="N404" s="39"/>
      <c r="O404" s="39" t="str">
        <f t="shared" si="37"/>
        <v>PH.PA.IV.060411.01</v>
      </c>
      <c r="Q404" s="39" t="str">
        <f t="shared" si="38"/>
        <v>CL.PA.IV.060411.01</v>
      </c>
      <c r="R404" s="39"/>
      <c r="S404" s="39" t="str">
        <f t="shared" si="42"/>
        <v>DR.PA.IV.060411.01</v>
      </c>
      <c r="T404" s="39"/>
      <c r="U404" s="60" t="str">
        <f t="shared" si="51"/>
        <v>IM.PA.IV.060411.01</v>
      </c>
      <c r="V404" s="59"/>
      <c r="W404" s="60" t="str">
        <f t="shared" si="52"/>
        <v>GE.PA.IV.060411.01</v>
      </c>
      <c r="AD404" s="35" t="s">
        <v>3326</v>
      </c>
      <c r="AE404" s="35">
        <v>1265</v>
      </c>
    </row>
    <row r="405" spans="1:31" s="35" customFormat="1" ht="14" customHeight="1">
      <c r="A405" s="35" t="s">
        <v>1664</v>
      </c>
      <c r="C405" s="38" t="s">
        <v>2222</v>
      </c>
      <c r="E405" s="38" t="s">
        <v>2063</v>
      </c>
      <c r="F405" s="35" t="s">
        <v>1392</v>
      </c>
      <c r="G405" s="35" t="s">
        <v>4533</v>
      </c>
      <c r="H405" s="38" t="s">
        <v>4518</v>
      </c>
      <c r="J405" s="39" t="str">
        <f t="shared" si="53"/>
        <v>PA.IV.060412</v>
      </c>
      <c r="K405" s="38" t="s">
        <v>2212</v>
      </c>
      <c r="L405" s="35" t="str">
        <f t="shared" si="35"/>
        <v>Foot right</v>
      </c>
      <c r="M405" s="39" t="str">
        <f t="shared" si="36"/>
        <v>PI.PA.IV.060412.01</v>
      </c>
      <c r="N405" s="39"/>
      <c r="O405" s="39" t="str">
        <f t="shared" si="37"/>
        <v>PH.PA.IV.060412.01</v>
      </c>
      <c r="Q405" s="39" t="str">
        <f t="shared" si="38"/>
        <v>CL.PA.IV.060412.01</v>
      </c>
      <c r="R405" s="39"/>
      <c r="S405" s="39" t="str">
        <f t="shared" si="42"/>
        <v>DR.PA.IV.060412.01</v>
      </c>
      <c r="T405" s="39"/>
      <c r="U405" s="60" t="str">
        <f t="shared" si="51"/>
        <v>IM.PA.IV.060412.01</v>
      </c>
      <c r="V405" s="59"/>
      <c r="W405" s="60" t="str">
        <f t="shared" si="52"/>
        <v>GE.PA.IV.060412.01</v>
      </c>
      <c r="AD405" s="35" t="s">
        <v>3326</v>
      </c>
      <c r="AE405" s="35">
        <v>1265</v>
      </c>
    </row>
    <row r="406" spans="1:31" s="35" customFormat="1" ht="14" customHeight="1">
      <c r="A406" s="35" t="s">
        <v>1664</v>
      </c>
      <c r="C406" s="38" t="s">
        <v>2222</v>
      </c>
      <c r="E406" s="38" t="s">
        <v>2063</v>
      </c>
      <c r="F406" s="35" t="s">
        <v>1392</v>
      </c>
      <c r="G406" s="35" t="s">
        <v>4534</v>
      </c>
      <c r="H406" s="38" t="s">
        <v>4519</v>
      </c>
      <c r="J406" s="39" t="str">
        <f t="shared" si="53"/>
        <v>PA.IV.060413</v>
      </c>
      <c r="K406" s="38" t="s">
        <v>2212</v>
      </c>
      <c r="L406" s="35" t="str">
        <f t="shared" si="35"/>
        <v>Foot left</v>
      </c>
      <c r="M406" s="39" t="str">
        <f t="shared" si="36"/>
        <v>PI.PA.IV.060413.01</v>
      </c>
      <c r="N406" s="39"/>
      <c r="O406" s="39" t="str">
        <f t="shared" si="37"/>
        <v>PH.PA.IV.060413.01</v>
      </c>
      <c r="Q406" s="39" t="str">
        <f t="shared" si="38"/>
        <v>CL.PA.IV.060413.01</v>
      </c>
      <c r="R406" s="39"/>
      <c r="S406" s="39" t="str">
        <f t="shared" si="42"/>
        <v>DR.PA.IV.060413.01</v>
      </c>
      <c r="T406" s="39"/>
      <c r="U406" s="60" t="str">
        <f t="shared" si="51"/>
        <v>IM.PA.IV.060413.01</v>
      </c>
      <c r="V406" s="59"/>
      <c r="W406" s="60" t="str">
        <f t="shared" si="52"/>
        <v>GE.PA.IV.060413.01</v>
      </c>
      <c r="AD406" s="35" t="s">
        <v>3326</v>
      </c>
      <c r="AE406" s="35">
        <v>1265</v>
      </c>
    </row>
    <row r="407" spans="1:31" s="35" customFormat="1" ht="14" customHeight="1">
      <c r="A407" s="35" t="s">
        <v>1664</v>
      </c>
      <c r="C407" s="38" t="s">
        <v>2222</v>
      </c>
      <c r="D407" s="35" t="s">
        <v>1487</v>
      </c>
      <c r="E407" s="38" t="s">
        <v>2065</v>
      </c>
      <c r="F407" s="35" t="s">
        <v>1393</v>
      </c>
      <c r="G407" s="35" t="s">
        <v>4535</v>
      </c>
      <c r="H407" s="38" t="s">
        <v>2212</v>
      </c>
      <c r="J407" s="39" t="str">
        <f t="shared" si="53"/>
        <v>PA.IV.060501</v>
      </c>
      <c r="K407" s="38" t="s">
        <v>2212</v>
      </c>
      <c r="L407" s="35" t="str">
        <f t="shared" si="35"/>
        <v xml:space="preserve">Patent </v>
      </c>
      <c r="M407" s="39" t="str">
        <f t="shared" si="36"/>
        <v>PI.PA.IV.060501.01</v>
      </c>
      <c r="N407" s="39"/>
      <c r="O407" s="39" t="str">
        <f t="shared" si="37"/>
        <v>PH.PA.IV.060501.01</v>
      </c>
      <c r="Q407" s="39" t="str">
        <f t="shared" si="38"/>
        <v>CL.PA.IV.060501.01</v>
      </c>
      <c r="R407" s="39"/>
      <c r="S407" s="39" t="str">
        <f t="shared" si="42"/>
        <v>DR.PA.IV.060501.01</v>
      </c>
      <c r="T407" s="39"/>
      <c r="U407" s="60" t="str">
        <f t="shared" si="51"/>
        <v>IM.PA.IV.060501.01</v>
      </c>
      <c r="V407" s="59"/>
      <c r="W407" s="60" t="str">
        <f t="shared" si="52"/>
        <v>GE.PA.IV.060501.01</v>
      </c>
    </row>
    <row r="408" spans="1:31" s="35" customFormat="1" ht="14" customHeight="1">
      <c r="A408" s="35" t="s">
        <v>1664</v>
      </c>
      <c r="C408" s="38" t="s">
        <v>2222</v>
      </c>
      <c r="E408" s="38" t="s">
        <v>2065</v>
      </c>
      <c r="F408" s="35" t="s">
        <v>1393</v>
      </c>
      <c r="G408" s="35" t="s">
        <v>1509</v>
      </c>
      <c r="H408" s="38" t="s">
        <v>2217</v>
      </c>
      <c r="J408" s="39" t="str">
        <f t="shared" si="53"/>
        <v>PA.IV.060502</v>
      </c>
      <c r="K408" s="38" t="s">
        <v>2212</v>
      </c>
      <c r="L408" s="35" t="str">
        <f t="shared" si="35"/>
        <v>Occluded</v>
      </c>
      <c r="M408" s="39" t="str">
        <f t="shared" si="36"/>
        <v>PI.PA.IV.060502.01</v>
      </c>
      <c r="N408" s="39"/>
      <c r="O408" s="39" t="str">
        <f t="shared" si="37"/>
        <v>PH.PA.IV.060502.01</v>
      </c>
      <c r="Q408" s="39" t="str">
        <f t="shared" si="38"/>
        <v>CL.PA.IV.060502.01</v>
      </c>
      <c r="R408" s="39"/>
      <c r="S408" s="39" t="str">
        <f t="shared" si="42"/>
        <v>DR.PA.IV.060502.01</v>
      </c>
      <c r="T408" s="39"/>
      <c r="U408" s="60" t="str">
        <f t="shared" si="51"/>
        <v>IM.PA.IV.060502.01</v>
      </c>
      <c r="V408" s="59"/>
      <c r="W408" s="60" t="str">
        <f t="shared" si="52"/>
        <v>GE.PA.IV.060502.01</v>
      </c>
    </row>
    <row r="409" spans="1:31" s="35" customFormat="1" ht="14" customHeight="1">
      <c r="A409" s="35" t="s">
        <v>1664</v>
      </c>
      <c r="C409" s="38" t="s">
        <v>2222</v>
      </c>
      <c r="D409" s="35" t="s">
        <v>1157</v>
      </c>
      <c r="E409" s="38" t="s">
        <v>2222</v>
      </c>
      <c r="F409" s="35" t="s">
        <v>1237</v>
      </c>
      <c r="G409" s="35" t="s">
        <v>2239</v>
      </c>
      <c r="H409" s="38" t="s">
        <v>2212</v>
      </c>
      <c r="J409" s="39" t="str">
        <f t="shared" si="53"/>
        <v>PA.IV.060601</v>
      </c>
      <c r="K409" s="38" t="s">
        <v>2212</v>
      </c>
      <c r="L409" s="35" t="str">
        <f t="shared" si="35"/>
        <v>Sutured</v>
      </c>
      <c r="M409" s="39" t="str">
        <f t="shared" si="36"/>
        <v>PI.PA.IV.060601.01</v>
      </c>
      <c r="N409" s="39"/>
      <c r="O409" s="39" t="str">
        <f t="shared" si="37"/>
        <v>PH.PA.IV.060601.01</v>
      </c>
      <c r="Q409" s="39" t="str">
        <f t="shared" si="38"/>
        <v>CL.PA.IV.060601.01</v>
      </c>
      <c r="R409" s="39"/>
      <c r="S409" s="39" t="str">
        <f t="shared" si="42"/>
        <v>DR.PA.IV.060601.01</v>
      </c>
      <c r="T409" s="39"/>
      <c r="U409" s="60" t="str">
        <f t="shared" si="51"/>
        <v>IM.PA.IV.060601.01</v>
      </c>
      <c r="V409" s="59"/>
      <c r="W409" s="60" t="str">
        <f t="shared" si="52"/>
        <v>GE.PA.IV.060601.01</v>
      </c>
    </row>
    <row r="410" spans="1:31" s="35" customFormat="1" ht="14" customHeight="1">
      <c r="A410" s="35" t="s">
        <v>1664</v>
      </c>
      <c r="C410" s="38" t="s">
        <v>2222</v>
      </c>
      <c r="E410" s="38" t="s">
        <v>2222</v>
      </c>
      <c r="F410" s="35" t="s">
        <v>1237</v>
      </c>
      <c r="G410" s="35" t="s">
        <v>1159</v>
      </c>
      <c r="H410" s="38" t="s">
        <v>2217</v>
      </c>
      <c r="J410" s="39" t="str">
        <f t="shared" si="53"/>
        <v>PA.IV.060602</v>
      </c>
      <c r="K410" s="38" t="s">
        <v>2212</v>
      </c>
      <c r="L410" s="35" t="str">
        <f t="shared" si="35"/>
        <v>Device</v>
      </c>
      <c r="M410" s="39" t="str">
        <f t="shared" si="36"/>
        <v>PI.PA.IV.060602.01</v>
      </c>
      <c r="N410" s="39"/>
      <c r="O410" s="39" t="str">
        <f t="shared" si="37"/>
        <v>PH.PA.IV.060602.01</v>
      </c>
      <c r="Q410" s="39" t="str">
        <f t="shared" si="38"/>
        <v>CL.PA.IV.060602.01</v>
      </c>
      <c r="R410" s="39"/>
      <c r="S410" s="39" t="str">
        <f t="shared" si="42"/>
        <v>DR.PA.IV.060602.01</v>
      </c>
      <c r="T410" s="39"/>
      <c r="U410" s="60" t="str">
        <f t="shared" si="51"/>
        <v>IM.PA.IV.060602.01</v>
      </c>
      <c r="V410" s="59"/>
      <c r="W410" s="60" t="str">
        <f t="shared" si="52"/>
        <v>GE.PA.IV.060602.01</v>
      </c>
    </row>
    <row r="411" spans="1:31" s="35" customFormat="1" ht="14" customHeight="1">
      <c r="A411" s="35" t="s">
        <v>1664</v>
      </c>
      <c r="C411" s="38" t="s">
        <v>2222</v>
      </c>
      <c r="E411" s="38" t="s">
        <v>2222</v>
      </c>
      <c r="F411" s="35" t="s">
        <v>1237</v>
      </c>
      <c r="G411" s="35" t="s">
        <v>1160</v>
      </c>
      <c r="H411" s="38" t="s">
        <v>2219</v>
      </c>
      <c r="J411" s="39" t="str">
        <f t="shared" si="53"/>
        <v>PA.IV.060603</v>
      </c>
      <c r="K411" s="38" t="s">
        <v>2212</v>
      </c>
      <c r="L411" s="35" t="str">
        <f t="shared" si="35"/>
        <v>Tape</v>
      </c>
      <c r="M411" s="39" t="str">
        <f t="shared" si="36"/>
        <v>PI.PA.IV.060603.01</v>
      </c>
      <c r="N411" s="39"/>
      <c r="O411" s="39" t="str">
        <f t="shared" si="37"/>
        <v>PH.PA.IV.060603.01</v>
      </c>
      <c r="Q411" s="39" t="str">
        <f t="shared" si="38"/>
        <v>CL.PA.IV.060603.01</v>
      </c>
      <c r="R411" s="39"/>
      <c r="S411" s="39" t="str">
        <f t="shared" si="42"/>
        <v>DR.PA.IV.060603.01</v>
      </c>
      <c r="T411" s="39"/>
      <c r="U411" s="60" t="str">
        <f t="shared" si="51"/>
        <v>IM.PA.IV.060603.01</v>
      </c>
      <c r="V411" s="59"/>
      <c r="W411" s="60" t="str">
        <f t="shared" si="52"/>
        <v>GE.PA.IV.060603.01</v>
      </c>
    </row>
    <row r="412" spans="1:31" s="35" customFormat="1" ht="14" customHeight="1">
      <c r="A412" s="35" t="s">
        <v>1664</v>
      </c>
      <c r="C412" s="38" t="s">
        <v>2222</v>
      </c>
      <c r="E412" s="38" t="s">
        <v>2222</v>
      </c>
      <c r="F412" s="35" t="s">
        <v>1237</v>
      </c>
      <c r="G412" s="35" t="s">
        <v>1068</v>
      </c>
      <c r="H412" s="38" t="s">
        <v>2063</v>
      </c>
      <c r="J412" s="39" t="str">
        <f t="shared" si="53"/>
        <v>PA.IV.060604</v>
      </c>
      <c r="K412" s="38" t="s">
        <v>2212</v>
      </c>
      <c r="L412" s="35" t="str">
        <f t="shared" si="35"/>
        <v>Wrap</v>
      </c>
      <c r="M412" s="39" t="str">
        <f t="shared" si="36"/>
        <v>PI.PA.IV.060604.01</v>
      </c>
      <c r="N412" s="39"/>
      <c r="O412" s="39" t="str">
        <f t="shared" si="37"/>
        <v>PH.PA.IV.060604.01</v>
      </c>
      <c r="Q412" s="39" t="str">
        <f t="shared" si="38"/>
        <v>CL.PA.IV.060604.01</v>
      </c>
      <c r="R412" s="39"/>
      <c r="S412" s="39" t="str">
        <f t="shared" si="42"/>
        <v>DR.PA.IV.060604.01</v>
      </c>
      <c r="T412" s="39"/>
      <c r="U412" s="60" t="str">
        <f t="shared" si="51"/>
        <v>IM.PA.IV.060604.01</v>
      </c>
      <c r="V412" s="59"/>
      <c r="W412" s="60" t="str">
        <f t="shared" si="52"/>
        <v>GE.PA.IV.060604.01</v>
      </c>
    </row>
    <row r="413" spans="1:31" s="35" customFormat="1" ht="14" customHeight="1">
      <c r="A413" s="35" t="s">
        <v>1664</v>
      </c>
      <c r="C413" s="38" t="s">
        <v>2222</v>
      </c>
      <c r="D413" s="35" t="s">
        <v>2215</v>
      </c>
      <c r="E413" s="38" t="s">
        <v>2222</v>
      </c>
      <c r="F413" s="35" t="s">
        <v>1237</v>
      </c>
      <c r="G413" s="35" t="s">
        <v>972</v>
      </c>
      <c r="H413" s="38" t="s">
        <v>2065</v>
      </c>
      <c r="J413" s="39" t="str">
        <f t="shared" si="53"/>
        <v>PA.IV.060605</v>
      </c>
      <c r="K413" s="38" t="s">
        <v>2212</v>
      </c>
      <c r="L413" s="35" t="str">
        <f t="shared" si="35"/>
        <v>Other, specify:</v>
      </c>
      <c r="M413" s="39" t="str">
        <f t="shared" si="36"/>
        <v>PI.PA.IV.060605.01</v>
      </c>
      <c r="N413" s="39"/>
      <c r="O413" s="39" t="str">
        <f t="shared" si="37"/>
        <v>PH.PA.IV.060605.01</v>
      </c>
      <c r="Q413" s="39" t="str">
        <f t="shared" si="38"/>
        <v>CL.PA.IV.060605.01</v>
      </c>
      <c r="R413" s="39"/>
      <c r="S413" s="39" t="str">
        <f t="shared" si="42"/>
        <v>DR.PA.IV.060605.01</v>
      </c>
      <c r="T413" s="39"/>
      <c r="U413" s="60" t="str">
        <f t="shared" si="51"/>
        <v>IM.PA.IV.060605.01</v>
      </c>
      <c r="V413" s="59"/>
      <c r="W413" s="60" t="str">
        <f t="shared" si="52"/>
        <v>GE.PA.IV.060605.01</v>
      </c>
    </row>
    <row r="414" spans="1:31" s="35" customFormat="1" ht="14" customHeight="1">
      <c r="A414" s="35" t="s">
        <v>1664</v>
      </c>
      <c r="C414" s="38" t="s">
        <v>2222</v>
      </c>
      <c r="D414" s="35" t="s">
        <v>2470</v>
      </c>
      <c r="E414" s="38" t="s">
        <v>2376</v>
      </c>
      <c r="F414" s="35" t="s">
        <v>1238</v>
      </c>
      <c r="G414" s="35" t="s">
        <v>1346</v>
      </c>
      <c r="H414" s="38" t="s">
        <v>2212</v>
      </c>
      <c r="J414" s="39" t="str">
        <f t="shared" si="53"/>
        <v>PA.IV.060701</v>
      </c>
      <c r="K414" s="38" t="s">
        <v>2212</v>
      </c>
      <c r="L414" s="35" t="str">
        <f t="shared" si="35"/>
        <v>No redness, pain, swelling</v>
      </c>
      <c r="M414" s="39" t="str">
        <f t="shared" si="36"/>
        <v>PI.PA.IV.060701.01</v>
      </c>
      <c r="N414" s="39"/>
      <c r="O414" s="39" t="str">
        <f t="shared" si="37"/>
        <v>PH.PA.IV.060701.01</v>
      </c>
      <c r="Q414" s="39" t="str">
        <f t="shared" si="38"/>
        <v>CL.PA.IV.060701.01</v>
      </c>
      <c r="R414" s="39"/>
      <c r="S414" s="39" t="str">
        <f t="shared" si="42"/>
        <v>DR.PA.IV.060701.01</v>
      </c>
      <c r="T414" s="39"/>
      <c r="U414" s="60" t="str">
        <f t="shared" si="51"/>
        <v>IM.PA.IV.060701.01</v>
      </c>
      <c r="V414" s="59"/>
      <c r="W414" s="60" t="str">
        <f t="shared" si="52"/>
        <v>GE.PA.IV.060701.01</v>
      </c>
    </row>
    <row r="415" spans="1:31" s="35" customFormat="1" ht="14" customHeight="1">
      <c r="A415" s="35" t="s">
        <v>1664</v>
      </c>
      <c r="C415" s="38" t="s">
        <v>2222</v>
      </c>
      <c r="E415" s="38" t="s">
        <v>2376</v>
      </c>
      <c r="F415" s="35" t="s">
        <v>1238</v>
      </c>
      <c r="G415" s="35" t="s">
        <v>2473</v>
      </c>
      <c r="H415" s="38" t="s">
        <v>2217</v>
      </c>
      <c r="J415" s="39" t="str">
        <f t="shared" si="53"/>
        <v>PA.IV.060702</v>
      </c>
      <c r="K415" s="38" t="s">
        <v>2212</v>
      </c>
      <c r="L415" s="35" t="str">
        <f t="shared" ref="L415:L492" si="54">G415</f>
        <v>Erythema</v>
      </c>
      <c r="M415" s="39" t="str">
        <f t="shared" ref="M415:M492" si="55">CONCATENATE("PI.",J415,".",K415)</f>
        <v>PI.PA.IV.060702.01</v>
      </c>
      <c r="N415" s="39"/>
      <c r="O415" s="39" t="str">
        <f t="shared" ref="O415:O492" si="56">CONCATENATE("PH.",J415,".",K415)</f>
        <v>PH.PA.IV.060702.01</v>
      </c>
      <c r="Q415" s="39" t="str">
        <f t="shared" ref="Q415:Q492" si="57">CONCATENATE("CL.",J415,".",K415)</f>
        <v>CL.PA.IV.060702.01</v>
      </c>
      <c r="R415" s="39"/>
      <c r="S415" s="39" t="str">
        <f t="shared" si="42"/>
        <v>DR.PA.IV.060702.01</v>
      </c>
      <c r="T415" s="39"/>
      <c r="U415" s="60" t="str">
        <f t="shared" si="51"/>
        <v>IM.PA.IV.060702.01</v>
      </c>
      <c r="V415" s="59"/>
      <c r="W415" s="60" t="str">
        <f t="shared" si="52"/>
        <v>GE.PA.IV.060702.01</v>
      </c>
    </row>
    <row r="416" spans="1:31" s="35" customFormat="1" ht="14" customHeight="1">
      <c r="A416" s="35" t="s">
        <v>1664</v>
      </c>
      <c r="C416" s="38" t="s">
        <v>2222</v>
      </c>
      <c r="D416" s="35" t="s">
        <v>2215</v>
      </c>
      <c r="E416" s="38" t="s">
        <v>2376</v>
      </c>
      <c r="F416" s="35" t="s">
        <v>1238</v>
      </c>
      <c r="G416" s="35" t="s">
        <v>2313</v>
      </c>
      <c r="H416" s="38" t="s">
        <v>2219</v>
      </c>
      <c r="J416" s="39" t="str">
        <f t="shared" si="53"/>
        <v>PA.IV.060703</v>
      </c>
      <c r="K416" s="38" t="s">
        <v>2212</v>
      </c>
      <c r="L416" s="35" t="str">
        <f t="shared" si="54"/>
        <v>Ecchymosis</v>
      </c>
      <c r="M416" s="39" t="str">
        <f t="shared" si="55"/>
        <v>PI.PA.IV.060703.01</v>
      </c>
      <c r="N416" s="39"/>
      <c r="O416" s="39" t="str">
        <f t="shared" si="56"/>
        <v>PH.PA.IV.060703.01</v>
      </c>
      <c r="Q416" s="39" t="str">
        <f t="shared" si="57"/>
        <v>CL.PA.IV.060703.01</v>
      </c>
      <c r="R416" s="39"/>
      <c r="S416" s="39" t="str">
        <f t="shared" si="42"/>
        <v>DR.PA.IV.060703.01</v>
      </c>
      <c r="T416" s="39"/>
      <c r="U416" s="60" t="str">
        <f t="shared" si="51"/>
        <v>IM.PA.IV.060703.01</v>
      </c>
      <c r="V416" s="59"/>
      <c r="W416" s="60" t="str">
        <f t="shared" si="52"/>
        <v>GE.PA.IV.060703.01</v>
      </c>
    </row>
    <row r="417" spans="1:23" s="35" customFormat="1" ht="14" customHeight="1">
      <c r="A417" s="35" t="s">
        <v>1664</v>
      </c>
      <c r="C417" s="38" t="s">
        <v>2222</v>
      </c>
      <c r="E417" s="38" t="s">
        <v>2376</v>
      </c>
      <c r="F417" s="35" t="s">
        <v>1238</v>
      </c>
      <c r="G417" s="35" t="s">
        <v>2475</v>
      </c>
      <c r="H417" s="38" t="s">
        <v>2063</v>
      </c>
      <c r="J417" s="39" t="str">
        <f t="shared" si="53"/>
        <v>PA.IV.060704</v>
      </c>
      <c r="K417" s="38" t="s">
        <v>2212</v>
      </c>
      <c r="L417" s="35" t="str">
        <f t="shared" si="54"/>
        <v>Tenderness</v>
      </c>
      <c r="M417" s="39" t="str">
        <f t="shared" si="55"/>
        <v>PI.PA.IV.060704.01</v>
      </c>
      <c r="N417" s="39"/>
      <c r="O417" s="39" t="str">
        <f t="shared" si="56"/>
        <v>PH.PA.IV.060704.01</v>
      </c>
      <c r="Q417" s="39" t="str">
        <f t="shared" si="57"/>
        <v>CL.PA.IV.060704.01</v>
      </c>
      <c r="R417" s="39"/>
      <c r="S417" s="39" t="str">
        <f t="shared" si="42"/>
        <v>DR.PA.IV.060704.01</v>
      </c>
      <c r="T417" s="39"/>
      <c r="U417" s="60" t="str">
        <f t="shared" si="51"/>
        <v>IM.PA.IV.060704.01</v>
      </c>
      <c r="V417" s="59"/>
      <c r="W417" s="60" t="str">
        <f t="shared" si="52"/>
        <v>GE.PA.IV.060704.01</v>
      </c>
    </row>
    <row r="418" spans="1:23" s="35" customFormat="1" ht="14" customHeight="1">
      <c r="A418" s="35" t="s">
        <v>1664</v>
      </c>
      <c r="C418" s="38" t="s">
        <v>2222</v>
      </c>
      <c r="E418" s="38" t="s">
        <v>2376</v>
      </c>
      <c r="F418" s="35" t="s">
        <v>1238</v>
      </c>
      <c r="G418" s="35" t="s">
        <v>2476</v>
      </c>
      <c r="H418" s="38" t="s">
        <v>2065</v>
      </c>
      <c r="J418" s="39" t="str">
        <f t="shared" si="53"/>
        <v>PA.IV.060705</v>
      </c>
      <c r="K418" s="38" t="s">
        <v>2212</v>
      </c>
      <c r="L418" s="35" t="str">
        <f t="shared" si="54"/>
        <v>Swelling</v>
      </c>
      <c r="M418" s="39" t="str">
        <f t="shared" si="55"/>
        <v>PI.PA.IV.060705.01</v>
      </c>
      <c r="N418" s="39"/>
      <c r="O418" s="39" t="str">
        <f t="shared" si="56"/>
        <v>PH.PA.IV.060705.01</v>
      </c>
      <c r="Q418" s="39" t="str">
        <f t="shared" si="57"/>
        <v>CL.PA.IV.060705.01</v>
      </c>
      <c r="R418" s="39"/>
      <c r="S418" s="39" t="str">
        <f t="shared" si="42"/>
        <v>DR.PA.IV.060705.01</v>
      </c>
      <c r="T418" s="39"/>
      <c r="U418" s="60" t="str">
        <f t="shared" si="51"/>
        <v>IM.PA.IV.060705.01</v>
      </c>
      <c r="V418" s="59"/>
      <c r="W418" s="60" t="str">
        <f t="shared" si="52"/>
        <v>GE.PA.IV.060705.01</v>
      </c>
    </row>
    <row r="419" spans="1:23" s="35" customFormat="1" ht="14" customHeight="1">
      <c r="A419" s="35" t="s">
        <v>1664</v>
      </c>
      <c r="C419" s="38" t="s">
        <v>2222</v>
      </c>
      <c r="E419" s="38" t="s">
        <v>2376</v>
      </c>
      <c r="F419" s="35" t="s">
        <v>1238</v>
      </c>
      <c r="G419" s="35" t="s">
        <v>2689</v>
      </c>
      <c r="H419" s="38" t="s">
        <v>2222</v>
      </c>
      <c r="J419" s="39" t="str">
        <f t="shared" si="53"/>
        <v>PA.IV.060706</v>
      </c>
      <c r="K419" s="38" t="s">
        <v>2212</v>
      </c>
      <c r="L419" s="35" t="str">
        <f t="shared" si="54"/>
        <v>Hematoma</v>
      </c>
      <c r="M419" s="39" t="str">
        <f t="shared" si="55"/>
        <v>PI.PA.IV.060706.01</v>
      </c>
      <c r="N419" s="39"/>
      <c r="O419" s="39" t="str">
        <f t="shared" si="56"/>
        <v>PH.PA.IV.060706.01</v>
      </c>
      <c r="Q419" s="39" t="str">
        <f t="shared" si="57"/>
        <v>CL.PA.IV.060706.01</v>
      </c>
      <c r="R419" s="39"/>
      <c r="S419" s="39" t="str">
        <f t="shared" si="42"/>
        <v>DR.PA.IV.060706.01</v>
      </c>
      <c r="T419" s="39"/>
      <c r="U419" s="60" t="str">
        <f t="shared" si="51"/>
        <v>IM.PA.IV.060706.01</v>
      </c>
      <c r="V419" s="59"/>
      <c r="W419" s="60" t="str">
        <f t="shared" si="52"/>
        <v>GE.PA.IV.060706.01</v>
      </c>
    </row>
    <row r="420" spans="1:23" s="35" customFormat="1" ht="14" customHeight="1">
      <c r="A420" s="35" t="s">
        <v>1664</v>
      </c>
      <c r="C420" s="38" t="s">
        <v>2222</v>
      </c>
      <c r="D420" s="35" t="s">
        <v>2215</v>
      </c>
      <c r="E420" s="38" t="s">
        <v>2376</v>
      </c>
      <c r="F420" s="35" t="s">
        <v>1238</v>
      </c>
      <c r="G420" s="35" t="s">
        <v>1239</v>
      </c>
      <c r="H420" s="38" t="s">
        <v>2376</v>
      </c>
      <c r="J420" s="39" t="str">
        <f t="shared" si="53"/>
        <v>PA.IV.060707</v>
      </c>
      <c r="K420" s="38" t="s">
        <v>2212</v>
      </c>
      <c r="L420" s="35" t="str">
        <f t="shared" si="54"/>
        <v>IV fluid leaking from site</v>
      </c>
      <c r="M420" s="39" t="str">
        <f t="shared" si="55"/>
        <v>PI.PA.IV.060707.01</v>
      </c>
      <c r="N420" s="39"/>
      <c r="O420" s="39" t="str">
        <f t="shared" si="56"/>
        <v>PH.PA.IV.060707.01</v>
      </c>
      <c r="Q420" s="39" t="str">
        <f t="shared" si="57"/>
        <v>CL.PA.IV.060707.01</v>
      </c>
      <c r="R420" s="39"/>
      <c r="S420" s="39" t="str">
        <f t="shared" si="42"/>
        <v>DR.PA.IV.060707.01</v>
      </c>
      <c r="T420" s="39"/>
      <c r="U420" s="60" t="str">
        <f t="shared" si="51"/>
        <v>IM.PA.IV.060707.01</v>
      </c>
      <c r="V420" s="59"/>
      <c r="W420" s="60" t="str">
        <f t="shared" si="52"/>
        <v>GE.PA.IV.060707.01</v>
      </c>
    </row>
    <row r="421" spans="1:23" s="35" customFormat="1" ht="14" customHeight="1">
      <c r="A421" s="35" t="s">
        <v>1664</v>
      </c>
      <c r="C421" s="38" t="s">
        <v>2222</v>
      </c>
      <c r="E421" s="38" t="s">
        <v>2376</v>
      </c>
      <c r="F421" s="35" t="s">
        <v>1238</v>
      </c>
      <c r="G421" s="35" t="s">
        <v>1164</v>
      </c>
      <c r="H421" s="38" t="s">
        <v>2378</v>
      </c>
      <c r="J421" s="39" t="str">
        <f t="shared" si="53"/>
        <v>PA.IV.060708</v>
      </c>
      <c r="K421" s="38" t="s">
        <v>2212</v>
      </c>
      <c r="L421" s="35" t="str">
        <f t="shared" si="54"/>
        <v>Extravasation</v>
      </c>
      <c r="M421" s="39" t="str">
        <f t="shared" si="55"/>
        <v>PI.PA.IV.060708.01</v>
      </c>
      <c r="N421" s="39"/>
      <c r="O421" s="39" t="str">
        <f t="shared" si="56"/>
        <v>PH.PA.IV.060708.01</v>
      </c>
      <c r="Q421" s="39" t="str">
        <f t="shared" si="57"/>
        <v>CL.PA.IV.060708.01</v>
      </c>
      <c r="R421" s="39"/>
      <c r="S421" s="39" t="str">
        <f t="shared" si="42"/>
        <v>DR.PA.IV.060708.01</v>
      </c>
      <c r="T421" s="39"/>
      <c r="U421" s="60" t="str">
        <f t="shared" si="51"/>
        <v>IM.PA.IV.060708.01</v>
      </c>
      <c r="V421" s="59"/>
      <c r="W421" s="60" t="str">
        <f t="shared" si="52"/>
        <v>GE.PA.IV.060708.01</v>
      </c>
    </row>
    <row r="422" spans="1:23" s="35" customFormat="1" ht="14" customHeight="1">
      <c r="A422" s="35" t="s">
        <v>1664</v>
      </c>
      <c r="C422" s="38" t="s">
        <v>2222</v>
      </c>
      <c r="E422" s="38" t="s">
        <v>2376</v>
      </c>
      <c r="F422" s="35" t="s">
        <v>1238</v>
      </c>
      <c r="G422" s="35" t="s">
        <v>861</v>
      </c>
      <c r="H422" s="38" t="s">
        <v>2380</v>
      </c>
      <c r="J422" s="39" t="str">
        <f t="shared" si="53"/>
        <v>PA.IV.060709</v>
      </c>
      <c r="K422" s="38" t="s">
        <v>2212</v>
      </c>
      <c r="L422" s="35" t="str">
        <f t="shared" si="54"/>
        <v>Unable to assess due to dressing</v>
      </c>
      <c r="M422" s="39" t="str">
        <f t="shared" si="55"/>
        <v>PI.PA.IV.060709.01</v>
      </c>
      <c r="N422" s="39"/>
      <c r="O422" s="39" t="str">
        <f t="shared" si="56"/>
        <v>PH.PA.IV.060709.01</v>
      </c>
      <c r="Q422" s="39" t="str">
        <f t="shared" si="57"/>
        <v>CL.PA.IV.060709.01</v>
      </c>
      <c r="R422" s="39"/>
      <c r="S422" s="39" t="str">
        <f t="shared" si="42"/>
        <v>DR.PA.IV.060709.01</v>
      </c>
      <c r="T422" s="39"/>
      <c r="U422" s="60" t="str">
        <f t="shared" si="51"/>
        <v>IM.PA.IV.060709.01</v>
      </c>
      <c r="V422" s="59"/>
      <c r="W422" s="60" t="str">
        <f t="shared" si="52"/>
        <v>GE.PA.IV.060709.01</v>
      </c>
    </row>
    <row r="423" spans="1:23" s="35" customFormat="1" ht="14" customHeight="1">
      <c r="A423" s="35" t="s">
        <v>1664</v>
      </c>
      <c r="C423" s="38" t="s">
        <v>2222</v>
      </c>
      <c r="E423" s="38" t="s">
        <v>2376</v>
      </c>
      <c r="F423" s="35" t="s">
        <v>1238</v>
      </c>
      <c r="G423" s="35" t="s">
        <v>2687</v>
      </c>
      <c r="H423" s="38" t="s">
        <v>2124</v>
      </c>
      <c r="J423" s="39" t="str">
        <f t="shared" si="53"/>
        <v>PA.IV.060710</v>
      </c>
      <c r="K423" s="38" t="s">
        <v>2212</v>
      </c>
      <c r="L423" s="35" t="str">
        <f t="shared" si="54"/>
        <v>Redness</v>
      </c>
      <c r="M423" s="39" t="str">
        <f t="shared" si="55"/>
        <v>PI.PA.IV.060710.01</v>
      </c>
      <c r="N423" s="39"/>
      <c r="O423" s="39" t="str">
        <f t="shared" si="56"/>
        <v>PH.PA.IV.060710.01</v>
      </c>
      <c r="Q423" s="39" t="str">
        <f t="shared" si="57"/>
        <v>CL.PA.IV.060710.01</v>
      </c>
      <c r="R423" s="39"/>
      <c r="S423" s="39" t="str">
        <f t="shared" si="42"/>
        <v>DR.PA.IV.060710.01</v>
      </c>
      <c r="T423" s="39"/>
      <c r="U423" s="60" t="str">
        <f t="shared" si="51"/>
        <v>IM.PA.IV.060710.01</v>
      </c>
      <c r="V423" s="59"/>
      <c r="W423" s="60" t="str">
        <f t="shared" si="52"/>
        <v>GE.PA.IV.060710.01</v>
      </c>
    </row>
    <row r="424" spans="1:23" s="35" customFormat="1" ht="14" customHeight="1">
      <c r="A424" s="35" t="s">
        <v>1664</v>
      </c>
      <c r="C424" s="38" t="s">
        <v>2222</v>
      </c>
      <c r="E424" s="38" t="s">
        <v>2376</v>
      </c>
      <c r="F424" s="35" t="s">
        <v>1238</v>
      </c>
      <c r="G424" s="35" t="s">
        <v>2688</v>
      </c>
      <c r="H424" s="38" t="s">
        <v>2126</v>
      </c>
      <c r="J424" s="39" t="str">
        <f t="shared" si="53"/>
        <v>PA.IV.060711</v>
      </c>
      <c r="K424" s="38" t="s">
        <v>2212</v>
      </c>
      <c r="L424" s="35" t="str">
        <f t="shared" si="54"/>
        <v>Bleeding</v>
      </c>
      <c r="M424" s="39" t="str">
        <f t="shared" si="55"/>
        <v>PI.PA.IV.060711.01</v>
      </c>
      <c r="N424" s="39"/>
      <c r="O424" s="39" t="str">
        <f t="shared" si="56"/>
        <v>PH.PA.IV.060711.01</v>
      </c>
      <c r="Q424" s="39" t="str">
        <f t="shared" si="57"/>
        <v>CL.PA.IV.060711.01</v>
      </c>
      <c r="R424" s="39"/>
      <c r="S424" s="39" t="str">
        <f t="shared" si="42"/>
        <v>DR.PA.IV.060711.01</v>
      </c>
      <c r="T424" s="39"/>
      <c r="U424" s="60" t="str">
        <f t="shared" si="51"/>
        <v>IM.PA.IV.060711.01</v>
      </c>
      <c r="V424" s="59"/>
      <c r="W424" s="60" t="str">
        <f t="shared" si="52"/>
        <v>GE.PA.IV.060711.01</v>
      </c>
    </row>
    <row r="425" spans="1:23" s="35" customFormat="1" ht="14" customHeight="1">
      <c r="A425" s="35" t="s">
        <v>1664</v>
      </c>
      <c r="C425" s="38" t="s">
        <v>2222</v>
      </c>
      <c r="D425" s="35" t="s">
        <v>1500</v>
      </c>
      <c r="E425" s="38" t="s">
        <v>2378</v>
      </c>
      <c r="F425" s="35" t="s">
        <v>1240</v>
      </c>
      <c r="G425" s="35" t="s">
        <v>1241</v>
      </c>
      <c r="H425" s="38" t="s">
        <v>2212</v>
      </c>
      <c r="J425" s="39" t="str">
        <f t="shared" si="53"/>
        <v>PA.IV.060801</v>
      </c>
      <c r="K425" s="38" t="s">
        <v>2212</v>
      </c>
      <c r="L425" s="35" t="str">
        <f t="shared" si="54"/>
        <v>14 gauge</v>
      </c>
      <c r="M425" s="39" t="str">
        <f t="shared" si="55"/>
        <v>PI.PA.IV.060801.01</v>
      </c>
      <c r="N425" s="39"/>
      <c r="O425" s="39" t="str">
        <f t="shared" si="56"/>
        <v>PH.PA.IV.060801.01</v>
      </c>
      <c r="Q425" s="39" t="str">
        <f t="shared" si="57"/>
        <v>CL.PA.IV.060801.01</v>
      </c>
      <c r="R425" s="39"/>
      <c r="S425" s="39" t="str">
        <f t="shared" si="42"/>
        <v>DR.PA.IV.060801.01</v>
      </c>
      <c r="T425" s="39"/>
      <c r="U425" s="60" t="str">
        <f t="shared" si="51"/>
        <v>IM.PA.IV.060801.01</v>
      </c>
      <c r="V425" s="59"/>
      <c r="W425" s="60" t="str">
        <f t="shared" si="52"/>
        <v>GE.PA.IV.060801.01</v>
      </c>
    </row>
    <row r="426" spans="1:23" s="35" customFormat="1" ht="14" customHeight="1">
      <c r="A426" s="35" t="s">
        <v>1664</v>
      </c>
      <c r="C426" s="38" t="s">
        <v>2222</v>
      </c>
      <c r="E426" s="38" t="s">
        <v>2378</v>
      </c>
      <c r="F426" s="35" t="s">
        <v>1240</v>
      </c>
      <c r="G426" s="35" t="s">
        <v>1074</v>
      </c>
      <c r="H426" s="38" t="s">
        <v>2217</v>
      </c>
      <c r="J426" s="39" t="str">
        <f t="shared" si="53"/>
        <v>PA.IV.060802</v>
      </c>
      <c r="K426" s="38" t="s">
        <v>2212</v>
      </c>
      <c r="L426" s="35" t="str">
        <f t="shared" si="54"/>
        <v>16 gauge</v>
      </c>
      <c r="M426" s="39" t="str">
        <f t="shared" si="55"/>
        <v>PI.PA.IV.060802.01</v>
      </c>
      <c r="N426" s="39"/>
      <c r="O426" s="39" t="str">
        <f t="shared" si="56"/>
        <v>PH.PA.IV.060802.01</v>
      </c>
      <c r="Q426" s="39" t="str">
        <f t="shared" si="57"/>
        <v>CL.PA.IV.060802.01</v>
      </c>
      <c r="R426" s="39"/>
      <c r="S426" s="39" t="str">
        <f t="shared" si="42"/>
        <v>DR.PA.IV.060802.01</v>
      </c>
      <c r="T426" s="39"/>
      <c r="U426" s="60" t="str">
        <f t="shared" si="51"/>
        <v>IM.PA.IV.060802.01</v>
      </c>
      <c r="V426" s="59"/>
      <c r="W426" s="60" t="str">
        <f t="shared" si="52"/>
        <v>GE.PA.IV.060802.01</v>
      </c>
    </row>
    <row r="427" spans="1:23" s="35" customFormat="1" ht="14" customHeight="1">
      <c r="A427" s="35" t="s">
        <v>1664</v>
      </c>
      <c r="C427" s="38" t="s">
        <v>2222</v>
      </c>
      <c r="E427" s="38" t="s">
        <v>2378</v>
      </c>
      <c r="F427" s="35" t="s">
        <v>1240</v>
      </c>
      <c r="G427" s="35" t="s">
        <v>1075</v>
      </c>
      <c r="H427" s="38" t="s">
        <v>2219</v>
      </c>
      <c r="J427" s="39" t="str">
        <f t="shared" si="53"/>
        <v>PA.IV.060803</v>
      </c>
      <c r="K427" s="38" t="s">
        <v>2212</v>
      </c>
      <c r="L427" s="35" t="str">
        <f t="shared" si="54"/>
        <v>18 gauge</v>
      </c>
      <c r="M427" s="39" t="str">
        <f t="shared" si="55"/>
        <v>PI.PA.IV.060803.01</v>
      </c>
      <c r="N427" s="39"/>
      <c r="O427" s="39" t="str">
        <f t="shared" si="56"/>
        <v>PH.PA.IV.060803.01</v>
      </c>
      <c r="Q427" s="39" t="str">
        <f t="shared" si="57"/>
        <v>CL.PA.IV.060803.01</v>
      </c>
      <c r="R427" s="39"/>
      <c r="S427" s="39" t="str">
        <f t="shared" si="42"/>
        <v>DR.PA.IV.060803.01</v>
      </c>
      <c r="T427" s="39"/>
      <c r="U427" s="60" t="str">
        <f t="shared" si="51"/>
        <v>IM.PA.IV.060803.01</v>
      </c>
      <c r="V427" s="59"/>
      <c r="W427" s="60" t="str">
        <f t="shared" si="52"/>
        <v>GE.PA.IV.060803.01</v>
      </c>
    </row>
    <row r="428" spans="1:23" s="35" customFormat="1" ht="14" customHeight="1">
      <c r="A428" s="35" t="s">
        <v>1664</v>
      </c>
      <c r="C428" s="38" t="s">
        <v>2222</v>
      </c>
      <c r="E428" s="38" t="s">
        <v>2378</v>
      </c>
      <c r="F428" s="35" t="s">
        <v>1240</v>
      </c>
      <c r="G428" s="35" t="s">
        <v>1076</v>
      </c>
      <c r="H428" s="38" t="s">
        <v>2063</v>
      </c>
      <c r="J428" s="39" t="str">
        <f t="shared" si="53"/>
        <v>PA.IV.060804</v>
      </c>
      <c r="K428" s="38" t="s">
        <v>2212</v>
      </c>
      <c r="L428" s="35" t="str">
        <f t="shared" si="54"/>
        <v>20 gauge</v>
      </c>
      <c r="M428" s="39" t="str">
        <f t="shared" si="55"/>
        <v>PI.PA.IV.060804.01</v>
      </c>
      <c r="N428" s="39"/>
      <c r="O428" s="39" t="str">
        <f t="shared" si="56"/>
        <v>PH.PA.IV.060804.01</v>
      </c>
      <c r="Q428" s="39" t="str">
        <f t="shared" si="57"/>
        <v>CL.PA.IV.060804.01</v>
      </c>
      <c r="R428" s="39"/>
      <c r="S428" s="39" t="str">
        <f t="shared" si="42"/>
        <v>DR.PA.IV.060804.01</v>
      </c>
      <c r="T428" s="39"/>
      <c r="U428" s="60" t="str">
        <f t="shared" si="51"/>
        <v>IM.PA.IV.060804.01</v>
      </c>
      <c r="V428" s="59"/>
      <c r="W428" s="60" t="str">
        <f t="shared" si="52"/>
        <v>GE.PA.IV.060804.01</v>
      </c>
    </row>
    <row r="429" spans="1:23" s="35" customFormat="1" ht="14" customHeight="1">
      <c r="A429" s="35" t="s">
        <v>1664</v>
      </c>
      <c r="C429" s="38" t="s">
        <v>2222</v>
      </c>
      <c r="E429" s="38" t="s">
        <v>2378</v>
      </c>
      <c r="F429" s="35" t="s">
        <v>1240</v>
      </c>
      <c r="G429" s="35" t="s">
        <v>1077</v>
      </c>
      <c r="H429" s="38" t="s">
        <v>2065</v>
      </c>
      <c r="J429" s="39" t="str">
        <f t="shared" si="53"/>
        <v>PA.IV.060805</v>
      </c>
      <c r="K429" s="38" t="s">
        <v>2212</v>
      </c>
      <c r="L429" s="35" t="str">
        <f t="shared" si="54"/>
        <v>22 gauge</v>
      </c>
      <c r="M429" s="39" t="str">
        <f t="shared" si="55"/>
        <v>PI.PA.IV.060805.01</v>
      </c>
      <c r="N429" s="39"/>
      <c r="O429" s="39" t="str">
        <f t="shared" si="56"/>
        <v>PH.PA.IV.060805.01</v>
      </c>
      <c r="Q429" s="39" t="str">
        <f t="shared" si="57"/>
        <v>CL.PA.IV.060805.01</v>
      </c>
      <c r="R429" s="39"/>
      <c r="S429" s="39" t="str">
        <f t="shared" si="42"/>
        <v>DR.PA.IV.060805.01</v>
      </c>
      <c r="T429" s="39"/>
      <c r="U429" s="60" t="str">
        <f t="shared" si="51"/>
        <v>IM.PA.IV.060805.01</v>
      </c>
      <c r="V429" s="59"/>
      <c r="W429" s="60" t="str">
        <f t="shared" si="52"/>
        <v>GE.PA.IV.060805.01</v>
      </c>
    </row>
    <row r="430" spans="1:23" s="35" customFormat="1" ht="14" customHeight="1">
      <c r="A430" s="35" t="s">
        <v>1664</v>
      </c>
      <c r="C430" s="38" t="s">
        <v>2222</v>
      </c>
      <c r="E430" s="38" t="s">
        <v>2378</v>
      </c>
      <c r="F430" s="35" t="s">
        <v>1240</v>
      </c>
      <c r="G430" s="35" t="s">
        <v>1078</v>
      </c>
      <c r="H430" s="38" t="s">
        <v>2222</v>
      </c>
      <c r="J430" s="39" t="str">
        <f t="shared" si="53"/>
        <v>PA.IV.060806</v>
      </c>
      <c r="K430" s="38" t="s">
        <v>2212</v>
      </c>
      <c r="L430" s="35" t="str">
        <f t="shared" si="54"/>
        <v>24 Gauge</v>
      </c>
      <c r="M430" s="39" t="str">
        <f t="shared" si="55"/>
        <v>PI.PA.IV.060806.01</v>
      </c>
      <c r="N430" s="39"/>
      <c r="O430" s="39" t="str">
        <f t="shared" si="56"/>
        <v>PH.PA.IV.060806.01</v>
      </c>
      <c r="Q430" s="39" t="str">
        <f t="shared" si="57"/>
        <v>CL.PA.IV.060806.01</v>
      </c>
      <c r="R430" s="39"/>
      <c r="S430" s="39" t="str">
        <f t="shared" si="42"/>
        <v>DR.PA.IV.060806.01</v>
      </c>
      <c r="T430" s="39"/>
      <c r="U430" s="60" t="str">
        <f t="shared" si="51"/>
        <v>IM.PA.IV.060806.01</v>
      </c>
      <c r="V430" s="59"/>
      <c r="W430" s="60" t="str">
        <f t="shared" si="52"/>
        <v>GE.PA.IV.060806.01</v>
      </c>
    </row>
    <row r="431" spans="1:23" s="35" customFormat="1" ht="14" customHeight="1">
      <c r="A431" s="35" t="s">
        <v>1664</v>
      </c>
      <c r="C431" s="38" t="s">
        <v>2222</v>
      </c>
      <c r="D431" s="35" t="s">
        <v>2215</v>
      </c>
      <c r="E431" s="38" t="s">
        <v>2378</v>
      </c>
      <c r="F431" s="35" t="s">
        <v>1240</v>
      </c>
      <c r="G431" s="35" t="s">
        <v>972</v>
      </c>
      <c r="H431" s="38" t="s">
        <v>2376</v>
      </c>
      <c r="J431" s="39" t="str">
        <f t="shared" si="53"/>
        <v>PA.IV.060807</v>
      </c>
      <c r="K431" s="38" t="s">
        <v>2212</v>
      </c>
      <c r="L431" s="35" t="str">
        <f t="shared" si="54"/>
        <v>Other, specify:</v>
      </c>
      <c r="M431" s="39" t="str">
        <f t="shared" si="55"/>
        <v>PI.PA.IV.060807.01</v>
      </c>
      <c r="N431" s="39"/>
      <c r="O431" s="39" t="str">
        <f t="shared" si="56"/>
        <v>PH.PA.IV.060807.01</v>
      </c>
      <c r="Q431" s="39" t="str">
        <f t="shared" si="57"/>
        <v>CL.PA.IV.060807.01</v>
      </c>
      <c r="R431" s="39"/>
      <c r="S431" s="39" t="str">
        <f t="shared" si="42"/>
        <v>DR.PA.IV.060807.01</v>
      </c>
      <c r="T431" s="39"/>
      <c r="U431" s="60" t="str">
        <f t="shared" si="51"/>
        <v>IM.PA.IV.060807.01</v>
      </c>
      <c r="V431" s="59"/>
      <c r="W431" s="60" t="str">
        <f t="shared" si="52"/>
        <v>GE.PA.IV.060807.01</v>
      </c>
    </row>
    <row r="432" spans="1:23" s="35" customFormat="1" ht="14" customHeight="1">
      <c r="A432" s="35" t="s">
        <v>1664</v>
      </c>
      <c r="C432" s="38" t="s">
        <v>2222</v>
      </c>
      <c r="D432" s="35" t="s">
        <v>2198</v>
      </c>
      <c r="E432" s="38" t="s">
        <v>2380</v>
      </c>
      <c r="F432" s="35" t="s">
        <v>1079</v>
      </c>
      <c r="G432" s="35" t="s">
        <v>706</v>
      </c>
      <c r="H432" s="38" t="s">
        <v>2212</v>
      </c>
      <c r="J432" s="39" t="str">
        <f t="shared" si="53"/>
        <v>PA.IV.060901</v>
      </c>
      <c r="K432" s="38" t="s">
        <v>2212</v>
      </c>
      <c r="L432" s="35" t="str">
        <f t="shared" si="54"/>
        <v>Saline lock</v>
      </c>
      <c r="M432" s="39" t="str">
        <f t="shared" si="55"/>
        <v>PI.PA.IV.060901.01</v>
      </c>
      <c r="N432" s="39"/>
      <c r="O432" s="39" t="str">
        <f t="shared" si="56"/>
        <v>PH.PA.IV.060901.01</v>
      </c>
      <c r="Q432" s="39" t="str">
        <f t="shared" si="57"/>
        <v>CL.PA.IV.060901.01</v>
      </c>
      <c r="R432" s="39"/>
      <c r="S432" s="39" t="str">
        <f t="shared" si="42"/>
        <v>DR.PA.IV.060901.01</v>
      </c>
      <c r="T432" s="39"/>
      <c r="U432" s="60" t="str">
        <f t="shared" si="51"/>
        <v>IM.PA.IV.060901.01</v>
      </c>
      <c r="V432" s="59"/>
      <c r="W432" s="60" t="str">
        <f t="shared" si="52"/>
        <v>GE.PA.IV.060901.01</v>
      </c>
    </row>
    <row r="433" spans="1:31" s="35" customFormat="1" ht="14" customHeight="1">
      <c r="A433" s="35" t="s">
        <v>1664</v>
      </c>
      <c r="C433" s="38" t="s">
        <v>2222</v>
      </c>
      <c r="E433" s="38" t="s">
        <v>2380</v>
      </c>
      <c r="F433" s="35" t="s">
        <v>1079</v>
      </c>
      <c r="G433" s="35" t="s">
        <v>1081</v>
      </c>
      <c r="H433" s="38" t="s">
        <v>2217</v>
      </c>
      <c r="J433" s="39" t="str">
        <f t="shared" si="53"/>
        <v>PA.IV.060902</v>
      </c>
      <c r="K433" s="38" t="s">
        <v>2212</v>
      </c>
      <c r="L433" s="35" t="str">
        <f t="shared" si="54"/>
        <v>Angiocath</v>
      </c>
      <c r="M433" s="39" t="str">
        <f t="shared" si="55"/>
        <v>PI.PA.IV.060902.01</v>
      </c>
      <c r="N433" s="39"/>
      <c r="O433" s="39" t="str">
        <f t="shared" si="56"/>
        <v>PH.PA.IV.060902.01</v>
      </c>
      <c r="Q433" s="39" t="str">
        <f t="shared" si="57"/>
        <v>CL.PA.IV.060902.01</v>
      </c>
      <c r="R433" s="39"/>
      <c r="S433" s="39" t="str">
        <f t="shared" si="42"/>
        <v>DR.PA.IV.060902.01</v>
      </c>
      <c r="T433" s="39"/>
      <c r="U433" s="60" t="str">
        <f t="shared" si="51"/>
        <v>IM.PA.IV.060902.01</v>
      </c>
      <c r="V433" s="59"/>
      <c r="W433" s="60" t="str">
        <f t="shared" si="52"/>
        <v>GE.PA.IV.060902.01</v>
      </c>
    </row>
    <row r="434" spans="1:31" s="35" customFormat="1" ht="14" customHeight="1">
      <c r="A434" s="35" t="s">
        <v>1664</v>
      </c>
      <c r="C434" s="38" t="s">
        <v>2222</v>
      </c>
      <c r="E434" s="38" t="s">
        <v>2380</v>
      </c>
      <c r="F434" s="35" t="s">
        <v>1079</v>
      </c>
      <c r="G434" s="35" t="s">
        <v>1082</v>
      </c>
      <c r="H434" s="38" t="s">
        <v>2219</v>
      </c>
      <c r="J434" s="39" t="str">
        <f t="shared" si="53"/>
        <v>PA.IV.060903</v>
      </c>
      <c r="K434" s="38" t="s">
        <v>2212</v>
      </c>
      <c r="L434" s="35" t="str">
        <f t="shared" si="54"/>
        <v>Double Lumen Angio Cath</v>
      </c>
      <c r="M434" s="39" t="str">
        <f t="shared" si="55"/>
        <v>PI.PA.IV.060903.01</v>
      </c>
      <c r="N434" s="39"/>
      <c r="O434" s="39" t="str">
        <f t="shared" si="56"/>
        <v>PH.PA.IV.060903.01</v>
      </c>
      <c r="Q434" s="39" t="str">
        <f t="shared" si="57"/>
        <v>CL.PA.IV.060903.01</v>
      </c>
      <c r="R434" s="39"/>
      <c r="S434" s="39" t="str">
        <f t="shared" si="42"/>
        <v>DR.PA.IV.060903.01</v>
      </c>
      <c r="T434" s="39"/>
      <c r="U434" s="60" t="str">
        <f t="shared" si="51"/>
        <v>IM.PA.IV.060903.01</v>
      </c>
      <c r="V434" s="59"/>
      <c r="W434" s="60" t="str">
        <f t="shared" si="52"/>
        <v>GE.PA.IV.060903.01</v>
      </c>
    </row>
    <row r="435" spans="1:31" s="35" customFormat="1" ht="14" customHeight="1">
      <c r="A435" s="35" t="s">
        <v>1664</v>
      </c>
      <c r="C435" s="38" t="s">
        <v>2222</v>
      </c>
      <c r="D435" s="35" t="s">
        <v>2215</v>
      </c>
      <c r="E435" s="38" t="s">
        <v>2380</v>
      </c>
      <c r="F435" s="35" t="s">
        <v>1079</v>
      </c>
      <c r="G435" s="35" t="s">
        <v>1083</v>
      </c>
      <c r="H435" s="38" t="s">
        <v>2063</v>
      </c>
      <c r="J435" s="39" t="str">
        <f t="shared" si="53"/>
        <v>PA.IV.060904</v>
      </c>
      <c r="K435" s="38" t="s">
        <v>2212</v>
      </c>
      <c r="L435" s="35" t="str">
        <f t="shared" si="54"/>
        <v>Midline</v>
      </c>
      <c r="M435" s="39" t="str">
        <f t="shared" si="55"/>
        <v>PI.PA.IV.060904.01</v>
      </c>
      <c r="N435" s="39"/>
      <c r="O435" s="39" t="str">
        <f t="shared" si="56"/>
        <v>PH.PA.IV.060904.01</v>
      </c>
      <c r="Q435" s="39" t="str">
        <f t="shared" si="57"/>
        <v>CL.PA.IV.060904.01</v>
      </c>
      <c r="R435" s="39"/>
      <c r="S435" s="39" t="str">
        <f t="shared" si="42"/>
        <v>DR.PA.IV.060904.01</v>
      </c>
      <c r="T435" s="39"/>
      <c r="U435" s="60" t="str">
        <f t="shared" si="51"/>
        <v>IM.PA.IV.060904.01</v>
      </c>
      <c r="V435" s="59"/>
      <c r="W435" s="60" t="str">
        <f t="shared" si="52"/>
        <v>GE.PA.IV.060904.01</v>
      </c>
    </row>
    <row r="436" spans="1:31" s="35" customFormat="1" ht="14" customHeight="1">
      <c r="A436" s="35" t="s">
        <v>1664</v>
      </c>
      <c r="C436" s="38" t="s">
        <v>2222</v>
      </c>
      <c r="E436" s="38" t="s">
        <v>2380</v>
      </c>
      <c r="F436" s="35" t="s">
        <v>1079</v>
      </c>
      <c r="G436" s="35" t="s">
        <v>972</v>
      </c>
      <c r="H436" s="38" t="s">
        <v>2065</v>
      </c>
      <c r="J436" s="39" t="str">
        <f t="shared" si="53"/>
        <v>PA.IV.060905</v>
      </c>
      <c r="K436" s="38" t="s">
        <v>2212</v>
      </c>
      <c r="L436" s="35" t="str">
        <f t="shared" si="54"/>
        <v>Other, specify:</v>
      </c>
      <c r="M436" s="39" t="str">
        <f t="shared" si="55"/>
        <v>PI.PA.IV.060905.01</v>
      </c>
      <c r="N436" s="39"/>
      <c r="O436" s="39" t="str">
        <f t="shared" si="56"/>
        <v>PH.PA.IV.060905.01</v>
      </c>
      <c r="Q436" s="39" t="str">
        <f t="shared" si="57"/>
        <v>CL.PA.IV.060905.01</v>
      </c>
      <c r="R436" s="39"/>
      <c r="S436" s="39" t="str">
        <f t="shared" si="42"/>
        <v>DR.PA.IV.060905.01</v>
      </c>
      <c r="T436" s="39"/>
      <c r="U436" s="60" t="str">
        <f t="shared" si="51"/>
        <v>IM.PA.IV.060905.01</v>
      </c>
      <c r="V436" s="59"/>
      <c r="W436" s="60" t="str">
        <f t="shared" si="52"/>
        <v>GE.PA.IV.060905.01</v>
      </c>
    </row>
    <row r="437" spans="1:31" s="35" customFormat="1" ht="15">
      <c r="A437" s="35" t="s">
        <v>1664</v>
      </c>
      <c r="C437" s="38" t="s">
        <v>2222</v>
      </c>
      <c r="D437" s="35" t="s">
        <v>4506</v>
      </c>
      <c r="E437" s="38" t="s">
        <v>3331</v>
      </c>
      <c r="F437" s="35" t="s">
        <v>2859</v>
      </c>
      <c r="G437" s="35" t="s">
        <v>2860</v>
      </c>
      <c r="H437" s="38" t="s">
        <v>2212</v>
      </c>
      <c r="I437" s="35" t="s">
        <v>1433</v>
      </c>
      <c r="J437" s="39" t="str">
        <f t="shared" si="53"/>
        <v>PA.IV.061001</v>
      </c>
      <c r="K437" s="38" t="s">
        <v>3298</v>
      </c>
      <c r="L437" s="35" t="str">
        <f t="shared" si="54"/>
        <v>Patent/infusing</v>
      </c>
      <c r="M437" s="39" t="str">
        <f t="shared" si="55"/>
        <v>PI.PA.IV.061001.01</v>
      </c>
      <c r="N437" s="39"/>
      <c r="O437" s="39" t="str">
        <f t="shared" si="56"/>
        <v>PH.PA.IV.061001.01</v>
      </c>
      <c r="Q437" s="39" t="str">
        <f t="shared" si="57"/>
        <v>CL.PA.IV.061001.01</v>
      </c>
      <c r="S437" s="39" t="str">
        <f t="shared" si="42"/>
        <v>DR.PA.IV.061001.01</v>
      </c>
      <c r="T437" s="39"/>
      <c r="U437" s="60" t="str">
        <f t="shared" si="51"/>
        <v>IM.PA.IV.061001.01</v>
      </c>
      <c r="V437" s="59"/>
      <c r="W437" s="60" t="str">
        <f t="shared" si="52"/>
        <v>GE.PA.IV.061001.01</v>
      </c>
      <c r="AD437" s="35" t="s">
        <v>3326</v>
      </c>
      <c r="AE437" s="35">
        <v>1267</v>
      </c>
    </row>
    <row r="438" spans="1:31" s="35" customFormat="1" ht="15">
      <c r="A438" s="35" t="s">
        <v>1664</v>
      </c>
      <c r="C438" s="38" t="s">
        <v>2222</v>
      </c>
      <c r="D438" s="35" t="s">
        <v>4380</v>
      </c>
      <c r="E438" s="38" t="s">
        <v>3331</v>
      </c>
      <c r="F438" s="35" t="s">
        <v>2859</v>
      </c>
      <c r="G438" s="35" t="s">
        <v>2861</v>
      </c>
      <c r="H438" s="38" t="s">
        <v>2217</v>
      </c>
      <c r="I438" s="35" t="s">
        <v>2862</v>
      </c>
      <c r="J438" s="39" t="str">
        <f t="shared" si="53"/>
        <v>PA.IV.061002</v>
      </c>
      <c r="K438" s="38" t="s">
        <v>3298</v>
      </c>
      <c r="L438" s="35" t="str">
        <f t="shared" si="54"/>
        <v>Saline lock/capped</v>
      </c>
      <c r="M438" s="39" t="str">
        <f t="shared" si="55"/>
        <v>PI.PA.IV.061002.01</v>
      </c>
      <c r="N438" s="39"/>
      <c r="O438" s="39" t="str">
        <f t="shared" si="56"/>
        <v>PH.PA.IV.061002.01</v>
      </c>
      <c r="Q438" s="39" t="str">
        <f t="shared" si="57"/>
        <v>CL.PA.IV.061002.01</v>
      </c>
      <c r="S438" s="39" t="str">
        <f t="shared" si="42"/>
        <v>DR.PA.IV.061002.01</v>
      </c>
      <c r="T438" s="39"/>
      <c r="U438" s="60" t="str">
        <f t="shared" si="51"/>
        <v>IM.PA.IV.061002.01</v>
      </c>
      <c r="V438" s="59"/>
      <c r="W438" s="60" t="str">
        <f t="shared" si="52"/>
        <v>GE.PA.IV.061002.01</v>
      </c>
      <c r="AD438" s="35" t="s">
        <v>3326</v>
      </c>
      <c r="AE438" s="35">
        <v>1267</v>
      </c>
    </row>
    <row r="439" spans="1:31" s="35" customFormat="1" ht="15">
      <c r="A439" s="35" t="s">
        <v>1664</v>
      </c>
      <c r="C439" s="38" t="s">
        <v>2222</v>
      </c>
      <c r="E439" s="38" t="s">
        <v>3331</v>
      </c>
      <c r="F439" s="35" t="s">
        <v>2859</v>
      </c>
      <c r="G439" s="35" t="s">
        <v>148</v>
      </c>
      <c r="H439" s="38" t="s">
        <v>2219</v>
      </c>
      <c r="I439" s="35" t="s">
        <v>2802</v>
      </c>
      <c r="J439" s="39" t="str">
        <f t="shared" si="53"/>
        <v>PA.IV.061003</v>
      </c>
      <c r="K439" s="38" t="s">
        <v>3298</v>
      </c>
      <c r="L439" s="35" t="str">
        <f t="shared" si="54"/>
        <v>No blood return, flush easy</v>
      </c>
      <c r="M439" s="39" t="str">
        <f t="shared" si="55"/>
        <v>PI.PA.IV.061003.01</v>
      </c>
      <c r="N439" s="39"/>
      <c r="O439" s="39" t="str">
        <f t="shared" si="56"/>
        <v>PH.PA.IV.061003.01</v>
      </c>
      <c r="Q439" s="39" t="str">
        <f t="shared" si="57"/>
        <v>CL.PA.IV.061003.01</v>
      </c>
      <c r="S439" s="39" t="str">
        <f t="shared" si="42"/>
        <v>DR.PA.IV.061003.01</v>
      </c>
      <c r="T439" s="39"/>
      <c r="U439" s="60" t="str">
        <f t="shared" si="51"/>
        <v>IM.PA.IV.061003.01</v>
      </c>
      <c r="V439" s="59"/>
      <c r="W439" s="60" t="str">
        <f t="shared" si="52"/>
        <v>GE.PA.IV.061003.01</v>
      </c>
      <c r="AD439" s="35" t="s">
        <v>3326</v>
      </c>
      <c r="AE439" s="35">
        <v>1267</v>
      </c>
    </row>
    <row r="440" spans="1:31" s="35" customFormat="1" ht="15">
      <c r="A440" s="35" t="s">
        <v>1664</v>
      </c>
      <c r="C440" s="38" t="s">
        <v>2222</v>
      </c>
      <c r="E440" s="38" t="s">
        <v>3331</v>
      </c>
      <c r="F440" s="35" t="s">
        <v>2859</v>
      </c>
      <c r="G440" s="35" t="s">
        <v>1168</v>
      </c>
      <c r="H440" s="38" t="s">
        <v>2063</v>
      </c>
      <c r="I440" s="35" t="s">
        <v>1382</v>
      </c>
      <c r="J440" s="39" t="str">
        <f t="shared" si="53"/>
        <v>PA.IV.061004</v>
      </c>
      <c r="K440" s="38" t="s">
        <v>3298</v>
      </c>
      <c r="L440" s="35" t="str">
        <f t="shared" si="54"/>
        <v>Positional</v>
      </c>
      <c r="M440" s="39" t="str">
        <f t="shared" si="55"/>
        <v>PI.PA.IV.061004.01</v>
      </c>
      <c r="N440" s="39"/>
      <c r="O440" s="39" t="str">
        <f t="shared" si="56"/>
        <v>PH.PA.IV.061004.01</v>
      </c>
      <c r="Q440" s="39" t="str">
        <f t="shared" si="57"/>
        <v>CL.PA.IV.061004.01</v>
      </c>
      <c r="S440" s="39" t="str">
        <f t="shared" si="42"/>
        <v>DR.PA.IV.061004.01</v>
      </c>
      <c r="T440" s="39"/>
      <c r="U440" s="60" t="str">
        <f t="shared" si="51"/>
        <v>IM.PA.IV.061004.01</v>
      </c>
      <c r="V440" s="59"/>
      <c r="W440" s="60" t="str">
        <f t="shared" si="52"/>
        <v>GE.PA.IV.061004.01</v>
      </c>
      <c r="AD440" s="35" t="s">
        <v>3326</v>
      </c>
      <c r="AE440" s="35">
        <v>1267</v>
      </c>
    </row>
    <row r="441" spans="1:31" s="35" customFormat="1" ht="15">
      <c r="A441" s="35" t="s">
        <v>1664</v>
      </c>
      <c r="C441" s="38" t="s">
        <v>2222</v>
      </c>
      <c r="E441" s="38" t="s">
        <v>3331</v>
      </c>
      <c r="F441" s="35" t="s">
        <v>2859</v>
      </c>
      <c r="G441" s="35" t="s">
        <v>1509</v>
      </c>
      <c r="H441" s="38" t="s">
        <v>2065</v>
      </c>
      <c r="I441" s="35" t="s">
        <v>2799</v>
      </c>
      <c r="J441" s="39" t="str">
        <f t="shared" si="53"/>
        <v>PA.IV.061005</v>
      </c>
      <c r="K441" s="38" t="s">
        <v>3298</v>
      </c>
      <c r="L441" s="35" t="str">
        <f t="shared" si="54"/>
        <v>Occluded</v>
      </c>
      <c r="M441" s="39" t="str">
        <f t="shared" si="55"/>
        <v>PI.PA.IV.061005.01</v>
      </c>
      <c r="N441" s="39"/>
      <c r="O441" s="39" t="str">
        <f t="shared" si="56"/>
        <v>PH.PA.IV.061005.01</v>
      </c>
      <c r="Q441" s="39" t="str">
        <f t="shared" si="57"/>
        <v>CL.PA.IV.061005.01</v>
      </c>
      <c r="S441" s="39" t="str">
        <f t="shared" si="42"/>
        <v>DR.PA.IV.061005.01</v>
      </c>
      <c r="T441" s="39"/>
      <c r="U441" s="60" t="str">
        <f t="shared" si="51"/>
        <v>IM.PA.IV.061005.01</v>
      </c>
      <c r="V441" s="59"/>
      <c r="W441" s="60" t="str">
        <f t="shared" si="52"/>
        <v>GE.PA.IV.061005.01</v>
      </c>
      <c r="AD441" s="35" t="s">
        <v>3326</v>
      </c>
      <c r="AE441" s="35">
        <v>1267</v>
      </c>
    </row>
    <row r="442" spans="1:31" s="35" customFormat="1" ht="15">
      <c r="A442" s="35" t="s">
        <v>1664</v>
      </c>
      <c r="C442" s="38" t="s">
        <v>2222</v>
      </c>
      <c r="E442" s="38" t="s">
        <v>3331</v>
      </c>
      <c r="F442" s="35" t="s">
        <v>2859</v>
      </c>
      <c r="G442" s="35" t="s">
        <v>149</v>
      </c>
      <c r="H442" s="38" t="s">
        <v>2222</v>
      </c>
      <c r="I442" s="35" t="s">
        <v>2803</v>
      </c>
      <c r="J442" s="39" t="str">
        <f t="shared" si="53"/>
        <v>PA.IV.061006</v>
      </c>
      <c r="K442" s="38" t="s">
        <v>3298</v>
      </c>
      <c r="L442" s="35" t="str">
        <f t="shared" si="54"/>
        <v>Sluggish blood return</v>
      </c>
      <c r="M442" s="39" t="str">
        <f t="shared" si="55"/>
        <v>PI.PA.IV.061006.01</v>
      </c>
      <c r="N442" s="39"/>
      <c r="O442" s="39" t="str">
        <f t="shared" si="56"/>
        <v>PH.PA.IV.061006.01</v>
      </c>
      <c r="Q442" s="39" t="str">
        <f t="shared" si="57"/>
        <v>CL.PA.IV.061006.01</v>
      </c>
      <c r="S442" s="39" t="str">
        <f t="shared" si="42"/>
        <v>DR.PA.IV.061006.01</v>
      </c>
      <c r="T442" s="39"/>
      <c r="U442" s="60" t="str">
        <f t="shared" si="51"/>
        <v>IM.PA.IV.061006.01</v>
      </c>
      <c r="V442" s="59"/>
      <c r="W442" s="60" t="str">
        <f t="shared" si="52"/>
        <v>GE.PA.IV.061006.01</v>
      </c>
      <c r="AD442" s="35" t="s">
        <v>3326</v>
      </c>
      <c r="AE442" s="35">
        <v>1267</v>
      </c>
    </row>
    <row r="443" spans="1:31" s="35" customFormat="1" ht="15">
      <c r="A443" s="35" t="s">
        <v>1664</v>
      </c>
      <c r="C443" s="38" t="s">
        <v>2222</v>
      </c>
      <c r="D443" s="35" t="s">
        <v>4380</v>
      </c>
      <c r="E443" s="38" t="s">
        <v>3331</v>
      </c>
      <c r="F443" s="35" t="s">
        <v>2859</v>
      </c>
      <c r="G443" s="35" t="s">
        <v>2863</v>
      </c>
      <c r="H443" s="38" t="s">
        <v>2376</v>
      </c>
      <c r="I443" s="35" t="s">
        <v>2800</v>
      </c>
      <c r="J443" s="39" t="str">
        <f t="shared" si="53"/>
        <v>PA.IV.061007</v>
      </c>
      <c r="K443" s="38" t="s">
        <v>3298</v>
      </c>
      <c r="L443" s="35" t="str">
        <f t="shared" si="54"/>
        <v xml:space="preserve">Discontinued </v>
      </c>
      <c r="M443" s="39" t="str">
        <f t="shared" si="55"/>
        <v>PI.PA.IV.061007.01</v>
      </c>
      <c r="N443" s="39"/>
      <c r="O443" s="39" t="str">
        <f t="shared" si="56"/>
        <v>PH.PA.IV.061007.01</v>
      </c>
      <c r="Q443" s="39" t="str">
        <f t="shared" si="57"/>
        <v>CL.PA.IV.061007.01</v>
      </c>
      <c r="S443" s="39" t="str">
        <f t="shared" si="42"/>
        <v>DR.PA.IV.061007.01</v>
      </c>
      <c r="T443" s="39"/>
      <c r="U443" s="60" t="str">
        <f t="shared" si="51"/>
        <v>IM.PA.IV.061007.01</v>
      </c>
      <c r="V443" s="59"/>
      <c r="W443" s="60" t="str">
        <f t="shared" si="52"/>
        <v>GE.PA.IV.061007.01</v>
      </c>
      <c r="AD443" s="35" t="s">
        <v>3326</v>
      </c>
      <c r="AE443" s="35">
        <v>1267</v>
      </c>
    </row>
    <row r="444" spans="1:31" s="35" customFormat="1" ht="15">
      <c r="A444" s="35" t="s">
        <v>1664</v>
      </c>
      <c r="C444" s="38" t="s">
        <v>2222</v>
      </c>
      <c r="D444" s="35" t="s">
        <v>4380</v>
      </c>
      <c r="E444" s="38" t="s">
        <v>3331</v>
      </c>
      <c r="F444" s="35" t="s">
        <v>2859</v>
      </c>
      <c r="G444" s="35" t="s">
        <v>150</v>
      </c>
      <c r="H444" s="38" t="s">
        <v>2378</v>
      </c>
      <c r="I444" s="35" t="s">
        <v>2819</v>
      </c>
      <c r="J444" s="39" t="str">
        <f t="shared" si="53"/>
        <v>PA.IV.061008</v>
      </c>
      <c r="K444" s="38" t="s">
        <v>3298</v>
      </c>
      <c r="L444" s="35" t="str">
        <f t="shared" si="54"/>
        <v>D/C due to positive blood cultures</v>
      </c>
      <c r="M444" s="39" t="str">
        <f t="shared" si="55"/>
        <v>PI.PA.IV.061008.01</v>
      </c>
      <c r="N444" s="39"/>
      <c r="O444" s="39" t="str">
        <f t="shared" si="56"/>
        <v>PH.PA.IV.061008.01</v>
      </c>
      <c r="Q444" s="39" t="str">
        <f t="shared" si="57"/>
        <v>CL.PA.IV.061008.01</v>
      </c>
      <c r="S444" s="39" t="str">
        <f t="shared" si="42"/>
        <v>DR.PA.IV.061008.01</v>
      </c>
      <c r="T444" s="39"/>
      <c r="U444" s="60" t="str">
        <f t="shared" si="51"/>
        <v>IM.PA.IV.061008.01</v>
      </c>
      <c r="V444" s="59"/>
      <c r="W444" s="60" t="str">
        <f t="shared" si="52"/>
        <v>GE.PA.IV.061008.01</v>
      </c>
      <c r="AD444" s="35" t="s">
        <v>3326</v>
      </c>
      <c r="AE444" s="35">
        <v>1267</v>
      </c>
    </row>
    <row r="445" spans="1:31" s="35" customFormat="1" ht="15">
      <c r="A445" s="35" t="s">
        <v>1664</v>
      </c>
      <c r="C445" s="38" t="s">
        <v>2222</v>
      </c>
      <c r="E445" s="38" t="s">
        <v>3331</v>
      </c>
      <c r="F445" s="35" t="s">
        <v>2859</v>
      </c>
      <c r="G445" s="35" t="s">
        <v>4525</v>
      </c>
      <c r="H445" s="38" t="s">
        <v>3312</v>
      </c>
      <c r="J445" s="39" t="str">
        <f t="shared" si="53"/>
        <v>PA.IV.061009</v>
      </c>
      <c r="K445" s="38" t="s">
        <v>3298</v>
      </c>
      <c r="L445" s="35" t="str">
        <f t="shared" si="54"/>
        <v>Self Discontinued</v>
      </c>
      <c r="M445" s="39" t="str">
        <f t="shared" si="55"/>
        <v>PI.PA.IV.061009.01</v>
      </c>
      <c r="N445" s="39"/>
      <c r="O445" s="39" t="str">
        <f t="shared" si="56"/>
        <v>PH.PA.IV.061009.01</v>
      </c>
      <c r="Q445" s="39" t="str">
        <f t="shared" si="57"/>
        <v>CL.PA.IV.061009.01</v>
      </c>
      <c r="R445" s="35" t="s">
        <v>4380</v>
      </c>
      <c r="S445" s="39" t="str">
        <f t="shared" si="42"/>
        <v>DR.PA.IV.061009.01</v>
      </c>
      <c r="T445" s="39"/>
      <c r="U445" s="60" t="str">
        <f t="shared" si="51"/>
        <v>IM.PA.IV.061009.01</v>
      </c>
      <c r="V445" s="59"/>
      <c r="W445" s="60" t="str">
        <f t="shared" si="52"/>
        <v>GE.PA.IV.061009.01</v>
      </c>
      <c r="AB445" s="35" t="s">
        <v>3326</v>
      </c>
      <c r="AC445" s="35">
        <v>1124</v>
      </c>
    </row>
    <row r="446" spans="1:31" s="35" customFormat="1" ht="14" customHeight="1">
      <c r="A446" s="35" t="s">
        <v>1664</v>
      </c>
      <c r="B446" s="35" t="s">
        <v>1262</v>
      </c>
      <c r="C446" s="38" t="s">
        <v>2376</v>
      </c>
      <c r="D446" s="35" t="s">
        <v>1957</v>
      </c>
      <c r="E446" s="38" t="s">
        <v>2212</v>
      </c>
      <c r="F446" s="35" t="s">
        <v>1263</v>
      </c>
      <c r="G446" s="35" t="s">
        <v>1791</v>
      </c>
      <c r="H446" s="38" t="s">
        <v>2212</v>
      </c>
      <c r="J446" s="39" t="str">
        <f t="shared" si="53"/>
        <v>PA.IV.070101</v>
      </c>
      <c r="K446" s="38" t="s">
        <v>2212</v>
      </c>
      <c r="L446" s="35" t="str">
        <f t="shared" si="54"/>
        <v>Bloody</v>
      </c>
      <c r="M446" s="39" t="str">
        <f t="shared" si="55"/>
        <v>PI.PA.IV.070101.01</v>
      </c>
      <c r="N446" s="39"/>
      <c r="O446" s="39" t="str">
        <f t="shared" si="56"/>
        <v>PH.PA.IV.070101.01</v>
      </c>
      <c r="Q446" s="39" t="str">
        <f t="shared" si="57"/>
        <v>CL.PA.IV.070101.01</v>
      </c>
      <c r="R446" s="39"/>
      <c r="S446" s="39" t="str">
        <f t="shared" si="42"/>
        <v>DR.PA.IV.070101.01</v>
      </c>
      <c r="T446" s="39"/>
      <c r="U446" s="60" t="str">
        <f t="shared" si="51"/>
        <v>IM.PA.IV.070101.01</v>
      </c>
      <c r="V446" s="59"/>
      <c r="W446" s="60" t="str">
        <f t="shared" si="52"/>
        <v>GE.PA.IV.070101.01</v>
      </c>
    </row>
    <row r="447" spans="1:31" s="35" customFormat="1" ht="14" customHeight="1">
      <c r="A447" s="35" t="s">
        <v>1664</v>
      </c>
      <c r="C447" s="38" t="s">
        <v>2376</v>
      </c>
      <c r="E447" s="38" t="s">
        <v>2212</v>
      </c>
      <c r="F447" s="35" t="s">
        <v>1263</v>
      </c>
      <c r="G447" s="35" t="s">
        <v>1792</v>
      </c>
      <c r="H447" s="38" t="s">
        <v>2217</v>
      </c>
      <c r="J447" s="39" t="str">
        <f t="shared" si="53"/>
        <v>PA.IV.070102</v>
      </c>
      <c r="K447" s="38" t="s">
        <v>2212</v>
      </c>
      <c r="L447" s="35" t="str">
        <f t="shared" si="54"/>
        <v>Serous</v>
      </c>
      <c r="M447" s="39" t="str">
        <f t="shared" si="55"/>
        <v>PI.PA.IV.070102.01</v>
      </c>
      <c r="N447" s="39"/>
      <c r="O447" s="39" t="str">
        <f t="shared" si="56"/>
        <v>PH.PA.IV.070102.01</v>
      </c>
      <c r="Q447" s="39" t="str">
        <f t="shared" si="57"/>
        <v>CL.PA.IV.070102.01</v>
      </c>
      <c r="R447" s="39"/>
      <c r="S447" s="39" t="str">
        <f t="shared" si="42"/>
        <v>DR.PA.IV.070102.01</v>
      </c>
      <c r="T447" s="39"/>
      <c r="U447" s="60" t="str">
        <f t="shared" si="51"/>
        <v>IM.PA.IV.070102.01</v>
      </c>
      <c r="V447" s="59"/>
      <c r="W447" s="60" t="str">
        <f t="shared" si="52"/>
        <v>GE.PA.IV.070102.01</v>
      </c>
    </row>
    <row r="448" spans="1:31" s="35" customFormat="1" ht="14" customHeight="1">
      <c r="A448" s="35" t="s">
        <v>1664</v>
      </c>
      <c r="C448" s="38" t="s">
        <v>2376</v>
      </c>
      <c r="E448" s="38" t="s">
        <v>2212</v>
      </c>
      <c r="F448" s="35" t="s">
        <v>1263</v>
      </c>
      <c r="G448" s="35" t="s">
        <v>1793</v>
      </c>
      <c r="H448" s="38" t="s">
        <v>2219</v>
      </c>
      <c r="J448" s="39" t="str">
        <f t="shared" si="53"/>
        <v>PA.IV.070103</v>
      </c>
      <c r="K448" s="38" t="s">
        <v>2212</v>
      </c>
      <c r="L448" s="35" t="str">
        <f t="shared" si="54"/>
        <v>Serosanguinous</v>
      </c>
      <c r="M448" s="39" t="str">
        <f t="shared" si="55"/>
        <v>PI.PA.IV.070103.01</v>
      </c>
      <c r="N448" s="39"/>
      <c r="O448" s="39" t="str">
        <f t="shared" si="56"/>
        <v>PH.PA.IV.070103.01</v>
      </c>
      <c r="Q448" s="39" t="str">
        <f t="shared" si="57"/>
        <v>CL.PA.IV.070103.01</v>
      </c>
      <c r="R448" s="39"/>
      <c r="S448" s="39" t="str">
        <f t="shared" si="42"/>
        <v>DR.PA.IV.070103.01</v>
      </c>
      <c r="T448" s="39"/>
      <c r="U448" s="60" t="str">
        <f t="shared" si="51"/>
        <v>IM.PA.IV.070103.01</v>
      </c>
      <c r="V448" s="59"/>
      <c r="W448" s="60" t="str">
        <f t="shared" si="52"/>
        <v>GE.PA.IV.070103.01</v>
      </c>
    </row>
    <row r="449" spans="1:35" s="35" customFormat="1" ht="14" customHeight="1">
      <c r="A449" s="35" t="s">
        <v>1664</v>
      </c>
      <c r="C449" s="38" t="s">
        <v>2376</v>
      </c>
      <c r="E449" s="38" t="s">
        <v>2212</v>
      </c>
      <c r="F449" s="35" t="s">
        <v>1263</v>
      </c>
      <c r="G449" s="35" t="s">
        <v>1794</v>
      </c>
      <c r="H449" s="38" t="s">
        <v>2063</v>
      </c>
      <c r="J449" s="39" t="str">
        <f t="shared" si="53"/>
        <v>PA.IV.070104</v>
      </c>
      <c r="K449" s="38" t="s">
        <v>2212</v>
      </c>
      <c r="L449" s="35" t="str">
        <f t="shared" si="54"/>
        <v>Purulent</v>
      </c>
      <c r="M449" s="39" t="str">
        <f t="shared" si="55"/>
        <v>PI.PA.IV.070104.01</v>
      </c>
      <c r="N449" s="39"/>
      <c r="O449" s="39" t="str">
        <f t="shared" si="56"/>
        <v>PH.PA.IV.070104.01</v>
      </c>
      <c r="Q449" s="39" t="str">
        <f t="shared" si="57"/>
        <v>CL.PA.IV.070104.01</v>
      </c>
      <c r="R449" s="39"/>
      <c r="S449" s="39" t="str">
        <f t="shared" si="42"/>
        <v>DR.PA.IV.070104.01</v>
      </c>
      <c r="T449" s="39"/>
      <c r="U449" s="60" t="str">
        <f t="shared" si="51"/>
        <v>IM.PA.IV.070104.01</v>
      </c>
      <c r="V449" s="59"/>
      <c r="W449" s="60" t="str">
        <f t="shared" si="52"/>
        <v>GE.PA.IV.070104.01</v>
      </c>
    </row>
    <row r="450" spans="1:35" s="35" customFormat="1" ht="14" customHeight="1">
      <c r="A450" s="35" t="s">
        <v>1664</v>
      </c>
      <c r="C450" s="38" t="s">
        <v>2376</v>
      </c>
      <c r="D450" s="35" t="s">
        <v>1795</v>
      </c>
      <c r="E450" s="38" t="s">
        <v>2217</v>
      </c>
      <c r="F450" s="35" t="s">
        <v>1437</v>
      </c>
      <c r="G450" s="35" t="s">
        <v>341</v>
      </c>
      <c r="H450" s="38" t="s">
        <v>2212</v>
      </c>
      <c r="J450" s="39" t="str">
        <f t="shared" si="53"/>
        <v>PA.IV.070201</v>
      </c>
      <c r="K450" s="38" t="s">
        <v>2212</v>
      </c>
      <c r="L450" s="35" t="str">
        <f t="shared" si="54"/>
        <v>Clean, dry, intact</v>
      </c>
      <c r="M450" s="39" t="str">
        <f t="shared" si="55"/>
        <v>PI.PA.IV.070201.01</v>
      </c>
      <c r="N450" s="39"/>
      <c r="O450" s="39" t="str">
        <f t="shared" si="56"/>
        <v>PH.PA.IV.070201.01</v>
      </c>
      <c r="Q450" s="39" t="str">
        <f t="shared" si="57"/>
        <v>CL.PA.IV.070201.01</v>
      </c>
      <c r="R450" s="39"/>
      <c r="S450" s="39" t="str">
        <f t="shared" si="42"/>
        <v>DR.PA.IV.070201.01</v>
      </c>
      <c r="T450" s="39"/>
      <c r="U450" s="60" t="str">
        <f t="shared" si="51"/>
        <v>IM.PA.IV.070201.01</v>
      </c>
      <c r="V450" s="59"/>
      <c r="W450" s="60" t="str">
        <f t="shared" si="52"/>
        <v>GE.PA.IV.070201.01</v>
      </c>
    </row>
    <row r="451" spans="1:35" s="35" customFormat="1" ht="14" customHeight="1">
      <c r="A451" s="35" t="s">
        <v>1664</v>
      </c>
      <c r="C451" s="38" t="s">
        <v>2376</v>
      </c>
      <c r="E451" s="38" t="s">
        <v>2217</v>
      </c>
      <c r="F451" s="35" t="s">
        <v>1437</v>
      </c>
      <c r="G451" s="35" t="s">
        <v>2633</v>
      </c>
      <c r="H451" s="38" t="s">
        <v>2217</v>
      </c>
      <c r="J451" s="39" t="str">
        <f t="shared" si="53"/>
        <v>PA.IV.070202</v>
      </c>
      <c r="K451" s="38" t="s">
        <v>2212</v>
      </c>
      <c r="L451" s="35" t="str">
        <f t="shared" si="54"/>
        <v>Scant discharge</v>
      </c>
      <c r="M451" s="39" t="str">
        <f t="shared" si="55"/>
        <v>PI.PA.IV.070202.01</v>
      </c>
      <c r="N451" s="39"/>
      <c r="O451" s="39" t="str">
        <f t="shared" si="56"/>
        <v>PH.PA.IV.070202.01</v>
      </c>
      <c r="Q451" s="39" t="str">
        <f t="shared" si="57"/>
        <v>CL.PA.IV.070202.01</v>
      </c>
      <c r="R451" s="39"/>
      <c r="S451" s="39" t="str">
        <f t="shared" si="42"/>
        <v>DR.PA.IV.070202.01</v>
      </c>
      <c r="T451" s="39"/>
      <c r="U451" s="60" t="str">
        <f t="shared" si="51"/>
        <v>IM.PA.IV.070202.01</v>
      </c>
      <c r="V451" s="59"/>
      <c r="W451" s="60" t="str">
        <f t="shared" si="52"/>
        <v>GE.PA.IV.070202.01</v>
      </c>
    </row>
    <row r="452" spans="1:35" s="35" customFormat="1" ht="14" customHeight="1">
      <c r="A452" s="35" t="s">
        <v>1664</v>
      </c>
      <c r="C452" s="38" t="s">
        <v>2376</v>
      </c>
      <c r="E452" s="38" t="s">
        <v>2217</v>
      </c>
      <c r="F452" s="35" t="s">
        <v>1437</v>
      </c>
      <c r="G452" s="35" t="s">
        <v>2634</v>
      </c>
      <c r="H452" s="38" t="s">
        <v>2219</v>
      </c>
      <c r="J452" s="39" t="str">
        <f t="shared" si="53"/>
        <v>PA.IV.070203</v>
      </c>
      <c r="K452" s="38" t="s">
        <v>2212</v>
      </c>
      <c r="L452" s="35" t="str">
        <f t="shared" si="54"/>
        <v>Small discharge</v>
      </c>
      <c r="M452" s="39" t="str">
        <f t="shared" si="55"/>
        <v>PI.PA.IV.070203.01</v>
      </c>
      <c r="N452" s="39"/>
      <c r="O452" s="39" t="str">
        <f t="shared" si="56"/>
        <v>PH.PA.IV.070203.01</v>
      </c>
      <c r="Q452" s="39" t="str">
        <f t="shared" si="57"/>
        <v>CL.PA.IV.070203.01</v>
      </c>
      <c r="R452" s="39"/>
      <c r="S452" s="39" t="str">
        <f t="shared" si="42"/>
        <v>DR.PA.IV.070203.01</v>
      </c>
      <c r="T452" s="39"/>
      <c r="U452" s="60" t="str">
        <f t="shared" si="51"/>
        <v>IM.PA.IV.070203.01</v>
      </c>
      <c r="V452" s="59"/>
      <c r="W452" s="60" t="str">
        <f t="shared" si="52"/>
        <v>GE.PA.IV.070203.01</v>
      </c>
    </row>
    <row r="453" spans="1:35" s="35" customFormat="1" ht="14" customHeight="1">
      <c r="A453" s="35" t="s">
        <v>1664</v>
      </c>
      <c r="C453" s="38" t="s">
        <v>2376</v>
      </c>
      <c r="E453" s="38" t="s">
        <v>2217</v>
      </c>
      <c r="F453" s="35" t="s">
        <v>1437</v>
      </c>
      <c r="G453" s="35" t="s">
        <v>2635</v>
      </c>
      <c r="H453" s="38" t="s">
        <v>2063</v>
      </c>
      <c r="J453" s="39" t="str">
        <f t="shared" si="53"/>
        <v>PA.IV.070204</v>
      </c>
      <c r="K453" s="38" t="s">
        <v>2212</v>
      </c>
      <c r="L453" s="35" t="str">
        <f t="shared" si="54"/>
        <v>Moderate discharge</v>
      </c>
      <c r="M453" s="39" t="str">
        <f t="shared" si="55"/>
        <v>PI.PA.IV.070204.01</v>
      </c>
      <c r="N453" s="39"/>
      <c r="O453" s="39" t="str">
        <f t="shared" si="56"/>
        <v>PH.PA.IV.070204.01</v>
      </c>
      <c r="Q453" s="39" t="str">
        <f t="shared" si="57"/>
        <v>CL.PA.IV.070204.01</v>
      </c>
      <c r="R453" s="39"/>
      <c r="S453" s="39" t="str">
        <f t="shared" si="42"/>
        <v>DR.PA.IV.070204.01</v>
      </c>
      <c r="T453" s="39"/>
      <c r="U453" s="60" t="str">
        <f t="shared" si="51"/>
        <v>IM.PA.IV.070204.01</v>
      </c>
      <c r="V453" s="59"/>
      <c r="W453" s="60" t="str">
        <f t="shared" si="52"/>
        <v>GE.PA.IV.070204.01</v>
      </c>
    </row>
    <row r="454" spans="1:35" s="35" customFormat="1" ht="14" customHeight="1">
      <c r="A454" s="35" t="s">
        <v>1664</v>
      </c>
      <c r="C454" s="38" t="s">
        <v>2376</v>
      </c>
      <c r="E454" s="38" t="s">
        <v>2217</v>
      </c>
      <c r="F454" s="35" t="s">
        <v>1437</v>
      </c>
      <c r="G454" s="35" t="s">
        <v>2775</v>
      </c>
      <c r="H454" s="38" t="s">
        <v>2065</v>
      </c>
      <c r="J454" s="39" t="str">
        <f t="shared" si="53"/>
        <v>PA.IV.070205</v>
      </c>
      <c r="K454" s="38" t="s">
        <v>2212</v>
      </c>
      <c r="L454" s="35" t="str">
        <f t="shared" si="54"/>
        <v>Heavy discharge</v>
      </c>
      <c r="M454" s="39" t="str">
        <f t="shared" si="55"/>
        <v>PI.PA.IV.070205.01</v>
      </c>
      <c r="N454" s="39"/>
      <c r="O454" s="39" t="str">
        <f t="shared" si="56"/>
        <v>PH.PA.IV.070205.01</v>
      </c>
      <c r="Q454" s="39" t="str">
        <f t="shared" si="57"/>
        <v>CL.PA.IV.070205.01</v>
      </c>
      <c r="R454" s="39"/>
      <c r="S454" s="39" t="str">
        <f t="shared" si="42"/>
        <v>DR.PA.IV.070205.01</v>
      </c>
      <c r="T454" s="39"/>
      <c r="U454" s="60" t="str">
        <f t="shared" ref="U454:U518" si="58">CONCATENATE("IM.",J454, ".",K454)</f>
        <v>IM.PA.IV.070205.01</v>
      </c>
      <c r="V454" s="59"/>
      <c r="W454" s="60" t="str">
        <f t="shared" ref="W454:W518" si="59">CONCATENATE("GE.",J454, ".",K454)</f>
        <v>GE.PA.IV.070205.01</v>
      </c>
    </row>
    <row r="455" spans="1:35" s="35" customFormat="1" ht="14" customHeight="1">
      <c r="A455" s="35" t="s">
        <v>1664</v>
      </c>
      <c r="C455" s="38" t="s">
        <v>2376</v>
      </c>
      <c r="E455" s="38" t="s">
        <v>2217</v>
      </c>
      <c r="F455" s="35" t="s">
        <v>1437</v>
      </c>
      <c r="G455" s="35" t="s">
        <v>6575</v>
      </c>
      <c r="H455" s="38" t="s">
        <v>2222</v>
      </c>
      <c r="J455" s="39" t="str">
        <f t="shared" si="53"/>
        <v>PA.IV.070206</v>
      </c>
      <c r="K455" s="38" t="s">
        <v>2212</v>
      </c>
      <c r="L455" s="35" t="str">
        <f t="shared" si="54"/>
        <v>No discharge</v>
      </c>
      <c r="M455" s="39" t="str">
        <f t="shared" si="55"/>
        <v>PI.PA.IV.070206.01</v>
      </c>
      <c r="N455" s="39"/>
      <c r="O455" s="39" t="str">
        <f t="shared" si="56"/>
        <v>PH.PA.IV.070206.01</v>
      </c>
      <c r="Q455" s="39" t="str">
        <f t="shared" si="57"/>
        <v>CL.PA.IV.070206.01</v>
      </c>
      <c r="R455" s="39"/>
      <c r="S455" s="39" t="str">
        <f t="shared" ref="S455" si="60">CONCATENATE("DR.",J455,".",K455)</f>
        <v>DR.PA.IV.070206.01</v>
      </c>
      <c r="T455" s="39"/>
      <c r="U455" s="60" t="str">
        <f t="shared" si="58"/>
        <v>IM.PA.IV.070206.01</v>
      </c>
      <c r="V455" s="59"/>
      <c r="W455" s="60" t="str">
        <f t="shared" si="59"/>
        <v>GE.PA.IV.070206.01</v>
      </c>
      <c r="AH455" s="35" t="s">
        <v>3207</v>
      </c>
      <c r="AI455" s="35">
        <v>1662</v>
      </c>
    </row>
    <row r="456" spans="1:35" s="35" customFormat="1" ht="14" customHeight="1">
      <c r="A456" s="35" t="s">
        <v>1664</v>
      </c>
      <c r="C456" s="38" t="s">
        <v>2376</v>
      </c>
      <c r="D456" s="35" t="s">
        <v>2776</v>
      </c>
      <c r="E456" s="38" t="s">
        <v>2219</v>
      </c>
      <c r="F456" s="35" t="s">
        <v>1438</v>
      </c>
      <c r="G456" s="35" t="s">
        <v>2643</v>
      </c>
      <c r="H456" s="38" t="s">
        <v>2212</v>
      </c>
      <c r="J456" s="39" t="str">
        <f t="shared" si="53"/>
        <v>PA.IV.070301</v>
      </c>
      <c r="K456" s="38" t="s">
        <v>2212</v>
      </c>
      <c r="L456" s="35" t="str">
        <f t="shared" si="54"/>
        <v>Transparent</v>
      </c>
      <c r="M456" s="39" t="str">
        <f t="shared" si="55"/>
        <v>PI.PA.IV.070301.01</v>
      </c>
      <c r="N456" s="39"/>
      <c r="O456" s="39" t="str">
        <f t="shared" si="56"/>
        <v>PH.PA.IV.070301.01</v>
      </c>
      <c r="Q456" s="39" t="str">
        <f t="shared" si="57"/>
        <v>CL.PA.IV.070301.01</v>
      </c>
      <c r="R456" s="39"/>
      <c r="S456" s="39" t="str">
        <f t="shared" si="42"/>
        <v>DR.PA.IV.070301.01</v>
      </c>
      <c r="T456" s="39"/>
      <c r="U456" s="60" t="str">
        <f t="shared" si="58"/>
        <v>IM.PA.IV.070301.01</v>
      </c>
      <c r="V456" s="59"/>
      <c r="W456" s="60" t="str">
        <f t="shared" si="59"/>
        <v>GE.PA.IV.070301.01</v>
      </c>
    </row>
    <row r="457" spans="1:35" s="35" customFormat="1" ht="14" customHeight="1">
      <c r="A457" s="35" t="s">
        <v>1664</v>
      </c>
      <c r="C457" s="38" t="s">
        <v>2376</v>
      </c>
      <c r="E457" s="38" t="s">
        <v>2219</v>
      </c>
      <c r="F457" s="35" t="s">
        <v>1438</v>
      </c>
      <c r="G457" s="35" t="s">
        <v>2644</v>
      </c>
      <c r="H457" s="38" t="s">
        <v>2217</v>
      </c>
      <c r="J457" s="39" t="str">
        <f t="shared" si="53"/>
        <v>PA.IV.070302</v>
      </c>
      <c r="K457" s="38" t="s">
        <v>2212</v>
      </c>
      <c r="L457" s="35" t="str">
        <f t="shared" si="54"/>
        <v>Gauze</v>
      </c>
      <c r="M457" s="39" t="str">
        <f t="shared" si="55"/>
        <v>PI.PA.IV.070302.01</v>
      </c>
      <c r="N457" s="39"/>
      <c r="O457" s="39" t="str">
        <f t="shared" si="56"/>
        <v>PH.PA.IV.070302.01</v>
      </c>
      <c r="Q457" s="39" t="str">
        <f t="shared" si="57"/>
        <v>CL.PA.IV.070302.01</v>
      </c>
      <c r="R457" s="39"/>
      <c r="S457" s="39" t="str">
        <f t="shared" si="42"/>
        <v>DR.PA.IV.070302.01</v>
      </c>
      <c r="T457" s="39"/>
      <c r="U457" s="60" t="str">
        <f t="shared" si="58"/>
        <v>IM.PA.IV.070302.01</v>
      </c>
      <c r="V457" s="59"/>
      <c r="W457" s="60" t="str">
        <f t="shared" si="59"/>
        <v>GE.PA.IV.070302.01</v>
      </c>
    </row>
    <row r="458" spans="1:35" s="35" customFormat="1" ht="14" customHeight="1">
      <c r="A458" s="35" t="s">
        <v>1664</v>
      </c>
      <c r="C458" s="38" t="s">
        <v>2376</v>
      </c>
      <c r="E458" s="38" t="s">
        <v>2219</v>
      </c>
      <c r="F458" s="35" t="s">
        <v>1438</v>
      </c>
      <c r="G458" s="35" t="s">
        <v>2642</v>
      </c>
      <c r="H458" s="38" t="s">
        <v>2219</v>
      </c>
      <c r="J458" s="39" t="str">
        <f t="shared" si="53"/>
        <v>PA.IV.070303</v>
      </c>
      <c r="K458" s="38" t="s">
        <v>2212</v>
      </c>
      <c r="L458" s="35" t="str">
        <f t="shared" si="54"/>
        <v>Antimicrobial disk</v>
      </c>
      <c r="M458" s="39" t="str">
        <f t="shared" si="55"/>
        <v>PI.PA.IV.070303.01</v>
      </c>
      <c r="N458" s="39"/>
      <c r="O458" s="39" t="str">
        <f t="shared" si="56"/>
        <v>PH.PA.IV.070303.01</v>
      </c>
      <c r="Q458" s="39" t="str">
        <f t="shared" si="57"/>
        <v>CL.PA.IV.070303.01</v>
      </c>
      <c r="R458" s="39"/>
      <c r="S458" s="39" t="str">
        <f t="shared" ref="S458:S535" si="61">CONCATENATE("DR.",J458,".",K458)</f>
        <v>DR.PA.IV.070303.01</v>
      </c>
      <c r="T458" s="39"/>
      <c r="U458" s="60" t="str">
        <f t="shared" si="58"/>
        <v>IM.PA.IV.070303.01</v>
      </c>
      <c r="V458" s="59"/>
      <c r="W458" s="60" t="str">
        <f t="shared" si="59"/>
        <v>GE.PA.IV.070303.01</v>
      </c>
    </row>
    <row r="459" spans="1:35" s="35" customFormat="1" ht="14" customHeight="1">
      <c r="A459" s="35" t="s">
        <v>1664</v>
      </c>
      <c r="C459" s="38" t="s">
        <v>2376</v>
      </c>
      <c r="E459" s="38" t="s">
        <v>2219</v>
      </c>
      <c r="F459" s="35" t="s">
        <v>1438</v>
      </c>
      <c r="G459" s="35" t="s">
        <v>870</v>
      </c>
      <c r="H459" s="38" t="s">
        <v>2063</v>
      </c>
      <c r="J459" s="39" t="str">
        <f t="shared" si="53"/>
        <v>PA.IV.070304</v>
      </c>
      <c r="K459" s="38" t="s">
        <v>2212</v>
      </c>
      <c r="L459" s="35" t="str">
        <f t="shared" si="54"/>
        <v>Pressure dressing</v>
      </c>
      <c r="M459" s="39" t="str">
        <f t="shared" si="55"/>
        <v>PI.PA.IV.070304.01</v>
      </c>
      <c r="N459" s="39"/>
      <c r="O459" s="39" t="str">
        <f t="shared" si="56"/>
        <v>PH.PA.IV.070304.01</v>
      </c>
      <c r="Q459" s="39" t="str">
        <f t="shared" si="57"/>
        <v>CL.PA.IV.070304.01</v>
      </c>
      <c r="R459" s="39"/>
      <c r="S459" s="39" t="str">
        <f t="shared" si="61"/>
        <v>DR.PA.IV.070304.01</v>
      </c>
      <c r="T459" s="39"/>
      <c r="U459" s="60" t="str">
        <f t="shared" si="58"/>
        <v>IM.PA.IV.070304.01</v>
      </c>
      <c r="V459" s="59"/>
      <c r="W459" s="60" t="str">
        <f t="shared" si="59"/>
        <v>GE.PA.IV.070304.01</v>
      </c>
    </row>
    <row r="460" spans="1:35" s="35" customFormat="1" ht="14" customHeight="1">
      <c r="A460" s="35" t="s">
        <v>1664</v>
      </c>
      <c r="C460" s="38" t="s">
        <v>2376</v>
      </c>
      <c r="E460" s="38" t="s">
        <v>2219</v>
      </c>
      <c r="F460" s="35" t="s">
        <v>1438</v>
      </c>
      <c r="G460" s="35" t="s">
        <v>2109</v>
      </c>
      <c r="H460" s="38" t="s">
        <v>2065</v>
      </c>
      <c r="J460" s="39" t="str">
        <f t="shared" si="53"/>
        <v>PA.IV.070305</v>
      </c>
      <c r="K460" s="38" t="s">
        <v>2212</v>
      </c>
      <c r="L460" s="35" t="str">
        <f t="shared" si="54"/>
        <v>Unable to assess</v>
      </c>
      <c r="M460" s="39" t="str">
        <f t="shared" si="55"/>
        <v>PI.PA.IV.070305.01</v>
      </c>
      <c r="N460" s="39"/>
      <c r="O460" s="39" t="str">
        <f t="shared" si="56"/>
        <v>PH.PA.IV.070305.01</v>
      </c>
      <c r="Q460" s="39" t="str">
        <f t="shared" si="57"/>
        <v>CL.PA.IV.070305.01</v>
      </c>
      <c r="R460" s="39"/>
      <c r="S460" s="39" t="str">
        <f t="shared" si="61"/>
        <v>DR.PA.IV.070305.01</v>
      </c>
      <c r="T460" s="39"/>
      <c r="U460" s="60" t="str">
        <f t="shared" si="58"/>
        <v>IM.PA.IV.070305.01</v>
      </c>
      <c r="V460" s="59"/>
      <c r="W460" s="60" t="str">
        <f t="shared" si="59"/>
        <v>GE.PA.IV.070305.01</v>
      </c>
    </row>
    <row r="461" spans="1:35" s="35" customFormat="1" ht="14" customHeight="1">
      <c r="A461" s="35" t="s">
        <v>1664</v>
      </c>
      <c r="C461" s="38" t="s">
        <v>2376</v>
      </c>
      <c r="E461" s="38" t="s">
        <v>2219</v>
      </c>
      <c r="F461" s="35" t="s">
        <v>1438</v>
      </c>
      <c r="G461" s="35" t="s">
        <v>972</v>
      </c>
      <c r="H461" s="38" t="s">
        <v>2222</v>
      </c>
      <c r="J461" s="39" t="str">
        <f t="shared" si="53"/>
        <v>PA.IV.070306</v>
      </c>
      <c r="K461" s="38" t="s">
        <v>2212</v>
      </c>
      <c r="L461" s="35" t="str">
        <f t="shared" si="54"/>
        <v>Other, specify:</v>
      </c>
      <c r="M461" s="39" t="str">
        <f t="shared" si="55"/>
        <v>PI.PA.IV.070306.01</v>
      </c>
      <c r="N461" s="39"/>
      <c r="O461" s="39" t="str">
        <f t="shared" si="56"/>
        <v>PH.PA.IV.070306.01</v>
      </c>
      <c r="Q461" s="39" t="str">
        <f t="shared" si="57"/>
        <v>CL.PA.IV.070306.01</v>
      </c>
      <c r="R461" s="39"/>
      <c r="S461" s="39" t="str">
        <f t="shared" si="61"/>
        <v>DR.PA.IV.070306.01</v>
      </c>
      <c r="T461" s="39"/>
      <c r="U461" s="60" t="str">
        <f t="shared" si="58"/>
        <v>IM.PA.IV.070306.01</v>
      </c>
      <c r="V461" s="59"/>
      <c r="W461" s="60" t="str">
        <f t="shared" si="59"/>
        <v>GE.PA.IV.070306.01</v>
      </c>
    </row>
    <row r="462" spans="1:35" s="35" customFormat="1" ht="14" customHeight="1">
      <c r="A462" s="35" t="s">
        <v>1664</v>
      </c>
      <c r="C462" s="38" t="s">
        <v>2376</v>
      </c>
      <c r="D462" s="35" t="s">
        <v>2629</v>
      </c>
      <c r="E462" s="38" t="s">
        <v>2063</v>
      </c>
      <c r="F462" s="35" t="s">
        <v>1439</v>
      </c>
      <c r="G462" s="35" t="s">
        <v>737</v>
      </c>
      <c r="H462" s="38" t="s">
        <v>2212</v>
      </c>
      <c r="J462" s="39" t="str">
        <f t="shared" si="53"/>
        <v>PA.IV.070401</v>
      </c>
      <c r="K462" s="38" t="s">
        <v>2212</v>
      </c>
      <c r="L462" s="35" t="str">
        <f t="shared" si="54"/>
        <v>Hand right</v>
      </c>
      <c r="M462" s="39" t="str">
        <f t="shared" si="55"/>
        <v>PI.PA.IV.070401.01</v>
      </c>
      <c r="N462" s="39"/>
      <c r="O462" s="39" t="str">
        <f t="shared" si="56"/>
        <v>PH.PA.IV.070401.01</v>
      </c>
      <c r="Q462" s="39" t="str">
        <f t="shared" si="57"/>
        <v>CL.PA.IV.070401.01</v>
      </c>
      <c r="R462" s="39"/>
      <c r="S462" s="39" t="str">
        <f t="shared" si="61"/>
        <v>DR.PA.IV.070401.01</v>
      </c>
      <c r="T462" s="39"/>
      <c r="U462" s="60" t="str">
        <f t="shared" si="58"/>
        <v>IM.PA.IV.070401.01</v>
      </c>
      <c r="V462" s="59"/>
      <c r="W462" s="60" t="str">
        <f t="shared" si="59"/>
        <v>GE.PA.IV.070401.01</v>
      </c>
    </row>
    <row r="463" spans="1:35" s="35" customFormat="1" ht="14" customHeight="1">
      <c r="A463" s="35" t="s">
        <v>1664</v>
      </c>
      <c r="C463" s="38" t="s">
        <v>2376</v>
      </c>
      <c r="E463" s="38" t="s">
        <v>2063</v>
      </c>
      <c r="F463" s="35" t="s">
        <v>1439</v>
      </c>
      <c r="G463" s="35" t="s">
        <v>738</v>
      </c>
      <c r="H463" s="38" t="s">
        <v>2217</v>
      </c>
      <c r="J463" s="39" t="str">
        <f t="shared" si="53"/>
        <v>PA.IV.070402</v>
      </c>
      <c r="K463" s="38" t="s">
        <v>2212</v>
      </c>
      <c r="L463" s="35" t="str">
        <f t="shared" si="54"/>
        <v>Hand left</v>
      </c>
      <c r="M463" s="39" t="str">
        <f t="shared" si="55"/>
        <v>PI.PA.IV.070402.01</v>
      </c>
      <c r="N463" s="39"/>
      <c r="O463" s="39" t="str">
        <f t="shared" si="56"/>
        <v>PH.PA.IV.070402.01</v>
      </c>
      <c r="Q463" s="39" t="str">
        <f t="shared" si="57"/>
        <v>CL.PA.IV.070402.01</v>
      </c>
      <c r="R463" s="39"/>
      <c r="S463" s="39" t="str">
        <f t="shared" si="61"/>
        <v>DR.PA.IV.070402.01</v>
      </c>
      <c r="T463" s="39"/>
      <c r="U463" s="60" t="str">
        <f t="shared" si="58"/>
        <v>IM.PA.IV.070402.01</v>
      </c>
      <c r="V463" s="59"/>
      <c r="W463" s="60" t="str">
        <f t="shared" si="59"/>
        <v>GE.PA.IV.070402.01</v>
      </c>
    </row>
    <row r="464" spans="1:35" s="35" customFormat="1" ht="14" customHeight="1">
      <c r="A464" s="35" t="s">
        <v>1664</v>
      </c>
      <c r="C464" s="38" t="s">
        <v>2376</v>
      </c>
      <c r="E464" s="38" t="s">
        <v>2063</v>
      </c>
      <c r="F464" s="35" t="s">
        <v>1439</v>
      </c>
      <c r="G464" s="35" t="s">
        <v>867</v>
      </c>
      <c r="H464" s="38" t="s">
        <v>2219</v>
      </c>
      <c r="J464" s="39" t="str">
        <f t="shared" si="53"/>
        <v>PA.IV.070403</v>
      </c>
      <c r="K464" s="38" t="s">
        <v>2212</v>
      </c>
      <c r="L464" s="35" t="str">
        <f t="shared" si="54"/>
        <v>Wrist right</v>
      </c>
      <c r="M464" s="39" t="str">
        <f t="shared" si="55"/>
        <v>PI.PA.IV.070403.01</v>
      </c>
      <c r="N464" s="39"/>
      <c r="O464" s="39" t="str">
        <f t="shared" si="56"/>
        <v>PH.PA.IV.070403.01</v>
      </c>
      <c r="Q464" s="39" t="str">
        <f t="shared" si="57"/>
        <v>CL.PA.IV.070403.01</v>
      </c>
      <c r="R464" s="39"/>
      <c r="S464" s="39" t="str">
        <f t="shared" si="61"/>
        <v>DR.PA.IV.070403.01</v>
      </c>
      <c r="T464" s="39"/>
      <c r="U464" s="60" t="str">
        <f t="shared" si="58"/>
        <v>IM.PA.IV.070403.01</v>
      </c>
      <c r="V464" s="59"/>
      <c r="W464" s="60" t="str">
        <f t="shared" si="59"/>
        <v>GE.PA.IV.070403.01</v>
      </c>
    </row>
    <row r="465" spans="1:31" s="35" customFormat="1" ht="14" customHeight="1">
      <c r="A465" s="35" t="s">
        <v>1664</v>
      </c>
      <c r="C465" s="38" t="s">
        <v>2376</v>
      </c>
      <c r="E465" s="38" t="s">
        <v>2063</v>
      </c>
      <c r="F465" s="35" t="s">
        <v>1439</v>
      </c>
      <c r="G465" s="35" t="s">
        <v>868</v>
      </c>
      <c r="H465" s="38" t="s">
        <v>2063</v>
      </c>
      <c r="J465" s="39" t="str">
        <f t="shared" si="53"/>
        <v>PA.IV.070404</v>
      </c>
      <c r="K465" s="38" t="s">
        <v>2212</v>
      </c>
      <c r="L465" s="35" t="str">
        <f t="shared" si="54"/>
        <v>Wrist left</v>
      </c>
      <c r="M465" s="39" t="str">
        <f t="shared" si="55"/>
        <v>PI.PA.IV.070404.01</v>
      </c>
      <c r="N465" s="39"/>
      <c r="O465" s="39" t="str">
        <f t="shared" si="56"/>
        <v>PH.PA.IV.070404.01</v>
      </c>
      <c r="Q465" s="39" t="str">
        <f t="shared" si="57"/>
        <v>CL.PA.IV.070404.01</v>
      </c>
      <c r="R465" s="39"/>
      <c r="S465" s="39" t="str">
        <f t="shared" si="61"/>
        <v>DR.PA.IV.070404.01</v>
      </c>
      <c r="T465" s="39"/>
      <c r="U465" s="60" t="str">
        <f t="shared" si="58"/>
        <v>IM.PA.IV.070404.01</v>
      </c>
      <c r="V465" s="59"/>
      <c r="W465" s="60" t="str">
        <f t="shared" si="59"/>
        <v>GE.PA.IV.070404.01</v>
      </c>
    </row>
    <row r="466" spans="1:31" s="35" customFormat="1" ht="14" customHeight="1">
      <c r="A466" s="35" t="s">
        <v>1664</v>
      </c>
      <c r="C466" s="38" t="s">
        <v>2376</v>
      </c>
      <c r="E466" s="38" t="s">
        <v>2063</v>
      </c>
      <c r="F466" s="35" t="s">
        <v>1439</v>
      </c>
      <c r="G466" s="35" t="s">
        <v>869</v>
      </c>
      <c r="H466" s="38" t="s">
        <v>2065</v>
      </c>
      <c r="J466" s="39" t="str">
        <f t="shared" si="53"/>
        <v>PA.IV.070405</v>
      </c>
      <c r="K466" s="38" t="s">
        <v>2212</v>
      </c>
      <c r="L466" s="35" t="str">
        <f t="shared" si="54"/>
        <v>Forearm right</v>
      </c>
      <c r="M466" s="39" t="str">
        <f t="shared" si="55"/>
        <v>PI.PA.IV.070405.01</v>
      </c>
      <c r="N466" s="39"/>
      <c r="O466" s="39" t="str">
        <f t="shared" si="56"/>
        <v>PH.PA.IV.070405.01</v>
      </c>
      <c r="Q466" s="39" t="str">
        <f t="shared" si="57"/>
        <v>CL.PA.IV.070405.01</v>
      </c>
      <c r="R466" s="39"/>
      <c r="S466" s="39" t="str">
        <f t="shared" si="61"/>
        <v>DR.PA.IV.070405.01</v>
      </c>
      <c r="T466" s="39"/>
      <c r="U466" s="60" t="str">
        <f t="shared" si="58"/>
        <v>IM.PA.IV.070405.01</v>
      </c>
      <c r="V466" s="59"/>
      <c r="W466" s="60" t="str">
        <f t="shared" si="59"/>
        <v>GE.PA.IV.070405.01</v>
      </c>
    </row>
    <row r="467" spans="1:31" s="35" customFormat="1" ht="14" customHeight="1">
      <c r="A467" s="35" t="s">
        <v>1664</v>
      </c>
      <c r="C467" s="38" t="s">
        <v>2376</v>
      </c>
      <c r="E467" s="38" t="s">
        <v>2063</v>
      </c>
      <c r="F467" s="35" t="s">
        <v>1439</v>
      </c>
      <c r="G467" s="35" t="s">
        <v>776</v>
      </c>
      <c r="H467" s="38" t="s">
        <v>2222</v>
      </c>
      <c r="J467" s="39" t="str">
        <f t="shared" si="53"/>
        <v>PA.IV.070406</v>
      </c>
      <c r="K467" s="38" t="s">
        <v>2212</v>
      </c>
      <c r="L467" s="35" t="str">
        <f t="shared" si="54"/>
        <v>Forearm left</v>
      </c>
      <c r="M467" s="39" t="str">
        <f t="shared" si="55"/>
        <v>PI.PA.IV.070406.01</v>
      </c>
      <c r="N467" s="39"/>
      <c r="O467" s="39" t="str">
        <f t="shared" si="56"/>
        <v>PH.PA.IV.070406.01</v>
      </c>
      <c r="Q467" s="39" t="str">
        <f t="shared" si="57"/>
        <v>CL.PA.IV.070406.01</v>
      </c>
      <c r="R467" s="39"/>
      <c r="S467" s="39" t="str">
        <f t="shared" si="61"/>
        <v>DR.PA.IV.070406.01</v>
      </c>
      <c r="T467" s="39"/>
      <c r="U467" s="60" t="str">
        <f t="shared" si="58"/>
        <v>IM.PA.IV.070406.01</v>
      </c>
      <c r="V467" s="59"/>
      <c r="W467" s="60" t="str">
        <f t="shared" si="59"/>
        <v>GE.PA.IV.070406.01</v>
      </c>
    </row>
    <row r="468" spans="1:31" s="35" customFormat="1" ht="14" customHeight="1">
      <c r="A468" s="35" t="s">
        <v>1664</v>
      </c>
      <c r="C468" s="38" t="s">
        <v>2376</v>
      </c>
      <c r="E468" s="38" t="s">
        <v>2063</v>
      </c>
      <c r="F468" s="35" t="s">
        <v>1439</v>
      </c>
      <c r="G468" s="35" t="s">
        <v>696</v>
      </c>
      <c r="H468" s="38" t="s">
        <v>2376</v>
      </c>
      <c r="J468" s="39" t="str">
        <f t="shared" ref="J468:J532" si="62">CONCATENATE("PA.IV.",C468,E468,H468)</f>
        <v>PA.IV.070407</v>
      </c>
      <c r="K468" s="38" t="s">
        <v>2212</v>
      </c>
      <c r="L468" s="35" t="str">
        <f t="shared" si="54"/>
        <v>Antecubital right</v>
      </c>
      <c r="M468" s="39" t="str">
        <f t="shared" si="55"/>
        <v>PI.PA.IV.070407.01</v>
      </c>
      <c r="N468" s="39"/>
      <c r="O468" s="39" t="str">
        <f t="shared" si="56"/>
        <v>PH.PA.IV.070407.01</v>
      </c>
      <c r="Q468" s="39" t="str">
        <f t="shared" si="57"/>
        <v>CL.PA.IV.070407.01</v>
      </c>
      <c r="R468" s="39"/>
      <c r="S468" s="39" t="str">
        <f t="shared" si="61"/>
        <v>DR.PA.IV.070407.01</v>
      </c>
      <c r="T468" s="39"/>
      <c r="U468" s="60" t="str">
        <f t="shared" si="58"/>
        <v>IM.PA.IV.070407.01</v>
      </c>
      <c r="V468" s="59"/>
      <c r="W468" s="60" t="str">
        <f t="shared" si="59"/>
        <v>GE.PA.IV.070407.01</v>
      </c>
    </row>
    <row r="469" spans="1:31" s="35" customFormat="1" ht="14" customHeight="1">
      <c r="A469" s="35" t="s">
        <v>1664</v>
      </c>
      <c r="C469" s="38" t="s">
        <v>2376</v>
      </c>
      <c r="E469" s="38" t="s">
        <v>2063</v>
      </c>
      <c r="F469" s="35" t="s">
        <v>1439</v>
      </c>
      <c r="G469" s="35" t="s">
        <v>865</v>
      </c>
      <c r="H469" s="38" t="s">
        <v>2378</v>
      </c>
      <c r="J469" s="39" t="str">
        <f t="shared" si="62"/>
        <v>PA.IV.070408</v>
      </c>
      <c r="K469" s="38" t="s">
        <v>2212</v>
      </c>
      <c r="L469" s="35" t="str">
        <f t="shared" si="54"/>
        <v>Antecubital left</v>
      </c>
      <c r="M469" s="39" t="str">
        <f t="shared" si="55"/>
        <v>PI.PA.IV.070408.01</v>
      </c>
      <c r="N469" s="39"/>
      <c r="O469" s="39" t="str">
        <f t="shared" si="56"/>
        <v>PH.PA.IV.070408.01</v>
      </c>
      <c r="Q469" s="39" t="str">
        <f t="shared" si="57"/>
        <v>CL.PA.IV.070408.01</v>
      </c>
      <c r="R469" s="39"/>
      <c r="S469" s="39" t="str">
        <f t="shared" si="61"/>
        <v>DR.PA.IV.070408.01</v>
      </c>
      <c r="T469" s="39"/>
      <c r="U469" s="60" t="str">
        <f t="shared" si="58"/>
        <v>IM.PA.IV.070408.01</v>
      </c>
      <c r="V469" s="59"/>
      <c r="W469" s="60" t="str">
        <f t="shared" si="59"/>
        <v>GE.PA.IV.070408.01</v>
      </c>
    </row>
    <row r="470" spans="1:31" s="35" customFormat="1" ht="14" customHeight="1">
      <c r="A470" s="35" t="s">
        <v>1664</v>
      </c>
      <c r="C470" s="38" t="s">
        <v>2376</v>
      </c>
      <c r="E470" s="38" t="s">
        <v>2063</v>
      </c>
      <c r="F470" s="35" t="s">
        <v>1439</v>
      </c>
      <c r="G470" s="35" t="s">
        <v>972</v>
      </c>
      <c r="H470" s="38" t="s">
        <v>2380</v>
      </c>
      <c r="J470" s="39" t="str">
        <f t="shared" si="62"/>
        <v>PA.IV.070409</v>
      </c>
      <c r="K470" s="38" t="s">
        <v>2212</v>
      </c>
      <c r="L470" s="35" t="str">
        <f t="shared" si="54"/>
        <v>Other, specify:</v>
      </c>
      <c r="M470" s="39" t="str">
        <f t="shared" si="55"/>
        <v>PI.PA.IV.070409.01</v>
      </c>
      <c r="N470" s="39"/>
      <c r="O470" s="39" t="str">
        <f t="shared" si="56"/>
        <v>PH.PA.IV.070409.01</v>
      </c>
      <c r="Q470" s="39" t="str">
        <f t="shared" si="57"/>
        <v>CL.PA.IV.070409.01</v>
      </c>
      <c r="R470" s="39"/>
      <c r="S470" s="39" t="str">
        <f t="shared" si="61"/>
        <v>DR.PA.IV.070409.01</v>
      </c>
      <c r="T470" s="39"/>
      <c r="U470" s="60" t="str">
        <f t="shared" si="58"/>
        <v>IM.PA.IV.070409.01</v>
      </c>
      <c r="V470" s="59"/>
      <c r="W470" s="60" t="str">
        <f t="shared" si="59"/>
        <v>GE.PA.IV.070409.01</v>
      </c>
    </row>
    <row r="471" spans="1:31" s="35" customFormat="1" ht="14" customHeight="1">
      <c r="A471" s="35" t="s">
        <v>1664</v>
      </c>
      <c r="C471" s="38" t="s">
        <v>2376</v>
      </c>
      <c r="E471" s="38" t="s">
        <v>2063</v>
      </c>
      <c r="F471" s="35" t="s">
        <v>1439</v>
      </c>
      <c r="G471" s="35" t="s">
        <v>4531</v>
      </c>
      <c r="H471" s="38" t="s">
        <v>3331</v>
      </c>
      <c r="J471" s="39" t="str">
        <f t="shared" si="62"/>
        <v>PA.IV.070410</v>
      </c>
      <c r="K471" s="38" t="s">
        <v>2212</v>
      </c>
      <c r="L471" s="35" t="str">
        <f t="shared" si="54"/>
        <v>External jugular right</v>
      </c>
      <c r="M471" s="39" t="str">
        <f t="shared" si="55"/>
        <v>PI.PA.IV.070410.01</v>
      </c>
      <c r="N471" s="39"/>
      <c r="O471" s="39" t="str">
        <f t="shared" si="56"/>
        <v>PH.PA.IV.070410.01</v>
      </c>
      <c r="Q471" s="39" t="str">
        <f t="shared" si="57"/>
        <v>CL.PA.IV.070410.01</v>
      </c>
      <c r="R471" s="39"/>
      <c r="S471" s="39" t="str">
        <f t="shared" si="61"/>
        <v>DR.PA.IV.070410.01</v>
      </c>
      <c r="T471" s="39"/>
      <c r="U471" s="60" t="str">
        <f t="shared" si="58"/>
        <v>IM.PA.IV.070410.01</v>
      </c>
      <c r="V471" s="59"/>
      <c r="W471" s="60" t="str">
        <f t="shared" si="59"/>
        <v>GE.PA.IV.070410.01</v>
      </c>
      <c r="AD471" s="35" t="s">
        <v>3326</v>
      </c>
      <c r="AE471" s="35">
        <v>1265</v>
      </c>
    </row>
    <row r="472" spans="1:31" s="35" customFormat="1" ht="14" customHeight="1">
      <c r="A472" s="35" t="s">
        <v>1664</v>
      </c>
      <c r="C472" s="38" t="s">
        <v>2376</v>
      </c>
      <c r="E472" s="38" t="s">
        <v>2063</v>
      </c>
      <c r="F472" s="35" t="s">
        <v>1439</v>
      </c>
      <c r="G472" s="35" t="s">
        <v>4532</v>
      </c>
      <c r="H472" s="38" t="s">
        <v>4304</v>
      </c>
      <c r="J472" s="39" t="str">
        <f t="shared" si="62"/>
        <v>PA.IV.070411</v>
      </c>
      <c r="K472" s="38" t="s">
        <v>2212</v>
      </c>
      <c r="L472" s="35" t="str">
        <f t="shared" si="54"/>
        <v>External jugular left</v>
      </c>
      <c r="M472" s="39" t="str">
        <f t="shared" si="55"/>
        <v>PI.PA.IV.070411.01</v>
      </c>
      <c r="N472" s="39"/>
      <c r="O472" s="39" t="str">
        <f t="shared" si="56"/>
        <v>PH.PA.IV.070411.01</v>
      </c>
      <c r="Q472" s="39" t="str">
        <f t="shared" si="57"/>
        <v>CL.PA.IV.070411.01</v>
      </c>
      <c r="R472" s="39"/>
      <c r="S472" s="39" t="str">
        <f t="shared" si="61"/>
        <v>DR.PA.IV.070411.01</v>
      </c>
      <c r="T472" s="39"/>
      <c r="U472" s="60" t="str">
        <f t="shared" si="58"/>
        <v>IM.PA.IV.070411.01</v>
      </c>
      <c r="V472" s="59"/>
      <c r="W472" s="60" t="str">
        <f t="shared" si="59"/>
        <v>GE.PA.IV.070411.01</v>
      </c>
      <c r="AD472" s="35" t="s">
        <v>3326</v>
      </c>
      <c r="AE472" s="35">
        <v>1265</v>
      </c>
    </row>
    <row r="473" spans="1:31" s="35" customFormat="1" ht="14" customHeight="1">
      <c r="A473" s="35" t="s">
        <v>1664</v>
      </c>
      <c r="C473" s="38" t="s">
        <v>2376</v>
      </c>
      <c r="E473" s="38" t="s">
        <v>2063</v>
      </c>
      <c r="F473" s="35" t="s">
        <v>1439</v>
      </c>
      <c r="G473" s="35" t="s">
        <v>4533</v>
      </c>
      <c r="H473" s="38" t="s">
        <v>4518</v>
      </c>
      <c r="J473" s="39" t="str">
        <f t="shared" si="62"/>
        <v>PA.IV.070412</v>
      </c>
      <c r="K473" s="38" t="s">
        <v>2212</v>
      </c>
      <c r="L473" s="35" t="str">
        <f t="shared" si="54"/>
        <v>Foot right</v>
      </c>
      <c r="M473" s="39" t="str">
        <f t="shared" si="55"/>
        <v>PI.PA.IV.070412.01</v>
      </c>
      <c r="N473" s="39"/>
      <c r="O473" s="39" t="str">
        <f t="shared" si="56"/>
        <v>PH.PA.IV.070412.01</v>
      </c>
      <c r="Q473" s="39" t="str">
        <f t="shared" si="57"/>
        <v>CL.PA.IV.070412.01</v>
      </c>
      <c r="R473" s="39"/>
      <c r="S473" s="39" t="str">
        <f t="shared" si="61"/>
        <v>DR.PA.IV.070412.01</v>
      </c>
      <c r="T473" s="39"/>
      <c r="U473" s="60" t="str">
        <f t="shared" si="58"/>
        <v>IM.PA.IV.070412.01</v>
      </c>
      <c r="V473" s="59"/>
      <c r="W473" s="60" t="str">
        <f t="shared" si="59"/>
        <v>GE.PA.IV.070412.01</v>
      </c>
      <c r="AD473" s="35" t="s">
        <v>3326</v>
      </c>
      <c r="AE473" s="35">
        <v>1265</v>
      </c>
    </row>
    <row r="474" spans="1:31" s="35" customFormat="1" ht="14" customHeight="1">
      <c r="A474" s="35" t="s">
        <v>1664</v>
      </c>
      <c r="C474" s="38" t="s">
        <v>2376</v>
      </c>
      <c r="E474" s="38" t="s">
        <v>2063</v>
      </c>
      <c r="F474" s="35" t="s">
        <v>1439</v>
      </c>
      <c r="G474" s="35" t="s">
        <v>4534</v>
      </c>
      <c r="H474" s="38" t="s">
        <v>4519</v>
      </c>
      <c r="J474" s="39" t="str">
        <f t="shared" si="62"/>
        <v>PA.IV.070413</v>
      </c>
      <c r="K474" s="38" t="s">
        <v>2212</v>
      </c>
      <c r="L474" s="35" t="str">
        <f t="shared" si="54"/>
        <v>Foot left</v>
      </c>
      <c r="M474" s="39" t="str">
        <f t="shared" si="55"/>
        <v>PI.PA.IV.070413.01</v>
      </c>
      <c r="N474" s="39"/>
      <c r="O474" s="39" t="str">
        <f t="shared" si="56"/>
        <v>PH.PA.IV.070413.01</v>
      </c>
      <c r="Q474" s="39" t="str">
        <f t="shared" si="57"/>
        <v>CL.PA.IV.070413.01</v>
      </c>
      <c r="R474" s="39"/>
      <c r="S474" s="39" t="str">
        <f t="shared" si="61"/>
        <v>DR.PA.IV.070413.01</v>
      </c>
      <c r="T474" s="39"/>
      <c r="U474" s="60" t="str">
        <f t="shared" si="58"/>
        <v>IM.PA.IV.070413.01</v>
      </c>
      <c r="V474" s="59"/>
      <c r="W474" s="60" t="str">
        <f t="shared" si="59"/>
        <v>GE.PA.IV.070413.01</v>
      </c>
      <c r="AD474" s="35" t="s">
        <v>3326</v>
      </c>
      <c r="AE474" s="35">
        <v>1265</v>
      </c>
    </row>
    <row r="475" spans="1:31" s="35" customFormat="1" ht="14" customHeight="1">
      <c r="A475" s="35" t="s">
        <v>1664</v>
      </c>
      <c r="C475" s="38" t="s">
        <v>2376</v>
      </c>
      <c r="D475" s="35" t="s">
        <v>1487</v>
      </c>
      <c r="E475" s="38" t="s">
        <v>2065</v>
      </c>
      <c r="F475" s="35" t="s">
        <v>1440</v>
      </c>
      <c r="G475" s="35" t="s">
        <v>1509</v>
      </c>
      <c r="H475" s="38" t="s">
        <v>2212</v>
      </c>
      <c r="J475" s="39" t="str">
        <f t="shared" si="62"/>
        <v>PA.IV.070501</v>
      </c>
      <c r="K475" s="38" t="s">
        <v>2212</v>
      </c>
      <c r="L475" s="35" t="str">
        <f t="shared" si="54"/>
        <v>Occluded</v>
      </c>
      <c r="M475" s="39" t="str">
        <f t="shared" si="55"/>
        <v>PI.PA.IV.070501.01</v>
      </c>
      <c r="N475" s="39"/>
      <c r="O475" s="39" t="str">
        <f t="shared" si="56"/>
        <v>PH.PA.IV.070501.01</v>
      </c>
      <c r="Q475" s="39" t="str">
        <f t="shared" si="57"/>
        <v>CL.PA.IV.070501.01</v>
      </c>
      <c r="R475" s="39"/>
      <c r="S475" s="39" t="str">
        <f t="shared" si="61"/>
        <v>DR.PA.IV.070501.01</v>
      </c>
      <c r="T475" s="39"/>
      <c r="U475" s="60" t="str">
        <f t="shared" si="58"/>
        <v>IM.PA.IV.070501.01</v>
      </c>
      <c r="V475" s="59"/>
      <c r="W475" s="60" t="str">
        <f t="shared" si="59"/>
        <v>GE.PA.IV.070501.01</v>
      </c>
    </row>
    <row r="476" spans="1:31" s="35" customFormat="1" ht="14" customHeight="1">
      <c r="A476" s="35" t="s">
        <v>1664</v>
      </c>
      <c r="C476" s="38" t="s">
        <v>2376</v>
      </c>
      <c r="E476" s="38" t="s">
        <v>2065</v>
      </c>
      <c r="F476" s="35" t="s">
        <v>1440</v>
      </c>
      <c r="G476" s="35" t="s">
        <v>1433</v>
      </c>
      <c r="H476" s="38" t="s">
        <v>2217</v>
      </c>
      <c r="J476" s="39" t="str">
        <f t="shared" si="62"/>
        <v>PA.IV.070502</v>
      </c>
      <c r="K476" s="38" t="s">
        <v>2212</v>
      </c>
      <c r="L476" s="35" t="str">
        <f t="shared" si="54"/>
        <v>Patent</v>
      </c>
      <c r="M476" s="39" t="str">
        <f t="shared" si="55"/>
        <v>PI.PA.IV.070502.01</v>
      </c>
      <c r="N476" s="39"/>
      <c r="O476" s="39" t="str">
        <f t="shared" si="56"/>
        <v>PH.PA.IV.070502.01</v>
      </c>
      <c r="Q476" s="39" t="str">
        <f t="shared" si="57"/>
        <v>CL.PA.IV.070502.01</v>
      </c>
      <c r="R476" s="39"/>
      <c r="S476" s="39" t="str">
        <f t="shared" si="61"/>
        <v>DR.PA.IV.070502.01</v>
      </c>
      <c r="T476" s="39"/>
      <c r="U476" s="60" t="str">
        <f t="shared" si="58"/>
        <v>IM.PA.IV.070502.01</v>
      </c>
      <c r="V476" s="59"/>
      <c r="W476" s="60" t="str">
        <f t="shared" si="59"/>
        <v>GE.PA.IV.070502.01</v>
      </c>
    </row>
    <row r="477" spans="1:31" s="35" customFormat="1" ht="14" customHeight="1">
      <c r="A477" s="35" t="s">
        <v>1664</v>
      </c>
      <c r="C477" s="38" t="s">
        <v>2376</v>
      </c>
      <c r="D477" s="35" t="s">
        <v>1157</v>
      </c>
      <c r="E477" s="38" t="s">
        <v>2222</v>
      </c>
      <c r="F477" s="35" t="s">
        <v>1441</v>
      </c>
      <c r="G477" s="35" t="s">
        <v>2239</v>
      </c>
      <c r="H477" s="38" t="s">
        <v>2212</v>
      </c>
      <c r="J477" s="39" t="str">
        <f t="shared" si="62"/>
        <v>PA.IV.070601</v>
      </c>
      <c r="K477" s="38" t="s">
        <v>2212</v>
      </c>
      <c r="L477" s="35" t="str">
        <f t="shared" si="54"/>
        <v>Sutured</v>
      </c>
      <c r="M477" s="39" t="str">
        <f t="shared" si="55"/>
        <v>PI.PA.IV.070601.01</v>
      </c>
      <c r="N477" s="39"/>
      <c r="O477" s="39" t="str">
        <f t="shared" si="56"/>
        <v>PH.PA.IV.070601.01</v>
      </c>
      <c r="Q477" s="39" t="str">
        <f t="shared" si="57"/>
        <v>CL.PA.IV.070601.01</v>
      </c>
      <c r="R477" s="39"/>
      <c r="S477" s="39" t="str">
        <f t="shared" si="61"/>
        <v>DR.PA.IV.070601.01</v>
      </c>
      <c r="T477" s="39"/>
      <c r="U477" s="60" t="str">
        <f t="shared" si="58"/>
        <v>IM.PA.IV.070601.01</v>
      </c>
      <c r="V477" s="59"/>
      <c r="W477" s="60" t="str">
        <f t="shared" si="59"/>
        <v>GE.PA.IV.070601.01</v>
      </c>
    </row>
    <row r="478" spans="1:31" s="35" customFormat="1" ht="14" customHeight="1">
      <c r="A478" s="35" t="s">
        <v>1664</v>
      </c>
      <c r="C478" s="38" t="s">
        <v>2376</v>
      </c>
      <c r="E478" s="38" t="s">
        <v>2222</v>
      </c>
      <c r="F478" s="35" t="s">
        <v>1441</v>
      </c>
      <c r="G478" s="35" t="s">
        <v>1159</v>
      </c>
      <c r="H478" s="38" t="s">
        <v>2217</v>
      </c>
      <c r="J478" s="39" t="str">
        <f t="shared" si="62"/>
        <v>PA.IV.070602</v>
      </c>
      <c r="K478" s="38" t="s">
        <v>2212</v>
      </c>
      <c r="L478" s="35" t="str">
        <f t="shared" si="54"/>
        <v>Device</v>
      </c>
      <c r="M478" s="39" t="str">
        <f t="shared" si="55"/>
        <v>PI.PA.IV.070602.01</v>
      </c>
      <c r="N478" s="39"/>
      <c r="O478" s="39" t="str">
        <f t="shared" si="56"/>
        <v>PH.PA.IV.070602.01</v>
      </c>
      <c r="Q478" s="39" t="str">
        <f t="shared" si="57"/>
        <v>CL.PA.IV.070602.01</v>
      </c>
      <c r="R478" s="39"/>
      <c r="S478" s="39" t="str">
        <f t="shared" si="61"/>
        <v>DR.PA.IV.070602.01</v>
      </c>
      <c r="T478" s="39"/>
      <c r="U478" s="60" t="str">
        <f t="shared" si="58"/>
        <v>IM.PA.IV.070602.01</v>
      </c>
      <c r="V478" s="59"/>
      <c r="W478" s="60" t="str">
        <f t="shared" si="59"/>
        <v>GE.PA.IV.070602.01</v>
      </c>
    </row>
    <row r="479" spans="1:31" s="35" customFormat="1" ht="14" customHeight="1">
      <c r="A479" s="35" t="s">
        <v>1664</v>
      </c>
      <c r="C479" s="38" t="s">
        <v>2376</v>
      </c>
      <c r="E479" s="38" t="s">
        <v>2222</v>
      </c>
      <c r="F479" s="35" t="s">
        <v>1441</v>
      </c>
      <c r="G479" s="35" t="s">
        <v>1160</v>
      </c>
      <c r="H479" s="38" t="s">
        <v>2219</v>
      </c>
      <c r="J479" s="39" t="str">
        <f t="shared" si="62"/>
        <v>PA.IV.070603</v>
      </c>
      <c r="K479" s="38" t="s">
        <v>2212</v>
      </c>
      <c r="L479" s="35" t="str">
        <f t="shared" si="54"/>
        <v>Tape</v>
      </c>
      <c r="M479" s="39" t="str">
        <f t="shared" si="55"/>
        <v>PI.PA.IV.070603.01</v>
      </c>
      <c r="N479" s="39"/>
      <c r="O479" s="39" t="str">
        <f t="shared" si="56"/>
        <v>PH.PA.IV.070603.01</v>
      </c>
      <c r="Q479" s="39" t="str">
        <f t="shared" si="57"/>
        <v>CL.PA.IV.070603.01</v>
      </c>
      <c r="R479" s="39"/>
      <c r="S479" s="39" t="str">
        <f t="shared" si="61"/>
        <v>DR.PA.IV.070603.01</v>
      </c>
      <c r="T479" s="39"/>
      <c r="U479" s="60" t="str">
        <f t="shared" si="58"/>
        <v>IM.PA.IV.070603.01</v>
      </c>
      <c r="V479" s="59"/>
      <c r="W479" s="60" t="str">
        <f t="shared" si="59"/>
        <v>GE.PA.IV.070603.01</v>
      </c>
    </row>
    <row r="480" spans="1:31" s="35" customFormat="1" ht="14" customHeight="1">
      <c r="A480" s="35" t="s">
        <v>1664</v>
      </c>
      <c r="C480" s="38" t="s">
        <v>2376</v>
      </c>
      <c r="E480" s="38" t="s">
        <v>2222</v>
      </c>
      <c r="F480" s="35" t="s">
        <v>1441</v>
      </c>
      <c r="G480" s="35" t="s">
        <v>1068</v>
      </c>
      <c r="H480" s="38" t="s">
        <v>2063</v>
      </c>
      <c r="J480" s="39" t="str">
        <f t="shared" si="62"/>
        <v>PA.IV.070604</v>
      </c>
      <c r="K480" s="38" t="s">
        <v>2212</v>
      </c>
      <c r="L480" s="35" t="str">
        <f t="shared" si="54"/>
        <v>Wrap</v>
      </c>
      <c r="M480" s="39" t="str">
        <f t="shared" si="55"/>
        <v>PI.PA.IV.070604.01</v>
      </c>
      <c r="N480" s="39"/>
      <c r="O480" s="39" t="str">
        <f t="shared" si="56"/>
        <v>PH.PA.IV.070604.01</v>
      </c>
      <c r="Q480" s="39" t="str">
        <f t="shared" si="57"/>
        <v>CL.PA.IV.070604.01</v>
      </c>
      <c r="R480" s="39"/>
      <c r="S480" s="39" t="str">
        <f t="shared" si="61"/>
        <v>DR.PA.IV.070604.01</v>
      </c>
      <c r="T480" s="39"/>
      <c r="U480" s="60" t="str">
        <f t="shared" si="58"/>
        <v>IM.PA.IV.070604.01</v>
      </c>
      <c r="V480" s="59"/>
      <c r="W480" s="60" t="str">
        <f t="shared" si="59"/>
        <v>GE.PA.IV.070604.01</v>
      </c>
    </row>
    <row r="481" spans="1:23" s="35" customFormat="1" ht="14" customHeight="1">
      <c r="A481" s="35" t="s">
        <v>1664</v>
      </c>
      <c r="C481" s="38" t="s">
        <v>2376</v>
      </c>
      <c r="D481" s="35" t="s">
        <v>2215</v>
      </c>
      <c r="E481" s="38" t="s">
        <v>2222</v>
      </c>
      <c r="F481" s="35" t="s">
        <v>1441</v>
      </c>
      <c r="G481" s="35" t="s">
        <v>972</v>
      </c>
      <c r="H481" s="38" t="s">
        <v>2065</v>
      </c>
      <c r="J481" s="39" t="str">
        <f t="shared" si="62"/>
        <v>PA.IV.070605</v>
      </c>
      <c r="K481" s="38" t="s">
        <v>2212</v>
      </c>
      <c r="L481" s="35" t="str">
        <f t="shared" si="54"/>
        <v>Other, specify:</v>
      </c>
      <c r="M481" s="39" t="str">
        <f t="shared" si="55"/>
        <v>PI.PA.IV.070605.01</v>
      </c>
      <c r="N481" s="39"/>
      <c r="O481" s="39" t="str">
        <f t="shared" si="56"/>
        <v>PH.PA.IV.070605.01</v>
      </c>
      <c r="Q481" s="39" t="str">
        <f t="shared" si="57"/>
        <v>CL.PA.IV.070605.01</v>
      </c>
      <c r="R481" s="39"/>
      <c r="S481" s="39" t="str">
        <f t="shared" si="61"/>
        <v>DR.PA.IV.070605.01</v>
      </c>
      <c r="T481" s="39"/>
      <c r="U481" s="60" t="str">
        <f t="shared" si="58"/>
        <v>IM.PA.IV.070605.01</v>
      </c>
      <c r="V481" s="59"/>
      <c r="W481" s="60" t="str">
        <f t="shared" si="59"/>
        <v>GE.PA.IV.070605.01</v>
      </c>
    </row>
    <row r="482" spans="1:23" s="35" customFormat="1" ht="14" customHeight="1">
      <c r="A482" s="35" t="s">
        <v>1664</v>
      </c>
      <c r="C482" s="38" t="s">
        <v>2376</v>
      </c>
      <c r="D482" s="35" t="s">
        <v>2470</v>
      </c>
      <c r="E482" s="38" t="s">
        <v>2376</v>
      </c>
      <c r="F482" s="35" t="s">
        <v>1443</v>
      </c>
      <c r="G482" s="35" t="s">
        <v>1346</v>
      </c>
      <c r="H482" s="38" t="s">
        <v>2212</v>
      </c>
      <c r="J482" s="39" t="str">
        <f t="shared" si="62"/>
        <v>PA.IV.070701</v>
      </c>
      <c r="K482" s="38" t="s">
        <v>2212</v>
      </c>
      <c r="L482" s="35" t="str">
        <f t="shared" si="54"/>
        <v>No redness, pain, swelling</v>
      </c>
      <c r="M482" s="39" t="str">
        <f t="shared" si="55"/>
        <v>PI.PA.IV.070701.01</v>
      </c>
      <c r="N482" s="39"/>
      <c r="O482" s="39" t="str">
        <f t="shared" si="56"/>
        <v>PH.PA.IV.070701.01</v>
      </c>
      <c r="Q482" s="39" t="str">
        <f t="shared" si="57"/>
        <v>CL.PA.IV.070701.01</v>
      </c>
      <c r="R482" s="39"/>
      <c r="S482" s="39" t="str">
        <f t="shared" si="61"/>
        <v>DR.PA.IV.070701.01</v>
      </c>
      <c r="T482" s="39"/>
      <c r="U482" s="60" t="str">
        <f t="shared" si="58"/>
        <v>IM.PA.IV.070701.01</v>
      </c>
      <c r="V482" s="59"/>
      <c r="W482" s="60" t="str">
        <f t="shared" si="59"/>
        <v>GE.PA.IV.070701.01</v>
      </c>
    </row>
    <row r="483" spans="1:23" s="35" customFormat="1" ht="14" customHeight="1">
      <c r="A483" s="35" t="s">
        <v>1664</v>
      </c>
      <c r="C483" s="38" t="s">
        <v>2376</v>
      </c>
      <c r="E483" s="38" t="s">
        <v>2376</v>
      </c>
      <c r="F483" s="35" t="s">
        <v>1443</v>
      </c>
      <c r="G483" s="35" t="s">
        <v>2473</v>
      </c>
      <c r="H483" s="38" t="s">
        <v>2217</v>
      </c>
      <c r="J483" s="39" t="str">
        <f t="shared" si="62"/>
        <v>PA.IV.070702</v>
      </c>
      <c r="K483" s="38" t="s">
        <v>2212</v>
      </c>
      <c r="L483" s="35" t="str">
        <f t="shared" si="54"/>
        <v>Erythema</v>
      </c>
      <c r="M483" s="39" t="str">
        <f t="shared" si="55"/>
        <v>PI.PA.IV.070702.01</v>
      </c>
      <c r="N483" s="39"/>
      <c r="O483" s="39" t="str">
        <f t="shared" si="56"/>
        <v>PH.PA.IV.070702.01</v>
      </c>
      <c r="Q483" s="39" t="str">
        <f t="shared" si="57"/>
        <v>CL.PA.IV.070702.01</v>
      </c>
      <c r="R483" s="39"/>
      <c r="S483" s="39" t="str">
        <f t="shared" si="61"/>
        <v>DR.PA.IV.070702.01</v>
      </c>
      <c r="T483" s="39"/>
      <c r="U483" s="60" t="str">
        <f t="shared" si="58"/>
        <v>IM.PA.IV.070702.01</v>
      </c>
      <c r="V483" s="59"/>
      <c r="W483" s="60" t="str">
        <f t="shared" si="59"/>
        <v>GE.PA.IV.070702.01</v>
      </c>
    </row>
    <row r="484" spans="1:23" s="35" customFormat="1" ht="14" customHeight="1">
      <c r="A484" s="35" t="s">
        <v>1664</v>
      </c>
      <c r="C484" s="38" t="s">
        <v>2376</v>
      </c>
      <c r="D484" s="35" t="s">
        <v>2215</v>
      </c>
      <c r="E484" s="38" t="s">
        <v>2376</v>
      </c>
      <c r="F484" s="35" t="s">
        <v>1443</v>
      </c>
      <c r="G484" s="35" t="s">
        <v>2313</v>
      </c>
      <c r="H484" s="38" t="s">
        <v>2219</v>
      </c>
      <c r="J484" s="39" t="str">
        <f t="shared" si="62"/>
        <v>PA.IV.070703</v>
      </c>
      <c r="K484" s="38" t="s">
        <v>2212</v>
      </c>
      <c r="L484" s="35" t="str">
        <f t="shared" si="54"/>
        <v>Ecchymosis</v>
      </c>
      <c r="M484" s="39" t="str">
        <f t="shared" si="55"/>
        <v>PI.PA.IV.070703.01</v>
      </c>
      <c r="N484" s="39"/>
      <c r="O484" s="39" t="str">
        <f t="shared" si="56"/>
        <v>PH.PA.IV.070703.01</v>
      </c>
      <c r="Q484" s="39" t="str">
        <f t="shared" si="57"/>
        <v>CL.PA.IV.070703.01</v>
      </c>
      <c r="R484" s="39"/>
      <c r="S484" s="39" t="str">
        <f t="shared" si="61"/>
        <v>DR.PA.IV.070703.01</v>
      </c>
      <c r="T484" s="39"/>
      <c r="U484" s="60" t="str">
        <f t="shared" si="58"/>
        <v>IM.PA.IV.070703.01</v>
      </c>
      <c r="V484" s="59"/>
      <c r="W484" s="60" t="str">
        <f t="shared" si="59"/>
        <v>GE.PA.IV.070703.01</v>
      </c>
    </row>
    <row r="485" spans="1:23" s="35" customFormat="1" ht="14" customHeight="1">
      <c r="A485" s="35" t="s">
        <v>1664</v>
      </c>
      <c r="C485" s="38" t="s">
        <v>2376</v>
      </c>
      <c r="E485" s="38" t="s">
        <v>2376</v>
      </c>
      <c r="F485" s="35" t="s">
        <v>1443</v>
      </c>
      <c r="G485" s="35" t="s">
        <v>2475</v>
      </c>
      <c r="H485" s="38" t="s">
        <v>2063</v>
      </c>
      <c r="J485" s="39" t="str">
        <f t="shared" si="62"/>
        <v>PA.IV.070704</v>
      </c>
      <c r="K485" s="38" t="s">
        <v>2212</v>
      </c>
      <c r="L485" s="35" t="str">
        <f t="shared" si="54"/>
        <v>Tenderness</v>
      </c>
      <c r="M485" s="39" t="str">
        <f t="shared" si="55"/>
        <v>PI.PA.IV.070704.01</v>
      </c>
      <c r="N485" s="39"/>
      <c r="O485" s="39" t="str">
        <f t="shared" si="56"/>
        <v>PH.PA.IV.070704.01</v>
      </c>
      <c r="Q485" s="39" t="str">
        <f t="shared" si="57"/>
        <v>CL.PA.IV.070704.01</v>
      </c>
      <c r="R485" s="39"/>
      <c r="S485" s="39" t="str">
        <f t="shared" si="61"/>
        <v>DR.PA.IV.070704.01</v>
      </c>
      <c r="T485" s="39"/>
      <c r="U485" s="60" t="str">
        <f t="shared" si="58"/>
        <v>IM.PA.IV.070704.01</v>
      </c>
      <c r="V485" s="59"/>
      <c r="W485" s="60" t="str">
        <f t="shared" si="59"/>
        <v>GE.PA.IV.070704.01</v>
      </c>
    </row>
    <row r="486" spans="1:23" s="35" customFormat="1" ht="14" customHeight="1">
      <c r="A486" s="35" t="s">
        <v>1664</v>
      </c>
      <c r="C486" s="38" t="s">
        <v>2376</v>
      </c>
      <c r="E486" s="38" t="s">
        <v>2376</v>
      </c>
      <c r="F486" s="35" t="s">
        <v>1443</v>
      </c>
      <c r="G486" s="35" t="s">
        <v>2476</v>
      </c>
      <c r="H486" s="38" t="s">
        <v>2065</v>
      </c>
      <c r="J486" s="39" t="str">
        <f t="shared" si="62"/>
        <v>PA.IV.070705</v>
      </c>
      <c r="K486" s="38" t="s">
        <v>2212</v>
      </c>
      <c r="L486" s="35" t="str">
        <f t="shared" si="54"/>
        <v>Swelling</v>
      </c>
      <c r="M486" s="39" t="str">
        <f t="shared" si="55"/>
        <v>PI.PA.IV.070705.01</v>
      </c>
      <c r="N486" s="39"/>
      <c r="O486" s="39" t="str">
        <f t="shared" si="56"/>
        <v>PH.PA.IV.070705.01</v>
      </c>
      <c r="Q486" s="39" t="str">
        <f t="shared" si="57"/>
        <v>CL.PA.IV.070705.01</v>
      </c>
      <c r="R486" s="39"/>
      <c r="S486" s="39" t="str">
        <f t="shared" si="61"/>
        <v>DR.PA.IV.070705.01</v>
      </c>
      <c r="T486" s="39"/>
      <c r="U486" s="60" t="str">
        <f t="shared" si="58"/>
        <v>IM.PA.IV.070705.01</v>
      </c>
      <c r="V486" s="59"/>
      <c r="W486" s="60" t="str">
        <f t="shared" si="59"/>
        <v>GE.PA.IV.070705.01</v>
      </c>
    </row>
    <row r="487" spans="1:23" s="35" customFormat="1" ht="14" customHeight="1">
      <c r="A487" s="35" t="s">
        <v>1664</v>
      </c>
      <c r="C487" s="38" t="s">
        <v>2376</v>
      </c>
      <c r="E487" s="38" t="s">
        <v>2376</v>
      </c>
      <c r="F487" s="35" t="s">
        <v>1443</v>
      </c>
      <c r="G487" s="35" t="s">
        <v>2689</v>
      </c>
      <c r="H487" s="38" t="s">
        <v>2222</v>
      </c>
      <c r="J487" s="39" t="str">
        <f t="shared" si="62"/>
        <v>PA.IV.070706</v>
      </c>
      <c r="K487" s="38" t="s">
        <v>2212</v>
      </c>
      <c r="L487" s="35" t="str">
        <f t="shared" si="54"/>
        <v>Hematoma</v>
      </c>
      <c r="M487" s="39" t="str">
        <f t="shared" si="55"/>
        <v>PI.PA.IV.070706.01</v>
      </c>
      <c r="N487" s="39"/>
      <c r="O487" s="39" t="str">
        <f t="shared" si="56"/>
        <v>PH.PA.IV.070706.01</v>
      </c>
      <c r="Q487" s="39" t="str">
        <f t="shared" si="57"/>
        <v>CL.PA.IV.070706.01</v>
      </c>
      <c r="R487" s="39"/>
      <c r="S487" s="39" t="str">
        <f t="shared" si="61"/>
        <v>DR.PA.IV.070706.01</v>
      </c>
      <c r="T487" s="39"/>
      <c r="U487" s="60" t="str">
        <f t="shared" si="58"/>
        <v>IM.PA.IV.070706.01</v>
      </c>
      <c r="V487" s="59"/>
      <c r="W487" s="60" t="str">
        <f t="shared" si="59"/>
        <v>GE.PA.IV.070706.01</v>
      </c>
    </row>
    <row r="488" spans="1:23" s="35" customFormat="1" ht="14" customHeight="1">
      <c r="A488" s="35" t="s">
        <v>1664</v>
      </c>
      <c r="C488" s="38" t="s">
        <v>2376</v>
      </c>
      <c r="D488" s="35" t="s">
        <v>2215</v>
      </c>
      <c r="E488" s="38" t="s">
        <v>2376</v>
      </c>
      <c r="F488" s="35" t="s">
        <v>1443</v>
      </c>
      <c r="G488" s="35" t="s">
        <v>1239</v>
      </c>
      <c r="H488" s="38" t="s">
        <v>2376</v>
      </c>
      <c r="J488" s="39" t="str">
        <f t="shared" si="62"/>
        <v>PA.IV.070707</v>
      </c>
      <c r="K488" s="38" t="s">
        <v>2212</v>
      </c>
      <c r="L488" s="35" t="str">
        <f t="shared" si="54"/>
        <v>IV fluid leaking from site</v>
      </c>
      <c r="M488" s="39" t="str">
        <f t="shared" si="55"/>
        <v>PI.PA.IV.070707.01</v>
      </c>
      <c r="N488" s="39"/>
      <c r="O488" s="39" t="str">
        <f t="shared" si="56"/>
        <v>PH.PA.IV.070707.01</v>
      </c>
      <c r="Q488" s="39" t="str">
        <f t="shared" si="57"/>
        <v>CL.PA.IV.070707.01</v>
      </c>
      <c r="R488" s="39"/>
      <c r="S488" s="39" t="str">
        <f t="shared" si="61"/>
        <v>DR.PA.IV.070707.01</v>
      </c>
      <c r="T488" s="39"/>
      <c r="U488" s="60" t="str">
        <f t="shared" si="58"/>
        <v>IM.PA.IV.070707.01</v>
      </c>
      <c r="V488" s="59"/>
      <c r="W488" s="60" t="str">
        <f t="shared" si="59"/>
        <v>GE.PA.IV.070707.01</v>
      </c>
    </row>
    <row r="489" spans="1:23" s="35" customFormat="1" ht="14" customHeight="1">
      <c r="A489" s="35" t="s">
        <v>1664</v>
      </c>
      <c r="C489" s="38" t="s">
        <v>2376</v>
      </c>
      <c r="E489" s="38" t="s">
        <v>2376</v>
      </c>
      <c r="F489" s="35" t="s">
        <v>1443</v>
      </c>
      <c r="G489" s="35" t="s">
        <v>1164</v>
      </c>
      <c r="H489" s="38" t="s">
        <v>2378</v>
      </c>
      <c r="J489" s="39" t="str">
        <f t="shared" si="62"/>
        <v>PA.IV.070708</v>
      </c>
      <c r="K489" s="38" t="s">
        <v>2212</v>
      </c>
      <c r="L489" s="35" t="str">
        <f t="shared" si="54"/>
        <v>Extravasation</v>
      </c>
      <c r="M489" s="39" t="str">
        <f t="shared" si="55"/>
        <v>PI.PA.IV.070708.01</v>
      </c>
      <c r="N489" s="39"/>
      <c r="O489" s="39" t="str">
        <f t="shared" si="56"/>
        <v>PH.PA.IV.070708.01</v>
      </c>
      <c r="Q489" s="39" t="str">
        <f t="shared" si="57"/>
        <v>CL.PA.IV.070708.01</v>
      </c>
      <c r="R489" s="39"/>
      <c r="S489" s="39" t="str">
        <f t="shared" si="61"/>
        <v>DR.PA.IV.070708.01</v>
      </c>
      <c r="T489" s="39"/>
      <c r="U489" s="60" t="str">
        <f t="shared" si="58"/>
        <v>IM.PA.IV.070708.01</v>
      </c>
      <c r="V489" s="59"/>
      <c r="W489" s="60" t="str">
        <f t="shared" si="59"/>
        <v>GE.PA.IV.070708.01</v>
      </c>
    </row>
    <row r="490" spans="1:23" s="35" customFormat="1" ht="14" customHeight="1">
      <c r="A490" s="35" t="s">
        <v>1664</v>
      </c>
      <c r="C490" s="38" t="s">
        <v>2376</v>
      </c>
      <c r="E490" s="38" t="s">
        <v>2376</v>
      </c>
      <c r="F490" s="35" t="s">
        <v>1443</v>
      </c>
      <c r="G490" s="35" t="s">
        <v>861</v>
      </c>
      <c r="H490" s="38" t="s">
        <v>2380</v>
      </c>
      <c r="J490" s="39" t="str">
        <f t="shared" si="62"/>
        <v>PA.IV.070709</v>
      </c>
      <c r="K490" s="38" t="s">
        <v>2212</v>
      </c>
      <c r="L490" s="35" t="str">
        <f t="shared" si="54"/>
        <v>Unable to assess due to dressing</v>
      </c>
      <c r="M490" s="39" t="str">
        <f t="shared" si="55"/>
        <v>PI.PA.IV.070709.01</v>
      </c>
      <c r="N490" s="39"/>
      <c r="O490" s="39" t="str">
        <f t="shared" si="56"/>
        <v>PH.PA.IV.070709.01</v>
      </c>
      <c r="Q490" s="39" t="str">
        <f t="shared" si="57"/>
        <v>CL.PA.IV.070709.01</v>
      </c>
      <c r="R490" s="39"/>
      <c r="S490" s="39" t="str">
        <f t="shared" si="61"/>
        <v>DR.PA.IV.070709.01</v>
      </c>
      <c r="T490" s="39"/>
      <c r="U490" s="60" t="str">
        <f t="shared" si="58"/>
        <v>IM.PA.IV.070709.01</v>
      </c>
      <c r="V490" s="59"/>
      <c r="W490" s="60" t="str">
        <f t="shared" si="59"/>
        <v>GE.PA.IV.070709.01</v>
      </c>
    </row>
    <row r="491" spans="1:23" s="35" customFormat="1" ht="14" customHeight="1">
      <c r="A491" s="35" t="s">
        <v>1664</v>
      </c>
      <c r="C491" s="38" t="s">
        <v>2376</v>
      </c>
      <c r="E491" s="38" t="s">
        <v>2376</v>
      </c>
      <c r="F491" s="35" t="s">
        <v>1443</v>
      </c>
      <c r="G491" s="35" t="s">
        <v>2687</v>
      </c>
      <c r="H491" s="38" t="s">
        <v>2124</v>
      </c>
      <c r="J491" s="39" t="str">
        <f t="shared" si="62"/>
        <v>PA.IV.070710</v>
      </c>
      <c r="K491" s="38" t="s">
        <v>2212</v>
      </c>
      <c r="L491" s="35" t="str">
        <f t="shared" si="54"/>
        <v>Redness</v>
      </c>
      <c r="M491" s="39" t="str">
        <f t="shared" si="55"/>
        <v>PI.PA.IV.070710.01</v>
      </c>
      <c r="N491" s="39"/>
      <c r="O491" s="39" t="str">
        <f t="shared" si="56"/>
        <v>PH.PA.IV.070710.01</v>
      </c>
      <c r="Q491" s="39" t="str">
        <f t="shared" si="57"/>
        <v>CL.PA.IV.070710.01</v>
      </c>
      <c r="R491" s="39"/>
      <c r="S491" s="39" t="str">
        <f t="shared" si="61"/>
        <v>DR.PA.IV.070710.01</v>
      </c>
      <c r="T491" s="39"/>
      <c r="U491" s="60" t="str">
        <f t="shared" si="58"/>
        <v>IM.PA.IV.070710.01</v>
      </c>
      <c r="V491" s="59"/>
      <c r="W491" s="60" t="str">
        <f t="shared" si="59"/>
        <v>GE.PA.IV.070710.01</v>
      </c>
    </row>
    <row r="492" spans="1:23" s="35" customFormat="1" ht="14" customHeight="1">
      <c r="A492" s="35" t="s">
        <v>1664</v>
      </c>
      <c r="C492" s="38" t="s">
        <v>2376</v>
      </c>
      <c r="E492" s="38" t="s">
        <v>2376</v>
      </c>
      <c r="F492" s="35" t="s">
        <v>1443</v>
      </c>
      <c r="G492" s="35" t="s">
        <v>2688</v>
      </c>
      <c r="H492" s="38" t="s">
        <v>2126</v>
      </c>
      <c r="J492" s="39" t="str">
        <f t="shared" si="62"/>
        <v>PA.IV.070711</v>
      </c>
      <c r="K492" s="38" t="s">
        <v>2212</v>
      </c>
      <c r="L492" s="35" t="str">
        <f t="shared" si="54"/>
        <v>Bleeding</v>
      </c>
      <c r="M492" s="39" t="str">
        <f t="shared" si="55"/>
        <v>PI.PA.IV.070711.01</v>
      </c>
      <c r="N492" s="39"/>
      <c r="O492" s="39" t="str">
        <f t="shared" si="56"/>
        <v>PH.PA.IV.070711.01</v>
      </c>
      <c r="Q492" s="39" t="str">
        <f t="shared" si="57"/>
        <v>CL.PA.IV.070711.01</v>
      </c>
      <c r="R492" s="39"/>
      <c r="S492" s="39" t="str">
        <f t="shared" si="61"/>
        <v>DR.PA.IV.070711.01</v>
      </c>
      <c r="T492" s="39"/>
      <c r="U492" s="60" t="str">
        <f t="shared" si="58"/>
        <v>IM.PA.IV.070711.01</v>
      </c>
      <c r="V492" s="59"/>
      <c r="W492" s="60" t="str">
        <f t="shared" si="59"/>
        <v>GE.PA.IV.070711.01</v>
      </c>
    </row>
    <row r="493" spans="1:23" s="35" customFormat="1" ht="14" customHeight="1">
      <c r="A493" s="35" t="s">
        <v>1664</v>
      </c>
      <c r="C493" s="38" t="s">
        <v>2376</v>
      </c>
      <c r="D493" s="35" t="s">
        <v>1500</v>
      </c>
      <c r="E493" s="38" t="s">
        <v>2378</v>
      </c>
      <c r="F493" s="35" t="s">
        <v>1444</v>
      </c>
      <c r="G493" s="35" t="s">
        <v>1241</v>
      </c>
      <c r="H493" s="38" t="s">
        <v>2212</v>
      </c>
      <c r="J493" s="39" t="str">
        <f t="shared" si="62"/>
        <v>PA.IV.070801</v>
      </c>
      <c r="K493" s="38" t="s">
        <v>2212</v>
      </c>
      <c r="L493" s="35" t="str">
        <f t="shared" ref="L493:L570" si="63">G493</f>
        <v>14 gauge</v>
      </c>
      <c r="M493" s="39" t="str">
        <f t="shared" ref="M493:M570" si="64">CONCATENATE("PI.",J493,".",K493)</f>
        <v>PI.PA.IV.070801.01</v>
      </c>
      <c r="N493" s="39"/>
      <c r="O493" s="39" t="str">
        <f t="shared" ref="O493:O570" si="65">CONCATENATE("PH.",J493,".",K493)</f>
        <v>PH.PA.IV.070801.01</v>
      </c>
      <c r="Q493" s="39" t="str">
        <f t="shared" ref="Q493:Q570" si="66">CONCATENATE("CL.",J493,".",K493)</f>
        <v>CL.PA.IV.070801.01</v>
      </c>
      <c r="R493" s="39"/>
      <c r="S493" s="39" t="str">
        <f t="shared" si="61"/>
        <v>DR.PA.IV.070801.01</v>
      </c>
      <c r="T493" s="39"/>
      <c r="U493" s="60" t="str">
        <f t="shared" si="58"/>
        <v>IM.PA.IV.070801.01</v>
      </c>
      <c r="V493" s="59"/>
      <c r="W493" s="60" t="str">
        <f t="shared" si="59"/>
        <v>GE.PA.IV.070801.01</v>
      </c>
    </row>
    <row r="494" spans="1:23" s="35" customFormat="1" ht="14" customHeight="1">
      <c r="A494" s="35" t="s">
        <v>1664</v>
      </c>
      <c r="C494" s="38" t="s">
        <v>2376</v>
      </c>
      <c r="E494" s="38" t="s">
        <v>2378</v>
      </c>
      <c r="F494" s="35" t="s">
        <v>1444</v>
      </c>
      <c r="G494" s="35" t="s">
        <v>1074</v>
      </c>
      <c r="H494" s="38" t="s">
        <v>2217</v>
      </c>
      <c r="J494" s="39" t="str">
        <f t="shared" si="62"/>
        <v>PA.IV.070802</v>
      </c>
      <c r="K494" s="38" t="s">
        <v>2212</v>
      </c>
      <c r="L494" s="35" t="str">
        <f t="shared" si="63"/>
        <v>16 gauge</v>
      </c>
      <c r="M494" s="39" t="str">
        <f t="shared" si="64"/>
        <v>PI.PA.IV.070802.01</v>
      </c>
      <c r="N494" s="39"/>
      <c r="O494" s="39" t="str">
        <f t="shared" si="65"/>
        <v>PH.PA.IV.070802.01</v>
      </c>
      <c r="Q494" s="39" t="str">
        <f t="shared" si="66"/>
        <v>CL.PA.IV.070802.01</v>
      </c>
      <c r="R494" s="39"/>
      <c r="S494" s="39" t="str">
        <f t="shared" si="61"/>
        <v>DR.PA.IV.070802.01</v>
      </c>
      <c r="T494" s="39"/>
      <c r="U494" s="60" t="str">
        <f t="shared" si="58"/>
        <v>IM.PA.IV.070802.01</v>
      </c>
      <c r="V494" s="59"/>
      <c r="W494" s="60" t="str">
        <f t="shared" si="59"/>
        <v>GE.PA.IV.070802.01</v>
      </c>
    </row>
    <row r="495" spans="1:23" s="35" customFormat="1" ht="14" customHeight="1">
      <c r="A495" s="35" t="s">
        <v>1664</v>
      </c>
      <c r="C495" s="38" t="s">
        <v>2376</v>
      </c>
      <c r="E495" s="38" t="s">
        <v>2378</v>
      </c>
      <c r="F495" s="35" t="s">
        <v>1444</v>
      </c>
      <c r="G495" s="35" t="s">
        <v>1075</v>
      </c>
      <c r="H495" s="38" t="s">
        <v>2219</v>
      </c>
      <c r="J495" s="39" t="str">
        <f t="shared" si="62"/>
        <v>PA.IV.070803</v>
      </c>
      <c r="K495" s="38" t="s">
        <v>2212</v>
      </c>
      <c r="L495" s="35" t="str">
        <f t="shared" si="63"/>
        <v>18 gauge</v>
      </c>
      <c r="M495" s="39" t="str">
        <f t="shared" si="64"/>
        <v>PI.PA.IV.070803.01</v>
      </c>
      <c r="N495" s="39"/>
      <c r="O495" s="39" t="str">
        <f t="shared" si="65"/>
        <v>PH.PA.IV.070803.01</v>
      </c>
      <c r="Q495" s="39" t="str">
        <f t="shared" si="66"/>
        <v>CL.PA.IV.070803.01</v>
      </c>
      <c r="R495" s="39"/>
      <c r="S495" s="39" t="str">
        <f t="shared" si="61"/>
        <v>DR.PA.IV.070803.01</v>
      </c>
      <c r="T495" s="39"/>
      <c r="U495" s="60" t="str">
        <f t="shared" si="58"/>
        <v>IM.PA.IV.070803.01</v>
      </c>
      <c r="V495" s="59"/>
      <c r="W495" s="60" t="str">
        <f t="shared" si="59"/>
        <v>GE.PA.IV.070803.01</v>
      </c>
    </row>
    <row r="496" spans="1:23" s="35" customFormat="1" ht="14" customHeight="1">
      <c r="A496" s="35" t="s">
        <v>1664</v>
      </c>
      <c r="C496" s="38" t="s">
        <v>2376</v>
      </c>
      <c r="E496" s="38" t="s">
        <v>2378</v>
      </c>
      <c r="F496" s="35" t="s">
        <v>1444</v>
      </c>
      <c r="G496" s="35" t="s">
        <v>1076</v>
      </c>
      <c r="H496" s="38" t="s">
        <v>2063</v>
      </c>
      <c r="J496" s="39" t="str">
        <f t="shared" si="62"/>
        <v>PA.IV.070804</v>
      </c>
      <c r="K496" s="38" t="s">
        <v>2212</v>
      </c>
      <c r="L496" s="35" t="str">
        <f t="shared" si="63"/>
        <v>20 gauge</v>
      </c>
      <c r="M496" s="39" t="str">
        <f t="shared" si="64"/>
        <v>PI.PA.IV.070804.01</v>
      </c>
      <c r="N496" s="39"/>
      <c r="O496" s="39" t="str">
        <f t="shared" si="65"/>
        <v>PH.PA.IV.070804.01</v>
      </c>
      <c r="Q496" s="39" t="str">
        <f t="shared" si="66"/>
        <v>CL.PA.IV.070804.01</v>
      </c>
      <c r="R496" s="39"/>
      <c r="S496" s="39" t="str">
        <f t="shared" si="61"/>
        <v>DR.PA.IV.070804.01</v>
      </c>
      <c r="T496" s="39"/>
      <c r="U496" s="60" t="str">
        <f t="shared" si="58"/>
        <v>IM.PA.IV.070804.01</v>
      </c>
      <c r="V496" s="59"/>
      <c r="W496" s="60" t="str">
        <f t="shared" si="59"/>
        <v>GE.PA.IV.070804.01</v>
      </c>
    </row>
    <row r="497" spans="1:31" s="35" customFormat="1" ht="14" customHeight="1">
      <c r="A497" s="35" t="s">
        <v>1664</v>
      </c>
      <c r="C497" s="38" t="s">
        <v>2376</v>
      </c>
      <c r="E497" s="38" t="s">
        <v>2378</v>
      </c>
      <c r="F497" s="35" t="s">
        <v>1444</v>
      </c>
      <c r="G497" s="35" t="s">
        <v>1077</v>
      </c>
      <c r="H497" s="38" t="s">
        <v>2065</v>
      </c>
      <c r="J497" s="39" t="str">
        <f t="shared" si="62"/>
        <v>PA.IV.070805</v>
      </c>
      <c r="K497" s="38" t="s">
        <v>2212</v>
      </c>
      <c r="L497" s="35" t="str">
        <f t="shared" si="63"/>
        <v>22 gauge</v>
      </c>
      <c r="M497" s="39" t="str">
        <f t="shared" si="64"/>
        <v>PI.PA.IV.070805.01</v>
      </c>
      <c r="N497" s="39"/>
      <c r="O497" s="39" t="str">
        <f t="shared" si="65"/>
        <v>PH.PA.IV.070805.01</v>
      </c>
      <c r="Q497" s="39" t="str">
        <f t="shared" si="66"/>
        <v>CL.PA.IV.070805.01</v>
      </c>
      <c r="R497" s="39"/>
      <c r="S497" s="39" t="str">
        <f t="shared" si="61"/>
        <v>DR.PA.IV.070805.01</v>
      </c>
      <c r="T497" s="39"/>
      <c r="U497" s="60" t="str">
        <f t="shared" si="58"/>
        <v>IM.PA.IV.070805.01</v>
      </c>
      <c r="V497" s="59"/>
      <c r="W497" s="60" t="str">
        <f t="shared" si="59"/>
        <v>GE.PA.IV.070805.01</v>
      </c>
    </row>
    <row r="498" spans="1:31" s="35" customFormat="1" ht="14" customHeight="1">
      <c r="A498" s="35" t="s">
        <v>1664</v>
      </c>
      <c r="C498" s="38" t="s">
        <v>2376</v>
      </c>
      <c r="E498" s="38" t="s">
        <v>2378</v>
      </c>
      <c r="F498" s="35" t="s">
        <v>1444</v>
      </c>
      <c r="G498" s="35" t="s">
        <v>1078</v>
      </c>
      <c r="H498" s="38" t="s">
        <v>2222</v>
      </c>
      <c r="J498" s="39" t="str">
        <f t="shared" si="62"/>
        <v>PA.IV.070806</v>
      </c>
      <c r="K498" s="38" t="s">
        <v>2212</v>
      </c>
      <c r="L498" s="35" t="str">
        <f t="shared" si="63"/>
        <v>24 Gauge</v>
      </c>
      <c r="M498" s="39" t="str">
        <f t="shared" si="64"/>
        <v>PI.PA.IV.070806.01</v>
      </c>
      <c r="N498" s="39"/>
      <c r="O498" s="39" t="str">
        <f t="shared" si="65"/>
        <v>PH.PA.IV.070806.01</v>
      </c>
      <c r="Q498" s="39" t="str">
        <f t="shared" si="66"/>
        <v>CL.PA.IV.070806.01</v>
      </c>
      <c r="R498" s="39"/>
      <c r="S498" s="39" t="str">
        <f t="shared" si="61"/>
        <v>DR.PA.IV.070806.01</v>
      </c>
      <c r="T498" s="39"/>
      <c r="U498" s="60" t="str">
        <f t="shared" si="58"/>
        <v>IM.PA.IV.070806.01</v>
      </c>
      <c r="V498" s="59"/>
      <c r="W498" s="60" t="str">
        <f t="shared" si="59"/>
        <v>GE.PA.IV.070806.01</v>
      </c>
    </row>
    <row r="499" spans="1:31" s="35" customFormat="1" ht="14" customHeight="1">
      <c r="A499" s="35" t="s">
        <v>1664</v>
      </c>
      <c r="C499" s="38" t="s">
        <v>2376</v>
      </c>
      <c r="D499" s="35" t="s">
        <v>2215</v>
      </c>
      <c r="E499" s="38" t="s">
        <v>2378</v>
      </c>
      <c r="F499" s="35" t="s">
        <v>1444</v>
      </c>
      <c r="G499" s="35" t="s">
        <v>972</v>
      </c>
      <c r="H499" s="38" t="s">
        <v>2376</v>
      </c>
      <c r="J499" s="39" t="str">
        <f t="shared" si="62"/>
        <v>PA.IV.070807</v>
      </c>
      <c r="K499" s="38" t="s">
        <v>2212</v>
      </c>
      <c r="L499" s="35" t="str">
        <f t="shared" si="63"/>
        <v>Other, specify:</v>
      </c>
      <c r="M499" s="39" t="str">
        <f t="shared" si="64"/>
        <v>PI.PA.IV.070807.01</v>
      </c>
      <c r="N499" s="39"/>
      <c r="O499" s="39" t="str">
        <f t="shared" si="65"/>
        <v>PH.PA.IV.070807.01</v>
      </c>
      <c r="Q499" s="39" t="str">
        <f t="shared" si="66"/>
        <v>CL.PA.IV.070807.01</v>
      </c>
      <c r="R499" s="39"/>
      <c r="S499" s="39" t="str">
        <f t="shared" si="61"/>
        <v>DR.PA.IV.070807.01</v>
      </c>
      <c r="T499" s="39"/>
      <c r="U499" s="60" t="str">
        <f t="shared" si="58"/>
        <v>IM.PA.IV.070807.01</v>
      </c>
      <c r="V499" s="59"/>
      <c r="W499" s="60" t="str">
        <f t="shared" si="59"/>
        <v>GE.PA.IV.070807.01</v>
      </c>
    </row>
    <row r="500" spans="1:31" s="35" customFormat="1" ht="14" customHeight="1">
      <c r="A500" s="35" t="s">
        <v>1664</v>
      </c>
      <c r="C500" s="38" t="s">
        <v>2376</v>
      </c>
      <c r="D500" s="35" t="s">
        <v>2198</v>
      </c>
      <c r="E500" s="38" t="s">
        <v>2380</v>
      </c>
      <c r="F500" s="35" t="s">
        <v>1445</v>
      </c>
      <c r="G500" s="35" t="s">
        <v>1080</v>
      </c>
      <c r="H500" s="38" t="s">
        <v>2212</v>
      </c>
      <c r="J500" s="39" t="str">
        <f t="shared" si="62"/>
        <v>PA.IV.070901</v>
      </c>
      <c r="K500" s="38" t="s">
        <v>2212</v>
      </c>
      <c r="L500" s="35" t="str">
        <f t="shared" si="63"/>
        <v>Saline Lock</v>
      </c>
      <c r="M500" s="39" t="str">
        <f t="shared" si="64"/>
        <v>PI.PA.IV.070901.01</v>
      </c>
      <c r="N500" s="39"/>
      <c r="O500" s="39" t="str">
        <f t="shared" si="65"/>
        <v>PH.PA.IV.070901.01</v>
      </c>
      <c r="Q500" s="39" t="str">
        <f t="shared" si="66"/>
        <v>CL.PA.IV.070901.01</v>
      </c>
      <c r="R500" s="39"/>
      <c r="S500" s="39" t="str">
        <f t="shared" si="61"/>
        <v>DR.PA.IV.070901.01</v>
      </c>
      <c r="T500" s="39"/>
      <c r="U500" s="60" t="str">
        <f t="shared" si="58"/>
        <v>IM.PA.IV.070901.01</v>
      </c>
      <c r="V500" s="59"/>
      <c r="W500" s="60" t="str">
        <f t="shared" si="59"/>
        <v>GE.PA.IV.070901.01</v>
      </c>
    </row>
    <row r="501" spans="1:31" s="35" customFormat="1" ht="14" customHeight="1">
      <c r="A501" s="35" t="s">
        <v>1664</v>
      </c>
      <c r="C501" s="38" t="s">
        <v>2376</v>
      </c>
      <c r="E501" s="38" t="s">
        <v>2380</v>
      </c>
      <c r="F501" s="35" t="s">
        <v>1445</v>
      </c>
      <c r="G501" s="35" t="s">
        <v>1081</v>
      </c>
      <c r="H501" s="38" t="s">
        <v>2217</v>
      </c>
      <c r="J501" s="39" t="str">
        <f t="shared" si="62"/>
        <v>PA.IV.070902</v>
      </c>
      <c r="K501" s="38" t="s">
        <v>2212</v>
      </c>
      <c r="L501" s="35" t="str">
        <f t="shared" si="63"/>
        <v>Angiocath</v>
      </c>
      <c r="M501" s="39" t="str">
        <f t="shared" si="64"/>
        <v>PI.PA.IV.070902.01</v>
      </c>
      <c r="N501" s="39"/>
      <c r="O501" s="39" t="str">
        <f t="shared" si="65"/>
        <v>PH.PA.IV.070902.01</v>
      </c>
      <c r="Q501" s="39" t="str">
        <f t="shared" si="66"/>
        <v>CL.PA.IV.070902.01</v>
      </c>
      <c r="R501" s="39"/>
      <c r="S501" s="39" t="str">
        <f t="shared" si="61"/>
        <v>DR.PA.IV.070902.01</v>
      </c>
      <c r="T501" s="39"/>
      <c r="U501" s="60" t="str">
        <f t="shared" si="58"/>
        <v>IM.PA.IV.070902.01</v>
      </c>
      <c r="V501" s="59"/>
      <c r="W501" s="60" t="str">
        <f t="shared" si="59"/>
        <v>GE.PA.IV.070902.01</v>
      </c>
    </row>
    <row r="502" spans="1:31" s="35" customFormat="1" ht="14" customHeight="1">
      <c r="A502" s="35" t="s">
        <v>1664</v>
      </c>
      <c r="C502" s="38" t="s">
        <v>2376</v>
      </c>
      <c r="E502" s="38" t="s">
        <v>2380</v>
      </c>
      <c r="F502" s="35" t="s">
        <v>1445</v>
      </c>
      <c r="G502" s="35" t="s">
        <v>1082</v>
      </c>
      <c r="H502" s="38" t="s">
        <v>2219</v>
      </c>
      <c r="J502" s="39" t="str">
        <f t="shared" si="62"/>
        <v>PA.IV.070903</v>
      </c>
      <c r="K502" s="38" t="s">
        <v>2212</v>
      </c>
      <c r="L502" s="35" t="str">
        <f t="shared" si="63"/>
        <v>Double Lumen Angio Cath</v>
      </c>
      <c r="M502" s="39" t="str">
        <f t="shared" si="64"/>
        <v>PI.PA.IV.070903.01</v>
      </c>
      <c r="N502" s="39"/>
      <c r="O502" s="39" t="str">
        <f t="shared" si="65"/>
        <v>PH.PA.IV.070903.01</v>
      </c>
      <c r="Q502" s="39" t="str">
        <f t="shared" si="66"/>
        <v>CL.PA.IV.070903.01</v>
      </c>
      <c r="R502" s="39"/>
      <c r="S502" s="39" t="str">
        <f t="shared" si="61"/>
        <v>DR.PA.IV.070903.01</v>
      </c>
      <c r="T502" s="39"/>
      <c r="U502" s="60" t="str">
        <f t="shared" si="58"/>
        <v>IM.PA.IV.070903.01</v>
      </c>
      <c r="V502" s="59"/>
      <c r="W502" s="60" t="str">
        <f t="shared" si="59"/>
        <v>GE.PA.IV.070903.01</v>
      </c>
    </row>
    <row r="503" spans="1:31" s="35" customFormat="1" ht="14" customHeight="1">
      <c r="A503" s="35" t="s">
        <v>1664</v>
      </c>
      <c r="C503" s="38" t="s">
        <v>2376</v>
      </c>
      <c r="E503" s="38" t="s">
        <v>2380</v>
      </c>
      <c r="F503" s="35" t="s">
        <v>1445</v>
      </c>
      <c r="G503" s="35" t="s">
        <v>1083</v>
      </c>
      <c r="H503" s="38" t="s">
        <v>2063</v>
      </c>
      <c r="J503" s="39" t="str">
        <f t="shared" si="62"/>
        <v>PA.IV.070904</v>
      </c>
      <c r="K503" s="38" t="s">
        <v>2212</v>
      </c>
      <c r="L503" s="35" t="str">
        <f t="shared" si="63"/>
        <v>Midline</v>
      </c>
      <c r="M503" s="39" t="str">
        <f t="shared" si="64"/>
        <v>PI.PA.IV.070904.01</v>
      </c>
      <c r="N503" s="39"/>
      <c r="O503" s="39" t="str">
        <f t="shared" si="65"/>
        <v>PH.PA.IV.070904.01</v>
      </c>
      <c r="Q503" s="39" t="str">
        <f t="shared" si="66"/>
        <v>CL.PA.IV.070904.01</v>
      </c>
      <c r="R503" s="39"/>
      <c r="S503" s="39" t="str">
        <f t="shared" si="61"/>
        <v>DR.PA.IV.070904.01</v>
      </c>
      <c r="T503" s="39"/>
      <c r="U503" s="60" t="str">
        <f t="shared" si="58"/>
        <v>IM.PA.IV.070904.01</v>
      </c>
      <c r="V503" s="59"/>
      <c r="W503" s="60" t="str">
        <f t="shared" si="59"/>
        <v>GE.PA.IV.070904.01</v>
      </c>
    </row>
    <row r="504" spans="1:31" s="35" customFormat="1" ht="14" customHeight="1">
      <c r="A504" s="35" t="s">
        <v>1664</v>
      </c>
      <c r="C504" s="38" t="s">
        <v>2376</v>
      </c>
      <c r="E504" s="38" t="s">
        <v>2380</v>
      </c>
      <c r="F504" s="35" t="s">
        <v>1445</v>
      </c>
      <c r="G504" s="35" t="s">
        <v>972</v>
      </c>
      <c r="H504" s="38" t="s">
        <v>2065</v>
      </c>
      <c r="J504" s="39" t="str">
        <f t="shared" si="62"/>
        <v>PA.IV.070905</v>
      </c>
      <c r="K504" s="38" t="s">
        <v>2212</v>
      </c>
      <c r="L504" s="35" t="str">
        <f t="shared" si="63"/>
        <v>Other, specify:</v>
      </c>
      <c r="M504" s="39" t="str">
        <f t="shared" si="64"/>
        <v>PI.PA.IV.070905.01</v>
      </c>
      <c r="N504" s="39"/>
      <c r="O504" s="39" t="str">
        <f t="shared" si="65"/>
        <v>PH.PA.IV.070905.01</v>
      </c>
      <c r="Q504" s="39" t="str">
        <f t="shared" si="66"/>
        <v>CL.PA.IV.070905.01</v>
      </c>
      <c r="R504" s="39"/>
      <c r="S504" s="39" t="str">
        <f t="shared" si="61"/>
        <v>DR.PA.IV.070905.01</v>
      </c>
      <c r="T504" s="39"/>
      <c r="U504" s="60" t="str">
        <f t="shared" si="58"/>
        <v>IM.PA.IV.070905.01</v>
      </c>
      <c r="V504" s="59"/>
      <c r="W504" s="60" t="str">
        <f t="shared" si="59"/>
        <v>GE.PA.IV.070905.01</v>
      </c>
    </row>
    <row r="505" spans="1:31" s="35" customFormat="1" ht="15">
      <c r="A505" s="35" t="s">
        <v>1664</v>
      </c>
      <c r="C505" s="38" t="s">
        <v>2376</v>
      </c>
      <c r="D505" s="35" t="s">
        <v>4506</v>
      </c>
      <c r="E505" s="38" t="s">
        <v>3331</v>
      </c>
      <c r="F505" s="35" t="s">
        <v>4536</v>
      </c>
      <c r="G505" s="35" t="s">
        <v>2860</v>
      </c>
      <c r="H505" s="38" t="s">
        <v>2212</v>
      </c>
      <c r="I505" s="35" t="s">
        <v>1433</v>
      </c>
      <c r="J505" s="39" t="str">
        <f t="shared" si="62"/>
        <v>PA.IV.071001</v>
      </c>
      <c r="K505" s="38" t="s">
        <v>3298</v>
      </c>
      <c r="L505" s="35" t="str">
        <f t="shared" si="63"/>
        <v>Patent/infusing</v>
      </c>
      <c r="M505" s="39" t="str">
        <f t="shared" si="64"/>
        <v>PI.PA.IV.071001.01</v>
      </c>
      <c r="N505" s="39"/>
      <c r="O505" s="39" t="str">
        <f t="shared" si="65"/>
        <v>PH.PA.IV.071001.01</v>
      </c>
      <c r="Q505" s="39" t="str">
        <f t="shared" si="66"/>
        <v>CL.PA.IV.071001.01</v>
      </c>
      <c r="S505" s="39" t="str">
        <f t="shared" si="61"/>
        <v>DR.PA.IV.071001.01</v>
      </c>
      <c r="T505" s="39"/>
      <c r="U505" s="60" t="str">
        <f t="shared" si="58"/>
        <v>IM.PA.IV.071001.01</v>
      </c>
      <c r="V505" s="59"/>
      <c r="W505" s="60" t="str">
        <f t="shared" si="59"/>
        <v>GE.PA.IV.071001.01</v>
      </c>
      <c r="AD505" s="35" t="s">
        <v>3326</v>
      </c>
      <c r="AE505" s="35">
        <v>1267</v>
      </c>
    </row>
    <row r="506" spans="1:31" s="35" customFormat="1" ht="15">
      <c r="A506" s="35" t="s">
        <v>1664</v>
      </c>
      <c r="C506" s="38" t="s">
        <v>2376</v>
      </c>
      <c r="D506" s="35" t="s">
        <v>4380</v>
      </c>
      <c r="E506" s="38" t="s">
        <v>3331</v>
      </c>
      <c r="F506" s="35" t="s">
        <v>4536</v>
      </c>
      <c r="G506" s="35" t="s">
        <v>2861</v>
      </c>
      <c r="H506" s="38" t="s">
        <v>2217</v>
      </c>
      <c r="I506" s="35" t="s">
        <v>2862</v>
      </c>
      <c r="J506" s="39" t="str">
        <f t="shared" si="62"/>
        <v>PA.IV.071002</v>
      </c>
      <c r="K506" s="38" t="s">
        <v>3298</v>
      </c>
      <c r="L506" s="35" t="str">
        <f t="shared" si="63"/>
        <v>Saline lock/capped</v>
      </c>
      <c r="M506" s="39" t="str">
        <f t="shared" si="64"/>
        <v>PI.PA.IV.071002.01</v>
      </c>
      <c r="N506" s="39"/>
      <c r="O506" s="39" t="str">
        <f t="shared" si="65"/>
        <v>PH.PA.IV.071002.01</v>
      </c>
      <c r="Q506" s="39" t="str">
        <f t="shared" si="66"/>
        <v>CL.PA.IV.071002.01</v>
      </c>
      <c r="S506" s="39" t="str">
        <f t="shared" si="61"/>
        <v>DR.PA.IV.071002.01</v>
      </c>
      <c r="T506" s="39"/>
      <c r="U506" s="60" t="str">
        <f t="shared" si="58"/>
        <v>IM.PA.IV.071002.01</v>
      </c>
      <c r="V506" s="59"/>
      <c r="W506" s="60" t="str">
        <f t="shared" si="59"/>
        <v>GE.PA.IV.071002.01</v>
      </c>
      <c r="AD506" s="35" t="s">
        <v>3326</v>
      </c>
      <c r="AE506" s="35">
        <v>1267</v>
      </c>
    </row>
    <row r="507" spans="1:31" s="35" customFormat="1" ht="15">
      <c r="A507" s="35" t="s">
        <v>1664</v>
      </c>
      <c r="C507" s="38" t="s">
        <v>2376</v>
      </c>
      <c r="E507" s="38" t="s">
        <v>3331</v>
      </c>
      <c r="F507" s="35" t="s">
        <v>4536</v>
      </c>
      <c r="G507" s="35" t="s">
        <v>148</v>
      </c>
      <c r="H507" s="38" t="s">
        <v>2219</v>
      </c>
      <c r="I507" s="35" t="s">
        <v>2802</v>
      </c>
      <c r="J507" s="39" t="str">
        <f t="shared" si="62"/>
        <v>PA.IV.071003</v>
      </c>
      <c r="K507" s="38" t="s">
        <v>3298</v>
      </c>
      <c r="L507" s="35" t="str">
        <f t="shared" si="63"/>
        <v>No blood return, flush easy</v>
      </c>
      <c r="M507" s="39" t="str">
        <f t="shared" si="64"/>
        <v>PI.PA.IV.071003.01</v>
      </c>
      <c r="N507" s="39"/>
      <c r="O507" s="39" t="str">
        <f t="shared" si="65"/>
        <v>PH.PA.IV.071003.01</v>
      </c>
      <c r="Q507" s="39" t="str">
        <f t="shared" si="66"/>
        <v>CL.PA.IV.071003.01</v>
      </c>
      <c r="S507" s="39" t="str">
        <f t="shared" si="61"/>
        <v>DR.PA.IV.071003.01</v>
      </c>
      <c r="T507" s="39"/>
      <c r="U507" s="60" t="str">
        <f t="shared" si="58"/>
        <v>IM.PA.IV.071003.01</v>
      </c>
      <c r="V507" s="59"/>
      <c r="W507" s="60" t="str">
        <f t="shared" si="59"/>
        <v>GE.PA.IV.071003.01</v>
      </c>
      <c r="AD507" s="35" t="s">
        <v>3326</v>
      </c>
      <c r="AE507" s="35">
        <v>1267</v>
      </c>
    </row>
    <row r="508" spans="1:31" s="35" customFormat="1" ht="15">
      <c r="A508" s="35" t="s">
        <v>1664</v>
      </c>
      <c r="C508" s="38" t="s">
        <v>2376</v>
      </c>
      <c r="E508" s="38" t="s">
        <v>3331</v>
      </c>
      <c r="F508" s="35" t="s">
        <v>4536</v>
      </c>
      <c r="G508" s="35" t="s">
        <v>1168</v>
      </c>
      <c r="H508" s="38" t="s">
        <v>2063</v>
      </c>
      <c r="I508" s="35" t="s">
        <v>1382</v>
      </c>
      <c r="J508" s="39" t="str">
        <f t="shared" si="62"/>
        <v>PA.IV.071004</v>
      </c>
      <c r="K508" s="38" t="s">
        <v>3298</v>
      </c>
      <c r="L508" s="35" t="str">
        <f t="shared" si="63"/>
        <v>Positional</v>
      </c>
      <c r="M508" s="39" t="str">
        <f t="shared" si="64"/>
        <v>PI.PA.IV.071004.01</v>
      </c>
      <c r="N508" s="39"/>
      <c r="O508" s="39" t="str">
        <f t="shared" si="65"/>
        <v>PH.PA.IV.071004.01</v>
      </c>
      <c r="Q508" s="39" t="str">
        <f t="shared" si="66"/>
        <v>CL.PA.IV.071004.01</v>
      </c>
      <c r="S508" s="39" t="str">
        <f t="shared" si="61"/>
        <v>DR.PA.IV.071004.01</v>
      </c>
      <c r="T508" s="39"/>
      <c r="U508" s="60" t="str">
        <f t="shared" si="58"/>
        <v>IM.PA.IV.071004.01</v>
      </c>
      <c r="V508" s="59"/>
      <c r="W508" s="60" t="str">
        <f t="shared" si="59"/>
        <v>GE.PA.IV.071004.01</v>
      </c>
      <c r="AD508" s="35" t="s">
        <v>3326</v>
      </c>
      <c r="AE508" s="35">
        <v>1267</v>
      </c>
    </row>
    <row r="509" spans="1:31" s="35" customFormat="1" ht="15">
      <c r="A509" s="35" t="s">
        <v>1664</v>
      </c>
      <c r="C509" s="38" t="s">
        <v>2376</v>
      </c>
      <c r="E509" s="38" t="s">
        <v>3331</v>
      </c>
      <c r="F509" s="35" t="s">
        <v>4536</v>
      </c>
      <c r="G509" s="35" t="s">
        <v>1509</v>
      </c>
      <c r="H509" s="38" t="s">
        <v>2065</v>
      </c>
      <c r="I509" s="35" t="s">
        <v>2799</v>
      </c>
      <c r="J509" s="39" t="str">
        <f t="shared" si="62"/>
        <v>PA.IV.071005</v>
      </c>
      <c r="K509" s="38" t="s">
        <v>3298</v>
      </c>
      <c r="L509" s="35" t="str">
        <f t="shared" si="63"/>
        <v>Occluded</v>
      </c>
      <c r="M509" s="39" t="str">
        <f t="shared" si="64"/>
        <v>PI.PA.IV.071005.01</v>
      </c>
      <c r="N509" s="39"/>
      <c r="O509" s="39" t="str">
        <f t="shared" si="65"/>
        <v>PH.PA.IV.071005.01</v>
      </c>
      <c r="Q509" s="39" t="str">
        <f t="shared" si="66"/>
        <v>CL.PA.IV.071005.01</v>
      </c>
      <c r="S509" s="39" t="str">
        <f t="shared" si="61"/>
        <v>DR.PA.IV.071005.01</v>
      </c>
      <c r="T509" s="39"/>
      <c r="U509" s="60" t="str">
        <f t="shared" si="58"/>
        <v>IM.PA.IV.071005.01</v>
      </c>
      <c r="V509" s="59"/>
      <c r="W509" s="60" t="str">
        <f t="shared" si="59"/>
        <v>GE.PA.IV.071005.01</v>
      </c>
      <c r="AD509" s="35" t="s">
        <v>3326</v>
      </c>
      <c r="AE509" s="35">
        <v>1267</v>
      </c>
    </row>
    <row r="510" spans="1:31" s="35" customFormat="1" ht="15">
      <c r="A510" s="35" t="s">
        <v>1664</v>
      </c>
      <c r="C510" s="38" t="s">
        <v>2376</v>
      </c>
      <c r="E510" s="38" t="s">
        <v>3331</v>
      </c>
      <c r="F510" s="35" t="s">
        <v>4536</v>
      </c>
      <c r="G510" s="35" t="s">
        <v>149</v>
      </c>
      <c r="H510" s="38" t="s">
        <v>2222</v>
      </c>
      <c r="I510" s="35" t="s">
        <v>2803</v>
      </c>
      <c r="J510" s="39" t="str">
        <f t="shared" si="62"/>
        <v>PA.IV.071006</v>
      </c>
      <c r="K510" s="38" t="s">
        <v>3298</v>
      </c>
      <c r="L510" s="35" t="str">
        <f t="shared" si="63"/>
        <v>Sluggish blood return</v>
      </c>
      <c r="M510" s="39" t="str">
        <f t="shared" si="64"/>
        <v>PI.PA.IV.071006.01</v>
      </c>
      <c r="N510" s="39"/>
      <c r="O510" s="39" t="str">
        <f t="shared" si="65"/>
        <v>PH.PA.IV.071006.01</v>
      </c>
      <c r="Q510" s="39" t="str">
        <f t="shared" si="66"/>
        <v>CL.PA.IV.071006.01</v>
      </c>
      <c r="S510" s="39" t="str">
        <f t="shared" si="61"/>
        <v>DR.PA.IV.071006.01</v>
      </c>
      <c r="T510" s="39"/>
      <c r="U510" s="60" t="str">
        <f t="shared" si="58"/>
        <v>IM.PA.IV.071006.01</v>
      </c>
      <c r="V510" s="59"/>
      <c r="W510" s="60" t="str">
        <f t="shared" si="59"/>
        <v>GE.PA.IV.071006.01</v>
      </c>
      <c r="AD510" s="35" t="s">
        <v>3326</v>
      </c>
      <c r="AE510" s="35">
        <v>1267</v>
      </c>
    </row>
    <row r="511" spans="1:31" s="35" customFormat="1" ht="15">
      <c r="A511" s="35" t="s">
        <v>1664</v>
      </c>
      <c r="C511" s="38" t="s">
        <v>2376</v>
      </c>
      <c r="D511" s="35" t="s">
        <v>4380</v>
      </c>
      <c r="E511" s="38" t="s">
        <v>3331</v>
      </c>
      <c r="F511" s="35" t="s">
        <v>4536</v>
      </c>
      <c r="G511" s="35" t="s">
        <v>2863</v>
      </c>
      <c r="H511" s="38" t="s">
        <v>2376</v>
      </c>
      <c r="I511" s="35" t="s">
        <v>2800</v>
      </c>
      <c r="J511" s="39" t="str">
        <f t="shared" si="62"/>
        <v>PA.IV.071007</v>
      </c>
      <c r="K511" s="38" t="s">
        <v>3298</v>
      </c>
      <c r="L511" s="35" t="str">
        <f t="shared" si="63"/>
        <v xml:space="preserve">Discontinued </v>
      </c>
      <c r="M511" s="39" t="str">
        <f t="shared" si="64"/>
        <v>PI.PA.IV.071007.01</v>
      </c>
      <c r="N511" s="39"/>
      <c r="O511" s="39" t="str">
        <f t="shared" si="65"/>
        <v>PH.PA.IV.071007.01</v>
      </c>
      <c r="Q511" s="39" t="str">
        <f t="shared" si="66"/>
        <v>CL.PA.IV.071007.01</v>
      </c>
      <c r="S511" s="39" t="str">
        <f t="shared" si="61"/>
        <v>DR.PA.IV.071007.01</v>
      </c>
      <c r="T511" s="39"/>
      <c r="U511" s="60" t="str">
        <f t="shared" si="58"/>
        <v>IM.PA.IV.071007.01</v>
      </c>
      <c r="V511" s="59"/>
      <c r="W511" s="60" t="str">
        <f t="shared" si="59"/>
        <v>GE.PA.IV.071007.01</v>
      </c>
      <c r="AD511" s="35" t="s">
        <v>3326</v>
      </c>
      <c r="AE511" s="35">
        <v>1267</v>
      </c>
    </row>
    <row r="512" spans="1:31" s="35" customFormat="1" ht="15">
      <c r="A512" s="35" t="s">
        <v>1664</v>
      </c>
      <c r="C512" s="38" t="s">
        <v>2376</v>
      </c>
      <c r="D512" s="35" t="s">
        <v>4380</v>
      </c>
      <c r="E512" s="38" t="s">
        <v>3331</v>
      </c>
      <c r="F512" s="35" t="s">
        <v>4536</v>
      </c>
      <c r="G512" s="35" t="s">
        <v>150</v>
      </c>
      <c r="H512" s="38" t="s">
        <v>2378</v>
      </c>
      <c r="I512" s="35" t="s">
        <v>2819</v>
      </c>
      <c r="J512" s="39" t="str">
        <f t="shared" si="62"/>
        <v>PA.IV.071008</v>
      </c>
      <c r="K512" s="38" t="s">
        <v>3298</v>
      </c>
      <c r="L512" s="35" t="str">
        <f t="shared" si="63"/>
        <v>D/C due to positive blood cultures</v>
      </c>
      <c r="M512" s="39" t="str">
        <f t="shared" si="64"/>
        <v>PI.PA.IV.071008.01</v>
      </c>
      <c r="N512" s="39"/>
      <c r="O512" s="39" t="str">
        <f t="shared" si="65"/>
        <v>PH.PA.IV.071008.01</v>
      </c>
      <c r="Q512" s="39" t="str">
        <f t="shared" si="66"/>
        <v>CL.PA.IV.071008.01</v>
      </c>
      <c r="S512" s="39" t="str">
        <f t="shared" si="61"/>
        <v>DR.PA.IV.071008.01</v>
      </c>
      <c r="T512" s="39"/>
      <c r="U512" s="60" t="str">
        <f t="shared" si="58"/>
        <v>IM.PA.IV.071008.01</v>
      </c>
      <c r="V512" s="59"/>
      <c r="W512" s="60" t="str">
        <f t="shared" si="59"/>
        <v>GE.PA.IV.071008.01</v>
      </c>
      <c r="AD512" s="35" t="s">
        <v>3326</v>
      </c>
      <c r="AE512" s="35">
        <v>1267</v>
      </c>
    </row>
    <row r="513" spans="1:35" s="35" customFormat="1" ht="15">
      <c r="A513" s="35" t="s">
        <v>1664</v>
      </c>
      <c r="C513" s="38" t="s">
        <v>2376</v>
      </c>
      <c r="E513" s="38" t="s">
        <v>3331</v>
      </c>
      <c r="F513" s="35" t="s">
        <v>4536</v>
      </c>
      <c r="G513" s="35" t="s">
        <v>4525</v>
      </c>
      <c r="H513" s="38" t="s">
        <v>3312</v>
      </c>
      <c r="J513" s="39" t="str">
        <f t="shared" si="62"/>
        <v>PA.IV.071009</v>
      </c>
      <c r="K513" s="38" t="s">
        <v>3298</v>
      </c>
      <c r="L513" s="35" t="str">
        <f t="shared" si="63"/>
        <v>Self Discontinued</v>
      </c>
      <c r="M513" s="39" t="str">
        <f t="shared" si="64"/>
        <v>PI.PA.IV.071009.01</v>
      </c>
      <c r="N513" s="39"/>
      <c r="O513" s="39" t="str">
        <f t="shared" si="65"/>
        <v>PH.PA.IV.071009.01</v>
      </c>
      <c r="Q513" s="39" t="str">
        <f t="shared" si="66"/>
        <v>CL.PA.IV.071009.01</v>
      </c>
      <c r="R513" s="35" t="s">
        <v>4380</v>
      </c>
      <c r="S513" s="39" t="str">
        <f t="shared" si="61"/>
        <v>DR.PA.IV.071009.01</v>
      </c>
      <c r="T513" s="39"/>
      <c r="U513" s="60" t="str">
        <f t="shared" si="58"/>
        <v>IM.PA.IV.071009.01</v>
      </c>
      <c r="V513" s="59"/>
      <c r="W513" s="60" t="str">
        <f t="shared" si="59"/>
        <v>GE.PA.IV.071009.01</v>
      </c>
      <c r="AB513" s="35" t="s">
        <v>3326</v>
      </c>
      <c r="AC513" s="35">
        <v>1124</v>
      </c>
    </row>
    <row r="514" spans="1:35" s="35" customFormat="1" ht="14" customHeight="1">
      <c r="A514" s="35" t="s">
        <v>1664</v>
      </c>
      <c r="B514" s="35" t="s">
        <v>1628</v>
      </c>
      <c r="C514" s="38" t="s">
        <v>2378</v>
      </c>
      <c r="D514" s="35" t="s">
        <v>1957</v>
      </c>
      <c r="E514" s="38" t="s">
        <v>2212</v>
      </c>
      <c r="F514" s="35" t="s">
        <v>1817</v>
      </c>
      <c r="G514" s="35" t="s">
        <v>1791</v>
      </c>
      <c r="H514" s="38" t="s">
        <v>2212</v>
      </c>
      <c r="J514" s="39" t="str">
        <f t="shared" si="62"/>
        <v>PA.IV.080101</v>
      </c>
      <c r="K514" s="38" t="s">
        <v>2212</v>
      </c>
      <c r="L514" s="35" t="str">
        <f t="shared" si="63"/>
        <v>Bloody</v>
      </c>
      <c r="M514" s="39" t="str">
        <f t="shared" si="64"/>
        <v>PI.PA.IV.080101.01</v>
      </c>
      <c r="N514" s="39"/>
      <c r="O514" s="39" t="str">
        <f t="shared" si="65"/>
        <v>PH.PA.IV.080101.01</v>
      </c>
      <c r="Q514" s="39" t="str">
        <f t="shared" si="66"/>
        <v>CL.PA.IV.080101.01</v>
      </c>
      <c r="R514" s="39"/>
      <c r="S514" s="39" t="str">
        <f t="shared" si="61"/>
        <v>DR.PA.IV.080101.01</v>
      </c>
      <c r="T514" s="39"/>
      <c r="U514" s="60" t="str">
        <f t="shared" si="58"/>
        <v>IM.PA.IV.080101.01</v>
      </c>
      <c r="V514" s="59"/>
      <c r="W514" s="60" t="str">
        <f t="shared" si="59"/>
        <v>GE.PA.IV.080101.01</v>
      </c>
    </row>
    <row r="515" spans="1:35" s="35" customFormat="1" ht="14" customHeight="1">
      <c r="A515" s="35" t="s">
        <v>1664</v>
      </c>
      <c r="C515" s="38" t="s">
        <v>2378</v>
      </c>
      <c r="E515" s="38" t="s">
        <v>2212</v>
      </c>
      <c r="F515" s="35" t="s">
        <v>1817</v>
      </c>
      <c r="G515" s="35" t="s">
        <v>1792</v>
      </c>
      <c r="H515" s="38" t="s">
        <v>2217</v>
      </c>
      <c r="J515" s="39" t="str">
        <f t="shared" si="62"/>
        <v>PA.IV.080102</v>
      </c>
      <c r="K515" s="38" t="s">
        <v>2212</v>
      </c>
      <c r="L515" s="35" t="str">
        <f t="shared" si="63"/>
        <v>Serous</v>
      </c>
      <c r="M515" s="39" t="str">
        <f t="shared" si="64"/>
        <v>PI.PA.IV.080102.01</v>
      </c>
      <c r="N515" s="39"/>
      <c r="O515" s="39" t="str">
        <f t="shared" si="65"/>
        <v>PH.PA.IV.080102.01</v>
      </c>
      <c r="Q515" s="39" t="str">
        <f t="shared" si="66"/>
        <v>CL.PA.IV.080102.01</v>
      </c>
      <c r="R515" s="39"/>
      <c r="S515" s="39" t="str">
        <f t="shared" si="61"/>
        <v>DR.PA.IV.080102.01</v>
      </c>
      <c r="T515" s="39"/>
      <c r="U515" s="60" t="str">
        <f t="shared" si="58"/>
        <v>IM.PA.IV.080102.01</v>
      </c>
      <c r="V515" s="59"/>
      <c r="W515" s="60" t="str">
        <f t="shared" si="59"/>
        <v>GE.PA.IV.080102.01</v>
      </c>
    </row>
    <row r="516" spans="1:35" s="35" customFormat="1" ht="14" customHeight="1">
      <c r="A516" s="35" t="s">
        <v>1664</v>
      </c>
      <c r="C516" s="38" t="s">
        <v>2378</v>
      </c>
      <c r="E516" s="38" t="s">
        <v>2212</v>
      </c>
      <c r="F516" s="35" t="s">
        <v>1817</v>
      </c>
      <c r="G516" s="35" t="s">
        <v>1793</v>
      </c>
      <c r="H516" s="38" t="s">
        <v>2219</v>
      </c>
      <c r="J516" s="39" t="str">
        <f t="shared" si="62"/>
        <v>PA.IV.080103</v>
      </c>
      <c r="K516" s="38" t="s">
        <v>2212</v>
      </c>
      <c r="L516" s="35" t="str">
        <f t="shared" si="63"/>
        <v>Serosanguinous</v>
      </c>
      <c r="M516" s="39" t="str">
        <f t="shared" si="64"/>
        <v>PI.PA.IV.080103.01</v>
      </c>
      <c r="N516" s="39"/>
      <c r="O516" s="39" t="str">
        <f t="shared" si="65"/>
        <v>PH.PA.IV.080103.01</v>
      </c>
      <c r="Q516" s="39" t="str">
        <f t="shared" si="66"/>
        <v>CL.PA.IV.080103.01</v>
      </c>
      <c r="R516" s="39"/>
      <c r="S516" s="39" t="str">
        <f t="shared" si="61"/>
        <v>DR.PA.IV.080103.01</v>
      </c>
      <c r="T516" s="39"/>
      <c r="U516" s="60" t="str">
        <f t="shared" si="58"/>
        <v>IM.PA.IV.080103.01</v>
      </c>
      <c r="V516" s="59"/>
      <c r="W516" s="60" t="str">
        <f t="shared" si="59"/>
        <v>GE.PA.IV.080103.01</v>
      </c>
    </row>
    <row r="517" spans="1:35" s="35" customFormat="1" ht="14" customHeight="1">
      <c r="A517" s="35" t="s">
        <v>1664</v>
      </c>
      <c r="C517" s="38" t="s">
        <v>2378</v>
      </c>
      <c r="E517" s="38" t="s">
        <v>2212</v>
      </c>
      <c r="F517" s="35" t="s">
        <v>1817</v>
      </c>
      <c r="G517" s="35" t="s">
        <v>1794</v>
      </c>
      <c r="H517" s="38" t="s">
        <v>2063</v>
      </c>
      <c r="J517" s="39" t="str">
        <f t="shared" si="62"/>
        <v>PA.IV.080104</v>
      </c>
      <c r="K517" s="38" t="s">
        <v>2212</v>
      </c>
      <c r="L517" s="35" t="str">
        <f t="shared" si="63"/>
        <v>Purulent</v>
      </c>
      <c r="M517" s="39" t="str">
        <f t="shared" si="64"/>
        <v>PI.PA.IV.080104.01</v>
      </c>
      <c r="N517" s="39"/>
      <c r="O517" s="39" t="str">
        <f t="shared" si="65"/>
        <v>PH.PA.IV.080104.01</v>
      </c>
      <c r="Q517" s="39" t="str">
        <f t="shared" si="66"/>
        <v>CL.PA.IV.080104.01</v>
      </c>
      <c r="R517" s="39"/>
      <c r="S517" s="39" t="str">
        <f t="shared" si="61"/>
        <v>DR.PA.IV.080104.01</v>
      </c>
      <c r="T517" s="39"/>
      <c r="U517" s="60" t="str">
        <f t="shared" si="58"/>
        <v>IM.PA.IV.080104.01</v>
      </c>
      <c r="V517" s="59"/>
      <c r="W517" s="60" t="str">
        <f t="shared" si="59"/>
        <v>GE.PA.IV.080104.01</v>
      </c>
    </row>
    <row r="518" spans="1:35" s="35" customFormat="1" ht="14" customHeight="1">
      <c r="A518" s="35" t="s">
        <v>1664</v>
      </c>
      <c r="C518" s="38" t="s">
        <v>2378</v>
      </c>
      <c r="D518" s="35" t="s">
        <v>1795</v>
      </c>
      <c r="E518" s="38" t="s">
        <v>2217</v>
      </c>
      <c r="F518" s="35" t="s">
        <v>1097</v>
      </c>
      <c r="G518" s="35" t="s">
        <v>341</v>
      </c>
      <c r="H518" s="38" t="s">
        <v>2212</v>
      </c>
      <c r="J518" s="39" t="str">
        <f t="shared" si="62"/>
        <v>PA.IV.080201</v>
      </c>
      <c r="K518" s="38" t="s">
        <v>2212</v>
      </c>
      <c r="L518" s="35" t="str">
        <f t="shared" si="63"/>
        <v>Clean, dry, intact</v>
      </c>
      <c r="M518" s="39" t="str">
        <f t="shared" si="64"/>
        <v>PI.PA.IV.080201.01</v>
      </c>
      <c r="N518" s="39"/>
      <c r="O518" s="39" t="str">
        <f t="shared" si="65"/>
        <v>PH.PA.IV.080201.01</v>
      </c>
      <c r="Q518" s="39" t="str">
        <f t="shared" si="66"/>
        <v>CL.PA.IV.080201.01</v>
      </c>
      <c r="R518" s="39"/>
      <c r="S518" s="39" t="str">
        <f t="shared" si="61"/>
        <v>DR.PA.IV.080201.01</v>
      </c>
      <c r="T518" s="39"/>
      <c r="U518" s="60" t="str">
        <f t="shared" si="58"/>
        <v>IM.PA.IV.080201.01</v>
      </c>
      <c r="V518" s="59"/>
      <c r="W518" s="60" t="str">
        <f t="shared" si="59"/>
        <v>GE.PA.IV.080201.01</v>
      </c>
    </row>
    <row r="519" spans="1:35" s="35" customFormat="1" ht="14" customHeight="1">
      <c r="A519" s="35" t="s">
        <v>1664</v>
      </c>
      <c r="C519" s="38" t="s">
        <v>2378</v>
      </c>
      <c r="E519" s="38" t="s">
        <v>2217</v>
      </c>
      <c r="F519" s="35" t="s">
        <v>1097</v>
      </c>
      <c r="G519" s="35" t="s">
        <v>2633</v>
      </c>
      <c r="H519" s="38" t="s">
        <v>2217</v>
      </c>
      <c r="J519" s="39" t="str">
        <f t="shared" si="62"/>
        <v>PA.IV.080202</v>
      </c>
      <c r="K519" s="38" t="s">
        <v>2212</v>
      </c>
      <c r="L519" s="35" t="str">
        <f t="shared" si="63"/>
        <v>Scant discharge</v>
      </c>
      <c r="M519" s="39" t="str">
        <f t="shared" si="64"/>
        <v>PI.PA.IV.080202.01</v>
      </c>
      <c r="N519" s="39"/>
      <c r="O519" s="39" t="str">
        <f t="shared" si="65"/>
        <v>PH.PA.IV.080202.01</v>
      </c>
      <c r="Q519" s="39" t="str">
        <f t="shared" si="66"/>
        <v>CL.PA.IV.080202.01</v>
      </c>
      <c r="R519" s="39"/>
      <c r="S519" s="39" t="str">
        <f t="shared" si="61"/>
        <v>DR.PA.IV.080202.01</v>
      </c>
      <c r="T519" s="39"/>
      <c r="U519" s="60" t="str">
        <f t="shared" ref="U519:U583" si="67">CONCATENATE("IM.",J519, ".",K519)</f>
        <v>IM.PA.IV.080202.01</v>
      </c>
      <c r="V519" s="59"/>
      <c r="W519" s="60" t="str">
        <f t="shared" ref="W519:W583" si="68">CONCATENATE("GE.",J519, ".",K519)</f>
        <v>GE.PA.IV.080202.01</v>
      </c>
    </row>
    <row r="520" spans="1:35" s="35" customFormat="1" ht="14" customHeight="1">
      <c r="A520" s="35" t="s">
        <v>1664</v>
      </c>
      <c r="C520" s="38" t="s">
        <v>2378</v>
      </c>
      <c r="E520" s="38" t="s">
        <v>2217</v>
      </c>
      <c r="F520" s="35" t="s">
        <v>1097</v>
      </c>
      <c r="G520" s="35" t="s">
        <v>2634</v>
      </c>
      <c r="H520" s="38" t="s">
        <v>2219</v>
      </c>
      <c r="J520" s="39" t="str">
        <f t="shared" si="62"/>
        <v>PA.IV.080203</v>
      </c>
      <c r="K520" s="38" t="s">
        <v>2212</v>
      </c>
      <c r="L520" s="35" t="str">
        <f t="shared" si="63"/>
        <v>Small discharge</v>
      </c>
      <c r="M520" s="39" t="str">
        <f t="shared" si="64"/>
        <v>PI.PA.IV.080203.01</v>
      </c>
      <c r="N520" s="39"/>
      <c r="O520" s="39" t="str">
        <f t="shared" si="65"/>
        <v>PH.PA.IV.080203.01</v>
      </c>
      <c r="Q520" s="39" t="str">
        <f t="shared" si="66"/>
        <v>CL.PA.IV.080203.01</v>
      </c>
      <c r="R520" s="39"/>
      <c r="S520" s="39" t="str">
        <f t="shared" si="61"/>
        <v>DR.PA.IV.080203.01</v>
      </c>
      <c r="T520" s="39"/>
      <c r="U520" s="60" t="str">
        <f t="shared" si="67"/>
        <v>IM.PA.IV.080203.01</v>
      </c>
      <c r="V520" s="59"/>
      <c r="W520" s="60" t="str">
        <f t="shared" si="68"/>
        <v>GE.PA.IV.080203.01</v>
      </c>
    </row>
    <row r="521" spans="1:35" s="35" customFormat="1" ht="14" customHeight="1">
      <c r="A521" s="35" t="s">
        <v>1664</v>
      </c>
      <c r="C521" s="38" t="s">
        <v>2378</v>
      </c>
      <c r="E521" s="38" t="s">
        <v>2217</v>
      </c>
      <c r="F521" s="35" t="s">
        <v>1097</v>
      </c>
      <c r="G521" s="35" t="s">
        <v>2635</v>
      </c>
      <c r="H521" s="38" t="s">
        <v>2063</v>
      </c>
      <c r="J521" s="39" t="str">
        <f t="shared" si="62"/>
        <v>PA.IV.080204</v>
      </c>
      <c r="K521" s="38" t="s">
        <v>2212</v>
      </c>
      <c r="L521" s="35" t="str">
        <f t="shared" si="63"/>
        <v>Moderate discharge</v>
      </c>
      <c r="M521" s="39" t="str">
        <f t="shared" si="64"/>
        <v>PI.PA.IV.080204.01</v>
      </c>
      <c r="N521" s="39"/>
      <c r="O521" s="39" t="str">
        <f t="shared" si="65"/>
        <v>PH.PA.IV.080204.01</v>
      </c>
      <c r="Q521" s="39" t="str">
        <f t="shared" si="66"/>
        <v>CL.PA.IV.080204.01</v>
      </c>
      <c r="R521" s="39"/>
      <c r="S521" s="39" t="str">
        <f t="shared" si="61"/>
        <v>DR.PA.IV.080204.01</v>
      </c>
      <c r="T521" s="39"/>
      <c r="U521" s="60" t="str">
        <f t="shared" si="67"/>
        <v>IM.PA.IV.080204.01</v>
      </c>
      <c r="V521" s="59"/>
      <c r="W521" s="60" t="str">
        <f t="shared" si="68"/>
        <v>GE.PA.IV.080204.01</v>
      </c>
    </row>
    <row r="522" spans="1:35" s="35" customFormat="1" ht="14" customHeight="1">
      <c r="A522" s="35" t="s">
        <v>1664</v>
      </c>
      <c r="C522" s="38" t="s">
        <v>2378</v>
      </c>
      <c r="E522" s="38" t="s">
        <v>2217</v>
      </c>
      <c r="F522" s="35" t="s">
        <v>1097</v>
      </c>
      <c r="G522" s="35" t="s">
        <v>2775</v>
      </c>
      <c r="H522" s="38" t="s">
        <v>2065</v>
      </c>
      <c r="J522" s="39" t="str">
        <f t="shared" si="62"/>
        <v>PA.IV.080205</v>
      </c>
      <c r="K522" s="38" t="s">
        <v>2212</v>
      </c>
      <c r="L522" s="35" t="str">
        <f t="shared" si="63"/>
        <v>Heavy discharge</v>
      </c>
      <c r="M522" s="39" t="str">
        <f t="shared" si="64"/>
        <v>PI.PA.IV.080205.01</v>
      </c>
      <c r="N522" s="39"/>
      <c r="O522" s="39" t="str">
        <f t="shared" si="65"/>
        <v>PH.PA.IV.080205.01</v>
      </c>
      <c r="Q522" s="39" t="str">
        <f t="shared" si="66"/>
        <v>CL.PA.IV.080205.01</v>
      </c>
      <c r="R522" s="39"/>
      <c r="S522" s="39" t="str">
        <f t="shared" si="61"/>
        <v>DR.PA.IV.080205.01</v>
      </c>
      <c r="T522" s="39"/>
      <c r="U522" s="60" t="str">
        <f t="shared" si="67"/>
        <v>IM.PA.IV.080205.01</v>
      </c>
      <c r="V522" s="59"/>
      <c r="W522" s="60" t="str">
        <f t="shared" si="68"/>
        <v>GE.PA.IV.080205.01</v>
      </c>
    </row>
    <row r="523" spans="1:35" s="35" customFormat="1" ht="14" customHeight="1">
      <c r="A523" s="35" t="s">
        <v>1664</v>
      </c>
      <c r="C523" s="38" t="s">
        <v>2378</v>
      </c>
      <c r="E523" s="38" t="s">
        <v>2217</v>
      </c>
      <c r="F523" s="35" t="s">
        <v>1097</v>
      </c>
      <c r="G523" s="35" t="s">
        <v>6575</v>
      </c>
      <c r="H523" s="38" t="s">
        <v>2222</v>
      </c>
      <c r="J523" s="39" t="str">
        <f t="shared" si="62"/>
        <v>PA.IV.080206</v>
      </c>
      <c r="K523" s="38" t="s">
        <v>2212</v>
      </c>
      <c r="L523" s="35" t="str">
        <f t="shared" si="63"/>
        <v>No discharge</v>
      </c>
      <c r="M523" s="39" t="str">
        <f t="shared" si="64"/>
        <v>PI.PA.IV.080206.01</v>
      </c>
      <c r="N523" s="39"/>
      <c r="O523" s="39" t="str">
        <f t="shared" si="65"/>
        <v>PH.PA.IV.080206.01</v>
      </c>
      <c r="Q523" s="39" t="str">
        <f t="shared" si="66"/>
        <v>CL.PA.IV.080206.01</v>
      </c>
      <c r="R523" s="39"/>
      <c r="S523" s="39" t="str">
        <f t="shared" si="61"/>
        <v>DR.PA.IV.080206.01</v>
      </c>
      <c r="T523" s="39"/>
      <c r="U523" s="60" t="str">
        <f t="shared" si="67"/>
        <v>IM.PA.IV.080206.01</v>
      </c>
      <c r="V523" s="59"/>
      <c r="W523" s="60" t="str">
        <f t="shared" si="68"/>
        <v>GE.PA.IV.080206.01</v>
      </c>
      <c r="AH523" s="35" t="s">
        <v>3207</v>
      </c>
      <c r="AI523" s="35">
        <v>1662</v>
      </c>
    </row>
    <row r="524" spans="1:35" s="35" customFormat="1" ht="14" customHeight="1">
      <c r="A524" s="35" t="s">
        <v>1664</v>
      </c>
      <c r="C524" s="38" t="s">
        <v>2378</v>
      </c>
      <c r="D524" s="35" t="s">
        <v>2776</v>
      </c>
      <c r="E524" s="38" t="s">
        <v>2219</v>
      </c>
      <c r="F524" s="35" t="s">
        <v>1257</v>
      </c>
      <c r="G524" s="35" t="s">
        <v>2643</v>
      </c>
      <c r="H524" s="38" t="s">
        <v>2212</v>
      </c>
      <c r="J524" s="39" t="str">
        <f t="shared" si="62"/>
        <v>PA.IV.080301</v>
      </c>
      <c r="K524" s="38" t="s">
        <v>2212</v>
      </c>
      <c r="L524" s="35" t="str">
        <f t="shared" si="63"/>
        <v>Transparent</v>
      </c>
      <c r="M524" s="39" t="str">
        <f t="shared" si="64"/>
        <v>PI.PA.IV.080301.01</v>
      </c>
      <c r="N524" s="39"/>
      <c r="O524" s="39" t="str">
        <f t="shared" si="65"/>
        <v>PH.PA.IV.080301.01</v>
      </c>
      <c r="Q524" s="39" t="str">
        <f t="shared" si="66"/>
        <v>CL.PA.IV.080301.01</v>
      </c>
      <c r="R524" s="39"/>
      <c r="S524" s="39" t="str">
        <f t="shared" si="61"/>
        <v>DR.PA.IV.080301.01</v>
      </c>
      <c r="T524" s="39"/>
      <c r="U524" s="60" t="str">
        <f t="shared" si="67"/>
        <v>IM.PA.IV.080301.01</v>
      </c>
      <c r="V524" s="59"/>
      <c r="W524" s="60" t="str">
        <f t="shared" si="68"/>
        <v>GE.PA.IV.080301.01</v>
      </c>
    </row>
    <row r="525" spans="1:35" s="35" customFormat="1" ht="14" customHeight="1">
      <c r="A525" s="35" t="s">
        <v>1664</v>
      </c>
      <c r="C525" s="38" t="s">
        <v>2378</v>
      </c>
      <c r="E525" s="38" t="s">
        <v>2219</v>
      </c>
      <c r="F525" s="35" t="s">
        <v>1257</v>
      </c>
      <c r="G525" s="35" t="s">
        <v>2644</v>
      </c>
      <c r="H525" s="38" t="s">
        <v>2217</v>
      </c>
      <c r="J525" s="39" t="str">
        <f t="shared" si="62"/>
        <v>PA.IV.080302</v>
      </c>
      <c r="K525" s="38" t="s">
        <v>2212</v>
      </c>
      <c r="L525" s="35" t="str">
        <f t="shared" si="63"/>
        <v>Gauze</v>
      </c>
      <c r="M525" s="39" t="str">
        <f t="shared" si="64"/>
        <v>PI.PA.IV.080302.01</v>
      </c>
      <c r="N525" s="39"/>
      <c r="O525" s="39" t="str">
        <f t="shared" si="65"/>
        <v>PH.PA.IV.080302.01</v>
      </c>
      <c r="Q525" s="39" t="str">
        <f t="shared" si="66"/>
        <v>CL.PA.IV.080302.01</v>
      </c>
      <c r="R525" s="39"/>
      <c r="S525" s="39" t="str">
        <f t="shared" si="61"/>
        <v>DR.PA.IV.080302.01</v>
      </c>
      <c r="T525" s="39"/>
      <c r="U525" s="60" t="str">
        <f t="shared" si="67"/>
        <v>IM.PA.IV.080302.01</v>
      </c>
      <c r="V525" s="59"/>
      <c r="W525" s="60" t="str">
        <f t="shared" si="68"/>
        <v>GE.PA.IV.080302.01</v>
      </c>
    </row>
    <row r="526" spans="1:35" s="35" customFormat="1" ht="14" customHeight="1">
      <c r="A526" s="35" t="s">
        <v>1664</v>
      </c>
      <c r="C526" s="38" t="s">
        <v>2378</v>
      </c>
      <c r="E526" s="38" t="s">
        <v>2219</v>
      </c>
      <c r="F526" s="35" t="s">
        <v>1257</v>
      </c>
      <c r="G526" s="35" t="s">
        <v>2642</v>
      </c>
      <c r="H526" s="38" t="s">
        <v>2219</v>
      </c>
      <c r="J526" s="39" t="str">
        <f t="shared" si="62"/>
        <v>PA.IV.080303</v>
      </c>
      <c r="K526" s="38" t="s">
        <v>2212</v>
      </c>
      <c r="L526" s="35" t="str">
        <f t="shared" si="63"/>
        <v>Antimicrobial disk</v>
      </c>
      <c r="M526" s="39" t="str">
        <f t="shared" si="64"/>
        <v>PI.PA.IV.080303.01</v>
      </c>
      <c r="N526" s="39"/>
      <c r="O526" s="39" t="str">
        <f t="shared" si="65"/>
        <v>PH.PA.IV.080303.01</v>
      </c>
      <c r="Q526" s="39" t="str">
        <f t="shared" si="66"/>
        <v>CL.PA.IV.080303.01</v>
      </c>
      <c r="R526" s="39"/>
      <c r="S526" s="39" t="str">
        <f t="shared" si="61"/>
        <v>DR.PA.IV.080303.01</v>
      </c>
      <c r="T526" s="39"/>
      <c r="U526" s="60" t="str">
        <f t="shared" si="67"/>
        <v>IM.PA.IV.080303.01</v>
      </c>
      <c r="V526" s="59"/>
      <c r="W526" s="60" t="str">
        <f t="shared" si="68"/>
        <v>GE.PA.IV.080303.01</v>
      </c>
    </row>
    <row r="527" spans="1:35" s="35" customFormat="1" ht="14" customHeight="1">
      <c r="A527" s="35" t="s">
        <v>1664</v>
      </c>
      <c r="C527" s="38" t="s">
        <v>2378</v>
      </c>
      <c r="E527" s="38" t="s">
        <v>2219</v>
      </c>
      <c r="F527" s="35" t="s">
        <v>1257</v>
      </c>
      <c r="G527" s="35" t="s">
        <v>870</v>
      </c>
      <c r="H527" s="38" t="s">
        <v>2063</v>
      </c>
      <c r="J527" s="39" t="str">
        <f t="shared" si="62"/>
        <v>PA.IV.080304</v>
      </c>
      <c r="K527" s="38" t="s">
        <v>2212</v>
      </c>
      <c r="L527" s="35" t="str">
        <f t="shared" si="63"/>
        <v>Pressure dressing</v>
      </c>
      <c r="M527" s="39" t="str">
        <f t="shared" si="64"/>
        <v>PI.PA.IV.080304.01</v>
      </c>
      <c r="N527" s="39"/>
      <c r="O527" s="39" t="str">
        <f t="shared" si="65"/>
        <v>PH.PA.IV.080304.01</v>
      </c>
      <c r="Q527" s="39" t="str">
        <f t="shared" si="66"/>
        <v>CL.PA.IV.080304.01</v>
      </c>
      <c r="R527" s="39"/>
      <c r="S527" s="39" t="str">
        <f t="shared" si="61"/>
        <v>DR.PA.IV.080304.01</v>
      </c>
      <c r="T527" s="39"/>
      <c r="U527" s="60" t="str">
        <f t="shared" si="67"/>
        <v>IM.PA.IV.080304.01</v>
      </c>
      <c r="V527" s="59"/>
      <c r="W527" s="60" t="str">
        <f t="shared" si="68"/>
        <v>GE.PA.IV.080304.01</v>
      </c>
    </row>
    <row r="528" spans="1:35" s="35" customFormat="1" ht="14" customHeight="1">
      <c r="A528" s="35" t="s">
        <v>1664</v>
      </c>
      <c r="C528" s="38" t="s">
        <v>2378</v>
      </c>
      <c r="E528" s="38" t="s">
        <v>2219</v>
      </c>
      <c r="F528" s="35" t="s">
        <v>1257</v>
      </c>
      <c r="G528" s="35" t="s">
        <v>2109</v>
      </c>
      <c r="H528" s="38" t="s">
        <v>2065</v>
      </c>
      <c r="J528" s="39" t="str">
        <f t="shared" si="62"/>
        <v>PA.IV.080305</v>
      </c>
      <c r="K528" s="38" t="s">
        <v>2212</v>
      </c>
      <c r="L528" s="35" t="str">
        <f t="shared" si="63"/>
        <v>Unable to assess</v>
      </c>
      <c r="M528" s="39" t="str">
        <f t="shared" si="64"/>
        <v>PI.PA.IV.080305.01</v>
      </c>
      <c r="N528" s="39"/>
      <c r="O528" s="39" t="str">
        <f t="shared" si="65"/>
        <v>PH.PA.IV.080305.01</v>
      </c>
      <c r="Q528" s="39" t="str">
        <f t="shared" si="66"/>
        <v>CL.PA.IV.080305.01</v>
      </c>
      <c r="R528" s="39"/>
      <c r="S528" s="39" t="str">
        <f t="shared" si="61"/>
        <v>DR.PA.IV.080305.01</v>
      </c>
      <c r="T528" s="39"/>
      <c r="U528" s="60" t="str">
        <f t="shared" si="67"/>
        <v>IM.PA.IV.080305.01</v>
      </c>
      <c r="V528" s="59"/>
      <c r="W528" s="60" t="str">
        <f t="shared" si="68"/>
        <v>GE.PA.IV.080305.01</v>
      </c>
    </row>
    <row r="529" spans="1:31" s="35" customFormat="1" ht="14" customHeight="1">
      <c r="A529" s="35" t="s">
        <v>1664</v>
      </c>
      <c r="C529" s="38" t="s">
        <v>2378</v>
      </c>
      <c r="E529" s="38" t="s">
        <v>2219</v>
      </c>
      <c r="F529" s="35" t="s">
        <v>1257</v>
      </c>
      <c r="G529" s="35" t="s">
        <v>972</v>
      </c>
      <c r="H529" s="38" t="s">
        <v>2222</v>
      </c>
      <c r="J529" s="39" t="str">
        <f t="shared" si="62"/>
        <v>PA.IV.080306</v>
      </c>
      <c r="K529" s="38" t="s">
        <v>2212</v>
      </c>
      <c r="L529" s="35" t="str">
        <f t="shared" si="63"/>
        <v>Other, specify:</v>
      </c>
      <c r="M529" s="39" t="str">
        <f t="shared" si="64"/>
        <v>PI.PA.IV.080306.01</v>
      </c>
      <c r="N529" s="39"/>
      <c r="O529" s="39" t="str">
        <f t="shared" si="65"/>
        <v>PH.PA.IV.080306.01</v>
      </c>
      <c r="Q529" s="39" t="str">
        <f t="shared" si="66"/>
        <v>CL.PA.IV.080306.01</v>
      </c>
      <c r="R529" s="39"/>
      <c r="S529" s="39" t="str">
        <f t="shared" si="61"/>
        <v>DR.PA.IV.080306.01</v>
      </c>
      <c r="T529" s="39"/>
      <c r="U529" s="60" t="str">
        <f t="shared" si="67"/>
        <v>IM.PA.IV.080306.01</v>
      </c>
      <c r="V529" s="59"/>
      <c r="W529" s="60" t="str">
        <f t="shared" si="68"/>
        <v>GE.PA.IV.080306.01</v>
      </c>
    </row>
    <row r="530" spans="1:31" s="35" customFormat="1" ht="14" customHeight="1">
      <c r="A530" s="35" t="s">
        <v>1664</v>
      </c>
      <c r="C530" s="38" t="s">
        <v>2378</v>
      </c>
      <c r="D530" s="35" t="s">
        <v>2629</v>
      </c>
      <c r="E530" s="38" t="s">
        <v>2063</v>
      </c>
      <c r="F530" s="35" t="s">
        <v>1258</v>
      </c>
      <c r="G530" s="35" t="s">
        <v>737</v>
      </c>
      <c r="H530" s="38" t="s">
        <v>2212</v>
      </c>
      <c r="J530" s="39" t="str">
        <f t="shared" si="62"/>
        <v>PA.IV.080401</v>
      </c>
      <c r="K530" s="38" t="s">
        <v>2212</v>
      </c>
      <c r="L530" s="35" t="str">
        <f t="shared" si="63"/>
        <v>Hand right</v>
      </c>
      <c r="M530" s="39" t="str">
        <f t="shared" si="64"/>
        <v>PI.PA.IV.080401.01</v>
      </c>
      <c r="N530" s="39"/>
      <c r="O530" s="39" t="str">
        <f t="shared" si="65"/>
        <v>PH.PA.IV.080401.01</v>
      </c>
      <c r="Q530" s="39" t="str">
        <f t="shared" si="66"/>
        <v>CL.PA.IV.080401.01</v>
      </c>
      <c r="R530" s="39"/>
      <c r="S530" s="39" t="str">
        <f t="shared" si="61"/>
        <v>DR.PA.IV.080401.01</v>
      </c>
      <c r="T530" s="39"/>
      <c r="U530" s="60" t="str">
        <f t="shared" si="67"/>
        <v>IM.PA.IV.080401.01</v>
      </c>
      <c r="V530" s="59"/>
      <c r="W530" s="60" t="str">
        <f t="shared" si="68"/>
        <v>GE.PA.IV.080401.01</v>
      </c>
    </row>
    <row r="531" spans="1:31" s="35" customFormat="1" ht="14" customHeight="1">
      <c r="A531" s="35" t="s">
        <v>1664</v>
      </c>
      <c r="C531" s="38" t="s">
        <v>2378</v>
      </c>
      <c r="E531" s="38" t="s">
        <v>2063</v>
      </c>
      <c r="F531" s="35" t="s">
        <v>1258</v>
      </c>
      <c r="G531" s="35" t="s">
        <v>738</v>
      </c>
      <c r="H531" s="38" t="s">
        <v>2217</v>
      </c>
      <c r="J531" s="39" t="str">
        <f t="shared" si="62"/>
        <v>PA.IV.080402</v>
      </c>
      <c r="K531" s="38" t="s">
        <v>2212</v>
      </c>
      <c r="L531" s="35" t="str">
        <f t="shared" si="63"/>
        <v>Hand left</v>
      </c>
      <c r="M531" s="39" t="str">
        <f t="shared" si="64"/>
        <v>PI.PA.IV.080402.01</v>
      </c>
      <c r="N531" s="39"/>
      <c r="O531" s="39" t="str">
        <f t="shared" si="65"/>
        <v>PH.PA.IV.080402.01</v>
      </c>
      <c r="Q531" s="39" t="str">
        <f t="shared" si="66"/>
        <v>CL.PA.IV.080402.01</v>
      </c>
      <c r="R531" s="39"/>
      <c r="S531" s="39" t="str">
        <f t="shared" si="61"/>
        <v>DR.PA.IV.080402.01</v>
      </c>
      <c r="T531" s="39"/>
      <c r="U531" s="60" t="str">
        <f t="shared" si="67"/>
        <v>IM.PA.IV.080402.01</v>
      </c>
      <c r="V531" s="59"/>
      <c r="W531" s="60" t="str">
        <f t="shared" si="68"/>
        <v>GE.PA.IV.080402.01</v>
      </c>
    </row>
    <row r="532" spans="1:31" s="35" customFormat="1" ht="14" customHeight="1">
      <c r="A532" s="35" t="s">
        <v>1664</v>
      </c>
      <c r="C532" s="38" t="s">
        <v>2378</v>
      </c>
      <c r="E532" s="38" t="s">
        <v>2063</v>
      </c>
      <c r="F532" s="35" t="s">
        <v>1258</v>
      </c>
      <c r="G532" s="35" t="s">
        <v>867</v>
      </c>
      <c r="H532" s="38" t="s">
        <v>2219</v>
      </c>
      <c r="J532" s="39" t="str">
        <f t="shared" si="62"/>
        <v>PA.IV.080403</v>
      </c>
      <c r="K532" s="38" t="s">
        <v>2212</v>
      </c>
      <c r="L532" s="35" t="str">
        <f t="shared" si="63"/>
        <v>Wrist right</v>
      </c>
      <c r="M532" s="39" t="str">
        <f t="shared" si="64"/>
        <v>PI.PA.IV.080403.01</v>
      </c>
      <c r="N532" s="39"/>
      <c r="O532" s="39" t="str">
        <f t="shared" si="65"/>
        <v>PH.PA.IV.080403.01</v>
      </c>
      <c r="Q532" s="39" t="str">
        <f t="shared" si="66"/>
        <v>CL.PA.IV.080403.01</v>
      </c>
      <c r="R532" s="39"/>
      <c r="S532" s="39" t="str">
        <f t="shared" si="61"/>
        <v>DR.PA.IV.080403.01</v>
      </c>
      <c r="T532" s="39"/>
      <c r="U532" s="60" t="str">
        <f t="shared" si="67"/>
        <v>IM.PA.IV.080403.01</v>
      </c>
      <c r="V532" s="59"/>
      <c r="W532" s="60" t="str">
        <f t="shared" si="68"/>
        <v>GE.PA.IV.080403.01</v>
      </c>
    </row>
    <row r="533" spans="1:31" s="35" customFormat="1" ht="14" customHeight="1">
      <c r="A533" s="35" t="s">
        <v>1664</v>
      </c>
      <c r="C533" s="38" t="s">
        <v>2378</v>
      </c>
      <c r="E533" s="38" t="s">
        <v>2063</v>
      </c>
      <c r="F533" s="35" t="s">
        <v>1258</v>
      </c>
      <c r="G533" s="35" t="s">
        <v>868</v>
      </c>
      <c r="H533" s="38" t="s">
        <v>2063</v>
      </c>
      <c r="J533" s="39" t="str">
        <f t="shared" ref="J533:J597" si="69">CONCATENATE("PA.IV.",C533,E533,H533)</f>
        <v>PA.IV.080404</v>
      </c>
      <c r="K533" s="38" t="s">
        <v>2212</v>
      </c>
      <c r="L533" s="35" t="str">
        <f t="shared" si="63"/>
        <v>Wrist left</v>
      </c>
      <c r="M533" s="39" t="str">
        <f t="shared" si="64"/>
        <v>PI.PA.IV.080404.01</v>
      </c>
      <c r="N533" s="39"/>
      <c r="O533" s="39" t="str">
        <f t="shared" si="65"/>
        <v>PH.PA.IV.080404.01</v>
      </c>
      <c r="Q533" s="39" t="str">
        <f t="shared" si="66"/>
        <v>CL.PA.IV.080404.01</v>
      </c>
      <c r="R533" s="39"/>
      <c r="S533" s="39" t="str">
        <f t="shared" si="61"/>
        <v>DR.PA.IV.080404.01</v>
      </c>
      <c r="T533" s="39"/>
      <c r="U533" s="60" t="str">
        <f t="shared" si="67"/>
        <v>IM.PA.IV.080404.01</v>
      </c>
      <c r="V533" s="59"/>
      <c r="W533" s="60" t="str">
        <f t="shared" si="68"/>
        <v>GE.PA.IV.080404.01</v>
      </c>
    </row>
    <row r="534" spans="1:31" s="35" customFormat="1" ht="14" customHeight="1">
      <c r="A534" s="35" t="s">
        <v>1664</v>
      </c>
      <c r="C534" s="38" t="s">
        <v>2378</v>
      </c>
      <c r="E534" s="38" t="s">
        <v>2063</v>
      </c>
      <c r="F534" s="35" t="s">
        <v>1258</v>
      </c>
      <c r="G534" s="35" t="s">
        <v>869</v>
      </c>
      <c r="H534" s="38" t="s">
        <v>2065</v>
      </c>
      <c r="J534" s="39" t="str">
        <f t="shared" si="69"/>
        <v>PA.IV.080405</v>
      </c>
      <c r="K534" s="38" t="s">
        <v>2212</v>
      </c>
      <c r="L534" s="35" t="str">
        <f t="shared" si="63"/>
        <v>Forearm right</v>
      </c>
      <c r="M534" s="39" t="str">
        <f t="shared" si="64"/>
        <v>PI.PA.IV.080405.01</v>
      </c>
      <c r="N534" s="39"/>
      <c r="O534" s="39" t="str">
        <f t="shared" si="65"/>
        <v>PH.PA.IV.080405.01</v>
      </c>
      <c r="Q534" s="39" t="str">
        <f t="shared" si="66"/>
        <v>CL.PA.IV.080405.01</v>
      </c>
      <c r="R534" s="39"/>
      <c r="S534" s="39" t="str">
        <f t="shared" si="61"/>
        <v>DR.PA.IV.080405.01</v>
      </c>
      <c r="T534" s="39"/>
      <c r="U534" s="60" t="str">
        <f t="shared" si="67"/>
        <v>IM.PA.IV.080405.01</v>
      </c>
      <c r="V534" s="59"/>
      <c r="W534" s="60" t="str">
        <f t="shared" si="68"/>
        <v>GE.PA.IV.080405.01</v>
      </c>
    </row>
    <row r="535" spans="1:31" s="35" customFormat="1" ht="14" customHeight="1">
      <c r="A535" s="35" t="s">
        <v>1664</v>
      </c>
      <c r="C535" s="38" t="s">
        <v>2378</v>
      </c>
      <c r="E535" s="38" t="s">
        <v>2063</v>
      </c>
      <c r="F535" s="35" t="s">
        <v>1258</v>
      </c>
      <c r="G535" s="35" t="s">
        <v>776</v>
      </c>
      <c r="H535" s="38" t="s">
        <v>2222</v>
      </c>
      <c r="J535" s="39" t="str">
        <f t="shared" si="69"/>
        <v>PA.IV.080406</v>
      </c>
      <c r="K535" s="38" t="s">
        <v>2212</v>
      </c>
      <c r="L535" s="35" t="str">
        <f t="shared" si="63"/>
        <v>Forearm left</v>
      </c>
      <c r="M535" s="39" t="str">
        <f t="shared" si="64"/>
        <v>PI.PA.IV.080406.01</v>
      </c>
      <c r="N535" s="39"/>
      <c r="O535" s="39" t="str">
        <f t="shared" si="65"/>
        <v>PH.PA.IV.080406.01</v>
      </c>
      <c r="Q535" s="39" t="str">
        <f t="shared" si="66"/>
        <v>CL.PA.IV.080406.01</v>
      </c>
      <c r="R535" s="39"/>
      <c r="S535" s="39" t="str">
        <f t="shared" si="61"/>
        <v>DR.PA.IV.080406.01</v>
      </c>
      <c r="T535" s="39"/>
      <c r="U535" s="60" t="str">
        <f t="shared" si="67"/>
        <v>IM.PA.IV.080406.01</v>
      </c>
      <c r="V535" s="59"/>
      <c r="W535" s="60" t="str">
        <f t="shared" si="68"/>
        <v>GE.PA.IV.080406.01</v>
      </c>
    </row>
    <row r="536" spans="1:31" s="35" customFormat="1" ht="14" customHeight="1">
      <c r="A536" s="35" t="s">
        <v>1664</v>
      </c>
      <c r="C536" s="38" t="s">
        <v>2378</v>
      </c>
      <c r="E536" s="38" t="s">
        <v>2063</v>
      </c>
      <c r="F536" s="35" t="s">
        <v>1258</v>
      </c>
      <c r="G536" s="35" t="s">
        <v>696</v>
      </c>
      <c r="H536" s="38" t="s">
        <v>2376</v>
      </c>
      <c r="J536" s="39" t="str">
        <f t="shared" si="69"/>
        <v>PA.IV.080407</v>
      </c>
      <c r="K536" s="38" t="s">
        <v>2212</v>
      </c>
      <c r="L536" s="35" t="str">
        <f t="shared" si="63"/>
        <v>Antecubital right</v>
      </c>
      <c r="M536" s="39" t="str">
        <f t="shared" si="64"/>
        <v>PI.PA.IV.080407.01</v>
      </c>
      <c r="N536" s="39"/>
      <c r="O536" s="39" t="str">
        <f t="shared" si="65"/>
        <v>PH.PA.IV.080407.01</v>
      </c>
      <c r="Q536" s="39" t="str">
        <f t="shared" si="66"/>
        <v>CL.PA.IV.080407.01</v>
      </c>
      <c r="R536" s="39"/>
      <c r="S536" s="39" t="str">
        <f t="shared" ref="S536:S617" si="70">CONCATENATE("DR.",J536,".",K536)</f>
        <v>DR.PA.IV.080407.01</v>
      </c>
      <c r="T536" s="39"/>
      <c r="U536" s="60" t="str">
        <f t="shared" si="67"/>
        <v>IM.PA.IV.080407.01</v>
      </c>
      <c r="V536" s="59"/>
      <c r="W536" s="60" t="str">
        <f t="shared" si="68"/>
        <v>GE.PA.IV.080407.01</v>
      </c>
    </row>
    <row r="537" spans="1:31" s="35" customFormat="1" ht="14" customHeight="1">
      <c r="A537" s="35" t="s">
        <v>1664</v>
      </c>
      <c r="C537" s="38" t="s">
        <v>2378</v>
      </c>
      <c r="E537" s="38" t="s">
        <v>2063</v>
      </c>
      <c r="F537" s="35" t="s">
        <v>1258</v>
      </c>
      <c r="G537" s="35" t="s">
        <v>865</v>
      </c>
      <c r="H537" s="38" t="s">
        <v>2378</v>
      </c>
      <c r="J537" s="39" t="str">
        <f t="shared" si="69"/>
        <v>PA.IV.080408</v>
      </c>
      <c r="K537" s="38" t="s">
        <v>2212</v>
      </c>
      <c r="L537" s="35" t="str">
        <f t="shared" si="63"/>
        <v>Antecubital left</v>
      </c>
      <c r="M537" s="39" t="str">
        <f t="shared" si="64"/>
        <v>PI.PA.IV.080408.01</v>
      </c>
      <c r="N537" s="39"/>
      <c r="O537" s="39" t="str">
        <f t="shared" si="65"/>
        <v>PH.PA.IV.080408.01</v>
      </c>
      <c r="Q537" s="39" t="str">
        <f t="shared" si="66"/>
        <v>CL.PA.IV.080408.01</v>
      </c>
      <c r="R537" s="39"/>
      <c r="S537" s="39" t="str">
        <f t="shared" si="70"/>
        <v>DR.PA.IV.080408.01</v>
      </c>
      <c r="T537" s="39"/>
      <c r="U537" s="60" t="str">
        <f t="shared" si="67"/>
        <v>IM.PA.IV.080408.01</v>
      </c>
      <c r="V537" s="59"/>
      <c r="W537" s="60" t="str">
        <f t="shared" si="68"/>
        <v>GE.PA.IV.080408.01</v>
      </c>
    </row>
    <row r="538" spans="1:31" s="35" customFormat="1" ht="14" customHeight="1">
      <c r="A538" s="35" t="s">
        <v>1664</v>
      </c>
      <c r="C538" s="38" t="s">
        <v>2378</v>
      </c>
      <c r="E538" s="38" t="s">
        <v>2063</v>
      </c>
      <c r="F538" s="35" t="s">
        <v>1258</v>
      </c>
      <c r="G538" s="35" t="s">
        <v>972</v>
      </c>
      <c r="H538" s="38" t="s">
        <v>2380</v>
      </c>
      <c r="J538" s="39" t="str">
        <f t="shared" si="69"/>
        <v>PA.IV.080409</v>
      </c>
      <c r="K538" s="38" t="s">
        <v>2212</v>
      </c>
      <c r="L538" s="35" t="str">
        <f t="shared" si="63"/>
        <v>Other, specify:</v>
      </c>
      <c r="M538" s="39" t="str">
        <f t="shared" si="64"/>
        <v>PI.PA.IV.080409.01</v>
      </c>
      <c r="N538" s="39"/>
      <c r="O538" s="39" t="str">
        <f t="shared" si="65"/>
        <v>PH.PA.IV.080409.01</v>
      </c>
      <c r="Q538" s="39" t="str">
        <f t="shared" si="66"/>
        <v>CL.PA.IV.080409.01</v>
      </c>
      <c r="R538" s="39"/>
      <c r="S538" s="39" t="str">
        <f t="shared" si="70"/>
        <v>DR.PA.IV.080409.01</v>
      </c>
      <c r="T538" s="39"/>
      <c r="U538" s="60" t="str">
        <f t="shared" si="67"/>
        <v>IM.PA.IV.080409.01</v>
      </c>
      <c r="V538" s="59"/>
      <c r="W538" s="60" t="str">
        <f t="shared" si="68"/>
        <v>GE.PA.IV.080409.01</v>
      </c>
    </row>
    <row r="539" spans="1:31" s="35" customFormat="1" ht="14" customHeight="1">
      <c r="A539" s="35" t="s">
        <v>1664</v>
      </c>
      <c r="C539" s="38" t="s">
        <v>2378</v>
      </c>
      <c r="E539" s="38" t="s">
        <v>2063</v>
      </c>
      <c r="F539" s="35" t="s">
        <v>1258</v>
      </c>
      <c r="G539" s="35" t="s">
        <v>4531</v>
      </c>
      <c r="H539" s="38" t="s">
        <v>3331</v>
      </c>
      <c r="J539" s="39" t="str">
        <f t="shared" si="69"/>
        <v>PA.IV.080410</v>
      </c>
      <c r="K539" s="38" t="s">
        <v>2212</v>
      </c>
      <c r="L539" s="35" t="str">
        <f t="shared" si="63"/>
        <v>External jugular right</v>
      </c>
      <c r="M539" s="39" t="str">
        <f t="shared" si="64"/>
        <v>PI.PA.IV.080410.01</v>
      </c>
      <c r="N539" s="39"/>
      <c r="O539" s="39" t="str">
        <f t="shared" si="65"/>
        <v>PH.PA.IV.080410.01</v>
      </c>
      <c r="Q539" s="39" t="str">
        <f t="shared" si="66"/>
        <v>CL.PA.IV.080410.01</v>
      </c>
      <c r="R539" s="39"/>
      <c r="S539" s="39" t="str">
        <f t="shared" si="70"/>
        <v>DR.PA.IV.080410.01</v>
      </c>
      <c r="T539" s="39"/>
      <c r="U539" s="60" t="str">
        <f t="shared" si="67"/>
        <v>IM.PA.IV.080410.01</v>
      </c>
      <c r="V539" s="59"/>
      <c r="W539" s="60" t="str">
        <f t="shared" si="68"/>
        <v>GE.PA.IV.080410.01</v>
      </c>
      <c r="AD539" s="35" t="s">
        <v>3326</v>
      </c>
      <c r="AE539" s="35">
        <v>1265</v>
      </c>
    </row>
    <row r="540" spans="1:31" s="35" customFormat="1" ht="14" customHeight="1">
      <c r="A540" s="35" t="s">
        <v>1664</v>
      </c>
      <c r="C540" s="38" t="s">
        <v>2378</v>
      </c>
      <c r="E540" s="38" t="s">
        <v>2063</v>
      </c>
      <c r="F540" s="35" t="s">
        <v>1258</v>
      </c>
      <c r="G540" s="35" t="s">
        <v>4532</v>
      </c>
      <c r="H540" s="38" t="s">
        <v>4304</v>
      </c>
      <c r="J540" s="39" t="str">
        <f t="shared" si="69"/>
        <v>PA.IV.080411</v>
      </c>
      <c r="K540" s="38" t="s">
        <v>2212</v>
      </c>
      <c r="L540" s="35" t="str">
        <f t="shared" si="63"/>
        <v>External jugular left</v>
      </c>
      <c r="M540" s="39" t="str">
        <f t="shared" si="64"/>
        <v>PI.PA.IV.080411.01</v>
      </c>
      <c r="N540" s="39"/>
      <c r="O540" s="39" t="str">
        <f t="shared" si="65"/>
        <v>PH.PA.IV.080411.01</v>
      </c>
      <c r="Q540" s="39" t="str">
        <f t="shared" si="66"/>
        <v>CL.PA.IV.080411.01</v>
      </c>
      <c r="R540" s="39"/>
      <c r="S540" s="39" t="str">
        <f t="shared" si="70"/>
        <v>DR.PA.IV.080411.01</v>
      </c>
      <c r="T540" s="39"/>
      <c r="U540" s="60" t="str">
        <f t="shared" si="67"/>
        <v>IM.PA.IV.080411.01</v>
      </c>
      <c r="V540" s="59"/>
      <c r="W540" s="60" t="str">
        <f t="shared" si="68"/>
        <v>GE.PA.IV.080411.01</v>
      </c>
      <c r="AD540" s="35" t="s">
        <v>3326</v>
      </c>
      <c r="AE540" s="35">
        <v>1265</v>
      </c>
    </row>
    <row r="541" spans="1:31" s="35" customFormat="1" ht="14" customHeight="1">
      <c r="A541" s="35" t="s">
        <v>1664</v>
      </c>
      <c r="C541" s="38" t="s">
        <v>2378</v>
      </c>
      <c r="E541" s="38" t="s">
        <v>2063</v>
      </c>
      <c r="F541" s="35" t="s">
        <v>1258</v>
      </c>
      <c r="G541" s="35" t="s">
        <v>4533</v>
      </c>
      <c r="H541" s="38" t="s">
        <v>4518</v>
      </c>
      <c r="J541" s="39" t="str">
        <f t="shared" si="69"/>
        <v>PA.IV.080412</v>
      </c>
      <c r="K541" s="38" t="s">
        <v>2212</v>
      </c>
      <c r="L541" s="35" t="str">
        <f t="shared" si="63"/>
        <v>Foot right</v>
      </c>
      <c r="M541" s="39" t="str">
        <f t="shared" si="64"/>
        <v>PI.PA.IV.080412.01</v>
      </c>
      <c r="N541" s="39"/>
      <c r="O541" s="39" t="str">
        <f t="shared" si="65"/>
        <v>PH.PA.IV.080412.01</v>
      </c>
      <c r="Q541" s="39" t="str">
        <f t="shared" si="66"/>
        <v>CL.PA.IV.080412.01</v>
      </c>
      <c r="R541" s="39"/>
      <c r="S541" s="39" t="str">
        <f t="shared" si="70"/>
        <v>DR.PA.IV.080412.01</v>
      </c>
      <c r="T541" s="39"/>
      <c r="U541" s="60" t="str">
        <f t="shared" si="67"/>
        <v>IM.PA.IV.080412.01</v>
      </c>
      <c r="V541" s="59"/>
      <c r="W541" s="60" t="str">
        <f t="shared" si="68"/>
        <v>GE.PA.IV.080412.01</v>
      </c>
      <c r="AD541" s="35" t="s">
        <v>3326</v>
      </c>
      <c r="AE541" s="35">
        <v>1265</v>
      </c>
    </row>
    <row r="542" spans="1:31" s="35" customFormat="1" ht="14" customHeight="1">
      <c r="A542" s="35" t="s">
        <v>1664</v>
      </c>
      <c r="C542" s="38" t="s">
        <v>2378</v>
      </c>
      <c r="E542" s="38" t="s">
        <v>2063</v>
      </c>
      <c r="F542" s="35" t="s">
        <v>1258</v>
      </c>
      <c r="G542" s="35" t="s">
        <v>4534</v>
      </c>
      <c r="H542" s="38" t="s">
        <v>4519</v>
      </c>
      <c r="J542" s="39" t="str">
        <f t="shared" si="69"/>
        <v>PA.IV.080413</v>
      </c>
      <c r="K542" s="38" t="s">
        <v>2212</v>
      </c>
      <c r="L542" s="35" t="str">
        <f t="shared" si="63"/>
        <v>Foot left</v>
      </c>
      <c r="M542" s="39" t="str">
        <f t="shared" si="64"/>
        <v>PI.PA.IV.080413.01</v>
      </c>
      <c r="N542" s="39"/>
      <c r="O542" s="39" t="str">
        <f t="shared" si="65"/>
        <v>PH.PA.IV.080413.01</v>
      </c>
      <c r="Q542" s="39" t="str">
        <f t="shared" si="66"/>
        <v>CL.PA.IV.080413.01</v>
      </c>
      <c r="R542" s="39"/>
      <c r="S542" s="39" t="str">
        <f t="shared" si="70"/>
        <v>DR.PA.IV.080413.01</v>
      </c>
      <c r="T542" s="39"/>
      <c r="U542" s="60" t="str">
        <f t="shared" si="67"/>
        <v>IM.PA.IV.080413.01</v>
      </c>
      <c r="V542" s="59"/>
      <c r="W542" s="60" t="str">
        <f t="shared" si="68"/>
        <v>GE.PA.IV.080413.01</v>
      </c>
      <c r="AD542" s="35" t="s">
        <v>3326</v>
      </c>
      <c r="AE542" s="35">
        <v>1265</v>
      </c>
    </row>
    <row r="543" spans="1:31" s="35" customFormat="1" ht="14" customHeight="1">
      <c r="A543" s="35" t="s">
        <v>1664</v>
      </c>
      <c r="C543" s="38" t="s">
        <v>2378</v>
      </c>
      <c r="D543" s="35" t="s">
        <v>1487</v>
      </c>
      <c r="E543" s="38" t="s">
        <v>2065</v>
      </c>
      <c r="F543" s="35" t="s">
        <v>1104</v>
      </c>
      <c r="G543" s="35" t="s">
        <v>1509</v>
      </c>
      <c r="H543" s="38" t="s">
        <v>2212</v>
      </c>
      <c r="J543" s="39" t="str">
        <f t="shared" si="69"/>
        <v>PA.IV.080501</v>
      </c>
      <c r="K543" s="38" t="s">
        <v>2212</v>
      </c>
      <c r="L543" s="35" t="str">
        <f t="shared" si="63"/>
        <v>Occluded</v>
      </c>
      <c r="M543" s="39" t="str">
        <f t="shared" si="64"/>
        <v>PI.PA.IV.080501.01</v>
      </c>
      <c r="N543" s="39"/>
      <c r="O543" s="39" t="str">
        <f t="shared" si="65"/>
        <v>PH.PA.IV.080501.01</v>
      </c>
      <c r="Q543" s="39" t="str">
        <f t="shared" si="66"/>
        <v>CL.PA.IV.080501.01</v>
      </c>
      <c r="R543" s="39"/>
      <c r="S543" s="39" t="str">
        <f t="shared" si="70"/>
        <v>DR.PA.IV.080501.01</v>
      </c>
      <c r="T543" s="39"/>
      <c r="U543" s="60" t="str">
        <f t="shared" si="67"/>
        <v>IM.PA.IV.080501.01</v>
      </c>
      <c r="V543" s="59"/>
      <c r="W543" s="60" t="str">
        <f t="shared" si="68"/>
        <v>GE.PA.IV.080501.01</v>
      </c>
    </row>
    <row r="544" spans="1:31" s="35" customFormat="1" ht="14" customHeight="1">
      <c r="A544" s="35" t="s">
        <v>1664</v>
      </c>
      <c r="C544" s="38" t="s">
        <v>2378</v>
      </c>
      <c r="E544" s="38" t="s">
        <v>2065</v>
      </c>
      <c r="F544" s="35" t="s">
        <v>1104</v>
      </c>
      <c r="G544" s="35" t="s">
        <v>1433</v>
      </c>
      <c r="H544" s="38" t="s">
        <v>2217</v>
      </c>
      <c r="J544" s="39" t="str">
        <f t="shared" si="69"/>
        <v>PA.IV.080502</v>
      </c>
      <c r="K544" s="38" t="s">
        <v>2212</v>
      </c>
      <c r="L544" s="35" t="str">
        <f t="shared" si="63"/>
        <v>Patent</v>
      </c>
      <c r="M544" s="39" t="str">
        <f t="shared" si="64"/>
        <v>PI.PA.IV.080502.01</v>
      </c>
      <c r="N544" s="39"/>
      <c r="O544" s="39" t="str">
        <f t="shared" si="65"/>
        <v>PH.PA.IV.080502.01</v>
      </c>
      <c r="Q544" s="39" t="str">
        <f t="shared" si="66"/>
        <v>CL.PA.IV.080502.01</v>
      </c>
      <c r="R544" s="39"/>
      <c r="S544" s="39" t="str">
        <f t="shared" si="70"/>
        <v>DR.PA.IV.080502.01</v>
      </c>
      <c r="T544" s="39"/>
      <c r="U544" s="60" t="str">
        <f t="shared" si="67"/>
        <v>IM.PA.IV.080502.01</v>
      </c>
      <c r="V544" s="59"/>
      <c r="W544" s="60" t="str">
        <f t="shared" si="68"/>
        <v>GE.PA.IV.080502.01</v>
      </c>
    </row>
    <row r="545" spans="1:23" s="35" customFormat="1" ht="14" customHeight="1">
      <c r="A545" s="35" t="s">
        <v>1664</v>
      </c>
      <c r="C545" s="38" t="s">
        <v>2378</v>
      </c>
      <c r="D545" s="35" t="s">
        <v>1157</v>
      </c>
      <c r="E545" s="38" t="s">
        <v>2222</v>
      </c>
      <c r="F545" s="35" t="s">
        <v>1105</v>
      </c>
      <c r="G545" s="35" t="s">
        <v>2239</v>
      </c>
      <c r="H545" s="38" t="s">
        <v>2212</v>
      </c>
      <c r="J545" s="39" t="str">
        <f t="shared" si="69"/>
        <v>PA.IV.080601</v>
      </c>
      <c r="K545" s="38" t="s">
        <v>2212</v>
      </c>
      <c r="L545" s="35" t="str">
        <f t="shared" si="63"/>
        <v>Sutured</v>
      </c>
      <c r="M545" s="39" t="str">
        <f t="shared" si="64"/>
        <v>PI.PA.IV.080601.01</v>
      </c>
      <c r="N545" s="39"/>
      <c r="O545" s="39" t="str">
        <f t="shared" si="65"/>
        <v>PH.PA.IV.080601.01</v>
      </c>
      <c r="Q545" s="39" t="str">
        <f t="shared" si="66"/>
        <v>CL.PA.IV.080601.01</v>
      </c>
      <c r="R545" s="39"/>
      <c r="S545" s="39" t="str">
        <f t="shared" si="70"/>
        <v>DR.PA.IV.080601.01</v>
      </c>
      <c r="T545" s="39"/>
      <c r="U545" s="60" t="str">
        <f t="shared" si="67"/>
        <v>IM.PA.IV.080601.01</v>
      </c>
      <c r="V545" s="59"/>
      <c r="W545" s="60" t="str">
        <f t="shared" si="68"/>
        <v>GE.PA.IV.080601.01</v>
      </c>
    </row>
    <row r="546" spans="1:23" s="35" customFormat="1" ht="14" customHeight="1">
      <c r="A546" s="35" t="s">
        <v>1664</v>
      </c>
      <c r="C546" s="38" t="s">
        <v>2378</v>
      </c>
      <c r="E546" s="38" t="s">
        <v>2222</v>
      </c>
      <c r="F546" s="35" t="s">
        <v>1105</v>
      </c>
      <c r="G546" s="35" t="s">
        <v>1159</v>
      </c>
      <c r="H546" s="38" t="s">
        <v>2217</v>
      </c>
      <c r="J546" s="39" t="str">
        <f t="shared" si="69"/>
        <v>PA.IV.080602</v>
      </c>
      <c r="K546" s="38" t="s">
        <v>2212</v>
      </c>
      <c r="L546" s="35" t="str">
        <f t="shared" si="63"/>
        <v>Device</v>
      </c>
      <c r="M546" s="39" t="str">
        <f t="shared" si="64"/>
        <v>PI.PA.IV.080602.01</v>
      </c>
      <c r="N546" s="39"/>
      <c r="O546" s="39" t="str">
        <f t="shared" si="65"/>
        <v>PH.PA.IV.080602.01</v>
      </c>
      <c r="Q546" s="39" t="str">
        <f t="shared" si="66"/>
        <v>CL.PA.IV.080602.01</v>
      </c>
      <c r="R546" s="39"/>
      <c r="S546" s="39" t="str">
        <f t="shared" si="70"/>
        <v>DR.PA.IV.080602.01</v>
      </c>
      <c r="T546" s="39"/>
      <c r="U546" s="60" t="str">
        <f t="shared" si="67"/>
        <v>IM.PA.IV.080602.01</v>
      </c>
      <c r="V546" s="59"/>
      <c r="W546" s="60" t="str">
        <f t="shared" si="68"/>
        <v>GE.PA.IV.080602.01</v>
      </c>
    </row>
    <row r="547" spans="1:23" s="35" customFormat="1" ht="14" customHeight="1">
      <c r="A547" s="35" t="s">
        <v>1664</v>
      </c>
      <c r="C547" s="38" t="s">
        <v>2378</v>
      </c>
      <c r="E547" s="38" t="s">
        <v>2222</v>
      </c>
      <c r="F547" s="35" t="s">
        <v>1105</v>
      </c>
      <c r="G547" s="35" t="s">
        <v>1160</v>
      </c>
      <c r="H547" s="38" t="s">
        <v>2219</v>
      </c>
      <c r="J547" s="39" t="str">
        <f t="shared" si="69"/>
        <v>PA.IV.080603</v>
      </c>
      <c r="K547" s="38" t="s">
        <v>2212</v>
      </c>
      <c r="L547" s="35" t="str">
        <f t="shared" si="63"/>
        <v>Tape</v>
      </c>
      <c r="M547" s="39" t="str">
        <f t="shared" si="64"/>
        <v>PI.PA.IV.080603.01</v>
      </c>
      <c r="N547" s="39"/>
      <c r="O547" s="39" t="str">
        <f t="shared" si="65"/>
        <v>PH.PA.IV.080603.01</v>
      </c>
      <c r="Q547" s="39" t="str">
        <f t="shared" si="66"/>
        <v>CL.PA.IV.080603.01</v>
      </c>
      <c r="R547" s="39"/>
      <c r="S547" s="39" t="str">
        <f t="shared" si="70"/>
        <v>DR.PA.IV.080603.01</v>
      </c>
      <c r="T547" s="39"/>
      <c r="U547" s="60" t="str">
        <f t="shared" si="67"/>
        <v>IM.PA.IV.080603.01</v>
      </c>
      <c r="V547" s="59"/>
      <c r="W547" s="60" t="str">
        <f t="shared" si="68"/>
        <v>GE.PA.IV.080603.01</v>
      </c>
    </row>
    <row r="548" spans="1:23" s="35" customFormat="1" ht="14" customHeight="1">
      <c r="A548" s="35" t="s">
        <v>1664</v>
      </c>
      <c r="C548" s="38" t="s">
        <v>2378</v>
      </c>
      <c r="E548" s="38" t="s">
        <v>2222</v>
      </c>
      <c r="F548" s="35" t="s">
        <v>1105</v>
      </c>
      <c r="G548" s="35" t="s">
        <v>1068</v>
      </c>
      <c r="H548" s="38" t="s">
        <v>2063</v>
      </c>
      <c r="J548" s="39" t="str">
        <f t="shared" si="69"/>
        <v>PA.IV.080604</v>
      </c>
      <c r="K548" s="38" t="s">
        <v>2212</v>
      </c>
      <c r="L548" s="35" t="str">
        <f t="shared" si="63"/>
        <v>Wrap</v>
      </c>
      <c r="M548" s="39" t="str">
        <f t="shared" si="64"/>
        <v>PI.PA.IV.080604.01</v>
      </c>
      <c r="N548" s="39"/>
      <c r="O548" s="39" t="str">
        <f t="shared" si="65"/>
        <v>PH.PA.IV.080604.01</v>
      </c>
      <c r="Q548" s="39" t="str">
        <f t="shared" si="66"/>
        <v>CL.PA.IV.080604.01</v>
      </c>
      <c r="R548" s="39"/>
      <c r="S548" s="39" t="str">
        <f t="shared" si="70"/>
        <v>DR.PA.IV.080604.01</v>
      </c>
      <c r="T548" s="39"/>
      <c r="U548" s="60" t="str">
        <f t="shared" si="67"/>
        <v>IM.PA.IV.080604.01</v>
      </c>
      <c r="V548" s="59"/>
      <c r="W548" s="60" t="str">
        <f t="shared" si="68"/>
        <v>GE.PA.IV.080604.01</v>
      </c>
    </row>
    <row r="549" spans="1:23" s="35" customFormat="1" ht="14" customHeight="1">
      <c r="A549" s="35" t="s">
        <v>1664</v>
      </c>
      <c r="C549" s="38" t="s">
        <v>2378</v>
      </c>
      <c r="D549" s="35" t="s">
        <v>2215</v>
      </c>
      <c r="E549" s="38" t="s">
        <v>2222</v>
      </c>
      <c r="F549" s="35" t="s">
        <v>1105</v>
      </c>
      <c r="G549" s="35" t="s">
        <v>972</v>
      </c>
      <c r="H549" s="38" t="s">
        <v>2065</v>
      </c>
      <c r="J549" s="39" t="str">
        <f t="shared" si="69"/>
        <v>PA.IV.080605</v>
      </c>
      <c r="K549" s="38" t="s">
        <v>2212</v>
      </c>
      <c r="L549" s="35" t="str">
        <f t="shared" si="63"/>
        <v>Other, specify:</v>
      </c>
      <c r="M549" s="39" t="str">
        <f t="shared" si="64"/>
        <v>PI.PA.IV.080605.01</v>
      </c>
      <c r="N549" s="39"/>
      <c r="O549" s="39" t="str">
        <f t="shared" si="65"/>
        <v>PH.PA.IV.080605.01</v>
      </c>
      <c r="Q549" s="39" t="str">
        <f t="shared" si="66"/>
        <v>CL.PA.IV.080605.01</v>
      </c>
      <c r="R549" s="39"/>
      <c r="S549" s="39" t="str">
        <f t="shared" si="70"/>
        <v>DR.PA.IV.080605.01</v>
      </c>
      <c r="T549" s="39"/>
      <c r="U549" s="60" t="str">
        <f t="shared" si="67"/>
        <v>IM.PA.IV.080605.01</v>
      </c>
      <c r="V549" s="59"/>
      <c r="W549" s="60" t="str">
        <f t="shared" si="68"/>
        <v>GE.PA.IV.080605.01</v>
      </c>
    </row>
    <row r="550" spans="1:23" s="35" customFormat="1" ht="14" customHeight="1">
      <c r="A550" s="35" t="s">
        <v>1664</v>
      </c>
      <c r="C550" s="38" t="s">
        <v>2378</v>
      </c>
      <c r="D550" s="35" t="s">
        <v>2470</v>
      </c>
      <c r="E550" s="38" t="s">
        <v>2376</v>
      </c>
      <c r="F550" s="35" t="s">
        <v>1106</v>
      </c>
      <c r="G550" s="35" t="s">
        <v>1346</v>
      </c>
      <c r="H550" s="38" t="s">
        <v>2212</v>
      </c>
      <c r="J550" s="39" t="str">
        <f t="shared" si="69"/>
        <v>PA.IV.080701</v>
      </c>
      <c r="K550" s="38" t="s">
        <v>2212</v>
      </c>
      <c r="L550" s="35" t="str">
        <f t="shared" si="63"/>
        <v>No redness, pain, swelling</v>
      </c>
      <c r="M550" s="39" t="str">
        <f t="shared" si="64"/>
        <v>PI.PA.IV.080701.01</v>
      </c>
      <c r="N550" s="39"/>
      <c r="O550" s="39" t="str">
        <f t="shared" si="65"/>
        <v>PH.PA.IV.080701.01</v>
      </c>
      <c r="Q550" s="39" t="str">
        <f t="shared" si="66"/>
        <v>CL.PA.IV.080701.01</v>
      </c>
      <c r="R550" s="39"/>
      <c r="S550" s="39" t="str">
        <f t="shared" si="70"/>
        <v>DR.PA.IV.080701.01</v>
      </c>
      <c r="T550" s="39"/>
      <c r="U550" s="60" t="str">
        <f t="shared" si="67"/>
        <v>IM.PA.IV.080701.01</v>
      </c>
      <c r="V550" s="59"/>
      <c r="W550" s="60" t="str">
        <f t="shared" si="68"/>
        <v>GE.PA.IV.080701.01</v>
      </c>
    </row>
    <row r="551" spans="1:23" s="35" customFormat="1" ht="14" customHeight="1">
      <c r="A551" s="35" t="s">
        <v>1664</v>
      </c>
      <c r="C551" s="38" t="s">
        <v>2378</v>
      </c>
      <c r="E551" s="38" t="s">
        <v>2376</v>
      </c>
      <c r="F551" s="35" t="s">
        <v>1106</v>
      </c>
      <c r="G551" s="35" t="s">
        <v>2473</v>
      </c>
      <c r="H551" s="38" t="s">
        <v>2217</v>
      </c>
      <c r="J551" s="39" t="str">
        <f t="shared" si="69"/>
        <v>PA.IV.080702</v>
      </c>
      <c r="K551" s="38" t="s">
        <v>2212</v>
      </c>
      <c r="L551" s="35" t="str">
        <f t="shared" si="63"/>
        <v>Erythema</v>
      </c>
      <c r="M551" s="39" t="str">
        <f t="shared" si="64"/>
        <v>PI.PA.IV.080702.01</v>
      </c>
      <c r="N551" s="39"/>
      <c r="O551" s="39" t="str">
        <f t="shared" si="65"/>
        <v>PH.PA.IV.080702.01</v>
      </c>
      <c r="Q551" s="39" t="str">
        <f t="shared" si="66"/>
        <v>CL.PA.IV.080702.01</v>
      </c>
      <c r="R551" s="39"/>
      <c r="S551" s="39" t="str">
        <f t="shared" si="70"/>
        <v>DR.PA.IV.080702.01</v>
      </c>
      <c r="T551" s="39"/>
      <c r="U551" s="60" t="str">
        <f t="shared" si="67"/>
        <v>IM.PA.IV.080702.01</v>
      </c>
      <c r="V551" s="59"/>
      <c r="W551" s="60" t="str">
        <f t="shared" si="68"/>
        <v>GE.PA.IV.080702.01</v>
      </c>
    </row>
    <row r="552" spans="1:23" s="35" customFormat="1" ht="14" customHeight="1">
      <c r="A552" s="35" t="s">
        <v>1664</v>
      </c>
      <c r="C552" s="38" t="s">
        <v>2378</v>
      </c>
      <c r="D552" s="35" t="s">
        <v>2215</v>
      </c>
      <c r="E552" s="38" t="s">
        <v>2376</v>
      </c>
      <c r="F552" s="35" t="s">
        <v>1106</v>
      </c>
      <c r="G552" s="35" t="s">
        <v>2313</v>
      </c>
      <c r="H552" s="38" t="s">
        <v>2219</v>
      </c>
      <c r="J552" s="39" t="str">
        <f t="shared" si="69"/>
        <v>PA.IV.080703</v>
      </c>
      <c r="K552" s="38" t="s">
        <v>2212</v>
      </c>
      <c r="L552" s="35" t="str">
        <f t="shared" si="63"/>
        <v>Ecchymosis</v>
      </c>
      <c r="M552" s="39" t="str">
        <f t="shared" si="64"/>
        <v>PI.PA.IV.080703.01</v>
      </c>
      <c r="N552" s="39"/>
      <c r="O552" s="39" t="str">
        <f t="shared" si="65"/>
        <v>PH.PA.IV.080703.01</v>
      </c>
      <c r="Q552" s="39" t="str">
        <f t="shared" si="66"/>
        <v>CL.PA.IV.080703.01</v>
      </c>
      <c r="R552" s="39"/>
      <c r="S552" s="39" t="str">
        <f t="shared" si="70"/>
        <v>DR.PA.IV.080703.01</v>
      </c>
      <c r="T552" s="39"/>
      <c r="U552" s="60" t="str">
        <f t="shared" si="67"/>
        <v>IM.PA.IV.080703.01</v>
      </c>
      <c r="V552" s="59"/>
      <c r="W552" s="60" t="str">
        <f t="shared" si="68"/>
        <v>GE.PA.IV.080703.01</v>
      </c>
    </row>
    <row r="553" spans="1:23" s="35" customFormat="1" ht="14" customHeight="1">
      <c r="A553" s="35" t="s">
        <v>1664</v>
      </c>
      <c r="C553" s="38" t="s">
        <v>2378</v>
      </c>
      <c r="E553" s="38" t="s">
        <v>2376</v>
      </c>
      <c r="F553" s="35" t="s">
        <v>1106</v>
      </c>
      <c r="G553" s="35" t="s">
        <v>2475</v>
      </c>
      <c r="H553" s="38" t="s">
        <v>2063</v>
      </c>
      <c r="J553" s="39" t="str">
        <f t="shared" si="69"/>
        <v>PA.IV.080704</v>
      </c>
      <c r="K553" s="38" t="s">
        <v>2212</v>
      </c>
      <c r="L553" s="35" t="str">
        <f t="shared" si="63"/>
        <v>Tenderness</v>
      </c>
      <c r="M553" s="39" t="str">
        <f t="shared" si="64"/>
        <v>PI.PA.IV.080704.01</v>
      </c>
      <c r="N553" s="39"/>
      <c r="O553" s="39" t="str">
        <f t="shared" si="65"/>
        <v>PH.PA.IV.080704.01</v>
      </c>
      <c r="Q553" s="39" t="str">
        <f t="shared" si="66"/>
        <v>CL.PA.IV.080704.01</v>
      </c>
      <c r="R553" s="39"/>
      <c r="S553" s="39" t="str">
        <f t="shared" si="70"/>
        <v>DR.PA.IV.080704.01</v>
      </c>
      <c r="T553" s="39"/>
      <c r="U553" s="60" t="str">
        <f t="shared" si="67"/>
        <v>IM.PA.IV.080704.01</v>
      </c>
      <c r="V553" s="59"/>
      <c r="W553" s="60" t="str">
        <f t="shared" si="68"/>
        <v>GE.PA.IV.080704.01</v>
      </c>
    </row>
    <row r="554" spans="1:23" s="35" customFormat="1" ht="14" customHeight="1">
      <c r="A554" s="35" t="s">
        <v>1664</v>
      </c>
      <c r="C554" s="38" t="s">
        <v>2378</v>
      </c>
      <c r="E554" s="38" t="s">
        <v>2376</v>
      </c>
      <c r="F554" s="35" t="s">
        <v>1106</v>
      </c>
      <c r="G554" s="35" t="s">
        <v>2476</v>
      </c>
      <c r="H554" s="38" t="s">
        <v>2065</v>
      </c>
      <c r="J554" s="39" t="str">
        <f t="shared" si="69"/>
        <v>PA.IV.080705</v>
      </c>
      <c r="K554" s="38" t="s">
        <v>2212</v>
      </c>
      <c r="L554" s="35" t="str">
        <f t="shared" si="63"/>
        <v>Swelling</v>
      </c>
      <c r="M554" s="39" t="str">
        <f t="shared" si="64"/>
        <v>PI.PA.IV.080705.01</v>
      </c>
      <c r="N554" s="39"/>
      <c r="O554" s="39" t="str">
        <f t="shared" si="65"/>
        <v>PH.PA.IV.080705.01</v>
      </c>
      <c r="Q554" s="39" t="str">
        <f t="shared" si="66"/>
        <v>CL.PA.IV.080705.01</v>
      </c>
      <c r="R554" s="39"/>
      <c r="S554" s="39" t="str">
        <f t="shared" si="70"/>
        <v>DR.PA.IV.080705.01</v>
      </c>
      <c r="T554" s="39"/>
      <c r="U554" s="60" t="str">
        <f t="shared" si="67"/>
        <v>IM.PA.IV.080705.01</v>
      </c>
      <c r="V554" s="59"/>
      <c r="W554" s="60" t="str">
        <f t="shared" si="68"/>
        <v>GE.PA.IV.080705.01</v>
      </c>
    </row>
    <row r="555" spans="1:23" s="35" customFormat="1" ht="14" customHeight="1">
      <c r="A555" s="35" t="s">
        <v>1664</v>
      </c>
      <c r="C555" s="38" t="s">
        <v>2378</v>
      </c>
      <c r="E555" s="38" t="s">
        <v>2376</v>
      </c>
      <c r="F555" s="35" t="s">
        <v>1106</v>
      </c>
      <c r="G555" s="35" t="s">
        <v>2689</v>
      </c>
      <c r="H555" s="38" t="s">
        <v>2222</v>
      </c>
      <c r="J555" s="39" t="str">
        <f t="shared" si="69"/>
        <v>PA.IV.080706</v>
      </c>
      <c r="K555" s="38" t="s">
        <v>2212</v>
      </c>
      <c r="L555" s="35" t="str">
        <f t="shared" si="63"/>
        <v>Hematoma</v>
      </c>
      <c r="M555" s="39" t="str">
        <f t="shared" si="64"/>
        <v>PI.PA.IV.080706.01</v>
      </c>
      <c r="N555" s="39"/>
      <c r="O555" s="39" t="str">
        <f t="shared" si="65"/>
        <v>PH.PA.IV.080706.01</v>
      </c>
      <c r="Q555" s="39" t="str">
        <f t="shared" si="66"/>
        <v>CL.PA.IV.080706.01</v>
      </c>
      <c r="R555" s="39"/>
      <c r="S555" s="39" t="str">
        <f t="shared" si="70"/>
        <v>DR.PA.IV.080706.01</v>
      </c>
      <c r="T555" s="39"/>
      <c r="U555" s="60" t="str">
        <f t="shared" si="67"/>
        <v>IM.PA.IV.080706.01</v>
      </c>
      <c r="V555" s="59"/>
      <c r="W555" s="60" t="str">
        <f t="shared" si="68"/>
        <v>GE.PA.IV.080706.01</v>
      </c>
    </row>
    <row r="556" spans="1:23" s="35" customFormat="1" ht="14" customHeight="1">
      <c r="A556" s="35" t="s">
        <v>1664</v>
      </c>
      <c r="C556" s="38" t="s">
        <v>2378</v>
      </c>
      <c r="D556" s="35" t="s">
        <v>2215</v>
      </c>
      <c r="E556" s="38" t="s">
        <v>2376</v>
      </c>
      <c r="F556" s="35" t="s">
        <v>1106</v>
      </c>
      <c r="G556" s="35" t="s">
        <v>1239</v>
      </c>
      <c r="H556" s="38" t="s">
        <v>2376</v>
      </c>
      <c r="J556" s="39" t="str">
        <f t="shared" si="69"/>
        <v>PA.IV.080707</v>
      </c>
      <c r="K556" s="38" t="s">
        <v>2212</v>
      </c>
      <c r="L556" s="35" t="str">
        <f t="shared" si="63"/>
        <v>IV fluid leaking from site</v>
      </c>
      <c r="M556" s="39" t="str">
        <f t="shared" si="64"/>
        <v>PI.PA.IV.080707.01</v>
      </c>
      <c r="N556" s="39"/>
      <c r="O556" s="39" t="str">
        <f t="shared" si="65"/>
        <v>PH.PA.IV.080707.01</v>
      </c>
      <c r="Q556" s="39" t="str">
        <f t="shared" si="66"/>
        <v>CL.PA.IV.080707.01</v>
      </c>
      <c r="R556" s="39"/>
      <c r="S556" s="39" t="str">
        <f t="shared" si="70"/>
        <v>DR.PA.IV.080707.01</v>
      </c>
      <c r="T556" s="39"/>
      <c r="U556" s="60" t="str">
        <f t="shared" si="67"/>
        <v>IM.PA.IV.080707.01</v>
      </c>
      <c r="V556" s="59"/>
      <c r="W556" s="60" t="str">
        <f t="shared" si="68"/>
        <v>GE.PA.IV.080707.01</v>
      </c>
    </row>
    <row r="557" spans="1:23" s="35" customFormat="1" ht="14" customHeight="1">
      <c r="A557" s="35" t="s">
        <v>1664</v>
      </c>
      <c r="C557" s="38" t="s">
        <v>2378</v>
      </c>
      <c r="E557" s="38" t="s">
        <v>2376</v>
      </c>
      <c r="F557" s="35" t="s">
        <v>1106</v>
      </c>
      <c r="G557" s="35" t="s">
        <v>1164</v>
      </c>
      <c r="H557" s="38" t="s">
        <v>2378</v>
      </c>
      <c r="J557" s="39" t="str">
        <f t="shared" si="69"/>
        <v>PA.IV.080708</v>
      </c>
      <c r="K557" s="38" t="s">
        <v>2212</v>
      </c>
      <c r="L557" s="35" t="str">
        <f t="shared" si="63"/>
        <v>Extravasation</v>
      </c>
      <c r="M557" s="39" t="str">
        <f t="shared" si="64"/>
        <v>PI.PA.IV.080708.01</v>
      </c>
      <c r="N557" s="39"/>
      <c r="O557" s="39" t="str">
        <f t="shared" si="65"/>
        <v>PH.PA.IV.080708.01</v>
      </c>
      <c r="Q557" s="39" t="str">
        <f t="shared" si="66"/>
        <v>CL.PA.IV.080708.01</v>
      </c>
      <c r="R557" s="39"/>
      <c r="S557" s="39" t="str">
        <f t="shared" si="70"/>
        <v>DR.PA.IV.080708.01</v>
      </c>
      <c r="T557" s="39"/>
      <c r="U557" s="60" t="str">
        <f t="shared" si="67"/>
        <v>IM.PA.IV.080708.01</v>
      </c>
      <c r="V557" s="59"/>
      <c r="W557" s="60" t="str">
        <f t="shared" si="68"/>
        <v>GE.PA.IV.080708.01</v>
      </c>
    </row>
    <row r="558" spans="1:23" s="35" customFormat="1" ht="14" customHeight="1">
      <c r="A558" s="35" t="s">
        <v>1664</v>
      </c>
      <c r="C558" s="38" t="s">
        <v>2378</v>
      </c>
      <c r="E558" s="38" t="s">
        <v>2376</v>
      </c>
      <c r="F558" s="35" t="s">
        <v>1106</v>
      </c>
      <c r="G558" s="35" t="s">
        <v>861</v>
      </c>
      <c r="H558" s="38" t="s">
        <v>2380</v>
      </c>
      <c r="J558" s="39" t="str">
        <f t="shared" si="69"/>
        <v>PA.IV.080709</v>
      </c>
      <c r="K558" s="38" t="s">
        <v>2212</v>
      </c>
      <c r="L558" s="35" t="str">
        <f t="shared" si="63"/>
        <v>Unable to assess due to dressing</v>
      </c>
      <c r="M558" s="39" t="str">
        <f t="shared" si="64"/>
        <v>PI.PA.IV.080709.01</v>
      </c>
      <c r="N558" s="39"/>
      <c r="O558" s="39" t="str">
        <f t="shared" si="65"/>
        <v>PH.PA.IV.080709.01</v>
      </c>
      <c r="Q558" s="39" t="str">
        <f t="shared" si="66"/>
        <v>CL.PA.IV.080709.01</v>
      </c>
      <c r="R558" s="39"/>
      <c r="S558" s="39" t="str">
        <f t="shared" si="70"/>
        <v>DR.PA.IV.080709.01</v>
      </c>
      <c r="T558" s="39"/>
      <c r="U558" s="60" t="str">
        <f t="shared" si="67"/>
        <v>IM.PA.IV.080709.01</v>
      </c>
      <c r="V558" s="59"/>
      <c r="W558" s="60" t="str">
        <f t="shared" si="68"/>
        <v>GE.PA.IV.080709.01</v>
      </c>
    </row>
    <row r="559" spans="1:23" s="35" customFormat="1" ht="14" customHeight="1">
      <c r="A559" s="35" t="s">
        <v>1664</v>
      </c>
      <c r="C559" s="38" t="s">
        <v>2378</v>
      </c>
      <c r="E559" s="38" t="s">
        <v>2376</v>
      </c>
      <c r="F559" s="35" t="s">
        <v>1106</v>
      </c>
      <c r="G559" s="35" t="s">
        <v>2687</v>
      </c>
      <c r="H559" s="38" t="s">
        <v>2124</v>
      </c>
      <c r="J559" s="39" t="str">
        <f t="shared" si="69"/>
        <v>PA.IV.080710</v>
      </c>
      <c r="K559" s="38" t="s">
        <v>2212</v>
      </c>
      <c r="L559" s="35" t="str">
        <f t="shared" si="63"/>
        <v>Redness</v>
      </c>
      <c r="M559" s="39" t="str">
        <f t="shared" si="64"/>
        <v>PI.PA.IV.080710.01</v>
      </c>
      <c r="N559" s="39"/>
      <c r="O559" s="39" t="str">
        <f t="shared" si="65"/>
        <v>PH.PA.IV.080710.01</v>
      </c>
      <c r="Q559" s="39" t="str">
        <f t="shared" si="66"/>
        <v>CL.PA.IV.080710.01</v>
      </c>
      <c r="R559" s="39"/>
      <c r="S559" s="39" t="str">
        <f t="shared" si="70"/>
        <v>DR.PA.IV.080710.01</v>
      </c>
      <c r="T559" s="39"/>
      <c r="U559" s="60" t="str">
        <f t="shared" si="67"/>
        <v>IM.PA.IV.080710.01</v>
      </c>
      <c r="V559" s="59"/>
      <c r="W559" s="60" t="str">
        <f t="shared" si="68"/>
        <v>GE.PA.IV.080710.01</v>
      </c>
    </row>
    <row r="560" spans="1:23" s="35" customFormat="1" ht="14" customHeight="1">
      <c r="A560" s="35" t="s">
        <v>1664</v>
      </c>
      <c r="C560" s="38" t="s">
        <v>2378</v>
      </c>
      <c r="E560" s="38" t="s">
        <v>2376</v>
      </c>
      <c r="F560" s="35" t="s">
        <v>1106</v>
      </c>
      <c r="G560" s="35" t="s">
        <v>2688</v>
      </c>
      <c r="H560" s="38" t="s">
        <v>2126</v>
      </c>
      <c r="J560" s="39" t="str">
        <f t="shared" si="69"/>
        <v>PA.IV.080711</v>
      </c>
      <c r="K560" s="38" t="s">
        <v>2212</v>
      </c>
      <c r="L560" s="35" t="str">
        <f t="shared" si="63"/>
        <v>Bleeding</v>
      </c>
      <c r="M560" s="39" t="str">
        <f t="shared" si="64"/>
        <v>PI.PA.IV.080711.01</v>
      </c>
      <c r="N560" s="39"/>
      <c r="O560" s="39" t="str">
        <f t="shared" si="65"/>
        <v>PH.PA.IV.080711.01</v>
      </c>
      <c r="Q560" s="39" t="str">
        <f t="shared" si="66"/>
        <v>CL.PA.IV.080711.01</v>
      </c>
      <c r="R560" s="39"/>
      <c r="S560" s="39" t="str">
        <f t="shared" si="70"/>
        <v>DR.PA.IV.080711.01</v>
      </c>
      <c r="T560" s="39"/>
      <c r="U560" s="60" t="str">
        <f t="shared" si="67"/>
        <v>IM.PA.IV.080711.01</v>
      </c>
      <c r="V560" s="59"/>
      <c r="W560" s="60" t="str">
        <f t="shared" si="68"/>
        <v>GE.PA.IV.080711.01</v>
      </c>
    </row>
    <row r="561" spans="1:31" s="35" customFormat="1" ht="14" customHeight="1">
      <c r="A561" s="35" t="s">
        <v>1664</v>
      </c>
      <c r="C561" s="38" t="s">
        <v>2378</v>
      </c>
      <c r="D561" s="35" t="s">
        <v>1500</v>
      </c>
      <c r="E561" s="38" t="s">
        <v>2378</v>
      </c>
      <c r="F561" s="35" t="s">
        <v>1264</v>
      </c>
      <c r="G561" s="35" t="s">
        <v>1241</v>
      </c>
      <c r="H561" s="38" t="s">
        <v>2212</v>
      </c>
      <c r="J561" s="39" t="str">
        <f t="shared" si="69"/>
        <v>PA.IV.080801</v>
      </c>
      <c r="K561" s="38" t="s">
        <v>2212</v>
      </c>
      <c r="L561" s="35" t="str">
        <f t="shared" si="63"/>
        <v>14 gauge</v>
      </c>
      <c r="M561" s="39" t="str">
        <f t="shared" si="64"/>
        <v>PI.PA.IV.080801.01</v>
      </c>
      <c r="N561" s="39"/>
      <c r="O561" s="39" t="str">
        <f t="shared" si="65"/>
        <v>PH.PA.IV.080801.01</v>
      </c>
      <c r="Q561" s="39" t="str">
        <f t="shared" si="66"/>
        <v>CL.PA.IV.080801.01</v>
      </c>
      <c r="R561" s="39"/>
      <c r="S561" s="39" t="str">
        <f t="shared" si="70"/>
        <v>DR.PA.IV.080801.01</v>
      </c>
      <c r="T561" s="39"/>
      <c r="U561" s="60" t="str">
        <f t="shared" si="67"/>
        <v>IM.PA.IV.080801.01</v>
      </c>
      <c r="V561" s="59"/>
      <c r="W561" s="60" t="str">
        <f t="shared" si="68"/>
        <v>GE.PA.IV.080801.01</v>
      </c>
    </row>
    <row r="562" spans="1:31" s="35" customFormat="1" ht="14" customHeight="1">
      <c r="A562" s="35" t="s">
        <v>1664</v>
      </c>
      <c r="C562" s="38" t="s">
        <v>2378</v>
      </c>
      <c r="E562" s="38" t="s">
        <v>2378</v>
      </c>
      <c r="F562" s="35" t="s">
        <v>1264</v>
      </c>
      <c r="G562" s="35" t="s">
        <v>1074</v>
      </c>
      <c r="H562" s="38" t="s">
        <v>2217</v>
      </c>
      <c r="J562" s="39" t="str">
        <f t="shared" si="69"/>
        <v>PA.IV.080802</v>
      </c>
      <c r="K562" s="38" t="s">
        <v>2212</v>
      </c>
      <c r="L562" s="35" t="str">
        <f t="shared" si="63"/>
        <v>16 gauge</v>
      </c>
      <c r="M562" s="39" t="str">
        <f t="shared" si="64"/>
        <v>PI.PA.IV.080802.01</v>
      </c>
      <c r="N562" s="39"/>
      <c r="O562" s="39" t="str">
        <f t="shared" si="65"/>
        <v>PH.PA.IV.080802.01</v>
      </c>
      <c r="Q562" s="39" t="str">
        <f t="shared" si="66"/>
        <v>CL.PA.IV.080802.01</v>
      </c>
      <c r="R562" s="39"/>
      <c r="S562" s="39" t="str">
        <f t="shared" si="70"/>
        <v>DR.PA.IV.080802.01</v>
      </c>
      <c r="T562" s="39"/>
      <c r="U562" s="60" t="str">
        <f t="shared" si="67"/>
        <v>IM.PA.IV.080802.01</v>
      </c>
      <c r="V562" s="59"/>
      <c r="W562" s="60" t="str">
        <f t="shared" si="68"/>
        <v>GE.PA.IV.080802.01</v>
      </c>
    </row>
    <row r="563" spans="1:31" s="35" customFormat="1" ht="14" customHeight="1">
      <c r="A563" s="35" t="s">
        <v>1664</v>
      </c>
      <c r="C563" s="38" t="s">
        <v>2378</v>
      </c>
      <c r="E563" s="38" t="s">
        <v>2378</v>
      </c>
      <c r="F563" s="35" t="s">
        <v>1264</v>
      </c>
      <c r="G563" s="35" t="s">
        <v>1075</v>
      </c>
      <c r="H563" s="38" t="s">
        <v>2219</v>
      </c>
      <c r="J563" s="39" t="str">
        <f t="shared" si="69"/>
        <v>PA.IV.080803</v>
      </c>
      <c r="K563" s="38" t="s">
        <v>2212</v>
      </c>
      <c r="L563" s="35" t="str">
        <f t="shared" si="63"/>
        <v>18 gauge</v>
      </c>
      <c r="M563" s="39" t="str">
        <f t="shared" si="64"/>
        <v>PI.PA.IV.080803.01</v>
      </c>
      <c r="N563" s="39"/>
      <c r="O563" s="39" t="str">
        <f t="shared" si="65"/>
        <v>PH.PA.IV.080803.01</v>
      </c>
      <c r="Q563" s="39" t="str">
        <f t="shared" si="66"/>
        <v>CL.PA.IV.080803.01</v>
      </c>
      <c r="R563" s="39"/>
      <c r="S563" s="39" t="str">
        <f t="shared" si="70"/>
        <v>DR.PA.IV.080803.01</v>
      </c>
      <c r="T563" s="39"/>
      <c r="U563" s="60" t="str">
        <f t="shared" si="67"/>
        <v>IM.PA.IV.080803.01</v>
      </c>
      <c r="V563" s="59"/>
      <c r="W563" s="60" t="str">
        <f t="shared" si="68"/>
        <v>GE.PA.IV.080803.01</v>
      </c>
    </row>
    <row r="564" spans="1:31" s="35" customFormat="1" ht="14" customHeight="1">
      <c r="A564" s="35" t="s">
        <v>1664</v>
      </c>
      <c r="C564" s="38" t="s">
        <v>2378</v>
      </c>
      <c r="E564" s="38" t="s">
        <v>2378</v>
      </c>
      <c r="F564" s="35" t="s">
        <v>1264</v>
      </c>
      <c r="G564" s="35" t="s">
        <v>1076</v>
      </c>
      <c r="H564" s="38" t="s">
        <v>2063</v>
      </c>
      <c r="J564" s="39" t="str">
        <f t="shared" si="69"/>
        <v>PA.IV.080804</v>
      </c>
      <c r="K564" s="38" t="s">
        <v>2212</v>
      </c>
      <c r="L564" s="35" t="str">
        <f t="shared" si="63"/>
        <v>20 gauge</v>
      </c>
      <c r="M564" s="39" t="str">
        <f t="shared" si="64"/>
        <v>PI.PA.IV.080804.01</v>
      </c>
      <c r="N564" s="39"/>
      <c r="O564" s="39" t="str">
        <f t="shared" si="65"/>
        <v>PH.PA.IV.080804.01</v>
      </c>
      <c r="Q564" s="39" t="str">
        <f t="shared" si="66"/>
        <v>CL.PA.IV.080804.01</v>
      </c>
      <c r="R564" s="39"/>
      <c r="S564" s="39" t="str">
        <f t="shared" si="70"/>
        <v>DR.PA.IV.080804.01</v>
      </c>
      <c r="T564" s="39"/>
      <c r="U564" s="60" t="str">
        <f t="shared" si="67"/>
        <v>IM.PA.IV.080804.01</v>
      </c>
      <c r="V564" s="59"/>
      <c r="W564" s="60" t="str">
        <f t="shared" si="68"/>
        <v>GE.PA.IV.080804.01</v>
      </c>
    </row>
    <row r="565" spans="1:31" s="35" customFormat="1" ht="14" customHeight="1">
      <c r="A565" s="35" t="s">
        <v>1664</v>
      </c>
      <c r="C565" s="38" t="s">
        <v>2378</v>
      </c>
      <c r="E565" s="38" t="s">
        <v>2378</v>
      </c>
      <c r="F565" s="35" t="s">
        <v>1264</v>
      </c>
      <c r="G565" s="35" t="s">
        <v>1077</v>
      </c>
      <c r="H565" s="38" t="s">
        <v>2065</v>
      </c>
      <c r="J565" s="39" t="str">
        <f t="shared" si="69"/>
        <v>PA.IV.080805</v>
      </c>
      <c r="K565" s="38" t="s">
        <v>2212</v>
      </c>
      <c r="L565" s="35" t="str">
        <f t="shared" si="63"/>
        <v>22 gauge</v>
      </c>
      <c r="M565" s="39" t="str">
        <f t="shared" si="64"/>
        <v>PI.PA.IV.080805.01</v>
      </c>
      <c r="N565" s="39"/>
      <c r="O565" s="39" t="str">
        <f t="shared" si="65"/>
        <v>PH.PA.IV.080805.01</v>
      </c>
      <c r="Q565" s="39" t="str">
        <f t="shared" si="66"/>
        <v>CL.PA.IV.080805.01</v>
      </c>
      <c r="R565" s="39"/>
      <c r="S565" s="39" t="str">
        <f t="shared" si="70"/>
        <v>DR.PA.IV.080805.01</v>
      </c>
      <c r="T565" s="39"/>
      <c r="U565" s="60" t="str">
        <f t="shared" si="67"/>
        <v>IM.PA.IV.080805.01</v>
      </c>
      <c r="V565" s="59"/>
      <c r="W565" s="60" t="str">
        <f t="shared" si="68"/>
        <v>GE.PA.IV.080805.01</v>
      </c>
    </row>
    <row r="566" spans="1:31" s="35" customFormat="1" ht="14" customHeight="1">
      <c r="A566" s="35" t="s">
        <v>1664</v>
      </c>
      <c r="C566" s="38" t="s">
        <v>2378</v>
      </c>
      <c r="E566" s="38" t="s">
        <v>2378</v>
      </c>
      <c r="F566" s="35" t="s">
        <v>1264</v>
      </c>
      <c r="G566" s="35" t="s">
        <v>1078</v>
      </c>
      <c r="H566" s="38" t="s">
        <v>2222</v>
      </c>
      <c r="J566" s="39" t="str">
        <f t="shared" si="69"/>
        <v>PA.IV.080806</v>
      </c>
      <c r="K566" s="38" t="s">
        <v>2212</v>
      </c>
      <c r="L566" s="35" t="str">
        <f t="shared" si="63"/>
        <v>24 Gauge</v>
      </c>
      <c r="M566" s="39" t="str">
        <f t="shared" si="64"/>
        <v>PI.PA.IV.080806.01</v>
      </c>
      <c r="N566" s="39"/>
      <c r="O566" s="39" t="str">
        <f t="shared" si="65"/>
        <v>PH.PA.IV.080806.01</v>
      </c>
      <c r="Q566" s="39" t="str">
        <f t="shared" si="66"/>
        <v>CL.PA.IV.080806.01</v>
      </c>
      <c r="R566" s="39"/>
      <c r="S566" s="39" t="str">
        <f t="shared" si="70"/>
        <v>DR.PA.IV.080806.01</v>
      </c>
      <c r="T566" s="39"/>
      <c r="U566" s="60" t="str">
        <f t="shared" si="67"/>
        <v>IM.PA.IV.080806.01</v>
      </c>
      <c r="V566" s="59"/>
      <c r="W566" s="60" t="str">
        <f t="shared" si="68"/>
        <v>GE.PA.IV.080806.01</v>
      </c>
    </row>
    <row r="567" spans="1:31" s="35" customFormat="1" ht="14" customHeight="1">
      <c r="A567" s="35" t="s">
        <v>1664</v>
      </c>
      <c r="C567" s="38" t="s">
        <v>2378</v>
      </c>
      <c r="D567" s="35" t="s">
        <v>2215</v>
      </c>
      <c r="E567" s="38" t="s">
        <v>2378</v>
      </c>
      <c r="F567" s="35" t="s">
        <v>1264</v>
      </c>
      <c r="G567" s="35" t="s">
        <v>972</v>
      </c>
      <c r="H567" s="38" t="s">
        <v>2376</v>
      </c>
      <c r="J567" s="39" t="str">
        <f t="shared" si="69"/>
        <v>PA.IV.080807</v>
      </c>
      <c r="K567" s="38" t="s">
        <v>2212</v>
      </c>
      <c r="L567" s="35" t="str">
        <f t="shared" si="63"/>
        <v>Other, specify:</v>
      </c>
      <c r="M567" s="39" t="str">
        <f t="shared" si="64"/>
        <v>PI.PA.IV.080807.01</v>
      </c>
      <c r="N567" s="39"/>
      <c r="O567" s="39" t="str">
        <f t="shared" si="65"/>
        <v>PH.PA.IV.080807.01</v>
      </c>
      <c r="Q567" s="39" t="str">
        <f t="shared" si="66"/>
        <v>CL.PA.IV.080807.01</v>
      </c>
      <c r="R567" s="39"/>
      <c r="S567" s="39" t="str">
        <f t="shared" si="70"/>
        <v>DR.PA.IV.080807.01</v>
      </c>
      <c r="T567" s="39"/>
      <c r="U567" s="60" t="str">
        <f t="shared" si="67"/>
        <v>IM.PA.IV.080807.01</v>
      </c>
      <c r="V567" s="59"/>
      <c r="W567" s="60" t="str">
        <f t="shared" si="68"/>
        <v>GE.PA.IV.080807.01</v>
      </c>
    </row>
    <row r="568" spans="1:31" s="35" customFormat="1" ht="14" customHeight="1">
      <c r="A568" s="35" t="s">
        <v>1664</v>
      </c>
      <c r="C568" s="38" t="s">
        <v>2378</v>
      </c>
      <c r="D568" s="35" t="s">
        <v>2198</v>
      </c>
      <c r="E568" s="38" t="s">
        <v>2380</v>
      </c>
      <c r="F568" s="35" t="s">
        <v>1265</v>
      </c>
      <c r="G568" s="35" t="s">
        <v>1080</v>
      </c>
      <c r="H568" s="38" t="s">
        <v>2212</v>
      </c>
      <c r="J568" s="39" t="str">
        <f t="shared" si="69"/>
        <v>PA.IV.080901</v>
      </c>
      <c r="K568" s="38" t="s">
        <v>2212</v>
      </c>
      <c r="L568" s="35" t="str">
        <f t="shared" si="63"/>
        <v>Saline Lock</v>
      </c>
      <c r="M568" s="39" t="str">
        <f t="shared" si="64"/>
        <v>PI.PA.IV.080901.01</v>
      </c>
      <c r="N568" s="39"/>
      <c r="O568" s="39" t="str">
        <f t="shared" si="65"/>
        <v>PH.PA.IV.080901.01</v>
      </c>
      <c r="Q568" s="39" t="str">
        <f t="shared" si="66"/>
        <v>CL.PA.IV.080901.01</v>
      </c>
      <c r="R568" s="39"/>
      <c r="S568" s="39" t="str">
        <f t="shared" si="70"/>
        <v>DR.PA.IV.080901.01</v>
      </c>
      <c r="T568" s="39"/>
      <c r="U568" s="60" t="str">
        <f t="shared" si="67"/>
        <v>IM.PA.IV.080901.01</v>
      </c>
      <c r="V568" s="59"/>
      <c r="W568" s="60" t="str">
        <f t="shared" si="68"/>
        <v>GE.PA.IV.080901.01</v>
      </c>
    </row>
    <row r="569" spans="1:31" s="35" customFormat="1" ht="14" customHeight="1">
      <c r="A569" s="35" t="s">
        <v>1664</v>
      </c>
      <c r="C569" s="38" t="s">
        <v>2378</v>
      </c>
      <c r="E569" s="38" t="s">
        <v>2380</v>
      </c>
      <c r="F569" s="35" t="s">
        <v>1265</v>
      </c>
      <c r="G569" s="35" t="s">
        <v>1081</v>
      </c>
      <c r="H569" s="38" t="s">
        <v>2217</v>
      </c>
      <c r="J569" s="39" t="str">
        <f t="shared" si="69"/>
        <v>PA.IV.080902</v>
      </c>
      <c r="K569" s="38" t="s">
        <v>2212</v>
      </c>
      <c r="L569" s="35" t="str">
        <f t="shared" si="63"/>
        <v>Angiocath</v>
      </c>
      <c r="M569" s="39" t="str">
        <f t="shared" si="64"/>
        <v>PI.PA.IV.080902.01</v>
      </c>
      <c r="N569" s="39"/>
      <c r="O569" s="39" t="str">
        <f t="shared" si="65"/>
        <v>PH.PA.IV.080902.01</v>
      </c>
      <c r="Q569" s="39" t="str">
        <f t="shared" si="66"/>
        <v>CL.PA.IV.080902.01</v>
      </c>
      <c r="R569" s="39"/>
      <c r="S569" s="39" t="str">
        <f t="shared" si="70"/>
        <v>DR.PA.IV.080902.01</v>
      </c>
      <c r="T569" s="39"/>
      <c r="U569" s="60" t="str">
        <f t="shared" si="67"/>
        <v>IM.PA.IV.080902.01</v>
      </c>
      <c r="V569" s="59"/>
      <c r="W569" s="60" t="str">
        <f t="shared" si="68"/>
        <v>GE.PA.IV.080902.01</v>
      </c>
    </row>
    <row r="570" spans="1:31" s="35" customFormat="1" ht="14" customHeight="1">
      <c r="A570" s="35" t="s">
        <v>1664</v>
      </c>
      <c r="C570" s="38" t="s">
        <v>2378</v>
      </c>
      <c r="E570" s="38" t="s">
        <v>2380</v>
      </c>
      <c r="F570" s="35" t="s">
        <v>1265</v>
      </c>
      <c r="G570" s="35" t="s">
        <v>1082</v>
      </c>
      <c r="H570" s="38" t="s">
        <v>2219</v>
      </c>
      <c r="J570" s="39" t="str">
        <f t="shared" si="69"/>
        <v>PA.IV.080903</v>
      </c>
      <c r="K570" s="38" t="s">
        <v>2212</v>
      </c>
      <c r="L570" s="35" t="str">
        <f t="shared" si="63"/>
        <v>Double Lumen Angio Cath</v>
      </c>
      <c r="M570" s="39" t="str">
        <f t="shared" si="64"/>
        <v>PI.PA.IV.080903.01</v>
      </c>
      <c r="N570" s="39"/>
      <c r="O570" s="39" t="str">
        <f t="shared" si="65"/>
        <v>PH.PA.IV.080903.01</v>
      </c>
      <c r="Q570" s="39" t="str">
        <f t="shared" si="66"/>
        <v>CL.PA.IV.080903.01</v>
      </c>
      <c r="R570" s="39"/>
      <c r="S570" s="39" t="str">
        <f t="shared" si="70"/>
        <v>DR.PA.IV.080903.01</v>
      </c>
      <c r="T570" s="39"/>
      <c r="U570" s="60" t="str">
        <f t="shared" si="67"/>
        <v>IM.PA.IV.080903.01</v>
      </c>
      <c r="V570" s="59"/>
      <c r="W570" s="60" t="str">
        <f t="shared" si="68"/>
        <v>GE.PA.IV.080903.01</v>
      </c>
    </row>
    <row r="571" spans="1:31" s="35" customFormat="1" ht="14" customHeight="1">
      <c r="A571" s="35" t="s">
        <v>1664</v>
      </c>
      <c r="C571" s="38" t="s">
        <v>2378</v>
      </c>
      <c r="E571" s="38" t="s">
        <v>2380</v>
      </c>
      <c r="F571" s="35" t="s">
        <v>1265</v>
      </c>
      <c r="G571" s="35" t="s">
        <v>1083</v>
      </c>
      <c r="H571" s="38" t="s">
        <v>2063</v>
      </c>
      <c r="J571" s="39" t="str">
        <f t="shared" si="69"/>
        <v>PA.IV.080904</v>
      </c>
      <c r="K571" s="38" t="s">
        <v>2212</v>
      </c>
      <c r="L571" s="35" t="str">
        <f t="shared" ref="L571:L652" si="71">G571</f>
        <v>Midline</v>
      </c>
      <c r="M571" s="39" t="str">
        <f t="shared" ref="M571:M652" si="72">CONCATENATE("PI.",J571,".",K571)</f>
        <v>PI.PA.IV.080904.01</v>
      </c>
      <c r="N571" s="39"/>
      <c r="O571" s="39" t="str">
        <f t="shared" ref="O571:O652" si="73">CONCATENATE("PH.",J571,".",K571)</f>
        <v>PH.PA.IV.080904.01</v>
      </c>
      <c r="Q571" s="39" t="str">
        <f t="shared" ref="Q571:Q652" si="74">CONCATENATE("CL.",J571,".",K571)</f>
        <v>CL.PA.IV.080904.01</v>
      </c>
      <c r="R571" s="39"/>
      <c r="S571" s="39" t="str">
        <f t="shared" si="70"/>
        <v>DR.PA.IV.080904.01</v>
      </c>
      <c r="T571" s="39"/>
      <c r="U571" s="60" t="str">
        <f t="shared" si="67"/>
        <v>IM.PA.IV.080904.01</v>
      </c>
      <c r="V571" s="59"/>
      <c r="W571" s="60" t="str">
        <f t="shared" si="68"/>
        <v>GE.PA.IV.080904.01</v>
      </c>
    </row>
    <row r="572" spans="1:31" s="35" customFormat="1" ht="14" customHeight="1">
      <c r="A572" s="35" t="s">
        <v>1664</v>
      </c>
      <c r="C572" s="38" t="s">
        <v>2378</v>
      </c>
      <c r="E572" s="38" t="s">
        <v>2380</v>
      </c>
      <c r="F572" s="35" t="s">
        <v>1265</v>
      </c>
      <c r="G572" s="35" t="s">
        <v>972</v>
      </c>
      <c r="H572" s="38" t="s">
        <v>2065</v>
      </c>
      <c r="J572" s="39" t="str">
        <f t="shared" si="69"/>
        <v>PA.IV.080905</v>
      </c>
      <c r="K572" s="38" t="s">
        <v>2212</v>
      </c>
      <c r="L572" s="35" t="str">
        <f t="shared" si="71"/>
        <v>Other, specify:</v>
      </c>
      <c r="M572" s="39" t="str">
        <f t="shared" si="72"/>
        <v>PI.PA.IV.080905.01</v>
      </c>
      <c r="N572" s="39"/>
      <c r="O572" s="39" t="str">
        <f t="shared" si="73"/>
        <v>PH.PA.IV.080905.01</v>
      </c>
      <c r="Q572" s="39" t="str">
        <f t="shared" si="74"/>
        <v>CL.PA.IV.080905.01</v>
      </c>
      <c r="R572" s="39"/>
      <c r="S572" s="39" t="str">
        <f t="shared" si="70"/>
        <v>DR.PA.IV.080905.01</v>
      </c>
      <c r="T572" s="39"/>
      <c r="U572" s="60" t="str">
        <f t="shared" si="67"/>
        <v>IM.PA.IV.080905.01</v>
      </c>
      <c r="V572" s="59"/>
      <c r="W572" s="60" t="str">
        <f t="shared" si="68"/>
        <v>GE.PA.IV.080905.01</v>
      </c>
    </row>
    <row r="573" spans="1:31" s="35" customFormat="1" ht="15">
      <c r="A573" s="35" t="s">
        <v>1664</v>
      </c>
      <c r="C573" s="38" t="s">
        <v>2378</v>
      </c>
      <c r="D573" s="35" t="s">
        <v>4506</v>
      </c>
      <c r="E573" s="38" t="s">
        <v>3331</v>
      </c>
      <c r="F573" s="35" t="s">
        <v>4537</v>
      </c>
      <c r="G573" s="35" t="s">
        <v>2860</v>
      </c>
      <c r="H573" s="38" t="s">
        <v>2212</v>
      </c>
      <c r="I573" s="35" t="s">
        <v>1433</v>
      </c>
      <c r="J573" s="39" t="str">
        <f t="shared" si="69"/>
        <v>PA.IV.081001</v>
      </c>
      <c r="K573" s="38" t="s">
        <v>3298</v>
      </c>
      <c r="L573" s="35" t="str">
        <f t="shared" si="71"/>
        <v>Patent/infusing</v>
      </c>
      <c r="M573" s="39" t="str">
        <f t="shared" si="72"/>
        <v>PI.PA.IV.081001.01</v>
      </c>
      <c r="N573" s="39"/>
      <c r="O573" s="39" t="str">
        <f t="shared" si="73"/>
        <v>PH.PA.IV.081001.01</v>
      </c>
      <c r="Q573" s="39" t="str">
        <f t="shared" si="74"/>
        <v>CL.PA.IV.081001.01</v>
      </c>
      <c r="S573" s="39" t="str">
        <f t="shared" si="70"/>
        <v>DR.PA.IV.081001.01</v>
      </c>
      <c r="T573" s="39"/>
      <c r="U573" s="60" t="str">
        <f t="shared" si="67"/>
        <v>IM.PA.IV.081001.01</v>
      </c>
      <c r="V573" s="59"/>
      <c r="W573" s="60" t="str">
        <f t="shared" si="68"/>
        <v>GE.PA.IV.081001.01</v>
      </c>
      <c r="AD573" s="35" t="s">
        <v>3326</v>
      </c>
      <c r="AE573" s="35">
        <v>1267</v>
      </c>
    </row>
    <row r="574" spans="1:31" s="35" customFormat="1" ht="15">
      <c r="A574" s="35" t="s">
        <v>1664</v>
      </c>
      <c r="C574" s="38" t="s">
        <v>2378</v>
      </c>
      <c r="D574" s="35" t="s">
        <v>4380</v>
      </c>
      <c r="E574" s="38" t="s">
        <v>3331</v>
      </c>
      <c r="F574" s="35" t="s">
        <v>4537</v>
      </c>
      <c r="G574" s="35" t="s">
        <v>2861</v>
      </c>
      <c r="H574" s="38" t="s">
        <v>2217</v>
      </c>
      <c r="I574" s="35" t="s">
        <v>2862</v>
      </c>
      <c r="J574" s="39" t="str">
        <f t="shared" si="69"/>
        <v>PA.IV.081002</v>
      </c>
      <c r="K574" s="38" t="s">
        <v>3298</v>
      </c>
      <c r="L574" s="35" t="str">
        <f t="shared" si="71"/>
        <v>Saline lock/capped</v>
      </c>
      <c r="M574" s="39" t="str">
        <f t="shared" si="72"/>
        <v>PI.PA.IV.081002.01</v>
      </c>
      <c r="N574" s="39"/>
      <c r="O574" s="39" t="str">
        <f t="shared" si="73"/>
        <v>PH.PA.IV.081002.01</v>
      </c>
      <c r="Q574" s="39" t="str">
        <f t="shared" si="74"/>
        <v>CL.PA.IV.081002.01</v>
      </c>
      <c r="S574" s="39" t="str">
        <f t="shared" si="70"/>
        <v>DR.PA.IV.081002.01</v>
      </c>
      <c r="T574" s="39"/>
      <c r="U574" s="60" t="str">
        <f t="shared" si="67"/>
        <v>IM.PA.IV.081002.01</v>
      </c>
      <c r="V574" s="59"/>
      <c r="W574" s="60" t="str">
        <f t="shared" si="68"/>
        <v>GE.PA.IV.081002.01</v>
      </c>
      <c r="AD574" s="35" t="s">
        <v>3326</v>
      </c>
      <c r="AE574" s="35">
        <v>1267</v>
      </c>
    </row>
    <row r="575" spans="1:31" s="35" customFormat="1" ht="15">
      <c r="A575" s="35" t="s">
        <v>1664</v>
      </c>
      <c r="C575" s="38" t="s">
        <v>2378</v>
      </c>
      <c r="E575" s="38" t="s">
        <v>3331</v>
      </c>
      <c r="F575" s="35" t="s">
        <v>4537</v>
      </c>
      <c r="G575" s="35" t="s">
        <v>148</v>
      </c>
      <c r="H575" s="38" t="s">
        <v>2219</v>
      </c>
      <c r="I575" s="35" t="s">
        <v>2802</v>
      </c>
      <c r="J575" s="39" t="str">
        <f t="shared" si="69"/>
        <v>PA.IV.081003</v>
      </c>
      <c r="K575" s="38" t="s">
        <v>3298</v>
      </c>
      <c r="L575" s="35" t="str">
        <f t="shared" si="71"/>
        <v>No blood return, flush easy</v>
      </c>
      <c r="M575" s="39" t="str">
        <f t="shared" si="72"/>
        <v>PI.PA.IV.081003.01</v>
      </c>
      <c r="N575" s="39"/>
      <c r="O575" s="39" t="str">
        <f t="shared" si="73"/>
        <v>PH.PA.IV.081003.01</v>
      </c>
      <c r="Q575" s="39" t="str">
        <f t="shared" si="74"/>
        <v>CL.PA.IV.081003.01</v>
      </c>
      <c r="S575" s="39" t="str">
        <f t="shared" si="70"/>
        <v>DR.PA.IV.081003.01</v>
      </c>
      <c r="T575" s="39"/>
      <c r="U575" s="60" t="str">
        <f t="shared" si="67"/>
        <v>IM.PA.IV.081003.01</v>
      </c>
      <c r="V575" s="59"/>
      <c r="W575" s="60" t="str">
        <f t="shared" si="68"/>
        <v>GE.PA.IV.081003.01</v>
      </c>
      <c r="AD575" s="35" t="s">
        <v>3326</v>
      </c>
      <c r="AE575" s="35">
        <v>1267</v>
      </c>
    </row>
    <row r="576" spans="1:31" s="35" customFormat="1" ht="15">
      <c r="A576" s="35" t="s">
        <v>1664</v>
      </c>
      <c r="C576" s="38" t="s">
        <v>2378</v>
      </c>
      <c r="E576" s="38" t="s">
        <v>3331</v>
      </c>
      <c r="F576" s="35" t="s">
        <v>4537</v>
      </c>
      <c r="G576" s="35" t="s">
        <v>1168</v>
      </c>
      <c r="H576" s="38" t="s">
        <v>2063</v>
      </c>
      <c r="I576" s="35" t="s">
        <v>1382</v>
      </c>
      <c r="J576" s="39" t="str">
        <f t="shared" si="69"/>
        <v>PA.IV.081004</v>
      </c>
      <c r="K576" s="38" t="s">
        <v>3298</v>
      </c>
      <c r="L576" s="35" t="str">
        <f t="shared" si="71"/>
        <v>Positional</v>
      </c>
      <c r="M576" s="39" t="str">
        <f t="shared" si="72"/>
        <v>PI.PA.IV.081004.01</v>
      </c>
      <c r="N576" s="39"/>
      <c r="O576" s="39" t="str">
        <f t="shared" si="73"/>
        <v>PH.PA.IV.081004.01</v>
      </c>
      <c r="Q576" s="39" t="str">
        <f t="shared" si="74"/>
        <v>CL.PA.IV.081004.01</v>
      </c>
      <c r="S576" s="39" t="str">
        <f t="shared" si="70"/>
        <v>DR.PA.IV.081004.01</v>
      </c>
      <c r="T576" s="39"/>
      <c r="U576" s="60" t="str">
        <f t="shared" si="67"/>
        <v>IM.PA.IV.081004.01</v>
      </c>
      <c r="V576" s="59"/>
      <c r="W576" s="60" t="str">
        <f t="shared" si="68"/>
        <v>GE.PA.IV.081004.01</v>
      </c>
      <c r="AD576" s="35" t="s">
        <v>3326</v>
      </c>
      <c r="AE576" s="35">
        <v>1267</v>
      </c>
    </row>
    <row r="577" spans="1:35" s="35" customFormat="1" ht="15">
      <c r="A577" s="35" t="s">
        <v>1664</v>
      </c>
      <c r="C577" s="38" t="s">
        <v>2378</v>
      </c>
      <c r="E577" s="38" t="s">
        <v>3331</v>
      </c>
      <c r="F577" s="35" t="s">
        <v>4537</v>
      </c>
      <c r="G577" s="35" t="s">
        <v>1509</v>
      </c>
      <c r="H577" s="38" t="s">
        <v>2065</v>
      </c>
      <c r="I577" s="35" t="s">
        <v>2799</v>
      </c>
      <c r="J577" s="39" t="str">
        <f t="shared" si="69"/>
        <v>PA.IV.081005</v>
      </c>
      <c r="K577" s="38" t="s">
        <v>3298</v>
      </c>
      <c r="L577" s="35" t="str">
        <f t="shared" si="71"/>
        <v>Occluded</v>
      </c>
      <c r="M577" s="39" t="str">
        <f t="shared" si="72"/>
        <v>PI.PA.IV.081005.01</v>
      </c>
      <c r="N577" s="39"/>
      <c r="O577" s="39" t="str">
        <f t="shared" si="73"/>
        <v>PH.PA.IV.081005.01</v>
      </c>
      <c r="Q577" s="39" t="str">
        <f t="shared" si="74"/>
        <v>CL.PA.IV.081005.01</v>
      </c>
      <c r="S577" s="39" t="str">
        <f t="shared" si="70"/>
        <v>DR.PA.IV.081005.01</v>
      </c>
      <c r="T577" s="39"/>
      <c r="U577" s="60" t="str">
        <f t="shared" si="67"/>
        <v>IM.PA.IV.081005.01</v>
      </c>
      <c r="V577" s="59"/>
      <c r="W577" s="60" t="str">
        <f t="shared" si="68"/>
        <v>GE.PA.IV.081005.01</v>
      </c>
      <c r="AD577" s="35" t="s">
        <v>3326</v>
      </c>
      <c r="AE577" s="35">
        <v>1267</v>
      </c>
    </row>
    <row r="578" spans="1:35" s="35" customFormat="1" ht="15">
      <c r="A578" s="35" t="s">
        <v>1664</v>
      </c>
      <c r="C578" s="38" t="s">
        <v>2378</v>
      </c>
      <c r="E578" s="38" t="s">
        <v>3331</v>
      </c>
      <c r="F578" s="35" t="s">
        <v>4537</v>
      </c>
      <c r="G578" s="35" t="s">
        <v>149</v>
      </c>
      <c r="H578" s="38" t="s">
        <v>2222</v>
      </c>
      <c r="I578" s="35" t="s">
        <v>2803</v>
      </c>
      <c r="J578" s="39" t="str">
        <f t="shared" si="69"/>
        <v>PA.IV.081006</v>
      </c>
      <c r="K578" s="38" t="s">
        <v>3298</v>
      </c>
      <c r="L578" s="35" t="str">
        <f t="shared" si="71"/>
        <v>Sluggish blood return</v>
      </c>
      <c r="M578" s="39" t="str">
        <f t="shared" si="72"/>
        <v>PI.PA.IV.081006.01</v>
      </c>
      <c r="N578" s="39"/>
      <c r="O578" s="39" t="str">
        <f t="shared" si="73"/>
        <v>PH.PA.IV.081006.01</v>
      </c>
      <c r="Q578" s="39" t="str">
        <f t="shared" si="74"/>
        <v>CL.PA.IV.081006.01</v>
      </c>
      <c r="S578" s="39" t="str">
        <f t="shared" si="70"/>
        <v>DR.PA.IV.081006.01</v>
      </c>
      <c r="T578" s="39"/>
      <c r="U578" s="60" t="str">
        <f t="shared" si="67"/>
        <v>IM.PA.IV.081006.01</v>
      </c>
      <c r="V578" s="59"/>
      <c r="W578" s="60" t="str">
        <f t="shared" si="68"/>
        <v>GE.PA.IV.081006.01</v>
      </c>
      <c r="AD578" s="35" t="s">
        <v>3326</v>
      </c>
      <c r="AE578" s="35">
        <v>1267</v>
      </c>
    </row>
    <row r="579" spans="1:35" s="35" customFormat="1" ht="15">
      <c r="A579" s="35" t="s">
        <v>1664</v>
      </c>
      <c r="C579" s="38" t="s">
        <v>2378</v>
      </c>
      <c r="D579" s="35" t="s">
        <v>4380</v>
      </c>
      <c r="E579" s="38" t="s">
        <v>3331</v>
      </c>
      <c r="F579" s="35" t="s">
        <v>4537</v>
      </c>
      <c r="G579" s="35" t="s">
        <v>2863</v>
      </c>
      <c r="H579" s="38" t="s">
        <v>2376</v>
      </c>
      <c r="I579" s="35" t="s">
        <v>2800</v>
      </c>
      <c r="J579" s="39" t="str">
        <f t="shared" si="69"/>
        <v>PA.IV.081007</v>
      </c>
      <c r="K579" s="38" t="s">
        <v>3298</v>
      </c>
      <c r="L579" s="35" t="str">
        <f t="shared" si="71"/>
        <v xml:space="preserve">Discontinued </v>
      </c>
      <c r="M579" s="39" t="str">
        <f t="shared" si="72"/>
        <v>PI.PA.IV.081007.01</v>
      </c>
      <c r="N579" s="39"/>
      <c r="O579" s="39" t="str">
        <f t="shared" si="73"/>
        <v>PH.PA.IV.081007.01</v>
      </c>
      <c r="Q579" s="39" t="str">
        <f t="shared" si="74"/>
        <v>CL.PA.IV.081007.01</v>
      </c>
      <c r="S579" s="39" t="str">
        <f t="shared" si="70"/>
        <v>DR.PA.IV.081007.01</v>
      </c>
      <c r="T579" s="39"/>
      <c r="U579" s="60" t="str">
        <f t="shared" si="67"/>
        <v>IM.PA.IV.081007.01</v>
      </c>
      <c r="V579" s="59"/>
      <c r="W579" s="60" t="str">
        <f t="shared" si="68"/>
        <v>GE.PA.IV.081007.01</v>
      </c>
      <c r="AD579" s="35" t="s">
        <v>3326</v>
      </c>
      <c r="AE579" s="35">
        <v>1267</v>
      </c>
    </row>
    <row r="580" spans="1:35" s="35" customFormat="1" ht="15">
      <c r="A580" s="35" t="s">
        <v>1664</v>
      </c>
      <c r="C580" s="38" t="s">
        <v>2378</v>
      </c>
      <c r="D580" s="35" t="s">
        <v>4380</v>
      </c>
      <c r="E580" s="38" t="s">
        <v>3331</v>
      </c>
      <c r="F580" s="35" t="s">
        <v>4537</v>
      </c>
      <c r="G580" s="35" t="s">
        <v>150</v>
      </c>
      <c r="H580" s="38" t="s">
        <v>2378</v>
      </c>
      <c r="I580" s="35" t="s">
        <v>2819</v>
      </c>
      <c r="J580" s="39" t="str">
        <f t="shared" si="69"/>
        <v>PA.IV.081008</v>
      </c>
      <c r="K580" s="38" t="s">
        <v>3298</v>
      </c>
      <c r="L580" s="35" t="str">
        <f t="shared" si="71"/>
        <v>D/C due to positive blood cultures</v>
      </c>
      <c r="M580" s="39" t="str">
        <f t="shared" si="72"/>
        <v>PI.PA.IV.081008.01</v>
      </c>
      <c r="N580" s="39"/>
      <c r="O580" s="39" t="str">
        <f t="shared" si="73"/>
        <v>PH.PA.IV.081008.01</v>
      </c>
      <c r="Q580" s="39" t="str">
        <f t="shared" si="74"/>
        <v>CL.PA.IV.081008.01</v>
      </c>
      <c r="S580" s="39" t="str">
        <f t="shared" si="70"/>
        <v>DR.PA.IV.081008.01</v>
      </c>
      <c r="T580" s="39"/>
      <c r="U580" s="60" t="str">
        <f t="shared" si="67"/>
        <v>IM.PA.IV.081008.01</v>
      </c>
      <c r="V580" s="59"/>
      <c r="W580" s="60" t="str">
        <f t="shared" si="68"/>
        <v>GE.PA.IV.081008.01</v>
      </c>
      <c r="AD580" s="35" t="s">
        <v>3326</v>
      </c>
      <c r="AE580" s="35">
        <v>1267</v>
      </c>
    </row>
    <row r="581" spans="1:35" s="35" customFormat="1" ht="15">
      <c r="A581" s="35" t="s">
        <v>1664</v>
      </c>
      <c r="C581" s="38" t="s">
        <v>2378</v>
      </c>
      <c r="E581" s="38" t="s">
        <v>3331</v>
      </c>
      <c r="F581" s="35" t="s">
        <v>4537</v>
      </c>
      <c r="G581" s="35" t="s">
        <v>4525</v>
      </c>
      <c r="H581" s="38" t="s">
        <v>3312</v>
      </c>
      <c r="J581" s="39" t="str">
        <f t="shared" si="69"/>
        <v>PA.IV.081009</v>
      </c>
      <c r="K581" s="38" t="s">
        <v>3298</v>
      </c>
      <c r="L581" s="35" t="str">
        <f t="shared" si="71"/>
        <v>Self Discontinued</v>
      </c>
      <c r="M581" s="39" t="str">
        <f t="shared" si="72"/>
        <v>PI.PA.IV.081009.01</v>
      </c>
      <c r="N581" s="39"/>
      <c r="O581" s="39" t="str">
        <f t="shared" si="73"/>
        <v>PH.PA.IV.081009.01</v>
      </c>
      <c r="Q581" s="39" t="str">
        <f t="shared" si="74"/>
        <v>CL.PA.IV.081009.01</v>
      </c>
      <c r="R581" s="35" t="s">
        <v>4380</v>
      </c>
      <c r="S581" s="39" t="str">
        <f t="shared" si="70"/>
        <v>DR.PA.IV.081009.01</v>
      </c>
      <c r="T581" s="39"/>
      <c r="U581" s="60" t="str">
        <f t="shared" si="67"/>
        <v>IM.PA.IV.081009.01</v>
      </c>
      <c r="V581" s="59"/>
      <c r="W581" s="60" t="str">
        <f t="shared" si="68"/>
        <v>GE.PA.IV.081009.01</v>
      </c>
      <c r="AB581" s="35" t="s">
        <v>3326</v>
      </c>
      <c r="AC581" s="35">
        <v>1124</v>
      </c>
    </row>
    <row r="582" spans="1:35" s="35" customFormat="1" ht="14" customHeight="1">
      <c r="A582" s="35" t="s">
        <v>1664</v>
      </c>
      <c r="B582" s="35" t="s">
        <v>1266</v>
      </c>
      <c r="C582" s="38" t="s">
        <v>2380</v>
      </c>
      <c r="D582" s="35" t="s">
        <v>1957</v>
      </c>
      <c r="E582" s="38" t="s">
        <v>2212</v>
      </c>
      <c r="F582" s="35" t="s">
        <v>1267</v>
      </c>
      <c r="G582" s="35" t="s">
        <v>1791</v>
      </c>
      <c r="H582" s="38" t="s">
        <v>2212</v>
      </c>
      <c r="J582" s="39" t="str">
        <f t="shared" si="69"/>
        <v>PA.IV.090101</v>
      </c>
      <c r="K582" s="38" t="s">
        <v>2212</v>
      </c>
      <c r="L582" s="35" t="str">
        <f t="shared" si="71"/>
        <v>Bloody</v>
      </c>
      <c r="M582" s="39" t="str">
        <f t="shared" si="72"/>
        <v>PI.PA.IV.090101.01</v>
      </c>
      <c r="N582" s="39"/>
      <c r="O582" s="39" t="str">
        <f t="shared" si="73"/>
        <v>PH.PA.IV.090101.01</v>
      </c>
      <c r="Q582" s="39" t="str">
        <f t="shared" si="74"/>
        <v>CL.PA.IV.090101.01</v>
      </c>
      <c r="R582" s="39"/>
      <c r="S582" s="39" t="str">
        <f t="shared" si="70"/>
        <v>DR.PA.IV.090101.01</v>
      </c>
      <c r="T582" s="39"/>
      <c r="U582" s="60" t="str">
        <f t="shared" si="67"/>
        <v>IM.PA.IV.090101.01</v>
      </c>
      <c r="V582" s="59"/>
      <c r="W582" s="60" t="str">
        <f t="shared" si="68"/>
        <v>GE.PA.IV.090101.01</v>
      </c>
    </row>
    <row r="583" spans="1:35" s="35" customFormat="1" ht="14" customHeight="1">
      <c r="A583" s="35" t="s">
        <v>1664</v>
      </c>
      <c r="C583" s="38" t="s">
        <v>2380</v>
      </c>
      <c r="E583" s="38" t="s">
        <v>2212</v>
      </c>
      <c r="F583" s="35" t="s">
        <v>1267</v>
      </c>
      <c r="G583" s="35" t="s">
        <v>1792</v>
      </c>
      <c r="H583" s="38" t="s">
        <v>2217</v>
      </c>
      <c r="J583" s="39" t="str">
        <f t="shared" si="69"/>
        <v>PA.IV.090102</v>
      </c>
      <c r="K583" s="38" t="s">
        <v>2212</v>
      </c>
      <c r="L583" s="35" t="str">
        <f t="shared" si="71"/>
        <v>Serous</v>
      </c>
      <c r="M583" s="39" t="str">
        <f t="shared" si="72"/>
        <v>PI.PA.IV.090102.01</v>
      </c>
      <c r="N583" s="39"/>
      <c r="O583" s="39" t="str">
        <f t="shared" si="73"/>
        <v>PH.PA.IV.090102.01</v>
      </c>
      <c r="Q583" s="39" t="str">
        <f t="shared" si="74"/>
        <v>CL.PA.IV.090102.01</v>
      </c>
      <c r="R583" s="39"/>
      <c r="S583" s="39" t="str">
        <f t="shared" si="70"/>
        <v>DR.PA.IV.090102.01</v>
      </c>
      <c r="T583" s="39"/>
      <c r="U583" s="60" t="str">
        <f t="shared" si="67"/>
        <v>IM.PA.IV.090102.01</v>
      </c>
      <c r="V583" s="59"/>
      <c r="W583" s="60" t="str">
        <f t="shared" si="68"/>
        <v>GE.PA.IV.090102.01</v>
      </c>
    </row>
    <row r="584" spans="1:35" s="35" customFormat="1" ht="14" customHeight="1">
      <c r="A584" s="35" t="s">
        <v>1664</v>
      </c>
      <c r="C584" s="38" t="s">
        <v>2380</v>
      </c>
      <c r="E584" s="38" t="s">
        <v>2212</v>
      </c>
      <c r="F584" s="35" t="s">
        <v>1267</v>
      </c>
      <c r="G584" s="35" t="s">
        <v>1793</v>
      </c>
      <c r="H584" s="38" t="s">
        <v>2219</v>
      </c>
      <c r="J584" s="39" t="str">
        <f t="shared" si="69"/>
        <v>PA.IV.090103</v>
      </c>
      <c r="K584" s="38" t="s">
        <v>2212</v>
      </c>
      <c r="L584" s="35" t="str">
        <f t="shared" si="71"/>
        <v>Serosanguinous</v>
      </c>
      <c r="M584" s="39" t="str">
        <f t="shared" si="72"/>
        <v>PI.PA.IV.090103.01</v>
      </c>
      <c r="N584" s="39"/>
      <c r="O584" s="39" t="str">
        <f t="shared" si="73"/>
        <v>PH.PA.IV.090103.01</v>
      </c>
      <c r="Q584" s="39" t="str">
        <f t="shared" si="74"/>
        <v>CL.PA.IV.090103.01</v>
      </c>
      <c r="R584" s="39"/>
      <c r="S584" s="39" t="str">
        <f t="shared" si="70"/>
        <v>DR.PA.IV.090103.01</v>
      </c>
      <c r="T584" s="39"/>
      <c r="U584" s="60" t="str">
        <f t="shared" ref="U584:U648" si="75">CONCATENATE("IM.",J584, ".",K584)</f>
        <v>IM.PA.IV.090103.01</v>
      </c>
      <c r="V584" s="59"/>
      <c r="W584" s="60" t="str">
        <f t="shared" ref="W584:W648" si="76">CONCATENATE("GE.",J584, ".",K584)</f>
        <v>GE.PA.IV.090103.01</v>
      </c>
    </row>
    <row r="585" spans="1:35" s="35" customFormat="1" ht="14" customHeight="1">
      <c r="A585" s="35" t="s">
        <v>1664</v>
      </c>
      <c r="C585" s="38" t="s">
        <v>2380</v>
      </c>
      <c r="E585" s="38" t="s">
        <v>2212</v>
      </c>
      <c r="F585" s="35" t="s">
        <v>1267</v>
      </c>
      <c r="G585" s="35" t="s">
        <v>1794</v>
      </c>
      <c r="H585" s="38" t="s">
        <v>2063</v>
      </c>
      <c r="J585" s="39" t="str">
        <f t="shared" si="69"/>
        <v>PA.IV.090104</v>
      </c>
      <c r="K585" s="38" t="s">
        <v>2212</v>
      </c>
      <c r="L585" s="35" t="str">
        <f t="shared" si="71"/>
        <v>Purulent</v>
      </c>
      <c r="M585" s="39" t="str">
        <f t="shared" si="72"/>
        <v>PI.PA.IV.090104.01</v>
      </c>
      <c r="N585" s="39"/>
      <c r="O585" s="39" t="str">
        <f t="shared" si="73"/>
        <v>PH.PA.IV.090104.01</v>
      </c>
      <c r="Q585" s="39" t="str">
        <f t="shared" si="74"/>
        <v>CL.PA.IV.090104.01</v>
      </c>
      <c r="R585" s="39"/>
      <c r="S585" s="39" t="str">
        <f t="shared" si="70"/>
        <v>DR.PA.IV.090104.01</v>
      </c>
      <c r="T585" s="39"/>
      <c r="U585" s="60" t="str">
        <f t="shared" si="75"/>
        <v>IM.PA.IV.090104.01</v>
      </c>
      <c r="V585" s="59"/>
      <c r="W585" s="60" t="str">
        <f t="shared" si="76"/>
        <v>GE.PA.IV.090104.01</v>
      </c>
    </row>
    <row r="586" spans="1:35" s="35" customFormat="1" ht="14" customHeight="1">
      <c r="A586" s="35" t="s">
        <v>1664</v>
      </c>
      <c r="C586" s="38" t="s">
        <v>2380</v>
      </c>
      <c r="D586" s="35" t="s">
        <v>1795</v>
      </c>
      <c r="E586" s="38" t="s">
        <v>2217</v>
      </c>
      <c r="F586" s="35" t="s">
        <v>1268</v>
      </c>
      <c r="G586" s="35" t="s">
        <v>341</v>
      </c>
      <c r="H586" s="38" t="s">
        <v>2212</v>
      </c>
      <c r="J586" s="39" t="str">
        <f t="shared" si="69"/>
        <v>PA.IV.090201</v>
      </c>
      <c r="K586" s="38" t="s">
        <v>2212</v>
      </c>
      <c r="L586" s="35" t="str">
        <f t="shared" si="71"/>
        <v>Clean, dry, intact</v>
      </c>
      <c r="M586" s="39" t="str">
        <f t="shared" si="72"/>
        <v>PI.PA.IV.090201.01</v>
      </c>
      <c r="N586" s="39"/>
      <c r="O586" s="39" t="str">
        <f t="shared" si="73"/>
        <v>PH.PA.IV.090201.01</v>
      </c>
      <c r="Q586" s="39" t="str">
        <f t="shared" si="74"/>
        <v>CL.PA.IV.090201.01</v>
      </c>
      <c r="R586" s="39"/>
      <c r="S586" s="39" t="str">
        <f t="shared" si="70"/>
        <v>DR.PA.IV.090201.01</v>
      </c>
      <c r="T586" s="39"/>
      <c r="U586" s="60" t="str">
        <f t="shared" si="75"/>
        <v>IM.PA.IV.090201.01</v>
      </c>
      <c r="V586" s="59"/>
      <c r="W586" s="60" t="str">
        <f t="shared" si="76"/>
        <v>GE.PA.IV.090201.01</v>
      </c>
    </row>
    <row r="587" spans="1:35" s="35" customFormat="1" ht="14" customHeight="1">
      <c r="A587" s="35" t="s">
        <v>1664</v>
      </c>
      <c r="C587" s="38" t="s">
        <v>2380</v>
      </c>
      <c r="E587" s="38" t="s">
        <v>2217</v>
      </c>
      <c r="F587" s="35" t="s">
        <v>1268</v>
      </c>
      <c r="G587" s="35" t="s">
        <v>2633</v>
      </c>
      <c r="H587" s="38" t="s">
        <v>2217</v>
      </c>
      <c r="J587" s="39" t="str">
        <f t="shared" si="69"/>
        <v>PA.IV.090202</v>
      </c>
      <c r="K587" s="38" t="s">
        <v>2212</v>
      </c>
      <c r="L587" s="35" t="str">
        <f t="shared" si="71"/>
        <v>Scant discharge</v>
      </c>
      <c r="M587" s="39" t="str">
        <f t="shared" si="72"/>
        <v>PI.PA.IV.090202.01</v>
      </c>
      <c r="N587" s="39"/>
      <c r="O587" s="39" t="str">
        <f t="shared" si="73"/>
        <v>PH.PA.IV.090202.01</v>
      </c>
      <c r="Q587" s="39" t="str">
        <f t="shared" si="74"/>
        <v>CL.PA.IV.090202.01</v>
      </c>
      <c r="R587" s="39"/>
      <c r="S587" s="39" t="str">
        <f t="shared" si="70"/>
        <v>DR.PA.IV.090202.01</v>
      </c>
      <c r="T587" s="39"/>
      <c r="U587" s="60" t="str">
        <f t="shared" si="75"/>
        <v>IM.PA.IV.090202.01</v>
      </c>
      <c r="V587" s="59"/>
      <c r="W587" s="60" t="str">
        <f t="shared" si="76"/>
        <v>GE.PA.IV.090202.01</v>
      </c>
    </row>
    <row r="588" spans="1:35" s="35" customFormat="1" ht="14" customHeight="1">
      <c r="A588" s="35" t="s">
        <v>1664</v>
      </c>
      <c r="C588" s="38" t="s">
        <v>2380</v>
      </c>
      <c r="E588" s="38" t="s">
        <v>2217</v>
      </c>
      <c r="F588" s="35" t="s">
        <v>1268</v>
      </c>
      <c r="G588" s="35" t="s">
        <v>2634</v>
      </c>
      <c r="H588" s="38" t="s">
        <v>2219</v>
      </c>
      <c r="J588" s="39" t="str">
        <f t="shared" si="69"/>
        <v>PA.IV.090203</v>
      </c>
      <c r="K588" s="38" t="s">
        <v>2212</v>
      </c>
      <c r="L588" s="35" t="str">
        <f t="shared" si="71"/>
        <v>Small discharge</v>
      </c>
      <c r="M588" s="39" t="str">
        <f t="shared" si="72"/>
        <v>PI.PA.IV.090203.01</v>
      </c>
      <c r="N588" s="39"/>
      <c r="O588" s="39" t="str">
        <f t="shared" si="73"/>
        <v>PH.PA.IV.090203.01</v>
      </c>
      <c r="Q588" s="39" t="str">
        <f t="shared" si="74"/>
        <v>CL.PA.IV.090203.01</v>
      </c>
      <c r="R588" s="39"/>
      <c r="S588" s="39" t="str">
        <f t="shared" si="70"/>
        <v>DR.PA.IV.090203.01</v>
      </c>
      <c r="T588" s="39"/>
      <c r="U588" s="60" t="str">
        <f t="shared" si="75"/>
        <v>IM.PA.IV.090203.01</v>
      </c>
      <c r="V588" s="59"/>
      <c r="W588" s="60" t="str">
        <f t="shared" si="76"/>
        <v>GE.PA.IV.090203.01</v>
      </c>
    </row>
    <row r="589" spans="1:35" s="35" customFormat="1" ht="14" customHeight="1">
      <c r="A589" s="35" t="s">
        <v>1664</v>
      </c>
      <c r="C589" s="38" t="s">
        <v>2380</v>
      </c>
      <c r="E589" s="38" t="s">
        <v>2217</v>
      </c>
      <c r="F589" s="35" t="s">
        <v>1268</v>
      </c>
      <c r="G589" s="35" t="s">
        <v>2635</v>
      </c>
      <c r="H589" s="38" t="s">
        <v>2063</v>
      </c>
      <c r="J589" s="39" t="str">
        <f t="shared" si="69"/>
        <v>PA.IV.090204</v>
      </c>
      <c r="K589" s="38" t="s">
        <v>2212</v>
      </c>
      <c r="L589" s="35" t="str">
        <f t="shared" si="71"/>
        <v>Moderate discharge</v>
      </c>
      <c r="M589" s="39" t="str">
        <f t="shared" si="72"/>
        <v>PI.PA.IV.090204.01</v>
      </c>
      <c r="N589" s="39"/>
      <c r="O589" s="39" t="str">
        <f t="shared" si="73"/>
        <v>PH.PA.IV.090204.01</v>
      </c>
      <c r="Q589" s="39" t="str">
        <f t="shared" si="74"/>
        <v>CL.PA.IV.090204.01</v>
      </c>
      <c r="R589" s="39"/>
      <c r="S589" s="39" t="str">
        <f t="shared" si="70"/>
        <v>DR.PA.IV.090204.01</v>
      </c>
      <c r="T589" s="39"/>
      <c r="U589" s="60" t="str">
        <f t="shared" si="75"/>
        <v>IM.PA.IV.090204.01</v>
      </c>
      <c r="V589" s="59"/>
      <c r="W589" s="60" t="str">
        <f t="shared" si="76"/>
        <v>GE.PA.IV.090204.01</v>
      </c>
    </row>
    <row r="590" spans="1:35" s="35" customFormat="1" ht="14" customHeight="1">
      <c r="A590" s="35" t="s">
        <v>1664</v>
      </c>
      <c r="C590" s="38" t="s">
        <v>2380</v>
      </c>
      <c r="E590" s="38" t="s">
        <v>2217</v>
      </c>
      <c r="F590" s="35" t="s">
        <v>1268</v>
      </c>
      <c r="G590" s="35" t="s">
        <v>2775</v>
      </c>
      <c r="H590" s="38" t="s">
        <v>2065</v>
      </c>
      <c r="J590" s="39" t="str">
        <f t="shared" si="69"/>
        <v>PA.IV.090205</v>
      </c>
      <c r="K590" s="38" t="s">
        <v>2212</v>
      </c>
      <c r="L590" s="35" t="str">
        <f t="shared" si="71"/>
        <v>Heavy discharge</v>
      </c>
      <c r="M590" s="39" t="str">
        <f t="shared" si="72"/>
        <v>PI.PA.IV.090205.01</v>
      </c>
      <c r="N590" s="39"/>
      <c r="O590" s="39" t="str">
        <f t="shared" si="73"/>
        <v>PH.PA.IV.090205.01</v>
      </c>
      <c r="Q590" s="39" t="str">
        <f t="shared" si="74"/>
        <v>CL.PA.IV.090205.01</v>
      </c>
      <c r="R590" s="39"/>
      <c r="S590" s="39" t="str">
        <f t="shared" si="70"/>
        <v>DR.PA.IV.090205.01</v>
      </c>
      <c r="T590" s="39"/>
      <c r="U590" s="60" t="str">
        <f t="shared" si="75"/>
        <v>IM.PA.IV.090205.01</v>
      </c>
      <c r="V590" s="59"/>
      <c r="W590" s="60" t="str">
        <f t="shared" si="76"/>
        <v>GE.PA.IV.090205.01</v>
      </c>
    </row>
    <row r="591" spans="1:35" s="35" customFormat="1" ht="14" customHeight="1">
      <c r="A591" s="35" t="s">
        <v>1664</v>
      </c>
      <c r="C591" s="38" t="s">
        <v>2380</v>
      </c>
      <c r="E591" s="38" t="s">
        <v>2217</v>
      </c>
      <c r="F591" s="35" t="s">
        <v>1268</v>
      </c>
      <c r="G591" s="35" t="s">
        <v>6575</v>
      </c>
      <c r="H591" s="38" t="s">
        <v>2222</v>
      </c>
      <c r="J591" s="39" t="str">
        <f t="shared" si="69"/>
        <v>PA.IV.090206</v>
      </c>
      <c r="K591" s="38" t="s">
        <v>2212</v>
      </c>
      <c r="L591" s="35" t="str">
        <f t="shared" si="71"/>
        <v>No discharge</v>
      </c>
      <c r="M591" s="39" t="str">
        <f t="shared" si="72"/>
        <v>PI.PA.IV.090206.01</v>
      </c>
      <c r="N591" s="39"/>
      <c r="O591" s="39" t="str">
        <f t="shared" si="73"/>
        <v>PH.PA.IV.090206.01</v>
      </c>
      <c r="Q591" s="39" t="str">
        <f t="shared" si="74"/>
        <v>CL.PA.IV.090206.01</v>
      </c>
      <c r="R591" s="39"/>
      <c r="S591" s="39" t="str">
        <f t="shared" si="70"/>
        <v>DR.PA.IV.090206.01</v>
      </c>
      <c r="T591" s="39"/>
      <c r="U591" s="60" t="str">
        <f t="shared" si="75"/>
        <v>IM.PA.IV.090206.01</v>
      </c>
      <c r="V591" s="59"/>
      <c r="W591" s="60" t="str">
        <f t="shared" si="76"/>
        <v>GE.PA.IV.090206.01</v>
      </c>
      <c r="AH591" s="35" t="s">
        <v>3207</v>
      </c>
      <c r="AI591" s="35">
        <v>1662</v>
      </c>
    </row>
    <row r="592" spans="1:35" s="35" customFormat="1" ht="14" customHeight="1">
      <c r="A592" s="35" t="s">
        <v>1664</v>
      </c>
      <c r="C592" s="38" t="s">
        <v>2380</v>
      </c>
      <c r="D592" s="35" t="s">
        <v>2776</v>
      </c>
      <c r="E592" s="38" t="s">
        <v>2219</v>
      </c>
      <c r="F592" s="35" t="s">
        <v>1442</v>
      </c>
      <c r="G592" s="35" t="s">
        <v>2643</v>
      </c>
      <c r="H592" s="38" t="s">
        <v>2212</v>
      </c>
      <c r="J592" s="39" t="str">
        <f t="shared" si="69"/>
        <v>PA.IV.090301</v>
      </c>
      <c r="K592" s="38" t="s">
        <v>2212</v>
      </c>
      <c r="L592" s="35" t="str">
        <f t="shared" si="71"/>
        <v>Transparent</v>
      </c>
      <c r="M592" s="39" t="str">
        <f t="shared" si="72"/>
        <v>PI.PA.IV.090301.01</v>
      </c>
      <c r="N592" s="39"/>
      <c r="O592" s="39" t="str">
        <f t="shared" si="73"/>
        <v>PH.PA.IV.090301.01</v>
      </c>
      <c r="Q592" s="39" t="str">
        <f t="shared" si="74"/>
        <v>CL.PA.IV.090301.01</v>
      </c>
      <c r="R592" s="39"/>
      <c r="S592" s="39" t="str">
        <f t="shared" si="70"/>
        <v>DR.PA.IV.090301.01</v>
      </c>
      <c r="T592" s="39"/>
      <c r="U592" s="60" t="str">
        <f t="shared" si="75"/>
        <v>IM.PA.IV.090301.01</v>
      </c>
      <c r="V592" s="59"/>
      <c r="W592" s="60" t="str">
        <f t="shared" si="76"/>
        <v>GE.PA.IV.090301.01</v>
      </c>
    </row>
    <row r="593" spans="1:31" s="35" customFormat="1" ht="14" customHeight="1">
      <c r="A593" s="35" t="s">
        <v>1664</v>
      </c>
      <c r="C593" s="38" t="s">
        <v>2380</v>
      </c>
      <c r="E593" s="38" t="s">
        <v>2219</v>
      </c>
      <c r="F593" s="35" t="s">
        <v>1442</v>
      </c>
      <c r="G593" s="35" t="s">
        <v>2644</v>
      </c>
      <c r="H593" s="38" t="s">
        <v>2217</v>
      </c>
      <c r="J593" s="39" t="str">
        <f t="shared" si="69"/>
        <v>PA.IV.090302</v>
      </c>
      <c r="K593" s="38" t="s">
        <v>2212</v>
      </c>
      <c r="L593" s="35" t="str">
        <f t="shared" si="71"/>
        <v>Gauze</v>
      </c>
      <c r="M593" s="39" t="str">
        <f t="shared" si="72"/>
        <v>PI.PA.IV.090302.01</v>
      </c>
      <c r="N593" s="39"/>
      <c r="O593" s="39" t="str">
        <f t="shared" si="73"/>
        <v>PH.PA.IV.090302.01</v>
      </c>
      <c r="Q593" s="39" t="str">
        <f t="shared" si="74"/>
        <v>CL.PA.IV.090302.01</v>
      </c>
      <c r="R593" s="39"/>
      <c r="S593" s="39" t="str">
        <f t="shared" si="70"/>
        <v>DR.PA.IV.090302.01</v>
      </c>
      <c r="T593" s="39"/>
      <c r="U593" s="60" t="str">
        <f t="shared" si="75"/>
        <v>IM.PA.IV.090302.01</v>
      </c>
      <c r="V593" s="59"/>
      <c r="W593" s="60" t="str">
        <f t="shared" si="76"/>
        <v>GE.PA.IV.090302.01</v>
      </c>
    </row>
    <row r="594" spans="1:31" s="35" customFormat="1" ht="14" customHeight="1">
      <c r="A594" s="35" t="s">
        <v>1664</v>
      </c>
      <c r="C594" s="38" t="s">
        <v>2380</v>
      </c>
      <c r="E594" s="38" t="s">
        <v>2219</v>
      </c>
      <c r="F594" s="35" t="s">
        <v>1442</v>
      </c>
      <c r="G594" s="35" t="s">
        <v>2642</v>
      </c>
      <c r="H594" s="38" t="s">
        <v>2219</v>
      </c>
      <c r="J594" s="39" t="str">
        <f t="shared" si="69"/>
        <v>PA.IV.090303</v>
      </c>
      <c r="K594" s="38" t="s">
        <v>2212</v>
      </c>
      <c r="L594" s="35" t="str">
        <f t="shared" si="71"/>
        <v>Antimicrobial disk</v>
      </c>
      <c r="M594" s="39" t="str">
        <f t="shared" si="72"/>
        <v>PI.PA.IV.090303.01</v>
      </c>
      <c r="N594" s="39"/>
      <c r="O594" s="39" t="str">
        <f t="shared" si="73"/>
        <v>PH.PA.IV.090303.01</v>
      </c>
      <c r="Q594" s="39" t="str">
        <f t="shared" si="74"/>
        <v>CL.PA.IV.090303.01</v>
      </c>
      <c r="R594" s="39"/>
      <c r="S594" s="39" t="str">
        <f t="shared" si="70"/>
        <v>DR.PA.IV.090303.01</v>
      </c>
      <c r="T594" s="39"/>
      <c r="U594" s="60" t="str">
        <f t="shared" si="75"/>
        <v>IM.PA.IV.090303.01</v>
      </c>
      <c r="V594" s="59"/>
      <c r="W594" s="60" t="str">
        <f t="shared" si="76"/>
        <v>GE.PA.IV.090303.01</v>
      </c>
    </row>
    <row r="595" spans="1:31" s="35" customFormat="1" ht="14" customHeight="1">
      <c r="A595" s="35" t="s">
        <v>1664</v>
      </c>
      <c r="C595" s="38" t="s">
        <v>2380</v>
      </c>
      <c r="E595" s="38" t="s">
        <v>2219</v>
      </c>
      <c r="F595" s="35" t="s">
        <v>1442</v>
      </c>
      <c r="G595" s="35" t="s">
        <v>870</v>
      </c>
      <c r="H595" s="38" t="s">
        <v>2063</v>
      </c>
      <c r="J595" s="39" t="str">
        <f t="shared" si="69"/>
        <v>PA.IV.090304</v>
      </c>
      <c r="K595" s="38" t="s">
        <v>2212</v>
      </c>
      <c r="L595" s="35" t="str">
        <f t="shared" si="71"/>
        <v>Pressure dressing</v>
      </c>
      <c r="M595" s="39" t="str">
        <f t="shared" si="72"/>
        <v>PI.PA.IV.090304.01</v>
      </c>
      <c r="N595" s="39"/>
      <c r="O595" s="39" t="str">
        <f t="shared" si="73"/>
        <v>PH.PA.IV.090304.01</v>
      </c>
      <c r="Q595" s="39" t="str">
        <f t="shared" si="74"/>
        <v>CL.PA.IV.090304.01</v>
      </c>
      <c r="R595" s="39"/>
      <c r="S595" s="39" t="str">
        <f t="shared" si="70"/>
        <v>DR.PA.IV.090304.01</v>
      </c>
      <c r="T595" s="39"/>
      <c r="U595" s="60" t="str">
        <f t="shared" si="75"/>
        <v>IM.PA.IV.090304.01</v>
      </c>
      <c r="V595" s="59"/>
      <c r="W595" s="60" t="str">
        <f t="shared" si="76"/>
        <v>GE.PA.IV.090304.01</v>
      </c>
    </row>
    <row r="596" spans="1:31" s="35" customFormat="1" ht="14" customHeight="1">
      <c r="A596" s="35" t="s">
        <v>1664</v>
      </c>
      <c r="C596" s="38" t="s">
        <v>2380</v>
      </c>
      <c r="E596" s="38" t="s">
        <v>2219</v>
      </c>
      <c r="F596" s="35" t="s">
        <v>1442</v>
      </c>
      <c r="G596" s="35" t="s">
        <v>2109</v>
      </c>
      <c r="H596" s="38" t="s">
        <v>2065</v>
      </c>
      <c r="J596" s="39" t="str">
        <f t="shared" si="69"/>
        <v>PA.IV.090305</v>
      </c>
      <c r="K596" s="38" t="s">
        <v>2212</v>
      </c>
      <c r="L596" s="35" t="str">
        <f t="shared" si="71"/>
        <v>Unable to assess</v>
      </c>
      <c r="M596" s="39" t="str">
        <f t="shared" si="72"/>
        <v>PI.PA.IV.090305.01</v>
      </c>
      <c r="N596" s="39"/>
      <c r="O596" s="39" t="str">
        <f t="shared" si="73"/>
        <v>PH.PA.IV.090305.01</v>
      </c>
      <c r="Q596" s="39" t="str">
        <f t="shared" si="74"/>
        <v>CL.PA.IV.090305.01</v>
      </c>
      <c r="R596" s="39"/>
      <c r="S596" s="39" t="str">
        <f t="shared" si="70"/>
        <v>DR.PA.IV.090305.01</v>
      </c>
      <c r="T596" s="39"/>
      <c r="U596" s="60" t="str">
        <f t="shared" si="75"/>
        <v>IM.PA.IV.090305.01</v>
      </c>
      <c r="V596" s="59"/>
      <c r="W596" s="60" t="str">
        <f t="shared" si="76"/>
        <v>GE.PA.IV.090305.01</v>
      </c>
    </row>
    <row r="597" spans="1:31" s="35" customFormat="1" ht="14" customHeight="1">
      <c r="A597" s="35" t="s">
        <v>1664</v>
      </c>
      <c r="C597" s="38" t="s">
        <v>2380</v>
      </c>
      <c r="E597" s="38" t="s">
        <v>2219</v>
      </c>
      <c r="F597" s="35" t="s">
        <v>1442</v>
      </c>
      <c r="G597" s="35" t="s">
        <v>972</v>
      </c>
      <c r="H597" s="38" t="s">
        <v>2222</v>
      </c>
      <c r="J597" s="39" t="str">
        <f t="shared" si="69"/>
        <v>PA.IV.090306</v>
      </c>
      <c r="K597" s="38" t="s">
        <v>2212</v>
      </c>
      <c r="L597" s="35" t="str">
        <f t="shared" si="71"/>
        <v>Other, specify:</v>
      </c>
      <c r="M597" s="39" t="str">
        <f t="shared" si="72"/>
        <v>PI.PA.IV.090306.01</v>
      </c>
      <c r="N597" s="39"/>
      <c r="O597" s="39" t="str">
        <f t="shared" si="73"/>
        <v>PH.PA.IV.090306.01</v>
      </c>
      <c r="Q597" s="39" t="str">
        <f t="shared" si="74"/>
        <v>CL.PA.IV.090306.01</v>
      </c>
      <c r="R597" s="39"/>
      <c r="S597" s="39" t="str">
        <f t="shared" si="70"/>
        <v>DR.PA.IV.090306.01</v>
      </c>
      <c r="T597" s="39"/>
      <c r="U597" s="60" t="str">
        <f t="shared" si="75"/>
        <v>IM.PA.IV.090306.01</v>
      </c>
      <c r="V597" s="59"/>
      <c r="W597" s="60" t="str">
        <f t="shared" si="76"/>
        <v>GE.PA.IV.090306.01</v>
      </c>
    </row>
    <row r="598" spans="1:31" s="35" customFormat="1" ht="14" customHeight="1">
      <c r="A598" s="35" t="s">
        <v>1664</v>
      </c>
      <c r="C598" s="38" t="s">
        <v>2380</v>
      </c>
      <c r="D598" s="35" t="s">
        <v>2629</v>
      </c>
      <c r="E598" s="38" t="s">
        <v>2063</v>
      </c>
      <c r="F598" s="35" t="s">
        <v>1446</v>
      </c>
      <c r="G598" s="35" t="s">
        <v>737</v>
      </c>
      <c r="H598" s="38" t="s">
        <v>2212</v>
      </c>
      <c r="J598" s="39" t="str">
        <f t="shared" ref="J598:J662" si="77">CONCATENATE("PA.IV.",C598,E598,H598)</f>
        <v>PA.IV.090401</v>
      </c>
      <c r="K598" s="38" t="s">
        <v>2212</v>
      </c>
      <c r="L598" s="35" t="str">
        <f t="shared" si="71"/>
        <v>Hand right</v>
      </c>
      <c r="M598" s="39" t="str">
        <f t="shared" si="72"/>
        <v>PI.PA.IV.090401.01</v>
      </c>
      <c r="N598" s="39"/>
      <c r="O598" s="39" t="str">
        <f t="shared" si="73"/>
        <v>PH.PA.IV.090401.01</v>
      </c>
      <c r="Q598" s="39" t="str">
        <f t="shared" si="74"/>
        <v>CL.PA.IV.090401.01</v>
      </c>
      <c r="R598" s="39"/>
      <c r="S598" s="39" t="str">
        <f t="shared" si="70"/>
        <v>DR.PA.IV.090401.01</v>
      </c>
      <c r="T598" s="39"/>
      <c r="U598" s="60" t="str">
        <f t="shared" si="75"/>
        <v>IM.PA.IV.090401.01</v>
      </c>
      <c r="V598" s="59"/>
      <c r="W598" s="60" t="str">
        <f t="shared" si="76"/>
        <v>GE.PA.IV.090401.01</v>
      </c>
    </row>
    <row r="599" spans="1:31" s="35" customFormat="1" ht="14" customHeight="1">
      <c r="A599" s="35" t="s">
        <v>1664</v>
      </c>
      <c r="C599" s="38" t="s">
        <v>2380</v>
      </c>
      <c r="E599" s="38" t="s">
        <v>2063</v>
      </c>
      <c r="F599" s="35" t="s">
        <v>1446</v>
      </c>
      <c r="G599" s="35" t="s">
        <v>738</v>
      </c>
      <c r="H599" s="38" t="s">
        <v>2217</v>
      </c>
      <c r="J599" s="39" t="str">
        <f t="shared" si="77"/>
        <v>PA.IV.090402</v>
      </c>
      <c r="K599" s="38" t="s">
        <v>2212</v>
      </c>
      <c r="L599" s="35" t="str">
        <f t="shared" si="71"/>
        <v>Hand left</v>
      </c>
      <c r="M599" s="39" t="str">
        <f t="shared" si="72"/>
        <v>PI.PA.IV.090402.01</v>
      </c>
      <c r="N599" s="39"/>
      <c r="O599" s="39" t="str">
        <f t="shared" si="73"/>
        <v>PH.PA.IV.090402.01</v>
      </c>
      <c r="Q599" s="39" t="str">
        <f t="shared" si="74"/>
        <v>CL.PA.IV.090402.01</v>
      </c>
      <c r="R599" s="39"/>
      <c r="S599" s="39" t="str">
        <f t="shared" si="70"/>
        <v>DR.PA.IV.090402.01</v>
      </c>
      <c r="T599" s="39"/>
      <c r="U599" s="60" t="str">
        <f t="shared" si="75"/>
        <v>IM.PA.IV.090402.01</v>
      </c>
      <c r="V599" s="59"/>
      <c r="W599" s="60" t="str">
        <f t="shared" si="76"/>
        <v>GE.PA.IV.090402.01</v>
      </c>
    </row>
    <row r="600" spans="1:31" s="35" customFormat="1" ht="14" customHeight="1">
      <c r="A600" s="35" t="s">
        <v>1664</v>
      </c>
      <c r="C600" s="38" t="s">
        <v>2380</v>
      </c>
      <c r="E600" s="38" t="s">
        <v>2063</v>
      </c>
      <c r="F600" s="35" t="s">
        <v>1446</v>
      </c>
      <c r="G600" s="35" t="s">
        <v>867</v>
      </c>
      <c r="H600" s="38" t="s">
        <v>2219</v>
      </c>
      <c r="J600" s="39" t="str">
        <f t="shared" si="77"/>
        <v>PA.IV.090403</v>
      </c>
      <c r="K600" s="38" t="s">
        <v>2212</v>
      </c>
      <c r="L600" s="35" t="str">
        <f t="shared" si="71"/>
        <v>Wrist right</v>
      </c>
      <c r="M600" s="39" t="str">
        <f t="shared" si="72"/>
        <v>PI.PA.IV.090403.01</v>
      </c>
      <c r="N600" s="39"/>
      <c r="O600" s="39" t="str">
        <f t="shared" si="73"/>
        <v>PH.PA.IV.090403.01</v>
      </c>
      <c r="Q600" s="39" t="str">
        <f t="shared" si="74"/>
        <v>CL.PA.IV.090403.01</v>
      </c>
      <c r="R600" s="39"/>
      <c r="S600" s="39" t="str">
        <f t="shared" si="70"/>
        <v>DR.PA.IV.090403.01</v>
      </c>
      <c r="T600" s="39"/>
      <c r="U600" s="60" t="str">
        <f t="shared" si="75"/>
        <v>IM.PA.IV.090403.01</v>
      </c>
      <c r="V600" s="59"/>
      <c r="W600" s="60" t="str">
        <f t="shared" si="76"/>
        <v>GE.PA.IV.090403.01</v>
      </c>
    </row>
    <row r="601" spans="1:31" s="35" customFormat="1" ht="14" customHeight="1">
      <c r="A601" s="35" t="s">
        <v>1664</v>
      </c>
      <c r="C601" s="38" t="s">
        <v>2380</v>
      </c>
      <c r="E601" s="38" t="s">
        <v>2063</v>
      </c>
      <c r="F601" s="35" t="s">
        <v>1446</v>
      </c>
      <c r="G601" s="35" t="s">
        <v>868</v>
      </c>
      <c r="H601" s="38" t="s">
        <v>2063</v>
      </c>
      <c r="J601" s="39" t="str">
        <f t="shared" si="77"/>
        <v>PA.IV.090404</v>
      </c>
      <c r="K601" s="38" t="s">
        <v>2212</v>
      </c>
      <c r="L601" s="35" t="str">
        <f t="shared" si="71"/>
        <v>Wrist left</v>
      </c>
      <c r="M601" s="39" t="str">
        <f t="shared" si="72"/>
        <v>PI.PA.IV.090404.01</v>
      </c>
      <c r="N601" s="39"/>
      <c r="O601" s="39" t="str">
        <f t="shared" si="73"/>
        <v>PH.PA.IV.090404.01</v>
      </c>
      <c r="Q601" s="39" t="str">
        <f t="shared" si="74"/>
        <v>CL.PA.IV.090404.01</v>
      </c>
      <c r="R601" s="39"/>
      <c r="S601" s="39" t="str">
        <f t="shared" si="70"/>
        <v>DR.PA.IV.090404.01</v>
      </c>
      <c r="T601" s="39"/>
      <c r="U601" s="60" t="str">
        <f t="shared" si="75"/>
        <v>IM.PA.IV.090404.01</v>
      </c>
      <c r="V601" s="59"/>
      <c r="W601" s="60" t="str">
        <f t="shared" si="76"/>
        <v>GE.PA.IV.090404.01</v>
      </c>
    </row>
    <row r="602" spans="1:31" s="35" customFormat="1" ht="14" customHeight="1">
      <c r="A602" s="35" t="s">
        <v>1664</v>
      </c>
      <c r="C602" s="38" t="s">
        <v>2380</v>
      </c>
      <c r="E602" s="38" t="s">
        <v>2063</v>
      </c>
      <c r="F602" s="35" t="s">
        <v>1446</v>
      </c>
      <c r="G602" s="35" t="s">
        <v>869</v>
      </c>
      <c r="H602" s="38" t="s">
        <v>2065</v>
      </c>
      <c r="J602" s="39" t="str">
        <f t="shared" si="77"/>
        <v>PA.IV.090405</v>
      </c>
      <c r="K602" s="38" t="s">
        <v>2212</v>
      </c>
      <c r="L602" s="35" t="str">
        <f t="shared" si="71"/>
        <v>Forearm right</v>
      </c>
      <c r="M602" s="39" t="str">
        <f t="shared" si="72"/>
        <v>PI.PA.IV.090405.01</v>
      </c>
      <c r="N602" s="39"/>
      <c r="O602" s="39" t="str">
        <f t="shared" si="73"/>
        <v>PH.PA.IV.090405.01</v>
      </c>
      <c r="Q602" s="39" t="str">
        <f t="shared" si="74"/>
        <v>CL.PA.IV.090405.01</v>
      </c>
      <c r="R602" s="39"/>
      <c r="S602" s="39" t="str">
        <f t="shared" si="70"/>
        <v>DR.PA.IV.090405.01</v>
      </c>
      <c r="T602" s="39"/>
      <c r="U602" s="60" t="str">
        <f t="shared" si="75"/>
        <v>IM.PA.IV.090405.01</v>
      </c>
      <c r="V602" s="59"/>
      <c r="W602" s="60" t="str">
        <f t="shared" si="76"/>
        <v>GE.PA.IV.090405.01</v>
      </c>
    </row>
    <row r="603" spans="1:31" s="35" customFormat="1" ht="14" customHeight="1">
      <c r="A603" s="35" t="s">
        <v>1664</v>
      </c>
      <c r="C603" s="38" t="s">
        <v>2380</v>
      </c>
      <c r="E603" s="38" t="s">
        <v>2063</v>
      </c>
      <c r="F603" s="35" t="s">
        <v>1446</v>
      </c>
      <c r="G603" s="35" t="s">
        <v>776</v>
      </c>
      <c r="H603" s="38" t="s">
        <v>2222</v>
      </c>
      <c r="J603" s="39" t="str">
        <f t="shared" si="77"/>
        <v>PA.IV.090406</v>
      </c>
      <c r="K603" s="38" t="s">
        <v>2212</v>
      </c>
      <c r="L603" s="35" t="str">
        <f t="shared" si="71"/>
        <v>Forearm left</v>
      </c>
      <c r="M603" s="39" t="str">
        <f t="shared" si="72"/>
        <v>PI.PA.IV.090406.01</v>
      </c>
      <c r="N603" s="39"/>
      <c r="O603" s="39" t="str">
        <f t="shared" si="73"/>
        <v>PH.PA.IV.090406.01</v>
      </c>
      <c r="Q603" s="39" t="str">
        <f t="shared" si="74"/>
        <v>CL.PA.IV.090406.01</v>
      </c>
      <c r="R603" s="39"/>
      <c r="S603" s="39" t="str">
        <f t="shared" si="70"/>
        <v>DR.PA.IV.090406.01</v>
      </c>
      <c r="T603" s="39"/>
      <c r="U603" s="60" t="str">
        <f t="shared" si="75"/>
        <v>IM.PA.IV.090406.01</v>
      </c>
      <c r="V603" s="59"/>
      <c r="W603" s="60" t="str">
        <f t="shared" si="76"/>
        <v>GE.PA.IV.090406.01</v>
      </c>
    </row>
    <row r="604" spans="1:31" s="35" customFormat="1" ht="14" customHeight="1">
      <c r="A604" s="35" t="s">
        <v>1664</v>
      </c>
      <c r="C604" s="38" t="s">
        <v>2380</v>
      </c>
      <c r="E604" s="38" t="s">
        <v>2063</v>
      </c>
      <c r="F604" s="35" t="s">
        <v>1446</v>
      </c>
      <c r="G604" s="35" t="s">
        <v>696</v>
      </c>
      <c r="H604" s="38" t="s">
        <v>2376</v>
      </c>
      <c r="J604" s="39" t="str">
        <f t="shared" si="77"/>
        <v>PA.IV.090407</v>
      </c>
      <c r="K604" s="38" t="s">
        <v>2212</v>
      </c>
      <c r="L604" s="35" t="str">
        <f t="shared" si="71"/>
        <v>Antecubital right</v>
      </c>
      <c r="M604" s="39" t="str">
        <f t="shared" si="72"/>
        <v>PI.PA.IV.090407.01</v>
      </c>
      <c r="N604" s="39"/>
      <c r="O604" s="39" t="str">
        <f t="shared" si="73"/>
        <v>PH.PA.IV.090407.01</v>
      </c>
      <c r="Q604" s="39" t="str">
        <f t="shared" si="74"/>
        <v>CL.PA.IV.090407.01</v>
      </c>
      <c r="R604" s="39"/>
      <c r="S604" s="39" t="str">
        <f t="shared" si="70"/>
        <v>DR.PA.IV.090407.01</v>
      </c>
      <c r="T604" s="39"/>
      <c r="U604" s="60" t="str">
        <f t="shared" si="75"/>
        <v>IM.PA.IV.090407.01</v>
      </c>
      <c r="V604" s="59"/>
      <c r="W604" s="60" t="str">
        <f t="shared" si="76"/>
        <v>GE.PA.IV.090407.01</v>
      </c>
    </row>
    <row r="605" spans="1:31" s="35" customFormat="1" ht="14" customHeight="1">
      <c r="A605" s="35" t="s">
        <v>1664</v>
      </c>
      <c r="C605" s="38" t="s">
        <v>2380</v>
      </c>
      <c r="E605" s="38" t="s">
        <v>2063</v>
      </c>
      <c r="F605" s="35" t="s">
        <v>1446</v>
      </c>
      <c r="G605" s="35" t="s">
        <v>865</v>
      </c>
      <c r="H605" s="38" t="s">
        <v>2378</v>
      </c>
      <c r="J605" s="39" t="str">
        <f t="shared" si="77"/>
        <v>PA.IV.090408</v>
      </c>
      <c r="K605" s="38" t="s">
        <v>2212</v>
      </c>
      <c r="L605" s="35" t="str">
        <f t="shared" si="71"/>
        <v>Antecubital left</v>
      </c>
      <c r="M605" s="39" t="str">
        <f t="shared" si="72"/>
        <v>PI.PA.IV.090408.01</v>
      </c>
      <c r="N605" s="39"/>
      <c r="O605" s="39" t="str">
        <f t="shared" si="73"/>
        <v>PH.PA.IV.090408.01</v>
      </c>
      <c r="Q605" s="39" t="str">
        <f t="shared" si="74"/>
        <v>CL.PA.IV.090408.01</v>
      </c>
      <c r="R605" s="39"/>
      <c r="S605" s="39" t="str">
        <f t="shared" si="70"/>
        <v>DR.PA.IV.090408.01</v>
      </c>
      <c r="T605" s="39"/>
      <c r="U605" s="60" t="str">
        <f t="shared" si="75"/>
        <v>IM.PA.IV.090408.01</v>
      </c>
      <c r="V605" s="59"/>
      <c r="W605" s="60" t="str">
        <f t="shared" si="76"/>
        <v>GE.PA.IV.090408.01</v>
      </c>
    </row>
    <row r="606" spans="1:31" s="35" customFormat="1" ht="14" customHeight="1">
      <c r="A606" s="35" t="s">
        <v>1664</v>
      </c>
      <c r="C606" s="38" t="s">
        <v>2380</v>
      </c>
      <c r="E606" s="38" t="s">
        <v>2063</v>
      </c>
      <c r="F606" s="35" t="s">
        <v>1446</v>
      </c>
      <c r="G606" s="35" t="s">
        <v>972</v>
      </c>
      <c r="H606" s="38" t="s">
        <v>2380</v>
      </c>
      <c r="J606" s="39" t="str">
        <f t="shared" si="77"/>
        <v>PA.IV.090409</v>
      </c>
      <c r="K606" s="38" t="s">
        <v>2212</v>
      </c>
      <c r="L606" s="35" t="str">
        <f t="shared" si="71"/>
        <v>Other, specify:</v>
      </c>
      <c r="M606" s="39" t="str">
        <f t="shared" si="72"/>
        <v>PI.PA.IV.090409.01</v>
      </c>
      <c r="N606" s="39"/>
      <c r="O606" s="39" t="str">
        <f t="shared" si="73"/>
        <v>PH.PA.IV.090409.01</v>
      </c>
      <c r="Q606" s="39" t="str">
        <f t="shared" si="74"/>
        <v>CL.PA.IV.090409.01</v>
      </c>
      <c r="R606" s="39"/>
      <c r="S606" s="39" t="str">
        <f t="shared" si="70"/>
        <v>DR.PA.IV.090409.01</v>
      </c>
      <c r="T606" s="39"/>
      <c r="U606" s="60" t="str">
        <f t="shared" si="75"/>
        <v>IM.PA.IV.090409.01</v>
      </c>
      <c r="V606" s="59"/>
      <c r="W606" s="60" t="str">
        <f t="shared" si="76"/>
        <v>GE.PA.IV.090409.01</v>
      </c>
    </row>
    <row r="607" spans="1:31" s="35" customFormat="1" ht="14" customHeight="1">
      <c r="A607" s="35" t="s">
        <v>1664</v>
      </c>
      <c r="C607" s="38" t="s">
        <v>2380</v>
      </c>
      <c r="E607" s="38" t="s">
        <v>2063</v>
      </c>
      <c r="F607" s="35" t="s">
        <v>1446</v>
      </c>
      <c r="G607" s="35" t="s">
        <v>4531</v>
      </c>
      <c r="H607" s="38" t="s">
        <v>3331</v>
      </c>
      <c r="J607" s="39" t="str">
        <f t="shared" si="77"/>
        <v>PA.IV.090410</v>
      </c>
      <c r="K607" s="38" t="s">
        <v>2212</v>
      </c>
      <c r="L607" s="35" t="str">
        <f t="shared" si="71"/>
        <v>External jugular right</v>
      </c>
      <c r="M607" s="39" t="str">
        <f t="shared" si="72"/>
        <v>PI.PA.IV.090410.01</v>
      </c>
      <c r="N607" s="39"/>
      <c r="O607" s="39" t="str">
        <f t="shared" si="73"/>
        <v>PH.PA.IV.090410.01</v>
      </c>
      <c r="Q607" s="39" t="str">
        <f t="shared" si="74"/>
        <v>CL.PA.IV.090410.01</v>
      </c>
      <c r="R607" s="39"/>
      <c r="S607" s="39" t="str">
        <f t="shared" si="70"/>
        <v>DR.PA.IV.090410.01</v>
      </c>
      <c r="T607" s="39"/>
      <c r="U607" s="60" t="str">
        <f t="shared" si="75"/>
        <v>IM.PA.IV.090410.01</v>
      </c>
      <c r="V607" s="59"/>
      <c r="W607" s="60" t="str">
        <f t="shared" si="76"/>
        <v>GE.PA.IV.090410.01</v>
      </c>
      <c r="AD607" s="35" t="s">
        <v>3326</v>
      </c>
      <c r="AE607" s="35">
        <v>1265</v>
      </c>
    </row>
    <row r="608" spans="1:31" s="35" customFormat="1" ht="14" customHeight="1">
      <c r="A608" s="35" t="s">
        <v>1664</v>
      </c>
      <c r="C608" s="38" t="s">
        <v>2380</v>
      </c>
      <c r="E608" s="38" t="s">
        <v>2063</v>
      </c>
      <c r="F608" s="35" t="s">
        <v>1446</v>
      </c>
      <c r="G608" s="35" t="s">
        <v>4532</v>
      </c>
      <c r="H608" s="38" t="s">
        <v>4304</v>
      </c>
      <c r="J608" s="39" t="str">
        <f t="shared" si="77"/>
        <v>PA.IV.090411</v>
      </c>
      <c r="K608" s="38" t="s">
        <v>2212</v>
      </c>
      <c r="L608" s="35" t="str">
        <f t="shared" si="71"/>
        <v>External jugular left</v>
      </c>
      <c r="M608" s="39" t="str">
        <f t="shared" si="72"/>
        <v>PI.PA.IV.090411.01</v>
      </c>
      <c r="N608" s="39"/>
      <c r="O608" s="39" t="str">
        <f t="shared" si="73"/>
        <v>PH.PA.IV.090411.01</v>
      </c>
      <c r="Q608" s="39" t="str">
        <f t="shared" si="74"/>
        <v>CL.PA.IV.090411.01</v>
      </c>
      <c r="R608" s="39"/>
      <c r="S608" s="39" t="str">
        <f t="shared" si="70"/>
        <v>DR.PA.IV.090411.01</v>
      </c>
      <c r="T608" s="39"/>
      <c r="U608" s="60" t="str">
        <f t="shared" si="75"/>
        <v>IM.PA.IV.090411.01</v>
      </c>
      <c r="V608" s="59"/>
      <c r="W608" s="60" t="str">
        <f t="shared" si="76"/>
        <v>GE.PA.IV.090411.01</v>
      </c>
      <c r="AD608" s="35" t="s">
        <v>3326</v>
      </c>
      <c r="AE608" s="35">
        <v>1265</v>
      </c>
    </row>
    <row r="609" spans="1:31" s="35" customFormat="1" ht="14" customHeight="1">
      <c r="A609" s="35" t="s">
        <v>1664</v>
      </c>
      <c r="C609" s="38" t="s">
        <v>2380</v>
      </c>
      <c r="E609" s="38" t="s">
        <v>2063</v>
      </c>
      <c r="F609" s="35" t="s">
        <v>1446</v>
      </c>
      <c r="G609" s="35" t="s">
        <v>4533</v>
      </c>
      <c r="H609" s="38" t="s">
        <v>4518</v>
      </c>
      <c r="J609" s="39" t="str">
        <f t="shared" si="77"/>
        <v>PA.IV.090412</v>
      </c>
      <c r="K609" s="38" t="s">
        <v>2212</v>
      </c>
      <c r="L609" s="35" t="str">
        <f t="shared" si="71"/>
        <v>Foot right</v>
      </c>
      <c r="M609" s="39" t="str">
        <f t="shared" si="72"/>
        <v>PI.PA.IV.090412.01</v>
      </c>
      <c r="N609" s="39"/>
      <c r="O609" s="39" t="str">
        <f t="shared" si="73"/>
        <v>PH.PA.IV.090412.01</v>
      </c>
      <c r="Q609" s="39" t="str">
        <f t="shared" si="74"/>
        <v>CL.PA.IV.090412.01</v>
      </c>
      <c r="R609" s="39"/>
      <c r="S609" s="39" t="str">
        <f t="shared" si="70"/>
        <v>DR.PA.IV.090412.01</v>
      </c>
      <c r="T609" s="39"/>
      <c r="U609" s="60" t="str">
        <f t="shared" si="75"/>
        <v>IM.PA.IV.090412.01</v>
      </c>
      <c r="V609" s="59"/>
      <c r="W609" s="60" t="str">
        <f t="shared" si="76"/>
        <v>GE.PA.IV.090412.01</v>
      </c>
      <c r="AD609" s="35" t="s">
        <v>3326</v>
      </c>
      <c r="AE609" s="35">
        <v>1265</v>
      </c>
    </row>
    <row r="610" spans="1:31" s="35" customFormat="1" ht="14" customHeight="1">
      <c r="A610" s="35" t="s">
        <v>1664</v>
      </c>
      <c r="C610" s="38" t="s">
        <v>2380</v>
      </c>
      <c r="E610" s="38" t="s">
        <v>2063</v>
      </c>
      <c r="F610" s="35" t="s">
        <v>1446</v>
      </c>
      <c r="G610" s="35" t="s">
        <v>4534</v>
      </c>
      <c r="H610" s="38" t="s">
        <v>4519</v>
      </c>
      <c r="J610" s="39" t="str">
        <f t="shared" si="77"/>
        <v>PA.IV.090413</v>
      </c>
      <c r="K610" s="38" t="s">
        <v>2212</v>
      </c>
      <c r="L610" s="35" t="str">
        <f t="shared" si="71"/>
        <v>Foot left</v>
      </c>
      <c r="M610" s="39" t="str">
        <f t="shared" si="72"/>
        <v>PI.PA.IV.090413.01</v>
      </c>
      <c r="N610" s="39"/>
      <c r="O610" s="39" t="str">
        <f t="shared" si="73"/>
        <v>PH.PA.IV.090413.01</v>
      </c>
      <c r="Q610" s="39" t="str">
        <f t="shared" si="74"/>
        <v>CL.PA.IV.090413.01</v>
      </c>
      <c r="R610" s="39"/>
      <c r="S610" s="39" t="str">
        <f t="shared" si="70"/>
        <v>DR.PA.IV.090413.01</v>
      </c>
      <c r="T610" s="39"/>
      <c r="U610" s="60" t="str">
        <f t="shared" si="75"/>
        <v>IM.PA.IV.090413.01</v>
      </c>
      <c r="V610" s="59"/>
      <c r="W610" s="60" t="str">
        <f t="shared" si="76"/>
        <v>GE.PA.IV.090413.01</v>
      </c>
      <c r="AD610" s="35" t="s">
        <v>3326</v>
      </c>
      <c r="AE610" s="35">
        <v>1265</v>
      </c>
    </row>
    <row r="611" spans="1:31" s="35" customFormat="1" ht="14" customHeight="1">
      <c r="A611" s="35" t="s">
        <v>1664</v>
      </c>
      <c r="C611" s="38" t="s">
        <v>2380</v>
      </c>
      <c r="D611" s="35" t="s">
        <v>1487</v>
      </c>
      <c r="E611" s="38" t="s">
        <v>2065</v>
      </c>
      <c r="F611" s="35" t="s">
        <v>1447</v>
      </c>
      <c r="G611" s="35" t="s">
        <v>1509</v>
      </c>
      <c r="H611" s="38" t="s">
        <v>2212</v>
      </c>
      <c r="J611" s="39" t="str">
        <f t="shared" si="77"/>
        <v>PA.IV.090501</v>
      </c>
      <c r="K611" s="38" t="s">
        <v>2212</v>
      </c>
      <c r="L611" s="35" t="str">
        <f t="shared" si="71"/>
        <v>Occluded</v>
      </c>
      <c r="M611" s="39" t="str">
        <f t="shared" si="72"/>
        <v>PI.PA.IV.090501.01</v>
      </c>
      <c r="N611" s="39"/>
      <c r="O611" s="39" t="str">
        <f t="shared" si="73"/>
        <v>PH.PA.IV.090501.01</v>
      </c>
      <c r="Q611" s="39" t="str">
        <f t="shared" si="74"/>
        <v>CL.PA.IV.090501.01</v>
      </c>
      <c r="R611" s="39"/>
      <c r="S611" s="39" t="str">
        <f t="shared" si="70"/>
        <v>DR.PA.IV.090501.01</v>
      </c>
      <c r="T611" s="39"/>
      <c r="U611" s="60" t="str">
        <f t="shared" si="75"/>
        <v>IM.PA.IV.090501.01</v>
      </c>
      <c r="V611" s="59"/>
      <c r="W611" s="60" t="str">
        <f t="shared" si="76"/>
        <v>GE.PA.IV.090501.01</v>
      </c>
    </row>
    <row r="612" spans="1:31" s="35" customFormat="1" ht="14" customHeight="1">
      <c r="A612" s="35" t="s">
        <v>1664</v>
      </c>
      <c r="C612" s="38" t="s">
        <v>2380</v>
      </c>
      <c r="E612" s="38" t="s">
        <v>2065</v>
      </c>
      <c r="F612" s="35" t="s">
        <v>1447</v>
      </c>
      <c r="G612" s="35" t="s">
        <v>1433</v>
      </c>
      <c r="H612" s="38" t="s">
        <v>2217</v>
      </c>
      <c r="J612" s="39" t="str">
        <f t="shared" si="77"/>
        <v>PA.IV.090502</v>
      </c>
      <c r="K612" s="38" t="s">
        <v>2212</v>
      </c>
      <c r="L612" s="35" t="str">
        <f t="shared" si="71"/>
        <v>Patent</v>
      </c>
      <c r="M612" s="39" t="str">
        <f t="shared" si="72"/>
        <v>PI.PA.IV.090502.01</v>
      </c>
      <c r="N612" s="39"/>
      <c r="O612" s="39" t="str">
        <f t="shared" si="73"/>
        <v>PH.PA.IV.090502.01</v>
      </c>
      <c r="Q612" s="39" t="str">
        <f t="shared" si="74"/>
        <v>CL.PA.IV.090502.01</v>
      </c>
      <c r="R612" s="39"/>
      <c r="S612" s="39" t="str">
        <f t="shared" si="70"/>
        <v>DR.PA.IV.090502.01</v>
      </c>
      <c r="T612" s="39"/>
      <c r="U612" s="60" t="str">
        <f t="shared" si="75"/>
        <v>IM.PA.IV.090502.01</v>
      </c>
      <c r="V612" s="59"/>
      <c r="W612" s="60" t="str">
        <f t="shared" si="76"/>
        <v>GE.PA.IV.090502.01</v>
      </c>
    </row>
    <row r="613" spans="1:31" s="35" customFormat="1" ht="14" customHeight="1">
      <c r="A613" s="35" t="s">
        <v>1664</v>
      </c>
      <c r="C613" s="38" t="s">
        <v>2380</v>
      </c>
      <c r="D613" s="35" t="s">
        <v>1157</v>
      </c>
      <c r="E613" s="38" t="s">
        <v>2222</v>
      </c>
      <c r="F613" s="35" t="s">
        <v>1448</v>
      </c>
      <c r="G613" s="35" t="s">
        <v>2239</v>
      </c>
      <c r="H613" s="38" t="s">
        <v>2212</v>
      </c>
      <c r="J613" s="39" t="str">
        <f t="shared" si="77"/>
        <v>PA.IV.090601</v>
      </c>
      <c r="K613" s="38" t="s">
        <v>2212</v>
      </c>
      <c r="L613" s="35" t="str">
        <f t="shared" si="71"/>
        <v>Sutured</v>
      </c>
      <c r="M613" s="39" t="str">
        <f t="shared" si="72"/>
        <v>PI.PA.IV.090601.01</v>
      </c>
      <c r="N613" s="39"/>
      <c r="O613" s="39" t="str">
        <f t="shared" si="73"/>
        <v>PH.PA.IV.090601.01</v>
      </c>
      <c r="Q613" s="39" t="str">
        <f t="shared" si="74"/>
        <v>CL.PA.IV.090601.01</v>
      </c>
      <c r="R613" s="39"/>
      <c r="S613" s="39" t="str">
        <f t="shared" si="70"/>
        <v>DR.PA.IV.090601.01</v>
      </c>
      <c r="T613" s="39"/>
      <c r="U613" s="60" t="str">
        <f t="shared" si="75"/>
        <v>IM.PA.IV.090601.01</v>
      </c>
      <c r="V613" s="59"/>
      <c r="W613" s="60" t="str">
        <f t="shared" si="76"/>
        <v>GE.PA.IV.090601.01</v>
      </c>
    </row>
    <row r="614" spans="1:31" s="35" customFormat="1" ht="14" customHeight="1">
      <c r="A614" s="35" t="s">
        <v>1664</v>
      </c>
      <c r="C614" s="38" t="s">
        <v>2380</v>
      </c>
      <c r="E614" s="38" t="s">
        <v>2222</v>
      </c>
      <c r="F614" s="35" t="s">
        <v>1448</v>
      </c>
      <c r="G614" s="35" t="s">
        <v>1159</v>
      </c>
      <c r="H614" s="38" t="s">
        <v>2217</v>
      </c>
      <c r="J614" s="39" t="str">
        <f t="shared" si="77"/>
        <v>PA.IV.090602</v>
      </c>
      <c r="K614" s="38" t="s">
        <v>2212</v>
      </c>
      <c r="L614" s="35" t="str">
        <f t="shared" si="71"/>
        <v>Device</v>
      </c>
      <c r="M614" s="39" t="str">
        <f t="shared" si="72"/>
        <v>PI.PA.IV.090602.01</v>
      </c>
      <c r="N614" s="39"/>
      <c r="O614" s="39" t="str">
        <f t="shared" si="73"/>
        <v>PH.PA.IV.090602.01</v>
      </c>
      <c r="Q614" s="39" t="str">
        <f t="shared" si="74"/>
        <v>CL.PA.IV.090602.01</v>
      </c>
      <c r="R614" s="39"/>
      <c r="S614" s="39" t="str">
        <f t="shared" si="70"/>
        <v>DR.PA.IV.090602.01</v>
      </c>
      <c r="T614" s="39"/>
      <c r="U614" s="60" t="str">
        <f t="shared" si="75"/>
        <v>IM.PA.IV.090602.01</v>
      </c>
      <c r="V614" s="59"/>
      <c r="W614" s="60" t="str">
        <f t="shared" si="76"/>
        <v>GE.PA.IV.090602.01</v>
      </c>
    </row>
    <row r="615" spans="1:31" s="35" customFormat="1" ht="14" customHeight="1">
      <c r="A615" s="35" t="s">
        <v>1664</v>
      </c>
      <c r="C615" s="38" t="s">
        <v>2380</v>
      </c>
      <c r="E615" s="38" t="s">
        <v>2222</v>
      </c>
      <c r="F615" s="35" t="s">
        <v>1448</v>
      </c>
      <c r="G615" s="35" t="s">
        <v>1160</v>
      </c>
      <c r="H615" s="38" t="s">
        <v>2219</v>
      </c>
      <c r="J615" s="39" t="str">
        <f t="shared" si="77"/>
        <v>PA.IV.090603</v>
      </c>
      <c r="K615" s="38" t="s">
        <v>2212</v>
      </c>
      <c r="L615" s="35" t="str">
        <f t="shared" si="71"/>
        <v>Tape</v>
      </c>
      <c r="M615" s="39" t="str">
        <f t="shared" si="72"/>
        <v>PI.PA.IV.090603.01</v>
      </c>
      <c r="N615" s="39"/>
      <c r="O615" s="39" t="str">
        <f t="shared" si="73"/>
        <v>PH.PA.IV.090603.01</v>
      </c>
      <c r="Q615" s="39" t="str">
        <f t="shared" si="74"/>
        <v>CL.PA.IV.090603.01</v>
      </c>
      <c r="R615" s="39"/>
      <c r="S615" s="39" t="str">
        <f t="shared" si="70"/>
        <v>DR.PA.IV.090603.01</v>
      </c>
      <c r="T615" s="39"/>
      <c r="U615" s="60" t="str">
        <f t="shared" si="75"/>
        <v>IM.PA.IV.090603.01</v>
      </c>
      <c r="V615" s="59"/>
      <c r="W615" s="60" t="str">
        <f t="shared" si="76"/>
        <v>GE.PA.IV.090603.01</v>
      </c>
    </row>
    <row r="616" spans="1:31" s="35" customFormat="1" ht="14" customHeight="1">
      <c r="A616" s="35" t="s">
        <v>1664</v>
      </c>
      <c r="C616" s="38" t="s">
        <v>2380</v>
      </c>
      <c r="E616" s="38" t="s">
        <v>2222</v>
      </c>
      <c r="F616" s="35" t="s">
        <v>1448</v>
      </c>
      <c r="G616" s="35" t="s">
        <v>1068</v>
      </c>
      <c r="H616" s="38" t="s">
        <v>2063</v>
      </c>
      <c r="J616" s="39" t="str">
        <f t="shared" si="77"/>
        <v>PA.IV.090604</v>
      </c>
      <c r="K616" s="38" t="s">
        <v>2212</v>
      </c>
      <c r="L616" s="35" t="str">
        <f t="shared" si="71"/>
        <v>Wrap</v>
      </c>
      <c r="M616" s="39" t="str">
        <f t="shared" si="72"/>
        <v>PI.PA.IV.090604.01</v>
      </c>
      <c r="N616" s="39"/>
      <c r="O616" s="39" t="str">
        <f t="shared" si="73"/>
        <v>PH.PA.IV.090604.01</v>
      </c>
      <c r="Q616" s="39" t="str">
        <f t="shared" si="74"/>
        <v>CL.PA.IV.090604.01</v>
      </c>
      <c r="R616" s="39"/>
      <c r="S616" s="39" t="str">
        <f t="shared" si="70"/>
        <v>DR.PA.IV.090604.01</v>
      </c>
      <c r="T616" s="39"/>
      <c r="U616" s="60" t="str">
        <f t="shared" si="75"/>
        <v>IM.PA.IV.090604.01</v>
      </c>
      <c r="V616" s="59"/>
      <c r="W616" s="60" t="str">
        <f t="shared" si="76"/>
        <v>GE.PA.IV.090604.01</v>
      </c>
    </row>
    <row r="617" spans="1:31" s="35" customFormat="1" ht="14" customHeight="1">
      <c r="A617" s="35" t="s">
        <v>1664</v>
      </c>
      <c r="C617" s="38" t="s">
        <v>2380</v>
      </c>
      <c r="D617" s="35" t="s">
        <v>2215</v>
      </c>
      <c r="E617" s="38" t="s">
        <v>2222</v>
      </c>
      <c r="F617" s="35" t="s">
        <v>1448</v>
      </c>
      <c r="G617" s="35" t="s">
        <v>972</v>
      </c>
      <c r="H617" s="38" t="s">
        <v>2065</v>
      </c>
      <c r="J617" s="39" t="str">
        <f t="shared" si="77"/>
        <v>PA.IV.090605</v>
      </c>
      <c r="K617" s="38" t="s">
        <v>2212</v>
      </c>
      <c r="L617" s="35" t="str">
        <f t="shared" si="71"/>
        <v>Other, specify:</v>
      </c>
      <c r="M617" s="39" t="str">
        <f t="shared" si="72"/>
        <v>PI.PA.IV.090605.01</v>
      </c>
      <c r="N617" s="39"/>
      <c r="O617" s="39" t="str">
        <f t="shared" si="73"/>
        <v>PH.PA.IV.090605.01</v>
      </c>
      <c r="Q617" s="39" t="str">
        <f t="shared" si="74"/>
        <v>CL.PA.IV.090605.01</v>
      </c>
      <c r="R617" s="39"/>
      <c r="S617" s="39" t="str">
        <f t="shared" si="70"/>
        <v>DR.PA.IV.090605.01</v>
      </c>
      <c r="T617" s="39"/>
      <c r="U617" s="60" t="str">
        <f t="shared" si="75"/>
        <v>IM.PA.IV.090605.01</v>
      </c>
      <c r="V617" s="59"/>
      <c r="W617" s="60" t="str">
        <f t="shared" si="76"/>
        <v>GE.PA.IV.090605.01</v>
      </c>
    </row>
    <row r="618" spans="1:31" s="35" customFormat="1" ht="14" customHeight="1">
      <c r="A618" s="35" t="s">
        <v>1664</v>
      </c>
      <c r="C618" s="38" t="s">
        <v>2380</v>
      </c>
      <c r="D618" s="35" t="s">
        <v>2470</v>
      </c>
      <c r="E618" s="38" t="s">
        <v>2376</v>
      </c>
      <c r="F618" s="35" t="s">
        <v>1629</v>
      </c>
      <c r="G618" s="35" t="s">
        <v>1346</v>
      </c>
      <c r="H618" s="38" t="s">
        <v>2212</v>
      </c>
      <c r="J618" s="39" t="str">
        <f t="shared" si="77"/>
        <v>PA.IV.090701</v>
      </c>
      <c r="K618" s="38" t="s">
        <v>2212</v>
      </c>
      <c r="L618" s="35" t="str">
        <f t="shared" si="71"/>
        <v>No redness, pain, swelling</v>
      </c>
      <c r="M618" s="39" t="str">
        <f t="shared" si="72"/>
        <v>PI.PA.IV.090701.01</v>
      </c>
      <c r="N618" s="39"/>
      <c r="O618" s="39" t="str">
        <f t="shared" si="73"/>
        <v>PH.PA.IV.090701.01</v>
      </c>
      <c r="Q618" s="39" t="str">
        <f t="shared" si="74"/>
        <v>CL.PA.IV.090701.01</v>
      </c>
      <c r="R618" s="39"/>
      <c r="S618" s="39" t="str">
        <f t="shared" ref="S618:S695" si="78">CONCATENATE("DR.",J618,".",K618)</f>
        <v>DR.PA.IV.090701.01</v>
      </c>
      <c r="T618" s="39"/>
      <c r="U618" s="60" t="str">
        <f t="shared" si="75"/>
        <v>IM.PA.IV.090701.01</v>
      </c>
      <c r="V618" s="59"/>
      <c r="W618" s="60" t="str">
        <f t="shared" si="76"/>
        <v>GE.PA.IV.090701.01</v>
      </c>
    </row>
    <row r="619" spans="1:31" s="35" customFormat="1" ht="14" customHeight="1">
      <c r="A619" s="35" t="s">
        <v>1664</v>
      </c>
      <c r="C619" s="38" t="s">
        <v>2380</v>
      </c>
      <c r="E619" s="38" t="s">
        <v>2376</v>
      </c>
      <c r="F619" s="35" t="s">
        <v>1629</v>
      </c>
      <c r="G619" s="35" t="s">
        <v>2473</v>
      </c>
      <c r="H619" s="38" t="s">
        <v>2217</v>
      </c>
      <c r="J619" s="39" t="str">
        <f t="shared" si="77"/>
        <v>PA.IV.090702</v>
      </c>
      <c r="K619" s="38" t="s">
        <v>2212</v>
      </c>
      <c r="L619" s="35" t="str">
        <f t="shared" si="71"/>
        <v>Erythema</v>
      </c>
      <c r="M619" s="39" t="str">
        <f t="shared" si="72"/>
        <v>PI.PA.IV.090702.01</v>
      </c>
      <c r="N619" s="39"/>
      <c r="O619" s="39" t="str">
        <f t="shared" si="73"/>
        <v>PH.PA.IV.090702.01</v>
      </c>
      <c r="Q619" s="39" t="str">
        <f t="shared" si="74"/>
        <v>CL.PA.IV.090702.01</v>
      </c>
      <c r="R619" s="39"/>
      <c r="S619" s="39" t="str">
        <f t="shared" si="78"/>
        <v>DR.PA.IV.090702.01</v>
      </c>
      <c r="T619" s="39"/>
      <c r="U619" s="60" t="str">
        <f t="shared" si="75"/>
        <v>IM.PA.IV.090702.01</v>
      </c>
      <c r="V619" s="59"/>
      <c r="W619" s="60" t="str">
        <f t="shared" si="76"/>
        <v>GE.PA.IV.090702.01</v>
      </c>
    </row>
    <row r="620" spans="1:31" s="35" customFormat="1" ht="14" customHeight="1">
      <c r="A620" s="35" t="s">
        <v>1664</v>
      </c>
      <c r="C620" s="38" t="s">
        <v>2380</v>
      </c>
      <c r="D620" s="35" t="s">
        <v>2215</v>
      </c>
      <c r="E620" s="38" t="s">
        <v>2376</v>
      </c>
      <c r="F620" s="35" t="s">
        <v>1629</v>
      </c>
      <c r="G620" s="35" t="s">
        <v>2313</v>
      </c>
      <c r="H620" s="38" t="s">
        <v>2219</v>
      </c>
      <c r="J620" s="39" t="str">
        <f t="shared" si="77"/>
        <v>PA.IV.090703</v>
      </c>
      <c r="K620" s="38" t="s">
        <v>2212</v>
      </c>
      <c r="L620" s="35" t="str">
        <f t="shared" si="71"/>
        <v>Ecchymosis</v>
      </c>
      <c r="M620" s="39" t="str">
        <f t="shared" si="72"/>
        <v>PI.PA.IV.090703.01</v>
      </c>
      <c r="N620" s="39"/>
      <c r="O620" s="39" t="str">
        <f t="shared" si="73"/>
        <v>PH.PA.IV.090703.01</v>
      </c>
      <c r="Q620" s="39" t="str">
        <f t="shared" si="74"/>
        <v>CL.PA.IV.090703.01</v>
      </c>
      <c r="R620" s="39"/>
      <c r="S620" s="39" t="str">
        <f t="shared" si="78"/>
        <v>DR.PA.IV.090703.01</v>
      </c>
      <c r="T620" s="39"/>
      <c r="U620" s="60" t="str">
        <f t="shared" si="75"/>
        <v>IM.PA.IV.090703.01</v>
      </c>
      <c r="V620" s="59"/>
      <c r="W620" s="60" t="str">
        <f t="shared" si="76"/>
        <v>GE.PA.IV.090703.01</v>
      </c>
    </row>
    <row r="621" spans="1:31" s="35" customFormat="1" ht="14" customHeight="1">
      <c r="A621" s="35" t="s">
        <v>1664</v>
      </c>
      <c r="C621" s="38" t="s">
        <v>2380</v>
      </c>
      <c r="E621" s="38" t="s">
        <v>2376</v>
      </c>
      <c r="F621" s="35" t="s">
        <v>1629</v>
      </c>
      <c r="G621" s="35" t="s">
        <v>2475</v>
      </c>
      <c r="H621" s="38" t="s">
        <v>2063</v>
      </c>
      <c r="J621" s="39" t="str">
        <f t="shared" si="77"/>
        <v>PA.IV.090704</v>
      </c>
      <c r="K621" s="38" t="s">
        <v>2212</v>
      </c>
      <c r="L621" s="35" t="str">
        <f t="shared" si="71"/>
        <v>Tenderness</v>
      </c>
      <c r="M621" s="39" t="str">
        <f t="shared" si="72"/>
        <v>PI.PA.IV.090704.01</v>
      </c>
      <c r="N621" s="39"/>
      <c r="O621" s="39" t="str">
        <f t="shared" si="73"/>
        <v>PH.PA.IV.090704.01</v>
      </c>
      <c r="Q621" s="39" t="str">
        <f t="shared" si="74"/>
        <v>CL.PA.IV.090704.01</v>
      </c>
      <c r="R621" s="39"/>
      <c r="S621" s="39" t="str">
        <f t="shared" si="78"/>
        <v>DR.PA.IV.090704.01</v>
      </c>
      <c r="T621" s="39"/>
      <c r="U621" s="60" t="str">
        <f t="shared" si="75"/>
        <v>IM.PA.IV.090704.01</v>
      </c>
      <c r="V621" s="59"/>
      <c r="W621" s="60" t="str">
        <f t="shared" si="76"/>
        <v>GE.PA.IV.090704.01</v>
      </c>
    </row>
    <row r="622" spans="1:31" s="35" customFormat="1" ht="14" customHeight="1">
      <c r="A622" s="35" t="s">
        <v>1664</v>
      </c>
      <c r="C622" s="38" t="s">
        <v>2380</v>
      </c>
      <c r="E622" s="38" t="s">
        <v>2376</v>
      </c>
      <c r="F622" s="35" t="s">
        <v>1629</v>
      </c>
      <c r="G622" s="35" t="s">
        <v>2476</v>
      </c>
      <c r="H622" s="38" t="s">
        <v>2065</v>
      </c>
      <c r="J622" s="39" t="str">
        <f t="shared" si="77"/>
        <v>PA.IV.090705</v>
      </c>
      <c r="K622" s="38" t="s">
        <v>2212</v>
      </c>
      <c r="L622" s="35" t="str">
        <f t="shared" si="71"/>
        <v>Swelling</v>
      </c>
      <c r="M622" s="39" t="str">
        <f t="shared" si="72"/>
        <v>PI.PA.IV.090705.01</v>
      </c>
      <c r="N622" s="39"/>
      <c r="O622" s="39" t="str">
        <f t="shared" si="73"/>
        <v>PH.PA.IV.090705.01</v>
      </c>
      <c r="Q622" s="39" t="str">
        <f t="shared" si="74"/>
        <v>CL.PA.IV.090705.01</v>
      </c>
      <c r="R622" s="39"/>
      <c r="S622" s="39" t="str">
        <f t="shared" si="78"/>
        <v>DR.PA.IV.090705.01</v>
      </c>
      <c r="T622" s="39"/>
      <c r="U622" s="60" t="str">
        <f t="shared" si="75"/>
        <v>IM.PA.IV.090705.01</v>
      </c>
      <c r="V622" s="59"/>
      <c r="W622" s="60" t="str">
        <f t="shared" si="76"/>
        <v>GE.PA.IV.090705.01</v>
      </c>
    </row>
    <row r="623" spans="1:31" s="35" customFormat="1" ht="14" customHeight="1">
      <c r="A623" s="35" t="s">
        <v>1664</v>
      </c>
      <c r="C623" s="38" t="s">
        <v>2380</v>
      </c>
      <c r="E623" s="38" t="s">
        <v>2376</v>
      </c>
      <c r="F623" s="35" t="s">
        <v>1629</v>
      </c>
      <c r="G623" s="35" t="s">
        <v>2689</v>
      </c>
      <c r="H623" s="38" t="s">
        <v>2222</v>
      </c>
      <c r="J623" s="39" t="str">
        <f t="shared" si="77"/>
        <v>PA.IV.090706</v>
      </c>
      <c r="K623" s="38" t="s">
        <v>2212</v>
      </c>
      <c r="L623" s="35" t="str">
        <f t="shared" si="71"/>
        <v>Hematoma</v>
      </c>
      <c r="M623" s="39" t="str">
        <f t="shared" si="72"/>
        <v>PI.PA.IV.090706.01</v>
      </c>
      <c r="N623" s="39"/>
      <c r="O623" s="39" t="str">
        <f t="shared" si="73"/>
        <v>PH.PA.IV.090706.01</v>
      </c>
      <c r="Q623" s="39" t="str">
        <f t="shared" si="74"/>
        <v>CL.PA.IV.090706.01</v>
      </c>
      <c r="R623" s="39"/>
      <c r="S623" s="39" t="str">
        <f t="shared" si="78"/>
        <v>DR.PA.IV.090706.01</v>
      </c>
      <c r="T623" s="39"/>
      <c r="U623" s="60" t="str">
        <f t="shared" si="75"/>
        <v>IM.PA.IV.090706.01</v>
      </c>
      <c r="V623" s="59"/>
      <c r="W623" s="60" t="str">
        <f t="shared" si="76"/>
        <v>GE.PA.IV.090706.01</v>
      </c>
    </row>
    <row r="624" spans="1:31" s="35" customFormat="1" ht="14" customHeight="1">
      <c r="A624" s="35" t="s">
        <v>1664</v>
      </c>
      <c r="C624" s="38" t="s">
        <v>2380</v>
      </c>
      <c r="D624" s="35" t="s">
        <v>2215</v>
      </c>
      <c r="E624" s="38" t="s">
        <v>2376</v>
      </c>
      <c r="F624" s="35" t="s">
        <v>1629</v>
      </c>
      <c r="G624" s="35" t="s">
        <v>1239</v>
      </c>
      <c r="H624" s="38" t="s">
        <v>2376</v>
      </c>
      <c r="J624" s="39" t="str">
        <f t="shared" si="77"/>
        <v>PA.IV.090707</v>
      </c>
      <c r="K624" s="38" t="s">
        <v>2212</v>
      </c>
      <c r="L624" s="35" t="str">
        <f t="shared" si="71"/>
        <v>IV fluid leaking from site</v>
      </c>
      <c r="M624" s="39" t="str">
        <f t="shared" si="72"/>
        <v>PI.PA.IV.090707.01</v>
      </c>
      <c r="N624" s="39"/>
      <c r="O624" s="39" t="str">
        <f t="shared" si="73"/>
        <v>PH.PA.IV.090707.01</v>
      </c>
      <c r="Q624" s="39" t="str">
        <f t="shared" si="74"/>
        <v>CL.PA.IV.090707.01</v>
      </c>
      <c r="R624" s="39"/>
      <c r="S624" s="39" t="str">
        <f t="shared" si="78"/>
        <v>DR.PA.IV.090707.01</v>
      </c>
      <c r="T624" s="39"/>
      <c r="U624" s="60" t="str">
        <f t="shared" si="75"/>
        <v>IM.PA.IV.090707.01</v>
      </c>
      <c r="V624" s="59"/>
      <c r="W624" s="60" t="str">
        <f t="shared" si="76"/>
        <v>GE.PA.IV.090707.01</v>
      </c>
    </row>
    <row r="625" spans="1:23" s="35" customFormat="1" ht="14" customHeight="1">
      <c r="A625" s="35" t="s">
        <v>1664</v>
      </c>
      <c r="C625" s="38" t="s">
        <v>2380</v>
      </c>
      <c r="E625" s="38" t="s">
        <v>2376</v>
      </c>
      <c r="F625" s="35" t="s">
        <v>1629</v>
      </c>
      <c r="G625" s="35" t="s">
        <v>1164</v>
      </c>
      <c r="H625" s="38" t="s">
        <v>2378</v>
      </c>
      <c r="J625" s="39" t="str">
        <f t="shared" si="77"/>
        <v>PA.IV.090708</v>
      </c>
      <c r="K625" s="38" t="s">
        <v>2212</v>
      </c>
      <c r="L625" s="35" t="str">
        <f t="shared" si="71"/>
        <v>Extravasation</v>
      </c>
      <c r="M625" s="39" t="str">
        <f t="shared" si="72"/>
        <v>PI.PA.IV.090708.01</v>
      </c>
      <c r="N625" s="39"/>
      <c r="O625" s="39" t="str">
        <f t="shared" si="73"/>
        <v>PH.PA.IV.090708.01</v>
      </c>
      <c r="Q625" s="39" t="str">
        <f t="shared" si="74"/>
        <v>CL.PA.IV.090708.01</v>
      </c>
      <c r="R625" s="39"/>
      <c r="S625" s="39" t="str">
        <f t="shared" si="78"/>
        <v>DR.PA.IV.090708.01</v>
      </c>
      <c r="T625" s="39"/>
      <c r="U625" s="60" t="str">
        <f t="shared" si="75"/>
        <v>IM.PA.IV.090708.01</v>
      </c>
      <c r="V625" s="59"/>
      <c r="W625" s="60" t="str">
        <f t="shared" si="76"/>
        <v>GE.PA.IV.090708.01</v>
      </c>
    </row>
    <row r="626" spans="1:23" s="35" customFormat="1" ht="14" customHeight="1">
      <c r="A626" s="35" t="s">
        <v>1664</v>
      </c>
      <c r="C626" s="38" t="s">
        <v>2380</v>
      </c>
      <c r="E626" s="38" t="s">
        <v>2376</v>
      </c>
      <c r="F626" s="35" t="s">
        <v>1629</v>
      </c>
      <c r="G626" s="35" t="s">
        <v>861</v>
      </c>
      <c r="H626" s="38" t="s">
        <v>2380</v>
      </c>
      <c r="J626" s="39" t="str">
        <f t="shared" si="77"/>
        <v>PA.IV.090709</v>
      </c>
      <c r="K626" s="38" t="s">
        <v>2212</v>
      </c>
      <c r="L626" s="35" t="str">
        <f t="shared" si="71"/>
        <v>Unable to assess due to dressing</v>
      </c>
      <c r="M626" s="39" t="str">
        <f t="shared" si="72"/>
        <v>PI.PA.IV.090709.01</v>
      </c>
      <c r="N626" s="39"/>
      <c r="O626" s="39" t="str">
        <f t="shared" si="73"/>
        <v>PH.PA.IV.090709.01</v>
      </c>
      <c r="Q626" s="39" t="str">
        <f t="shared" si="74"/>
        <v>CL.PA.IV.090709.01</v>
      </c>
      <c r="R626" s="39"/>
      <c r="S626" s="39" t="str">
        <f t="shared" si="78"/>
        <v>DR.PA.IV.090709.01</v>
      </c>
      <c r="T626" s="39"/>
      <c r="U626" s="60" t="str">
        <f t="shared" si="75"/>
        <v>IM.PA.IV.090709.01</v>
      </c>
      <c r="V626" s="59"/>
      <c r="W626" s="60" t="str">
        <f t="shared" si="76"/>
        <v>GE.PA.IV.090709.01</v>
      </c>
    </row>
    <row r="627" spans="1:23" s="35" customFormat="1" ht="14" customHeight="1">
      <c r="A627" s="35" t="s">
        <v>1664</v>
      </c>
      <c r="C627" s="38" t="s">
        <v>2380</v>
      </c>
      <c r="E627" s="38" t="s">
        <v>2376</v>
      </c>
      <c r="F627" s="35" t="s">
        <v>1629</v>
      </c>
      <c r="G627" s="35" t="s">
        <v>2687</v>
      </c>
      <c r="H627" s="38" t="s">
        <v>2124</v>
      </c>
      <c r="J627" s="39" t="str">
        <f t="shared" si="77"/>
        <v>PA.IV.090710</v>
      </c>
      <c r="K627" s="38" t="s">
        <v>2212</v>
      </c>
      <c r="L627" s="35" t="str">
        <f t="shared" si="71"/>
        <v>Redness</v>
      </c>
      <c r="M627" s="39" t="str">
        <f t="shared" si="72"/>
        <v>PI.PA.IV.090710.01</v>
      </c>
      <c r="N627" s="39"/>
      <c r="O627" s="39" t="str">
        <f t="shared" si="73"/>
        <v>PH.PA.IV.090710.01</v>
      </c>
      <c r="Q627" s="39" t="str">
        <f t="shared" si="74"/>
        <v>CL.PA.IV.090710.01</v>
      </c>
      <c r="R627" s="39"/>
      <c r="S627" s="39" t="str">
        <f t="shared" si="78"/>
        <v>DR.PA.IV.090710.01</v>
      </c>
      <c r="T627" s="39"/>
      <c r="U627" s="60" t="str">
        <f t="shared" si="75"/>
        <v>IM.PA.IV.090710.01</v>
      </c>
      <c r="V627" s="59"/>
      <c r="W627" s="60" t="str">
        <f t="shared" si="76"/>
        <v>GE.PA.IV.090710.01</v>
      </c>
    </row>
    <row r="628" spans="1:23" s="35" customFormat="1" ht="14" customHeight="1">
      <c r="A628" s="35" t="s">
        <v>1664</v>
      </c>
      <c r="C628" s="38" t="s">
        <v>2380</v>
      </c>
      <c r="E628" s="38" t="s">
        <v>2376</v>
      </c>
      <c r="F628" s="35" t="s">
        <v>1629</v>
      </c>
      <c r="G628" s="35" t="s">
        <v>2688</v>
      </c>
      <c r="H628" s="38" t="s">
        <v>2126</v>
      </c>
      <c r="J628" s="39" t="str">
        <f t="shared" si="77"/>
        <v>PA.IV.090711</v>
      </c>
      <c r="K628" s="38" t="s">
        <v>2212</v>
      </c>
      <c r="L628" s="35" t="str">
        <f t="shared" si="71"/>
        <v>Bleeding</v>
      </c>
      <c r="M628" s="39" t="str">
        <f t="shared" si="72"/>
        <v>PI.PA.IV.090711.01</v>
      </c>
      <c r="N628" s="39"/>
      <c r="O628" s="39" t="str">
        <f t="shared" si="73"/>
        <v>PH.PA.IV.090711.01</v>
      </c>
      <c r="Q628" s="39" t="str">
        <f t="shared" si="74"/>
        <v>CL.PA.IV.090711.01</v>
      </c>
      <c r="R628" s="39"/>
      <c r="S628" s="39" t="str">
        <f t="shared" si="78"/>
        <v>DR.PA.IV.090711.01</v>
      </c>
      <c r="T628" s="39"/>
      <c r="U628" s="60" t="str">
        <f t="shared" si="75"/>
        <v>IM.PA.IV.090711.01</v>
      </c>
      <c r="V628" s="59"/>
      <c r="W628" s="60" t="str">
        <f t="shared" si="76"/>
        <v>GE.PA.IV.090711.01</v>
      </c>
    </row>
    <row r="629" spans="1:23" s="35" customFormat="1" ht="14" customHeight="1">
      <c r="A629" s="35" t="s">
        <v>1664</v>
      </c>
      <c r="C629" s="38" t="s">
        <v>2380</v>
      </c>
      <c r="D629" s="35" t="s">
        <v>1500</v>
      </c>
      <c r="E629" s="38" t="s">
        <v>2378</v>
      </c>
      <c r="F629" s="35" t="s">
        <v>1630</v>
      </c>
      <c r="G629" s="35" t="s">
        <v>1241</v>
      </c>
      <c r="H629" s="38" t="s">
        <v>2212</v>
      </c>
      <c r="J629" s="39" t="str">
        <f t="shared" si="77"/>
        <v>PA.IV.090801</v>
      </c>
      <c r="K629" s="38" t="s">
        <v>2212</v>
      </c>
      <c r="L629" s="35" t="str">
        <f t="shared" si="71"/>
        <v>14 gauge</v>
      </c>
      <c r="M629" s="39" t="str">
        <f t="shared" si="72"/>
        <v>PI.PA.IV.090801.01</v>
      </c>
      <c r="N629" s="39"/>
      <c r="O629" s="39" t="str">
        <f t="shared" si="73"/>
        <v>PH.PA.IV.090801.01</v>
      </c>
      <c r="Q629" s="39" t="str">
        <f t="shared" si="74"/>
        <v>CL.PA.IV.090801.01</v>
      </c>
      <c r="R629" s="39"/>
      <c r="S629" s="39" t="str">
        <f t="shared" si="78"/>
        <v>DR.PA.IV.090801.01</v>
      </c>
      <c r="T629" s="39"/>
      <c r="U629" s="60" t="str">
        <f t="shared" si="75"/>
        <v>IM.PA.IV.090801.01</v>
      </c>
      <c r="V629" s="59"/>
      <c r="W629" s="60" t="str">
        <f t="shared" si="76"/>
        <v>GE.PA.IV.090801.01</v>
      </c>
    </row>
    <row r="630" spans="1:23" s="35" customFormat="1" ht="14" customHeight="1">
      <c r="A630" s="35" t="s">
        <v>1664</v>
      </c>
      <c r="C630" s="38" t="s">
        <v>2380</v>
      </c>
      <c r="E630" s="38" t="s">
        <v>2378</v>
      </c>
      <c r="F630" s="35" t="s">
        <v>1630</v>
      </c>
      <c r="G630" s="35" t="s">
        <v>1074</v>
      </c>
      <c r="H630" s="38" t="s">
        <v>2217</v>
      </c>
      <c r="J630" s="39" t="str">
        <f t="shared" si="77"/>
        <v>PA.IV.090802</v>
      </c>
      <c r="K630" s="38" t="s">
        <v>2212</v>
      </c>
      <c r="L630" s="35" t="str">
        <f t="shared" si="71"/>
        <v>16 gauge</v>
      </c>
      <c r="M630" s="39" t="str">
        <f t="shared" si="72"/>
        <v>PI.PA.IV.090802.01</v>
      </c>
      <c r="N630" s="39"/>
      <c r="O630" s="39" t="str">
        <f t="shared" si="73"/>
        <v>PH.PA.IV.090802.01</v>
      </c>
      <c r="Q630" s="39" t="str">
        <f t="shared" si="74"/>
        <v>CL.PA.IV.090802.01</v>
      </c>
      <c r="R630" s="39"/>
      <c r="S630" s="39" t="str">
        <f t="shared" si="78"/>
        <v>DR.PA.IV.090802.01</v>
      </c>
      <c r="T630" s="39"/>
      <c r="U630" s="60" t="str">
        <f t="shared" si="75"/>
        <v>IM.PA.IV.090802.01</v>
      </c>
      <c r="V630" s="59"/>
      <c r="W630" s="60" t="str">
        <f t="shared" si="76"/>
        <v>GE.PA.IV.090802.01</v>
      </c>
    </row>
    <row r="631" spans="1:23" s="35" customFormat="1" ht="14" customHeight="1">
      <c r="A631" s="35" t="s">
        <v>1664</v>
      </c>
      <c r="C631" s="38" t="s">
        <v>2380</v>
      </c>
      <c r="E631" s="38" t="s">
        <v>2378</v>
      </c>
      <c r="F631" s="35" t="s">
        <v>1630</v>
      </c>
      <c r="G631" s="35" t="s">
        <v>1075</v>
      </c>
      <c r="H631" s="38" t="s">
        <v>2219</v>
      </c>
      <c r="J631" s="39" t="str">
        <f t="shared" si="77"/>
        <v>PA.IV.090803</v>
      </c>
      <c r="K631" s="38" t="s">
        <v>2212</v>
      </c>
      <c r="L631" s="35" t="str">
        <f t="shared" si="71"/>
        <v>18 gauge</v>
      </c>
      <c r="M631" s="39" t="str">
        <f t="shared" si="72"/>
        <v>PI.PA.IV.090803.01</v>
      </c>
      <c r="N631" s="39"/>
      <c r="O631" s="39" t="str">
        <f t="shared" si="73"/>
        <v>PH.PA.IV.090803.01</v>
      </c>
      <c r="Q631" s="39" t="str">
        <f t="shared" si="74"/>
        <v>CL.PA.IV.090803.01</v>
      </c>
      <c r="R631" s="39"/>
      <c r="S631" s="39" t="str">
        <f t="shared" si="78"/>
        <v>DR.PA.IV.090803.01</v>
      </c>
      <c r="T631" s="39"/>
      <c r="U631" s="60" t="str">
        <f t="shared" si="75"/>
        <v>IM.PA.IV.090803.01</v>
      </c>
      <c r="V631" s="59"/>
      <c r="W631" s="60" t="str">
        <f t="shared" si="76"/>
        <v>GE.PA.IV.090803.01</v>
      </c>
    </row>
    <row r="632" spans="1:23" s="35" customFormat="1" ht="14" customHeight="1">
      <c r="A632" s="35" t="s">
        <v>1664</v>
      </c>
      <c r="C632" s="38" t="s">
        <v>2380</v>
      </c>
      <c r="E632" s="38" t="s">
        <v>2378</v>
      </c>
      <c r="F632" s="35" t="s">
        <v>1630</v>
      </c>
      <c r="G632" s="35" t="s">
        <v>1076</v>
      </c>
      <c r="H632" s="38" t="s">
        <v>2063</v>
      </c>
      <c r="J632" s="39" t="str">
        <f t="shared" si="77"/>
        <v>PA.IV.090804</v>
      </c>
      <c r="K632" s="38" t="s">
        <v>2212</v>
      </c>
      <c r="L632" s="35" t="str">
        <f t="shared" si="71"/>
        <v>20 gauge</v>
      </c>
      <c r="M632" s="39" t="str">
        <f t="shared" si="72"/>
        <v>PI.PA.IV.090804.01</v>
      </c>
      <c r="N632" s="39"/>
      <c r="O632" s="39" t="str">
        <f t="shared" si="73"/>
        <v>PH.PA.IV.090804.01</v>
      </c>
      <c r="Q632" s="39" t="str">
        <f t="shared" si="74"/>
        <v>CL.PA.IV.090804.01</v>
      </c>
      <c r="R632" s="39"/>
      <c r="S632" s="39" t="str">
        <f t="shared" si="78"/>
        <v>DR.PA.IV.090804.01</v>
      </c>
      <c r="T632" s="39"/>
      <c r="U632" s="60" t="str">
        <f t="shared" si="75"/>
        <v>IM.PA.IV.090804.01</v>
      </c>
      <c r="V632" s="59"/>
      <c r="W632" s="60" t="str">
        <f t="shared" si="76"/>
        <v>GE.PA.IV.090804.01</v>
      </c>
    </row>
    <row r="633" spans="1:23" s="35" customFormat="1" ht="14" customHeight="1">
      <c r="A633" s="35" t="s">
        <v>1664</v>
      </c>
      <c r="C633" s="38" t="s">
        <v>2380</v>
      </c>
      <c r="E633" s="38" t="s">
        <v>2378</v>
      </c>
      <c r="F633" s="35" t="s">
        <v>1630</v>
      </c>
      <c r="G633" s="35" t="s">
        <v>1077</v>
      </c>
      <c r="H633" s="38" t="s">
        <v>2065</v>
      </c>
      <c r="J633" s="39" t="str">
        <f t="shared" si="77"/>
        <v>PA.IV.090805</v>
      </c>
      <c r="K633" s="38" t="s">
        <v>2212</v>
      </c>
      <c r="L633" s="35" t="str">
        <f t="shared" si="71"/>
        <v>22 gauge</v>
      </c>
      <c r="M633" s="39" t="str">
        <f t="shared" si="72"/>
        <v>PI.PA.IV.090805.01</v>
      </c>
      <c r="N633" s="39"/>
      <c r="O633" s="39" t="str">
        <f t="shared" si="73"/>
        <v>PH.PA.IV.090805.01</v>
      </c>
      <c r="Q633" s="39" t="str">
        <f t="shared" si="74"/>
        <v>CL.PA.IV.090805.01</v>
      </c>
      <c r="R633" s="39"/>
      <c r="S633" s="39" t="str">
        <f t="shared" si="78"/>
        <v>DR.PA.IV.090805.01</v>
      </c>
      <c r="T633" s="39"/>
      <c r="U633" s="60" t="str">
        <f t="shared" si="75"/>
        <v>IM.PA.IV.090805.01</v>
      </c>
      <c r="V633" s="59"/>
      <c r="W633" s="60" t="str">
        <f t="shared" si="76"/>
        <v>GE.PA.IV.090805.01</v>
      </c>
    </row>
    <row r="634" spans="1:23" s="35" customFormat="1" ht="14" customHeight="1">
      <c r="A634" s="35" t="s">
        <v>1664</v>
      </c>
      <c r="C634" s="38" t="s">
        <v>2380</v>
      </c>
      <c r="E634" s="38" t="s">
        <v>2378</v>
      </c>
      <c r="F634" s="35" t="s">
        <v>1630</v>
      </c>
      <c r="G634" s="35" t="s">
        <v>1078</v>
      </c>
      <c r="H634" s="38" t="s">
        <v>2222</v>
      </c>
      <c r="J634" s="39" t="str">
        <f t="shared" si="77"/>
        <v>PA.IV.090806</v>
      </c>
      <c r="K634" s="38" t="s">
        <v>2212</v>
      </c>
      <c r="L634" s="35" t="str">
        <f t="shared" si="71"/>
        <v>24 Gauge</v>
      </c>
      <c r="M634" s="39" t="str">
        <f t="shared" si="72"/>
        <v>PI.PA.IV.090806.01</v>
      </c>
      <c r="N634" s="39"/>
      <c r="O634" s="39" t="str">
        <f t="shared" si="73"/>
        <v>PH.PA.IV.090806.01</v>
      </c>
      <c r="Q634" s="39" t="str">
        <f t="shared" si="74"/>
        <v>CL.PA.IV.090806.01</v>
      </c>
      <c r="R634" s="39"/>
      <c r="S634" s="39" t="str">
        <f t="shared" si="78"/>
        <v>DR.PA.IV.090806.01</v>
      </c>
      <c r="T634" s="39"/>
      <c r="U634" s="60" t="str">
        <f t="shared" si="75"/>
        <v>IM.PA.IV.090806.01</v>
      </c>
      <c r="V634" s="59"/>
      <c r="W634" s="60" t="str">
        <f t="shared" si="76"/>
        <v>GE.PA.IV.090806.01</v>
      </c>
    </row>
    <row r="635" spans="1:23" s="35" customFormat="1" ht="14" customHeight="1">
      <c r="A635" s="35" t="s">
        <v>1664</v>
      </c>
      <c r="C635" s="38" t="s">
        <v>2380</v>
      </c>
      <c r="D635" s="35" t="s">
        <v>2215</v>
      </c>
      <c r="E635" s="38" t="s">
        <v>2378</v>
      </c>
      <c r="F635" s="35" t="s">
        <v>1630</v>
      </c>
      <c r="G635" s="35" t="s">
        <v>972</v>
      </c>
      <c r="H635" s="38" t="s">
        <v>2376</v>
      </c>
      <c r="J635" s="39" t="str">
        <f t="shared" si="77"/>
        <v>PA.IV.090807</v>
      </c>
      <c r="K635" s="38" t="s">
        <v>2212</v>
      </c>
      <c r="L635" s="35" t="str">
        <f t="shared" si="71"/>
        <v>Other, specify:</v>
      </c>
      <c r="M635" s="39" t="str">
        <f t="shared" si="72"/>
        <v>PI.PA.IV.090807.01</v>
      </c>
      <c r="N635" s="39"/>
      <c r="O635" s="39" t="str">
        <f t="shared" si="73"/>
        <v>PH.PA.IV.090807.01</v>
      </c>
      <c r="Q635" s="39" t="str">
        <f t="shared" si="74"/>
        <v>CL.PA.IV.090807.01</v>
      </c>
      <c r="R635" s="39"/>
      <c r="S635" s="39" t="str">
        <f t="shared" si="78"/>
        <v>DR.PA.IV.090807.01</v>
      </c>
      <c r="T635" s="39"/>
      <c r="U635" s="60" t="str">
        <f t="shared" si="75"/>
        <v>IM.PA.IV.090807.01</v>
      </c>
      <c r="V635" s="59"/>
      <c r="W635" s="60" t="str">
        <f t="shared" si="76"/>
        <v>GE.PA.IV.090807.01</v>
      </c>
    </row>
    <row r="636" spans="1:23" s="35" customFormat="1" ht="14" customHeight="1">
      <c r="A636" s="35" t="s">
        <v>1664</v>
      </c>
      <c r="C636" s="38" t="s">
        <v>2380</v>
      </c>
      <c r="D636" s="35" t="s">
        <v>2198</v>
      </c>
      <c r="E636" s="38" t="s">
        <v>2380</v>
      </c>
      <c r="F636" s="35" t="s">
        <v>1631</v>
      </c>
      <c r="G636" s="35" t="s">
        <v>1080</v>
      </c>
      <c r="H636" s="38" t="s">
        <v>2212</v>
      </c>
      <c r="J636" s="39" t="str">
        <f t="shared" si="77"/>
        <v>PA.IV.090901</v>
      </c>
      <c r="K636" s="38" t="s">
        <v>2212</v>
      </c>
      <c r="L636" s="35" t="str">
        <f t="shared" si="71"/>
        <v>Saline Lock</v>
      </c>
      <c r="M636" s="39" t="str">
        <f t="shared" si="72"/>
        <v>PI.PA.IV.090901.01</v>
      </c>
      <c r="N636" s="39"/>
      <c r="O636" s="39" t="str">
        <f t="shared" si="73"/>
        <v>PH.PA.IV.090901.01</v>
      </c>
      <c r="Q636" s="39" t="str">
        <f t="shared" si="74"/>
        <v>CL.PA.IV.090901.01</v>
      </c>
      <c r="R636" s="39"/>
      <c r="S636" s="39" t="str">
        <f t="shared" si="78"/>
        <v>DR.PA.IV.090901.01</v>
      </c>
      <c r="T636" s="39"/>
      <c r="U636" s="60" t="str">
        <f t="shared" si="75"/>
        <v>IM.PA.IV.090901.01</v>
      </c>
      <c r="V636" s="59"/>
      <c r="W636" s="60" t="str">
        <f t="shared" si="76"/>
        <v>GE.PA.IV.090901.01</v>
      </c>
    </row>
    <row r="637" spans="1:23" s="35" customFormat="1" ht="14" customHeight="1">
      <c r="A637" s="35" t="s">
        <v>1664</v>
      </c>
      <c r="C637" s="38" t="s">
        <v>2380</v>
      </c>
      <c r="E637" s="38" t="s">
        <v>2380</v>
      </c>
      <c r="F637" s="35" t="s">
        <v>1631</v>
      </c>
      <c r="G637" s="35" t="s">
        <v>1081</v>
      </c>
      <c r="H637" s="38" t="s">
        <v>2217</v>
      </c>
      <c r="J637" s="39" t="str">
        <f t="shared" si="77"/>
        <v>PA.IV.090902</v>
      </c>
      <c r="K637" s="38" t="s">
        <v>2212</v>
      </c>
      <c r="L637" s="35" t="str">
        <f t="shared" si="71"/>
        <v>Angiocath</v>
      </c>
      <c r="M637" s="39" t="str">
        <f t="shared" si="72"/>
        <v>PI.PA.IV.090902.01</v>
      </c>
      <c r="N637" s="39"/>
      <c r="O637" s="39" t="str">
        <f t="shared" si="73"/>
        <v>PH.PA.IV.090902.01</v>
      </c>
      <c r="Q637" s="39" t="str">
        <f t="shared" si="74"/>
        <v>CL.PA.IV.090902.01</v>
      </c>
      <c r="R637" s="39"/>
      <c r="S637" s="39" t="str">
        <f t="shared" si="78"/>
        <v>DR.PA.IV.090902.01</v>
      </c>
      <c r="T637" s="39"/>
      <c r="U637" s="60" t="str">
        <f t="shared" si="75"/>
        <v>IM.PA.IV.090902.01</v>
      </c>
      <c r="V637" s="59"/>
      <c r="W637" s="60" t="str">
        <f t="shared" si="76"/>
        <v>GE.PA.IV.090902.01</v>
      </c>
    </row>
    <row r="638" spans="1:23" s="35" customFormat="1" ht="14" customHeight="1">
      <c r="A638" s="35" t="s">
        <v>1664</v>
      </c>
      <c r="C638" s="38" t="s">
        <v>2380</v>
      </c>
      <c r="E638" s="38" t="s">
        <v>2380</v>
      </c>
      <c r="F638" s="35" t="s">
        <v>1631</v>
      </c>
      <c r="G638" s="35" t="s">
        <v>1082</v>
      </c>
      <c r="H638" s="38" t="s">
        <v>2219</v>
      </c>
      <c r="J638" s="39" t="str">
        <f t="shared" si="77"/>
        <v>PA.IV.090903</v>
      </c>
      <c r="K638" s="38" t="s">
        <v>2212</v>
      </c>
      <c r="L638" s="35" t="str">
        <f t="shared" si="71"/>
        <v>Double Lumen Angio Cath</v>
      </c>
      <c r="M638" s="39" t="str">
        <f t="shared" si="72"/>
        <v>PI.PA.IV.090903.01</v>
      </c>
      <c r="N638" s="39"/>
      <c r="O638" s="39" t="str">
        <f t="shared" si="73"/>
        <v>PH.PA.IV.090903.01</v>
      </c>
      <c r="Q638" s="39" t="str">
        <f t="shared" si="74"/>
        <v>CL.PA.IV.090903.01</v>
      </c>
      <c r="R638" s="39"/>
      <c r="S638" s="39" t="str">
        <f t="shared" si="78"/>
        <v>DR.PA.IV.090903.01</v>
      </c>
      <c r="T638" s="39"/>
      <c r="U638" s="60" t="str">
        <f t="shared" si="75"/>
        <v>IM.PA.IV.090903.01</v>
      </c>
      <c r="V638" s="59"/>
      <c r="W638" s="60" t="str">
        <f t="shared" si="76"/>
        <v>GE.PA.IV.090903.01</v>
      </c>
    </row>
    <row r="639" spans="1:23" s="35" customFormat="1" ht="14" customHeight="1">
      <c r="A639" s="35" t="s">
        <v>1664</v>
      </c>
      <c r="C639" s="38" t="s">
        <v>2380</v>
      </c>
      <c r="E639" s="38" t="s">
        <v>2380</v>
      </c>
      <c r="F639" s="35" t="s">
        <v>1631</v>
      </c>
      <c r="G639" s="35" t="s">
        <v>1083</v>
      </c>
      <c r="H639" s="38" t="s">
        <v>2063</v>
      </c>
      <c r="J639" s="39" t="str">
        <f t="shared" si="77"/>
        <v>PA.IV.090904</v>
      </c>
      <c r="K639" s="38" t="s">
        <v>2212</v>
      </c>
      <c r="L639" s="35" t="str">
        <f t="shared" si="71"/>
        <v>Midline</v>
      </c>
      <c r="M639" s="39" t="str">
        <f t="shared" si="72"/>
        <v>PI.PA.IV.090904.01</v>
      </c>
      <c r="N639" s="39"/>
      <c r="O639" s="39" t="str">
        <f t="shared" si="73"/>
        <v>PH.PA.IV.090904.01</v>
      </c>
      <c r="Q639" s="39" t="str">
        <f t="shared" si="74"/>
        <v>CL.PA.IV.090904.01</v>
      </c>
      <c r="R639" s="39"/>
      <c r="S639" s="39" t="str">
        <f t="shared" si="78"/>
        <v>DR.PA.IV.090904.01</v>
      </c>
      <c r="T639" s="39"/>
      <c r="U639" s="60" t="str">
        <f t="shared" si="75"/>
        <v>IM.PA.IV.090904.01</v>
      </c>
      <c r="V639" s="59"/>
      <c r="W639" s="60" t="str">
        <f t="shared" si="76"/>
        <v>GE.PA.IV.090904.01</v>
      </c>
    </row>
    <row r="640" spans="1:23" s="35" customFormat="1" ht="14" customHeight="1">
      <c r="A640" s="35" t="s">
        <v>1664</v>
      </c>
      <c r="C640" s="38" t="s">
        <v>2380</v>
      </c>
      <c r="E640" s="38" t="s">
        <v>2380</v>
      </c>
      <c r="F640" s="35" t="s">
        <v>1631</v>
      </c>
      <c r="G640" s="35" t="s">
        <v>972</v>
      </c>
      <c r="H640" s="38" t="s">
        <v>2065</v>
      </c>
      <c r="J640" s="39" t="str">
        <f t="shared" si="77"/>
        <v>PA.IV.090905</v>
      </c>
      <c r="K640" s="38" t="s">
        <v>2212</v>
      </c>
      <c r="L640" s="35" t="str">
        <f t="shared" si="71"/>
        <v>Other, specify:</v>
      </c>
      <c r="M640" s="39" t="str">
        <f t="shared" si="72"/>
        <v>PI.PA.IV.090905.01</v>
      </c>
      <c r="N640" s="39"/>
      <c r="O640" s="39" t="str">
        <f t="shared" si="73"/>
        <v>PH.PA.IV.090905.01</v>
      </c>
      <c r="Q640" s="39" t="str">
        <f t="shared" si="74"/>
        <v>CL.PA.IV.090905.01</v>
      </c>
      <c r="R640" s="39"/>
      <c r="S640" s="39" t="str">
        <f t="shared" si="78"/>
        <v>DR.PA.IV.090905.01</v>
      </c>
      <c r="T640" s="39"/>
      <c r="U640" s="60" t="str">
        <f t="shared" si="75"/>
        <v>IM.PA.IV.090905.01</v>
      </c>
      <c r="V640" s="59"/>
      <c r="W640" s="60" t="str">
        <f t="shared" si="76"/>
        <v>GE.PA.IV.090905.01</v>
      </c>
    </row>
    <row r="641" spans="1:31" s="35" customFormat="1" ht="15">
      <c r="A641" s="35" t="s">
        <v>1664</v>
      </c>
      <c r="C641" s="38" t="s">
        <v>2380</v>
      </c>
      <c r="D641" s="35" t="s">
        <v>4506</v>
      </c>
      <c r="E641" s="38" t="s">
        <v>3331</v>
      </c>
      <c r="F641" s="35" t="s">
        <v>4538</v>
      </c>
      <c r="G641" s="35" t="s">
        <v>2860</v>
      </c>
      <c r="H641" s="38" t="s">
        <v>2212</v>
      </c>
      <c r="I641" s="35" t="s">
        <v>1433</v>
      </c>
      <c r="J641" s="39" t="str">
        <f t="shared" si="77"/>
        <v>PA.IV.091001</v>
      </c>
      <c r="K641" s="38" t="s">
        <v>3298</v>
      </c>
      <c r="L641" s="35" t="str">
        <f t="shared" si="71"/>
        <v>Patent/infusing</v>
      </c>
      <c r="M641" s="39" t="str">
        <f t="shared" si="72"/>
        <v>PI.PA.IV.091001.01</v>
      </c>
      <c r="N641" s="39"/>
      <c r="O641" s="39" t="str">
        <f t="shared" si="73"/>
        <v>PH.PA.IV.091001.01</v>
      </c>
      <c r="Q641" s="39" t="str">
        <f t="shared" si="74"/>
        <v>CL.PA.IV.091001.01</v>
      </c>
      <c r="S641" s="39" t="str">
        <f t="shared" si="78"/>
        <v>DR.PA.IV.091001.01</v>
      </c>
      <c r="T641" s="39"/>
      <c r="U641" s="60" t="str">
        <f t="shared" si="75"/>
        <v>IM.PA.IV.091001.01</v>
      </c>
      <c r="V641" s="59"/>
      <c r="W641" s="60" t="str">
        <f t="shared" si="76"/>
        <v>GE.PA.IV.091001.01</v>
      </c>
      <c r="AD641" s="35" t="s">
        <v>3326</v>
      </c>
      <c r="AE641" s="35">
        <v>1267</v>
      </c>
    </row>
    <row r="642" spans="1:31" s="35" customFormat="1" ht="15">
      <c r="A642" s="35" t="s">
        <v>1664</v>
      </c>
      <c r="C642" s="38" t="s">
        <v>2380</v>
      </c>
      <c r="D642" s="35" t="s">
        <v>4380</v>
      </c>
      <c r="E642" s="38" t="s">
        <v>3331</v>
      </c>
      <c r="F642" s="35" t="s">
        <v>4538</v>
      </c>
      <c r="G642" s="35" t="s">
        <v>2861</v>
      </c>
      <c r="H642" s="38" t="s">
        <v>2217</v>
      </c>
      <c r="I642" s="35" t="s">
        <v>2862</v>
      </c>
      <c r="J642" s="39" t="str">
        <f t="shared" si="77"/>
        <v>PA.IV.091002</v>
      </c>
      <c r="K642" s="38" t="s">
        <v>3298</v>
      </c>
      <c r="L642" s="35" t="str">
        <f t="shared" si="71"/>
        <v>Saline lock/capped</v>
      </c>
      <c r="M642" s="39" t="str">
        <f t="shared" si="72"/>
        <v>PI.PA.IV.091002.01</v>
      </c>
      <c r="N642" s="39"/>
      <c r="O642" s="39" t="str">
        <f t="shared" si="73"/>
        <v>PH.PA.IV.091002.01</v>
      </c>
      <c r="Q642" s="39" t="str">
        <f t="shared" si="74"/>
        <v>CL.PA.IV.091002.01</v>
      </c>
      <c r="S642" s="39" t="str">
        <f t="shared" si="78"/>
        <v>DR.PA.IV.091002.01</v>
      </c>
      <c r="T642" s="39"/>
      <c r="U642" s="60" t="str">
        <f t="shared" si="75"/>
        <v>IM.PA.IV.091002.01</v>
      </c>
      <c r="V642" s="59"/>
      <c r="W642" s="60" t="str">
        <f t="shared" si="76"/>
        <v>GE.PA.IV.091002.01</v>
      </c>
      <c r="AD642" s="35" t="s">
        <v>3326</v>
      </c>
      <c r="AE642" s="35">
        <v>1267</v>
      </c>
    </row>
    <row r="643" spans="1:31" s="35" customFormat="1" ht="15">
      <c r="A643" s="35" t="s">
        <v>1664</v>
      </c>
      <c r="C643" s="38" t="s">
        <v>2380</v>
      </c>
      <c r="E643" s="38" t="s">
        <v>3331</v>
      </c>
      <c r="F643" s="35" t="s">
        <v>4538</v>
      </c>
      <c r="G643" s="35" t="s">
        <v>148</v>
      </c>
      <c r="H643" s="38" t="s">
        <v>2219</v>
      </c>
      <c r="I643" s="35" t="s">
        <v>2802</v>
      </c>
      <c r="J643" s="39" t="str">
        <f t="shared" si="77"/>
        <v>PA.IV.091003</v>
      </c>
      <c r="K643" s="38" t="s">
        <v>3298</v>
      </c>
      <c r="L643" s="35" t="str">
        <f t="shared" si="71"/>
        <v>No blood return, flush easy</v>
      </c>
      <c r="M643" s="39" t="str">
        <f t="shared" si="72"/>
        <v>PI.PA.IV.091003.01</v>
      </c>
      <c r="N643" s="39"/>
      <c r="O643" s="39" t="str">
        <f t="shared" si="73"/>
        <v>PH.PA.IV.091003.01</v>
      </c>
      <c r="Q643" s="39" t="str">
        <f t="shared" si="74"/>
        <v>CL.PA.IV.091003.01</v>
      </c>
      <c r="S643" s="39" t="str">
        <f t="shared" si="78"/>
        <v>DR.PA.IV.091003.01</v>
      </c>
      <c r="T643" s="39"/>
      <c r="U643" s="60" t="str">
        <f t="shared" si="75"/>
        <v>IM.PA.IV.091003.01</v>
      </c>
      <c r="V643" s="59"/>
      <c r="W643" s="60" t="str">
        <f t="shared" si="76"/>
        <v>GE.PA.IV.091003.01</v>
      </c>
      <c r="AD643" s="35" t="s">
        <v>3326</v>
      </c>
      <c r="AE643" s="35">
        <v>1267</v>
      </c>
    </row>
    <row r="644" spans="1:31" s="35" customFormat="1" ht="15">
      <c r="A644" s="35" t="s">
        <v>1664</v>
      </c>
      <c r="C644" s="38" t="s">
        <v>2380</v>
      </c>
      <c r="E644" s="38" t="s">
        <v>3331</v>
      </c>
      <c r="F644" s="35" t="s">
        <v>4538</v>
      </c>
      <c r="G644" s="35" t="s">
        <v>1168</v>
      </c>
      <c r="H644" s="38" t="s">
        <v>2063</v>
      </c>
      <c r="I644" s="35" t="s">
        <v>1382</v>
      </c>
      <c r="J644" s="39" t="str">
        <f t="shared" si="77"/>
        <v>PA.IV.091004</v>
      </c>
      <c r="K644" s="38" t="s">
        <v>3298</v>
      </c>
      <c r="L644" s="35" t="str">
        <f t="shared" si="71"/>
        <v>Positional</v>
      </c>
      <c r="M644" s="39" t="str">
        <f t="shared" si="72"/>
        <v>PI.PA.IV.091004.01</v>
      </c>
      <c r="N644" s="39"/>
      <c r="O644" s="39" t="str">
        <f t="shared" si="73"/>
        <v>PH.PA.IV.091004.01</v>
      </c>
      <c r="Q644" s="39" t="str">
        <f t="shared" si="74"/>
        <v>CL.PA.IV.091004.01</v>
      </c>
      <c r="S644" s="39" t="str">
        <f t="shared" si="78"/>
        <v>DR.PA.IV.091004.01</v>
      </c>
      <c r="T644" s="39"/>
      <c r="U644" s="60" t="str">
        <f t="shared" si="75"/>
        <v>IM.PA.IV.091004.01</v>
      </c>
      <c r="V644" s="59"/>
      <c r="W644" s="60" t="str">
        <f t="shared" si="76"/>
        <v>GE.PA.IV.091004.01</v>
      </c>
      <c r="AD644" s="35" t="s">
        <v>3326</v>
      </c>
      <c r="AE644" s="35">
        <v>1267</v>
      </c>
    </row>
    <row r="645" spans="1:31" s="35" customFormat="1" ht="15">
      <c r="A645" s="35" t="s">
        <v>1664</v>
      </c>
      <c r="C645" s="38" t="s">
        <v>2380</v>
      </c>
      <c r="E645" s="38" t="s">
        <v>3331</v>
      </c>
      <c r="F645" s="35" t="s">
        <v>4538</v>
      </c>
      <c r="G645" s="35" t="s">
        <v>1509</v>
      </c>
      <c r="H645" s="38" t="s">
        <v>2065</v>
      </c>
      <c r="I645" s="35" t="s">
        <v>2799</v>
      </c>
      <c r="J645" s="39" t="str">
        <f t="shared" si="77"/>
        <v>PA.IV.091005</v>
      </c>
      <c r="K645" s="38" t="s">
        <v>3298</v>
      </c>
      <c r="L645" s="35" t="str">
        <f t="shared" si="71"/>
        <v>Occluded</v>
      </c>
      <c r="M645" s="39" t="str">
        <f t="shared" si="72"/>
        <v>PI.PA.IV.091005.01</v>
      </c>
      <c r="N645" s="39"/>
      <c r="O645" s="39" t="str">
        <f t="shared" si="73"/>
        <v>PH.PA.IV.091005.01</v>
      </c>
      <c r="Q645" s="39" t="str">
        <f t="shared" si="74"/>
        <v>CL.PA.IV.091005.01</v>
      </c>
      <c r="S645" s="39" t="str">
        <f t="shared" si="78"/>
        <v>DR.PA.IV.091005.01</v>
      </c>
      <c r="T645" s="39"/>
      <c r="U645" s="60" t="str">
        <f t="shared" si="75"/>
        <v>IM.PA.IV.091005.01</v>
      </c>
      <c r="V645" s="59"/>
      <c r="W645" s="60" t="str">
        <f t="shared" si="76"/>
        <v>GE.PA.IV.091005.01</v>
      </c>
      <c r="AD645" s="35" t="s">
        <v>3326</v>
      </c>
      <c r="AE645" s="35">
        <v>1267</v>
      </c>
    </row>
    <row r="646" spans="1:31" s="35" customFormat="1" ht="15">
      <c r="A646" s="35" t="s">
        <v>1664</v>
      </c>
      <c r="C646" s="38" t="s">
        <v>2380</v>
      </c>
      <c r="E646" s="38" t="s">
        <v>3331</v>
      </c>
      <c r="F646" s="35" t="s">
        <v>4538</v>
      </c>
      <c r="G646" s="35" t="s">
        <v>149</v>
      </c>
      <c r="H646" s="38" t="s">
        <v>2222</v>
      </c>
      <c r="I646" s="35" t="s">
        <v>2803</v>
      </c>
      <c r="J646" s="39" t="str">
        <f t="shared" si="77"/>
        <v>PA.IV.091006</v>
      </c>
      <c r="K646" s="38" t="s">
        <v>3298</v>
      </c>
      <c r="L646" s="35" t="str">
        <f t="shared" si="71"/>
        <v>Sluggish blood return</v>
      </c>
      <c r="M646" s="39" t="str">
        <f t="shared" si="72"/>
        <v>PI.PA.IV.091006.01</v>
      </c>
      <c r="N646" s="39"/>
      <c r="O646" s="39" t="str">
        <f t="shared" si="73"/>
        <v>PH.PA.IV.091006.01</v>
      </c>
      <c r="Q646" s="39" t="str">
        <f t="shared" si="74"/>
        <v>CL.PA.IV.091006.01</v>
      </c>
      <c r="S646" s="39" t="str">
        <f t="shared" si="78"/>
        <v>DR.PA.IV.091006.01</v>
      </c>
      <c r="T646" s="39"/>
      <c r="U646" s="60" t="str">
        <f t="shared" si="75"/>
        <v>IM.PA.IV.091006.01</v>
      </c>
      <c r="V646" s="59"/>
      <c r="W646" s="60" t="str">
        <f t="shared" si="76"/>
        <v>GE.PA.IV.091006.01</v>
      </c>
      <c r="AD646" s="35" t="s">
        <v>3326</v>
      </c>
      <c r="AE646" s="35">
        <v>1267</v>
      </c>
    </row>
    <row r="647" spans="1:31" s="35" customFormat="1" ht="15">
      <c r="A647" s="35" t="s">
        <v>1664</v>
      </c>
      <c r="C647" s="38" t="s">
        <v>2380</v>
      </c>
      <c r="D647" s="35" t="s">
        <v>4380</v>
      </c>
      <c r="E647" s="38" t="s">
        <v>3331</v>
      </c>
      <c r="F647" s="35" t="s">
        <v>4538</v>
      </c>
      <c r="G647" s="35" t="s">
        <v>2863</v>
      </c>
      <c r="H647" s="38" t="s">
        <v>2376</v>
      </c>
      <c r="I647" s="35" t="s">
        <v>2800</v>
      </c>
      <c r="J647" s="39" t="str">
        <f t="shared" si="77"/>
        <v>PA.IV.091007</v>
      </c>
      <c r="K647" s="38" t="s">
        <v>3298</v>
      </c>
      <c r="L647" s="35" t="str">
        <f t="shared" si="71"/>
        <v xml:space="preserve">Discontinued </v>
      </c>
      <c r="M647" s="39" t="str">
        <f t="shared" si="72"/>
        <v>PI.PA.IV.091007.01</v>
      </c>
      <c r="N647" s="39"/>
      <c r="O647" s="39" t="str">
        <f t="shared" si="73"/>
        <v>PH.PA.IV.091007.01</v>
      </c>
      <c r="Q647" s="39" t="str">
        <f t="shared" si="74"/>
        <v>CL.PA.IV.091007.01</v>
      </c>
      <c r="S647" s="39" t="str">
        <f t="shared" si="78"/>
        <v>DR.PA.IV.091007.01</v>
      </c>
      <c r="T647" s="39"/>
      <c r="U647" s="60" t="str">
        <f t="shared" si="75"/>
        <v>IM.PA.IV.091007.01</v>
      </c>
      <c r="V647" s="59"/>
      <c r="W647" s="60" t="str">
        <f t="shared" si="76"/>
        <v>GE.PA.IV.091007.01</v>
      </c>
      <c r="AD647" s="35" t="s">
        <v>3326</v>
      </c>
      <c r="AE647" s="35">
        <v>1267</v>
      </c>
    </row>
    <row r="648" spans="1:31" s="35" customFormat="1" ht="15">
      <c r="A648" s="35" t="s">
        <v>1664</v>
      </c>
      <c r="C648" s="38" t="s">
        <v>2380</v>
      </c>
      <c r="D648" s="35" t="s">
        <v>4380</v>
      </c>
      <c r="E648" s="38" t="s">
        <v>3331</v>
      </c>
      <c r="F648" s="35" t="s">
        <v>4538</v>
      </c>
      <c r="G648" s="35" t="s">
        <v>150</v>
      </c>
      <c r="H648" s="38" t="s">
        <v>2378</v>
      </c>
      <c r="I648" s="35" t="s">
        <v>2819</v>
      </c>
      <c r="J648" s="39" t="str">
        <f t="shared" si="77"/>
        <v>PA.IV.091008</v>
      </c>
      <c r="K648" s="38" t="s">
        <v>3298</v>
      </c>
      <c r="L648" s="35" t="str">
        <f t="shared" si="71"/>
        <v>D/C due to positive blood cultures</v>
      </c>
      <c r="M648" s="39" t="str">
        <f t="shared" si="72"/>
        <v>PI.PA.IV.091008.01</v>
      </c>
      <c r="N648" s="39"/>
      <c r="O648" s="39" t="str">
        <f t="shared" si="73"/>
        <v>PH.PA.IV.091008.01</v>
      </c>
      <c r="Q648" s="39" t="str">
        <f t="shared" si="74"/>
        <v>CL.PA.IV.091008.01</v>
      </c>
      <c r="S648" s="39" t="str">
        <f t="shared" si="78"/>
        <v>DR.PA.IV.091008.01</v>
      </c>
      <c r="T648" s="39"/>
      <c r="U648" s="60" t="str">
        <f t="shared" si="75"/>
        <v>IM.PA.IV.091008.01</v>
      </c>
      <c r="V648" s="59"/>
      <c r="W648" s="60" t="str">
        <f t="shared" si="76"/>
        <v>GE.PA.IV.091008.01</v>
      </c>
      <c r="AD648" s="35" t="s">
        <v>3326</v>
      </c>
      <c r="AE648" s="35">
        <v>1267</v>
      </c>
    </row>
    <row r="649" spans="1:31" s="35" customFormat="1" ht="15">
      <c r="A649" s="35" t="s">
        <v>1664</v>
      </c>
      <c r="C649" s="38" t="s">
        <v>2380</v>
      </c>
      <c r="E649" s="38" t="s">
        <v>3331</v>
      </c>
      <c r="F649" s="35" t="s">
        <v>4538</v>
      </c>
      <c r="G649" s="35" t="s">
        <v>4525</v>
      </c>
      <c r="H649" s="38" t="s">
        <v>3312</v>
      </c>
      <c r="J649" s="39" t="str">
        <f t="shared" si="77"/>
        <v>PA.IV.091009</v>
      </c>
      <c r="K649" s="38" t="s">
        <v>3298</v>
      </c>
      <c r="L649" s="35" t="str">
        <f t="shared" si="71"/>
        <v>Self Discontinued</v>
      </c>
      <c r="M649" s="39" t="str">
        <f t="shared" si="72"/>
        <v>PI.PA.IV.091009.01</v>
      </c>
      <c r="N649" s="39"/>
      <c r="O649" s="39" t="str">
        <f t="shared" si="73"/>
        <v>PH.PA.IV.091009.01</v>
      </c>
      <c r="Q649" s="39" t="str">
        <f t="shared" si="74"/>
        <v>CL.PA.IV.091009.01</v>
      </c>
      <c r="R649" s="35" t="s">
        <v>4380</v>
      </c>
      <c r="S649" s="39" t="str">
        <f t="shared" si="78"/>
        <v>DR.PA.IV.091009.01</v>
      </c>
      <c r="T649" s="39"/>
      <c r="U649" s="60" t="str">
        <f t="shared" ref="U649:U713" si="79">CONCATENATE("IM.",J649, ".",K649)</f>
        <v>IM.PA.IV.091009.01</v>
      </c>
      <c r="V649" s="59"/>
      <c r="W649" s="60" t="str">
        <f t="shared" ref="W649:W713" si="80">CONCATENATE("GE.",J649, ".",K649)</f>
        <v>GE.PA.IV.091009.01</v>
      </c>
      <c r="AB649" s="35" t="s">
        <v>3326</v>
      </c>
      <c r="AC649" s="35">
        <v>1124</v>
      </c>
    </row>
    <row r="650" spans="1:31" s="35" customFormat="1" ht="14" customHeight="1">
      <c r="A650" s="35" t="s">
        <v>1664</v>
      </c>
      <c r="B650" s="35" t="s">
        <v>1632</v>
      </c>
      <c r="C650" s="38" t="s">
        <v>2124</v>
      </c>
      <c r="D650" s="35" t="s">
        <v>1957</v>
      </c>
      <c r="E650" s="38" t="s">
        <v>2212</v>
      </c>
      <c r="F650" s="35" t="s">
        <v>1821</v>
      </c>
      <c r="G650" s="35" t="s">
        <v>1791</v>
      </c>
      <c r="H650" s="38" t="s">
        <v>2212</v>
      </c>
      <c r="J650" s="39" t="str">
        <f t="shared" si="77"/>
        <v>PA.IV.100101</v>
      </c>
      <c r="K650" s="38" t="s">
        <v>2212</v>
      </c>
      <c r="L650" s="35" t="str">
        <f t="shared" si="71"/>
        <v>Bloody</v>
      </c>
      <c r="M650" s="39" t="str">
        <f t="shared" si="72"/>
        <v>PI.PA.IV.100101.01</v>
      </c>
      <c r="N650" s="39"/>
      <c r="O650" s="39" t="str">
        <f t="shared" si="73"/>
        <v>PH.PA.IV.100101.01</v>
      </c>
      <c r="Q650" s="39" t="str">
        <f t="shared" si="74"/>
        <v>CL.PA.IV.100101.01</v>
      </c>
      <c r="R650" s="39"/>
      <c r="S650" s="39" t="str">
        <f t="shared" si="78"/>
        <v>DR.PA.IV.100101.01</v>
      </c>
      <c r="T650" s="39"/>
      <c r="U650" s="60" t="str">
        <f t="shared" si="79"/>
        <v>IM.PA.IV.100101.01</v>
      </c>
      <c r="V650" s="59"/>
      <c r="W650" s="60" t="str">
        <f t="shared" si="80"/>
        <v>GE.PA.IV.100101.01</v>
      </c>
    </row>
    <row r="651" spans="1:31" s="35" customFormat="1" ht="14" customHeight="1">
      <c r="A651" s="35" t="s">
        <v>1664</v>
      </c>
      <c r="C651" s="38" t="s">
        <v>2124</v>
      </c>
      <c r="E651" s="38" t="s">
        <v>2212</v>
      </c>
      <c r="F651" s="35" t="s">
        <v>1821</v>
      </c>
      <c r="G651" s="35" t="s">
        <v>1792</v>
      </c>
      <c r="H651" s="38" t="s">
        <v>2217</v>
      </c>
      <c r="J651" s="39" t="str">
        <f t="shared" si="77"/>
        <v>PA.IV.100102</v>
      </c>
      <c r="K651" s="38" t="s">
        <v>2212</v>
      </c>
      <c r="L651" s="35" t="str">
        <f t="shared" si="71"/>
        <v>Serous</v>
      </c>
      <c r="M651" s="39" t="str">
        <f t="shared" si="72"/>
        <v>PI.PA.IV.100102.01</v>
      </c>
      <c r="N651" s="39"/>
      <c r="O651" s="39" t="str">
        <f t="shared" si="73"/>
        <v>PH.PA.IV.100102.01</v>
      </c>
      <c r="Q651" s="39" t="str">
        <f t="shared" si="74"/>
        <v>CL.PA.IV.100102.01</v>
      </c>
      <c r="R651" s="39"/>
      <c r="S651" s="39" t="str">
        <f t="shared" si="78"/>
        <v>DR.PA.IV.100102.01</v>
      </c>
      <c r="T651" s="39"/>
      <c r="U651" s="60" t="str">
        <f t="shared" si="79"/>
        <v>IM.PA.IV.100102.01</v>
      </c>
      <c r="V651" s="59"/>
      <c r="W651" s="60" t="str">
        <f t="shared" si="80"/>
        <v>GE.PA.IV.100102.01</v>
      </c>
    </row>
    <row r="652" spans="1:31" s="35" customFormat="1" ht="14" customHeight="1">
      <c r="A652" s="35" t="s">
        <v>1664</v>
      </c>
      <c r="C652" s="38" t="s">
        <v>2124</v>
      </c>
      <c r="E652" s="38" t="s">
        <v>2212</v>
      </c>
      <c r="F652" s="35" t="s">
        <v>1821</v>
      </c>
      <c r="G652" s="35" t="s">
        <v>1793</v>
      </c>
      <c r="H652" s="38" t="s">
        <v>2219</v>
      </c>
      <c r="J652" s="39" t="str">
        <f t="shared" si="77"/>
        <v>PA.IV.100103</v>
      </c>
      <c r="K652" s="38" t="s">
        <v>2212</v>
      </c>
      <c r="L652" s="35" t="str">
        <f t="shared" si="71"/>
        <v>Serosanguinous</v>
      </c>
      <c r="M652" s="39" t="str">
        <f t="shared" si="72"/>
        <v>PI.PA.IV.100103.01</v>
      </c>
      <c r="N652" s="39"/>
      <c r="O652" s="39" t="str">
        <f t="shared" si="73"/>
        <v>PH.PA.IV.100103.01</v>
      </c>
      <c r="Q652" s="39" t="str">
        <f t="shared" si="74"/>
        <v>CL.PA.IV.100103.01</v>
      </c>
      <c r="R652" s="39"/>
      <c r="S652" s="39" t="str">
        <f t="shared" si="78"/>
        <v>DR.PA.IV.100103.01</v>
      </c>
      <c r="T652" s="39"/>
      <c r="U652" s="60" t="str">
        <f t="shared" si="79"/>
        <v>IM.PA.IV.100103.01</v>
      </c>
      <c r="V652" s="59"/>
      <c r="W652" s="60" t="str">
        <f t="shared" si="80"/>
        <v>GE.PA.IV.100103.01</v>
      </c>
    </row>
    <row r="653" spans="1:31" s="35" customFormat="1" ht="14" customHeight="1">
      <c r="A653" s="35" t="s">
        <v>1664</v>
      </c>
      <c r="C653" s="38" t="s">
        <v>2124</v>
      </c>
      <c r="E653" s="38" t="s">
        <v>2212</v>
      </c>
      <c r="F653" s="35" t="s">
        <v>1821</v>
      </c>
      <c r="G653" s="35" t="s">
        <v>1794</v>
      </c>
      <c r="H653" s="38" t="s">
        <v>2063</v>
      </c>
      <c r="J653" s="39" t="str">
        <f t="shared" si="77"/>
        <v>PA.IV.100104</v>
      </c>
      <c r="K653" s="38" t="s">
        <v>2212</v>
      </c>
      <c r="L653" s="35" t="str">
        <f t="shared" ref="L653:L730" si="81">G653</f>
        <v>Purulent</v>
      </c>
      <c r="M653" s="39" t="str">
        <f t="shared" ref="M653:M730" si="82">CONCATENATE("PI.",J653,".",K653)</f>
        <v>PI.PA.IV.100104.01</v>
      </c>
      <c r="N653" s="39"/>
      <c r="O653" s="39" t="str">
        <f t="shared" ref="O653:O730" si="83">CONCATENATE("PH.",J653,".",K653)</f>
        <v>PH.PA.IV.100104.01</v>
      </c>
      <c r="Q653" s="39" t="str">
        <f t="shared" ref="Q653:Q730" si="84">CONCATENATE("CL.",J653,".",K653)</f>
        <v>CL.PA.IV.100104.01</v>
      </c>
      <c r="R653" s="39"/>
      <c r="S653" s="39" t="str">
        <f t="shared" si="78"/>
        <v>DR.PA.IV.100104.01</v>
      </c>
      <c r="T653" s="39"/>
      <c r="U653" s="60" t="str">
        <f t="shared" si="79"/>
        <v>IM.PA.IV.100104.01</v>
      </c>
      <c r="V653" s="59"/>
      <c r="W653" s="60" t="str">
        <f t="shared" si="80"/>
        <v>GE.PA.IV.100104.01</v>
      </c>
    </row>
    <row r="654" spans="1:31" s="35" customFormat="1" ht="14" customHeight="1">
      <c r="A654" s="35" t="s">
        <v>1664</v>
      </c>
      <c r="C654" s="38" t="s">
        <v>2124</v>
      </c>
      <c r="D654" s="35" t="s">
        <v>1795</v>
      </c>
      <c r="E654" s="38" t="s">
        <v>2217</v>
      </c>
      <c r="F654" s="35" t="s">
        <v>1995</v>
      </c>
      <c r="G654" s="35" t="s">
        <v>341</v>
      </c>
      <c r="H654" s="38" t="s">
        <v>2212</v>
      </c>
      <c r="J654" s="39" t="str">
        <f t="shared" si="77"/>
        <v>PA.IV.100201</v>
      </c>
      <c r="K654" s="38" t="s">
        <v>2212</v>
      </c>
      <c r="L654" s="35" t="str">
        <f t="shared" si="81"/>
        <v>Clean, dry, intact</v>
      </c>
      <c r="M654" s="39" t="str">
        <f t="shared" si="82"/>
        <v>PI.PA.IV.100201.01</v>
      </c>
      <c r="N654" s="39"/>
      <c r="O654" s="39" t="str">
        <f t="shared" si="83"/>
        <v>PH.PA.IV.100201.01</v>
      </c>
      <c r="Q654" s="39" t="str">
        <f t="shared" si="84"/>
        <v>CL.PA.IV.100201.01</v>
      </c>
      <c r="R654" s="39"/>
      <c r="S654" s="39" t="str">
        <f t="shared" si="78"/>
        <v>DR.PA.IV.100201.01</v>
      </c>
      <c r="T654" s="39"/>
      <c r="U654" s="60" t="str">
        <f t="shared" si="79"/>
        <v>IM.PA.IV.100201.01</v>
      </c>
      <c r="V654" s="59"/>
      <c r="W654" s="60" t="str">
        <f t="shared" si="80"/>
        <v>GE.PA.IV.100201.01</v>
      </c>
    </row>
    <row r="655" spans="1:31" s="35" customFormat="1" ht="14" customHeight="1">
      <c r="A655" s="35" t="s">
        <v>1664</v>
      </c>
      <c r="C655" s="38" t="s">
        <v>2124</v>
      </c>
      <c r="E655" s="38" t="s">
        <v>2217</v>
      </c>
      <c r="F655" s="35" t="s">
        <v>1995</v>
      </c>
      <c r="G655" s="35" t="s">
        <v>2633</v>
      </c>
      <c r="H655" s="38" t="s">
        <v>2217</v>
      </c>
      <c r="J655" s="39" t="str">
        <f t="shared" si="77"/>
        <v>PA.IV.100202</v>
      </c>
      <c r="K655" s="38" t="s">
        <v>2212</v>
      </c>
      <c r="L655" s="35" t="str">
        <f t="shared" si="81"/>
        <v>Scant discharge</v>
      </c>
      <c r="M655" s="39" t="str">
        <f t="shared" si="82"/>
        <v>PI.PA.IV.100202.01</v>
      </c>
      <c r="N655" s="39"/>
      <c r="O655" s="39" t="str">
        <f t="shared" si="83"/>
        <v>PH.PA.IV.100202.01</v>
      </c>
      <c r="Q655" s="39" t="str">
        <f t="shared" si="84"/>
        <v>CL.PA.IV.100202.01</v>
      </c>
      <c r="R655" s="39"/>
      <c r="S655" s="39" t="str">
        <f t="shared" si="78"/>
        <v>DR.PA.IV.100202.01</v>
      </c>
      <c r="T655" s="39"/>
      <c r="U655" s="60" t="str">
        <f t="shared" si="79"/>
        <v>IM.PA.IV.100202.01</v>
      </c>
      <c r="V655" s="59"/>
      <c r="W655" s="60" t="str">
        <f t="shared" si="80"/>
        <v>GE.PA.IV.100202.01</v>
      </c>
    </row>
    <row r="656" spans="1:31" s="35" customFormat="1" ht="14" customHeight="1">
      <c r="A656" s="35" t="s">
        <v>1664</v>
      </c>
      <c r="C656" s="38" t="s">
        <v>2124</v>
      </c>
      <c r="E656" s="38" t="s">
        <v>2217</v>
      </c>
      <c r="F656" s="35" t="s">
        <v>1995</v>
      </c>
      <c r="G656" s="35" t="s">
        <v>2634</v>
      </c>
      <c r="H656" s="38" t="s">
        <v>2219</v>
      </c>
      <c r="J656" s="39" t="str">
        <f t="shared" si="77"/>
        <v>PA.IV.100203</v>
      </c>
      <c r="K656" s="38" t="s">
        <v>2212</v>
      </c>
      <c r="L656" s="35" t="str">
        <f t="shared" si="81"/>
        <v>Small discharge</v>
      </c>
      <c r="M656" s="39" t="str">
        <f t="shared" si="82"/>
        <v>PI.PA.IV.100203.01</v>
      </c>
      <c r="N656" s="39"/>
      <c r="O656" s="39" t="str">
        <f t="shared" si="83"/>
        <v>PH.PA.IV.100203.01</v>
      </c>
      <c r="Q656" s="39" t="str">
        <f t="shared" si="84"/>
        <v>CL.PA.IV.100203.01</v>
      </c>
      <c r="R656" s="39"/>
      <c r="S656" s="39" t="str">
        <f t="shared" si="78"/>
        <v>DR.PA.IV.100203.01</v>
      </c>
      <c r="T656" s="39"/>
      <c r="U656" s="60" t="str">
        <f t="shared" si="79"/>
        <v>IM.PA.IV.100203.01</v>
      </c>
      <c r="V656" s="59"/>
      <c r="W656" s="60" t="str">
        <f t="shared" si="80"/>
        <v>GE.PA.IV.100203.01</v>
      </c>
    </row>
    <row r="657" spans="1:35" s="35" customFormat="1" ht="14" customHeight="1">
      <c r="A657" s="35" t="s">
        <v>1664</v>
      </c>
      <c r="C657" s="38" t="s">
        <v>2124</v>
      </c>
      <c r="E657" s="38" t="s">
        <v>2217</v>
      </c>
      <c r="F657" s="35" t="s">
        <v>1995</v>
      </c>
      <c r="G657" s="35" t="s">
        <v>2635</v>
      </c>
      <c r="H657" s="38" t="s">
        <v>2063</v>
      </c>
      <c r="J657" s="39" t="str">
        <f t="shared" si="77"/>
        <v>PA.IV.100204</v>
      </c>
      <c r="K657" s="38" t="s">
        <v>2212</v>
      </c>
      <c r="L657" s="35" t="str">
        <f t="shared" si="81"/>
        <v>Moderate discharge</v>
      </c>
      <c r="M657" s="39" t="str">
        <f t="shared" si="82"/>
        <v>PI.PA.IV.100204.01</v>
      </c>
      <c r="N657" s="39"/>
      <c r="O657" s="39" t="str">
        <f t="shared" si="83"/>
        <v>PH.PA.IV.100204.01</v>
      </c>
      <c r="Q657" s="39" t="str">
        <f t="shared" si="84"/>
        <v>CL.PA.IV.100204.01</v>
      </c>
      <c r="R657" s="39"/>
      <c r="S657" s="39" t="str">
        <f t="shared" si="78"/>
        <v>DR.PA.IV.100204.01</v>
      </c>
      <c r="T657" s="39"/>
      <c r="U657" s="60" t="str">
        <f t="shared" si="79"/>
        <v>IM.PA.IV.100204.01</v>
      </c>
      <c r="V657" s="59"/>
      <c r="W657" s="60" t="str">
        <f t="shared" si="80"/>
        <v>GE.PA.IV.100204.01</v>
      </c>
    </row>
    <row r="658" spans="1:35" s="35" customFormat="1" ht="14" customHeight="1">
      <c r="A658" s="35" t="s">
        <v>1664</v>
      </c>
      <c r="C658" s="38" t="s">
        <v>2124</v>
      </c>
      <c r="E658" s="38" t="s">
        <v>2217</v>
      </c>
      <c r="F658" s="35" t="s">
        <v>1995</v>
      </c>
      <c r="G658" s="35" t="s">
        <v>2775</v>
      </c>
      <c r="H658" s="38" t="s">
        <v>2065</v>
      </c>
      <c r="J658" s="39" t="str">
        <f t="shared" si="77"/>
        <v>PA.IV.100205</v>
      </c>
      <c r="K658" s="38" t="s">
        <v>2212</v>
      </c>
      <c r="L658" s="35" t="str">
        <f t="shared" si="81"/>
        <v>Heavy discharge</v>
      </c>
      <c r="M658" s="39" t="str">
        <f t="shared" si="82"/>
        <v>PI.PA.IV.100205.01</v>
      </c>
      <c r="N658" s="39"/>
      <c r="O658" s="39" t="str">
        <f t="shared" si="83"/>
        <v>PH.PA.IV.100205.01</v>
      </c>
      <c r="Q658" s="39" t="str">
        <f t="shared" si="84"/>
        <v>CL.PA.IV.100205.01</v>
      </c>
      <c r="R658" s="39"/>
      <c r="S658" s="39" t="str">
        <f t="shared" si="78"/>
        <v>DR.PA.IV.100205.01</v>
      </c>
      <c r="T658" s="39"/>
      <c r="U658" s="60" t="str">
        <f t="shared" si="79"/>
        <v>IM.PA.IV.100205.01</v>
      </c>
      <c r="V658" s="59"/>
      <c r="W658" s="60" t="str">
        <f t="shared" si="80"/>
        <v>GE.PA.IV.100205.01</v>
      </c>
    </row>
    <row r="659" spans="1:35" s="35" customFormat="1" ht="14" customHeight="1">
      <c r="A659" s="35" t="s">
        <v>1664</v>
      </c>
      <c r="C659" s="38" t="s">
        <v>2124</v>
      </c>
      <c r="E659" s="38" t="s">
        <v>2217</v>
      </c>
      <c r="F659" s="35" t="s">
        <v>1995</v>
      </c>
      <c r="G659" s="35" t="s">
        <v>6575</v>
      </c>
      <c r="H659" s="38" t="s">
        <v>2222</v>
      </c>
      <c r="J659" s="39" t="str">
        <f t="shared" si="77"/>
        <v>PA.IV.100206</v>
      </c>
      <c r="K659" s="38" t="s">
        <v>2212</v>
      </c>
      <c r="L659" s="35" t="str">
        <f t="shared" si="81"/>
        <v>No discharge</v>
      </c>
      <c r="M659" s="39" t="str">
        <f t="shared" si="82"/>
        <v>PI.PA.IV.100206.01</v>
      </c>
      <c r="N659" s="39"/>
      <c r="O659" s="39" t="str">
        <f t="shared" si="83"/>
        <v>PH.PA.IV.100206.01</v>
      </c>
      <c r="Q659" s="39" t="str">
        <f t="shared" si="84"/>
        <v>CL.PA.IV.100206.01</v>
      </c>
      <c r="R659" s="39"/>
      <c r="S659" s="39" t="str">
        <f t="shared" si="78"/>
        <v>DR.PA.IV.100206.01</v>
      </c>
      <c r="T659" s="39"/>
      <c r="U659" s="60" t="str">
        <f t="shared" si="79"/>
        <v>IM.PA.IV.100206.01</v>
      </c>
      <c r="V659" s="59"/>
      <c r="W659" s="60" t="str">
        <f t="shared" si="80"/>
        <v>GE.PA.IV.100206.01</v>
      </c>
      <c r="AH659" s="35" t="s">
        <v>3207</v>
      </c>
      <c r="AI659" s="35">
        <v>1662</v>
      </c>
    </row>
    <row r="660" spans="1:35" s="35" customFormat="1" ht="14" customHeight="1">
      <c r="A660" s="35" t="s">
        <v>1664</v>
      </c>
      <c r="C660" s="38" t="s">
        <v>2124</v>
      </c>
      <c r="D660" s="35" t="s">
        <v>2776</v>
      </c>
      <c r="E660" s="38" t="s">
        <v>2219</v>
      </c>
      <c r="F660" s="35" t="s">
        <v>1996</v>
      </c>
      <c r="G660" s="35" t="s">
        <v>2643</v>
      </c>
      <c r="H660" s="38" t="s">
        <v>2212</v>
      </c>
      <c r="J660" s="39" t="str">
        <f t="shared" si="77"/>
        <v>PA.IV.100301</v>
      </c>
      <c r="K660" s="38" t="s">
        <v>2212</v>
      </c>
      <c r="L660" s="35" t="str">
        <f t="shared" si="81"/>
        <v>Transparent</v>
      </c>
      <c r="M660" s="39" t="str">
        <f t="shared" si="82"/>
        <v>PI.PA.IV.100301.01</v>
      </c>
      <c r="N660" s="39"/>
      <c r="O660" s="39" t="str">
        <f t="shared" si="83"/>
        <v>PH.PA.IV.100301.01</v>
      </c>
      <c r="Q660" s="39" t="str">
        <f t="shared" si="84"/>
        <v>CL.PA.IV.100301.01</v>
      </c>
      <c r="R660" s="39"/>
      <c r="S660" s="39" t="str">
        <f t="shared" si="78"/>
        <v>DR.PA.IV.100301.01</v>
      </c>
      <c r="T660" s="39"/>
      <c r="U660" s="60" t="str">
        <f t="shared" si="79"/>
        <v>IM.PA.IV.100301.01</v>
      </c>
      <c r="V660" s="59"/>
      <c r="W660" s="60" t="str">
        <f t="shared" si="80"/>
        <v>GE.PA.IV.100301.01</v>
      </c>
    </row>
    <row r="661" spans="1:35" s="35" customFormat="1" ht="14" customHeight="1">
      <c r="A661" s="35" t="s">
        <v>1664</v>
      </c>
      <c r="C661" s="38" t="s">
        <v>2124</v>
      </c>
      <c r="E661" s="38" t="s">
        <v>2219</v>
      </c>
      <c r="F661" s="35" t="s">
        <v>1996</v>
      </c>
      <c r="G661" s="35" t="s">
        <v>2644</v>
      </c>
      <c r="H661" s="38" t="s">
        <v>2217</v>
      </c>
      <c r="J661" s="39" t="str">
        <f t="shared" si="77"/>
        <v>PA.IV.100302</v>
      </c>
      <c r="K661" s="38" t="s">
        <v>2212</v>
      </c>
      <c r="L661" s="35" t="str">
        <f t="shared" si="81"/>
        <v>Gauze</v>
      </c>
      <c r="M661" s="39" t="str">
        <f t="shared" si="82"/>
        <v>PI.PA.IV.100302.01</v>
      </c>
      <c r="N661" s="39"/>
      <c r="O661" s="39" t="str">
        <f t="shared" si="83"/>
        <v>PH.PA.IV.100302.01</v>
      </c>
      <c r="Q661" s="39" t="str">
        <f t="shared" si="84"/>
        <v>CL.PA.IV.100302.01</v>
      </c>
      <c r="R661" s="39"/>
      <c r="S661" s="39" t="str">
        <f t="shared" si="78"/>
        <v>DR.PA.IV.100302.01</v>
      </c>
      <c r="T661" s="39"/>
      <c r="U661" s="60" t="str">
        <f t="shared" si="79"/>
        <v>IM.PA.IV.100302.01</v>
      </c>
      <c r="V661" s="59"/>
      <c r="W661" s="60" t="str">
        <f t="shared" si="80"/>
        <v>GE.PA.IV.100302.01</v>
      </c>
    </row>
    <row r="662" spans="1:35" s="35" customFormat="1" ht="14" customHeight="1">
      <c r="A662" s="35" t="s">
        <v>1664</v>
      </c>
      <c r="C662" s="38" t="s">
        <v>2124</v>
      </c>
      <c r="E662" s="38" t="s">
        <v>2219</v>
      </c>
      <c r="F662" s="35" t="s">
        <v>1996</v>
      </c>
      <c r="G662" s="35" t="s">
        <v>2642</v>
      </c>
      <c r="H662" s="38" t="s">
        <v>2219</v>
      </c>
      <c r="J662" s="39" t="str">
        <f t="shared" si="77"/>
        <v>PA.IV.100303</v>
      </c>
      <c r="K662" s="38" t="s">
        <v>2212</v>
      </c>
      <c r="L662" s="35" t="str">
        <f t="shared" si="81"/>
        <v>Antimicrobial disk</v>
      </c>
      <c r="M662" s="39" t="str">
        <f t="shared" si="82"/>
        <v>PI.PA.IV.100303.01</v>
      </c>
      <c r="N662" s="39"/>
      <c r="O662" s="39" t="str">
        <f t="shared" si="83"/>
        <v>PH.PA.IV.100303.01</v>
      </c>
      <c r="Q662" s="39" t="str">
        <f t="shared" si="84"/>
        <v>CL.PA.IV.100303.01</v>
      </c>
      <c r="R662" s="39"/>
      <c r="S662" s="39" t="str">
        <f t="shared" si="78"/>
        <v>DR.PA.IV.100303.01</v>
      </c>
      <c r="T662" s="39"/>
      <c r="U662" s="60" t="str">
        <f t="shared" si="79"/>
        <v>IM.PA.IV.100303.01</v>
      </c>
      <c r="V662" s="59"/>
      <c r="W662" s="60" t="str">
        <f t="shared" si="80"/>
        <v>GE.PA.IV.100303.01</v>
      </c>
    </row>
    <row r="663" spans="1:35" s="35" customFormat="1" ht="14" customHeight="1">
      <c r="A663" s="35" t="s">
        <v>1664</v>
      </c>
      <c r="C663" s="38" t="s">
        <v>2124</v>
      </c>
      <c r="E663" s="38" t="s">
        <v>2219</v>
      </c>
      <c r="F663" s="35" t="s">
        <v>1996</v>
      </c>
      <c r="G663" s="35" t="s">
        <v>870</v>
      </c>
      <c r="H663" s="38" t="s">
        <v>2063</v>
      </c>
      <c r="J663" s="39" t="str">
        <f t="shared" ref="J663:J726" si="85">CONCATENATE("PA.IV.",C663,E663,H663)</f>
        <v>PA.IV.100304</v>
      </c>
      <c r="K663" s="38" t="s">
        <v>2212</v>
      </c>
      <c r="L663" s="35" t="str">
        <f t="shared" si="81"/>
        <v>Pressure dressing</v>
      </c>
      <c r="M663" s="39" t="str">
        <f t="shared" si="82"/>
        <v>PI.PA.IV.100304.01</v>
      </c>
      <c r="N663" s="39"/>
      <c r="O663" s="39" t="str">
        <f t="shared" si="83"/>
        <v>PH.PA.IV.100304.01</v>
      </c>
      <c r="Q663" s="39" t="str">
        <f t="shared" si="84"/>
        <v>CL.PA.IV.100304.01</v>
      </c>
      <c r="R663" s="39"/>
      <c r="S663" s="39" t="str">
        <f t="shared" si="78"/>
        <v>DR.PA.IV.100304.01</v>
      </c>
      <c r="T663" s="39"/>
      <c r="U663" s="60" t="str">
        <f t="shared" si="79"/>
        <v>IM.PA.IV.100304.01</v>
      </c>
      <c r="V663" s="59"/>
      <c r="W663" s="60" t="str">
        <f t="shared" si="80"/>
        <v>GE.PA.IV.100304.01</v>
      </c>
    </row>
    <row r="664" spans="1:35" s="35" customFormat="1" ht="14" customHeight="1">
      <c r="A664" s="35" t="s">
        <v>1664</v>
      </c>
      <c r="C664" s="38" t="s">
        <v>2124</v>
      </c>
      <c r="E664" s="38" t="s">
        <v>2219</v>
      </c>
      <c r="F664" s="35" t="s">
        <v>1996</v>
      </c>
      <c r="G664" s="35" t="s">
        <v>2109</v>
      </c>
      <c r="H664" s="38" t="s">
        <v>2065</v>
      </c>
      <c r="J664" s="39" t="str">
        <f t="shared" si="85"/>
        <v>PA.IV.100305</v>
      </c>
      <c r="K664" s="38" t="s">
        <v>2212</v>
      </c>
      <c r="L664" s="35" t="str">
        <f t="shared" si="81"/>
        <v>Unable to assess</v>
      </c>
      <c r="M664" s="39" t="str">
        <f t="shared" si="82"/>
        <v>PI.PA.IV.100305.01</v>
      </c>
      <c r="N664" s="39"/>
      <c r="O664" s="39" t="str">
        <f t="shared" si="83"/>
        <v>PH.PA.IV.100305.01</v>
      </c>
      <c r="Q664" s="39" t="str">
        <f t="shared" si="84"/>
        <v>CL.PA.IV.100305.01</v>
      </c>
      <c r="R664" s="39"/>
      <c r="S664" s="39" t="str">
        <f t="shared" si="78"/>
        <v>DR.PA.IV.100305.01</v>
      </c>
      <c r="T664" s="39"/>
      <c r="U664" s="60" t="str">
        <f t="shared" si="79"/>
        <v>IM.PA.IV.100305.01</v>
      </c>
      <c r="V664" s="59"/>
      <c r="W664" s="60" t="str">
        <f t="shared" si="80"/>
        <v>GE.PA.IV.100305.01</v>
      </c>
    </row>
    <row r="665" spans="1:35" s="35" customFormat="1" ht="14" customHeight="1">
      <c r="A665" s="35" t="s">
        <v>1664</v>
      </c>
      <c r="C665" s="38" t="s">
        <v>2124</v>
      </c>
      <c r="E665" s="38" t="s">
        <v>2219</v>
      </c>
      <c r="F665" s="35" t="s">
        <v>1996</v>
      </c>
      <c r="G665" s="35" t="s">
        <v>972</v>
      </c>
      <c r="H665" s="38" t="s">
        <v>2222</v>
      </c>
      <c r="J665" s="39" t="str">
        <f t="shared" si="85"/>
        <v>PA.IV.100306</v>
      </c>
      <c r="K665" s="38" t="s">
        <v>2212</v>
      </c>
      <c r="L665" s="35" t="str">
        <f t="shared" si="81"/>
        <v>Other, specify:</v>
      </c>
      <c r="M665" s="39" t="str">
        <f t="shared" si="82"/>
        <v>PI.PA.IV.100306.01</v>
      </c>
      <c r="N665" s="39"/>
      <c r="O665" s="39" t="str">
        <f t="shared" si="83"/>
        <v>PH.PA.IV.100306.01</v>
      </c>
      <c r="Q665" s="39" t="str">
        <f t="shared" si="84"/>
        <v>CL.PA.IV.100306.01</v>
      </c>
      <c r="R665" s="39"/>
      <c r="S665" s="39" t="str">
        <f t="shared" si="78"/>
        <v>DR.PA.IV.100306.01</v>
      </c>
      <c r="T665" s="39"/>
      <c r="U665" s="60" t="str">
        <f t="shared" si="79"/>
        <v>IM.PA.IV.100306.01</v>
      </c>
      <c r="V665" s="59"/>
      <c r="W665" s="60" t="str">
        <f t="shared" si="80"/>
        <v>GE.PA.IV.100306.01</v>
      </c>
    </row>
    <row r="666" spans="1:35" s="35" customFormat="1" ht="14" customHeight="1">
      <c r="A666" s="35" t="s">
        <v>1664</v>
      </c>
      <c r="C666" s="38" t="s">
        <v>2124</v>
      </c>
      <c r="D666" s="35" t="s">
        <v>2629</v>
      </c>
      <c r="E666" s="38" t="s">
        <v>2063</v>
      </c>
      <c r="F666" s="35" t="s">
        <v>1997</v>
      </c>
      <c r="G666" s="35" t="s">
        <v>737</v>
      </c>
      <c r="H666" s="38" t="s">
        <v>2212</v>
      </c>
      <c r="J666" s="39" t="str">
        <f t="shared" si="85"/>
        <v>PA.IV.100401</v>
      </c>
      <c r="K666" s="38" t="s">
        <v>2212</v>
      </c>
      <c r="L666" s="35" t="str">
        <f t="shared" si="81"/>
        <v>Hand right</v>
      </c>
      <c r="M666" s="39" t="str">
        <f t="shared" si="82"/>
        <v>PI.PA.IV.100401.01</v>
      </c>
      <c r="N666" s="39"/>
      <c r="O666" s="39" t="str">
        <f t="shared" si="83"/>
        <v>PH.PA.IV.100401.01</v>
      </c>
      <c r="Q666" s="39" t="str">
        <f t="shared" si="84"/>
        <v>CL.PA.IV.100401.01</v>
      </c>
      <c r="R666" s="39"/>
      <c r="S666" s="39" t="str">
        <f t="shared" si="78"/>
        <v>DR.PA.IV.100401.01</v>
      </c>
      <c r="T666" s="39"/>
      <c r="U666" s="60" t="str">
        <f t="shared" si="79"/>
        <v>IM.PA.IV.100401.01</v>
      </c>
      <c r="V666" s="59"/>
      <c r="W666" s="60" t="str">
        <f t="shared" si="80"/>
        <v>GE.PA.IV.100401.01</v>
      </c>
    </row>
    <row r="667" spans="1:35" s="35" customFormat="1" ht="14" customHeight="1">
      <c r="A667" s="35" t="s">
        <v>1664</v>
      </c>
      <c r="C667" s="38" t="s">
        <v>2124</v>
      </c>
      <c r="E667" s="38" t="s">
        <v>2063</v>
      </c>
      <c r="F667" s="35" t="s">
        <v>1997</v>
      </c>
      <c r="G667" s="35" t="s">
        <v>738</v>
      </c>
      <c r="H667" s="38" t="s">
        <v>2217</v>
      </c>
      <c r="J667" s="39" t="str">
        <f t="shared" si="85"/>
        <v>PA.IV.100402</v>
      </c>
      <c r="K667" s="38" t="s">
        <v>2212</v>
      </c>
      <c r="L667" s="35" t="str">
        <f t="shared" si="81"/>
        <v>Hand left</v>
      </c>
      <c r="M667" s="39" t="str">
        <f t="shared" si="82"/>
        <v>PI.PA.IV.100402.01</v>
      </c>
      <c r="N667" s="39"/>
      <c r="O667" s="39" t="str">
        <f t="shared" si="83"/>
        <v>PH.PA.IV.100402.01</v>
      </c>
      <c r="Q667" s="39" t="str">
        <f t="shared" si="84"/>
        <v>CL.PA.IV.100402.01</v>
      </c>
      <c r="R667" s="39"/>
      <c r="S667" s="39" t="str">
        <f t="shared" si="78"/>
        <v>DR.PA.IV.100402.01</v>
      </c>
      <c r="T667" s="39"/>
      <c r="U667" s="60" t="str">
        <f t="shared" si="79"/>
        <v>IM.PA.IV.100402.01</v>
      </c>
      <c r="V667" s="59"/>
      <c r="W667" s="60" t="str">
        <f t="shared" si="80"/>
        <v>GE.PA.IV.100402.01</v>
      </c>
    </row>
    <row r="668" spans="1:35" s="35" customFormat="1" ht="14" customHeight="1">
      <c r="A668" s="35" t="s">
        <v>1664</v>
      </c>
      <c r="C668" s="38" t="s">
        <v>2124</v>
      </c>
      <c r="E668" s="38" t="s">
        <v>2063</v>
      </c>
      <c r="F668" s="35" t="s">
        <v>1997</v>
      </c>
      <c r="G668" s="35" t="s">
        <v>867</v>
      </c>
      <c r="H668" s="38" t="s">
        <v>2219</v>
      </c>
      <c r="J668" s="39" t="str">
        <f t="shared" si="85"/>
        <v>PA.IV.100403</v>
      </c>
      <c r="K668" s="38" t="s">
        <v>2212</v>
      </c>
      <c r="L668" s="35" t="str">
        <f t="shared" si="81"/>
        <v>Wrist right</v>
      </c>
      <c r="M668" s="39" t="str">
        <f t="shared" si="82"/>
        <v>PI.PA.IV.100403.01</v>
      </c>
      <c r="N668" s="39"/>
      <c r="O668" s="39" t="str">
        <f t="shared" si="83"/>
        <v>PH.PA.IV.100403.01</v>
      </c>
      <c r="Q668" s="39" t="str">
        <f t="shared" si="84"/>
        <v>CL.PA.IV.100403.01</v>
      </c>
      <c r="R668" s="39"/>
      <c r="S668" s="39" t="str">
        <f t="shared" si="78"/>
        <v>DR.PA.IV.100403.01</v>
      </c>
      <c r="T668" s="39"/>
      <c r="U668" s="60" t="str">
        <f t="shared" si="79"/>
        <v>IM.PA.IV.100403.01</v>
      </c>
      <c r="V668" s="59"/>
      <c r="W668" s="60" t="str">
        <f t="shared" si="80"/>
        <v>GE.PA.IV.100403.01</v>
      </c>
    </row>
    <row r="669" spans="1:35" s="35" customFormat="1" ht="14" customHeight="1">
      <c r="A669" s="35" t="s">
        <v>1664</v>
      </c>
      <c r="C669" s="38" t="s">
        <v>2124</v>
      </c>
      <c r="E669" s="38" t="s">
        <v>2063</v>
      </c>
      <c r="F669" s="35" t="s">
        <v>1997</v>
      </c>
      <c r="G669" s="35" t="s">
        <v>868</v>
      </c>
      <c r="H669" s="38" t="s">
        <v>2063</v>
      </c>
      <c r="J669" s="39" t="str">
        <f t="shared" si="85"/>
        <v>PA.IV.100404</v>
      </c>
      <c r="K669" s="38" t="s">
        <v>2212</v>
      </c>
      <c r="L669" s="35" t="str">
        <f t="shared" si="81"/>
        <v>Wrist left</v>
      </c>
      <c r="M669" s="39" t="str">
        <f t="shared" si="82"/>
        <v>PI.PA.IV.100404.01</v>
      </c>
      <c r="N669" s="39"/>
      <c r="O669" s="39" t="str">
        <f t="shared" si="83"/>
        <v>PH.PA.IV.100404.01</v>
      </c>
      <c r="Q669" s="39" t="str">
        <f t="shared" si="84"/>
        <v>CL.PA.IV.100404.01</v>
      </c>
      <c r="R669" s="39"/>
      <c r="S669" s="39" t="str">
        <f t="shared" si="78"/>
        <v>DR.PA.IV.100404.01</v>
      </c>
      <c r="T669" s="39"/>
      <c r="U669" s="60" t="str">
        <f t="shared" si="79"/>
        <v>IM.PA.IV.100404.01</v>
      </c>
      <c r="V669" s="59"/>
      <c r="W669" s="60" t="str">
        <f t="shared" si="80"/>
        <v>GE.PA.IV.100404.01</v>
      </c>
    </row>
    <row r="670" spans="1:35" s="35" customFormat="1" ht="14" customHeight="1">
      <c r="A670" s="35" t="s">
        <v>1664</v>
      </c>
      <c r="C670" s="38" t="s">
        <v>2124</v>
      </c>
      <c r="E670" s="38" t="s">
        <v>2063</v>
      </c>
      <c r="F670" s="35" t="s">
        <v>1997</v>
      </c>
      <c r="G670" s="35" t="s">
        <v>869</v>
      </c>
      <c r="H670" s="38" t="s">
        <v>2065</v>
      </c>
      <c r="J670" s="39" t="str">
        <f t="shared" si="85"/>
        <v>PA.IV.100405</v>
      </c>
      <c r="K670" s="38" t="s">
        <v>2212</v>
      </c>
      <c r="L670" s="35" t="str">
        <f t="shared" si="81"/>
        <v>Forearm right</v>
      </c>
      <c r="M670" s="39" t="str">
        <f t="shared" si="82"/>
        <v>PI.PA.IV.100405.01</v>
      </c>
      <c r="N670" s="39"/>
      <c r="O670" s="39" t="str">
        <f t="shared" si="83"/>
        <v>PH.PA.IV.100405.01</v>
      </c>
      <c r="Q670" s="39" t="str">
        <f t="shared" si="84"/>
        <v>CL.PA.IV.100405.01</v>
      </c>
      <c r="R670" s="39"/>
      <c r="S670" s="39" t="str">
        <f t="shared" si="78"/>
        <v>DR.PA.IV.100405.01</v>
      </c>
      <c r="T670" s="39"/>
      <c r="U670" s="60" t="str">
        <f t="shared" si="79"/>
        <v>IM.PA.IV.100405.01</v>
      </c>
      <c r="V670" s="59"/>
      <c r="W670" s="60" t="str">
        <f t="shared" si="80"/>
        <v>GE.PA.IV.100405.01</v>
      </c>
    </row>
    <row r="671" spans="1:35" s="35" customFormat="1" ht="14" customHeight="1">
      <c r="A671" s="35" t="s">
        <v>1664</v>
      </c>
      <c r="C671" s="38" t="s">
        <v>2124</v>
      </c>
      <c r="E671" s="38" t="s">
        <v>2063</v>
      </c>
      <c r="F671" s="35" t="s">
        <v>1997</v>
      </c>
      <c r="G671" s="35" t="s">
        <v>776</v>
      </c>
      <c r="H671" s="38" t="s">
        <v>2222</v>
      </c>
      <c r="J671" s="39" t="str">
        <f t="shared" si="85"/>
        <v>PA.IV.100406</v>
      </c>
      <c r="K671" s="38" t="s">
        <v>2212</v>
      </c>
      <c r="L671" s="35" t="str">
        <f t="shared" si="81"/>
        <v>Forearm left</v>
      </c>
      <c r="M671" s="39" t="str">
        <f t="shared" si="82"/>
        <v>PI.PA.IV.100406.01</v>
      </c>
      <c r="N671" s="39"/>
      <c r="O671" s="39" t="str">
        <f t="shared" si="83"/>
        <v>PH.PA.IV.100406.01</v>
      </c>
      <c r="Q671" s="39" t="str">
        <f t="shared" si="84"/>
        <v>CL.PA.IV.100406.01</v>
      </c>
      <c r="R671" s="39"/>
      <c r="S671" s="39" t="str">
        <f t="shared" si="78"/>
        <v>DR.PA.IV.100406.01</v>
      </c>
      <c r="T671" s="39"/>
      <c r="U671" s="60" t="str">
        <f t="shared" si="79"/>
        <v>IM.PA.IV.100406.01</v>
      </c>
      <c r="V671" s="59"/>
      <c r="W671" s="60" t="str">
        <f t="shared" si="80"/>
        <v>GE.PA.IV.100406.01</v>
      </c>
    </row>
    <row r="672" spans="1:35" s="35" customFormat="1" ht="14" customHeight="1">
      <c r="A672" s="35" t="s">
        <v>1664</v>
      </c>
      <c r="C672" s="38" t="s">
        <v>2124</v>
      </c>
      <c r="E672" s="38" t="s">
        <v>2063</v>
      </c>
      <c r="F672" s="35" t="s">
        <v>1997</v>
      </c>
      <c r="G672" s="35" t="s">
        <v>696</v>
      </c>
      <c r="H672" s="38" t="s">
        <v>2376</v>
      </c>
      <c r="J672" s="39" t="str">
        <f t="shared" si="85"/>
        <v>PA.IV.100407</v>
      </c>
      <c r="K672" s="38" t="s">
        <v>2212</v>
      </c>
      <c r="L672" s="35" t="str">
        <f t="shared" si="81"/>
        <v>Antecubital right</v>
      </c>
      <c r="M672" s="39" t="str">
        <f t="shared" si="82"/>
        <v>PI.PA.IV.100407.01</v>
      </c>
      <c r="N672" s="39"/>
      <c r="O672" s="39" t="str">
        <f t="shared" si="83"/>
        <v>PH.PA.IV.100407.01</v>
      </c>
      <c r="Q672" s="39" t="str">
        <f t="shared" si="84"/>
        <v>CL.PA.IV.100407.01</v>
      </c>
      <c r="R672" s="39"/>
      <c r="S672" s="39" t="str">
        <f t="shared" si="78"/>
        <v>DR.PA.IV.100407.01</v>
      </c>
      <c r="T672" s="39"/>
      <c r="U672" s="60" t="str">
        <f t="shared" si="79"/>
        <v>IM.PA.IV.100407.01</v>
      </c>
      <c r="V672" s="59"/>
      <c r="W672" s="60" t="str">
        <f t="shared" si="80"/>
        <v>GE.PA.IV.100407.01</v>
      </c>
    </row>
    <row r="673" spans="1:31" s="35" customFormat="1" ht="14" customHeight="1">
      <c r="A673" s="35" t="s">
        <v>1664</v>
      </c>
      <c r="C673" s="38" t="s">
        <v>2124</v>
      </c>
      <c r="E673" s="38" t="s">
        <v>2063</v>
      </c>
      <c r="F673" s="35" t="s">
        <v>1997</v>
      </c>
      <c r="G673" s="35" t="s">
        <v>865</v>
      </c>
      <c r="H673" s="38" t="s">
        <v>2378</v>
      </c>
      <c r="J673" s="39" t="str">
        <f t="shared" si="85"/>
        <v>PA.IV.100408</v>
      </c>
      <c r="K673" s="38" t="s">
        <v>2212</v>
      </c>
      <c r="L673" s="35" t="str">
        <f t="shared" si="81"/>
        <v>Antecubital left</v>
      </c>
      <c r="M673" s="39" t="str">
        <f t="shared" si="82"/>
        <v>PI.PA.IV.100408.01</v>
      </c>
      <c r="N673" s="39"/>
      <c r="O673" s="39" t="str">
        <f t="shared" si="83"/>
        <v>PH.PA.IV.100408.01</v>
      </c>
      <c r="Q673" s="39" t="str">
        <f t="shared" si="84"/>
        <v>CL.PA.IV.100408.01</v>
      </c>
      <c r="R673" s="39"/>
      <c r="S673" s="39" t="str">
        <f t="shared" si="78"/>
        <v>DR.PA.IV.100408.01</v>
      </c>
      <c r="T673" s="39"/>
      <c r="U673" s="60" t="str">
        <f t="shared" si="79"/>
        <v>IM.PA.IV.100408.01</v>
      </c>
      <c r="V673" s="59"/>
      <c r="W673" s="60" t="str">
        <f t="shared" si="80"/>
        <v>GE.PA.IV.100408.01</v>
      </c>
    </row>
    <row r="674" spans="1:31" s="35" customFormat="1" ht="14" customHeight="1">
      <c r="A674" s="35" t="s">
        <v>1664</v>
      </c>
      <c r="C674" s="38" t="s">
        <v>2124</v>
      </c>
      <c r="E674" s="38" t="s">
        <v>2063</v>
      </c>
      <c r="F674" s="35" t="s">
        <v>1997</v>
      </c>
      <c r="G674" s="35" t="s">
        <v>972</v>
      </c>
      <c r="H674" s="38" t="s">
        <v>2380</v>
      </c>
      <c r="J674" s="39" t="str">
        <f t="shared" si="85"/>
        <v>PA.IV.100409</v>
      </c>
      <c r="K674" s="38" t="s">
        <v>2212</v>
      </c>
      <c r="L674" s="35" t="str">
        <f t="shared" si="81"/>
        <v>Other, specify:</v>
      </c>
      <c r="M674" s="39" t="str">
        <f t="shared" si="82"/>
        <v>PI.PA.IV.100409.01</v>
      </c>
      <c r="N674" s="39"/>
      <c r="O674" s="39" t="str">
        <f t="shared" si="83"/>
        <v>PH.PA.IV.100409.01</v>
      </c>
      <c r="Q674" s="39" t="str">
        <f t="shared" si="84"/>
        <v>CL.PA.IV.100409.01</v>
      </c>
      <c r="R674" s="39"/>
      <c r="S674" s="39" t="str">
        <f t="shared" si="78"/>
        <v>DR.PA.IV.100409.01</v>
      </c>
      <c r="T674" s="39"/>
      <c r="U674" s="60" t="str">
        <f t="shared" si="79"/>
        <v>IM.PA.IV.100409.01</v>
      </c>
      <c r="V674" s="59"/>
      <c r="W674" s="60" t="str">
        <f t="shared" si="80"/>
        <v>GE.PA.IV.100409.01</v>
      </c>
    </row>
    <row r="675" spans="1:31" s="35" customFormat="1" ht="14" customHeight="1">
      <c r="A675" s="35" t="s">
        <v>1664</v>
      </c>
      <c r="C675" s="38" t="s">
        <v>2124</v>
      </c>
      <c r="E675" s="38" t="s">
        <v>2063</v>
      </c>
      <c r="F675" s="35" t="s">
        <v>1997</v>
      </c>
      <c r="G675" s="35" t="s">
        <v>4531</v>
      </c>
      <c r="H675" s="38" t="s">
        <v>3331</v>
      </c>
      <c r="J675" s="39" t="str">
        <f t="shared" si="85"/>
        <v>PA.IV.100410</v>
      </c>
      <c r="K675" s="38" t="s">
        <v>2212</v>
      </c>
      <c r="L675" s="35" t="str">
        <f t="shared" si="81"/>
        <v>External jugular right</v>
      </c>
      <c r="M675" s="39" t="str">
        <f t="shared" si="82"/>
        <v>PI.PA.IV.100410.01</v>
      </c>
      <c r="N675" s="39"/>
      <c r="O675" s="39" t="str">
        <f t="shared" si="83"/>
        <v>PH.PA.IV.100410.01</v>
      </c>
      <c r="Q675" s="39" t="str">
        <f t="shared" si="84"/>
        <v>CL.PA.IV.100410.01</v>
      </c>
      <c r="R675" s="39"/>
      <c r="S675" s="39" t="str">
        <f t="shared" si="78"/>
        <v>DR.PA.IV.100410.01</v>
      </c>
      <c r="T675" s="39"/>
      <c r="U675" s="60" t="str">
        <f t="shared" si="79"/>
        <v>IM.PA.IV.100410.01</v>
      </c>
      <c r="V675" s="59"/>
      <c r="W675" s="60" t="str">
        <f t="shared" si="80"/>
        <v>GE.PA.IV.100410.01</v>
      </c>
      <c r="AD675" s="35" t="s">
        <v>3326</v>
      </c>
      <c r="AE675" s="35">
        <v>1265</v>
      </c>
    </row>
    <row r="676" spans="1:31" s="35" customFormat="1" ht="14" customHeight="1">
      <c r="A676" s="35" t="s">
        <v>1664</v>
      </c>
      <c r="C676" s="38" t="s">
        <v>2124</v>
      </c>
      <c r="E676" s="38" t="s">
        <v>2063</v>
      </c>
      <c r="F676" s="35" t="s">
        <v>1997</v>
      </c>
      <c r="G676" s="35" t="s">
        <v>4532</v>
      </c>
      <c r="H676" s="38" t="s">
        <v>4304</v>
      </c>
      <c r="J676" s="39" t="str">
        <f t="shared" si="85"/>
        <v>PA.IV.100411</v>
      </c>
      <c r="K676" s="38" t="s">
        <v>2212</v>
      </c>
      <c r="L676" s="35" t="str">
        <f t="shared" si="81"/>
        <v>External jugular left</v>
      </c>
      <c r="M676" s="39" t="str">
        <f t="shared" si="82"/>
        <v>PI.PA.IV.100411.01</v>
      </c>
      <c r="N676" s="39"/>
      <c r="O676" s="39" t="str">
        <f t="shared" si="83"/>
        <v>PH.PA.IV.100411.01</v>
      </c>
      <c r="Q676" s="39" t="str">
        <f t="shared" si="84"/>
        <v>CL.PA.IV.100411.01</v>
      </c>
      <c r="R676" s="39"/>
      <c r="S676" s="39" t="str">
        <f t="shared" si="78"/>
        <v>DR.PA.IV.100411.01</v>
      </c>
      <c r="T676" s="39"/>
      <c r="U676" s="60" t="str">
        <f t="shared" si="79"/>
        <v>IM.PA.IV.100411.01</v>
      </c>
      <c r="V676" s="59"/>
      <c r="W676" s="60" t="str">
        <f t="shared" si="80"/>
        <v>GE.PA.IV.100411.01</v>
      </c>
      <c r="AD676" s="35" t="s">
        <v>3326</v>
      </c>
      <c r="AE676" s="35">
        <v>1265</v>
      </c>
    </row>
    <row r="677" spans="1:31" s="35" customFormat="1" ht="14" customHeight="1">
      <c r="A677" s="35" t="s">
        <v>1664</v>
      </c>
      <c r="C677" s="38" t="s">
        <v>2124</v>
      </c>
      <c r="E677" s="38" t="s">
        <v>2063</v>
      </c>
      <c r="F677" s="35" t="s">
        <v>1997</v>
      </c>
      <c r="G677" s="35" t="s">
        <v>4533</v>
      </c>
      <c r="H677" s="38" t="s">
        <v>4518</v>
      </c>
      <c r="J677" s="39" t="str">
        <f t="shared" si="85"/>
        <v>PA.IV.100412</v>
      </c>
      <c r="K677" s="38" t="s">
        <v>2212</v>
      </c>
      <c r="L677" s="35" t="str">
        <f t="shared" si="81"/>
        <v>Foot right</v>
      </c>
      <c r="M677" s="39" t="str">
        <f t="shared" si="82"/>
        <v>PI.PA.IV.100412.01</v>
      </c>
      <c r="N677" s="39"/>
      <c r="O677" s="39" t="str">
        <f t="shared" si="83"/>
        <v>PH.PA.IV.100412.01</v>
      </c>
      <c r="Q677" s="39" t="str">
        <f t="shared" si="84"/>
        <v>CL.PA.IV.100412.01</v>
      </c>
      <c r="R677" s="39"/>
      <c r="S677" s="39" t="str">
        <f t="shared" si="78"/>
        <v>DR.PA.IV.100412.01</v>
      </c>
      <c r="T677" s="39"/>
      <c r="U677" s="60" t="str">
        <f t="shared" si="79"/>
        <v>IM.PA.IV.100412.01</v>
      </c>
      <c r="V677" s="59"/>
      <c r="W677" s="60" t="str">
        <f t="shared" si="80"/>
        <v>GE.PA.IV.100412.01</v>
      </c>
      <c r="AD677" s="35" t="s">
        <v>3326</v>
      </c>
      <c r="AE677" s="35">
        <v>1265</v>
      </c>
    </row>
    <row r="678" spans="1:31" s="35" customFormat="1" ht="14" customHeight="1">
      <c r="A678" s="35" t="s">
        <v>1664</v>
      </c>
      <c r="C678" s="38" t="s">
        <v>2124</v>
      </c>
      <c r="E678" s="38" t="s">
        <v>2063</v>
      </c>
      <c r="F678" s="35" t="s">
        <v>1997</v>
      </c>
      <c r="G678" s="35" t="s">
        <v>4534</v>
      </c>
      <c r="H678" s="38" t="s">
        <v>4519</v>
      </c>
      <c r="J678" s="39" t="str">
        <f t="shared" si="85"/>
        <v>PA.IV.100413</v>
      </c>
      <c r="K678" s="38" t="s">
        <v>2212</v>
      </c>
      <c r="L678" s="35" t="str">
        <f t="shared" si="81"/>
        <v>Foot left</v>
      </c>
      <c r="M678" s="39" t="str">
        <f t="shared" si="82"/>
        <v>PI.PA.IV.100413.01</v>
      </c>
      <c r="N678" s="39"/>
      <c r="O678" s="39" t="str">
        <f t="shared" si="83"/>
        <v>PH.PA.IV.100413.01</v>
      </c>
      <c r="Q678" s="39" t="str">
        <f t="shared" si="84"/>
        <v>CL.PA.IV.100413.01</v>
      </c>
      <c r="R678" s="39"/>
      <c r="S678" s="39" t="str">
        <f t="shared" si="78"/>
        <v>DR.PA.IV.100413.01</v>
      </c>
      <c r="T678" s="39"/>
      <c r="U678" s="60" t="str">
        <f t="shared" si="79"/>
        <v>IM.PA.IV.100413.01</v>
      </c>
      <c r="V678" s="59"/>
      <c r="W678" s="60" t="str">
        <f t="shared" si="80"/>
        <v>GE.PA.IV.100413.01</v>
      </c>
      <c r="AD678" s="35" t="s">
        <v>3326</v>
      </c>
      <c r="AE678" s="35">
        <v>1265</v>
      </c>
    </row>
    <row r="679" spans="1:31" s="35" customFormat="1" ht="14" customHeight="1">
      <c r="A679" s="35" t="s">
        <v>1664</v>
      </c>
      <c r="C679" s="38" t="s">
        <v>2124</v>
      </c>
      <c r="D679" s="35" t="s">
        <v>1487</v>
      </c>
      <c r="E679" s="38" t="s">
        <v>2065</v>
      </c>
      <c r="F679" s="35" t="s">
        <v>1827</v>
      </c>
      <c r="G679" s="35" t="s">
        <v>1509</v>
      </c>
      <c r="H679" s="38" t="s">
        <v>2212</v>
      </c>
      <c r="J679" s="39" t="str">
        <f t="shared" si="85"/>
        <v>PA.IV.100501</v>
      </c>
      <c r="K679" s="38" t="s">
        <v>2212</v>
      </c>
      <c r="L679" s="35" t="str">
        <f t="shared" si="81"/>
        <v>Occluded</v>
      </c>
      <c r="M679" s="39" t="str">
        <f t="shared" si="82"/>
        <v>PI.PA.IV.100501.01</v>
      </c>
      <c r="N679" s="39"/>
      <c r="O679" s="39" t="str">
        <f t="shared" si="83"/>
        <v>PH.PA.IV.100501.01</v>
      </c>
      <c r="Q679" s="39" t="str">
        <f t="shared" si="84"/>
        <v>CL.PA.IV.100501.01</v>
      </c>
      <c r="R679" s="39"/>
      <c r="S679" s="39" t="str">
        <f t="shared" si="78"/>
        <v>DR.PA.IV.100501.01</v>
      </c>
      <c r="T679" s="39"/>
      <c r="U679" s="60" t="str">
        <f t="shared" si="79"/>
        <v>IM.PA.IV.100501.01</v>
      </c>
      <c r="V679" s="59"/>
      <c r="W679" s="60" t="str">
        <f t="shared" si="80"/>
        <v>GE.PA.IV.100501.01</v>
      </c>
    </row>
    <row r="680" spans="1:31" s="35" customFormat="1" ht="14" customHeight="1">
      <c r="A680" s="35" t="s">
        <v>1664</v>
      </c>
      <c r="C680" s="38" t="s">
        <v>2124</v>
      </c>
      <c r="E680" s="38" t="s">
        <v>2065</v>
      </c>
      <c r="F680" s="35" t="s">
        <v>1827</v>
      </c>
      <c r="G680" s="35" t="s">
        <v>1433</v>
      </c>
      <c r="H680" s="38" t="s">
        <v>2217</v>
      </c>
      <c r="J680" s="39" t="str">
        <f t="shared" si="85"/>
        <v>PA.IV.100502</v>
      </c>
      <c r="K680" s="38" t="s">
        <v>2212</v>
      </c>
      <c r="L680" s="35" t="str">
        <f t="shared" si="81"/>
        <v>Patent</v>
      </c>
      <c r="M680" s="39" t="str">
        <f t="shared" si="82"/>
        <v>PI.PA.IV.100502.01</v>
      </c>
      <c r="N680" s="39"/>
      <c r="O680" s="39" t="str">
        <f t="shared" si="83"/>
        <v>PH.PA.IV.100502.01</v>
      </c>
      <c r="Q680" s="39" t="str">
        <f t="shared" si="84"/>
        <v>CL.PA.IV.100502.01</v>
      </c>
      <c r="R680" s="39"/>
      <c r="S680" s="39" t="str">
        <f t="shared" si="78"/>
        <v>DR.PA.IV.100502.01</v>
      </c>
      <c r="T680" s="39"/>
      <c r="U680" s="60" t="str">
        <f t="shared" si="79"/>
        <v>IM.PA.IV.100502.01</v>
      </c>
      <c r="V680" s="59"/>
      <c r="W680" s="60" t="str">
        <f t="shared" si="80"/>
        <v>GE.PA.IV.100502.01</v>
      </c>
    </row>
    <row r="681" spans="1:31" s="35" customFormat="1" ht="14" customHeight="1">
      <c r="A681" s="35" t="s">
        <v>1664</v>
      </c>
      <c r="C681" s="38" t="s">
        <v>2124</v>
      </c>
      <c r="D681" s="35" t="s">
        <v>1157</v>
      </c>
      <c r="E681" s="38" t="s">
        <v>2222</v>
      </c>
      <c r="F681" s="35" t="s">
        <v>1828</v>
      </c>
      <c r="G681" s="35" t="s">
        <v>2239</v>
      </c>
      <c r="H681" s="38" t="s">
        <v>2212</v>
      </c>
      <c r="J681" s="39" t="str">
        <f t="shared" si="85"/>
        <v>PA.IV.100601</v>
      </c>
      <c r="K681" s="38" t="s">
        <v>2212</v>
      </c>
      <c r="L681" s="35" t="str">
        <f t="shared" si="81"/>
        <v>Sutured</v>
      </c>
      <c r="M681" s="39" t="str">
        <f t="shared" si="82"/>
        <v>PI.PA.IV.100601.01</v>
      </c>
      <c r="N681" s="39"/>
      <c r="O681" s="39" t="str">
        <f t="shared" si="83"/>
        <v>PH.PA.IV.100601.01</v>
      </c>
      <c r="Q681" s="39" t="str">
        <f t="shared" si="84"/>
        <v>CL.PA.IV.100601.01</v>
      </c>
      <c r="R681" s="39"/>
      <c r="S681" s="39" t="str">
        <f t="shared" si="78"/>
        <v>DR.PA.IV.100601.01</v>
      </c>
      <c r="T681" s="39"/>
      <c r="U681" s="60" t="str">
        <f t="shared" si="79"/>
        <v>IM.PA.IV.100601.01</v>
      </c>
      <c r="V681" s="59"/>
      <c r="W681" s="60" t="str">
        <f t="shared" si="80"/>
        <v>GE.PA.IV.100601.01</v>
      </c>
    </row>
    <row r="682" spans="1:31" s="35" customFormat="1" ht="14" customHeight="1">
      <c r="A682" s="35" t="s">
        <v>1664</v>
      </c>
      <c r="C682" s="38" t="s">
        <v>2124</v>
      </c>
      <c r="E682" s="38" t="s">
        <v>2222</v>
      </c>
      <c r="F682" s="35" t="s">
        <v>1828</v>
      </c>
      <c r="G682" s="35" t="s">
        <v>1159</v>
      </c>
      <c r="H682" s="38" t="s">
        <v>2217</v>
      </c>
      <c r="J682" s="39" t="str">
        <f t="shared" si="85"/>
        <v>PA.IV.100602</v>
      </c>
      <c r="K682" s="38" t="s">
        <v>2212</v>
      </c>
      <c r="L682" s="35" t="str">
        <f t="shared" si="81"/>
        <v>Device</v>
      </c>
      <c r="M682" s="39" t="str">
        <f t="shared" si="82"/>
        <v>PI.PA.IV.100602.01</v>
      </c>
      <c r="N682" s="39"/>
      <c r="O682" s="39" t="str">
        <f t="shared" si="83"/>
        <v>PH.PA.IV.100602.01</v>
      </c>
      <c r="Q682" s="39" t="str">
        <f t="shared" si="84"/>
        <v>CL.PA.IV.100602.01</v>
      </c>
      <c r="R682" s="39"/>
      <c r="S682" s="39" t="str">
        <f t="shared" si="78"/>
        <v>DR.PA.IV.100602.01</v>
      </c>
      <c r="T682" s="39"/>
      <c r="U682" s="60" t="str">
        <f t="shared" si="79"/>
        <v>IM.PA.IV.100602.01</v>
      </c>
      <c r="V682" s="59"/>
      <c r="W682" s="60" t="str">
        <f t="shared" si="80"/>
        <v>GE.PA.IV.100602.01</v>
      </c>
    </row>
    <row r="683" spans="1:31" s="35" customFormat="1" ht="14" customHeight="1">
      <c r="A683" s="35" t="s">
        <v>1664</v>
      </c>
      <c r="C683" s="38" t="s">
        <v>2124</v>
      </c>
      <c r="E683" s="38" t="s">
        <v>2222</v>
      </c>
      <c r="F683" s="35" t="s">
        <v>1828</v>
      </c>
      <c r="G683" s="35" t="s">
        <v>1160</v>
      </c>
      <c r="H683" s="38" t="s">
        <v>2219</v>
      </c>
      <c r="J683" s="39" t="str">
        <f t="shared" si="85"/>
        <v>PA.IV.100603</v>
      </c>
      <c r="K683" s="38" t="s">
        <v>2212</v>
      </c>
      <c r="L683" s="35" t="str">
        <f t="shared" si="81"/>
        <v>Tape</v>
      </c>
      <c r="M683" s="39" t="str">
        <f t="shared" si="82"/>
        <v>PI.PA.IV.100603.01</v>
      </c>
      <c r="N683" s="39"/>
      <c r="O683" s="39" t="str">
        <f t="shared" si="83"/>
        <v>PH.PA.IV.100603.01</v>
      </c>
      <c r="Q683" s="39" t="str">
        <f t="shared" si="84"/>
        <v>CL.PA.IV.100603.01</v>
      </c>
      <c r="R683" s="39"/>
      <c r="S683" s="39" t="str">
        <f t="shared" si="78"/>
        <v>DR.PA.IV.100603.01</v>
      </c>
      <c r="T683" s="39"/>
      <c r="U683" s="60" t="str">
        <f t="shared" si="79"/>
        <v>IM.PA.IV.100603.01</v>
      </c>
      <c r="V683" s="59"/>
      <c r="W683" s="60" t="str">
        <f t="shared" si="80"/>
        <v>GE.PA.IV.100603.01</v>
      </c>
    </row>
    <row r="684" spans="1:31" s="35" customFormat="1" ht="14" customHeight="1">
      <c r="A684" s="35" t="s">
        <v>1664</v>
      </c>
      <c r="C684" s="38" t="s">
        <v>2124</v>
      </c>
      <c r="E684" s="38" t="s">
        <v>2222</v>
      </c>
      <c r="F684" s="35" t="s">
        <v>1828</v>
      </c>
      <c r="G684" s="35" t="s">
        <v>1068</v>
      </c>
      <c r="H684" s="38" t="s">
        <v>2063</v>
      </c>
      <c r="J684" s="39" t="str">
        <f t="shared" si="85"/>
        <v>PA.IV.100604</v>
      </c>
      <c r="K684" s="38" t="s">
        <v>2212</v>
      </c>
      <c r="L684" s="35" t="str">
        <f t="shared" si="81"/>
        <v>Wrap</v>
      </c>
      <c r="M684" s="39" t="str">
        <f t="shared" si="82"/>
        <v>PI.PA.IV.100604.01</v>
      </c>
      <c r="N684" s="39"/>
      <c r="O684" s="39" t="str">
        <f t="shared" si="83"/>
        <v>PH.PA.IV.100604.01</v>
      </c>
      <c r="Q684" s="39" t="str">
        <f t="shared" si="84"/>
        <v>CL.PA.IV.100604.01</v>
      </c>
      <c r="R684" s="39"/>
      <c r="S684" s="39" t="str">
        <f t="shared" si="78"/>
        <v>DR.PA.IV.100604.01</v>
      </c>
      <c r="T684" s="39"/>
      <c r="U684" s="60" t="str">
        <f t="shared" si="79"/>
        <v>IM.PA.IV.100604.01</v>
      </c>
      <c r="V684" s="59"/>
      <c r="W684" s="60" t="str">
        <f t="shared" si="80"/>
        <v>GE.PA.IV.100604.01</v>
      </c>
    </row>
    <row r="685" spans="1:31" s="35" customFormat="1" ht="14" customHeight="1">
      <c r="A685" s="35" t="s">
        <v>1664</v>
      </c>
      <c r="C685" s="38" t="s">
        <v>2124</v>
      </c>
      <c r="D685" s="35" t="s">
        <v>2215</v>
      </c>
      <c r="E685" s="38" t="s">
        <v>2222</v>
      </c>
      <c r="F685" s="35" t="s">
        <v>1828</v>
      </c>
      <c r="G685" s="35" t="s">
        <v>972</v>
      </c>
      <c r="H685" s="38" t="s">
        <v>2065</v>
      </c>
      <c r="J685" s="39" t="str">
        <f t="shared" si="85"/>
        <v>PA.IV.100605</v>
      </c>
      <c r="K685" s="38" t="s">
        <v>2212</v>
      </c>
      <c r="L685" s="35" t="str">
        <f t="shared" si="81"/>
        <v>Other, specify:</v>
      </c>
      <c r="M685" s="39" t="str">
        <f t="shared" si="82"/>
        <v>PI.PA.IV.100605.01</v>
      </c>
      <c r="N685" s="39"/>
      <c r="O685" s="39" t="str">
        <f t="shared" si="83"/>
        <v>PH.PA.IV.100605.01</v>
      </c>
      <c r="Q685" s="39" t="str">
        <f t="shared" si="84"/>
        <v>CL.PA.IV.100605.01</v>
      </c>
      <c r="R685" s="39"/>
      <c r="S685" s="39" t="str">
        <f t="shared" si="78"/>
        <v>DR.PA.IV.100605.01</v>
      </c>
      <c r="T685" s="39"/>
      <c r="U685" s="60" t="str">
        <f t="shared" si="79"/>
        <v>IM.PA.IV.100605.01</v>
      </c>
      <c r="V685" s="59"/>
      <c r="W685" s="60" t="str">
        <f t="shared" si="80"/>
        <v>GE.PA.IV.100605.01</v>
      </c>
    </row>
    <row r="686" spans="1:31" s="35" customFormat="1" ht="14" customHeight="1">
      <c r="A686" s="35" t="s">
        <v>1664</v>
      </c>
      <c r="C686" s="38" t="s">
        <v>2124</v>
      </c>
      <c r="D686" s="35" t="s">
        <v>2470</v>
      </c>
      <c r="E686" s="38" t="s">
        <v>2376</v>
      </c>
      <c r="F686" s="35" t="s">
        <v>1829</v>
      </c>
      <c r="G686" s="35" t="s">
        <v>1346</v>
      </c>
      <c r="H686" s="38" t="s">
        <v>2212</v>
      </c>
      <c r="J686" s="39" t="str">
        <f t="shared" si="85"/>
        <v>PA.IV.100701</v>
      </c>
      <c r="K686" s="38" t="s">
        <v>2212</v>
      </c>
      <c r="L686" s="35" t="str">
        <f t="shared" si="81"/>
        <v>No redness, pain, swelling</v>
      </c>
      <c r="M686" s="39" t="str">
        <f t="shared" si="82"/>
        <v>PI.PA.IV.100701.01</v>
      </c>
      <c r="N686" s="39"/>
      <c r="O686" s="39" t="str">
        <f t="shared" si="83"/>
        <v>PH.PA.IV.100701.01</v>
      </c>
      <c r="Q686" s="39" t="str">
        <f t="shared" si="84"/>
        <v>CL.PA.IV.100701.01</v>
      </c>
      <c r="R686" s="39"/>
      <c r="S686" s="39" t="str">
        <f t="shared" si="78"/>
        <v>DR.PA.IV.100701.01</v>
      </c>
      <c r="T686" s="39"/>
      <c r="U686" s="60" t="str">
        <f t="shared" si="79"/>
        <v>IM.PA.IV.100701.01</v>
      </c>
      <c r="V686" s="59"/>
      <c r="W686" s="60" t="str">
        <f t="shared" si="80"/>
        <v>GE.PA.IV.100701.01</v>
      </c>
    </row>
    <row r="687" spans="1:31" s="35" customFormat="1" ht="14" customHeight="1">
      <c r="A687" s="35" t="s">
        <v>1664</v>
      </c>
      <c r="C687" s="38" t="s">
        <v>2124</v>
      </c>
      <c r="E687" s="38" t="s">
        <v>2376</v>
      </c>
      <c r="F687" s="35" t="s">
        <v>1829</v>
      </c>
      <c r="G687" s="35" t="s">
        <v>2473</v>
      </c>
      <c r="H687" s="38" t="s">
        <v>2217</v>
      </c>
      <c r="J687" s="39" t="str">
        <f t="shared" si="85"/>
        <v>PA.IV.100702</v>
      </c>
      <c r="K687" s="38" t="s">
        <v>2212</v>
      </c>
      <c r="L687" s="35" t="str">
        <f t="shared" si="81"/>
        <v>Erythema</v>
      </c>
      <c r="M687" s="39" t="str">
        <f t="shared" si="82"/>
        <v>PI.PA.IV.100702.01</v>
      </c>
      <c r="N687" s="39"/>
      <c r="O687" s="39" t="str">
        <f t="shared" si="83"/>
        <v>PH.PA.IV.100702.01</v>
      </c>
      <c r="Q687" s="39" t="str">
        <f t="shared" si="84"/>
        <v>CL.PA.IV.100702.01</v>
      </c>
      <c r="R687" s="39"/>
      <c r="S687" s="39" t="str">
        <f t="shared" si="78"/>
        <v>DR.PA.IV.100702.01</v>
      </c>
      <c r="T687" s="39"/>
      <c r="U687" s="60" t="str">
        <f t="shared" si="79"/>
        <v>IM.PA.IV.100702.01</v>
      </c>
      <c r="V687" s="59"/>
      <c r="W687" s="60" t="str">
        <f t="shared" si="80"/>
        <v>GE.PA.IV.100702.01</v>
      </c>
    </row>
    <row r="688" spans="1:31" s="35" customFormat="1" ht="14" customHeight="1">
      <c r="A688" s="35" t="s">
        <v>1664</v>
      </c>
      <c r="C688" s="38" t="s">
        <v>2124</v>
      </c>
      <c r="D688" s="35" t="s">
        <v>2215</v>
      </c>
      <c r="E688" s="38" t="s">
        <v>2376</v>
      </c>
      <c r="F688" s="35" t="s">
        <v>1829</v>
      </c>
      <c r="G688" s="35" t="s">
        <v>2313</v>
      </c>
      <c r="H688" s="38" t="s">
        <v>2219</v>
      </c>
      <c r="J688" s="39" t="str">
        <f t="shared" si="85"/>
        <v>PA.IV.100703</v>
      </c>
      <c r="K688" s="38" t="s">
        <v>2212</v>
      </c>
      <c r="L688" s="35" t="str">
        <f t="shared" si="81"/>
        <v>Ecchymosis</v>
      </c>
      <c r="M688" s="39" t="str">
        <f t="shared" si="82"/>
        <v>PI.PA.IV.100703.01</v>
      </c>
      <c r="N688" s="39"/>
      <c r="O688" s="39" t="str">
        <f t="shared" si="83"/>
        <v>PH.PA.IV.100703.01</v>
      </c>
      <c r="Q688" s="39" t="str">
        <f t="shared" si="84"/>
        <v>CL.PA.IV.100703.01</v>
      </c>
      <c r="R688" s="39"/>
      <c r="S688" s="39" t="str">
        <f t="shared" si="78"/>
        <v>DR.PA.IV.100703.01</v>
      </c>
      <c r="T688" s="39"/>
      <c r="U688" s="60" t="str">
        <f t="shared" si="79"/>
        <v>IM.PA.IV.100703.01</v>
      </c>
      <c r="V688" s="59"/>
      <c r="W688" s="60" t="str">
        <f t="shared" si="80"/>
        <v>GE.PA.IV.100703.01</v>
      </c>
    </row>
    <row r="689" spans="1:23" s="35" customFormat="1" ht="14" customHeight="1">
      <c r="A689" s="35" t="s">
        <v>1664</v>
      </c>
      <c r="C689" s="38" t="s">
        <v>2124</v>
      </c>
      <c r="E689" s="38" t="s">
        <v>2376</v>
      </c>
      <c r="F689" s="35" t="s">
        <v>1829</v>
      </c>
      <c r="G689" s="35" t="s">
        <v>2475</v>
      </c>
      <c r="H689" s="38" t="s">
        <v>2063</v>
      </c>
      <c r="J689" s="39" t="str">
        <f t="shared" si="85"/>
        <v>PA.IV.100704</v>
      </c>
      <c r="K689" s="38" t="s">
        <v>2212</v>
      </c>
      <c r="L689" s="35" t="str">
        <f t="shared" si="81"/>
        <v>Tenderness</v>
      </c>
      <c r="M689" s="39" t="str">
        <f t="shared" si="82"/>
        <v>PI.PA.IV.100704.01</v>
      </c>
      <c r="N689" s="39"/>
      <c r="O689" s="39" t="str">
        <f t="shared" si="83"/>
        <v>PH.PA.IV.100704.01</v>
      </c>
      <c r="Q689" s="39" t="str">
        <f t="shared" si="84"/>
        <v>CL.PA.IV.100704.01</v>
      </c>
      <c r="R689" s="39"/>
      <c r="S689" s="39" t="str">
        <f t="shared" si="78"/>
        <v>DR.PA.IV.100704.01</v>
      </c>
      <c r="T689" s="39"/>
      <c r="U689" s="60" t="str">
        <f t="shared" si="79"/>
        <v>IM.PA.IV.100704.01</v>
      </c>
      <c r="V689" s="59"/>
      <c r="W689" s="60" t="str">
        <f t="shared" si="80"/>
        <v>GE.PA.IV.100704.01</v>
      </c>
    </row>
    <row r="690" spans="1:23" s="35" customFormat="1" ht="14" customHeight="1">
      <c r="A690" s="35" t="s">
        <v>1664</v>
      </c>
      <c r="C690" s="38" t="s">
        <v>2124</v>
      </c>
      <c r="E690" s="38" t="s">
        <v>2376</v>
      </c>
      <c r="F690" s="35" t="s">
        <v>1829</v>
      </c>
      <c r="G690" s="35" t="s">
        <v>2476</v>
      </c>
      <c r="H690" s="38" t="s">
        <v>2065</v>
      </c>
      <c r="J690" s="39" t="str">
        <f t="shared" si="85"/>
        <v>PA.IV.100705</v>
      </c>
      <c r="K690" s="38" t="s">
        <v>2212</v>
      </c>
      <c r="L690" s="35" t="str">
        <f t="shared" si="81"/>
        <v>Swelling</v>
      </c>
      <c r="M690" s="39" t="str">
        <f t="shared" si="82"/>
        <v>PI.PA.IV.100705.01</v>
      </c>
      <c r="N690" s="39"/>
      <c r="O690" s="39" t="str">
        <f t="shared" si="83"/>
        <v>PH.PA.IV.100705.01</v>
      </c>
      <c r="Q690" s="39" t="str">
        <f t="shared" si="84"/>
        <v>CL.PA.IV.100705.01</v>
      </c>
      <c r="R690" s="39"/>
      <c r="S690" s="39" t="str">
        <f t="shared" si="78"/>
        <v>DR.PA.IV.100705.01</v>
      </c>
      <c r="T690" s="39"/>
      <c r="U690" s="60" t="str">
        <f t="shared" si="79"/>
        <v>IM.PA.IV.100705.01</v>
      </c>
      <c r="V690" s="59"/>
      <c r="W690" s="60" t="str">
        <f t="shared" si="80"/>
        <v>GE.PA.IV.100705.01</v>
      </c>
    </row>
    <row r="691" spans="1:23" s="35" customFormat="1" ht="14" customHeight="1">
      <c r="A691" s="35" t="s">
        <v>1664</v>
      </c>
      <c r="C691" s="38" t="s">
        <v>2124</v>
      </c>
      <c r="E691" s="38" t="s">
        <v>2376</v>
      </c>
      <c r="F691" s="35" t="s">
        <v>1829</v>
      </c>
      <c r="G691" s="35" t="s">
        <v>2689</v>
      </c>
      <c r="H691" s="38" t="s">
        <v>2222</v>
      </c>
      <c r="J691" s="39" t="str">
        <f t="shared" si="85"/>
        <v>PA.IV.100706</v>
      </c>
      <c r="K691" s="38" t="s">
        <v>2212</v>
      </c>
      <c r="L691" s="35" t="str">
        <f t="shared" si="81"/>
        <v>Hematoma</v>
      </c>
      <c r="M691" s="39" t="str">
        <f t="shared" si="82"/>
        <v>PI.PA.IV.100706.01</v>
      </c>
      <c r="N691" s="39"/>
      <c r="O691" s="39" t="str">
        <f t="shared" si="83"/>
        <v>PH.PA.IV.100706.01</v>
      </c>
      <c r="Q691" s="39" t="str">
        <f t="shared" si="84"/>
        <v>CL.PA.IV.100706.01</v>
      </c>
      <c r="R691" s="39"/>
      <c r="S691" s="39" t="str">
        <f t="shared" si="78"/>
        <v>DR.PA.IV.100706.01</v>
      </c>
      <c r="T691" s="39"/>
      <c r="U691" s="60" t="str">
        <f t="shared" si="79"/>
        <v>IM.PA.IV.100706.01</v>
      </c>
      <c r="V691" s="59"/>
      <c r="W691" s="60" t="str">
        <f t="shared" si="80"/>
        <v>GE.PA.IV.100706.01</v>
      </c>
    </row>
    <row r="692" spans="1:23" s="35" customFormat="1" ht="14" customHeight="1">
      <c r="A692" s="35" t="s">
        <v>1664</v>
      </c>
      <c r="C692" s="38" t="s">
        <v>2124</v>
      </c>
      <c r="D692" s="35" t="s">
        <v>2215</v>
      </c>
      <c r="E692" s="38" t="s">
        <v>2376</v>
      </c>
      <c r="F692" s="35" t="s">
        <v>1829</v>
      </c>
      <c r="G692" s="35" t="s">
        <v>1239</v>
      </c>
      <c r="H692" s="38" t="s">
        <v>2376</v>
      </c>
      <c r="J692" s="39" t="str">
        <f t="shared" si="85"/>
        <v>PA.IV.100707</v>
      </c>
      <c r="K692" s="38" t="s">
        <v>2212</v>
      </c>
      <c r="L692" s="35" t="str">
        <f t="shared" si="81"/>
        <v>IV fluid leaking from site</v>
      </c>
      <c r="M692" s="39" t="str">
        <f t="shared" si="82"/>
        <v>PI.PA.IV.100707.01</v>
      </c>
      <c r="N692" s="39"/>
      <c r="O692" s="39" t="str">
        <f t="shared" si="83"/>
        <v>PH.PA.IV.100707.01</v>
      </c>
      <c r="Q692" s="39" t="str">
        <f t="shared" si="84"/>
        <v>CL.PA.IV.100707.01</v>
      </c>
      <c r="R692" s="39"/>
      <c r="S692" s="39" t="str">
        <f t="shared" si="78"/>
        <v>DR.PA.IV.100707.01</v>
      </c>
      <c r="T692" s="39"/>
      <c r="U692" s="60" t="str">
        <f t="shared" si="79"/>
        <v>IM.PA.IV.100707.01</v>
      </c>
      <c r="V692" s="59"/>
      <c r="W692" s="60" t="str">
        <f t="shared" si="80"/>
        <v>GE.PA.IV.100707.01</v>
      </c>
    </row>
    <row r="693" spans="1:23" s="35" customFormat="1" ht="14" customHeight="1">
      <c r="A693" s="35" t="s">
        <v>1664</v>
      </c>
      <c r="C693" s="38" t="s">
        <v>2124</v>
      </c>
      <c r="E693" s="38" t="s">
        <v>2376</v>
      </c>
      <c r="F693" s="35" t="s">
        <v>1829</v>
      </c>
      <c r="G693" s="35" t="s">
        <v>1164</v>
      </c>
      <c r="H693" s="38" t="s">
        <v>2378</v>
      </c>
      <c r="J693" s="39" t="str">
        <f t="shared" si="85"/>
        <v>PA.IV.100708</v>
      </c>
      <c r="K693" s="38" t="s">
        <v>2212</v>
      </c>
      <c r="L693" s="35" t="str">
        <f t="shared" si="81"/>
        <v>Extravasation</v>
      </c>
      <c r="M693" s="39" t="str">
        <f t="shared" si="82"/>
        <v>PI.PA.IV.100708.01</v>
      </c>
      <c r="N693" s="39"/>
      <c r="O693" s="39" t="str">
        <f t="shared" si="83"/>
        <v>PH.PA.IV.100708.01</v>
      </c>
      <c r="Q693" s="39" t="str">
        <f t="shared" si="84"/>
        <v>CL.PA.IV.100708.01</v>
      </c>
      <c r="R693" s="39"/>
      <c r="S693" s="39" t="str">
        <f t="shared" si="78"/>
        <v>DR.PA.IV.100708.01</v>
      </c>
      <c r="T693" s="39"/>
      <c r="U693" s="60" t="str">
        <f t="shared" si="79"/>
        <v>IM.PA.IV.100708.01</v>
      </c>
      <c r="V693" s="59"/>
      <c r="W693" s="60" t="str">
        <f t="shared" si="80"/>
        <v>GE.PA.IV.100708.01</v>
      </c>
    </row>
    <row r="694" spans="1:23" s="35" customFormat="1" ht="14" customHeight="1">
      <c r="A694" s="35" t="s">
        <v>1664</v>
      </c>
      <c r="C694" s="38" t="s">
        <v>2124</v>
      </c>
      <c r="E694" s="38" t="s">
        <v>2376</v>
      </c>
      <c r="F694" s="35" t="s">
        <v>1829</v>
      </c>
      <c r="G694" s="35" t="s">
        <v>861</v>
      </c>
      <c r="H694" s="38" t="s">
        <v>2380</v>
      </c>
      <c r="J694" s="39" t="str">
        <f t="shared" si="85"/>
        <v>PA.IV.100709</v>
      </c>
      <c r="K694" s="38" t="s">
        <v>2212</v>
      </c>
      <c r="L694" s="35" t="str">
        <f t="shared" si="81"/>
        <v>Unable to assess due to dressing</v>
      </c>
      <c r="M694" s="39" t="str">
        <f t="shared" si="82"/>
        <v>PI.PA.IV.100709.01</v>
      </c>
      <c r="N694" s="39"/>
      <c r="O694" s="39" t="str">
        <f t="shared" si="83"/>
        <v>PH.PA.IV.100709.01</v>
      </c>
      <c r="Q694" s="39" t="str">
        <f t="shared" si="84"/>
        <v>CL.PA.IV.100709.01</v>
      </c>
      <c r="R694" s="39"/>
      <c r="S694" s="39" t="str">
        <f t="shared" si="78"/>
        <v>DR.PA.IV.100709.01</v>
      </c>
      <c r="T694" s="39"/>
      <c r="U694" s="60" t="str">
        <f t="shared" si="79"/>
        <v>IM.PA.IV.100709.01</v>
      </c>
      <c r="V694" s="59"/>
      <c r="W694" s="60" t="str">
        <f t="shared" si="80"/>
        <v>GE.PA.IV.100709.01</v>
      </c>
    </row>
    <row r="695" spans="1:23" s="35" customFormat="1" ht="14" customHeight="1">
      <c r="A695" s="35" t="s">
        <v>1664</v>
      </c>
      <c r="C695" s="38" t="s">
        <v>2124</v>
      </c>
      <c r="E695" s="38" t="s">
        <v>2376</v>
      </c>
      <c r="F695" s="35" t="s">
        <v>1829</v>
      </c>
      <c r="G695" s="35" t="s">
        <v>2687</v>
      </c>
      <c r="H695" s="38" t="s">
        <v>2124</v>
      </c>
      <c r="J695" s="39" t="str">
        <f t="shared" si="85"/>
        <v>PA.IV.100710</v>
      </c>
      <c r="K695" s="38" t="s">
        <v>2212</v>
      </c>
      <c r="L695" s="35" t="str">
        <f t="shared" si="81"/>
        <v>Redness</v>
      </c>
      <c r="M695" s="39" t="str">
        <f t="shared" si="82"/>
        <v>PI.PA.IV.100710.01</v>
      </c>
      <c r="N695" s="39"/>
      <c r="O695" s="39" t="str">
        <f t="shared" si="83"/>
        <v>PH.PA.IV.100710.01</v>
      </c>
      <c r="Q695" s="39" t="str">
        <f t="shared" si="84"/>
        <v>CL.PA.IV.100710.01</v>
      </c>
      <c r="R695" s="39"/>
      <c r="S695" s="39" t="str">
        <f t="shared" si="78"/>
        <v>DR.PA.IV.100710.01</v>
      </c>
      <c r="T695" s="39"/>
      <c r="U695" s="60" t="str">
        <f t="shared" si="79"/>
        <v>IM.PA.IV.100710.01</v>
      </c>
      <c r="V695" s="59"/>
      <c r="W695" s="60" t="str">
        <f t="shared" si="80"/>
        <v>GE.PA.IV.100710.01</v>
      </c>
    </row>
    <row r="696" spans="1:23" s="35" customFormat="1" ht="14" customHeight="1">
      <c r="A696" s="35" t="s">
        <v>1664</v>
      </c>
      <c r="C696" s="38" t="s">
        <v>2124</v>
      </c>
      <c r="E696" s="38" t="s">
        <v>2376</v>
      </c>
      <c r="F696" s="35" t="s">
        <v>1829</v>
      </c>
      <c r="G696" s="35" t="s">
        <v>2688</v>
      </c>
      <c r="H696" s="38" t="s">
        <v>2126</v>
      </c>
      <c r="J696" s="39" t="str">
        <f t="shared" si="85"/>
        <v>PA.IV.100711</v>
      </c>
      <c r="K696" s="38" t="s">
        <v>2212</v>
      </c>
      <c r="L696" s="35" t="str">
        <f t="shared" si="81"/>
        <v>Bleeding</v>
      </c>
      <c r="M696" s="39" t="str">
        <f t="shared" si="82"/>
        <v>PI.PA.IV.100711.01</v>
      </c>
      <c r="N696" s="39"/>
      <c r="O696" s="39" t="str">
        <f t="shared" si="83"/>
        <v>PH.PA.IV.100711.01</v>
      </c>
      <c r="Q696" s="39" t="str">
        <f t="shared" si="84"/>
        <v>CL.PA.IV.100711.01</v>
      </c>
      <c r="R696" s="39"/>
      <c r="S696" s="39" t="str">
        <f t="shared" ref="S696:S779" si="86">CONCATENATE("DR.",J696,".",K696)</f>
        <v>DR.PA.IV.100711.01</v>
      </c>
      <c r="T696" s="39"/>
      <c r="U696" s="60" t="str">
        <f t="shared" si="79"/>
        <v>IM.PA.IV.100711.01</v>
      </c>
      <c r="V696" s="59"/>
      <c r="W696" s="60" t="str">
        <f t="shared" si="80"/>
        <v>GE.PA.IV.100711.01</v>
      </c>
    </row>
    <row r="697" spans="1:23" s="35" customFormat="1" ht="14" customHeight="1">
      <c r="A697" s="35" t="s">
        <v>1664</v>
      </c>
      <c r="C697" s="38" t="s">
        <v>2124</v>
      </c>
      <c r="D697" s="35" t="s">
        <v>1500</v>
      </c>
      <c r="E697" s="38" t="s">
        <v>2378</v>
      </c>
      <c r="F697" s="35" t="s">
        <v>1830</v>
      </c>
      <c r="G697" s="35" t="s">
        <v>1241</v>
      </c>
      <c r="H697" s="38" t="s">
        <v>2212</v>
      </c>
      <c r="J697" s="39" t="str">
        <f t="shared" si="85"/>
        <v>PA.IV.100801</v>
      </c>
      <c r="K697" s="38" t="s">
        <v>2212</v>
      </c>
      <c r="L697" s="35" t="str">
        <f t="shared" si="81"/>
        <v>14 gauge</v>
      </c>
      <c r="M697" s="39" t="str">
        <f t="shared" si="82"/>
        <v>PI.PA.IV.100801.01</v>
      </c>
      <c r="N697" s="39"/>
      <c r="O697" s="39" t="str">
        <f t="shared" si="83"/>
        <v>PH.PA.IV.100801.01</v>
      </c>
      <c r="Q697" s="39" t="str">
        <f t="shared" si="84"/>
        <v>CL.PA.IV.100801.01</v>
      </c>
      <c r="R697" s="39"/>
      <c r="S697" s="39" t="str">
        <f t="shared" si="86"/>
        <v>DR.PA.IV.100801.01</v>
      </c>
      <c r="T697" s="39"/>
      <c r="U697" s="60" t="str">
        <f t="shared" si="79"/>
        <v>IM.PA.IV.100801.01</v>
      </c>
      <c r="V697" s="59"/>
      <c r="W697" s="60" t="str">
        <f t="shared" si="80"/>
        <v>GE.PA.IV.100801.01</v>
      </c>
    </row>
    <row r="698" spans="1:23" s="35" customFormat="1" ht="14" customHeight="1">
      <c r="A698" s="35" t="s">
        <v>1664</v>
      </c>
      <c r="C698" s="38" t="s">
        <v>2124</v>
      </c>
      <c r="E698" s="38" t="s">
        <v>2378</v>
      </c>
      <c r="F698" s="35" t="s">
        <v>1830</v>
      </c>
      <c r="G698" s="35" t="s">
        <v>1074</v>
      </c>
      <c r="H698" s="38" t="s">
        <v>2217</v>
      </c>
      <c r="J698" s="39" t="str">
        <f t="shared" si="85"/>
        <v>PA.IV.100802</v>
      </c>
      <c r="K698" s="38" t="s">
        <v>2212</v>
      </c>
      <c r="L698" s="35" t="str">
        <f t="shared" si="81"/>
        <v>16 gauge</v>
      </c>
      <c r="M698" s="39" t="str">
        <f t="shared" si="82"/>
        <v>PI.PA.IV.100802.01</v>
      </c>
      <c r="N698" s="39"/>
      <c r="O698" s="39" t="str">
        <f t="shared" si="83"/>
        <v>PH.PA.IV.100802.01</v>
      </c>
      <c r="Q698" s="39" t="str">
        <f t="shared" si="84"/>
        <v>CL.PA.IV.100802.01</v>
      </c>
      <c r="R698" s="39"/>
      <c r="S698" s="39" t="str">
        <f t="shared" si="86"/>
        <v>DR.PA.IV.100802.01</v>
      </c>
      <c r="T698" s="39"/>
      <c r="U698" s="60" t="str">
        <f t="shared" si="79"/>
        <v>IM.PA.IV.100802.01</v>
      </c>
      <c r="V698" s="59"/>
      <c r="W698" s="60" t="str">
        <f t="shared" si="80"/>
        <v>GE.PA.IV.100802.01</v>
      </c>
    </row>
    <row r="699" spans="1:23" s="35" customFormat="1" ht="14" customHeight="1">
      <c r="A699" s="35" t="s">
        <v>1664</v>
      </c>
      <c r="C699" s="38" t="s">
        <v>2124</v>
      </c>
      <c r="E699" s="38" t="s">
        <v>2378</v>
      </c>
      <c r="F699" s="35" t="s">
        <v>1830</v>
      </c>
      <c r="G699" s="35" t="s">
        <v>1075</v>
      </c>
      <c r="H699" s="38" t="s">
        <v>2219</v>
      </c>
      <c r="J699" s="39" t="str">
        <f t="shared" si="85"/>
        <v>PA.IV.100803</v>
      </c>
      <c r="K699" s="38" t="s">
        <v>2212</v>
      </c>
      <c r="L699" s="35" t="str">
        <f t="shared" si="81"/>
        <v>18 gauge</v>
      </c>
      <c r="M699" s="39" t="str">
        <f t="shared" si="82"/>
        <v>PI.PA.IV.100803.01</v>
      </c>
      <c r="N699" s="39"/>
      <c r="O699" s="39" t="str">
        <f t="shared" si="83"/>
        <v>PH.PA.IV.100803.01</v>
      </c>
      <c r="Q699" s="39" t="str">
        <f t="shared" si="84"/>
        <v>CL.PA.IV.100803.01</v>
      </c>
      <c r="R699" s="39"/>
      <c r="S699" s="39" t="str">
        <f t="shared" si="86"/>
        <v>DR.PA.IV.100803.01</v>
      </c>
      <c r="T699" s="39"/>
      <c r="U699" s="60" t="str">
        <f t="shared" si="79"/>
        <v>IM.PA.IV.100803.01</v>
      </c>
      <c r="V699" s="59"/>
      <c r="W699" s="60" t="str">
        <f t="shared" si="80"/>
        <v>GE.PA.IV.100803.01</v>
      </c>
    </row>
    <row r="700" spans="1:23" s="35" customFormat="1" ht="14" customHeight="1">
      <c r="A700" s="35" t="s">
        <v>1664</v>
      </c>
      <c r="C700" s="38" t="s">
        <v>2124</v>
      </c>
      <c r="E700" s="38" t="s">
        <v>2378</v>
      </c>
      <c r="F700" s="35" t="s">
        <v>1830</v>
      </c>
      <c r="G700" s="35" t="s">
        <v>1076</v>
      </c>
      <c r="H700" s="38" t="s">
        <v>2063</v>
      </c>
      <c r="J700" s="39" t="str">
        <f t="shared" si="85"/>
        <v>PA.IV.100804</v>
      </c>
      <c r="K700" s="38" t="s">
        <v>2212</v>
      </c>
      <c r="L700" s="35" t="str">
        <f t="shared" si="81"/>
        <v>20 gauge</v>
      </c>
      <c r="M700" s="39" t="str">
        <f t="shared" si="82"/>
        <v>PI.PA.IV.100804.01</v>
      </c>
      <c r="N700" s="39"/>
      <c r="O700" s="39" t="str">
        <f t="shared" si="83"/>
        <v>PH.PA.IV.100804.01</v>
      </c>
      <c r="Q700" s="39" t="str">
        <f t="shared" si="84"/>
        <v>CL.PA.IV.100804.01</v>
      </c>
      <c r="R700" s="39"/>
      <c r="S700" s="39" t="str">
        <f t="shared" si="86"/>
        <v>DR.PA.IV.100804.01</v>
      </c>
      <c r="T700" s="39"/>
      <c r="U700" s="60" t="str">
        <f t="shared" si="79"/>
        <v>IM.PA.IV.100804.01</v>
      </c>
      <c r="V700" s="59"/>
      <c r="W700" s="60" t="str">
        <f t="shared" si="80"/>
        <v>GE.PA.IV.100804.01</v>
      </c>
    </row>
    <row r="701" spans="1:23" s="35" customFormat="1" ht="14" customHeight="1">
      <c r="A701" s="35" t="s">
        <v>1664</v>
      </c>
      <c r="C701" s="38" t="s">
        <v>2124</v>
      </c>
      <c r="E701" s="38" t="s">
        <v>2378</v>
      </c>
      <c r="F701" s="35" t="s">
        <v>1830</v>
      </c>
      <c r="G701" s="35" t="s">
        <v>1077</v>
      </c>
      <c r="H701" s="38" t="s">
        <v>2065</v>
      </c>
      <c r="J701" s="39" t="str">
        <f t="shared" si="85"/>
        <v>PA.IV.100805</v>
      </c>
      <c r="K701" s="38" t="s">
        <v>2212</v>
      </c>
      <c r="L701" s="35" t="str">
        <f t="shared" si="81"/>
        <v>22 gauge</v>
      </c>
      <c r="M701" s="39" t="str">
        <f t="shared" si="82"/>
        <v>PI.PA.IV.100805.01</v>
      </c>
      <c r="N701" s="39"/>
      <c r="O701" s="39" t="str">
        <f t="shared" si="83"/>
        <v>PH.PA.IV.100805.01</v>
      </c>
      <c r="Q701" s="39" t="str">
        <f t="shared" si="84"/>
        <v>CL.PA.IV.100805.01</v>
      </c>
      <c r="R701" s="39"/>
      <c r="S701" s="39" t="str">
        <f t="shared" si="86"/>
        <v>DR.PA.IV.100805.01</v>
      </c>
      <c r="T701" s="39"/>
      <c r="U701" s="60" t="str">
        <f t="shared" si="79"/>
        <v>IM.PA.IV.100805.01</v>
      </c>
      <c r="V701" s="59"/>
      <c r="W701" s="60" t="str">
        <f t="shared" si="80"/>
        <v>GE.PA.IV.100805.01</v>
      </c>
    </row>
    <row r="702" spans="1:23" s="35" customFormat="1" ht="14" customHeight="1">
      <c r="A702" s="35" t="s">
        <v>1664</v>
      </c>
      <c r="C702" s="38" t="s">
        <v>2124</v>
      </c>
      <c r="E702" s="38" t="s">
        <v>2378</v>
      </c>
      <c r="F702" s="35" t="s">
        <v>1830</v>
      </c>
      <c r="G702" s="35" t="s">
        <v>1078</v>
      </c>
      <c r="H702" s="38" t="s">
        <v>2222</v>
      </c>
      <c r="J702" s="39" t="str">
        <f t="shared" si="85"/>
        <v>PA.IV.100806</v>
      </c>
      <c r="K702" s="38" t="s">
        <v>2212</v>
      </c>
      <c r="L702" s="35" t="str">
        <f t="shared" si="81"/>
        <v>24 Gauge</v>
      </c>
      <c r="M702" s="39" t="str">
        <f t="shared" si="82"/>
        <v>PI.PA.IV.100806.01</v>
      </c>
      <c r="N702" s="39"/>
      <c r="O702" s="39" t="str">
        <f t="shared" si="83"/>
        <v>PH.PA.IV.100806.01</v>
      </c>
      <c r="Q702" s="39" t="str">
        <f t="shared" si="84"/>
        <v>CL.PA.IV.100806.01</v>
      </c>
      <c r="R702" s="39"/>
      <c r="S702" s="39" t="str">
        <f t="shared" si="86"/>
        <v>DR.PA.IV.100806.01</v>
      </c>
      <c r="T702" s="39"/>
      <c r="U702" s="60" t="str">
        <f t="shared" si="79"/>
        <v>IM.PA.IV.100806.01</v>
      </c>
      <c r="V702" s="59"/>
      <c r="W702" s="60" t="str">
        <f t="shared" si="80"/>
        <v>GE.PA.IV.100806.01</v>
      </c>
    </row>
    <row r="703" spans="1:23" s="35" customFormat="1" ht="14" customHeight="1">
      <c r="A703" s="35" t="s">
        <v>1664</v>
      </c>
      <c r="C703" s="38" t="s">
        <v>2124</v>
      </c>
      <c r="D703" s="35" t="s">
        <v>2215</v>
      </c>
      <c r="E703" s="38" t="s">
        <v>2378</v>
      </c>
      <c r="F703" s="35" t="s">
        <v>1830</v>
      </c>
      <c r="G703" s="35" t="s">
        <v>972</v>
      </c>
      <c r="H703" s="38" t="s">
        <v>2376</v>
      </c>
      <c r="J703" s="39" t="str">
        <f t="shared" si="85"/>
        <v>PA.IV.100807</v>
      </c>
      <c r="K703" s="38" t="s">
        <v>2212</v>
      </c>
      <c r="L703" s="35" t="str">
        <f t="shared" si="81"/>
        <v>Other, specify:</v>
      </c>
      <c r="M703" s="39" t="str">
        <f t="shared" si="82"/>
        <v>PI.PA.IV.100807.01</v>
      </c>
      <c r="N703" s="39"/>
      <c r="O703" s="39" t="str">
        <f t="shared" si="83"/>
        <v>PH.PA.IV.100807.01</v>
      </c>
      <c r="Q703" s="39" t="str">
        <f t="shared" si="84"/>
        <v>CL.PA.IV.100807.01</v>
      </c>
      <c r="R703" s="39"/>
      <c r="S703" s="39" t="str">
        <f t="shared" si="86"/>
        <v>DR.PA.IV.100807.01</v>
      </c>
      <c r="T703" s="39"/>
      <c r="U703" s="60" t="str">
        <f t="shared" si="79"/>
        <v>IM.PA.IV.100807.01</v>
      </c>
      <c r="V703" s="59"/>
      <c r="W703" s="60" t="str">
        <f t="shared" si="80"/>
        <v>GE.PA.IV.100807.01</v>
      </c>
    </row>
    <row r="704" spans="1:23" s="35" customFormat="1" ht="14" customHeight="1">
      <c r="A704" s="35" t="s">
        <v>1664</v>
      </c>
      <c r="C704" s="38" t="s">
        <v>2124</v>
      </c>
      <c r="D704" s="35" t="s">
        <v>2198</v>
      </c>
      <c r="E704" s="38" t="s">
        <v>2380</v>
      </c>
      <c r="F704" s="35" t="s">
        <v>1831</v>
      </c>
      <c r="G704" s="35" t="s">
        <v>1080</v>
      </c>
      <c r="H704" s="38" t="s">
        <v>2212</v>
      </c>
      <c r="J704" s="39" t="str">
        <f t="shared" si="85"/>
        <v>PA.IV.100901</v>
      </c>
      <c r="K704" s="38" t="s">
        <v>2212</v>
      </c>
      <c r="L704" s="35" t="str">
        <f t="shared" si="81"/>
        <v>Saline Lock</v>
      </c>
      <c r="M704" s="39" t="str">
        <f t="shared" si="82"/>
        <v>PI.PA.IV.100901.01</v>
      </c>
      <c r="N704" s="39"/>
      <c r="O704" s="39" t="str">
        <f t="shared" si="83"/>
        <v>PH.PA.IV.100901.01</v>
      </c>
      <c r="Q704" s="39" t="str">
        <f t="shared" si="84"/>
        <v>CL.PA.IV.100901.01</v>
      </c>
      <c r="R704" s="39"/>
      <c r="S704" s="39" t="str">
        <f t="shared" si="86"/>
        <v>DR.PA.IV.100901.01</v>
      </c>
      <c r="T704" s="39"/>
      <c r="U704" s="60" t="str">
        <f t="shared" si="79"/>
        <v>IM.PA.IV.100901.01</v>
      </c>
      <c r="V704" s="59"/>
      <c r="W704" s="60" t="str">
        <f t="shared" si="80"/>
        <v>GE.PA.IV.100901.01</v>
      </c>
    </row>
    <row r="705" spans="1:31" s="35" customFormat="1" ht="14" customHeight="1">
      <c r="A705" s="35" t="s">
        <v>1664</v>
      </c>
      <c r="C705" s="38" t="s">
        <v>2124</v>
      </c>
      <c r="E705" s="38" t="s">
        <v>2380</v>
      </c>
      <c r="F705" s="35" t="s">
        <v>1831</v>
      </c>
      <c r="G705" s="35" t="s">
        <v>1081</v>
      </c>
      <c r="H705" s="38" t="s">
        <v>2217</v>
      </c>
      <c r="J705" s="39" t="str">
        <f t="shared" si="85"/>
        <v>PA.IV.100902</v>
      </c>
      <c r="K705" s="38" t="s">
        <v>2212</v>
      </c>
      <c r="L705" s="35" t="str">
        <f t="shared" si="81"/>
        <v>Angiocath</v>
      </c>
      <c r="M705" s="39" t="str">
        <f t="shared" si="82"/>
        <v>PI.PA.IV.100902.01</v>
      </c>
      <c r="N705" s="39"/>
      <c r="O705" s="39" t="str">
        <f t="shared" si="83"/>
        <v>PH.PA.IV.100902.01</v>
      </c>
      <c r="Q705" s="39" t="str">
        <f t="shared" si="84"/>
        <v>CL.PA.IV.100902.01</v>
      </c>
      <c r="R705" s="39"/>
      <c r="S705" s="39" t="str">
        <f t="shared" si="86"/>
        <v>DR.PA.IV.100902.01</v>
      </c>
      <c r="T705" s="39"/>
      <c r="U705" s="60" t="str">
        <f t="shared" si="79"/>
        <v>IM.PA.IV.100902.01</v>
      </c>
      <c r="V705" s="59"/>
      <c r="W705" s="60" t="str">
        <f t="shared" si="80"/>
        <v>GE.PA.IV.100902.01</v>
      </c>
    </row>
    <row r="706" spans="1:31" s="35" customFormat="1" ht="14" customHeight="1">
      <c r="A706" s="35" t="s">
        <v>1664</v>
      </c>
      <c r="C706" s="38" t="s">
        <v>2124</v>
      </c>
      <c r="E706" s="38" t="s">
        <v>2380</v>
      </c>
      <c r="F706" s="35" t="s">
        <v>1831</v>
      </c>
      <c r="G706" s="35" t="s">
        <v>1082</v>
      </c>
      <c r="H706" s="38" t="s">
        <v>2219</v>
      </c>
      <c r="J706" s="39" t="str">
        <f t="shared" si="85"/>
        <v>PA.IV.100903</v>
      </c>
      <c r="K706" s="38" t="s">
        <v>2212</v>
      </c>
      <c r="L706" s="35" t="str">
        <f t="shared" si="81"/>
        <v>Double Lumen Angio Cath</v>
      </c>
      <c r="M706" s="39" t="str">
        <f t="shared" si="82"/>
        <v>PI.PA.IV.100903.01</v>
      </c>
      <c r="N706" s="39"/>
      <c r="O706" s="39" t="str">
        <f t="shared" si="83"/>
        <v>PH.PA.IV.100903.01</v>
      </c>
      <c r="Q706" s="39" t="str">
        <f t="shared" si="84"/>
        <v>CL.PA.IV.100903.01</v>
      </c>
      <c r="R706" s="39"/>
      <c r="S706" s="39" t="str">
        <f t="shared" si="86"/>
        <v>DR.PA.IV.100903.01</v>
      </c>
      <c r="T706" s="39"/>
      <c r="U706" s="60" t="str">
        <f t="shared" si="79"/>
        <v>IM.PA.IV.100903.01</v>
      </c>
      <c r="V706" s="59"/>
      <c r="W706" s="60" t="str">
        <f t="shared" si="80"/>
        <v>GE.PA.IV.100903.01</v>
      </c>
    </row>
    <row r="707" spans="1:31" s="35" customFormat="1" ht="14" customHeight="1">
      <c r="A707" s="35" t="s">
        <v>1664</v>
      </c>
      <c r="C707" s="38" t="s">
        <v>2124</v>
      </c>
      <c r="E707" s="38" t="s">
        <v>2380</v>
      </c>
      <c r="F707" s="35" t="s">
        <v>1831</v>
      </c>
      <c r="G707" s="35" t="s">
        <v>1083</v>
      </c>
      <c r="H707" s="38" t="s">
        <v>2063</v>
      </c>
      <c r="J707" s="39" t="str">
        <f t="shared" si="85"/>
        <v>PA.IV.100904</v>
      </c>
      <c r="K707" s="38" t="s">
        <v>2212</v>
      </c>
      <c r="L707" s="35" t="str">
        <f t="shared" si="81"/>
        <v>Midline</v>
      </c>
      <c r="M707" s="39" t="str">
        <f t="shared" si="82"/>
        <v>PI.PA.IV.100904.01</v>
      </c>
      <c r="N707" s="39"/>
      <c r="O707" s="39" t="str">
        <f t="shared" si="83"/>
        <v>PH.PA.IV.100904.01</v>
      </c>
      <c r="Q707" s="39" t="str">
        <f t="shared" si="84"/>
        <v>CL.PA.IV.100904.01</v>
      </c>
      <c r="R707" s="39"/>
      <c r="S707" s="39" t="str">
        <f t="shared" si="86"/>
        <v>DR.PA.IV.100904.01</v>
      </c>
      <c r="T707" s="39"/>
      <c r="U707" s="60" t="str">
        <f t="shared" si="79"/>
        <v>IM.PA.IV.100904.01</v>
      </c>
      <c r="V707" s="59"/>
      <c r="W707" s="60" t="str">
        <f t="shared" si="80"/>
        <v>GE.PA.IV.100904.01</v>
      </c>
    </row>
    <row r="708" spans="1:31" s="35" customFormat="1" ht="14" customHeight="1">
      <c r="A708" s="35" t="s">
        <v>1664</v>
      </c>
      <c r="C708" s="38" t="s">
        <v>2124</v>
      </c>
      <c r="E708" s="38" t="s">
        <v>2380</v>
      </c>
      <c r="F708" s="35" t="s">
        <v>1831</v>
      </c>
      <c r="G708" s="35" t="s">
        <v>972</v>
      </c>
      <c r="H708" s="38" t="s">
        <v>2065</v>
      </c>
      <c r="J708" s="39" t="str">
        <f t="shared" si="85"/>
        <v>PA.IV.100905</v>
      </c>
      <c r="K708" s="38" t="s">
        <v>2212</v>
      </c>
      <c r="L708" s="35" t="str">
        <f t="shared" si="81"/>
        <v>Other, specify:</v>
      </c>
      <c r="M708" s="39" t="str">
        <f t="shared" si="82"/>
        <v>PI.PA.IV.100905.01</v>
      </c>
      <c r="N708" s="39"/>
      <c r="O708" s="39" t="str">
        <f t="shared" si="83"/>
        <v>PH.PA.IV.100905.01</v>
      </c>
      <c r="Q708" s="39" t="str">
        <f t="shared" si="84"/>
        <v>CL.PA.IV.100905.01</v>
      </c>
      <c r="R708" s="39"/>
      <c r="S708" s="39" t="str">
        <f t="shared" si="86"/>
        <v>DR.PA.IV.100905.01</v>
      </c>
      <c r="T708" s="39"/>
      <c r="U708" s="60" t="str">
        <f t="shared" si="79"/>
        <v>IM.PA.IV.100905.01</v>
      </c>
      <c r="V708" s="59"/>
      <c r="W708" s="60" t="str">
        <f t="shared" si="80"/>
        <v>GE.PA.IV.100905.01</v>
      </c>
    </row>
    <row r="709" spans="1:31" s="35" customFormat="1" ht="15">
      <c r="A709" s="35" t="s">
        <v>1664</v>
      </c>
      <c r="C709" s="38" t="s">
        <v>2124</v>
      </c>
      <c r="D709" s="35" t="s">
        <v>4506</v>
      </c>
      <c r="E709" s="38" t="s">
        <v>3331</v>
      </c>
      <c r="F709" s="35" t="s">
        <v>4539</v>
      </c>
      <c r="G709" s="35" t="s">
        <v>2860</v>
      </c>
      <c r="H709" s="38" t="s">
        <v>2212</v>
      </c>
      <c r="I709" s="35" t="s">
        <v>1433</v>
      </c>
      <c r="J709" s="39" t="str">
        <f t="shared" si="85"/>
        <v>PA.IV.101001</v>
      </c>
      <c r="K709" s="38" t="s">
        <v>3298</v>
      </c>
      <c r="L709" s="35" t="str">
        <f t="shared" si="81"/>
        <v>Patent/infusing</v>
      </c>
      <c r="M709" s="39" t="str">
        <f t="shared" si="82"/>
        <v>PI.PA.IV.101001.01</v>
      </c>
      <c r="N709" s="39"/>
      <c r="O709" s="39" t="str">
        <f t="shared" si="83"/>
        <v>PH.PA.IV.101001.01</v>
      </c>
      <c r="Q709" s="39" t="str">
        <f t="shared" si="84"/>
        <v>CL.PA.IV.101001.01</v>
      </c>
      <c r="S709" s="39" t="str">
        <f t="shared" si="86"/>
        <v>DR.PA.IV.101001.01</v>
      </c>
      <c r="T709" s="39"/>
      <c r="U709" s="60" t="str">
        <f t="shared" si="79"/>
        <v>IM.PA.IV.101001.01</v>
      </c>
      <c r="V709" s="59"/>
      <c r="W709" s="60" t="str">
        <f t="shared" si="80"/>
        <v>GE.PA.IV.101001.01</v>
      </c>
      <c r="AD709" s="35" t="s">
        <v>3326</v>
      </c>
      <c r="AE709" s="35">
        <v>1267</v>
      </c>
    </row>
    <row r="710" spans="1:31" s="35" customFormat="1" ht="15">
      <c r="A710" s="35" t="s">
        <v>1664</v>
      </c>
      <c r="C710" s="38" t="s">
        <v>2124</v>
      </c>
      <c r="D710" s="35" t="s">
        <v>4380</v>
      </c>
      <c r="E710" s="38" t="s">
        <v>3331</v>
      </c>
      <c r="F710" s="35" t="s">
        <v>4539</v>
      </c>
      <c r="G710" s="35" t="s">
        <v>2861</v>
      </c>
      <c r="H710" s="38" t="s">
        <v>2217</v>
      </c>
      <c r="I710" s="35" t="s">
        <v>2862</v>
      </c>
      <c r="J710" s="39" t="str">
        <f t="shared" si="85"/>
        <v>PA.IV.101002</v>
      </c>
      <c r="K710" s="38" t="s">
        <v>3298</v>
      </c>
      <c r="L710" s="35" t="str">
        <f t="shared" si="81"/>
        <v>Saline lock/capped</v>
      </c>
      <c r="M710" s="39" t="str">
        <f t="shared" si="82"/>
        <v>PI.PA.IV.101002.01</v>
      </c>
      <c r="N710" s="39"/>
      <c r="O710" s="39" t="str">
        <f t="shared" si="83"/>
        <v>PH.PA.IV.101002.01</v>
      </c>
      <c r="Q710" s="39" t="str">
        <f t="shared" si="84"/>
        <v>CL.PA.IV.101002.01</v>
      </c>
      <c r="S710" s="39" t="str">
        <f t="shared" si="86"/>
        <v>DR.PA.IV.101002.01</v>
      </c>
      <c r="T710" s="39"/>
      <c r="U710" s="60" t="str">
        <f t="shared" si="79"/>
        <v>IM.PA.IV.101002.01</v>
      </c>
      <c r="V710" s="59"/>
      <c r="W710" s="60" t="str">
        <f t="shared" si="80"/>
        <v>GE.PA.IV.101002.01</v>
      </c>
      <c r="AD710" s="35" t="s">
        <v>3326</v>
      </c>
      <c r="AE710" s="35">
        <v>1267</v>
      </c>
    </row>
    <row r="711" spans="1:31" s="35" customFormat="1" ht="15">
      <c r="A711" s="35" t="s">
        <v>1664</v>
      </c>
      <c r="C711" s="38" t="s">
        <v>2124</v>
      </c>
      <c r="E711" s="38" t="s">
        <v>3331</v>
      </c>
      <c r="F711" s="35" t="s">
        <v>4539</v>
      </c>
      <c r="G711" s="35" t="s">
        <v>148</v>
      </c>
      <c r="H711" s="38" t="s">
        <v>2219</v>
      </c>
      <c r="I711" s="35" t="s">
        <v>2802</v>
      </c>
      <c r="J711" s="39" t="str">
        <f t="shared" si="85"/>
        <v>PA.IV.101003</v>
      </c>
      <c r="K711" s="38" t="s">
        <v>3298</v>
      </c>
      <c r="L711" s="35" t="str">
        <f t="shared" si="81"/>
        <v>No blood return, flush easy</v>
      </c>
      <c r="M711" s="39" t="str">
        <f t="shared" si="82"/>
        <v>PI.PA.IV.101003.01</v>
      </c>
      <c r="N711" s="39"/>
      <c r="O711" s="39" t="str">
        <f t="shared" si="83"/>
        <v>PH.PA.IV.101003.01</v>
      </c>
      <c r="Q711" s="39" t="str">
        <f t="shared" si="84"/>
        <v>CL.PA.IV.101003.01</v>
      </c>
      <c r="S711" s="39" t="str">
        <f t="shared" si="86"/>
        <v>DR.PA.IV.101003.01</v>
      </c>
      <c r="T711" s="39"/>
      <c r="U711" s="60" t="str">
        <f t="shared" si="79"/>
        <v>IM.PA.IV.101003.01</v>
      </c>
      <c r="V711" s="59"/>
      <c r="W711" s="60" t="str">
        <f t="shared" si="80"/>
        <v>GE.PA.IV.101003.01</v>
      </c>
      <c r="AD711" s="35" t="s">
        <v>3326</v>
      </c>
      <c r="AE711" s="35">
        <v>1267</v>
      </c>
    </row>
    <row r="712" spans="1:31" s="35" customFormat="1" ht="15">
      <c r="A712" s="35" t="s">
        <v>1664</v>
      </c>
      <c r="C712" s="38" t="s">
        <v>2124</v>
      </c>
      <c r="E712" s="38" t="s">
        <v>3331</v>
      </c>
      <c r="F712" s="35" t="s">
        <v>4539</v>
      </c>
      <c r="G712" s="35" t="s">
        <v>1168</v>
      </c>
      <c r="H712" s="38" t="s">
        <v>2063</v>
      </c>
      <c r="I712" s="35" t="s">
        <v>1382</v>
      </c>
      <c r="J712" s="39" t="str">
        <f t="shared" si="85"/>
        <v>PA.IV.101004</v>
      </c>
      <c r="K712" s="38" t="s">
        <v>3298</v>
      </c>
      <c r="L712" s="35" t="str">
        <f t="shared" si="81"/>
        <v>Positional</v>
      </c>
      <c r="M712" s="39" t="str">
        <f t="shared" si="82"/>
        <v>PI.PA.IV.101004.01</v>
      </c>
      <c r="N712" s="39"/>
      <c r="O712" s="39" t="str">
        <f t="shared" si="83"/>
        <v>PH.PA.IV.101004.01</v>
      </c>
      <c r="Q712" s="39" t="str">
        <f t="shared" si="84"/>
        <v>CL.PA.IV.101004.01</v>
      </c>
      <c r="S712" s="39" t="str">
        <f t="shared" si="86"/>
        <v>DR.PA.IV.101004.01</v>
      </c>
      <c r="T712" s="39"/>
      <c r="U712" s="60" t="str">
        <f t="shared" si="79"/>
        <v>IM.PA.IV.101004.01</v>
      </c>
      <c r="V712" s="59"/>
      <c r="W712" s="60" t="str">
        <f t="shared" si="80"/>
        <v>GE.PA.IV.101004.01</v>
      </c>
      <c r="AD712" s="35" t="s">
        <v>3326</v>
      </c>
      <c r="AE712" s="35">
        <v>1267</v>
      </c>
    </row>
    <row r="713" spans="1:31" s="35" customFormat="1" ht="15">
      <c r="A713" s="35" t="s">
        <v>1664</v>
      </c>
      <c r="C713" s="38" t="s">
        <v>2124</v>
      </c>
      <c r="E713" s="38" t="s">
        <v>3331</v>
      </c>
      <c r="F713" s="35" t="s">
        <v>4539</v>
      </c>
      <c r="G713" s="35" t="s">
        <v>1509</v>
      </c>
      <c r="H713" s="38" t="s">
        <v>2065</v>
      </c>
      <c r="I713" s="35" t="s">
        <v>2799</v>
      </c>
      <c r="J713" s="39" t="str">
        <f t="shared" si="85"/>
        <v>PA.IV.101005</v>
      </c>
      <c r="K713" s="38" t="s">
        <v>3298</v>
      </c>
      <c r="L713" s="35" t="str">
        <f t="shared" si="81"/>
        <v>Occluded</v>
      </c>
      <c r="M713" s="39" t="str">
        <f t="shared" si="82"/>
        <v>PI.PA.IV.101005.01</v>
      </c>
      <c r="N713" s="39"/>
      <c r="O713" s="39" t="str">
        <f t="shared" si="83"/>
        <v>PH.PA.IV.101005.01</v>
      </c>
      <c r="Q713" s="39" t="str">
        <f t="shared" si="84"/>
        <v>CL.PA.IV.101005.01</v>
      </c>
      <c r="S713" s="39" t="str">
        <f t="shared" si="86"/>
        <v>DR.PA.IV.101005.01</v>
      </c>
      <c r="T713" s="39"/>
      <c r="U713" s="60" t="str">
        <f t="shared" si="79"/>
        <v>IM.PA.IV.101005.01</v>
      </c>
      <c r="V713" s="59"/>
      <c r="W713" s="60" t="str">
        <f t="shared" si="80"/>
        <v>GE.PA.IV.101005.01</v>
      </c>
      <c r="AD713" s="35" t="s">
        <v>3326</v>
      </c>
      <c r="AE713" s="35">
        <v>1267</v>
      </c>
    </row>
    <row r="714" spans="1:31" s="35" customFormat="1" ht="15">
      <c r="A714" s="35" t="s">
        <v>1664</v>
      </c>
      <c r="C714" s="38" t="s">
        <v>2124</v>
      </c>
      <c r="E714" s="38" t="s">
        <v>3331</v>
      </c>
      <c r="F714" s="35" t="s">
        <v>4539</v>
      </c>
      <c r="G714" s="35" t="s">
        <v>149</v>
      </c>
      <c r="H714" s="38" t="s">
        <v>2222</v>
      </c>
      <c r="I714" s="35" t="s">
        <v>2803</v>
      </c>
      <c r="J714" s="39" t="str">
        <f t="shared" si="85"/>
        <v>PA.IV.101006</v>
      </c>
      <c r="K714" s="38" t="s">
        <v>3298</v>
      </c>
      <c r="L714" s="35" t="str">
        <f t="shared" si="81"/>
        <v>Sluggish blood return</v>
      </c>
      <c r="M714" s="39" t="str">
        <f t="shared" si="82"/>
        <v>PI.PA.IV.101006.01</v>
      </c>
      <c r="N714" s="39"/>
      <c r="O714" s="39" t="str">
        <f t="shared" si="83"/>
        <v>PH.PA.IV.101006.01</v>
      </c>
      <c r="Q714" s="39" t="str">
        <f t="shared" si="84"/>
        <v>CL.PA.IV.101006.01</v>
      </c>
      <c r="S714" s="39" t="str">
        <f t="shared" si="86"/>
        <v>DR.PA.IV.101006.01</v>
      </c>
      <c r="T714" s="39"/>
      <c r="U714" s="60" t="str">
        <f t="shared" ref="U714:U777" si="87">CONCATENATE("IM.",J714, ".",K714)</f>
        <v>IM.PA.IV.101006.01</v>
      </c>
      <c r="V714" s="59"/>
      <c r="W714" s="60" t="str">
        <f t="shared" ref="W714:W777" si="88">CONCATENATE("GE.",J714, ".",K714)</f>
        <v>GE.PA.IV.101006.01</v>
      </c>
      <c r="AD714" s="35" t="s">
        <v>3326</v>
      </c>
      <c r="AE714" s="35">
        <v>1267</v>
      </c>
    </row>
    <row r="715" spans="1:31" s="35" customFormat="1" ht="15">
      <c r="A715" s="35" t="s">
        <v>1664</v>
      </c>
      <c r="C715" s="38" t="s">
        <v>2124</v>
      </c>
      <c r="D715" s="35" t="s">
        <v>4380</v>
      </c>
      <c r="E715" s="38" t="s">
        <v>3331</v>
      </c>
      <c r="F715" s="35" t="s">
        <v>4539</v>
      </c>
      <c r="G715" s="35" t="s">
        <v>2863</v>
      </c>
      <c r="H715" s="38" t="s">
        <v>2376</v>
      </c>
      <c r="I715" s="35" t="s">
        <v>2800</v>
      </c>
      <c r="J715" s="39" t="str">
        <f t="shared" si="85"/>
        <v>PA.IV.101007</v>
      </c>
      <c r="K715" s="38" t="s">
        <v>3298</v>
      </c>
      <c r="L715" s="35" t="str">
        <f t="shared" si="81"/>
        <v xml:space="preserve">Discontinued </v>
      </c>
      <c r="M715" s="39" t="str">
        <f t="shared" si="82"/>
        <v>PI.PA.IV.101007.01</v>
      </c>
      <c r="N715" s="39"/>
      <c r="O715" s="39" t="str">
        <f t="shared" si="83"/>
        <v>PH.PA.IV.101007.01</v>
      </c>
      <c r="Q715" s="39" t="str">
        <f t="shared" si="84"/>
        <v>CL.PA.IV.101007.01</v>
      </c>
      <c r="S715" s="39" t="str">
        <f t="shared" si="86"/>
        <v>DR.PA.IV.101007.01</v>
      </c>
      <c r="T715" s="39"/>
      <c r="U715" s="60" t="str">
        <f t="shared" si="87"/>
        <v>IM.PA.IV.101007.01</v>
      </c>
      <c r="V715" s="59"/>
      <c r="W715" s="60" t="str">
        <f t="shared" si="88"/>
        <v>GE.PA.IV.101007.01</v>
      </c>
      <c r="AD715" s="35" t="s">
        <v>3326</v>
      </c>
      <c r="AE715" s="35">
        <v>1267</v>
      </c>
    </row>
    <row r="716" spans="1:31" s="35" customFormat="1" ht="15">
      <c r="A716" s="35" t="s">
        <v>1664</v>
      </c>
      <c r="C716" s="38" t="s">
        <v>2124</v>
      </c>
      <c r="D716" s="35" t="s">
        <v>4380</v>
      </c>
      <c r="E716" s="38" t="s">
        <v>3331</v>
      </c>
      <c r="F716" s="35" t="s">
        <v>4539</v>
      </c>
      <c r="G716" s="35" t="s">
        <v>150</v>
      </c>
      <c r="H716" s="38" t="s">
        <v>2378</v>
      </c>
      <c r="I716" s="35" t="s">
        <v>2819</v>
      </c>
      <c r="J716" s="39" t="str">
        <f t="shared" si="85"/>
        <v>PA.IV.101008</v>
      </c>
      <c r="K716" s="38" t="s">
        <v>3298</v>
      </c>
      <c r="L716" s="35" t="str">
        <f t="shared" si="81"/>
        <v>D/C due to positive blood cultures</v>
      </c>
      <c r="M716" s="39" t="str">
        <f t="shared" si="82"/>
        <v>PI.PA.IV.101008.01</v>
      </c>
      <c r="N716" s="39"/>
      <c r="O716" s="39" t="str">
        <f t="shared" si="83"/>
        <v>PH.PA.IV.101008.01</v>
      </c>
      <c r="Q716" s="39" t="str">
        <f t="shared" si="84"/>
        <v>CL.PA.IV.101008.01</v>
      </c>
      <c r="S716" s="39" t="str">
        <f t="shared" si="86"/>
        <v>DR.PA.IV.101008.01</v>
      </c>
      <c r="T716" s="39"/>
      <c r="U716" s="60" t="str">
        <f t="shared" si="87"/>
        <v>IM.PA.IV.101008.01</v>
      </c>
      <c r="V716" s="59"/>
      <c r="W716" s="60" t="str">
        <f t="shared" si="88"/>
        <v>GE.PA.IV.101008.01</v>
      </c>
      <c r="AD716" s="35" t="s">
        <v>3326</v>
      </c>
      <c r="AE716" s="35">
        <v>1267</v>
      </c>
    </row>
    <row r="717" spans="1:31" s="35" customFormat="1" ht="15">
      <c r="A717" s="35" t="s">
        <v>1664</v>
      </c>
      <c r="C717" s="38" t="s">
        <v>2124</v>
      </c>
      <c r="E717" s="38" t="s">
        <v>3331</v>
      </c>
      <c r="F717" s="35" t="s">
        <v>4539</v>
      </c>
      <c r="G717" s="35" t="s">
        <v>4525</v>
      </c>
      <c r="H717" s="38" t="s">
        <v>3312</v>
      </c>
      <c r="J717" s="39" t="str">
        <f t="shared" si="85"/>
        <v>PA.IV.101009</v>
      </c>
      <c r="K717" s="38" t="s">
        <v>3298</v>
      </c>
      <c r="L717" s="35" t="str">
        <f t="shared" si="81"/>
        <v>Self Discontinued</v>
      </c>
      <c r="M717" s="39" t="str">
        <f t="shared" si="82"/>
        <v>PI.PA.IV.101009.01</v>
      </c>
      <c r="N717" s="39"/>
      <c r="O717" s="39" t="str">
        <f t="shared" si="83"/>
        <v>PH.PA.IV.101009.01</v>
      </c>
      <c r="Q717" s="39" t="str">
        <f t="shared" si="84"/>
        <v>CL.PA.IV.101009.01</v>
      </c>
      <c r="R717" s="35" t="s">
        <v>4380</v>
      </c>
      <c r="S717" s="39" t="str">
        <f t="shared" si="86"/>
        <v>DR.PA.IV.101009.01</v>
      </c>
      <c r="T717" s="39"/>
      <c r="U717" s="60" t="str">
        <f t="shared" si="87"/>
        <v>IM.PA.IV.101009.01</v>
      </c>
      <c r="V717" s="59"/>
      <c r="W717" s="60" t="str">
        <f t="shared" si="88"/>
        <v>GE.PA.IV.101009.01</v>
      </c>
      <c r="AB717" s="35" t="s">
        <v>3326</v>
      </c>
      <c r="AC717" s="35">
        <v>1124</v>
      </c>
    </row>
    <row r="718" spans="1:31" s="35" customFormat="1" ht="14" customHeight="1">
      <c r="A718" s="35" t="s">
        <v>1664</v>
      </c>
      <c r="B718" s="35" t="s">
        <v>1832</v>
      </c>
      <c r="C718" s="38" t="s">
        <v>2126</v>
      </c>
      <c r="D718" s="35" t="s">
        <v>1957</v>
      </c>
      <c r="E718" s="38" t="s">
        <v>2212</v>
      </c>
      <c r="F718" s="35" t="s">
        <v>1833</v>
      </c>
      <c r="G718" s="35" t="s">
        <v>1791</v>
      </c>
      <c r="H718" s="38" t="s">
        <v>2212</v>
      </c>
      <c r="J718" s="39" t="str">
        <f t="shared" si="85"/>
        <v>PA.IV.110101</v>
      </c>
      <c r="K718" s="38" t="s">
        <v>2212</v>
      </c>
      <c r="L718" s="35" t="str">
        <f t="shared" si="81"/>
        <v>Bloody</v>
      </c>
      <c r="M718" s="39" t="str">
        <f t="shared" si="82"/>
        <v>PI.PA.IV.110101.01</v>
      </c>
      <c r="N718" s="39"/>
      <c r="O718" s="39" t="str">
        <f t="shared" si="83"/>
        <v>PH.PA.IV.110101.01</v>
      </c>
      <c r="Q718" s="39" t="str">
        <f t="shared" si="84"/>
        <v>CL.PA.IV.110101.01</v>
      </c>
      <c r="R718" s="39"/>
      <c r="S718" s="39" t="str">
        <f t="shared" si="86"/>
        <v>DR.PA.IV.110101.01</v>
      </c>
      <c r="T718" s="39"/>
      <c r="U718" s="60" t="str">
        <f t="shared" si="87"/>
        <v>IM.PA.IV.110101.01</v>
      </c>
      <c r="V718" s="59"/>
      <c r="W718" s="60" t="str">
        <f t="shared" si="88"/>
        <v>GE.PA.IV.110101.01</v>
      </c>
    </row>
    <row r="719" spans="1:31" s="35" customFormat="1" ht="14" customHeight="1">
      <c r="A719" s="35" t="s">
        <v>1664</v>
      </c>
      <c r="C719" s="38" t="s">
        <v>2126</v>
      </c>
      <c r="E719" s="38" t="s">
        <v>2212</v>
      </c>
      <c r="F719" s="35" t="s">
        <v>1833</v>
      </c>
      <c r="G719" s="35" t="s">
        <v>1792</v>
      </c>
      <c r="H719" s="38" t="s">
        <v>2217</v>
      </c>
      <c r="J719" s="39" t="str">
        <f t="shared" si="85"/>
        <v>PA.IV.110102</v>
      </c>
      <c r="K719" s="38" t="s">
        <v>2212</v>
      </c>
      <c r="L719" s="35" t="str">
        <f t="shared" si="81"/>
        <v>Serous</v>
      </c>
      <c r="M719" s="39" t="str">
        <f t="shared" si="82"/>
        <v>PI.PA.IV.110102.01</v>
      </c>
      <c r="N719" s="39"/>
      <c r="O719" s="39" t="str">
        <f t="shared" si="83"/>
        <v>PH.PA.IV.110102.01</v>
      </c>
      <c r="Q719" s="39" t="str">
        <f t="shared" si="84"/>
        <v>CL.PA.IV.110102.01</v>
      </c>
      <c r="R719" s="39"/>
      <c r="S719" s="39" t="str">
        <f t="shared" si="86"/>
        <v>DR.PA.IV.110102.01</v>
      </c>
      <c r="T719" s="39"/>
      <c r="U719" s="60" t="str">
        <f t="shared" si="87"/>
        <v>IM.PA.IV.110102.01</v>
      </c>
      <c r="V719" s="59"/>
      <c r="W719" s="60" t="str">
        <f t="shared" si="88"/>
        <v>GE.PA.IV.110102.01</v>
      </c>
    </row>
    <row r="720" spans="1:31" s="35" customFormat="1" ht="14" customHeight="1">
      <c r="A720" s="35" t="s">
        <v>1664</v>
      </c>
      <c r="C720" s="38" t="s">
        <v>2126</v>
      </c>
      <c r="E720" s="38" t="s">
        <v>2212</v>
      </c>
      <c r="F720" s="35" t="s">
        <v>1833</v>
      </c>
      <c r="G720" s="35" t="s">
        <v>1793</v>
      </c>
      <c r="H720" s="38" t="s">
        <v>2219</v>
      </c>
      <c r="J720" s="39" t="str">
        <f t="shared" si="85"/>
        <v>PA.IV.110103</v>
      </c>
      <c r="K720" s="38" t="s">
        <v>2212</v>
      </c>
      <c r="L720" s="35" t="str">
        <f t="shared" si="81"/>
        <v>Serosanguinous</v>
      </c>
      <c r="M720" s="39" t="str">
        <f t="shared" si="82"/>
        <v>PI.PA.IV.110103.01</v>
      </c>
      <c r="N720" s="39"/>
      <c r="O720" s="39" t="str">
        <f t="shared" si="83"/>
        <v>PH.PA.IV.110103.01</v>
      </c>
      <c r="Q720" s="39" t="str">
        <f t="shared" si="84"/>
        <v>CL.PA.IV.110103.01</v>
      </c>
      <c r="R720" s="39"/>
      <c r="S720" s="39" t="str">
        <f t="shared" si="86"/>
        <v>DR.PA.IV.110103.01</v>
      </c>
      <c r="T720" s="39"/>
      <c r="U720" s="60" t="str">
        <f t="shared" si="87"/>
        <v>IM.PA.IV.110103.01</v>
      </c>
      <c r="V720" s="59"/>
      <c r="W720" s="60" t="str">
        <f t="shared" si="88"/>
        <v>GE.PA.IV.110103.01</v>
      </c>
    </row>
    <row r="721" spans="1:23" s="35" customFormat="1" ht="14" customHeight="1">
      <c r="A721" s="35" t="s">
        <v>1664</v>
      </c>
      <c r="C721" s="38" t="s">
        <v>2126</v>
      </c>
      <c r="E721" s="38" t="s">
        <v>2212</v>
      </c>
      <c r="F721" s="35" t="s">
        <v>1833</v>
      </c>
      <c r="G721" s="35" t="s">
        <v>1794</v>
      </c>
      <c r="H721" s="38" t="s">
        <v>2063</v>
      </c>
      <c r="J721" s="39" t="str">
        <f t="shared" si="85"/>
        <v>PA.IV.110104</v>
      </c>
      <c r="K721" s="38" t="s">
        <v>2212</v>
      </c>
      <c r="L721" s="35" t="str">
        <f t="shared" si="81"/>
        <v>Purulent</v>
      </c>
      <c r="M721" s="39" t="str">
        <f t="shared" si="82"/>
        <v>PI.PA.IV.110104.01</v>
      </c>
      <c r="N721" s="39"/>
      <c r="O721" s="39" t="str">
        <f t="shared" si="83"/>
        <v>PH.PA.IV.110104.01</v>
      </c>
      <c r="Q721" s="39" t="str">
        <f t="shared" si="84"/>
        <v>CL.PA.IV.110104.01</v>
      </c>
      <c r="R721" s="39"/>
      <c r="S721" s="39" t="str">
        <f t="shared" si="86"/>
        <v>DR.PA.IV.110104.01</v>
      </c>
      <c r="T721" s="39"/>
      <c r="U721" s="60" t="str">
        <f t="shared" si="87"/>
        <v>IM.PA.IV.110104.01</v>
      </c>
      <c r="V721" s="59"/>
      <c r="W721" s="60" t="str">
        <f t="shared" si="88"/>
        <v>GE.PA.IV.110104.01</v>
      </c>
    </row>
    <row r="722" spans="1:23" s="35" customFormat="1" ht="14" customHeight="1">
      <c r="A722" s="35" t="s">
        <v>1664</v>
      </c>
      <c r="C722" s="38" t="s">
        <v>2126</v>
      </c>
      <c r="D722" s="35" t="s">
        <v>1795</v>
      </c>
      <c r="E722" s="38" t="s">
        <v>2217</v>
      </c>
      <c r="F722" s="35" t="s">
        <v>1834</v>
      </c>
      <c r="G722" s="35" t="s">
        <v>341</v>
      </c>
      <c r="H722" s="38" t="s">
        <v>2212</v>
      </c>
      <c r="J722" s="39" t="str">
        <f t="shared" si="85"/>
        <v>PA.IV.110201</v>
      </c>
      <c r="K722" s="38" t="s">
        <v>2212</v>
      </c>
      <c r="L722" s="35" t="str">
        <f t="shared" si="81"/>
        <v>Clean, dry, intact</v>
      </c>
      <c r="M722" s="39" t="str">
        <f t="shared" si="82"/>
        <v>PI.PA.IV.110201.01</v>
      </c>
      <c r="N722" s="39"/>
      <c r="O722" s="39" t="str">
        <f t="shared" si="83"/>
        <v>PH.PA.IV.110201.01</v>
      </c>
      <c r="Q722" s="39" t="str">
        <f t="shared" si="84"/>
        <v>CL.PA.IV.110201.01</v>
      </c>
      <c r="R722" s="39"/>
      <c r="S722" s="39" t="str">
        <f t="shared" si="86"/>
        <v>DR.PA.IV.110201.01</v>
      </c>
      <c r="T722" s="39"/>
      <c r="U722" s="60" t="str">
        <f t="shared" si="87"/>
        <v>IM.PA.IV.110201.01</v>
      </c>
      <c r="V722" s="59"/>
      <c r="W722" s="60" t="str">
        <f t="shared" si="88"/>
        <v>GE.PA.IV.110201.01</v>
      </c>
    </row>
    <row r="723" spans="1:23" s="35" customFormat="1" ht="14" customHeight="1">
      <c r="A723" s="35" t="s">
        <v>1664</v>
      </c>
      <c r="C723" s="38" t="s">
        <v>2126</v>
      </c>
      <c r="E723" s="38" t="s">
        <v>2217</v>
      </c>
      <c r="F723" s="35" t="s">
        <v>1834</v>
      </c>
      <c r="G723" s="35" t="s">
        <v>2633</v>
      </c>
      <c r="H723" s="38" t="s">
        <v>2217</v>
      </c>
      <c r="J723" s="39" t="str">
        <f t="shared" si="85"/>
        <v>PA.IV.110202</v>
      </c>
      <c r="K723" s="38" t="s">
        <v>2212</v>
      </c>
      <c r="L723" s="35" t="str">
        <f t="shared" si="81"/>
        <v>Scant discharge</v>
      </c>
      <c r="M723" s="39" t="str">
        <f t="shared" si="82"/>
        <v>PI.PA.IV.110202.01</v>
      </c>
      <c r="N723" s="39"/>
      <c r="O723" s="39" t="str">
        <f t="shared" si="83"/>
        <v>PH.PA.IV.110202.01</v>
      </c>
      <c r="Q723" s="39" t="str">
        <f t="shared" si="84"/>
        <v>CL.PA.IV.110202.01</v>
      </c>
      <c r="R723" s="39"/>
      <c r="S723" s="39" t="str">
        <f t="shared" si="86"/>
        <v>DR.PA.IV.110202.01</v>
      </c>
      <c r="T723" s="39"/>
      <c r="U723" s="60" t="str">
        <f t="shared" si="87"/>
        <v>IM.PA.IV.110202.01</v>
      </c>
      <c r="V723" s="59"/>
      <c r="W723" s="60" t="str">
        <f t="shared" si="88"/>
        <v>GE.PA.IV.110202.01</v>
      </c>
    </row>
    <row r="724" spans="1:23" s="35" customFormat="1" ht="14" customHeight="1">
      <c r="A724" s="35" t="s">
        <v>1664</v>
      </c>
      <c r="C724" s="38" t="s">
        <v>2126</v>
      </c>
      <c r="E724" s="38" t="s">
        <v>2217</v>
      </c>
      <c r="F724" s="35" t="s">
        <v>1834</v>
      </c>
      <c r="G724" s="35" t="s">
        <v>2634</v>
      </c>
      <c r="H724" s="38" t="s">
        <v>2219</v>
      </c>
      <c r="J724" s="39" t="str">
        <f t="shared" si="85"/>
        <v>PA.IV.110203</v>
      </c>
      <c r="K724" s="38" t="s">
        <v>2212</v>
      </c>
      <c r="L724" s="35" t="str">
        <f t="shared" si="81"/>
        <v>Small discharge</v>
      </c>
      <c r="M724" s="39" t="str">
        <f t="shared" si="82"/>
        <v>PI.PA.IV.110203.01</v>
      </c>
      <c r="N724" s="39"/>
      <c r="O724" s="39" t="str">
        <f t="shared" si="83"/>
        <v>PH.PA.IV.110203.01</v>
      </c>
      <c r="Q724" s="39" t="str">
        <f t="shared" si="84"/>
        <v>CL.PA.IV.110203.01</v>
      </c>
      <c r="R724" s="39"/>
      <c r="S724" s="39" t="str">
        <f t="shared" si="86"/>
        <v>DR.PA.IV.110203.01</v>
      </c>
      <c r="T724" s="39"/>
      <c r="U724" s="60" t="str">
        <f t="shared" si="87"/>
        <v>IM.PA.IV.110203.01</v>
      </c>
      <c r="V724" s="59"/>
      <c r="W724" s="60" t="str">
        <f t="shared" si="88"/>
        <v>GE.PA.IV.110203.01</v>
      </c>
    </row>
    <row r="725" spans="1:23" s="35" customFormat="1" ht="14" customHeight="1">
      <c r="A725" s="35" t="s">
        <v>1664</v>
      </c>
      <c r="C725" s="38" t="s">
        <v>2126</v>
      </c>
      <c r="E725" s="38" t="s">
        <v>2217</v>
      </c>
      <c r="F725" s="35" t="s">
        <v>1834</v>
      </c>
      <c r="G725" s="35" t="s">
        <v>2635</v>
      </c>
      <c r="H725" s="38" t="s">
        <v>2063</v>
      </c>
      <c r="J725" s="39" t="str">
        <f t="shared" si="85"/>
        <v>PA.IV.110204</v>
      </c>
      <c r="K725" s="38" t="s">
        <v>2212</v>
      </c>
      <c r="L725" s="35" t="str">
        <f t="shared" si="81"/>
        <v>Moderate discharge</v>
      </c>
      <c r="M725" s="39" t="str">
        <f t="shared" si="82"/>
        <v>PI.PA.IV.110204.01</v>
      </c>
      <c r="N725" s="39"/>
      <c r="O725" s="39" t="str">
        <f t="shared" si="83"/>
        <v>PH.PA.IV.110204.01</v>
      </c>
      <c r="Q725" s="39" t="str">
        <f t="shared" si="84"/>
        <v>CL.PA.IV.110204.01</v>
      </c>
      <c r="R725" s="39"/>
      <c r="S725" s="39" t="str">
        <f t="shared" si="86"/>
        <v>DR.PA.IV.110204.01</v>
      </c>
      <c r="T725" s="39"/>
      <c r="U725" s="60" t="str">
        <f t="shared" si="87"/>
        <v>IM.PA.IV.110204.01</v>
      </c>
      <c r="V725" s="59"/>
      <c r="W725" s="60" t="str">
        <f t="shared" si="88"/>
        <v>GE.PA.IV.110204.01</v>
      </c>
    </row>
    <row r="726" spans="1:23" s="35" customFormat="1" ht="14" customHeight="1">
      <c r="A726" s="35" t="s">
        <v>1664</v>
      </c>
      <c r="C726" s="38" t="s">
        <v>2126</v>
      </c>
      <c r="E726" s="38" t="s">
        <v>2217</v>
      </c>
      <c r="F726" s="35" t="s">
        <v>1834</v>
      </c>
      <c r="G726" s="35" t="s">
        <v>2775</v>
      </c>
      <c r="H726" s="38" t="s">
        <v>2065</v>
      </c>
      <c r="J726" s="39" t="str">
        <f t="shared" si="85"/>
        <v>PA.IV.110205</v>
      </c>
      <c r="K726" s="38" t="s">
        <v>2212</v>
      </c>
      <c r="L726" s="35" t="str">
        <f t="shared" si="81"/>
        <v>Heavy discharge</v>
      </c>
      <c r="M726" s="39" t="str">
        <f t="shared" si="82"/>
        <v>PI.PA.IV.110205.01</v>
      </c>
      <c r="N726" s="39"/>
      <c r="O726" s="39" t="str">
        <f t="shared" si="83"/>
        <v>PH.PA.IV.110205.01</v>
      </c>
      <c r="Q726" s="39" t="str">
        <f t="shared" si="84"/>
        <v>CL.PA.IV.110205.01</v>
      </c>
      <c r="R726" s="39"/>
      <c r="S726" s="39" t="str">
        <f t="shared" si="86"/>
        <v>DR.PA.IV.110205.01</v>
      </c>
      <c r="T726" s="39"/>
      <c r="U726" s="60" t="str">
        <f t="shared" si="87"/>
        <v>IM.PA.IV.110205.01</v>
      </c>
      <c r="V726" s="59"/>
      <c r="W726" s="60" t="str">
        <f t="shared" si="88"/>
        <v>GE.PA.IV.110205.01</v>
      </c>
    </row>
    <row r="727" spans="1:23" s="35" customFormat="1" ht="14" customHeight="1">
      <c r="A727" s="35" t="s">
        <v>1664</v>
      </c>
      <c r="C727" s="38" t="s">
        <v>2126</v>
      </c>
      <c r="D727" s="35" t="s">
        <v>2776</v>
      </c>
      <c r="E727" s="38" t="s">
        <v>2219</v>
      </c>
      <c r="F727" s="35" t="s">
        <v>1835</v>
      </c>
      <c r="G727" s="35" t="s">
        <v>2642</v>
      </c>
      <c r="H727" s="38" t="s">
        <v>2212</v>
      </c>
      <c r="J727" s="39" t="str">
        <f t="shared" ref="J727:J790" si="89">CONCATENATE("PA.IV.",C727,E727,H727)</f>
        <v>PA.IV.110301</v>
      </c>
      <c r="K727" s="38" t="s">
        <v>2212</v>
      </c>
      <c r="L727" s="35" t="str">
        <f t="shared" si="81"/>
        <v>Antimicrobial disk</v>
      </c>
      <c r="M727" s="39" t="str">
        <f t="shared" si="82"/>
        <v>PI.PA.IV.110301.01</v>
      </c>
      <c r="N727" s="39"/>
      <c r="O727" s="39" t="str">
        <f t="shared" si="83"/>
        <v>PH.PA.IV.110301.01</v>
      </c>
      <c r="Q727" s="39" t="str">
        <f t="shared" si="84"/>
        <v>CL.PA.IV.110301.01</v>
      </c>
      <c r="R727" s="39"/>
      <c r="S727" s="39" t="str">
        <f t="shared" si="86"/>
        <v>DR.PA.IV.110301.01</v>
      </c>
      <c r="T727" s="39"/>
      <c r="U727" s="60" t="str">
        <f t="shared" si="87"/>
        <v>IM.PA.IV.110301.01</v>
      </c>
      <c r="V727" s="59"/>
      <c r="W727" s="60" t="str">
        <f t="shared" si="88"/>
        <v>GE.PA.IV.110301.01</v>
      </c>
    </row>
    <row r="728" spans="1:23" s="35" customFormat="1" ht="14" customHeight="1">
      <c r="A728" s="35" t="s">
        <v>1664</v>
      </c>
      <c r="C728" s="38" t="s">
        <v>2126</v>
      </c>
      <c r="E728" s="38" t="s">
        <v>2219</v>
      </c>
      <c r="F728" s="35" t="s">
        <v>1835</v>
      </c>
      <c r="G728" s="35" t="s">
        <v>2643</v>
      </c>
      <c r="H728" s="38" t="s">
        <v>2217</v>
      </c>
      <c r="J728" s="39" t="str">
        <f t="shared" si="89"/>
        <v>PA.IV.110302</v>
      </c>
      <c r="K728" s="38" t="s">
        <v>2212</v>
      </c>
      <c r="L728" s="35" t="str">
        <f t="shared" si="81"/>
        <v>Transparent</v>
      </c>
      <c r="M728" s="39" t="str">
        <f t="shared" si="82"/>
        <v>PI.PA.IV.110302.01</v>
      </c>
      <c r="N728" s="39"/>
      <c r="O728" s="39" t="str">
        <f t="shared" si="83"/>
        <v>PH.PA.IV.110302.01</v>
      </c>
      <c r="Q728" s="39" t="str">
        <f t="shared" si="84"/>
        <v>CL.PA.IV.110302.01</v>
      </c>
      <c r="R728" s="39"/>
      <c r="S728" s="39" t="str">
        <f t="shared" si="86"/>
        <v>DR.PA.IV.110302.01</v>
      </c>
      <c r="T728" s="39"/>
      <c r="U728" s="60" t="str">
        <f t="shared" si="87"/>
        <v>IM.PA.IV.110302.01</v>
      </c>
      <c r="V728" s="59"/>
      <c r="W728" s="60" t="str">
        <f t="shared" si="88"/>
        <v>GE.PA.IV.110302.01</v>
      </c>
    </row>
    <row r="729" spans="1:23" s="35" customFormat="1" ht="14" customHeight="1">
      <c r="A729" s="35" t="s">
        <v>1664</v>
      </c>
      <c r="C729" s="38" t="s">
        <v>2126</v>
      </c>
      <c r="E729" s="38" t="s">
        <v>2219</v>
      </c>
      <c r="F729" s="35" t="s">
        <v>1835</v>
      </c>
      <c r="G729" s="35" t="s">
        <v>2644</v>
      </c>
      <c r="H729" s="38" t="s">
        <v>2219</v>
      </c>
      <c r="J729" s="39" t="str">
        <f t="shared" si="89"/>
        <v>PA.IV.110303</v>
      </c>
      <c r="K729" s="38" t="s">
        <v>2212</v>
      </c>
      <c r="L729" s="35" t="str">
        <f t="shared" si="81"/>
        <v>Gauze</v>
      </c>
      <c r="M729" s="39" t="str">
        <f t="shared" si="82"/>
        <v>PI.PA.IV.110303.01</v>
      </c>
      <c r="N729" s="39"/>
      <c r="O729" s="39" t="str">
        <f t="shared" si="83"/>
        <v>PH.PA.IV.110303.01</v>
      </c>
      <c r="Q729" s="39" t="str">
        <f t="shared" si="84"/>
        <v>CL.PA.IV.110303.01</v>
      </c>
      <c r="R729" s="39"/>
      <c r="S729" s="39" t="str">
        <f t="shared" si="86"/>
        <v>DR.PA.IV.110303.01</v>
      </c>
      <c r="T729" s="39"/>
      <c r="U729" s="60" t="str">
        <f t="shared" si="87"/>
        <v>IM.PA.IV.110303.01</v>
      </c>
      <c r="V729" s="59"/>
      <c r="W729" s="60" t="str">
        <f t="shared" si="88"/>
        <v>GE.PA.IV.110303.01</v>
      </c>
    </row>
    <row r="730" spans="1:23" s="35" customFormat="1" ht="14" customHeight="1">
      <c r="A730" s="35" t="s">
        <v>1664</v>
      </c>
      <c r="C730" s="38" t="s">
        <v>2126</v>
      </c>
      <c r="D730" s="35" t="s">
        <v>2215</v>
      </c>
      <c r="E730" s="38" t="s">
        <v>2219</v>
      </c>
      <c r="F730" s="35" t="s">
        <v>1835</v>
      </c>
      <c r="G730" s="35" t="s">
        <v>2109</v>
      </c>
      <c r="H730" s="38" t="s">
        <v>2063</v>
      </c>
      <c r="J730" s="39" t="str">
        <f t="shared" si="89"/>
        <v>PA.IV.110304</v>
      </c>
      <c r="K730" s="38" t="s">
        <v>2212</v>
      </c>
      <c r="L730" s="35" t="str">
        <f t="shared" si="81"/>
        <v>Unable to assess</v>
      </c>
      <c r="M730" s="39" t="str">
        <f t="shared" si="82"/>
        <v>PI.PA.IV.110304.01</v>
      </c>
      <c r="N730" s="39"/>
      <c r="O730" s="39" t="str">
        <f t="shared" si="83"/>
        <v>PH.PA.IV.110304.01</v>
      </c>
      <c r="Q730" s="39" t="str">
        <f t="shared" si="84"/>
        <v>CL.PA.IV.110304.01</v>
      </c>
      <c r="R730" s="39"/>
      <c r="S730" s="39" t="str">
        <f t="shared" si="86"/>
        <v>DR.PA.IV.110304.01</v>
      </c>
      <c r="T730" s="39"/>
      <c r="U730" s="60" t="str">
        <f t="shared" si="87"/>
        <v>IM.PA.IV.110304.01</v>
      </c>
      <c r="V730" s="59"/>
      <c r="W730" s="60" t="str">
        <f t="shared" si="88"/>
        <v>GE.PA.IV.110304.01</v>
      </c>
    </row>
    <row r="731" spans="1:23" s="35" customFormat="1" ht="14" customHeight="1">
      <c r="A731" s="35" t="s">
        <v>1664</v>
      </c>
      <c r="C731" s="38" t="s">
        <v>2126</v>
      </c>
      <c r="E731" s="38" t="s">
        <v>2219</v>
      </c>
      <c r="F731" s="35" t="s">
        <v>1835</v>
      </c>
      <c r="G731" s="35" t="s">
        <v>972</v>
      </c>
      <c r="H731" s="38" t="s">
        <v>2065</v>
      </c>
      <c r="J731" s="39" t="str">
        <f t="shared" si="89"/>
        <v>PA.IV.110305</v>
      </c>
      <c r="K731" s="38" t="s">
        <v>2212</v>
      </c>
      <c r="L731" s="35" t="str">
        <f t="shared" ref="L731:L814" si="90">G731</f>
        <v>Other, specify:</v>
      </c>
      <c r="M731" s="39" t="str">
        <f t="shared" ref="M731:M814" si="91">CONCATENATE("PI.",J731,".",K731)</f>
        <v>PI.PA.IV.110305.01</v>
      </c>
      <c r="N731" s="39"/>
      <c r="O731" s="39" t="str">
        <f t="shared" ref="O731:O814" si="92">CONCATENATE("PH.",J731,".",K731)</f>
        <v>PH.PA.IV.110305.01</v>
      </c>
      <c r="Q731" s="39" t="str">
        <f t="shared" ref="Q731:Q814" si="93">CONCATENATE("CL.",J731,".",K731)</f>
        <v>CL.PA.IV.110305.01</v>
      </c>
      <c r="R731" s="39"/>
      <c r="S731" s="39" t="str">
        <f t="shared" si="86"/>
        <v>DR.PA.IV.110305.01</v>
      </c>
      <c r="T731" s="39"/>
      <c r="U731" s="60" t="str">
        <f t="shared" si="87"/>
        <v>IM.PA.IV.110305.01</v>
      </c>
      <c r="V731" s="59"/>
      <c r="W731" s="60" t="str">
        <f t="shared" si="88"/>
        <v>GE.PA.IV.110305.01</v>
      </c>
    </row>
    <row r="732" spans="1:23" s="35" customFormat="1" ht="14" customHeight="1">
      <c r="A732" s="35" t="s">
        <v>1664</v>
      </c>
      <c r="C732" s="38" t="s">
        <v>2126</v>
      </c>
      <c r="D732" s="35" t="s">
        <v>2629</v>
      </c>
      <c r="E732" s="38" t="s">
        <v>2063</v>
      </c>
      <c r="F732" s="35" t="s">
        <v>1836</v>
      </c>
      <c r="G732" s="35" t="s">
        <v>777</v>
      </c>
      <c r="H732" s="38" t="s">
        <v>2212</v>
      </c>
      <c r="J732" s="39" t="str">
        <f t="shared" si="89"/>
        <v>PA.IV.110401</v>
      </c>
      <c r="K732" s="38" t="s">
        <v>2212</v>
      </c>
      <c r="L732" s="35" t="str">
        <f t="shared" si="90"/>
        <v>Arm upper left</v>
      </c>
      <c r="M732" s="39" t="str">
        <f t="shared" si="91"/>
        <v>PI.PA.IV.110401.01</v>
      </c>
      <c r="N732" s="39"/>
      <c r="O732" s="39" t="str">
        <f t="shared" si="92"/>
        <v>PH.PA.IV.110401.01</v>
      </c>
      <c r="Q732" s="39" t="str">
        <f t="shared" si="93"/>
        <v>CL.PA.IV.110401.01</v>
      </c>
      <c r="R732" s="39"/>
      <c r="S732" s="39" t="str">
        <f t="shared" si="86"/>
        <v>DR.PA.IV.110401.01</v>
      </c>
      <c r="T732" s="39"/>
      <c r="U732" s="60" t="str">
        <f t="shared" si="87"/>
        <v>IM.PA.IV.110401.01</v>
      </c>
      <c r="V732" s="59"/>
      <c r="W732" s="60" t="str">
        <f t="shared" si="88"/>
        <v>GE.PA.IV.110401.01</v>
      </c>
    </row>
    <row r="733" spans="1:23" s="35" customFormat="1" ht="14" customHeight="1">
      <c r="A733" s="35" t="s">
        <v>1664</v>
      </c>
      <c r="C733" s="38" t="s">
        <v>2126</v>
      </c>
      <c r="D733" s="35" t="s">
        <v>2215</v>
      </c>
      <c r="E733" s="38" t="s">
        <v>2063</v>
      </c>
      <c r="F733" s="35" t="s">
        <v>1836</v>
      </c>
      <c r="G733" s="35" t="s">
        <v>774</v>
      </c>
      <c r="H733" s="38" t="s">
        <v>2217</v>
      </c>
      <c r="J733" s="39" t="str">
        <f t="shared" si="89"/>
        <v>PA.IV.110402</v>
      </c>
      <c r="K733" s="38" t="s">
        <v>2212</v>
      </c>
      <c r="L733" s="35" t="str">
        <f t="shared" si="90"/>
        <v>Arm upper right</v>
      </c>
      <c r="M733" s="39" t="str">
        <f t="shared" si="91"/>
        <v>PI.PA.IV.110402.01</v>
      </c>
      <c r="N733" s="39"/>
      <c r="O733" s="39" t="str">
        <f t="shared" si="92"/>
        <v>PH.PA.IV.110402.01</v>
      </c>
      <c r="Q733" s="39" t="str">
        <f t="shared" si="93"/>
        <v>CL.PA.IV.110402.01</v>
      </c>
      <c r="R733" s="39"/>
      <c r="S733" s="39" t="str">
        <f t="shared" si="86"/>
        <v>DR.PA.IV.110402.01</v>
      </c>
      <c r="T733" s="39"/>
      <c r="U733" s="60" t="str">
        <f t="shared" si="87"/>
        <v>IM.PA.IV.110402.01</v>
      </c>
      <c r="V733" s="59"/>
      <c r="W733" s="60" t="str">
        <f t="shared" si="88"/>
        <v>GE.PA.IV.110402.01</v>
      </c>
    </row>
    <row r="734" spans="1:23" s="35" customFormat="1" ht="14" customHeight="1">
      <c r="A734" s="35" t="s">
        <v>1664</v>
      </c>
      <c r="C734" s="38" t="s">
        <v>2126</v>
      </c>
      <c r="D734" s="35" t="s">
        <v>2215</v>
      </c>
      <c r="E734" s="38" t="s">
        <v>2063</v>
      </c>
      <c r="F734" s="35" t="s">
        <v>1836</v>
      </c>
      <c r="G734" s="35" t="s">
        <v>696</v>
      </c>
      <c r="H734" s="38" t="s">
        <v>2219</v>
      </c>
      <c r="J734" s="39" t="str">
        <f t="shared" si="89"/>
        <v>PA.IV.110403</v>
      </c>
      <c r="K734" s="38" t="s">
        <v>2212</v>
      </c>
      <c r="L734" s="35" t="str">
        <f t="shared" si="90"/>
        <v>Antecubital right</v>
      </c>
      <c r="M734" s="39" t="str">
        <f t="shared" si="91"/>
        <v>PI.PA.IV.110403.01</v>
      </c>
      <c r="N734" s="39"/>
      <c r="O734" s="39" t="str">
        <f t="shared" si="92"/>
        <v>PH.PA.IV.110403.01</v>
      </c>
      <c r="Q734" s="39" t="str">
        <f t="shared" si="93"/>
        <v>CL.PA.IV.110403.01</v>
      </c>
      <c r="R734" s="39"/>
      <c r="S734" s="39" t="str">
        <f t="shared" si="86"/>
        <v>DR.PA.IV.110403.01</v>
      </c>
      <c r="T734" s="39"/>
      <c r="U734" s="60" t="str">
        <f t="shared" si="87"/>
        <v>IM.PA.IV.110403.01</v>
      </c>
      <c r="V734" s="59"/>
      <c r="W734" s="60" t="str">
        <f t="shared" si="88"/>
        <v>GE.PA.IV.110403.01</v>
      </c>
    </row>
    <row r="735" spans="1:23" s="35" customFormat="1" ht="14" customHeight="1">
      <c r="A735" s="35" t="s">
        <v>1664</v>
      </c>
      <c r="C735" s="38" t="s">
        <v>2126</v>
      </c>
      <c r="E735" s="38" t="s">
        <v>2063</v>
      </c>
      <c r="F735" s="35" t="s">
        <v>1836</v>
      </c>
      <c r="G735" s="35" t="s">
        <v>865</v>
      </c>
      <c r="H735" s="38" t="s">
        <v>2063</v>
      </c>
      <c r="J735" s="39" t="str">
        <f t="shared" si="89"/>
        <v>PA.IV.110404</v>
      </c>
      <c r="K735" s="38" t="s">
        <v>2212</v>
      </c>
      <c r="L735" s="35" t="str">
        <f t="shared" si="90"/>
        <v>Antecubital left</v>
      </c>
      <c r="M735" s="39" t="str">
        <f t="shared" si="91"/>
        <v>PI.PA.IV.110404.01</v>
      </c>
      <c r="N735" s="39"/>
      <c r="O735" s="39" t="str">
        <f t="shared" si="92"/>
        <v>PH.PA.IV.110404.01</v>
      </c>
      <c r="Q735" s="39" t="str">
        <f t="shared" si="93"/>
        <v>CL.PA.IV.110404.01</v>
      </c>
      <c r="R735" s="39"/>
      <c r="S735" s="39" t="str">
        <f t="shared" si="86"/>
        <v>DR.PA.IV.110404.01</v>
      </c>
      <c r="T735" s="39"/>
      <c r="U735" s="60" t="str">
        <f t="shared" si="87"/>
        <v>IM.PA.IV.110404.01</v>
      </c>
      <c r="V735" s="59"/>
      <c r="W735" s="60" t="str">
        <f t="shared" si="88"/>
        <v>GE.PA.IV.110404.01</v>
      </c>
    </row>
    <row r="736" spans="1:23" s="35" customFormat="1" ht="14" customHeight="1">
      <c r="A736" s="35" t="s">
        <v>1664</v>
      </c>
      <c r="C736" s="38" t="s">
        <v>2126</v>
      </c>
      <c r="D736" s="35" t="s">
        <v>1487</v>
      </c>
      <c r="E736" s="38" t="s">
        <v>2065</v>
      </c>
      <c r="F736" s="35" t="s">
        <v>1660</v>
      </c>
      <c r="G736" s="35" t="s">
        <v>1433</v>
      </c>
      <c r="H736" s="38" t="s">
        <v>2212</v>
      </c>
      <c r="J736" s="39" t="str">
        <f t="shared" si="89"/>
        <v>PA.IV.110501</v>
      </c>
      <c r="K736" s="38" t="s">
        <v>2212</v>
      </c>
      <c r="L736" s="35" t="str">
        <f t="shared" si="90"/>
        <v>Patent</v>
      </c>
      <c r="M736" s="39" t="str">
        <f t="shared" si="91"/>
        <v>PI.PA.IV.110501.01</v>
      </c>
      <c r="N736" s="39"/>
      <c r="O736" s="39" t="str">
        <f t="shared" si="92"/>
        <v>PH.PA.IV.110501.01</v>
      </c>
      <c r="Q736" s="39" t="str">
        <f t="shared" si="93"/>
        <v>CL.PA.IV.110501.01</v>
      </c>
      <c r="R736" s="39"/>
      <c r="S736" s="39" t="str">
        <f t="shared" si="86"/>
        <v>DR.PA.IV.110501.01</v>
      </c>
      <c r="T736" s="39"/>
      <c r="U736" s="60" t="str">
        <f t="shared" si="87"/>
        <v>IM.PA.IV.110501.01</v>
      </c>
      <c r="V736" s="59"/>
      <c r="W736" s="60" t="str">
        <f t="shared" si="88"/>
        <v>GE.PA.IV.110501.01</v>
      </c>
    </row>
    <row r="737" spans="1:31" s="35" customFormat="1" ht="14" customHeight="1">
      <c r="A737" s="35" t="s">
        <v>1664</v>
      </c>
      <c r="C737" s="38" t="s">
        <v>2126</v>
      </c>
      <c r="D737" s="35" t="s">
        <v>2215</v>
      </c>
      <c r="E737" s="38" t="s">
        <v>2065</v>
      </c>
      <c r="F737" s="35" t="s">
        <v>1660</v>
      </c>
      <c r="G737" s="35" t="s">
        <v>1509</v>
      </c>
      <c r="H737" s="38" t="s">
        <v>2217</v>
      </c>
      <c r="J737" s="39" t="str">
        <f t="shared" si="89"/>
        <v>PA.IV.110502</v>
      </c>
      <c r="K737" s="38" t="s">
        <v>2212</v>
      </c>
      <c r="L737" s="35" t="str">
        <f t="shared" si="90"/>
        <v>Occluded</v>
      </c>
      <c r="M737" s="39" t="str">
        <f t="shared" si="91"/>
        <v>PI.PA.IV.110502.01</v>
      </c>
      <c r="N737" s="39"/>
      <c r="O737" s="39" t="str">
        <f t="shared" si="92"/>
        <v>PH.PA.IV.110502.01</v>
      </c>
      <c r="Q737" s="39" t="str">
        <f t="shared" si="93"/>
        <v>CL.PA.IV.110502.01</v>
      </c>
      <c r="R737" s="39"/>
      <c r="S737" s="39" t="str">
        <f t="shared" si="86"/>
        <v>DR.PA.IV.110502.01</v>
      </c>
      <c r="T737" s="39"/>
      <c r="U737" s="60" t="str">
        <f t="shared" si="87"/>
        <v>IM.PA.IV.110502.01</v>
      </c>
      <c r="V737" s="59"/>
      <c r="W737" s="60" t="str">
        <f t="shared" si="88"/>
        <v>GE.PA.IV.110502.01</v>
      </c>
    </row>
    <row r="738" spans="1:31" s="35" customFormat="1" ht="14" customHeight="1">
      <c r="A738" s="35" t="s">
        <v>1664</v>
      </c>
      <c r="C738" s="38" t="s">
        <v>2126</v>
      </c>
      <c r="E738" s="38" t="s">
        <v>2065</v>
      </c>
      <c r="F738" s="35" t="s">
        <v>1660</v>
      </c>
      <c r="G738" s="35" t="s">
        <v>871</v>
      </c>
      <c r="H738" s="38" t="s">
        <v>2219</v>
      </c>
      <c r="J738" s="39" t="str">
        <f t="shared" si="89"/>
        <v>PA.IV.110503</v>
      </c>
      <c r="K738" s="38" t="s">
        <v>2212</v>
      </c>
      <c r="L738" s="35" t="str">
        <f t="shared" si="90"/>
        <v>Occluded port, specify:</v>
      </c>
      <c r="M738" s="39" t="str">
        <f t="shared" si="91"/>
        <v>PI.PA.IV.110503.01</v>
      </c>
      <c r="N738" s="39"/>
      <c r="O738" s="39" t="str">
        <f t="shared" si="92"/>
        <v>PH.PA.IV.110503.01</v>
      </c>
      <c r="Q738" s="39" t="str">
        <f t="shared" si="93"/>
        <v>CL.PA.IV.110503.01</v>
      </c>
      <c r="R738" s="39"/>
      <c r="S738" s="39" t="str">
        <f t="shared" si="86"/>
        <v>DR.PA.IV.110503.01</v>
      </c>
      <c r="T738" s="39"/>
      <c r="U738" s="60" t="str">
        <f t="shared" si="87"/>
        <v>IM.PA.IV.110503.01</v>
      </c>
      <c r="V738" s="59"/>
      <c r="W738" s="60" t="str">
        <f t="shared" si="88"/>
        <v>GE.PA.IV.110503.01</v>
      </c>
    </row>
    <row r="739" spans="1:31" s="35" customFormat="1" ht="14" customHeight="1">
      <c r="A739" s="35" t="s">
        <v>1664</v>
      </c>
      <c r="C739" s="38" t="s">
        <v>2126</v>
      </c>
      <c r="D739" s="35" t="s">
        <v>2470</v>
      </c>
      <c r="E739" s="38" t="s">
        <v>2222</v>
      </c>
      <c r="F739" s="35" t="s">
        <v>1661</v>
      </c>
      <c r="G739" s="35" t="s">
        <v>2473</v>
      </c>
      <c r="H739" s="38" t="s">
        <v>2212</v>
      </c>
      <c r="J739" s="39" t="str">
        <f t="shared" si="89"/>
        <v>PA.IV.110601</v>
      </c>
      <c r="K739" s="38" t="s">
        <v>2212</v>
      </c>
      <c r="L739" s="35" t="str">
        <f t="shared" si="90"/>
        <v>Erythema</v>
      </c>
      <c r="M739" s="39" t="str">
        <f t="shared" si="91"/>
        <v>PI.PA.IV.110601.01</v>
      </c>
      <c r="N739" s="39"/>
      <c r="O739" s="39" t="str">
        <f t="shared" si="92"/>
        <v>PH.PA.IV.110601.01</v>
      </c>
      <c r="Q739" s="39" t="str">
        <f t="shared" si="93"/>
        <v>CL.PA.IV.110601.01</v>
      </c>
      <c r="R739" s="39"/>
      <c r="S739" s="39" t="str">
        <f t="shared" si="86"/>
        <v>DR.PA.IV.110601.01</v>
      </c>
      <c r="T739" s="39"/>
      <c r="U739" s="60" t="str">
        <f t="shared" si="87"/>
        <v>IM.PA.IV.110601.01</v>
      </c>
      <c r="V739" s="59"/>
      <c r="W739" s="60" t="str">
        <f t="shared" si="88"/>
        <v>GE.PA.IV.110601.01</v>
      </c>
    </row>
    <row r="740" spans="1:31" s="35" customFormat="1" ht="14" customHeight="1">
      <c r="A740" s="35" t="s">
        <v>1664</v>
      </c>
      <c r="C740" s="38" t="s">
        <v>2126</v>
      </c>
      <c r="E740" s="38" t="s">
        <v>2222</v>
      </c>
      <c r="F740" s="35" t="s">
        <v>1661</v>
      </c>
      <c r="G740" s="35" t="s">
        <v>1164</v>
      </c>
      <c r="H740" s="38" t="s">
        <v>2217</v>
      </c>
      <c r="J740" s="39" t="str">
        <f t="shared" si="89"/>
        <v>PA.IV.110602</v>
      </c>
      <c r="K740" s="38" t="s">
        <v>2212</v>
      </c>
      <c r="L740" s="35" t="str">
        <f t="shared" si="90"/>
        <v>Extravasation</v>
      </c>
      <c r="M740" s="39" t="str">
        <f t="shared" si="91"/>
        <v>PI.PA.IV.110602.01</v>
      </c>
      <c r="N740" s="39"/>
      <c r="O740" s="39" t="str">
        <f t="shared" si="92"/>
        <v>PH.PA.IV.110602.01</v>
      </c>
      <c r="Q740" s="39" t="str">
        <f t="shared" si="93"/>
        <v>CL.PA.IV.110602.01</v>
      </c>
      <c r="R740" s="39"/>
      <c r="S740" s="39" t="str">
        <f t="shared" si="86"/>
        <v>DR.PA.IV.110602.01</v>
      </c>
      <c r="T740" s="39"/>
      <c r="U740" s="60" t="str">
        <f t="shared" si="87"/>
        <v>IM.PA.IV.110602.01</v>
      </c>
      <c r="V740" s="59"/>
      <c r="W740" s="60" t="str">
        <f t="shared" si="88"/>
        <v>GE.PA.IV.110602.01</v>
      </c>
    </row>
    <row r="741" spans="1:31" s="35" customFormat="1" ht="14" customHeight="1">
      <c r="A741" s="35" t="s">
        <v>1664</v>
      </c>
      <c r="C741" s="38" t="s">
        <v>2126</v>
      </c>
      <c r="E741" s="38" t="s">
        <v>2222</v>
      </c>
      <c r="F741" s="35" t="s">
        <v>1661</v>
      </c>
      <c r="G741" s="35" t="s">
        <v>866</v>
      </c>
      <c r="H741" s="38" t="s">
        <v>2219</v>
      </c>
      <c r="J741" s="39" t="str">
        <f t="shared" si="89"/>
        <v>PA.IV.110603</v>
      </c>
      <c r="K741" s="38" t="s">
        <v>2212</v>
      </c>
      <c r="L741" s="35" t="str">
        <f t="shared" si="90"/>
        <v>Infusate leakage</v>
      </c>
      <c r="M741" s="39" t="str">
        <f t="shared" si="91"/>
        <v>PI.PA.IV.110603.01</v>
      </c>
      <c r="N741" s="39"/>
      <c r="O741" s="39" t="str">
        <f t="shared" si="92"/>
        <v>PH.PA.IV.110603.01</v>
      </c>
      <c r="Q741" s="39" t="str">
        <f t="shared" si="93"/>
        <v>CL.PA.IV.110603.01</v>
      </c>
      <c r="R741" s="39"/>
      <c r="S741" s="39" t="str">
        <f t="shared" si="86"/>
        <v>DR.PA.IV.110603.01</v>
      </c>
      <c r="T741" s="39"/>
      <c r="U741" s="60" t="str">
        <f t="shared" si="87"/>
        <v>IM.PA.IV.110603.01</v>
      </c>
      <c r="V741" s="59"/>
      <c r="W741" s="60" t="str">
        <f t="shared" si="88"/>
        <v>GE.PA.IV.110603.01</v>
      </c>
    </row>
    <row r="742" spans="1:31" s="35" customFormat="1" ht="14" customHeight="1">
      <c r="A742" s="35" t="s">
        <v>1664</v>
      </c>
      <c r="C742" s="38" t="s">
        <v>2126</v>
      </c>
      <c r="E742" s="38" t="s">
        <v>2222</v>
      </c>
      <c r="F742" s="35" t="s">
        <v>1661</v>
      </c>
      <c r="G742" s="35" t="s">
        <v>2688</v>
      </c>
      <c r="H742" s="38" t="s">
        <v>2063</v>
      </c>
      <c r="J742" s="39" t="str">
        <f t="shared" si="89"/>
        <v>PA.IV.110604</v>
      </c>
      <c r="K742" s="38" t="s">
        <v>2212</v>
      </c>
      <c r="L742" s="35" t="str">
        <f t="shared" si="90"/>
        <v>Bleeding</v>
      </c>
      <c r="M742" s="39" t="str">
        <f t="shared" si="91"/>
        <v>PI.PA.IV.110604.01</v>
      </c>
      <c r="N742" s="39"/>
      <c r="O742" s="39" t="str">
        <f t="shared" si="92"/>
        <v>PH.PA.IV.110604.01</v>
      </c>
      <c r="Q742" s="39" t="str">
        <f t="shared" si="93"/>
        <v>CL.PA.IV.110604.01</v>
      </c>
      <c r="R742" s="39"/>
      <c r="S742" s="39" t="str">
        <f t="shared" si="86"/>
        <v>DR.PA.IV.110604.01</v>
      </c>
      <c r="T742" s="39"/>
      <c r="U742" s="60" t="str">
        <f t="shared" si="87"/>
        <v>IM.PA.IV.110604.01</v>
      </c>
      <c r="V742" s="59"/>
      <c r="W742" s="60" t="str">
        <f t="shared" si="88"/>
        <v>GE.PA.IV.110604.01</v>
      </c>
    </row>
    <row r="743" spans="1:31" s="35" customFormat="1" ht="14" customHeight="1">
      <c r="A743" s="35" t="s">
        <v>1664</v>
      </c>
      <c r="C743" s="38" t="s">
        <v>2126</v>
      </c>
      <c r="E743" s="38" t="s">
        <v>2222</v>
      </c>
      <c r="F743" s="35" t="s">
        <v>1661</v>
      </c>
      <c r="G743" s="35" t="s">
        <v>2475</v>
      </c>
      <c r="H743" s="38" t="s">
        <v>2065</v>
      </c>
      <c r="J743" s="39" t="str">
        <f t="shared" si="89"/>
        <v>PA.IV.110605</v>
      </c>
      <c r="K743" s="38" t="s">
        <v>2212</v>
      </c>
      <c r="L743" s="35" t="str">
        <f t="shared" si="90"/>
        <v>Tenderness</v>
      </c>
      <c r="M743" s="39" t="str">
        <f t="shared" si="91"/>
        <v>PI.PA.IV.110605.01</v>
      </c>
      <c r="N743" s="39"/>
      <c r="O743" s="39" t="str">
        <f t="shared" si="92"/>
        <v>PH.PA.IV.110605.01</v>
      </c>
      <c r="Q743" s="39" t="str">
        <f t="shared" si="93"/>
        <v>CL.PA.IV.110605.01</v>
      </c>
      <c r="R743" s="39"/>
      <c r="S743" s="39" t="str">
        <f t="shared" si="86"/>
        <v>DR.PA.IV.110605.01</v>
      </c>
      <c r="T743" s="39"/>
      <c r="U743" s="60" t="str">
        <f t="shared" si="87"/>
        <v>IM.PA.IV.110605.01</v>
      </c>
      <c r="V743" s="59"/>
      <c r="W743" s="60" t="str">
        <f t="shared" si="88"/>
        <v>GE.PA.IV.110605.01</v>
      </c>
    </row>
    <row r="744" spans="1:31" s="35" customFormat="1" ht="14" customHeight="1">
      <c r="A744" s="35" t="s">
        <v>1664</v>
      </c>
      <c r="C744" s="38" t="s">
        <v>2126</v>
      </c>
      <c r="E744" s="38" t="s">
        <v>2222</v>
      </c>
      <c r="F744" s="35" t="s">
        <v>1661</v>
      </c>
      <c r="G744" s="35" t="s">
        <v>2313</v>
      </c>
      <c r="H744" s="38" t="s">
        <v>2222</v>
      </c>
      <c r="J744" s="39" t="str">
        <f t="shared" si="89"/>
        <v>PA.IV.110606</v>
      </c>
      <c r="K744" s="38" t="s">
        <v>2212</v>
      </c>
      <c r="L744" s="35" t="str">
        <f t="shared" si="90"/>
        <v>Ecchymosis</v>
      </c>
      <c r="M744" s="39" t="str">
        <f t="shared" si="91"/>
        <v>PI.PA.IV.110606.01</v>
      </c>
      <c r="N744" s="39"/>
      <c r="O744" s="39" t="str">
        <f t="shared" si="92"/>
        <v>PH.PA.IV.110606.01</v>
      </c>
      <c r="Q744" s="39" t="str">
        <f t="shared" si="93"/>
        <v>CL.PA.IV.110606.01</v>
      </c>
      <c r="R744" s="39"/>
      <c r="S744" s="39" t="str">
        <f t="shared" si="86"/>
        <v>DR.PA.IV.110606.01</v>
      </c>
      <c r="T744" s="39"/>
      <c r="U744" s="60" t="str">
        <f t="shared" si="87"/>
        <v>IM.PA.IV.110606.01</v>
      </c>
      <c r="V744" s="59"/>
      <c r="W744" s="60" t="str">
        <f t="shared" si="88"/>
        <v>GE.PA.IV.110606.01</v>
      </c>
    </row>
    <row r="745" spans="1:31" s="35" customFormat="1" ht="14" customHeight="1">
      <c r="A745" s="35" t="s">
        <v>1664</v>
      </c>
      <c r="C745" s="38" t="s">
        <v>2126</v>
      </c>
      <c r="E745" s="38" t="s">
        <v>2222</v>
      </c>
      <c r="F745" s="35" t="s">
        <v>1661</v>
      </c>
      <c r="G745" s="35" t="s">
        <v>2476</v>
      </c>
      <c r="H745" s="38" t="s">
        <v>2376</v>
      </c>
      <c r="J745" s="39" t="str">
        <f t="shared" si="89"/>
        <v>PA.IV.110607</v>
      </c>
      <c r="K745" s="38" t="s">
        <v>2212</v>
      </c>
      <c r="L745" s="35" t="str">
        <f t="shared" si="90"/>
        <v>Swelling</v>
      </c>
      <c r="M745" s="39" t="str">
        <f t="shared" si="91"/>
        <v>PI.PA.IV.110607.01</v>
      </c>
      <c r="N745" s="39"/>
      <c r="O745" s="39" t="str">
        <f t="shared" si="92"/>
        <v>PH.PA.IV.110607.01</v>
      </c>
      <c r="Q745" s="39" t="str">
        <f t="shared" si="93"/>
        <v>CL.PA.IV.110607.01</v>
      </c>
      <c r="R745" s="39"/>
      <c r="S745" s="39" t="str">
        <f t="shared" si="86"/>
        <v>DR.PA.IV.110607.01</v>
      </c>
      <c r="T745" s="39"/>
      <c r="U745" s="60" t="str">
        <f t="shared" si="87"/>
        <v>IM.PA.IV.110607.01</v>
      </c>
      <c r="V745" s="59"/>
      <c r="W745" s="60" t="str">
        <f t="shared" si="88"/>
        <v>GE.PA.IV.110607.01</v>
      </c>
    </row>
    <row r="746" spans="1:31" s="35" customFormat="1" ht="14" customHeight="1">
      <c r="A746" s="35" t="s">
        <v>1664</v>
      </c>
      <c r="C746" s="38" t="s">
        <v>2126</v>
      </c>
      <c r="E746" s="38" t="s">
        <v>2222</v>
      </c>
      <c r="F746" s="35" t="s">
        <v>1661</v>
      </c>
      <c r="G746" s="35" t="s">
        <v>2689</v>
      </c>
      <c r="H746" s="38" t="s">
        <v>2378</v>
      </c>
      <c r="J746" s="39" t="str">
        <f t="shared" si="89"/>
        <v>PA.IV.110608</v>
      </c>
      <c r="K746" s="38" t="s">
        <v>2212</v>
      </c>
      <c r="L746" s="35" t="str">
        <f t="shared" si="90"/>
        <v>Hematoma</v>
      </c>
      <c r="M746" s="39" t="str">
        <f t="shared" si="91"/>
        <v>PI.PA.IV.110608.01</v>
      </c>
      <c r="N746" s="39"/>
      <c r="O746" s="39" t="str">
        <f t="shared" si="92"/>
        <v>PH.PA.IV.110608.01</v>
      </c>
      <c r="Q746" s="39" t="str">
        <f t="shared" si="93"/>
        <v>CL.PA.IV.110608.01</v>
      </c>
      <c r="R746" s="39"/>
      <c r="S746" s="39" t="str">
        <f t="shared" si="86"/>
        <v>DR.PA.IV.110608.01</v>
      </c>
      <c r="T746" s="39"/>
      <c r="U746" s="60" t="str">
        <f t="shared" si="87"/>
        <v>IM.PA.IV.110608.01</v>
      </c>
      <c r="V746" s="59"/>
      <c r="W746" s="60" t="str">
        <f t="shared" si="88"/>
        <v>GE.PA.IV.110608.01</v>
      </c>
    </row>
    <row r="747" spans="1:31" s="35" customFormat="1" ht="14" customHeight="1">
      <c r="A747" s="35" t="s">
        <v>1664</v>
      </c>
      <c r="C747" s="38" t="s">
        <v>2126</v>
      </c>
      <c r="E747" s="38" t="s">
        <v>2222</v>
      </c>
      <c r="F747" s="35" t="s">
        <v>1661</v>
      </c>
      <c r="G747" s="35" t="s">
        <v>1346</v>
      </c>
      <c r="H747" s="38" t="s">
        <v>2380</v>
      </c>
      <c r="J747" s="39" t="str">
        <f t="shared" si="89"/>
        <v>PA.IV.110609</v>
      </c>
      <c r="K747" s="38" t="s">
        <v>2212</v>
      </c>
      <c r="L747" s="35" t="str">
        <f t="shared" si="90"/>
        <v>No redness, pain, swelling</v>
      </c>
      <c r="M747" s="39" t="str">
        <f t="shared" si="91"/>
        <v>PI.PA.IV.110609.01</v>
      </c>
      <c r="N747" s="39"/>
      <c r="O747" s="39" t="str">
        <f t="shared" si="92"/>
        <v>PH.PA.IV.110609.01</v>
      </c>
      <c r="Q747" s="39" t="str">
        <f t="shared" si="93"/>
        <v>CL.PA.IV.110609.01</v>
      </c>
      <c r="R747" s="39"/>
      <c r="S747" s="39" t="str">
        <f t="shared" si="86"/>
        <v>DR.PA.IV.110609.01</v>
      </c>
      <c r="T747" s="39"/>
      <c r="U747" s="60" t="str">
        <f t="shared" si="87"/>
        <v>IM.PA.IV.110609.01</v>
      </c>
      <c r="V747" s="59"/>
      <c r="W747" s="60" t="str">
        <f t="shared" si="88"/>
        <v>GE.PA.IV.110609.01</v>
      </c>
    </row>
    <row r="748" spans="1:31" s="35" customFormat="1" ht="14" customHeight="1">
      <c r="A748" s="35" t="s">
        <v>1664</v>
      </c>
      <c r="C748" s="38" t="s">
        <v>2126</v>
      </c>
      <c r="E748" s="38" t="s">
        <v>2222</v>
      </c>
      <c r="F748" s="35" t="s">
        <v>1661</v>
      </c>
      <c r="G748" s="35" t="s">
        <v>861</v>
      </c>
      <c r="H748" s="38" t="s">
        <v>2124</v>
      </c>
      <c r="J748" s="39" t="str">
        <f t="shared" si="89"/>
        <v>PA.IV.110610</v>
      </c>
      <c r="K748" s="38" t="s">
        <v>2212</v>
      </c>
      <c r="L748" s="35" t="str">
        <f t="shared" si="90"/>
        <v>Unable to assess due to dressing</v>
      </c>
      <c r="M748" s="39" t="str">
        <f t="shared" si="91"/>
        <v>PI.PA.IV.110610.01</v>
      </c>
      <c r="N748" s="39"/>
      <c r="O748" s="39" t="str">
        <f t="shared" si="92"/>
        <v>PH.PA.IV.110610.01</v>
      </c>
      <c r="Q748" s="39" t="str">
        <f t="shared" si="93"/>
        <v>CL.PA.IV.110610.01</v>
      </c>
      <c r="R748" s="39"/>
      <c r="S748" s="39" t="str">
        <f t="shared" si="86"/>
        <v>DR.PA.IV.110610.01</v>
      </c>
      <c r="T748" s="39"/>
      <c r="U748" s="60" t="str">
        <f t="shared" si="87"/>
        <v>IM.PA.IV.110610.01</v>
      </c>
      <c r="V748" s="59"/>
      <c r="W748" s="60" t="str">
        <f t="shared" si="88"/>
        <v>GE.PA.IV.110610.01</v>
      </c>
    </row>
    <row r="749" spans="1:31" s="35" customFormat="1" ht="14" customHeight="1">
      <c r="A749" s="35" t="s">
        <v>1664</v>
      </c>
      <c r="C749" s="38" t="s">
        <v>2126</v>
      </c>
      <c r="E749" s="38" t="s">
        <v>2222</v>
      </c>
      <c r="F749" s="35" t="s">
        <v>1661</v>
      </c>
      <c r="G749" s="35" t="s">
        <v>2477</v>
      </c>
      <c r="H749" s="38" t="s">
        <v>2126</v>
      </c>
      <c r="J749" s="39" t="str">
        <f t="shared" si="89"/>
        <v>PA.IV.110611</v>
      </c>
      <c r="K749" s="38" t="s">
        <v>2212</v>
      </c>
      <c r="L749" s="35" t="str">
        <f t="shared" si="90"/>
        <v>Warmth</v>
      </c>
      <c r="M749" s="39" t="str">
        <f t="shared" si="91"/>
        <v>PI.PA.IV.110611.01</v>
      </c>
      <c r="N749" s="39"/>
      <c r="O749" s="39" t="str">
        <f t="shared" si="92"/>
        <v>PH.PA.IV.110611.01</v>
      </c>
      <c r="Q749" s="39" t="str">
        <f t="shared" si="93"/>
        <v>CL.PA.IV.110611.01</v>
      </c>
      <c r="R749" s="39"/>
      <c r="S749" s="39" t="str">
        <f t="shared" si="86"/>
        <v>DR.PA.IV.110611.01</v>
      </c>
      <c r="T749" s="39"/>
      <c r="U749" s="60" t="str">
        <f t="shared" si="87"/>
        <v>IM.PA.IV.110611.01</v>
      </c>
      <c r="V749" s="59"/>
      <c r="W749" s="60" t="str">
        <f t="shared" si="88"/>
        <v>GE.PA.IV.110611.01</v>
      </c>
    </row>
    <row r="750" spans="1:31" s="35" customFormat="1" ht="15">
      <c r="A750" s="35" t="s">
        <v>1664</v>
      </c>
      <c r="C750" s="38" t="s">
        <v>2126</v>
      </c>
      <c r="D750" s="35" t="s">
        <v>4506</v>
      </c>
      <c r="E750" s="38" t="s">
        <v>3306</v>
      </c>
      <c r="F750" s="35" t="s">
        <v>3014</v>
      </c>
      <c r="G750" s="35" t="s">
        <v>2321</v>
      </c>
      <c r="H750" s="38" t="s">
        <v>2212</v>
      </c>
      <c r="I750" s="35" t="s">
        <v>2862</v>
      </c>
      <c r="J750" s="39" t="str">
        <f t="shared" si="89"/>
        <v>PA.IV.110701</v>
      </c>
      <c r="K750" s="38" t="s">
        <v>3298</v>
      </c>
      <c r="L750" s="35" t="str">
        <f t="shared" si="90"/>
        <v>Capped</v>
      </c>
      <c r="M750" s="39" t="str">
        <f t="shared" si="91"/>
        <v>PI.PA.IV.110701.01</v>
      </c>
      <c r="N750" s="39"/>
      <c r="O750" s="39" t="str">
        <f t="shared" si="92"/>
        <v>PH.PA.IV.110701.01</v>
      </c>
      <c r="Q750" s="39" t="str">
        <f t="shared" si="93"/>
        <v>CL.PA.IV.110701.01</v>
      </c>
      <c r="S750" s="39" t="str">
        <f t="shared" si="86"/>
        <v>DR.PA.IV.110701.01</v>
      </c>
      <c r="T750" s="39"/>
      <c r="U750" s="60" t="str">
        <f t="shared" si="87"/>
        <v>IM.PA.IV.110701.01</v>
      </c>
      <c r="V750" s="59"/>
      <c r="W750" s="60" t="str">
        <f t="shared" si="88"/>
        <v>GE.PA.IV.110701.01</v>
      </c>
      <c r="AD750" s="35" t="s">
        <v>3326</v>
      </c>
      <c r="AE750" s="35">
        <v>1267</v>
      </c>
    </row>
    <row r="751" spans="1:31" s="35" customFormat="1" ht="15">
      <c r="A751" s="35" t="s">
        <v>1664</v>
      </c>
      <c r="C751" s="38" t="s">
        <v>2126</v>
      </c>
      <c r="E751" s="38" t="s">
        <v>3306</v>
      </c>
      <c r="F751" s="35" t="s">
        <v>3014</v>
      </c>
      <c r="G751" s="35" t="s">
        <v>3015</v>
      </c>
      <c r="H751" s="38" t="s">
        <v>2217</v>
      </c>
      <c r="I751" s="35" t="s">
        <v>3016</v>
      </c>
      <c r="J751" s="39" t="str">
        <f t="shared" si="89"/>
        <v>PA.IV.110702</v>
      </c>
      <c r="K751" s="38" t="s">
        <v>3298</v>
      </c>
      <c r="L751" s="35" t="str">
        <f t="shared" si="90"/>
        <v>DC per physician order</v>
      </c>
      <c r="M751" s="39" t="str">
        <f t="shared" si="91"/>
        <v>PI.PA.IV.110702.01</v>
      </c>
      <c r="N751" s="39"/>
      <c r="O751" s="39" t="str">
        <f t="shared" si="92"/>
        <v>PH.PA.IV.110702.01</v>
      </c>
      <c r="Q751" s="39" t="str">
        <f t="shared" si="93"/>
        <v>CL.PA.IV.110702.01</v>
      </c>
      <c r="S751" s="39" t="str">
        <f t="shared" si="86"/>
        <v>DR.PA.IV.110702.01</v>
      </c>
      <c r="T751" s="39"/>
      <c r="U751" s="60" t="str">
        <f t="shared" si="87"/>
        <v>IM.PA.IV.110702.01</v>
      </c>
      <c r="V751" s="59"/>
      <c r="W751" s="60" t="str">
        <f t="shared" si="88"/>
        <v>GE.PA.IV.110702.01</v>
      </c>
      <c r="AD751" s="35" t="s">
        <v>3326</v>
      </c>
      <c r="AE751" s="35">
        <v>1267</v>
      </c>
    </row>
    <row r="752" spans="1:31" s="35" customFormat="1" ht="15">
      <c r="A752" s="35" t="s">
        <v>1664</v>
      </c>
      <c r="C752" s="38" t="s">
        <v>2126</v>
      </c>
      <c r="E752" s="38" t="s">
        <v>3306</v>
      </c>
      <c r="F752" s="35" t="s">
        <v>3014</v>
      </c>
      <c r="G752" s="35" t="s">
        <v>3017</v>
      </c>
      <c r="H752" s="38" t="s">
        <v>2219</v>
      </c>
      <c r="I752" s="35" t="s">
        <v>3018</v>
      </c>
      <c r="J752" s="39" t="str">
        <f t="shared" si="89"/>
        <v>PA.IV.110703</v>
      </c>
      <c r="K752" s="38" t="s">
        <v>3298</v>
      </c>
      <c r="L752" s="35" t="str">
        <f t="shared" si="90"/>
        <v>Length of Cath-cm (Free Text)</v>
      </c>
      <c r="M752" s="39" t="str">
        <f t="shared" si="91"/>
        <v>PI.PA.IV.110703.01</v>
      </c>
      <c r="N752" s="39"/>
      <c r="O752" s="39" t="str">
        <f t="shared" si="92"/>
        <v>PH.PA.IV.110703.01</v>
      </c>
      <c r="Q752" s="39" t="str">
        <f t="shared" si="93"/>
        <v>CL.PA.IV.110703.01</v>
      </c>
      <c r="S752" s="39" t="str">
        <f t="shared" si="86"/>
        <v>DR.PA.IV.110703.01</v>
      </c>
      <c r="T752" s="39"/>
      <c r="U752" s="60" t="str">
        <f t="shared" si="87"/>
        <v>IM.PA.IV.110703.01</v>
      </c>
      <c r="V752" s="59"/>
      <c r="W752" s="60" t="str">
        <f t="shared" si="88"/>
        <v>GE.PA.IV.110703.01</v>
      </c>
      <c r="AD752" s="35" t="s">
        <v>3326</v>
      </c>
      <c r="AE752" s="35">
        <v>1267</v>
      </c>
    </row>
    <row r="753" spans="1:31" s="35" customFormat="1" ht="15">
      <c r="A753" s="35" t="s">
        <v>1664</v>
      </c>
      <c r="C753" s="38" t="s">
        <v>2126</v>
      </c>
      <c r="E753" s="38" t="s">
        <v>3306</v>
      </c>
      <c r="F753" s="35" t="s">
        <v>3014</v>
      </c>
      <c r="G753" s="35" t="s">
        <v>3019</v>
      </c>
      <c r="H753" s="38" t="s">
        <v>2063</v>
      </c>
      <c r="I753" s="35" t="s">
        <v>2896</v>
      </c>
      <c r="J753" s="39" t="str">
        <f t="shared" si="89"/>
        <v>PA.IV.110704</v>
      </c>
      <c r="K753" s="38" t="s">
        <v>3298</v>
      </c>
      <c r="L753" s="35" t="str">
        <f t="shared" si="90"/>
        <v>No Blood Return</v>
      </c>
      <c r="M753" s="39" t="str">
        <f t="shared" si="91"/>
        <v>PI.PA.IV.110704.01</v>
      </c>
      <c r="N753" s="39"/>
      <c r="O753" s="39" t="str">
        <f t="shared" si="92"/>
        <v>PH.PA.IV.110704.01</v>
      </c>
      <c r="Q753" s="39" t="str">
        <f t="shared" si="93"/>
        <v>CL.PA.IV.110704.01</v>
      </c>
      <c r="S753" s="39" t="str">
        <f t="shared" si="86"/>
        <v>DR.PA.IV.110704.01</v>
      </c>
      <c r="T753" s="39"/>
      <c r="U753" s="60" t="str">
        <f t="shared" si="87"/>
        <v>IM.PA.IV.110704.01</v>
      </c>
      <c r="V753" s="59"/>
      <c r="W753" s="60" t="str">
        <f t="shared" si="88"/>
        <v>GE.PA.IV.110704.01</v>
      </c>
      <c r="AD753" s="35" t="s">
        <v>3326</v>
      </c>
      <c r="AE753" s="35">
        <v>1267</v>
      </c>
    </row>
    <row r="754" spans="1:31" s="35" customFormat="1" ht="15">
      <c r="A754" s="35" t="s">
        <v>1664</v>
      </c>
      <c r="C754" s="38" t="s">
        <v>2126</v>
      </c>
      <c r="E754" s="38" t="s">
        <v>3306</v>
      </c>
      <c r="F754" s="35" t="s">
        <v>3014</v>
      </c>
      <c r="G754" s="35" t="s">
        <v>1509</v>
      </c>
      <c r="H754" s="38" t="s">
        <v>2065</v>
      </c>
      <c r="I754" s="35" t="s">
        <v>2897</v>
      </c>
      <c r="J754" s="39" t="str">
        <f t="shared" si="89"/>
        <v>PA.IV.110705</v>
      </c>
      <c r="K754" s="38" t="s">
        <v>3298</v>
      </c>
      <c r="L754" s="35" t="str">
        <f t="shared" si="90"/>
        <v>Occluded</v>
      </c>
      <c r="M754" s="39" t="str">
        <f t="shared" si="91"/>
        <v>PI.PA.IV.110705.01</v>
      </c>
      <c r="N754" s="39"/>
      <c r="O754" s="39" t="str">
        <f t="shared" si="92"/>
        <v>PH.PA.IV.110705.01</v>
      </c>
      <c r="Q754" s="39" t="str">
        <f t="shared" si="93"/>
        <v>CL.PA.IV.110705.01</v>
      </c>
      <c r="S754" s="39" t="str">
        <f t="shared" si="86"/>
        <v>DR.PA.IV.110705.01</v>
      </c>
      <c r="T754" s="39"/>
      <c r="U754" s="60" t="str">
        <f t="shared" si="87"/>
        <v>IM.PA.IV.110705.01</v>
      </c>
      <c r="V754" s="59"/>
      <c r="W754" s="60" t="str">
        <f t="shared" si="88"/>
        <v>GE.PA.IV.110705.01</v>
      </c>
      <c r="AD754" s="35" t="s">
        <v>3326</v>
      </c>
      <c r="AE754" s="35">
        <v>1267</v>
      </c>
    </row>
    <row r="755" spans="1:31" s="35" customFormat="1" ht="15">
      <c r="A755" s="35" t="s">
        <v>1664</v>
      </c>
      <c r="C755" s="38" t="s">
        <v>2126</v>
      </c>
      <c r="E755" s="38" t="s">
        <v>3306</v>
      </c>
      <c r="F755" s="35" t="s">
        <v>3014</v>
      </c>
      <c r="G755" s="35" t="s">
        <v>1433</v>
      </c>
      <c r="H755" s="38" t="s">
        <v>2222</v>
      </c>
      <c r="I755" s="35" t="s">
        <v>1433</v>
      </c>
      <c r="J755" s="39" t="str">
        <f t="shared" si="89"/>
        <v>PA.IV.110706</v>
      </c>
      <c r="K755" s="38" t="s">
        <v>3298</v>
      </c>
      <c r="L755" s="35" t="str">
        <f t="shared" si="90"/>
        <v>Patent</v>
      </c>
      <c r="M755" s="39" t="str">
        <f t="shared" si="91"/>
        <v>PI.PA.IV.110706.01</v>
      </c>
      <c r="N755" s="39"/>
      <c r="O755" s="39" t="str">
        <f t="shared" si="92"/>
        <v>PH.PA.IV.110706.01</v>
      </c>
      <c r="Q755" s="39" t="str">
        <f t="shared" si="93"/>
        <v>CL.PA.IV.110706.01</v>
      </c>
      <c r="S755" s="39" t="str">
        <f t="shared" si="86"/>
        <v>DR.PA.IV.110706.01</v>
      </c>
      <c r="T755" s="39"/>
      <c r="U755" s="60" t="str">
        <f t="shared" si="87"/>
        <v>IM.PA.IV.110706.01</v>
      </c>
      <c r="V755" s="59"/>
      <c r="W755" s="60" t="str">
        <f t="shared" si="88"/>
        <v>GE.PA.IV.110706.01</v>
      </c>
      <c r="AD755" s="35" t="s">
        <v>3326</v>
      </c>
      <c r="AE755" s="35">
        <v>1267</v>
      </c>
    </row>
    <row r="756" spans="1:31" s="35" customFormat="1" ht="15">
      <c r="A756" s="35" t="s">
        <v>1664</v>
      </c>
      <c r="C756" s="38" t="s">
        <v>2126</v>
      </c>
      <c r="E756" s="38" t="s">
        <v>3306</v>
      </c>
      <c r="F756" s="35" t="s">
        <v>3014</v>
      </c>
      <c r="G756" s="35" t="s">
        <v>1168</v>
      </c>
      <c r="H756" s="38" t="s">
        <v>2376</v>
      </c>
      <c r="I756" s="35" t="s">
        <v>2898</v>
      </c>
      <c r="J756" s="39" t="str">
        <f t="shared" si="89"/>
        <v>PA.IV.110707</v>
      </c>
      <c r="K756" s="38" t="s">
        <v>3298</v>
      </c>
      <c r="L756" s="35" t="str">
        <f t="shared" si="90"/>
        <v>Positional</v>
      </c>
      <c r="M756" s="39" t="str">
        <f t="shared" si="91"/>
        <v>PI.PA.IV.110707.01</v>
      </c>
      <c r="N756" s="39"/>
      <c r="O756" s="39" t="str">
        <f t="shared" si="92"/>
        <v>PH.PA.IV.110707.01</v>
      </c>
      <c r="Q756" s="39" t="str">
        <f t="shared" si="93"/>
        <v>CL.PA.IV.110707.01</v>
      </c>
      <c r="S756" s="39" t="str">
        <f t="shared" si="86"/>
        <v>DR.PA.IV.110707.01</v>
      </c>
      <c r="T756" s="39"/>
      <c r="U756" s="60" t="str">
        <f t="shared" si="87"/>
        <v>IM.PA.IV.110707.01</v>
      </c>
      <c r="V756" s="59"/>
      <c r="W756" s="60" t="str">
        <f t="shared" si="88"/>
        <v>GE.PA.IV.110707.01</v>
      </c>
      <c r="AD756" s="35" t="s">
        <v>3326</v>
      </c>
      <c r="AE756" s="35">
        <v>1267</v>
      </c>
    </row>
    <row r="757" spans="1:31" s="35" customFormat="1" ht="15">
      <c r="A757" s="35" t="s">
        <v>1664</v>
      </c>
      <c r="C757" s="38" t="s">
        <v>2126</v>
      </c>
      <c r="E757" s="38" t="s">
        <v>3306</v>
      </c>
      <c r="F757" s="35" t="s">
        <v>3014</v>
      </c>
      <c r="G757" s="35" t="s">
        <v>1566</v>
      </c>
      <c r="H757" s="38" t="s">
        <v>2378</v>
      </c>
      <c r="I757" s="35" t="s">
        <v>2803</v>
      </c>
      <c r="J757" s="39" t="str">
        <f t="shared" si="89"/>
        <v>PA.IV.110708</v>
      </c>
      <c r="K757" s="38" t="s">
        <v>3298</v>
      </c>
      <c r="L757" s="35" t="str">
        <f t="shared" si="90"/>
        <v>Sluggish</v>
      </c>
      <c r="M757" s="39" t="str">
        <f t="shared" si="91"/>
        <v>PI.PA.IV.110708.01</v>
      </c>
      <c r="N757" s="39"/>
      <c r="O757" s="39" t="str">
        <f t="shared" si="92"/>
        <v>PH.PA.IV.110708.01</v>
      </c>
      <c r="Q757" s="39" t="str">
        <f t="shared" si="93"/>
        <v>CL.PA.IV.110708.01</v>
      </c>
      <c r="S757" s="39" t="str">
        <f t="shared" si="86"/>
        <v>DR.PA.IV.110708.01</v>
      </c>
      <c r="T757" s="39"/>
      <c r="U757" s="60" t="str">
        <f t="shared" si="87"/>
        <v>IM.PA.IV.110708.01</v>
      </c>
      <c r="V757" s="59"/>
      <c r="W757" s="60" t="str">
        <f t="shared" si="88"/>
        <v>GE.PA.IV.110708.01</v>
      </c>
      <c r="AD757" s="35" t="s">
        <v>3326</v>
      </c>
      <c r="AE757" s="35">
        <v>1267</v>
      </c>
    </row>
    <row r="758" spans="1:31" s="35" customFormat="1" ht="15">
      <c r="A758" s="35" t="s">
        <v>1664</v>
      </c>
      <c r="C758" s="38" t="s">
        <v>2126</v>
      </c>
      <c r="E758" s="38" t="s">
        <v>3306</v>
      </c>
      <c r="F758" s="35" t="s">
        <v>3014</v>
      </c>
      <c r="G758" s="35" t="s">
        <v>2899</v>
      </c>
      <c r="H758" s="38" t="s">
        <v>2380</v>
      </c>
      <c r="I758" s="35" t="s">
        <v>2900</v>
      </c>
      <c r="J758" s="39" t="str">
        <f t="shared" si="89"/>
        <v>PA.IV.110709</v>
      </c>
      <c r="K758" s="38" t="s">
        <v>3298</v>
      </c>
      <c r="L758" s="35" t="str">
        <f t="shared" si="90"/>
        <v>Discontinued due to Blood Stream Infection</v>
      </c>
      <c r="M758" s="39" t="str">
        <f t="shared" si="91"/>
        <v>PI.PA.IV.110709.01</v>
      </c>
      <c r="N758" s="39"/>
      <c r="O758" s="39" t="str">
        <f t="shared" si="92"/>
        <v>PH.PA.IV.110709.01</v>
      </c>
      <c r="Q758" s="39" t="str">
        <f t="shared" si="93"/>
        <v>CL.PA.IV.110709.01</v>
      </c>
      <c r="S758" s="39" t="str">
        <f t="shared" si="86"/>
        <v>DR.PA.IV.110709.01</v>
      </c>
      <c r="T758" s="39"/>
      <c r="U758" s="60" t="str">
        <f t="shared" si="87"/>
        <v>IM.PA.IV.110709.01</v>
      </c>
      <c r="V758" s="59"/>
      <c r="W758" s="60" t="str">
        <f t="shared" si="88"/>
        <v>GE.PA.IV.110709.01</v>
      </c>
      <c r="AD758" s="35" t="s">
        <v>3326</v>
      </c>
      <c r="AE758" s="35">
        <v>1267</v>
      </c>
    </row>
    <row r="759" spans="1:31" s="35" customFormat="1" ht="15">
      <c r="A759" s="35" t="s">
        <v>1664</v>
      </c>
      <c r="C759" s="38" t="s">
        <v>2126</v>
      </c>
      <c r="E759" s="38" t="s">
        <v>3306</v>
      </c>
      <c r="F759" s="35" t="s">
        <v>3014</v>
      </c>
      <c r="G759" s="35" t="s">
        <v>4540</v>
      </c>
      <c r="H759" s="38" t="s">
        <v>3331</v>
      </c>
      <c r="I759" s="35" t="s">
        <v>4541</v>
      </c>
      <c r="J759" s="39" t="str">
        <f t="shared" si="89"/>
        <v>PA.IV.110710</v>
      </c>
      <c r="K759" s="38" t="s">
        <v>3298</v>
      </c>
      <c r="L759" s="35" t="str">
        <f t="shared" si="90"/>
        <v>Discontinue</v>
      </c>
      <c r="M759" s="39" t="str">
        <f t="shared" si="91"/>
        <v>PI.PA.IV.110710.01</v>
      </c>
      <c r="N759" s="39"/>
      <c r="O759" s="39" t="str">
        <f t="shared" si="92"/>
        <v>PH.PA.IV.110710.01</v>
      </c>
      <c r="Q759" s="39" t="str">
        <f t="shared" si="93"/>
        <v>CL.PA.IV.110710.01</v>
      </c>
      <c r="S759" s="39" t="str">
        <f t="shared" si="86"/>
        <v>DR.PA.IV.110710.01</v>
      </c>
      <c r="T759" s="39"/>
      <c r="U759" s="60" t="str">
        <f t="shared" si="87"/>
        <v>IM.PA.IV.110710.01</v>
      </c>
      <c r="V759" s="59"/>
      <c r="W759" s="60" t="str">
        <f t="shared" si="88"/>
        <v>GE.PA.IV.110710.01</v>
      </c>
      <c r="AD759" s="35" t="s">
        <v>3326</v>
      </c>
      <c r="AE759" s="35">
        <v>1267</v>
      </c>
    </row>
    <row r="760" spans="1:31" s="35" customFormat="1" ht="15">
      <c r="A760" s="35" t="s">
        <v>1664</v>
      </c>
      <c r="C760" s="38" t="s">
        <v>2126</v>
      </c>
      <c r="E760" s="38" t="s">
        <v>3306</v>
      </c>
      <c r="F760" s="35" t="s">
        <v>3014</v>
      </c>
      <c r="G760" s="35" t="s">
        <v>4525</v>
      </c>
      <c r="H760" s="38" t="s">
        <v>4317</v>
      </c>
      <c r="J760" s="39" t="str">
        <f t="shared" si="89"/>
        <v>PA.IV.110711</v>
      </c>
      <c r="K760" s="38" t="s">
        <v>3298</v>
      </c>
      <c r="L760" s="35" t="str">
        <f t="shared" si="90"/>
        <v>Self Discontinued</v>
      </c>
      <c r="M760" s="39" t="str">
        <f t="shared" si="91"/>
        <v>PI.PA.IV.110711.01</v>
      </c>
      <c r="N760" s="39"/>
      <c r="O760" s="39" t="str">
        <f t="shared" si="92"/>
        <v>PH.PA.IV.110711.01</v>
      </c>
      <c r="Q760" s="39" t="str">
        <f t="shared" si="93"/>
        <v>CL.PA.IV.110711.01</v>
      </c>
      <c r="R760" s="35" t="s">
        <v>4380</v>
      </c>
      <c r="S760" s="39" t="str">
        <f t="shared" si="86"/>
        <v>DR.PA.IV.110711.01</v>
      </c>
      <c r="T760" s="39"/>
      <c r="U760" s="60" t="str">
        <f t="shared" si="87"/>
        <v>IM.PA.IV.110711.01</v>
      </c>
      <c r="V760" s="59"/>
      <c r="W760" s="60" t="str">
        <f t="shared" si="88"/>
        <v>GE.PA.IV.110711.01</v>
      </c>
      <c r="AD760" s="35" t="s">
        <v>3326</v>
      </c>
      <c r="AE760" s="35">
        <v>1267</v>
      </c>
    </row>
    <row r="761" spans="1:31" s="35" customFormat="1" ht="14" customHeight="1">
      <c r="A761" s="35" t="s">
        <v>1664</v>
      </c>
      <c r="B761" s="35" t="s">
        <v>1839</v>
      </c>
      <c r="C761" s="38" t="s">
        <v>2128</v>
      </c>
      <c r="D761" s="35" t="s">
        <v>1957</v>
      </c>
      <c r="E761" s="38" t="s">
        <v>2212</v>
      </c>
      <c r="F761" s="35" t="s">
        <v>1840</v>
      </c>
      <c r="G761" s="35" t="s">
        <v>1791</v>
      </c>
      <c r="H761" s="38" t="s">
        <v>2212</v>
      </c>
      <c r="J761" s="39" t="str">
        <f t="shared" si="89"/>
        <v>PA.IV.120101</v>
      </c>
      <c r="K761" s="38" t="s">
        <v>2212</v>
      </c>
      <c r="L761" s="35" t="str">
        <f t="shared" si="90"/>
        <v>Bloody</v>
      </c>
      <c r="M761" s="39" t="str">
        <f t="shared" si="91"/>
        <v>PI.PA.IV.120101.01</v>
      </c>
      <c r="N761" s="39"/>
      <c r="O761" s="39" t="str">
        <f t="shared" si="92"/>
        <v>PH.PA.IV.120101.01</v>
      </c>
      <c r="Q761" s="39" t="str">
        <f t="shared" si="93"/>
        <v>CL.PA.IV.120101.01</v>
      </c>
      <c r="R761" s="39"/>
      <c r="S761" s="39" t="str">
        <f t="shared" si="86"/>
        <v>DR.PA.IV.120101.01</v>
      </c>
      <c r="T761" s="39"/>
      <c r="U761" s="60" t="str">
        <f t="shared" si="87"/>
        <v>IM.PA.IV.120101.01</v>
      </c>
      <c r="V761" s="59"/>
      <c r="W761" s="60" t="str">
        <f t="shared" si="88"/>
        <v>GE.PA.IV.120101.01</v>
      </c>
    </row>
    <row r="762" spans="1:31" s="35" customFormat="1" ht="14" customHeight="1">
      <c r="A762" s="35" t="s">
        <v>1664</v>
      </c>
      <c r="C762" s="38" t="s">
        <v>2128</v>
      </c>
      <c r="E762" s="38" t="s">
        <v>2212</v>
      </c>
      <c r="F762" s="35" t="s">
        <v>1840</v>
      </c>
      <c r="G762" s="35" t="s">
        <v>1792</v>
      </c>
      <c r="H762" s="38" t="s">
        <v>2217</v>
      </c>
      <c r="J762" s="39" t="str">
        <f t="shared" si="89"/>
        <v>PA.IV.120102</v>
      </c>
      <c r="K762" s="38" t="s">
        <v>2212</v>
      </c>
      <c r="L762" s="35" t="str">
        <f t="shared" si="90"/>
        <v>Serous</v>
      </c>
      <c r="M762" s="39" t="str">
        <f t="shared" si="91"/>
        <v>PI.PA.IV.120102.01</v>
      </c>
      <c r="N762" s="39"/>
      <c r="O762" s="39" t="str">
        <f t="shared" si="92"/>
        <v>PH.PA.IV.120102.01</v>
      </c>
      <c r="Q762" s="39" t="str">
        <f t="shared" si="93"/>
        <v>CL.PA.IV.120102.01</v>
      </c>
      <c r="R762" s="39"/>
      <c r="S762" s="39" t="str">
        <f t="shared" si="86"/>
        <v>DR.PA.IV.120102.01</v>
      </c>
      <c r="T762" s="39"/>
      <c r="U762" s="60" t="str">
        <f t="shared" si="87"/>
        <v>IM.PA.IV.120102.01</v>
      </c>
      <c r="V762" s="59"/>
      <c r="W762" s="60" t="str">
        <f t="shared" si="88"/>
        <v>GE.PA.IV.120102.01</v>
      </c>
    </row>
    <row r="763" spans="1:31" s="35" customFormat="1" ht="14" customHeight="1">
      <c r="A763" s="35" t="s">
        <v>1664</v>
      </c>
      <c r="C763" s="38" t="s">
        <v>2128</v>
      </c>
      <c r="E763" s="38" t="s">
        <v>2212</v>
      </c>
      <c r="F763" s="35" t="s">
        <v>1840</v>
      </c>
      <c r="G763" s="35" t="s">
        <v>1793</v>
      </c>
      <c r="H763" s="38" t="s">
        <v>2219</v>
      </c>
      <c r="J763" s="39" t="str">
        <f t="shared" si="89"/>
        <v>PA.IV.120103</v>
      </c>
      <c r="K763" s="38" t="s">
        <v>2212</v>
      </c>
      <c r="L763" s="35" t="str">
        <f t="shared" si="90"/>
        <v>Serosanguinous</v>
      </c>
      <c r="M763" s="39" t="str">
        <f t="shared" si="91"/>
        <v>PI.PA.IV.120103.01</v>
      </c>
      <c r="N763" s="39"/>
      <c r="O763" s="39" t="str">
        <f t="shared" si="92"/>
        <v>PH.PA.IV.120103.01</v>
      </c>
      <c r="Q763" s="39" t="str">
        <f t="shared" si="93"/>
        <v>CL.PA.IV.120103.01</v>
      </c>
      <c r="R763" s="39"/>
      <c r="S763" s="39" t="str">
        <f t="shared" si="86"/>
        <v>DR.PA.IV.120103.01</v>
      </c>
      <c r="T763" s="39"/>
      <c r="U763" s="60" t="str">
        <f t="shared" si="87"/>
        <v>IM.PA.IV.120103.01</v>
      </c>
      <c r="V763" s="59"/>
      <c r="W763" s="60" t="str">
        <f t="shared" si="88"/>
        <v>GE.PA.IV.120103.01</v>
      </c>
    </row>
    <row r="764" spans="1:31" s="35" customFormat="1" ht="14" customHeight="1">
      <c r="A764" s="35" t="s">
        <v>1664</v>
      </c>
      <c r="C764" s="38" t="s">
        <v>2128</v>
      </c>
      <c r="E764" s="38" t="s">
        <v>2212</v>
      </c>
      <c r="F764" s="35" t="s">
        <v>1840</v>
      </c>
      <c r="G764" s="35" t="s">
        <v>1794</v>
      </c>
      <c r="H764" s="38" t="s">
        <v>2063</v>
      </c>
      <c r="J764" s="39" t="str">
        <f t="shared" si="89"/>
        <v>PA.IV.120104</v>
      </c>
      <c r="K764" s="38" t="s">
        <v>2212</v>
      </c>
      <c r="L764" s="35" t="str">
        <f t="shared" si="90"/>
        <v>Purulent</v>
      </c>
      <c r="M764" s="39" t="str">
        <f t="shared" si="91"/>
        <v>PI.PA.IV.120104.01</v>
      </c>
      <c r="N764" s="39"/>
      <c r="O764" s="39" t="str">
        <f t="shared" si="92"/>
        <v>PH.PA.IV.120104.01</v>
      </c>
      <c r="Q764" s="39" t="str">
        <f t="shared" si="93"/>
        <v>CL.PA.IV.120104.01</v>
      </c>
      <c r="R764" s="39"/>
      <c r="S764" s="39" t="str">
        <f t="shared" si="86"/>
        <v>DR.PA.IV.120104.01</v>
      </c>
      <c r="T764" s="39"/>
      <c r="U764" s="60" t="str">
        <f t="shared" si="87"/>
        <v>IM.PA.IV.120104.01</v>
      </c>
      <c r="V764" s="59"/>
      <c r="W764" s="60" t="str">
        <f t="shared" si="88"/>
        <v>GE.PA.IV.120104.01</v>
      </c>
    </row>
    <row r="765" spans="1:31" s="35" customFormat="1" ht="14" customHeight="1">
      <c r="A765" s="35" t="s">
        <v>1664</v>
      </c>
      <c r="C765" s="38" t="s">
        <v>2128</v>
      </c>
      <c r="D765" s="35" t="s">
        <v>1795</v>
      </c>
      <c r="E765" s="38" t="s">
        <v>2217</v>
      </c>
      <c r="F765" s="35" t="s">
        <v>1475</v>
      </c>
      <c r="G765" s="35" t="s">
        <v>341</v>
      </c>
      <c r="H765" s="38" t="s">
        <v>2212</v>
      </c>
      <c r="J765" s="39" t="str">
        <f t="shared" si="89"/>
        <v>PA.IV.120201</v>
      </c>
      <c r="K765" s="38" t="s">
        <v>2212</v>
      </c>
      <c r="L765" s="35" t="str">
        <f t="shared" si="90"/>
        <v>Clean, dry, intact</v>
      </c>
      <c r="M765" s="39" t="str">
        <f t="shared" si="91"/>
        <v>PI.PA.IV.120201.01</v>
      </c>
      <c r="N765" s="39"/>
      <c r="O765" s="39" t="str">
        <f t="shared" si="92"/>
        <v>PH.PA.IV.120201.01</v>
      </c>
      <c r="Q765" s="39" t="str">
        <f t="shared" si="93"/>
        <v>CL.PA.IV.120201.01</v>
      </c>
      <c r="R765" s="39"/>
      <c r="S765" s="39" t="str">
        <f t="shared" si="86"/>
        <v>DR.PA.IV.120201.01</v>
      </c>
      <c r="T765" s="39"/>
      <c r="U765" s="60" t="str">
        <f t="shared" si="87"/>
        <v>IM.PA.IV.120201.01</v>
      </c>
      <c r="V765" s="59"/>
      <c r="W765" s="60" t="str">
        <f t="shared" si="88"/>
        <v>GE.PA.IV.120201.01</v>
      </c>
    </row>
    <row r="766" spans="1:31" s="35" customFormat="1" ht="14" customHeight="1">
      <c r="A766" s="35" t="s">
        <v>1664</v>
      </c>
      <c r="C766" s="38" t="s">
        <v>2128</v>
      </c>
      <c r="E766" s="38" t="s">
        <v>2217</v>
      </c>
      <c r="F766" s="35" t="s">
        <v>1475</v>
      </c>
      <c r="G766" s="35" t="s">
        <v>2633</v>
      </c>
      <c r="H766" s="38" t="s">
        <v>2217</v>
      </c>
      <c r="J766" s="39" t="str">
        <f t="shared" si="89"/>
        <v>PA.IV.120202</v>
      </c>
      <c r="K766" s="38" t="s">
        <v>2212</v>
      </c>
      <c r="L766" s="35" t="str">
        <f t="shared" si="90"/>
        <v>Scant discharge</v>
      </c>
      <c r="M766" s="39" t="str">
        <f t="shared" si="91"/>
        <v>PI.PA.IV.120202.01</v>
      </c>
      <c r="N766" s="39"/>
      <c r="O766" s="39" t="str">
        <f t="shared" si="92"/>
        <v>PH.PA.IV.120202.01</v>
      </c>
      <c r="Q766" s="39" t="str">
        <f t="shared" si="93"/>
        <v>CL.PA.IV.120202.01</v>
      </c>
      <c r="R766" s="39"/>
      <c r="S766" s="39" t="str">
        <f t="shared" si="86"/>
        <v>DR.PA.IV.120202.01</v>
      </c>
      <c r="T766" s="39"/>
      <c r="U766" s="60" t="str">
        <f t="shared" si="87"/>
        <v>IM.PA.IV.120202.01</v>
      </c>
      <c r="V766" s="59"/>
      <c r="W766" s="60" t="str">
        <f t="shared" si="88"/>
        <v>GE.PA.IV.120202.01</v>
      </c>
    </row>
    <row r="767" spans="1:31" s="35" customFormat="1" ht="14" customHeight="1">
      <c r="A767" s="35" t="s">
        <v>1664</v>
      </c>
      <c r="C767" s="38" t="s">
        <v>2128</v>
      </c>
      <c r="E767" s="38" t="s">
        <v>2217</v>
      </c>
      <c r="F767" s="35" t="s">
        <v>1475</v>
      </c>
      <c r="G767" s="35" t="s">
        <v>2634</v>
      </c>
      <c r="H767" s="38" t="s">
        <v>2219</v>
      </c>
      <c r="J767" s="39" t="str">
        <f t="shared" si="89"/>
        <v>PA.IV.120203</v>
      </c>
      <c r="K767" s="38" t="s">
        <v>2212</v>
      </c>
      <c r="L767" s="35" t="str">
        <f t="shared" si="90"/>
        <v>Small discharge</v>
      </c>
      <c r="M767" s="39" t="str">
        <f t="shared" si="91"/>
        <v>PI.PA.IV.120203.01</v>
      </c>
      <c r="N767" s="39"/>
      <c r="O767" s="39" t="str">
        <f t="shared" si="92"/>
        <v>PH.PA.IV.120203.01</v>
      </c>
      <c r="Q767" s="39" t="str">
        <f t="shared" si="93"/>
        <v>CL.PA.IV.120203.01</v>
      </c>
      <c r="R767" s="39"/>
      <c r="S767" s="39" t="str">
        <f t="shared" si="86"/>
        <v>DR.PA.IV.120203.01</v>
      </c>
      <c r="T767" s="39"/>
      <c r="U767" s="60" t="str">
        <f t="shared" si="87"/>
        <v>IM.PA.IV.120203.01</v>
      </c>
      <c r="V767" s="59"/>
      <c r="W767" s="60" t="str">
        <f t="shared" si="88"/>
        <v>GE.PA.IV.120203.01</v>
      </c>
    </row>
    <row r="768" spans="1:31" s="35" customFormat="1" ht="14" customHeight="1">
      <c r="A768" s="35" t="s">
        <v>1664</v>
      </c>
      <c r="C768" s="38" t="s">
        <v>2128</v>
      </c>
      <c r="E768" s="38" t="s">
        <v>2217</v>
      </c>
      <c r="F768" s="35" t="s">
        <v>1475</v>
      </c>
      <c r="G768" s="35" t="s">
        <v>2635</v>
      </c>
      <c r="H768" s="38" t="s">
        <v>2063</v>
      </c>
      <c r="J768" s="39" t="str">
        <f t="shared" si="89"/>
        <v>PA.IV.120204</v>
      </c>
      <c r="K768" s="38" t="s">
        <v>2212</v>
      </c>
      <c r="L768" s="35" t="str">
        <f t="shared" si="90"/>
        <v>Moderate discharge</v>
      </c>
      <c r="M768" s="39" t="str">
        <f t="shared" si="91"/>
        <v>PI.PA.IV.120204.01</v>
      </c>
      <c r="N768" s="39"/>
      <c r="O768" s="39" t="str">
        <f t="shared" si="92"/>
        <v>PH.PA.IV.120204.01</v>
      </c>
      <c r="Q768" s="39" t="str">
        <f t="shared" si="93"/>
        <v>CL.PA.IV.120204.01</v>
      </c>
      <c r="R768" s="39"/>
      <c r="S768" s="39" t="str">
        <f t="shared" si="86"/>
        <v>DR.PA.IV.120204.01</v>
      </c>
      <c r="T768" s="39"/>
      <c r="U768" s="60" t="str">
        <f t="shared" si="87"/>
        <v>IM.PA.IV.120204.01</v>
      </c>
      <c r="V768" s="59"/>
      <c r="W768" s="60" t="str">
        <f t="shared" si="88"/>
        <v>GE.PA.IV.120204.01</v>
      </c>
    </row>
    <row r="769" spans="1:23" s="35" customFormat="1" ht="14" customHeight="1">
      <c r="A769" s="35" t="s">
        <v>1664</v>
      </c>
      <c r="C769" s="38" t="s">
        <v>2128</v>
      </c>
      <c r="E769" s="38" t="s">
        <v>2217</v>
      </c>
      <c r="F769" s="35" t="s">
        <v>1475</v>
      </c>
      <c r="G769" s="35" t="s">
        <v>2775</v>
      </c>
      <c r="H769" s="38" t="s">
        <v>2065</v>
      </c>
      <c r="J769" s="39" t="str">
        <f t="shared" si="89"/>
        <v>PA.IV.120205</v>
      </c>
      <c r="K769" s="38" t="s">
        <v>2212</v>
      </c>
      <c r="L769" s="35" t="str">
        <f t="shared" si="90"/>
        <v>Heavy discharge</v>
      </c>
      <c r="M769" s="39" t="str">
        <f t="shared" si="91"/>
        <v>PI.PA.IV.120205.01</v>
      </c>
      <c r="N769" s="39"/>
      <c r="O769" s="39" t="str">
        <f t="shared" si="92"/>
        <v>PH.PA.IV.120205.01</v>
      </c>
      <c r="Q769" s="39" t="str">
        <f t="shared" si="93"/>
        <v>CL.PA.IV.120205.01</v>
      </c>
      <c r="R769" s="39"/>
      <c r="S769" s="39" t="str">
        <f t="shared" si="86"/>
        <v>DR.PA.IV.120205.01</v>
      </c>
      <c r="T769" s="39"/>
      <c r="U769" s="60" t="str">
        <f t="shared" si="87"/>
        <v>IM.PA.IV.120205.01</v>
      </c>
      <c r="V769" s="59"/>
      <c r="W769" s="60" t="str">
        <f t="shared" si="88"/>
        <v>GE.PA.IV.120205.01</v>
      </c>
    </row>
    <row r="770" spans="1:23" s="35" customFormat="1" ht="14" customHeight="1">
      <c r="A770" s="35" t="s">
        <v>1664</v>
      </c>
      <c r="C770" s="38" t="s">
        <v>2128</v>
      </c>
      <c r="D770" s="35" t="s">
        <v>2776</v>
      </c>
      <c r="E770" s="38" t="s">
        <v>2219</v>
      </c>
      <c r="F770" s="35" t="s">
        <v>1303</v>
      </c>
      <c r="G770" s="35" t="s">
        <v>2642</v>
      </c>
      <c r="H770" s="38" t="s">
        <v>2212</v>
      </c>
      <c r="J770" s="39" t="str">
        <f t="shared" si="89"/>
        <v>PA.IV.120301</v>
      </c>
      <c r="K770" s="38" t="s">
        <v>2212</v>
      </c>
      <c r="L770" s="35" t="str">
        <f t="shared" si="90"/>
        <v>Antimicrobial disk</v>
      </c>
      <c r="M770" s="39" t="str">
        <f t="shared" si="91"/>
        <v>PI.PA.IV.120301.01</v>
      </c>
      <c r="N770" s="39"/>
      <c r="O770" s="39" t="str">
        <f t="shared" si="92"/>
        <v>PH.PA.IV.120301.01</v>
      </c>
      <c r="Q770" s="39" t="str">
        <f t="shared" si="93"/>
        <v>CL.PA.IV.120301.01</v>
      </c>
      <c r="R770" s="39"/>
      <c r="S770" s="39" t="str">
        <f t="shared" si="86"/>
        <v>DR.PA.IV.120301.01</v>
      </c>
      <c r="T770" s="39"/>
      <c r="U770" s="60" t="str">
        <f t="shared" si="87"/>
        <v>IM.PA.IV.120301.01</v>
      </c>
      <c r="V770" s="59"/>
      <c r="W770" s="60" t="str">
        <f t="shared" si="88"/>
        <v>GE.PA.IV.120301.01</v>
      </c>
    </row>
    <row r="771" spans="1:23" s="35" customFormat="1" ht="14" customHeight="1">
      <c r="A771" s="35" t="s">
        <v>1664</v>
      </c>
      <c r="C771" s="38" t="s">
        <v>2128</v>
      </c>
      <c r="E771" s="38" t="s">
        <v>2219</v>
      </c>
      <c r="F771" s="35" t="s">
        <v>1303</v>
      </c>
      <c r="G771" s="35" t="s">
        <v>2643</v>
      </c>
      <c r="H771" s="38" t="s">
        <v>2217</v>
      </c>
      <c r="J771" s="39" t="str">
        <f t="shared" si="89"/>
        <v>PA.IV.120302</v>
      </c>
      <c r="K771" s="38" t="s">
        <v>2212</v>
      </c>
      <c r="L771" s="35" t="str">
        <f t="shared" si="90"/>
        <v>Transparent</v>
      </c>
      <c r="M771" s="39" t="str">
        <f t="shared" si="91"/>
        <v>PI.PA.IV.120302.01</v>
      </c>
      <c r="N771" s="39"/>
      <c r="O771" s="39" t="str">
        <f t="shared" si="92"/>
        <v>PH.PA.IV.120302.01</v>
      </c>
      <c r="Q771" s="39" t="str">
        <f t="shared" si="93"/>
        <v>CL.PA.IV.120302.01</v>
      </c>
      <c r="R771" s="39"/>
      <c r="S771" s="39" t="str">
        <f t="shared" si="86"/>
        <v>DR.PA.IV.120302.01</v>
      </c>
      <c r="T771" s="39"/>
      <c r="U771" s="60" t="str">
        <f t="shared" si="87"/>
        <v>IM.PA.IV.120302.01</v>
      </c>
      <c r="V771" s="59"/>
      <c r="W771" s="60" t="str">
        <f t="shared" si="88"/>
        <v>GE.PA.IV.120302.01</v>
      </c>
    </row>
    <row r="772" spans="1:23" s="35" customFormat="1" ht="14" customHeight="1">
      <c r="A772" s="35" t="s">
        <v>1664</v>
      </c>
      <c r="C772" s="38" t="s">
        <v>2128</v>
      </c>
      <c r="E772" s="38" t="s">
        <v>2219</v>
      </c>
      <c r="F772" s="35" t="s">
        <v>1303</v>
      </c>
      <c r="G772" s="35" t="s">
        <v>2644</v>
      </c>
      <c r="H772" s="38" t="s">
        <v>2219</v>
      </c>
      <c r="J772" s="39" t="str">
        <f t="shared" si="89"/>
        <v>PA.IV.120303</v>
      </c>
      <c r="K772" s="38" t="s">
        <v>2212</v>
      </c>
      <c r="L772" s="35" t="str">
        <f t="shared" si="90"/>
        <v>Gauze</v>
      </c>
      <c r="M772" s="39" t="str">
        <f t="shared" si="91"/>
        <v>PI.PA.IV.120303.01</v>
      </c>
      <c r="N772" s="39"/>
      <c r="O772" s="39" t="str">
        <f t="shared" si="92"/>
        <v>PH.PA.IV.120303.01</v>
      </c>
      <c r="Q772" s="39" t="str">
        <f t="shared" si="93"/>
        <v>CL.PA.IV.120303.01</v>
      </c>
      <c r="R772" s="39"/>
      <c r="S772" s="39" t="str">
        <f t="shared" si="86"/>
        <v>DR.PA.IV.120303.01</v>
      </c>
      <c r="T772" s="39"/>
      <c r="U772" s="60" t="str">
        <f t="shared" si="87"/>
        <v>IM.PA.IV.120303.01</v>
      </c>
      <c r="V772" s="59"/>
      <c r="W772" s="60" t="str">
        <f t="shared" si="88"/>
        <v>GE.PA.IV.120303.01</v>
      </c>
    </row>
    <row r="773" spans="1:23" s="35" customFormat="1" ht="14" customHeight="1">
      <c r="A773" s="35" t="s">
        <v>1664</v>
      </c>
      <c r="C773" s="38" t="s">
        <v>2128</v>
      </c>
      <c r="D773" s="35" t="s">
        <v>2215</v>
      </c>
      <c r="E773" s="38" t="s">
        <v>2219</v>
      </c>
      <c r="F773" s="35" t="s">
        <v>1303</v>
      </c>
      <c r="G773" s="35" t="s">
        <v>2109</v>
      </c>
      <c r="H773" s="38" t="s">
        <v>2063</v>
      </c>
      <c r="J773" s="39" t="str">
        <f t="shared" si="89"/>
        <v>PA.IV.120304</v>
      </c>
      <c r="K773" s="38" t="s">
        <v>2212</v>
      </c>
      <c r="L773" s="35" t="str">
        <f t="shared" si="90"/>
        <v>Unable to assess</v>
      </c>
      <c r="M773" s="39" t="str">
        <f t="shared" si="91"/>
        <v>PI.PA.IV.120304.01</v>
      </c>
      <c r="N773" s="39"/>
      <c r="O773" s="39" t="str">
        <f t="shared" si="92"/>
        <v>PH.PA.IV.120304.01</v>
      </c>
      <c r="Q773" s="39" t="str">
        <f t="shared" si="93"/>
        <v>CL.PA.IV.120304.01</v>
      </c>
      <c r="R773" s="39"/>
      <c r="S773" s="39" t="str">
        <f t="shared" si="86"/>
        <v>DR.PA.IV.120304.01</v>
      </c>
      <c r="T773" s="39"/>
      <c r="U773" s="60" t="str">
        <f t="shared" si="87"/>
        <v>IM.PA.IV.120304.01</v>
      </c>
      <c r="V773" s="59"/>
      <c r="W773" s="60" t="str">
        <f t="shared" si="88"/>
        <v>GE.PA.IV.120304.01</v>
      </c>
    </row>
    <row r="774" spans="1:23" s="35" customFormat="1" ht="14" customHeight="1">
      <c r="A774" s="35" t="s">
        <v>1664</v>
      </c>
      <c r="C774" s="38" t="s">
        <v>2128</v>
      </c>
      <c r="E774" s="38" t="s">
        <v>2219</v>
      </c>
      <c r="F774" s="35" t="s">
        <v>1303</v>
      </c>
      <c r="G774" s="35" t="s">
        <v>972</v>
      </c>
      <c r="H774" s="38" t="s">
        <v>2065</v>
      </c>
      <c r="J774" s="39" t="str">
        <f t="shared" si="89"/>
        <v>PA.IV.120305</v>
      </c>
      <c r="K774" s="38" t="s">
        <v>2212</v>
      </c>
      <c r="L774" s="35" t="str">
        <f t="shared" si="90"/>
        <v>Other, specify:</v>
      </c>
      <c r="M774" s="39" t="str">
        <f t="shared" si="91"/>
        <v>PI.PA.IV.120305.01</v>
      </c>
      <c r="N774" s="39"/>
      <c r="O774" s="39" t="str">
        <f t="shared" si="92"/>
        <v>PH.PA.IV.120305.01</v>
      </c>
      <c r="Q774" s="39" t="str">
        <f t="shared" si="93"/>
        <v>CL.PA.IV.120305.01</v>
      </c>
      <c r="R774" s="39"/>
      <c r="S774" s="39" t="str">
        <f t="shared" si="86"/>
        <v>DR.PA.IV.120305.01</v>
      </c>
      <c r="T774" s="39"/>
      <c r="U774" s="60" t="str">
        <f t="shared" si="87"/>
        <v>IM.PA.IV.120305.01</v>
      </c>
      <c r="V774" s="59"/>
      <c r="W774" s="60" t="str">
        <f t="shared" si="88"/>
        <v>GE.PA.IV.120305.01</v>
      </c>
    </row>
    <row r="775" spans="1:23" s="35" customFormat="1" ht="14" customHeight="1">
      <c r="A775" s="35" t="s">
        <v>1664</v>
      </c>
      <c r="C775" s="38" t="s">
        <v>2128</v>
      </c>
      <c r="D775" s="35" t="s">
        <v>2629</v>
      </c>
      <c r="E775" s="38" t="s">
        <v>2063</v>
      </c>
      <c r="F775" s="35" t="s">
        <v>1304</v>
      </c>
      <c r="G775" s="35" t="s">
        <v>777</v>
      </c>
      <c r="H775" s="38" t="s">
        <v>2212</v>
      </c>
      <c r="J775" s="39" t="str">
        <f t="shared" si="89"/>
        <v>PA.IV.120401</v>
      </c>
      <c r="K775" s="38" t="s">
        <v>2212</v>
      </c>
      <c r="L775" s="35" t="str">
        <f t="shared" si="90"/>
        <v>Arm upper left</v>
      </c>
      <c r="M775" s="39" t="str">
        <f t="shared" si="91"/>
        <v>PI.PA.IV.120401.01</v>
      </c>
      <c r="N775" s="39"/>
      <c r="O775" s="39" t="str">
        <f t="shared" si="92"/>
        <v>PH.PA.IV.120401.01</v>
      </c>
      <c r="Q775" s="39" t="str">
        <f t="shared" si="93"/>
        <v>CL.PA.IV.120401.01</v>
      </c>
      <c r="R775" s="39"/>
      <c r="S775" s="39" t="str">
        <f t="shared" si="86"/>
        <v>DR.PA.IV.120401.01</v>
      </c>
      <c r="T775" s="39"/>
      <c r="U775" s="60" t="str">
        <f t="shared" si="87"/>
        <v>IM.PA.IV.120401.01</v>
      </c>
      <c r="V775" s="59"/>
      <c r="W775" s="60" t="str">
        <f t="shared" si="88"/>
        <v>GE.PA.IV.120401.01</v>
      </c>
    </row>
    <row r="776" spans="1:23" s="35" customFormat="1" ht="14" customHeight="1">
      <c r="A776" s="35" t="s">
        <v>1664</v>
      </c>
      <c r="C776" s="38" t="s">
        <v>2128</v>
      </c>
      <c r="D776" s="35" t="s">
        <v>2215</v>
      </c>
      <c r="E776" s="38" t="s">
        <v>2063</v>
      </c>
      <c r="F776" s="35" t="s">
        <v>1304</v>
      </c>
      <c r="G776" s="35" t="s">
        <v>774</v>
      </c>
      <c r="H776" s="38" t="s">
        <v>2217</v>
      </c>
      <c r="J776" s="39" t="str">
        <f t="shared" si="89"/>
        <v>PA.IV.120402</v>
      </c>
      <c r="K776" s="38" t="s">
        <v>2212</v>
      </c>
      <c r="L776" s="35" t="str">
        <f t="shared" si="90"/>
        <v>Arm upper right</v>
      </c>
      <c r="M776" s="39" t="str">
        <f t="shared" si="91"/>
        <v>PI.PA.IV.120402.01</v>
      </c>
      <c r="N776" s="39"/>
      <c r="O776" s="39" t="str">
        <f t="shared" si="92"/>
        <v>PH.PA.IV.120402.01</v>
      </c>
      <c r="Q776" s="39" t="str">
        <f t="shared" si="93"/>
        <v>CL.PA.IV.120402.01</v>
      </c>
      <c r="R776" s="39"/>
      <c r="S776" s="39" t="str">
        <f t="shared" si="86"/>
        <v>DR.PA.IV.120402.01</v>
      </c>
      <c r="T776" s="39"/>
      <c r="U776" s="60" t="str">
        <f t="shared" si="87"/>
        <v>IM.PA.IV.120402.01</v>
      </c>
      <c r="V776" s="59"/>
      <c r="W776" s="60" t="str">
        <f t="shared" si="88"/>
        <v>GE.PA.IV.120402.01</v>
      </c>
    </row>
    <row r="777" spans="1:23" s="35" customFormat="1" ht="14" customHeight="1">
      <c r="A777" s="35" t="s">
        <v>1664</v>
      </c>
      <c r="C777" s="38" t="s">
        <v>2128</v>
      </c>
      <c r="D777" s="35" t="s">
        <v>2215</v>
      </c>
      <c r="E777" s="38" t="s">
        <v>2063</v>
      </c>
      <c r="F777" s="35" t="s">
        <v>1304</v>
      </c>
      <c r="G777" s="35" t="s">
        <v>696</v>
      </c>
      <c r="H777" s="38" t="s">
        <v>2219</v>
      </c>
      <c r="J777" s="39" t="str">
        <f t="shared" si="89"/>
        <v>PA.IV.120403</v>
      </c>
      <c r="K777" s="38" t="s">
        <v>2212</v>
      </c>
      <c r="L777" s="35" t="str">
        <f t="shared" si="90"/>
        <v>Antecubital right</v>
      </c>
      <c r="M777" s="39" t="str">
        <f t="shared" si="91"/>
        <v>PI.PA.IV.120403.01</v>
      </c>
      <c r="N777" s="39"/>
      <c r="O777" s="39" t="str">
        <f t="shared" si="92"/>
        <v>PH.PA.IV.120403.01</v>
      </c>
      <c r="Q777" s="39" t="str">
        <f t="shared" si="93"/>
        <v>CL.PA.IV.120403.01</v>
      </c>
      <c r="R777" s="39"/>
      <c r="S777" s="39" t="str">
        <f t="shared" si="86"/>
        <v>DR.PA.IV.120403.01</v>
      </c>
      <c r="T777" s="39"/>
      <c r="U777" s="60" t="str">
        <f t="shared" si="87"/>
        <v>IM.PA.IV.120403.01</v>
      </c>
      <c r="V777" s="59"/>
      <c r="W777" s="60" t="str">
        <f t="shared" si="88"/>
        <v>GE.PA.IV.120403.01</v>
      </c>
    </row>
    <row r="778" spans="1:23" s="35" customFormat="1" ht="14" customHeight="1">
      <c r="A778" s="35" t="s">
        <v>1664</v>
      </c>
      <c r="C778" s="38" t="s">
        <v>2128</v>
      </c>
      <c r="E778" s="38" t="s">
        <v>2063</v>
      </c>
      <c r="F778" s="35" t="s">
        <v>1304</v>
      </c>
      <c r="G778" s="35" t="s">
        <v>865</v>
      </c>
      <c r="H778" s="38" t="s">
        <v>2063</v>
      </c>
      <c r="J778" s="39" t="str">
        <f t="shared" si="89"/>
        <v>PA.IV.120404</v>
      </c>
      <c r="K778" s="38" t="s">
        <v>2212</v>
      </c>
      <c r="L778" s="35" t="str">
        <f t="shared" si="90"/>
        <v>Antecubital left</v>
      </c>
      <c r="M778" s="39" t="str">
        <f t="shared" si="91"/>
        <v>PI.PA.IV.120404.01</v>
      </c>
      <c r="N778" s="39"/>
      <c r="O778" s="39" t="str">
        <f t="shared" si="92"/>
        <v>PH.PA.IV.120404.01</v>
      </c>
      <c r="Q778" s="39" t="str">
        <f t="shared" si="93"/>
        <v>CL.PA.IV.120404.01</v>
      </c>
      <c r="R778" s="39"/>
      <c r="S778" s="39" t="str">
        <f t="shared" si="86"/>
        <v>DR.PA.IV.120404.01</v>
      </c>
      <c r="T778" s="39"/>
      <c r="U778" s="60" t="str">
        <f t="shared" ref="U778:U841" si="94">CONCATENATE("IM.",J778, ".",K778)</f>
        <v>IM.PA.IV.120404.01</v>
      </c>
      <c r="V778" s="59"/>
      <c r="W778" s="60" t="str">
        <f t="shared" ref="W778:W841" si="95">CONCATENATE("GE.",J778, ".",K778)</f>
        <v>GE.PA.IV.120404.01</v>
      </c>
    </row>
    <row r="779" spans="1:23" s="35" customFormat="1" ht="14" customHeight="1">
      <c r="A779" s="35" t="s">
        <v>1664</v>
      </c>
      <c r="C779" s="38" t="s">
        <v>2128</v>
      </c>
      <c r="D779" s="35" t="s">
        <v>1487</v>
      </c>
      <c r="E779" s="38" t="s">
        <v>2065</v>
      </c>
      <c r="F779" s="35" t="s">
        <v>1305</v>
      </c>
      <c r="G779" s="35" t="s">
        <v>1433</v>
      </c>
      <c r="H779" s="38" t="s">
        <v>2212</v>
      </c>
      <c r="J779" s="39" t="str">
        <f t="shared" si="89"/>
        <v>PA.IV.120501</v>
      </c>
      <c r="K779" s="38" t="s">
        <v>2212</v>
      </c>
      <c r="L779" s="35" t="str">
        <f t="shared" si="90"/>
        <v>Patent</v>
      </c>
      <c r="M779" s="39" t="str">
        <f t="shared" si="91"/>
        <v>PI.PA.IV.120501.01</v>
      </c>
      <c r="N779" s="39"/>
      <c r="O779" s="39" t="str">
        <f t="shared" si="92"/>
        <v>PH.PA.IV.120501.01</v>
      </c>
      <c r="Q779" s="39" t="str">
        <f t="shared" si="93"/>
        <v>CL.PA.IV.120501.01</v>
      </c>
      <c r="R779" s="39"/>
      <c r="S779" s="39" t="str">
        <f t="shared" si="86"/>
        <v>DR.PA.IV.120501.01</v>
      </c>
      <c r="T779" s="39"/>
      <c r="U779" s="60" t="str">
        <f t="shared" si="94"/>
        <v>IM.PA.IV.120501.01</v>
      </c>
      <c r="V779" s="59"/>
      <c r="W779" s="60" t="str">
        <f t="shared" si="95"/>
        <v>GE.PA.IV.120501.01</v>
      </c>
    </row>
    <row r="780" spans="1:23" s="35" customFormat="1" ht="14" customHeight="1">
      <c r="A780" s="35" t="s">
        <v>1664</v>
      </c>
      <c r="C780" s="38" t="s">
        <v>2128</v>
      </c>
      <c r="D780" s="35" t="s">
        <v>2215</v>
      </c>
      <c r="E780" s="38" t="s">
        <v>2065</v>
      </c>
      <c r="F780" s="35" t="s">
        <v>1305</v>
      </c>
      <c r="G780" s="35" t="s">
        <v>1509</v>
      </c>
      <c r="H780" s="38" t="s">
        <v>2217</v>
      </c>
      <c r="J780" s="39" t="str">
        <f t="shared" si="89"/>
        <v>PA.IV.120502</v>
      </c>
      <c r="K780" s="38" t="s">
        <v>2212</v>
      </c>
      <c r="L780" s="35" t="str">
        <f t="shared" si="90"/>
        <v>Occluded</v>
      </c>
      <c r="M780" s="39" t="str">
        <f t="shared" si="91"/>
        <v>PI.PA.IV.120502.01</v>
      </c>
      <c r="N780" s="39"/>
      <c r="O780" s="39" t="str">
        <f t="shared" si="92"/>
        <v>PH.PA.IV.120502.01</v>
      </c>
      <c r="Q780" s="39" t="str">
        <f t="shared" si="93"/>
        <v>CL.PA.IV.120502.01</v>
      </c>
      <c r="R780" s="39"/>
      <c r="S780" s="39" t="str">
        <f t="shared" ref="S780:S843" si="96">CONCATENATE("DR.",J780,".",K780)</f>
        <v>DR.PA.IV.120502.01</v>
      </c>
      <c r="T780" s="39"/>
      <c r="U780" s="60" t="str">
        <f t="shared" si="94"/>
        <v>IM.PA.IV.120502.01</v>
      </c>
      <c r="V780" s="59"/>
      <c r="W780" s="60" t="str">
        <f t="shared" si="95"/>
        <v>GE.PA.IV.120502.01</v>
      </c>
    </row>
    <row r="781" spans="1:23" s="35" customFormat="1" ht="14" customHeight="1">
      <c r="A781" s="35" t="s">
        <v>1664</v>
      </c>
      <c r="C781" s="38" t="s">
        <v>2128</v>
      </c>
      <c r="E781" s="38" t="s">
        <v>2065</v>
      </c>
      <c r="F781" s="35" t="s">
        <v>1305</v>
      </c>
      <c r="G781" s="35" t="s">
        <v>871</v>
      </c>
      <c r="H781" s="38" t="s">
        <v>2219</v>
      </c>
      <c r="J781" s="39" t="str">
        <f t="shared" si="89"/>
        <v>PA.IV.120503</v>
      </c>
      <c r="K781" s="38" t="s">
        <v>2212</v>
      </c>
      <c r="L781" s="35" t="str">
        <f t="shared" si="90"/>
        <v>Occluded port, specify:</v>
      </c>
      <c r="M781" s="39" t="str">
        <f t="shared" si="91"/>
        <v>PI.PA.IV.120503.01</v>
      </c>
      <c r="N781" s="39"/>
      <c r="O781" s="39" t="str">
        <f t="shared" si="92"/>
        <v>PH.PA.IV.120503.01</v>
      </c>
      <c r="Q781" s="39" t="str">
        <f t="shared" si="93"/>
        <v>CL.PA.IV.120503.01</v>
      </c>
      <c r="R781" s="39"/>
      <c r="S781" s="39" t="str">
        <f t="shared" si="96"/>
        <v>DR.PA.IV.120503.01</v>
      </c>
      <c r="T781" s="39"/>
      <c r="U781" s="60" t="str">
        <f t="shared" si="94"/>
        <v>IM.PA.IV.120503.01</v>
      </c>
      <c r="V781" s="59"/>
      <c r="W781" s="60" t="str">
        <f t="shared" si="95"/>
        <v>GE.PA.IV.120503.01</v>
      </c>
    </row>
    <row r="782" spans="1:23" s="35" customFormat="1" ht="14" customHeight="1">
      <c r="A782" s="35" t="s">
        <v>1664</v>
      </c>
      <c r="C782" s="38" t="s">
        <v>2128</v>
      </c>
      <c r="D782" s="35" t="s">
        <v>2470</v>
      </c>
      <c r="E782" s="38" t="s">
        <v>2222</v>
      </c>
      <c r="F782" s="35" t="s">
        <v>1306</v>
      </c>
      <c r="G782" s="35" t="s">
        <v>2473</v>
      </c>
      <c r="H782" s="38" t="s">
        <v>2212</v>
      </c>
      <c r="J782" s="39" t="str">
        <f t="shared" si="89"/>
        <v>PA.IV.120601</v>
      </c>
      <c r="K782" s="38" t="s">
        <v>2212</v>
      </c>
      <c r="L782" s="35" t="str">
        <f t="shared" si="90"/>
        <v>Erythema</v>
      </c>
      <c r="M782" s="39" t="str">
        <f t="shared" si="91"/>
        <v>PI.PA.IV.120601.01</v>
      </c>
      <c r="N782" s="39"/>
      <c r="O782" s="39" t="str">
        <f t="shared" si="92"/>
        <v>PH.PA.IV.120601.01</v>
      </c>
      <c r="Q782" s="39" t="str">
        <f t="shared" si="93"/>
        <v>CL.PA.IV.120601.01</v>
      </c>
      <c r="R782" s="39"/>
      <c r="S782" s="39" t="str">
        <f t="shared" si="96"/>
        <v>DR.PA.IV.120601.01</v>
      </c>
      <c r="T782" s="39"/>
      <c r="U782" s="60" t="str">
        <f t="shared" si="94"/>
        <v>IM.PA.IV.120601.01</v>
      </c>
      <c r="V782" s="59"/>
      <c r="W782" s="60" t="str">
        <f t="shared" si="95"/>
        <v>GE.PA.IV.120601.01</v>
      </c>
    </row>
    <row r="783" spans="1:23" s="35" customFormat="1" ht="14" customHeight="1">
      <c r="A783" s="35" t="s">
        <v>1664</v>
      </c>
      <c r="C783" s="38" t="s">
        <v>2128</v>
      </c>
      <c r="E783" s="38" t="s">
        <v>2222</v>
      </c>
      <c r="F783" s="35" t="s">
        <v>1306</v>
      </c>
      <c r="G783" s="35" t="s">
        <v>1164</v>
      </c>
      <c r="H783" s="38" t="s">
        <v>2217</v>
      </c>
      <c r="J783" s="39" t="str">
        <f t="shared" si="89"/>
        <v>PA.IV.120602</v>
      </c>
      <c r="K783" s="38" t="s">
        <v>2212</v>
      </c>
      <c r="L783" s="35" t="str">
        <f t="shared" si="90"/>
        <v>Extravasation</v>
      </c>
      <c r="M783" s="39" t="str">
        <f t="shared" si="91"/>
        <v>PI.PA.IV.120602.01</v>
      </c>
      <c r="N783" s="39"/>
      <c r="O783" s="39" t="str">
        <f t="shared" si="92"/>
        <v>PH.PA.IV.120602.01</v>
      </c>
      <c r="Q783" s="39" t="str">
        <f t="shared" si="93"/>
        <v>CL.PA.IV.120602.01</v>
      </c>
      <c r="R783" s="39"/>
      <c r="S783" s="39" t="str">
        <f t="shared" si="96"/>
        <v>DR.PA.IV.120602.01</v>
      </c>
      <c r="T783" s="39"/>
      <c r="U783" s="60" t="str">
        <f t="shared" si="94"/>
        <v>IM.PA.IV.120602.01</v>
      </c>
      <c r="V783" s="59"/>
      <c r="W783" s="60" t="str">
        <f t="shared" si="95"/>
        <v>GE.PA.IV.120602.01</v>
      </c>
    </row>
    <row r="784" spans="1:23" s="35" customFormat="1" ht="14" customHeight="1">
      <c r="A784" s="35" t="s">
        <v>1664</v>
      </c>
      <c r="C784" s="38" t="s">
        <v>2128</v>
      </c>
      <c r="E784" s="38" t="s">
        <v>2222</v>
      </c>
      <c r="F784" s="35" t="s">
        <v>1306</v>
      </c>
      <c r="G784" s="35" t="s">
        <v>1347</v>
      </c>
      <c r="H784" s="38" t="s">
        <v>2219</v>
      </c>
      <c r="J784" s="39" t="str">
        <f t="shared" si="89"/>
        <v>PA.IV.120603</v>
      </c>
      <c r="K784" s="38" t="s">
        <v>2212</v>
      </c>
      <c r="L784" s="35" t="str">
        <f t="shared" si="90"/>
        <v>Infusate Leakage</v>
      </c>
      <c r="M784" s="39" t="str">
        <f t="shared" si="91"/>
        <v>PI.PA.IV.120603.01</v>
      </c>
      <c r="N784" s="39"/>
      <c r="O784" s="39" t="str">
        <f t="shared" si="92"/>
        <v>PH.PA.IV.120603.01</v>
      </c>
      <c r="Q784" s="39" t="str">
        <f t="shared" si="93"/>
        <v>CL.PA.IV.120603.01</v>
      </c>
      <c r="R784" s="39"/>
      <c r="S784" s="39" t="str">
        <f t="shared" si="96"/>
        <v>DR.PA.IV.120603.01</v>
      </c>
      <c r="T784" s="39"/>
      <c r="U784" s="60" t="str">
        <f t="shared" si="94"/>
        <v>IM.PA.IV.120603.01</v>
      </c>
      <c r="V784" s="59"/>
      <c r="W784" s="60" t="str">
        <f t="shared" si="95"/>
        <v>GE.PA.IV.120603.01</v>
      </c>
    </row>
    <row r="785" spans="1:31" s="35" customFormat="1" ht="14" customHeight="1">
      <c r="A785" s="35" t="s">
        <v>1664</v>
      </c>
      <c r="C785" s="38" t="s">
        <v>2128</v>
      </c>
      <c r="E785" s="38" t="s">
        <v>2222</v>
      </c>
      <c r="F785" s="35" t="s">
        <v>1306</v>
      </c>
      <c r="G785" s="35" t="s">
        <v>2688</v>
      </c>
      <c r="H785" s="38" t="s">
        <v>2063</v>
      </c>
      <c r="J785" s="39" t="str">
        <f t="shared" si="89"/>
        <v>PA.IV.120604</v>
      </c>
      <c r="K785" s="38" t="s">
        <v>2212</v>
      </c>
      <c r="L785" s="35" t="str">
        <f t="shared" si="90"/>
        <v>Bleeding</v>
      </c>
      <c r="M785" s="39" t="str">
        <f t="shared" si="91"/>
        <v>PI.PA.IV.120604.01</v>
      </c>
      <c r="N785" s="39"/>
      <c r="O785" s="39" t="str">
        <f t="shared" si="92"/>
        <v>PH.PA.IV.120604.01</v>
      </c>
      <c r="Q785" s="39" t="str">
        <f t="shared" si="93"/>
        <v>CL.PA.IV.120604.01</v>
      </c>
      <c r="R785" s="39"/>
      <c r="S785" s="39" t="str">
        <f t="shared" si="96"/>
        <v>DR.PA.IV.120604.01</v>
      </c>
      <c r="T785" s="39"/>
      <c r="U785" s="60" t="str">
        <f t="shared" si="94"/>
        <v>IM.PA.IV.120604.01</v>
      </c>
      <c r="V785" s="59"/>
      <c r="W785" s="60" t="str">
        <f t="shared" si="95"/>
        <v>GE.PA.IV.120604.01</v>
      </c>
    </row>
    <row r="786" spans="1:31" s="35" customFormat="1" ht="14" customHeight="1">
      <c r="A786" s="35" t="s">
        <v>1664</v>
      </c>
      <c r="C786" s="38" t="s">
        <v>2128</v>
      </c>
      <c r="E786" s="38" t="s">
        <v>2222</v>
      </c>
      <c r="F786" s="35" t="s">
        <v>1306</v>
      </c>
      <c r="G786" s="35" t="s">
        <v>2475</v>
      </c>
      <c r="H786" s="38" t="s">
        <v>2065</v>
      </c>
      <c r="J786" s="39" t="str">
        <f t="shared" si="89"/>
        <v>PA.IV.120605</v>
      </c>
      <c r="K786" s="38" t="s">
        <v>2212</v>
      </c>
      <c r="L786" s="35" t="str">
        <f t="shared" si="90"/>
        <v>Tenderness</v>
      </c>
      <c r="M786" s="39" t="str">
        <f t="shared" si="91"/>
        <v>PI.PA.IV.120605.01</v>
      </c>
      <c r="N786" s="39"/>
      <c r="O786" s="39" t="str">
        <f t="shared" si="92"/>
        <v>PH.PA.IV.120605.01</v>
      </c>
      <c r="Q786" s="39" t="str">
        <f t="shared" si="93"/>
        <v>CL.PA.IV.120605.01</v>
      </c>
      <c r="R786" s="39"/>
      <c r="S786" s="39" t="str">
        <f t="shared" si="96"/>
        <v>DR.PA.IV.120605.01</v>
      </c>
      <c r="T786" s="39"/>
      <c r="U786" s="60" t="str">
        <f t="shared" si="94"/>
        <v>IM.PA.IV.120605.01</v>
      </c>
      <c r="V786" s="59"/>
      <c r="W786" s="60" t="str">
        <f t="shared" si="95"/>
        <v>GE.PA.IV.120605.01</v>
      </c>
    </row>
    <row r="787" spans="1:31" s="35" customFormat="1" ht="14" customHeight="1">
      <c r="A787" s="35" t="s">
        <v>1664</v>
      </c>
      <c r="C787" s="38" t="s">
        <v>2128</v>
      </c>
      <c r="E787" s="38" t="s">
        <v>2222</v>
      </c>
      <c r="F787" s="35" t="s">
        <v>1306</v>
      </c>
      <c r="G787" s="35" t="s">
        <v>2313</v>
      </c>
      <c r="H787" s="38" t="s">
        <v>2222</v>
      </c>
      <c r="J787" s="39" t="str">
        <f t="shared" si="89"/>
        <v>PA.IV.120606</v>
      </c>
      <c r="K787" s="38" t="s">
        <v>2212</v>
      </c>
      <c r="L787" s="35" t="str">
        <f t="shared" si="90"/>
        <v>Ecchymosis</v>
      </c>
      <c r="M787" s="39" t="str">
        <f t="shared" si="91"/>
        <v>PI.PA.IV.120606.01</v>
      </c>
      <c r="N787" s="39"/>
      <c r="O787" s="39" t="str">
        <f t="shared" si="92"/>
        <v>PH.PA.IV.120606.01</v>
      </c>
      <c r="Q787" s="39" t="str">
        <f t="shared" si="93"/>
        <v>CL.PA.IV.120606.01</v>
      </c>
      <c r="R787" s="39"/>
      <c r="S787" s="39" t="str">
        <f t="shared" si="96"/>
        <v>DR.PA.IV.120606.01</v>
      </c>
      <c r="T787" s="39"/>
      <c r="U787" s="60" t="str">
        <f t="shared" si="94"/>
        <v>IM.PA.IV.120606.01</v>
      </c>
      <c r="V787" s="59"/>
      <c r="W787" s="60" t="str">
        <f t="shared" si="95"/>
        <v>GE.PA.IV.120606.01</v>
      </c>
    </row>
    <row r="788" spans="1:31" s="35" customFormat="1" ht="14" customHeight="1">
      <c r="A788" s="35" t="s">
        <v>1664</v>
      </c>
      <c r="C788" s="38" t="s">
        <v>2128</v>
      </c>
      <c r="E788" s="38" t="s">
        <v>2222</v>
      </c>
      <c r="F788" s="35" t="s">
        <v>1306</v>
      </c>
      <c r="G788" s="35" t="s">
        <v>2476</v>
      </c>
      <c r="H788" s="38" t="s">
        <v>2376</v>
      </c>
      <c r="J788" s="39" t="str">
        <f t="shared" si="89"/>
        <v>PA.IV.120607</v>
      </c>
      <c r="K788" s="38" t="s">
        <v>2212</v>
      </c>
      <c r="L788" s="35" t="str">
        <f t="shared" si="90"/>
        <v>Swelling</v>
      </c>
      <c r="M788" s="39" t="str">
        <f t="shared" si="91"/>
        <v>PI.PA.IV.120607.01</v>
      </c>
      <c r="N788" s="39"/>
      <c r="O788" s="39" t="str">
        <f t="shared" si="92"/>
        <v>PH.PA.IV.120607.01</v>
      </c>
      <c r="Q788" s="39" t="str">
        <f t="shared" si="93"/>
        <v>CL.PA.IV.120607.01</v>
      </c>
      <c r="R788" s="39"/>
      <c r="S788" s="39" t="str">
        <f t="shared" si="96"/>
        <v>DR.PA.IV.120607.01</v>
      </c>
      <c r="T788" s="39"/>
      <c r="U788" s="60" t="str">
        <f t="shared" si="94"/>
        <v>IM.PA.IV.120607.01</v>
      </c>
      <c r="V788" s="59"/>
      <c r="W788" s="60" t="str">
        <f t="shared" si="95"/>
        <v>GE.PA.IV.120607.01</v>
      </c>
    </row>
    <row r="789" spans="1:31" s="35" customFormat="1" ht="14" customHeight="1">
      <c r="A789" s="35" t="s">
        <v>1664</v>
      </c>
      <c r="C789" s="38" t="s">
        <v>2128</v>
      </c>
      <c r="E789" s="38" t="s">
        <v>2222</v>
      </c>
      <c r="F789" s="35" t="s">
        <v>1306</v>
      </c>
      <c r="G789" s="35" t="s">
        <v>2689</v>
      </c>
      <c r="H789" s="38" t="s">
        <v>2378</v>
      </c>
      <c r="J789" s="39" t="str">
        <f t="shared" si="89"/>
        <v>PA.IV.120608</v>
      </c>
      <c r="K789" s="38" t="s">
        <v>2212</v>
      </c>
      <c r="L789" s="35" t="str">
        <f t="shared" si="90"/>
        <v>Hematoma</v>
      </c>
      <c r="M789" s="39" t="str">
        <f t="shared" si="91"/>
        <v>PI.PA.IV.120608.01</v>
      </c>
      <c r="N789" s="39"/>
      <c r="O789" s="39" t="str">
        <f t="shared" si="92"/>
        <v>PH.PA.IV.120608.01</v>
      </c>
      <c r="Q789" s="39" t="str">
        <f t="shared" si="93"/>
        <v>CL.PA.IV.120608.01</v>
      </c>
      <c r="R789" s="39"/>
      <c r="S789" s="39" t="str">
        <f t="shared" si="96"/>
        <v>DR.PA.IV.120608.01</v>
      </c>
      <c r="T789" s="39"/>
      <c r="U789" s="60" t="str">
        <f t="shared" si="94"/>
        <v>IM.PA.IV.120608.01</v>
      </c>
      <c r="V789" s="59"/>
      <c r="W789" s="60" t="str">
        <f t="shared" si="95"/>
        <v>GE.PA.IV.120608.01</v>
      </c>
    </row>
    <row r="790" spans="1:31" s="35" customFormat="1" ht="14" customHeight="1">
      <c r="A790" s="35" t="s">
        <v>1664</v>
      </c>
      <c r="C790" s="38" t="s">
        <v>2128</v>
      </c>
      <c r="E790" s="38" t="s">
        <v>2222</v>
      </c>
      <c r="F790" s="35" t="s">
        <v>1306</v>
      </c>
      <c r="G790" s="35" t="s">
        <v>1838</v>
      </c>
      <c r="H790" s="38" t="s">
        <v>2380</v>
      </c>
      <c r="J790" s="39" t="str">
        <f t="shared" si="89"/>
        <v>PA.IV.120609</v>
      </c>
      <c r="K790" s="38" t="s">
        <v>2212</v>
      </c>
      <c r="L790" s="35" t="str">
        <f t="shared" si="90"/>
        <v>No Redness, Pain, Swelling</v>
      </c>
      <c r="M790" s="39" t="str">
        <f t="shared" si="91"/>
        <v>PI.PA.IV.120609.01</v>
      </c>
      <c r="N790" s="39"/>
      <c r="O790" s="39" t="str">
        <f t="shared" si="92"/>
        <v>PH.PA.IV.120609.01</v>
      </c>
      <c r="Q790" s="39" t="str">
        <f t="shared" si="93"/>
        <v>CL.PA.IV.120609.01</v>
      </c>
      <c r="R790" s="39"/>
      <c r="S790" s="39" t="str">
        <f t="shared" si="96"/>
        <v>DR.PA.IV.120609.01</v>
      </c>
      <c r="T790" s="39"/>
      <c r="U790" s="60" t="str">
        <f t="shared" si="94"/>
        <v>IM.PA.IV.120609.01</v>
      </c>
      <c r="V790" s="59"/>
      <c r="W790" s="60" t="str">
        <f t="shared" si="95"/>
        <v>GE.PA.IV.120609.01</v>
      </c>
    </row>
    <row r="791" spans="1:31" s="35" customFormat="1" ht="14" customHeight="1">
      <c r="A791" s="35" t="s">
        <v>1664</v>
      </c>
      <c r="C791" s="38" t="s">
        <v>2128</v>
      </c>
      <c r="E791" s="38" t="s">
        <v>2222</v>
      </c>
      <c r="F791" s="35" t="s">
        <v>1306</v>
      </c>
      <c r="G791" s="35" t="s">
        <v>861</v>
      </c>
      <c r="H791" s="38" t="s">
        <v>2124</v>
      </c>
      <c r="J791" s="39" t="str">
        <f t="shared" ref="J791:J854" si="97">CONCATENATE("PA.IV.",C791,E791,H791)</f>
        <v>PA.IV.120610</v>
      </c>
      <c r="K791" s="38" t="s">
        <v>2212</v>
      </c>
      <c r="L791" s="35" t="str">
        <f t="shared" si="90"/>
        <v>Unable to assess due to dressing</v>
      </c>
      <c r="M791" s="39" t="str">
        <f t="shared" si="91"/>
        <v>PI.PA.IV.120610.01</v>
      </c>
      <c r="N791" s="39"/>
      <c r="O791" s="39" t="str">
        <f t="shared" si="92"/>
        <v>PH.PA.IV.120610.01</v>
      </c>
      <c r="Q791" s="39" t="str">
        <f t="shared" si="93"/>
        <v>CL.PA.IV.120610.01</v>
      </c>
      <c r="R791" s="39"/>
      <c r="S791" s="39" t="str">
        <f t="shared" si="96"/>
        <v>DR.PA.IV.120610.01</v>
      </c>
      <c r="T791" s="39"/>
      <c r="U791" s="60" t="str">
        <f t="shared" si="94"/>
        <v>IM.PA.IV.120610.01</v>
      </c>
      <c r="V791" s="59"/>
      <c r="W791" s="60" t="str">
        <f t="shared" si="95"/>
        <v>GE.PA.IV.120610.01</v>
      </c>
    </row>
    <row r="792" spans="1:31" s="35" customFormat="1" ht="14" customHeight="1">
      <c r="A792" s="35" t="s">
        <v>1664</v>
      </c>
      <c r="C792" s="38" t="s">
        <v>2128</v>
      </c>
      <c r="E792" s="38" t="s">
        <v>2222</v>
      </c>
      <c r="F792" s="35" t="s">
        <v>1306</v>
      </c>
      <c r="G792" s="35" t="s">
        <v>2477</v>
      </c>
      <c r="H792" s="38" t="s">
        <v>2126</v>
      </c>
      <c r="J792" s="39" t="str">
        <f t="shared" si="97"/>
        <v>PA.IV.120611</v>
      </c>
      <c r="K792" s="38" t="s">
        <v>2212</v>
      </c>
      <c r="L792" s="35" t="str">
        <f t="shared" si="90"/>
        <v>Warmth</v>
      </c>
      <c r="M792" s="39" t="str">
        <f t="shared" si="91"/>
        <v>PI.PA.IV.120611.01</v>
      </c>
      <c r="N792" s="39"/>
      <c r="O792" s="39" t="str">
        <f t="shared" si="92"/>
        <v>PH.PA.IV.120611.01</v>
      </c>
      <c r="Q792" s="39" t="str">
        <f t="shared" si="93"/>
        <v>CL.PA.IV.120611.01</v>
      </c>
      <c r="R792" s="39"/>
      <c r="S792" s="39" t="str">
        <f t="shared" si="96"/>
        <v>DR.PA.IV.120611.01</v>
      </c>
      <c r="T792" s="39"/>
      <c r="U792" s="60" t="str">
        <f t="shared" si="94"/>
        <v>IM.PA.IV.120611.01</v>
      </c>
      <c r="V792" s="59"/>
      <c r="W792" s="60" t="str">
        <f t="shared" si="95"/>
        <v>GE.PA.IV.120611.01</v>
      </c>
    </row>
    <row r="793" spans="1:31" s="35" customFormat="1" ht="15">
      <c r="A793" s="35" t="s">
        <v>1664</v>
      </c>
      <c r="C793" s="38" t="s">
        <v>2128</v>
      </c>
      <c r="D793" s="35" t="s">
        <v>4506</v>
      </c>
      <c r="E793" s="38" t="s">
        <v>3306</v>
      </c>
      <c r="F793" s="35" t="s">
        <v>3014</v>
      </c>
      <c r="G793" s="35" t="s">
        <v>2321</v>
      </c>
      <c r="H793" s="38" t="s">
        <v>2212</v>
      </c>
      <c r="I793" s="35" t="s">
        <v>2862</v>
      </c>
      <c r="J793" s="39" t="str">
        <f t="shared" si="97"/>
        <v>PA.IV.120701</v>
      </c>
      <c r="K793" s="38" t="s">
        <v>3298</v>
      </c>
      <c r="L793" s="35" t="str">
        <f t="shared" si="90"/>
        <v>Capped</v>
      </c>
      <c r="M793" s="39" t="str">
        <f t="shared" si="91"/>
        <v>PI.PA.IV.120701.01</v>
      </c>
      <c r="N793" s="39"/>
      <c r="O793" s="39" t="str">
        <f t="shared" si="92"/>
        <v>PH.PA.IV.120701.01</v>
      </c>
      <c r="Q793" s="39" t="str">
        <f t="shared" si="93"/>
        <v>CL.PA.IV.120701.01</v>
      </c>
      <c r="S793" s="39" t="str">
        <f t="shared" si="96"/>
        <v>DR.PA.IV.120701.01</v>
      </c>
      <c r="T793" s="39"/>
      <c r="U793" s="60" t="str">
        <f t="shared" si="94"/>
        <v>IM.PA.IV.120701.01</v>
      </c>
      <c r="V793" s="59"/>
      <c r="W793" s="60" t="str">
        <f t="shared" si="95"/>
        <v>GE.PA.IV.120701.01</v>
      </c>
      <c r="AD793" s="35" t="s">
        <v>3326</v>
      </c>
      <c r="AE793" s="35">
        <v>1267</v>
      </c>
    </row>
    <row r="794" spans="1:31" s="35" customFormat="1" ht="15">
      <c r="A794" s="35" t="s">
        <v>1664</v>
      </c>
      <c r="C794" s="38" t="s">
        <v>2128</v>
      </c>
      <c r="E794" s="38" t="s">
        <v>3306</v>
      </c>
      <c r="F794" s="35" t="s">
        <v>3014</v>
      </c>
      <c r="G794" s="35" t="s">
        <v>3015</v>
      </c>
      <c r="H794" s="38" t="s">
        <v>2217</v>
      </c>
      <c r="I794" s="35" t="s">
        <v>3016</v>
      </c>
      <c r="J794" s="39" t="str">
        <f t="shared" si="97"/>
        <v>PA.IV.120702</v>
      </c>
      <c r="K794" s="38" t="s">
        <v>3298</v>
      </c>
      <c r="L794" s="35" t="str">
        <f t="shared" si="90"/>
        <v>DC per physician order</v>
      </c>
      <c r="M794" s="39" t="str">
        <f t="shared" si="91"/>
        <v>PI.PA.IV.120702.01</v>
      </c>
      <c r="N794" s="39"/>
      <c r="O794" s="39" t="str">
        <f t="shared" si="92"/>
        <v>PH.PA.IV.120702.01</v>
      </c>
      <c r="Q794" s="39" t="str">
        <f t="shared" si="93"/>
        <v>CL.PA.IV.120702.01</v>
      </c>
      <c r="S794" s="39" t="str">
        <f t="shared" si="96"/>
        <v>DR.PA.IV.120702.01</v>
      </c>
      <c r="T794" s="39"/>
      <c r="U794" s="60" t="str">
        <f t="shared" si="94"/>
        <v>IM.PA.IV.120702.01</v>
      </c>
      <c r="V794" s="59"/>
      <c r="W794" s="60" t="str">
        <f t="shared" si="95"/>
        <v>GE.PA.IV.120702.01</v>
      </c>
      <c r="AD794" s="35" t="s">
        <v>3326</v>
      </c>
      <c r="AE794" s="35">
        <v>1267</v>
      </c>
    </row>
    <row r="795" spans="1:31" s="35" customFormat="1" ht="15">
      <c r="A795" s="35" t="s">
        <v>1664</v>
      </c>
      <c r="C795" s="38" t="s">
        <v>2128</v>
      </c>
      <c r="E795" s="38" t="s">
        <v>3306</v>
      </c>
      <c r="F795" s="35" t="s">
        <v>3014</v>
      </c>
      <c r="G795" s="35" t="s">
        <v>3017</v>
      </c>
      <c r="H795" s="38" t="s">
        <v>2219</v>
      </c>
      <c r="I795" s="35" t="s">
        <v>3018</v>
      </c>
      <c r="J795" s="39" t="str">
        <f t="shared" si="97"/>
        <v>PA.IV.120703</v>
      </c>
      <c r="K795" s="38" t="s">
        <v>3298</v>
      </c>
      <c r="L795" s="35" t="str">
        <f t="shared" si="90"/>
        <v>Length of Cath-cm (Free Text)</v>
      </c>
      <c r="M795" s="39" t="str">
        <f t="shared" si="91"/>
        <v>PI.PA.IV.120703.01</v>
      </c>
      <c r="N795" s="39"/>
      <c r="O795" s="39" t="str">
        <f t="shared" si="92"/>
        <v>PH.PA.IV.120703.01</v>
      </c>
      <c r="Q795" s="39" t="str">
        <f t="shared" si="93"/>
        <v>CL.PA.IV.120703.01</v>
      </c>
      <c r="S795" s="39" t="str">
        <f t="shared" si="96"/>
        <v>DR.PA.IV.120703.01</v>
      </c>
      <c r="T795" s="39"/>
      <c r="U795" s="60" t="str">
        <f t="shared" si="94"/>
        <v>IM.PA.IV.120703.01</v>
      </c>
      <c r="V795" s="59"/>
      <c r="W795" s="60" t="str">
        <f t="shared" si="95"/>
        <v>GE.PA.IV.120703.01</v>
      </c>
      <c r="AD795" s="35" t="s">
        <v>3326</v>
      </c>
      <c r="AE795" s="35">
        <v>1267</v>
      </c>
    </row>
    <row r="796" spans="1:31" s="35" customFormat="1" ht="15">
      <c r="A796" s="35" t="s">
        <v>1664</v>
      </c>
      <c r="C796" s="38" t="s">
        <v>2128</v>
      </c>
      <c r="E796" s="38" t="s">
        <v>3306</v>
      </c>
      <c r="F796" s="35" t="s">
        <v>3014</v>
      </c>
      <c r="G796" s="35" t="s">
        <v>3019</v>
      </c>
      <c r="H796" s="38" t="s">
        <v>2063</v>
      </c>
      <c r="I796" s="35" t="s">
        <v>2896</v>
      </c>
      <c r="J796" s="39" t="str">
        <f t="shared" si="97"/>
        <v>PA.IV.120704</v>
      </c>
      <c r="K796" s="38" t="s">
        <v>3298</v>
      </c>
      <c r="L796" s="35" t="str">
        <f t="shared" si="90"/>
        <v>No Blood Return</v>
      </c>
      <c r="M796" s="39" t="str">
        <f t="shared" si="91"/>
        <v>PI.PA.IV.120704.01</v>
      </c>
      <c r="N796" s="39"/>
      <c r="O796" s="39" t="str">
        <f t="shared" si="92"/>
        <v>PH.PA.IV.120704.01</v>
      </c>
      <c r="Q796" s="39" t="str">
        <f t="shared" si="93"/>
        <v>CL.PA.IV.120704.01</v>
      </c>
      <c r="S796" s="39" t="str">
        <f t="shared" si="96"/>
        <v>DR.PA.IV.120704.01</v>
      </c>
      <c r="T796" s="39"/>
      <c r="U796" s="60" t="str">
        <f t="shared" si="94"/>
        <v>IM.PA.IV.120704.01</v>
      </c>
      <c r="V796" s="59"/>
      <c r="W796" s="60" t="str">
        <f t="shared" si="95"/>
        <v>GE.PA.IV.120704.01</v>
      </c>
      <c r="AD796" s="35" t="s">
        <v>3326</v>
      </c>
      <c r="AE796" s="35">
        <v>1267</v>
      </c>
    </row>
    <row r="797" spans="1:31" s="35" customFormat="1" ht="15">
      <c r="A797" s="35" t="s">
        <v>1664</v>
      </c>
      <c r="C797" s="38" t="s">
        <v>2128</v>
      </c>
      <c r="E797" s="38" t="s">
        <v>3306</v>
      </c>
      <c r="F797" s="35" t="s">
        <v>3014</v>
      </c>
      <c r="G797" s="35" t="s">
        <v>1509</v>
      </c>
      <c r="H797" s="38" t="s">
        <v>2065</v>
      </c>
      <c r="I797" s="35" t="s">
        <v>2897</v>
      </c>
      <c r="J797" s="39" t="str">
        <f t="shared" si="97"/>
        <v>PA.IV.120705</v>
      </c>
      <c r="K797" s="38" t="s">
        <v>3298</v>
      </c>
      <c r="L797" s="35" t="str">
        <f t="shared" si="90"/>
        <v>Occluded</v>
      </c>
      <c r="M797" s="39" t="str">
        <f t="shared" si="91"/>
        <v>PI.PA.IV.120705.01</v>
      </c>
      <c r="N797" s="39"/>
      <c r="O797" s="39" t="str">
        <f t="shared" si="92"/>
        <v>PH.PA.IV.120705.01</v>
      </c>
      <c r="Q797" s="39" t="str">
        <f t="shared" si="93"/>
        <v>CL.PA.IV.120705.01</v>
      </c>
      <c r="S797" s="39" t="str">
        <f t="shared" si="96"/>
        <v>DR.PA.IV.120705.01</v>
      </c>
      <c r="T797" s="39"/>
      <c r="U797" s="60" t="str">
        <f t="shared" si="94"/>
        <v>IM.PA.IV.120705.01</v>
      </c>
      <c r="V797" s="59"/>
      <c r="W797" s="60" t="str">
        <f t="shared" si="95"/>
        <v>GE.PA.IV.120705.01</v>
      </c>
      <c r="AD797" s="35" t="s">
        <v>3326</v>
      </c>
      <c r="AE797" s="35">
        <v>1267</v>
      </c>
    </row>
    <row r="798" spans="1:31" s="35" customFormat="1" ht="15">
      <c r="A798" s="35" t="s">
        <v>1664</v>
      </c>
      <c r="C798" s="38" t="s">
        <v>2128</v>
      </c>
      <c r="E798" s="38" t="s">
        <v>3306</v>
      </c>
      <c r="F798" s="35" t="s">
        <v>3014</v>
      </c>
      <c r="G798" s="35" t="s">
        <v>1433</v>
      </c>
      <c r="H798" s="38" t="s">
        <v>2222</v>
      </c>
      <c r="I798" s="35" t="s">
        <v>1433</v>
      </c>
      <c r="J798" s="39" t="str">
        <f t="shared" si="97"/>
        <v>PA.IV.120706</v>
      </c>
      <c r="K798" s="38" t="s">
        <v>3298</v>
      </c>
      <c r="L798" s="35" t="str">
        <f t="shared" si="90"/>
        <v>Patent</v>
      </c>
      <c r="M798" s="39" t="str">
        <f t="shared" si="91"/>
        <v>PI.PA.IV.120706.01</v>
      </c>
      <c r="N798" s="39"/>
      <c r="O798" s="39" t="str">
        <f t="shared" si="92"/>
        <v>PH.PA.IV.120706.01</v>
      </c>
      <c r="Q798" s="39" t="str">
        <f t="shared" si="93"/>
        <v>CL.PA.IV.120706.01</v>
      </c>
      <c r="S798" s="39" t="str">
        <f t="shared" si="96"/>
        <v>DR.PA.IV.120706.01</v>
      </c>
      <c r="T798" s="39"/>
      <c r="U798" s="60" t="str">
        <f t="shared" si="94"/>
        <v>IM.PA.IV.120706.01</v>
      </c>
      <c r="V798" s="59"/>
      <c r="W798" s="60" t="str">
        <f t="shared" si="95"/>
        <v>GE.PA.IV.120706.01</v>
      </c>
      <c r="AD798" s="35" t="s">
        <v>3326</v>
      </c>
      <c r="AE798" s="35">
        <v>1267</v>
      </c>
    </row>
    <row r="799" spans="1:31" s="35" customFormat="1" ht="15">
      <c r="A799" s="35" t="s">
        <v>1664</v>
      </c>
      <c r="C799" s="38" t="s">
        <v>2128</v>
      </c>
      <c r="E799" s="38" t="s">
        <v>3306</v>
      </c>
      <c r="F799" s="35" t="s">
        <v>3014</v>
      </c>
      <c r="G799" s="35" t="s">
        <v>1168</v>
      </c>
      <c r="H799" s="38" t="s">
        <v>2376</v>
      </c>
      <c r="I799" s="35" t="s">
        <v>2898</v>
      </c>
      <c r="J799" s="39" t="str">
        <f t="shared" si="97"/>
        <v>PA.IV.120707</v>
      </c>
      <c r="K799" s="38" t="s">
        <v>3298</v>
      </c>
      <c r="L799" s="35" t="str">
        <f t="shared" si="90"/>
        <v>Positional</v>
      </c>
      <c r="M799" s="39" t="str">
        <f t="shared" si="91"/>
        <v>PI.PA.IV.120707.01</v>
      </c>
      <c r="N799" s="39"/>
      <c r="O799" s="39" t="str">
        <f t="shared" si="92"/>
        <v>PH.PA.IV.120707.01</v>
      </c>
      <c r="Q799" s="39" t="str">
        <f t="shared" si="93"/>
        <v>CL.PA.IV.120707.01</v>
      </c>
      <c r="S799" s="39" t="str">
        <f t="shared" si="96"/>
        <v>DR.PA.IV.120707.01</v>
      </c>
      <c r="T799" s="39"/>
      <c r="U799" s="60" t="str">
        <f t="shared" si="94"/>
        <v>IM.PA.IV.120707.01</v>
      </c>
      <c r="V799" s="59"/>
      <c r="W799" s="60" t="str">
        <f t="shared" si="95"/>
        <v>GE.PA.IV.120707.01</v>
      </c>
      <c r="AD799" s="35" t="s">
        <v>3326</v>
      </c>
      <c r="AE799" s="35">
        <v>1267</v>
      </c>
    </row>
    <row r="800" spans="1:31" s="35" customFormat="1" ht="15">
      <c r="A800" s="35" t="s">
        <v>1664</v>
      </c>
      <c r="C800" s="38" t="s">
        <v>2128</v>
      </c>
      <c r="E800" s="38" t="s">
        <v>3306</v>
      </c>
      <c r="F800" s="35" t="s">
        <v>3014</v>
      </c>
      <c r="G800" s="35" t="s">
        <v>1566</v>
      </c>
      <c r="H800" s="38" t="s">
        <v>2378</v>
      </c>
      <c r="I800" s="35" t="s">
        <v>2803</v>
      </c>
      <c r="J800" s="39" t="str">
        <f t="shared" si="97"/>
        <v>PA.IV.120708</v>
      </c>
      <c r="K800" s="38" t="s">
        <v>3298</v>
      </c>
      <c r="L800" s="35" t="str">
        <f t="shared" si="90"/>
        <v>Sluggish</v>
      </c>
      <c r="M800" s="39" t="str">
        <f t="shared" si="91"/>
        <v>PI.PA.IV.120708.01</v>
      </c>
      <c r="N800" s="39"/>
      <c r="O800" s="39" t="str">
        <f t="shared" si="92"/>
        <v>PH.PA.IV.120708.01</v>
      </c>
      <c r="Q800" s="39" t="str">
        <f t="shared" si="93"/>
        <v>CL.PA.IV.120708.01</v>
      </c>
      <c r="S800" s="39" t="str">
        <f t="shared" si="96"/>
        <v>DR.PA.IV.120708.01</v>
      </c>
      <c r="T800" s="39"/>
      <c r="U800" s="60" t="str">
        <f t="shared" si="94"/>
        <v>IM.PA.IV.120708.01</v>
      </c>
      <c r="V800" s="59"/>
      <c r="W800" s="60" t="str">
        <f t="shared" si="95"/>
        <v>GE.PA.IV.120708.01</v>
      </c>
      <c r="AD800" s="35" t="s">
        <v>3326</v>
      </c>
      <c r="AE800" s="35">
        <v>1267</v>
      </c>
    </row>
    <row r="801" spans="1:31" s="35" customFormat="1" ht="15">
      <c r="A801" s="35" t="s">
        <v>1664</v>
      </c>
      <c r="C801" s="38" t="s">
        <v>2128</v>
      </c>
      <c r="E801" s="38" t="s">
        <v>3306</v>
      </c>
      <c r="F801" s="35" t="s">
        <v>3014</v>
      </c>
      <c r="G801" s="35" t="s">
        <v>2899</v>
      </c>
      <c r="H801" s="38" t="s">
        <v>2380</v>
      </c>
      <c r="I801" s="35" t="s">
        <v>2900</v>
      </c>
      <c r="J801" s="39" t="str">
        <f t="shared" si="97"/>
        <v>PA.IV.120709</v>
      </c>
      <c r="K801" s="38" t="s">
        <v>3298</v>
      </c>
      <c r="L801" s="35" t="str">
        <f t="shared" si="90"/>
        <v>Discontinued due to Blood Stream Infection</v>
      </c>
      <c r="M801" s="39" t="str">
        <f t="shared" si="91"/>
        <v>PI.PA.IV.120709.01</v>
      </c>
      <c r="N801" s="39"/>
      <c r="O801" s="39" t="str">
        <f t="shared" si="92"/>
        <v>PH.PA.IV.120709.01</v>
      </c>
      <c r="Q801" s="39" t="str">
        <f t="shared" si="93"/>
        <v>CL.PA.IV.120709.01</v>
      </c>
      <c r="S801" s="39" t="str">
        <f t="shared" si="96"/>
        <v>DR.PA.IV.120709.01</v>
      </c>
      <c r="T801" s="39"/>
      <c r="U801" s="60" t="str">
        <f t="shared" si="94"/>
        <v>IM.PA.IV.120709.01</v>
      </c>
      <c r="V801" s="59"/>
      <c r="W801" s="60" t="str">
        <f t="shared" si="95"/>
        <v>GE.PA.IV.120709.01</v>
      </c>
      <c r="AD801" s="35" t="s">
        <v>3326</v>
      </c>
      <c r="AE801" s="35">
        <v>1267</v>
      </c>
    </row>
    <row r="802" spans="1:31" s="35" customFormat="1" ht="15">
      <c r="A802" s="35" t="s">
        <v>1664</v>
      </c>
      <c r="C802" s="38" t="s">
        <v>2128</v>
      </c>
      <c r="E802" s="38" t="s">
        <v>3306</v>
      </c>
      <c r="F802" s="35" t="s">
        <v>3014</v>
      </c>
      <c r="G802" s="35" t="s">
        <v>4540</v>
      </c>
      <c r="H802" s="38" t="s">
        <v>3331</v>
      </c>
      <c r="I802" s="35" t="s">
        <v>4541</v>
      </c>
      <c r="J802" s="39" t="str">
        <f t="shared" si="97"/>
        <v>PA.IV.120710</v>
      </c>
      <c r="K802" s="38" t="s">
        <v>3298</v>
      </c>
      <c r="L802" s="35" t="str">
        <f t="shared" si="90"/>
        <v>Discontinue</v>
      </c>
      <c r="M802" s="39" t="str">
        <f t="shared" si="91"/>
        <v>PI.PA.IV.120710.01</v>
      </c>
      <c r="N802" s="39"/>
      <c r="O802" s="39" t="str">
        <f t="shared" si="92"/>
        <v>PH.PA.IV.120710.01</v>
      </c>
      <c r="Q802" s="39" t="str">
        <f t="shared" si="93"/>
        <v>CL.PA.IV.120710.01</v>
      </c>
      <c r="S802" s="39" t="str">
        <f t="shared" si="96"/>
        <v>DR.PA.IV.120710.01</v>
      </c>
      <c r="T802" s="39"/>
      <c r="U802" s="60" t="str">
        <f t="shared" si="94"/>
        <v>IM.PA.IV.120710.01</v>
      </c>
      <c r="V802" s="59"/>
      <c r="W802" s="60" t="str">
        <f t="shared" si="95"/>
        <v>GE.PA.IV.120710.01</v>
      </c>
      <c r="AD802" s="35" t="s">
        <v>3326</v>
      </c>
      <c r="AE802" s="35">
        <v>1267</v>
      </c>
    </row>
    <row r="803" spans="1:31" s="35" customFormat="1" ht="15">
      <c r="A803" s="35" t="s">
        <v>1664</v>
      </c>
      <c r="C803" s="38" t="s">
        <v>2128</v>
      </c>
      <c r="E803" s="38" t="s">
        <v>3306</v>
      </c>
      <c r="F803" s="35" t="s">
        <v>3014</v>
      </c>
      <c r="G803" s="35" t="s">
        <v>4525</v>
      </c>
      <c r="H803" s="38" t="s">
        <v>4317</v>
      </c>
      <c r="J803" s="39" t="str">
        <f t="shared" si="97"/>
        <v>PA.IV.120711</v>
      </c>
      <c r="K803" s="38" t="s">
        <v>3298</v>
      </c>
      <c r="L803" s="35" t="str">
        <f t="shared" si="90"/>
        <v>Self Discontinued</v>
      </c>
      <c r="M803" s="39" t="str">
        <f t="shared" si="91"/>
        <v>PI.PA.IV.120711.01</v>
      </c>
      <c r="N803" s="39"/>
      <c r="O803" s="39" t="str">
        <f t="shared" si="92"/>
        <v>PH.PA.IV.120711.01</v>
      </c>
      <c r="Q803" s="39" t="str">
        <f t="shared" si="93"/>
        <v>CL.PA.IV.120711.01</v>
      </c>
      <c r="R803" s="35" t="s">
        <v>4380</v>
      </c>
      <c r="S803" s="39" t="str">
        <f t="shared" si="96"/>
        <v>DR.PA.IV.120711.01</v>
      </c>
      <c r="T803" s="39"/>
      <c r="U803" s="60" t="str">
        <f t="shared" si="94"/>
        <v>IM.PA.IV.120711.01</v>
      </c>
      <c r="V803" s="59"/>
      <c r="W803" s="60" t="str">
        <f t="shared" si="95"/>
        <v>GE.PA.IV.120711.01</v>
      </c>
      <c r="AD803" s="35" t="s">
        <v>3326</v>
      </c>
      <c r="AE803" s="35">
        <v>1267</v>
      </c>
    </row>
    <row r="804" spans="1:31" s="35" customFormat="1" ht="14" customHeight="1">
      <c r="A804" s="35" t="s">
        <v>4542</v>
      </c>
      <c r="B804" s="35" t="s">
        <v>4543</v>
      </c>
      <c r="C804" s="38" t="s">
        <v>4519</v>
      </c>
      <c r="D804" s="35" t="s">
        <v>1957</v>
      </c>
      <c r="E804" s="38" t="s">
        <v>2212</v>
      </c>
      <c r="F804" s="35" t="s">
        <v>4544</v>
      </c>
      <c r="G804" s="35" t="s">
        <v>1791</v>
      </c>
      <c r="H804" s="38" t="s">
        <v>2212</v>
      </c>
      <c r="J804" s="39" t="str">
        <f t="shared" si="97"/>
        <v>PA.IV.130101</v>
      </c>
      <c r="K804" s="38" t="s">
        <v>2212</v>
      </c>
      <c r="L804" s="35" t="str">
        <f t="shared" si="90"/>
        <v>Bloody</v>
      </c>
      <c r="M804" s="39" t="str">
        <f t="shared" si="91"/>
        <v>PI.PA.IV.130101.01</v>
      </c>
      <c r="N804" s="39"/>
      <c r="O804" s="39" t="str">
        <f t="shared" si="92"/>
        <v>PH.PA.IV.130101.01</v>
      </c>
      <c r="Q804" s="39" t="str">
        <f t="shared" si="93"/>
        <v>CL.PA.IV.130101.01</v>
      </c>
      <c r="R804" s="39"/>
      <c r="S804" s="39" t="str">
        <f t="shared" si="96"/>
        <v>DR.PA.IV.130101.01</v>
      </c>
      <c r="T804" s="39"/>
      <c r="U804" s="60" t="str">
        <f t="shared" si="94"/>
        <v>IM.PA.IV.130101.01</v>
      </c>
      <c r="V804" s="59"/>
      <c r="W804" s="60" t="str">
        <f t="shared" si="95"/>
        <v>GE.PA.IV.130101.01</v>
      </c>
      <c r="AD804" s="35" t="s">
        <v>3326</v>
      </c>
      <c r="AE804" s="35">
        <v>1270</v>
      </c>
    </row>
    <row r="805" spans="1:31" s="35" customFormat="1" ht="14" customHeight="1">
      <c r="A805" s="35" t="s">
        <v>1664</v>
      </c>
      <c r="C805" s="38" t="s">
        <v>4519</v>
      </c>
      <c r="E805" s="38" t="s">
        <v>2212</v>
      </c>
      <c r="F805" s="35" t="s">
        <v>4544</v>
      </c>
      <c r="G805" s="35" t="s">
        <v>1792</v>
      </c>
      <c r="H805" s="38" t="s">
        <v>2217</v>
      </c>
      <c r="J805" s="39" t="str">
        <f t="shared" si="97"/>
        <v>PA.IV.130102</v>
      </c>
      <c r="K805" s="38" t="s">
        <v>2212</v>
      </c>
      <c r="L805" s="35" t="str">
        <f t="shared" si="90"/>
        <v>Serous</v>
      </c>
      <c r="M805" s="39" t="str">
        <f t="shared" si="91"/>
        <v>PI.PA.IV.130102.01</v>
      </c>
      <c r="N805" s="39"/>
      <c r="O805" s="39" t="str">
        <f t="shared" si="92"/>
        <v>PH.PA.IV.130102.01</v>
      </c>
      <c r="Q805" s="39" t="str">
        <f t="shared" si="93"/>
        <v>CL.PA.IV.130102.01</v>
      </c>
      <c r="R805" s="39"/>
      <c r="S805" s="39" t="str">
        <f t="shared" si="96"/>
        <v>DR.PA.IV.130102.01</v>
      </c>
      <c r="T805" s="39"/>
      <c r="U805" s="60" t="str">
        <f t="shared" si="94"/>
        <v>IM.PA.IV.130102.01</v>
      </c>
      <c r="V805" s="59"/>
      <c r="W805" s="60" t="str">
        <f t="shared" si="95"/>
        <v>GE.PA.IV.130102.01</v>
      </c>
      <c r="AD805" s="35" t="s">
        <v>3326</v>
      </c>
      <c r="AE805" s="35">
        <v>1270</v>
      </c>
    </row>
    <row r="806" spans="1:31" s="35" customFormat="1" ht="14" customHeight="1">
      <c r="A806" s="35" t="s">
        <v>1664</v>
      </c>
      <c r="C806" s="38" t="s">
        <v>4519</v>
      </c>
      <c r="E806" s="38" t="s">
        <v>2212</v>
      </c>
      <c r="F806" s="35" t="s">
        <v>4544</v>
      </c>
      <c r="G806" s="35" t="s">
        <v>1793</v>
      </c>
      <c r="H806" s="38" t="s">
        <v>2219</v>
      </c>
      <c r="J806" s="39" t="str">
        <f t="shared" si="97"/>
        <v>PA.IV.130103</v>
      </c>
      <c r="K806" s="38" t="s">
        <v>2212</v>
      </c>
      <c r="L806" s="35" t="str">
        <f t="shared" si="90"/>
        <v>Serosanguinous</v>
      </c>
      <c r="M806" s="39" t="str">
        <f t="shared" si="91"/>
        <v>PI.PA.IV.130103.01</v>
      </c>
      <c r="N806" s="39"/>
      <c r="O806" s="39" t="str">
        <f t="shared" si="92"/>
        <v>PH.PA.IV.130103.01</v>
      </c>
      <c r="Q806" s="39" t="str">
        <f t="shared" si="93"/>
        <v>CL.PA.IV.130103.01</v>
      </c>
      <c r="R806" s="39"/>
      <c r="S806" s="39" t="str">
        <f t="shared" si="96"/>
        <v>DR.PA.IV.130103.01</v>
      </c>
      <c r="T806" s="39"/>
      <c r="U806" s="60" t="str">
        <f t="shared" si="94"/>
        <v>IM.PA.IV.130103.01</v>
      </c>
      <c r="V806" s="59"/>
      <c r="W806" s="60" t="str">
        <f t="shared" si="95"/>
        <v>GE.PA.IV.130103.01</v>
      </c>
      <c r="AD806" s="35" t="s">
        <v>3326</v>
      </c>
      <c r="AE806" s="35">
        <v>1270</v>
      </c>
    </row>
    <row r="807" spans="1:31" s="35" customFormat="1" ht="14" customHeight="1">
      <c r="A807" s="35" t="s">
        <v>1664</v>
      </c>
      <c r="C807" s="38" t="s">
        <v>4519</v>
      </c>
      <c r="E807" s="38" t="s">
        <v>2212</v>
      </c>
      <c r="F807" s="35" t="s">
        <v>4544</v>
      </c>
      <c r="G807" s="35" t="s">
        <v>1794</v>
      </c>
      <c r="H807" s="38" t="s">
        <v>2063</v>
      </c>
      <c r="J807" s="39" t="str">
        <f t="shared" si="97"/>
        <v>PA.IV.130104</v>
      </c>
      <c r="K807" s="38" t="s">
        <v>2212</v>
      </c>
      <c r="L807" s="35" t="str">
        <f t="shared" si="90"/>
        <v>Purulent</v>
      </c>
      <c r="M807" s="39" t="str">
        <f t="shared" si="91"/>
        <v>PI.PA.IV.130104.01</v>
      </c>
      <c r="N807" s="39"/>
      <c r="O807" s="39" t="str">
        <f t="shared" si="92"/>
        <v>PH.PA.IV.130104.01</v>
      </c>
      <c r="Q807" s="39" t="str">
        <f t="shared" si="93"/>
        <v>CL.PA.IV.130104.01</v>
      </c>
      <c r="R807" s="39"/>
      <c r="S807" s="39" t="str">
        <f t="shared" si="96"/>
        <v>DR.PA.IV.130104.01</v>
      </c>
      <c r="T807" s="39"/>
      <c r="U807" s="60" t="str">
        <f t="shared" si="94"/>
        <v>IM.PA.IV.130104.01</v>
      </c>
      <c r="V807" s="59"/>
      <c r="W807" s="60" t="str">
        <f t="shared" si="95"/>
        <v>GE.PA.IV.130104.01</v>
      </c>
      <c r="AD807" s="35" t="s">
        <v>3326</v>
      </c>
      <c r="AE807" s="35">
        <v>1270</v>
      </c>
    </row>
    <row r="808" spans="1:31" s="35" customFormat="1" ht="14" customHeight="1">
      <c r="A808" s="35" t="s">
        <v>1664</v>
      </c>
      <c r="C808" s="38" t="s">
        <v>4519</v>
      </c>
      <c r="D808" s="35" t="s">
        <v>1795</v>
      </c>
      <c r="E808" s="38" t="s">
        <v>2217</v>
      </c>
      <c r="F808" s="35" t="s">
        <v>4545</v>
      </c>
      <c r="G808" s="35" t="s">
        <v>341</v>
      </c>
      <c r="H808" s="38" t="s">
        <v>2212</v>
      </c>
      <c r="J808" s="39" t="str">
        <f t="shared" si="97"/>
        <v>PA.IV.130201</v>
      </c>
      <c r="K808" s="38" t="s">
        <v>2212</v>
      </c>
      <c r="L808" s="35" t="str">
        <f t="shared" si="90"/>
        <v>Clean, dry, intact</v>
      </c>
      <c r="M808" s="39" t="str">
        <f t="shared" si="91"/>
        <v>PI.PA.IV.130201.01</v>
      </c>
      <c r="N808" s="39"/>
      <c r="O808" s="39" t="str">
        <f t="shared" si="92"/>
        <v>PH.PA.IV.130201.01</v>
      </c>
      <c r="Q808" s="39" t="str">
        <f t="shared" si="93"/>
        <v>CL.PA.IV.130201.01</v>
      </c>
      <c r="R808" s="39"/>
      <c r="S808" s="39" t="str">
        <f t="shared" si="96"/>
        <v>DR.PA.IV.130201.01</v>
      </c>
      <c r="T808" s="39"/>
      <c r="U808" s="60" t="str">
        <f t="shared" si="94"/>
        <v>IM.PA.IV.130201.01</v>
      </c>
      <c r="V808" s="59"/>
      <c r="W808" s="60" t="str">
        <f t="shared" si="95"/>
        <v>GE.PA.IV.130201.01</v>
      </c>
      <c r="AD808" s="35" t="s">
        <v>3326</v>
      </c>
      <c r="AE808" s="35">
        <v>1270</v>
      </c>
    </row>
    <row r="809" spans="1:31" s="35" customFormat="1" ht="14" customHeight="1">
      <c r="A809" s="35" t="s">
        <v>1664</v>
      </c>
      <c r="C809" s="38" t="s">
        <v>4519</v>
      </c>
      <c r="E809" s="38" t="s">
        <v>2217</v>
      </c>
      <c r="F809" s="35" t="s">
        <v>4545</v>
      </c>
      <c r="G809" s="35" t="s">
        <v>2633</v>
      </c>
      <c r="H809" s="38" t="s">
        <v>2217</v>
      </c>
      <c r="J809" s="39" t="str">
        <f t="shared" si="97"/>
        <v>PA.IV.130202</v>
      </c>
      <c r="K809" s="38" t="s">
        <v>2212</v>
      </c>
      <c r="L809" s="35" t="str">
        <f t="shared" si="90"/>
        <v>Scant discharge</v>
      </c>
      <c r="M809" s="39" t="str">
        <f t="shared" si="91"/>
        <v>PI.PA.IV.130202.01</v>
      </c>
      <c r="N809" s="39"/>
      <c r="O809" s="39" t="str">
        <f t="shared" si="92"/>
        <v>PH.PA.IV.130202.01</v>
      </c>
      <c r="Q809" s="39" t="str">
        <f t="shared" si="93"/>
        <v>CL.PA.IV.130202.01</v>
      </c>
      <c r="R809" s="39"/>
      <c r="S809" s="39" t="str">
        <f t="shared" si="96"/>
        <v>DR.PA.IV.130202.01</v>
      </c>
      <c r="T809" s="39"/>
      <c r="U809" s="60" t="str">
        <f t="shared" si="94"/>
        <v>IM.PA.IV.130202.01</v>
      </c>
      <c r="V809" s="59"/>
      <c r="W809" s="60" t="str">
        <f t="shared" si="95"/>
        <v>GE.PA.IV.130202.01</v>
      </c>
      <c r="AD809" s="35" t="s">
        <v>3326</v>
      </c>
      <c r="AE809" s="35">
        <v>1270</v>
      </c>
    </row>
    <row r="810" spans="1:31" s="35" customFormat="1" ht="14" customHeight="1">
      <c r="A810" s="35" t="s">
        <v>1664</v>
      </c>
      <c r="C810" s="38" t="s">
        <v>4519</v>
      </c>
      <c r="E810" s="38" t="s">
        <v>2217</v>
      </c>
      <c r="F810" s="35" t="s">
        <v>4545</v>
      </c>
      <c r="G810" s="35" t="s">
        <v>2634</v>
      </c>
      <c r="H810" s="38" t="s">
        <v>2219</v>
      </c>
      <c r="J810" s="39" t="str">
        <f t="shared" si="97"/>
        <v>PA.IV.130203</v>
      </c>
      <c r="K810" s="38" t="s">
        <v>2212</v>
      </c>
      <c r="L810" s="35" t="str">
        <f t="shared" si="90"/>
        <v>Small discharge</v>
      </c>
      <c r="M810" s="39" t="str">
        <f t="shared" si="91"/>
        <v>PI.PA.IV.130203.01</v>
      </c>
      <c r="N810" s="39"/>
      <c r="O810" s="39" t="str">
        <f t="shared" si="92"/>
        <v>PH.PA.IV.130203.01</v>
      </c>
      <c r="Q810" s="39" t="str">
        <f t="shared" si="93"/>
        <v>CL.PA.IV.130203.01</v>
      </c>
      <c r="R810" s="39"/>
      <c r="S810" s="39" t="str">
        <f t="shared" si="96"/>
        <v>DR.PA.IV.130203.01</v>
      </c>
      <c r="T810" s="39"/>
      <c r="U810" s="60" t="str">
        <f t="shared" si="94"/>
        <v>IM.PA.IV.130203.01</v>
      </c>
      <c r="V810" s="59"/>
      <c r="W810" s="60" t="str">
        <f t="shared" si="95"/>
        <v>GE.PA.IV.130203.01</v>
      </c>
      <c r="AD810" s="35" t="s">
        <v>3326</v>
      </c>
      <c r="AE810" s="35">
        <v>1270</v>
      </c>
    </row>
    <row r="811" spans="1:31" s="35" customFormat="1" ht="14" customHeight="1">
      <c r="A811" s="35" t="s">
        <v>1664</v>
      </c>
      <c r="C811" s="38" t="s">
        <v>4519</v>
      </c>
      <c r="E811" s="38" t="s">
        <v>2217</v>
      </c>
      <c r="F811" s="35" t="s">
        <v>4545</v>
      </c>
      <c r="G811" s="35" t="s">
        <v>2635</v>
      </c>
      <c r="H811" s="38" t="s">
        <v>2063</v>
      </c>
      <c r="J811" s="39" t="str">
        <f t="shared" si="97"/>
        <v>PA.IV.130204</v>
      </c>
      <c r="K811" s="38" t="s">
        <v>2212</v>
      </c>
      <c r="L811" s="35" t="str">
        <f t="shared" si="90"/>
        <v>Moderate discharge</v>
      </c>
      <c r="M811" s="39" t="str">
        <f t="shared" si="91"/>
        <v>PI.PA.IV.130204.01</v>
      </c>
      <c r="N811" s="39"/>
      <c r="O811" s="39" t="str">
        <f t="shared" si="92"/>
        <v>PH.PA.IV.130204.01</v>
      </c>
      <c r="Q811" s="39" t="str">
        <f t="shared" si="93"/>
        <v>CL.PA.IV.130204.01</v>
      </c>
      <c r="R811" s="39"/>
      <c r="S811" s="39" t="str">
        <f t="shared" si="96"/>
        <v>DR.PA.IV.130204.01</v>
      </c>
      <c r="T811" s="39"/>
      <c r="U811" s="60" t="str">
        <f t="shared" si="94"/>
        <v>IM.PA.IV.130204.01</v>
      </c>
      <c r="V811" s="59"/>
      <c r="W811" s="60" t="str">
        <f t="shared" si="95"/>
        <v>GE.PA.IV.130204.01</v>
      </c>
      <c r="AD811" s="35" t="s">
        <v>3326</v>
      </c>
      <c r="AE811" s="35">
        <v>1270</v>
      </c>
    </row>
    <row r="812" spans="1:31" s="35" customFormat="1" ht="14" customHeight="1">
      <c r="A812" s="35" t="s">
        <v>1664</v>
      </c>
      <c r="C812" s="38" t="s">
        <v>4519</v>
      </c>
      <c r="E812" s="38" t="s">
        <v>2217</v>
      </c>
      <c r="F812" s="35" t="s">
        <v>4545</v>
      </c>
      <c r="G812" s="35" t="s">
        <v>2775</v>
      </c>
      <c r="H812" s="38" t="s">
        <v>2065</v>
      </c>
      <c r="J812" s="39" t="str">
        <f t="shared" si="97"/>
        <v>PA.IV.130205</v>
      </c>
      <c r="K812" s="38" t="s">
        <v>2212</v>
      </c>
      <c r="L812" s="35" t="str">
        <f t="shared" si="90"/>
        <v>Heavy discharge</v>
      </c>
      <c r="M812" s="39" t="str">
        <f t="shared" si="91"/>
        <v>PI.PA.IV.130205.01</v>
      </c>
      <c r="N812" s="39"/>
      <c r="O812" s="39" t="str">
        <f t="shared" si="92"/>
        <v>PH.PA.IV.130205.01</v>
      </c>
      <c r="Q812" s="39" t="str">
        <f t="shared" si="93"/>
        <v>CL.PA.IV.130205.01</v>
      </c>
      <c r="R812" s="39"/>
      <c r="S812" s="39" t="str">
        <f t="shared" si="96"/>
        <v>DR.PA.IV.130205.01</v>
      </c>
      <c r="T812" s="39"/>
      <c r="U812" s="60" t="str">
        <f t="shared" si="94"/>
        <v>IM.PA.IV.130205.01</v>
      </c>
      <c r="V812" s="59"/>
      <c r="W812" s="60" t="str">
        <f t="shared" si="95"/>
        <v>GE.PA.IV.130205.01</v>
      </c>
      <c r="AD812" s="35" t="s">
        <v>3326</v>
      </c>
      <c r="AE812" s="35">
        <v>1270</v>
      </c>
    </row>
    <row r="813" spans="1:31" s="35" customFormat="1" ht="14" customHeight="1">
      <c r="A813" s="35" t="s">
        <v>1664</v>
      </c>
      <c r="C813" s="38" t="s">
        <v>4519</v>
      </c>
      <c r="D813" s="35" t="s">
        <v>2776</v>
      </c>
      <c r="E813" s="38" t="s">
        <v>2219</v>
      </c>
      <c r="F813" s="35" t="s">
        <v>4546</v>
      </c>
      <c r="G813" s="35" t="s">
        <v>2643</v>
      </c>
      <c r="H813" s="38" t="s">
        <v>2212</v>
      </c>
      <c r="J813" s="39" t="str">
        <f t="shared" si="97"/>
        <v>PA.IV.130301</v>
      </c>
      <c r="K813" s="38" t="s">
        <v>2212</v>
      </c>
      <c r="L813" s="35" t="str">
        <f t="shared" si="90"/>
        <v>Transparent</v>
      </c>
      <c r="M813" s="39" t="str">
        <f t="shared" si="91"/>
        <v>PI.PA.IV.130301.01</v>
      </c>
      <c r="N813" s="39"/>
      <c r="O813" s="39" t="str">
        <f t="shared" si="92"/>
        <v>PH.PA.IV.130301.01</v>
      </c>
      <c r="Q813" s="39" t="str">
        <f t="shared" si="93"/>
        <v>CL.PA.IV.130301.01</v>
      </c>
      <c r="R813" s="39"/>
      <c r="S813" s="39" t="str">
        <f t="shared" si="96"/>
        <v>DR.PA.IV.130301.01</v>
      </c>
      <c r="T813" s="39"/>
      <c r="U813" s="60" t="str">
        <f t="shared" si="94"/>
        <v>IM.PA.IV.130301.01</v>
      </c>
      <c r="V813" s="59"/>
      <c r="W813" s="60" t="str">
        <f t="shared" si="95"/>
        <v>GE.PA.IV.130301.01</v>
      </c>
      <c r="AD813" s="35" t="s">
        <v>3326</v>
      </c>
      <c r="AE813" s="35">
        <v>1270</v>
      </c>
    </row>
    <row r="814" spans="1:31" s="35" customFormat="1" ht="14" customHeight="1">
      <c r="A814" s="35" t="s">
        <v>1664</v>
      </c>
      <c r="C814" s="38" t="s">
        <v>4519</v>
      </c>
      <c r="E814" s="38" t="s">
        <v>2219</v>
      </c>
      <c r="F814" s="35" t="s">
        <v>4546</v>
      </c>
      <c r="G814" s="35" t="s">
        <v>2644</v>
      </c>
      <c r="H814" s="38" t="s">
        <v>2217</v>
      </c>
      <c r="J814" s="39" t="str">
        <f t="shared" si="97"/>
        <v>PA.IV.130302</v>
      </c>
      <c r="K814" s="38" t="s">
        <v>2212</v>
      </c>
      <c r="L814" s="35" t="str">
        <f t="shared" si="90"/>
        <v>Gauze</v>
      </c>
      <c r="M814" s="39" t="str">
        <f t="shared" si="91"/>
        <v>PI.PA.IV.130302.01</v>
      </c>
      <c r="N814" s="39"/>
      <c r="O814" s="39" t="str">
        <f t="shared" si="92"/>
        <v>PH.PA.IV.130302.01</v>
      </c>
      <c r="Q814" s="39" t="str">
        <f t="shared" si="93"/>
        <v>CL.PA.IV.130302.01</v>
      </c>
      <c r="R814" s="39"/>
      <c r="S814" s="39" t="str">
        <f t="shared" si="96"/>
        <v>DR.PA.IV.130302.01</v>
      </c>
      <c r="T814" s="39"/>
      <c r="U814" s="60" t="str">
        <f t="shared" si="94"/>
        <v>IM.PA.IV.130302.01</v>
      </c>
      <c r="V814" s="59"/>
      <c r="W814" s="60" t="str">
        <f t="shared" si="95"/>
        <v>GE.PA.IV.130302.01</v>
      </c>
      <c r="AD814" s="35" t="s">
        <v>3326</v>
      </c>
      <c r="AE814" s="35">
        <v>1270</v>
      </c>
    </row>
    <row r="815" spans="1:31" s="35" customFormat="1" ht="14" customHeight="1">
      <c r="A815" s="35" t="s">
        <v>1664</v>
      </c>
      <c r="C815" s="38" t="s">
        <v>4519</v>
      </c>
      <c r="E815" s="38" t="s">
        <v>2219</v>
      </c>
      <c r="F815" s="35" t="s">
        <v>4546</v>
      </c>
      <c r="G815" s="35" t="s">
        <v>2642</v>
      </c>
      <c r="H815" s="38" t="s">
        <v>2219</v>
      </c>
      <c r="J815" s="39" t="str">
        <f t="shared" si="97"/>
        <v>PA.IV.130303</v>
      </c>
      <c r="K815" s="38" t="s">
        <v>2212</v>
      </c>
      <c r="L815" s="35" t="str">
        <f t="shared" ref="L815:L856" si="98">G815</f>
        <v>Antimicrobial disk</v>
      </c>
      <c r="M815" s="39" t="str">
        <f t="shared" ref="M815:M856" si="99">CONCATENATE("PI.",J815,".",K815)</f>
        <v>PI.PA.IV.130303.01</v>
      </c>
      <c r="N815" s="39"/>
      <c r="O815" s="39" t="str">
        <f t="shared" ref="O815:O856" si="100">CONCATENATE("PH.",J815,".",K815)</f>
        <v>PH.PA.IV.130303.01</v>
      </c>
      <c r="Q815" s="39" t="str">
        <f t="shared" ref="Q815:Q856" si="101">CONCATENATE("CL.",J815,".",K815)</f>
        <v>CL.PA.IV.130303.01</v>
      </c>
      <c r="R815" s="39"/>
      <c r="S815" s="39" t="str">
        <f t="shared" si="96"/>
        <v>DR.PA.IV.130303.01</v>
      </c>
      <c r="T815" s="39"/>
      <c r="U815" s="60" t="str">
        <f t="shared" si="94"/>
        <v>IM.PA.IV.130303.01</v>
      </c>
      <c r="V815" s="59"/>
      <c r="W815" s="60" t="str">
        <f t="shared" si="95"/>
        <v>GE.PA.IV.130303.01</v>
      </c>
      <c r="AD815" s="35" t="s">
        <v>3326</v>
      </c>
      <c r="AE815" s="35">
        <v>1270</v>
      </c>
    </row>
    <row r="816" spans="1:31" s="35" customFormat="1" ht="14" customHeight="1">
      <c r="A816" s="35" t="s">
        <v>1664</v>
      </c>
      <c r="C816" s="38" t="s">
        <v>4519</v>
      </c>
      <c r="E816" s="38" t="s">
        <v>2219</v>
      </c>
      <c r="F816" s="35" t="s">
        <v>4546</v>
      </c>
      <c r="G816" s="35" t="s">
        <v>870</v>
      </c>
      <c r="H816" s="38" t="s">
        <v>2063</v>
      </c>
      <c r="J816" s="39" t="str">
        <f t="shared" si="97"/>
        <v>PA.IV.130304</v>
      </c>
      <c r="K816" s="38" t="s">
        <v>2212</v>
      </c>
      <c r="L816" s="35" t="str">
        <f t="shared" si="98"/>
        <v>Pressure dressing</v>
      </c>
      <c r="M816" s="39" t="str">
        <f t="shared" si="99"/>
        <v>PI.PA.IV.130304.01</v>
      </c>
      <c r="N816" s="39"/>
      <c r="O816" s="39" t="str">
        <f t="shared" si="100"/>
        <v>PH.PA.IV.130304.01</v>
      </c>
      <c r="Q816" s="39" t="str">
        <f t="shared" si="101"/>
        <v>CL.PA.IV.130304.01</v>
      </c>
      <c r="R816" s="39"/>
      <c r="S816" s="39" t="str">
        <f t="shared" si="96"/>
        <v>DR.PA.IV.130304.01</v>
      </c>
      <c r="T816" s="39"/>
      <c r="U816" s="60" t="str">
        <f t="shared" si="94"/>
        <v>IM.PA.IV.130304.01</v>
      </c>
      <c r="V816" s="59"/>
      <c r="W816" s="60" t="str">
        <f t="shared" si="95"/>
        <v>GE.PA.IV.130304.01</v>
      </c>
      <c r="AD816" s="35" t="s">
        <v>3326</v>
      </c>
      <c r="AE816" s="35">
        <v>1270</v>
      </c>
    </row>
    <row r="817" spans="1:31" s="35" customFormat="1" ht="14" customHeight="1">
      <c r="A817" s="35" t="s">
        <v>1664</v>
      </c>
      <c r="C817" s="38" t="s">
        <v>4519</v>
      </c>
      <c r="E817" s="38" t="s">
        <v>2219</v>
      </c>
      <c r="F817" s="35" t="s">
        <v>4546</v>
      </c>
      <c r="G817" s="35" t="s">
        <v>2109</v>
      </c>
      <c r="H817" s="38" t="s">
        <v>2065</v>
      </c>
      <c r="J817" s="39" t="str">
        <f t="shared" si="97"/>
        <v>PA.IV.130305</v>
      </c>
      <c r="K817" s="38" t="s">
        <v>2212</v>
      </c>
      <c r="L817" s="35" t="str">
        <f t="shared" si="98"/>
        <v>Unable to assess</v>
      </c>
      <c r="M817" s="39" t="str">
        <f t="shared" si="99"/>
        <v>PI.PA.IV.130305.01</v>
      </c>
      <c r="N817" s="39"/>
      <c r="O817" s="39" t="str">
        <f t="shared" si="100"/>
        <v>PH.PA.IV.130305.01</v>
      </c>
      <c r="Q817" s="39" t="str">
        <f t="shared" si="101"/>
        <v>CL.PA.IV.130305.01</v>
      </c>
      <c r="R817" s="39"/>
      <c r="S817" s="39" t="str">
        <f t="shared" si="96"/>
        <v>DR.PA.IV.130305.01</v>
      </c>
      <c r="T817" s="39"/>
      <c r="U817" s="60" t="str">
        <f t="shared" si="94"/>
        <v>IM.PA.IV.130305.01</v>
      </c>
      <c r="V817" s="59"/>
      <c r="W817" s="60" t="str">
        <f t="shared" si="95"/>
        <v>GE.PA.IV.130305.01</v>
      </c>
      <c r="AD817" s="35" t="s">
        <v>3326</v>
      </c>
      <c r="AE817" s="35">
        <v>1270</v>
      </c>
    </row>
    <row r="818" spans="1:31" s="35" customFormat="1" ht="14" customHeight="1">
      <c r="A818" s="35" t="s">
        <v>1664</v>
      </c>
      <c r="C818" s="38" t="s">
        <v>4519</v>
      </c>
      <c r="E818" s="38" t="s">
        <v>2219</v>
      </c>
      <c r="F818" s="35" t="s">
        <v>4546</v>
      </c>
      <c r="G818" s="35" t="s">
        <v>972</v>
      </c>
      <c r="H818" s="38" t="s">
        <v>2222</v>
      </c>
      <c r="J818" s="39" t="str">
        <f t="shared" si="97"/>
        <v>PA.IV.130306</v>
      </c>
      <c r="K818" s="38" t="s">
        <v>2212</v>
      </c>
      <c r="L818" s="35" t="str">
        <f t="shared" si="98"/>
        <v>Other, specify:</v>
      </c>
      <c r="M818" s="39" t="str">
        <f t="shared" si="99"/>
        <v>PI.PA.IV.130306.01</v>
      </c>
      <c r="N818" s="39"/>
      <c r="O818" s="39" t="str">
        <f t="shared" si="100"/>
        <v>PH.PA.IV.130306.01</v>
      </c>
      <c r="Q818" s="39" t="str">
        <f t="shared" si="101"/>
        <v>CL.PA.IV.130306.01</v>
      </c>
      <c r="R818" s="39"/>
      <c r="S818" s="39" t="str">
        <f t="shared" si="96"/>
        <v>DR.PA.IV.130306.01</v>
      </c>
      <c r="T818" s="39"/>
      <c r="U818" s="60" t="str">
        <f t="shared" si="94"/>
        <v>IM.PA.IV.130306.01</v>
      </c>
      <c r="V818" s="59"/>
      <c r="W818" s="60" t="str">
        <f t="shared" si="95"/>
        <v>GE.PA.IV.130306.01</v>
      </c>
      <c r="AD818" s="35" t="s">
        <v>3326</v>
      </c>
      <c r="AE818" s="35">
        <v>1270</v>
      </c>
    </row>
    <row r="819" spans="1:31" s="35" customFormat="1" ht="14" customHeight="1">
      <c r="A819" s="35" t="s">
        <v>1664</v>
      </c>
      <c r="B819" s="36" t="s">
        <v>4380</v>
      </c>
      <c r="C819" s="38" t="s">
        <v>4519</v>
      </c>
      <c r="D819" s="36" t="s">
        <v>2629</v>
      </c>
      <c r="E819" s="37" t="s">
        <v>2063</v>
      </c>
      <c r="F819" s="36" t="s">
        <v>4547</v>
      </c>
      <c r="G819" s="35" t="s">
        <v>4548</v>
      </c>
      <c r="H819" s="38" t="s">
        <v>2212</v>
      </c>
      <c r="J819" s="39" t="str">
        <f t="shared" si="97"/>
        <v>PA.IV.130401</v>
      </c>
      <c r="K819" s="38" t="s">
        <v>2212</v>
      </c>
      <c r="L819" s="35" t="str">
        <f t="shared" si="98"/>
        <v>Specify</v>
      </c>
      <c r="M819" s="39" t="str">
        <f t="shared" si="99"/>
        <v>PI.PA.IV.130401.01</v>
      </c>
      <c r="N819" s="39"/>
      <c r="O819" s="39" t="str">
        <f t="shared" si="100"/>
        <v>PH.PA.IV.130401.01</v>
      </c>
      <c r="Q819" s="39" t="str">
        <f t="shared" si="101"/>
        <v>CL.PA.IV.130401.01</v>
      </c>
      <c r="R819" s="39"/>
      <c r="S819" s="39" t="str">
        <f t="shared" si="96"/>
        <v>DR.PA.IV.130401.01</v>
      </c>
      <c r="T819" s="39"/>
      <c r="U819" s="60" t="str">
        <f t="shared" si="94"/>
        <v>IM.PA.IV.130401.01</v>
      </c>
      <c r="V819" s="59"/>
      <c r="W819" s="60" t="str">
        <f t="shared" si="95"/>
        <v>GE.PA.IV.130401.01</v>
      </c>
      <c r="AD819" s="35" t="s">
        <v>3326</v>
      </c>
      <c r="AE819" s="35">
        <v>1270</v>
      </c>
    </row>
    <row r="820" spans="1:31" s="35" customFormat="1" ht="14" customHeight="1">
      <c r="A820" s="35" t="s">
        <v>1664</v>
      </c>
      <c r="C820" s="38" t="s">
        <v>4519</v>
      </c>
      <c r="D820" s="35" t="s">
        <v>1157</v>
      </c>
      <c r="E820" s="38" t="s">
        <v>2222</v>
      </c>
      <c r="F820" s="35" t="s">
        <v>4549</v>
      </c>
      <c r="G820" s="35" t="s">
        <v>2239</v>
      </c>
      <c r="H820" s="38" t="s">
        <v>2212</v>
      </c>
      <c r="J820" s="39" t="str">
        <f t="shared" si="97"/>
        <v>PA.IV.130601</v>
      </c>
      <c r="K820" s="38" t="s">
        <v>2212</v>
      </c>
      <c r="L820" s="35" t="str">
        <f t="shared" si="98"/>
        <v>Sutured</v>
      </c>
      <c r="M820" s="39" t="str">
        <f t="shared" si="99"/>
        <v>PI.PA.IV.130601.01</v>
      </c>
      <c r="N820" s="39"/>
      <c r="O820" s="39" t="str">
        <f t="shared" si="100"/>
        <v>PH.PA.IV.130601.01</v>
      </c>
      <c r="Q820" s="39" t="str">
        <f t="shared" si="101"/>
        <v>CL.PA.IV.130601.01</v>
      </c>
      <c r="R820" s="39"/>
      <c r="S820" s="39" t="str">
        <f t="shared" si="96"/>
        <v>DR.PA.IV.130601.01</v>
      </c>
      <c r="T820" s="39"/>
      <c r="U820" s="60" t="str">
        <f t="shared" si="94"/>
        <v>IM.PA.IV.130601.01</v>
      </c>
      <c r="V820" s="59"/>
      <c r="W820" s="60" t="str">
        <f t="shared" si="95"/>
        <v>GE.PA.IV.130601.01</v>
      </c>
      <c r="AD820" s="35" t="s">
        <v>3326</v>
      </c>
      <c r="AE820" s="35">
        <v>1270</v>
      </c>
    </row>
    <row r="821" spans="1:31" s="35" customFormat="1" ht="14" customHeight="1">
      <c r="A821" s="35" t="s">
        <v>1664</v>
      </c>
      <c r="C821" s="38" t="s">
        <v>4519</v>
      </c>
      <c r="E821" s="38" t="s">
        <v>2222</v>
      </c>
      <c r="F821" s="35" t="s">
        <v>4549</v>
      </c>
      <c r="G821" s="35" t="s">
        <v>1159</v>
      </c>
      <c r="H821" s="38" t="s">
        <v>2217</v>
      </c>
      <c r="J821" s="39" t="str">
        <f t="shared" si="97"/>
        <v>PA.IV.130602</v>
      </c>
      <c r="K821" s="38" t="s">
        <v>2212</v>
      </c>
      <c r="L821" s="35" t="str">
        <f t="shared" si="98"/>
        <v>Device</v>
      </c>
      <c r="M821" s="39" t="str">
        <f t="shared" si="99"/>
        <v>PI.PA.IV.130602.01</v>
      </c>
      <c r="N821" s="39"/>
      <c r="O821" s="39" t="str">
        <f t="shared" si="100"/>
        <v>PH.PA.IV.130602.01</v>
      </c>
      <c r="Q821" s="39" t="str">
        <f t="shared" si="101"/>
        <v>CL.PA.IV.130602.01</v>
      </c>
      <c r="R821" s="39"/>
      <c r="S821" s="39" t="str">
        <f t="shared" si="96"/>
        <v>DR.PA.IV.130602.01</v>
      </c>
      <c r="T821" s="39"/>
      <c r="U821" s="60" t="str">
        <f t="shared" si="94"/>
        <v>IM.PA.IV.130602.01</v>
      </c>
      <c r="V821" s="59"/>
      <c r="W821" s="60" t="str">
        <f t="shared" si="95"/>
        <v>GE.PA.IV.130602.01</v>
      </c>
      <c r="AD821" s="35" t="s">
        <v>3326</v>
      </c>
      <c r="AE821" s="35">
        <v>1270</v>
      </c>
    </row>
    <row r="822" spans="1:31" s="35" customFormat="1" ht="14" customHeight="1">
      <c r="A822" s="35" t="s">
        <v>1664</v>
      </c>
      <c r="C822" s="38" t="s">
        <v>4519</v>
      </c>
      <c r="E822" s="38" t="s">
        <v>2222</v>
      </c>
      <c r="F822" s="35" t="s">
        <v>4549</v>
      </c>
      <c r="G822" s="35" t="s">
        <v>1160</v>
      </c>
      <c r="H822" s="38" t="s">
        <v>2219</v>
      </c>
      <c r="J822" s="39" t="str">
        <f t="shared" si="97"/>
        <v>PA.IV.130603</v>
      </c>
      <c r="K822" s="38" t="s">
        <v>2212</v>
      </c>
      <c r="L822" s="35" t="str">
        <f t="shared" si="98"/>
        <v>Tape</v>
      </c>
      <c r="M822" s="39" t="str">
        <f t="shared" si="99"/>
        <v>PI.PA.IV.130603.01</v>
      </c>
      <c r="N822" s="39"/>
      <c r="O822" s="39" t="str">
        <f t="shared" si="100"/>
        <v>PH.PA.IV.130603.01</v>
      </c>
      <c r="Q822" s="39" t="str">
        <f t="shared" si="101"/>
        <v>CL.PA.IV.130603.01</v>
      </c>
      <c r="R822" s="39"/>
      <c r="S822" s="39" t="str">
        <f t="shared" si="96"/>
        <v>DR.PA.IV.130603.01</v>
      </c>
      <c r="T822" s="39"/>
      <c r="U822" s="60" t="str">
        <f t="shared" si="94"/>
        <v>IM.PA.IV.130603.01</v>
      </c>
      <c r="V822" s="59"/>
      <c r="W822" s="60" t="str">
        <f t="shared" si="95"/>
        <v>GE.PA.IV.130603.01</v>
      </c>
      <c r="AD822" s="35" t="s">
        <v>3326</v>
      </c>
      <c r="AE822" s="35">
        <v>1270</v>
      </c>
    </row>
    <row r="823" spans="1:31" s="35" customFormat="1" ht="14" customHeight="1">
      <c r="A823" s="35" t="s">
        <v>1664</v>
      </c>
      <c r="C823" s="38" t="s">
        <v>4519</v>
      </c>
      <c r="E823" s="38" t="s">
        <v>2222</v>
      </c>
      <c r="F823" s="35" t="s">
        <v>4549</v>
      </c>
      <c r="G823" s="35" t="s">
        <v>1068</v>
      </c>
      <c r="H823" s="38" t="s">
        <v>2063</v>
      </c>
      <c r="J823" s="39" t="str">
        <f t="shared" si="97"/>
        <v>PA.IV.130604</v>
      </c>
      <c r="K823" s="38" t="s">
        <v>2212</v>
      </c>
      <c r="L823" s="35" t="str">
        <f t="shared" si="98"/>
        <v>Wrap</v>
      </c>
      <c r="M823" s="39" t="str">
        <f t="shared" si="99"/>
        <v>PI.PA.IV.130604.01</v>
      </c>
      <c r="N823" s="39"/>
      <c r="O823" s="39" t="str">
        <f t="shared" si="100"/>
        <v>PH.PA.IV.130604.01</v>
      </c>
      <c r="Q823" s="39" t="str">
        <f t="shared" si="101"/>
        <v>CL.PA.IV.130604.01</v>
      </c>
      <c r="R823" s="39"/>
      <c r="S823" s="39" t="str">
        <f t="shared" si="96"/>
        <v>DR.PA.IV.130604.01</v>
      </c>
      <c r="T823" s="39"/>
      <c r="U823" s="60" t="str">
        <f t="shared" si="94"/>
        <v>IM.PA.IV.130604.01</v>
      </c>
      <c r="V823" s="59"/>
      <c r="W823" s="60" t="str">
        <f t="shared" si="95"/>
        <v>GE.PA.IV.130604.01</v>
      </c>
      <c r="AD823" s="35" t="s">
        <v>3326</v>
      </c>
      <c r="AE823" s="35">
        <v>1270</v>
      </c>
    </row>
    <row r="824" spans="1:31" s="35" customFormat="1" ht="14" customHeight="1">
      <c r="A824" s="35" t="s">
        <v>1664</v>
      </c>
      <c r="C824" s="38" t="s">
        <v>4519</v>
      </c>
      <c r="D824" s="35" t="s">
        <v>2215</v>
      </c>
      <c r="E824" s="38" t="s">
        <v>2222</v>
      </c>
      <c r="F824" s="35" t="s">
        <v>4549</v>
      </c>
      <c r="G824" s="35" t="s">
        <v>972</v>
      </c>
      <c r="H824" s="38" t="s">
        <v>2065</v>
      </c>
      <c r="J824" s="39" t="str">
        <f t="shared" si="97"/>
        <v>PA.IV.130605</v>
      </c>
      <c r="K824" s="38" t="s">
        <v>2212</v>
      </c>
      <c r="L824" s="35" t="str">
        <f t="shared" si="98"/>
        <v>Other, specify:</v>
      </c>
      <c r="M824" s="39" t="str">
        <f t="shared" si="99"/>
        <v>PI.PA.IV.130605.01</v>
      </c>
      <c r="N824" s="39"/>
      <c r="O824" s="39" t="str">
        <f t="shared" si="100"/>
        <v>PH.PA.IV.130605.01</v>
      </c>
      <c r="Q824" s="39" t="str">
        <f t="shared" si="101"/>
        <v>CL.PA.IV.130605.01</v>
      </c>
      <c r="R824" s="39"/>
      <c r="S824" s="39" t="str">
        <f t="shared" si="96"/>
        <v>DR.PA.IV.130605.01</v>
      </c>
      <c r="T824" s="39"/>
      <c r="U824" s="60" t="str">
        <f t="shared" si="94"/>
        <v>IM.PA.IV.130605.01</v>
      </c>
      <c r="V824" s="59"/>
      <c r="W824" s="60" t="str">
        <f t="shared" si="95"/>
        <v>GE.PA.IV.130605.01</v>
      </c>
      <c r="AD824" s="35" t="s">
        <v>3326</v>
      </c>
      <c r="AE824" s="35">
        <v>1270</v>
      </c>
    </row>
    <row r="825" spans="1:31" s="35" customFormat="1" ht="14" customHeight="1">
      <c r="A825" s="35" t="s">
        <v>1664</v>
      </c>
      <c r="C825" s="38" t="s">
        <v>4519</v>
      </c>
      <c r="D825" s="35" t="s">
        <v>2470</v>
      </c>
      <c r="E825" s="38" t="s">
        <v>2376</v>
      </c>
      <c r="F825" s="35" t="s">
        <v>4550</v>
      </c>
      <c r="G825" s="35" t="s">
        <v>1346</v>
      </c>
      <c r="H825" s="38" t="s">
        <v>2212</v>
      </c>
      <c r="J825" s="39" t="str">
        <f t="shared" si="97"/>
        <v>PA.IV.130701</v>
      </c>
      <c r="K825" s="38" t="s">
        <v>2212</v>
      </c>
      <c r="L825" s="35" t="str">
        <f t="shared" si="98"/>
        <v>No redness, pain, swelling</v>
      </c>
      <c r="M825" s="39" t="str">
        <f t="shared" si="99"/>
        <v>PI.PA.IV.130701.01</v>
      </c>
      <c r="N825" s="39"/>
      <c r="O825" s="39" t="str">
        <f t="shared" si="100"/>
        <v>PH.PA.IV.130701.01</v>
      </c>
      <c r="Q825" s="39" t="str">
        <f t="shared" si="101"/>
        <v>CL.PA.IV.130701.01</v>
      </c>
      <c r="R825" s="39"/>
      <c r="S825" s="39" t="str">
        <f t="shared" si="96"/>
        <v>DR.PA.IV.130701.01</v>
      </c>
      <c r="T825" s="39"/>
      <c r="U825" s="60" t="str">
        <f t="shared" si="94"/>
        <v>IM.PA.IV.130701.01</v>
      </c>
      <c r="V825" s="59"/>
      <c r="W825" s="60" t="str">
        <f t="shared" si="95"/>
        <v>GE.PA.IV.130701.01</v>
      </c>
      <c r="AD825" s="35" t="s">
        <v>3326</v>
      </c>
      <c r="AE825" s="35">
        <v>1270</v>
      </c>
    </row>
    <row r="826" spans="1:31" s="35" customFormat="1" ht="14" customHeight="1">
      <c r="A826" s="35" t="s">
        <v>1664</v>
      </c>
      <c r="C826" s="38" t="s">
        <v>4519</v>
      </c>
      <c r="E826" s="38" t="s">
        <v>2376</v>
      </c>
      <c r="F826" s="35" t="s">
        <v>4550</v>
      </c>
      <c r="G826" s="35" t="s">
        <v>2473</v>
      </c>
      <c r="H826" s="38" t="s">
        <v>2217</v>
      </c>
      <c r="J826" s="39" t="str">
        <f t="shared" si="97"/>
        <v>PA.IV.130702</v>
      </c>
      <c r="K826" s="38" t="s">
        <v>2212</v>
      </c>
      <c r="L826" s="35" t="str">
        <f t="shared" si="98"/>
        <v>Erythema</v>
      </c>
      <c r="M826" s="39" t="str">
        <f t="shared" si="99"/>
        <v>PI.PA.IV.130702.01</v>
      </c>
      <c r="N826" s="39"/>
      <c r="O826" s="39" t="str">
        <f t="shared" si="100"/>
        <v>PH.PA.IV.130702.01</v>
      </c>
      <c r="Q826" s="39" t="str">
        <f t="shared" si="101"/>
        <v>CL.PA.IV.130702.01</v>
      </c>
      <c r="R826" s="39"/>
      <c r="S826" s="39" t="str">
        <f t="shared" si="96"/>
        <v>DR.PA.IV.130702.01</v>
      </c>
      <c r="T826" s="39"/>
      <c r="U826" s="60" t="str">
        <f t="shared" si="94"/>
        <v>IM.PA.IV.130702.01</v>
      </c>
      <c r="V826" s="59"/>
      <c r="W826" s="60" t="str">
        <f t="shared" si="95"/>
        <v>GE.PA.IV.130702.01</v>
      </c>
      <c r="AD826" s="35" t="s">
        <v>3326</v>
      </c>
      <c r="AE826" s="35">
        <v>1270</v>
      </c>
    </row>
    <row r="827" spans="1:31" s="35" customFormat="1" ht="14" customHeight="1">
      <c r="A827" s="35" t="s">
        <v>1664</v>
      </c>
      <c r="C827" s="38" t="s">
        <v>4519</v>
      </c>
      <c r="D827" s="35" t="s">
        <v>2215</v>
      </c>
      <c r="E827" s="38" t="s">
        <v>2376</v>
      </c>
      <c r="F827" s="35" t="s">
        <v>4550</v>
      </c>
      <c r="G827" s="35" t="s">
        <v>2313</v>
      </c>
      <c r="H827" s="38" t="s">
        <v>2219</v>
      </c>
      <c r="J827" s="39" t="str">
        <f t="shared" si="97"/>
        <v>PA.IV.130703</v>
      </c>
      <c r="K827" s="38" t="s">
        <v>2212</v>
      </c>
      <c r="L827" s="35" t="str">
        <f t="shared" si="98"/>
        <v>Ecchymosis</v>
      </c>
      <c r="M827" s="39" t="str">
        <f t="shared" si="99"/>
        <v>PI.PA.IV.130703.01</v>
      </c>
      <c r="N827" s="39"/>
      <c r="O827" s="39" t="str">
        <f t="shared" si="100"/>
        <v>PH.PA.IV.130703.01</v>
      </c>
      <c r="Q827" s="39" t="str">
        <f t="shared" si="101"/>
        <v>CL.PA.IV.130703.01</v>
      </c>
      <c r="R827" s="39"/>
      <c r="S827" s="39" t="str">
        <f t="shared" si="96"/>
        <v>DR.PA.IV.130703.01</v>
      </c>
      <c r="T827" s="39"/>
      <c r="U827" s="60" t="str">
        <f t="shared" si="94"/>
        <v>IM.PA.IV.130703.01</v>
      </c>
      <c r="V827" s="59"/>
      <c r="W827" s="60" t="str">
        <f t="shared" si="95"/>
        <v>GE.PA.IV.130703.01</v>
      </c>
      <c r="AD827" s="35" t="s">
        <v>3326</v>
      </c>
      <c r="AE827" s="35">
        <v>1270</v>
      </c>
    </row>
    <row r="828" spans="1:31" s="35" customFormat="1" ht="14" customHeight="1">
      <c r="A828" s="35" t="s">
        <v>1664</v>
      </c>
      <c r="C828" s="38" t="s">
        <v>4519</v>
      </c>
      <c r="E828" s="38" t="s">
        <v>2376</v>
      </c>
      <c r="F828" s="35" t="s">
        <v>4550</v>
      </c>
      <c r="G828" s="35" t="s">
        <v>2475</v>
      </c>
      <c r="H828" s="38" t="s">
        <v>2063</v>
      </c>
      <c r="J828" s="39" t="str">
        <f t="shared" si="97"/>
        <v>PA.IV.130704</v>
      </c>
      <c r="K828" s="38" t="s">
        <v>2212</v>
      </c>
      <c r="L828" s="35" t="str">
        <f t="shared" si="98"/>
        <v>Tenderness</v>
      </c>
      <c r="M828" s="39" t="str">
        <f t="shared" si="99"/>
        <v>PI.PA.IV.130704.01</v>
      </c>
      <c r="N828" s="39"/>
      <c r="O828" s="39" t="str">
        <f t="shared" si="100"/>
        <v>PH.PA.IV.130704.01</v>
      </c>
      <c r="Q828" s="39" t="str">
        <f t="shared" si="101"/>
        <v>CL.PA.IV.130704.01</v>
      </c>
      <c r="R828" s="39"/>
      <c r="S828" s="39" t="str">
        <f t="shared" si="96"/>
        <v>DR.PA.IV.130704.01</v>
      </c>
      <c r="T828" s="39"/>
      <c r="U828" s="60" t="str">
        <f t="shared" si="94"/>
        <v>IM.PA.IV.130704.01</v>
      </c>
      <c r="V828" s="59"/>
      <c r="W828" s="60" t="str">
        <f t="shared" si="95"/>
        <v>GE.PA.IV.130704.01</v>
      </c>
      <c r="AD828" s="35" t="s">
        <v>3326</v>
      </c>
      <c r="AE828" s="35">
        <v>1270</v>
      </c>
    </row>
    <row r="829" spans="1:31" s="35" customFormat="1" ht="14" customHeight="1">
      <c r="A829" s="35" t="s">
        <v>1664</v>
      </c>
      <c r="C829" s="38" t="s">
        <v>4519</v>
      </c>
      <c r="E829" s="38" t="s">
        <v>2376</v>
      </c>
      <c r="F829" s="35" t="s">
        <v>4550</v>
      </c>
      <c r="G829" s="35" t="s">
        <v>2476</v>
      </c>
      <c r="H829" s="38" t="s">
        <v>2065</v>
      </c>
      <c r="J829" s="39" t="str">
        <f t="shared" si="97"/>
        <v>PA.IV.130705</v>
      </c>
      <c r="K829" s="38" t="s">
        <v>2212</v>
      </c>
      <c r="L829" s="35" t="str">
        <f t="shared" si="98"/>
        <v>Swelling</v>
      </c>
      <c r="M829" s="39" t="str">
        <f t="shared" si="99"/>
        <v>PI.PA.IV.130705.01</v>
      </c>
      <c r="N829" s="39"/>
      <c r="O829" s="39" t="str">
        <f t="shared" si="100"/>
        <v>PH.PA.IV.130705.01</v>
      </c>
      <c r="Q829" s="39" t="str">
        <f t="shared" si="101"/>
        <v>CL.PA.IV.130705.01</v>
      </c>
      <c r="R829" s="39"/>
      <c r="S829" s="39" t="str">
        <f t="shared" si="96"/>
        <v>DR.PA.IV.130705.01</v>
      </c>
      <c r="T829" s="39"/>
      <c r="U829" s="60" t="str">
        <f t="shared" si="94"/>
        <v>IM.PA.IV.130705.01</v>
      </c>
      <c r="V829" s="59"/>
      <c r="W829" s="60" t="str">
        <f t="shared" si="95"/>
        <v>GE.PA.IV.130705.01</v>
      </c>
      <c r="AD829" s="35" t="s">
        <v>3326</v>
      </c>
      <c r="AE829" s="35">
        <v>1270</v>
      </c>
    </row>
    <row r="830" spans="1:31" s="35" customFormat="1" ht="14" customHeight="1">
      <c r="A830" s="35" t="s">
        <v>1664</v>
      </c>
      <c r="C830" s="38" t="s">
        <v>4519</v>
      </c>
      <c r="E830" s="38" t="s">
        <v>2376</v>
      </c>
      <c r="F830" s="35" t="s">
        <v>4550</v>
      </c>
      <c r="G830" s="35" t="s">
        <v>2689</v>
      </c>
      <c r="H830" s="38" t="s">
        <v>2222</v>
      </c>
      <c r="J830" s="39" t="str">
        <f t="shared" si="97"/>
        <v>PA.IV.130706</v>
      </c>
      <c r="K830" s="38" t="s">
        <v>2212</v>
      </c>
      <c r="L830" s="35" t="str">
        <f t="shared" si="98"/>
        <v>Hematoma</v>
      </c>
      <c r="M830" s="39" t="str">
        <f t="shared" si="99"/>
        <v>PI.PA.IV.130706.01</v>
      </c>
      <c r="N830" s="39"/>
      <c r="O830" s="39" t="str">
        <f t="shared" si="100"/>
        <v>PH.PA.IV.130706.01</v>
      </c>
      <c r="Q830" s="39" t="str">
        <f t="shared" si="101"/>
        <v>CL.PA.IV.130706.01</v>
      </c>
      <c r="R830" s="39"/>
      <c r="S830" s="39" t="str">
        <f t="shared" si="96"/>
        <v>DR.PA.IV.130706.01</v>
      </c>
      <c r="T830" s="39"/>
      <c r="U830" s="60" t="str">
        <f t="shared" si="94"/>
        <v>IM.PA.IV.130706.01</v>
      </c>
      <c r="V830" s="59"/>
      <c r="W830" s="60" t="str">
        <f t="shared" si="95"/>
        <v>GE.PA.IV.130706.01</v>
      </c>
      <c r="AD830" s="35" t="s">
        <v>3326</v>
      </c>
      <c r="AE830" s="35">
        <v>1270</v>
      </c>
    </row>
    <row r="831" spans="1:31" s="35" customFormat="1" ht="14" customHeight="1">
      <c r="A831" s="35" t="s">
        <v>1664</v>
      </c>
      <c r="C831" s="38" t="s">
        <v>4519</v>
      </c>
      <c r="D831" s="35" t="s">
        <v>2215</v>
      </c>
      <c r="E831" s="38" t="s">
        <v>2376</v>
      </c>
      <c r="F831" s="35" t="s">
        <v>4550</v>
      </c>
      <c r="G831" s="35" t="s">
        <v>1239</v>
      </c>
      <c r="H831" s="38" t="s">
        <v>2376</v>
      </c>
      <c r="J831" s="39" t="str">
        <f t="shared" si="97"/>
        <v>PA.IV.130707</v>
      </c>
      <c r="K831" s="38" t="s">
        <v>2212</v>
      </c>
      <c r="L831" s="35" t="str">
        <f t="shared" si="98"/>
        <v>IV fluid leaking from site</v>
      </c>
      <c r="M831" s="39" t="str">
        <f t="shared" si="99"/>
        <v>PI.PA.IV.130707.01</v>
      </c>
      <c r="N831" s="39"/>
      <c r="O831" s="39" t="str">
        <f t="shared" si="100"/>
        <v>PH.PA.IV.130707.01</v>
      </c>
      <c r="Q831" s="39" t="str">
        <f t="shared" si="101"/>
        <v>CL.PA.IV.130707.01</v>
      </c>
      <c r="R831" s="39"/>
      <c r="S831" s="39" t="str">
        <f t="shared" si="96"/>
        <v>DR.PA.IV.130707.01</v>
      </c>
      <c r="T831" s="39"/>
      <c r="U831" s="60" t="str">
        <f t="shared" si="94"/>
        <v>IM.PA.IV.130707.01</v>
      </c>
      <c r="V831" s="59"/>
      <c r="W831" s="60" t="str">
        <f t="shared" si="95"/>
        <v>GE.PA.IV.130707.01</v>
      </c>
      <c r="AD831" s="35" t="s">
        <v>3326</v>
      </c>
      <c r="AE831" s="35">
        <v>1270</v>
      </c>
    </row>
    <row r="832" spans="1:31" s="35" customFormat="1" ht="14" customHeight="1">
      <c r="A832" s="35" t="s">
        <v>1664</v>
      </c>
      <c r="C832" s="38" t="s">
        <v>4519</v>
      </c>
      <c r="E832" s="38" t="s">
        <v>2376</v>
      </c>
      <c r="F832" s="35" t="s">
        <v>4550</v>
      </c>
      <c r="G832" s="35" t="s">
        <v>1164</v>
      </c>
      <c r="H832" s="38" t="s">
        <v>2378</v>
      </c>
      <c r="J832" s="39" t="str">
        <f t="shared" si="97"/>
        <v>PA.IV.130708</v>
      </c>
      <c r="K832" s="38" t="s">
        <v>2212</v>
      </c>
      <c r="L832" s="35" t="str">
        <f t="shared" si="98"/>
        <v>Extravasation</v>
      </c>
      <c r="M832" s="39" t="str">
        <f t="shared" si="99"/>
        <v>PI.PA.IV.130708.01</v>
      </c>
      <c r="N832" s="39"/>
      <c r="O832" s="39" t="str">
        <f t="shared" si="100"/>
        <v>PH.PA.IV.130708.01</v>
      </c>
      <c r="Q832" s="39" t="str">
        <f t="shared" si="101"/>
        <v>CL.PA.IV.130708.01</v>
      </c>
      <c r="R832" s="39"/>
      <c r="S832" s="39" t="str">
        <f t="shared" si="96"/>
        <v>DR.PA.IV.130708.01</v>
      </c>
      <c r="T832" s="39"/>
      <c r="U832" s="60" t="str">
        <f t="shared" si="94"/>
        <v>IM.PA.IV.130708.01</v>
      </c>
      <c r="V832" s="59"/>
      <c r="W832" s="60" t="str">
        <f t="shared" si="95"/>
        <v>GE.PA.IV.130708.01</v>
      </c>
      <c r="AD832" s="35" t="s">
        <v>3326</v>
      </c>
      <c r="AE832" s="35">
        <v>1270</v>
      </c>
    </row>
    <row r="833" spans="1:31" s="35" customFormat="1" ht="14" customHeight="1">
      <c r="A833" s="35" t="s">
        <v>1664</v>
      </c>
      <c r="C833" s="38" t="s">
        <v>4519</v>
      </c>
      <c r="E833" s="38" t="s">
        <v>2376</v>
      </c>
      <c r="F833" s="35" t="s">
        <v>4550</v>
      </c>
      <c r="G833" s="35" t="s">
        <v>861</v>
      </c>
      <c r="H833" s="38" t="s">
        <v>2380</v>
      </c>
      <c r="J833" s="39" t="str">
        <f t="shared" si="97"/>
        <v>PA.IV.130709</v>
      </c>
      <c r="K833" s="38" t="s">
        <v>2212</v>
      </c>
      <c r="L833" s="35" t="str">
        <f t="shared" si="98"/>
        <v>Unable to assess due to dressing</v>
      </c>
      <c r="M833" s="39" t="str">
        <f t="shared" si="99"/>
        <v>PI.PA.IV.130709.01</v>
      </c>
      <c r="N833" s="39"/>
      <c r="O833" s="39" t="str">
        <f t="shared" si="100"/>
        <v>PH.PA.IV.130709.01</v>
      </c>
      <c r="Q833" s="39" t="str">
        <f t="shared" si="101"/>
        <v>CL.PA.IV.130709.01</v>
      </c>
      <c r="R833" s="39"/>
      <c r="S833" s="39" t="str">
        <f t="shared" si="96"/>
        <v>DR.PA.IV.130709.01</v>
      </c>
      <c r="T833" s="39"/>
      <c r="U833" s="60" t="str">
        <f t="shared" si="94"/>
        <v>IM.PA.IV.130709.01</v>
      </c>
      <c r="V833" s="59"/>
      <c r="W833" s="60" t="str">
        <f t="shared" si="95"/>
        <v>GE.PA.IV.130709.01</v>
      </c>
      <c r="AD833" s="35" t="s">
        <v>3326</v>
      </c>
      <c r="AE833" s="35">
        <v>1270</v>
      </c>
    </row>
    <row r="834" spans="1:31" s="35" customFormat="1" ht="14" customHeight="1">
      <c r="A834" s="35" t="s">
        <v>1664</v>
      </c>
      <c r="C834" s="38" t="s">
        <v>4519</v>
      </c>
      <c r="E834" s="38" t="s">
        <v>2376</v>
      </c>
      <c r="F834" s="35" t="s">
        <v>4550</v>
      </c>
      <c r="G834" s="35" t="s">
        <v>2687</v>
      </c>
      <c r="H834" s="38" t="s">
        <v>2124</v>
      </c>
      <c r="J834" s="39" t="str">
        <f t="shared" si="97"/>
        <v>PA.IV.130710</v>
      </c>
      <c r="K834" s="38" t="s">
        <v>2212</v>
      </c>
      <c r="L834" s="35" t="str">
        <f t="shared" si="98"/>
        <v>Redness</v>
      </c>
      <c r="M834" s="39" t="str">
        <f t="shared" si="99"/>
        <v>PI.PA.IV.130710.01</v>
      </c>
      <c r="N834" s="39"/>
      <c r="O834" s="39" t="str">
        <f t="shared" si="100"/>
        <v>PH.PA.IV.130710.01</v>
      </c>
      <c r="Q834" s="39" t="str">
        <f t="shared" si="101"/>
        <v>CL.PA.IV.130710.01</v>
      </c>
      <c r="R834" s="39"/>
      <c r="S834" s="39" t="str">
        <f t="shared" si="96"/>
        <v>DR.PA.IV.130710.01</v>
      </c>
      <c r="T834" s="39"/>
      <c r="U834" s="60" t="str">
        <f t="shared" si="94"/>
        <v>IM.PA.IV.130710.01</v>
      </c>
      <c r="V834" s="59"/>
      <c r="W834" s="60" t="str">
        <f t="shared" si="95"/>
        <v>GE.PA.IV.130710.01</v>
      </c>
      <c r="AD834" s="35" t="s">
        <v>3326</v>
      </c>
      <c r="AE834" s="35">
        <v>1270</v>
      </c>
    </row>
    <row r="835" spans="1:31" s="35" customFormat="1" ht="14" customHeight="1">
      <c r="A835" s="35" t="s">
        <v>1664</v>
      </c>
      <c r="C835" s="38" t="s">
        <v>4519</v>
      </c>
      <c r="E835" s="38" t="s">
        <v>2376</v>
      </c>
      <c r="F835" s="35" t="s">
        <v>4550</v>
      </c>
      <c r="G835" s="35" t="s">
        <v>2688</v>
      </c>
      <c r="H835" s="38" t="s">
        <v>2126</v>
      </c>
      <c r="J835" s="39" t="str">
        <f t="shared" si="97"/>
        <v>PA.IV.130711</v>
      </c>
      <c r="K835" s="38" t="s">
        <v>2212</v>
      </c>
      <c r="L835" s="35" t="str">
        <f t="shared" si="98"/>
        <v>Bleeding</v>
      </c>
      <c r="M835" s="39" t="str">
        <f t="shared" si="99"/>
        <v>PI.PA.IV.130711.01</v>
      </c>
      <c r="N835" s="39"/>
      <c r="O835" s="39" t="str">
        <f t="shared" si="100"/>
        <v>PH.PA.IV.130711.01</v>
      </c>
      <c r="Q835" s="39" t="str">
        <f t="shared" si="101"/>
        <v>CL.PA.IV.130711.01</v>
      </c>
      <c r="R835" s="39"/>
      <c r="S835" s="39" t="str">
        <f t="shared" si="96"/>
        <v>DR.PA.IV.130711.01</v>
      </c>
      <c r="T835" s="39"/>
      <c r="U835" s="60" t="str">
        <f t="shared" si="94"/>
        <v>IM.PA.IV.130711.01</v>
      </c>
      <c r="V835" s="59"/>
      <c r="W835" s="60" t="str">
        <f t="shared" si="95"/>
        <v>GE.PA.IV.130711.01</v>
      </c>
      <c r="AD835" s="35" t="s">
        <v>3326</v>
      </c>
      <c r="AE835" s="35">
        <v>1270</v>
      </c>
    </row>
    <row r="836" spans="1:31" s="35" customFormat="1" ht="14" customHeight="1">
      <c r="A836" s="35" t="s">
        <v>1664</v>
      </c>
      <c r="C836" s="38" t="s">
        <v>4519</v>
      </c>
      <c r="D836" s="35" t="s">
        <v>1500</v>
      </c>
      <c r="E836" s="38" t="s">
        <v>2378</v>
      </c>
      <c r="F836" s="35" t="s">
        <v>4551</v>
      </c>
      <c r="G836" s="35" t="s">
        <v>1241</v>
      </c>
      <c r="H836" s="38" t="s">
        <v>2212</v>
      </c>
      <c r="J836" s="39" t="str">
        <f t="shared" si="97"/>
        <v>PA.IV.130801</v>
      </c>
      <c r="K836" s="38" t="s">
        <v>2212</v>
      </c>
      <c r="L836" s="35" t="str">
        <f t="shared" si="98"/>
        <v>14 gauge</v>
      </c>
      <c r="M836" s="39" t="str">
        <f t="shared" si="99"/>
        <v>PI.PA.IV.130801.01</v>
      </c>
      <c r="N836" s="39"/>
      <c r="O836" s="39" t="str">
        <f t="shared" si="100"/>
        <v>PH.PA.IV.130801.01</v>
      </c>
      <c r="Q836" s="39" t="str">
        <f t="shared" si="101"/>
        <v>CL.PA.IV.130801.01</v>
      </c>
      <c r="R836" s="39"/>
      <c r="S836" s="39" t="str">
        <f t="shared" si="96"/>
        <v>DR.PA.IV.130801.01</v>
      </c>
      <c r="T836" s="39"/>
      <c r="U836" s="60" t="str">
        <f t="shared" si="94"/>
        <v>IM.PA.IV.130801.01</v>
      </c>
      <c r="V836" s="59"/>
      <c r="W836" s="60" t="str">
        <f t="shared" si="95"/>
        <v>GE.PA.IV.130801.01</v>
      </c>
      <c r="AD836" s="35" t="s">
        <v>3326</v>
      </c>
      <c r="AE836" s="35">
        <v>1270</v>
      </c>
    </row>
    <row r="837" spans="1:31" s="35" customFormat="1" ht="14" customHeight="1">
      <c r="A837" s="35" t="s">
        <v>1664</v>
      </c>
      <c r="C837" s="38" t="s">
        <v>4519</v>
      </c>
      <c r="E837" s="38" t="s">
        <v>2378</v>
      </c>
      <c r="F837" s="35" t="s">
        <v>4551</v>
      </c>
      <c r="G837" s="35" t="s">
        <v>1074</v>
      </c>
      <c r="H837" s="38" t="s">
        <v>2217</v>
      </c>
      <c r="J837" s="39" t="str">
        <f t="shared" si="97"/>
        <v>PA.IV.130802</v>
      </c>
      <c r="K837" s="38" t="s">
        <v>2212</v>
      </c>
      <c r="L837" s="35" t="str">
        <f t="shared" si="98"/>
        <v>16 gauge</v>
      </c>
      <c r="M837" s="39" t="str">
        <f t="shared" si="99"/>
        <v>PI.PA.IV.130802.01</v>
      </c>
      <c r="N837" s="39"/>
      <c r="O837" s="39" t="str">
        <f t="shared" si="100"/>
        <v>PH.PA.IV.130802.01</v>
      </c>
      <c r="Q837" s="39" t="str">
        <f t="shared" si="101"/>
        <v>CL.PA.IV.130802.01</v>
      </c>
      <c r="R837" s="39"/>
      <c r="S837" s="39" t="str">
        <f t="shared" si="96"/>
        <v>DR.PA.IV.130802.01</v>
      </c>
      <c r="T837" s="39"/>
      <c r="U837" s="60" t="str">
        <f t="shared" si="94"/>
        <v>IM.PA.IV.130802.01</v>
      </c>
      <c r="V837" s="59"/>
      <c r="W837" s="60" t="str">
        <f t="shared" si="95"/>
        <v>GE.PA.IV.130802.01</v>
      </c>
      <c r="AD837" s="35" t="s">
        <v>3326</v>
      </c>
      <c r="AE837" s="35">
        <v>1270</v>
      </c>
    </row>
    <row r="838" spans="1:31" s="35" customFormat="1" ht="14" customHeight="1">
      <c r="A838" s="35" t="s">
        <v>1664</v>
      </c>
      <c r="C838" s="38" t="s">
        <v>4519</v>
      </c>
      <c r="E838" s="38" t="s">
        <v>2378</v>
      </c>
      <c r="F838" s="35" t="s">
        <v>4551</v>
      </c>
      <c r="G838" s="35" t="s">
        <v>1075</v>
      </c>
      <c r="H838" s="38" t="s">
        <v>2219</v>
      </c>
      <c r="J838" s="39" t="str">
        <f t="shared" si="97"/>
        <v>PA.IV.130803</v>
      </c>
      <c r="K838" s="38" t="s">
        <v>2212</v>
      </c>
      <c r="L838" s="35" t="str">
        <f t="shared" si="98"/>
        <v>18 gauge</v>
      </c>
      <c r="M838" s="39" t="str">
        <f t="shared" si="99"/>
        <v>PI.PA.IV.130803.01</v>
      </c>
      <c r="N838" s="39"/>
      <c r="O838" s="39" t="str">
        <f t="shared" si="100"/>
        <v>PH.PA.IV.130803.01</v>
      </c>
      <c r="Q838" s="39" t="str">
        <f t="shared" si="101"/>
        <v>CL.PA.IV.130803.01</v>
      </c>
      <c r="R838" s="39"/>
      <c r="S838" s="39" t="str">
        <f t="shared" si="96"/>
        <v>DR.PA.IV.130803.01</v>
      </c>
      <c r="T838" s="39"/>
      <c r="U838" s="60" t="str">
        <f t="shared" si="94"/>
        <v>IM.PA.IV.130803.01</v>
      </c>
      <c r="V838" s="59"/>
      <c r="W838" s="60" t="str">
        <f t="shared" si="95"/>
        <v>GE.PA.IV.130803.01</v>
      </c>
      <c r="AD838" s="35" t="s">
        <v>3326</v>
      </c>
      <c r="AE838" s="35">
        <v>1270</v>
      </c>
    </row>
    <row r="839" spans="1:31" s="35" customFormat="1" ht="14" customHeight="1">
      <c r="A839" s="35" t="s">
        <v>1664</v>
      </c>
      <c r="C839" s="38" t="s">
        <v>4519</v>
      </c>
      <c r="E839" s="38" t="s">
        <v>2378</v>
      </c>
      <c r="F839" s="35" t="s">
        <v>4551</v>
      </c>
      <c r="G839" s="35" t="s">
        <v>1076</v>
      </c>
      <c r="H839" s="38" t="s">
        <v>2063</v>
      </c>
      <c r="J839" s="39" t="str">
        <f t="shared" si="97"/>
        <v>PA.IV.130804</v>
      </c>
      <c r="K839" s="38" t="s">
        <v>2212</v>
      </c>
      <c r="L839" s="35" t="str">
        <f t="shared" si="98"/>
        <v>20 gauge</v>
      </c>
      <c r="M839" s="39" t="str">
        <f t="shared" si="99"/>
        <v>PI.PA.IV.130804.01</v>
      </c>
      <c r="N839" s="39"/>
      <c r="O839" s="39" t="str">
        <f t="shared" si="100"/>
        <v>PH.PA.IV.130804.01</v>
      </c>
      <c r="Q839" s="39" t="str">
        <f t="shared" si="101"/>
        <v>CL.PA.IV.130804.01</v>
      </c>
      <c r="R839" s="39"/>
      <c r="S839" s="39" t="str">
        <f t="shared" si="96"/>
        <v>DR.PA.IV.130804.01</v>
      </c>
      <c r="T839" s="39"/>
      <c r="U839" s="60" t="str">
        <f t="shared" si="94"/>
        <v>IM.PA.IV.130804.01</v>
      </c>
      <c r="V839" s="59"/>
      <c r="W839" s="60" t="str">
        <f t="shared" si="95"/>
        <v>GE.PA.IV.130804.01</v>
      </c>
      <c r="AD839" s="35" t="s">
        <v>3326</v>
      </c>
      <c r="AE839" s="35">
        <v>1270</v>
      </c>
    </row>
    <row r="840" spans="1:31" s="35" customFormat="1" ht="14" customHeight="1">
      <c r="A840" s="35" t="s">
        <v>1664</v>
      </c>
      <c r="C840" s="38" t="s">
        <v>4519</v>
      </c>
      <c r="E840" s="38" t="s">
        <v>2378</v>
      </c>
      <c r="F840" s="35" t="s">
        <v>4551</v>
      </c>
      <c r="G840" s="35" t="s">
        <v>1077</v>
      </c>
      <c r="H840" s="38" t="s">
        <v>2065</v>
      </c>
      <c r="J840" s="39" t="str">
        <f t="shared" si="97"/>
        <v>PA.IV.130805</v>
      </c>
      <c r="K840" s="38" t="s">
        <v>2212</v>
      </c>
      <c r="L840" s="35" t="str">
        <f t="shared" si="98"/>
        <v>22 gauge</v>
      </c>
      <c r="M840" s="39" t="str">
        <f t="shared" si="99"/>
        <v>PI.PA.IV.130805.01</v>
      </c>
      <c r="N840" s="39"/>
      <c r="O840" s="39" t="str">
        <f t="shared" si="100"/>
        <v>PH.PA.IV.130805.01</v>
      </c>
      <c r="Q840" s="39" t="str">
        <f t="shared" si="101"/>
        <v>CL.PA.IV.130805.01</v>
      </c>
      <c r="R840" s="39"/>
      <c r="S840" s="39" t="str">
        <f t="shared" si="96"/>
        <v>DR.PA.IV.130805.01</v>
      </c>
      <c r="T840" s="39"/>
      <c r="U840" s="60" t="str">
        <f t="shared" si="94"/>
        <v>IM.PA.IV.130805.01</v>
      </c>
      <c r="V840" s="59"/>
      <c r="W840" s="60" t="str">
        <f t="shared" si="95"/>
        <v>GE.PA.IV.130805.01</v>
      </c>
      <c r="AD840" s="35" t="s">
        <v>3326</v>
      </c>
      <c r="AE840" s="35">
        <v>1270</v>
      </c>
    </row>
    <row r="841" spans="1:31" s="35" customFormat="1" ht="14" customHeight="1">
      <c r="A841" s="35" t="s">
        <v>1664</v>
      </c>
      <c r="C841" s="38" t="s">
        <v>4519</v>
      </c>
      <c r="E841" s="38" t="s">
        <v>2378</v>
      </c>
      <c r="F841" s="35" t="s">
        <v>4551</v>
      </c>
      <c r="G841" s="35" t="s">
        <v>1078</v>
      </c>
      <c r="H841" s="38" t="s">
        <v>2222</v>
      </c>
      <c r="J841" s="39" t="str">
        <f t="shared" si="97"/>
        <v>PA.IV.130806</v>
      </c>
      <c r="K841" s="38" t="s">
        <v>2212</v>
      </c>
      <c r="L841" s="35" t="str">
        <f t="shared" si="98"/>
        <v>24 Gauge</v>
      </c>
      <c r="M841" s="39" t="str">
        <f t="shared" si="99"/>
        <v>PI.PA.IV.130806.01</v>
      </c>
      <c r="N841" s="39"/>
      <c r="O841" s="39" t="str">
        <f t="shared" si="100"/>
        <v>PH.PA.IV.130806.01</v>
      </c>
      <c r="Q841" s="39" t="str">
        <f t="shared" si="101"/>
        <v>CL.PA.IV.130806.01</v>
      </c>
      <c r="R841" s="39"/>
      <c r="S841" s="39" t="str">
        <f t="shared" si="96"/>
        <v>DR.PA.IV.130806.01</v>
      </c>
      <c r="T841" s="39"/>
      <c r="U841" s="60" t="str">
        <f t="shared" si="94"/>
        <v>IM.PA.IV.130806.01</v>
      </c>
      <c r="V841" s="59"/>
      <c r="W841" s="60" t="str">
        <f t="shared" si="95"/>
        <v>GE.PA.IV.130806.01</v>
      </c>
      <c r="AD841" s="35" t="s">
        <v>3326</v>
      </c>
      <c r="AE841" s="35">
        <v>1270</v>
      </c>
    </row>
    <row r="842" spans="1:31" s="35" customFormat="1" ht="14" customHeight="1">
      <c r="A842" s="35" t="s">
        <v>1664</v>
      </c>
      <c r="C842" s="38" t="s">
        <v>4519</v>
      </c>
      <c r="D842" s="35" t="s">
        <v>2215</v>
      </c>
      <c r="E842" s="38" t="s">
        <v>2378</v>
      </c>
      <c r="F842" s="35" t="s">
        <v>4551</v>
      </c>
      <c r="G842" s="35" t="s">
        <v>972</v>
      </c>
      <c r="H842" s="38" t="s">
        <v>2376</v>
      </c>
      <c r="J842" s="39" t="str">
        <f t="shared" si="97"/>
        <v>PA.IV.130807</v>
      </c>
      <c r="K842" s="38" t="s">
        <v>2212</v>
      </c>
      <c r="L842" s="35" t="str">
        <f t="shared" si="98"/>
        <v>Other, specify:</v>
      </c>
      <c r="M842" s="39" t="str">
        <f t="shared" si="99"/>
        <v>PI.PA.IV.130807.01</v>
      </c>
      <c r="N842" s="39"/>
      <c r="O842" s="39" t="str">
        <f t="shared" si="100"/>
        <v>PH.PA.IV.130807.01</v>
      </c>
      <c r="Q842" s="39" t="str">
        <f t="shared" si="101"/>
        <v>CL.PA.IV.130807.01</v>
      </c>
      <c r="R842" s="39"/>
      <c r="S842" s="39" t="str">
        <f t="shared" si="96"/>
        <v>DR.PA.IV.130807.01</v>
      </c>
      <c r="T842" s="39"/>
      <c r="U842" s="60" t="str">
        <f t="shared" ref="U842:U856" si="102">CONCATENATE("IM.",J842, ".",K842)</f>
        <v>IM.PA.IV.130807.01</v>
      </c>
      <c r="V842" s="59"/>
      <c r="W842" s="60" t="str">
        <f t="shared" ref="W842:W856" si="103">CONCATENATE("GE.",J842, ".",K842)</f>
        <v>GE.PA.IV.130807.01</v>
      </c>
      <c r="AD842" s="35" t="s">
        <v>3326</v>
      </c>
      <c r="AE842" s="35">
        <v>1270</v>
      </c>
    </row>
    <row r="843" spans="1:31" s="35" customFormat="1" ht="14" customHeight="1">
      <c r="A843" s="35" t="s">
        <v>1664</v>
      </c>
      <c r="C843" s="38" t="s">
        <v>4519</v>
      </c>
      <c r="D843" s="35" t="s">
        <v>2198</v>
      </c>
      <c r="E843" s="38" t="s">
        <v>2380</v>
      </c>
      <c r="F843" s="35" t="s">
        <v>4552</v>
      </c>
      <c r="G843" s="35" t="s">
        <v>706</v>
      </c>
      <c r="H843" s="38" t="s">
        <v>2212</v>
      </c>
      <c r="J843" s="39" t="str">
        <f t="shared" si="97"/>
        <v>PA.IV.130901</v>
      </c>
      <c r="K843" s="38" t="s">
        <v>2212</v>
      </c>
      <c r="L843" s="35" t="str">
        <f t="shared" si="98"/>
        <v>Saline lock</v>
      </c>
      <c r="M843" s="39" t="str">
        <f t="shared" si="99"/>
        <v>PI.PA.IV.130901.01</v>
      </c>
      <c r="N843" s="39"/>
      <c r="O843" s="39" t="str">
        <f t="shared" si="100"/>
        <v>PH.PA.IV.130901.01</v>
      </c>
      <c r="Q843" s="39" t="str">
        <f t="shared" si="101"/>
        <v>CL.PA.IV.130901.01</v>
      </c>
      <c r="R843" s="39"/>
      <c r="S843" s="39" t="str">
        <f t="shared" si="96"/>
        <v>DR.PA.IV.130901.01</v>
      </c>
      <c r="T843" s="39"/>
      <c r="U843" s="60" t="str">
        <f t="shared" si="102"/>
        <v>IM.PA.IV.130901.01</v>
      </c>
      <c r="V843" s="59"/>
      <c r="W843" s="60" t="str">
        <f t="shared" si="103"/>
        <v>GE.PA.IV.130901.01</v>
      </c>
      <c r="AD843" s="35" t="s">
        <v>3326</v>
      </c>
      <c r="AE843" s="35">
        <v>1270</v>
      </c>
    </row>
    <row r="844" spans="1:31" s="35" customFormat="1" ht="14" customHeight="1">
      <c r="A844" s="35" t="s">
        <v>1664</v>
      </c>
      <c r="C844" s="38" t="s">
        <v>4519</v>
      </c>
      <c r="E844" s="38" t="s">
        <v>2380</v>
      </c>
      <c r="F844" s="35" t="s">
        <v>4552</v>
      </c>
      <c r="G844" s="35" t="s">
        <v>1081</v>
      </c>
      <c r="H844" s="38" t="s">
        <v>2217</v>
      </c>
      <c r="J844" s="39" t="str">
        <f t="shared" si="97"/>
        <v>PA.IV.130902</v>
      </c>
      <c r="K844" s="38" t="s">
        <v>2212</v>
      </c>
      <c r="L844" s="35" t="str">
        <f t="shared" si="98"/>
        <v>Angiocath</v>
      </c>
      <c r="M844" s="39" t="str">
        <f t="shared" si="99"/>
        <v>PI.PA.IV.130902.01</v>
      </c>
      <c r="N844" s="39"/>
      <c r="O844" s="39" t="str">
        <f t="shared" si="100"/>
        <v>PH.PA.IV.130902.01</v>
      </c>
      <c r="Q844" s="39" t="str">
        <f t="shared" si="101"/>
        <v>CL.PA.IV.130902.01</v>
      </c>
      <c r="R844" s="39"/>
      <c r="S844" s="39" t="str">
        <f t="shared" ref="S844:S856" si="104">CONCATENATE("DR.",J844,".",K844)</f>
        <v>DR.PA.IV.130902.01</v>
      </c>
      <c r="T844" s="39"/>
      <c r="U844" s="60" t="str">
        <f t="shared" si="102"/>
        <v>IM.PA.IV.130902.01</v>
      </c>
      <c r="V844" s="59"/>
      <c r="W844" s="60" t="str">
        <f t="shared" si="103"/>
        <v>GE.PA.IV.130902.01</v>
      </c>
      <c r="AD844" s="35" t="s">
        <v>3326</v>
      </c>
      <c r="AE844" s="35">
        <v>1270</v>
      </c>
    </row>
    <row r="845" spans="1:31" s="35" customFormat="1" ht="14" customHeight="1">
      <c r="A845" s="35" t="s">
        <v>1664</v>
      </c>
      <c r="C845" s="38" t="s">
        <v>4519</v>
      </c>
      <c r="E845" s="38" t="s">
        <v>2380</v>
      </c>
      <c r="F845" s="35" t="s">
        <v>4552</v>
      </c>
      <c r="G845" s="35" t="s">
        <v>1082</v>
      </c>
      <c r="H845" s="38" t="s">
        <v>2219</v>
      </c>
      <c r="J845" s="39" t="str">
        <f t="shared" si="97"/>
        <v>PA.IV.130903</v>
      </c>
      <c r="K845" s="38" t="s">
        <v>2212</v>
      </c>
      <c r="L845" s="35" t="str">
        <f t="shared" si="98"/>
        <v>Double Lumen Angio Cath</v>
      </c>
      <c r="M845" s="39" t="str">
        <f t="shared" si="99"/>
        <v>PI.PA.IV.130903.01</v>
      </c>
      <c r="N845" s="39"/>
      <c r="O845" s="39" t="str">
        <f t="shared" si="100"/>
        <v>PH.PA.IV.130903.01</v>
      </c>
      <c r="Q845" s="39" t="str">
        <f t="shared" si="101"/>
        <v>CL.PA.IV.130903.01</v>
      </c>
      <c r="R845" s="39"/>
      <c r="S845" s="39" t="str">
        <f t="shared" si="104"/>
        <v>DR.PA.IV.130903.01</v>
      </c>
      <c r="T845" s="39"/>
      <c r="U845" s="60" t="str">
        <f t="shared" si="102"/>
        <v>IM.PA.IV.130903.01</v>
      </c>
      <c r="V845" s="59"/>
      <c r="W845" s="60" t="str">
        <f t="shared" si="103"/>
        <v>GE.PA.IV.130903.01</v>
      </c>
      <c r="AD845" s="35" t="s">
        <v>3326</v>
      </c>
      <c r="AE845" s="35">
        <v>1270</v>
      </c>
    </row>
    <row r="846" spans="1:31" s="35" customFormat="1" ht="14" customHeight="1">
      <c r="A846" s="35" t="s">
        <v>1664</v>
      </c>
      <c r="C846" s="38" t="s">
        <v>4519</v>
      </c>
      <c r="D846" s="35" t="s">
        <v>2215</v>
      </c>
      <c r="E846" s="38" t="s">
        <v>2380</v>
      </c>
      <c r="F846" s="35" t="s">
        <v>4552</v>
      </c>
      <c r="G846" s="35" t="s">
        <v>1083</v>
      </c>
      <c r="H846" s="38" t="s">
        <v>2063</v>
      </c>
      <c r="J846" s="39" t="str">
        <f t="shared" si="97"/>
        <v>PA.IV.130904</v>
      </c>
      <c r="K846" s="38" t="s">
        <v>2212</v>
      </c>
      <c r="L846" s="35" t="str">
        <f t="shared" si="98"/>
        <v>Midline</v>
      </c>
      <c r="M846" s="39" t="str">
        <f t="shared" si="99"/>
        <v>PI.PA.IV.130904.01</v>
      </c>
      <c r="N846" s="39"/>
      <c r="O846" s="39" t="str">
        <f t="shared" si="100"/>
        <v>PH.PA.IV.130904.01</v>
      </c>
      <c r="Q846" s="39" t="str">
        <f t="shared" si="101"/>
        <v>CL.PA.IV.130904.01</v>
      </c>
      <c r="R846" s="39"/>
      <c r="S846" s="39" t="str">
        <f t="shared" si="104"/>
        <v>DR.PA.IV.130904.01</v>
      </c>
      <c r="T846" s="39"/>
      <c r="U846" s="60" t="str">
        <f t="shared" si="102"/>
        <v>IM.PA.IV.130904.01</v>
      </c>
      <c r="V846" s="59"/>
      <c r="W846" s="60" t="str">
        <f t="shared" si="103"/>
        <v>GE.PA.IV.130904.01</v>
      </c>
      <c r="AD846" s="35" t="s">
        <v>3326</v>
      </c>
      <c r="AE846" s="35">
        <v>1270</v>
      </c>
    </row>
    <row r="847" spans="1:31" s="35" customFormat="1" ht="14" customHeight="1">
      <c r="A847" s="35" t="s">
        <v>1664</v>
      </c>
      <c r="C847" s="38" t="s">
        <v>4519</v>
      </c>
      <c r="E847" s="38" t="s">
        <v>2380</v>
      </c>
      <c r="F847" s="35" t="s">
        <v>4552</v>
      </c>
      <c r="G847" s="35" t="s">
        <v>972</v>
      </c>
      <c r="H847" s="38" t="s">
        <v>2065</v>
      </c>
      <c r="J847" s="39" t="str">
        <f t="shared" si="97"/>
        <v>PA.IV.130905</v>
      </c>
      <c r="K847" s="38" t="s">
        <v>2212</v>
      </c>
      <c r="L847" s="35" t="str">
        <f t="shared" si="98"/>
        <v>Other, specify:</v>
      </c>
      <c r="M847" s="39" t="str">
        <f t="shared" si="99"/>
        <v>PI.PA.IV.130905.01</v>
      </c>
      <c r="N847" s="39"/>
      <c r="O847" s="39" t="str">
        <f t="shared" si="100"/>
        <v>PH.PA.IV.130905.01</v>
      </c>
      <c r="Q847" s="39" t="str">
        <f t="shared" si="101"/>
        <v>CL.PA.IV.130905.01</v>
      </c>
      <c r="R847" s="39"/>
      <c r="S847" s="39" t="str">
        <f t="shared" si="104"/>
        <v>DR.PA.IV.130905.01</v>
      </c>
      <c r="T847" s="39"/>
      <c r="U847" s="60" t="str">
        <f t="shared" si="102"/>
        <v>IM.PA.IV.130905.01</v>
      </c>
      <c r="V847" s="59"/>
      <c r="W847" s="60" t="str">
        <f t="shared" si="103"/>
        <v>GE.PA.IV.130905.01</v>
      </c>
      <c r="AD847" s="35" t="s">
        <v>3326</v>
      </c>
      <c r="AE847" s="35">
        <v>1270</v>
      </c>
    </row>
    <row r="848" spans="1:31" s="35" customFormat="1" ht="15">
      <c r="A848" s="35" t="s">
        <v>1664</v>
      </c>
      <c r="C848" s="38" t="s">
        <v>4519</v>
      </c>
      <c r="D848" s="35" t="s">
        <v>4506</v>
      </c>
      <c r="E848" s="38" t="s">
        <v>3331</v>
      </c>
      <c r="F848" s="35" t="s">
        <v>4553</v>
      </c>
      <c r="G848" s="35" t="s">
        <v>2860</v>
      </c>
      <c r="H848" s="38" t="s">
        <v>2212</v>
      </c>
      <c r="I848" s="35" t="s">
        <v>1433</v>
      </c>
      <c r="J848" s="39" t="str">
        <f t="shared" si="97"/>
        <v>PA.IV.131001</v>
      </c>
      <c r="K848" s="38" t="s">
        <v>3298</v>
      </c>
      <c r="L848" s="35" t="str">
        <f t="shared" si="98"/>
        <v>Patent/infusing</v>
      </c>
      <c r="M848" s="39" t="str">
        <f t="shared" si="99"/>
        <v>PI.PA.IV.131001.01</v>
      </c>
      <c r="N848" s="39"/>
      <c r="O848" s="39" t="str">
        <f t="shared" si="100"/>
        <v>PH.PA.IV.131001.01</v>
      </c>
      <c r="Q848" s="39" t="str">
        <f t="shared" si="101"/>
        <v>CL.PA.IV.131001.01</v>
      </c>
      <c r="S848" s="39" t="str">
        <f t="shared" si="104"/>
        <v>DR.PA.IV.131001.01</v>
      </c>
      <c r="T848" s="39"/>
      <c r="U848" s="60" t="str">
        <f t="shared" si="102"/>
        <v>IM.PA.IV.131001.01</v>
      </c>
      <c r="V848" s="59"/>
      <c r="W848" s="60" t="str">
        <f t="shared" si="103"/>
        <v>GE.PA.IV.131001.01</v>
      </c>
      <c r="AD848" s="35" t="s">
        <v>3326</v>
      </c>
      <c r="AE848" s="35">
        <v>1270</v>
      </c>
    </row>
    <row r="849" spans="1:31" s="35" customFormat="1" ht="15">
      <c r="A849" s="35" t="s">
        <v>1664</v>
      </c>
      <c r="C849" s="38" t="s">
        <v>4519</v>
      </c>
      <c r="D849" s="35" t="s">
        <v>4380</v>
      </c>
      <c r="E849" s="38" t="s">
        <v>3331</v>
      </c>
      <c r="F849" s="35" t="s">
        <v>4553</v>
      </c>
      <c r="G849" s="35" t="s">
        <v>2861</v>
      </c>
      <c r="H849" s="38" t="s">
        <v>2217</v>
      </c>
      <c r="I849" s="35" t="s">
        <v>2862</v>
      </c>
      <c r="J849" s="39" t="str">
        <f t="shared" si="97"/>
        <v>PA.IV.131002</v>
      </c>
      <c r="K849" s="38" t="s">
        <v>3298</v>
      </c>
      <c r="L849" s="35" t="str">
        <f t="shared" si="98"/>
        <v>Saline lock/capped</v>
      </c>
      <c r="M849" s="39" t="str">
        <f t="shared" si="99"/>
        <v>PI.PA.IV.131002.01</v>
      </c>
      <c r="N849" s="39"/>
      <c r="O849" s="39" t="str">
        <f t="shared" si="100"/>
        <v>PH.PA.IV.131002.01</v>
      </c>
      <c r="Q849" s="39" t="str">
        <f t="shared" si="101"/>
        <v>CL.PA.IV.131002.01</v>
      </c>
      <c r="S849" s="39" t="str">
        <f t="shared" si="104"/>
        <v>DR.PA.IV.131002.01</v>
      </c>
      <c r="T849" s="39"/>
      <c r="U849" s="60" t="str">
        <f t="shared" si="102"/>
        <v>IM.PA.IV.131002.01</v>
      </c>
      <c r="V849" s="59"/>
      <c r="W849" s="60" t="str">
        <f t="shared" si="103"/>
        <v>GE.PA.IV.131002.01</v>
      </c>
      <c r="AD849" s="35" t="s">
        <v>3326</v>
      </c>
      <c r="AE849" s="35">
        <v>1270</v>
      </c>
    </row>
    <row r="850" spans="1:31" s="35" customFormat="1" ht="15">
      <c r="A850" s="35" t="s">
        <v>1664</v>
      </c>
      <c r="C850" s="38" t="s">
        <v>4519</v>
      </c>
      <c r="E850" s="38" t="s">
        <v>3331</v>
      </c>
      <c r="F850" s="35" t="s">
        <v>4553</v>
      </c>
      <c r="G850" s="35" t="s">
        <v>148</v>
      </c>
      <c r="H850" s="38" t="s">
        <v>2219</v>
      </c>
      <c r="I850" s="35" t="s">
        <v>2802</v>
      </c>
      <c r="J850" s="39" t="str">
        <f t="shared" si="97"/>
        <v>PA.IV.131003</v>
      </c>
      <c r="K850" s="38" t="s">
        <v>3298</v>
      </c>
      <c r="L850" s="35" t="str">
        <f t="shared" si="98"/>
        <v>No blood return, flush easy</v>
      </c>
      <c r="M850" s="39" t="str">
        <f t="shared" si="99"/>
        <v>PI.PA.IV.131003.01</v>
      </c>
      <c r="N850" s="39"/>
      <c r="O850" s="39" t="str">
        <f t="shared" si="100"/>
        <v>PH.PA.IV.131003.01</v>
      </c>
      <c r="Q850" s="39" t="str">
        <f t="shared" si="101"/>
        <v>CL.PA.IV.131003.01</v>
      </c>
      <c r="S850" s="39" t="str">
        <f t="shared" si="104"/>
        <v>DR.PA.IV.131003.01</v>
      </c>
      <c r="T850" s="39"/>
      <c r="U850" s="60" t="str">
        <f t="shared" si="102"/>
        <v>IM.PA.IV.131003.01</v>
      </c>
      <c r="V850" s="59"/>
      <c r="W850" s="60" t="str">
        <f t="shared" si="103"/>
        <v>GE.PA.IV.131003.01</v>
      </c>
      <c r="AD850" s="35" t="s">
        <v>3326</v>
      </c>
      <c r="AE850" s="35">
        <v>1270</v>
      </c>
    </row>
    <row r="851" spans="1:31" s="35" customFormat="1" ht="15">
      <c r="A851" s="35" t="s">
        <v>1664</v>
      </c>
      <c r="C851" s="38" t="s">
        <v>4519</v>
      </c>
      <c r="E851" s="38" t="s">
        <v>3331</v>
      </c>
      <c r="F851" s="35" t="s">
        <v>4553</v>
      </c>
      <c r="G851" s="35" t="s">
        <v>1168</v>
      </c>
      <c r="H851" s="38" t="s">
        <v>2063</v>
      </c>
      <c r="I851" s="35" t="s">
        <v>1382</v>
      </c>
      <c r="J851" s="39" t="str">
        <f t="shared" si="97"/>
        <v>PA.IV.131004</v>
      </c>
      <c r="K851" s="38" t="s">
        <v>3298</v>
      </c>
      <c r="L851" s="35" t="str">
        <f t="shared" si="98"/>
        <v>Positional</v>
      </c>
      <c r="M851" s="39" t="str">
        <f t="shared" si="99"/>
        <v>PI.PA.IV.131004.01</v>
      </c>
      <c r="N851" s="39"/>
      <c r="O851" s="39" t="str">
        <f t="shared" si="100"/>
        <v>PH.PA.IV.131004.01</v>
      </c>
      <c r="Q851" s="39" t="str">
        <f t="shared" si="101"/>
        <v>CL.PA.IV.131004.01</v>
      </c>
      <c r="S851" s="39" t="str">
        <f t="shared" si="104"/>
        <v>DR.PA.IV.131004.01</v>
      </c>
      <c r="T851" s="39"/>
      <c r="U851" s="60" t="str">
        <f t="shared" si="102"/>
        <v>IM.PA.IV.131004.01</v>
      </c>
      <c r="V851" s="59"/>
      <c r="W851" s="60" t="str">
        <f t="shared" si="103"/>
        <v>GE.PA.IV.131004.01</v>
      </c>
      <c r="AD851" s="35" t="s">
        <v>3326</v>
      </c>
      <c r="AE851" s="35">
        <v>1270</v>
      </c>
    </row>
    <row r="852" spans="1:31" s="35" customFormat="1" ht="15">
      <c r="A852" s="35" t="s">
        <v>1664</v>
      </c>
      <c r="C852" s="38" t="s">
        <v>4519</v>
      </c>
      <c r="E852" s="38" t="s">
        <v>3331</v>
      </c>
      <c r="F852" s="35" t="s">
        <v>4553</v>
      </c>
      <c r="G852" s="35" t="s">
        <v>1509</v>
      </c>
      <c r="H852" s="38" t="s">
        <v>2065</v>
      </c>
      <c r="I852" s="35" t="s">
        <v>2799</v>
      </c>
      <c r="J852" s="39" t="str">
        <f t="shared" si="97"/>
        <v>PA.IV.131005</v>
      </c>
      <c r="K852" s="38" t="s">
        <v>3298</v>
      </c>
      <c r="L852" s="35" t="str">
        <f t="shared" si="98"/>
        <v>Occluded</v>
      </c>
      <c r="M852" s="39" t="str">
        <f t="shared" si="99"/>
        <v>PI.PA.IV.131005.01</v>
      </c>
      <c r="N852" s="39"/>
      <c r="O852" s="39" t="str">
        <f t="shared" si="100"/>
        <v>PH.PA.IV.131005.01</v>
      </c>
      <c r="Q852" s="39" t="str">
        <f t="shared" si="101"/>
        <v>CL.PA.IV.131005.01</v>
      </c>
      <c r="S852" s="39" t="str">
        <f t="shared" si="104"/>
        <v>DR.PA.IV.131005.01</v>
      </c>
      <c r="T852" s="39"/>
      <c r="U852" s="60" t="str">
        <f t="shared" si="102"/>
        <v>IM.PA.IV.131005.01</v>
      </c>
      <c r="V852" s="59"/>
      <c r="W852" s="60" t="str">
        <f t="shared" si="103"/>
        <v>GE.PA.IV.131005.01</v>
      </c>
      <c r="AD852" s="35" t="s">
        <v>3326</v>
      </c>
      <c r="AE852" s="35">
        <v>1270</v>
      </c>
    </row>
    <row r="853" spans="1:31" s="35" customFormat="1" ht="15">
      <c r="A853" s="35" t="s">
        <v>1664</v>
      </c>
      <c r="C853" s="38" t="s">
        <v>4519</v>
      </c>
      <c r="E853" s="38" t="s">
        <v>3331</v>
      </c>
      <c r="F853" s="35" t="s">
        <v>4553</v>
      </c>
      <c r="G853" s="35" t="s">
        <v>149</v>
      </c>
      <c r="H853" s="38" t="s">
        <v>2222</v>
      </c>
      <c r="I853" s="35" t="s">
        <v>2803</v>
      </c>
      <c r="J853" s="39" t="str">
        <f t="shared" si="97"/>
        <v>PA.IV.131006</v>
      </c>
      <c r="K853" s="38" t="s">
        <v>3298</v>
      </c>
      <c r="L853" s="35" t="str">
        <f t="shared" si="98"/>
        <v>Sluggish blood return</v>
      </c>
      <c r="M853" s="39" t="str">
        <f t="shared" si="99"/>
        <v>PI.PA.IV.131006.01</v>
      </c>
      <c r="N853" s="39"/>
      <c r="O853" s="39" t="str">
        <f t="shared" si="100"/>
        <v>PH.PA.IV.131006.01</v>
      </c>
      <c r="Q853" s="39" t="str">
        <f t="shared" si="101"/>
        <v>CL.PA.IV.131006.01</v>
      </c>
      <c r="S853" s="39" t="str">
        <f t="shared" si="104"/>
        <v>DR.PA.IV.131006.01</v>
      </c>
      <c r="T853" s="39"/>
      <c r="U853" s="60" t="str">
        <f t="shared" si="102"/>
        <v>IM.PA.IV.131006.01</v>
      </c>
      <c r="V853" s="59"/>
      <c r="W853" s="60" t="str">
        <f t="shared" si="103"/>
        <v>GE.PA.IV.131006.01</v>
      </c>
      <c r="AD853" s="35" t="s">
        <v>3326</v>
      </c>
      <c r="AE853" s="35">
        <v>1270</v>
      </c>
    </row>
    <row r="854" spans="1:31" s="35" customFormat="1" ht="15">
      <c r="A854" s="35" t="s">
        <v>1664</v>
      </c>
      <c r="C854" s="38" t="s">
        <v>4519</v>
      </c>
      <c r="D854" s="35" t="s">
        <v>4380</v>
      </c>
      <c r="E854" s="38" t="s">
        <v>3331</v>
      </c>
      <c r="F854" s="35" t="s">
        <v>4553</v>
      </c>
      <c r="G854" s="35" t="s">
        <v>2863</v>
      </c>
      <c r="H854" s="38" t="s">
        <v>2376</v>
      </c>
      <c r="I854" s="35" t="s">
        <v>2800</v>
      </c>
      <c r="J854" s="39" t="str">
        <f t="shared" si="97"/>
        <v>PA.IV.131007</v>
      </c>
      <c r="K854" s="38" t="s">
        <v>3298</v>
      </c>
      <c r="L854" s="35" t="str">
        <f t="shared" si="98"/>
        <v xml:space="preserve">Discontinued </v>
      </c>
      <c r="M854" s="39" t="str">
        <f t="shared" si="99"/>
        <v>PI.PA.IV.131007.01</v>
      </c>
      <c r="N854" s="39"/>
      <c r="O854" s="39" t="str">
        <f t="shared" si="100"/>
        <v>PH.PA.IV.131007.01</v>
      </c>
      <c r="Q854" s="39" t="str">
        <f t="shared" si="101"/>
        <v>CL.PA.IV.131007.01</v>
      </c>
      <c r="S854" s="39" t="str">
        <f t="shared" si="104"/>
        <v>DR.PA.IV.131007.01</v>
      </c>
      <c r="T854" s="39"/>
      <c r="U854" s="60" t="str">
        <f t="shared" si="102"/>
        <v>IM.PA.IV.131007.01</v>
      </c>
      <c r="V854" s="59"/>
      <c r="W854" s="60" t="str">
        <f t="shared" si="103"/>
        <v>GE.PA.IV.131007.01</v>
      </c>
      <c r="AD854" s="35" t="s">
        <v>3326</v>
      </c>
      <c r="AE854" s="35">
        <v>1270</v>
      </c>
    </row>
    <row r="855" spans="1:31" s="35" customFormat="1" ht="15">
      <c r="A855" s="35" t="s">
        <v>1664</v>
      </c>
      <c r="C855" s="38" t="s">
        <v>4519</v>
      </c>
      <c r="D855" s="35" t="s">
        <v>4380</v>
      </c>
      <c r="E855" s="38" t="s">
        <v>3331</v>
      </c>
      <c r="F855" s="35" t="s">
        <v>4553</v>
      </c>
      <c r="G855" s="35" t="s">
        <v>150</v>
      </c>
      <c r="H855" s="38" t="s">
        <v>2378</v>
      </c>
      <c r="I855" s="35" t="s">
        <v>2819</v>
      </c>
      <c r="J855" s="39" t="str">
        <f t="shared" ref="J855:J856" si="105">CONCATENATE("PA.IV.",C855,E855,H855)</f>
        <v>PA.IV.131008</v>
      </c>
      <c r="K855" s="38" t="s">
        <v>3298</v>
      </c>
      <c r="L855" s="35" t="str">
        <f t="shared" si="98"/>
        <v>D/C due to positive blood cultures</v>
      </c>
      <c r="M855" s="39" t="str">
        <f t="shared" si="99"/>
        <v>PI.PA.IV.131008.01</v>
      </c>
      <c r="N855" s="39"/>
      <c r="O855" s="39" t="str">
        <f t="shared" si="100"/>
        <v>PH.PA.IV.131008.01</v>
      </c>
      <c r="Q855" s="39" t="str">
        <f t="shared" si="101"/>
        <v>CL.PA.IV.131008.01</v>
      </c>
      <c r="S855" s="39" t="str">
        <f t="shared" si="104"/>
        <v>DR.PA.IV.131008.01</v>
      </c>
      <c r="T855" s="39"/>
      <c r="U855" s="60" t="str">
        <f t="shared" si="102"/>
        <v>IM.PA.IV.131008.01</v>
      </c>
      <c r="V855" s="59"/>
      <c r="W855" s="60" t="str">
        <f t="shared" si="103"/>
        <v>GE.PA.IV.131008.01</v>
      </c>
      <c r="AD855" s="35" t="s">
        <v>3326</v>
      </c>
      <c r="AE855" s="35">
        <v>1270</v>
      </c>
    </row>
    <row r="856" spans="1:31" s="35" customFormat="1" ht="15">
      <c r="A856" s="35" t="s">
        <v>1664</v>
      </c>
      <c r="C856" s="38" t="s">
        <v>4519</v>
      </c>
      <c r="E856" s="38" t="s">
        <v>3331</v>
      </c>
      <c r="F856" s="35" t="s">
        <v>4553</v>
      </c>
      <c r="G856" s="35" t="s">
        <v>4525</v>
      </c>
      <c r="H856" s="38" t="s">
        <v>3312</v>
      </c>
      <c r="J856" s="39" t="str">
        <f t="shared" si="105"/>
        <v>PA.IV.131009</v>
      </c>
      <c r="K856" s="38" t="s">
        <v>3298</v>
      </c>
      <c r="L856" s="35" t="str">
        <f t="shared" si="98"/>
        <v>Self Discontinued</v>
      </c>
      <c r="M856" s="39" t="str">
        <f t="shared" si="99"/>
        <v>PI.PA.IV.131009.01</v>
      </c>
      <c r="N856" s="39"/>
      <c r="O856" s="39" t="str">
        <f t="shared" si="100"/>
        <v>PH.PA.IV.131009.01</v>
      </c>
      <c r="Q856" s="39" t="str">
        <f t="shared" si="101"/>
        <v>CL.PA.IV.131009.01</v>
      </c>
      <c r="R856" s="35" t="s">
        <v>4380</v>
      </c>
      <c r="S856" s="39" t="str">
        <f t="shared" si="104"/>
        <v>DR.PA.IV.131009.01</v>
      </c>
      <c r="T856" s="39"/>
      <c r="U856" s="60" t="str">
        <f t="shared" si="102"/>
        <v>IM.PA.IV.131009.01</v>
      </c>
      <c r="V856" s="59"/>
      <c r="W856" s="60" t="str">
        <f t="shared" si="103"/>
        <v>GE.PA.IV.131009.01</v>
      </c>
      <c r="AD856" s="35" t="s">
        <v>3326</v>
      </c>
      <c r="AE856" s="35">
        <v>1270</v>
      </c>
    </row>
    <row r="857" spans="1:31" ht="14" customHeight="1">
      <c r="V857" s="17"/>
      <c r="W857" s="45"/>
    </row>
    <row r="858" spans="1:31" ht="14" customHeight="1">
      <c r="V858" s="17"/>
      <c r="W858" s="45"/>
    </row>
    <row r="859" spans="1:31" ht="14" customHeight="1">
      <c r="V859" s="17"/>
      <c r="W859" s="45"/>
    </row>
    <row r="860" spans="1:31" ht="14" customHeight="1">
      <c r="V860" s="17"/>
      <c r="W860" s="45"/>
    </row>
    <row r="861" spans="1:31" ht="14" customHeight="1">
      <c r="V861" s="17"/>
      <c r="W861" s="45"/>
    </row>
    <row r="862" spans="1:31" ht="14" customHeight="1">
      <c r="V862" s="17"/>
      <c r="W862" s="45"/>
    </row>
    <row r="863" spans="1:31" ht="14" customHeight="1">
      <c r="V863" s="17"/>
      <c r="W863" s="45"/>
    </row>
    <row r="864" spans="1:31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V944" s="17"/>
      <c r="W944" s="45"/>
    </row>
    <row r="945" spans="22:23" ht="14" customHeight="1">
      <c r="V945" s="17"/>
      <c r="W945" s="45"/>
    </row>
    <row r="946" spans="22:23" ht="14" customHeight="1">
      <c r="V946" s="17"/>
      <c r="W946" s="45"/>
    </row>
    <row r="947" spans="22:23" ht="14" customHeight="1">
      <c r="V947" s="17"/>
      <c r="W947" s="45"/>
    </row>
    <row r="948" spans="22:23" ht="14" customHeight="1">
      <c r="V948" s="17"/>
      <c r="W948" s="45"/>
    </row>
    <row r="949" spans="22:23" ht="14" customHeight="1">
      <c r="V949" s="17"/>
      <c r="W949" s="45"/>
    </row>
    <row r="950" spans="22:23" ht="14" customHeight="1">
      <c r="V950" s="17"/>
      <c r="W950" s="45"/>
    </row>
    <row r="951" spans="22:23" ht="14" customHeight="1">
      <c r="W951" s="45"/>
    </row>
    <row r="952" spans="22:23" ht="14" customHeight="1">
      <c r="W952" s="45"/>
    </row>
    <row r="953" spans="22:23" ht="14" customHeight="1">
      <c r="W953" s="45"/>
    </row>
    <row r="954" spans="22:23" ht="14" customHeight="1">
      <c r="W954" s="45"/>
    </row>
    <row r="955" spans="22:23" ht="14" customHeight="1">
      <c r="W955" s="45"/>
    </row>
    <row r="956" spans="22:23" ht="14" customHeight="1">
      <c r="W956" s="45"/>
    </row>
    <row r="957" spans="22:23" ht="14" customHeight="1">
      <c r="W957" s="45"/>
    </row>
    <row r="958" spans="22:23" ht="14" customHeight="1">
      <c r="W958" s="45"/>
    </row>
    <row r="959" spans="22:23" ht="14" customHeight="1">
      <c r="W959" s="45"/>
    </row>
    <row r="960" spans="22:23" ht="14" customHeight="1">
      <c r="W960" s="45"/>
    </row>
    <row r="961" spans="23:23" ht="14" customHeight="1">
      <c r="W961" s="45"/>
    </row>
    <row r="962" spans="23:23" ht="14" customHeight="1">
      <c r="W962" s="45"/>
    </row>
    <row r="963" spans="23:23" ht="14" customHeight="1">
      <c r="W963" s="45"/>
    </row>
    <row r="964" spans="23:23" ht="14" customHeight="1">
      <c r="W964" s="4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zoomScale="125" workbookViewId="0">
      <pane ySplit="1100" topLeftCell="A163" activePane="bottomLeft"/>
      <selection sqref="A1:XFD1"/>
      <selection pane="bottomLeft" activeCell="E184" sqref="E184"/>
    </sheetView>
  </sheetViews>
  <sheetFormatPr baseColWidth="10" defaultColWidth="8.875" defaultRowHeight="14" customHeight="1" x14ac:dyDescent="0"/>
  <cols>
    <col min="1" max="1" width="15.375" customWidth="1"/>
    <col min="2" max="2" width="19.875" customWidth="1"/>
    <col min="3" max="3" width="4.375" style="5" customWidth="1"/>
    <col min="4" max="4" width="15.375" customWidth="1"/>
    <col min="5" max="5" width="5.25" style="5" customWidth="1"/>
    <col min="6" max="6" width="30.75" customWidth="1"/>
    <col min="7" max="7" width="23.25" customWidth="1"/>
    <col min="8" max="8" width="4.25" style="5" customWidth="1"/>
    <col min="10" max="10" width="13.125" customWidth="1"/>
    <col min="15" max="15" width="13.25" customWidth="1"/>
    <col min="17" max="21" width="21.2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2031</v>
      </c>
      <c r="B2" s="57" t="s">
        <v>1307</v>
      </c>
      <c r="C2" s="58" t="s">
        <v>2212</v>
      </c>
      <c r="D2" s="57" t="s">
        <v>1148</v>
      </c>
      <c r="E2" s="58" t="s">
        <v>2212</v>
      </c>
      <c r="F2" s="57" t="s">
        <v>1149</v>
      </c>
      <c r="G2" s="57" t="s">
        <v>2033</v>
      </c>
      <c r="H2" s="58" t="s">
        <v>2212</v>
      </c>
      <c r="J2" s="59" t="str">
        <f t="shared" ref="J2:J33" si="0">CONCATENATE("PA.MU.",C2,E2,H2)</f>
        <v>PA.MU.010101</v>
      </c>
      <c r="K2" s="58" t="s">
        <v>2212</v>
      </c>
      <c r="L2" s="57" t="str">
        <f t="shared" ref="L2:L33" si="1">G2</f>
        <v>Pain</v>
      </c>
      <c r="M2" s="59" t="str">
        <f t="shared" ref="M2:M33" si="2">CONCATENATE("PI.",J2,".",K2)</f>
        <v>PI.PA.MU.010101.01</v>
      </c>
      <c r="N2" s="59"/>
      <c r="O2" s="59" t="str">
        <f t="shared" ref="O2:O33" si="3">CONCATENATE("PH.",J2,".",K2)</f>
        <v>PH.PA.MU.010101.01</v>
      </c>
      <c r="Q2" s="59" t="str">
        <f t="shared" ref="Q2:Q33" si="4">CONCATENATE("CL.",J2,".",K2)</f>
        <v>CL.PA.MU.010101.01</v>
      </c>
      <c r="R2" s="59"/>
      <c r="S2" s="59" t="str">
        <f>CONCATENATE("DR.",J2,".",K2)</f>
        <v>DR.PA.MU.010101.01</v>
      </c>
      <c r="T2" s="60"/>
      <c r="U2" s="60" t="str">
        <f>CONCATENATE("IM.",J2, ".",K2)</f>
        <v>IM.PA.MU.010101.01</v>
      </c>
      <c r="V2" s="59"/>
      <c r="W2" s="60" t="str">
        <f>CONCATENATE("GE.",J2, ".",K2)</f>
        <v>GE.PA.MU.010101.01</v>
      </c>
    </row>
    <row r="3" spans="1:37" s="57" customFormat="1" ht="14" customHeight="1">
      <c r="A3" s="57" t="s">
        <v>2031</v>
      </c>
      <c r="C3" s="58" t="s">
        <v>2212</v>
      </c>
      <c r="E3" s="58" t="s">
        <v>2212</v>
      </c>
      <c r="F3" s="57" t="s">
        <v>1149</v>
      </c>
      <c r="G3" s="57" t="s">
        <v>2687</v>
      </c>
      <c r="H3" s="58" t="s">
        <v>2217</v>
      </c>
      <c r="J3" s="59" t="str">
        <f t="shared" si="0"/>
        <v>PA.MU.010102</v>
      </c>
      <c r="K3" s="58" t="s">
        <v>2212</v>
      </c>
      <c r="L3" s="57" t="str">
        <f t="shared" si="1"/>
        <v>Redness</v>
      </c>
      <c r="M3" s="59" t="str">
        <f t="shared" si="2"/>
        <v>PI.PA.MU.010102.01</v>
      </c>
      <c r="N3" s="59"/>
      <c r="O3" s="59" t="str">
        <f t="shared" si="3"/>
        <v>PH.PA.MU.010102.01</v>
      </c>
      <c r="Q3" s="59" t="str">
        <f t="shared" si="4"/>
        <v>CL.PA.MU.010102.01</v>
      </c>
      <c r="R3" s="59"/>
      <c r="S3" s="59" t="str">
        <f t="shared" ref="S3:S70" si="5">CONCATENATE("DR.",J3,".",K3)</f>
        <v>DR.PA.MU.010102.01</v>
      </c>
      <c r="T3" s="59"/>
      <c r="U3" s="60" t="str">
        <f t="shared" ref="U3:U66" si="6">CONCATENATE("IM.",J3, ".",K3)</f>
        <v>IM.PA.MU.010102.01</v>
      </c>
      <c r="V3" s="59"/>
      <c r="W3" s="60" t="str">
        <f t="shared" ref="W3:W66" si="7">CONCATENATE("GE.",J3, ".",K3)</f>
        <v>GE.PA.MU.010102.01</v>
      </c>
    </row>
    <row r="4" spans="1:37" s="57" customFormat="1" ht="14" customHeight="1">
      <c r="A4" s="57" t="s">
        <v>2031</v>
      </c>
      <c r="C4" s="58" t="s">
        <v>2212</v>
      </c>
      <c r="E4" s="58" t="s">
        <v>2212</v>
      </c>
      <c r="F4" s="57" t="s">
        <v>1149</v>
      </c>
      <c r="G4" s="57" t="s">
        <v>2476</v>
      </c>
      <c r="H4" s="58" t="s">
        <v>2219</v>
      </c>
      <c r="J4" s="59" t="str">
        <f t="shared" si="0"/>
        <v>PA.MU.010103</v>
      </c>
      <c r="K4" s="58" t="s">
        <v>2212</v>
      </c>
      <c r="L4" s="57" t="str">
        <f t="shared" si="1"/>
        <v>Swelling</v>
      </c>
      <c r="M4" s="59" t="str">
        <f t="shared" si="2"/>
        <v>PI.PA.MU.010103.01</v>
      </c>
      <c r="N4" s="59"/>
      <c r="O4" s="59" t="str">
        <f t="shared" si="3"/>
        <v>PH.PA.MU.010103.01</v>
      </c>
      <c r="Q4" s="59" t="str">
        <f t="shared" si="4"/>
        <v>CL.PA.MU.010103.01</v>
      </c>
      <c r="R4" s="59"/>
      <c r="S4" s="59" t="str">
        <f t="shared" si="5"/>
        <v>DR.PA.MU.010103.01</v>
      </c>
      <c r="T4" s="59"/>
      <c r="U4" s="60" t="str">
        <f t="shared" si="6"/>
        <v>IM.PA.MU.010103.01</v>
      </c>
      <c r="V4" s="59"/>
      <c r="W4" s="60" t="str">
        <f t="shared" si="7"/>
        <v>GE.PA.MU.010103.01</v>
      </c>
    </row>
    <row r="5" spans="1:37" s="57" customFormat="1" ht="14" customHeight="1">
      <c r="A5" s="57" t="s">
        <v>2031</v>
      </c>
      <c r="C5" s="58" t="s">
        <v>2212</v>
      </c>
      <c r="E5" s="58" t="s">
        <v>2212</v>
      </c>
      <c r="F5" s="57" t="s">
        <v>1149</v>
      </c>
      <c r="G5" s="57" t="s">
        <v>1150</v>
      </c>
      <c r="H5" s="58" t="s">
        <v>2063</v>
      </c>
      <c r="J5" s="59" t="str">
        <f t="shared" si="0"/>
        <v>PA.MU.010104</v>
      </c>
      <c r="K5" s="58" t="s">
        <v>2212</v>
      </c>
      <c r="L5" s="57" t="str">
        <f t="shared" si="1"/>
        <v>Stiffness</v>
      </c>
      <c r="M5" s="59" t="str">
        <f t="shared" si="2"/>
        <v>PI.PA.MU.010104.01</v>
      </c>
      <c r="N5" s="59"/>
      <c r="O5" s="59" t="str">
        <f t="shared" si="3"/>
        <v>PH.PA.MU.010104.01</v>
      </c>
      <c r="Q5" s="59" t="str">
        <f t="shared" si="4"/>
        <v>CL.PA.MU.010104.01</v>
      </c>
      <c r="R5" s="59"/>
      <c r="S5" s="59" t="str">
        <f t="shared" si="5"/>
        <v>DR.PA.MU.010104.01</v>
      </c>
      <c r="T5" s="59"/>
      <c r="U5" s="60" t="str">
        <f t="shared" si="6"/>
        <v>IM.PA.MU.010104.01</v>
      </c>
      <c r="V5" s="59"/>
      <c r="W5" s="60" t="str">
        <f t="shared" si="7"/>
        <v>GE.PA.MU.010104.01</v>
      </c>
    </row>
    <row r="6" spans="1:37" s="57" customFormat="1" ht="14" customHeight="1">
      <c r="A6" s="57" t="s">
        <v>2031</v>
      </c>
      <c r="C6" s="58" t="s">
        <v>2212</v>
      </c>
      <c r="E6" s="58" t="s">
        <v>2212</v>
      </c>
      <c r="F6" s="57" t="s">
        <v>1149</v>
      </c>
      <c r="G6" s="57" t="s">
        <v>1151</v>
      </c>
      <c r="H6" s="58" t="s">
        <v>2065</v>
      </c>
      <c r="J6" s="59" t="str">
        <f t="shared" si="0"/>
        <v>PA.MU.010105</v>
      </c>
      <c r="K6" s="58" t="s">
        <v>2212</v>
      </c>
      <c r="L6" s="57" t="str">
        <f t="shared" si="1"/>
        <v>Spasms</v>
      </c>
      <c r="M6" s="59" t="str">
        <f t="shared" si="2"/>
        <v>PI.PA.MU.010105.01</v>
      </c>
      <c r="N6" s="59"/>
      <c r="O6" s="59" t="str">
        <f t="shared" si="3"/>
        <v>PH.PA.MU.010105.01</v>
      </c>
      <c r="Q6" s="59" t="str">
        <f t="shared" si="4"/>
        <v>CL.PA.MU.010105.01</v>
      </c>
      <c r="R6" s="59"/>
      <c r="S6" s="59" t="str">
        <f t="shared" si="5"/>
        <v>DR.PA.MU.010105.01</v>
      </c>
      <c r="T6" s="59"/>
      <c r="U6" s="60" t="str">
        <f t="shared" si="6"/>
        <v>IM.PA.MU.010105.01</v>
      </c>
      <c r="V6" s="59"/>
      <c r="W6" s="60" t="str">
        <f t="shared" si="7"/>
        <v>GE.PA.MU.010105.01</v>
      </c>
    </row>
    <row r="7" spans="1:37" s="57" customFormat="1" ht="14" customHeight="1">
      <c r="A7" s="57" t="s">
        <v>2031</v>
      </c>
      <c r="C7" s="58" t="s">
        <v>2212</v>
      </c>
      <c r="E7" s="58" t="s">
        <v>2212</v>
      </c>
      <c r="F7" s="57" t="s">
        <v>1149</v>
      </c>
      <c r="G7" s="57" t="s">
        <v>1152</v>
      </c>
      <c r="H7" s="58" t="s">
        <v>2222</v>
      </c>
      <c r="J7" s="59" t="str">
        <f t="shared" si="0"/>
        <v>PA.MU.010106</v>
      </c>
      <c r="K7" s="58" t="s">
        <v>2212</v>
      </c>
      <c r="L7" s="57" t="str">
        <f t="shared" si="1"/>
        <v>Deformity</v>
      </c>
      <c r="M7" s="59" t="str">
        <f t="shared" si="2"/>
        <v>PI.PA.MU.010106.01</v>
      </c>
      <c r="N7" s="59"/>
      <c r="O7" s="59" t="str">
        <f t="shared" si="3"/>
        <v>PH.PA.MU.010106.01</v>
      </c>
      <c r="Q7" s="59" t="str">
        <f t="shared" si="4"/>
        <v>CL.PA.MU.010106.01</v>
      </c>
      <c r="R7" s="59"/>
      <c r="S7" s="59" t="str">
        <f t="shared" si="5"/>
        <v>DR.PA.MU.010106.01</v>
      </c>
      <c r="T7" s="59"/>
      <c r="U7" s="60" t="str">
        <f t="shared" si="6"/>
        <v>IM.PA.MU.010106.01</v>
      </c>
      <c r="V7" s="59"/>
      <c r="W7" s="60" t="str">
        <f t="shared" si="7"/>
        <v>GE.PA.MU.010106.01</v>
      </c>
    </row>
    <row r="8" spans="1:37" s="57" customFormat="1" ht="14" customHeight="1">
      <c r="A8" s="57" t="s">
        <v>2031</v>
      </c>
      <c r="C8" s="58" t="s">
        <v>2212</v>
      </c>
      <c r="E8" s="58" t="s">
        <v>2212</v>
      </c>
      <c r="F8" s="57" t="s">
        <v>1149</v>
      </c>
      <c r="G8" s="57" t="s">
        <v>1771</v>
      </c>
      <c r="H8" s="58" t="s">
        <v>2376</v>
      </c>
      <c r="J8" s="59" t="str">
        <f t="shared" si="0"/>
        <v>PA.MU.010107</v>
      </c>
      <c r="K8" s="58" t="s">
        <v>2212</v>
      </c>
      <c r="L8" s="57" t="str">
        <f t="shared" si="1"/>
        <v>Click</v>
      </c>
      <c r="M8" s="59" t="str">
        <f t="shared" si="2"/>
        <v>PI.PA.MU.010107.01</v>
      </c>
      <c r="N8" s="59"/>
      <c r="O8" s="59" t="str">
        <f t="shared" si="3"/>
        <v>PH.PA.MU.010107.01</v>
      </c>
      <c r="Q8" s="59" t="str">
        <f t="shared" si="4"/>
        <v>CL.PA.MU.010107.01</v>
      </c>
      <c r="R8" s="59"/>
      <c r="S8" s="59" t="str">
        <f t="shared" si="5"/>
        <v>DR.PA.MU.010107.01</v>
      </c>
      <c r="T8" s="59"/>
      <c r="U8" s="60" t="str">
        <f t="shared" si="6"/>
        <v>IM.PA.MU.010107.01</v>
      </c>
      <c r="V8" s="59"/>
      <c r="W8" s="60" t="str">
        <f t="shared" si="7"/>
        <v>GE.PA.MU.010107.01</v>
      </c>
    </row>
    <row r="9" spans="1:37" s="57" customFormat="1" ht="14" customHeight="1">
      <c r="A9" s="57" t="s">
        <v>2031</v>
      </c>
      <c r="C9" s="58" t="s">
        <v>2212</v>
      </c>
      <c r="E9" s="58" t="s">
        <v>2212</v>
      </c>
      <c r="F9" s="57" t="s">
        <v>1149</v>
      </c>
      <c r="G9" s="57" t="s">
        <v>1153</v>
      </c>
      <c r="H9" s="58" t="s">
        <v>2378</v>
      </c>
      <c r="J9" s="59" t="str">
        <f t="shared" si="0"/>
        <v>PA.MU.010108</v>
      </c>
      <c r="K9" s="58" t="s">
        <v>2212</v>
      </c>
      <c r="L9" s="57" t="str">
        <f t="shared" si="1"/>
        <v>Catching</v>
      </c>
      <c r="M9" s="59" t="str">
        <f t="shared" si="2"/>
        <v>PI.PA.MU.010108.01</v>
      </c>
      <c r="N9" s="59"/>
      <c r="O9" s="59" t="str">
        <f t="shared" si="3"/>
        <v>PH.PA.MU.010108.01</v>
      </c>
      <c r="Q9" s="59" t="str">
        <f t="shared" si="4"/>
        <v>CL.PA.MU.010108.01</v>
      </c>
      <c r="R9" s="59"/>
      <c r="S9" s="59" t="str">
        <f t="shared" si="5"/>
        <v>DR.PA.MU.010108.01</v>
      </c>
      <c r="T9" s="59"/>
      <c r="U9" s="60" t="str">
        <f t="shared" si="6"/>
        <v>IM.PA.MU.010108.01</v>
      </c>
      <c r="V9" s="59"/>
      <c r="W9" s="60" t="str">
        <f t="shared" si="7"/>
        <v>GE.PA.MU.010108.01</v>
      </c>
    </row>
    <row r="10" spans="1:37" s="57" customFormat="1" ht="14" customHeight="1">
      <c r="A10" s="57" t="s">
        <v>2031</v>
      </c>
      <c r="C10" s="58" t="s">
        <v>2212</v>
      </c>
      <c r="E10" s="58" t="s">
        <v>2212</v>
      </c>
      <c r="F10" s="57" t="s">
        <v>1149</v>
      </c>
      <c r="G10" s="57" t="s">
        <v>1154</v>
      </c>
      <c r="H10" s="58" t="s">
        <v>2380</v>
      </c>
      <c r="J10" s="59" t="str">
        <f t="shared" si="0"/>
        <v>PA.MU.010109</v>
      </c>
      <c r="K10" s="58" t="s">
        <v>2212</v>
      </c>
      <c r="L10" s="57" t="str">
        <f t="shared" si="1"/>
        <v>Locking</v>
      </c>
      <c r="M10" s="59" t="str">
        <f t="shared" si="2"/>
        <v>PI.PA.MU.010109.01</v>
      </c>
      <c r="N10" s="59"/>
      <c r="O10" s="59" t="str">
        <f t="shared" si="3"/>
        <v>PH.PA.MU.010109.01</v>
      </c>
      <c r="Q10" s="59" t="str">
        <f t="shared" si="4"/>
        <v>CL.PA.MU.010109.01</v>
      </c>
      <c r="R10" s="59"/>
      <c r="S10" s="59" t="str">
        <f t="shared" si="5"/>
        <v>DR.PA.MU.010109.01</v>
      </c>
      <c r="T10" s="59"/>
      <c r="U10" s="60" t="str">
        <f t="shared" si="6"/>
        <v>IM.PA.MU.010109.01</v>
      </c>
      <c r="V10" s="59"/>
      <c r="W10" s="60" t="str">
        <f t="shared" si="7"/>
        <v>GE.PA.MU.010109.01</v>
      </c>
    </row>
    <row r="11" spans="1:37" s="57" customFormat="1" ht="14" customHeight="1">
      <c r="A11" s="57" t="s">
        <v>2031</v>
      </c>
      <c r="C11" s="58" t="s">
        <v>2212</v>
      </c>
      <c r="E11" s="58" t="s">
        <v>2212</v>
      </c>
      <c r="F11" s="57" t="s">
        <v>1149</v>
      </c>
      <c r="G11" s="57" t="s">
        <v>1155</v>
      </c>
      <c r="H11" s="58" t="s">
        <v>2124</v>
      </c>
      <c r="J11" s="59" t="str">
        <f t="shared" si="0"/>
        <v>PA.MU.010110</v>
      </c>
      <c r="K11" s="58" t="s">
        <v>2212</v>
      </c>
      <c r="L11" s="57" t="str">
        <f t="shared" si="1"/>
        <v>Grating</v>
      </c>
      <c r="M11" s="59" t="str">
        <f t="shared" si="2"/>
        <v>PI.PA.MU.010110.01</v>
      </c>
      <c r="N11" s="59"/>
      <c r="O11" s="59" t="str">
        <f t="shared" si="3"/>
        <v>PH.PA.MU.010110.01</v>
      </c>
      <c r="Q11" s="59" t="str">
        <f t="shared" si="4"/>
        <v>CL.PA.MU.010110.01</v>
      </c>
      <c r="R11" s="59"/>
      <c r="S11" s="59" t="str">
        <f t="shared" si="5"/>
        <v>DR.PA.MU.010110.01</v>
      </c>
      <c r="T11" s="59"/>
      <c r="U11" s="60" t="str">
        <f t="shared" si="6"/>
        <v>IM.PA.MU.010110.01</v>
      </c>
      <c r="V11" s="59"/>
      <c r="W11" s="60" t="str">
        <f t="shared" si="7"/>
        <v>GE.PA.MU.010110.01</v>
      </c>
    </row>
    <row r="12" spans="1:37" s="57" customFormat="1" ht="14" customHeight="1">
      <c r="A12" s="57" t="s">
        <v>2031</v>
      </c>
      <c r="C12" s="58" t="s">
        <v>2212</v>
      </c>
      <c r="E12" s="58" t="s">
        <v>2212</v>
      </c>
      <c r="F12" s="57" t="s">
        <v>1149</v>
      </c>
      <c r="G12" s="57" t="s">
        <v>2477</v>
      </c>
      <c r="H12" s="58" t="s">
        <v>2126</v>
      </c>
      <c r="J12" s="59" t="str">
        <f t="shared" si="0"/>
        <v>PA.MU.010111</v>
      </c>
      <c r="K12" s="58" t="s">
        <v>2212</v>
      </c>
      <c r="L12" s="57" t="str">
        <f t="shared" si="1"/>
        <v>Warmth</v>
      </c>
      <c r="M12" s="59" t="str">
        <f t="shared" si="2"/>
        <v>PI.PA.MU.010111.01</v>
      </c>
      <c r="N12" s="59"/>
      <c r="O12" s="59" t="str">
        <f t="shared" si="3"/>
        <v>PH.PA.MU.010111.01</v>
      </c>
      <c r="Q12" s="59" t="str">
        <f t="shared" si="4"/>
        <v>CL.PA.MU.010111.01</v>
      </c>
      <c r="R12" s="59"/>
      <c r="S12" s="59" t="str">
        <f t="shared" si="5"/>
        <v>DR.PA.MU.010111.01</v>
      </c>
      <c r="T12" s="59"/>
      <c r="U12" s="60" t="str">
        <f t="shared" si="6"/>
        <v>IM.PA.MU.010111.01</v>
      </c>
      <c r="V12" s="59"/>
      <c r="W12" s="60" t="str">
        <f t="shared" si="7"/>
        <v>GE.PA.MU.010111.01</v>
      </c>
    </row>
    <row r="13" spans="1:37" s="57" customFormat="1" ht="14" customHeight="1">
      <c r="A13" s="57" t="s">
        <v>2031</v>
      </c>
      <c r="C13" s="58" t="s">
        <v>2212</v>
      </c>
      <c r="E13" s="58" t="s">
        <v>2212</v>
      </c>
      <c r="F13" s="57" t="s">
        <v>1149</v>
      </c>
      <c r="G13" s="57" t="s">
        <v>707</v>
      </c>
      <c r="H13" s="58" t="s">
        <v>2128</v>
      </c>
      <c r="J13" s="59" t="str">
        <f t="shared" si="0"/>
        <v>PA.MU.010112</v>
      </c>
      <c r="K13" s="58" t="s">
        <v>2212</v>
      </c>
      <c r="L13" s="57" t="str">
        <f t="shared" si="1"/>
        <v>Gives way</v>
      </c>
      <c r="M13" s="59" t="str">
        <f t="shared" si="2"/>
        <v>PI.PA.MU.010112.01</v>
      </c>
      <c r="N13" s="59"/>
      <c r="O13" s="59" t="str">
        <f t="shared" si="3"/>
        <v>PH.PA.MU.010112.01</v>
      </c>
      <c r="Q13" s="59" t="str">
        <f t="shared" si="4"/>
        <v>CL.PA.MU.010112.01</v>
      </c>
      <c r="R13" s="59"/>
      <c r="S13" s="59" t="str">
        <f t="shared" si="5"/>
        <v>DR.PA.MU.010112.01</v>
      </c>
      <c r="T13" s="59"/>
      <c r="U13" s="60" t="str">
        <f t="shared" si="6"/>
        <v>IM.PA.MU.010112.01</v>
      </c>
      <c r="V13" s="59"/>
      <c r="W13" s="60" t="str">
        <f t="shared" si="7"/>
        <v>GE.PA.MU.010112.01</v>
      </c>
    </row>
    <row r="14" spans="1:37" s="57" customFormat="1" ht="14" customHeight="1">
      <c r="A14" s="57" t="s">
        <v>2031</v>
      </c>
      <c r="C14" s="58" t="s">
        <v>2212</v>
      </c>
      <c r="D14" s="57" t="s">
        <v>2629</v>
      </c>
      <c r="E14" s="58" t="s">
        <v>2217</v>
      </c>
      <c r="F14" s="57" t="s">
        <v>1176</v>
      </c>
      <c r="G14" s="57" t="s">
        <v>317</v>
      </c>
      <c r="H14" s="58" t="s">
        <v>2212</v>
      </c>
      <c r="J14" s="59" t="str">
        <f t="shared" si="0"/>
        <v>PA.MU.010201</v>
      </c>
      <c r="K14" s="58" t="s">
        <v>2212</v>
      </c>
      <c r="L14" s="57" t="str">
        <f t="shared" si="1"/>
        <v>Ankle right</v>
      </c>
      <c r="M14" s="59" t="str">
        <f t="shared" si="2"/>
        <v>PI.PA.MU.010201.01</v>
      </c>
      <c r="N14" s="59"/>
      <c r="O14" s="59" t="str">
        <f t="shared" si="3"/>
        <v>PH.PA.MU.010201.01</v>
      </c>
      <c r="Q14" s="59" t="str">
        <f t="shared" si="4"/>
        <v>CL.PA.MU.010201.01</v>
      </c>
      <c r="R14" s="59"/>
      <c r="S14" s="59" t="str">
        <f t="shared" si="5"/>
        <v>DR.PA.MU.010201.01</v>
      </c>
      <c r="T14" s="59"/>
      <c r="U14" s="60" t="str">
        <f t="shared" si="6"/>
        <v>IM.PA.MU.010201.01</v>
      </c>
      <c r="V14" s="59"/>
      <c r="W14" s="60" t="str">
        <f t="shared" si="7"/>
        <v>GE.PA.MU.010201.01</v>
      </c>
    </row>
    <row r="15" spans="1:37" s="57" customFormat="1" ht="14" customHeight="1">
      <c r="A15" s="57" t="s">
        <v>2031</v>
      </c>
      <c r="C15" s="58" t="s">
        <v>2212</v>
      </c>
      <c r="E15" s="58" t="s">
        <v>2217</v>
      </c>
      <c r="F15" s="57" t="s">
        <v>1176</v>
      </c>
      <c r="G15" s="57" t="s">
        <v>536</v>
      </c>
      <c r="H15" s="58" t="s">
        <v>2217</v>
      </c>
      <c r="J15" s="59" t="str">
        <f t="shared" si="0"/>
        <v>PA.MU.010202</v>
      </c>
      <c r="K15" s="58" t="s">
        <v>2212</v>
      </c>
      <c r="L15" s="57" t="str">
        <f t="shared" si="1"/>
        <v>Ankle left</v>
      </c>
      <c r="M15" s="59" t="str">
        <f t="shared" si="2"/>
        <v>PI.PA.MU.010202.01</v>
      </c>
      <c r="N15" s="59"/>
      <c r="O15" s="59" t="str">
        <f t="shared" si="3"/>
        <v>PH.PA.MU.010202.01</v>
      </c>
      <c r="Q15" s="59" t="str">
        <f t="shared" si="4"/>
        <v>CL.PA.MU.010202.01</v>
      </c>
      <c r="R15" s="59"/>
      <c r="S15" s="59" t="str">
        <f t="shared" si="5"/>
        <v>DR.PA.MU.010202.01</v>
      </c>
      <c r="T15" s="59"/>
      <c r="U15" s="60" t="str">
        <f t="shared" si="6"/>
        <v>IM.PA.MU.010202.01</v>
      </c>
      <c r="V15" s="59"/>
      <c r="W15" s="60" t="str">
        <f t="shared" si="7"/>
        <v>GE.PA.MU.010202.01</v>
      </c>
    </row>
    <row r="16" spans="1:37" s="57" customFormat="1" ht="14" customHeight="1">
      <c r="A16" s="57" t="s">
        <v>2031</v>
      </c>
      <c r="C16" s="58" t="s">
        <v>2212</v>
      </c>
      <c r="E16" s="58" t="s">
        <v>2217</v>
      </c>
      <c r="F16" s="57" t="s">
        <v>1176</v>
      </c>
      <c r="G16" s="57" t="s">
        <v>445</v>
      </c>
      <c r="H16" s="58" t="s">
        <v>2219</v>
      </c>
      <c r="J16" s="59" t="str">
        <f t="shared" si="0"/>
        <v>PA.MU.010203</v>
      </c>
      <c r="K16" s="58" t="s">
        <v>2212</v>
      </c>
      <c r="L16" s="57" t="str">
        <f t="shared" si="1"/>
        <v>Elbow right</v>
      </c>
      <c r="M16" s="59" t="str">
        <f t="shared" si="2"/>
        <v>PI.PA.MU.010203.01</v>
      </c>
      <c r="N16" s="59"/>
      <c r="O16" s="59" t="str">
        <f t="shared" si="3"/>
        <v>PH.PA.MU.010203.01</v>
      </c>
      <c r="Q16" s="59" t="str">
        <f t="shared" si="4"/>
        <v>CL.PA.MU.010203.01</v>
      </c>
      <c r="R16" s="59"/>
      <c r="S16" s="59" t="str">
        <f t="shared" si="5"/>
        <v>DR.PA.MU.010203.01</v>
      </c>
      <c r="T16" s="59"/>
      <c r="U16" s="60" t="str">
        <f t="shared" si="6"/>
        <v>IM.PA.MU.010203.01</v>
      </c>
      <c r="V16" s="59"/>
      <c r="W16" s="60" t="str">
        <f t="shared" si="7"/>
        <v>GE.PA.MU.010203.01</v>
      </c>
    </row>
    <row r="17" spans="1:23" s="57" customFormat="1" ht="14" customHeight="1">
      <c r="A17" s="57" t="s">
        <v>2031</v>
      </c>
      <c r="C17" s="58" t="s">
        <v>2212</v>
      </c>
      <c r="E17" s="58" t="s">
        <v>2217</v>
      </c>
      <c r="F17" s="57" t="s">
        <v>1176</v>
      </c>
      <c r="G17" s="57" t="s">
        <v>446</v>
      </c>
      <c r="H17" s="58" t="s">
        <v>2063</v>
      </c>
      <c r="J17" s="59" t="str">
        <f t="shared" si="0"/>
        <v>PA.MU.010204</v>
      </c>
      <c r="K17" s="58" t="s">
        <v>2212</v>
      </c>
      <c r="L17" s="57" t="str">
        <f t="shared" si="1"/>
        <v>Elbow left</v>
      </c>
      <c r="M17" s="59" t="str">
        <f t="shared" si="2"/>
        <v>PI.PA.MU.010204.01</v>
      </c>
      <c r="N17" s="59"/>
      <c r="O17" s="59" t="str">
        <f t="shared" si="3"/>
        <v>PH.PA.MU.010204.01</v>
      </c>
      <c r="Q17" s="59" t="str">
        <f t="shared" si="4"/>
        <v>CL.PA.MU.010204.01</v>
      </c>
      <c r="R17" s="59"/>
      <c r="S17" s="59" t="str">
        <f t="shared" si="5"/>
        <v>DR.PA.MU.010204.01</v>
      </c>
      <c r="T17" s="59"/>
      <c r="U17" s="60" t="str">
        <f t="shared" si="6"/>
        <v>IM.PA.MU.010204.01</v>
      </c>
      <c r="V17" s="59"/>
      <c r="W17" s="60" t="str">
        <f t="shared" si="7"/>
        <v>GE.PA.MU.010204.01</v>
      </c>
    </row>
    <row r="18" spans="1:23" s="57" customFormat="1" ht="14" customHeight="1">
      <c r="A18" s="57" t="s">
        <v>2031</v>
      </c>
      <c r="C18" s="58" t="s">
        <v>2212</v>
      </c>
      <c r="E18" s="58" t="s">
        <v>2217</v>
      </c>
      <c r="F18" s="57" t="s">
        <v>1176</v>
      </c>
      <c r="G18" s="57" t="s">
        <v>708</v>
      </c>
      <c r="H18" s="58" t="s">
        <v>2065</v>
      </c>
      <c r="J18" s="59" t="str">
        <f t="shared" si="0"/>
        <v>PA.MU.010205</v>
      </c>
      <c r="K18" s="58" t="s">
        <v>2212</v>
      </c>
      <c r="L18" s="57" t="str">
        <f t="shared" si="1"/>
        <v>Hip right</v>
      </c>
      <c r="M18" s="59" t="str">
        <f t="shared" si="2"/>
        <v>PI.PA.MU.010205.01</v>
      </c>
      <c r="N18" s="59"/>
      <c r="O18" s="59" t="str">
        <f t="shared" si="3"/>
        <v>PH.PA.MU.010205.01</v>
      </c>
      <c r="Q18" s="59" t="str">
        <f t="shared" si="4"/>
        <v>CL.PA.MU.010205.01</v>
      </c>
      <c r="R18" s="59"/>
      <c r="S18" s="59" t="str">
        <f t="shared" si="5"/>
        <v>DR.PA.MU.010205.01</v>
      </c>
      <c r="T18" s="59"/>
      <c r="U18" s="60" t="str">
        <f t="shared" si="6"/>
        <v>IM.PA.MU.010205.01</v>
      </c>
      <c r="V18" s="59"/>
      <c r="W18" s="60" t="str">
        <f t="shared" si="7"/>
        <v>GE.PA.MU.010205.01</v>
      </c>
    </row>
    <row r="19" spans="1:23" s="57" customFormat="1" ht="14" customHeight="1">
      <c r="A19" s="57" t="s">
        <v>2031</v>
      </c>
      <c r="C19" s="58" t="s">
        <v>2212</v>
      </c>
      <c r="E19" s="58" t="s">
        <v>2217</v>
      </c>
      <c r="F19" s="57" t="s">
        <v>1176</v>
      </c>
      <c r="G19" s="57" t="s">
        <v>709</v>
      </c>
      <c r="H19" s="58" t="s">
        <v>2222</v>
      </c>
      <c r="J19" s="59" t="str">
        <f t="shared" si="0"/>
        <v>PA.MU.010206</v>
      </c>
      <c r="K19" s="58" t="s">
        <v>2212</v>
      </c>
      <c r="L19" s="57" t="str">
        <f t="shared" si="1"/>
        <v>Hip left</v>
      </c>
      <c r="M19" s="59" t="str">
        <f t="shared" si="2"/>
        <v>PI.PA.MU.010206.01</v>
      </c>
      <c r="N19" s="59"/>
      <c r="O19" s="59" t="str">
        <f t="shared" si="3"/>
        <v>PH.PA.MU.010206.01</v>
      </c>
      <c r="Q19" s="59" t="str">
        <f t="shared" si="4"/>
        <v>CL.PA.MU.010206.01</v>
      </c>
      <c r="R19" s="59"/>
      <c r="S19" s="59" t="str">
        <f t="shared" si="5"/>
        <v>DR.PA.MU.010206.01</v>
      </c>
      <c r="T19" s="59"/>
      <c r="U19" s="60" t="str">
        <f t="shared" si="6"/>
        <v>IM.PA.MU.010206.01</v>
      </c>
      <c r="V19" s="59"/>
      <c r="W19" s="60" t="str">
        <f t="shared" si="7"/>
        <v>GE.PA.MU.010206.01</v>
      </c>
    </row>
    <row r="20" spans="1:23" s="57" customFormat="1" ht="14" customHeight="1">
      <c r="A20" s="57" t="s">
        <v>2031</v>
      </c>
      <c r="C20" s="58" t="s">
        <v>2212</v>
      </c>
      <c r="E20" s="58" t="s">
        <v>2217</v>
      </c>
      <c r="F20" s="57" t="s">
        <v>1176</v>
      </c>
      <c r="G20" s="57" t="s">
        <v>743</v>
      </c>
      <c r="H20" s="58" t="s">
        <v>2376</v>
      </c>
      <c r="J20" s="59" t="str">
        <f t="shared" si="0"/>
        <v>PA.MU.010207</v>
      </c>
      <c r="K20" s="58" t="s">
        <v>2212</v>
      </c>
      <c r="L20" s="57" t="str">
        <f t="shared" si="1"/>
        <v>Knee left</v>
      </c>
      <c r="M20" s="59" t="str">
        <f t="shared" si="2"/>
        <v>PI.PA.MU.010207.01</v>
      </c>
      <c r="N20" s="59"/>
      <c r="O20" s="59" t="str">
        <f t="shared" si="3"/>
        <v>PH.PA.MU.010207.01</v>
      </c>
      <c r="Q20" s="59" t="str">
        <f t="shared" si="4"/>
        <v>CL.PA.MU.010207.01</v>
      </c>
      <c r="R20" s="59"/>
      <c r="S20" s="59" t="str">
        <f t="shared" si="5"/>
        <v>DR.PA.MU.010207.01</v>
      </c>
      <c r="T20" s="59"/>
      <c r="U20" s="60" t="str">
        <f t="shared" si="6"/>
        <v>IM.PA.MU.010207.01</v>
      </c>
      <c r="V20" s="59"/>
      <c r="W20" s="60" t="str">
        <f t="shared" si="7"/>
        <v>GE.PA.MU.010207.01</v>
      </c>
    </row>
    <row r="21" spans="1:23" s="57" customFormat="1" ht="14" customHeight="1">
      <c r="A21" s="57" t="s">
        <v>2031</v>
      </c>
      <c r="C21" s="58" t="s">
        <v>2212</v>
      </c>
      <c r="E21" s="58" t="s">
        <v>2217</v>
      </c>
      <c r="F21" s="57" t="s">
        <v>1176</v>
      </c>
      <c r="G21" s="57" t="s">
        <v>742</v>
      </c>
      <c r="H21" s="58" t="s">
        <v>2378</v>
      </c>
      <c r="J21" s="59" t="str">
        <f t="shared" si="0"/>
        <v>PA.MU.010208</v>
      </c>
      <c r="K21" s="58" t="s">
        <v>2212</v>
      </c>
      <c r="L21" s="57" t="str">
        <f t="shared" si="1"/>
        <v>Knee right</v>
      </c>
      <c r="M21" s="59" t="str">
        <f t="shared" si="2"/>
        <v>PI.PA.MU.010208.01</v>
      </c>
      <c r="N21" s="59"/>
      <c r="O21" s="59" t="str">
        <f t="shared" si="3"/>
        <v>PH.PA.MU.010208.01</v>
      </c>
      <c r="Q21" s="59" t="str">
        <f t="shared" si="4"/>
        <v>CL.PA.MU.010208.01</v>
      </c>
      <c r="R21" s="59"/>
      <c r="S21" s="59" t="str">
        <f t="shared" si="5"/>
        <v>DR.PA.MU.010208.01</v>
      </c>
      <c r="T21" s="59"/>
      <c r="U21" s="60" t="str">
        <f t="shared" si="6"/>
        <v>IM.PA.MU.010208.01</v>
      </c>
      <c r="V21" s="59"/>
      <c r="W21" s="60" t="str">
        <f t="shared" si="7"/>
        <v>GE.PA.MU.010208.01</v>
      </c>
    </row>
    <row r="22" spans="1:23" s="57" customFormat="1" ht="14" customHeight="1">
      <c r="A22" s="57" t="s">
        <v>2031</v>
      </c>
      <c r="C22" s="58" t="s">
        <v>2212</v>
      </c>
      <c r="E22" s="58" t="s">
        <v>2217</v>
      </c>
      <c r="F22" s="57" t="s">
        <v>1176</v>
      </c>
      <c r="G22" s="57" t="s">
        <v>733</v>
      </c>
      <c r="H22" s="58" t="s">
        <v>2380</v>
      </c>
      <c r="J22" s="59" t="str">
        <f t="shared" si="0"/>
        <v>PA.MU.010209</v>
      </c>
      <c r="K22" s="58" t="s">
        <v>2212</v>
      </c>
      <c r="L22" s="57" t="str">
        <f t="shared" si="1"/>
        <v>Shoulder right</v>
      </c>
      <c r="M22" s="59" t="str">
        <f t="shared" si="2"/>
        <v>PI.PA.MU.010209.01</v>
      </c>
      <c r="N22" s="59"/>
      <c r="O22" s="59" t="str">
        <f t="shared" si="3"/>
        <v>PH.PA.MU.010209.01</v>
      </c>
      <c r="Q22" s="59" t="str">
        <f t="shared" si="4"/>
        <v>CL.PA.MU.010209.01</v>
      </c>
      <c r="R22" s="59"/>
      <c r="S22" s="59" t="str">
        <f t="shared" si="5"/>
        <v>DR.PA.MU.010209.01</v>
      </c>
      <c r="T22" s="59"/>
      <c r="U22" s="60" t="str">
        <f t="shared" si="6"/>
        <v>IM.PA.MU.010209.01</v>
      </c>
      <c r="V22" s="59"/>
      <c r="W22" s="60" t="str">
        <f t="shared" si="7"/>
        <v>GE.PA.MU.010209.01</v>
      </c>
    </row>
    <row r="23" spans="1:23" s="57" customFormat="1" ht="14" customHeight="1">
      <c r="A23" s="57" t="s">
        <v>2031</v>
      </c>
      <c r="C23" s="58" t="s">
        <v>2212</v>
      </c>
      <c r="E23" s="58" t="s">
        <v>2217</v>
      </c>
      <c r="F23" s="57" t="s">
        <v>1176</v>
      </c>
      <c r="G23" s="57" t="s">
        <v>734</v>
      </c>
      <c r="H23" s="58" t="s">
        <v>2124</v>
      </c>
      <c r="J23" s="59" t="str">
        <f t="shared" si="0"/>
        <v>PA.MU.010210</v>
      </c>
      <c r="K23" s="58" t="s">
        <v>2212</v>
      </c>
      <c r="L23" s="57" t="str">
        <f t="shared" si="1"/>
        <v>Shoulder left</v>
      </c>
      <c r="M23" s="59" t="str">
        <f t="shared" si="2"/>
        <v>PI.PA.MU.010210.01</v>
      </c>
      <c r="N23" s="59"/>
      <c r="O23" s="59" t="str">
        <f t="shared" si="3"/>
        <v>PH.PA.MU.010210.01</v>
      </c>
      <c r="Q23" s="59" t="str">
        <f t="shared" si="4"/>
        <v>CL.PA.MU.010210.01</v>
      </c>
      <c r="R23" s="59"/>
      <c r="S23" s="59" t="str">
        <f t="shared" si="5"/>
        <v>DR.PA.MU.010210.01</v>
      </c>
      <c r="T23" s="59"/>
      <c r="U23" s="60" t="str">
        <f t="shared" si="6"/>
        <v>IM.PA.MU.010210.01</v>
      </c>
      <c r="V23" s="59"/>
      <c r="W23" s="60" t="str">
        <f t="shared" si="7"/>
        <v>GE.PA.MU.010210.01</v>
      </c>
    </row>
    <row r="24" spans="1:23" s="57" customFormat="1" ht="14" customHeight="1">
      <c r="A24" s="57" t="s">
        <v>2031</v>
      </c>
      <c r="C24" s="58" t="s">
        <v>2212</v>
      </c>
      <c r="E24" s="58" t="s">
        <v>2217</v>
      </c>
      <c r="F24" s="57" t="s">
        <v>1176</v>
      </c>
      <c r="G24" s="57" t="s">
        <v>867</v>
      </c>
      <c r="H24" s="58" t="s">
        <v>2126</v>
      </c>
      <c r="J24" s="59" t="str">
        <f t="shared" si="0"/>
        <v>PA.MU.010211</v>
      </c>
      <c r="K24" s="58" t="s">
        <v>2212</v>
      </c>
      <c r="L24" s="57" t="str">
        <f t="shared" si="1"/>
        <v>Wrist right</v>
      </c>
      <c r="M24" s="59" t="str">
        <f t="shared" si="2"/>
        <v>PI.PA.MU.010211.01</v>
      </c>
      <c r="N24" s="59"/>
      <c r="O24" s="59" t="str">
        <f t="shared" si="3"/>
        <v>PH.PA.MU.010211.01</v>
      </c>
      <c r="Q24" s="59" t="str">
        <f t="shared" si="4"/>
        <v>CL.PA.MU.010211.01</v>
      </c>
      <c r="R24" s="59"/>
      <c r="S24" s="59" t="str">
        <f t="shared" si="5"/>
        <v>DR.PA.MU.010211.01</v>
      </c>
      <c r="T24" s="59"/>
      <c r="U24" s="60" t="str">
        <f t="shared" si="6"/>
        <v>IM.PA.MU.010211.01</v>
      </c>
      <c r="V24" s="59"/>
      <c r="W24" s="60" t="str">
        <f t="shared" si="7"/>
        <v>GE.PA.MU.010211.01</v>
      </c>
    </row>
    <row r="25" spans="1:23" s="57" customFormat="1" ht="14" customHeight="1">
      <c r="A25" s="57" t="s">
        <v>2031</v>
      </c>
      <c r="C25" s="58" t="s">
        <v>2212</v>
      </c>
      <c r="E25" s="58" t="s">
        <v>2217</v>
      </c>
      <c r="F25" s="57" t="s">
        <v>1176</v>
      </c>
      <c r="G25" s="57" t="s">
        <v>868</v>
      </c>
      <c r="H25" s="58" t="s">
        <v>2128</v>
      </c>
      <c r="J25" s="59" t="str">
        <f t="shared" si="0"/>
        <v>PA.MU.010212</v>
      </c>
      <c r="K25" s="58" t="s">
        <v>2212</v>
      </c>
      <c r="L25" s="57" t="str">
        <f t="shared" si="1"/>
        <v>Wrist left</v>
      </c>
      <c r="M25" s="59" t="str">
        <f t="shared" si="2"/>
        <v>PI.PA.MU.010212.01</v>
      </c>
      <c r="N25" s="59"/>
      <c r="O25" s="59" t="str">
        <f t="shared" si="3"/>
        <v>PH.PA.MU.010212.01</v>
      </c>
      <c r="Q25" s="59" t="str">
        <f t="shared" si="4"/>
        <v>CL.PA.MU.010212.01</v>
      </c>
      <c r="R25" s="59"/>
      <c r="S25" s="59" t="str">
        <f t="shared" si="5"/>
        <v>DR.PA.MU.010212.01</v>
      </c>
      <c r="T25" s="59"/>
      <c r="U25" s="60" t="str">
        <f t="shared" si="6"/>
        <v>IM.PA.MU.010212.01</v>
      </c>
      <c r="V25" s="59"/>
      <c r="W25" s="60" t="str">
        <f t="shared" si="7"/>
        <v>GE.PA.MU.010212.01</v>
      </c>
    </row>
    <row r="26" spans="1:23" s="57" customFormat="1" ht="14" customHeight="1">
      <c r="A26" s="57" t="s">
        <v>2031</v>
      </c>
      <c r="C26" s="58" t="s">
        <v>2212</v>
      </c>
      <c r="E26" s="58" t="s">
        <v>2217</v>
      </c>
      <c r="F26" s="57" t="s">
        <v>1176</v>
      </c>
      <c r="G26" s="57" t="s">
        <v>972</v>
      </c>
      <c r="H26" s="58" t="s">
        <v>2130</v>
      </c>
      <c r="J26" s="59" t="str">
        <f t="shared" si="0"/>
        <v>PA.MU.010213</v>
      </c>
      <c r="K26" s="58" t="s">
        <v>2212</v>
      </c>
      <c r="L26" s="57" t="str">
        <f t="shared" si="1"/>
        <v>Other, specify:</v>
      </c>
      <c r="M26" s="59" t="str">
        <f t="shared" si="2"/>
        <v>PI.PA.MU.010213.01</v>
      </c>
      <c r="N26" s="59"/>
      <c r="O26" s="59" t="str">
        <f t="shared" si="3"/>
        <v>PH.PA.MU.010213.01</v>
      </c>
      <c r="Q26" s="59" t="str">
        <f t="shared" si="4"/>
        <v>CL.PA.MU.010213.01</v>
      </c>
      <c r="R26" s="59"/>
      <c r="S26" s="59" t="str">
        <f t="shared" si="5"/>
        <v>DR.PA.MU.010213.01</v>
      </c>
      <c r="T26" s="59"/>
      <c r="U26" s="60" t="str">
        <f t="shared" si="6"/>
        <v>IM.PA.MU.010213.01</v>
      </c>
      <c r="V26" s="59"/>
      <c r="W26" s="60" t="str">
        <f t="shared" si="7"/>
        <v>GE.PA.MU.010213.01</v>
      </c>
    </row>
    <row r="27" spans="1:23" s="57" customFormat="1" ht="14" customHeight="1">
      <c r="A27" s="57" t="s">
        <v>2031</v>
      </c>
      <c r="B27" s="57" t="s">
        <v>1177</v>
      </c>
      <c r="C27" s="58" t="s">
        <v>2217</v>
      </c>
      <c r="D27" s="57" t="s">
        <v>1148</v>
      </c>
      <c r="E27" s="58" t="s">
        <v>2212</v>
      </c>
      <c r="F27" s="57" t="s">
        <v>1337</v>
      </c>
      <c r="G27" s="57" t="s">
        <v>2033</v>
      </c>
      <c r="H27" s="58" t="s">
        <v>2212</v>
      </c>
      <c r="J27" s="59" t="str">
        <f t="shared" si="0"/>
        <v>PA.MU.020101</v>
      </c>
      <c r="K27" s="58" t="s">
        <v>2212</v>
      </c>
      <c r="L27" s="57" t="str">
        <f t="shared" si="1"/>
        <v>Pain</v>
      </c>
      <c r="M27" s="59" t="str">
        <f t="shared" si="2"/>
        <v>PI.PA.MU.020101.01</v>
      </c>
      <c r="N27" s="59"/>
      <c r="O27" s="59" t="str">
        <f t="shared" si="3"/>
        <v>PH.PA.MU.020101.01</v>
      </c>
      <c r="Q27" s="59" t="str">
        <f t="shared" si="4"/>
        <v>CL.PA.MU.020101.01</v>
      </c>
      <c r="R27" s="59"/>
      <c r="S27" s="59" t="str">
        <f t="shared" si="5"/>
        <v>DR.PA.MU.020101.01</v>
      </c>
      <c r="T27" s="59"/>
      <c r="U27" s="60" t="str">
        <f t="shared" si="6"/>
        <v>IM.PA.MU.020101.01</v>
      </c>
      <c r="V27" s="59"/>
      <c r="W27" s="60" t="str">
        <f t="shared" si="7"/>
        <v>GE.PA.MU.020101.01</v>
      </c>
    </row>
    <row r="28" spans="1:23" s="57" customFormat="1" ht="14" customHeight="1">
      <c r="A28" s="57" t="s">
        <v>2031</v>
      </c>
      <c r="C28" s="58" t="s">
        <v>2217</v>
      </c>
      <c r="E28" s="58" t="s">
        <v>2212</v>
      </c>
      <c r="F28" s="57" t="s">
        <v>1337</v>
      </c>
      <c r="G28" s="57" t="s">
        <v>2687</v>
      </c>
      <c r="H28" s="58" t="s">
        <v>2217</v>
      </c>
      <c r="J28" s="59" t="str">
        <f t="shared" si="0"/>
        <v>PA.MU.020102</v>
      </c>
      <c r="K28" s="58" t="s">
        <v>2212</v>
      </c>
      <c r="L28" s="57" t="str">
        <f t="shared" si="1"/>
        <v>Redness</v>
      </c>
      <c r="M28" s="59" t="str">
        <f t="shared" si="2"/>
        <v>PI.PA.MU.020102.01</v>
      </c>
      <c r="N28" s="59"/>
      <c r="O28" s="59" t="str">
        <f t="shared" si="3"/>
        <v>PH.PA.MU.020102.01</v>
      </c>
      <c r="Q28" s="59" t="str">
        <f t="shared" si="4"/>
        <v>CL.PA.MU.020102.01</v>
      </c>
      <c r="R28" s="59"/>
      <c r="S28" s="59" t="str">
        <f t="shared" si="5"/>
        <v>DR.PA.MU.020102.01</v>
      </c>
      <c r="T28" s="59"/>
      <c r="U28" s="60" t="str">
        <f t="shared" si="6"/>
        <v>IM.PA.MU.020102.01</v>
      </c>
      <c r="V28" s="59"/>
      <c r="W28" s="60" t="str">
        <f t="shared" si="7"/>
        <v>GE.PA.MU.020102.01</v>
      </c>
    </row>
    <row r="29" spans="1:23" s="57" customFormat="1" ht="14" customHeight="1">
      <c r="A29" s="57" t="s">
        <v>2031</v>
      </c>
      <c r="C29" s="58" t="s">
        <v>2217</v>
      </c>
      <c r="E29" s="58" t="s">
        <v>2212</v>
      </c>
      <c r="F29" s="57" t="s">
        <v>1337</v>
      </c>
      <c r="G29" s="57" t="s">
        <v>2476</v>
      </c>
      <c r="H29" s="58" t="s">
        <v>2219</v>
      </c>
      <c r="J29" s="59" t="str">
        <f t="shared" si="0"/>
        <v>PA.MU.020103</v>
      </c>
      <c r="K29" s="58" t="s">
        <v>2212</v>
      </c>
      <c r="L29" s="57" t="str">
        <f t="shared" si="1"/>
        <v>Swelling</v>
      </c>
      <c r="M29" s="59" t="str">
        <f t="shared" si="2"/>
        <v>PI.PA.MU.020103.01</v>
      </c>
      <c r="N29" s="59"/>
      <c r="O29" s="59" t="str">
        <f t="shared" si="3"/>
        <v>PH.PA.MU.020103.01</v>
      </c>
      <c r="Q29" s="59" t="str">
        <f t="shared" si="4"/>
        <v>CL.PA.MU.020103.01</v>
      </c>
      <c r="R29" s="59"/>
      <c r="S29" s="59" t="str">
        <f t="shared" si="5"/>
        <v>DR.PA.MU.020103.01</v>
      </c>
      <c r="T29" s="59"/>
      <c r="U29" s="60" t="str">
        <f t="shared" si="6"/>
        <v>IM.PA.MU.020103.01</v>
      </c>
      <c r="V29" s="59"/>
      <c r="W29" s="60" t="str">
        <f t="shared" si="7"/>
        <v>GE.PA.MU.020103.01</v>
      </c>
    </row>
    <row r="30" spans="1:23" s="57" customFormat="1" ht="14" customHeight="1">
      <c r="A30" s="57" t="s">
        <v>2031</v>
      </c>
      <c r="C30" s="58" t="s">
        <v>2217</v>
      </c>
      <c r="E30" s="58" t="s">
        <v>2212</v>
      </c>
      <c r="F30" s="57" t="s">
        <v>1337</v>
      </c>
      <c r="G30" s="57" t="s">
        <v>1150</v>
      </c>
      <c r="H30" s="58" t="s">
        <v>2063</v>
      </c>
      <c r="J30" s="59" t="str">
        <f t="shared" si="0"/>
        <v>PA.MU.020104</v>
      </c>
      <c r="K30" s="58" t="s">
        <v>2212</v>
      </c>
      <c r="L30" s="57" t="str">
        <f t="shared" si="1"/>
        <v>Stiffness</v>
      </c>
      <c r="M30" s="59" t="str">
        <f t="shared" si="2"/>
        <v>PI.PA.MU.020104.01</v>
      </c>
      <c r="N30" s="59"/>
      <c r="O30" s="59" t="str">
        <f t="shared" si="3"/>
        <v>PH.PA.MU.020104.01</v>
      </c>
      <c r="Q30" s="59" t="str">
        <f t="shared" si="4"/>
        <v>CL.PA.MU.020104.01</v>
      </c>
      <c r="R30" s="59"/>
      <c r="S30" s="59" t="str">
        <f t="shared" si="5"/>
        <v>DR.PA.MU.020104.01</v>
      </c>
      <c r="T30" s="59"/>
      <c r="U30" s="60" t="str">
        <f t="shared" si="6"/>
        <v>IM.PA.MU.020104.01</v>
      </c>
      <c r="V30" s="59"/>
      <c r="W30" s="60" t="str">
        <f t="shared" si="7"/>
        <v>GE.PA.MU.020104.01</v>
      </c>
    </row>
    <row r="31" spans="1:23" s="57" customFormat="1" ht="14" customHeight="1">
      <c r="A31" s="57" t="s">
        <v>2031</v>
      </c>
      <c r="C31" s="58" t="s">
        <v>2217</v>
      </c>
      <c r="E31" s="58" t="s">
        <v>2212</v>
      </c>
      <c r="F31" s="57" t="s">
        <v>1337</v>
      </c>
      <c r="G31" s="57" t="s">
        <v>1151</v>
      </c>
      <c r="H31" s="58" t="s">
        <v>2065</v>
      </c>
      <c r="J31" s="59" t="str">
        <f t="shared" si="0"/>
        <v>PA.MU.020105</v>
      </c>
      <c r="K31" s="58" t="s">
        <v>2212</v>
      </c>
      <c r="L31" s="57" t="str">
        <f t="shared" si="1"/>
        <v>Spasms</v>
      </c>
      <c r="M31" s="59" t="str">
        <f t="shared" si="2"/>
        <v>PI.PA.MU.020105.01</v>
      </c>
      <c r="N31" s="59"/>
      <c r="O31" s="59" t="str">
        <f t="shared" si="3"/>
        <v>PH.PA.MU.020105.01</v>
      </c>
      <c r="Q31" s="59" t="str">
        <f t="shared" si="4"/>
        <v>CL.PA.MU.020105.01</v>
      </c>
      <c r="R31" s="59"/>
      <c r="S31" s="59" t="str">
        <f t="shared" si="5"/>
        <v>DR.PA.MU.020105.01</v>
      </c>
      <c r="T31" s="59"/>
      <c r="U31" s="60" t="str">
        <f t="shared" si="6"/>
        <v>IM.PA.MU.020105.01</v>
      </c>
      <c r="V31" s="59"/>
      <c r="W31" s="60" t="str">
        <f t="shared" si="7"/>
        <v>GE.PA.MU.020105.01</v>
      </c>
    </row>
    <row r="32" spans="1:23" s="57" customFormat="1" ht="14" customHeight="1">
      <c r="A32" s="57" t="s">
        <v>2031</v>
      </c>
      <c r="C32" s="58" t="s">
        <v>2217</v>
      </c>
      <c r="E32" s="58" t="s">
        <v>2212</v>
      </c>
      <c r="F32" s="57" t="s">
        <v>1337</v>
      </c>
      <c r="G32" s="57" t="s">
        <v>1152</v>
      </c>
      <c r="H32" s="58" t="s">
        <v>2222</v>
      </c>
      <c r="J32" s="59" t="str">
        <f t="shared" si="0"/>
        <v>PA.MU.020106</v>
      </c>
      <c r="K32" s="58" t="s">
        <v>2212</v>
      </c>
      <c r="L32" s="57" t="str">
        <f t="shared" si="1"/>
        <v>Deformity</v>
      </c>
      <c r="M32" s="59" t="str">
        <f t="shared" si="2"/>
        <v>PI.PA.MU.020106.01</v>
      </c>
      <c r="N32" s="59"/>
      <c r="O32" s="59" t="str">
        <f t="shared" si="3"/>
        <v>PH.PA.MU.020106.01</v>
      </c>
      <c r="Q32" s="59" t="str">
        <f t="shared" si="4"/>
        <v>CL.PA.MU.020106.01</v>
      </c>
      <c r="R32" s="59"/>
      <c r="S32" s="59" t="str">
        <f t="shared" si="5"/>
        <v>DR.PA.MU.020106.01</v>
      </c>
      <c r="T32" s="59"/>
      <c r="U32" s="60" t="str">
        <f t="shared" si="6"/>
        <v>IM.PA.MU.020106.01</v>
      </c>
      <c r="V32" s="59"/>
      <c r="W32" s="60" t="str">
        <f t="shared" si="7"/>
        <v>GE.PA.MU.020106.01</v>
      </c>
    </row>
    <row r="33" spans="1:23" s="57" customFormat="1" ht="14" customHeight="1">
      <c r="A33" s="57" t="s">
        <v>2031</v>
      </c>
      <c r="C33" s="58" t="s">
        <v>2217</v>
      </c>
      <c r="E33" s="58" t="s">
        <v>2212</v>
      </c>
      <c r="F33" s="57" t="s">
        <v>1337</v>
      </c>
      <c r="G33" s="57" t="s">
        <v>1771</v>
      </c>
      <c r="H33" s="58" t="s">
        <v>2376</v>
      </c>
      <c r="J33" s="59" t="str">
        <f t="shared" si="0"/>
        <v>PA.MU.020107</v>
      </c>
      <c r="K33" s="58" t="s">
        <v>2212</v>
      </c>
      <c r="L33" s="57" t="str">
        <f t="shared" si="1"/>
        <v>Click</v>
      </c>
      <c r="M33" s="59" t="str">
        <f t="shared" si="2"/>
        <v>PI.PA.MU.020107.01</v>
      </c>
      <c r="N33" s="59"/>
      <c r="O33" s="59" t="str">
        <f t="shared" si="3"/>
        <v>PH.PA.MU.020107.01</v>
      </c>
      <c r="Q33" s="59" t="str">
        <f t="shared" si="4"/>
        <v>CL.PA.MU.020107.01</v>
      </c>
      <c r="R33" s="59"/>
      <c r="S33" s="59" t="str">
        <f t="shared" si="5"/>
        <v>DR.PA.MU.020107.01</v>
      </c>
      <c r="T33" s="59"/>
      <c r="U33" s="60" t="str">
        <f t="shared" si="6"/>
        <v>IM.PA.MU.020107.01</v>
      </c>
      <c r="V33" s="59"/>
      <c r="W33" s="60" t="str">
        <f t="shared" si="7"/>
        <v>GE.PA.MU.020107.01</v>
      </c>
    </row>
    <row r="34" spans="1:23" s="57" customFormat="1" ht="14" customHeight="1">
      <c r="A34" s="57" t="s">
        <v>2031</v>
      </c>
      <c r="C34" s="58" t="s">
        <v>2217</v>
      </c>
      <c r="E34" s="58" t="s">
        <v>2212</v>
      </c>
      <c r="F34" s="57" t="s">
        <v>1337</v>
      </c>
      <c r="G34" s="57" t="s">
        <v>1153</v>
      </c>
      <c r="H34" s="58" t="s">
        <v>2378</v>
      </c>
      <c r="J34" s="59" t="str">
        <f t="shared" ref="J34:J69" si="8">CONCATENATE("PA.MU.",C34,E34,H34)</f>
        <v>PA.MU.020108</v>
      </c>
      <c r="K34" s="58" t="s">
        <v>2212</v>
      </c>
      <c r="L34" s="57" t="str">
        <f t="shared" ref="L34:L69" si="9">G34</f>
        <v>Catching</v>
      </c>
      <c r="M34" s="59" t="str">
        <f t="shared" ref="M34:M69" si="10">CONCATENATE("PI.",J34,".",K34)</f>
        <v>PI.PA.MU.020108.01</v>
      </c>
      <c r="N34" s="59"/>
      <c r="O34" s="59" t="str">
        <f t="shared" ref="O34:O69" si="11">CONCATENATE("PH.",J34,".",K34)</f>
        <v>PH.PA.MU.020108.01</v>
      </c>
      <c r="Q34" s="59" t="str">
        <f t="shared" ref="Q34:Q69" si="12">CONCATENATE("CL.",J34,".",K34)</f>
        <v>CL.PA.MU.020108.01</v>
      </c>
      <c r="R34" s="59"/>
      <c r="S34" s="59" t="str">
        <f t="shared" si="5"/>
        <v>DR.PA.MU.020108.01</v>
      </c>
      <c r="T34" s="59"/>
      <c r="U34" s="60" t="str">
        <f t="shared" si="6"/>
        <v>IM.PA.MU.020108.01</v>
      </c>
      <c r="V34" s="59"/>
      <c r="W34" s="60" t="str">
        <f t="shared" si="7"/>
        <v>GE.PA.MU.020108.01</v>
      </c>
    </row>
    <row r="35" spans="1:23" s="57" customFormat="1" ht="14" customHeight="1">
      <c r="A35" s="57" t="s">
        <v>2031</v>
      </c>
      <c r="C35" s="58" t="s">
        <v>2217</v>
      </c>
      <c r="E35" s="58" t="s">
        <v>2212</v>
      </c>
      <c r="F35" s="57" t="s">
        <v>1337</v>
      </c>
      <c r="G35" s="57" t="s">
        <v>1154</v>
      </c>
      <c r="H35" s="58" t="s">
        <v>2380</v>
      </c>
      <c r="J35" s="59" t="str">
        <f t="shared" si="8"/>
        <v>PA.MU.020109</v>
      </c>
      <c r="K35" s="58" t="s">
        <v>2212</v>
      </c>
      <c r="L35" s="57" t="str">
        <f t="shared" si="9"/>
        <v>Locking</v>
      </c>
      <c r="M35" s="59" t="str">
        <f t="shared" si="10"/>
        <v>PI.PA.MU.020109.01</v>
      </c>
      <c r="N35" s="59"/>
      <c r="O35" s="59" t="str">
        <f t="shared" si="11"/>
        <v>PH.PA.MU.020109.01</v>
      </c>
      <c r="Q35" s="59" t="str">
        <f t="shared" si="12"/>
        <v>CL.PA.MU.020109.01</v>
      </c>
      <c r="R35" s="59"/>
      <c r="S35" s="59" t="str">
        <f t="shared" si="5"/>
        <v>DR.PA.MU.020109.01</v>
      </c>
      <c r="T35" s="59"/>
      <c r="U35" s="60" t="str">
        <f t="shared" si="6"/>
        <v>IM.PA.MU.020109.01</v>
      </c>
      <c r="V35" s="59"/>
      <c r="W35" s="60" t="str">
        <f t="shared" si="7"/>
        <v>GE.PA.MU.020109.01</v>
      </c>
    </row>
    <row r="36" spans="1:23" s="57" customFormat="1" ht="14" customHeight="1">
      <c r="A36" s="57" t="s">
        <v>2031</v>
      </c>
      <c r="C36" s="58" t="s">
        <v>2217</v>
      </c>
      <c r="E36" s="58" t="s">
        <v>2212</v>
      </c>
      <c r="F36" s="57" t="s">
        <v>1337</v>
      </c>
      <c r="G36" s="57" t="s">
        <v>1155</v>
      </c>
      <c r="H36" s="58" t="s">
        <v>2124</v>
      </c>
      <c r="J36" s="59" t="str">
        <f t="shared" si="8"/>
        <v>PA.MU.020110</v>
      </c>
      <c r="K36" s="58" t="s">
        <v>2212</v>
      </c>
      <c r="L36" s="57" t="str">
        <f t="shared" si="9"/>
        <v>Grating</v>
      </c>
      <c r="M36" s="59" t="str">
        <f t="shared" si="10"/>
        <v>PI.PA.MU.020110.01</v>
      </c>
      <c r="N36" s="59"/>
      <c r="O36" s="59" t="str">
        <f t="shared" si="11"/>
        <v>PH.PA.MU.020110.01</v>
      </c>
      <c r="Q36" s="59" t="str">
        <f t="shared" si="12"/>
        <v>CL.PA.MU.020110.01</v>
      </c>
      <c r="R36" s="59"/>
      <c r="S36" s="59" t="str">
        <f t="shared" si="5"/>
        <v>DR.PA.MU.020110.01</v>
      </c>
      <c r="T36" s="59"/>
      <c r="U36" s="60" t="str">
        <f t="shared" si="6"/>
        <v>IM.PA.MU.020110.01</v>
      </c>
      <c r="V36" s="59"/>
      <c r="W36" s="60" t="str">
        <f t="shared" si="7"/>
        <v>GE.PA.MU.020110.01</v>
      </c>
    </row>
    <row r="37" spans="1:23" s="57" customFormat="1" ht="14" customHeight="1">
      <c r="A37" s="57" t="s">
        <v>2031</v>
      </c>
      <c r="C37" s="58" t="s">
        <v>2217</v>
      </c>
      <c r="E37" s="58" t="s">
        <v>2212</v>
      </c>
      <c r="F37" s="57" t="s">
        <v>1337</v>
      </c>
      <c r="G37" s="57" t="s">
        <v>2477</v>
      </c>
      <c r="H37" s="58" t="s">
        <v>2126</v>
      </c>
      <c r="J37" s="59" t="str">
        <f t="shared" si="8"/>
        <v>PA.MU.020111</v>
      </c>
      <c r="K37" s="58" t="s">
        <v>2212</v>
      </c>
      <c r="L37" s="57" t="str">
        <f t="shared" si="9"/>
        <v>Warmth</v>
      </c>
      <c r="M37" s="59" t="str">
        <f t="shared" si="10"/>
        <v>PI.PA.MU.020111.01</v>
      </c>
      <c r="N37" s="59"/>
      <c r="O37" s="59" t="str">
        <f t="shared" si="11"/>
        <v>PH.PA.MU.020111.01</v>
      </c>
      <c r="Q37" s="59" t="str">
        <f t="shared" si="12"/>
        <v>CL.PA.MU.020111.01</v>
      </c>
      <c r="R37" s="59"/>
      <c r="S37" s="59" t="str">
        <f t="shared" si="5"/>
        <v>DR.PA.MU.020111.01</v>
      </c>
      <c r="T37" s="59"/>
      <c r="U37" s="60" t="str">
        <f t="shared" si="6"/>
        <v>IM.PA.MU.020111.01</v>
      </c>
      <c r="V37" s="59"/>
      <c r="W37" s="60" t="str">
        <f t="shared" si="7"/>
        <v>GE.PA.MU.020111.01</v>
      </c>
    </row>
    <row r="38" spans="1:23" s="57" customFormat="1" ht="14" customHeight="1">
      <c r="A38" s="57" t="s">
        <v>2031</v>
      </c>
      <c r="C38" s="58" t="s">
        <v>2217</v>
      </c>
      <c r="E38" s="58" t="s">
        <v>2212</v>
      </c>
      <c r="F38" s="57" t="s">
        <v>1337</v>
      </c>
      <c r="G38" s="57" t="s">
        <v>707</v>
      </c>
      <c r="H38" s="58" t="s">
        <v>2128</v>
      </c>
      <c r="J38" s="59" t="str">
        <f t="shared" si="8"/>
        <v>PA.MU.020112</v>
      </c>
      <c r="K38" s="58" t="s">
        <v>2212</v>
      </c>
      <c r="L38" s="57" t="str">
        <f t="shared" si="9"/>
        <v>Gives way</v>
      </c>
      <c r="M38" s="59" t="str">
        <f t="shared" si="10"/>
        <v>PI.PA.MU.020112.01</v>
      </c>
      <c r="N38" s="59"/>
      <c r="O38" s="59" t="str">
        <f t="shared" si="11"/>
        <v>PH.PA.MU.020112.01</v>
      </c>
      <c r="Q38" s="59" t="str">
        <f t="shared" si="12"/>
        <v>CL.PA.MU.020112.01</v>
      </c>
      <c r="R38" s="59"/>
      <c r="S38" s="59" t="str">
        <f t="shared" si="5"/>
        <v>DR.PA.MU.020112.01</v>
      </c>
      <c r="T38" s="59"/>
      <c r="U38" s="60" t="str">
        <f t="shared" si="6"/>
        <v>IM.PA.MU.020112.01</v>
      </c>
      <c r="V38" s="59"/>
      <c r="W38" s="60" t="str">
        <f t="shared" si="7"/>
        <v>GE.PA.MU.020112.01</v>
      </c>
    </row>
    <row r="39" spans="1:23" s="57" customFormat="1" ht="14" customHeight="1">
      <c r="A39" s="57" t="s">
        <v>2031</v>
      </c>
      <c r="C39" s="58" t="s">
        <v>2217</v>
      </c>
      <c r="D39" s="57" t="s">
        <v>2629</v>
      </c>
      <c r="E39" s="58" t="s">
        <v>2217</v>
      </c>
      <c r="F39" s="57" t="s">
        <v>1180</v>
      </c>
      <c r="G39" s="57" t="s">
        <v>317</v>
      </c>
      <c r="H39" s="58" t="s">
        <v>2212</v>
      </c>
      <c r="J39" s="59" t="str">
        <f t="shared" si="8"/>
        <v>PA.MU.020201</v>
      </c>
      <c r="K39" s="58" t="s">
        <v>2212</v>
      </c>
      <c r="L39" s="57" t="str">
        <f t="shared" si="9"/>
        <v>Ankle right</v>
      </c>
      <c r="M39" s="59" t="str">
        <f t="shared" si="10"/>
        <v>PI.PA.MU.020201.01</v>
      </c>
      <c r="N39" s="59"/>
      <c r="O39" s="59" t="str">
        <f t="shared" si="11"/>
        <v>PH.PA.MU.020201.01</v>
      </c>
      <c r="Q39" s="59" t="str">
        <f t="shared" si="12"/>
        <v>CL.PA.MU.020201.01</v>
      </c>
      <c r="R39" s="59"/>
      <c r="S39" s="59" t="str">
        <f t="shared" si="5"/>
        <v>DR.PA.MU.020201.01</v>
      </c>
      <c r="T39" s="59"/>
      <c r="U39" s="60" t="str">
        <f t="shared" si="6"/>
        <v>IM.PA.MU.020201.01</v>
      </c>
      <c r="V39" s="59"/>
      <c r="W39" s="60" t="str">
        <f t="shared" si="7"/>
        <v>GE.PA.MU.020201.01</v>
      </c>
    </row>
    <row r="40" spans="1:23" s="57" customFormat="1" ht="14" customHeight="1">
      <c r="A40" s="57" t="s">
        <v>2031</v>
      </c>
      <c r="C40" s="58" t="s">
        <v>2217</v>
      </c>
      <c r="E40" s="58" t="s">
        <v>2217</v>
      </c>
      <c r="F40" s="57" t="s">
        <v>1180</v>
      </c>
      <c r="G40" s="57" t="s">
        <v>536</v>
      </c>
      <c r="H40" s="58" t="s">
        <v>2217</v>
      </c>
      <c r="J40" s="59" t="str">
        <f t="shared" si="8"/>
        <v>PA.MU.020202</v>
      </c>
      <c r="K40" s="58" t="s">
        <v>2212</v>
      </c>
      <c r="L40" s="57" t="str">
        <f t="shared" si="9"/>
        <v>Ankle left</v>
      </c>
      <c r="M40" s="59" t="str">
        <f t="shared" si="10"/>
        <v>PI.PA.MU.020202.01</v>
      </c>
      <c r="N40" s="59"/>
      <c r="O40" s="59" t="str">
        <f t="shared" si="11"/>
        <v>PH.PA.MU.020202.01</v>
      </c>
      <c r="Q40" s="59" t="str">
        <f t="shared" si="12"/>
        <v>CL.PA.MU.020202.01</v>
      </c>
      <c r="R40" s="59"/>
      <c r="S40" s="59" t="str">
        <f t="shared" si="5"/>
        <v>DR.PA.MU.020202.01</v>
      </c>
      <c r="T40" s="59"/>
      <c r="U40" s="60" t="str">
        <f t="shared" si="6"/>
        <v>IM.PA.MU.020202.01</v>
      </c>
      <c r="V40" s="59"/>
      <c r="W40" s="60" t="str">
        <f t="shared" si="7"/>
        <v>GE.PA.MU.020202.01</v>
      </c>
    </row>
    <row r="41" spans="1:23" s="57" customFormat="1" ht="14" customHeight="1">
      <c r="A41" s="57" t="s">
        <v>2031</v>
      </c>
      <c r="C41" s="58" t="s">
        <v>2217</v>
      </c>
      <c r="E41" s="58" t="s">
        <v>2217</v>
      </c>
      <c r="F41" s="57" t="s">
        <v>1180</v>
      </c>
      <c r="G41" s="57" t="s">
        <v>445</v>
      </c>
      <c r="H41" s="58" t="s">
        <v>2219</v>
      </c>
      <c r="J41" s="59" t="str">
        <f t="shared" si="8"/>
        <v>PA.MU.020203</v>
      </c>
      <c r="K41" s="58" t="s">
        <v>2212</v>
      </c>
      <c r="L41" s="57" t="str">
        <f t="shared" si="9"/>
        <v>Elbow right</v>
      </c>
      <c r="M41" s="59" t="str">
        <f t="shared" si="10"/>
        <v>PI.PA.MU.020203.01</v>
      </c>
      <c r="N41" s="59"/>
      <c r="O41" s="59" t="str">
        <f t="shared" si="11"/>
        <v>PH.PA.MU.020203.01</v>
      </c>
      <c r="Q41" s="59" t="str">
        <f t="shared" si="12"/>
        <v>CL.PA.MU.020203.01</v>
      </c>
      <c r="R41" s="59"/>
      <c r="S41" s="59" t="str">
        <f t="shared" si="5"/>
        <v>DR.PA.MU.020203.01</v>
      </c>
      <c r="T41" s="59"/>
      <c r="U41" s="60" t="str">
        <f t="shared" si="6"/>
        <v>IM.PA.MU.020203.01</v>
      </c>
      <c r="V41" s="59"/>
      <c r="W41" s="60" t="str">
        <f t="shared" si="7"/>
        <v>GE.PA.MU.020203.01</v>
      </c>
    </row>
    <row r="42" spans="1:23" s="57" customFormat="1" ht="14" customHeight="1">
      <c r="A42" s="57" t="s">
        <v>2031</v>
      </c>
      <c r="C42" s="58" t="s">
        <v>2217</v>
      </c>
      <c r="E42" s="58" t="s">
        <v>2217</v>
      </c>
      <c r="F42" s="57" t="s">
        <v>1180</v>
      </c>
      <c r="G42" s="57" t="s">
        <v>446</v>
      </c>
      <c r="H42" s="58" t="s">
        <v>2063</v>
      </c>
      <c r="J42" s="59" t="str">
        <f t="shared" si="8"/>
        <v>PA.MU.020204</v>
      </c>
      <c r="K42" s="58" t="s">
        <v>2212</v>
      </c>
      <c r="L42" s="57" t="str">
        <f t="shared" si="9"/>
        <v>Elbow left</v>
      </c>
      <c r="M42" s="59" t="str">
        <f t="shared" si="10"/>
        <v>PI.PA.MU.020204.01</v>
      </c>
      <c r="N42" s="59"/>
      <c r="O42" s="59" t="str">
        <f t="shared" si="11"/>
        <v>PH.PA.MU.020204.01</v>
      </c>
      <c r="Q42" s="59" t="str">
        <f t="shared" si="12"/>
        <v>CL.PA.MU.020204.01</v>
      </c>
      <c r="R42" s="59"/>
      <c r="S42" s="59" t="str">
        <f t="shared" si="5"/>
        <v>DR.PA.MU.020204.01</v>
      </c>
      <c r="T42" s="59"/>
      <c r="U42" s="60" t="str">
        <f t="shared" si="6"/>
        <v>IM.PA.MU.020204.01</v>
      </c>
      <c r="V42" s="59"/>
      <c r="W42" s="60" t="str">
        <f t="shared" si="7"/>
        <v>GE.PA.MU.020204.01</v>
      </c>
    </row>
    <row r="43" spans="1:23" s="57" customFormat="1" ht="14" customHeight="1">
      <c r="A43" s="57" t="s">
        <v>2031</v>
      </c>
      <c r="C43" s="58" t="s">
        <v>2217</v>
      </c>
      <c r="E43" s="58" t="s">
        <v>2217</v>
      </c>
      <c r="F43" s="57" t="s">
        <v>1180</v>
      </c>
      <c r="G43" s="57" t="s">
        <v>708</v>
      </c>
      <c r="H43" s="58" t="s">
        <v>2065</v>
      </c>
      <c r="J43" s="59" t="str">
        <f t="shared" si="8"/>
        <v>PA.MU.020205</v>
      </c>
      <c r="K43" s="58" t="s">
        <v>2212</v>
      </c>
      <c r="L43" s="57" t="str">
        <f t="shared" si="9"/>
        <v>Hip right</v>
      </c>
      <c r="M43" s="59" t="str">
        <f t="shared" si="10"/>
        <v>PI.PA.MU.020205.01</v>
      </c>
      <c r="N43" s="59"/>
      <c r="O43" s="59" t="str">
        <f t="shared" si="11"/>
        <v>PH.PA.MU.020205.01</v>
      </c>
      <c r="Q43" s="59" t="str">
        <f t="shared" si="12"/>
        <v>CL.PA.MU.020205.01</v>
      </c>
      <c r="R43" s="59"/>
      <c r="S43" s="59" t="str">
        <f t="shared" si="5"/>
        <v>DR.PA.MU.020205.01</v>
      </c>
      <c r="T43" s="59"/>
      <c r="U43" s="60" t="str">
        <f t="shared" si="6"/>
        <v>IM.PA.MU.020205.01</v>
      </c>
      <c r="V43" s="59"/>
      <c r="W43" s="60" t="str">
        <f t="shared" si="7"/>
        <v>GE.PA.MU.020205.01</v>
      </c>
    </row>
    <row r="44" spans="1:23" s="57" customFormat="1" ht="14" customHeight="1">
      <c r="A44" s="57" t="s">
        <v>2031</v>
      </c>
      <c r="C44" s="58" t="s">
        <v>2217</v>
      </c>
      <c r="E44" s="58" t="s">
        <v>2217</v>
      </c>
      <c r="F44" s="57" t="s">
        <v>1180</v>
      </c>
      <c r="G44" s="57" t="s">
        <v>709</v>
      </c>
      <c r="H44" s="58" t="s">
        <v>2222</v>
      </c>
      <c r="J44" s="59" t="str">
        <f t="shared" si="8"/>
        <v>PA.MU.020206</v>
      </c>
      <c r="K44" s="58" t="s">
        <v>2212</v>
      </c>
      <c r="L44" s="57" t="str">
        <f t="shared" si="9"/>
        <v>Hip left</v>
      </c>
      <c r="M44" s="59" t="str">
        <f t="shared" si="10"/>
        <v>PI.PA.MU.020206.01</v>
      </c>
      <c r="N44" s="59"/>
      <c r="O44" s="59" t="str">
        <f t="shared" si="11"/>
        <v>PH.PA.MU.020206.01</v>
      </c>
      <c r="Q44" s="59" t="str">
        <f t="shared" si="12"/>
        <v>CL.PA.MU.020206.01</v>
      </c>
      <c r="R44" s="59"/>
      <c r="S44" s="59" t="str">
        <f t="shared" si="5"/>
        <v>DR.PA.MU.020206.01</v>
      </c>
      <c r="T44" s="59"/>
      <c r="U44" s="60" t="str">
        <f t="shared" si="6"/>
        <v>IM.PA.MU.020206.01</v>
      </c>
      <c r="V44" s="59"/>
      <c r="W44" s="60" t="str">
        <f t="shared" si="7"/>
        <v>GE.PA.MU.020206.01</v>
      </c>
    </row>
    <row r="45" spans="1:23" s="57" customFormat="1" ht="14" customHeight="1">
      <c r="A45" s="57" t="s">
        <v>2031</v>
      </c>
      <c r="C45" s="58" t="s">
        <v>2217</v>
      </c>
      <c r="E45" s="58" t="s">
        <v>2217</v>
      </c>
      <c r="F45" s="57" t="s">
        <v>1180</v>
      </c>
      <c r="G45" s="57" t="s">
        <v>743</v>
      </c>
      <c r="H45" s="58" t="s">
        <v>2376</v>
      </c>
      <c r="J45" s="59" t="str">
        <f t="shared" si="8"/>
        <v>PA.MU.020207</v>
      </c>
      <c r="K45" s="58" t="s">
        <v>2212</v>
      </c>
      <c r="L45" s="57" t="str">
        <f t="shared" si="9"/>
        <v>Knee left</v>
      </c>
      <c r="M45" s="59" t="str">
        <f t="shared" si="10"/>
        <v>PI.PA.MU.020207.01</v>
      </c>
      <c r="N45" s="59"/>
      <c r="O45" s="59" t="str">
        <f t="shared" si="11"/>
        <v>PH.PA.MU.020207.01</v>
      </c>
      <c r="Q45" s="59" t="str">
        <f t="shared" si="12"/>
        <v>CL.PA.MU.020207.01</v>
      </c>
      <c r="R45" s="59"/>
      <c r="S45" s="59" t="str">
        <f t="shared" si="5"/>
        <v>DR.PA.MU.020207.01</v>
      </c>
      <c r="T45" s="59"/>
      <c r="U45" s="60" t="str">
        <f t="shared" si="6"/>
        <v>IM.PA.MU.020207.01</v>
      </c>
      <c r="V45" s="59"/>
      <c r="W45" s="60" t="str">
        <f t="shared" si="7"/>
        <v>GE.PA.MU.020207.01</v>
      </c>
    </row>
    <row r="46" spans="1:23" s="57" customFormat="1" ht="14" customHeight="1">
      <c r="A46" s="57" t="s">
        <v>2031</v>
      </c>
      <c r="C46" s="58" t="s">
        <v>2217</v>
      </c>
      <c r="E46" s="58" t="s">
        <v>2217</v>
      </c>
      <c r="F46" s="57" t="s">
        <v>1180</v>
      </c>
      <c r="G46" s="57" t="s">
        <v>742</v>
      </c>
      <c r="H46" s="58" t="s">
        <v>2378</v>
      </c>
      <c r="J46" s="59" t="str">
        <f t="shared" si="8"/>
        <v>PA.MU.020208</v>
      </c>
      <c r="K46" s="58" t="s">
        <v>2212</v>
      </c>
      <c r="L46" s="57" t="str">
        <f t="shared" si="9"/>
        <v>Knee right</v>
      </c>
      <c r="M46" s="59" t="str">
        <f t="shared" si="10"/>
        <v>PI.PA.MU.020208.01</v>
      </c>
      <c r="N46" s="59"/>
      <c r="O46" s="59" t="str">
        <f t="shared" si="11"/>
        <v>PH.PA.MU.020208.01</v>
      </c>
      <c r="Q46" s="59" t="str">
        <f t="shared" si="12"/>
        <v>CL.PA.MU.020208.01</v>
      </c>
      <c r="R46" s="59"/>
      <c r="S46" s="59" t="str">
        <f t="shared" si="5"/>
        <v>DR.PA.MU.020208.01</v>
      </c>
      <c r="T46" s="59"/>
      <c r="U46" s="60" t="str">
        <f t="shared" si="6"/>
        <v>IM.PA.MU.020208.01</v>
      </c>
      <c r="V46" s="59"/>
      <c r="W46" s="60" t="str">
        <f t="shared" si="7"/>
        <v>GE.PA.MU.020208.01</v>
      </c>
    </row>
    <row r="47" spans="1:23" s="57" customFormat="1" ht="14" customHeight="1">
      <c r="A47" s="57" t="s">
        <v>2031</v>
      </c>
      <c r="C47" s="58" t="s">
        <v>2217</v>
      </c>
      <c r="E47" s="58" t="s">
        <v>2217</v>
      </c>
      <c r="F47" s="57" t="s">
        <v>1180</v>
      </c>
      <c r="G47" s="57" t="s">
        <v>733</v>
      </c>
      <c r="H47" s="58" t="s">
        <v>2380</v>
      </c>
      <c r="J47" s="59" t="str">
        <f t="shared" si="8"/>
        <v>PA.MU.020209</v>
      </c>
      <c r="K47" s="58" t="s">
        <v>2212</v>
      </c>
      <c r="L47" s="57" t="str">
        <f t="shared" si="9"/>
        <v>Shoulder right</v>
      </c>
      <c r="M47" s="59" t="str">
        <f t="shared" si="10"/>
        <v>PI.PA.MU.020209.01</v>
      </c>
      <c r="N47" s="59"/>
      <c r="O47" s="59" t="str">
        <f t="shared" si="11"/>
        <v>PH.PA.MU.020209.01</v>
      </c>
      <c r="Q47" s="59" t="str">
        <f t="shared" si="12"/>
        <v>CL.PA.MU.020209.01</v>
      </c>
      <c r="R47" s="59"/>
      <c r="S47" s="59" t="str">
        <f t="shared" si="5"/>
        <v>DR.PA.MU.020209.01</v>
      </c>
      <c r="T47" s="59"/>
      <c r="U47" s="60" t="str">
        <f t="shared" si="6"/>
        <v>IM.PA.MU.020209.01</v>
      </c>
      <c r="V47" s="59"/>
      <c r="W47" s="60" t="str">
        <f t="shared" si="7"/>
        <v>GE.PA.MU.020209.01</v>
      </c>
    </row>
    <row r="48" spans="1:23" s="57" customFormat="1" ht="14" customHeight="1">
      <c r="A48" s="57" t="s">
        <v>2031</v>
      </c>
      <c r="C48" s="58" t="s">
        <v>2217</v>
      </c>
      <c r="E48" s="58" t="s">
        <v>2217</v>
      </c>
      <c r="F48" s="57" t="s">
        <v>1180</v>
      </c>
      <c r="G48" s="57" t="s">
        <v>734</v>
      </c>
      <c r="H48" s="58" t="s">
        <v>2124</v>
      </c>
      <c r="J48" s="59" t="str">
        <f t="shared" si="8"/>
        <v>PA.MU.020210</v>
      </c>
      <c r="K48" s="58" t="s">
        <v>2212</v>
      </c>
      <c r="L48" s="57" t="str">
        <f t="shared" si="9"/>
        <v>Shoulder left</v>
      </c>
      <c r="M48" s="59" t="str">
        <f t="shared" si="10"/>
        <v>PI.PA.MU.020210.01</v>
      </c>
      <c r="N48" s="59"/>
      <c r="O48" s="59" t="str">
        <f t="shared" si="11"/>
        <v>PH.PA.MU.020210.01</v>
      </c>
      <c r="Q48" s="59" t="str">
        <f t="shared" si="12"/>
        <v>CL.PA.MU.020210.01</v>
      </c>
      <c r="R48" s="59"/>
      <c r="S48" s="59" t="str">
        <f t="shared" si="5"/>
        <v>DR.PA.MU.020210.01</v>
      </c>
      <c r="T48" s="59"/>
      <c r="U48" s="60" t="str">
        <f t="shared" si="6"/>
        <v>IM.PA.MU.020210.01</v>
      </c>
      <c r="V48" s="59"/>
      <c r="W48" s="60" t="str">
        <f t="shared" si="7"/>
        <v>GE.PA.MU.020210.01</v>
      </c>
    </row>
    <row r="49" spans="1:23" s="57" customFormat="1" ht="14" customHeight="1">
      <c r="A49" s="57" t="s">
        <v>2031</v>
      </c>
      <c r="C49" s="58" t="s">
        <v>2217</v>
      </c>
      <c r="E49" s="58" t="s">
        <v>2217</v>
      </c>
      <c r="F49" s="57" t="s">
        <v>1180</v>
      </c>
      <c r="G49" s="57" t="s">
        <v>867</v>
      </c>
      <c r="H49" s="58" t="s">
        <v>2126</v>
      </c>
      <c r="J49" s="59" t="str">
        <f t="shared" si="8"/>
        <v>PA.MU.020211</v>
      </c>
      <c r="K49" s="58" t="s">
        <v>2212</v>
      </c>
      <c r="L49" s="57" t="str">
        <f t="shared" si="9"/>
        <v>Wrist right</v>
      </c>
      <c r="M49" s="59" t="str">
        <f t="shared" si="10"/>
        <v>PI.PA.MU.020211.01</v>
      </c>
      <c r="N49" s="59"/>
      <c r="O49" s="59" t="str">
        <f t="shared" si="11"/>
        <v>PH.PA.MU.020211.01</v>
      </c>
      <c r="Q49" s="59" t="str">
        <f t="shared" si="12"/>
        <v>CL.PA.MU.020211.01</v>
      </c>
      <c r="R49" s="59"/>
      <c r="S49" s="59" t="str">
        <f t="shared" si="5"/>
        <v>DR.PA.MU.020211.01</v>
      </c>
      <c r="T49" s="59"/>
      <c r="U49" s="60" t="str">
        <f t="shared" si="6"/>
        <v>IM.PA.MU.020211.01</v>
      </c>
      <c r="V49" s="59"/>
      <c r="W49" s="60" t="str">
        <f t="shared" si="7"/>
        <v>GE.PA.MU.020211.01</v>
      </c>
    </row>
    <row r="50" spans="1:23" s="57" customFormat="1" ht="14" customHeight="1">
      <c r="A50" s="57" t="s">
        <v>2031</v>
      </c>
      <c r="C50" s="58" t="s">
        <v>2217</v>
      </c>
      <c r="E50" s="58" t="s">
        <v>2217</v>
      </c>
      <c r="F50" s="57" t="s">
        <v>1180</v>
      </c>
      <c r="G50" s="57" t="s">
        <v>868</v>
      </c>
      <c r="H50" s="58" t="s">
        <v>2128</v>
      </c>
      <c r="J50" s="59" t="str">
        <f t="shared" si="8"/>
        <v>PA.MU.020212</v>
      </c>
      <c r="K50" s="58" t="s">
        <v>2212</v>
      </c>
      <c r="L50" s="57" t="str">
        <f t="shared" si="9"/>
        <v>Wrist left</v>
      </c>
      <c r="M50" s="59" t="str">
        <f t="shared" si="10"/>
        <v>PI.PA.MU.020212.01</v>
      </c>
      <c r="N50" s="59"/>
      <c r="O50" s="59" t="str">
        <f t="shared" si="11"/>
        <v>PH.PA.MU.020212.01</v>
      </c>
      <c r="Q50" s="59" t="str">
        <f t="shared" si="12"/>
        <v>CL.PA.MU.020212.01</v>
      </c>
      <c r="R50" s="59"/>
      <c r="S50" s="59" t="str">
        <f t="shared" si="5"/>
        <v>DR.PA.MU.020212.01</v>
      </c>
      <c r="T50" s="59"/>
      <c r="U50" s="60" t="str">
        <f t="shared" si="6"/>
        <v>IM.PA.MU.020212.01</v>
      </c>
      <c r="V50" s="59"/>
      <c r="W50" s="60" t="str">
        <f t="shared" si="7"/>
        <v>GE.PA.MU.020212.01</v>
      </c>
    </row>
    <row r="51" spans="1:23" s="57" customFormat="1" ht="14" customHeight="1">
      <c r="A51" s="57" t="s">
        <v>2031</v>
      </c>
      <c r="C51" s="58" t="s">
        <v>2217</v>
      </c>
      <c r="E51" s="58" t="s">
        <v>2217</v>
      </c>
      <c r="F51" s="57" t="s">
        <v>1180</v>
      </c>
      <c r="G51" s="57" t="s">
        <v>972</v>
      </c>
      <c r="H51" s="58" t="s">
        <v>2130</v>
      </c>
      <c r="J51" s="59" t="str">
        <f t="shared" si="8"/>
        <v>PA.MU.020213</v>
      </c>
      <c r="K51" s="58" t="s">
        <v>2212</v>
      </c>
      <c r="L51" s="57" t="str">
        <f t="shared" si="9"/>
        <v>Other, specify:</v>
      </c>
      <c r="M51" s="59" t="str">
        <f t="shared" si="10"/>
        <v>PI.PA.MU.020213.01</v>
      </c>
      <c r="N51" s="59"/>
      <c r="O51" s="59" t="str">
        <f t="shared" si="11"/>
        <v>PH.PA.MU.020213.01</v>
      </c>
      <c r="Q51" s="59" t="str">
        <f t="shared" si="12"/>
        <v>CL.PA.MU.020213.01</v>
      </c>
      <c r="R51" s="59"/>
      <c r="S51" s="59" t="str">
        <f t="shared" si="5"/>
        <v>DR.PA.MU.020213.01</v>
      </c>
      <c r="T51" s="59"/>
      <c r="U51" s="60" t="str">
        <f t="shared" si="6"/>
        <v>IM.PA.MU.020213.01</v>
      </c>
      <c r="V51" s="59"/>
      <c r="W51" s="60" t="str">
        <f t="shared" si="7"/>
        <v>GE.PA.MU.020213.01</v>
      </c>
    </row>
    <row r="52" spans="1:23" s="57" customFormat="1" ht="14" customHeight="1">
      <c r="A52" s="57" t="s">
        <v>2031</v>
      </c>
      <c r="B52" s="57" t="s">
        <v>1181</v>
      </c>
      <c r="C52" s="58" t="s">
        <v>2219</v>
      </c>
      <c r="D52" s="57" t="s">
        <v>1182</v>
      </c>
      <c r="E52" s="58" t="s">
        <v>2212</v>
      </c>
      <c r="F52" s="57" t="s">
        <v>1183</v>
      </c>
      <c r="G52" s="57" t="s">
        <v>136</v>
      </c>
      <c r="H52" s="58" t="s">
        <v>2212</v>
      </c>
      <c r="J52" s="59" t="str">
        <f t="shared" si="8"/>
        <v>PA.MU.030101</v>
      </c>
      <c r="K52" s="58" t="s">
        <v>2212</v>
      </c>
      <c r="L52" s="57" t="str">
        <f t="shared" si="9"/>
        <v>Off</v>
      </c>
      <c r="M52" s="59" t="str">
        <f t="shared" si="10"/>
        <v>PI.PA.MU.030101.01</v>
      </c>
      <c r="N52" s="59"/>
      <c r="O52" s="59" t="str">
        <f t="shared" si="11"/>
        <v>PH.PA.MU.030101.01</v>
      </c>
      <c r="Q52" s="59" t="str">
        <f t="shared" si="12"/>
        <v>CL.PA.MU.030101.01</v>
      </c>
      <c r="R52" s="59"/>
      <c r="S52" s="59" t="str">
        <f t="shared" si="5"/>
        <v>DR.PA.MU.030101.01</v>
      </c>
      <c r="T52" s="59"/>
      <c r="U52" s="60" t="str">
        <f t="shared" si="6"/>
        <v>IM.PA.MU.030101.01</v>
      </c>
      <c r="V52" s="59"/>
      <c r="W52" s="60" t="str">
        <f t="shared" si="7"/>
        <v>GE.PA.MU.030101.01</v>
      </c>
    </row>
    <row r="53" spans="1:23" s="57" customFormat="1" ht="14" customHeight="1">
      <c r="A53" s="57" t="s">
        <v>2031</v>
      </c>
      <c r="C53" s="58" t="s">
        <v>2219</v>
      </c>
      <c r="E53" s="58" t="s">
        <v>2212</v>
      </c>
      <c r="F53" s="57" t="s">
        <v>1183</v>
      </c>
      <c r="G53" s="57" t="s">
        <v>2307</v>
      </c>
      <c r="H53" s="58" t="s">
        <v>2217</v>
      </c>
      <c r="J53" s="59" t="str">
        <f t="shared" si="8"/>
        <v>PA.MU.030102</v>
      </c>
      <c r="K53" s="58" t="s">
        <v>2212</v>
      </c>
      <c r="L53" s="57" t="str">
        <f t="shared" si="9"/>
        <v>On</v>
      </c>
      <c r="M53" s="59" t="str">
        <f t="shared" si="10"/>
        <v>PI.PA.MU.030102.01</v>
      </c>
      <c r="N53" s="59"/>
      <c r="O53" s="59" t="str">
        <f t="shared" si="11"/>
        <v>PH.PA.MU.030102.01</v>
      </c>
      <c r="Q53" s="59" t="str">
        <f t="shared" si="12"/>
        <v>CL.PA.MU.030102.01</v>
      </c>
      <c r="R53" s="59"/>
      <c r="S53" s="59" t="str">
        <f t="shared" si="5"/>
        <v>DR.PA.MU.030102.01</v>
      </c>
      <c r="T53" s="59"/>
      <c r="U53" s="60" t="str">
        <f t="shared" si="6"/>
        <v>IM.PA.MU.030102.01</v>
      </c>
      <c r="V53" s="59"/>
      <c r="W53" s="60" t="str">
        <f t="shared" si="7"/>
        <v>GE.PA.MU.030102.01</v>
      </c>
    </row>
    <row r="54" spans="1:23" s="57" customFormat="1" ht="14" customHeight="1">
      <c r="A54" s="57" t="s">
        <v>2031</v>
      </c>
      <c r="C54" s="58" t="s">
        <v>2219</v>
      </c>
      <c r="D54" s="57" t="s">
        <v>2629</v>
      </c>
      <c r="E54" s="58" t="s">
        <v>2217</v>
      </c>
      <c r="F54" s="57" t="s">
        <v>1184</v>
      </c>
      <c r="G54" s="57" t="s">
        <v>1579</v>
      </c>
      <c r="H54" s="58" t="s">
        <v>2212</v>
      </c>
      <c r="J54" s="59" t="str">
        <f t="shared" si="8"/>
        <v>PA.MU.030201</v>
      </c>
      <c r="K54" s="58" t="s">
        <v>2212</v>
      </c>
      <c r="L54" s="57" t="str">
        <f t="shared" si="9"/>
        <v>Abdomen</v>
      </c>
      <c r="M54" s="59" t="str">
        <f t="shared" si="10"/>
        <v>PI.PA.MU.030201.01</v>
      </c>
      <c r="N54" s="59"/>
      <c r="O54" s="59" t="str">
        <f t="shared" si="11"/>
        <v>PH.PA.MU.030201.01</v>
      </c>
      <c r="Q54" s="59" t="str">
        <f t="shared" si="12"/>
        <v>CL.PA.MU.030201.01</v>
      </c>
      <c r="R54" s="59"/>
      <c r="S54" s="59" t="str">
        <f t="shared" si="5"/>
        <v>DR.PA.MU.030201.01</v>
      </c>
      <c r="T54" s="59"/>
      <c r="U54" s="60" t="str">
        <f t="shared" si="6"/>
        <v>IM.PA.MU.030201.01</v>
      </c>
      <c r="V54" s="59"/>
      <c r="W54" s="60" t="str">
        <f t="shared" si="7"/>
        <v>GE.PA.MU.030201.01</v>
      </c>
    </row>
    <row r="55" spans="1:23" s="57" customFormat="1" ht="14" customHeight="1">
      <c r="A55" s="57" t="s">
        <v>2031</v>
      </c>
      <c r="C55" s="58" t="s">
        <v>2219</v>
      </c>
      <c r="E55" s="58" t="s">
        <v>2217</v>
      </c>
      <c r="F55" s="57" t="s">
        <v>1184</v>
      </c>
      <c r="G55" s="57" t="s">
        <v>710</v>
      </c>
      <c r="H55" s="58" t="s">
        <v>2217</v>
      </c>
      <c r="J55" s="59" t="str">
        <f t="shared" si="8"/>
        <v>PA.MU.030202</v>
      </c>
      <c r="K55" s="58" t="s">
        <v>2212</v>
      </c>
      <c r="L55" s="57" t="str">
        <f t="shared" si="9"/>
        <v>Chest wall</v>
      </c>
      <c r="M55" s="59" t="str">
        <f t="shared" si="10"/>
        <v>PI.PA.MU.030202.01</v>
      </c>
      <c r="N55" s="59"/>
      <c r="O55" s="59" t="str">
        <f t="shared" si="11"/>
        <v>PH.PA.MU.030202.01</v>
      </c>
      <c r="Q55" s="59" t="str">
        <f t="shared" si="12"/>
        <v>CL.PA.MU.030202.01</v>
      </c>
      <c r="R55" s="59"/>
      <c r="S55" s="59" t="str">
        <f t="shared" si="5"/>
        <v>DR.PA.MU.030202.01</v>
      </c>
      <c r="T55" s="59"/>
      <c r="U55" s="60" t="str">
        <f t="shared" si="6"/>
        <v>IM.PA.MU.030202.01</v>
      </c>
      <c r="V55" s="59"/>
      <c r="W55" s="60" t="str">
        <f t="shared" si="7"/>
        <v>GE.PA.MU.030202.01</v>
      </c>
    </row>
    <row r="56" spans="1:23" s="57" customFormat="1" ht="14" customHeight="1">
      <c r="A56" s="57" t="s">
        <v>2031</v>
      </c>
      <c r="C56" s="58" t="s">
        <v>2219</v>
      </c>
      <c r="E56" s="58" t="s">
        <v>2217</v>
      </c>
      <c r="F56" s="57" t="s">
        <v>1184</v>
      </c>
      <c r="G56" s="57" t="s">
        <v>1403</v>
      </c>
      <c r="H56" s="58" t="s">
        <v>2219</v>
      </c>
      <c r="J56" s="59" t="str">
        <f t="shared" si="8"/>
        <v>PA.MU.030203</v>
      </c>
      <c r="K56" s="58" t="s">
        <v>2212</v>
      </c>
      <c r="L56" s="57" t="str">
        <f t="shared" si="9"/>
        <v>Head</v>
      </c>
      <c r="M56" s="59" t="str">
        <f t="shared" si="10"/>
        <v>PI.PA.MU.030203.01</v>
      </c>
      <c r="N56" s="59"/>
      <c r="O56" s="59" t="str">
        <f t="shared" si="11"/>
        <v>PH.PA.MU.030203.01</v>
      </c>
      <c r="Q56" s="59" t="str">
        <f t="shared" si="12"/>
        <v>CL.PA.MU.030203.01</v>
      </c>
      <c r="R56" s="59"/>
      <c r="S56" s="59" t="str">
        <f t="shared" si="5"/>
        <v>DR.PA.MU.030203.01</v>
      </c>
      <c r="T56" s="59"/>
      <c r="U56" s="60" t="str">
        <f t="shared" si="6"/>
        <v>IM.PA.MU.030203.01</v>
      </c>
      <c r="V56" s="59"/>
      <c r="W56" s="60" t="str">
        <f t="shared" si="7"/>
        <v>GE.PA.MU.030203.01</v>
      </c>
    </row>
    <row r="57" spans="1:23" s="57" customFormat="1" ht="14" customHeight="1">
      <c r="A57" s="57" t="s">
        <v>2031</v>
      </c>
      <c r="C57" s="58" t="s">
        <v>2219</v>
      </c>
      <c r="E57" s="58" t="s">
        <v>2217</v>
      </c>
      <c r="F57" s="57" t="s">
        <v>1184</v>
      </c>
      <c r="G57" s="57" t="s">
        <v>869</v>
      </c>
      <c r="H57" s="58" t="s">
        <v>2063</v>
      </c>
      <c r="J57" s="59" t="str">
        <f t="shared" si="8"/>
        <v>PA.MU.030204</v>
      </c>
      <c r="K57" s="58" t="s">
        <v>2212</v>
      </c>
      <c r="L57" s="57" t="str">
        <f t="shared" si="9"/>
        <v>Forearm right</v>
      </c>
      <c r="M57" s="59" t="str">
        <f t="shared" si="10"/>
        <v>PI.PA.MU.030204.01</v>
      </c>
      <c r="N57" s="59"/>
      <c r="O57" s="59" t="str">
        <f t="shared" si="11"/>
        <v>PH.PA.MU.030204.01</v>
      </c>
      <c r="Q57" s="59" t="str">
        <f t="shared" si="12"/>
        <v>CL.PA.MU.030204.01</v>
      </c>
      <c r="R57" s="59"/>
      <c r="S57" s="59" t="str">
        <f t="shared" si="5"/>
        <v>DR.PA.MU.030204.01</v>
      </c>
      <c r="T57" s="59"/>
      <c r="U57" s="60" t="str">
        <f t="shared" si="6"/>
        <v>IM.PA.MU.030204.01</v>
      </c>
      <c r="V57" s="59"/>
      <c r="W57" s="60" t="str">
        <f t="shared" si="7"/>
        <v>GE.PA.MU.030204.01</v>
      </c>
    </row>
    <row r="58" spans="1:23" s="57" customFormat="1" ht="14" customHeight="1">
      <c r="A58" s="57" t="s">
        <v>2031</v>
      </c>
      <c r="C58" s="58" t="s">
        <v>2219</v>
      </c>
      <c r="E58" s="58" t="s">
        <v>2217</v>
      </c>
      <c r="F58" s="57" t="s">
        <v>1184</v>
      </c>
      <c r="G58" s="57" t="s">
        <v>2791</v>
      </c>
      <c r="H58" s="58" t="s">
        <v>2065</v>
      </c>
      <c r="J58" s="59" t="str">
        <f t="shared" si="8"/>
        <v>PA.MU.030205</v>
      </c>
      <c r="K58" s="58" t="s">
        <v>2212</v>
      </c>
      <c r="L58" s="57" t="str">
        <f t="shared" si="9"/>
        <v>Leg lower left</v>
      </c>
      <c r="M58" s="59" t="str">
        <f t="shared" si="10"/>
        <v>PI.PA.MU.030205.01</v>
      </c>
      <c r="N58" s="59"/>
      <c r="O58" s="59" t="str">
        <f t="shared" si="11"/>
        <v>PH.PA.MU.030205.01</v>
      </c>
      <c r="Q58" s="59" t="str">
        <f t="shared" si="12"/>
        <v>CL.PA.MU.030205.01</v>
      </c>
      <c r="R58" s="59"/>
      <c r="S58" s="59" t="str">
        <f t="shared" si="5"/>
        <v>DR.PA.MU.030205.01</v>
      </c>
      <c r="T58" s="59"/>
      <c r="U58" s="60" t="str">
        <f t="shared" si="6"/>
        <v>IM.PA.MU.030205.01</v>
      </c>
      <c r="V58" s="59"/>
      <c r="W58" s="60" t="str">
        <f t="shared" si="7"/>
        <v>GE.PA.MU.030205.01</v>
      </c>
    </row>
    <row r="59" spans="1:23" s="57" customFormat="1" ht="14" customHeight="1">
      <c r="A59" s="57" t="s">
        <v>2031</v>
      </c>
      <c r="C59" s="58" t="s">
        <v>2219</v>
      </c>
      <c r="E59" s="58" t="s">
        <v>2217</v>
      </c>
      <c r="F59" s="57" t="s">
        <v>1184</v>
      </c>
      <c r="G59" s="57" t="s">
        <v>776</v>
      </c>
      <c r="H59" s="58" t="s">
        <v>2222</v>
      </c>
      <c r="J59" s="59" t="str">
        <f t="shared" si="8"/>
        <v>PA.MU.030206</v>
      </c>
      <c r="K59" s="58" t="s">
        <v>2212</v>
      </c>
      <c r="L59" s="57" t="str">
        <f t="shared" si="9"/>
        <v>Forearm left</v>
      </c>
      <c r="M59" s="59" t="str">
        <f t="shared" si="10"/>
        <v>PI.PA.MU.030206.01</v>
      </c>
      <c r="N59" s="59"/>
      <c r="O59" s="59" t="str">
        <f t="shared" si="11"/>
        <v>PH.PA.MU.030206.01</v>
      </c>
      <c r="Q59" s="59" t="str">
        <f t="shared" si="12"/>
        <v>CL.PA.MU.030206.01</v>
      </c>
      <c r="R59" s="59"/>
      <c r="S59" s="59" t="str">
        <f t="shared" si="5"/>
        <v>DR.PA.MU.030206.01</v>
      </c>
      <c r="T59" s="59"/>
      <c r="U59" s="60" t="str">
        <f t="shared" si="6"/>
        <v>IM.PA.MU.030206.01</v>
      </c>
      <c r="V59" s="59"/>
      <c r="W59" s="60" t="str">
        <f t="shared" si="7"/>
        <v>GE.PA.MU.030206.01</v>
      </c>
    </row>
    <row r="60" spans="1:23" s="57" customFormat="1" ht="14" customHeight="1">
      <c r="A60" s="57" t="s">
        <v>2031</v>
      </c>
      <c r="C60" s="58" t="s">
        <v>2219</v>
      </c>
      <c r="E60" s="58" t="s">
        <v>2217</v>
      </c>
      <c r="F60" s="57" t="s">
        <v>1184</v>
      </c>
      <c r="G60" s="57" t="s">
        <v>2793</v>
      </c>
      <c r="H60" s="58" t="s">
        <v>2376</v>
      </c>
      <c r="J60" s="59" t="str">
        <f t="shared" si="8"/>
        <v>PA.MU.030207</v>
      </c>
      <c r="K60" s="58" t="s">
        <v>2212</v>
      </c>
      <c r="L60" s="57" t="str">
        <f t="shared" si="9"/>
        <v>Leg upper left</v>
      </c>
      <c r="M60" s="59" t="str">
        <f t="shared" si="10"/>
        <v>PI.PA.MU.030207.01</v>
      </c>
      <c r="N60" s="59"/>
      <c r="O60" s="59" t="str">
        <f t="shared" si="11"/>
        <v>PH.PA.MU.030207.01</v>
      </c>
      <c r="Q60" s="59" t="str">
        <f t="shared" si="12"/>
        <v>CL.PA.MU.030207.01</v>
      </c>
      <c r="R60" s="59"/>
      <c r="S60" s="59" t="str">
        <f t="shared" si="5"/>
        <v>DR.PA.MU.030207.01</v>
      </c>
      <c r="T60" s="59"/>
      <c r="U60" s="60" t="str">
        <f t="shared" si="6"/>
        <v>IM.PA.MU.030207.01</v>
      </c>
      <c r="V60" s="59"/>
      <c r="W60" s="60" t="str">
        <f t="shared" si="7"/>
        <v>GE.PA.MU.030207.01</v>
      </c>
    </row>
    <row r="61" spans="1:23" s="57" customFormat="1" ht="14" customHeight="1">
      <c r="A61" s="57" t="s">
        <v>2031</v>
      </c>
      <c r="C61" s="58" t="s">
        <v>2219</v>
      </c>
      <c r="E61" s="58" t="s">
        <v>2217</v>
      </c>
      <c r="F61" s="57" t="s">
        <v>1184</v>
      </c>
      <c r="G61" s="57" t="s">
        <v>389</v>
      </c>
      <c r="H61" s="58" t="s">
        <v>2378</v>
      </c>
      <c r="J61" s="59" t="str">
        <f t="shared" si="8"/>
        <v>PA.MU.030208</v>
      </c>
      <c r="K61" s="58" t="s">
        <v>2212</v>
      </c>
      <c r="L61" s="57" t="str">
        <f t="shared" si="9"/>
        <v>Arm lower right</v>
      </c>
      <c r="M61" s="59" t="str">
        <f t="shared" si="10"/>
        <v>PI.PA.MU.030208.01</v>
      </c>
      <c r="N61" s="59"/>
      <c r="O61" s="59" t="str">
        <f t="shared" si="11"/>
        <v>PH.PA.MU.030208.01</v>
      </c>
      <c r="Q61" s="59" t="str">
        <f t="shared" si="12"/>
        <v>CL.PA.MU.030208.01</v>
      </c>
      <c r="R61" s="59"/>
      <c r="S61" s="59" t="str">
        <f t="shared" si="5"/>
        <v>DR.PA.MU.030208.01</v>
      </c>
      <c r="T61" s="59"/>
      <c r="U61" s="60" t="str">
        <f t="shared" si="6"/>
        <v>IM.PA.MU.030208.01</v>
      </c>
      <c r="V61" s="59"/>
      <c r="W61" s="60" t="str">
        <f t="shared" si="7"/>
        <v>GE.PA.MU.030208.01</v>
      </c>
    </row>
    <row r="62" spans="1:23" s="57" customFormat="1" ht="14" customHeight="1">
      <c r="A62" s="57" t="s">
        <v>2031</v>
      </c>
      <c r="C62" s="58" t="s">
        <v>2219</v>
      </c>
      <c r="E62" s="58" t="s">
        <v>2217</v>
      </c>
      <c r="F62" s="57" t="s">
        <v>1184</v>
      </c>
      <c r="G62" s="57" t="s">
        <v>858</v>
      </c>
      <c r="H62" s="58" t="s">
        <v>2380</v>
      </c>
      <c r="J62" s="59" t="str">
        <f t="shared" si="8"/>
        <v>PA.MU.030209</v>
      </c>
      <c r="K62" s="58" t="s">
        <v>2212</v>
      </c>
      <c r="L62" s="57" t="str">
        <f t="shared" si="9"/>
        <v>Leg lower right</v>
      </c>
      <c r="M62" s="59" t="str">
        <f t="shared" si="10"/>
        <v>PI.PA.MU.030209.01</v>
      </c>
      <c r="N62" s="59"/>
      <c r="O62" s="59" t="str">
        <f t="shared" si="11"/>
        <v>PH.PA.MU.030209.01</v>
      </c>
      <c r="Q62" s="59" t="str">
        <f t="shared" si="12"/>
        <v>CL.PA.MU.030209.01</v>
      </c>
      <c r="R62" s="59"/>
      <c r="S62" s="59" t="str">
        <f t="shared" si="5"/>
        <v>DR.PA.MU.030209.01</v>
      </c>
      <c r="T62" s="59"/>
      <c r="U62" s="60" t="str">
        <f t="shared" si="6"/>
        <v>IM.PA.MU.030209.01</v>
      </c>
      <c r="V62" s="59"/>
      <c r="W62" s="60" t="str">
        <f t="shared" si="7"/>
        <v>GE.PA.MU.030209.01</v>
      </c>
    </row>
    <row r="63" spans="1:23" s="57" customFormat="1" ht="14" customHeight="1">
      <c r="A63" s="57" t="s">
        <v>2031</v>
      </c>
      <c r="C63" s="58" t="s">
        <v>2219</v>
      </c>
      <c r="E63" s="58" t="s">
        <v>2217</v>
      </c>
      <c r="F63" s="57" t="s">
        <v>1184</v>
      </c>
      <c r="G63" s="57" t="s">
        <v>774</v>
      </c>
      <c r="H63" s="58" t="s">
        <v>2124</v>
      </c>
      <c r="J63" s="59" t="str">
        <f t="shared" si="8"/>
        <v>PA.MU.030210</v>
      </c>
      <c r="K63" s="58" t="s">
        <v>2212</v>
      </c>
      <c r="L63" s="57" t="str">
        <f t="shared" si="9"/>
        <v>Arm upper right</v>
      </c>
      <c r="M63" s="59" t="str">
        <f t="shared" si="10"/>
        <v>PI.PA.MU.030210.01</v>
      </c>
      <c r="N63" s="59"/>
      <c r="O63" s="59" t="str">
        <f t="shared" si="11"/>
        <v>PH.PA.MU.030210.01</v>
      </c>
      <c r="Q63" s="59" t="str">
        <f t="shared" si="12"/>
        <v>CL.PA.MU.030210.01</v>
      </c>
      <c r="R63" s="59"/>
      <c r="S63" s="59" t="str">
        <f t="shared" si="5"/>
        <v>DR.PA.MU.030210.01</v>
      </c>
      <c r="T63" s="59"/>
      <c r="U63" s="60" t="str">
        <f t="shared" si="6"/>
        <v>IM.PA.MU.030210.01</v>
      </c>
      <c r="V63" s="59"/>
      <c r="W63" s="60" t="str">
        <f t="shared" si="7"/>
        <v>GE.PA.MU.030210.01</v>
      </c>
    </row>
    <row r="64" spans="1:23" s="57" customFormat="1" ht="14" customHeight="1">
      <c r="A64" s="57" t="s">
        <v>2031</v>
      </c>
      <c r="C64" s="58" t="s">
        <v>2219</v>
      </c>
      <c r="E64" s="58" t="s">
        <v>2217</v>
      </c>
      <c r="F64" s="57" t="s">
        <v>1184</v>
      </c>
      <c r="G64" s="57" t="s">
        <v>2792</v>
      </c>
      <c r="H64" s="58" t="s">
        <v>2126</v>
      </c>
      <c r="J64" s="59" t="str">
        <f t="shared" si="8"/>
        <v>PA.MU.030211</v>
      </c>
      <c r="K64" s="58" t="s">
        <v>2212</v>
      </c>
      <c r="L64" s="57" t="str">
        <f t="shared" si="9"/>
        <v>Leg upper right</v>
      </c>
      <c r="M64" s="59" t="str">
        <f t="shared" si="10"/>
        <v>PI.PA.MU.030211.01</v>
      </c>
      <c r="N64" s="59"/>
      <c r="O64" s="59" t="str">
        <f t="shared" si="11"/>
        <v>PH.PA.MU.030211.01</v>
      </c>
      <c r="Q64" s="59" t="str">
        <f t="shared" si="12"/>
        <v>CL.PA.MU.030211.01</v>
      </c>
      <c r="R64" s="59"/>
      <c r="S64" s="59" t="str">
        <f t="shared" si="5"/>
        <v>DR.PA.MU.030211.01</v>
      </c>
      <c r="T64" s="59"/>
      <c r="U64" s="60" t="str">
        <f t="shared" si="6"/>
        <v>IM.PA.MU.030211.01</v>
      </c>
      <c r="V64" s="59"/>
      <c r="W64" s="60" t="str">
        <f t="shared" si="7"/>
        <v>GE.PA.MU.030211.01</v>
      </c>
    </row>
    <row r="65" spans="1:31" s="57" customFormat="1" ht="14" customHeight="1">
      <c r="A65" s="57" t="s">
        <v>2031</v>
      </c>
      <c r="C65" s="58" t="s">
        <v>2219</v>
      </c>
      <c r="E65" s="58" t="s">
        <v>2217</v>
      </c>
      <c r="F65" s="57" t="s">
        <v>1184</v>
      </c>
      <c r="G65" s="57" t="s">
        <v>2789</v>
      </c>
      <c r="H65" s="58" t="s">
        <v>2655</v>
      </c>
      <c r="J65" s="59" t="str">
        <f t="shared" ref="J65:J68" si="13">CONCATENATE("PA.MU.",C65,E65,H65)</f>
        <v>PA.MU.030212</v>
      </c>
      <c r="K65" s="58" t="s">
        <v>2212</v>
      </c>
      <c r="L65" s="57" t="str">
        <f t="shared" ref="L65:L68" si="14">G65</f>
        <v>Arm lower left</v>
      </c>
      <c r="M65" s="59" t="str">
        <f t="shared" ref="M65:M68" si="15">CONCATENATE("PI.",J65,".",K65)</f>
        <v>PI.PA.MU.030212.01</v>
      </c>
      <c r="N65" s="59"/>
      <c r="O65" s="59" t="str">
        <f t="shared" ref="O65:O68" si="16">CONCATENATE("PH.",J65,".",K65)</f>
        <v>PH.PA.MU.030212.01</v>
      </c>
      <c r="Q65" s="59" t="str">
        <f t="shared" ref="Q65:Q68" si="17">CONCATENATE("CL.",J65,".",K65)</f>
        <v>CL.PA.MU.030212.01</v>
      </c>
      <c r="R65" s="59"/>
      <c r="S65" s="59" t="str">
        <f t="shared" ref="S65:S68" si="18">CONCATENATE("DR.",J65,".",K65)</f>
        <v>DR.PA.MU.030212.01</v>
      </c>
      <c r="T65" s="59"/>
      <c r="U65" s="60" t="str">
        <f t="shared" si="6"/>
        <v>IM.PA.MU.030212.01</v>
      </c>
      <c r="V65" s="59"/>
      <c r="W65" s="60" t="str">
        <f t="shared" si="7"/>
        <v>GE.PA.MU.030212.01</v>
      </c>
      <c r="AD65" s="57" t="s">
        <v>2748</v>
      </c>
      <c r="AE65" s="57">
        <v>1218</v>
      </c>
    </row>
    <row r="66" spans="1:31" s="57" customFormat="1" ht="14" customHeight="1">
      <c r="A66" s="57" t="s">
        <v>2031</v>
      </c>
      <c r="C66" s="58" t="s">
        <v>2219</v>
      </c>
      <c r="E66" s="58" t="s">
        <v>2217</v>
      </c>
      <c r="F66" s="57" t="s">
        <v>1184</v>
      </c>
      <c r="G66" s="57" t="s">
        <v>2790</v>
      </c>
      <c r="H66" s="58" t="s">
        <v>2865</v>
      </c>
      <c r="J66" s="59" t="str">
        <f t="shared" si="13"/>
        <v>PA.MU.030213</v>
      </c>
      <c r="K66" s="58" t="s">
        <v>2212</v>
      </c>
      <c r="L66" s="57" t="str">
        <f t="shared" si="14"/>
        <v>Arm upper left</v>
      </c>
      <c r="M66" s="59" t="str">
        <f t="shared" si="15"/>
        <v>PI.PA.MU.030213.01</v>
      </c>
      <c r="N66" s="59"/>
      <c r="O66" s="59" t="str">
        <f t="shared" si="16"/>
        <v>PH.PA.MU.030213.01</v>
      </c>
      <c r="Q66" s="59" t="str">
        <f t="shared" si="17"/>
        <v>CL.PA.MU.030213.01</v>
      </c>
      <c r="R66" s="59"/>
      <c r="S66" s="59" t="str">
        <f t="shared" si="18"/>
        <v>DR.PA.MU.030213.01</v>
      </c>
      <c r="T66" s="59"/>
      <c r="U66" s="60" t="str">
        <f t="shared" si="6"/>
        <v>IM.PA.MU.030213.01</v>
      </c>
      <c r="V66" s="59"/>
      <c r="W66" s="60" t="str">
        <f t="shared" si="7"/>
        <v>GE.PA.MU.030213.01</v>
      </c>
      <c r="AD66" s="57" t="s">
        <v>2748</v>
      </c>
      <c r="AE66" s="57">
        <v>1218</v>
      </c>
    </row>
    <row r="67" spans="1:31" s="57" customFormat="1" ht="14" customHeight="1">
      <c r="A67" s="57" t="s">
        <v>2031</v>
      </c>
      <c r="C67" s="58" t="s">
        <v>2219</v>
      </c>
      <c r="E67" s="58" t="s">
        <v>2217</v>
      </c>
      <c r="F67" s="57" t="s">
        <v>1184</v>
      </c>
      <c r="G67" s="57" t="s">
        <v>2653</v>
      </c>
      <c r="H67" s="58" t="s">
        <v>2656</v>
      </c>
      <c r="J67" s="59" t="str">
        <f t="shared" si="13"/>
        <v>PA.MU.030214</v>
      </c>
      <c r="K67" s="58" t="s">
        <v>2212</v>
      </c>
      <c r="L67" s="57" t="str">
        <f t="shared" si="14"/>
        <v>Other, specify:</v>
      </c>
      <c r="M67" s="59" t="str">
        <f t="shared" si="15"/>
        <v>PI.PA.MU.030214.01</v>
      </c>
      <c r="N67" s="59"/>
      <c r="O67" s="59" t="str">
        <f t="shared" si="16"/>
        <v>PH.PA.MU.030214.01</v>
      </c>
      <c r="Q67" s="59" t="str">
        <f t="shared" si="17"/>
        <v>CL.PA.MU.030214.01</v>
      </c>
      <c r="R67" s="59"/>
      <c r="S67" s="59" t="str">
        <f t="shared" si="18"/>
        <v>DR.PA.MU.030214.01</v>
      </c>
      <c r="T67" s="59"/>
      <c r="U67" s="60" t="str">
        <f t="shared" ref="U67:U130" si="19">CONCATENATE("IM.",J67, ".",K67)</f>
        <v>IM.PA.MU.030214.01</v>
      </c>
      <c r="V67" s="59"/>
      <c r="W67" s="60" t="str">
        <f t="shared" ref="W67:W130" si="20">CONCATENATE("GE.",J67, ".",K67)</f>
        <v>GE.PA.MU.030214.01</v>
      </c>
      <c r="AD67" s="57" t="s">
        <v>2748</v>
      </c>
      <c r="AE67" s="57">
        <v>1218</v>
      </c>
    </row>
    <row r="68" spans="1:31" s="57" customFormat="1" ht="14" customHeight="1">
      <c r="A68" s="57" t="s">
        <v>2031</v>
      </c>
      <c r="C68" s="58" t="s">
        <v>2219</v>
      </c>
      <c r="E68" s="58" t="s">
        <v>2217</v>
      </c>
      <c r="F68" s="57" t="s">
        <v>1184</v>
      </c>
      <c r="G68" s="57" t="s">
        <v>2654</v>
      </c>
      <c r="H68" s="58" t="s">
        <v>2657</v>
      </c>
      <c r="J68" s="59" t="str">
        <f t="shared" si="13"/>
        <v>PA.MU.030215</v>
      </c>
      <c r="K68" s="58" t="s">
        <v>2212</v>
      </c>
      <c r="L68" s="57" t="str">
        <f t="shared" si="14"/>
        <v>Not applicable</v>
      </c>
      <c r="M68" s="59" t="str">
        <f t="shared" si="15"/>
        <v>PI.PA.MU.030215.01</v>
      </c>
      <c r="N68" s="59"/>
      <c r="O68" s="59" t="str">
        <f t="shared" si="16"/>
        <v>PH.PA.MU.030215.01</v>
      </c>
      <c r="Q68" s="59" t="str">
        <f t="shared" si="17"/>
        <v>CL.PA.MU.030215.01</v>
      </c>
      <c r="R68" s="59"/>
      <c r="S68" s="59" t="str">
        <f t="shared" si="18"/>
        <v>DR.PA.MU.030215.01</v>
      </c>
      <c r="T68" s="59"/>
      <c r="U68" s="60" t="str">
        <f t="shared" si="19"/>
        <v>IM.PA.MU.030215.01</v>
      </c>
      <c r="V68" s="59"/>
      <c r="W68" s="60" t="str">
        <f t="shared" si="20"/>
        <v>GE.PA.MU.030215.01</v>
      </c>
      <c r="AD68" s="57" t="s">
        <v>2748</v>
      </c>
      <c r="AE68" s="57">
        <v>1218</v>
      </c>
    </row>
    <row r="69" spans="1:31" s="57" customFormat="1" ht="14" customHeight="1">
      <c r="A69" s="57" t="s">
        <v>2031</v>
      </c>
      <c r="B69" s="57" t="s">
        <v>1185</v>
      </c>
      <c r="C69" s="58" t="s">
        <v>2063</v>
      </c>
      <c r="D69" s="57" t="s">
        <v>1182</v>
      </c>
      <c r="E69" s="58" t="s">
        <v>2212</v>
      </c>
      <c r="F69" s="57" t="s">
        <v>1186</v>
      </c>
      <c r="G69" s="57" t="s">
        <v>2308</v>
      </c>
      <c r="H69" s="58" t="s">
        <v>2212</v>
      </c>
      <c r="J69" s="59" t="str">
        <f t="shared" si="8"/>
        <v>PA.MU.040101</v>
      </c>
      <c r="K69" s="58" t="s">
        <v>2212</v>
      </c>
      <c r="L69" s="57" t="str">
        <f t="shared" si="9"/>
        <v>Off</v>
      </c>
      <c r="M69" s="59" t="str">
        <f t="shared" si="10"/>
        <v>PI.PA.MU.040101.01</v>
      </c>
      <c r="N69" s="59"/>
      <c r="O69" s="59" t="str">
        <f t="shared" si="11"/>
        <v>PH.PA.MU.040101.01</v>
      </c>
      <c r="Q69" s="59" t="str">
        <f t="shared" si="12"/>
        <v>CL.PA.MU.040101.01</v>
      </c>
      <c r="R69" s="59"/>
      <c r="S69" s="59" t="str">
        <f t="shared" si="5"/>
        <v>DR.PA.MU.040101.01</v>
      </c>
      <c r="T69" s="59"/>
      <c r="U69" s="60" t="str">
        <f t="shared" si="19"/>
        <v>IM.PA.MU.040101.01</v>
      </c>
      <c r="V69" s="59"/>
      <c r="W69" s="60" t="str">
        <f t="shared" si="20"/>
        <v>GE.PA.MU.040101.01</v>
      </c>
    </row>
    <row r="70" spans="1:31" s="57" customFormat="1" ht="14" customHeight="1">
      <c r="A70" s="57" t="s">
        <v>2031</v>
      </c>
      <c r="C70" s="58" t="s">
        <v>2063</v>
      </c>
      <c r="E70" s="58" t="s">
        <v>2212</v>
      </c>
      <c r="F70" s="57" t="s">
        <v>1186</v>
      </c>
      <c r="G70" s="57" t="s">
        <v>2307</v>
      </c>
      <c r="H70" s="58" t="s">
        <v>2217</v>
      </c>
      <c r="J70" s="59" t="str">
        <f t="shared" ref="J70:J105" si="21">CONCATENATE("PA.MU.",C70,E70,H70)</f>
        <v>PA.MU.040102</v>
      </c>
      <c r="K70" s="58" t="s">
        <v>2212</v>
      </c>
      <c r="L70" s="57" t="str">
        <f t="shared" ref="L70:L105" si="22">G70</f>
        <v>On</v>
      </c>
      <c r="M70" s="59" t="str">
        <f t="shared" ref="M70:M105" si="23">CONCATENATE("PI.",J70,".",K70)</f>
        <v>PI.PA.MU.040102.01</v>
      </c>
      <c r="N70" s="59"/>
      <c r="O70" s="59" t="str">
        <f t="shared" ref="O70:O105" si="24">CONCATENATE("PH.",J70,".",K70)</f>
        <v>PH.PA.MU.040102.01</v>
      </c>
      <c r="Q70" s="59" t="str">
        <f t="shared" ref="Q70:Q105" si="25">CONCATENATE("CL.",J70,".",K70)</f>
        <v>CL.PA.MU.040102.01</v>
      </c>
      <c r="R70" s="59"/>
      <c r="S70" s="59" t="str">
        <f t="shared" si="5"/>
        <v>DR.PA.MU.040102.01</v>
      </c>
      <c r="T70" s="59"/>
      <c r="U70" s="60" t="str">
        <f t="shared" si="19"/>
        <v>IM.PA.MU.040102.01</v>
      </c>
      <c r="V70" s="59"/>
      <c r="W70" s="60" t="str">
        <f t="shared" si="20"/>
        <v>GE.PA.MU.040102.01</v>
      </c>
    </row>
    <row r="71" spans="1:31" s="57" customFormat="1" ht="14" customHeight="1">
      <c r="A71" s="57" t="s">
        <v>2031</v>
      </c>
      <c r="C71" s="58" t="s">
        <v>2063</v>
      </c>
      <c r="D71" s="57" t="s">
        <v>2629</v>
      </c>
      <c r="E71" s="58" t="s">
        <v>2217</v>
      </c>
      <c r="F71" s="57" t="s">
        <v>1345</v>
      </c>
      <c r="G71" s="57" t="s">
        <v>1579</v>
      </c>
      <c r="H71" s="58" t="s">
        <v>2212</v>
      </c>
      <c r="J71" s="59" t="str">
        <f t="shared" si="21"/>
        <v>PA.MU.040201</v>
      </c>
      <c r="K71" s="58" t="s">
        <v>2212</v>
      </c>
      <c r="L71" s="57" t="str">
        <f t="shared" si="22"/>
        <v>Abdomen</v>
      </c>
      <c r="M71" s="59" t="str">
        <f t="shared" si="23"/>
        <v>PI.PA.MU.040201.01</v>
      </c>
      <c r="N71" s="59"/>
      <c r="O71" s="59" t="str">
        <f t="shared" si="24"/>
        <v>PH.PA.MU.040201.01</v>
      </c>
      <c r="Q71" s="59" t="str">
        <f t="shared" si="25"/>
        <v>CL.PA.MU.040201.01</v>
      </c>
      <c r="R71" s="59"/>
      <c r="S71" s="59" t="str">
        <f t="shared" ref="S71:S138" si="26">CONCATENATE("DR.",J71,".",K71)</f>
        <v>DR.PA.MU.040201.01</v>
      </c>
      <c r="T71" s="59"/>
      <c r="U71" s="60" t="str">
        <f t="shared" si="19"/>
        <v>IM.PA.MU.040201.01</v>
      </c>
      <c r="V71" s="59"/>
      <c r="W71" s="60" t="str">
        <f t="shared" si="20"/>
        <v>GE.PA.MU.040201.01</v>
      </c>
    </row>
    <row r="72" spans="1:31" s="57" customFormat="1" ht="14" customHeight="1">
      <c r="A72" s="57" t="s">
        <v>2031</v>
      </c>
      <c r="C72" s="58" t="s">
        <v>2063</v>
      </c>
      <c r="E72" s="58" t="s">
        <v>2217</v>
      </c>
      <c r="F72" s="57" t="s">
        <v>1345</v>
      </c>
      <c r="G72" s="57" t="s">
        <v>710</v>
      </c>
      <c r="H72" s="58" t="s">
        <v>2217</v>
      </c>
      <c r="J72" s="59" t="str">
        <f t="shared" si="21"/>
        <v>PA.MU.040202</v>
      </c>
      <c r="K72" s="58" t="s">
        <v>2212</v>
      </c>
      <c r="L72" s="57" t="str">
        <f t="shared" si="22"/>
        <v>Chest wall</v>
      </c>
      <c r="M72" s="59" t="str">
        <f t="shared" si="23"/>
        <v>PI.PA.MU.040202.01</v>
      </c>
      <c r="N72" s="59"/>
      <c r="O72" s="59" t="str">
        <f t="shared" si="24"/>
        <v>PH.PA.MU.040202.01</v>
      </c>
      <c r="Q72" s="59" t="str">
        <f t="shared" si="25"/>
        <v>CL.PA.MU.040202.01</v>
      </c>
      <c r="R72" s="59"/>
      <c r="S72" s="59" t="str">
        <f t="shared" si="26"/>
        <v>DR.PA.MU.040202.01</v>
      </c>
      <c r="T72" s="59"/>
      <c r="U72" s="60" t="str">
        <f t="shared" si="19"/>
        <v>IM.PA.MU.040202.01</v>
      </c>
      <c r="V72" s="59"/>
      <c r="W72" s="60" t="str">
        <f t="shared" si="20"/>
        <v>GE.PA.MU.040202.01</v>
      </c>
    </row>
    <row r="73" spans="1:31" s="57" customFormat="1" ht="14" customHeight="1">
      <c r="A73" s="57" t="s">
        <v>2031</v>
      </c>
      <c r="C73" s="58" t="s">
        <v>2063</v>
      </c>
      <c r="E73" s="58" t="s">
        <v>2217</v>
      </c>
      <c r="F73" s="57" t="s">
        <v>1345</v>
      </c>
      <c r="G73" s="57" t="s">
        <v>1403</v>
      </c>
      <c r="H73" s="58" t="s">
        <v>2219</v>
      </c>
      <c r="J73" s="59" t="str">
        <f t="shared" si="21"/>
        <v>PA.MU.040203</v>
      </c>
      <c r="K73" s="58" t="s">
        <v>2212</v>
      </c>
      <c r="L73" s="57" t="str">
        <f t="shared" si="22"/>
        <v>Head</v>
      </c>
      <c r="M73" s="59" t="str">
        <f t="shared" si="23"/>
        <v>PI.PA.MU.040203.01</v>
      </c>
      <c r="N73" s="59"/>
      <c r="O73" s="59" t="str">
        <f t="shared" si="24"/>
        <v>PH.PA.MU.040203.01</v>
      </c>
      <c r="Q73" s="59" t="str">
        <f t="shared" si="25"/>
        <v>CL.PA.MU.040203.01</v>
      </c>
      <c r="R73" s="59"/>
      <c r="S73" s="59" t="str">
        <f t="shared" si="26"/>
        <v>DR.PA.MU.040203.01</v>
      </c>
      <c r="T73" s="59"/>
      <c r="U73" s="60" t="str">
        <f t="shared" si="19"/>
        <v>IM.PA.MU.040203.01</v>
      </c>
      <c r="V73" s="59"/>
      <c r="W73" s="60" t="str">
        <f t="shared" si="20"/>
        <v>GE.PA.MU.040203.01</v>
      </c>
    </row>
    <row r="74" spans="1:31" s="57" customFormat="1" ht="14" customHeight="1">
      <c r="A74" s="57" t="s">
        <v>2031</v>
      </c>
      <c r="C74" s="58" t="s">
        <v>2063</v>
      </c>
      <c r="E74" s="58" t="s">
        <v>2217</v>
      </c>
      <c r="F74" s="57" t="s">
        <v>1345</v>
      </c>
      <c r="G74" s="57" t="s">
        <v>869</v>
      </c>
      <c r="H74" s="58" t="s">
        <v>2063</v>
      </c>
      <c r="J74" s="59" t="str">
        <f t="shared" si="21"/>
        <v>PA.MU.040204</v>
      </c>
      <c r="K74" s="58" t="s">
        <v>2212</v>
      </c>
      <c r="L74" s="57" t="str">
        <f t="shared" si="22"/>
        <v>Forearm right</v>
      </c>
      <c r="M74" s="59" t="str">
        <f t="shared" si="23"/>
        <v>PI.PA.MU.040204.01</v>
      </c>
      <c r="N74" s="59"/>
      <c r="O74" s="59" t="str">
        <f t="shared" si="24"/>
        <v>PH.PA.MU.040204.01</v>
      </c>
      <c r="Q74" s="59" t="str">
        <f t="shared" si="25"/>
        <v>CL.PA.MU.040204.01</v>
      </c>
      <c r="R74" s="59"/>
      <c r="S74" s="59" t="str">
        <f t="shared" si="26"/>
        <v>DR.PA.MU.040204.01</v>
      </c>
      <c r="T74" s="59"/>
      <c r="U74" s="60" t="str">
        <f t="shared" si="19"/>
        <v>IM.PA.MU.040204.01</v>
      </c>
      <c r="V74" s="59"/>
      <c r="W74" s="60" t="str">
        <f t="shared" si="20"/>
        <v>GE.PA.MU.040204.01</v>
      </c>
    </row>
    <row r="75" spans="1:31" s="57" customFormat="1" ht="14" customHeight="1">
      <c r="A75" s="57" t="s">
        <v>2031</v>
      </c>
      <c r="C75" s="58" t="s">
        <v>2063</v>
      </c>
      <c r="E75" s="58" t="s">
        <v>2217</v>
      </c>
      <c r="F75" s="57" t="s">
        <v>1345</v>
      </c>
      <c r="G75" s="57" t="s">
        <v>857</v>
      </c>
      <c r="H75" s="58" t="s">
        <v>2065</v>
      </c>
      <c r="J75" s="59" t="str">
        <f t="shared" si="21"/>
        <v>PA.MU.040205</v>
      </c>
      <c r="K75" s="58" t="s">
        <v>2212</v>
      </c>
      <c r="L75" s="57" t="str">
        <f t="shared" si="22"/>
        <v>Leg lower left</v>
      </c>
      <c r="M75" s="59" t="str">
        <f t="shared" si="23"/>
        <v>PI.PA.MU.040205.01</v>
      </c>
      <c r="N75" s="59"/>
      <c r="O75" s="59" t="str">
        <f t="shared" si="24"/>
        <v>PH.PA.MU.040205.01</v>
      </c>
      <c r="Q75" s="59" t="str">
        <f t="shared" si="25"/>
        <v>CL.PA.MU.040205.01</v>
      </c>
      <c r="R75" s="59"/>
      <c r="S75" s="59" t="str">
        <f t="shared" si="26"/>
        <v>DR.PA.MU.040205.01</v>
      </c>
      <c r="T75" s="59"/>
      <c r="U75" s="60" t="str">
        <f t="shared" si="19"/>
        <v>IM.PA.MU.040205.01</v>
      </c>
      <c r="V75" s="59"/>
      <c r="W75" s="60" t="str">
        <f t="shared" si="20"/>
        <v>GE.PA.MU.040205.01</v>
      </c>
    </row>
    <row r="76" spans="1:31" s="57" customFormat="1" ht="14" customHeight="1">
      <c r="A76" s="57" t="s">
        <v>2031</v>
      </c>
      <c r="C76" s="58" t="s">
        <v>2063</v>
      </c>
      <c r="E76" s="58" t="s">
        <v>2217</v>
      </c>
      <c r="F76" s="57" t="s">
        <v>1345</v>
      </c>
      <c r="G76" s="57" t="s">
        <v>776</v>
      </c>
      <c r="H76" s="58" t="s">
        <v>2222</v>
      </c>
      <c r="J76" s="59" t="str">
        <f t="shared" si="21"/>
        <v>PA.MU.040206</v>
      </c>
      <c r="K76" s="58" t="s">
        <v>2212</v>
      </c>
      <c r="L76" s="57" t="str">
        <f t="shared" si="22"/>
        <v>Forearm left</v>
      </c>
      <c r="M76" s="59" t="str">
        <f t="shared" si="23"/>
        <v>PI.PA.MU.040206.01</v>
      </c>
      <c r="N76" s="59"/>
      <c r="O76" s="59" t="str">
        <f t="shared" si="24"/>
        <v>PH.PA.MU.040206.01</v>
      </c>
      <c r="Q76" s="59" t="str">
        <f t="shared" si="25"/>
        <v>CL.PA.MU.040206.01</v>
      </c>
      <c r="R76" s="59"/>
      <c r="S76" s="59" t="str">
        <f t="shared" si="26"/>
        <v>DR.PA.MU.040206.01</v>
      </c>
      <c r="T76" s="59"/>
      <c r="U76" s="60" t="str">
        <f t="shared" si="19"/>
        <v>IM.PA.MU.040206.01</v>
      </c>
      <c r="V76" s="59"/>
      <c r="W76" s="60" t="str">
        <f t="shared" si="20"/>
        <v>GE.PA.MU.040206.01</v>
      </c>
    </row>
    <row r="77" spans="1:31" s="57" customFormat="1" ht="14" customHeight="1">
      <c r="A77" s="57" t="s">
        <v>2031</v>
      </c>
      <c r="C77" s="58" t="s">
        <v>2063</v>
      </c>
      <c r="E77" s="58" t="s">
        <v>2217</v>
      </c>
      <c r="F77" s="57" t="s">
        <v>1345</v>
      </c>
      <c r="G77" s="57" t="s">
        <v>859</v>
      </c>
      <c r="H77" s="58" t="s">
        <v>2376</v>
      </c>
      <c r="J77" s="59" t="str">
        <f t="shared" si="21"/>
        <v>PA.MU.040207</v>
      </c>
      <c r="K77" s="58" t="s">
        <v>2212</v>
      </c>
      <c r="L77" s="57" t="str">
        <f t="shared" si="22"/>
        <v>Leg upper left</v>
      </c>
      <c r="M77" s="59" t="str">
        <f t="shared" si="23"/>
        <v>PI.PA.MU.040207.01</v>
      </c>
      <c r="N77" s="59"/>
      <c r="O77" s="59" t="str">
        <f t="shared" si="24"/>
        <v>PH.PA.MU.040207.01</v>
      </c>
      <c r="Q77" s="59" t="str">
        <f t="shared" si="25"/>
        <v>CL.PA.MU.040207.01</v>
      </c>
      <c r="R77" s="59"/>
      <c r="S77" s="59" t="str">
        <f t="shared" si="26"/>
        <v>DR.PA.MU.040207.01</v>
      </c>
      <c r="T77" s="59"/>
      <c r="U77" s="60" t="str">
        <f t="shared" si="19"/>
        <v>IM.PA.MU.040207.01</v>
      </c>
      <c r="V77" s="59"/>
      <c r="W77" s="60" t="str">
        <f t="shared" si="20"/>
        <v>GE.PA.MU.040207.01</v>
      </c>
    </row>
    <row r="78" spans="1:31" s="57" customFormat="1" ht="14" customHeight="1">
      <c r="A78" s="57" t="s">
        <v>2031</v>
      </c>
      <c r="C78" s="58" t="s">
        <v>2063</v>
      </c>
      <c r="E78" s="58" t="s">
        <v>2217</v>
      </c>
      <c r="F78" s="57" t="s">
        <v>1345</v>
      </c>
      <c r="G78" s="57" t="s">
        <v>389</v>
      </c>
      <c r="H78" s="58" t="s">
        <v>2378</v>
      </c>
      <c r="J78" s="59" t="str">
        <f t="shared" si="21"/>
        <v>PA.MU.040208</v>
      </c>
      <c r="K78" s="58" t="s">
        <v>2212</v>
      </c>
      <c r="L78" s="57" t="str">
        <f t="shared" si="22"/>
        <v>Arm lower right</v>
      </c>
      <c r="M78" s="59" t="str">
        <f t="shared" si="23"/>
        <v>PI.PA.MU.040208.01</v>
      </c>
      <c r="N78" s="59"/>
      <c r="O78" s="59" t="str">
        <f t="shared" si="24"/>
        <v>PH.PA.MU.040208.01</v>
      </c>
      <c r="Q78" s="59" t="str">
        <f t="shared" si="25"/>
        <v>CL.PA.MU.040208.01</v>
      </c>
      <c r="R78" s="59"/>
      <c r="S78" s="59" t="str">
        <f t="shared" si="26"/>
        <v>DR.PA.MU.040208.01</v>
      </c>
      <c r="T78" s="59"/>
      <c r="U78" s="60" t="str">
        <f t="shared" si="19"/>
        <v>IM.PA.MU.040208.01</v>
      </c>
      <c r="V78" s="59"/>
      <c r="W78" s="60" t="str">
        <f t="shared" si="20"/>
        <v>GE.PA.MU.040208.01</v>
      </c>
    </row>
    <row r="79" spans="1:31" s="57" customFormat="1" ht="14" customHeight="1">
      <c r="A79" s="57" t="s">
        <v>2031</v>
      </c>
      <c r="C79" s="58" t="s">
        <v>2063</v>
      </c>
      <c r="E79" s="58" t="s">
        <v>2217</v>
      </c>
      <c r="F79" s="57" t="s">
        <v>1345</v>
      </c>
      <c r="G79" s="57" t="s">
        <v>858</v>
      </c>
      <c r="H79" s="58" t="s">
        <v>2380</v>
      </c>
      <c r="J79" s="59" t="str">
        <f t="shared" si="21"/>
        <v>PA.MU.040209</v>
      </c>
      <c r="K79" s="58" t="s">
        <v>2212</v>
      </c>
      <c r="L79" s="57" t="str">
        <f t="shared" si="22"/>
        <v>Leg lower right</v>
      </c>
      <c r="M79" s="59" t="str">
        <f t="shared" si="23"/>
        <v>PI.PA.MU.040209.01</v>
      </c>
      <c r="N79" s="59"/>
      <c r="O79" s="59" t="str">
        <f t="shared" si="24"/>
        <v>PH.PA.MU.040209.01</v>
      </c>
      <c r="Q79" s="59" t="str">
        <f t="shared" si="25"/>
        <v>CL.PA.MU.040209.01</v>
      </c>
      <c r="R79" s="59"/>
      <c r="S79" s="59" t="str">
        <f t="shared" si="26"/>
        <v>DR.PA.MU.040209.01</v>
      </c>
      <c r="T79" s="59"/>
      <c r="U79" s="60" t="str">
        <f t="shared" si="19"/>
        <v>IM.PA.MU.040209.01</v>
      </c>
      <c r="V79" s="59"/>
      <c r="W79" s="60" t="str">
        <f t="shared" si="20"/>
        <v>GE.PA.MU.040209.01</v>
      </c>
    </row>
    <row r="80" spans="1:31" s="57" customFormat="1" ht="14" customHeight="1">
      <c r="A80" s="57" t="s">
        <v>2031</v>
      </c>
      <c r="C80" s="58" t="s">
        <v>2063</v>
      </c>
      <c r="E80" s="58" t="s">
        <v>2217</v>
      </c>
      <c r="F80" s="57" t="s">
        <v>1345</v>
      </c>
      <c r="G80" s="57" t="s">
        <v>774</v>
      </c>
      <c r="H80" s="58" t="s">
        <v>2124</v>
      </c>
      <c r="J80" s="59" t="str">
        <f t="shared" si="21"/>
        <v>PA.MU.040210</v>
      </c>
      <c r="K80" s="58" t="s">
        <v>2212</v>
      </c>
      <c r="L80" s="57" t="str">
        <f t="shared" si="22"/>
        <v>Arm upper right</v>
      </c>
      <c r="M80" s="59" t="str">
        <f t="shared" si="23"/>
        <v>PI.PA.MU.040210.01</v>
      </c>
      <c r="N80" s="59"/>
      <c r="O80" s="59" t="str">
        <f t="shared" si="24"/>
        <v>PH.PA.MU.040210.01</v>
      </c>
      <c r="Q80" s="59" t="str">
        <f t="shared" si="25"/>
        <v>CL.PA.MU.040210.01</v>
      </c>
      <c r="R80" s="59"/>
      <c r="S80" s="59" t="str">
        <f t="shared" si="26"/>
        <v>DR.PA.MU.040210.01</v>
      </c>
      <c r="T80" s="59"/>
      <c r="U80" s="60" t="str">
        <f t="shared" si="19"/>
        <v>IM.PA.MU.040210.01</v>
      </c>
      <c r="V80" s="59"/>
      <c r="W80" s="60" t="str">
        <f t="shared" si="20"/>
        <v>GE.PA.MU.040210.01</v>
      </c>
    </row>
    <row r="81" spans="1:31" s="57" customFormat="1" ht="14" customHeight="1">
      <c r="A81" s="57" t="s">
        <v>2031</v>
      </c>
      <c r="C81" s="58" t="s">
        <v>2063</v>
      </c>
      <c r="E81" s="58" t="s">
        <v>2217</v>
      </c>
      <c r="F81" s="57" t="s">
        <v>1345</v>
      </c>
      <c r="G81" s="57" t="s">
        <v>1041</v>
      </c>
      <c r="H81" s="58" t="s">
        <v>2126</v>
      </c>
      <c r="J81" s="59" t="str">
        <f t="shared" si="21"/>
        <v>PA.MU.040211</v>
      </c>
      <c r="K81" s="58" t="s">
        <v>2212</v>
      </c>
      <c r="L81" s="57" t="str">
        <f t="shared" si="22"/>
        <v>Leg upper right</v>
      </c>
      <c r="M81" s="59" t="str">
        <f t="shared" si="23"/>
        <v>PI.PA.MU.040211.01</v>
      </c>
      <c r="N81" s="59"/>
      <c r="O81" s="59" t="str">
        <f t="shared" si="24"/>
        <v>PH.PA.MU.040211.01</v>
      </c>
      <c r="Q81" s="59" t="str">
        <f t="shared" si="25"/>
        <v>CL.PA.MU.040211.01</v>
      </c>
      <c r="R81" s="59"/>
      <c r="S81" s="59" t="str">
        <f t="shared" si="26"/>
        <v>DR.PA.MU.040211.01</v>
      </c>
      <c r="T81" s="59"/>
      <c r="U81" s="60" t="str">
        <f t="shared" si="19"/>
        <v>IM.PA.MU.040211.01</v>
      </c>
      <c r="V81" s="59"/>
      <c r="W81" s="60" t="str">
        <f t="shared" si="20"/>
        <v>GE.PA.MU.040211.01</v>
      </c>
    </row>
    <row r="82" spans="1:31" s="57" customFormat="1" ht="14" customHeight="1">
      <c r="A82" s="57" t="s">
        <v>2031</v>
      </c>
      <c r="C82" s="58" t="s">
        <v>2063</v>
      </c>
      <c r="E82" s="58" t="s">
        <v>2217</v>
      </c>
      <c r="F82" s="57" t="s">
        <v>1345</v>
      </c>
      <c r="G82" s="57" t="s">
        <v>388</v>
      </c>
      <c r="H82" s="58" t="s">
        <v>2655</v>
      </c>
      <c r="J82" s="59" t="str">
        <f t="shared" ref="J82:J85" si="27">CONCATENATE("PA.MU.",C82,E82,H82)</f>
        <v>PA.MU.040212</v>
      </c>
      <c r="K82" s="58" t="s">
        <v>2212</v>
      </c>
      <c r="L82" s="57" t="str">
        <f t="shared" ref="L82:L85" si="28">G82</f>
        <v>Arm lower left</v>
      </c>
      <c r="M82" s="59" t="str">
        <f t="shared" ref="M82:M85" si="29">CONCATENATE("PI.",J82,".",K82)</f>
        <v>PI.PA.MU.040212.01</v>
      </c>
      <c r="N82" s="59"/>
      <c r="O82" s="59" t="str">
        <f t="shared" ref="O82:O85" si="30">CONCATENATE("PH.",J82,".",K82)</f>
        <v>PH.PA.MU.040212.01</v>
      </c>
      <c r="Q82" s="59" t="str">
        <f t="shared" ref="Q82:Q85" si="31">CONCATENATE("CL.",J82,".",K82)</f>
        <v>CL.PA.MU.040212.01</v>
      </c>
      <c r="R82" s="59"/>
      <c r="S82" s="59" t="str">
        <f t="shared" ref="S82:S85" si="32">CONCATENATE("DR.",J82,".",K82)</f>
        <v>DR.PA.MU.040212.01</v>
      </c>
      <c r="T82" s="59"/>
      <c r="U82" s="60" t="str">
        <f t="shared" si="19"/>
        <v>IM.PA.MU.040212.01</v>
      </c>
      <c r="V82" s="59"/>
      <c r="W82" s="60" t="str">
        <f t="shared" si="20"/>
        <v>GE.PA.MU.040212.01</v>
      </c>
      <c r="AD82" s="57" t="s">
        <v>2748</v>
      </c>
      <c r="AE82" s="57">
        <v>1218</v>
      </c>
    </row>
    <row r="83" spans="1:31" s="57" customFormat="1" ht="14" customHeight="1">
      <c r="A83" s="57" t="s">
        <v>2031</v>
      </c>
      <c r="C83" s="58" t="s">
        <v>2063</v>
      </c>
      <c r="E83" s="58" t="s">
        <v>2217</v>
      </c>
      <c r="F83" s="57" t="s">
        <v>1345</v>
      </c>
      <c r="G83" s="57" t="s">
        <v>777</v>
      </c>
      <c r="H83" s="58" t="s">
        <v>2865</v>
      </c>
      <c r="J83" s="59" t="str">
        <f t="shared" si="27"/>
        <v>PA.MU.040213</v>
      </c>
      <c r="K83" s="58" t="s">
        <v>2212</v>
      </c>
      <c r="L83" s="57" t="str">
        <f t="shared" si="28"/>
        <v>Arm upper left</v>
      </c>
      <c r="M83" s="59" t="str">
        <f t="shared" si="29"/>
        <v>PI.PA.MU.040213.01</v>
      </c>
      <c r="N83" s="59"/>
      <c r="O83" s="59" t="str">
        <f t="shared" si="30"/>
        <v>PH.PA.MU.040213.01</v>
      </c>
      <c r="Q83" s="59" t="str">
        <f t="shared" si="31"/>
        <v>CL.PA.MU.040213.01</v>
      </c>
      <c r="R83" s="59"/>
      <c r="S83" s="59" t="str">
        <f t="shared" si="32"/>
        <v>DR.PA.MU.040213.01</v>
      </c>
      <c r="T83" s="59"/>
      <c r="U83" s="60" t="str">
        <f t="shared" si="19"/>
        <v>IM.PA.MU.040213.01</v>
      </c>
      <c r="V83" s="59"/>
      <c r="W83" s="60" t="str">
        <f t="shared" si="20"/>
        <v>GE.PA.MU.040213.01</v>
      </c>
      <c r="AD83" s="57" t="s">
        <v>2748</v>
      </c>
      <c r="AE83" s="57">
        <v>1218</v>
      </c>
    </row>
    <row r="84" spans="1:31" s="57" customFormat="1" ht="14" customHeight="1">
      <c r="A84" s="57" t="s">
        <v>2031</v>
      </c>
      <c r="C84" s="58" t="s">
        <v>2063</v>
      </c>
      <c r="E84" s="58" t="s">
        <v>2217</v>
      </c>
      <c r="F84" s="57" t="s">
        <v>1345</v>
      </c>
      <c r="G84" s="57" t="s">
        <v>972</v>
      </c>
      <c r="H84" s="58" t="s">
        <v>2658</v>
      </c>
      <c r="J84" s="59" t="str">
        <f t="shared" si="27"/>
        <v>PA.MU.040214</v>
      </c>
      <c r="K84" s="58" t="s">
        <v>2212</v>
      </c>
      <c r="L84" s="57" t="str">
        <f t="shared" si="28"/>
        <v>Other, specify:</v>
      </c>
      <c r="M84" s="59" t="str">
        <f t="shared" si="29"/>
        <v>PI.PA.MU.040214.01</v>
      </c>
      <c r="N84" s="59"/>
      <c r="O84" s="59" t="str">
        <f t="shared" si="30"/>
        <v>PH.PA.MU.040214.01</v>
      </c>
      <c r="Q84" s="59" t="str">
        <f t="shared" si="31"/>
        <v>CL.PA.MU.040214.01</v>
      </c>
      <c r="R84" s="59"/>
      <c r="S84" s="59" t="str">
        <f t="shared" si="32"/>
        <v>DR.PA.MU.040214.01</v>
      </c>
      <c r="T84" s="59"/>
      <c r="U84" s="60" t="str">
        <f t="shared" si="19"/>
        <v>IM.PA.MU.040214.01</v>
      </c>
      <c r="V84" s="59"/>
      <c r="W84" s="60" t="str">
        <f t="shared" si="20"/>
        <v>GE.PA.MU.040214.01</v>
      </c>
      <c r="AD84" s="57" t="s">
        <v>2748</v>
      </c>
      <c r="AE84" s="57">
        <v>1218</v>
      </c>
    </row>
    <row r="85" spans="1:31" s="57" customFormat="1" ht="14" customHeight="1">
      <c r="A85" s="57" t="s">
        <v>2031</v>
      </c>
      <c r="C85" s="58" t="s">
        <v>2063</v>
      </c>
      <c r="E85" s="58" t="s">
        <v>2217</v>
      </c>
      <c r="F85" s="57" t="s">
        <v>1345</v>
      </c>
      <c r="G85" s="57" t="s">
        <v>467</v>
      </c>
      <c r="H85" s="58" t="s">
        <v>2657</v>
      </c>
      <c r="J85" s="59" t="str">
        <f t="shared" si="27"/>
        <v>PA.MU.040215</v>
      </c>
      <c r="K85" s="58" t="s">
        <v>2212</v>
      </c>
      <c r="L85" s="57" t="str">
        <f t="shared" si="28"/>
        <v>Not applicable</v>
      </c>
      <c r="M85" s="59" t="str">
        <f t="shared" si="29"/>
        <v>PI.PA.MU.040215.01</v>
      </c>
      <c r="N85" s="59"/>
      <c r="O85" s="59" t="str">
        <f t="shared" si="30"/>
        <v>PH.PA.MU.040215.01</v>
      </c>
      <c r="Q85" s="59" t="str">
        <f t="shared" si="31"/>
        <v>CL.PA.MU.040215.01</v>
      </c>
      <c r="R85" s="59"/>
      <c r="S85" s="59" t="str">
        <f t="shared" si="32"/>
        <v>DR.PA.MU.040215.01</v>
      </c>
      <c r="T85" s="59"/>
      <c r="U85" s="60" t="str">
        <f t="shared" si="19"/>
        <v>IM.PA.MU.040215.01</v>
      </c>
      <c r="V85" s="59"/>
      <c r="W85" s="60" t="str">
        <f t="shared" si="20"/>
        <v>GE.PA.MU.040215.01</v>
      </c>
      <c r="AD85" s="57" t="s">
        <v>2748</v>
      </c>
      <c r="AE85" s="57">
        <v>1218</v>
      </c>
    </row>
    <row r="86" spans="1:31" s="57" customFormat="1" ht="14" customHeight="1">
      <c r="A86" s="57" t="s">
        <v>2031</v>
      </c>
      <c r="B86" s="57" t="s">
        <v>3022</v>
      </c>
      <c r="C86" s="58" t="s">
        <v>2065</v>
      </c>
      <c r="D86" s="57" t="s">
        <v>1172</v>
      </c>
      <c r="E86" s="58" t="s">
        <v>2212</v>
      </c>
      <c r="F86" s="57" t="s">
        <v>1172</v>
      </c>
      <c r="G86" s="57" t="s">
        <v>711</v>
      </c>
      <c r="H86" s="58" t="s">
        <v>2212</v>
      </c>
      <c r="J86" s="59" t="str">
        <f t="shared" si="21"/>
        <v>PA.MU.050101</v>
      </c>
      <c r="K86" s="58" t="s">
        <v>2212</v>
      </c>
      <c r="L86" s="57" t="str">
        <f t="shared" si="22"/>
        <v>Below knee right</v>
      </c>
      <c r="M86" s="59" t="str">
        <f t="shared" si="23"/>
        <v>PI.PA.MU.050101.01</v>
      </c>
      <c r="N86" s="59"/>
      <c r="O86" s="59" t="str">
        <f t="shared" si="24"/>
        <v>PH.PA.MU.050101.01</v>
      </c>
      <c r="Q86" s="59" t="str">
        <f t="shared" si="25"/>
        <v>CL.PA.MU.050101.01</v>
      </c>
      <c r="R86" s="59"/>
      <c r="S86" s="59" t="str">
        <f t="shared" si="26"/>
        <v>DR.PA.MU.050101.01</v>
      </c>
      <c r="T86" s="59"/>
      <c r="U86" s="60" t="str">
        <f t="shared" si="19"/>
        <v>IM.PA.MU.050101.01</v>
      </c>
      <c r="V86" s="59"/>
      <c r="W86" s="60" t="str">
        <f t="shared" si="20"/>
        <v>GE.PA.MU.050101.01</v>
      </c>
    </row>
    <row r="87" spans="1:31" s="57" customFormat="1" ht="14" customHeight="1">
      <c r="A87" s="57" t="s">
        <v>2031</v>
      </c>
      <c r="C87" s="58" t="s">
        <v>2065</v>
      </c>
      <c r="E87" s="58" t="s">
        <v>2212</v>
      </c>
      <c r="F87" s="57" t="s">
        <v>1172</v>
      </c>
      <c r="G87" s="57" t="s">
        <v>712</v>
      </c>
      <c r="H87" s="58" t="s">
        <v>2217</v>
      </c>
      <c r="J87" s="59" t="str">
        <f t="shared" si="21"/>
        <v>PA.MU.050102</v>
      </c>
      <c r="K87" s="58" t="s">
        <v>2212</v>
      </c>
      <c r="L87" s="57" t="str">
        <f t="shared" si="22"/>
        <v>Below knee left</v>
      </c>
      <c r="M87" s="59" t="str">
        <f t="shared" si="23"/>
        <v>PI.PA.MU.050102.01</v>
      </c>
      <c r="N87" s="59"/>
      <c r="O87" s="59" t="str">
        <f t="shared" si="24"/>
        <v>PH.PA.MU.050102.01</v>
      </c>
      <c r="Q87" s="59" t="str">
        <f t="shared" si="25"/>
        <v>CL.PA.MU.050102.01</v>
      </c>
      <c r="R87" s="59"/>
      <c r="S87" s="59" t="str">
        <f t="shared" si="26"/>
        <v>DR.PA.MU.050102.01</v>
      </c>
      <c r="T87" s="59"/>
      <c r="U87" s="60" t="str">
        <f t="shared" si="19"/>
        <v>IM.PA.MU.050102.01</v>
      </c>
      <c r="V87" s="59"/>
      <c r="W87" s="60" t="str">
        <f t="shared" si="20"/>
        <v>GE.PA.MU.050102.01</v>
      </c>
    </row>
    <row r="88" spans="1:31" s="57" customFormat="1" ht="14" customHeight="1">
      <c r="A88" s="57" t="s">
        <v>2031</v>
      </c>
      <c r="C88" s="58" t="s">
        <v>2065</v>
      </c>
      <c r="E88" s="58" t="s">
        <v>2212</v>
      </c>
      <c r="F88" s="57" t="s">
        <v>1172</v>
      </c>
      <c r="G88" s="57" t="s">
        <v>713</v>
      </c>
      <c r="H88" s="58" t="s">
        <v>2219</v>
      </c>
      <c r="J88" s="59" t="str">
        <f t="shared" si="21"/>
        <v>PA.MU.050103</v>
      </c>
      <c r="K88" s="58" t="s">
        <v>2212</v>
      </c>
      <c r="L88" s="57" t="str">
        <f t="shared" si="22"/>
        <v>Above knee right</v>
      </c>
      <c r="M88" s="59" t="str">
        <f t="shared" si="23"/>
        <v>PI.PA.MU.050103.01</v>
      </c>
      <c r="N88" s="59"/>
      <c r="O88" s="59" t="str">
        <f t="shared" si="24"/>
        <v>PH.PA.MU.050103.01</v>
      </c>
      <c r="Q88" s="59" t="str">
        <f t="shared" si="25"/>
        <v>CL.PA.MU.050103.01</v>
      </c>
      <c r="R88" s="59"/>
      <c r="S88" s="59" t="str">
        <f t="shared" si="26"/>
        <v>DR.PA.MU.050103.01</v>
      </c>
      <c r="T88" s="59"/>
      <c r="U88" s="60" t="str">
        <f t="shared" si="19"/>
        <v>IM.PA.MU.050103.01</v>
      </c>
      <c r="V88" s="59"/>
      <c r="W88" s="60" t="str">
        <f t="shared" si="20"/>
        <v>GE.PA.MU.050103.01</v>
      </c>
    </row>
    <row r="89" spans="1:31" s="57" customFormat="1" ht="14" customHeight="1">
      <c r="A89" s="57" t="s">
        <v>2031</v>
      </c>
      <c r="C89" s="58" t="s">
        <v>2065</v>
      </c>
      <c r="E89" s="58" t="s">
        <v>2212</v>
      </c>
      <c r="F89" s="57" t="s">
        <v>1172</v>
      </c>
      <c r="G89" s="57" t="s">
        <v>714</v>
      </c>
      <c r="H89" s="58" t="s">
        <v>2063</v>
      </c>
      <c r="J89" s="59" t="str">
        <f t="shared" si="21"/>
        <v>PA.MU.050104</v>
      </c>
      <c r="K89" s="58" t="s">
        <v>2212</v>
      </c>
      <c r="L89" s="57" t="str">
        <f t="shared" si="22"/>
        <v>Above knee left</v>
      </c>
      <c r="M89" s="59" t="str">
        <f t="shared" si="23"/>
        <v>PI.PA.MU.050104.01</v>
      </c>
      <c r="N89" s="59"/>
      <c r="O89" s="59" t="str">
        <f t="shared" si="24"/>
        <v>PH.PA.MU.050104.01</v>
      </c>
      <c r="Q89" s="59" t="str">
        <f t="shared" si="25"/>
        <v>CL.PA.MU.050104.01</v>
      </c>
      <c r="R89" s="59"/>
      <c r="S89" s="59" t="str">
        <f t="shared" si="26"/>
        <v>DR.PA.MU.050104.01</v>
      </c>
      <c r="T89" s="59"/>
      <c r="U89" s="60" t="str">
        <f t="shared" si="19"/>
        <v>IM.PA.MU.050104.01</v>
      </c>
      <c r="V89" s="59"/>
      <c r="W89" s="60" t="str">
        <f t="shared" si="20"/>
        <v>GE.PA.MU.050104.01</v>
      </c>
    </row>
    <row r="90" spans="1:31" s="57" customFormat="1" ht="14" customHeight="1">
      <c r="A90" s="57" t="s">
        <v>2031</v>
      </c>
      <c r="C90" s="58" t="s">
        <v>2065</v>
      </c>
      <c r="E90" s="58" t="s">
        <v>2212</v>
      </c>
      <c r="F90" s="57" t="s">
        <v>1172</v>
      </c>
      <c r="G90" s="57" t="s">
        <v>715</v>
      </c>
      <c r="H90" s="58" t="s">
        <v>2065</v>
      </c>
      <c r="J90" s="59" t="str">
        <f t="shared" si="21"/>
        <v>PA.MU.050105</v>
      </c>
      <c r="K90" s="58" t="s">
        <v>2212</v>
      </c>
      <c r="L90" s="57" t="str">
        <f t="shared" si="22"/>
        <v>Below elbow right</v>
      </c>
      <c r="M90" s="59" t="str">
        <f t="shared" si="23"/>
        <v>PI.PA.MU.050105.01</v>
      </c>
      <c r="N90" s="59"/>
      <c r="O90" s="59" t="str">
        <f t="shared" si="24"/>
        <v>PH.PA.MU.050105.01</v>
      </c>
      <c r="Q90" s="59" t="str">
        <f t="shared" si="25"/>
        <v>CL.PA.MU.050105.01</v>
      </c>
      <c r="R90" s="59"/>
      <c r="S90" s="59" t="str">
        <f t="shared" si="26"/>
        <v>DR.PA.MU.050105.01</v>
      </c>
      <c r="T90" s="59"/>
      <c r="U90" s="60" t="str">
        <f t="shared" si="19"/>
        <v>IM.PA.MU.050105.01</v>
      </c>
      <c r="V90" s="59"/>
      <c r="W90" s="60" t="str">
        <f t="shared" si="20"/>
        <v>GE.PA.MU.050105.01</v>
      </c>
    </row>
    <row r="91" spans="1:31" s="57" customFormat="1" ht="14" customHeight="1">
      <c r="A91" s="57" t="s">
        <v>2031</v>
      </c>
      <c r="C91" s="58" t="s">
        <v>2065</v>
      </c>
      <c r="E91" s="58" t="s">
        <v>2212</v>
      </c>
      <c r="F91" s="57" t="s">
        <v>1172</v>
      </c>
      <c r="G91" s="57" t="s">
        <v>716</v>
      </c>
      <c r="H91" s="58" t="s">
        <v>2222</v>
      </c>
      <c r="J91" s="59" t="str">
        <f t="shared" si="21"/>
        <v>PA.MU.050106</v>
      </c>
      <c r="K91" s="58" t="s">
        <v>2212</v>
      </c>
      <c r="L91" s="57" t="str">
        <f t="shared" si="22"/>
        <v>Below elbow left</v>
      </c>
      <c r="M91" s="59" t="str">
        <f t="shared" si="23"/>
        <v>PI.PA.MU.050106.01</v>
      </c>
      <c r="N91" s="59"/>
      <c r="O91" s="59" t="str">
        <f t="shared" si="24"/>
        <v>PH.PA.MU.050106.01</v>
      </c>
      <c r="Q91" s="59" t="str">
        <f t="shared" si="25"/>
        <v>CL.PA.MU.050106.01</v>
      </c>
      <c r="R91" s="59"/>
      <c r="S91" s="59" t="str">
        <f t="shared" si="26"/>
        <v>DR.PA.MU.050106.01</v>
      </c>
      <c r="T91" s="59"/>
      <c r="U91" s="60" t="str">
        <f t="shared" si="19"/>
        <v>IM.PA.MU.050106.01</v>
      </c>
      <c r="V91" s="59"/>
      <c r="W91" s="60" t="str">
        <f t="shared" si="20"/>
        <v>GE.PA.MU.050106.01</v>
      </c>
    </row>
    <row r="92" spans="1:31" s="57" customFormat="1" ht="14" customHeight="1">
      <c r="A92" s="57" t="s">
        <v>2031</v>
      </c>
      <c r="C92" s="58" t="s">
        <v>2065</v>
      </c>
      <c r="E92" s="58" t="s">
        <v>2212</v>
      </c>
      <c r="F92" s="57" t="s">
        <v>1172</v>
      </c>
      <c r="G92" s="57" t="s">
        <v>880</v>
      </c>
      <c r="H92" s="58" t="s">
        <v>2376</v>
      </c>
      <c r="J92" s="59" t="str">
        <f t="shared" si="21"/>
        <v>PA.MU.050107</v>
      </c>
      <c r="K92" s="58" t="s">
        <v>2212</v>
      </c>
      <c r="L92" s="57" t="str">
        <f t="shared" si="22"/>
        <v>Above elbow right</v>
      </c>
      <c r="M92" s="59" t="str">
        <f t="shared" si="23"/>
        <v>PI.PA.MU.050107.01</v>
      </c>
      <c r="N92" s="59"/>
      <c r="O92" s="59" t="str">
        <f t="shared" si="24"/>
        <v>PH.PA.MU.050107.01</v>
      </c>
      <c r="Q92" s="59" t="str">
        <f t="shared" si="25"/>
        <v>CL.PA.MU.050107.01</v>
      </c>
      <c r="R92" s="59"/>
      <c r="S92" s="59" t="str">
        <f t="shared" si="26"/>
        <v>DR.PA.MU.050107.01</v>
      </c>
      <c r="T92" s="59"/>
      <c r="U92" s="60" t="str">
        <f t="shared" si="19"/>
        <v>IM.PA.MU.050107.01</v>
      </c>
      <c r="V92" s="59"/>
      <c r="W92" s="60" t="str">
        <f t="shared" si="20"/>
        <v>GE.PA.MU.050107.01</v>
      </c>
    </row>
    <row r="93" spans="1:31" s="57" customFormat="1" ht="14" customHeight="1">
      <c r="A93" s="57" t="s">
        <v>2031</v>
      </c>
      <c r="C93" s="58" t="s">
        <v>2065</v>
      </c>
      <c r="E93" s="58" t="s">
        <v>2212</v>
      </c>
      <c r="F93" s="57" t="s">
        <v>1172</v>
      </c>
      <c r="G93" s="57" t="s">
        <v>881</v>
      </c>
      <c r="H93" s="58" t="s">
        <v>2378</v>
      </c>
      <c r="J93" s="59" t="str">
        <f t="shared" si="21"/>
        <v>PA.MU.050108</v>
      </c>
      <c r="K93" s="58" t="s">
        <v>2212</v>
      </c>
      <c r="L93" s="57" t="str">
        <f t="shared" si="22"/>
        <v>Above elbow left</v>
      </c>
      <c r="M93" s="59" t="str">
        <f t="shared" si="23"/>
        <v>PI.PA.MU.050108.01</v>
      </c>
      <c r="N93" s="59"/>
      <c r="O93" s="59" t="str">
        <f t="shared" si="24"/>
        <v>PH.PA.MU.050108.01</v>
      </c>
      <c r="Q93" s="59" t="str">
        <f t="shared" si="25"/>
        <v>CL.PA.MU.050108.01</v>
      </c>
      <c r="R93" s="59"/>
      <c r="S93" s="59" t="str">
        <f t="shared" si="26"/>
        <v>DR.PA.MU.050108.01</v>
      </c>
      <c r="T93" s="59"/>
      <c r="U93" s="60" t="str">
        <f t="shared" si="19"/>
        <v>IM.PA.MU.050108.01</v>
      </c>
      <c r="V93" s="59"/>
      <c r="W93" s="60" t="str">
        <f t="shared" si="20"/>
        <v>GE.PA.MU.050108.01</v>
      </c>
    </row>
    <row r="94" spans="1:31" s="57" customFormat="1" ht="14" customHeight="1">
      <c r="A94" s="57" t="s">
        <v>2031</v>
      </c>
      <c r="C94" s="58" t="s">
        <v>2065</v>
      </c>
      <c r="E94" s="58" t="s">
        <v>2212</v>
      </c>
      <c r="F94" s="57" t="s">
        <v>1172</v>
      </c>
      <c r="G94" s="57" t="s">
        <v>972</v>
      </c>
      <c r="H94" s="58" t="s">
        <v>2380</v>
      </c>
      <c r="J94" s="59" t="str">
        <f t="shared" si="21"/>
        <v>PA.MU.050109</v>
      </c>
      <c r="K94" s="58" t="s">
        <v>2212</v>
      </c>
      <c r="L94" s="57" t="str">
        <f t="shared" si="22"/>
        <v>Other, specify:</v>
      </c>
      <c r="M94" s="59" t="str">
        <f t="shared" si="23"/>
        <v>PI.PA.MU.050109.01</v>
      </c>
      <c r="N94" s="59"/>
      <c r="O94" s="59" t="str">
        <f t="shared" si="24"/>
        <v>PH.PA.MU.050109.01</v>
      </c>
      <c r="Q94" s="59" t="str">
        <f t="shared" si="25"/>
        <v>CL.PA.MU.050109.01</v>
      </c>
      <c r="R94" s="59"/>
      <c r="S94" s="59" t="str">
        <f t="shared" si="26"/>
        <v>DR.PA.MU.050109.01</v>
      </c>
      <c r="T94" s="59"/>
      <c r="U94" s="60" t="str">
        <f t="shared" si="19"/>
        <v>IM.PA.MU.050109.01</v>
      </c>
      <c r="V94" s="59"/>
      <c r="W94" s="60" t="str">
        <f t="shared" si="20"/>
        <v>GE.PA.MU.050109.01</v>
      </c>
    </row>
    <row r="95" spans="1:31" s="57" customFormat="1" ht="14" customHeight="1">
      <c r="A95" s="57" t="s">
        <v>2031</v>
      </c>
      <c r="C95" s="58" t="s">
        <v>2065</v>
      </c>
      <c r="D95" s="57" t="s">
        <v>1173</v>
      </c>
      <c r="E95" s="58" t="s">
        <v>2217</v>
      </c>
      <c r="F95" s="57" t="s">
        <v>1173</v>
      </c>
      <c r="G95" s="57" t="s">
        <v>2666</v>
      </c>
      <c r="H95" s="58" t="s">
        <v>2212</v>
      </c>
      <c r="J95" s="59" t="str">
        <f t="shared" si="21"/>
        <v>PA.MU.050201</v>
      </c>
      <c r="K95" s="58" t="s">
        <v>2212</v>
      </c>
      <c r="L95" s="57" t="str">
        <f t="shared" si="22"/>
        <v>Extremities all</v>
      </c>
      <c r="M95" s="59" t="str">
        <f t="shared" si="23"/>
        <v>PI.PA.MU.050201.01</v>
      </c>
      <c r="N95" s="59"/>
      <c r="O95" s="59" t="str">
        <f t="shared" si="24"/>
        <v>PH.PA.MU.050201.01</v>
      </c>
      <c r="Q95" s="59" t="str">
        <f t="shared" si="25"/>
        <v>CL.PA.MU.050201.01</v>
      </c>
      <c r="R95" s="59"/>
      <c r="S95" s="59" t="str">
        <f t="shared" si="26"/>
        <v>DR.PA.MU.050201.01</v>
      </c>
      <c r="T95" s="59"/>
      <c r="U95" s="60" t="str">
        <f t="shared" si="19"/>
        <v>IM.PA.MU.050201.01</v>
      </c>
      <c r="V95" s="59"/>
      <c r="W95" s="60" t="str">
        <f t="shared" si="20"/>
        <v>GE.PA.MU.050201.01</v>
      </c>
    </row>
    <row r="96" spans="1:31" s="57" customFormat="1" ht="14" customHeight="1">
      <c r="A96" s="57" t="s">
        <v>2031</v>
      </c>
      <c r="C96" s="58" t="s">
        <v>2065</v>
      </c>
      <c r="E96" s="58" t="s">
        <v>2217</v>
      </c>
      <c r="F96" s="57" t="s">
        <v>1173</v>
      </c>
      <c r="G96" s="57" t="s">
        <v>882</v>
      </c>
      <c r="H96" s="58" t="s">
        <v>2217</v>
      </c>
      <c r="J96" s="59" t="str">
        <f t="shared" si="21"/>
        <v>PA.MU.050202</v>
      </c>
      <c r="K96" s="58" t="s">
        <v>2212</v>
      </c>
      <c r="L96" s="57" t="str">
        <f t="shared" si="22"/>
        <v>Extremity upper right</v>
      </c>
      <c r="M96" s="59" t="str">
        <f t="shared" si="23"/>
        <v>PI.PA.MU.050202.01</v>
      </c>
      <c r="N96" s="59"/>
      <c r="O96" s="59" t="str">
        <f t="shared" si="24"/>
        <v>PH.PA.MU.050202.01</v>
      </c>
      <c r="Q96" s="59" t="str">
        <f t="shared" si="25"/>
        <v>CL.PA.MU.050202.01</v>
      </c>
      <c r="R96" s="59"/>
      <c r="S96" s="59" t="str">
        <f t="shared" si="26"/>
        <v>DR.PA.MU.050202.01</v>
      </c>
      <c r="T96" s="59"/>
      <c r="U96" s="60" t="str">
        <f t="shared" si="19"/>
        <v>IM.PA.MU.050202.01</v>
      </c>
      <c r="V96" s="59"/>
      <c r="W96" s="60" t="str">
        <f t="shared" si="20"/>
        <v>GE.PA.MU.050202.01</v>
      </c>
    </row>
    <row r="97" spans="1:23" s="57" customFormat="1" ht="14" customHeight="1">
      <c r="A97" s="57" t="s">
        <v>2031</v>
      </c>
      <c r="C97" s="58" t="s">
        <v>2065</v>
      </c>
      <c r="E97" s="58" t="s">
        <v>2217</v>
      </c>
      <c r="F97" s="57" t="s">
        <v>1173</v>
      </c>
      <c r="G97" s="57" t="s">
        <v>883</v>
      </c>
      <c r="H97" s="58" t="s">
        <v>2219</v>
      </c>
      <c r="J97" s="59" t="str">
        <f t="shared" si="21"/>
        <v>PA.MU.050203</v>
      </c>
      <c r="K97" s="58" t="s">
        <v>2212</v>
      </c>
      <c r="L97" s="57" t="str">
        <f t="shared" si="22"/>
        <v>Extremity upper left</v>
      </c>
      <c r="M97" s="59" t="str">
        <f t="shared" si="23"/>
        <v>PI.PA.MU.050203.01</v>
      </c>
      <c r="N97" s="59"/>
      <c r="O97" s="59" t="str">
        <f t="shared" si="24"/>
        <v>PH.PA.MU.050203.01</v>
      </c>
      <c r="Q97" s="59" t="str">
        <f t="shared" si="25"/>
        <v>CL.PA.MU.050203.01</v>
      </c>
      <c r="R97" s="59"/>
      <c r="S97" s="59" t="str">
        <f t="shared" si="26"/>
        <v>DR.PA.MU.050203.01</v>
      </c>
      <c r="T97" s="59"/>
      <c r="U97" s="60" t="str">
        <f t="shared" si="19"/>
        <v>IM.PA.MU.050203.01</v>
      </c>
      <c r="V97" s="59"/>
      <c r="W97" s="60" t="str">
        <f t="shared" si="20"/>
        <v>GE.PA.MU.050203.01</v>
      </c>
    </row>
    <row r="98" spans="1:23" s="57" customFormat="1" ht="14" customHeight="1">
      <c r="A98" s="57" t="s">
        <v>2031</v>
      </c>
      <c r="C98" s="58" t="s">
        <v>2065</v>
      </c>
      <c r="E98" s="58" t="s">
        <v>2217</v>
      </c>
      <c r="F98" s="57" t="s">
        <v>1173</v>
      </c>
      <c r="G98" s="57" t="s">
        <v>884</v>
      </c>
      <c r="H98" s="58" t="s">
        <v>2063</v>
      </c>
      <c r="J98" s="59" t="str">
        <f t="shared" si="21"/>
        <v>PA.MU.050204</v>
      </c>
      <c r="K98" s="58" t="s">
        <v>2212</v>
      </c>
      <c r="L98" s="57" t="str">
        <f t="shared" si="22"/>
        <v>Extremity lower right</v>
      </c>
      <c r="M98" s="59" t="str">
        <f t="shared" si="23"/>
        <v>PI.PA.MU.050204.01</v>
      </c>
      <c r="N98" s="59"/>
      <c r="O98" s="59" t="str">
        <f t="shared" si="24"/>
        <v>PH.PA.MU.050204.01</v>
      </c>
      <c r="Q98" s="59" t="str">
        <f t="shared" si="25"/>
        <v>CL.PA.MU.050204.01</v>
      </c>
      <c r="R98" s="59"/>
      <c r="S98" s="59" t="str">
        <f t="shared" si="26"/>
        <v>DR.PA.MU.050204.01</v>
      </c>
      <c r="T98" s="59"/>
      <c r="U98" s="60" t="str">
        <f t="shared" si="19"/>
        <v>IM.PA.MU.050204.01</v>
      </c>
      <c r="V98" s="59"/>
      <c r="W98" s="60" t="str">
        <f t="shared" si="20"/>
        <v>GE.PA.MU.050204.01</v>
      </c>
    </row>
    <row r="99" spans="1:23" s="57" customFormat="1" ht="14" customHeight="1">
      <c r="A99" s="57" t="s">
        <v>2031</v>
      </c>
      <c r="C99" s="58" t="s">
        <v>2065</v>
      </c>
      <c r="E99" s="58" t="s">
        <v>2217</v>
      </c>
      <c r="F99" s="57" t="s">
        <v>1173</v>
      </c>
      <c r="G99" s="57" t="s">
        <v>618</v>
      </c>
      <c r="H99" s="58" t="s">
        <v>2065</v>
      </c>
      <c r="J99" s="59" t="str">
        <f t="shared" si="21"/>
        <v>PA.MU.050205</v>
      </c>
      <c r="K99" s="58" t="s">
        <v>2212</v>
      </c>
      <c r="L99" s="57" t="str">
        <f t="shared" si="22"/>
        <v>Extremity lower left</v>
      </c>
      <c r="M99" s="59" t="str">
        <f t="shared" si="23"/>
        <v>PI.PA.MU.050205.01</v>
      </c>
      <c r="N99" s="59"/>
      <c r="O99" s="59" t="str">
        <f t="shared" si="24"/>
        <v>PH.PA.MU.050205.01</v>
      </c>
      <c r="Q99" s="59" t="str">
        <f t="shared" si="25"/>
        <v>CL.PA.MU.050205.01</v>
      </c>
      <c r="R99" s="59"/>
      <c r="S99" s="59" t="str">
        <f t="shared" si="26"/>
        <v>DR.PA.MU.050205.01</v>
      </c>
      <c r="T99" s="59"/>
      <c r="U99" s="60" t="str">
        <f t="shared" si="19"/>
        <v>IM.PA.MU.050205.01</v>
      </c>
      <c r="V99" s="59"/>
      <c r="W99" s="60" t="str">
        <f t="shared" si="20"/>
        <v>GE.PA.MU.050205.01</v>
      </c>
    </row>
    <row r="100" spans="1:23" s="57" customFormat="1" ht="14" customHeight="1">
      <c r="A100" s="57" t="s">
        <v>2031</v>
      </c>
      <c r="C100" s="58" t="s">
        <v>2065</v>
      </c>
      <c r="D100" s="57" t="s">
        <v>1009</v>
      </c>
      <c r="E100" s="58" t="s">
        <v>2219</v>
      </c>
      <c r="F100" s="57" t="s">
        <v>1009</v>
      </c>
      <c r="G100" s="57" t="s">
        <v>1010</v>
      </c>
      <c r="H100" s="58" t="s">
        <v>2212</v>
      </c>
      <c r="J100" s="59" t="str">
        <f t="shared" si="21"/>
        <v>PA.MU.050301</v>
      </c>
      <c r="K100" s="58" t="s">
        <v>2212</v>
      </c>
      <c r="L100" s="57" t="str">
        <f t="shared" si="22"/>
        <v>Full ROM all extremities</v>
      </c>
      <c r="M100" s="59" t="str">
        <f t="shared" si="23"/>
        <v>PI.PA.MU.050301.01</v>
      </c>
      <c r="N100" s="59"/>
      <c r="O100" s="59" t="str">
        <f t="shared" si="24"/>
        <v>PH.PA.MU.050301.01</v>
      </c>
      <c r="Q100" s="59" t="str">
        <f t="shared" si="25"/>
        <v>CL.PA.MU.050301.01</v>
      </c>
      <c r="R100" s="59"/>
      <c r="S100" s="59" t="str">
        <f t="shared" si="26"/>
        <v>DR.PA.MU.050301.01</v>
      </c>
      <c r="T100" s="59"/>
      <c r="U100" s="60" t="str">
        <f t="shared" si="19"/>
        <v>IM.PA.MU.050301.01</v>
      </c>
      <c r="V100" s="59"/>
      <c r="W100" s="60" t="str">
        <f t="shared" si="20"/>
        <v>GE.PA.MU.050301.01</v>
      </c>
    </row>
    <row r="101" spans="1:23" s="57" customFormat="1" ht="14" customHeight="1">
      <c r="A101" s="57" t="s">
        <v>2031</v>
      </c>
      <c r="C101" s="58" t="s">
        <v>2065</v>
      </c>
      <c r="E101" s="58" t="s">
        <v>2219</v>
      </c>
      <c r="F101" s="57" t="s">
        <v>1009</v>
      </c>
      <c r="G101" s="57" t="s">
        <v>1011</v>
      </c>
      <c r="H101" s="58" t="s">
        <v>2217</v>
      </c>
      <c r="J101" s="59" t="str">
        <f t="shared" si="21"/>
        <v>PA.MU.050302</v>
      </c>
      <c r="K101" s="58" t="s">
        <v>2212</v>
      </c>
      <c r="L101" s="57" t="str">
        <f t="shared" si="22"/>
        <v>Full ROM upper extremity right</v>
      </c>
      <c r="M101" s="59" t="str">
        <f t="shared" si="23"/>
        <v>PI.PA.MU.050302.01</v>
      </c>
      <c r="N101" s="59"/>
      <c r="O101" s="59" t="str">
        <f t="shared" si="24"/>
        <v>PH.PA.MU.050302.01</v>
      </c>
      <c r="Q101" s="59" t="str">
        <f t="shared" si="25"/>
        <v>CL.PA.MU.050302.01</v>
      </c>
      <c r="R101" s="59"/>
      <c r="S101" s="59" t="str">
        <f t="shared" si="26"/>
        <v>DR.PA.MU.050302.01</v>
      </c>
      <c r="T101" s="59"/>
      <c r="U101" s="60" t="str">
        <f t="shared" si="19"/>
        <v>IM.PA.MU.050302.01</v>
      </c>
      <c r="V101" s="59"/>
      <c r="W101" s="60" t="str">
        <f t="shared" si="20"/>
        <v>GE.PA.MU.050302.01</v>
      </c>
    </row>
    <row r="102" spans="1:23" s="57" customFormat="1" ht="14" customHeight="1">
      <c r="A102" s="57" t="s">
        <v>2031</v>
      </c>
      <c r="C102" s="58" t="s">
        <v>2065</v>
      </c>
      <c r="E102" s="58" t="s">
        <v>2219</v>
      </c>
      <c r="F102" s="57" t="s">
        <v>1009</v>
      </c>
      <c r="G102" s="57" t="s">
        <v>1012</v>
      </c>
      <c r="H102" s="58" t="s">
        <v>2219</v>
      </c>
      <c r="J102" s="59" t="str">
        <f t="shared" si="21"/>
        <v>PA.MU.050303</v>
      </c>
      <c r="K102" s="58" t="s">
        <v>2212</v>
      </c>
      <c r="L102" s="57" t="str">
        <f t="shared" si="22"/>
        <v>Full ROM upper extremity left</v>
      </c>
      <c r="M102" s="59" t="str">
        <f t="shared" si="23"/>
        <v>PI.PA.MU.050303.01</v>
      </c>
      <c r="N102" s="59"/>
      <c r="O102" s="59" t="str">
        <f t="shared" si="24"/>
        <v>PH.PA.MU.050303.01</v>
      </c>
      <c r="Q102" s="59" t="str">
        <f t="shared" si="25"/>
        <v>CL.PA.MU.050303.01</v>
      </c>
      <c r="R102" s="59"/>
      <c r="S102" s="59" t="str">
        <f t="shared" si="26"/>
        <v>DR.PA.MU.050303.01</v>
      </c>
      <c r="T102" s="59"/>
      <c r="U102" s="60" t="str">
        <f t="shared" si="19"/>
        <v>IM.PA.MU.050303.01</v>
      </c>
      <c r="V102" s="59"/>
      <c r="W102" s="60" t="str">
        <f t="shared" si="20"/>
        <v>GE.PA.MU.050303.01</v>
      </c>
    </row>
    <row r="103" spans="1:23" s="57" customFormat="1" ht="14" customHeight="1">
      <c r="A103" s="57" t="s">
        <v>2031</v>
      </c>
      <c r="C103" s="58" t="s">
        <v>2065</v>
      </c>
      <c r="E103" s="58" t="s">
        <v>2219</v>
      </c>
      <c r="F103" s="57" t="s">
        <v>1009</v>
      </c>
      <c r="G103" s="57" t="s">
        <v>1013</v>
      </c>
      <c r="H103" s="58" t="s">
        <v>2063</v>
      </c>
      <c r="J103" s="59" t="str">
        <f t="shared" si="21"/>
        <v>PA.MU.050304</v>
      </c>
      <c r="K103" s="58" t="s">
        <v>2212</v>
      </c>
      <c r="L103" s="57" t="str">
        <f t="shared" si="22"/>
        <v>Full ROM lower extremity right</v>
      </c>
      <c r="M103" s="59" t="str">
        <f t="shared" si="23"/>
        <v>PI.PA.MU.050304.01</v>
      </c>
      <c r="N103" s="59"/>
      <c r="O103" s="59" t="str">
        <f t="shared" si="24"/>
        <v>PH.PA.MU.050304.01</v>
      </c>
      <c r="Q103" s="59" t="str">
        <f t="shared" si="25"/>
        <v>CL.PA.MU.050304.01</v>
      </c>
      <c r="R103" s="59"/>
      <c r="S103" s="59" t="str">
        <f t="shared" si="26"/>
        <v>DR.PA.MU.050304.01</v>
      </c>
      <c r="T103" s="59"/>
      <c r="U103" s="60" t="str">
        <f t="shared" si="19"/>
        <v>IM.PA.MU.050304.01</v>
      </c>
      <c r="V103" s="59"/>
      <c r="W103" s="60" t="str">
        <f t="shared" si="20"/>
        <v>GE.PA.MU.050304.01</v>
      </c>
    </row>
    <row r="104" spans="1:23" s="57" customFormat="1" ht="14" customHeight="1">
      <c r="A104" s="57" t="s">
        <v>2031</v>
      </c>
      <c r="C104" s="58" t="s">
        <v>2065</v>
      </c>
      <c r="E104" s="58" t="s">
        <v>2219</v>
      </c>
      <c r="F104" s="57" t="s">
        <v>1009</v>
      </c>
      <c r="G104" s="57" t="s">
        <v>1178</v>
      </c>
      <c r="H104" s="58" t="s">
        <v>2065</v>
      </c>
      <c r="J104" s="59" t="str">
        <f t="shared" si="21"/>
        <v>PA.MU.050305</v>
      </c>
      <c r="K104" s="58" t="s">
        <v>2212</v>
      </c>
      <c r="L104" s="57" t="str">
        <f t="shared" si="22"/>
        <v>Full ROM lower extremity left</v>
      </c>
      <c r="M104" s="59" t="str">
        <f t="shared" si="23"/>
        <v>PI.PA.MU.050305.01</v>
      </c>
      <c r="N104" s="59"/>
      <c r="O104" s="59" t="str">
        <f t="shared" si="24"/>
        <v>PH.PA.MU.050305.01</v>
      </c>
      <c r="Q104" s="59" t="str">
        <f t="shared" si="25"/>
        <v>CL.PA.MU.050305.01</v>
      </c>
      <c r="R104" s="59"/>
      <c r="S104" s="59" t="str">
        <f t="shared" si="26"/>
        <v>DR.PA.MU.050305.01</v>
      </c>
      <c r="T104" s="59"/>
      <c r="U104" s="60" t="str">
        <f t="shared" si="19"/>
        <v>IM.PA.MU.050305.01</v>
      </c>
      <c r="V104" s="59"/>
      <c r="W104" s="60" t="str">
        <f t="shared" si="20"/>
        <v>GE.PA.MU.050305.01</v>
      </c>
    </row>
    <row r="105" spans="1:23" s="57" customFormat="1" ht="14" customHeight="1">
      <c r="A105" s="57" t="s">
        <v>2031</v>
      </c>
      <c r="C105" s="58" t="s">
        <v>2065</v>
      </c>
      <c r="E105" s="58" t="s">
        <v>2219</v>
      </c>
      <c r="F105" s="57" t="s">
        <v>1009</v>
      </c>
      <c r="G105" s="57" t="s">
        <v>1179</v>
      </c>
      <c r="H105" s="58" t="s">
        <v>2222</v>
      </c>
      <c r="J105" s="59" t="str">
        <f t="shared" si="21"/>
        <v>PA.MU.050306</v>
      </c>
      <c r="K105" s="58" t="s">
        <v>2212</v>
      </c>
      <c r="L105" s="57" t="str">
        <f t="shared" si="22"/>
        <v>Limited ROM all extremities</v>
      </c>
      <c r="M105" s="59" t="str">
        <f t="shared" si="23"/>
        <v>PI.PA.MU.050306.01</v>
      </c>
      <c r="N105" s="59"/>
      <c r="O105" s="59" t="str">
        <f t="shared" si="24"/>
        <v>PH.PA.MU.050306.01</v>
      </c>
      <c r="Q105" s="59" t="str">
        <f t="shared" si="25"/>
        <v>CL.PA.MU.050306.01</v>
      </c>
      <c r="R105" s="59"/>
      <c r="S105" s="59" t="str">
        <f t="shared" si="26"/>
        <v>DR.PA.MU.050306.01</v>
      </c>
      <c r="T105" s="59"/>
      <c r="U105" s="60" t="str">
        <f t="shared" si="19"/>
        <v>IM.PA.MU.050306.01</v>
      </c>
      <c r="V105" s="59"/>
      <c r="W105" s="60" t="str">
        <f t="shared" si="20"/>
        <v>GE.PA.MU.050306.01</v>
      </c>
    </row>
    <row r="106" spans="1:23" s="57" customFormat="1" ht="14" customHeight="1">
      <c r="A106" s="57" t="s">
        <v>2031</v>
      </c>
      <c r="C106" s="58" t="s">
        <v>2065</v>
      </c>
      <c r="E106" s="58" t="s">
        <v>2219</v>
      </c>
      <c r="F106" s="57" t="s">
        <v>1009</v>
      </c>
      <c r="G106" s="57" t="s">
        <v>1017</v>
      </c>
      <c r="H106" s="58" t="s">
        <v>2376</v>
      </c>
      <c r="J106" s="59" t="str">
        <f t="shared" ref="J106:J137" si="33">CONCATENATE("PA.MU.",C106,E106,H106)</f>
        <v>PA.MU.050307</v>
      </c>
      <c r="K106" s="58" t="s">
        <v>2212</v>
      </c>
      <c r="L106" s="57" t="str">
        <f t="shared" ref="L106:L137" si="34">G106</f>
        <v>Limited ROM upper extr right</v>
      </c>
      <c r="M106" s="59" t="str">
        <f t="shared" ref="M106:M137" si="35">CONCATENATE("PI.",J106,".",K106)</f>
        <v>PI.PA.MU.050307.01</v>
      </c>
      <c r="N106" s="59"/>
      <c r="O106" s="59" t="str">
        <f t="shared" ref="O106:O137" si="36">CONCATENATE("PH.",J106,".",K106)</f>
        <v>PH.PA.MU.050307.01</v>
      </c>
      <c r="Q106" s="59" t="str">
        <f t="shared" ref="Q106:Q137" si="37">CONCATENATE("CL.",J106,".",K106)</f>
        <v>CL.PA.MU.050307.01</v>
      </c>
      <c r="R106" s="59"/>
      <c r="S106" s="59" t="str">
        <f t="shared" si="26"/>
        <v>DR.PA.MU.050307.01</v>
      </c>
      <c r="T106" s="59"/>
      <c r="U106" s="60" t="str">
        <f t="shared" si="19"/>
        <v>IM.PA.MU.050307.01</v>
      </c>
      <c r="V106" s="59"/>
      <c r="W106" s="60" t="str">
        <f t="shared" si="20"/>
        <v>GE.PA.MU.050307.01</v>
      </c>
    </row>
    <row r="107" spans="1:23" s="57" customFormat="1" ht="14" customHeight="1">
      <c r="A107" s="57" t="s">
        <v>2031</v>
      </c>
      <c r="C107" s="58" t="s">
        <v>2065</v>
      </c>
      <c r="E107" s="58" t="s">
        <v>2219</v>
      </c>
      <c r="F107" s="57" t="s">
        <v>1009</v>
      </c>
      <c r="G107" s="57" t="s">
        <v>1018</v>
      </c>
      <c r="H107" s="58" t="s">
        <v>2378</v>
      </c>
      <c r="J107" s="59" t="str">
        <f t="shared" si="33"/>
        <v>PA.MU.050308</v>
      </c>
      <c r="K107" s="58" t="s">
        <v>2212</v>
      </c>
      <c r="L107" s="57" t="str">
        <f t="shared" si="34"/>
        <v>Limited ROM upper extr. left</v>
      </c>
      <c r="M107" s="59" t="str">
        <f t="shared" si="35"/>
        <v>PI.PA.MU.050308.01</v>
      </c>
      <c r="N107" s="59"/>
      <c r="O107" s="59" t="str">
        <f t="shared" si="36"/>
        <v>PH.PA.MU.050308.01</v>
      </c>
      <c r="Q107" s="59" t="str">
        <f t="shared" si="37"/>
        <v>CL.PA.MU.050308.01</v>
      </c>
      <c r="R107" s="59"/>
      <c r="S107" s="59" t="str">
        <f t="shared" si="26"/>
        <v>DR.PA.MU.050308.01</v>
      </c>
      <c r="T107" s="59"/>
      <c r="U107" s="60" t="str">
        <f t="shared" si="19"/>
        <v>IM.PA.MU.050308.01</v>
      </c>
      <c r="V107" s="59"/>
      <c r="W107" s="60" t="str">
        <f t="shared" si="20"/>
        <v>GE.PA.MU.050308.01</v>
      </c>
    </row>
    <row r="108" spans="1:23" s="57" customFormat="1" ht="14" customHeight="1">
      <c r="A108" s="57" t="s">
        <v>2031</v>
      </c>
      <c r="C108" s="58" t="s">
        <v>2065</v>
      </c>
      <c r="E108" s="58" t="s">
        <v>2219</v>
      </c>
      <c r="F108" s="57" t="s">
        <v>1009</v>
      </c>
      <c r="G108" s="57" t="s">
        <v>1187</v>
      </c>
      <c r="H108" s="58" t="s">
        <v>2380</v>
      </c>
      <c r="J108" s="59" t="str">
        <f t="shared" si="33"/>
        <v>PA.MU.050309</v>
      </c>
      <c r="K108" s="58" t="s">
        <v>2212</v>
      </c>
      <c r="L108" s="57" t="str">
        <f t="shared" si="34"/>
        <v>Limited ROM lower extr. right</v>
      </c>
      <c r="M108" s="59" t="str">
        <f t="shared" si="35"/>
        <v>PI.PA.MU.050309.01</v>
      </c>
      <c r="N108" s="59"/>
      <c r="O108" s="59" t="str">
        <f t="shared" si="36"/>
        <v>PH.PA.MU.050309.01</v>
      </c>
      <c r="Q108" s="59" t="str">
        <f t="shared" si="37"/>
        <v>CL.PA.MU.050309.01</v>
      </c>
      <c r="R108" s="59"/>
      <c r="S108" s="59" t="str">
        <f t="shared" si="26"/>
        <v>DR.PA.MU.050309.01</v>
      </c>
      <c r="T108" s="59"/>
      <c r="U108" s="60" t="str">
        <f t="shared" si="19"/>
        <v>IM.PA.MU.050309.01</v>
      </c>
      <c r="V108" s="59"/>
      <c r="W108" s="60" t="str">
        <f t="shared" si="20"/>
        <v>GE.PA.MU.050309.01</v>
      </c>
    </row>
    <row r="109" spans="1:23" s="57" customFormat="1" ht="14" customHeight="1">
      <c r="A109" s="57" t="s">
        <v>2031</v>
      </c>
      <c r="C109" s="58" t="s">
        <v>2065</v>
      </c>
      <c r="E109" s="58" t="s">
        <v>2219</v>
      </c>
      <c r="F109" s="57" t="s">
        <v>1009</v>
      </c>
      <c r="G109" s="57" t="s">
        <v>1188</v>
      </c>
      <c r="H109" s="58" t="s">
        <v>2124</v>
      </c>
      <c r="J109" s="59" t="str">
        <f t="shared" si="33"/>
        <v>PA.MU.050310</v>
      </c>
      <c r="K109" s="58" t="s">
        <v>2212</v>
      </c>
      <c r="L109" s="57" t="str">
        <f t="shared" si="34"/>
        <v>Limited ROM lower extr. left</v>
      </c>
      <c r="M109" s="59" t="str">
        <f t="shared" si="35"/>
        <v>PI.PA.MU.050310.01</v>
      </c>
      <c r="N109" s="59"/>
      <c r="O109" s="59" t="str">
        <f t="shared" si="36"/>
        <v>PH.PA.MU.050310.01</v>
      </c>
      <c r="Q109" s="59" t="str">
        <f t="shared" si="37"/>
        <v>CL.PA.MU.050310.01</v>
      </c>
      <c r="R109" s="59"/>
      <c r="S109" s="59" t="str">
        <f t="shared" si="26"/>
        <v>DR.PA.MU.050310.01</v>
      </c>
      <c r="T109" s="59"/>
      <c r="U109" s="60" t="str">
        <f t="shared" si="19"/>
        <v>IM.PA.MU.050310.01</v>
      </c>
      <c r="V109" s="59"/>
      <c r="W109" s="60" t="str">
        <f t="shared" si="20"/>
        <v>GE.PA.MU.050310.01</v>
      </c>
    </row>
    <row r="110" spans="1:23" s="57" customFormat="1" ht="14" customHeight="1">
      <c r="A110" s="57" t="s">
        <v>2031</v>
      </c>
      <c r="C110" s="58" t="s">
        <v>2065</v>
      </c>
      <c r="D110" s="57" t="s">
        <v>1189</v>
      </c>
      <c r="E110" s="58" t="s">
        <v>2063</v>
      </c>
      <c r="F110" s="57" t="s">
        <v>1189</v>
      </c>
      <c r="G110" s="57" t="s">
        <v>616</v>
      </c>
      <c r="H110" s="58" t="s">
        <v>2212</v>
      </c>
      <c r="J110" s="59" t="str">
        <f t="shared" si="33"/>
        <v>PA.MU.050401</v>
      </c>
      <c r="K110" s="58" t="s">
        <v>2212</v>
      </c>
      <c r="L110" s="57" t="str">
        <f t="shared" si="34"/>
        <v>Sternum stable</v>
      </c>
      <c r="M110" s="59" t="str">
        <f t="shared" si="35"/>
        <v>PI.PA.MU.050401.01</v>
      </c>
      <c r="N110" s="59"/>
      <c r="O110" s="59" t="str">
        <f t="shared" si="36"/>
        <v>PH.PA.MU.050401.01</v>
      </c>
      <c r="Q110" s="59" t="str">
        <f t="shared" si="37"/>
        <v>CL.PA.MU.050401.01</v>
      </c>
      <c r="R110" s="59"/>
      <c r="S110" s="59" t="str">
        <f t="shared" si="26"/>
        <v>DR.PA.MU.050401.01</v>
      </c>
      <c r="T110" s="59"/>
      <c r="U110" s="60" t="str">
        <f t="shared" si="19"/>
        <v>IM.PA.MU.050401.01</v>
      </c>
      <c r="V110" s="59"/>
      <c r="W110" s="60" t="str">
        <f t="shared" si="20"/>
        <v>GE.PA.MU.050401.01</v>
      </c>
    </row>
    <row r="111" spans="1:23" s="57" customFormat="1" ht="14" customHeight="1">
      <c r="A111" s="57" t="s">
        <v>2031</v>
      </c>
      <c r="C111" s="58" t="s">
        <v>2065</v>
      </c>
      <c r="E111" s="58" t="s">
        <v>2063</v>
      </c>
      <c r="F111" s="57" t="s">
        <v>1189</v>
      </c>
      <c r="G111" s="57" t="s">
        <v>615</v>
      </c>
      <c r="H111" s="58" t="s">
        <v>2217</v>
      </c>
      <c r="J111" s="59" t="str">
        <f t="shared" si="33"/>
        <v>PA.MU.050402</v>
      </c>
      <c r="K111" s="58" t="s">
        <v>2212</v>
      </c>
      <c r="L111" s="57" t="str">
        <f t="shared" si="34"/>
        <v>Sterum unstable</v>
      </c>
      <c r="M111" s="59" t="str">
        <f t="shared" si="35"/>
        <v>PI.PA.MU.050402.01</v>
      </c>
      <c r="N111" s="59"/>
      <c r="O111" s="59" t="str">
        <f t="shared" si="36"/>
        <v>PH.PA.MU.050402.01</v>
      </c>
      <c r="Q111" s="59" t="str">
        <f t="shared" si="37"/>
        <v>CL.PA.MU.050402.01</v>
      </c>
      <c r="R111" s="59"/>
      <c r="S111" s="59" t="str">
        <f t="shared" si="26"/>
        <v>DR.PA.MU.050402.01</v>
      </c>
      <c r="T111" s="59"/>
      <c r="U111" s="60" t="str">
        <f t="shared" si="19"/>
        <v>IM.PA.MU.050402.01</v>
      </c>
      <c r="V111" s="59"/>
      <c r="W111" s="60" t="str">
        <f t="shared" si="20"/>
        <v>GE.PA.MU.050402.01</v>
      </c>
    </row>
    <row r="112" spans="1:23" s="57" customFormat="1" ht="14" customHeight="1">
      <c r="A112" s="57" t="s">
        <v>2031</v>
      </c>
      <c r="C112" s="58" t="s">
        <v>2065</v>
      </c>
      <c r="E112" s="58" t="s">
        <v>2063</v>
      </c>
      <c r="F112" s="57" t="s">
        <v>1189</v>
      </c>
      <c r="G112" s="57" t="s">
        <v>617</v>
      </c>
      <c r="H112" s="58" t="s">
        <v>2219</v>
      </c>
      <c r="J112" s="59" t="str">
        <f t="shared" si="33"/>
        <v>PA.MU.050403</v>
      </c>
      <c r="K112" s="58" t="s">
        <v>2212</v>
      </c>
      <c r="L112" s="57" t="str">
        <f t="shared" si="34"/>
        <v>Sternum not closed</v>
      </c>
      <c r="M112" s="59" t="str">
        <f t="shared" si="35"/>
        <v>PI.PA.MU.050403.01</v>
      </c>
      <c r="N112" s="59"/>
      <c r="O112" s="59" t="str">
        <f t="shared" si="36"/>
        <v>PH.PA.MU.050403.01</v>
      </c>
      <c r="Q112" s="59" t="str">
        <f t="shared" si="37"/>
        <v>CL.PA.MU.050403.01</v>
      </c>
      <c r="R112" s="59"/>
      <c r="S112" s="59" t="str">
        <f t="shared" si="26"/>
        <v>DR.PA.MU.050403.01</v>
      </c>
      <c r="T112" s="59"/>
      <c r="U112" s="60" t="str">
        <f t="shared" si="19"/>
        <v>IM.PA.MU.050403.01</v>
      </c>
      <c r="V112" s="59"/>
      <c r="W112" s="60" t="str">
        <f t="shared" si="20"/>
        <v>GE.PA.MU.050403.01</v>
      </c>
    </row>
    <row r="113" spans="1:23" s="57" customFormat="1" ht="14" customHeight="1">
      <c r="A113" s="57" t="s">
        <v>2031</v>
      </c>
      <c r="C113" s="58" t="s">
        <v>2065</v>
      </c>
      <c r="E113" s="58" t="s">
        <v>2063</v>
      </c>
      <c r="F113" s="57" t="s">
        <v>1189</v>
      </c>
      <c r="G113" s="57" t="s">
        <v>614</v>
      </c>
      <c r="H113" s="58" t="s">
        <v>2063</v>
      </c>
      <c r="J113" s="59" t="str">
        <f t="shared" si="33"/>
        <v>PA.MU.050404</v>
      </c>
      <c r="K113" s="58" t="s">
        <v>2212</v>
      </c>
      <c r="L113" s="57" t="str">
        <f t="shared" si="34"/>
        <v>Sternal pain with palpation</v>
      </c>
      <c r="M113" s="59" t="str">
        <f t="shared" si="35"/>
        <v>PI.PA.MU.050404.01</v>
      </c>
      <c r="N113" s="59"/>
      <c r="O113" s="59" t="str">
        <f t="shared" si="36"/>
        <v>PH.PA.MU.050404.01</v>
      </c>
      <c r="Q113" s="59" t="str">
        <f t="shared" si="37"/>
        <v>CL.PA.MU.050404.01</v>
      </c>
      <c r="R113" s="59"/>
      <c r="S113" s="59" t="str">
        <f t="shared" si="26"/>
        <v>DR.PA.MU.050404.01</v>
      </c>
      <c r="T113" s="59"/>
      <c r="U113" s="60" t="str">
        <f t="shared" si="19"/>
        <v>IM.PA.MU.050404.01</v>
      </c>
      <c r="V113" s="59"/>
      <c r="W113" s="60" t="str">
        <f t="shared" si="20"/>
        <v>GE.PA.MU.050404.01</v>
      </c>
    </row>
    <row r="114" spans="1:23" s="57" customFormat="1" ht="14" customHeight="1">
      <c r="A114" s="57" t="s">
        <v>2031</v>
      </c>
      <c r="C114" s="58" t="s">
        <v>2065</v>
      </c>
      <c r="D114" s="57" t="s">
        <v>1190</v>
      </c>
      <c r="E114" s="58" t="s">
        <v>2065</v>
      </c>
      <c r="F114" s="57" t="s">
        <v>1190</v>
      </c>
      <c r="G114" s="57" t="s">
        <v>1191</v>
      </c>
      <c r="H114" s="58" t="s">
        <v>2212</v>
      </c>
      <c r="J114" s="59" t="str">
        <f t="shared" si="33"/>
        <v>PA.MU.050501</v>
      </c>
      <c r="K114" s="58" t="s">
        <v>2212</v>
      </c>
      <c r="L114" s="57" t="str">
        <f t="shared" si="34"/>
        <v>Bucks</v>
      </c>
      <c r="M114" s="59" t="str">
        <f t="shared" si="35"/>
        <v>PI.PA.MU.050501.01</v>
      </c>
      <c r="N114" s="59"/>
      <c r="O114" s="59" t="str">
        <f t="shared" si="36"/>
        <v>PH.PA.MU.050501.01</v>
      </c>
      <c r="Q114" s="59" t="str">
        <f t="shared" si="37"/>
        <v>CL.PA.MU.050501.01</v>
      </c>
      <c r="R114" s="59"/>
      <c r="S114" s="59" t="str">
        <f t="shared" si="26"/>
        <v>DR.PA.MU.050501.01</v>
      </c>
      <c r="T114" s="59"/>
      <c r="U114" s="60" t="str">
        <f t="shared" si="19"/>
        <v>IM.PA.MU.050501.01</v>
      </c>
      <c r="V114" s="59"/>
      <c r="W114" s="60" t="str">
        <f t="shared" si="20"/>
        <v>GE.PA.MU.050501.01</v>
      </c>
    </row>
    <row r="115" spans="1:23" s="57" customFormat="1" ht="14" customHeight="1">
      <c r="A115" s="57" t="s">
        <v>2031</v>
      </c>
      <c r="C115" s="58" t="s">
        <v>2065</v>
      </c>
      <c r="E115" s="58" t="s">
        <v>2065</v>
      </c>
      <c r="F115" s="57" t="s">
        <v>1190</v>
      </c>
      <c r="G115" s="57" t="s">
        <v>1192</v>
      </c>
      <c r="H115" s="58" t="s">
        <v>2217</v>
      </c>
      <c r="J115" s="59" t="str">
        <f t="shared" si="33"/>
        <v>PA.MU.050502</v>
      </c>
      <c r="K115" s="58" t="s">
        <v>2212</v>
      </c>
      <c r="L115" s="57" t="str">
        <f t="shared" si="34"/>
        <v>Cervical</v>
      </c>
      <c r="M115" s="59" t="str">
        <f t="shared" si="35"/>
        <v>PI.PA.MU.050502.01</v>
      </c>
      <c r="N115" s="59"/>
      <c r="O115" s="59" t="str">
        <f t="shared" si="36"/>
        <v>PH.PA.MU.050502.01</v>
      </c>
      <c r="Q115" s="59" t="str">
        <f t="shared" si="37"/>
        <v>CL.PA.MU.050502.01</v>
      </c>
      <c r="R115" s="59"/>
      <c r="S115" s="59" t="str">
        <f t="shared" si="26"/>
        <v>DR.PA.MU.050502.01</v>
      </c>
      <c r="T115" s="59"/>
      <c r="U115" s="60" t="str">
        <f t="shared" si="19"/>
        <v>IM.PA.MU.050502.01</v>
      </c>
      <c r="V115" s="59"/>
      <c r="W115" s="60" t="str">
        <f t="shared" si="20"/>
        <v>GE.PA.MU.050502.01</v>
      </c>
    </row>
    <row r="116" spans="1:23" s="57" customFormat="1" ht="14" customHeight="1">
      <c r="A116" s="57" t="s">
        <v>2031</v>
      </c>
      <c r="C116" s="58" t="s">
        <v>2065</v>
      </c>
      <c r="E116" s="58" t="s">
        <v>2065</v>
      </c>
      <c r="F116" s="57" t="s">
        <v>1190</v>
      </c>
      <c r="G116" s="57" t="s">
        <v>1353</v>
      </c>
      <c r="H116" s="58" t="s">
        <v>2219</v>
      </c>
      <c r="J116" s="59" t="str">
        <f t="shared" si="33"/>
        <v>PA.MU.050503</v>
      </c>
      <c r="K116" s="58" t="s">
        <v>2212</v>
      </c>
      <c r="L116" s="57" t="str">
        <f t="shared" si="34"/>
        <v>Halo</v>
      </c>
      <c r="M116" s="59" t="str">
        <f t="shared" si="35"/>
        <v>PI.PA.MU.050503.01</v>
      </c>
      <c r="N116" s="59"/>
      <c r="O116" s="59" t="str">
        <f t="shared" si="36"/>
        <v>PH.PA.MU.050503.01</v>
      </c>
      <c r="Q116" s="59" t="str">
        <f t="shared" si="37"/>
        <v>CL.PA.MU.050503.01</v>
      </c>
      <c r="R116" s="59"/>
      <c r="S116" s="59" t="str">
        <f t="shared" si="26"/>
        <v>DR.PA.MU.050503.01</v>
      </c>
      <c r="T116" s="59"/>
      <c r="U116" s="60" t="str">
        <f t="shared" si="19"/>
        <v>IM.PA.MU.050503.01</v>
      </c>
      <c r="V116" s="59"/>
      <c r="W116" s="60" t="str">
        <f t="shared" si="20"/>
        <v>GE.PA.MU.050503.01</v>
      </c>
    </row>
    <row r="117" spans="1:23" s="57" customFormat="1" ht="14" customHeight="1">
      <c r="A117" s="57" t="s">
        <v>2031</v>
      </c>
      <c r="C117" s="58" t="s">
        <v>2065</v>
      </c>
      <c r="E117" s="58" t="s">
        <v>2065</v>
      </c>
      <c r="F117" s="57" t="s">
        <v>1190</v>
      </c>
      <c r="G117" s="57" t="s">
        <v>1354</v>
      </c>
      <c r="H117" s="58" t="s">
        <v>2063</v>
      </c>
      <c r="J117" s="59" t="str">
        <f t="shared" si="33"/>
        <v>PA.MU.050504</v>
      </c>
      <c r="K117" s="58" t="s">
        <v>2212</v>
      </c>
      <c r="L117" s="57" t="str">
        <f t="shared" si="34"/>
        <v>Pelvic</v>
      </c>
      <c r="M117" s="59" t="str">
        <f t="shared" si="35"/>
        <v>PI.PA.MU.050504.01</v>
      </c>
      <c r="N117" s="59"/>
      <c r="O117" s="59" t="str">
        <f t="shared" si="36"/>
        <v>PH.PA.MU.050504.01</v>
      </c>
      <c r="Q117" s="59" t="str">
        <f t="shared" si="37"/>
        <v>CL.PA.MU.050504.01</v>
      </c>
      <c r="R117" s="59"/>
      <c r="S117" s="59" t="str">
        <f t="shared" si="26"/>
        <v>DR.PA.MU.050504.01</v>
      </c>
      <c r="T117" s="59"/>
      <c r="U117" s="60" t="str">
        <f t="shared" si="19"/>
        <v>IM.PA.MU.050504.01</v>
      </c>
      <c r="V117" s="59"/>
      <c r="W117" s="60" t="str">
        <f t="shared" si="20"/>
        <v>GE.PA.MU.050504.01</v>
      </c>
    </row>
    <row r="118" spans="1:23" s="57" customFormat="1" ht="14" customHeight="1">
      <c r="A118" s="57" t="s">
        <v>2031</v>
      </c>
      <c r="C118" s="58" t="s">
        <v>2065</v>
      </c>
      <c r="E118" s="58" t="s">
        <v>2065</v>
      </c>
      <c r="F118" s="57" t="s">
        <v>1190</v>
      </c>
      <c r="G118" s="57" t="s">
        <v>972</v>
      </c>
      <c r="H118" s="58" t="s">
        <v>2065</v>
      </c>
      <c r="J118" s="59" t="str">
        <f t="shared" si="33"/>
        <v>PA.MU.050505</v>
      </c>
      <c r="K118" s="58" t="s">
        <v>2212</v>
      </c>
      <c r="L118" s="57" t="str">
        <f t="shared" si="34"/>
        <v>Other, specify:</v>
      </c>
      <c r="M118" s="59" t="str">
        <f t="shared" si="35"/>
        <v>PI.PA.MU.050505.01</v>
      </c>
      <c r="N118" s="59"/>
      <c r="O118" s="59" t="str">
        <f t="shared" si="36"/>
        <v>PH.PA.MU.050505.01</v>
      </c>
      <c r="Q118" s="59" t="str">
        <f t="shared" si="37"/>
        <v>CL.PA.MU.050505.01</v>
      </c>
      <c r="R118" s="59"/>
      <c r="S118" s="59" t="str">
        <f t="shared" si="26"/>
        <v>DR.PA.MU.050505.01</v>
      </c>
      <c r="T118" s="59"/>
      <c r="U118" s="60" t="str">
        <f t="shared" si="19"/>
        <v>IM.PA.MU.050505.01</v>
      </c>
      <c r="V118" s="59"/>
      <c r="W118" s="60" t="str">
        <f t="shared" si="20"/>
        <v>GE.PA.MU.050505.01</v>
      </c>
    </row>
    <row r="119" spans="1:23" s="57" customFormat="1" ht="14" customHeight="1">
      <c r="A119" s="57" t="s">
        <v>2031</v>
      </c>
      <c r="C119" s="58" t="s">
        <v>2065</v>
      </c>
      <c r="D119" s="57" t="s">
        <v>1358</v>
      </c>
      <c r="E119" s="58" t="s">
        <v>2222</v>
      </c>
      <c r="F119" s="57" t="s">
        <v>1358</v>
      </c>
      <c r="G119" s="57" t="s">
        <v>613</v>
      </c>
      <c r="H119" s="58" t="s">
        <v>2212</v>
      </c>
      <c r="J119" s="59" t="str">
        <f t="shared" si="33"/>
        <v>PA.MU.050601</v>
      </c>
      <c r="K119" s="58" t="s">
        <v>2212</v>
      </c>
      <c r="L119" s="57" t="str">
        <f t="shared" si="34"/>
        <v>Weight in lbs, specify:</v>
      </c>
      <c r="M119" s="59" t="str">
        <f t="shared" si="35"/>
        <v>PI.PA.MU.050601.01</v>
      </c>
      <c r="N119" s="59"/>
      <c r="O119" s="59" t="str">
        <f t="shared" si="36"/>
        <v>PH.PA.MU.050601.01</v>
      </c>
      <c r="Q119" s="59" t="str">
        <f t="shared" si="37"/>
        <v>CL.PA.MU.050601.01</v>
      </c>
      <c r="R119" s="59"/>
      <c r="S119" s="59" t="str">
        <f t="shared" si="26"/>
        <v>DR.PA.MU.050601.01</v>
      </c>
      <c r="T119" s="59"/>
      <c r="U119" s="60" t="str">
        <f t="shared" si="19"/>
        <v>IM.PA.MU.050601.01</v>
      </c>
      <c r="V119" s="59"/>
      <c r="W119" s="60" t="str">
        <f t="shared" si="20"/>
        <v>GE.PA.MU.050601.01</v>
      </c>
    </row>
    <row r="120" spans="1:23" s="57" customFormat="1" ht="14" customHeight="1">
      <c r="A120" s="57" t="s">
        <v>2031</v>
      </c>
      <c r="B120" s="57" t="s">
        <v>1359</v>
      </c>
      <c r="C120" s="58" t="s">
        <v>2222</v>
      </c>
      <c r="D120" s="57" t="s">
        <v>2629</v>
      </c>
      <c r="E120" s="58" t="s">
        <v>2212</v>
      </c>
      <c r="F120" s="57" t="s">
        <v>1360</v>
      </c>
      <c r="G120" s="57" t="s">
        <v>2022</v>
      </c>
      <c r="H120" s="58" t="s">
        <v>2212</v>
      </c>
      <c r="J120" s="59" t="str">
        <f t="shared" si="33"/>
        <v>PA.MU.060101</v>
      </c>
      <c r="K120" s="58" t="s">
        <v>2212</v>
      </c>
      <c r="L120" s="57" t="str">
        <f t="shared" si="34"/>
        <v>Neck</v>
      </c>
      <c r="M120" s="59" t="str">
        <f t="shared" si="35"/>
        <v>PI.PA.MU.060101.01</v>
      </c>
      <c r="N120" s="59"/>
      <c r="O120" s="59" t="str">
        <f t="shared" si="36"/>
        <v>PH.PA.MU.060101.01</v>
      </c>
      <c r="Q120" s="59" t="str">
        <f t="shared" si="37"/>
        <v>CL.PA.MU.060101.01</v>
      </c>
      <c r="R120" s="59"/>
      <c r="S120" s="59" t="str">
        <f t="shared" si="26"/>
        <v>DR.PA.MU.060101.01</v>
      </c>
      <c r="T120" s="59"/>
      <c r="U120" s="60" t="str">
        <f t="shared" si="19"/>
        <v>IM.PA.MU.060101.01</v>
      </c>
      <c r="V120" s="59"/>
      <c r="W120" s="60" t="str">
        <f t="shared" si="20"/>
        <v>GE.PA.MU.060101.01</v>
      </c>
    </row>
    <row r="121" spans="1:23" s="57" customFormat="1" ht="14" customHeight="1">
      <c r="A121" s="57" t="s">
        <v>2031</v>
      </c>
      <c r="C121" s="58" t="s">
        <v>2222</v>
      </c>
      <c r="E121" s="58" t="s">
        <v>2212</v>
      </c>
      <c r="F121" s="57" t="s">
        <v>1360</v>
      </c>
      <c r="G121" s="57" t="s">
        <v>733</v>
      </c>
      <c r="H121" s="58" t="s">
        <v>2217</v>
      </c>
      <c r="J121" s="59" t="str">
        <f t="shared" si="33"/>
        <v>PA.MU.060102</v>
      </c>
      <c r="K121" s="58" t="s">
        <v>2212</v>
      </c>
      <c r="L121" s="57" t="str">
        <f t="shared" si="34"/>
        <v>Shoulder right</v>
      </c>
      <c r="M121" s="59" t="str">
        <f t="shared" si="35"/>
        <v>PI.PA.MU.060102.01</v>
      </c>
      <c r="N121" s="59"/>
      <c r="O121" s="59" t="str">
        <f t="shared" si="36"/>
        <v>PH.PA.MU.060102.01</v>
      </c>
      <c r="Q121" s="59" t="str">
        <f t="shared" si="37"/>
        <v>CL.PA.MU.060102.01</v>
      </c>
      <c r="R121" s="59"/>
      <c r="S121" s="59" t="str">
        <f t="shared" si="26"/>
        <v>DR.PA.MU.060102.01</v>
      </c>
      <c r="T121" s="59"/>
      <c r="U121" s="60" t="str">
        <f t="shared" si="19"/>
        <v>IM.PA.MU.060102.01</v>
      </c>
      <c r="V121" s="59"/>
      <c r="W121" s="60" t="str">
        <f t="shared" si="20"/>
        <v>GE.PA.MU.060102.01</v>
      </c>
    </row>
    <row r="122" spans="1:23" s="57" customFormat="1" ht="14" customHeight="1">
      <c r="A122" s="57" t="s">
        <v>2031</v>
      </c>
      <c r="C122" s="58" t="s">
        <v>2222</v>
      </c>
      <c r="E122" s="58" t="s">
        <v>2212</v>
      </c>
      <c r="F122" s="57" t="s">
        <v>1360</v>
      </c>
      <c r="G122" s="57" t="s">
        <v>734</v>
      </c>
      <c r="H122" s="58" t="s">
        <v>2219</v>
      </c>
      <c r="J122" s="59" t="str">
        <f t="shared" si="33"/>
        <v>PA.MU.060103</v>
      </c>
      <c r="K122" s="58" t="s">
        <v>2212</v>
      </c>
      <c r="L122" s="57" t="str">
        <f t="shared" si="34"/>
        <v>Shoulder left</v>
      </c>
      <c r="M122" s="59" t="str">
        <f t="shared" si="35"/>
        <v>PI.PA.MU.060103.01</v>
      </c>
      <c r="N122" s="59"/>
      <c r="O122" s="59" t="str">
        <f t="shared" si="36"/>
        <v>PH.PA.MU.060103.01</v>
      </c>
      <c r="Q122" s="59" t="str">
        <f t="shared" si="37"/>
        <v>CL.PA.MU.060103.01</v>
      </c>
      <c r="R122" s="59"/>
      <c r="S122" s="59" t="str">
        <f t="shared" si="26"/>
        <v>DR.PA.MU.060103.01</v>
      </c>
      <c r="T122" s="59"/>
      <c r="U122" s="60" t="str">
        <f t="shared" si="19"/>
        <v>IM.PA.MU.060103.01</v>
      </c>
      <c r="V122" s="59"/>
      <c r="W122" s="60" t="str">
        <f t="shared" si="20"/>
        <v>GE.PA.MU.060103.01</v>
      </c>
    </row>
    <row r="123" spans="1:23" s="57" customFormat="1" ht="14" customHeight="1">
      <c r="A123" s="57" t="s">
        <v>2031</v>
      </c>
      <c r="C123" s="58" t="s">
        <v>2222</v>
      </c>
      <c r="E123" s="58" t="s">
        <v>2212</v>
      </c>
      <c r="F123" s="57" t="s">
        <v>1360</v>
      </c>
      <c r="G123" s="57" t="s">
        <v>867</v>
      </c>
      <c r="H123" s="58" t="s">
        <v>2063</v>
      </c>
      <c r="J123" s="59" t="str">
        <f t="shared" si="33"/>
        <v>PA.MU.060104</v>
      </c>
      <c r="K123" s="58" t="s">
        <v>2212</v>
      </c>
      <c r="L123" s="57" t="str">
        <f t="shared" si="34"/>
        <v>Wrist right</v>
      </c>
      <c r="M123" s="59" t="str">
        <f t="shared" si="35"/>
        <v>PI.PA.MU.060104.01</v>
      </c>
      <c r="N123" s="59"/>
      <c r="O123" s="59" t="str">
        <f t="shared" si="36"/>
        <v>PH.PA.MU.060104.01</v>
      </c>
      <c r="Q123" s="59" t="str">
        <f t="shared" si="37"/>
        <v>CL.PA.MU.060104.01</v>
      </c>
      <c r="R123" s="59"/>
      <c r="S123" s="59" t="str">
        <f t="shared" si="26"/>
        <v>DR.PA.MU.060104.01</v>
      </c>
      <c r="T123" s="59"/>
      <c r="U123" s="60" t="str">
        <f t="shared" si="19"/>
        <v>IM.PA.MU.060104.01</v>
      </c>
      <c r="V123" s="59"/>
      <c r="W123" s="60" t="str">
        <f t="shared" si="20"/>
        <v>GE.PA.MU.060104.01</v>
      </c>
    </row>
    <row r="124" spans="1:23" s="57" customFormat="1" ht="14" customHeight="1">
      <c r="A124" s="57" t="s">
        <v>2031</v>
      </c>
      <c r="C124" s="58" t="s">
        <v>2222</v>
      </c>
      <c r="E124" s="58" t="s">
        <v>2212</v>
      </c>
      <c r="F124" s="57" t="s">
        <v>1360</v>
      </c>
      <c r="G124" s="57" t="s">
        <v>868</v>
      </c>
      <c r="H124" s="58" t="s">
        <v>2065</v>
      </c>
      <c r="J124" s="59" t="str">
        <f t="shared" si="33"/>
        <v>PA.MU.060105</v>
      </c>
      <c r="K124" s="58" t="s">
        <v>2212</v>
      </c>
      <c r="L124" s="57" t="str">
        <f t="shared" si="34"/>
        <v>Wrist left</v>
      </c>
      <c r="M124" s="59" t="str">
        <f t="shared" si="35"/>
        <v>PI.PA.MU.060105.01</v>
      </c>
      <c r="N124" s="59"/>
      <c r="O124" s="59" t="str">
        <f t="shared" si="36"/>
        <v>PH.PA.MU.060105.01</v>
      </c>
      <c r="Q124" s="59" t="str">
        <f t="shared" si="37"/>
        <v>CL.PA.MU.060105.01</v>
      </c>
      <c r="R124" s="59"/>
      <c r="S124" s="59" t="str">
        <f t="shared" si="26"/>
        <v>DR.PA.MU.060105.01</v>
      </c>
      <c r="T124" s="59"/>
      <c r="U124" s="60" t="str">
        <f t="shared" si="19"/>
        <v>IM.PA.MU.060105.01</v>
      </c>
      <c r="V124" s="59"/>
      <c r="W124" s="60" t="str">
        <f t="shared" si="20"/>
        <v>GE.PA.MU.060105.01</v>
      </c>
    </row>
    <row r="125" spans="1:23" s="57" customFormat="1" ht="14" customHeight="1">
      <c r="A125" s="57" t="s">
        <v>2031</v>
      </c>
      <c r="C125" s="58" t="s">
        <v>2222</v>
      </c>
      <c r="E125" s="58" t="s">
        <v>2212</v>
      </c>
      <c r="F125" s="57" t="s">
        <v>1360</v>
      </c>
      <c r="G125" s="57" t="s">
        <v>2494</v>
      </c>
      <c r="H125" s="58" t="s">
        <v>2222</v>
      </c>
      <c r="J125" s="59" t="str">
        <f t="shared" si="33"/>
        <v>PA.MU.060106</v>
      </c>
      <c r="K125" s="58" t="s">
        <v>2212</v>
      </c>
      <c r="L125" s="57" t="str">
        <f t="shared" si="34"/>
        <v>Back</v>
      </c>
      <c r="M125" s="59" t="str">
        <f t="shared" si="35"/>
        <v>PI.PA.MU.060106.01</v>
      </c>
      <c r="N125" s="59"/>
      <c r="O125" s="59" t="str">
        <f t="shared" si="36"/>
        <v>PH.PA.MU.060106.01</v>
      </c>
      <c r="Q125" s="59" t="str">
        <f t="shared" si="37"/>
        <v>CL.PA.MU.060106.01</v>
      </c>
      <c r="R125" s="59"/>
      <c r="S125" s="59" t="str">
        <f t="shared" si="26"/>
        <v>DR.PA.MU.060106.01</v>
      </c>
      <c r="T125" s="59"/>
      <c r="U125" s="60" t="str">
        <f t="shared" si="19"/>
        <v>IM.PA.MU.060106.01</v>
      </c>
      <c r="V125" s="59"/>
      <c r="W125" s="60" t="str">
        <f t="shared" si="20"/>
        <v>GE.PA.MU.060106.01</v>
      </c>
    </row>
    <row r="126" spans="1:23" s="57" customFormat="1" ht="14" customHeight="1">
      <c r="A126" s="57" t="s">
        <v>2031</v>
      </c>
      <c r="C126" s="58" t="s">
        <v>2222</v>
      </c>
      <c r="E126" s="58" t="s">
        <v>2212</v>
      </c>
      <c r="F126" s="57" t="s">
        <v>1360</v>
      </c>
      <c r="G126" s="57" t="s">
        <v>708</v>
      </c>
      <c r="H126" s="58" t="s">
        <v>2376</v>
      </c>
      <c r="J126" s="59" t="str">
        <f t="shared" si="33"/>
        <v>PA.MU.060107</v>
      </c>
      <c r="K126" s="58" t="s">
        <v>2212</v>
      </c>
      <c r="L126" s="57" t="str">
        <f t="shared" si="34"/>
        <v>Hip right</v>
      </c>
      <c r="M126" s="59" t="str">
        <f t="shared" si="35"/>
        <v>PI.PA.MU.060107.01</v>
      </c>
      <c r="N126" s="59"/>
      <c r="O126" s="59" t="str">
        <f t="shared" si="36"/>
        <v>PH.PA.MU.060107.01</v>
      </c>
      <c r="Q126" s="59" t="str">
        <f t="shared" si="37"/>
        <v>CL.PA.MU.060107.01</v>
      </c>
      <c r="R126" s="59"/>
      <c r="S126" s="59" t="str">
        <f t="shared" si="26"/>
        <v>DR.PA.MU.060107.01</v>
      </c>
      <c r="T126" s="59"/>
      <c r="U126" s="60" t="str">
        <f t="shared" si="19"/>
        <v>IM.PA.MU.060107.01</v>
      </c>
      <c r="V126" s="59"/>
      <c r="W126" s="60" t="str">
        <f t="shared" si="20"/>
        <v>GE.PA.MU.060107.01</v>
      </c>
    </row>
    <row r="127" spans="1:23" s="57" customFormat="1" ht="14" customHeight="1">
      <c r="A127" s="57" t="s">
        <v>2031</v>
      </c>
      <c r="C127" s="58" t="s">
        <v>2222</v>
      </c>
      <c r="E127" s="58" t="s">
        <v>2212</v>
      </c>
      <c r="F127" s="57" t="s">
        <v>1360</v>
      </c>
      <c r="G127" s="57" t="s">
        <v>709</v>
      </c>
      <c r="H127" s="58" t="s">
        <v>2378</v>
      </c>
      <c r="J127" s="59" t="str">
        <f t="shared" si="33"/>
        <v>PA.MU.060108</v>
      </c>
      <c r="K127" s="58" t="s">
        <v>2212</v>
      </c>
      <c r="L127" s="57" t="str">
        <f t="shared" si="34"/>
        <v>Hip left</v>
      </c>
      <c r="M127" s="59" t="str">
        <f t="shared" si="35"/>
        <v>PI.PA.MU.060108.01</v>
      </c>
      <c r="N127" s="59"/>
      <c r="O127" s="59" t="str">
        <f t="shared" si="36"/>
        <v>PH.PA.MU.060108.01</v>
      </c>
      <c r="Q127" s="59" t="str">
        <f t="shared" si="37"/>
        <v>CL.PA.MU.060108.01</v>
      </c>
      <c r="R127" s="59"/>
      <c r="S127" s="59" t="str">
        <f t="shared" si="26"/>
        <v>DR.PA.MU.060108.01</v>
      </c>
      <c r="T127" s="59"/>
      <c r="U127" s="60" t="str">
        <f t="shared" si="19"/>
        <v>IM.PA.MU.060108.01</v>
      </c>
      <c r="V127" s="59"/>
      <c r="W127" s="60" t="str">
        <f t="shared" si="20"/>
        <v>GE.PA.MU.060108.01</v>
      </c>
    </row>
    <row r="128" spans="1:23" s="57" customFormat="1" ht="14" customHeight="1">
      <c r="A128" s="57" t="s">
        <v>2031</v>
      </c>
      <c r="C128" s="58" t="s">
        <v>2222</v>
      </c>
      <c r="E128" s="58" t="s">
        <v>2212</v>
      </c>
      <c r="F128" s="57" t="s">
        <v>1360</v>
      </c>
      <c r="G128" s="57" t="s">
        <v>740</v>
      </c>
      <c r="H128" s="58" t="s">
        <v>2380</v>
      </c>
      <c r="J128" s="59" t="str">
        <f t="shared" si="33"/>
        <v>PA.MU.060109</v>
      </c>
      <c r="K128" s="58" t="s">
        <v>2212</v>
      </c>
      <c r="L128" s="57" t="str">
        <f t="shared" si="34"/>
        <v>Leg right</v>
      </c>
      <c r="M128" s="59" t="str">
        <f t="shared" si="35"/>
        <v>PI.PA.MU.060109.01</v>
      </c>
      <c r="N128" s="59"/>
      <c r="O128" s="59" t="str">
        <f t="shared" si="36"/>
        <v>PH.PA.MU.060109.01</v>
      </c>
      <c r="Q128" s="59" t="str">
        <f t="shared" si="37"/>
        <v>CL.PA.MU.060109.01</v>
      </c>
      <c r="R128" s="59"/>
      <c r="S128" s="59" t="str">
        <f t="shared" si="26"/>
        <v>DR.PA.MU.060109.01</v>
      </c>
      <c r="T128" s="59"/>
      <c r="U128" s="60" t="str">
        <f t="shared" si="19"/>
        <v>IM.PA.MU.060109.01</v>
      </c>
      <c r="V128" s="59"/>
      <c r="W128" s="60" t="str">
        <f t="shared" si="20"/>
        <v>GE.PA.MU.060109.01</v>
      </c>
    </row>
    <row r="129" spans="1:31" s="57" customFormat="1" ht="14" customHeight="1">
      <c r="A129" s="57" t="s">
        <v>2031</v>
      </c>
      <c r="C129" s="58" t="s">
        <v>2222</v>
      </c>
      <c r="E129" s="58" t="s">
        <v>2212</v>
      </c>
      <c r="F129" s="57" t="s">
        <v>1360</v>
      </c>
      <c r="G129" s="57" t="s">
        <v>741</v>
      </c>
      <c r="H129" s="58" t="s">
        <v>2124</v>
      </c>
      <c r="J129" s="59" t="str">
        <f t="shared" si="33"/>
        <v>PA.MU.060110</v>
      </c>
      <c r="K129" s="58" t="s">
        <v>2212</v>
      </c>
      <c r="L129" s="57" t="str">
        <f t="shared" si="34"/>
        <v>Leg left</v>
      </c>
      <c r="M129" s="59" t="str">
        <f t="shared" si="35"/>
        <v>PI.PA.MU.060110.01</v>
      </c>
      <c r="N129" s="59"/>
      <c r="O129" s="59" t="str">
        <f t="shared" si="36"/>
        <v>PH.PA.MU.060110.01</v>
      </c>
      <c r="Q129" s="59" t="str">
        <f t="shared" si="37"/>
        <v>CL.PA.MU.060110.01</v>
      </c>
      <c r="R129" s="59"/>
      <c r="S129" s="59" t="str">
        <f t="shared" si="26"/>
        <v>DR.PA.MU.060110.01</v>
      </c>
      <c r="T129" s="59"/>
      <c r="U129" s="60" t="str">
        <f t="shared" si="19"/>
        <v>IM.PA.MU.060110.01</v>
      </c>
      <c r="V129" s="59"/>
      <c r="W129" s="60" t="str">
        <f t="shared" si="20"/>
        <v>GE.PA.MU.060110.01</v>
      </c>
    </row>
    <row r="130" spans="1:31" s="57" customFormat="1" ht="14" customHeight="1">
      <c r="A130" s="57" t="s">
        <v>2031</v>
      </c>
      <c r="C130" s="58" t="s">
        <v>2222</v>
      </c>
      <c r="E130" s="58" t="s">
        <v>2212</v>
      </c>
      <c r="F130" s="57" t="s">
        <v>1360</v>
      </c>
      <c r="G130" s="57" t="s">
        <v>742</v>
      </c>
      <c r="H130" s="58" t="s">
        <v>2126</v>
      </c>
      <c r="J130" s="59" t="str">
        <f t="shared" si="33"/>
        <v>PA.MU.060111</v>
      </c>
      <c r="K130" s="58" t="s">
        <v>2212</v>
      </c>
      <c r="L130" s="57" t="str">
        <f t="shared" si="34"/>
        <v>Knee right</v>
      </c>
      <c r="M130" s="59" t="str">
        <f t="shared" si="35"/>
        <v>PI.PA.MU.060111.01</v>
      </c>
      <c r="N130" s="59"/>
      <c r="O130" s="59" t="str">
        <f t="shared" si="36"/>
        <v>PH.PA.MU.060111.01</v>
      </c>
      <c r="Q130" s="59" t="str">
        <f t="shared" si="37"/>
        <v>CL.PA.MU.060111.01</v>
      </c>
      <c r="R130" s="59"/>
      <c r="S130" s="59" t="str">
        <f t="shared" si="26"/>
        <v>DR.PA.MU.060111.01</v>
      </c>
      <c r="T130" s="59"/>
      <c r="U130" s="60" t="str">
        <f t="shared" si="19"/>
        <v>IM.PA.MU.060111.01</v>
      </c>
      <c r="V130" s="59"/>
      <c r="W130" s="60" t="str">
        <f t="shared" si="20"/>
        <v>GE.PA.MU.060111.01</v>
      </c>
    </row>
    <row r="131" spans="1:31" s="57" customFormat="1" ht="14" customHeight="1">
      <c r="A131" s="57" t="s">
        <v>2031</v>
      </c>
      <c r="C131" s="58" t="s">
        <v>2222</v>
      </c>
      <c r="E131" s="58" t="s">
        <v>2212</v>
      </c>
      <c r="F131" s="57" t="s">
        <v>1360</v>
      </c>
      <c r="G131" s="57" t="s">
        <v>743</v>
      </c>
      <c r="H131" s="58" t="s">
        <v>2128</v>
      </c>
      <c r="J131" s="59" t="str">
        <f t="shared" si="33"/>
        <v>PA.MU.060112</v>
      </c>
      <c r="K131" s="58" t="s">
        <v>2212</v>
      </c>
      <c r="L131" s="57" t="str">
        <f t="shared" si="34"/>
        <v>Knee left</v>
      </c>
      <c r="M131" s="59" t="str">
        <f t="shared" si="35"/>
        <v>PI.PA.MU.060112.01</v>
      </c>
      <c r="N131" s="59"/>
      <c r="O131" s="59" t="str">
        <f t="shared" si="36"/>
        <v>PH.PA.MU.060112.01</v>
      </c>
      <c r="Q131" s="59" t="str">
        <f t="shared" si="37"/>
        <v>CL.PA.MU.060112.01</v>
      </c>
      <c r="R131" s="59"/>
      <c r="S131" s="59" t="str">
        <f t="shared" si="26"/>
        <v>DR.PA.MU.060112.01</v>
      </c>
      <c r="T131" s="59"/>
      <c r="U131" s="60" t="str">
        <f t="shared" ref="U131:U180" si="38">CONCATENATE("IM.",J131, ".",K131)</f>
        <v>IM.PA.MU.060112.01</v>
      </c>
      <c r="V131" s="59"/>
      <c r="W131" s="60" t="str">
        <f t="shared" ref="W131:W180" si="39">CONCATENATE("GE.",J131, ".",K131)</f>
        <v>GE.PA.MU.060112.01</v>
      </c>
    </row>
    <row r="132" spans="1:31" s="57" customFormat="1" ht="14" customHeight="1">
      <c r="A132" s="57" t="s">
        <v>2031</v>
      </c>
      <c r="C132" s="58" t="s">
        <v>2222</v>
      </c>
      <c r="D132" s="57" t="s">
        <v>2198</v>
      </c>
      <c r="E132" s="58" t="s">
        <v>2217</v>
      </c>
      <c r="F132" s="57" t="s">
        <v>1361</v>
      </c>
      <c r="G132" s="57" t="s">
        <v>1540</v>
      </c>
      <c r="H132" s="58" t="s">
        <v>2212</v>
      </c>
      <c r="J132" s="59" t="str">
        <f t="shared" si="33"/>
        <v>PA.MU.060201</v>
      </c>
      <c r="K132" s="58" t="s">
        <v>2212</v>
      </c>
      <c r="L132" s="57" t="str">
        <f t="shared" si="34"/>
        <v>Boots</v>
      </c>
      <c r="M132" s="59" t="str">
        <f t="shared" si="35"/>
        <v>PI.PA.MU.060201.01</v>
      </c>
      <c r="N132" s="59"/>
      <c r="O132" s="59" t="str">
        <f t="shared" si="36"/>
        <v>PH.PA.MU.060201.01</v>
      </c>
      <c r="Q132" s="59" t="str">
        <f t="shared" si="37"/>
        <v>CL.PA.MU.060201.01</v>
      </c>
      <c r="R132" s="59"/>
      <c r="S132" s="59" t="str">
        <f t="shared" si="26"/>
        <v>DR.PA.MU.060201.01</v>
      </c>
      <c r="T132" s="59"/>
      <c r="U132" s="60" t="str">
        <f t="shared" si="38"/>
        <v>IM.PA.MU.060201.01</v>
      </c>
      <c r="V132" s="59"/>
      <c r="W132" s="60" t="str">
        <f t="shared" si="39"/>
        <v>GE.PA.MU.060201.01</v>
      </c>
    </row>
    <row r="133" spans="1:31" s="57" customFormat="1" ht="14" customHeight="1">
      <c r="A133" s="57" t="s">
        <v>2031</v>
      </c>
      <c r="C133" s="58" t="s">
        <v>2222</v>
      </c>
      <c r="E133" s="58" t="s">
        <v>2217</v>
      </c>
      <c r="F133" s="57" t="s">
        <v>1361</v>
      </c>
      <c r="G133" s="57" t="s">
        <v>1541</v>
      </c>
      <c r="H133" s="58" t="s">
        <v>2217</v>
      </c>
      <c r="J133" s="59" t="str">
        <f t="shared" si="33"/>
        <v>PA.MU.060202</v>
      </c>
      <c r="K133" s="58" t="s">
        <v>2212</v>
      </c>
      <c r="L133" s="57" t="str">
        <f t="shared" si="34"/>
        <v>Collar</v>
      </c>
      <c r="M133" s="59" t="str">
        <f t="shared" si="35"/>
        <v>PI.PA.MU.060202.01</v>
      </c>
      <c r="N133" s="59"/>
      <c r="O133" s="59" t="str">
        <f t="shared" si="36"/>
        <v>PH.PA.MU.060202.01</v>
      </c>
      <c r="Q133" s="59" t="str">
        <f t="shared" si="37"/>
        <v>CL.PA.MU.060202.01</v>
      </c>
      <c r="R133" s="59"/>
      <c r="S133" s="59" t="str">
        <f t="shared" si="26"/>
        <v>DR.PA.MU.060202.01</v>
      </c>
      <c r="T133" s="59"/>
      <c r="U133" s="60" t="str">
        <f t="shared" si="38"/>
        <v>IM.PA.MU.060202.01</v>
      </c>
      <c r="V133" s="59"/>
      <c r="W133" s="60" t="str">
        <f t="shared" si="39"/>
        <v>GE.PA.MU.060202.01</v>
      </c>
    </row>
    <row r="134" spans="1:31" s="57" customFormat="1" ht="14" customHeight="1">
      <c r="A134" s="57" t="s">
        <v>2031</v>
      </c>
      <c r="C134" s="58" t="s">
        <v>2222</v>
      </c>
      <c r="E134" s="58" t="s">
        <v>2217</v>
      </c>
      <c r="F134" s="57" t="s">
        <v>1361</v>
      </c>
      <c r="G134" s="57" t="s">
        <v>1542</v>
      </c>
      <c r="H134" s="58" t="s">
        <v>2219</v>
      </c>
      <c r="J134" s="59" t="str">
        <f t="shared" si="33"/>
        <v>PA.MU.060203</v>
      </c>
      <c r="K134" s="58" t="s">
        <v>2212</v>
      </c>
      <c r="L134" s="57" t="str">
        <f t="shared" si="34"/>
        <v>Knee Immobilizer</v>
      </c>
      <c r="M134" s="59" t="str">
        <f t="shared" si="35"/>
        <v>PI.PA.MU.060203.01</v>
      </c>
      <c r="N134" s="59"/>
      <c r="O134" s="59" t="str">
        <f t="shared" si="36"/>
        <v>PH.PA.MU.060203.01</v>
      </c>
      <c r="Q134" s="59" t="str">
        <f t="shared" si="37"/>
        <v>CL.PA.MU.060203.01</v>
      </c>
      <c r="R134" s="59"/>
      <c r="S134" s="59" t="str">
        <f t="shared" si="26"/>
        <v>DR.PA.MU.060203.01</v>
      </c>
      <c r="T134" s="59"/>
      <c r="U134" s="60" t="str">
        <f t="shared" si="38"/>
        <v>IM.PA.MU.060203.01</v>
      </c>
      <c r="V134" s="59"/>
      <c r="W134" s="60" t="str">
        <f t="shared" si="39"/>
        <v>GE.PA.MU.060203.01</v>
      </c>
    </row>
    <row r="135" spans="1:31" s="57" customFormat="1" ht="14" customHeight="1">
      <c r="A135" s="57" t="s">
        <v>2031</v>
      </c>
      <c r="C135" s="58" t="s">
        <v>2222</v>
      </c>
      <c r="E135" s="58" t="s">
        <v>2217</v>
      </c>
      <c r="F135" s="57" t="s">
        <v>1361</v>
      </c>
      <c r="G135" s="57" t="s">
        <v>1543</v>
      </c>
      <c r="H135" s="58" t="s">
        <v>2063</v>
      </c>
      <c r="J135" s="59" t="str">
        <f t="shared" si="33"/>
        <v>PA.MU.060204</v>
      </c>
      <c r="K135" s="58" t="s">
        <v>2212</v>
      </c>
      <c r="L135" s="57" t="str">
        <f t="shared" si="34"/>
        <v>Spine</v>
      </c>
      <c r="M135" s="59" t="str">
        <f t="shared" si="35"/>
        <v>PI.PA.MU.060204.01</v>
      </c>
      <c r="N135" s="59"/>
      <c r="O135" s="59" t="str">
        <f t="shared" si="36"/>
        <v>PH.PA.MU.060204.01</v>
      </c>
      <c r="Q135" s="59" t="str">
        <f t="shared" si="37"/>
        <v>CL.PA.MU.060204.01</v>
      </c>
      <c r="R135" s="59"/>
      <c r="S135" s="59" t="str">
        <f t="shared" si="26"/>
        <v>DR.PA.MU.060204.01</v>
      </c>
      <c r="T135" s="59"/>
      <c r="U135" s="60" t="str">
        <f t="shared" si="38"/>
        <v>IM.PA.MU.060204.01</v>
      </c>
      <c r="V135" s="59"/>
      <c r="W135" s="60" t="str">
        <f t="shared" si="39"/>
        <v>GE.PA.MU.060204.01</v>
      </c>
    </row>
    <row r="136" spans="1:31" s="57" customFormat="1" ht="14" customHeight="1">
      <c r="A136" s="57" t="s">
        <v>2031</v>
      </c>
      <c r="C136" s="58" t="s">
        <v>2222</v>
      </c>
      <c r="E136" s="58" t="s">
        <v>2217</v>
      </c>
      <c r="F136" s="57" t="s">
        <v>1361</v>
      </c>
      <c r="G136" s="57" t="s">
        <v>422</v>
      </c>
      <c r="H136" s="58" t="s">
        <v>2065</v>
      </c>
      <c r="J136" s="59" t="str">
        <f t="shared" si="33"/>
        <v>PA.MU.060205</v>
      </c>
      <c r="K136" s="58" t="s">
        <v>2212</v>
      </c>
      <c r="L136" s="57" t="str">
        <f t="shared" si="34"/>
        <v>Wedge pillow</v>
      </c>
      <c r="M136" s="59" t="str">
        <f t="shared" si="35"/>
        <v>PI.PA.MU.060205.01</v>
      </c>
      <c r="N136" s="59"/>
      <c r="O136" s="59" t="str">
        <f t="shared" si="36"/>
        <v>PH.PA.MU.060205.01</v>
      </c>
      <c r="Q136" s="59" t="str">
        <f t="shared" si="37"/>
        <v>CL.PA.MU.060205.01</v>
      </c>
      <c r="R136" s="59"/>
      <c r="S136" s="59" t="str">
        <f t="shared" si="26"/>
        <v>DR.PA.MU.060205.01</v>
      </c>
      <c r="T136" s="59"/>
      <c r="U136" s="60" t="str">
        <f t="shared" si="38"/>
        <v>IM.PA.MU.060205.01</v>
      </c>
      <c r="V136" s="59"/>
      <c r="W136" s="60" t="str">
        <f t="shared" si="39"/>
        <v>GE.PA.MU.060205.01</v>
      </c>
    </row>
    <row r="137" spans="1:31" s="57" customFormat="1" ht="14" customHeight="1">
      <c r="A137" s="57" t="s">
        <v>2031</v>
      </c>
      <c r="C137" s="58" t="s">
        <v>2222</v>
      </c>
      <c r="E137" s="58" t="s">
        <v>2217</v>
      </c>
      <c r="F137" s="57" t="s">
        <v>1361</v>
      </c>
      <c r="G137" s="57" t="s">
        <v>726</v>
      </c>
      <c r="H137" s="58" t="s">
        <v>2222</v>
      </c>
      <c r="J137" s="59" t="str">
        <f t="shared" si="33"/>
        <v>PA.MU.060206</v>
      </c>
      <c r="K137" s="58" t="s">
        <v>2212</v>
      </c>
      <c r="L137" s="57" t="str">
        <f t="shared" si="34"/>
        <v>Ankle splint</v>
      </c>
      <c r="M137" s="59" t="str">
        <f t="shared" si="35"/>
        <v>PI.PA.MU.060206.01</v>
      </c>
      <c r="N137" s="59"/>
      <c r="O137" s="59" t="str">
        <f t="shared" si="36"/>
        <v>PH.PA.MU.060206.01</v>
      </c>
      <c r="Q137" s="59" t="str">
        <f t="shared" si="37"/>
        <v>CL.PA.MU.060206.01</v>
      </c>
      <c r="R137" s="59"/>
      <c r="S137" s="59" t="str">
        <f t="shared" si="26"/>
        <v>DR.PA.MU.060206.01</v>
      </c>
      <c r="T137" s="59"/>
      <c r="U137" s="60" t="str">
        <f t="shared" si="38"/>
        <v>IM.PA.MU.060206.01</v>
      </c>
      <c r="V137" s="59"/>
      <c r="W137" s="60" t="str">
        <f t="shared" si="39"/>
        <v>GE.PA.MU.060206.01</v>
      </c>
    </row>
    <row r="138" spans="1:31" s="57" customFormat="1" ht="14" customHeight="1">
      <c r="A138" s="57" t="s">
        <v>2031</v>
      </c>
      <c r="C138" s="58" t="s">
        <v>2222</v>
      </c>
      <c r="E138" s="58" t="s">
        <v>2217</v>
      </c>
      <c r="F138" s="57" t="s">
        <v>1361</v>
      </c>
      <c r="G138" s="57" t="s">
        <v>569</v>
      </c>
      <c r="H138" s="58" t="s">
        <v>2376</v>
      </c>
      <c r="J138" s="59" t="str">
        <f t="shared" ref="J138:J180" si="40">CONCATENATE("PA.MU.",C138,E138,H138)</f>
        <v>PA.MU.060207</v>
      </c>
      <c r="K138" s="58" t="s">
        <v>2212</v>
      </c>
      <c r="L138" s="57" t="str">
        <f t="shared" ref="L138:L180" si="41">G138</f>
        <v>Hand splint</v>
      </c>
      <c r="M138" s="59" t="str">
        <f t="shared" ref="M138:M180" si="42">CONCATENATE("PI.",J138,".",K138)</f>
        <v>PI.PA.MU.060207.01</v>
      </c>
      <c r="N138" s="59"/>
      <c r="O138" s="59" t="str">
        <f t="shared" ref="O138:O180" si="43">CONCATENATE("PH.",J138,".",K138)</f>
        <v>PH.PA.MU.060207.01</v>
      </c>
      <c r="Q138" s="59" t="str">
        <f t="shared" ref="Q138:Q180" si="44">CONCATENATE("CL.",J138,".",K138)</f>
        <v>CL.PA.MU.060207.01</v>
      </c>
      <c r="R138" s="59"/>
      <c r="S138" s="59" t="str">
        <f t="shared" si="26"/>
        <v>DR.PA.MU.060207.01</v>
      </c>
      <c r="T138" s="59"/>
      <c r="U138" s="60" t="str">
        <f t="shared" si="38"/>
        <v>IM.PA.MU.060207.01</v>
      </c>
      <c r="V138" s="59"/>
      <c r="W138" s="60" t="str">
        <f t="shared" si="39"/>
        <v>GE.PA.MU.060207.01</v>
      </c>
    </row>
    <row r="139" spans="1:31" s="57" customFormat="1" ht="14" customHeight="1">
      <c r="A139" s="57" t="s">
        <v>2031</v>
      </c>
      <c r="C139" s="58" t="s">
        <v>2222</v>
      </c>
      <c r="E139" s="58" t="s">
        <v>2217</v>
      </c>
      <c r="F139" s="57" t="s">
        <v>1361</v>
      </c>
      <c r="G139" s="57" t="s">
        <v>886</v>
      </c>
      <c r="H139" s="58" t="s">
        <v>2378</v>
      </c>
      <c r="J139" s="59" t="str">
        <f t="shared" si="40"/>
        <v>PA.MU.060208</v>
      </c>
      <c r="K139" s="58" t="s">
        <v>2212</v>
      </c>
      <c r="L139" s="57" t="str">
        <f t="shared" si="41"/>
        <v>Arm splint</v>
      </c>
      <c r="M139" s="59" t="str">
        <f t="shared" si="42"/>
        <v>PI.PA.MU.060208.01</v>
      </c>
      <c r="N139" s="59"/>
      <c r="O139" s="59" t="str">
        <f t="shared" si="43"/>
        <v>PH.PA.MU.060208.01</v>
      </c>
      <c r="Q139" s="59" t="str">
        <f t="shared" si="44"/>
        <v>CL.PA.MU.060208.01</v>
      </c>
      <c r="R139" s="59"/>
      <c r="S139" s="59" t="str">
        <f t="shared" ref="S139:S180" si="45">CONCATENATE("DR.",J139,".",K139)</f>
        <v>DR.PA.MU.060208.01</v>
      </c>
      <c r="T139" s="59"/>
      <c r="U139" s="60" t="str">
        <f t="shared" si="38"/>
        <v>IM.PA.MU.060208.01</v>
      </c>
      <c r="V139" s="59"/>
      <c r="W139" s="60" t="str">
        <f t="shared" si="39"/>
        <v>GE.PA.MU.060208.01</v>
      </c>
    </row>
    <row r="140" spans="1:31" s="57" customFormat="1" ht="14" customHeight="1">
      <c r="A140" s="57" t="s">
        <v>2031</v>
      </c>
      <c r="C140" s="58" t="s">
        <v>2222</v>
      </c>
      <c r="E140" s="58" t="s">
        <v>2217</v>
      </c>
      <c r="F140" s="57" t="s">
        <v>1361</v>
      </c>
      <c r="G140" s="57" t="s">
        <v>885</v>
      </c>
      <c r="H140" s="58" t="s">
        <v>2380</v>
      </c>
      <c r="J140" s="59" t="str">
        <f t="shared" si="40"/>
        <v>PA.MU.060209</v>
      </c>
      <c r="K140" s="58" t="s">
        <v>2212</v>
      </c>
      <c r="L140" s="57" t="str">
        <f t="shared" si="41"/>
        <v>Leg splint</v>
      </c>
      <c r="M140" s="59" t="str">
        <f t="shared" si="42"/>
        <v>PI.PA.MU.060209.01</v>
      </c>
      <c r="N140" s="59"/>
      <c r="O140" s="59" t="str">
        <f t="shared" si="43"/>
        <v>PH.PA.MU.060209.01</v>
      </c>
      <c r="Q140" s="59" t="str">
        <f t="shared" si="44"/>
        <v>CL.PA.MU.060209.01</v>
      </c>
      <c r="R140" s="59"/>
      <c r="S140" s="59" t="str">
        <f t="shared" si="45"/>
        <v>DR.PA.MU.060209.01</v>
      </c>
      <c r="T140" s="59"/>
      <c r="U140" s="60" t="str">
        <f t="shared" si="38"/>
        <v>IM.PA.MU.060209.01</v>
      </c>
      <c r="V140" s="59"/>
      <c r="W140" s="60" t="str">
        <f t="shared" si="39"/>
        <v>GE.PA.MU.060209.01</v>
      </c>
    </row>
    <row r="141" spans="1:31" s="57" customFormat="1" ht="14" customHeight="1">
      <c r="A141" s="57" t="s">
        <v>2031</v>
      </c>
      <c r="C141" s="58" t="s">
        <v>2222</v>
      </c>
      <c r="E141" s="58" t="s">
        <v>2217</v>
      </c>
      <c r="F141" s="57" t="s">
        <v>1361</v>
      </c>
      <c r="G141" s="57" t="s">
        <v>1909</v>
      </c>
      <c r="H141" s="58" t="s">
        <v>2124</v>
      </c>
      <c r="J141" s="59" t="str">
        <f t="shared" si="40"/>
        <v>PA.MU.060210</v>
      </c>
      <c r="K141" s="58" t="s">
        <v>2212</v>
      </c>
      <c r="L141" s="57" t="str">
        <f t="shared" si="41"/>
        <v>Sling</v>
      </c>
      <c r="M141" s="59" t="str">
        <f t="shared" si="42"/>
        <v>PI.PA.MU.060210.01</v>
      </c>
      <c r="N141" s="59"/>
      <c r="O141" s="59" t="str">
        <f t="shared" si="43"/>
        <v>PH.PA.MU.060210.01</v>
      </c>
      <c r="Q141" s="59" t="str">
        <f t="shared" si="44"/>
        <v>CL.PA.MU.060210.01</v>
      </c>
      <c r="R141" s="59"/>
      <c r="S141" s="59" t="str">
        <f t="shared" si="45"/>
        <v>DR.PA.MU.060210.01</v>
      </c>
      <c r="T141" s="59"/>
      <c r="U141" s="60" t="str">
        <f t="shared" si="38"/>
        <v>IM.PA.MU.060210.01</v>
      </c>
      <c r="V141" s="59"/>
      <c r="W141" s="60" t="str">
        <f t="shared" si="39"/>
        <v>GE.PA.MU.060210.01</v>
      </c>
    </row>
    <row r="142" spans="1:31" s="57" customFormat="1" ht="14" customHeight="1">
      <c r="A142" s="57" t="s">
        <v>2031</v>
      </c>
      <c r="C142" s="58" t="s">
        <v>2222</v>
      </c>
      <c r="E142" s="58" t="s">
        <v>2217</v>
      </c>
      <c r="F142" s="57" t="s">
        <v>1361</v>
      </c>
      <c r="G142" s="57" t="s">
        <v>1910</v>
      </c>
      <c r="H142" s="58" t="s">
        <v>2126</v>
      </c>
      <c r="J142" s="59" t="str">
        <f t="shared" si="40"/>
        <v>PA.MU.060211</v>
      </c>
      <c r="K142" s="58" t="s">
        <v>2212</v>
      </c>
      <c r="L142" s="57" t="str">
        <f t="shared" si="41"/>
        <v>Cast</v>
      </c>
      <c r="M142" s="59" t="str">
        <f t="shared" si="42"/>
        <v>PI.PA.MU.060211.01</v>
      </c>
      <c r="N142" s="59"/>
      <c r="O142" s="59" t="str">
        <f t="shared" si="43"/>
        <v>PH.PA.MU.060211.01</v>
      </c>
      <c r="Q142" s="59" t="str">
        <f t="shared" si="44"/>
        <v>CL.PA.MU.060211.01</v>
      </c>
      <c r="R142" s="59"/>
      <c r="S142" s="59" t="str">
        <f t="shared" si="45"/>
        <v>DR.PA.MU.060211.01</v>
      </c>
      <c r="T142" s="59"/>
      <c r="U142" s="60" t="str">
        <f t="shared" si="38"/>
        <v>IM.PA.MU.060211.01</v>
      </c>
      <c r="V142" s="59"/>
      <c r="W142" s="60" t="str">
        <f t="shared" si="39"/>
        <v>GE.PA.MU.060211.01</v>
      </c>
    </row>
    <row r="143" spans="1:31" s="57" customFormat="1" ht="14" customHeight="1">
      <c r="A143" s="57" t="s">
        <v>2031</v>
      </c>
      <c r="C143" s="58" t="s">
        <v>2222</v>
      </c>
      <c r="E143" s="58" t="s">
        <v>2217</v>
      </c>
      <c r="F143" s="57" t="s">
        <v>1361</v>
      </c>
      <c r="G143" s="57" t="s">
        <v>182</v>
      </c>
      <c r="H143" s="58" t="s">
        <v>2918</v>
      </c>
      <c r="J143" s="59" t="str">
        <f t="shared" si="40"/>
        <v>PA.MU.060212</v>
      </c>
      <c r="K143" s="58" t="s">
        <v>2212</v>
      </c>
      <c r="L143" s="57" t="str">
        <f t="shared" si="41"/>
        <v>abductor pillow</v>
      </c>
      <c r="M143" s="59" t="str">
        <f t="shared" ref="M143:M144" si="46">CONCATENATE("PI.",J143,".",K143)</f>
        <v>PI.PA.MU.060212.01</v>
      </c>
      <c r="N143" s="59"/>
      <c r="O143" s="59" t="str">
        <f t="shared" ref="O143:O144" si="47">CONCATENATE("PH.",J143,".",K143)</f>
        <v>PH.PA.MU.060212.01</v>
      </c>
      <c r="Q143" s="59" t="str">
        <f t="shared" ref="Q143:Q144" si="48">CONCATENATE("CL.",J143,".",K143)</f>
        <v>CL.PA.MU.060212.01</v>
      </c>
      <c r="R143" s="59"/>
      <c r="S143" s="59" t="str">
        <f t="shared" ref="S143:S144" si="49">CONCATENATE("DR.",J143,".",K143)</f>
        <v>DR.PA.MU.060212.01</v>
      </c>
      <c r="T143" s="59"/>
      <c r="U143" s="60" t="str">
        <f t="shared" si="38"/>
        <v>IM.PA.MU.060212.01</v>
      </c>
      <c r="V143" s="59"/>
      <c r="W143" s="60" t="str">
        <f t="shared" si="39"/>
        <v>GE.PA.MU.060212.01</v>
      </c>
      <c r="AD143" s="57" t="s">
        <v>2917</v>
      </c>
      <c r="AE143" s="57">
        <v>1299</v>
      </c>
    </row>
    <row r="144" spans="1:31" s="57" customFormat="1" ht="14" customHeight="1">
      <c r="A144" s="57" t="s">
        <v>2031</v>
      </c>
      <c r="C144" s="58" t="s">
        <v>2222</v>
      </c>
      <c r="E144" s="58" t="s">
        <v>2217</v>
      </c>
      <c r="F144" s="57" t="s">
        <v>1361</v>
      </c>
      <c r="G144" s="57" t="s">
        <v>183</v>
      </c>
      <c r="H144" s="58" t="s">
        <v>2919</v>
      </c>
      <c r="J144" s="59" t="str">
        <f t="shared" si="40"/>
        <v>PA.MU.060213</v>
      </c>
      <c r="K144" s="58" t="s">
        <v>2212</v>
      </c>
      <c r="L144" s="57" t="str">
        <f t="shared" si="41"/>
        <v>Other, specify:</v>
      </c>
      <c r="M144" s="59" t="str">
        <f t="shared" si="46"/>
        <v>PI.PA.MU.060213.01</v>
      </c>
      <c r="N144" s="59"/>
      <c r="O144" s="59" t="str">
        <f t="shared" si="47"/>
        <v>PH.PA.MU.060213.01</v>
      </c>
      <c r="Q144" s="59" t="str">
        <f t="shared" si="48"/>
        <v>CL.PA.MU.060213.01</v>
      </c>
      <c r="R144" s="59"/>
      <c r="S144" s="59" t="str">
        <f t="shared" si="49"/>
        <v>DR.PA.MU.060213.01</v>
      </c>
      <c r="T144" s="59"/>
      <c r="U144" s="60" t="str">
        <f t="shared" si="38"/>
        <v>IM.PA.MU.060213.01</v>
      </c>
      <c r="V144" s="59"/>
      <c r="W144" s="60" t="str">
        <f t="shared" si="39"/>
        <v>GE.PA.MU.060213.01</v>
      </c>
      <c r="AD144" s="57" t="s">
        <v>2917</v>
      </c>
      <c r="AE144" s="57">
        <v>1299</v>
      </c>
    </row>
    <row r="145" spans="1:23" s="57" customFormat="1" ht="14" customHeight="1">
      <c r="A145" s="57" t="s">
        <v>2031</v>
      </c>
      <c r="B145" s="57" t="s">
        <v>1911</v>
      </c>
      <c r="C145" s="58" t="s">
        <v>2376</v>
      </c>
      <c r="D145" s="57" t="s">
        <v>2629</v>
      </c>
      <c r="E145" s="58" t="s">
        <v>2212</v>
      </c>
      <c r="F145" s="57" t="s">
        <v>1726</v>
      </c>
      <c r="G145" s="57" t="s">
        <v>2494</v>
      </c>
      <c r="H145" s="58" t="s">
        <v>2212</v>
      </c>
      <c r="J145" s="59" t="str">
        <f t="shared" si="40"/>
        <v>PA.MU.070101</v>
      </c>
      <c r="K145" s="58" t="s">
        <v>2212</v>
      </c>
      <c r="L145" s="57" t="str">
        <f t="shared" si="41"/>
        <v>Back</v>
      </c>
      <c r="M145" s="59" t="str">
        <f t="shared" si="42"/>
        <v>PI.PA.MU.070101.01</v>
      </c>
      <c r="N145" s="59"/>
      <c r="O145" s="59" t="str">
        <f t="shared" si="43"/>
        <v>PH.PA.MU.070101.01</v>
      </c>
      <c r="Q145" s="59" t="str">
        <f t="shared" si="44"/>
        <v>CL.PA.MU.070101.01</v>
      </c>
      <c r="R145" s="59"/>
      <c r="S145" s="59" t="str">
        <f t="shared" si="45"/>
        <v>DR.PA.MU.070101.01</v>
      </c>
      <c r="T145" s="59"/>
      <c r="U145" s="60" t="str">
        <f t="shared" si="38"/>
        <v>IM.PA.MU.070101.01</v>
      </c>
      <c r="V145" s="59"/>
      <c r="W145" s="60" t="str">
        <f t="shared" si="39"/>
        <v>GE.PA.MU.070101.01</v>
      </c>
    </row>
    <row r="146" spans="1:23" s="57" customFormat="1" ht="14" customHeight="1">
      <c r="A146" s="57" t="s">
        <v>2031</v>
      </c>
      <c r="C146" s="58" t="s">
        <v>2376</v>
      </c>
      <c r="E146" s="58" t="s">
        <v>2212</v>
      </c>
      <c r="F146" s="57" t="s">
        <v>1726</v>
      </c>
      <c r="G146" s="57" t="s">
        <v>708</v>
      </c>
      <c r="H146" s="58" t="s">
        <v>2217</v>
      </c>
      <c r="J146" s="59" t="str">
        <f t="shared" si="40"/>
        <v>PA.MU.070102</v>
      </c>
      <c r="K146" s="58" t="s">
        <v>2212</v>
      </c>
      <c r="L146" s="57" t="str">
        <f t="shared" si="41"/>
        <v>Hip right</v>
      </c>
      <c r="M146" s="59" t="str">
        <f t="shared" si="42"/>
        <v>PI.PA.MU.070102.01</v>
      </c>
      <c r="N146" s="59"/>
      <c r="O146" s="59" t="str">
        <f t="shared" si="43"/>
        <v>PH.PA.MU.070102.01</v>
      </c>
      <c r="Q146" s="59" t="str">
        <f t="shared" si="44"/>
        <v>CL.PA.MU.070102.01</v>
      </c>
      <c r="R146" s="59"/>
      <c r="S146" s="59" t="str">
        <f t="shared" si="45"/>
        <v>DR.PA.MU.070102.01</v>
      </c>
      <c r="T146" s="59"/>
      <c r="U146" s="60" t="str">
        <f t="shared" si="38"/>
        <v>IM.PA.MU.070102.01</v>
      </c>
      <c r="V146" s="59"/>
      <c r="W146" s="60" t="str">
        <f t="shared" si="39"/>
        <v>GE.PA.MU.070102.01</v>
      </c>
    </row>
    <row r="147" spans="1:23" s="57" customFormat="1" ht="14" customHeight="1">
      <c r="A147" s="57" t="s">
        <v>2031</v>
      </c>
      <c r="C147" s="58" t="s">
        <v>2376</v>
      </c>
      <c r="E147" s="58" t="s">
        <v>2212</v>
      </c>
      <c r="F147" s="57" t="s">
        <v>1726</v>
      </c>
      <c r="G147" s="57" t="s">
        <v>709</v>
      </c>
      <c r="H147" s="58" t="s">
        <v>2219</v>
      </c>
      <c r="J147" s="59" t="str">
        <f t="shared" si="40"/>
        <v>PA.MU.070103</v>
      </c>
      <c r="K147" s="58" t="s">
        <v>2212</v>
      </c>
      <c r="L147" s="57" t="str">
        <f t="shared" si="41"/>
        <v>Hip left</v>
      </c>
      <c r="M147" s="59" t="str">
        <f t="shared" si="42"/>
        <v>PI.PA.MU.070103.01</v>
      </c>
      <c r="N147" s="59"/>
      <c r="O147" s="59" t="str">
        <f t="shared" si="43"/>
        <v>PH.PA.MU.070103.01</v>
      </c>
      <c r="Q147" s="59" t="str">
        <f t="shared" si="44"/>
        <v>CL.PA.MU.070103.01</v>
      </c>
      <c r="R147" s="59"/>
      <c r="S147" s="59" t="str">
        <f t="shared" si="45"/>
        <v>DR.PA.MU.070103.01</v>
      </c>
      <c r="T147" s="59"/>
      <c r="U147" s="60" t="str">
        <f t="shared" si="38"/>
        <v>IM.PA.MU.070103.01</v>
      </c>
      <c r="V147" s="59"/>
      <c r="W147" s="60" t="str">
        <f t="shared" si="39"/>
        <v>GE.PA.MU.070103.01</v>
      </c>
    </row>
    <row r="148" spans="1:23" s="57" customFormat="1" ht="14" customHeight="1">
      <c r="A148" s="57" t="s">
        <v>2031</v>
      </c>
      <c r="C148" s="58" t="s">
        <v>2376</v>
      </c>
      <c r="E148" s="58" t="s">
        <v>2212</v>
      </c>
      <c r="F148" s="57" t="s">
        <v>1726</v>
      </c>
      <c r="G148" s="57" t="s">
        <v>742</v>
      </c>
      <c r="H148" s="58" t="s">
        <v>2063</v>
      </c>
      <c r="J148" s="59" t="str">
        <f t="shared" si="40"/>
        <v>PA.MU.070104</v>
      </c>
      <c r="K148" s="58" t="s">
        <v>2212</v>
      </c>
      <c r="L148" s="57" t="str">
        <f t="shared" si="41"/>
        <v>Knee right</v>
      </c>
      <c r="M148" s="59" t="str">
        <f t="shared" si="42"/>
        <v>PI.PA.MU.070104.01</v>
      </c>
      <c r="N148" s="59"/>
      <c r="O148" s="59" t="str">
        <f t="shared" si="43"/>
        <v>PH.PA.MU.070104.01</v>
      </c>
      <c r="Q148" s="59" t="str">
        <f t="shared" si="44"/>
        <v>CL.PA.MU.070104.01</v>
      </c>
      <c r="R148" s="59"/>
      <c r="S148" s="59" t="str">
        <f t="shared" si="45"/>
        <v>DR.PA.MU.070104.01</v>
      </c>
      <c r="T148" s="59"/>
      <c r="U148" s="60" t="str">
        <f t="shared" si="38"/>
        <v>IM.PA.MU.070104.01</v>
      </c>
      <c r="V148" s="59"/>
      <c r="W148" s="60" t="str">
        <f t="shared" si="39"/>
        <v>GE.PA.MU.070104.01</v>
      </c>
    </row>
    <row r="149" spans="1:23" s="57" customFormat="1" ht="14" customHeight="1">
      <c r="A149" s="57" t="s">
        <v>2031</v>
      </c>
      <c r="C149" s="58" t="s">
        <v>2376</v>
      </c>
      <c r="E149" s="58" t="s">
        <v>2212</v>
      </c>
      <c r="F149" s="57" t="s">
        <v>1726</v>
      </c>
      <c r="G149" s="57" t="s">
        <v>743</v>
      </c>
      <c r="H149" s="58" t="s">
        <v>2065</v>
      </c>
      <c r="J149" s="59" t="str">
        <f t="shared" si="40"/>
        <v>PA.MU.070105</v>
      </c>
      <c r="K149" s="58" t="s">
        <v>2212</v>
      </c>
      <c r="L149" s="57" t="str">
        <f t="shared" si="41"/>
        <v>Knee left</v>
      </c>
      <c r="M149" s="59" t="str">
        <f t="shared" si="42"/>
        <v>PI.PA.MU.070105.01</v>
      </c>
      <c r="N149" s="59"/>
      <c r="O149" s="59" t="str">
        <f t="shared" si="43"/>
        <v>PH.PA.MU.070105.01</v>
      </c>
      <c r="Q149" s="59" t="str">
        <f t="shared" si="44"/>
        <v>CL.PA.MU.070105.01</v>
      </c>
      <c r="R149" s="59"/>
      <c r="S149" s="59" t="str">
        <f t="shared" si="45"/>
        <v>DR.PA.MU.070105.01</v>
      </c>
      <c r="T149" s="59"/>
      <c r="U149" s="60" t="str">
        <f t="shared" si="38"/>
        <v>IM.PA.MU.070105.01</v>
      </c>
      <c r="V149" s="59"/>
      <c r="W149" s="60" t="str">
        <f t="shared" si="39"/>
        <v>GE.PA.MU.070105.01</v>
      </c>
    </row>
    <row r="150" spans="1:23" s="57" customFormat="1" ht="14" customHeight="1">
      <c r="A150" s="57" t="s">
        <v>2031</v>
      </c>
      <c r="C150" s="58" t="s">
        <v>2376</v>
      </c>
      <c r="E150" s="58" t="s">
        <v>2212</v>
      </c>
      <c r="F150" s="57" t="s">
        <v>1726</v>
      </c>
      <c r="G150" s="57" t="s">
        <v>740</v>
      </c>
      <c r="H150" s="58" t="s">
        <v>2222</v>
      </c>
      <c r="J150" s="59" t="str">
        <f t="shared" si="40"/>
        <v>PA.MU.070106</v>
      </c>
      <c r="K150" s="58" t="s">
        <v>2212</v>
      </c>
      <c r="L150" s="57" t="str">
        <f t="shared" si="41"/>
        <v>Leg right</v>
      </c>
      <c r="M150" s="59" t="str">
        <f t="shared" si="42"/>
        <v>PI.PA.MU.070106.01</v>
      </c>
      <c r="N150" s="59"/>
      <c r="O150" s="59" t="str">
        <f t="shared" si="43"/>
        <v>PH.PA.MU.070106.01</v>
      </c>
      <c r="Q150" s="59" t="str">
        <f t="shared" si="44"/>
        <v>CL.PA.MU.070106.01</v>
      </c>
      <c r="R150" s="59"/>
      <c r="S150" s="59" t="str">
        <f t="shared" si="45"/>
        <v>DR.PA.MU.070106.01</v>
      </c>
      <c r="T150" s="59"/>
      <c r="U150" s="60" t="str">
        <f t="shared" si="38"/>
        <v>IM.PA.MU.070106.01</v>
      </c>
      <c r="V150" s="59"/>
      <c r="W150" s="60" t="str">
        <f t="shared" si="39"/>
        <v>GE.PA.MU.070106.01</v>
      </c>
    </row>
    <row r="151" spans="1:23" s="57" customFormat="1" ht="14" customHeight="1">
      <c r="A151" s="57" t="s">
        <v>2031</v>
      </c>
      <c r="C151" s="58" t="s">
        <v>2376</v>
      </c>
      <c r="E151" s="58" t="s">
        <v>2212</v>
      </c>
      <c r="F151" s="57" t="s">
        <v>1726</v>
      </c>
      <c r="G151" s="57" t="s">
        <v>741</v>
      </c>
      <c r="H151" s="58" t="s">
        <v>2376</v>
      </c>
      <c r="J151" s="59" t="str">
        <f t="shared" si="40"/>
        <v>PA.MU.070107</v>
      </c>
      <c r="K151" s="58" t="s">
        <v>2212</v>
      </c>
      <c r="L151" s="57" t="str">
        <f t="shared" si="41"/>
        <v>Leg left</v>
      </c>
      <c r="M151" s="59" t="str">
        <f t="shared" si="42"/>
        <v>PI.PA.MU.070107.01</v>
      </c>
      <c r="N151" s="59"/>
      <c r="O151" s="59" t="str">
        <f t="shared" si="43"/>
        <v>PH.PA.MU.070107.01</v>
      </c>
      <c r="Q151" s="59" t="str">
        <f t="shared" si="44"/>
        <v>CL.PA.MU.070107.01</v>
      </c>
      <c r="R151" s="59"/>
      <c r="S151" s="59" t="str">
        <f t="shared" si="45"/>
        <v>DR.PA.MU.070107.01</v>
      </c>
      <c r="T151" s="59"/>
      <c r="U151" s="60" t="str">
        <f t="shared" si="38"/>
        <v>IM.PA.MU.070107.01</v>
      </c>
      <c r="V151" s="59"/>
      <c r="W151" s="60" t="str">
        <f t="shared" si="39"/>
        <v>GE.PA.MU.070107.01</v>
      </c>
    </row>
    <row r="152" spans="1:23" s="57" customFormat="1" ht="14" customHeight="1">
      <c r="A152" s="57" t="s">
        <v>2031</v>
      </c>
      <c r="C152" s="58" t="s">
        <v>2376</v>
      </c>
      <c r="E152" s="58" t="s">
        <v>2212</v>
      </c>
      <c r="F152" s="57" t="s">
        <v>1726</v>
      </c>
      <c r="G152" s="57" t="s">
        <v>2022</v>
      </c>
      <c r="H152" s="58" t="s">
        <v>2378</v>
      </c>
      <c r="J152" s="59" t="str">
        <f t="shared" si="40"/>
        <v>PA.MU.070108</v>
      </c>
      <c r="K152" s="58" t="s">
        <v>2212</v>
      </c>
      <c r="L152" s="57" t="str">
        <f t="shared" si="41"/>
        <v>Neck</v>
      </c>
      <c r="M152" s="59" t="str">
        <f t="shared" si="42"/>
        <v>PI.PA.MU.070108.01</v>
      </c>
      <c r="N152" s="59"/>
      <c r="O152" s="59" t="str">
        <f t="shared" si="43"/>
        <v>PH.PA.MU.070108.01</v>
      </c>
      <c r="Q152" s="59" t="str">
        <f t="shared" si="44"/>
        <v>CL.PA.MU.070108.01</v>
      </c>
      <c r="R152" s="59"/>
      <c r="S152" s="59" t="str">
        <f t="shared" si="45"/>
        <v>DR.PA.MU.070108.01</v>
      </c>
      <c r="T152" s="59"/>
      <c r="U152" s="60" t="str">
        <f t="shared" si="38"/>
        <v>IM.PA.MU.070108.01</v>
      </c>
      <c r="V152" s="59"/>
      <c r="W152" s="60" t="str">
        <f t="shared" si="39"/>
        <v>GE.PA.MU.070108.01</v>
      </c>
    </row>
    <row r="153" spans="1:23" s="57" customFormat="1" ht="14" customHeight="1">
      <c r="A153" s="57" t="s">
        <v>2031</v>
      </c>
      <c r="C153" s="58" t="s">
        <v>2376</v>
      </c>
      <c r="E153" s="58" t="s">
        <v>2212</v>
      </c>
      <c r="F153" s="57" t="s">
        <v>1726</v>
      </c>
      <c r="G153" s="57" t="s">
        <v>733</v>
      </c>
      <c r="H153" s="58" t="s">
        <v>2380</v>
      </c>
      <c r="J153" s="59" t="str">
        <f t="shared" si="40"/>
        <v>PA.MU.070109</v>
      </c>
      <c r="K153" s="58" t="s">
        <v>2212</v>
      </c>
      <c r="L153" s="57" t="str">
        <f t="shared" si="41"/>
        <v>Shoulder right</v>
      </c>
      <c r="M153" s="59" t="str">
        <f t="shared" si="42"/>
        <v>PI.PA.MU.070109.01</v>
      </c>
      <c r="N153" s="59"/>
      <c r="O153" s="59" t="str">
        <f t="shared" si="43"/>
        <v>PH.PA.MU.070109.01</v>
      </c>
      <c r="Q153" s="59" t="str">
        <f t="shared" si="44"/>
        <v>CL.PA.MU.070109.01</v>
      </c>
      <c r="R153" s="59"/>
      <c r="S153" s="59" t="str">
        <f t="shared" si="45"/>
        <v>DR.PA.MU.070109.01</v>
      </c>
      <c r="T153" s="59"/>
      <c r="U153" s="60" t="str">
        <f t="shared" si="38"/>
        <v>IM.PA.MU.070109.01</v>
      </c>
      <c r="V153" s="59"/>
      <c r="W153" s="60" t="str">
        <f t="shared" si="39"/>
        <v>GE.PA.MU.070109.01</v>
      </c>
    </row>
    <row r="154" spans="1:23" s="57" customFormat="1" ht="14" customHeight="1">
      <c r="A154" s="57" t="s">
        <v>2031</v>
      </c>
      <c r="C154" s="58" t="s">
        <v>2376</v>
      </c>
      <c r="E154" s="58" t="s">
        <v>2212</v>
      </c>
      <c r="F154" s="57" t="s">
        <v>1726</v>
      </c>
      <c r="G154" s="57" t="s">
        <v>734</v>
      </c>
      <c r="H154" s="58" t="s">
        <v>2124</v>
      </c>
      <c r="J154" s="59" t="str">
        <f t="shared" si="40"/>
        <v>PA.MU.070110</v>
      </c>
      <c r="K154" s="58" t="s">
        <v>2212</v>
      </c>
      <c r="L154" s="57" t="str">
        <f t="shared" si="41"/>
        <v>Shoulder left</v>
      </c>
      <c r="M154" s="59" t="str">
        <f t="shared" si="42"/>
        <v>PI.PA.MU.070110.01</v>
      </c>
      <c r="N154" s="59"/>
      <c r="O154" s="59" t="str">
        <f t="shared" si="43"/>
        <v>PH.PA.MU.070110.01</v>
      </c>
      <c r="Q154" s="59" t="str">
        <f t="shared" si="44"/>
        <v>CL.PA.MU.070110.01</v>
      </c>
      <c r="R154" s="59"/>
      <c r="S154" s="59" t="str">
        <f t="shared" si="45"/>
        <v>DR.PA.MU.070110.01</v>
      </c>
      <c r="T154" s="59"/>
      <c r="U154" s="60" t="str">
        <f t="shared" si="38"/>
        <v>IM.PA.MU.070110.01</v>
      </c>
      <c r="V154" s="59"/>
      <c r="W154" s="60" t="str">
        <f t="shared" si="39"/>
        <v>GE.PA.MU.070110.01</v>
      </c>
    </row>
    <row r="155" spans="1:23" s="57" customFormat="1" ht="14" customHeight="1">
      <c r="A155" s="57" t="s">
        <v>2031</v>
      </c>
      <c r="C155" s="58" t="s">
        <v>2376</v>
      </c>
      <c r="E155" s="58" t="s">
        <v>2212</v>
      </c>
      <c r="F155" s="57" t="s">
        <v>1726</v>
      </c>
      <c r="G155" s="57" t="s">
        <v>867</v>
      </c>
      <c r="H155" s="58" t="s">
        <v>2126</v>
      </c>
      <c r="J155" s="59" t="str">
        <f t="shared" si="40"/>
        <v>PA.MU.070111</v>
      </c>
      <c r="K155" s="58" t="s">
        <v>2212</v>
      </c>
      <c r="L155" s="57" t="str">
        <f t="shared" si="41"/>
        <v>Wrist right</v>
      </c>
      <c r="M155" s="59" t="str">
        <f t="shared" si="42"/>
        <v>PI.PA.MU.070111.01</v>
      </c>
      <c r="N155" s="59"/>
      <c r="O155" s="59" t="str">
        <f t="shared" si="43"/>
        <v>PH.PA.MU.070111.01</v>
      </c>
      <c r="Q155" s="59" t="str">
        <f t="shared" si="44"/>
        <v>CL.PA.MU.070111.01</v>
      </c>
      <c r="R155" s="59"/>
      <c r="S155" s="59" t="str">
        <f t="shared" si="45"/>
        <v>DR.PA.MU.070111.01</v>
      </c>
      <c r="T155" s="59"/>
      <c r="U155" s="60" t="str">
        <f t="shared" si="38"/>
        <v>IM.PA.MU.070111.01</v>
      </c>
      <c r="V155" s="59"/>
      <c r="W155" s="60" t="str">
        <f t="shared" si="39"/>
        <v>GE.PA.MU.070111.01</v>
      </c>
    </row>
    <row r="156" spans="1:23" s="57" customFormat="1" ht="14" customHeight="1">
      <c r="A156" s="57" t="s">
        <v>2031</v>
      </c>
      <c r="C156" s="58" t="s">
        <v>2376</v>
      </c>
      <c r="E156" s="58" t="s">
        <v>2212</v>
      </c>
      <c r="F156" s="57" t="s">
        <v>1726</v>
      </c>
      <c r="G156" s="57" t="s">
        <v>868</v>
      </c>
      <c r="H156" s="58" t="s">
        <v>2128</v>
      </c>
      <c r="J156" s="59" t="str">
        <f t="shared" si="40"/>
        <v>PA.MU.070112</v>
      </c>
      <c r="K156" s="58" t="s">
        <v>2212</v>
      </c>
      <c r="L156" s="57" t="str">
        <f t="shared" si="41"/>
        <v>Wrist left</v>
      </c>
      <c r="M156" s="59" t="str">
        <f t="shared" si="42"/>
        <v>PI.PA.MU.070112.01</v>
      </c>
      <c r="N156" s="59"/>
      <c r="O156" s="59" t="str">
        <f t="shared" si="43"/>
        <v>PH.PA.MU.070112.01</v>
      </c>
      <c r="Q156" s="59" t="str">
        <f t="shared" si="44"/>
        <v>CL.PA.MU.070112.01</v>
      </c>
      <c r="R156" s="59"/>
      <c r="S156" s="59" t="str">
        <f t="shared" si="45"/>
        <v>DR.PA.MU.070112.01</v>
      </c>
      <c r="T156" s="59"/>
      <c r="U156" s="60" t="str">
        <f t="shared" si="38"/>
        <v>IM.PA.MU.070112.01</v>
      </c>
      <c r="V156" s="59"/>
      <c r="W156" s="60" t="str">
        <f t="shared" si="39"/>
        <v>GE.PA.MU.070112.01</v>
      </c>
    </row>
    <row r="157" spans="1:23" s="57" customFormat="1" ht="14" customHeight="1">
      <c r="A157" s="57" t="s">
        <v>2031</v>
      </c>
      <c r="C157" s="58" t="s">
        <v>2376</v>
      </c>
      <c r="D157" s="57" t="s">
        <v>2198</v>
      </c>
      <c r="E157" s="58" t="s">
        <v>2217</v>
      </c>
      <c r="F157" s="57" t="s">
        <v>1727</v>
      </c>
      <c r="G157" s="57" t="s">
        <v>1540</v>
      </c>
      <c r="H157" s="58" t="s">
        <v>2212</v>
      </c>
      <c r="J157" s="59" t="str">
        <f t="shared" si="40"/>
        <v>PA.MU.070201</v>
      </c>
      <c r="K157" s="58" t="s">
        <v>2212</v>
      </c>
      <c r="L157" s="57" t="str">
        <f t="shared" si="41"/>
        <v>Boots</v>
      </c>
      <c r="M157" s="59" t="str">
        <f t="shared" si="42"/>
        <v>PI.PA.MU.070201.01</v>
      </c>
      <c r="N157" s="59"/>
      <c r="O157" s="59" t="str">
        <f t="shared" si="43"/>
        <v>PH.PA.MU.070201.01</v>
      </c>
      <c r="Q157" s="59" t="str">
        <f t="shared" si="44"/>
        <v>CL.PA.MU.070201.01</v>
      </c>
      <c r="R157" s="59"/>
      <c r="S157" s="59" t="str">
        <f t="shared" si="45"/>
        <v>DR.PA.MU.070201.01</v>
      </c>
      <c r="T157" s="59"/>
      <c r="U157" s="60" t="str">
        <f t="shared" si="38"/>
        <v>IM.PA.MU.070201.01</v>
      </c>
      <c r="V157" s="59"/>
      <c r="W157" s="60" t="str">
        <f t="shared" si="39"/>
        <v>GE.PA.MU.070201.01</v>
      </c>
    </row>
    <row r="158" spans="1:23" s="57" customFormat="1" ht="14" customHeight="1">
      <c r="A158" s="57" t="s">
        <v>2031</v>
      </c>
      <c r="C158" s="58" t="s">
        <v>2376</v>
      </c>
      <c r="E158" s="58" t="s">
        <v>2217</v>
      </c>
      <c r="F158" s="57" t="s">
        <v>1727</v>
      </c>
      <c r="G158" s="57" t="s">
        <v>1541</v>
      </c>
      <c r="H158" s="58" t="s">
        <v>2217</v>
      </c>
      <c r="J158" s="59" t="str">
        <f t="shared" si="40"/>
        <v>PA.MU.070202</v>
      </c>
      <c r="K158" s="58" t="s">
        <v>2212</v>
      </c>
      <c r="L158" s="57" t="str">
        <f t="shared" si="41"/>
        <v>Collar</v>
      </c>
      <c r="M158" s="59" t="str">
        <f t="shared" si="42"/>
        <v>PI.PA.MU.070202.01</v>
      </c>
      <c r="N158" s="59"/>
      <c r="O158" s="59" t="str">
        <f t="shared" si="43"/>
        <v>PH.PA.MU.070202.01</v>
      </c>
      <c r="Q158" s="59" t="str">
        <f t="shared" si="44"/>
        <v>CL.PA.MU.070202.01</v>
      </c>
      <c r="R158" s="59"/>
      <c r="S158" s="59" t="str">
        <f t="shared" si="45"/>
        <v>DR.PA.MU.070202.01</v>
      </c>
      <c r="T158" s="59"/>
      <c r="U158" s="60" t="str">
        <f t="shared" si="38"/>
        <v>IM.PA.MU.070202.01</v>
      </c>
      <c r="V158" s="59"/>
      <c r="W158" s="60" t="str">
        <f t="shared" si="39"/>
        <v>GE.PA.MU.070202.01</v>
      </c>
    </row>
    <row r="159" spans="1:23" s="57" customFormat="1" ht="14" customHeight="1">
      <c r="A159" s="57" t="s">
        <v>2031</v>
      </c>
      <c r="C159" s="58" t="s">
        <v>2376</v>
      </c>
      <c r="E159" s="58" t="s">
        <v>2217</v>
      </c>
      <c r="F159" s="57" t="s">
        <v>1727</v>
      </c>
      <c r="G159" s="57" t="s">
        <v>423</v>
      </c>
      <c r="H159" s="58" t="s">
        <v>2219</v>
      </c>
      <c r="J159" s="59" t="str">
        <f t="shared" si="40"/>
        <v>PA.MU.070203</v>
      </c>
      <c r="K159" s="58" t="s">
        <v>2212</v>
      </c>
      <c r="L159" s="57" t="str">
        <f t="shared" si="41"/>
        <v>Knee immobilizer</v>
      </c>
      <c r="M159" s="59" t="str">
        <f t="shared" si="42"/>
        <v>PI.PA.MU.070203.01</v>
      </c>
      <c r="N159" s="59"/>
      <c r="O159" s="59" t="str">
        <f t="shared" si="43"/>
        <v>PH.PA.MU.070203.01</v>
      </c>
      <c r="Q159" s="59" t="str">
        <f t="shared" si="44"/>
        <v>CL.PA.MU.070203.01</v>
      </c>
      <c r="R159" s="59"/>
      <c r="S159" s="59" t="str">
        <f t="shared" si="45"/>
        <v>DR.PA.MU.070203.01</v>
      </c>
      <c r="T159" s="59"/>
      <c r="U159" s="60" t="str">
        <f t="shared" si="38"/>
        <v>IM.PA.MU.070203.01</v>
      </c>
      <c r="V159" s="59"/>
      <c r="W159" s="60" t="str">
        <f t="shared" si="39"/>
        <v>GE.PA.MU.070203.01</v>
      </c>
    </row>
    <row r="160" spans="1:23" s="57" customFormat="1" ht="14" customHeight="1">
      <c r="A160" s="57" t="s">
        <v>2031</v>
      </c>
      <c r="C160" s="58" t="s">
        <v>2376</v>
      </c>
      <c r="E160" s="58" t="s">
        <v>2217</v>
      </c>
      <c r="F160" s="57" t="s">
        <v>1727</v>
      </c>
      <c r="G160" s="57" t="s">
        <v>1543</v>
      </c>
      <c r="H160" s="58" t="s">
        <v>2063</v>
      </c>
      <c r="J160" s="59" t="str">
        <f t="shared" si="40"/>
        <v>PA.MU.070204</v>
      </c>
      <c r="K160" s="58" t="s">
        <v>2212</v>
      </c>
      <c r="L160" s="57" t="str">
        <f t="shared" si="41"/>
        <v>Spine</v>
      </c>
      <c r="M160" s="59" t="str">
        <f t="shared" si="42"/>
        <v>PI.PA.MU.070204.01</v>
      </c>
      <c r="N160" s="59"/>
      <c r="O160" s="59" t="str">
        <f t="shared" si="43"/>
        <v>PH.PA.MU.070204.01</v>
      </c>
      <c r="Q160" s="59" t="str">
        <f t="shared" si="44"/>
        <v>CL.PA.MU.070204.01</v>
      </c>
      <c r="R160" s="59"/>
      <c r="S160" s="59" t="str">
        <f t="shared" si="45"/>
        <v>DR.PA.MU.070204.01</v>
      </c>
      <c r="T160" s="59"/>
      <c r="U160" s="60" t="str">
        <f t="shared" si="38"/>
        <v>IM.PA.MU.070204.01</v>
      </c>
      <c r="V160" s="59"/>
      <c r="W160" s="60" t="str">
        <f t="shared" si="39"/>
        <v>GE.PA.MU.070204.01</v>
      </c>
    </row>
    <row r="161" spans="1:31" s="57" customFormat="1" ht="14" customHeight="1">
      <c r="A161" s="57" t="s">
        <v>2031</v>
      </c>
      <c r="C161" s="58" t="s">
        <v>2376</v>
      </c>
      <c r="E161" s="58" t="s">
        <v>2217</v>
      </c>
      <c r="F161" s="57" t="s">
        <v>1727</v>
      </c>
      <c r="G161" s="57" t="s">
        <v>422</v>
      </c>
      <c r="H161" s="58" t="s">
        <v>2065</v>
      </c>
      <c r="J161" s="59" t="str">
        <f t="shared" si="40"/>
        <v>PA.MU.070205</v>
      </c>
      <c r="K161" s="58" t="s">
        <v>2212</v>
      </c>
      <c r="L161" s="57" t="str">
        <f t="shared" si="41"/>
        <v>Wedge pillow</v>
      </c>
      <c r="M161" s="59" t="str">
        <f t="shared" si="42"/>
        <v>PI.PA.MU.070205.01</v>
      </c>
      <c r="N161" s="59"/>
      <c r="O161" s="59" t="str">
        <f t="shared" si="43"/>
        <v>PH.PA.MU.070205.01</v>
      </c>
      <c r="Q161" s="59" t="str">
        <f t="shared" si="44"/>
        <v>CL.PA.MU.070205.01</v>
      </c>
      <c r="R161" s="59"/>
      <c r="S161" s="59" t="str">
        <f t="shared" si="45"/>
        <v>DR.PA.MU.070205.01</v>
      </c>
      <c r="T161" s="59"/>
      <c r="U161" s="60" t="str">
        <f t="shared" si="38"/>
        <v>IM.PA.MU.070205.01</v>
      </c>
      <c r="V161" s="59"/>
      <c r="W161" s="60" t="str">
        <f t="shared" si="39"/>
        <v>GE.PA.MU.070205.01</v>
      </c>
    </row>
    <row r="162" spans="1:31" s="57" customFormat="1" ht="14" customHeight="1">
      <c r="A162" s="57" t="s">
        <v>2031</v>
      </c>
      <c r="C162" s="58" t="s">
        <v>2376</v>
      </c>
      <c r="E162" s="58" t="s">
        <v>2217</v>
      </c>
      <c r="F162" s="57" t="s">
        <v>1727</v>
      </c>
      <c r="G162" s="57" t="s">
        <v>726</v>
      </c>
      <c r="H162" s="58" t="s">
        <v>2222</v>
      </c>
      <c r="J162" s="59" t="str">
        <f t="shared" si="40"/>
        <v>PA.MU.070206</v>
      </c>
      <c r="K162" s="58" t="s">
        <v>2212</v>
      </c>
      <c r="L162" s="57" t="str">
        <f t="shared" si="41"/>
        <v>Ankle splint</v>
      </c>
      <c r="M162" s="59" t="str">
        <f t="shared" si="42"/>
        <v>PI.PA.MU.070206.01</v>
      </c>
      <c r="N162" s="59"/>
      <c r="O162" s="59" t="str">
        <f t="shared" si="43"/>
        <v>PH.PA.MU.070206.01</v>
      </c>
      <c r="Q162" s="59" t="str">
        <f t="shared" si="44"/>
        <v>CL.PA.MU.070206.01</v>
      </c>
      <c r="R162" s="59"/>
      <c r="S162" s="59" t="str">
        <f t="shared" si="45"/>
        <v>DR.PA.MU.070206.01</v>
      </c>
      <c r="T162" s="59"/>
      <c r="U162" s="60" t="str">
        <f t="shared" si="38"/>
        <v>IM.PA.MU.070206.01</v>
      </c>
      <c r="V162" s="59"/>
      <c r="W162" s="60" t="str">
        <f t="shared" si="39"/>
        <v>GE.PA.MU.070206.01</v>
      </c>
    </row>
    <row r="163" spans="1:31" s="57" customFormat="1" ht="14" customHeight="1">
      <c r="A163" s="57" t="s">
        <v>2031</v>
      </c>
      <c r="C163" s="58" t="s">
        <v>2376</v>
      </c>
      <c r="E163" s="58" t="s">
        <v>2217</v>
      </c>
      <c r="F163" s="57" t="s">
        <v>1727</v>
      </c>
      <c r="G163" s="57" t="s">
        <v>569</v>
      </c>
      <c r="H163" s="58" t="s">
        <v>2376</v>
      </c>
      <c r="J163" s="59" t="str">
        <f t="shared" si="40"/>
        <v>PA.MU.070207</v>
      </c>
      <c r="K163" s="58" t="s">
        <v>2212</v>
      </c>
      <c r="L163" s="57" t="str">
        <f t="shared" si="41"/>
        <v>Hand splint</v>
      </c>
      <c r="M163" s="59" t="str">
        <f t="shared" si="42"/>
        <v>PI.PA.MU.070207.01</v>
      </c>
      <c r="N163" s="59"/>
      <c r="O163" s="59" t="str">
        <f t="shared" si="43"/>
        <v>PH.PA.MU.070207.01</v>
      </c>
      <c r="Q163" s="59" t="str">
        <f t="shared" si="44"/>
        <v>CL.PA.MU.070207.01</v>
      </c>
      <c r="R163" s="59"/>
      <c r="S163" s="59" t="str">
        <f t="shared" si="45"/>
        <v>DR.PA.MU.070207.01</v>
      </c>
      <c r="T163" s="59"/>
      <c r="U163" s="60" t="str">
        <f t="shared" si="38"/>
        <v>IM.PA.MU.070207.01</v>
      </c>
      <c r="V163" s="59"/>
      <c r="W163" s="60" t="str">
        <f t="shared" si="39"/>
        <v>GE.PA.MU.070207.01</v>
      </c>
    </row>
    <row r="164" spans="1:31" s="57" customFormat="1" ht="14" customHeight="1">
      <c r="A164" s="57" t="s">
        <v>2031</v>
      </c>
      <c r="C164" s="58" t="s">
        <v>2376</v>
      </c>
      <c r="E164" s="58" t="s">
        <v>2217</v>
      </c>
      <c r="F164" s="57" t="s">
        <v>1727</v>
      </c>
      <c r="G164" s="57" t="s">
        <v>886</v>
      </c>
      <c r="H164" s="58" t="s">
        <v>2378</v>
      </c>
      <c r="J164" s="59" t="str">
        <f t="shared" si="40"/>
        <v>PA.MU.070208</v>
      </c>
      <c r="K164" s="58" t="s">
        <v>2212</v>
      </c>
      <c r="L164" s="57" t="str">
        <f t="shared" si="41"/>
        <v>Arm splint</v>
      </c>
      <c r="M164" s="59" t="str">
        <f t="shared" si="42"/>
        <v>PI.PA.MU.070208.01</v>
      </c>
      <c r="N164" s="59"/>
      <c r="O164" s="59" t="str">
        <f t="shared" si="43"/>
        <v>PH.PA.MU.070208.01</v>
      </c>
      <c r="Q164" s="59" t="str">
        <f t="shared" si="44"/>
        <v>CL.PA.MU.070208.01</v>
      </c>
      <c r="R164" s="59"/>
      <c r="S164" s="59" t="str">
        <f t="shared" si="45"/>
        <v>DR.PA.MU.070208.01</v>
      </c>
      <c r="T164" s="59"/>
      <c r="U164" s="60" t="str">
        <f t="shared" si="38"/>
        <v>IM.PA.MU.070208.01</v>
      </c>
      <c r="V164" s="59"/>
      <c r="W164" s="60" t="str">
        <f t="shared" si="39"/>
        <v>GE.PA.MU.070208.01</v>
      </c>
    </row>
    <row r="165" spans="1:31" s="57" customFormat="1" ht="14" customHeight="1">
      <c r="A165" s="57" t="s">
        <v>2031</v>
      </c>
      <c r="C165" s="58" t="s">
        <v>2376</v>
      </c>
      <c r="E165" s="58" t="s">
        <v>2217</v>
      </c>
      <c r="F165" s="57" t="s">
        <v>1727</v>
      </c>
      <c r="G165" s="57" t="s">
        <v>885</v>
      </c>
      <c r="H165" s="58" t="s">
        <v>2380</v>
      </c>
      <c r="J165" s="59" t="str">
        <f t="shared" si="40"/>
        <v>PA.MU.070209</v>
      </c>
      <c r="K165" s="58" t="s">
        <v>2212</v>
      </c>
      <c r="L165" s="57" t="str">
        <f t="shared" si="41"/>
        <v>Leg splint</v>
      </c>
      <c r="M165" s="59" t="str">
        <f t="shared" si="42"/>
        <v>PI.PA.MU.070209.01</v>
      </c>
      <c r="N165" s="59"/>
      <c r="O165" s="59" t="str">
        <f t="shared" si="43"/>
        <v>PH.PA.MU.070209.01</v>
      </c>
      <c r="Q165" s="59" t="str">
        <f t="shared" si="44"/>
        <v>CL.PA.MU.070209.01</v>
      </c>
      <c r="R165" s="59"/>
      <c r="S165" s="59" t="str">
        <f t="shared" si="45"/>
        <v>DR.PA.MU.070209.01</v>
      </c>
      <c r="T165" s="59"/>
      <c r="U165" s="60" t="str">
        <f t="shared" si="38"/>
        <v>IM.PA.MU.070209.01</v>
      </c>
      <c r="V165" s="59"/>
      <c r="W165" s="60" t="str">
        <f t="shared" si="39"/>
        <v>GE.PA.MU.070209.01</v>
      </c>
    </row>
    <row r="166" spans="1:31" s="57" customFormat="1" ht="14" customHeight="1">
      <c r="A166" s="57" t="s">
        <v>2031</v>
      </c>
      <c r="C166" s="58" t="s">
        <v>2376</v>
      </c>
      <c r="E166" s="58" t="s">
        <v>2217</v>
      </c>
      <c r="F166" s="57" t="s">
        <v>1727</v>
      </c>
      <c r="G166" s="57" t="s">
        <v>1728</v>
      </c>
      <c r="H166" s="58" t="s">
        <v>2124</v>
      </c>
      <c r="J166" s="59" t="str">
        <f t="shared" si="40"/>
        <v>PA.MU.070210</v>
      </c>
      <c r="K166" s="58" t="s">
        <v>2212</v>
      </c>
      <c r="L166" s="57" t="str">
        <f t="shared" si="41"/>
        <v>Finger</v>
      </c>
      <c r="M166" s="59" t="str">
        <f t="shared" si="42"/>
        <v>PI.PA.MU.070210.01</v>
      </c>
      <c r="N166" s="59"/>
      <c r="O166" s="59" t="str">
        <f t="shared" si="43"/>
        <v>PH.PA.MU.070210.01</v>
      </c>
      <c r="Q166" s="59" t="str">
        <f t="shared" si="44"/>
        <v>CL.PA.MU.070210.01</v>
      </c>
      <c r="R166" s="59"/>
      <c r="S166" s="59" t="str">
        <f t="shared" si="45"/>
        <v>DR.PA.MU.070210.01</v>
      </c>
      <c r="T166" s="59"/>
      <c r="U166" s="60" t="str">
        <f t="shared" si="38"/>
        <v>IM.PA.MU.070210.01</v>
      </c>
      <c r="V166" s="59"/>
      <c r="W166" s="60" t="str">
        <f t="shared" si="39"/>
        <v>GE.PA.MU.070210.01</v>
      </c>
    </row>
    <row r="167" spans="1:31" s="57" customFormat="1" ht="14" customHeight="1">
      <c r="A167" s="57" t="s">
        <v>2031</v>
      </c>
      <c r="C167" s="58" t="s">
        <v>2376</v>
      </c>
      <c r="E167" s="58" t="s">
        <v>2217</v>
      </c>
      <c r="F167" s="57" t="s">
        <v>1727</v>
      </c>
      <c r="G167" s="57" t="s">
        <v>1909</v>
      </c>
      <c r="H167" s="58" t="s">
        <v>2126</v>
      </c>
      <c r="J167" s="59" t="str">
        <f t="shared" si="40"/>
        <v>PA.MU.070211</v>
      </c>
      <c r="K167" s="58" t="s">
        <v>2212</v>
      </c>
      <c r="L167" s="57" t="str">
        <f t="shared" si="41"/>
        <v>Sling</v>
      </c>
      <c r="M167" s="59" t="str">
        <f t="shared" si="42"/>
        <v>PI.PA.MU.070211.01</v>
      </c>
      <c r="N167" s="59"/>
      <c r="O167" s="59" t="str">
        <f t="shared" si="43"/>
        <v>PH.PA.MU.070211.01</v>
      </c>
      <c r="Q167" s="59" t="str">
        <f t="shared" si="44"/>
        <v>CL.PA.MU.070211.01</v>
      </c>
      <c r="R167" s="59"/>
      <c r="S167" s="59" t="str">
        <f t="shared" si="45"/>
        <v>DR.PA.MU.070211.01</v>
      </c>
      <c r="T167" s="59"/>
      <c r="U167" s="60" t="str">
        <f t="shared" si="38"/>
        <v>IM.PA.MU.070211.01</v>
      </c>
      <c r="V167" s="59"/>
      <c r="W167" s="60" t="str">
        <f t="shared" si="39"/>
        <v>GE.PA.MU.070211.01</v>
      </c>
    </row>
    <row r="168" spans="1:31" s="57" customFormat="1" ht="14" customHeight="1">
      <c r="A168" s="57" t="s">
        <v>2031</v>
      </c>
      <c r="C168" s="58" t="s">
        <v>2376</v>
      </c>
      <c r="E168" s="58" t="s">
        <v>2217</v>
      </c>
      <c r="F168" s="57" t="s">
        <v>1727</v>
      </c>
      <c r="G168" s="57" t="s">
        <v>1910</v>
      </c>
      <c r="H168" s="58" t="s">
        <v>2128</v>
      </c>
      <c r="J168" s="59" t="str">
        <f t="shared" si="40"/>
        <v>PA.MU.070212</v>
      </c>
      <c r="K168" s="58" t="s">
        <v>2212</v>
      </c>
      <c r="L168" s="57" t="str">
        <f t="shared" si="41"/>
        <v>Cast</v>
      </c>
      <c r="M168" s="59" t="str">
        <f t="shared" si="42"/>
        <v>PI.PA.MU.070212.01</v>
      </c>
      <c r="N168" s="59"/>
      <c r="O168" s="59" t="str">
        <f t="shared" si="43"/>
        <v>PH.PA.MU.070212.01</v>
      </c>
      <c r="Q168" s="59" t="str">
        <f t="shared" si="44"/>
        <v>CL.PA.MU.070212.01</v>
      </c>
      <c r="R168" s="59"/>
      <c r="S168" s="59" t="str">
        <f t="shared" si="45"/>
        <v>DR.PA.MU.070212.01</v>
      </c>
      <c r="T168" s="59"/>
      <c r="U168" s="60" t="str">
        <f t="shared" si="38"/>
        <v>IM.PA.MU.070212.01</v>
      </c>
      <c r="V168" s="59"/>
      <c r="W168" s="60" t="str">
        <f t="shared" si="39"/>
        <v>GE.PA.MU.070212.01</v>
      </c>
    </row>
    <row r="169" spans="1:31" s="57" customFormat="1" ht="14" customHeight="1">
      <c r="A169" s="57" t="s">
        <v>2031</v>
      </c>
      <c r="C169" s="58" t="s">
        <v>2376</v>
      </c>
      <c r="E169" s="58" t="s">
        <v>2217</v>
      </c>
      <c r="F169" s="57" t="s">
        <v>1727</v>
      </c>
      <c r="G169" s="57" t="s">
        <v>182</v>
      </c>
      <c r="H169" s="58" t="s">
        <v>2296</v>
      </c>
      <c r="J169" s="59" t="str">
        <f t="shared" ref="J169:J170" si="50">CONCATENATE("PA.MU.",C169,E169,H169)</f>
        <v>PA.MU.070214</v>
      </c>
      <c r="K169" s="58" t="s">
        <v>2212</v>
      </c>
      <c r="L169" s="57" t="str">
        <f t="shared" ref="L169:L170" si="51">G169</f>
        <v>abductor pillow</v>
      </c>
      <c r="M169" s="59" t="str">
        <f t="shared" si="42"/>
        <v>PI.PA.MU.070214.01</v>
      </c>
      <c r="N169" s="59"/>
      <c r="O169" s="59" t="str">
        <f t="shared" si="43"/>
        <v>PH.PA.MU.070214.01</v>
      </c>
      <c r="Q169" s="59" t="str">
        <f t="shared" si="44"/>
        <v>CL.PA.MU.070214.01</v>
      </c>
      <c r="R169" s="59"/>
      <c r="S169" s="59" t="str">
        <f t="shared" si="45"/>
        <v>DR.PA.MU.070214.01</v>
      </c>
      <c r="T169" s="59"/>
      <c r="U169" s="60" t="str">
        <f t="shared" si="38"/>
        <v>IM.PA.MU.070214.01</v>
      </c>
      <c r="V169" s="59"/>
      <c r="W169" s="60" t="str">
        <f t="shared" si="39"/>
        <v>GE.PA.MU.070214.01</v>
      </c>
      <c r="AD169" s="57" t="s">
        <v>2917</v>
      </c>
      <c r="AE169" s="57">
        <v>1299</v>
      </c>
    </row>
    <row r="170" spans="1:31" s="57" customFormat="1" ht="14" customHeight="1">
      <c r="A170" s="57" t="s">
        <v>2031</v>
      </c>
      <c r="C170" s="58" t="s">
        <v>2376</v>
      </c>
      <c r="E170" s="58" t="s">
        <v>2217</v>
      </c>
      <c r="F170" s="57" t="s">
        <v>1727</v>
      </c>
      <c r="G170" s="57" t="s">
        <v>183</v>
      </c>
      <c r="H170" s="58" t="s">
        <v>2919</v>
      </c>
      <c r="J170" s="59" t="str">
        <f t="shared" si="50"/>
        <v>PA.MU.070213</v>
      </c>
      <c r="K170" s="58" t="s">
        <v>2212</v>
      </c>
      <c r="L170" s="57" t="str">
        <f t="shared" si="51"/>
        <v>Other, specify:</v>
      </c>
      <c r="M170" s="59" t="str">
        <f t="shared" si="42"/>
        <v>PI.PA.MU.070213.01</v>
      </c>
      <c r="N170" s="59"/>
      <c r="O170" s="59" t="str">
        <f t="shared" si="43"/>
        <v>PH.PA.MU.070213.01</v>
      </c>
      <c r="Q170" s="59" t="str">
        <f t="shared" si="44"/>
        <v>CL.PA.MU.070213.01</v>
      </c>
      <c r="R170" s="59"/>
      <c r="S170" s="59" t="str">
        <f t="shared" si="45"/>
        <v>DR.PA.MU.070213.01</v>
      </c>
      <c r="T170" s="59"/>
      <c r="U170" s="60" t="str">
        <f t="shared" si="38"/>
        <v>IM.PA.MU.070213.01</v>
      </c>
      <c r="V170" s="59"/>
      <c r="W170" s="60" t="str">
        <f t="shared" si="39"/>
        <v>GE.PA.MU.070213.01</v>
      </c>
      <c r="AD170" s="57" t="s">
        <v>2917</v>
      </c>
      <c r="AE170" s="57">
        <v>1299</v>
      </c>
    </row>
    <row r="171" spans="1:31" s="57" customFormat="1" ht="14" customHeight="1">
      <c r="A171" s="57" t="s">
        <v>2031</v>
      </c>
      <c r="B171" s="57" t="s">
        <v>1914</v>
      </c>
      <c r="C171" s="58" t="s">
        <v>2378</v>
      </c>
      <c r="D171" s="57" t="s">
        <v>2629</v>
      </c>
      <c r="E171" s="58" t="s">
        <v>2212</v>
      </c>
      <c r="F171" s="57" t="s">
        <v>1915</v>
      </c>
      <c r="G171" s="57" t="s">
        <v>611</v>
      </c>
      <c r="H171" s="58" t="s">
        <v>2212</v>
      </c>
      <c r="J171" s="59" t="str">
        <f t="shared" si="40"/>
        <v>PA.MU.080101</v>
      </c>
      <c r="K171" s="58" t="s">
        <v>2212</v>
      </c>
      <c r="L171" s="57" t="str">
        <f t="shared" si="41"/>
        <v>Bilateral legs</v>
      </c>
      <c r="M171" s="59" t="str">
        <f t="shared" si="42"/>
        <v>PI.PA.MU.080101.01</v>
      </c>
      <c r="N171" s="59"/>
      <c r="O171" s="59" t="str">
        <f t="shared" si="43"/>
        <v>PH.PA.MU.080101.01</v>
      </c>
      <c r="Q171" s="59" t="str">
        <f t="shared" si="44"/>
        <v>CL.PA.MU.080101.01</v>
      </c>
      <c r="R171" s="59"/>
      <c r="S171" s="59" t="str">
        <f t="shared" si="45"/>
        <v>DR.PA.MU.080101.01</v>
      </c>
      <c r="T171" s="59"/>
      <c r="U171" s="60" t="str">
        <f t="shared" si="38"/>
        <v>IM.PA.MU.080101.01</v>
      </c>
      <c r="V171" s="59"/>
      <c r="W171" s="60" t="str">
        <f t="shared" si="39"/>
        <v>GE.PA.MU.080101.01</v>
      </c>
    </row>
    <row r="172" spans="1:31" s="57" customFormat="1" ht="14" customHeight="1">
      <c r="A172" s="57" t="s">
        <v>2031</v>
      </c>
      <c r="C172" s="58" t="s">
        <v>2378</v>
      </c>
      <c r="E172" s="58" t="s">
        <v>2212</v>
      </c>
      <c r="F172" s="57" t="s">
        <v>1915</v>
      </c>
      <c r="G172" s="57" t="s">
        <v>741</v>
      </c>
      <c r="H172" s="58" t="s">
        <v>2217</v>
      </c>
      <c r="J172" s="59" t="str">
        <f t="shared" si="40"/>
        <v>PA.MU.080102</v>
      </c>
      <c r="K172" s="58" t="s">
        <v>2212</v>
      </c>
      <c r="L172" s="57" t="str">
        <f t="shared" si="41"/>
        <v>Leg left</v>
      </c>
      <c r="M172" s="59" t="str">
        <f t="shared" si="42"/>
        <v>PI.PA.MU.080102.01</v>
      </c>
      <c r="N172" s="59"/>
      <c r="O172" s="59" t="str">
        <f t="shared" si="43"/>
        <v>PH.PA.MU.080102.01</v>
      </c>
      <c r="Q172" s="59" t="str">
        <f t="shared" si="44"/>
        <v>CL.PA.MU.080102.01</v>
      </c>
      <c r="R172" s="59"/>
      <c r="S172" s="59" t="str">
        <f t="shared" si="45"/>
        <v>DR.PA.MU.080102.01</v>
      </c>
      <c r="T172" s="59"/>
      <c r="U172" s="60" t="str">
        <f t="shared" si="38"/>
        <v>IM.PA.MU.080102.01</v>
      </c>
      <c r="V172" s="59"/>
      <c r="W172" s="60" t="str">
        <f t="shared" si="39"/>
        <v>GE.PA.MU.080102.01</v>
      </c>
    </row>
    <row r="173" spans="1:31" s="57" customFormat="1" ht="14" customHeight="1">
      <c r="A173" s="57" t="s">
        <v>2031</v>
      </c>
      <c r="C173" s="58" t="s">
        <v>2378</v>
      </c>
      <c r="E173" s="58" t="s">
        <v>2212</v>
      </c>
      <c r="F173" s="57" t="s">
        <v>1915</v>
      </c>
      <c r="G173" s="57" t="s">
        <v>740</v>
      </c>
      <c r="H173" s="58" t="s">
        <v>2219</v>
      </c>
      <c r="J173" s="59" t="str">
        <f t="shared" si="40"/>
        <v>PA.MU.080103</v>
      </c>
      <c r="K173" s="58" t="s">
        <v>2212</v>
      </c>
      <c r="L173" s="57" t="str">
        <f t="shared" si="41"/>
        <v>Leg right</v>
      </c>
      <c r="M173" s="59" t="str">
        <f t="shared" si="42"/>
        <v>PI.PA.MU.080103.01</v>
      </c>
      <c r="N173" s="59"/>
      <c r="O173" s="59" t="str">
        <f t="shared" si="43"/>
        <v>PH.PA.MU.080103.01</v>
      </c>
      <c r="Q173" s="59" t="str">
        <f t="shared" si="44"/>
        <v>CL.PA.MU.080103.01</v>
      </c>
      <c r="R173" s="59"/>
      <c r="S173" s="59" t="str">
        <f t="shared" si="45"/>
        <v>DR.PA.MU.080103.01</v>
      </c>
      <c r="T173" s="59"/>
      <c r="U173" s="60" t="str">
        <f t="shared" si="38"/>
        <v>IM.PA.MU.080103.01</v>
      </c>
      <c r="V173" s="59"/>
      <c r="W173" s="60" t="str">
        <f t="shared" si="39"/>
        <v>GE.PA.MU.080103.01</v>
      </c>
    </row>
    <row r="174" spans="1:31" s="57" customFormat="1" ht="14" customHeight="1">
      <c r="A174" s="57" t="s">
        <v>2031</v>
      </c>
      <c r="C174" s="58" t="s">
        <v>2378</v>
      </c>
      <c r="E174" s="58" t="s">
        <v>2212</v>
      </c>
      <c r="F174" s="57" t="s">
        <v>1915</v>
      </c>
      <c r="G174" s="57" t="s">
        <v>186</v>
      </c>
      <c r="H174" s="58" t="s">
        <v>2920</v>
      </c>
      <c r="J174" s="59" t="str">
        <f t="shared" si="40"/>
        <v>PA.MU.080104</v>
      </c>
      <c r="K174" s="58" t="s">
        <v>2212</v>
      </c>
      <c r="L174" s="57" t="str">
        <f t="shared" si="41"/>
        <v>Bilateral feet</v>
      </c>
      <c r="M174" s="59" t="str">
        <f t="shared" ref="M174:M176" si="52">CONCATENATE("PI.",J174,".",K174)</f>
        <v>PI.PA.MU.080104.01</v>
      </c>
      <c r="N174" s="59"/>
      <c r="O174" s="59" t="str">
        <f t="shared" ref="O174:O176" si="53">CONCATENATE("PH.",J174,".",K174)</f>
        <v>PH.PA.MU.080104.01</v>
      </c>
      <c r="Q174" s="59" t="str">
        <f t="shared" ref="Q174:Q176" si="54">CONCATENATE("CL.",J174,".",K174)</f>
        <v>CL.PA.MU.080104.01</v>
      </c>
      <c r="R174" s="59"/>
      <c r="S174" s="59" t="str">
        <f t="shared" ref="S174:S176" si="55">CONCATENATE("DR.",J174,".",K174)</f>
        <v>DR.PA.MU.080104.01</v>
      </c>
      <c r="T174" s="59"/>
      <c r="U174" s="60" t="str">
        <f t="shared" si="38"/>
        <v>IM.PA.MU.080104.01</v>
      </c>
      <c r="V174" s="59"/>
      <c r="W174" s="60" t="str">
        <f t="shared" si="39"/>
        <v>GE.PA.MU.080104.01</v>
      </c>
      <c r="AD174" s="57" t="s">
        <v>2917</v>
      </c>
      <c r="AE174" s="57">
        <v>1300</v>
      </c>
    </row>
    <row r="175" spans="1:31" s="57" customFormat="1" ht="14" customHeight="1">
      <c r="A175" s="57" t="s">
        <v>2031</v>
      </c>
      <c r="C175" s="58" t="s">
        <v>2378</v>
      </c>
      <c r="E175" s="58" t="s">
        <v>2212</v>
      </c>
      <c r="F175" s="57" t="s">
        <v>1915</v>
      </c>
      <c r="G175" s="57" t="s">
        <v>184</v>
      </c>
      <c r="H175" s="58" t="s">
        <v>2921</v>
      </c>
      <c r="J175" s="59" t="str">
        <f t="shared" si="40"/>
        <v>PA.MU.080105</v>
      </c>
      <c r="K175" s="58" t="s">
        <v>2212</v>
      </c>
      <c r="L175" s="57" t="str">
        <f t="shared" si="41"/>
        <v>Foot left</v>
      </c>
      <c r="M175" s="59" t="str">
        <f t="shared" si="52"/>
        <v>PI.PA.MU.080105.01</v>
      </c>
      <c r="N175" s="59"/>
      <c r="O175" s="59" t="str">
        <f t="shared" si="53"/>
        <v>PH.PA.MU.080105.01</v>
      </c>
      <c r="Q175" s="59" t="str">
        <f t="shared" si="54"/>
        <v>CL.PA.MU.080105.01</v>
      </c>
      <c r="R175" s="59"/>
      <c r="S175" s="59" t="str">
        <f t="shared" si="55"/>
        <v>DR.PA.MU.080105.01</v>
      </c>
      <c r="T175" s="59"/>
      <c r="U175" s="60" t="str">
        <f t="shared" si="38"/>
        <v>IM.PA.MU.080105.01</v>
      </c>
      <c r="V175" s="59"/>
      <c r="W175" s="60" t="str">
        <f t="shared" si="39"/>
        <v>GE.PA.MU.080105.01</v>
      </c>
      <c r="AD175" s="57" t="s">
        <v>2917</v>
      </c>
      <c r="AE175" s="57">
        <v>1300</v>
      </c>
    </row>
    <row r="176" spans="1:31" s="57" customFormat="1" ht="14" customHeight="1">
      <c r="A176" s="57" t="s">
        <v>2031</v>
      </c>
      <c r="C176" s="58" t="s">
        <v>2378</v>
      </c>
      <c r="E176" s="58" t="s">
        <v>2212</v>
      </c>
      <c r="F176" s="57" t="s">
        <v>1915</v>
      </c>
      <c r="G176" s="57" t="s">
        <v>185</v>
      </c>
      <c r="H176" s="58" t="s">
        <v>2922</v>
      </c>
      <c r="J176" s="59" t="str">
        <f t="shared" si="40"/>
        <v>PA.MU.080106</v>
      </c>
      <c r="K176" s="58" t="s">
        <v>2212</v>
      </c>
      <c r="L176" s="57" t="str">
        <f t="shared" si="41"/>
        <v>Foot right</v>
      </c>
      <c r="M176" s="59" t="str">
        <f t="shared" si="52"/>
        <v>PI.PA.MU.080106.01</v>
      </c>
      <c r="N176" s="59"/>
      <c r="O176" s="59" t="str">
        <f t="shared" si="53"/>
        <v>PH.PA.MU.080106.01</v>
      </c>
      <c r="Q176" s="59" t="str">
        <f t="shared" si="54"/>
        <v>CL.PA.MU.080106.01</v>
      </c>
      <c r="R176" s="59"/>
      <c r="S176" s="59" t="str">
        <f t="shared" si="55"/>
        <v>DR.PA.MU.080106.01</v>
      </c>
      <c r="T176" s="59"/>
      <c r="U176" s="60" t="str">
        <f t="shared" si="38"/>
        <v>IM.PA.MU.080106.01</v>
      </c>
      <c r="V176" s="59"/>
      <c r="W176" s="60" t="str">
        <f t="shared" si="39"/>
        <v>GE.PA.MU.080106.01</v>
      </c>
      <c r="AD176" s="57" t="s">
        <v>2917</v>
      </c>
      <c r="AE176" s="57">
        <v>1300</v>
      </c>
    </row>
    <row r="177" spans="1:31" s="57" customFormat="1" ht="14" customHeight="1">
      <c r="A177" s="57" t="s">
        <v>2031</v>
      </c>
      <c r="C177" s="58" t="s">
        <v>2378</v>
      </c>
      <c r="D177" s="57" t="s">
        <v>1182</v>
      </c>
      <c r="E177" s="58" t="s">
        <v>2217</v>
      </c>
      <c r="F177" s="57" t="s">
        <v>1916</v>
      </c>
      <c r="G177" s="57" t="s">
        <v>2308</v>
      </c>
      <c r="H177" s="58" t="s">
        <v>2212</v>
      </c>
      <c r="J177" s="59" t="str">
        <f t="shared" si="40"/>
        <v>PA.MU.080201</v>
      </c>
      <c r="K177" s="58" t="s">
        <v>2212</v>
      </c>
      <c r="L177" s="57" t="str">
        <f t="shared" si="41"/>
        <v>Off</v>
      </c>
      <c r="M177" s="59" t="str">
        <f t="shared" si="42"/>
        <v>PI.PA.MU.080201.01</v>
      </c>
      <c r="N177" s="59"/>
      <c r="O177" s="59" t="str">
        <f t="shared" si="43"/>
        <v>PH.PA.MU.080201.01</v>
      </c>
      <c r="Q177" s="59" t="str">
        <f t="shared" si="44"/>
        <v>CL.PA.MU.080201.01</v>
      </c>
      <c r="R177" s="59"/>
      <c r="S177" s="59" t="str">
        <f t="shared" si="45"/>
        <v>DR.PA.MU.080201.01</v>
      </c>
      <c r="T177" s="59"/>
      <c r="U177" s="60" t="str">
        <f t="shared" si="38"/>
        <v>IM.PA.MU.080201.01</v>
      </c>
      <c r="V177" s="59"/>
      <c r="W177" s="60" t="str">
        <f t="shared" si="39"/>
        <v>GE.PA.MU.080201.01</v>
      </c>
    </row>
    <row r="178" spans="1:31" s="57" customFormat="1" ht="14" customHeight="1">
      <c r="A178" s="57" t="s">
        <v>2031</v>
      </c>
      <c r="C178" s="58" t="s">
        <v>2378</v>
      </c>
      <c r="E178" s="58" t="s">
        <v>2217</v>
      </c>
      <c r="F178" s="57" t="s">
        <v>1916</v>
      </c>
      <c r="G178" s="57" t="s">
        <v>2307</v>
      </c>
      <c r="H178" s="58" t="s">
        <v>2217</v>
      </c>
      <c r="J178" s="59" t="str">
        <f t="shared" si="40"/>
        <v>PA.MU.080202</v>
      </c>
      <c r="K178" s="58" t="s">
        <v>2212</v>
      </c>
      <c r="L178" s="57" t="str">
        <f t="shared" si="41"/>
        <v>On</v>
      </c>
      <c r="M178" s="59" t="str">
        <f t="shared" si="42"/>
        <v>PI.PA.MU.080202.01</v>
      </c>
      <c r="N178" s="59"/>
      <c r="O178" s="59" t="str">
        <f t="shared" si="43"/>
        <v>PH.PA.MU.080202.01</v>
      </c>
      <c r="Q178" s="59" t="str">
        <f t="shared" si="44"/>
        <v>CL.PA.MU.080202.01</v>
      </c>
      <c r="R178" s="59"/>
      <c r="S178" s="59" t="str">
        <f t="shared" si="45"/>
        <v>DR.PA.MU.080202.01</v>
      </c>
      <c r="T178" s="59"/>
      <c r="U178" s="60" t="str">
        <f t="shared" si="38"/>
        <v>IM.PA.MU.080202.01</v>
      </c>
      <c r="V178" s="59"/>
      <c r="W178" s="60" t="str">
        <f t="shared" si="39"/>
        <v>GE.PA.MU.080202.01</v>
      </c>
    </row>
    <row r="179" spans="1:31" s="57" customFormat="1" ht="14" customHeight="1">
      <c r="A179" s="57" t="s">
        <v>2031</v>
      </c>
      <c r="C179" s="58" t="s">
        <v>2378</v>
      </c>
      <c r="D179" s="57" t="s">
        <v>2198</v>
      </c>
      <c r="E179" s="58" t="s">
        <v>2219</v>
      </c>
      <c r="F179" s="57" t="s">
        <v>1917</v>
      </c>
      <c r="G179" s="57" t="s">
        <v>612</v>
      </c>
      <c r="H179" s="58" t="s">
        <v>2212</v>
      </c>
      <c r="J179" s="59" t="str">
        <f t="shared" si="40"/>
        <v>PA.MU.080301</v>
      </c>
      <c r="K179" s="58" t="s">
        <v>2212</v>
      </c>
      <c r="L179" s="57" t="str">
        <f t="shared" si="41"/>
        <v>Sequential compression device</v>
      </c>
      <c r="M179" s="59" t="str">
        <f t="shared" si="42"/>
        <v>PI.PA.MU.080301.01</v>
      </c>
      <c r="N179" s="59"/>
      <c r="O179" s="59" t="str">
        <f t="shared" si="43"/>
        <v>PH.PA.MU.080301.01</v>
      </c>
      <c r="Q179" s="59" t="str">
        <f t="shared" si="44"/>
        <v>CL.PA.MU.080301.01</v>
      </c>
      <c r="R179" s="59"/>
      <c r="S179" s="59" t="str">
        <f t="shared" si="45"/>
        <v>DR.PA.MU.080301.01</v>
      </c>
      <c r="T179" s="59"/>
      <c r="U179" s="60" t="str">
        <f t="shared" si="38"/>
        <v>IM.PA.MU.080301.01</v>
      </c>
      <c r="V179" s="59"/>
      <c r="W179" s="60" t="str">
        <f t="shared" si="39"/>
        <v>GE.PA.MU.080301.01</v>
      </c>
    </row>
    <row r="180" spans="1:31" s="57" customFormat="1" ht="14" customHeight="1">
      <c r="A180" s="57" t="s">
        <v>2031</v>
      </c>
      <c r="C180" s="58" t="s">
        <v>2378</v>
      </c>
      <c r="E180" s="58" t="s">
        <v>2219</v>
      </c>
      <c r="F180" s="57" t="s">
        <v>1917</v>
      </c>
      <c r="G180" s="57" t="s">
        <v>972</v>
      </c>
      <c r="H180" s="58" t="s">
        <v>2217</v>
      </c>
      <c r="J180" s="59" t="str">
        <f t="shared" si="40"/>
        <v>PA.MU.080302</v>
      </c>
      <c r="K180" s="58" t="s">
        <v>2212</v>
      </c>
      <c r="L180" s="57" t="str">
        <f t="shared" si="41"/>
        <v>Other, specify:</v>
      </c>
      <c r="M180" s="59" t="str">
        <f t="shared" si="42"/>
        <v>PI.PA.MU.080302.01</v>
      </c>
      <c r="N180" s="59"/>
      <c r="O180" s="59" t="str">
        <f t="shared" si="43"/>
        <v>PH.PA.MU.080302.01</v>
      </c>
      <c r="Q180" s="59" t="str">
        <f t="shared" si="44"/>
        <v>CL.PA.MU.080302.01</v>
      </c>
      <c r="R180" s="59"/>
      <c r="S180" s="59" t="str">
        <f t="shared" si="45"/>
        <v>DR.PA.MU.080302.01</v>
      </c>
      <c r="T180" s="59"/>
      <c r="U180" s="60" t="str">
        <f t="shared" si="38"/>
        <v>IM.PA.MU.080302.01</v>
      </c>
      <c r="V180" s="59"/>
      <c r="W180" s="60" t="str">
        <f t="shared" si="39"/>
        <v>GE.PA.MU.080302.01</v>
      </c>
    </row>
    <row r="181" spans="1:31" s="6" customFormat="1" ht="14" customHeight="1">
      <c r="C181" s="15"/>
      <c r="E181" s="15"/>
      <c r="H181" s="14"/>
      <c r="V181" s="17"/>
      <c r="W181" s="45"/>
    </row>
    <row r="182" spans="1:31" s="6" customFormat="1" ht="14" customHeight="1">
      <c r="C182" s="15"/>
      <c r="E182" s="15"/>
      <c r="H182" s="14"/>
      <c r="V182" s="17"/>
      <c r="W182" s="45"/>
    </row>
    <row r="183" spans="1:31" s="6" customFormat="1" ht="14" customHeight="1">
      <c r="C183" s="15"/>
      <c r="E183" s="15"/>
      <c r="H183" s="14"/>
      <c r="V183" s="17"/>
      <c r="W183" s="45"/>
    </row>
    <row r="184" spans="1:31" s="6" customFormat="1" ht="14" customHeight="1">
      <c r="C184" s="15"/>
      <c r="E184" s="15"/>
      <c r="H184" s="14"/>
      <c r="V184" s="17"/>
      <c r="W184" s="45"/>
    </row>
    <row r="185" spans="1:31" s="6" customFormat="1" ht="14" customHeight="1">
      <c r="C185" s="15"/>
      <c r="E185" s="15"/>
      <c r="H185" s="14"/>
      <c r="V185" s="17"/>
      <c r="W185" s="45"/>
    </row>
    <row r="186" spans="1:31" s="6" customFormat="1" ht="14" customHeight="1">
      <c r="C186" s="15"/>
      <c r="E186" s="15"/>
      <c r="H186" s="14"/>
      <c r="V186" s="17"/>
      <c r="W186" s="45"/>
    </row>
    <row r="187" spans="1:31" s="6" customFormat="1" ht="14" customHeight="1">
      <c r="C187" s="15"/>
      <c r="E187" s="15"/>
      <c r="H187" s="14"/>
      <c r="V187" s="17"/>
      <c r="W187" s="45"/>
    </row>
    <row r="188" spans="1:31" s="6" customFormat="1" ht="14" customHeight="1">
      <c r="C188" s="15"/>
      <c r="E188" s="15"/>
      <c r="H188" s="14"/>
      <c r="V188" s="17"/>
      <c r="W188" s="45"/>
    </row>
    <row r="189" spans="1:31" s="6" customFormat="1" ht="14" customHeight="1">
      <c r="C189" s="15"/>
      <c r="E189" s="15"/>
      <c r="H189" s="14"/>
      <c r="V189" s="17"/>
      <c r="W189" s="45"/>
    </row>
    <row r="190" spans="1:31" s="6" customFormat="1" ht="14" customHeight="1">
      <c r="C190" s="15"/>
      <c r="E190" s="15"/>
      <c r="H190" s="14"/>
      <c r="V190" s="17"/>
      <c r="W190" s="45"/>
    </row>
    <row r="191" spans="1:31" s="6" customFormat="1" ht="14" customHeight="1">
      <c r="C191" s="15"/>
      <c r="E191" s="15"/>
      <c r="H191" s="14"/>
      <c r="V191" s="17"/>
      <c r="W191" s="45"/>
    </row>
    <row r="192" spans="1:31" s="6" customFormat="1" ht="14" customHeight="1">
      <c r="C192" s="15"/>
      <c r="E192" s="15"/>
      <c r="H192" s="14"/>
      <c r="V192" s="17"/>
      <c r="W192" s="45"/>
      <c r="AD192"/>
      <c r="AE192"/>
    </row>
    <row r="193" spans="3:31" s="6" customFormat="1" ht="14" customHeight="1">
      <c r="C193" s="15"/>
      <c r="E193" s="15"/>
      <c r="H193" s="14"/>
      <c r="V193" s="17"/>
      <c r="W193" s="45"/>
      <c r="AD193"/>
      <c r="AE193"/>
    </row>
    <row r="194" spans="3:31" s="6" customFormat="1" ht="14" customHeight="1">
      <c r="C194" s="15"/>
      <c r="E194" s="15"/>
      <c r="H194" s="14"/>
      <c r="V194" s="17"/>
      <c r="W194" s="45"/>
      <c r="AD194"/>
      <c r="AE194"/>
    </row>
    <row r="195" spans="3:31" s="6" customFormat="1" ht="14" customHeight="1">
      <c r="C195" s="15"/>
      <c r="E195" s="15"/>
      <c r="H195" s="14"/>
      <c r="V195" s="17"/>
      <c r="W195" s="45"/>
      <c r="AD195"/>
      <c r="AE195"/>
    </row>
    <row r="196" spans="3:31" ht="14" customHeight="1">
      <c r="H196" s="7"/>
      <c r="V196" s="17"/>
      <c r="W196" s="45"/>
    </row>
    <row r="197" spans="3:31" ht="14" customHeight="1">
      <c r="H197" s="7"/>
      <c r="V197" s="17"/>
      <c r="W197" s="45"/>
    </row>
    <row r="198" spans="3:31" ht="14" customHeight="1">
      <c r="H198" s="7"/>
      <c r="V198" s="17"/>
      <c r="W198" s="45"/>
    </row>
    <row r="199" spans="3:31" ht="14" customHeight="1">
      <c r="H199" s="7"/>
      <c r="V199" s="17"/>
      <c r="W199" s="45"/>
    </row>
    <row r="200" spans="3:31" ht="14" customHeight="1">
      <c r="H200" s="7"/>
      <c r="V200" s="17"/>
      <c r="W200" s="45"/>
    </row>
    <row r="201" spans="3:31" ht="14" customHeight="1">
      <c r="H201" s="7"/>
      <c r="V201" s="17"/>
      <c r="W201" s="45"/>
    </row>
    <row r="202" spans="3:31" ht="14" customHeight="1">
      <c r="H202" s="7"/>
      <c r="V202" s="17"/>
      <c r="W202" s="45"/>
    </row>
    <row r="203" spans="3:31" ht="14" customHeight="1">
      <c r="H203" s="7"/>
      <c r="V203" s="17"/>
      <c r="W203" s="45"/>
    </row>
    <row r="204" spans="3:31" ht="14" customHeight="1">
      <c r="H204" s="7"/>
      <c r="V204" s="17"/>
      <c r="W204" s="45"/>
    </row>
    <row r="205" spans="3:31" ht="14" customHeight="1">
      <c r="H205" s="7"/>
      <c r="V205" s="17"/>
      <c r="W205" s="45"/>
    </row>
    <row r="206" spans="3:31" ht="14" customHeight="1">
      <c r="H206" s="7"/>
      <c r="V206" s="17"/>
      <c r="W206" s="45"/>
    </row>
    <row r="207" spans="3:31" ht="14" customHeight="1">
      <c r="H207" s="7"/>
      <c r="V207" s="17"/>
      <c r="W207" s="45"/>
    </row>
    <row r="208" spans="3:31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8"/>
  <sheetViews>
    <sheetView zoomScale="125" workbookViewId="0">
      <pane ySplit="1100" activePane="bottomLeft"/>
      <selection sqref="A1:XFD1"/>
      <selection pane="bottomLeft" activeCell="AD340" sqref="AD340"/>
    </sheetView>
  </sheetViews>
  <sheetFormatPr baseColWidth="10" defaultColWidth="8.875" defaultRowHeight="14" customHeight="1" x14ac:dyDescent="0"/>
  <cols>
    <col min="1" max="1" width="11.875" customWidth="1"/>
    <col min="2" max="2" width="26.125" customWidth="1"/>
    <col min="3" max="3" width="5.875" style="5" customWidth="1"/>
    <col min="4" max="4" width="20.125" customWidth="1"/>
    <col min="5" max="5" width="6.125" style="5" customWidth="1"/>
    <col min="6" max="6" width="35.375" customWidth="1"/>
    <col min="7" max="7" width="28.25" customWidth="1"/>
    <col min="8" max="8" width="4.75" style="5" customWidth="1"/>
    <col min="10" max="10" width="12.25" customWidth="1"/>
    <col min="11" max="11" width="8.875" customWidth="1"/>
    <col min="12" max="12" width="19" customWidth="1"/>
    <col min="13" max="13" width="15.875" customWidth="1"/>
    <col min="14" max="16" width="8.875" customWidth="1"/>
    <col min="17" max="17" width="19.125" customWidth="1"/>
    <col min="18" max="18" width="6.125" customWidth="1"/>
    <col min="19" max="21" width="19.125" customWidth="1"/>
    <col min="22" max="22" width="15" customWidth="1"/>
    <col min="23" max="23" width="15.7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1736</v>
      </c>
      <c r="B2" s="57" t="s">
        <v>1737</v>
      </c>
      <c r="C2" s="58" t="s">
        <v>2212</v>
      </c>
      <c r="D2" s="57" t="s">
        <v>1738</v>
      </c>
      <c r="E2" s="58" t="s">
        <v>2212</v>
      </c>
      <c r="F2" s="57" t="s">
        <v>1084</v>
      </c>
      <c r="G2" s="57" t="s">
        <v>2391</v>
      </c>
      <c r="H2" s="58" t="s">
        <v>2212</v>
      </c>
      <c r="J2" s="59" t="str">
        <f t="shared" ref="J2:J72" si="0">CONCATENATE("PA.NE.",C2,E2,H2)</f>
        <v>PA.NE.010101</v>
      </c>
      <c r="K2" s="58" t="s">
        <v>2212</v>
      </c>
      <c r="L2" s="57" t="str">
        <f t="shared" ref="L2:L72" si="1">G2</f>
        <v>Intact</v>
      </c>
      <c r="M2" s="59" t="str">
        <f t="shared" ref="M2:M72" si="2">CONCATENATE("PI.",J2,".",K2)</f>
        <v>PI.PA.NE.010101.01</v>
      </c>
      <c r="N2" s="59"/>
      <c r="O2" s="59" t="str">
        <f t="shared" ref="O2:O72" si="3">CONCATENATE("PH.",J2,".",K2)</f>
        <v>PH.PA.NE.010101.01</v>
      </c>
      <c r="Q2" s="59" t="str">
        <f t="shared" ref="Q2:Q72" si="4">CONCATENATE("CL.",J2,".",K2)</f>
        <v>CL.PA.NE.010101.01</v>
      </c>
      <c r="R2" s="59"/>
      <c r="S2" s="59" t="str">
        <f>CONCATENATE("DR.",J2,".",K2)</f>
        <v>DR.PA.NE.010101.01</v>
      </c>
      <c r="T2" s="59"/>
      <c r="U2" s="60" t="str">
        <f>CONCATENATE("IM.",J2, ".",K2)</f>
        <v>IM.PA.NE.010101.01</v>
      </c>
      <c r="V2" s="59"/>
      <c r="W2" s="60" t="str">
        <f>CONCATENATE("GE.",J2, ".",K2)</f>
        <v>GE.PA.NE.010101.01</v>
      </c>
    </row>
    <row r="3" spans="1:37" s="57" customFormat="1" ht="14" customHeight="1">
      <c r="A3" s="57" t="s">
        <v>1736</v>
      </c>
      <c r="C3" s="58" t="s">
        <v>2212</v>
      </c>
      <c r="E3" s="58" t="s">
        <v>2212</v>
      </c>
      <c r="F3" s="57" t="s">
        <v>1084</v>
      </c>
      <c r="G3" s="57" t="s">
        <v>1085</v>
      </c>
      <c r="H3" s="58" t="s">
        <v>2217</v>
      </c>
      <c r="J3" s="59" t="str">
        <f t="shared" si="0"/>
        <v>PA.NE.010102</v>
      </c>
      <c r="K3" s="58" t="s">
        <v>2212</v>
      </c>
      <c r="L3" s="57" t="str">
        <f t="shared" si="1"/>
        <v>Numbness</v>
      </c>
      <c r="M3" s="59" t="str">
        <f t="shared" si="2"/>
        <v>PI.PA.NE.010102.01</v>
      </c>
      <c r="N3" s="59"/>
      <c r="O3" s="59" t="str">
        <f t="shared" si="3"/>
        <v>PH.PA.NE.010102.01</v>
      </c>
      <c r="Q3" s="59" t="str">
        <f t="shared" si="4"/>
        <v>CL.PA.NE.010102.01</v>
      </c>
      <c r="R3" s="59"/>
      <c r="S3" s="59" t="str">
        <f t="shared" ref="S3:S73" si="5">CONCATENATE("DR.",J3,".",K3)</f>
        <v>DR.PA.NE.010102.01</v>
      </c>
      <c r="T3" s="59"/>
      <c r="U3" s="60" t="str">
        <f t="shared" ref="U3:U67" si="6">CONCATENATE("IM.",J3, ".",K3)</f>
        <v>IM.PA.NE.010102.01</v>
      </c>
      <c r="V3" s="59"/>
      <c r="W3" s="60" t="str">
        <f t="shared" ref="W3:W67" si="7">CONCATENATE("GE.",J3, ".",K3)</f>
        <v>GE.PA.NE.010102.01</v>
      </c>
    </row>
    <row r="4" spans="1:37" s="57" customFormat="1" ht="14" customHeight="1">
      <c r="A4" s="57" t="s">
        <v>1736</v>
      </c>
      <c r="C4" s="58" t="s">
        <v>2212</v>
      </c>
      <c r="E4" s="58" t="s">
        <v>2212</v>
      </c>
      <c r="F4" s="57" t="s">
        <v>1084</v>
      </c>
      <c r="G4" s="57" t="s">
        <v>2017</v>
      </c>
      <c r="H4" s="58" t="s">
        <v>2219</v>
      </c>
      <c r="J4" s="59" t="str">
        <f t="shared" si="0"/>
        <v>PA.NE.010103</v>
      </c>
      <c r="K4" s="58" t="s">
        <v>2212</v>
      </c>
      <c r="L4" s="57" t="str">
        <f t="shared" si="1"/>
        <v>Tingling</v>
      </c>
      <c r="M4" s="59" t="str">
        <f t="shared" si="2"/>
        <v>PI.PA.NE.010103.01</v>
      </c>
      <c r="N4" s="59"/>
      <c r="O4" s="59" t="str">
        <f t="shared" si="3"/>
        <v>PH.PA.NE.010103.01</v>
      </c>
      <c r="Q4" s="59" t="str">
        <f t="shared" si="4"/>
        <v>CL.PA.NE.010103.01</v>
      </c>
      <c r="R4" s="59"/>
      <c r="S4" s="59" t="str">
        <f t="shared" si="5"/>
        <v>DR.PA.NE.010103.01</v>
      </c>
      <c r="T4" s="59"/>
      <c r="U4" s="60" t="str">
        <f t="shared" si="6"/>
        <v>IM.PA.NE.010103.01</v>
      </c>
      <c r="V4" s="59"/>
      <c r="W4" s="60" t="str">
        <f t="shared" si="7"/>
        <v>GE.PA.NE.010103.01</v>
      </c>
    </row>
    <row r="5" spans="1:37" s="57" customFormat="1" ht="14" customHeight="1">
      <c r="A5" s="57" t="s">
        <v>1736</v>
      </c>
      <c r="C5" s="58" t="s">
        <v>2212</v>
      </c>
      <c r="E5" s="58" t="s">
        <v>2212</v>
      </c>
      <c r="F5" s="57" t="s">
        <v>1084</v>
      </c>
      <c r="G5" s="57" t="s">
        <v>1676</v>
      </c>
      <c r="H5" s="58" t="s">
        <v>2063</v>
      </c>
      <c r="J5" s="59" t="str">
        <f t="shared" si="0"/>
        <v>PA.NE.010104</v>
      </c>
      <c r="K5" s="58" t="s">
        <v>2212</v>
      </c>
      <c r="L5" s="57" t="str">
        <f t="shared" si="1"/>
        <v>Absent</v>
      </c>
      <c r="M5" s="59" t="str">
        <f t="shared" si="2"/>
        <v>PI.PA.NE.010104.01</v>
      </c>
      <c r="N5" s="59"/>
      <c r="O5" s="59" t="str">
        <f t="shared" si="3"/>
        <v>PH.PA.NE.010104.01</v>
      </c>
      <c r="Q5" s="59" t="str">
        <f t="shared" si="4"/>
        <v>CL.PA.NE.010104.01</v>
      </c>
      <c r="R5" s="59"/>
      <c r="S5" s="59" t="str">
        <f t="shared" si="5"/>
        <v>DR.PA.NE.010104.01</v>
      </c>
      <c r="T5" s="59"/>
      <c r="U5" s="60" t="str">
        <f t="shared" si="6"/>
        <v>IM.PA.NE.010104.01</v>
      </c>
      <c r="V5" s="59"/>
      <c r="W5" s="60" t="str">
        <f t="shared" si="7"/>
        <v>GE.PA.NE.010104.01</v>
      </c>
    </row>
    <row r="6" spans="1:37" s="57" customFormat="1" ht="14" customHeight="1">
      <c r="A6" s="57" t="s">
        <v>1736</v>
      </c>
      <c r="C6" s="58" t="s">
        <v>2212</v>
      </c>
      <c r="E6" s="58" t="s">
        <v>2212</v>
      </c>
      <c r="F6" s="57" t="s">
        <v>1084</v>
      </c>
      <c r="G6" s="57" t="s">
        <v>2018</v>
      </c>
      <c r="H6" s="58" t="s">
        <v>2065</v>
      </c>
      <c r="J6" s="59" t="str">
        <f t="shared" si="0"/>
        <v>PA.NE.010105</v>
      </c>
      <c r="K6" s="58" t="s">
        <v>2212</v>
      </c>
      <c r="L6" s="57" t="str">
        <f t="shared" si="1"/>
        <v>Burning</v>
      </c>
      <c r="M6" s="59" t="str">
        <f t="shared" si="2"/>
        <v>PI.PA.NE.010105.01</v>
      </c>
      <c r="N6" s="59"/>
      <c r="O6" s="59" t="str">
        <f t="shared" si="3"/>
        <v>PH.PA.NE.010105.01</v>
      </c>
      <c r="Q6" s="59" t="str">
        <f t="shared" si="4"/>
        <v>CL.PA.NE.010105.01</v>
      </c>
      <c r="R6" s="59"/>
      <c r="S6" s="59" t="str">
        <f t="shared" si="5"/>
        <v>DR.PA.NE.010105.01</v>
      </c>
      <c r="T6" s="59"/>
      <c r="U6" s="60" t="str">
        <f t="shared" si="6"/>
        <v>IM.PA.NE.010105.01</v>
      </c>
      <c r="V6" s="59"/>
      <c r="W6" s="60" t="str">
        <f t="shared" si="7"/>
        <v>GE.PA.NE.010105.01</v>
      </c>
    </row>
    <row r="7" spans="1:37" s="57" customFormat="1" ht="14" customHeight="1">
      <c r="A7" s="57" t="s">
        <v>1736</v>
      </c>
      <c r="C7" s="58" t="s">
        <v>2212</v>
      </c>
      <c r="E7" s="58" t="s">
        <v>2212</v>
      </c>
      <c r="F7" s="57" t="s">
        <v>1084</v>
      </c>
      <c r="G7" s="57" t="s">
        <v>482</v>
      </c>
      <c r="H7" s="58" t="s">
        <v>2222</v>
      </c>
      <c r="J7" s="59" t="str">
        <f t="shared" si="0"/>
        <v>PA.NE.010106</v>
      </c>
      <c r="K7" s="58" t="s">
        <v>2212</v>
      </c>
      <c r="L7" s="57" t="str">
        <f t="shared" si="1"/>
        <v>Pins and needles</v>
      </c>
      <c r="M7" s="59" t="str">
        <f t="shared" si="2"/>
        <v>PI.PA.NE.010106.01</v>
      </c>
      <c r="N7" s="59"/>
      <c r="O7" s="59" t="str">
        <f t="shared" si="3"/>
        <v>PH.PA.NE.010106.01</v>
      </c>
      <c r="Q7" s="59" t="str">
        <f t="shared" si="4"/>
        <v>CL.PA.NE.010106.01</v>
      </c>
      <c r="R7" s="59"/>
      <c r="S7" s="59" t="str">
        <f t="shared" si="5"/>
        <v>DR.PA.NE.010106.01</v>
      </c>
      <c r="T7" s="59"/>
      <c r="U7" s="60" t="str">
        <f t="shared" si="6"/>
        <v>IM.PA.NE.010106.01</v>
      </c>
      <c r="V7" s="59"/>
      <c r="W7" s="60" t="str">
        <f t="shared" si="7"/>
        <v>GE.PA.NE.010106.01</v>
      </c>
    </row>
    <row r="8" spans="1:37" s="57" customFormat="1" ht="14" customHeight="1">
      <c r="A8" s="57" t="s">
        <v>1736</v>
      </c>
      <c r="C8" s="58" t="s">
        <v>2212</v>
      </c>
      <c r="E8" s="58" t="s">
        <v>2212</v>
      </c>
      <c r="F8" s="57" t="s">
        <v>1084</v>
      </c>
      <c r="G8" s="57" t="s">
        <v>1086</v>
      </c>
      <c r="H8" s="58" t="s">
        <v>2376</v>
      </c>
      <c r="J8" s="59" t="str">
        <f t="shared" si="0"/>
        <v>PA.NE.010107</v>
      </c>
      <c r="K8" s="58" t="s">
        <v>2212</v>
      </c>
      <c r="L8" s="57" t="str">
        <f t="shared" si="1"/>
        <v>Impaired</v>
      </c>
      <c r="M8" s="59" t="str">
        <f t="shared" si="2"/>
        <v>PI.PA.NE.010107.01</v>
      </c>
      <c r="N8" s="59"/>
      <c r="O8" s="59" t="str">
        <f t="shared" si="3"/>
        <v>PH.PA.NE.010107.01</v>
      </c>
      <c r="Q8" s="59" t="str">
        <f t="shared" si="4"/>
        <v>CL.PA.NE.010107.01</v>
      </c>
      <c r="R8" s="59"/>
      <c r="S8" s="59" t="str">
        <f t="shared" si="5"/>
        <v>DR.PA.NE.010107.01</v>
      </c>
      <c r="T8" s="59"/>
      <c r="U8" s="60" t="str">
        <f t="shared" si="6"/>
        <v>IM.PA.NE.010107.01</v>
      </c>
      <c r="V8" s="59"/>
      <c r="W8" s="60" t="str">
        <f t="shared" si="7"/>
        <v>GE.PA.NE.010107.01</v>
      </c>
    </row>
    <row r="9" spans="1:37" s="57" customFormat="1" ht="14" customHeight="1">
      <c r="A9" s="57" t="s">
        <v>1736</v>
      </c>
      <c r="C9" s="58" t="s">
        <v>2212</v>
      </c>
      <c r="E9" s="58" t="s">
        <v>2212</v>
      </c>
      <c r="F9" s="57" t="s">
        <v>1084</v>
      </c>
      <c r="G9" s="57" t="s">
        <v>226</v>
      </c>
      <c r="H9" s="58" t="s">
        <v>2924</v>
      </c>
      <c r="J9" s="59" t="str">
        <f t="shared" si="0"/>
        <v>PA.NE.010108</v>
      </c>
      <c r="K9" s="58" t="s">
        <v>2212</v>
      </c>
      <c r="L9" s="57" t="str">
        <f t="shared" si="1"/>
        <v>Phantom Limb</v>
      </c>
      <c r="M9" s="59" t="str">
        <f t="shared" ref="M9:M10" si="8">CONCATENATE("PI.",J9,".",K9)</f>
        <v>PI.PA.NE.010108.01</v>
      </c>
      <c r="N9" s="59"/>
      <c r="O9" s="59" t="str">
        <f t="shared" ref="O9:O10" si="9">CONCATENATE("PH.",J9,".",K9)</f>
        <v>PH.PA.NE.010108.01</v>
      </c>
      <c r="Q9" s="59" t="str">
        <f t="shared" ref="Q9:Q10" si="10">CONCATENATE("CL.",J9,".",K9)</f>
        <v>CL.PA.NE.010108.01</v>
      </c>
      <c r="R9" s="59"/>
      <c r="S9" s="59" t="str">
        <f t="shared" ref="S9:S10" si="11">CONCATENATE("DR.",J9,".",K9)</f>
        <v>DR.PA.NE.010108.01</v>
      </c>
      <c r="T9" s="59"/>
      <c r="U9" s="60" t="str">
        <f t="shared" si="6"/>
        <v>IM.PA.NE.010108.01</v>
      </c>
      <c r="V9" s="59"/>
      <c r="W9" s="60" t="str">
        <f t="shared" si="7"/>
        <v>GE.PA.NE.010108.01</v>
      </c>
      <c r="AD9" s="57" t="s">
        <v>2926</v>
      </c>
      <c r="AE9" s="57">
        <v>1301</v>
      </c>
    </row>
    <row r="10" spans="1:37" s="57" customFormat="1" ht="14" customHeight="1">
      <c r="A10" s="57" t="s">
        <v>1736</v>
      </c>
      <c r="C10" s="58" t="s">
        <v>2212</v>
      </c>
      <c r="E10" s="58" t="s">
        <v>2212</v>
      </c>
      <c r="F10" s="57" t="s">
        <v>1084</v>
      </c>
      <c r="G10" s="57" t="s">
        <v>227</v>
      </c>
      <c r="H10" s="58" t="s">
        <v>2925</v>
      </c>
      <c r="J10" s="59" t="str">
        <f t="shared" si="0"/>
        <v>PA.NE.010109</v>
      </c>
      <c r="K10" s="58" t="s">
        <v>2212</v>
      </c>
      <c r="L10" s="57" t="str">
        <f t="shared" si="1"/>
        <v>Not applicable</v>
      </c>
      <c r="M10" s="59" t="str">
        <f t="shared" si="8"/>
        <v>PI.PA.NE.010109.01</v>
      </c>
      <c r="N10" s="59"/>
      <c r="O10" s="59" t="str">
        <f t="shared" si="9"/>
        <v>PH.PA.NE.010109.01</v>
      </c>
      <c r="Q10" s="59" t="str">
        <f t="shared" si="10"/>
        <v>CL.PA.NE.010109.01</v>
      </c>
      <c r="R10" s="59"/>
      <c r="S10" s="59" t="str">
        <f t="shared" si="11"/>
        <v>DR.PA.NE.010109.01</v>
      </c>
      <c r="T10" s="59"/>
      <c r="U10" s="60" t="str">
        <f t="shared" si="6"/>
        <v>IM.PA.NE.010109.01</v>
      </c>
      <c r="V10" s="59"/>
      <c r="W10" s="60" t="str">
        <f t="shared" si="7"/>
        <v>GE.PA.NE.010109.01</v>
      </c>
      <c r="AD10" s="57" t="s">
        <v>2926</v>
      </c>
      <c r="AE10" s="57">
        <v>1301</v>
      </c>
    </row>
    <row r="11" spans="1:37" s="57" customFormat="1" ht="14" customHeight="1">
      <c r="A11" s="57" t="s">
        <v>1736</v>
      </c>
      <c r="C11" s="58" t="s">
        <v>2212</v>
      </c>
      <c r="D11" s="57" t="s">
        <v>1087</v>
      </c>
      <c r="E11" s="58" t="s">
        <v>2217</v>
      </c>
      <c r="F11" s="57" t="s">
        <v>1088</v>
      </c>
      <c r="G11" s="57" t="s">
        <v>2391</v>
      </c>
      <c r="H11" s="58" t="s">
        <v>2212</v>
      </c>
      <c r="J11" s="59" t="str">
        <f t="shared" si="0"/>
        <v>PA.NE.010201</v>
      </c>
      <c r="K11" s="58" t="s">
        <v>2212</v>
      </c>
      <c r="L11" s="57" t="str">
        <f t="shared" si="1"/>
        <v>Intact</v>
      </c>
      <c r="M11" s="59" t="str">
        <f t="shared" si="2"/>
        <v>PI.PA.NE.010201.01</v>
      </c>
      <c r="N11" s="59"/>
      <c r="O11" s="59" t="str">
        <f t="shared" si="3"/>
        <v>PH.PA.NE.010201.01</v>
      </c>
      <c r="Q11" s="59" t="str">
        <f t="shared" si="4"/>
        <v>CL.PA.NE.010201.01</v>
      </c>
      <c r="R11" s="59"/>
      <c r="S11" s="59" t="str">
        <f t="shared" si="5"/>
        <v>DR.PA.NE.010201.01</v>
      </c>
      <c r="T11" s="59"/>
      <c r="U11" s="60" t="str">
        <f t="shared" si="6"/>
        <v>IM.PA.NE.010201.01</v>
      </c>
      <c r="V11" s="59"/>
      <c r="W11" s="60" t="str">
        <f t="shared" si="7"/>
        <v>GE.PA.NE.010201.01</v>
      </c>
    </row>
    <row r="12" spans="1:37" s="57" customFormat="1" ht="14" customHeight="1">
      <c r="A12" s="57" t="s">
        <v>1736</v>
      </c>
      <c r="C12" s="58" t="s">
        <v>2212</v>
      </c>
      <c r="E12" s="58" t="s">
        <v>2217</v>
      </c>
      <c r="F12" s="57" t="s">
        <v>1088</v>
      </c>
      <c r="G12" s="57" t="s">
        <v>1085</v>
      </c>
      <c r="H12" s="58" t="s">
        <v>2217</v>
      </c>
      <c r="J12" s="59" t="str">
        <f t="shared" si="0"/>
        <v>PA.NE.010202</v>
      </c>
      <c r="K12" s="58" t="s">
        <v>2212</v>
      </c>
      <c r="L12" s="57" t="str">
        <f t="shared" si="1"/>
        <v>Numbness</v>
      </c>
      <c r="M12" s="59" t="str">
        <f t="shared" si="2"/>
        <v>PI.PA.NE.010202.01</v>
      </c>
      <c r="N12" s="59"/>
      <c r="O12" s="59" t="str">
        <f t="shared" si="3"/>
        <v>PH.PA.NE.010202.01</v>
      </c>
      <c r="Q12" s="59" t="str">
        <f t="shared" si="4"/>
        <v>CL.PA.NE.010202.01</v>
      </c>
      <c r="R12" s="59"/>
      <c r="S12" s="59" t="str">
        <f t="shared" si="5"/>
        <v>DR.PA.NE.010202.01</v>
      </c>
      <c r="T12" s="59"/>
      <c r="U12" s="60" t="str">
        <f t="shared" si="6"/>
        <v>IM.PA.NE.010202.01</v>
      </c>
      <c r="V12" s="59"/>
      <c r="W12" s="60" t="str">
        <f t="shared" si="7"/>
        <v>GE.PA.NE.010202.01</v>
      </c>
    </row>
    <row r="13" spans="1:37" s="57" customFormat="1" ht="14" customHeight="1">
      <c r="A13" s="57" t="s">
        <v>1736</v>
      </c>
      <c r="C13" s="58" t="s">
        <v>2212</v>
      </c>
      <c r="E13" s="58" t="s">
        <v>2217</v>
      </c>
      <c r="F13" s="57" t="s">
        <v>1088</v>
      </c>
      <c r="G13" s="57" t="s">
        <v>2017</v>
      </c>
      <c r="H13" s="58" t="s">
        <v>2219</v>
      </c>
      <c r="J13" s="59" t="str">
        <f t="shared" si="0"/>
        <v>PA.NE.010203</v>
      </c>
      <c r="K13" s="58" t="s">
        <v>2212</v>
      </c>
      <c r="L13" s="57" t="str">
        <f t="shared" si="1"/>
        <v>Tingling</v>
      </c>
      <c r="M13" s="59" t="str">
        <f t="shared" si="2"/>
        <v>PI.PA.NE.010203.01</v>
      </c>
      <c r="N13" s="59"/>
      <c r="O13" s="59" t="str">
        <f t="shared" si="3"/>
        <v>PH.PA.NE.010203.01</v>
      </c>
      <c r="Q13" s="59" t="str">
        <f t="shared" si="4"/>
        <v>CL.PA.NE.010203.01</v>
      </c>
      <c r="R13" s="59"/>
      <c r="S13" s="59" t="str">
        <f t="shared" si="5"/>
        <v>DR.PA.NE.010203.01</v>
      </c>
      <c r="T13" s="59"/>
      <c r="U13" s="60" t="str">
        <f t="shared" si="6"/>
        <v>IM.PA.NE.010203.01</v>
      </c>
      <c r="V13" s="59"/>
      <c r="W13" s="60" t="str">
        <f t="shared" si="7"/>
        <v>GE.PA.NE.010203.01</v>
      </c>
    </row>
    <row r="14" spans="1:37" s="57" customFormat="1" ht="14" customHeight="1">
      <c r="A14" s="57" t="s">
        <v>1736</v>
      </c>
      <c r="C14" s="58" t="s">
        <v>2212</v>
      </c>
      <c r="E14" s="58" t="s">
        <v>2217</v>
      </c>
      <c r="F14" s="57" t="s">
        <v>1088</v>
      </c>
      <c r="G14" s="57" t="s">
        <v>1676</v>
      </c>
      <c r="H14" s="58" t="s">
        <v>2063</v>
      </c>
      <c r="J14" s="59" t="str">
        <f t="shared" si="0"/>
        <v>PA.NE.010204</v>
      </c>
      <c r="K14" s="58" t="s">
        <v>2212</v>
      </c>
      <c r="L14" s="57" t="str">
        <f t="shared" si="1"/>
        <v>Absent</v>
      </c>
      <c r="M14" s="59" t="str">
        <f t="shared" si="2"/>
        <v>PI.PA.NE.010204.01</v>
      </c>
      <c r="N14" s="59"/>
      <c r="O14" s="59" t="str">
        <f t="shared" si="3"/>
        <v>PH.PA.NE.010204.01</v>
      </c>
      <c r="Q14" s="59" t="str">
        <f t="shared" si="4"/>
        <v>CL.PA.NE.010204.01</v>
      </c>
      <c r="R14" s="59"/>
      <c r="S14" s="59" t="str">
        <f t="shared" si="5"/>
        <v>DR.PA.NE.010204.01</v>
      </c>
      <c r="T14" s="59"/>
      <c r="U14" s="60" t="str">
        <f t="shared" si="6"/>
        <v>IM.PA.NE.010204.01</v>
      </c>
      <c r="V14" s="59"/>
      <c r="W14" s="60" t="str">
        <f t="shared" si="7"/>
        <v>GE.PA.NE.010204.01</v>
      </c>
    </row>
    <row r="15" spans="1:37" s="57" customFormat="1" ht="14" customHeight="1">
      <c r="A15" s="57" t="s">
        <v>1736</v>
      </c>
      <c r="C15" s="58" t="s">
        <v>2212</v>
      </c>
      <c r="E15" s="58" t="s">
        <v>2217</v>
      </c>
      <c r="F15" s="57" t="s">
        <v>1088</v>
      </c>
      <c r="G15" s="57" t="s">
        <v>2018</v>
      </c>
      <c r="H15" s="58" t="s">
        <v>2065</v>
      </c>
      <c r="J15" s="59" t="str">
        <f t="shared" si="0"/>
        <v>PA.NE.010205</v>
      </c>
      <c r="K15" s="58" t="s">
        <v>2212</v>
      </c>
      <c r="L15" s="57" t="str">
        <f t="shared" si="1"/>
        <v>Burning</v>
      </c>
      <c r="M15" s="59" t="str">
        <f t="shared" si="2"/>
        <v>PI.PA.NE.010205.01</v>
      </c>
      <c r="N15" s="59"/>
      <c r="O15" s="59" t="str">
        <f t="shared" si="3"/>
        <v>PH.PA.NE.010205.01</v>
      </c>
      <c r="Q15" s="59" t="str">
        <f t="shared" si="4"/>
        <v>CL.PA.NE.010205.01</v>
      </c>
      <c r="R15" s="59"/>
      <c r="S15" s="59" t="str">
        <f t="shared" si="5"/>
        <v>DR.PA.NE.010205.01</v>
      </c>
      <c r="T15" s="59"/>
      <c r="U15" s="60" t="str">
        <f t="shared" si="6"/>
        <v>IM.PA.NE.010205.01</v>
      </c>
      <c r="V15" s="59"/>
      <c r="W15" s="60" t="str">
        <f t="shared" si="7"/>
        <v>GE.PA.NE.010205.01</v>
      </c>
    </row>
    <row r="16" spans="1:37" s="57" customFormat="1" ht="14" customHeight="1">
      <c r="A16" s="57" t="s">
        <v>1736</v>
      </c>
      <c r="C16" s="58" t="s">
        <v>2212</v>
      </c>
      <c r="E16" s="58" t="s">
        <v>2217</v>
      </c>
      <c r="F16" s="57" t="s">
        <v>1088</v>
      </c>
      <c r="G16" s="57" t="s">
        <v>482</v>
      </c>
      <c r="H16" s="58" t="s">
        <v>2222</v>
      </c>
      <c r="J16" s="59" t="str">
        <f t="shared" si="0"/>
        <v>PA.NE.010206</v>
      </c>
      <c r="K16" s="58" t="s">
        <v>2212</v>
      </c>
      <c r="L16" s="57" t="str">
        <f t="shared" si="1"/>
        <v>Pins and needles</v>
      </c>
      <c r="M16" s="59" t="str">
        <f t="shared" si="2"/>
        <v>PI.PA.NE.010206.01</v>
      </c>
      <c r="N16" s="59"/>
      <c r="O16" s="59" t="str">
        <f t="shared" si="3"/>
        <v>PH.PA.NE.010206.01</v>
      </c>
      <c r="Q16" s="59" t="str">
        <f t="shared" si="4"/>
        <v>CL.PA.NE.010206.01</v>
      </c>
      <c r="R16" s="59"/>
      <c r="S16" s="59" t="str">
        <f t="shared" si="5"/>
        <v>DR.PA.NE.010206.01</v>
      </c>
      <c r="T16" s="59"/>
      <c r="U16" s="60" t="str">
        <f t="shared" si="6"/>
        <v>IM.PA.NE.010206.01</v>
      </c>
      <c r="V16" s="59"/>
      <c r="W16" s="60" t="str">
        <f t="shared" si="7"/>
        <v>GE.PA.NE.010206.01</v>
      </c>
    </row>
    <row r="17" spans="1:31" s="57" customFormat="1" ht="14" customHeight="1">
      <c r="A17" s="57" t="s">
        <v>1736</v>
      </c>
      <c r="C17" s="58" t="s">
        <v>2212</v>
      </c>
      <c r="E17" s="58" t="s">
        <v>2217</v>
      </c>
      <c r="F17" s="57" t="s">
        <v>1088</v>
      </c>
      <c r="G17" s="57" t="s">
        <v>1086</v>
      </c>
      <c r="H17" s="58" t="s">
        <v>2376</v>
      </c>
      <c r="J17" s="59" t="str">
        <f t="shared" si="0"/>
        <v>PA.NE.010207</v>
      </c>
      <c r="K17" s="58" t="s">
        <v>2212</v>
      </c>
      <c r="L17" s="57" t="str">
        <f t="shared" si="1"/>
        <v>Impaired</v>
      </c>
      <c r="M17" s="59" t="str">
        <f t="shared" si="2"/>
        <v>PI.PA.NE.010207.01</v>
      </c>
      <c r="N17" s="59"/>
      <c r="O17" s="59" t="str">
        <f t="shared" si="3"/>
        <v>PH.PA.NE.010207.01</v>
      </c>
      <c r="Q17" s="59" t="str">
        <f t="shared" si="4"/>
        <v>CL.PA.NE.010207.01</v>
      </c>
      <c r="R17" s="59"/>
      <c r="S17" s="59" t="str">
        <f t="shared" si="5"/>
        <v>DR.PA.NE.010207.01</v>
      </c>
      <c r="T17" s="59"/>
      <c r="U17" s="60" t="str">
        <f t="shared" si="6"/>
        <v>IM.PA.NE.010207.01</v>
      </c>
      <c r="V17" s="59"/>
      <c r="W17" s="60" t="str">
        <f t="shared" si="7"/>
        <v>GE.PA.NE.010207.01</v>
      </c>
    </row>
    <row r="18" spans="1:31" s="57" customFormat="1" ht="14" customHeight="1">
      <c r="A18" s="57" t="s">
        <v>1736</v>
      </c>
      <c r="C18" s="58" t="s">
        <v>2212</v>
      </c>
      <c r="E18" s="58" t="s">
        <v>2217</v>
      </c>
      <c r="F18" s="57" t="s">
        <v>1088</v>
      </c>
      <c r="G18" s="57" t="s">
        <v>226</v>
      </c>
      <c r="H18" s="58" t="s">
        <v>2924</v>
      </c>
      <c r="J18" s="59" t="str">
        <f t="shared" ref="J18:J19" si="12">CONCATENATE("PA.NE.",C18,E18,H18)</f>
        <v>PA.NE.010208</v>
      </c>
      <c r="K18" s="58" t="s">
        <v>2212</v>
      </c>
      <c r="L18" s="57" t="str">
        <f t="shared" ref="L18:L19" si="13">G18</f>
        <v>Phantom Limb</v>
      </c>
      <c r="M18" s="59" t="str">
        <f t="shared" si="2"/>
        <v>PI.PA.NE.010208.01</v>
      </c>
      <c r="N18" s="59"/>
      <c r="O18" s="59" t="str">
        <f t="shared" si="3"/>
        <v>PH.PA.NE.010208.01</v>
      </c>
      <c r="Q18" s="59" t="str">
        <f t="shared" si="4"/>
        <v>CL.PA.NE.010208.01</v>
      </c>
      <c r="R18" s="59"/>
      <c r="S18" s="59" t="str">
        <f t="shared" si="5"/>
        <v>DR.PA.NE.010208.01</v>
      </c>
      <c r="T18" s="59"/>
      <c r="U18" s="60" t="str">
        <f t="shared" si="6"/>
        <v>IM.PA.NE.010208.01</v>
      </c>
      <c r="V18" s="59"/>
      <c r="W18" s="60" t="str">
        <f t="shared" si="7"/>
        <v>GE.PA.NE.010208.01</v>
      </c>
      <c r="AD18" s="57" t="s">
        <v>2926</v>
      </c>
      <c r="AE18" s="57">
        <v>1301</v>
      </c>
    </row>
    <row r="19" spans="1:31" s="57" customFormat="1" ht="14" customHeight="1">
      <c r="A19" s="57" t="s">
        <v>1736</v>
      </c>
      <c r="C19" s="58" t="s">
        <v>2212</v>
      </c>
      <c r="E19" s="58" t="s">
        <v>2217</v>
      </c>
      <c r="F19" s="57" t="s">
        <v>1088</v>
      </c>
      <c r="G19" s="57" t="s">
        <v>227</v>
      </c>
      <c r="H19" s="58" t="s">
        <v>2925</v>
      </c>
      <c r="J19" s="59" t="str">
        <f t="shared" si="12"/>
        <v>PA.NE.010209</v>
      </c>
      <c r="K19" s="58" t="s">
        <v>2212</v>
      </c>
      <c r="L19" s="57" t="str">
        <f t="shared" si="13"/>
        <v>Not applicable</v>
      </c>
      <c r="M19" s="59" t="str">
        <f t="shared" si="2"/>
        <v>PI.PA.NE.010209.01</v>
      </c>
      <c r="N19" s="59"/>
      <c r="O19" s="59" t="str">
        <f t="shared" si="3"/>
        <v>PH.PA.NE.010209.01</v>
      </c>
      <c r="Q19" s="59" t="str">
        <f t="shared" si="4"/>
        <v>CL.PA.NE.010209.01</v>
      </c>
      <c r="R19" s="59"/>
      <c r="S19" s="59" t="str">
        <f t="shared" si="5"/>
        <v>DR.PA.NE.010209.01</v>
      </c>
      <c r="T19" s="59"/>
      <c r="U19" s="60" t="str">
        <f t="shared" si="6"/>
        <v>IM.PA.NE.010209.01</v>
      </c>
      <c r="V19" s="59"/>
      <c r="W19" s="60" t="str">
        <f t="shared" si="7"/>
        <v>GE.PA.NE.010209.01</v>
      </c>
      <c r="AD19" s="57" t="s">
        <v>2926</v>
      </c>
      <c r="AE19" s="57">
        <v>1301</v>
      </c>
    </row>
    <row r="20" spans="1:31" s="57" customFormat="1" ht="14" customHeight="1">
      <c r="A20" s="57" t="s">
        <v>1736</v>
      </c>
      <c r="C20" s="58" t="s">
        <v>2212</v>
      </c>
      <c r="D20" s="57" t="s">
        <v>1089</v>
      </c>
      <c r="E20" s="58" t="s">
        <v>2219</v>
      </c>
      <c r="F20" s="57" t="s">
        <v>1090</v>
      </c>
      <c r="G20" s="57" t="s">
        <v>1253</v>
      </c>
      <c r="H20" s="58" t="s">
        <v>2212</v>
      </c>
      <c r="J20" s="59" t="str">
        <f t="shared" si="0"/>
        <v>PA.NE.010301</v>
      </c>
      <c r="K20" s="58" t="s">
        <v>2212</v>
      </c>
      <c r="L20" s="57" t="str">
        <f t="shared" si="1"/>
        <v>Raises arm against max resistance</v>
      </c>
      <c r="M20" s="59" t="str">
        <f t="shared" si="2"/>
        <v>PI.PA.NE.010301.01</v>
      </c>
      <c r="N20" s="59"/>
      <c r="O20" s="59" t="str">
        <f t="shared" si="3"/>
        <v>PH.PA.NE.010301.01</v>
      </c>
      <c r="Q20" s="59" t="str">
        <f t="shared" si="4"/>
        <v>CL.PA.NE.010301.01</v>
      </c>
      <c r="R20" s="59"/>
      <c r="S20" s="59" t="str">
        <f t="shared" si="5"/>
        <v>DR.PA.NE.010301.01</v>
      </c>
      <c r="T20" s="59"/>
      <c r="U20" s="60" t="str">
        <f t="shared" si="6"/>
        <v>IM.PA.NE.010301.01</v>
      </c>
      <c r="V20" s="59"/>
      <c r="W20" s="60" t="str">
        <f t="shared" si="7"/>
        <v>GE.PA.NE.010301.01</v>
      </c>
    </row>
    <row r="21" spans="1:31" s="57" customFormat="1" ht="14" customHeight="1">
      <c r="A21" s="57" t="s">
        <v>1736</v>
      </c>
      <c r="C21" s="58" t="s">
        <v>2212</v>
      </c>
      <c r="E21" s="58" t="s">
        <v>2219</v>
      </c>
      <c r="F21" s="57" t="s">
        <v>1090</v>
      </c>
      <c r="G21" s="57" t="s">
        <v>1094</v>
      </c>
      <c r="H21" s="58" t="s">
        <v>2217</v>
      </c>
      <c r="J21" s="59" t="str">
        <f t="shared" si="0"/>
        <v>PA.NE.010302</v>
      </c>
      <c r="K21" s="58" t="s">
        <v>2212</v>
      </c>
      <c r="L21" s="57" t="str">
        <f t="shared" si="1"/>
        <v>Raises arm against mod resistance</v>
      </c>
      <c r="M21" s="59" t="str">
        <f t="shared" si="2"/>
        <v>PI.PA.NE.010302.01</v>
      </c>
      <c r="N21" s="59"/>
      <c r="O21" s="59" t="str">
        <f t="shared" si="3"/>
        <v>PH.PA.NE.010302.01</v>
      </c>
      <c r="Q21" s="59" t="str">
        <f t="shared" si="4"/>
        <v>CL.PA.NE.010302.01</v>
      </c>
      <c r="R21" s="59"/>
      <c r="S21" s="59" t="str">
        <f t="shared" si="5"/>
        <v>DR.PA.NE.010302.01</v>
      </c>
      <c r="T21" s="59"/>
      <c r="U21" s="60" t="str">
        <f t="shared" si="6"/>
        <v>IM.PA.NE.010302.01</v>
      </c>
      <c r="V21" s="59"/>
      <c r="W21" s="60" t="str">
        <f t="shared" si="7"/>
        <v>GE.PA.NE.010302.01</v>
      </c>
    </row>
    <row r="22" spans="1:31" s="57" customFormat="1" ht="14" customHeight="1">
      <c r="A22" s="57" t="s">
        <v>1736</v>
      </c>
      <c r="C22" s="58" t="s">
        <v>2212</v>
      </c>
      <c r="E22" s="58" t="s">
        <v>2219</v>
      </c>
      <c r="F22" s="57" t="s">
        <v>1090</v>
      </c>
      <c r="G22" s="57" t="s">
        <v>1095</v>
      </c>
      <c r="H22" s="58" t="s">
        <v>2219</v>
      </c>
      <c r="J22" s="59" t="str">
        <f t="shared" si="0"/>
        <v>PA.NE.010303</v>
      </c>
      <c r="K22" s="58" t="s">
        <v>2212</v>
      </c>
      <c r="L22" s="57" t="str">
        <f t="shared" si="1"/>
        <v>Raises arm against gravity but not against resistance</v>
      </c>
      <c r="M22" s="59" t="str">
        <f t="shared" si="2"/>
        <v>PI.PA.NE.010303.01</v>
      </c>
      <c r="N22" s="59"/>
      <c r="O22" s="59" t="str">
        <f t="shared" si="3"/>
        <v>PH.PA.NE.010303.01</v>
      </c>
      <c r="Q22" s="59" t="str">
        <f t="shared" si="4"/>
        <v>CL.PA.NE.010303.01</v>
      </c>
      <c r="R22" s="59"/>
      <c r="S22" s="59" t="str">
        <f t="shared" si="5"/>
        <v>DR.PA.NE.010303.01</v>
      </c>
      <c r="T22" s="59"/>
      <c r="U22" s="60" t="str">
        <f t="shared" si="6"/>
        <v>IM.PA.NE.010303.01</v>
      </c>
      <c r="V22" s="59"/>
      <c r="W22" s="60" t="str">
        <f t="shared" si="7"/>
        <v>GE.PA.NE.010303.01</v>
      </c>
    </row>
    <row r="23" spans="1:31" s="57" customFormat="1" ht="14" customHeight="1">
      <c r="A23" s="57" t="s">
        <v>1736</v>
      </c>
      <c r="C23" s="58" t="s">
        <v>2212</v>
      </c>
      <c r="E23" s="58" t="s">
        <v>2219</v>
      </c>
      <c r="F23" s="57" t="s">
        <v>1090</v>
      </c>
      <c r="G23" s="57" t="s">
        <v>1096</v>
      </c>
      <c r="H23" s="58" t="s">
        <v>2063</v>
      </c>
      <c r="J23" s="59" t="str">
        <f t="shared" si="0"/>
        <v>PA.NE.010304</v>
      </c>
      <c r="K23" s="58" t="s">
        <v>2212</v>
      </c>
      <c r="L23" s="57" t="str">
        <f t="shared" si="1"/>
        <v>Moves arm but cannot overcome gravity</v>
      </c>
      <c r="M23" s="59" t="str">
        <f t="shared" si="2"/>
        <v>PI.PA.NE.010304.01</v>
      </c>
      <c r="N23" s="59"/>
      <c r="O23" s="59" t="str">
        <f t="shared" si="3"/>
        <v>PH.PA.NE.010304.01</v>
      </c>
      <c r="Q23" s="59" t="str">
        <f t="shared" si="4"/>
        <v>CL.PA.NE.010304.01</v>
      </c>
      <c r="R23" s="59"/>
      <c r="S23" s="59" t="str">
        <f t="shared" si="5"/>
        <v>DR.PA.NE.010304.01</v>
      </c>
      <c r="T23" s="59"/>
      <c r="U23" s="60" t="str">
        <f t="shared" si="6"/>
        <v>IM.PA.NE.010304.01</v>
      </c>
      <c r="V23" s="59"/>
      <c r="W23" s="60" t="str">
        <f t="shared" si="7"/>
        <v>GE.PA.NE.010304.01</v>
      </c>
    </row>
    <row r="24" spans="1:31" s="57" customFormat="1" ht="14" customHeight="1">
      <c r="A24" s="57" t="s">
        <v>1736</v>
      </c>
      <c r="C24" s="58" t="s">
        <v>2212</v>
      </c>
      <c r="E24" s="58" t="s">
        <v>2219</v>
      </c>
      <c r="F24" s="57" t="s">
        <v>1090</v>
      </c>
      <c r="G24" s="57" t="s">
        <v>823</v>
      </c>
      <c r="H24" s="58" t="s">
        <v>2065</v>
      </c>
      <c r="J24" s="59" t="str">
        <f t="shared" si="0"/>
        <v>PA.NE.010305</v>
      </c>
      <c r="K24" s="58" t="s">
        <v>2212</v>
      </c>
      <c r="L24" s="57" t="str">
        <f t="shared" si="1"/>
        <v>Slight movement</v>
      </c>
      <c r="M24" s="59" t="str">
        <f t="shared" si="2"/>
        <v>PI.PA.NE.010305.01</v>
      </c>
      <c r="N24" s="59"/>
      <c r="O24" s="59" t="str">
        <f t="shared" si="3"/>
        <v>PH.PA.NE.010305.01</v>
      </c>
      <c r="Q24" s="59" t="str">
        <f t="shared" si="4"/>
        <v>CL.PA.NE.010305.01</v>
      </c>
      <c r="R24" s="59"/>
      <c r="S24" s="59" t="str">
        <f t="shared" si="5"/>
        <v>DR.PA.NE.010305.01</v>
      </c>
      <c r="T24" s="59"/>
      <c r="U24" s="60" t="str">
        <f t="shared" si="6"/>
        <v>IM.PA.NE.010305.01</v>
      </c>
      <c r="V24" s="59"/>
      <c r="W24" s="60" t="str">
        <f t="shared" si="7"/>
        <v>GE.PA.NE.010305.01</v>
      </c>
    </row>
    <row r="25" spans="1:31" s="57" customFormat="1" ht="14" customHeight="1">
      <c r="A25" s="57" t="s">
        <v>1736</v>
      </c>
      <c r="C25" s="58" t="s">
        <v>2212</v>
      </c>
      <c r="E25" s="58" t="s">
        <v>2219</v>
      </c>
      <c r="F25" s="57" t="s">
        <v>1090</v>
      </c>
      <c r="G25" s="57" t="s">
        <v>824</v>
      </c>
      <c r="H25" s="58" t="s">
        <v>2222</v>
      </c>
      <c r="J25" s="59" t="str">
        <f t="shared" si="0"/>
        <v>PA.NE.010306</v>
      </c>
      <c r="K25" s="58" t="s">
        <v>2212</v>
      </c>
      <c r="L25" s="57" t="str">
        <f t="shared" si="1"/>
        <v>No movement</v>
      </c>
      <c r="M25" s="59" t="str">
        <f t="shared" si="2"/>
        <v>PI.PA.NE.010306.01</v>
      </c>
      <c r="N25" s="59"/>
      <c r="O25" s="59" t="str">
        <f t="shared" si="3"/>
        <v>PH.PA.NE.010306.01</v>
      </c>
      <c r="Q25" s="59" t="str">
        <f t="shared" si="4"/>
        <v>CL.PA.NE.010306.01</v>
      </c>
      <c r="R25" s="59"/>
      <c r="S25" s="59" t="str">
        <f t="shared" si="5"/>
        <v>DR.PA.NE.010306.01</v>
      </c>
      <c r="T25" s="59"/>
      <c r="U25" s="60" t="str">
        <f t="shared" si="6"/>
        <v>IM.PA.NE.010306.01</v>
      </c>
      <c r="V25" s="59"/>
      <c r="W25" s="60" t="str">
        <f t="shared" si="7"/>
        <v>GE.PA.NE.010306.01</v>
      </c>
    </row>
    <row r="26" spans="1:31" s="57" customFormat="1" ht="14" customHeight="1">
      <c r="A26" s="57" t="s">
        <v>1736</v>
      </c>
      <c r="C26" s="58" t="s">
        <v>2212</v>
      </c>
      <c r="D26" s="57" t="s">
        <v>1752</v>
      </c>
      <c r="E26" s="58" t="s">
        <v>2063</v>
      </c>
      <c r="F26" s="57" t="s">
        <v>1568</v>
      </c>
      <c r="G26" s="57" t="s">
        <v>1253</v>
      </c>
      <c r="H26" s="58" t="s">
        <v>2212</v>
      </c>
      <c r="J26" s="59" t="str">
        <f t="shared" si="0"/>
        <v>PA.NE.010401</v>
      </c>
      <c r="K26" s="58" t="s">
        <v>2212</v>
      </c>
      <c r="L26" s="57" t="str">
        <f t="shared" si="1"/>
        <v>Raises arm against max resistance</v>
      </c>
      <c r="M26" s="59" t="str">
        <f t="shared" si="2"/>
        <v>PI.PA.NE.010401.01</v>
      </c>
      <c r="N26" s="59"/>
      <c r="O26" s="59" t="str">
        <f t="shared" si="3"/>
        <v>PH.PA.NE.010401.01</v>
      </c>
      <c r="Q26" s="59" t="str">
        <f t="shared" si="4"/>
        <v>CL.PA.NE.010401.01</v>
      </c>
      <c r="R26" s="59"/>
      <c r="S26" s="59" t="str">
        <f t="shared" si="5"/>
        <v>DR.PA.NE.010401.01</v>
      </c>
      <c r="T26" s="59"/>
      <c r="U26" s="60" t="str">
        <f t="shared" si="6"/>
        <v>IM.PA.NE.010401.01</v>
      </c>
      <c r="V26" s="59"/>
      <c r="W26" s="60" t="str">
        <f t="shared" si="7"/>
        <v>GE.PA.NE.010401.01</v>
      </c>
    </row>
    <row r="27" spans="1:31" s="57" customFormat="1" ht="14" customHeight="1">
      <c r="A27" s="57" t="s">
        <v>1736</v>
      </c>
      <c r="C27" s="58" t="s">
        <v>2212</v>
      </c>
      <c r="E27" s="58" t="s">
        <v>2063</v>
      </c>
      <c r="F27" s="57" t="s">
        <v>1568</v>
      </c>
      <c r="G27" s="57" t="s">
        <v>1094</v>
      </c>
      <c r="H27" s="58" t="s">
        <v>2217</v>
      </c>
      <c r="J27" s="59" t="str">
        <f t="shared" si="0"/>
        <v>PA.NE.010402</v>
      </c>
      <c r="K27" s="58" t="s">
        <v>2212</v>
      </c>
      <c r="L27" s="57" t="str">
        <f t="shared" si="1"/>
        <v>Raises arm against mod resistance</v>
      </c>
      <c r="M27" s="59" t="str">
        <f t="shared" si="2"/>
        <v>PI.PA.NE.010402.01</v>
      </c>
      <c r="N27" s="59"/>
      <c r="O27" s="59" t="str">
        <f t="shared" si="3"/>
        <v>PH.PA.NE.010402.01</v>
      </c>
      <c r="Q27" s="59" t="str">
        <f t="shared" si="4"/>
        <v>CL.PA.NE.010402.01</v>
      </c>
      <c r="R27" s="59"/>
      <c r="S27" s="59" t="str">
        <f t="shared" si="5"/>
        <v>DR.PA.NE.010402.01</v>
      </c>
      <c r="T27" s="59"/>
      <c r="U27" s="60" t="str">
        <f t="shared" si="6"/>
        <v>IM.PA.NE.010402.01</v>
      </c>
      <c r="V27" s="59"/>
      <c r="W27" s="60" t="str">
        <f t="shared" si="7"/>
        <v>GE.PA.NE.010402.01</v>
      </c>
    </row>
    <row r="28" spans="1:31" s="57" customFormat="1" ht="14" customHeight="1">
      <c r="A28" s="57" t="s">
        <v>1736</v>
      </c>
      <c r="C28" s="58" t="s">
        <v>2212</v>
      </c>
      <c r="E28" s="58" t="s">
        <v>2063</v>
      </c>
      <c r="F28" s="57" t="s">
        <v>1568</v>
      </c>
      <c r="G28" s="57" t="s">
        <v>1095</v>
      </c>
      <c r="H28" s="58" t="s">
        <v>2219</v>
      </c>
      <c r="J28" s="59" t="str">
        <f t="shared" si="0"/>
        <v>PA.NE.010403</v>
      </c>
      <c r="K28" s="58" t="s">
        <v>2212</v>
      </c>
      <c r="L28" s="57" t="str">
        <f t="shared" si="1"/>
        <v>Raises arm against gravity but not against resistance</v>
      </c>
      <c r="M28" s="59" t="str">
        <f t="shared" si="2"/>
        <v>PI.PA.NE.010403.01</v>
      </c>
      <c r="N28" s="59"/>
      <c r="O28" s="59" t="str">
        <f t="shared" si="3"/>
        <v>PH.PA.NE.010403.01</v>
      </c>
      <c r="Q28" s="59" t="str">
        <f t="shared" si="4"/>
        <v>CL.PA.NE.010403.01</v>
      </c>
      <c r="R28" s="59"/>
      <c r="S28" s="59" t="str">
        <f t="shared" si="5"/>
        <v>DR.PA.NE.010403.01</v>
      </c>
      <c r="T28" s="59"/>
      <c r="U28" s="60" t="str">
        <f t="shared" si="6"/>
        <v>IM.PA.NE.010403.01</v>
      </c>
      <c r="V28" s="59"/>
      <c r="W28" s="60" t="str">
        <f t="shared" si="7"/>
        <v>GE.PA.NE.010403.01</v>
      </c>
    </row>
    <row r="29" spans="1:31" s="57" customFormat="1" ht="14" customHeight="1">
      <c r="A29" s="57" t="s">
        <v>1736</v>
      </c>
      <c r="C29" s="58" t="s">
        <v>2212</v>
      </c>
      <c r="E29" s="58" t="s">
        <v>2063</v>
      </c>
      <c r="F29" s="57" t="s">
        <v>1568</v>
      </c>
      <c r="G29" s="57" t="s">
        <v>1096</v>
      </c>
      <c r="H29" s="58" t="s">
        <v>2063</v>
      </c>
      <c r="J29" s="59" t="str">
        <f t="shared" si="0"/>
        <v>PA.NE.010404</v>
      </c>
      <c r="K29" s="58" t="s">
        <v>2212</v>
      </c>
      <c r="L29" s="57" t="str">
        <f t="shared" si="1"/>
        <v>Moves arm but cannot overcome gravity</v>
      </c>
      <c r="M29" s="59" t="str">
        <f t="shared" si="2"/>
        <v>PI.PA.NE.010404.01</v>
      </c>
      <c r="N29" s="59"/>
      <c r="O29" s="59" t="str">
        <f t="shared" si="3"/>
        <v>PH.PA.NE.010404.01</v>
      </c>
      <c r="Q29" s="59" t="str">
        <f t="shared" si="4"/>
        <v>CL.PA.NE.010404.01</v>
      </c>
      <c r="R29" s="59"/>
      <c r="S29" s="59" t="str">
        <f t="shared" si="5"/>
        <v>DR.PA.NE.010404.01</v>
      </c>
      <c r="T29" s="59"/>
      <c r="U29" s="60" t="str">
        <f t="shared" si="6"/>
        <v>IM.PA.NE.010404.01</v>
      </c>
      <c r="V29" s="59"/>
      <c r="W29" s="60" t="str">
        <f t="shared" si="7"/>
        <v>GE.PA.NE.010404.01</v>
      </c>
    </row>
    <row r="30" spans="1:31" s="57" customFormat="1" ht="14" customHeight="1">
      <c r="A30" s="57" t="s">
        <v>1736</v>
      </c>
      <c r="C30" s="58" t="s">
        <v>2212</v>
      </c>
      <c r="E30" s="58" t="s">
        <v>2063</v>
      </c>
      <c r="F30" s="57" t="s">
        <v>1568</v>
      </c>
      <c r="G30" s="57" t="s">
        <v>823</v>
      </c>
      <c r="H30" s="58" t="s">
        <v>2065</v>
      </c>
      <c r="J30" s="59" t="str">
        <f t="shared" si="0"/>
        <v>PA.NE.010405</v>
      </c>
      <c r="K30" s="58" t="s">
        <v>2212</v>
      </c>
      <c r="L30" s="57" t="str">
        <f t="shared" si="1"/>
        <v>Slight movement</v>
      </c>
      <c r="M30" s="59" t="str">
        <f t="shared" si="2"/>
        <v>PI.PA.NE.010405.01</v>
      </c>
      <c r="N30" s="59"/>
      <c r="O30" s="59" t="str">
        <f t="shared" si="3"/>
        <v>PH.PA.NE.010405.01</v>
      </c>
      <c r="Q30" s="59" t="str">
        <f t="shared" si="4"/>
        <v>CL.PA.NE.010405.01</v>
      </c>
      <c r="R30" s="59"/>
      <c r="S30" s="59" t="str">
        <f t="shared" si="5"/>
        <v>DR.PA.NE.010405.01</v>
      </c>
      <c r="T30" s="59"/>
      <c r="U30" s="60" t="str">
        <f t="shared" si="6"/>
        <v>IM.PA.NE.010405.01</v>
      </c>
      <c r="V30" s="59"/>
      <c r="W30" s="60" t="str">
        <f t="shared" si="7"/>
        <v>GE.PA.NE.010405.01</v>
      </c>
    </row>
    <row r="31" spans="1:31" s="57" customFormat="1" ht="14" customHeight="1">
      <c r="A31" s="57" t="s">
        <v>1736</v>
      </c>
      <c r="C31" s="58" t="s">
        <v>2212</v>
      </c>
      <c r="E31" s="58" t="s">
        <v>2063</v>
      </c>
      <c r="F31" s="57" t="s">
        <v>1568</v>
      </c>
      <c r="G31" s="57" t="s">
        <v>824</v>
      </c>
      <c r="H31" s="58" t="s">
        <v>2222</v>
      </c>
      <c r="J31" s="59" t="str">
        <f t="shared" si="0"/>
        <v>PA.NE.010406</v>
      </c>
      <c r="K31" s="58" t="s">
        <v>2212</v>
      </c>
      <c r="L31" s="57" t="str">
        <f t="shared" si="1"/>
        <v>No movement</v>
      </c>
      <c r="M31" s="59" t="str">
        <f t="shared" si="2"/>
        <v>PI.PA.NE.010406.01</v>
      </c>
      <c r="N31" s="59"/>
      <c r="O31" s="59" t="str">
        <f t="shared" si="3"/>
        <v>PH.PA.NE.010406.01</v>
      </c>
      <c r="Q31" s="59" t="str">
        <f t="shared" si="4"/>
        <v>CL.PA.NE.010406.01</v>
      </c>
      <c r="R31" s="59"/>
      <c r="S31" s="59" t="str">
        <f t="shared" si="5"/>
        <v>DR.PA.NE.010406.01</v>
      </c>
      <c r="T31" s="59"/>
      <c r="U31" s="60" t="str">
        <f t="shared" si="6"/>
        <v>IM.PA.NE.010406.01</v>
      </c>
      <c r="V31" s="59"/>
      <c r="W31" s="60" t="str">
        <f t="shared" si="7"/>
        <v>GE.PA.NE.010406.01</v>
      </c>
    </row>
    <row r="32" spans="1:31" s="57" customFormat="1" ht="14" customHeight="1">
      <c r="A32" s="57" t="s">
        <v>1736</v>
      </c>
      <c r="B32" s="57" t="s">
        <v>3022</v>
      </c>
      <c r="C32" s="58" t="s">
        <v>2217</v>
      </c>
      <c r="D32" s="57" t="s">
        <v>1229</v>
      </c>
      <c r="E32" s="58" t="s">
        <v>2212</v>
      </c>
      <c r="F32" s="57" t="s">
        <v>1229</v>
      </c>
      <c r="G32" s="57" t="s">
        <v>2566</v>
      </c>
      <c r="H32" s="58" t="s">
        <v>2212</v>
      </c>
      <c r="J32" s="59" t="str">
        <f t="shared" si="0"/>
        <v>PA.NE.020101</v>
      </c>
      <c r="K32" s="58" t="s">
        <v>2212</v>
      </c>
      <c r="L32" s="57" t="str">
        <f t="shared" si="1"/>
        <v>Appropriate</v>
      </c>
      <c r="M32" s="59" t="str">
        <f t="shared" si="2"/>
        <v>PI.PA.NE.020101.01</v>
      </c>
      <c r="N32" s="59"/>
      <c r="O32" s="59" t="str">
        <f t="shared" si="3"/>
        <v>PH.PA.NE.020101.01</v>
      </c>
      <c r="Q32" s="59" t="str">
        <f t="shared" si="4"/>
        <v>CL.PA.NE.020101.01</v>
      </c>
      <c r="R32" s="59"/>
      <c r="S32" s="59" t="str">
        <f t="shared" si="5"/>
        <v>DR.PA.NE.020101.01</v>
      </c>
      <c r="T32" s="59"/>
      <c r="U32" s="60" t="str">
        <f t="shared" si="6"/>
        <v>IM.PA.NE.020101.01</v>
      </c>
      <c r="V32" s="59"/>
      <c r="W32" s="60" t="str">
        <f t="shared" si="7"/>
        <v>GE.PA.NE.020101.01</v>
      </c>
    </row>
    <row r="33" spans="1:37" s="57" customFormat="1" ht="14" customHeight="1">
      <c r="A33" s="57" t="s">
        <v>1736</v>
      </c>
      <c r="C33" s="58" t="s">
        <v>2217</v>
      </c>
      <c r="E33" s="58" t="s">
        <v>2212</v>
      </c>
      <c r="F33" s="57" t="s">
        <v>1229</v>
      </c>
      <c r="G33" s="57" t="s">
        <v>1230</v>
      </c>
      <c r="H33" s="58" t="s">
        <v>2217</v>
      </c>
      <c r="J33" s="59" t="str">
        <f t="shared" si="0"/>
        <v>PA.NE.020102</v>
      </c>
      <c r="K33" s="58" t="s">
        <v>2212</v>
      </c>
      <c r="L33" s="57" t="str">
        <f t="shared" si="1"/>
        <v>Agitated</v>
      </c>
      <c r="M33" s="59" t="str">
        <f t="shared" si="2"/>
        <v>PI.PA.NE.020102.01</v>
      </c>
      <c r="N33" s="59"/>
      <c r="O33" s="59" t="str">
        <f t="shared" si="3"/>
        <v>PH.PA.NE.020102.01</v>
      </c>
      <c r="Q33" s="59" t="str">
        <f t="shared" si="4"/>
        <v>CL.PA.NE.020102.01</v>
      </c>
      <c r="R33" s="59"/>
      <c r="S33" s="59" t="str">
        <f t="shared" si="5"/>
        <v>DR.PA.NE.020102.01</v>
      </c>
      <c r="T33" s="59"/>
      <c r="U33" s="60" t="str">
        <f t="shared" si="6"/>
        <v>IM.PA.NE.020102.01</v>
      </c>
      <c r="V33" s="59"/>
      <c r="W33" s="60" t="str">
        <f t="shared" si="7"/>
        <v>GE.PA.NE.020102.01</v>
      </c>
    </row>
    <row r="34" spans="1:37" s="57" customFormat="1" ht="14" customHeight="1">
      <c r="A34" s="57" t="s">
        <v>1736</v>
      </c>
      <c r="C34" s="58" t="s">
        <v>2217</v>
      </c>
      <c r="E34" s="58" t="s">
        <v>2212</v>
      </c>
      <c r="F34" s="57" t="s">
        <v>1229</v>
      </c>
      <c r="G34" s="57" t="s">
        <v>1231</v>
      </c>
      <c r="H34" s="58" t="s">
        <v>2219</v>
      </c>
      <c r="J34" s="59" t="str">
        <f t="shared" si="0"/>
        <v>PA.NE.020103</v>
      </c>
      <c r="K34" s="58" t="s">
        <v>2212</v>
      </c>
      <c r="L34" s="57" t="str">
        <f t="shared" si="1"/>
        <v>Anxious</v>
      </c>
      <c r="M34" s="59" t="str">
        <f t="shared" si="2"/>
        <v>PI.PA.NE.020103.01</v>
      </c>
      <c r="N34" s="59"/>
      <c r="O34" s="59" t="str">
        <f t="shared" si="3"/>
        <v>PH.PA.NE.020103.01</v>
      </c>
      <c r="Q34" s="59" t="str">
        <f t="shared" si="4"/>
        <v>CL.PA.NE.020103.01</v>
      </c>
      <c r="R34" s="59"/>
      <c r="S34" s="59" t="str">
        <f t="shared" si="5"/>
        <v>DR.PA.NE.020103.01</v>
      </c>
      <c r="T34" s="59"/>
      <c r="U34" s="60" t="str">
        <f t="shared" si="6"/>
        <v>IM.PA.NE.020103.01</v>
      </c>
      <c r="V34" s="59"/>
      <c r="W34" s="60" t="str">
        <f t="shared" si="7"/>
        <v>GE.PA.NE.020103.01</v>
      </c>
    </row>
    <row r="35" spans="1:37" s="57" customFormat="1" ht="14" customHeight="1">
      <c r="A35" s="57" t="s">
        <v>1736</v>
      </c>
      <c r="C35" s="58" t="s">
        <v>2217</v>
      </c>
      <c r="E35" s="58" t="s">
        <v>2212</v>
      </c>
      <c r="F35" s="57" t="s">
        <v>1229</v>
      </c>
      <c r="G35" s="57" t="s">
        <v>1232</v>
      </c>
      <c r="H35" s="58" t="s">
        <v>2063</v>
      </c>
      <c r="J35" s="59" t="str">
        <f t="shared" si="0"/>
        <v>PA.NE.020104</v>
      </c>
      <c r="K35" s="58" t="s">
        <v>2212</v>
      </c>
      <c r="L35" s="57" t="str">
        <f t="shared" si="1"/>
        <v>Confused</v>
      </c>
      <c r="M35" s="59" t="str">
        <f t="shared" si="2"/>
        <v>PI.PA.NE.020104.01</v>
      </c>
      <c r="N35" s="59"/>
      <c r="O35" s="59" t="str">
        <f t="shared" si="3"/>
        <v>PH.PA.NE.020104.01</v>
      </c>
      <c r="Q35" s="59" t="str">
        <f t="shared" si="4"/>
        <v>CL.PA.NE.020104.01</v>
      </c>
      <c r="R35" s="59"/>
      <c r="S35" s="59" t="str">
        <f t="shared" si="5"/>
        <v>DR.PA.NE.020104.01</v>
      </c>
      <c r="T35" s="59"/>
      <c r="U35" s="60" t="str">
        <f t="shared" si="6"/>
        <v>IM.PA.NE.020104.01</v>
      </c>
      <c r="V35" s="59"/>
      <c r="W35" s="60" t="str">
        <f t="shared" si="7"/>
        <v>GE.PA.NE.020104.01</v>
      </c>
    </row>
    <row r="36" spans="1:37" s="57" customFormat="1" ht="14" customHeight="1">
      <c r="A36" s="57" t="s">
        <v>1736</v>
      </c>
      <c r="C36" s="58" t="s">
        <v>2217</v>
      </c>
      <c r="E36" s="58" t="s">
        <v>2212</v>
      </c>
      <c r="F36" s="57" t="s">
        <v>1229</v>
      </c>
      <c r="G36" s="57" t="s">
        <v>1233</v>
      </c>
      <c r="H36" s="58" t="s">
        <v>2065</v>
      </c>
      <c r="J36" s="59" t="str">
        <f t="shared" si="0"/>
        <v>PA.NE.020105</v>
      </c>
      <c r="K36" s="58" t="s">
        <v>2212</v>
      </c>
      <c r="L36" s="57" t="str">
        <f t="shared" si="1"/>
        <v>Combative</v>
      </c>
      <c r="M36" s="59" t="str">
        <f t="shared" si="2"/>
        <v>PI.PA.NE.020105.01</v>
      </c>
      <c r="N36" s="59"/>
      <c r="O36" s="59" t="str">
        <f t="shared" si="3"/>
        <v>PH.PA.NE.020105.01</v>
      </c>
      <c r="Q36" s="59" t="str">
        <f t="shared" si="4"/>
        <v>CL.PA.NE.020105.01</v>
      </c>
      <c r="R36" s="59"/>
      <c r="S36" s="59" t="str">
        <f t="shared" si="5"/>
        <v>DR.PA.NE.020105.01</v>
      </c>
      <c r="T36" s="59"/>
      <c r="U36" s="60" t="str">
        <f t="shared" si="6"/>
        <v>IM.PA.NE.020105.01</v>
      </c>
      <c r="V36" s="59"/>
      <c r="W36" s="60" t="str">
        <f t="shared" si="7"/>
        <v>GE.PA.NE.020105.01</v>
      </c>
    </row>
    <row r="37" spans="1:37" s="57" customFormat="1" ht="14" customHeight="1">
      <c r="A37" s="57" t="s">
        <v>1736</v>
      </c>
      <c r="C37" s="58" t="s">
        <v>2217</v>
      </c>
      <c r="E37" s="58" t="s">
        <v>2212</v>
      </c>
      <c r="F37" s="57" t="s">
        <v>1229</v>
      </c>
      <c r="G37" s="57" t="s">
        <v>1234</v>
      </c>
      <c r="H37" s="58" t="s">
        <v>2222</v>
      </c>
      <c r="J37" s="59" t="str">
        <f t="shared" si="0"/>
        <v>PA.NE.020106</v>
      </c>
      <c r="K37" s="58" t="s">
        <v>2212</v>
      </c>
      <c r="L37" s="57" t="str">
        <f t="shared" si="1"/>
        <v>Irritable</v>
      </c>
      <c r="M37" s="59" t="str">
        <f t="shared" si="2"/>
        <v>PI.PA.NE.020106.01</v>
      </c>
      <c r="N37" s="59"/>
      <c r="O37" s="59" t="str">
        <f t="shared" si="3"/>
        <v>PH.PA.NE.020106.01</v>
      </c>
      <c r="Q37" s="59" t="str">
        <f t="shared" si="4"/>
        <v>CL.PA.NE.020106.01</v>
      </c>
      <c r="R37" s="59"/>
      <c r="S37" s="59" t="str">
        <f t="shared" si="5"/>
        <v>DR.PA.NE.020106.01</v>
      </c>
      <c r="T37" s="59"/>
      <c r="U37" s="60" t="str">
        <f t="shared" si="6"/>
        <v>IM.PA.NE.020106.01</v>
      </c>
      <c r="V37" s="59"/>
      <c r="W37" s="60" t="str">
        <f t="shared" si="7"/>
        <v>GE.PA.NE.020106.01</v>
      </c>
    </row>
    <row r="38" spans="1:37" s="57" customFormat="1" ht="14" customHeight="1">
      <c r="A38" s="57" t="s">
        <v>1736</v>
      </c>
      <c r="C38" s="58" t="s">
        <v>2217</v>
      </c>
      <c r="E38" s="58" t="s">
        <v>2212</v>
      </c>
      <c r="F38" s="57" t="s">
        <v>1229</v>
      </c>
      <c r="G38" s="57" t="s">
        <v>1235</v>
      </c>
      <c r="H38" s="58" t="s">
        <v>2376</v>
      </c>
      <c r="J38" s="59" t="str">
        <f t="shared" si="0"/>
        <v>PA.NE.020107</v>
      </c>
      <c r="K38" s="58" t="s">
        <v>2212</v>
      </c>
      <c r="L38" s="57" t="str">
        <f t="shared" si="1"/>
        <v>Restless</v>
      </c>
      <c r="M38" s="59" t="str">
        <f t="shared" si="2"/>
        <v>PI.PA.NE.020107.01</v>
      </c>
      <c r="N38" s="59"/>
      <c r="O38" s="59" t="str">
        <f t="shared" si="3"/>
        <v>PH.PA.NE.020107.01</v>
      </c>
      <c r="Q38" s="59" t="str">
        <f t="shared" si="4"/>
        <v>CL.PA.NE.020107.01</v>
      </c>
      <c r="R38" s="59"/>
      <c r="S38" s="59" t="str">
        <f t="shared" si="5"/>
        <v>DR.PA.NE.020107.01</v>
      </c>
      <c r="T38" s="59"/>
      <c r="U38" s="60" t="str">
        <f t="shared" si="6"/>
        <v>IM.PA.NE.020107.01</v>
      </c>
      <c r="V38" s="59"/>
      <c r="W38" s="60" t="str">
        <f t="shared" si="7"/>
        <v>GE.PA.NE.020107.01</v>
      </c>
    </row>
    <row r="39" spans="1:37" s="57" customFormat="1" ht="14" customHeight="1">
      <c r="A39" s="57" t="s">
        <v>1736</v>
      </c>
      <c r="C39" s="58" t="s">
        <v>2217</v>
      </c>
      <c r="E39" s="58" t="s">
        <v>2212</v>
      </c>
      <c r="F39" s="57" t="s">
        <v>1229</v>
      </c>
      <c r="G39" s="57" t="s">
        <v>1236</v>
      </c>
      <c r="H39" s="58" t="s">
        <v>2378</v>
      </c>
      <c r="J39" s="59" t="str">
        <f t="shared" si="0"/>
        <v>PA.NE.020108</v>
      </c>
      <c r="K39" s="58" t="s">
        <v>2212</v>
      </c>
      <c r="L39" s="57" t="str">
        <f t="shared" si="1"/>
        <v>Withdrawn</v>
      </c>
      <c r="M39" s="59" t="str">
        <f t="shared" si="2"/>
        <v>PI.PA.NE.020108.01</v>
      </c>
      <c r="N39" s="59"/>
      <c r="O39" s="59" t="str">
        <f t="shared" si="3"/>
        <v>PH.PA.NE.020108.01</v>
      </c>
      <c r="Q39" s="59" t="str">
        <f t="shared" si="4"/>
        <v>CL.PA.NE.020108.01</v>
      </c>
      <c r="R39" s="59"/>
      <c r="S39" s="59" t="str">
        <f t="shared" si="5"/>
        <v>DR.PA.NE.020108.01</v>
      </c>
      <c r="T39" s="59"/>
      <c r="U39" s="60" t="str">
        <f t="shared" si="6"/>
        <v>IM.PA.NE.020108.01</v>
      </c>
      <c r="V39" s="59"/>
      <c r="W39" s="60" t="str">
        <f t="shared" si="7"/>
        <v>GE.PA.NE.020108.01</v>
      </c>
    </row>
    <row r="40" spans="1:37" s="57" customFormat="1" ht="14" customHeight="1">
      <c r="A40" s="57" t="s">
        <v>1736</v>
      </c>
      <c r="C40" s="58" t="s">
        <v>2217</v>
      </c>
      <c r="E40" s="58" t="s">
        <v>2212</v>
      </c>
      <c r="F40" s="57" t="s">
        <v>1229</v>
      </c>
      <c r="G40" s="57" t="s">
        <v>1069</v>
      </c>
      <c r="H40" s="58" t="s">
        <v>2380</v>
      </c>
      <c r="J40" s="59" t="str">
        <f t="shared" si="0"/>
        <v>PA.NE.020109</v>
      </c>
      <c r="K40" s="58" t="s">
        <v>2212</v>
      </c>
      <c r="L40" s="57" t="str">
        <f t="shared" si="1"/>
        <v>Perseverating</v>
      </c>
      <c r="M40" s="59" t="str">
        <f t="shared" si="2"/>
        <v>PI.PA.NE.020109.01</v>
      </c>
      <c r="N40" s="59"/>
      <c r="O40" s="59" t="str">
        <f t="shared" si="3"/>
        <v>PH.PA.NE.020109.01</v>
      </c>
      <c r="Q40" s="59" t="str">
        <f t="shared" si="4"/>
        <v>CL.PA.NE.020109.01</v>
      </c>
      <c r="R40" s="59"/>
      <c r="S40" s="59" t="str">
        <f t="shared" si="5"/>
        <v>DR.PA.NE.020109.01</v>
      </c>
      <c r="T40" s="59"/>
      <c r="U40" s="60" t="str">
        <f t="shared" si="6"/>
        <v>IM.PA.NE.020109.01</v>
      </c>
      <c r="V40" s="59"/>
      <c r="W40" s="60" t="str">
        <f t="shared" si="7"/>
        <v>GE.PA.NE.020109.01</v>
      </c>
    </row>
    <row r="41" spans="1:37" s="57" customFormat="1" ht="14" customHeight="1">
      <c r="A41" s="57" t="s">
        <v>1736</v>
      </c>
      <c r="C41" s="58" t="s">
        <v>2217</v>
      </c>
      <c r="E41" s="58" t="s">
        <v>2212</v>
      </c>
      <c r="F41" s="57" t="s">
        <v>1229</v>
      </c>
      <c r="G41" s="57" t="s">
        <v>972</v>
      </c>
      <c r="H41" s="58" t="s">
        <v>2124</v>
      </c>
      <c r="J41" s="59" t="str">
        <f t="shared" ref="J41" si="14">CONCATENATE("PA.NE.",C41,E41,H41)</f>
        <v>PA.NE.020110</v>
      </c>
      <c r="K41" s="58" t="s">
        <v>2212</v>
      </c>
      <c r="L41" s="57" t="str">
        <f t="shared" ref="L41" si="15">G41</f>
        <v>Other, specify:</v>
      </c>
      <c r="M41" s="59" t="str">
        <f t="shared" ref="M41" si="16">CONCATENATE("PI.",J41,".",K41)</f>
        <v>PI.PA.NE.020110.01</v>
      </c>
      <c r="N41" s="59"/>
      <c r="O41" s="59" t="str">
        <f t="shared" ref="O41" si="17">CONCATENATE("PH.",J41,".",K41)</f>
        <v>PH.PA.NE.020110.01</v>
      </c>
      <c r="Q41" s="59" t="str">
        <f t="shared" ref="Q41" si="18">CONCATENATE("CL.",J41,".",K41)</f>
        <v>CL.PA.NE.020110.01</v>
      </c>
      <c r="R41" s="59"/>
      <c r="S41" s="59" t="str">
        <f t="shared" ref="S41" si="19">CONCATENATE("DR.",J41,".",K41)</f>
        <v>DR.PA.NE.020110.01</v>
      </c>
      <c r="T41" s="59"/>
      <c r="U41" s="60" t="str">
        <f t="shared" ref="U41" si="20">CONCATENATE("IM.",J41, ".",K41)</f>
        <v>IM.PA.NE.020110.01</v>
      </c>
      <c r="V41" s="59"/>
      <c r="W41" s="60" t="str">
        <f t="shared" ref="W41" si="21">CONCATENATE("GE.",J41, ".",K41)</f>
        <v>GE.PA.NE.020110.01</v>
      </c>
    </row>
    <row r="42" spans="1:37" s="57" customFormat="1" ht="14" customHeight="1">
      <c r="A42" s="57" t="s">
        <v>1736</v>
      </c>
      <c r="C42" s="58" t="s">
        <v>2217</v>
      </c>
      <c r="E42" s="58" t="s">
        <v>2212</v>
      </c>
      <c r="F42" s="57" t="s">
        <v>1229</v>
      </c>
      <c r="G42" s="57" t="s">
        <v>5034</v>
      </c>
      <c r="H42" s="58" t="s">
        <v>2126</v>
      </c>
      <c r="J42" s="59" t="str">
        <f t="shared" si="0"/>
        <v>PA.NE.020111</v>
      </c>
      <c r="K42" s="58" t="s">
        <v>2212</v>
      </c>
      <c r="L42" s="57" t="str">
        <f t="shared" si="1"/>
        <v>Calm</v>
      </c>
      <c r="M42" s="59" t="str">
        <f t="shared" si="2"/>
        <v>PI.PA.NE.020111.01</v>
      </c>
      <c r="N42" s="59"/>
      <c r="O42" s="59" t="str">
        <f t="shared" si="3"/>
        <v>PH.PA.NE.020111.01</v>
      </c>
      <c r="Q42" s="59" t="str">
        <f t="shared" si="4"/>
        <v>CL.PA.NE.020111.01</v>
      </c>
      <c r="R42" s="59"/>
      <c r="S42" s="59" t="str">
        <f t="shared" si="5"/>
        <v>DR.PA.NE.020111.01</v>
      </c>
      <c r="T42" s="59"/>
      <c r="U42" s="60" t="str">
        <f t="shared" si="6"/>
        <v>IM.PA.NE.020111.01</v>
      </c>
      <c r="V42" s="59"/>
      <c r="W42" s="60" t="str">
        <f t="shared" si="7"/>
        <v>GE.PA.NE.020111.01</v>
      </c>
      <c r="AJ42" s="57" t="s">
        <v>3207</v>
      </c>
      <c r="AK42" s="57">
        <v>1655</v>
      </c>
    </row>
    <row r="43" spans="1:37" s="57" customFormat="1" ht="14" customHeight="1">
      <c r="A43" s="57" t="s">
        <v>1736</v>
      </c>
      <c r="B43" s="57" t="s">
        <v>2215</v>
      </c>
      <c r="C43" s="58" t="s">
        <v>2217</v>
      </c>
      <c r="D43" s="57" t="s">
        <v>3027</v>
      </c>
      <c r="E43" s="58" t="s">
        <v>2217</v>
      </c>
      <c r="F43" s="57" t="s">
        <v>1070</v>
      </c>
      <c r="G43" s="57" t="s">
        <v>2059</v>
      </c>
      <c r="H43" s="58" t="s">
        <v>2212</v>
      </c>
      <c r="J43" s="59" t="str">
        <f t="shared" si="0"/>
        <v>PA.NE.020201</v>
      </c>
      <c r="K43" s="58" t="s">
        <v>2212</v>
      </c>
      <c r="L43" s="57" t="str">
        <f t="shared" si="1"/>
        <v>Present</v>
      </c>
      <c r="M43" s="59" t="str">
        <f t="shared" si="2"/>
        <v>PI.PA.NE.020201.01</v>
      </c>
      <c r="N43" s="59"/>
      <c r="O43" s="59" t="str">
        <f t="shared" si="3"/>
        <v>PH.PA.NE.020201.01</v>
      </c>
      <c r="Q43" s="59" t="str">
        <f t="shared" si="4"/>
        <v>CL.PA.NE.020201.01</v>
      </c>
      <c r="R43" s="59"/>
      <c r="S43" s="59" t="str">
        <f t="shared" si="5"/>
        <v>DR.PA.NE.020201.01</v>
      </c>
      <c r="T43" s="59"/>
      <c r="U43" s="60" t="str">
        <f t="shared" si="6"/>
        <v>IM.PA.NE.020201.01</v>
      </c>
      <c r="V43" s="59"/>
      <c r="W43" s="60" t="str">
        <f t="shared" si="7"/>
        <v>GE.PA.NE.020201.01</v>
      </c>
    </row>
    <row r="44" spans="1:37" s="57" customFormat="1" ht="14" customHeight="1">
      <c r="A44" s="57" t="s">
        <v>1736</v>
      </c>
      <c r="C44" s="58" t="s">
        <v>2217</v>
      </c>
      <c r="E44" s="58" t="s">
        <v>2217</v>
      </c>
      <c r="F44" s="57" t="s">
        <v>1070</v>
      </c>
      <c r="G44" s="57" t="s">
        <v>1676</v>
      </c>
      <c r="H44" s="58" t="s">
        <v>2217</v>
      </c>
      <c r="J44" s="59" t="str">
        <f t="shared" si="0"/>
        <v>PA.NE.020202</v>
      </c>
      <c r="K44" s="58" t="s">
        <v>2212</v>
      </c>
      <c r="L44" s="57" t="str">
        <f t="shared" si="1"/>
        <v>Absent</v>
      </c>
      <c r="M44" s="59" t="str">
        <f t="shared" si="2"/>
        <v>PI.PA.NE.020202.01</v>
      </c>
      <c r="N44" s="59"/>
      <c r="O44" s="59" t="str">
        <f t="shared" si="3"/>
        <v>PH.PA.NE.020202.01</v>
      </c>
      <c r="Q44" s="59" t="str">
        <f t="shared" si="4"/>
        <v>CL.PA.NE.020202.01</v>
      </c>
      <c r="R44" s="59"/>
      <c r="S44" s="59" t="str">
        <f t="shared" si="5"/>
        <v>DR.PA.NE.020202.01</v>
      </c>
      <c r="T44" s="59"/>
      <c r="U44" s="60" t="str">
        <f t="shared" si="6"/>
        <v>IM.PA.NE.020202.01</v>
      </c>
      <c r="V44" s="59"/>
      <c r="W44" s="60" t="str">
        <f t="shared" si="7"/>
        <v>GE.PA.NE.020202.01</v>
      </c>
    </row>
    <row r="45" spans="1:37" s="57" customFormat="1" ht="14" customHeight="1">
      <c r="A45" s="57" t="s">
        <v>1736</v>
      </c>
      <c r="C45" s="58" t="s">
        <v>2217</v>
      </c>
      <c r="D45" s="57" t="s">
        <v>1071</v>
      </c>
      <c r="E45" s="58" t="s">
        <v>2217</v>
      </c>
      <c r="F45" s="57" t="s">
        <v>1071</v>
      </c>
      <c r="G45" s="57" t="s">
        <v>2059</v>
      </c>
      <c r="H45" s="58" t="s">
        <v>2219</v>
      </c>
      <c r="J45" s="59" t="str">
        <f t="shared" si="0"/>
        <v>PA.NE.020203</v>
      </c>
      <c r="K45" s="58" t="s">
        <v>2212</v>
      </c>
      <c r="L45" s="57" t="str">
        <f t="shared" si="1"/>
        <v>Present</v>
      </c>
      <c r="M45" s="59" t="str">
        <f t="shared" si="2"/>
        <v>PI.PA.NE.020203.01</v>
      </c>
      <c r="N45" s="59"/>
      <c r="O45" s="59" t="str">
        <f t="shared" si="3"/>
        <v>PH.PA.NE.020203.01</v>
      </c>
      <c r="Q45" s="59" t="str">
        <f t="shared" si="4"/>
        <v>CL.PA.NE.020203.01</v>
      </c>
      <c r="R45" s="59"/>
      <c r="S45" s="59" t="str">
        <f t="shared" si="5"/>
        <v>DR.PA.NE.020203.01</v>
      </c>
      <c r="T45" s="59"/>
      <c r="U45" s="60" t="str">
        <f t="shared" si="6"/>
        <v>IM.PA.NE.020203.01</v>
      </c>
      <c r="V45" s="59"/>
      <c r="W45" s="60" t="str">
        <f t="shared" si="7"/>
        <v>GE.PA.NE.020203.01</v>
      </c>
    </row>
    <row r="46" spans="1:37" s="57" customFormat="1" ht="14" customHeight="1">
      <c r="A46" s="57" t="s">
        <v>1736</v>
      </c>
      <c r="C46" s="58" t="s">
        <v>2217</v>
      </c>
      <c r="E46" s="58" t="s">
        <v>2217</v>
      </c>
      <c r="F46" s="57" t="s">
        <v>1071</v>
      </c>
      <c r="G46" s="57" t="s">
        <v>1676</v>
      </c>
      <c r="H46" s="58" t="s">
        <v>2063</v>
      </c>
      <c r="J46" s="59" t="str">
        <f t="shared" si="0"/>
        <v>PA.NE.020204</v>
      </c>
      <c r="K46" s="58" t="s">
        <v>2212</v>
      </c>
      <c r="L46" s="57" t="str">
        <f t="shared" si="1"/>
        <v>Absent</v>
      </c>
      <c r="M46" s="59" t="str">
        <f t="shared" si="2"/>
        <v>PI.PA.NE.020204.01</v>
      </c>
      <c r="N46" s="59"/>
      <c r="O46" s="59" t="str">
        <f t="shared" si="3"/>
        <v>PH.PA.NE.020204.01</v>
      </c>
      <c r="Q46" s="59" t="str">
        <f t="shared" si="4"/>
        <v>CL.PA.NE.020204.01</v>
      </c>
      <c r="R46" s="59"/>
      <c r="S46" s="59" t="str">
        <f t="shared" si="5"/>
        <v>DR.PA.NE.020204.01</v>
      </c>
      <c r="T46" s="59"/>
      <c r="U46" s="60" t="str">
        <f t="shared" si="6"/>
        <v>IM.PA.NE.020204.01</v>
      </c>
      <c r="V46" s="59"/>
      <c r="W46" s="60" t="str">
        <f t="shared" si="7"/>
        <v>GE.PA.NE.020204.01</v>
      </c>
    </row>
    <row r="47" spans="1:37" s="57" customFormat="1" ht="14" customHeight="1">
      <c r="A47" s="57" t="s">
        <v>1736</v>
      </c>
      <c r="B47" s="57" t="s">
        <v>2215</v>
      </c>
      <c r="C47" s="58" t="s">
        <v>2217</v>
      </c>
      <c r="D47" s="57" t="s">
        <v>1072</v>
      </c>
      <c r="E47" s="58" t="s">
        <v>2219</v>
      </c>
      <c r="F47" s="57" t="s">
        <v>1072</v>
      </c>
      <c r="G47" s="57" t="s">
        <v>2059</v>
      </c>
      <c r="H47" s="58" t="s">
        <v>2212</v>
      </c>
      <c r="J47" s="59" t="str">
        <f t="shared" si="0"/>
        <v>PA.NE.020301</v>
      </c>
      <c r="K47" s="58" t="s">
        <v>2212</v>
      </c>
      <c r="L47" s="57" t="str">
        <f t="shared" si="1"/>
        <v>Present</v>
      </c>
      <c r="M47" s="59" t="str">
        <f t="shared" si="2"/>
        <v>PI.PA.NE.020301.01</v>
      </c>
      <c r="N47" s="59"/>
      <c r="O47" s="59" t="str">
        <f t="shared" si="3"/>
        <v>PH.PA.NE.020301.01</v>
      </c>
      <c r="Q47" s="59" t="str">
        <f t="shared" si="4"/>
        <v>CL.PA.NE.020301.01</v>
      </c>
      <c r="R47" s="59"/>
      <c r="S47" s="59" t="str">
        <f t="shared" si="5"/>
        <v>DR.PA.NE.020301.01</v>
      </c>
      <c r="T47" s="59"/>
      <c r="U47" s="60" t="str">
        <f t="shared" si="6"/>
        <v>IM.PA.NE.020301.01</v>
      </c>
      <c r="V47" s="59"/>
      <c r="W47" s="60" t="str">
        <f t="shared" si="7"/>
        <v>GE.PA.NE.020301.01</v>
      </c>
    </row>
    <row r="48" spans="1:37" s="57" customFormat="1" ht="14" customHeight="1">
      <c r="A48" s="57" t="s">
        <v>1736</v>
      </c>
      <c r="C48" s="58" t="s">
        <v>2217</v>
      </c>
      <c r="E48" s="58" t="s">
        <v>2219</v>
      </c>
      <c r="F48" s="57" t="s">
        <v>1072</v>
      </c>
      <c r="G48" s="57" t="s">
        <v>1857</v>
      </c>
      <c r="H48" s="58" t="s">
        <v>2217</v>
      </c>
      <c r="J48" s="59" t="str">
        <f t="shared" si="0"/>
        <v>PA.NE.020302</v>
      </c>
      <c r="K48" s="58" t="s">
        <v>2212</v>
      </c>
      <c r="L48" s="57" t="str">
        <f t="shared" si="1"/>
        <v>Weak</v>
      </c>
      <c r="M48" s="59" t="str">
        <f t="shared" si="2"/>
        <v>PI.PA.NE.020302.01</v>
      </c>
      <c r="N48" s="59"/>
      <c r="O48" s="59" t="str">
        <f t="shared" si="3"/>
        <v>PH.PA.NE.020302.01</v>
      </c>
      <c r="Q48" s="59" t="str">
        <f t="shared" si="4"/>
        <v>CL.PA.NE.020302.01</v>
      </c>
      <c r="R48" s="59"/>
      <c r="S48" s="59" t="str">
        <f t="shared" si="5"/>
        <v>DR.PA.NE.020302.01</v>
      </c>
      <c r="T48" s="59"/>
      <c r="U48" s="60" t="str">
        <f t="shared" si="6"/>
        <v>IM.PA.NE.020302.01</v>
      </c>
      <c r="V48" s="59"/>
      <c r="W48" s="60" t="str">
        <f t="shared" si="7"/>
        <v>GE.PA.NE.020302.01</v>
      </c>
    </row>
    <row r="49" spans="1:31" s="57" customFormat="1" ht="14" customHeight="1">
      <c r="A49" s="57" t="s">
        <v>1736</v>
      </c>
      <c r="C49" s="58" t="s">
        <v>2217</v>
      </c>
      <c r="E49" s="58" t="s">
        <v>2219</v>
      </c>
      <c r="F49" s="57" t="s">
        <v>1072</v>
      </c>
      <c r="G49" s="57" t="s">
        <v>1676</v>
      </c>
      <c r="H49" s="58" t="s">
        <v>2219</v>
      </c>
      <c r="J49" s="59" t="str">
        <f t="shared" si="0"/>
        <v>PA.NE.020303</v>
      </c>
      <c r="K49" s="58" t="s">
        <v>2212</v>
      </c>
      <c r="L49" s="57" t="str">
        <f t="shared" si="1"/>
        <v>Absent</v>
      </c>
      <c r="M49" s="59" t="str">
        <f t="shared" si="2"/>
        <v>PI.PA.NE.020303.01</v>
      </c>
      <c r="N49" s="59"/>
      <c r="O49" s="59" t="str">
        <f t="shared" si="3"/>
        <v>PH.PA.NE.020303.01</v>
      </c>
      <c r="Q49" s="59" t="str">
        <f t="shared" si="4"/>
        <v>CL.PA.NE.020303.01</v>
      </c>
      <c r="R49" s="59"/>
      <c r="S49" s="59" t="str">
        <f t="shared" si="5"/>
        <v>DR.PA.NE.020303.01</v>
      </c>
      <c r="T49" s="59"/>
      <c r="U49" s="60" t="str">
        <f t="shared" si="6"/>
        <v>IM.PA.NE.020303.01</v>
      </c>
      <c r="V49" s="59"/>
      <c r="W49" s="60" t="str">
        <f t="shared" si="7"/>
        <v>GE.PA.NE.020303.01</v>
      </c>
    </row>
    <row r="50" spans="1:31" s="57" customFormat="1" ht="14" customHeight="1">
      <c r="A50" s="57" t="s">
        <v>1736</v>
      </c>
      <c r="C50" s="58" t="s">
        <v>2217</v>
      </c>
      <c r="D50" s="57" t="s">
        <v>1073</v>
      </c>
      <c r="E50" s="58" t="s">
        <v>2063</v>
      </c>
      <c r="F50" s="57" t="s">
        <v>1073</v>
      </c>
      <c r="G50" s="57" t="s">
        <v>609</v>
      </c>
      <c r="H50" s="58" t="s">
        <v>2212</v>
      </c>
      <c r="J50" s="59" t="str">
        <f t="shared" si="0"/>
        <v>PA.NE.020401</v>
      </c>
      <c r="K50" s="58" t="s">
        <v>2212</v>
      </c>
      <c r="L50" s="57" t="str">
        <f t="shared" si="1"/>
        <v>Facial droop left</v>
      </c>
      <c r="M50" s="59" t="str">
        <f t="shared" si="2"/>
        <v>PI.PA.NE.020401.01</v>
      </c>
      <c r="N50" s="59"/>
      <c r="O50" s="59" t="str">
        <f t="shared" si="3"/>
        <v>PH.PA.NE.020401.01</v>
      </c>
      <c r="Q50" s="59" t="str">
        <f t="shared" si="4"/>
        <v>CL.PA.NE.020401.01</v>
      </c>
      <c r="R50" s="59"/>
      <c r="S50" s="59" t="str">
        <f t="shared" si="5"/>
        <v>DR.PA.NE.020401.01</v>
      </c>
      <c r="T50" s="59"/>
      <c r="U50" s="60" t="str">
        <f t="shared" si="6"/>
        <v>IM.PA.NE.020401.01</v>
      </c>
      <c r="V50" s="59"/>
      <c r="W50" s="60" t="str">
        <f t="shared" si="7"/>
        <v>GE.PA.NE.020401.01</v>
      </c>
    </row>
    <row r="51" spans="1:31" s="57" customFormat="1" ht="14" customHeight="1">
      <c r="A51" s="57" t="s">
        <v>1736</v>
      </c>
      <c r="C51" s="58" t="s">
        <v>2217</v>
      </c>
      <c r="E51" s="58" t="s">
        <v>2063</v>
      </c>
      <c r="F51" s="57" t="s">
        <v>1073</v>
      </c>
      <c r="G51" s="57" t="s">
        <v>458</v>
      </c>
      <c r="H51" s="58" t="s">
        <v>2217</v>
      </c>
      <c r="J51" s="59" t="str">
        <f t="shared" si="0"/>
        <v>PA.NE.020402</v>
      </c>
      <c r="K51" s="58" t="s">
        <v>2212</v>
      </c>
      <c r="L51" s="57" t="str">
        <f t="shared" si="1"/>
        <v>Facial droop right</v>
      </c>
      <c r="M51" s="59" t="str">
        <f t="shared" si="2"/>
        <v>PI.PA.NE.020402.01</v>
      </c>
      <c r="N51" s="59"/>
      <c r="O51" s="59" t="str">
        <f t="shared" si="3"/>
        <v>PH.PA.NE.020402.01</v>
      </c>
      <c r="Q51" s="59" t="str">
        <f t="shared" si="4"/>
        <v>CL.PA.NE.020402.01</v>
      </c>
      <c r="R51" s="59"/>
      <c r="S51" s="59" t="str">
        <f t="shared" si="5"/>
        <v>DR.PA.NE.020402.01</v>
      </c>
      <c r="T51" s="59"/>
      <c r="U51" s="60" t="str">
        <f t="shared" si="6"/>
        <v>IM.PA.NE.020402.01</v>
      </c>
      <c r="V51" s="59"/>
      <c r="W51" s="60" t="str">
        <f t="shared" si="7"/>
        <v>GE.PA.NE.020402.01</v>
      </c>
    </row>
    <row r="52" spans="1:31" s="57" customFormat="1" ht="14" customHeight="1">
      <c r="A52" s="57" t="s">
        <v>1736</v>
      </c>
      <c r="C52" s="58" t="s">
        <v>2217</v>
      </c>
      <c r="D52" s="57" t="s">
        <v>893</v>
      </c>
      <c r="E52" s="58" t="s">
        <v>2065</v>
      </c>
      <c r="F52" s="57" t="s">
        <v>893</v>
      </c>
      <c r="G52" s="57" t="s">
        <v>2059</v>
      </c>
      <c r="H52" s="58" t="s">
        <v>2212</v>
      </c>
      <c r="J52" s="59" t="str">
        <f t="shared" si="0"/>
        <v>PA.NE.020501</v>
      </c>
      <c r="K52" s="58" t="s">
        <v>2212</v>
      </c>
      <c r="L52" s="57" t="str">
        <f t="shared" si="1"/>
        <v>Present</v>
      </c>
      <c r="M52" s="59" t="str">
        <f t="shared" si="2"/>
        <v>PI.PA.NE.020501.01</v>
      </c>
      <c r="N52" s="59"/>
      <c r="O52" s="59" t="str">
        <f t="shared" si="3"/>
        <v>PH.PA.NE.020501.01</v>
      </c>
      <c r="Q52" s="59" t="str">
        <f t="shared" si="4"/>
        <v>CL.PA.NE.020501.01</v>
      </c>
      <c r="R52" s="59"/>
      <c r="S52" s="59" t="str">
        <f t="shared" si="5"/>
        <v>DR.PA.NE.020501.01</v>
      </c>
      <c r="T52" s="59"/>
      <c r="U52" s="60" t="str">
        <f t="shared" si="6"/>
        <v>IM.PA.NE.020501.01</v>
      </c>
      <c r="V52" s="59"/>
      <c r="W52" s="60" t="str">
        <f t="shared" si="7"/>
        <v>GE.PA.NE.020501.01</v>
      </c>
    </row>
    <row r="53" spans="1:31" s="57" customFormat="1" ht="14" customHeight="1">
      <c r="A53" s="57" t="s">
        <v>1736</v>
      </c>
      <c r="C53" s="58" t="s">
        <v>2217</v>
      </c>
      <c r="E53" s="58" t="s">
        <v>2065</v>
      </c>
      <c r="F53" s="57" t="s">
        <v>893</v>
      </c>
      <c r="G53" s="57" t="s">
        <v>1857</v>
      </c>
      <c r="H53" s="58" t="s">
        <v>2217</v>
      </c>
      <c r="J53" s="59" t="str">
        <f t="shared" si="0"/>
        <v>PA.NE.020502</v>
      </c>
      <c r="K53" s="58" t="s">
        <v>2212</v>
      </c>
      <c r="L53" s="57" t="str">
        <f t="shared" si="1"/>
        <v>Weak</v>
      </c>
      <c r="M53" s="59" t="str">
        <f t="shared" si="2"/>
        <v>PI.PA.NE.020502.01</v>
      </c>
      <c r="N53" s="59"/>
      <c r="O53" s="59" t="str">
        <f t="shared" si="3"/>
        <v>PH.PA.NE.020502.01</v>
      </c>
      <c r="Q53" s="59" t="str">
        <f t="shared" si="4"/>
        <v>CL.PA.NE.020502.01</v>
      </c>
      <c r="R53" s="59"/>
      <c r="S53" s="59" t="str">
        <f t="shared" si="5"/>
        <v>DR.PA.NE.020502.01</v>
      </c>
      <c r="T53" s="59"/>
      <c r="U53" s="60" t="str">
        <f t="shared" si="6"/>
        <v>IM.PA.NE.020502.01</v>
      </c>
      <c r="V53" s="59"/>
      <c r="W53" s="60" t="str">
        <f t="shared" si="7"/>
        <v>GE.PA.NE.020502.01</v>
      </c>
    </row>
    <row r="54" spans="1:31" s="57" customFormat="1" ht="14" customHeight="1">
      <c r="A54" s="57" t="s">
        <v>1736</v>
      </c>
      <c r="C54" s="58" t="s">
        <v>2217</v>
      </c>
      <c r="E54" s="58" t="s">
        <v>2065</v>
      </c>
      <c r="F54" s="57" t="s">
        <v>893</v>
      </c>
      <c r="G54" s="57" t="s">
        <v>1676</v>
      </c>
      <c r="H54" s="58" t="s">
        <v>2219</v>
      </c>
      <c r="J54" s="59" t="str">
        <f t="shared" si="0"/>
        <v>PA.NE.020503</v>
      </c>
      <c r="K54" s="58" t="s">
        <v>2212</v>
      </c>
      <c r="L54" s="57" t="str">
        <f t="shared" si="1"/>
        <v>Absent</v>
      </c>
      <c r="M54" s="59" t="str">
        <f t="shared" si="2"/>
        <v>PI.PA.NE.020503.01</v>
      </c>
      <c r="N54" s="59"/>
      <c r="O54" s="59" t="str">
        <f t="shared" si="3"/>
        <v>PH.PA.NE.020503.01</v>
      </c>
      <c r="Q54" s="59" t="str">
        <f t="shared" si="4"/>
        <v>CL.PA.NE.020503.01</v>
      </c>
      <c r="R54" s="59"/>
      <c r="S54" s="59" t="str">
        <f t="shared" si="5"/>
        <v>DR.PA.NE.020503.01</v>
      </c>
      <c r="T54" s="59"/>
      <c r="U54" s="60" t="str">
        <f t="shared" si="6"/>
        <v>IM.PA.NE.020503.01</v>
      </c>
      <c r="V54" s="59"/>
      <c r="W54" s="60" t="str">
        <f t="shared" si="7"/>
        <v>GE.PA.NE.020503.01</v>
      </c>
    </row>
    <row r="55" spans="1:31" s="57" customFormat="1" ht="14" customHeight="1">
      <c r="A55" s="57" t="s">
        <v>1736</v>
      </c>
      <c r="C55" s="58" t="s">
        <v>2217</v>
      </c>
      <c r="D55" s="57" t="s">
        <v>894</v>
      </c>
      <c r="E55" s="58" t="s">
        <v>2222</v>
      </c>
      <c r="F55" s="57" t="s">
        <v>894</v>
      </c>
      <c r="G55" s="57" t="s">
        <v>895</v>
      </c>
      <c r="H55" s="58" t="s">
        <v>2212</v>
      </c>
      <c r="J55" s="59" t="str">
        <f t="shared" si="0"/>
        <v>PA.NE.020601</v>
      </c>
      <c r="K55" s="58" t="s">
        <v>2212</v>
      </c>
      <c r="L55" s="57" t="str">
        <f t="shared" si="1"/>
        <v>Alert</v>
      </c>
      <c r="M55" s="59" t="str">
        <f t="shared" si="2"/>
        <v>PI.PA.NE.020601.01</v>
      </c>
      <c r="N55" s="59"/>
      <c r="O55" s="59" t="str">
        <f t="shared" si="3"/>
        <v>PH.PA.NE.020601.01</v>
      </c>
      <c r="Q55" s="59" t="str">
        <f t="shared" si="4"/>
        <v>CL.PA.NE.020601.01</v>
      </c>
      <c r="R55" s="59"/>
      <c r="S55" s="59" t="str">
        <f t="shared" si="5"/>
        <v>DR.PA.NE.020601.01</v>
      </c>
      <c r="T55" s="59"/>
      <c r="U55" s="60" t="str">
        <f t="shared" si="6"/>
        <v>IM.PA.NE.020601.01</v>
      </c>
      <c r="V55" s="59"/>
      <c r="W55" s="60" t="str">
        <f t="shared" si="7"/>
        <v>GE.PA.NE.020601.01</v>
      </c>
    </row>
    <row r="56" spans="1:31" s="57" customFormat="1" ht="14" customHeight="1">
      <c r="A56" s="57" t="s">
        <v>1736</v>
      </c>
      <c r="C56" s="58" t="s">
        <v>2217</v>
      </c>
      <c r="E56" s="58" t="s">
        <v>2222</v>
      </c>
      <c r="F56" s="57" t="s">
        <v>894</v>
      </c>
      <c r="G56" s="57" t="s">
        <v>896</v>
      </c>
      <c r="H56" s="58" t="s">
        <v>2217</v>
      </c>
      <c r="J56" s="59" t="str">
        <f t="shared" si="0"/>
        <v>PA.NE.020602</v>
      </c>
      <c r="K56" s="58" t="s">
        <v>2212</v>
      </c>
      <c r="L56" s="57" t="str">
        <f t="shared" si="1"/>
        <v>Follows commands</v>
      </c>
      <c r="M56" s="59" t="str">
        <f t="shared" si="2"/>
        <v>PI.PA.NE.020602.01</v>
      </c>
      <c r="N56" s="59"/>
      <c r="O56" s="59" t="str">
        <f t="shared" si="3"/>
        <v>PH.PA.NE.020602.01</v>
      </c>
      <c r="Q56" s="59" t="str">
        <f t="shared" si="4"/>
        <v>CL.PA.NE.020602.01</v>
      </c>
      <c r="R56" s="59"/>
      <c r="S56" s="59" t="str">
        <f t="shared" si="5"/>
        <v>DR.PA.NE.020602.01</v>
      </c>
      <c r="T56" s="59"/>
      <c r="U56" s="60" t="str">
        <f t="shared" si="6"/>
        <v>IM.PA.NE.020602.01</v>
      </c>
      <c r="V56" s="59"/>
      <c r="W56" s="60" t="str">
        <f t="shared" si="7"/>
        <v>GE.PA.NE.020602.01</v>
      </c>
    </row>
    <row r="57" spans="1:31" s="57" customFormat="1" ht="14" customHeight="1">
      <c r="A57" s="57" t="s">
        <v>1736</v>
      </c>
      <c r="C57" s="58" t="s">
        <v>2217</v>
      </c>
      <c r="E57" s="58" t="s">
        <v>2222</v>
      </c>
      <c r="F57" s="57" t="s">
        <v>894</v>
      </c>
      <c r="G57" s="57" t="s">
        <v>1232</v>
      </c>
      <c r="H57" s="58" t="s">
        <v>2219</v>
      </c>
      <c r="J57" s="59" t="str">
        <f t="shared" si="0"/>
        <v>PA.NE.020603</v>
      </c>
      <c r="K57" s="58" t="s">
        <v>2212</v>
      </c>
      <c r="L57" s="57" t="str">
        <f t="shared" si="1"/>
        <v>Confused</v>
      </c>
      <c r="M57" s="59" t="str">
        <f t="shared" si="2"/>
        <v>PI.PA.NE.020603.01</v>
      </c>
      <c r="N57" s="59"/>
      <c r="O57" s="59" t="str">
        <f t="shared" si="3"/>
        <v>PH.PA.NE.020603.01</v>
      </c>
      <c r="Q57" s="59" t="str">
        <f t="shared" si="4"/>
        <v>CL.PA.NE.020603.01</v>
      </c>
      <c r="R57" s="59"/>
      <c r="S57" s="59" t="str">
        <f t="shared" si="5"/>
        <v>DR.PA.NE.020603.01</v>
      </c>
      <c r="T57" s="59"/>
      <c r="U57" s="60" t="str">
        <f t="shared" si="6"/>
        <v>IM.PA.NE.020603.01</v>
      </c>
      <c r="V57" s="59"/>
      <c r="W57" s="60" t="str">
        <f t="shared" si="7"/>
        <v>GE.PA.NE.020603.01</v>
      </c>
    </row>
    <row r="58" spans="1:31" s="57" customFormat="1" ht="14" customHeight="1">
      <c r="A58" s="57" t="s">
        <v>1736</v>
      </c>
      <c r="C58" s="58" t="s">
        <v>2217</v>
      </c>
      <c r="E58" s="58" t="s">
        <v>2222</v>
      </c>
      <c r="F58" s="57" t="s">
        <v>894</v>
      </c>
      <c r="G58" s="57" t="s">
        <v>897</v>
      </c>
      <c r="H58" s="58" t="s">
        <v>2063</v>
      </c>
      <c r="J58" s="59" t="str">
        <f t="shared" si="0"/>
        <v>PA.NE.020604</v>
      </c>
      <c r="K58" s="58" t="s">
        <v>2212</v>
      </c>
      <c r="L58" s="57" t="str">
        <f t="shared" si="1"/>
        <v>Delirious</v>
      </c>
      <c r="M58" s="59" t="str">
        <f t="shared" si="2"/>
        <v>PI.PA.NE.020604.01</v>
      </c>
      <c r="N58" s="59"/>
      <c r="O58" s="59" t="str">
        <f t="shared" si="3"/>
        <v>PH.PA.NE.020604.01</v>
      </c>
      <c r="Q58" s="59" t="str">
        <f t="shared" si="4"/>
        <v>CL.PA.NE.020604.01</v>
      </c>
      <c r="R58" s="59"/>
      <c r="S58" s="59" t="str">
        <f t="shared" si="5"/>
        <v>DR.PA.NE.020604.01</v>
      </c>
      <c r="T58" s="59"/>
      <c r="U58" s="60" t="str">
        <f t="shared" si="6"/>
        <v>IM.PA.NE.020604.01</v>
      </c>
      <c r="V58" s="59"/>
      <c r="W58" s="60" t="str">
        <f t="shared" si="7"/>
        <v>GE.PA.NE.020604.01</v>
      </c>
    </row>
    <row r="59" spans="1:31" s="57" customFormat="1" ht="14" customHeight="1">
      <c r="A59" s="57" t="s">
        <v>1736</v>
      </c>
      <c r="C59" s="58" t="s">
        <v>2217</v>
      </c>
      <c r="E59" s="58" t="s">
        <v>2222</v>
      </c>
      <c r="F59" s="57" t="s">
        <v>894</v>
      </c>
      <c r="G59" s="57" t="s">
        <v>898</v>
      </c>
      <c r="H59" s="58" t="s">
        <v>2065</v>
      </c>
      <c r="J59" s="59" t="str">
        <f t="shared" si="0"/>
        <v>PA.NE.020605</v>
      </c>
      <c r="K59" s="58" t="s">
        <v>2212</v>
      </c>
      <c r="L59" s="57" t="str">
        <f t="shared" si="1"/>
        <v>Obtunded</v>
      </c>
      <c r="M59" s="59" t="str">
        <f t="shared" si="2"/>
        <v>PI.PA.NE.020605.01</v>
      </c>
      <c r="N59" s="59"/>
      <c r="O59" s="59" t="str">
        <f t="shared" si="3"/>
        <v>PH.PA.NE.020605.01</v>
      </c>
      <c r="Q59" s="59" t="str">
        <f t="shared" si="4"/>
        <v>CL.PA.NE.020605.01</v>
      </c>
      <c r="R59" s="59"/>
      <c r="S59" s="59" t="str">
        <f t="shared" si="5"/>
        <v>DR.PA.NE.020605.01</v>
      </c>
      <c r="T59" s="59"/>
      <c r="U59" s="60" t="str">
        <f t="shared" si="6"/>
        <v>IM.PA.NE.020605.01</v>
      </c>
      <c r="V59" s="59"/>
      <c r="W59" s="60" t="str">
        <f t="shared" si="7"/>
        <v>GE.PA.NE.020605.01</v>
      </c>
    </row>
    <row r="60" spans="1:31" s="57" customFormat="1" ht="14" customHeight="1">
      <c r="A60" s="57" t="s">
        <v>1736</v>
      </c>
      <c r="C60" s="58" t="s">
        <v>2217</v>
      </c>
      <c r="E60" s="58" t="s">
        <v>2222</v>
      </c>
      <c r="F60" s="57" t="s">
        <v>894</v>
      </c>
      <c r="G60" s="57" t="s">
        <v>899</v>
      </c>
      <c r="H60" s="58" t="s">
        <v>2222</v>
      </c>
      <c r="J60" s="59" t="str">
        <f t="shared" si="0"/>
        <v>PA.NE.020606</v>
      </c>
      <c r="K60" s="58" t="s">
        <v>2212</v>
      </c>
      <c r="L60" s="57" t="str">
        <f t="shared" si="1"/>
        <v>Sedated</v>
      </c>
      <c r="M60" s="59" t="str">
        <f t="shared" si="2"/>
        <v>PI.PA.NE.020606.01</v>
      </c>
      <c r="N60" s="59"/>
      <c r="O60" s="59" t="str">
        <f t="shared" si="3"/>
        <v>PH.PA.NE.020606.01</v>
      </c>
      <c r="Q60" s="59" t="str">
        <f t="shared" si="4"/>
        <v>CL.PA.NE.020606.01</v>
      </c>
      <c r="R60" s="59"/>
      <c r="S60" s="59" t="str">
        <f t="shared" si="5"/>
        <v>DR.PA.NE.020606.01</v>
      </c>
      <c r="T60" s="59"/>
      <c r="U60" s="60" t="str">
        <f t="shared" si="6"/>
        <v>IM.PA.NE.020606.01</v>
      </c>
      <c r="V60" s="59"/>
      <c r="W60" s="60" t="str">
        <f t="shared" si="7"/>
        <v>GE.PA.NE.020606.01</v>
      </c>
    </row>
    <row r="61" spans="1:31" s="57" customFormat="1" ht="14" customHeight="1">
      <c r="A61" s="57" t="s">
        <v>1736</v>
      </c>
      <c r="C61" s="58" t="s">
        <v>2217</v>
      </c>
      <c r="E61" s="58" t="s">
        <v>2222</v>
      </c>
      <c r="F61" s="57" t="s">
        <v>894</v>
      </c>
      <c r="G61" s="57" t="s">
        <v>900</v>
      </c>
      <c r="H61" s="58" t="s">
        <v>2376</v>
      </c>
      <c r="J61" s="59" t="str">
        <f t="shared" si="0"/>
        <v>PA.NE.020607</v>
      </c>
      <c r="K61" s="58" t="s">
        <v>2212</v>
      </c>
      <c r="L61" s="57" t="str">
        <f t="shared" si="1"/>
        <v>Stuporous</v>
      </c>
      <c r="M61" s="59" t="str">
        <f t="shared" si="2"/>
        <v>PI.PA.NE.020607.01</v>
      </c>
      <c r="N61" s="59"/>
      <c r="O61" s="59" t="str">
        <f t="shared" si="3"/>
        <v>PH.PA.NE.020607.01</v>
      </c>
      <c r="Q61" s="59" t="str">
        <f t="shared" si="4"/>
        <v>CL.PA.NE.020607.01</v>
      </c>
      <c r="R61" s="59"/>
      <c r="S61" s="59" t="str">
        <f t="shared" si="5"/>
        <v>DR.PA.NE.020607.01</v>
      </c>
      <c r="T61" s="59"/>
      <c r="U61" s="60" t="str">
        <f t="shared" si="6"/>
        <v>IM.PA.NE.020607.01</v>
      </c>
      <c r="V61" s="59"/>
      <c r="W61" s="60" t="str">
        <f t="shared" si="7"/>
        <v>GE.PA.NE.020607.01</v>
      </c>
    </row>
    <row r="62" spans="1:31" s="57" customFormat="1" ht="14" customHeight="1">
      <c r="A62" s="57" t="s">
        <v>1736</v>
      </c>
      <c r="C62" s="58" t="s">
        <v>2217</v>
      </c>
      <c r="E62" s="58" t="s">
        <v>2222</v>
      </c>
      <c r="F62" s="57" t="s">
        <v>894</v>
      </c>
      <c r="G62" s="57" t="s">
        <v>901</v>
      </c>
      <c r="H62" s="58" t="s">
        <v>2378</v>
      </c>
      <c r="J62" s="59" t="str">
        <f t="shared" si="0"/>
        <v>PA.NE.020608</v>
      </c>
      <c r="K62" s="58" t="s">
        <v>2212</v>
      </c>
      <c r="L62" s="57" t="str">
        <f t="shared" si="1"/>
        <v>Unresponsive</v>
      </c>
      <c r="M62" s="59" t="str">
        <f t="shared" si="2"/>
        <v>PI.PA.NE.020608.01</v>
      </c>
      <c r="N62" s="59"/>
      <c r="O62" s="59" t="str">
        <f t="shared" si="3"/>
        <v>PH.PA.NE.020608.01</v>
      </c>
      <c r="Q62" s="59" t="str">
        <f t="shared" si="4"/>
        <v>CL.PA.NE.020608.01</v>
      </c>
      <c r="R62" s="59"/>
      <c r="S62" s="59" t="str">
        <f t="shared" si="5"/>
        <v>DR.PA.NE.020608.01</v>
      </c>
      <c r="T62" s="59"/>
      <c r="U62" s="60" t="str">
        <f t="shared" si="6"/>
        <v>IM.PA.NE.020608.01</v>
      </c>
      <c r="V62" s="59"/>
      <c r="W62" s="60" t="str">
        <f t="shared" si="7"/>
        <v>GE.PA.NE.020608.01</v>
      </c>
    </row>
    <row r="63" spans="1:31" s="57" customFormat="1" ht="14" customHeight="1">
      <c r="A63" s="57" t="s">
        <v>1736</v>
      </c>
      <c r="C63" s="58" t="s">
        <v>2217</v>
      </c>
      <c r="E63" s="58" t="s">
        <v>2222</v>
      </c>
      <c r="F63" s="57" t="s">
        <v>894</v>
      </c>
      <c r="G63" s="57" t="s">
        <v>275</v>
      </c>
      <c r="H63" s="58" t="s">
        <v>2380</v>
      </c>
      <c r="J63" s="59" t="str">
        <f t="shared" si="0"/>
        <v>PA.NE.020609</v>
      </c>
      <c r="K63" s="58" t="s">
        <v>2212</v>
      </c>
      <c r="L63" s="57" t="str">
        <f t="shared" si="1"/>
        <v>Chemically paralyzed</v>
      </c>
      <c r="M63" s="59" t="str">
        <f t="shared" si="2"/>
        <v>PI.PA.NE.020609.01</v>
      </c>
      <c r="N63" s="59"/>
      <c r="O63" s="59" t="str">
        <f t="shared" si="3"/>
        <v>PH.PA.NE.020609.01</v>
      </c>
      <c r="Q63" s="59" t="str">
        <f t="shared" si="4"/>
        <v>CL.PA.NE.020609.01</v>
      </c>
      <c r="R63" s="59"/>
      <c r="S63" s="59" t="str">
        <f t="shared" si="5"/>
        <v>DR.PA.NE.020609.01</v>
      </c>
      <c r="T63" s="59"/>
      <c r="U63" s="60" t="str">
        <f t="shared" si="6"/>
        <v>IM.PA.NE.020609.01</v>
      </c>
      <c r="V63" s="59"/>
      <c r="W63" s="60" t="str">
        <f t="shared" si="7"/>
        <v>GE.PA.NE.020609.01</v>
      </c>
    </row>
    <row r="64" spans="1:31" s="57" customFormat="1" ht="14" customHeight="1">
      <c r="A64" s="57" t="s">
        <v>1736</v>
      </c>
      <c r="C64" s="58" t="s">
        <v>2217</v>
      </c>
      <c r="E64" s="58" t="s">
        <v>2222</v>
      </c>
      <c r="F64" s="57" t="s">
        <v>894</v>
      </c>
      <c r="G64" s="57" t="s">
        <v>174</v>
      </c>
      <c r="H64" s="58" t="s">
        <v>2927</v>
      </c>
      <c r="J64" s="59" t="str">
        <f t="shared" ref="J64" si="22">CONCATENATE("PA.NE.",C64,E64,H64)</f>
        <v>PA.NE.020610</v>
      </c>
      <c r="K64" s="58" t="s">
        <v>2212</v>
      </c>
      <c r="L64" s="57" t="str">
        <f t="shared" ref="L64" si="23">G64</f>
        <v>Awake</v>
      </c>
      <c r="M64" s="59" t="str">
        <f t="shared" si="2"/>
        <v>PI.PA.NE.020610.01</v>
      </c>
      <c r="N64" s="59"/>
      <c r="O64" s="59" t="str">
        <f t="shared" si="3"/>
        <v>PH.PA.NE.020610.01</v>
      </c>
      <c r="Q64" s="59" t="str">
        <f t="shared" si="4"/>
        <v>CL.PA.NE.020610.01</v>
      </c>
      <c r="R64" s="59"/>
      <c r="S64" s="59" t="str">
        <f t="shared" si="5"/>
        <v>DR.PA.NE.020610.01</v>
      </c>
      <c r="T64" s="59"/>
      <c r="U64" s="60" t="str">
        <f t="shared" si="6"/>
        <v>IM.PA.NE.020610.01</v>
      </c>
      <c r="V64" s="59"/>
      <c r="W64" s="60" t="str">
        <f t="shared" si="7"/>
        <v>GE.PA.NE.020610.01</v>
      </c>
      <c r="AD64" s="57" t="s">
        <v>2926</v>
      </c>
      <c r="AE64" s="57">
        <v>1302</v>
      </c>
    </row>
    <row r="65" spans="1:35" s="57" customFormat="1" ht="14" customHeight="1">
      <c r="A65" s="57" t="s">
        <v>1736</v>
      </c>
      <c r="C65" s="58" t="s">
        <v>2217</v>
      </c>
      <c r="E65" s="58" t="s">
        <v>2222</v>
      </c>
      <c r="F65" s="57" t="s">
        <v>894</v>
      </c>
      <c r="G65" s="57" t="s">
        <v>3366</v>
      </c>
      <c r="H65" s="58" t="s">
        <v>2126</v>
      </c>
      <c r="J65" s="59" t="str">
        <f t="shared" si="0"/>
        <v>PA.NE.020611</v>
      </c>
      <c r="K65" s="58" t="s">
        <v>2212</v>
      </c>
      <c r="L65" s="57" t="str">
        <f t="shared" si="1"/>
        <v>Lethargic</v>
      </c>
      <c r="M65" s="59" t="str">
        <f t="shared" ref="M65" si="24">CONCATENATE("PI.",J65,".",K65)</f>
        <v>PI.PA.NE.020611.01</v>
      </c>
      <c r="N65" s="59"/>
      <c r="O65" s="59" t="str">
        <f t="shared" ref="O65" si="25">CONCATENATE("PH.",J65,".",K65)</f>
        <v>PH.PA.NE.020611.01</v>
      </c>
      <c r="Q65" s="59" t="str">
        <f t="shared" ref="Q65" si="26">CONCATENATE("CL.",J65,".",K65)</f>
        <v>CL.PA.NE.020611.01</v>
      </c>
      <c r="R65" s="59"/>
      <c r="S65" s="59" t="str">
        <f t="shared" ref="S65" si="27">CONCATENATE("DR.",J65,".",K65)</f>
        <v>DR.PA.NE.020611.01</v>
      </c>
      <c r="T65" s="59"/>
      <c r="U65" s="60" t="str">
        <f t="shared" si="6"/>
        <v>IM.PA.NE.020611.01</v>
      </c>
      <c r="V65" s="59"/>
      <c r="W65" s="60" t="str">
        <f t="shared" si="7"/>
        <v>GE.PA.NE.020611.01</v>
      </c>
      <c r="AH65" s="57" t="s">
        <v>3207</v>
      </c>
      <c r="AI65" s="57">
        <v>1500</v>
      </c>
    </row>
    <row r="66" spans="1:35" s="57" customFormat="1" ht="14" customHeight="1">
      <c r="A66" s="57" t="s">
        <v>1736</v>
      </c>
      <c r="C66" s="58" t="s">
        <v>2217</v>
      </c>
      <c r="D66" s="57" t="s">
        <v>902</v>
      </c>
      <c r="E66" s="58" t="s">
        <v>2376</v>
      </c>
      <c r="F66" s="57" t="s">
        <v>902</v>
      </c>
      <c r="G66" s="57" t="s">
        <v>903</v>
      </c>
      <c r="H66" s="58" t="s">
        <v>2212</v>
      </c>
      <c r="J66" s="59" t="str">
        <f t="shared" si="0"/>
        <v>PA.NE.020701</v>
      </c>
      <c r="K66" s="58" t="s">
        <v>2212</v>
      </c>
      <c r="L66" s="57" t="str">
        <f t="shared" si="1"/>
        <v>Person, place, time, situation</v>
      </c>
      <c r="M66" s="59" t="str">
        <f t="shared" si="2"/>
        <v>PI.PA.NE.020701.01</v>
      </c>
      <c r="N66" s="59"/>
      <c r="O66" s="59" t="str">
        <f t="shared" si="3"/>
        <v>PH.PA.NE.020701.01</v>
      </c>
      <c r="Q66" s="59" t="str">
        <f t="shared" si="4"/>
        <v>CL.PA.NE.020701.01</v>
      </c>
      <c r="R66" s="59"/>
      <c r="S66" s="59" t="str">
        <f t="shared" si="5"/>
        <v>DR.PA.NE.020701.01</v>
      </c>
      <c r="T66" s="59"/>
      <c r="U66" s="60" t="str">
        <f t="shared" si="6"/>
        <v>IM.PA.NE.020701.01</v>
      </c>
      <c r="V66" s="59"/>
      <c r="W66" s="60" t="str">
        <f t="shared" si="7"/>
        <v>GE.PA.NE.020701.01</v>
      </c>
    </row>
    <row r="67" spans="1:35" s="57" customFormat="1" ht="14" customHeight="1">
      <c r="A67" s="57" t="s">
        <v>1736</v>
      </c>
      <c r="C67" s="58" t="s">
        <v>2217</v>
      </c>
      <c r="E67" s="58" t="s">
        <v>2376</v>
      </c>
      <c r="F67" s="57" t="s">
        <v>902</v>
      </c>
      <c r="G67" s="57" t="s">
        <v>904</v>
      </c>
      <c r="H67" s="58" t="s">
        <v>2217</v>
      </c>
      <c r="J67" s="59" t="str">
        <f t="shared" si="0"/>
        <v>PA.NE.020702</v>
      </c>
      <c r="K67" s="58" t="s">
        <v>2212</v>
      </c>
      <c r="L67" s="57" t="str">
        <f t="shared" si="1"/>
        <v>Person, place, time</v>
      </c>
      <c r="M67" s="59" t="str">
        <f t="shared" si="2"/>
        <v>PI.PA.NE.020702.01</v>
      </c>
      <c r="N67" s="59"/>
      <c r="O67" s="59" t="str">
        <f t="shared" si="3"/>
        <v>PH.PA.NE.020702.01</v>
      </c>
      <c r="Q67" s="59" t="str">
        <f t="shared" si="4"/>
        <v>CL.PA.NE.020702.01</v>
      </c>
      <c r="R67" s="59"/>
      <c r="S67" s="59" t="str">
        <f t="shared" si="5"/>
        <v>DR.PA.NE.020702.01</v>
      </c>
      <c r="T67" s="59"/>
      <c r="U67" s="60" t="str">
        <f t="shared" si="6"/>
        <v>IM.PA.NE.020702.01</v>
      </c>
      <c r="V67" s="59"/>
      <c r="W67" s="60" t="str">
        <f t="shared" si="7"/>
        <v>GE.PA.NE.020702.01</v>
      </c>
    </row>
    <row r="68" spans="1:35" s="57" customFormat="1" ht="14" customHeight="1">
      <c r="A68" s="57" t="s">
        <v>1736</v>
      </c>
      <c r="C68" s="58" t="s">
        <v>2217</v>
      </c>
      <c r="E68" s="58" t="s">
        <v>2376</v>
      </c>
      <c r="F68" s="57" t="s">
        <v>902</v>
      </c>
      <c r="G68" s="57" t="s">
        <v>905</v>
      </c>
      <c r="H68" s="58" t="s">
        <v>2219</v>
      </c>
      <c r="J68" s="59" t="str">
        <f t="shared" si="0"/>
        <v>PA.NE.020703</v>
      </c>
      <c r="K68" s="58" t="s">
        <v>2212</v>
      </c>
      <c r="L68" s="57" t="str">
        <f t="shared" si="1"/>
        <v>Person, place</v>
      </c>
      <c r="M68" s="59" t="str">
        <f t="shared" si="2"/>
        <v>PI.PA.NE.020703.01</v>
      </c>
      <c r="N68" s="59"/>
      <c r="O68" s="59" t="str">
        <f t="shared" si="3"/>
        <v>PH.PA.NE.020703.01</v>
      </c>
      <c r="Q68" s="59" t="str">
        <f t="shared" si="4"/>
        <v>CL.PA.NE.020703.01</v>
      </c>
      <c r="R68" s="59"/>
      <c r="S68" s="59" t="str">
        <f t="shared" si="5"/>
        <v>DR.PA.NE.020703.01</v>
      </c>
      <c r="T68" s="59"/>
      <c r="U68" s="60" t="str">
        <f t="shared" ref="U68:U131" si="28">CONCATENATE("IM.",J68, ".",K68)</f>
        <v>IM.PA.NE.020703.01</v>
      </c>
      <c r="V68" s="59"/>
      <c r="W68" s="60" t="str">
        <f t="shared" ref="W68:W131" si="29">CONCATENATE("GE.",J68, ".",K68)</f>
        <v>GE.PA.NE.020703.01</v>
      </c>
    </row>
    <row r="69" spans="1:35" s="57" customFormat="1" ht="14" customHeight="1">
      <c r="A69" s="57" t="s">
        <v>1736</v>
      </c>
      <c r="C69" s="58" t="s">
        <v>2217</v>
      </c>
      <c r="E69" s="58" t="s">
        <v>2376</v>
      </c>
      <c r="F69" s="57" t="s">
        <v>902</v>
      </c>
      <c r="G69" s="57" t="s">
        <v>906</v>
      </c>
      <c r="H69" s="58" t="s">
        <v>2063</v>
      </c>
      <c r="J69" s="59" t="str">
        <f t="shared" si="0"/>
        <v>PA.NE.020704</v>
      </c>
      <c r="K69" s="58" t="s">
        <v>2212</v>
      </c>
      <c r="L69" s="57" t="str">
        <f t="shared" si="1"/>
        <v>Person</v>
      </c>
      <c r="M69" s="59" t="str">
        <f t="shared" si="2"/>
        <v>PI.PA.NE.020704.01</v>
      </c>
      <c r="N69" s="59"/>
      <c r="O69" s="59" t="str">
        <f t="shared" si="3"/>
        <v>PH.PA.NE.020704.01</v>
      </c>
      <c r="Q69" s="59" t="str">
        <f t="shared" si="4"/>
        <v>CL.PA.NE.020704.01</v>
      </c>
      <c r="R69" s="59"/>
      <c r="S69" s="59" t="str">
        <f t="shared" si="5"/>
        <v>DR.PA.NE.020704.01</v>
      </c>
      <c r="T69" s="59"/>
      <c r="U69" s="60" t="str">
        <f t="shared" si="28"/>
        <v>IM.PA.NE.020704.01</v>
      </c>
      <c r="V69" s="59"/>
      <c r="W69" s="60" t="str">
        <f t="shared" si="29"/>
        <v>GE.PA.NE.020704.01</v>
      </c>
    </row>
    <row r="70" spans="1:35" s="57" customFormat="1" ht="14" customHeight="1">
      <c r="A70" s="57" t="s">
        <v>1736</v>
      </c>
      <c r="C70" s="58" t="s">
        <v>2217</v>
      </c>
      <c r="E70" s="58" t="s">
        <v>2376</v>
      </c>
      <c r="F70" s="57" t="s">
        <v>902</v>
      </c>
      <c r="G70" s="57" t="s">
        <v>907</v>
      </c>
      <c r="H70" s="58" t="s">
        <v>2065</v>
      </c>
      <c r="J70" s="59" t="str">
        <f t="shared" si="0"/>
        <v>PA.NE.020705</v>
      </c>
      <c r="K70" s="58" t="s">
        <v>2212</v>
      </c>
      <c r="L70" s="57" t="str">
        <f t="shared" si="1"/>
        <v>Not oriented</v>
      </c>
      <c r="M70" s="59" t="str">
        <f t="shared" si="2"/>
        <v>PI.PA.NE.020705.01</v>
      </c>
      <c r="N70" s="59"/>
      <c r="O70" s="59" t="str">
        <f t="shared" si="3"/>
        <v>PH.PA.NE.020705.01</v>
      </c>
      <c r="Q70" s="59" t="str">
        <f t="shared" si="4"/>
        <v>CL.PA.NE.020705.01</v>
      </c>
      <c r="R70" s="59"/>
      <c r="S70" s="59" t="str">
        <f t="shared" si="5"/>
        <v>DR.PA.NE.020705.01</v>
      </c>
      <c r="T70" s="59"/>
      <c r="U70" s="60" t="str">
        <f t="shared" si="28"/>
        <v>IM.PA.NE.020705.01</v>
      </c>
      <c r="V70" s="59"/>
      <c r="W70" s="60" t="str">
        <f t="shared" si="29"/>
        <v>GE.PA.NE.020705.01</v>
      </c>
    </row>
    <row r="71" spans="1:35" s="57" customFormat="1" ht="14" customHeight="1">
      <c r="A71" s="57" t="s">
        <v>1736</v>
      </c>
      <c r="C71" s="58" t="s">
        <v>2217</v>
      </c>
      <c r="D71" s="57" t="s">
        <v>908</v>
      </c>
      <c r="E71" s="58" t="s">
        <v>2378</v>
      </c>
      <c r="F71" s="57" t="s">
        <v>908</v>
      </c>
      <c r="G71" s="57" t="s">
        <v>1324</v>
      </c>
      <c r="H71" s="58" t="s">
        <v>2212</v>
      </c>
      <c r="J71" s="59" t="str">
        <f t="shared" si="0"/>
        <v>PA.NE.020801</v>
      </c>
      <c r="K71" s="58" t="s">
        <v>2212</v>
      </c>
      <c r="L71" s="57" t="str">
        <f t="shared" si="1"/>
        <v>Clear</v>
      </c>
      <c r="M71" s="59" t="str">
        <f t="shared" si="2"/>
        <v>PI.PA.NE.020801.01</v>
      </c>
      <c r="N71" s="59"/>
      <c r="O71" s="59" t="str">
        <f t="shared" si="3"/>
        <v>PH.PA.NE.020801.01</v>
      </c>
      <c r="Q71" s="59" t="str">
        <f t="shared" si="4"/>
        <v>CL.PA.NE.020801.01</v>
      </c>
      <c r="R71" s="59"/>
      <c r="S71" s="59" t="str">
        <f t="shared" si="5"/>
        <v>DR.PA.NE.020801.01</v>
      </c>
      <c r="T71" s="59"/>
      <c r="U71" s="60" t="str">
        <f t="shared" si="28"/>
        <v>IM.PA.NE.020801.01</v>
      </c>
      <c r="V71" s="59"/>
      <c r="W71" s="60" t="str">
        <f t="shared" si="29"/>
        <v>GE.PA.NE.020801.01</v>
      </c>
    </row>
    <row r="72" spans="1:35" s="57" customFormat="1" ht="14" customHeight="1">
      <c r="A72" s="57" t="s">
        <v>1736</v>
      </c>
      <c r="C72" s="58" t="s">
        <v>2217</v>
      </c>
      <c r="E72" s="58" t="s">
        <v>2378</v>
      </c>
      <c r="F72" s="57" t="s">
        <v>908</v>
      </c>
      <c r="G72" s="57" t="s">
        <v>909</v>
      </c>
      <c r="H72" s="58" t="s">
        <v>2217</v>
      </c>
      <c r="J72" s="59" t="str">
        <f t="shared" si="0"/>
        <v>PA.NE.020802</v>
      </c>
      <c r="K72" s="58" t="s">
        <v>2212</v>
      </c>
      <c r="L72" s="57" t="str">
        <f t="shared" si="1"/>
        <v>Slurred</v>
      </c>
      <c r="M72" s="59" t="str">
        <f t="shared" si="2"/>
        <v>PI.PA.NE.020802.01</v>
      </c>
      <c r="N72" s="59"/>
      <c r="O72" s="59" t="str">
        <f t="shared" si="3"/>
        <v>PH.PA.NE.020802.01</v>
      </c>
      <c r="Q72" s="59" t="str">
        <f t="shared" si="4"/>
        <v>CL.PA.NE.020802.01</v>
      </c>
      <c r="R72" s="59"/>
      <c r="S72" s="59" t="str">
        <f t="shared" si="5"/>
        <v>DR.PA.NE.020802.01</v>
      </c>
      <c r="T72" s="59"/>
      <c r="U72" s="60" t="str">
        <f t="shared" si="28"/>
        <v>IM.PA.NE.020802.01</v>
      </c>
      <c r="V72" s="59"/>
      <c r="W72" s="60" t="str">
        <f t="shared" si="29"/>
        <v>GE.PA.NE.020802.01</v>
      </c>
    </row>
    <row r="73" spans="1:35" s="57" customFormat="1" ht="14" customHeight="1">
      <c r="A73" s="57" t="s">
        <v>1736</v>
      </c>
      <c r="C73" s="58" t="s">
        <v>2217</v>
      </c>
      <c r="E73" s="58" t="s">
        <v>2378</v>
      </c>
      <c r="F73" s="57" t="s">
        <v>908</v>
      </c>
      <c r="G73" s="57" t="s">
        <v>2567</v>
      </c>
      <c r="H73" s="58" t="s">
        <v>2219</v>
      </c>
      <c r="J73" s="59" t="str">
        <f t="shared" ref="J73:J146" si="30">CONCATENATE("PA.NE.",C73,E73,H73)</f>
        <v>PA.NE.020803</v>
      </c>
      <c r="K73" s="58" t="s">
        <v>2212</v>
      </c>
      <c r="L73" s="57" t="str">
        <f t="shared" ref="L73:L146" si="31">G73</f>
        <v>Inappropriate</v>
      </c>
      <c r="M73" s="59" t="str">
        <f t="shared" ref="M73:M146" si="32">CONCATENATE("PI.",J73,".",K73)</f>
        <v>PI.PA.NE.020803.01</v>
      </c>
      <c r="N73" s="59"/>
      <c r="O73" s="59" t="str">
        <f t="shared" ref="O73:O146" si="33">CONCATENATE("PH.",J73,".",K73)</f>
        <v>PH.PA.NE.020803.01</v>
      </c>
      <c r="Q73" s="59" t="str">
        <f t="shared" ref="Q73:Q146" si="34">CONCATENATE("CL.",J73,".",K73)</f>
        <v>CL.PA.NE.020803.01</v>
      </c>
      <c r="R73" s="59"/>
      <c r="S73" s="59" t="str">
        <f t="shared" si="5"/>
        <v>DR.PA.NE.020803.01</v>
      </c>
      <c r="T73" s="59"/>
      <c r="U73" s="60" t="str">
        <f t="shared" si="28"/>
        <v>IM.PA.NE.020803.01</v>
      </c>
      <c r="V73" s="59"/>
      <c r="W73" s="60" t="str">
        <f t="shared" si="29"/>
        <v>GE.PA.NE.020803.01</v>
      </c>
    </row>
    <row r="74" spans="1:35" s="57" customFormat="1" ht="14" customHeight="1">
      <c r="A74" s="57" t="s">
        <v>1736</v>
      </c>
      <c r="C74" s="58" t="s">
        <v>2217</v>
      </c>
      <c r="E74" s="58" t="s">
        <v>2378</v>
      </c>
      <c r="F74" s="57" t="s">
        <v>908</v>
      </c>
      <c r="G74" s="57" t="s">
        <v>1091</v>
      </c>
      <c r="H74" s="58" t="s">
        <v>2063</v>
      </c>
      <c r="J74" s="59" t="str">
        <f t="shared" si="30"/>
        <v>PA.NE.020804</v>
      </c>
      <c r="K74" s="58" t="s">
        <v>2212</v>
      </c>
      <c r="L74" s="57" t="str">
        <f t="shared" si="31"/>
        <v>Aphasic</v>
      </c>
      <c r="M74" s="59" t="str">
        <f t="shared" si="32"/>
        <v>PI.PA.NE.020804.01</v>
      </c>
      <c r="N74" s="59"/>
      <c r="O74" s="59" t="str">
        <f t="shared" si="33"/>
        <v>PH.PA.NE.020804.01</v>
      </c>
      <c r="Q74" s="59" t="str">
        <f t="shared" si="34"/>
        <v>CL.PA.NE.020804.01</v>
      </c>
      <c r="R74" s="59"/>
      <c r="S74" s="59" t="str">
        <f t="shared" ref="S74:S147" si="35">CONCATENATE("DR.",J74,".",K74)</f>
        <v>DR.PA.NE.020804.01</v>
      </c>
      <c r="T74" s="59"/>
      <c r="U74" s="60" t="str">
        <f t="shared" si="28"/>
        <v>IM.PA.NE.020804.01</v>
      </c>
      <c r="V74" s="59"/>
      <c r="W74" s="60" t="str">
        <f t="shared" si="29"/>
        <v>GE.PA.NE.020804.01</v>
      </c>
    </row>
    <row r="75" spans="1:35" s="57" customFormat="1" ht="14" customHeight="1">
      <c r="A75" s="57" t="s">
        <v>1736</v>
      </c>
      <c r="C75" s="58" t="s">
        <v>2217</v>
      </c>
      <c r="E75" s="58" t="s">
        <v>2378</v>
      </c>
      <c r="F75" s="57" t="s">
        <v>908</v>
      </c>
      <c r="G75" s="57" t="s">
        <v>1092</v>
      </c>
      <c r="H75" s="58" t="s">
        <v>2065</v>
      </c>
      <c r="J75" s="59" t="str">
        <f t="shared" si="30"/>
        <v>PA.NE.020805</v>
      </c>
      <c r="K75" s="58" t="s">
        <v>2212</v>
      </c>
      <c r="L75" s="57" t="str">
        <f t="shared" si="31"/>
        <v>Dysarthric</v>
      </c>
      <c r="M75" s="59" t="str">
        <f t="shared" si="32"/>
        <v>PI.PA.NE.020805.01</v>
      </c>
      <c r="N75" s="59"/>
      <c r="O75" s="59" t="str">
        <f t="shared" si="33"/>
        <v>PH.PA.NE.020805.01</v>
      </c>
      <c r="Q75" s="59" t="str">
        <f t="shared" si="34"/>
        <v>CL.PA.NE.020805.01</v>
      </c>
      <c r="R75" s="59"/>
      <c r="S75" s="59" t="str">
        <f t="shared" si="35"/>
        <v>DR.PA.NE.020805.01</v>
      </c>
      <c r="T75" s="59"/>
      <c r="U75" s="60" t="str">
        <f t="shared" si="28"/>
        <v>IM.PA.NE.020805.01</v>
      </c>
      <c r="V75" s="59"/>
      <c r="W75" s="60" t="str">
        <f t="shared" si="29"/>
        <v>GE.PA.NE.020805.01</v>
      </c>
    </row>
    <row r="76" spans="1:35" s="57" customFormat="1" ht="14" customHeight="1">
      <c r="A76" s="57" t="s">
        <v>1736</v>
      </c>
      <c r="C76" s="58" t="s">
        <v>2217</v>
      </c>
      <c r="E76" s="58" t="s">
        <v>2378</v>
      </c>
      <c r="F76" s="57" t="s">
        <v>908</v>
      </c>
      <c r="G76" s="57" t="s">
        <v>1093</v>
      </c>
      <c r="H76" s="58" t="s">
        <v>2222</v>
      </c>
      <c r="J76" s="59" t="str">
        <f t="shared" si="30"/>
        <v>PA.NE.020806</v>
      </c>
      <c r="K76" s="58" t="s">
        <v>2212</v>
      </c>
      <c r="L76" s="57" t="str">
        <f t="shared" si="31"/>
        <v>Incomprehensible</v>
      </c>
      <c r="M76" s="59" t="str">
        <f t="shared" si="32"/>
        <v>PI.PA.NE.020806.01</v>
      </c>
      <c r="N76" s="59"/>
      <c r="O76" s="59" t="str">
        <f t="shared" si="33"/>
        <v>PH.PA.NE.020806.01</v>
      </c>
      <c r="Q76" s="59" t="str">
        <f t="shared" si="34"/>
        <v>CL.PA.NE.020806.01</v>
      </c>
      <c r="R76" s="59"/>
      <c r="S76" s="59" t="str">
        <f t="shared" si="35"/>
        <v>DR.PA.NE.020806.01</v>
      </c>
      <c r="T76" s="59"/>
      <c r="U76" s="60" t="str">
        <f t="shared" si="28"/>
        <v>IM.PA.NE.020806.01</v>
      </c>
      <c r="V76" s="59"/>
      <c r="W76" s="60" t="str">
        <f t="shared" si="29"/>
        <v>GE.PA.NE.020806.01</v>
      </c>
    </row>
    <row r="77" spans="1:35" s="57" customFormat="1" ht="14" customHeight="1">
      <c r="A77" s="57" t="s">
        <v>1736</v>
      </c>
      <c r="C77" s="58" t="s">
        <v>2217</v>
      </c>
      <c r="E77" s="58" t="s">
        <v>2378</v>
      </c>
      <c r="F77" s="57" t="s">
        <v>908</v>
      </c>
      <c r="G77" s="57" t="s">
        <v>972</v>
      </c>
      <c r="H77" s="58" t="s">
        <v>2376</v>
      </c>
      <c r="J77" s="59" t="str">
        <f t="shared" si="30"/>
        <v>PA.NE.020807</v>
      </c>
      <c r="K77" s="58" t="s">
        <v>2212</v>
      </c>
      <c r="L77" s="57" t="str">
        <f t="shared" si="31"/>
        <v>Other, specify:</v>
      </c>
      <c r="M77" s="59" t="str">
        <f t="shared" si="32"/>
        <v>PI.PA.NE.020807.01</v>
      </c>
      <c r="N77" s="59"/>
      <c r="O77" s="59" t="str">
        <f t="shared" si="33"/>
        <v>PH.PA.NE.020807.01</v>
      </c>
      <c r="Q77" s="59" t="str">
        <f t="shared" si="34"/>
        <v>CL.PA.NE.020807.01</v>
      </c>
      <c r="R77" s="59"/>
      <c r="S77" s="59" t="str">
        <f t="shared" si="35"/>
        <v>DR.PA.NE.020807.01</v>
      </c>
      <c r="T77" s="59"/>
      <c r="U77" s="60" t="str">
        <f t="shared" si="28"/>
        <v>IM.PA.NE.020807.01</v>
      </c>
      <c r="V77" s="59"/>
      <c r="W77" s="60" t="str">
        <f t="shared" si="29"/>
        <v>GE.PA.NE.020807.01</v>
      </c>
    </row>
    <row r="78" spans="1:35" s="57" customFormat="1" ht="14" customHeight="1">
      <c r="A78" s="57" t="s">
        <v>1736</v>
      </c>
      <c r="C78" s="58" t="s">
        <v>2217</v>
      </c>
      <c r="E78" s="58" t="s">
        <v>2378</v>
      </c>
      <c r="F78" s="57" t="s">
        <v>908</v>
      </c>
      <c r="G78" s="57" t="s">
        <v>913</v>
      </c>
      <c r="H78" s="58" t="s">
        <v>2378</v>
      </c>
      <c r="J78" s="59" t="str">
        <f t="shared" si="30"/>
        <v>PA.NE.020808</v>
      </c>
      <c r="K78" s="58" t="s">
        <v>2212</v>
      </c>
      <c r="L78" s="57" t="str">
        <f t="shared" si="31"/>
        <v>Pharmacological paralysis</v>
      </c>
      <c r="M78" s="59" t="str">
        <f t="shared" si="32"/>
        <v>PI.PA.NE.020808.01</v>
      </c>
      <c r="N78" s="59"/>
      <c r="O78" s="59" t="str">
        <f t="shared" si="33"/>
        <v>PH.PA.NE.020808.01</v>
      </c>
      <c r="Q78" s="59" t="str">
        <f t="shared" si="34"/>
        <v>CL.PA.NE.020808.01</v>
      </c>
      <c r="R78" s="59"/>
      <c r="S78" s="59" t="str">
        <f t="shared" si="35"/>
        <v>DR.PA.NE.020808.01</v>
      </c>
      <c r="T78" s="59"/>
      <c r="U78" s="60" t="str">
        <f t="shared" si="28"/>
        <v>IM.PA.NE.020808.01</v>
      </c>
      <c r="V78" s="59"/>
      <c r="W78" s="60" t="str">
        <f t="shared" si="29"/>
        <v>GE.PA.NE.020808.01</v>
      </c>
    </row>
    <row r="79" spans="1:35" s="57" customFormat="1" ht="14" customHeight="1">
      <c r="A79" s="57" t="s">
        <v>1736</v>
      </c>
      <c r="C79" s="58" t="s">
        <v>2217</v>
      </c>
      <c r="E79" s="58" t="s">
        <v>2378</v>
      </c>
      <c r="F79" s="57" t="s">
        <v>908</v>
      </c>
      <c r="G79" s="57" t="s">
        <v>914</v>
      </c>
      <c r="H79" s="58" t="s">
        <v>2380</v>
      </c>
      <c r="J79" s="59" t="str">
        <f t="shared" si="30"/>
        <v>PA.NE.020809</v>
      </c>
      <c r="K79" s="58" t="s">
        <v>2212</v>
      </c>
      <c r="L79" s="57" t="str">
        <f t="shared" si="31"/>
        <v>Intubated</v>
      </c>
      <c r="M79" s="59" t="str">
        <f t="shared" si="32"/>
        <v>PI.PA.NE.020809.01</v>
      </c>
      <c r="N79" s="59"/>
      <c r="O79" s="59" t="str">
        <f t="shared" si="33"/>
        <v>PH.PA.NE.020809.01</v>
      </c>
      <c r="Q79" s="59" t="str">
        <f t="shared" si="34"/>
        <v>CL.PA.NE.020809.01</v>
      </c>
      <c r="R79" s="59"/>
      <c r="S79" s="59" t="str">
        <f t="shared" si="35"/>
        <v>DR.PA.NE.020809.01</v>
      </c>
      <c r="T79" s="59"/>
      <c r="U79" s="60" t="str">
        <f t="shared" si="28"/>
        <v>IM.PA.NE.020809.01</v>
      </c>
      <c r="V79" s="59"/>
      <c r="W79" s="60" t="str">
        <f t="shared" si="29"/>
        <v>GE.PA.NE.020809.01</v>
      </c>
    </row>
    <row r="80" spans="1:35" s="57" customFormat="1" ht="14" customHeight="1">
      <c r="A80" s="57" t="s">
        <v>1736</v>
      </c>
      <c r="C80" s="58" t="s">
        <v>2217</v>
      </c>
      <c r="E80" s="58" t="s">
        <v>2378</v>
      </c>
      <c r="F80" s="57" t="s">
        <v>908</v>
      </c>
      <c r="G80" s="57" t="s">
        <v>915</v>
      </c>
      <c r="H80" s="58" t="s">
        <v>2124</v>
      </c>
      <c r="J80" s="59" t="str">
        <f t="shared" si="30"/>
        <v>PA.NE.020810</v>
      </c>
      <c r="K80" s="58" t="s">
        <v>2212</v>
      </c>
      <c r="L80" s="57" t="str">
        <f t="shared" si="31"/>
        <v>Tracheostomy</v>
      </c>
      <c r="M80" s="59" t="str">
        <f t="shared" si="32"/>
        <v>PI.PA.NE.020810.01</v>
      </c>
      <c r="N80" s="59"/>
      <c r="O80" s="59" t="str">
        <f t="shared" si="33"/>
        <v>PH.PA.NE.020810.01</v>
      </c>
      <c r="Q80" s="59" t="str">
        <f t="shared" si="34"/>
        <v>CL.PA.NE.020810.01</v>
      </c>
      <c r="R80" s="59"/>
      <c r="S80" s="59" t="str">
        <f t="shared" si="35"/>
        <v>DR.PA.NE.020810.01</v>
      </c>
      <c r="T80" s="59"/>
      <c r="U80" s="60" t="str">
        <f t="shared" si="28"/>
        <v>IM.PA.NE.020810.01</v>
      </c>
      <c r="V80" s="59"/>
      <c r="W80" s="60" t="str">
        <f t="shared" si="29"/>
        <v>GE.PA.NE.020810.01</v>
      </c>
    </row>
    <row r="81" spans="1:23" s="57" customFormat="1" ht="14" customHeight="1">
      <c r="A81" s="57" t="s">
        <v>1736</v>
      </c>
      <c r="C81" s="58" t="s">
        <v>2217</v>
      </c>
      <c r="E81" s="58" t="s">
        <v>2378</v>
      </c>
      <c r="F81" s="57" t="s">
        <v>908</v>
      </c>
      <c r="G81" s="57" t="s">
        <v>274</v>
      </c>
      <c r="H81" s="58" t="s">
        <v>2126</v>
      </c>
      <c r="J81" s="59" t="str">
        <f t="shared" si="30"/>
        <v>PA.NE.020811</v>
      </c>
      <c r="K81" s="58" t="s">
        <v>2212</v>
      </c>
      <c r="L81" s="57" t="str">
        <f t="shared" si="31"/>
        <v>Altered mental status</v>
      </c>
      <c r="M81" s="59" t="str">
        <f t="shared" si="32"/>
        <v>PI.PA.NE.020811.01</v>
      </c>
      <c r="N81" s="59"/>
      <c r="O81" s="59" t="str">
        <f t="shared" si="33"/>
        <v>PH.PA.NE.020811.01</v>
      </c>
      <c r="Q81" s="59" t="str">
        <f t="shared" si="34"/>
        <v>CL.PA.NE.020811.01</v>
      </c>
      <c r="R81" s="59"/>
      <c r="S81" s="59" t="str">
        <f t="shared" si="35"/>
        <v>DR.PA.NE.020811.01</v>
      </c>
      <c r="T81" s="59"/>
      <c r="U81" s="60" t="str">
        <f t="shared" si="28"/>
        <v>IM.PA.NE.020811.01</v>
      </c>
      <c r="V81" s="59"/>
      <c r="W81" s="60" t="str">
        <f t="shared" si="29"/>
        <v>GE.PA.NE.020811.01</v>
      </c>
    </row>
    <row r="82" spans="1:23" s="57" customFormat="1" ht="14" customHeight="1">
      <c r="A82" s="57" t="s">
        <v>1736</v>
      </c>
      <c r="C82" s="58" t="s">
        <v>2217</v>
      </c>
      <c r="D82" s="57" t="s">
        <v>916</v>
      </c>
      <c r="E82" s="58" t="s">
        <v>2380</v>
      </c>
      <c r="F82" s="57" t="s">
        <v>916</v>
      </c>
      <c r="G82" s="57" t="s">
        <v>917</v>
      </c>
      <c r="H82" s="58" t="s">
        <v>2212</v>
      </c>
      <c r="J82" s="59" t="str">
        <f t="shared" si="30"/>
        <v>PA.NE.020901</v>
      </c>
      <c r="K82" s="58" t="s">
        <v>2212</v>
      </c>
      <c r="L82" s="57" t="str">
        <f t="shared" si="31"/>
        <v>T5</v>
      </c>
      <c r="M82" s="59" t="str">
        <f t="shared" si="32"/>
        <v>PI.PA.NE.020901.01</v>
      </c>
      <c r="N82" s="59"/>
      <c r="O82" s="59" t="str">
        <f t="shared" si="33"/>
        <v>PH.PA.NE.020901.01</v>
      </c>
      <c r="Q82" s="59" t="str">
        <f t="shared" si="34"/>
        <v>CL.PA.NE.020901.01</v>
      </c>
      <c r="R82" s="59"/>
      <c r="S82" s="59" t="str">
        <f t="shared" si="35"/>
        <v>DR.PA.NE.020901.01</v>
      </c>
      <c r="T82" s="59"/>
      <c r="U82" s="60" t="str">
        <f t="shared" si="28"/>
        <v>IM.PA.NE.020901.01</v>
      </c>
      <c r="V82" s="59"/>
      <c r="W82" s="60" t="str">
        <f t="shared" si="29"/>
        <v>GE.PA.NE.020901.01</v>
      </c>
    </row>
    <row r="83" spans="1:23" s="57" customFormat="1" ht="14" customHeight="1">
      <c r="A83" s="57" t="s">
        <v>1736</v>
      </c>
      <c r="C83" s="58" t="s">
        <v>2217</v>
      </c>
      <c r="E83" s="58" t="s">
        <v>2380</v>
      </c>
      <c r="F83" s="57" t="s">
        <v>916</v>
      </c>
      <c r="G83" s="57" t="s">
        <v>918</v>
      </c>
      <c r="H83" s="58" t="s">
        <v>2217</v>
      </c>
      <c r="J83" s="59" t="str">
        <f t="shared" si="30"/>
        <v>PA.NE.020902</v>
      </c>
      <c r="K83" s="58" t="s">
        <v>2212</v>
      </c>
      <c r="L83" s="57" t="str">
        <f t="shared" si="31"/>
        <v>T6</v>
      </c>
      <c r="M83" s="59" t="str">
        <f t="shared" si="32"/>
        <v>PI.PA.NE.020902.01</v>
      </c>
      <c r="N83" s="59"/>
      <c r="O83" s="59" t="str">
        <f t="shared" si="33"/>
        <v>PH.PA.NE.020902.01</v>
      </c>
      <c r="Q83" s="59" t="str">
        <f t="shared" si="34"/>
        <v>CL.PA.NE.020902.01</v>
      </c>
      <c r="R83" s="59"/>
      <c r="S83" s="59" t="str">
        <f t="shared" si="35"/>
        <v>DR.PA.NE.020902.01</v>
      </c>
      <c r="T83" s="59"/>
      <c r="U83" s="60" t="str">
        <f t="shared" si="28"/>
        <v>IM.PA.NE.020902.01</v>
      </c>
      <c r="V83" s="59"/>
      <c r="W83" s="60" t="str">
        <f t="shared" si="29"/>
        <v>GE.PA.NE.020902.01</v>
      </c>
    </row>
    <row r="84" spans="1:23" s="57" customFormat="1" ht="14" customHeight="1">
      <c r="A84" s="57" t="s">
        <v>1736</v>
      </c>
      <c r="C84" s="58" t="s">
        <v>2217</v>
      </c>
      <c r="E84" s="58" t="s">
        <v>2380</v>
      </c>
      <c r="F84" s="57" t="s">
        <v>916</v>
      </c>
      <c r="G84" s="57" t="s">
        <v>919</v>
      </c>
      <c r="H84" s="58" t="s">
        <v>2219</v>
      </c>
      <c r="J84" s="59" t="str">
        <f t="shared" si="30"/>
        <v>PA.NE.020903</v>
      </c>
      <c r="K84" s="58" t="s">
        <v>2212</v>
      </c>
      <c r="L84" s="57" t="str">
        <f t="shared" si="31"/>
        <v>T7</v>
      </c>
      <c r="M84" s="59" t="str">
        <f t="shared" si="32"/>
        <v>PI.PA.NE.020903.01</v>
      </c>
      <c r="N84" s="59"/>
      <c r="O84" s="59" t="str">
        <f t="shared" si="33"/>
        <v>PH.PA.NE.020903.01</v>
      </c>
      <c r="Q84" s="59" t="str">
        <f t="shared" si="34"/>
        <v>CL.PA.NE.020903.01</v>
      </c>
      <c r="R84" s="59"/>
      <c r="S84" s="59" t="str">
        <f t="shared" si="35"/>
        <v>DR.PA.NE.020903.01</v>
      </c>
      <c r="T84" s="59"/>
      <c r="U84" s="60" t="str">
        <f t="shared" si="28"/>
        <v>IM.PA.NE.020903.01</v>
      </c>
      <c r="V84" s="59"/>
      <c r="W84" s="60" t="str">
        <f t="shared" si="29"/>
        <v>GE.PA.NE.020903.01</v>
      </c>
    </row>
    <row r="85" spans="1:23" s="57" customFormat="1" ht="14" customHeight="1">
      <c r="A85" s="57" t="s">
        <v>1736</v>
      </c>
      <c r="C85" s="58" t="s">
        <v>2217</v>
      </c>
      <c r="E85" s="58" t="s">
        <v>2380</v>
      </c>
      <c r="F85" s="57" t="s">
        <v>916</v>
      </c>
      <c r="G85" s="57" t="s">
        <v>920</v>
      </c>
      <c r="H85" s="58" t="s">
        <v>2063</v>
      </c>
      <c r="J85" s="59" t="str">
        <f t="shared" si="30"/>
        <v>PA.NE.020904</v>
      </c>
      <c r="K85" s="58" t="s">
        <v>2212</v>
      </c>
      <c r="L85" s="57" t="str">
        <f t="shared" si="31"/>
        <v>T8</v>
      </c>
      <c r="M85" s="59" t="str">
        <f t="shared" si="32"/>
        <v>PI.PA.NE.020904.01</v>
      </c>
      <c r="N85" s="59"/>
      <c r="O85" s="59" t="str">
        <f t="shared" si="33"/>
        <v>PH.PA.NE.020904.01</v>
      </c>
      <c r="Q85" s="59" t="str">
        <f t="shared" si="34"/>
        <v>CL.PA.NE.020904.01</v>
      </c>
      <c r="R85" s="59"/>
      <c r="S85" s="59" t="str">
        <f t="shared" si="35"/>
        <v>DR.PA.NE.020904.01</v>
      </c>
      <c r="T85" s="59"/>
      <c r="U85" s="60" t="str">
        <f t="shared" si="28"/>
        <v>IM.PA.NE.020904.01</v>
      </c>
      <c r="V85" s="59"/>
      <c r="W85" s="60" t="str">
        <f t="shared" si="29"/>
        <v>GE.PA.NE.020904.01</v>
      </c>
    </row>
    <row r="86" spans="1:23" s="57" customFormat="1" ht="14" customHeight="1">
      <c r="A86" s="57" t="s">
        <v>1736</v>
      </c>
      <c r="C86" s="58" t="s">
        <v>2217</v>
      </c>
      <c r="E86" s="58" t="s">
        <v>2380</v>
      </c>
      <c r="F86" s="57" t="s">
        <v>916</v>
      </c>
      <c r="G86" s="57" t="s">
        <v>921</v>
      </c>
      <c r="H86" s="58" t="s">
        <v>2065</v>
      </c>
      <c r="J86" s="59" t="str">
        <f t="shared" si="30"/>
        <v>PA.NE.020905</v>
      </c>
      <c r="K86" s="58" t="s">
        <v>2212</v>
      </c>
      <c r="L86" s="57" t="str">
        <f t="shared" si="31"/>
        <v>T9</v>
      </c>
      <c r="M86" s="59" t="str">
        <f t="shared" si="32"/>
        <v>PI.PA.NE.020905.01</v>
      </c>
      <c r="N86" s="59"/>
      <c r="O86" s="59" t="str">
        <f t="shared" si="33"/>
        <v>PH.PA.NE.020905.01</v>
      </c>
      <c r="Q86" s="59" t="str">
        <f t="shared" si="34"/>
        <v>CL.PA.NE.020905.01</v>
      </c>
      <c r="R86" s="59"/>
      <c r="S86" s="59" t="str">
        <f t="shared" si="35"/>
        <v>DR.PA.NE.020905.01</v>
      </c>
      <c r="T86" s="59"/>
      <c r="U86" s="60" t="str">
        <f t="shared" si="28"/>
        <v>IM.PA.NE.020905.01</v>
      </c>
      <c r="V86" s="59"/>
      <c r="W86" s="60" t="str">
        <f t="shared" si="29"/>
        <v>GE.PA.NE.020905.01</v>
      </c>
    </row>
    <row r="87" spans="1:23" s="57" customFormat="1" ht="14" customHeight="1">
      <c r="A87" s="57" t="s">
        <v>1736</v>
      </c>
      <c r="C87" s="58" t="s">
        <v>2217</v>
      </c>
      <c r="E87" s="58" t="s">
        <v>2380</v>
      </c>
      <c r="F87" s="57" t="s">
        <v>916</v>
      </c>
      <c r="G87" s="57" t="s">
        <v>922</v>
      </c>
      <c r="H87" s="58" t="s">
        <v>2222</v>
      </c>
      <c r="J87" s="59" t="str">
        <f t="shared" si="30"/>
        <v>PA.NE.020906</v>
      </c>
      <c r="K87" s="58" t="s">
        <v>2212</v>
      </c>
      <c r="L87" s="57" t="str">
        <f t="shared" si="31"/>
        <v>T10</v>
      </c>
      <c r="M87" s="59" t="str">
        <f t="shared" si="32"/>
        <v>PI.PA.NE.020906.01</v>
      </c>
      <c r="N87" s="59"/>
      <c r="O87" s="59" t="str">
        <f t="shared" si="33"/>
        <v>PH.PA.NE.020906.01</v>
      </c>
      <c r="Q87" s="59" t="str">
        <f t="shared" si="34"/>
        <v>CL.PA.NE.020906.01</v>
      </c>
      <c r="R87" s="59"/>
      <c r="S87" s="59" t="str">
        <f t="shared" si="35"/>
        <v>DR.PA.NE.020906.01</v>
      </c>
      <c r="T87" s="59"/>
      <c r="U87" s="60" t="str">
        <f t="shared" si="28"/>
        <v>IM.PA.NE.020906.01</v>
      </c>
      <c r="V87" s="59"/>
      <c r="W87" s="60" t="str">
        <f t="shared" si="29"/>
        <v>GE.PA.NE.020906.01</v>
      </c>
    </row>
    <row r="88" spans="1:23" s="57" customFormat="1" ht="14" customHeight="1">
      <c r="A88" s="57" t="s">
        <v>1736</v>
      </c>
      <c r="C88" s="58" t="s">
        <v>2217</v>
      </c>
      <c r="E88" s="58" t="s">
        <v>2380</v>
      </c>
      <c r="F88" s="57" t="s">
        <v>916</v>
      </c>
      <c r="G88" s="57" t="s">
        <v>923</v>
      </c>
      <c r="H88" s="58" t="s">
        <v>2376</v>
      </c>
      <c r="J88" s="59" t="str">
        <f t="shared" si="30"/>
        <v>PA.NE.020907</v>
      </c>
      <c r="K88" s="58" t="s">
        <v>2212</v>
      </c>
      <c r="L88" s="57" t="str">
        <f t="shared" si="31"/>
        <v>T11</v>
      </c>
      <c r="M88" s="59" t="str">
        <f t="shared" si="32"/>
        <v>PI.PA.NE.020907.01</v>
      </c>
      <c r="N88" s="59"/>
      <c r="O88" s="59" t="str">
        <f t="shared" si="33"/>
        <v>PH.PA.NE.020907.01</v>
      </c>
      <c r="Q88" s="59" t="str">
        <f t="shared" si="34"/>
        <v>CL.PA.NE.020907.01</v>
      </c>
      <c r="R88" s="59"/>
      <c r="S88" s="59" t="str">
        <f t="shared" si="35"/>
        <v>DR.PA.NE.020907.01</v>
      </c>
      <c r="T88" s="59"/>
      <c r="U88" s="60" t="str">
        <f t="shared" si="28"/>
        <v>IM.PA.NE.020907.01</v>
      </c>
      <c r="V88" s="59"/>
      <c r="W88" s="60" t="str">
        <f t="shared" si="29"/>
        <v>GE.PA.NE.020907.01</v>
      </c>
    </row>
    <row r="89" spans="1:23" s="57" customFormat="1" ht="14" customHeight="1">
      <c r="A89" s="57" t="s">
        <v>1736</v>
      </c>
      <c r="C89" s="58" t="s">
        <v>2217</v>
      </c>
      <c r="E89" s="58" t="s">
        <v>2380</v>
      </c>
      <c r="F89" s="57" t="s">
        <v>916</v>
      </c>
      <c r="G89" s="57" t="s">
        <v>924</v>
      </c>
      <c r="H89" s="58" t="s">
        <v>2378</v>
      </c>
      <c r="J89" s="59" t="str">
        <f t="shared" si="30"/>
        <v>PA.NE.020908</v>
      </c>
      <c r="K89" s="58" t="s">
        <v>2212</v>
      </c>
      <c r="L89" s="57" t="str">
        <f t="shared" si="31"/>
        <v>T12</v>
      </c>
      <c r="M89" s="59" t="str">
        <f t="shared" si="32"/>
        <v>PI.PA.NE.020908.01</v>
      </c>
      <c r="N89" s="59"/>
      <c r="O89" s="59" t="str">
        <f t="shared" si="33"/>
        <v>PH.PA.NE.020908.01</v>
      </c>
      <c r="Q89" s="59" t="str">
        <f t="shared" si="34"/>
        <v>CL.PA.NE.020908.01</v>
      </c>
      <c r="R89" s="59"/>
      <c r="S89" s="59" t="str">
        <f t="shared" si="35"/>
        <v>DR.PA.NE.020908.01</v>
      </c>
      <c r="T89" s="59"/>
      <c r="U89" s="60" t="str">
        <f t="shared" si="28"/>
        <v>IM.PA.NE.020908.01</v>
      </c>
      <c r="V89" s="59"/>
      <c r="W89" s="60" t="str">
        <f t="shared" si="29"/>
        <v>GE.PA.NE.020908.01</v>
      </c>
    </row>
    <row r="90" spans="1:23" s="57" customFormat="1" ht="14" customHeight="1">
      <c r="A90" s="57" t="s">
        <v>1736</v>
      </c>
      <c r="C90" s="58" t="s">
        <v>2217</v>
      </c>
      <c r="E90" s="58" t="s">
        <v>2380</v>
      </c>
      <c r="F90" s="57" t="s">
        <v>916</v>
      </c>
      <c r="G90" s="57" t="s">
        <v>925</v>
      </c>
      <c r="H90" s="58" t="s">
        <v>2380</v>
      </c>
      <c r="J90" s="59" t="str">
        <f t="shared" si="30"/>
        <v>PA.NE.020909</v>
      </c>
      <c r="K90" s="58" t="s">
        <v>2212</v>
      </c>
      <c r="L90" s="57" t="str">
        <f t="shared" si="31"/>
        <v>L1</v>
      </c>
      <c r="M90" s="59" t="str">
        <f t="shared" si="32"/>
        <v>PI.PA.NE.020909.01</v>
      </c>
      <c r="N90" s="59"/>
      <c r="O90" s="59" t="str">
        <f t="shared" si="33"/>
        <v>PH.PA.NE.020909.01</v>
      </c>
      <c r="Q90" s="59" t="str">
        <f t="shared" si="34"/>
        <v>CL.PA.NE.020909.01</v>
      </c>
      <c r="R90" s="59"/>
      <c r="S90" s="59" t="str">
        <f t="shared" si="35"/>
        <v>DR.PA.NE.020909.01</v>
      </c>
      <c r="T90" s="59"/>
      <c r="U90" s="60" t="str">
        <f t="shared" si="28"/>
        <v>IM.PA.NE.020909.01</v>
      </c>
      <c r="V90" s="59"/>
      <c r="W90" s="60" t="str">
        <f t="shared" si="29"/>
        <v>GE.PA.NE.020909.01</v>
      </c>
    </row>
    <row r="91" spans="1:23" s="57" customFormat="1" ht="14" customHeight="1">
      <c r="A91" s="57" t="s">
        <v>1736</v>
      </c>
      <c r="C91" s="58" t="s">
        <v>2217</v>
      </c>
      <c r="E91" s="58" t="s">
        <v>2380</v>
      </c>
      <c r="F91" s="57" t="s">
        <v>916</v>
      </c>
      <c r="G91" s="57" t="s">
        <v>926</v>
      </c>
      <c r="H91" s="58" t="s">
        <v>2124</v>
      </c>
      <c r="J91" s="59" t="str">
        <f t="shared" si="30"/>
        <v>PA.NE.020910</v>
      </c>
      <c r="K91" s="58" t="s">
        <v>2212</v>
      </c>
      <c r="L91" s="57" t="str">
        <f t="shared" si="31"/>
        <v>L2</v>
      </c>
      <c r="M91" s="59" t="str">
        <f t="shared" si="32"/>
        <v>PI.PA.NE.020910.01</v>
      </c>
      <c r="N91" s="59"/>
      <c r="O91" s="59" t="str">
        <f t="shared" si="33"/>
        <v>PH.PA.NE.020910.01</v>
      </c>
      <c r="Q91" s="59" t="str">
        <f t="shared" si="34"/>
        <v>CL.PA.NE.020910.01</v>
      </c>
      <c r="R91" s="59"/>
      <c r="S91" s="59" t="str">
        <f t="shared" si="35"/>
        <v>DR.PA.NE.020910.01</v>
      </c>
      <c r="T91" s="59"/>
      <c r="U91" s="60" t="str">
        <f t="shared" si="28"/>
        <v>IM.PA.NE.020910.01</v>
      </c>
      <c r="V91" s="59"/>
      <c r="W91" s="60" t="str">
        <f t="shared" si="29"/>
        <v>GE.PA.NE.020910.01</v>
      </c>
    </row>
    <row r="92" spans="1:23" s="57" customFormat="1" ht="14" customHeight="1">
      <c r="A92" s="57" t="s">
        <v>1736</v>
      </c>
      <c r="C92" s="58" t="s">
        <v>2217</v>
      </c>
      <c r="E92" s="58" t="s">
        <v>2380</v>
      </c>
      <c r="F92" s="57" t="s">
        <v>916</v>
      </c>
      <c r="G92" s="57" t="s">
        <v>927</v>
      </c>
      <c r="H92" s="58" t="s">
        <v>2126</v>
      </c>
      <c r="J92" s="59" t="str">
        <f t="shared" si="30"/>
        <v>PA.NE.020911</v>
      </c>
      <c r="K92" s="58" t="s">
        <v>2212</v>
      </c>
      <c r="L92" s="57" t="str">
        <f t="shared" si="31"/>
        <v>L3</v>
      </c>
      <c r="M92" s="59" t="str">
        <f t="shared" si="32"/>
        <v>PI.PA.NE.020911.01</v>
      </c>
      <c r="N92" s="59"/>
      <c r="O92" s="59" t="str">
        <f t="shared" si="33"/>
        <v>PH.PA.NE.020911.01</v>
      </c>
      <c r="Q92" s="59" t="str">
        <f t="shared" si="34"/>
        <v>CL.PA.NE.020911.01</v>
      </c>
      <c r="R92" s="59"/>
      <c r="S92" s="59" t="str">
        <f t="shared" si="35"/>
        <v>DR.PA.NE.020911.01</v>
      </c>
      <c r="T92" s="59"/>
      <c r="U92" s="60" t="str">
        <f t="shared" si="28"/>
        <v>IM.PA.NE.020911.01</v>
      </c>
      <c r="V92" s="59"/>
      <c r="W92" s="60" t="str">
        <f t="shared" si="29"/>
        <v>GE.PA.NE.020911.01</v>
      </c>
    </row>
    <row r="93" spans="1:23" s="57" customFormat="1" ht="14" customHeight="1">
      <c r="A93" s="57" t="s">
        <v>1736</v>
      </c>
      <c r="C93" s="58" t="s">
        <v>2217</v>
      </c>
      <c r="E93" s="58" t="s">
        <v>2380</v>
      </c>
      <c r="F93" s="57" t="s">
        <v>916</v>
      </c>
      <c r="G93" s="57" t="s">
        <v>928</v>
      </c>
      <c r="H93" s="58" t="s">
        <v>2128</v>
      </c>
      <c r="J93" s="59" t="str">
        <f t="shared" si="30"/>
        <v>PA.NE.020912</v>
      </c>
      <c r="K93" s="58" t="s">
        <v>2212</v>
      </c>
      <c r="L93" s="57" t="str">
        <f t="shared" si="31"/>
        <v>L4</v>
      </c>
      <c r="M93" s="59" t="str">
        <f t="shared" si="32"/>
        <v>PI.PA.NE.020912.01</v>
      </c>
      <c r="N93" s="59"/>
      <c r="O93" s="59" t="str">
        <f t="shared" si="33"/>
        <v>PH.PA.NE.020912.01</v>
      </c>
      <c r="Q93" s="59" t="str">
        <f t="shared" si="34"/>
        <v>CL.PA.NE.020912.01</v>
      </c>
      <c r="R93" s="59"/>
      <c r="S93" s="59" t="str">
        <f t="shared" si="35"/>
        <v>DR.PA.NE.020912.01</v>
      </c>
      <c r="T93" s="59"/>
      <c r="U93" s="60" t="str">
        <f t="shared" si="28"/>
        <v>IM.PA.NE.020912.01</v>
      </c>
      <c r="V93" s="59"/>
      <c r="W93" s="60" t="str">
        <f t="shared" si="29"/>
        <v>GE.PA.NE.020912.01</v>
      </c>
    </row>
    <row r="94" spans="1:23" s="57" customFormat="1" ht="14" customHeight="1">
      <c r="A94" s="57" t="s">
        <v>1736</v>
      </c>
      <c r="C94" s="58" t="s">
        <v>2217</v>
      </c>
      <c r="E94" s="58" t="s">
        <v>2380</v>
      </c>
      <c r="F94" s="57" t="s">
        <v>916</v>
      </c>
      <c r="G94" s="57" t="s">
        <v>929</v>
      </c>
      <c r="H94" s="58" t="s">
        <v>2130</v>
      </c>
      <c r="J94" s="59" t="str">
        <f t="shared" si="30"/>
        <v>PA.NE.020913</v>
      </c>
      <c r="K94" s="58" t="s">
        <v>2212</v>
      </c>
      <c r="L94" s="57" t="str">
        <f t="shared" si="31"/>
        <v>L5</v>
      </c>
      <c r="M94" s="59" t="str">
        <f t="shared" si="32"/>
        <v>PI.PA.NE.020913.01</v>
      </c>
      <c r="N94" s="59"/>
      <c r="O94" s="59" t="str">
        <f t="shared" si="33"/>
        <v>PH.PA.NE.020913.01</v>
      </c>
      <c r="Q94" s="59" t="str">
        <f t="shared" si="34"/>
        <v>CL.PA.NE.020913.01</v>
      </c>
      <c r="R94" s="59"/>
      <c r="S94" s="59" t="str">
        <f t="shared" si="35"/>
        <v>DR.PA.NE.020913.01</v>
      </c>
      <c r="T94" s="59"/>
      <c r="U94" s="60" t="str">
        <f t="shared" si="28"/>
        <v>IM.PA.NE.020913.01</v>
      </c>
      <c r="V94" s="59"/>
      <c r="W94" s="60" t="str">
        <f t="shared" si="29"/>
        <v>GE.PA.NE.020913.01</v>
      </c>
    </row>
    <row r="95" spans="1:23" s="57" customFormat="1" ht="14" customHeight="1">
      <c r="A95" s="57" t="s">
        <v>1736</v>
      </c>
      <c r="C95" s="58" t="s">
        <v>2217</v>
      </c>
      <c r="E95" s="58" t="s">
        <v>2380</v>
      </c>
      <c r="F95" s="57" t="s">
        <v>916</v>
      </c>
      <c r="G95" s="57" t="s">
        <v>1940</v>
      </c>
      <c r="H95" s="58" t="s">
        <v>2296</v>
      </c>
      <c r="J95" s="59" t="str">
        <f t="shared" si="30"/>
        <v>PA.NE.020914</v>
      </c>
      <c r="K95" s="58" t="s">
        <v>2212</v>
      </c>
      <c r="L95" s="57" t="str">
        <f t="shared" si="31"/>
        <v>S1</v>
      </c>
      <c r="M95" s="59" t="str">
        <f t="shared" si="32"/>
        <v>PI.PA.NE.020914.01</v>
      </c>
      <c r="N95" s="59"/>
      <c r="O95" s="59" t="str">
        <f t="shared" si="33"/>
        <v>PH.PA.NE.020914.01</v>
      </c>
      <c r="Q95" s="59" t="str">
        <f t="shared" si="34"/>
        <v>CL.PA.NE.020914.01</v>
      </c>
      <c r="R95" s="59"/>
      <c r="S95" s="59" t="str">
        <f t="shared" si="35"/>
        <v>DR.PA.NE.020914.01</v>
      </c>
      <c r="T95" s="59"/>
      <c r="U95" s="60" t="str">
        <f t="shared" si="28"/>
        <v>IM.PA.NE.020914.01</v>
      </c>
      <c r="V95" s="59"/>
      <c r="W95" s="60" t="str">
        <f t="shared" si="29"/>
        <v>GE.PA.NE.020914.01</v>
      </c>
    </row>
    <row r="96" spans="1:23" s="57" customFormat="1" ht="14" customHeight="1">
      <c r="A96" s="57" t="s">
        <v>1736</v>
      </c>
      <c r="C96" s="58" t="s">
        <v>2217</v>
      </c>
      <c r="E96" s="58" t="s">
        <v>2380</v>
      </c>
      <c r="F96" s="57" t="s">
        <v>916</v>
      </c>
      <c r="G96" s="57" t="s">
        <v>1941</v>
      </c>
      <c r="H96" s="58" t="s">
        <v>2459</v>
      </c>
      <c r="J96" s="59" t="str">
        <f t="shared" si="30"/>
        <v>PA.NE.020915</v>
      </c>
      <c r="K96" s="58" t="s">
        <v>2212</v>
      </c>
      <c r="L96" s="57" t="str">
        <f t="shared" si="31"/>
        <v>S2</v>
      </c>
      <c r="M96" s="59" t="str">
        <f t="shared" si="32"/>
        <v>PI.PA.NE.020915.01</v>
      </c>
      <c r="N96" s="59"/>
      <c r="O96" s="59" t="str">
        <f t="shared" si="33"/>
        <v>PH.PA.NE.020915.01</v>
      </c>
      <c r="Q96" s="59" t="str">
        <f t="shared" si="34"/>
        <v>CL.PA.NE.020915.01</v>
      </c>
      <c r="R96" s="59"/>
      <c r="S96" s="59" t="str">
        <f t="shared" si="35"/>
        <v>DR.PA.NE.020915.01</v>
      </c>
      <c r="T96" s="59"/>
      <c r="U96" s="60" t="str">
        <f t="shared" si="28"/>
        <v>IM.PA.NE.020915.01</v>
      </c>
      <c r="V96" s="59"/>
      <c r="W96" s="60" t="str">
        <f t="shared" si="29"/>
        <v>GE.PA.NE.020915.01</v>
      </c>
    </row>
    <row r="97" spans="1:31" s="57" customFormat="1" ht="14" customHeight="1">
      <c r="A97" s="57" t="s">
        <v>1736</v>
      </c>
      <c r="C97" s="58" t="s">
        <v>2217</v>
      </c>
      <c r="E97" s="58" t="s">
        <v>2380</v>
      </c>
      <c r="F97" s="57" t="s">
        <v>916</v>
      </c>
      <c r="G97" s="57" t="s">
        <v>1942</v>
      </c>
      <c r="H97" s="58" t="s">
        <v>2464</v>
      </c>
      <c r="J97" s="59" t="str">
        <f t="shared" si="30"/>
        <v>PA.NE.020916</v>
      </c>
      <c r="K97" s="58" t="s">
        <v>2212</v>
      </c>
      <c r="L97" s="57" t="str">
        <f t="shared" si="31"/>
        <v>S3</v>
      </c>
      <c r="M97" s="59" t="str">
        <f t="shared" si="32"/>
        <v>PI.PA.NE.020916.01</v>
      </c>
      <c r="N97" s="59"/>
      <c r="O97" s="59" t="str">
        <f t="shared" si="33"/>
        <v>PH.PA.NE.020916.01</v>
      </c>
      <c r="Q97" s="59" t="str">
        <f t="shared" si="34"/>
        <v>CL.PA.NE.020916.01</v>
      </c>
      <c r="R97" s="59"/>
      <c r="S97" s="59" t="str">
        <f t="shared" si="35"/>
        <v>DR.PA.NE.020916.01</v>
      </c>
      <c r="T97" s="59"/>
      <c r="U97" s="60" t="str">
        <f t="shared" si="28"/>
        <v>IM.PA.NE.020916.01</v>
      </c>
      <c r="V97" s="59"/>
      <c r="W97" s="60" t="str">
        <f t="shared" si="29"/>
        <v>GE.PA.NE.020916.01</v>
      </c>
    </row>
    <row r="98" spans="1:31" s="57" customFormat="1" ht="14" customHeight="1">
      <c r="A98" s="57" t="s">
        <v>1736</v>
      </c>
      <c r="C98" s="58" t="s">
        <v>2217</v>
      </c>
      <c r="E98" s="58" t="s">
        <v>2380</v>
      </c>
      <c r="F98" s="57" t="s">
        <v>916</v>
      </c>
      <c r="G98" s="57" t="s">
        <v>1943</v>
      </c>
      <c r="H98" s="58" t="s">
        <v>2466</v>
      </c>
      <c r="J98" s="59" t="str">
        <f t="shared" si="30"/>
        <v>PA.NE.020917</v>
      </c>
      <c r="K98" s="58" t="s">
        <v>2212</v>
      </c>
      <c r="L98" s="57" t="str">
        <f t="shared" si="31"/>
        <v>S4</v>
      </c>
      <c r="M98" s="59" t="str">
        <f t="shared" si="32"/>
        <v>PI.PA.NE.020917.01</v>
      </c>
      <c r="N98" s="59"/>
      <c r="O98" s="59" t="str">
        <f t="shared" si="33"/>
        <v>PH.PA.NE.020917.01</v>
      </c>
      <c r="Q98" s="59" t="str">
        <f t="shared" si="34"/>
        <v>CL.PA.NE.020917.01</v>
      </c>
      <c r="R98" s="59"/>
      <c r="S98" s="59" t="str">
        <f t="shared" si="35"/>
        <v>DR.PA.NE.020917.01</v>
      </c>
      <c r="T98" s="59"/>
      <c r="U98" s="60" t="str">
        <f t="shared" si="28"/>
        <v>IM.PA.NE.020917.01</v>
      </c>
      <c r="V98" s="59"/>
      <c r="W98" s="60" t="str">
        <f t="shared" si="29"/>
        <v>GE.PA.NE.020917.01</v>
      </c>
    </row>
    <row r="99" spans="1:31" s="57" customFormat="1" ht="14" customHeight="1">
      <c r="A99" s="57" t="s">
        <v>1736</v>
      </c>
      <c r="C99" s="58" t="s">
        <v>2217</v>
      </c>
      <c r="E99" s="58" t="s">
        <v>2380</v>
      </c>
      <c r="F99" s="57" t="s">
        <v>916</v>
      </c>
      <c r="G99" s="57" t="s">
        <v>175</v>
      </c>
      <c r="H99" s="58" t="s">
        <v>2928</v>
      </c>
      <c r="J99" s="59" t="str">
        <f t="shared" si="30"/>
        <v>PA.NE.020918</v>
      </c>
      <c r="K99" s="58" t="s">
        <v>2212</v>
      </c>
      <c r="L99" s="57" t="str">
        <f t="shared" si="31"/>
        <v>T4</v>
      </c>
      <c r="M99" s="59" t="str">
        <f t="shared" ref="M99" si="36">CONCATENATE("PI.",J99,".",K99)</f>
        <v>PI.PA.NE.020918.01</v>
      </c>
      <c r="N99" s="59"/>
      <c r="O99" s="59" t="str">
        <f t="shared" ref="O99" si="37">CONCATENATE("PH.",J99,".",K99)</f>
        <v>PH.PA.NE.020918.01</v>
      </c>
      <c r="Q99" s="59" t="str">
        <f t="shared" ref="Q99" si="38">CONCATENATE("CL.",J99,".",K99)</f>
        <v>CL.PA.NE.020918.01</v>
      </c>
      <c r="R99" s="59"/>
      <c r="S99" s="59" t="str">
        <f t="shared" ref="S99" si="39">CONCATENATE("DR.",J99,".",K99)</f>
        <v>DR.PA.NE.020918.01</v>
      </c>
      <c r="T99" s="59"/>
      <c r="U99" s="60" t="str">
        <f t="shared" si="28"/>
        <v>IM.PA.NE.020918.01</v>
      </c>
      <c r="V99" s="59"/>
      <c r="W99" s="60" t="str">
        <f t="shared" si="29"/>
        <v>GE.PA.NE.020918.01</v>
      </c>
      <c r="AD99" s="57" t="s">
        <v>2926</v>
      </c>
      <c r="AE99" s="57">
        <v>1303</v>
      </c>
    </row>
    <row r="100" spans="1:31" s="57" customFormat="1" ht="14" customHeight="1">
      <c r="A100" s="57" t="s">
        <v>1736</v>
      </c>
      <c r="C100" s="58" t="s">
        <v>2217</v>
      </c>
      <c r="D100" s="57" t="s">
        <v>1098</v>
      </c>
      <c r="E100" s="58" t="s">
        <v>2124</v>
      </c>
      <c r="F100" s="57" t="s">
        <v>1098</v>
      </c>
      <c r="G100" s="57" t="s">
        <v>2059</v>
      </c>
      <c r="H100" s="58" t="s">
        <v>2212</v>
      </c>
      <c r="J100" s="59" t="str">
        <f t="shared" si="30"/>
        <v>PA.NE.021001</v>
      </c>
      <c r="K100" s="58" t="s">
        <v>2212</v>
      </c>
      <c r="L100" s="57" t="str">
        <f t="shared" si="31"/>
        <v>Present</v>
      </c>
      <c r="M100" s="59" t="str">
        <f t="shared" si="32"/>
        <v>PI.PA.NE.021001.01</v>
      </c>
      <c r="N100" s="59"/>
      <c r="O100" s="59" t="str">
        <f t="shared" si="33"/>
        <v>PH.PA.NE.021001.01</v>
      </c>
      <c r="Q100" s="59" t="str">
        <f t="shared" si="34"/>
        <v>CL.PA.NE.021001.01</v>
      </c>
      <c r="R100" s="59"/>
      <c r="S100" s="59" t="str">
        <f t="shared" si="35"/>
        <v>DR.PA.NE.021001.01</v>
      </c>
      <c r="T100" s="59"/>
      <c r="U100" s="60" t="str">
        <f t="shared" si="28"/>
        <v>IM.PA.NE.021001.01</v>
      </c>
      <c r="V100" s="59"/>
      <c r="W100" s="60" t="str">
        <f t="shared" si="29"/>
        <v>GE.PA.NE.021001.01</v>
      </c>
    </row>
    <row r="101" spans="1:31" s="57" customFormat="1" ht="14" customHeight="1">
      <c r="A101" s="57" t="s">
        <v>1736</v>
      </c>
      <c r="C101" s="58" t="s">
        <v>2217</v>
      </c>
      <c r="E101" s="58" t="s">
        <v>2124</v>
      </c>
      <c r="F101" s="57" t="s">
        <v>1098</v>
      </c>
      <c r="G101" s="57" t="s">
        <v>1857</v>
      </c>
      <c r="H101" s="58" t="s">
        <v>2217</v>
      </c>
      <c r="J101" s="59" t="str">
        <f t="shared" si="30"/>
        <v>PA.NE.021002</v>
      </c>
      <c r="K101" s="58" t="s">
        <v>2212</v>
      </c>
      <c r="L101" s="57" t="str">
        <f t="shared" si="31"/>
        <v>Weak</v>
      </c>
      <c r="M101" s="59" t="str">
        <f t="shared" si="32"/>
        <v>PI.PA.NE.021002.01</v>
      </c>
      <c r="N101" s="59"/>
      <c r="O101" s="59" t="str">
        <f t="shared" si="33"/>
        <v>PH.PA.NE.021002.01</v>
      </c>
      <c r="Q101" s="59" t="str">
        <f t="shared" si="34"/>
        <v>CL.PA.NE.021002.01</v>
      </c>
      <c r="R101" s="59"/>
      <c r="S101" s="59" t="str">
        <f t="shared" si="35"/>
        <v>DR.PA.NE.021002.01</v>
      </c>
      <c r="T101" s="59"/>
      <c r="U101" s="60" t="str">
        <f t="shared" si="28"/>
        <v>IM.PA.NE.021002.01</v>
      </c>
      <c r="V101" s="59"/>
      <c r="W101" s="60" t="str">
        <f t="shared" si="29"/>
        <v>GE.PA.NE.021002.01</v>
      </c>
    </row>
    <row r="102" spans="1:31" s="57" customFormat="1" ht="14" customHeight="1">
      <c r="A102" s="57" t="s">
        <v>1736</v>
      </c>
      <c r="C102" s="58" t="s">
        <v>2217</v>
      </c>
      <c r="E102" s="58" t="s">
        <v>2124</v>
      </c>
      <c r="F102" s="57" t="s">
        <v>1098</v>
      </c>
      <c r="G102" s="57" t="s">
        <v>1676</v>
      </c>
      <c r="H102" s="58" t="s">
        <v>2219</v>
      </c>
      <c r="J102" s="59" t="str">
        <f t="shared" si="30"/>
        <v>PA.NE.021003</v>
      </c>
      <c r="K102" s="58" t="s">
        <v>2212</v>
      </c>
      <c r="L102" s="57" t="str">
        <f t="shared" si="31"/>
        <v>Absent</v>
      </c>
      <c r="M102" s="59" t="str">
        <f t="shared" si="32"/>
        <v>PI.PA.NE.021003.01</v>
      </c>
      <c r="N102" s="59"/>
      <c r="O102" s="59" t="str">
        <f t="shared" si="33"/>
        <v>PH.PA.NE.021003.01</v>
      </c>
      <c r="Q102" s="59" t="str">
        <f t="shared" si="34"/>
        <v>CL.PA.NE.021003.01</v>
      </c>
      <c r="R102" s="59"/>
      <c r="S102" s="59" t="str">
        <f t="shared" si="35"/>
        <v>DR.PA.NE.021003.01</v>
      </c>
      <c r="T102" s="59"/>
      <c r="U102" s="60" t="str">
        <f t="shared" si="28"/>
        <v>IM.PA.NE.021003.01</v>
      </c>
      <c r="V102" s="59"/>
      <c r="W102" s="60" t="str">
        <f t="shared" si="29"/>
        <v>GE.PA.NE.021003.01</v>
      </c>
    </row>
    <row r="103" spans="1:31" s="57" customFormat="1" ht="14" customHeight="1">
      <c r="A103" s="57" t="s">
        <v>1736</v>
      </c>
      <c r="C103" s="58" t="s">
        <v>2217</v>
      </c>
      <c r="D103" s="57" t="s">
        <v>1099</v>
      </c>
      <c r="E103" s="58" t="s">
        <v>2126</v>
      </c>
      <c r="F103" s="57" t="s">
        <v>1099</v>
      </c>
      <c r="G103" s="57" t="s">
        <v>2117</v>
      </c>
      <c r="H103" s="58" t="s">
        <v>2212</v>
      </c>
      <c r="J103" s="59" t="str">
        <f t="shared" si="30"/>
        <v>PA.NE.021101</v>
      </c>
      <c r="K103" s="58" t="s">
        <v>2212</v>
      </c>
      <c r="L103" s="57" t="str">
        <f t="shared" si="31"/>
        <v>None</v>
      </c>
      <c r="M103" s="59" t="str">
        <f t="shared" si="32"/>
        <v>PI.PA.NE.021101.01</v>
      </c>
      <c r="N103" s="59"/>
      <c r="O103" s="59" t="str">
        <f t="shared" si="33"/>
        <v>PH.PA.NE.021101.01</v>
      </c>
      <c r="Q103" s="59" t="str">
        <f t="shared" si="34"/>
        <v>CL.PA.NE.021101.01</v>
      </c>
      <c r="R103" s="59"/>
      <c r="S103" s="59" t="str">
        <f t="shared" si="35"/>
        <v>DR.PA.NE.021101.01</v>
      </c>
      <c r="T103" s="59"/>
      <c r="U103" s="60" t="str">
        <f t="shared" si="28"/>
        <v>IM.PA.NE.021101.01</v>
      </c>
      <c r="V103" s="59"/>
      <c r="W103" s="60" t="str">
        <f t="shared" si="29"/>
        <v>GE.PA.NE.021101.01</v>
      </c>
    </row>
    <row r="104" spans="1:31" s="57" customFormat="1" ht="14" customHeight="1">
      <c r="A104" s="57" t="s">
        <v>1736</v>
      </c>
      <c r="C104" s="58" t="s">
        <v>2217</v>
      </c>
      <c r="E104" s="58" t="s">
        <v>2126</v>
      </c>
      <c r="F104" s="57" t="s">
        <v>1099</v>
      </c>
      <c r="G104" s="57" t="s">
        <v>1100</v>
      </c>
      <c r="H104" s="58" t="s">
        <v>2217</v>
      </c>
      <c r="J104" s="59" t="str">
        <f t="shared" si="30"/>
        <v>PA.NE.021102</v>
      </c>
      <c r="K104" s="58" t="s">
        <v>2212</v>
      </c>
      <c r="L104" s="57" t="str">
        <f t="shared" si="31"/>
        <v>Resting</v>
      </c>
      <c r="M104" s="59" t="str">
        <f t="shared" si="32"/>
        <v>PI.PA.NE.021102.01</v>
      </c>
      <c r="N104" s="59"/>
      <c r="O104" s="59" t="str">
        <f t="shared" si="33"/>
        <v>PH.PA.NE.021102.01</v>
      </c>
      <c r="Q104" s="59" t="str">
        <f t="shared" si="34"/>
        <v>CL.PA.NE.021102.01</v>
      </c>
      <c r="R104" s="59"/>
      <c r="S104" s="59" t="str">
        <f t="shared" si="35"/>
        <v>DR.PA.NE.021102.01</v>
      </c>
      <c r="T104" s="59"/>
      <c r="U104" s="60" t="str">
        <f t="shared" si="28"/>
        <v>IM.PA.NE.021102.01</v>
      </c>
      <c r="V104" s="59"/>
      <c r="W104" s="60" t="str">
        <f t="shared" si="29"/>
        <v>GE.PA.NE.021102.01</v>
      </c>
    </row>
    <row r="105" spans="1:31" s="57" customFormat="1" ht="14" customHeight="1">
      <c r="A105" s="57" t="s">
        <v>1736</v>
      </c>
      <c r="C105" s="58" t="s">
        <v>2217</v>
      </c>
      <c r="E105" s="58" t="s">
        <v>2126</v>
      </c>
      <c r="F105" s="57" t="s">
        <v>1099</v>
      </c>
      <c r="G105" s="57" t="s">
        <v>1101</v>
      </c>
      <c r="H105" s="58" t="s">
        <v>2219</v>
      </c>
      <c r="J105" s="59" t="str">
        <f t="shared" si="30"/>
        <v>PA.NE.021103</v>
      </c>
      <c r="K105" s="58" t="s">
        <v>2212</v>
      </c>
      <c r="L105" s="57" t="str">
        <f t="shared" si="31"/>
        <v>Intention</v>
      </c>
      <c r="M105" s="59" t="str">
        <f t="shared" si="32"/>
        <v>PI.PA.NE.021103.01</v>
      </c>
      <c r="N105" s="59"/>
      <c r="O105" s="59" t="str">
        <f t="shared" si="33"/>
        <v>PH.PA.NE.021103.01</v>
      </c>
      <c r="Q105" s="59" t="str">
        <f t="shared" si="34"/>
        <v>CL.PA.NE.021103.01</v>
      </c>
      <c r="R105" s="59"/>
      <c r="S105" s="59" t="str">
        <f t="shared" si="35"/>
        <v>DR.PA.NE.021103.01</v>
      </c>
      <c r="T105" s="59"/>
      <c r="U105" s="60" t="str">
        <f t="shared" si="28"/>
        <v>IM.PA.NE.021103.01</v>
      </c>
      <c r="V105" s="59"/>
      <c r="W105" s="60" t="str">
        <f t="shared" si="29"/>
        <v>GE.PA.NE.021103.01</v>
      </c>
    </row>
    <row r="106" spans="1:31" s="57" customFormat="1" ht="14" customHeight="1">
      <c r="A106" s="57" t="s">
        <v>1736</v>
      </c>
      <c r="C106" s="58" t="s">
        <v>2217</v>
      </c>
      <c r="E106" s="58" t="s">
        <v>2126</v>
      </c>
      <c r="F106" s="57" t="s">
        <v>1099</v>
      </c>
      <c r="G106" s="57" t="s">
        <v>273</v>
      </c>
      <c r="H106" s="58" t="s">
        <v>2063</v>
      </c>
      <c r="J106" s="59" t="str">
        <f t="shared" si="30"/>
        <v>PA.NE.021104</v>
      </c>
      <c r="K106" s="58" t="s">
        <v>2212</v>
      </c>
      <c r="L106" s="57" t="str">
        <f t="shared" si="31"/>
        <v>Pill rolling</v>
      </c>
      <c r="M106" s="59" t="str">
        <f t="shared" si="32"/>
        <v>PI.PA.NE.021104.01</v>
      </c>
      <c r="N106" s="59"/>
      <c r="O106" s="59" t="str">
        <f t="shared" si="33"/>
        <v>PH.PA.NE.021104.01</v>
      </c>
      <c r="Q106" s="59" t="str">
        <f t="shared" si="34"/>
        <v>CL.PA.NE.021104.01</v>
      </c>
      <c r="R106" s="59"/>
      <c r="S106" s="59" t="str">
        <f t="shared" si="35"/>
        <v>DR.PA.NE.021104.01</v>
      </c>
      <c r="T106" s="59"/>
      <c r="U106" s="60" t="str">
        <f t="shared" si="28"/>
        <v>IM.PA.NE.021104.01</v>
      </c>
      <c r="V106" s="59"/>
      <c r="W106" s="60" t="str">
        <f t="shared" si="29"/>
        <v>GE.PA.NE.021104.01</v>
      </c>
    </row>
    <row r="107" spans="1:31" s="57" customFormat="1" ht="14" customHeight="1">
      <c r="A107" s="57" t="s">
        <v>1736</v>
      </c>
      <c r="C107" s="58" t="s">
        <v>2217</v>
      </c>
      <c r="E107" s="58" t="s">
        <v>2126</v>
      </c>
      <c r="F107" s="57" t="s">
        <v>1099</v>
      </c>
      <c r="G107" s="57" t="s">
        <v>1102</v>
      </c>
      <c r="H107" s="58" t="s">
        <v>2065</v>
      </c>
      <c r="J107" s="59" t="str">
        <f t="shared" si="30"/>
        <v>PA.NE.021105</v>
      </c>
      <c r="K107" s="58" t="s">
        <v>2212</v>
      </c>
      <c r="L107" s="57" t="str">
        <f t="shared" si="31"/>
        <v>Action</v>
      </c>
      <c r="M107" s="59" t="str">
        <f t="shared" si="32"/>
        <v>PI.PA.NE.021105.01</v>
      </c>
      <c r="N107" s="59"/>
      <c r="O107" s="59" t="str">
        <f t="shared" si="33"/>
        <v>PH.PA.NE.021105.01</v>
      </c>
      <c r="Q107" s="59" t="str">
        <f t="shared" si="34"/>
        <v>CL.PA.NE.021105.01</v>
      </c>
      <c r="R107" s="59"/>
      <c r="S107" s="59" t="str">
        <f t="shared" si="35"/>
        <v>DR.PA.NE.021105.01</v>
      </c>
      <c r="T107" s="59"/>
      <c r="U107" s="60" t="str">
        <f t="shared" si="28"/>
        <v>IM.PA.NE.021105.01</v>
      </c>
      <c r="V107" s="59"/>
      <c r="W107" s="60" t="str">
        <f t="shared" si="29"/>
        <v>GE.PA.NE.021105.01</v>
      </c>
    </row>
    <row r="108" spans="1:31" s="57" customFormat="1" ht="14" customHeight="1">
      <c r="A108" s="57" t="s">
        <v>1736</v>
      </c>
      <c r="C108" s="58" t="s">
        <v>2217</v>
      </c>
      <c r="D108" s="57" t="s">
        <v>2749</v>
      </c>
      <c r="E108" s="58" t="s">
        <v>2864</v>
      </c>
      <c r="F108" s="57" t="s">
        <v>2749</v>
      </c>
      <c r="G108" s="57" t="s">
        <v>2750</v>
      </c>
      <c r="H108" s="58" t="s">
        <v>2866</v>
      </c>
      <c r="J108" s="59" t="str">
        <f t="shared" si="30"/>
        <v>PA.NE.021201</v>
      </c>
      <c r="K108" s="58" t="s">
        <v>2212</v>
      </c>
      <c r="L108" s="57" t="s">
        <v>2750</v>
      </c>
      <c r="M108" s="59" t="str">
        <f t="shared" ref="M108:M115" si="40">CONCATENATE("PI.",J108,".",K108)</f>
        <v>PI.PA.NE.021201.01</v>
      </c>
      <c r="N108" s="59"/>
      <c r="O108" s="59" t="str">
        <f t="shared" ref="O108:O115" si="41">CONCATENATE("PH.",J108,".",K108)</f>
        <v>PH.PA.NE.021201.01</v>
      </c>
      <c r="Q108" s="59" t="str">
        <f t="shared" ref="Q108:Q115" si="42">CONCATENATE("CL.",J108,".",K108)</f>
        <v>CL.PA.NE.021201.01</v>
      </c>
      <c r="R108" s="59"/>
      <c r="S108" s="59" t="str">
        <f t="shared" ref="S108:S115" si="43">CONCATENATE("DR.",J108,".",K108)</f>
        <v>DR.PA.NE.021201.01</v>
      </c>
      <c r="T108" s="59"/>
      <c r="U108" s="60" t="str">
        <f t="shared" si="28"/>
        <v>IM.PA.NE.021201.01</v>
      </c>
      <c r="V108" s="59"/>
      <c r="W108" s="60" t="str">
        <f t="shared" si="29"/>
        <v>GE.PA.NE.021201.01</v>
      </c>
      <c r="AD108" s="57" t="s">
        <v>2872</v>
      </c>
      <c r="AE108" s="57">
        <v>1175</v>
      </c>
    </row>
    <row r="109" spans="1:31" s="57" customFormat="1" ht="14" customHeight="1">
      <c r="A109" s="57" t="s">
        <v>1736</v>
      </c>
      <c r="C109" s="58" t="s">
        <v>2217</v>
      </c>
      <c r="E109" s="58" t="s">
        <v>2864</v>
      </c>
      <c r="F109" s="57" t="s">
        <v>2749</v>
      </c>
      <c r="G109" s="57" t="s">
        <v>2751</v>
      </c>
      <c r="H109" s="58" t="s">
        <v>2867</v>
      </c>
      <c r="J109" s="59" t="str">
        <f t="shared" si="30"/>
        <v>PA.NE.021202</v>
      </c>
      <c r="K109" s="58" t="s">
        <v>2212</v>
      </c>
      <c r="L109" s="57" t="s">
        <v>2751</v>
      </c>
      <c r="M109" s="59" t="str">
        <f t="shared" si="40"/>
        <v>PI.PA.NE.021202.01</v>
      </c>
      <c r="N109" s="59"/>
      <c r="O109" s="59" t="str">
        <f t="shared" si="41"/>
        <v>PH.PA.NE.021202.01</v>
      </c>
      <c r="Q109" s="59" t="str">
        <f t="shared" si="42"/>
        <v>CL.PA.NE.021202.01</v>
      </c>
      <c r="R109" s="59"/>
      <c r="S109" s="59" t="str">
        <f t="shared" si="43"/>
        <v>DR.PA.NE.021202.01</v>
      </c>
      <c r="T109" s="59"/>
      <c r="U109" s="60" t="str">
        <f t="shared" si="28"/>
        <v>IM.PA.NE.021202.01</v>
      </c>
      <c r="V109" s="59"/>
      <c r="W109" s="60" t="str">
        <f t="shared" si="29"/>
        <v>GE.PA.NE.021202.01</v>
      </c>
      <c r="AD109" s="57" t="s">
        <v>2872</v>
      </c>
      <c r="AE109" s="57">
        <v>1175</v>
      </c>
    </row>
    <row r="110" spans="1:31" s="57" customFormat="1" ht="14" customHeight="1">
      <c r="A110" s="57" t="s">
        <v>1736</v>
      </c>
      <c r="C110" s="58" t="s">
        <v>2217</v>
      </c>
      <c r="E110" s="58" t="s">
        <v>2864</v>
      </c>
      <c r="F110" s="57" t="s">
        <v>2749</v>
      </c>
      <c r="G110" s="57" t="s">
        <v>2752</v>
      </c>
      <c r="H110" s="58" t="s">
        <v>2868</v>
      </c>
      <c r="J110" s="59" t="str">
        <f t="shared" si="30"/>
        <v>PA.NE.021203</v>
      </c>
      <c r="K110" s="58" t="s">
        <v>2212</v>
      </c>
      <c r="L110" s="57" t="s">
        <v>2758</v>
      </c>
      <c r="M110" s="59" t="str">
        <f t="shared" si="40"/>
        <v>PI.PA.NE.021203.01</v>
      </c>
      <c r="N110" s="59"/>
      <c r="O110" s="59" t="str">
        <f t="shared" si="41"/>
        <v>PH.PA.NE.021203.01</v>
      </c>
      <c r="Q110" s="59" t="str">
        <f t="shared" si="42"/>
        <v>CL.PA.NE.021203.01</v>
      </c>
      <c r="R110" s="59"/>
      <c r="S110" s="59" t="str">
        <f t="shared" si="43"/>
        <v>DR.PA.NE.021203.01</v>
      </c>
      <c r="T110" s="59"/>
      <c r="U110" s="60" t="str">
        <f t="shared" si="28"/>
        <v>IM.PA.NE.021203.01</v>
      </c>
      <c r="V110" s="59"/>
      <c r="W110" s="60" t="str">
        <f t="shared" si="29"/>
        <v>GE.PA.NE.021203.01</v>
      </c>
      <c r="AD110" s="57" t="s">
        <v>2872</v>
      </c>
      <c r="AE110" s="57">
        <v>1175</v>
      </c>
    </row>
    <row r="111" spans="1:31" s="57" customFormat="1" ht="14" customHeight="1">
      <c r="A111" s="57" t="s">
        <v>1736</v>
      </c>
      <c r="C111" s="58" t="s">
        <v>2217</v>
      </c>
      <c r="E111" s="58" t="s">
        <v>2864</v>
      </c>
      <c r="F111" s="57" t="s">
        <v>2749</v>
      </c>
      <c r="G111" s="57" t="s">
        <v>2753</v>
      </c>
      <c r="H111" s="58" t="s">
        <v>2869</v>
      </c>
      <c r="J111" s="59" t="str">
        <f t="shared" si="30"/>
        <v>PA.NE.021204</v>
      </c>
      <c r="K111" s="58" t="s">
        <v>2212</v>
      </c>
      <c r="L111" s="57" t="s">
        <v>2759</v>
      </c>
      <c r="M111" s="59" t="str">
        <f t="shared" si="40"/>
        <v>PI.PA.NE.021204.01</v>
      </c>
      <c r="N111" s="59"/>
      <c r="O111" s="59" t="str">
        <f t="shared" si="41"/>
        <v>PH.PA.NE.021204.01</v>
      </c>
      <c r="Q111" s="59" t="str">
        <f t="shared" si="42"/>
        <v>CL.PA.NE.021204.01</v>
      </c>
      <c r="R111" s="59"/>
      <c r="S111" s="59" t="str">
        <f t="shared" si="43"/>
        <v>DR.PA.NE.021204.01</v>
      </c>
      <c r="T111" s="59"/>
      <c r="U111" s="60" t="str">
        <f t="shared" si="28"/>
        <v>IM.PA.NE.021204.01</v>
      </c>
      <c r="V111" s="59"/>
      <c r="W111" s="60" t="str">
        <f t="shared" si="29"/>
        <v>GE.PA.NE.021204.01</v>
      </c>
      <c r="AD111" s="57" t="s">
        <v>2872</v>
      </c>
      <c r="AE111" s="57">
        <v>1175</v>
      </c>
    </row>
    <row r="112" spans="1:31" s="57" customFormat="1" ht="14" customHeight="1">
      <c r="A112" s="57" t="s">
        <v>1736</v>
      </c>
      <c r="C112" s="58" t="s">
        <v>2217</v>
      </c>
      <c r="E112" s="58" t="s">
        <v>2864</v>
      </c>
      <c r="F112" s="57" t="s">
        <v>2749</v>
      </c>
      <c r="G112" s="57" t="s">
        <v>2117</v>
      </c>
      <c r="H112" s="58" t="s">
        <v>2870</v>
      </c>
      <c r="J112" s="59" t="str">
        <f t="shared" si="30"/>
        <v>PA.NE.021205</v>
      </c>
      <c r="K112" s="58" t="s">
        <v>2212</v>
      </c>
      <c r="L112" s="57" t="s">
        <v>2117</v>
      </c>
      <c r="M112" s="59" t="str">
        <f t="shared" si="40"/>
        <v>PI.PA.NE.021205.01</v>
      </c>
      <c r="N112" s="59"/>
      <c r="O112" s="59" t="str">
        <f t="shared" si="41"/>
        <v>PH.PA.NE.021205.01</v>
      </c>
      <c r="Q112" s="59" t="str">
        <f t="shared" si="42"/>
        <v>CL.PA.NE.021205.01</v>
      </c>
      <c r="R112" s="59"/>
      <c r="S112" s="59" t="str">
        <f t="shared" si="43"/>
        <v>DR.PA.NE.021205.01</v>
      </c>
      <c r="T112" s="59"/>
      <c r="U112" s="60" t="str">
        <f t="shared" si="28"/>
        <v>IM.PA.NE.021205.01</v>
      </c>
      <c r="V112" s="59"/>
      <c r="W112" s="60" t="str">
        <f t="shared" si="29"/>
        <v>GE.PA.NE.021205.01</v>
      </c>
      <c r="AD112" s="57" t="s">
        <v>2872</v>
      </c>
      <c r="AE112" s="57">
        <v>1175</v>
      </c>
    </row>
    <row r="113" spans="1:31" s="57" customFormat="1" ht="14" customHeight="1">
      <c r="A113" s="57" t="s">
        <v>1736</v>
      </c>
      <c r="C113" s="58" t="s">
        <v>2217</v>
      </c>
      <c r="D113" s="57" t="s">
        <v>2757</v>
      </c>
      <c r="E113" s="58" t="s">
        <v>2865</v>
      </c>
      <c r="F113" s="57" t="s">
        <v>2763</v>
      </c>
      <c r="G113" s="57" t="s">
        <v>2754</v>
      </c>
      <c r="H113" s="58" t="s">
        <v>2866</v>
      </c>
      <c r="J113" s="59" t="str">
        <f t="shared" si="30"/>
        <v>PA.NE.021301</v>
      </c>
      <c r="K113" s="58" t="s">
        <v>2212</v>
      </c>
      <c r="L113" s="57" t="s">
        <v>2760</v>
      </c>
      <c r="M113" s="59" t="str">
        <f t="shared" si="40"/>
        <v>PI.PA.NE.021301.01</v>
      </c>
      <c r="N113" s="59"/>
      <c r="O113" s="59" t="str">
        <f t="shared" si="41"/>
        <v>PH.PA.NE.021301.01</v>
      </c>
      <c r="Q113" s="59" t="str">
        <f t="shared" si="42"/>
        <v>CL.PA.NE.021301.01</v>
      </c>
      <c r="R113" s="59"/>
      <c r="S113" s="59" t="str">
        <f t="shared" si="43"/>
        <v>DR.PA.NE.021301.01</v>
      </c>
      <c r="T113" s="59"/>
      <c r="U113" s="60" t="str">
        <f t="shared" si="28"/>
        <v>IM.PA.NE.021301.01</v>
      </c>
      <c r="V113" s="59"/>
      <c r="W113" s="60" t="str">
        <f t="shared" si="29"/>
        <v>GE.PA.NE.021301.01</v>
      </c>
      <c r="AD113" s="57" t="s">
        <v>2872</v>
      </c>
      <c r="AE113" s="57">
        <v>1175</v>
      </c>
    </row>
    <row r="114" spans="1:31" s="57" customFormat="1" ht="14" customHeight="1">
      <c r="A114" s="57" t="s">
        <v>1736</v>
      </c>
      <c r="C114" s="58" t="s">
        <v>2217</v>
      </c>
      <c r="E114" s="58" t="s">
        <v>2865</v>
      </c>
      <c r="F114" s="57" t="s">
        <v>2763</v>
      </c>
      <c r="G114" s="57" t="s">
        <v>2755</v>
      </c>
      <c r="H114" s="58" t="s">
        <v>2871</v>
      </c>
      <c r="J114" s="59" t="str">
        <f t="shared" si="30"/>
        <v>PA.NE.021302</v>
      </c>
      <c r="K114" s="58" t="s">
        <v>2212</v>
      </c>
      <c r="L114" s="57" t="s">
        <v>2761</v>
      </c>
      <c r="M114" s="59" t="str">
        <f t="shared" si="40"/>
        <v>PI.PA.NE.021302.01</v>
      </c>
      <c r="N114" s="59"/>
      <c r="O114" s="59" t="str">
        <f t="shared" si="41"/>
        <v>PH.PA.NE.021302.01</v>
      </c>
      <c r="Q114" s="59" t="str">
        <f t="shared" si="42"/>
        <v>CL.PA.NE.021302.01</v>
      </c>
      <c r="R114" s="59"/>
      <c r="S114" s="59" t="str">
        <f t="shared" si="43"/>
        <v>DR.PA.NE.021302.01</v>
      </c>
      <c r="T114" s="59"/>
      <c r="U114" s="60" t="str">
        <f t="shared" si="28"/>
        <v>IM.PA.NE.021302.01</v>
      </c>
      <c r="V114" s="59"/>
      <c r="W114" s="60" t="str">
        <f t="shared" si="29"/>
        <v>GE.PA.NE.021302.01</v>
      </c>
      <c r="AD114" s="57" t="s">
        <v>2872</v>
      </c>
      <c r="AE114" s="57">
        <v>1175</v>
      </c>
    </row>
    <row r="115" spans="1:31" s="57" customFormat="1" ht="14" customHeight="1">
      <c r="A115" s="57" t="s">
        <v>1736</v>
      </c>
      <c r="C115" s="58" t="s">
        <v>2217</v>
      </c>
      <c r="E115" s="58" t="s">
        <v>2865</v>
      </c>
      <c r="F115" s="57" t="s">
        <v>2763</v>
      </c>
      <c r="G115" s="57" t="s">
        <v>2756</v>
      </c>
      <c r="H115" s="58" t="s">
        <v>2868</v>
      </c>
      <c r="J115" s="59" t="str">
        <f t="shared" si="30"/>
        <v>PA.NE.021303</v>
      </c>
      <c r="K115" s="58" t="s">
        <v>2212</v>
      </c>
      <c r="L115" s="57" t="s">
        <v>2762</v>
      </c>
      <c r="M115" s="59" t="str">
        <f t="shared" si="40"/>
        <v>PI.PA.NE.021303.01</v>
      </c>
      <c r="N115" s="59"/>
      <c r="O115" s="59" t="str">
        <f t="shared" si="41"/>
        <v>PH.PA.NE.021303.01</v>
      </c>
      <c r="Q115" s="59" t="str">
        <f t="shared" si="42"/>
        <v>CL.PA.NE.021303.01</v>
      </c>
      <c r="R115" s="59"/>
      <c r="S115" s="59" t="str">
        <f t="shared" si="43"/>
        <v>DR.PA.NE.021303.01</v>
      </c>
      <c r="T115" s="59"/>
      <c r="U115" s="60" t="str">
        <f t="shared" si="28"/>
        <v>IM.PA.NE.021303.01</v>
      </c>
      <c r="V115" s="59"/>
      <c r="W115" s="60" t="str">
        <f t="shared" si="29"/>
        <v>GE.PA.NE.021303.01</v>
      </c>
      <c r="AD115" s="57" t="s">
        <v>2872</v>
      </c>
      <c r="AE115" s="57">
        <v>1175</v>
      </c>
    </row>
    <row r="116" spans="1:31" s="57" customFormat="1" ht="14" customHeight="1">
      <c r="A116" s="57" t="s">
        <v>1736</v>
      </c>
      <c r="B116" s="57" t="s">
        <v>1103</v>
      </c>
      <c r="C116" s="58" t="s">
        <v>2219</v>
      </c>
      <c r="D116" s="57" t="s">
        <v>1107</v>
      </c>
      <c r="E116" s="58" t="s">
        <v>2212</v>
      </c>
      <c r="F116" s="57" t="s">
        <v>62</v>
      </c>
      <c r="G116" s="57" t="s">
        <v>341</v>
      </c>
      <c r="H116" s="58" t="s">
        <v>2222</v>
      </c>
      <c r="J116" s="59" t="str">
        <f t="shared" si="30"/>
        <v>PA.NE.030106</v>
      </c>
      <c r="K116" s="58" t="s">
        <v>2212</v>
      </c>
      <c r="L116" s="57" t="str">
        <f t="shared" si="31"/>
        <v>Clean, dry, intact</v>
      </c>
      <c r="M116" s="59" t="str">
        <f t="shared" si="32"/>
        <v>PI.PA.NE.030106.01</v>
      </c>
      <c r="N116" s="59"/>
      <c r="O116" s="59" t="str">
        <f t="shared" si="33"/>
        <v>PH.PA.NE.030106.01</v>
      </c>
      <c r="Q116" s="59" t="str">
        <f t="shared" si="34"/>
        <v>CL.PA.NE.030106.01</v>
      </c>
      <c r="R116" s="59"/>
      <c r="S116" s="59" t="str">
        <f t="shared" si="35"/>
        <v>DR.PA.NE.030106.01</v>
      </c>
      <c r="T116" s="59"/>
      <c r="U116" s="60" t="str">
        <f t="shared" si="28"/>
        <v>IM.PA.NE.030106.01</v>
      </c>
      <c r="V116" s="59"/>
      <c r="W116" s="60" t="str">
        <f t="shared" si="29"/>
        <v>GE.PA.NE.030106.01</v>
      </c>
    </row>
    <row r="117" spans="1:31" s="57" customFormat="1" ht="14" customHeight="1">
      <c r="A117" s="57" t="s">
        <v>1736</v>
      </c>
      <c r="C117" s="58" t="s">
        <v>2219</v>
      </c>
      <c r="E117" s="58" t="s">
        <v>2212</v>
      </c>
      <c r="F117" s="57" t="s">
        <v>1108</v>
      </c>
      <c r="G117" s="57" t="s">
        <v>272</v>
      </c>
      <c r="H117" s="58" t="s">
        <v>2376</v>
      </c>
      <c r="J117" s="59" t="str">
        <f t="shared" si="30"/>
        <v>PA.NE.030107</v>
      </c>
      <c r="K117" s="58" t="s">
        <v>2212</v>
      </c>
      <c r="L117" s="57" t="str">
        <f t="shared" si="31"/>
        <v>Drainage present</v>
      </c>
      <c r="M117" s="59" t="str">
        <f t="shared" si="32"/>
        <v>PI.PA.NE.030107.01</v>
      </c>
      <c r="N117" s="59"/>
      <c r="O117" s="59" t="str">
        <f t="shared" si="33"/>
        <v>PH.PA.NE.030107.01</v>
      </c>
      <c r="Q117" s="59" t="str">
        <f t="shared" si="34"/>
        <v>CL.PA.NE.030107.01</v>
      </c>
      <c r="R117" s="59"/>
      <c r="S117" s="59" t="str">
        <f t="shared" si="35"/>
        <v>DR.PA.NE.030107.01</v>
      </c>
      <c r="T117" s="59"/>
      <c r="U117" s="60" t="str">
        <f t="shared" si="28"/>
        <v>IM.PA.NE.030107.01</v>
      </c>
      <c r="V117" s="59"/>
      <c r="W117" s="60" t="str">
        <f t="shared" si="29"/>
        <v>GE.PA.NE.030107.01</v>
      </c>
    </row>
    <row r="118" spans="1:31" s="57" customFormat="1" ht="14" customHeight="1">
      <c r="A118" s="57" t="s">
        <v>1736</v>
      </c>
      <c r="C118" s="58" t="s">
        <v>2219</v>
      </c>
      <c r="D118" s="57" t="s">
        <v>1109</v>
      </c>
      <c r="E118" s="58" t="s">
        <v>2217</v>
      </c>
      <c r="F118" s="57" t="s">
        <v>1110</v>
      </c>
      <c r="G118" s="57" t="s">
        <v>1346</v>
      </c>
      <c r="H118" s="58" t="s">
        <v>2378</v>
      </c>
      <c r="J118" s="59" t="str">
        <f t="shared" si="30"/>
        <v>PA.NE.030208</v>
      </c>
      <c r="K118" s="58" t="s">
        <v>2212</v>
      </c>
      <c r="L118" s="57" t="str">
        <f t="shared" si="31"/>
        <v>No redness, pain, swelling</v>
      </c>
      <c r="M118" s="59" t="str">
        <f t="shared" si="32"/>
        <v>PI.PA.NE.030208.01</v>
      </c>
      <c r="N118" s="59"/>
      <c r="O118" s="59" t="str">
        <f t="shared" si="33"/>
        <v>PH.PA.NE.030208.01</v>
      </c>
      <c r="Q118" s="59" t="str">
        <f t="shared" si="34"/>
        <v>CL.PA.NE.030208.01</v>
      </c>
      <c r="R118" s="59"/>
      <c r="S118" s="59" t="str">
        <f t="shared" si="35"/>
        <v>DR.PA.NE.030208.01</v>
      </c>
      <c r="T118" s="59"/>
      <c r="U118" s="60" t="str">
        <f t="shared" si="28"/>
        <v>IM.PA.NE.030208.01</v>
      </c>
      <c r="V118" s="59"/>
      <c r="W118" s="60" t="str">
        <f t="shared" si="29"/>
        <v>GE.PA.NE.030208.01</v>
      </c>
    </row>
    <row r="119" spans="1:31" s="57" customFormat="1" ht="14" customHeight="1">
      <c r="A119" s="57" t="s">
        <v>1736</v>
      </c>
      <c r="C119" s="58" t="s">
        <v>2219</v>
      </c>
      <c r="E119" s="58" t="s">
        <v>2217</v>
      </c>
      <c r="F119" s="57" t="s">
        <v>1110</v>
      </c>
      <c r="G119" s="57" t="s">
        <v>2687</v>
      </c>
      <c r="H119" s="58" t="s">
        <v>2380</v>
      </c>
      <c r="J119" s="59" t="str">
        <f t="shared" si="30"/>
        <v>PA.NE.030209</v>
      </c>
      <c r="K119" s="58" t="s">
        <v>2212</v>
      </c>
      <c r="L119" s="57" t="str">
        <f t="shared" si="31"/>
        <v>Redness</v>
      </c>
      <c r="M119" s="59" t="str">
        <f t="shared" si="32"/>
        <v>PI.PA.NE.030209.01</v>
      </c>
      <c r="N119" s="59"/>
      <c r="O119" s="59" t="str">
        <f t="shared" si="33"/>
        <v>PH.PA.NE.030209.01</v>
      </c>
      <c r="Q119" s="59" t="str">
        <f t="shared" si="34"/>
        <v>CL.PA.NE.030209.01</v>
      </c>
      <c r="R119" s="59"/>
      <c r="S119" s="59" t="str">
        <f t="shared" si="35"/>
        <v>DR.PA.NE.030209.01</v>
      </c>
      <c r="T119" s="59"/>
      <c r="U119" s="60" t="str">
        <f t="shared" si="28"/>
        <v>IM.PA.NE.030209.01</v>
      </c>
      <c r="V119" s="59"/>
      <c r="W119" s="60" t="str">
        <f t="shared" si="29"/>
        <v>GE.PA.NE.030209.01</v>
      </c>
    </row>
    <row r="120" spans="1:31" s="57" customFormat="1" ht="14" customHeight="1">
      <c r="A120" s="57" t="s">
        <v>1736</v>
      </c>
      <c r="C120" s="58" t="s">
        <v>2219</v>
      </c>
      <c r="E120" s="58" t="s">
        <v>2217</v>
      </c>
      <c r="F120" s="57" t="s">
        <v>1110</v>
      </c>
      <c r="G120" s="57" t="s">
        <v>2313</v>
      </c>
      <c r="H120" s="58" t="s">
        <v>2124</v>
      </c>
      <c r="J120" s="59" t="str">
        <f t="shared" si="30"/>
        <v>PA.NE.030210</v>
      </c>
      <c r="K120" s="58" t="s">
        <v>2212</v>
      </c>
      <c r="L120" s="57" t="str">
        <f t="shared" si="31"/>
        <v>Ecchymosis</v>
      </c>
      <c r="M120" s="59" t="str">
        <f t="shared" si="32"/>
        <v>PI.PA.NE.030210.01</v>
      </c>
      <c r="N120" s="59"/>
      <c r="O120" s="59" t="str">
        <f t="shared" si="33"/>
        <v>PH.PA.NE.030210.01</v>
      </c>
      <c r="Q120" s="59" t="str">
        <f t="shared" si="34"/>
        <v>CL.PA.NE.030210.01</v>
      </c>
      <c r="R120" s="59"/>
      <c r="S120" s="59" t="str">
        <f t="shared" si="35"/>
        <v>DR.PA.NE.030210.01</v>
      </c>
      <c r="T120" s="59"/>
      <c r="U120" s="60" t="str">
        <f t="shared" si="28"/>
        <v>IM.PA.NE.030210.01</v>
      </c>
      <c r="V120" s="59"/>
      <c r="W120" s="60" t="str">
        <f t="shared" si="29"/>
        <v>GE.PA.NE.030210.01</v>
      </c>
    </row>
    <row r="121" spans="1:31" s="57" customFormat="1" ht="14" customHeight="1">
      <c r="A121" s="57" t="s">
        <v>1736</v>
      </c>
      <c r="C121" s="58" t="s">
        <v>2219</v>
      </c>
      <c r="E121" s="58" t="s">
        <v>2217</v>
      </c>
      <c r="F121" s="57" t="s">
        <v>1110</v>
      </c>
      <c r="G121" s="57" t="s">
        <v>2689</v>
      </c>
      <c r="H121" s="58" t="s">
        <v>2126</v>
      </c>
      <c r="J121" s="59" t="str">
        <f t="shared" si="30"/>
        <v>PA.NE.030211</v>
      </c>
      <c r="K121" s="58" t="s">
        <v>2212</v>
      </c>
      <c r="L121" s="57" t="str">
        <f t="shared" si="31"/>
        <v>Hematoma</v>
      </c>
      <c r="M121" s="59" t="str">
        <f t="shared" si="32"/>
        <v>PI.PA.NE.030211.01</v>
      </c>
      <c r="N121" s="59"/>
      <c r="O121" s="59" t="str">
        <f t="shared" si="33"/>
        <v>PH.PA.NE.030211.01</v>
      </c>
      <c r="Q121" s="59" t="str">
        <f t="shared" si="34"/>
        <v>CL.PA.NE.030211.01</v>
      </c>
      <c r="R121" s="59"/>
      <c r="S121" s="59" t="str">
        <f t="shared" si="35"/>
        <v>DR.PA.NE.030211.01</v>
      </c>
      <c r="T121" s="59"/>
      <c r="U121" s="60" t="str">
        <f t="shared" si="28"/>
        <v>IM.PA.NE.030211.01</v>
      </c>
      <c r="V121" s="59"/>
      <c r="W121" s="60" t="str">
        <f t="shared" si="29"/>
        <v>GE.PA.NE.030211.01</v>
      </c>
    </row>
    <row r="122" spans="1:31" s="57" customFormat="1" ht="14" customHeight="1">
      <c r="A122" s="57" t="s">
        <v>1736</v>
      </c>
      <c r="C122" s="58" t="s">
        <v>2219</v>
      </c>
      <c r="E122" s="58" t="s">
        <v>2217</v>
      </c>
      <c r="F122" s="57" t="s">
        <v>1110</v>
      </c>
      <c r="G122" s="57" t="s">
        <v>1111</v>
      </c>
      <c r="H122" s="58" t="s">
        <v>2128</v>
      </c>
      <c r="J122" s="59" t="str">
        <f t="shared" si="30"/>
        <v>PA.NE.030212</v>
      </c>
      <c r="K122" s="58" t="s">
        <v>2212</v>
      </c>
      <c r="L122" s="57" t="str">
        <f t="shared" si="31"/>
        <v>Leakage</v>
      </c>
      <c r="M122" s="59" t="str">
        <f t="shared" si="32"/>
        <v>PI.PA.NE.030212.01</v>
      </c>
      <c r="N122" s="59"/>
      <c r="O122" s="59" t="str">
        <f t="shared" si="33"/>
        <v>PH.PA.NE.030212.01</v>
      </c>
      <c r="Q122" s="59" t="str">
        <f t="shared" si="34"/>
        <v>CL.PA.NE.030212.01</v>
      </c>
      <c r="R122" s="59"/>
      <c r="S122" s="59" t="str">
        <f t="shared" si="35"/>
        <v>DR.PA.NE.030212.01</v>
      </c>
      <c r="T122" s="59"/>
      <c r="U122" s="60" t="str">
        <f t="shared" si="28"/>
        <v>IM.PA.NE.030212.01</v>
      </c>
      <c r="V122" s="59"/>
      <c r="W122" s="60" t="str">
        <f t="shared" si="29"/>
        <v>GE.PA.NE.030212.01</v>
      </c>
    </row>
    <row r="123" spans="1:31" s="57" customFormat="1" ht="14" customHeight="1">
      <c r="A123" s="57" t="s">
        <v>1736</v>
      </c>
      <c r="C123" s="58" t="s">
        <v>2219</v>
      </c>
      <c r="E123" s="58" t="s">
        <v>2217</v>
      </c>
      <c r="F123" s="57" t="s">
        <v>1110</v>
      </c>
      <c r="G123" s="57" t="s">
        <v>984</v>
      </c>
      <c r="H123" s="58" t="s">
        <v>2130</v>
      </c>
      <c r="J123" s="59" t="str">
        <f t="shared" si="30"/>
        <v>PA.NE.030213</v>
      </c>
      <c r="K123" s="58" t="s">
        <v>2212</v>
      </c>
      <c r="L123" s="57" t="str">
        <f t="shared" si="31"/>
        <v>Clear drainage</v>
      </c>
      <c r="M123" s="59" t="str">
        <f t="shared" si="32"/>
        <v>PI.PA.NE.030213.01</v>
      </c>
      <c r="N123" s="59"/>
      <c r="O123" s="59" t="str">
        <f t="shared" si="33"/>
        <v>PH.PA.NE.030213.01</v>
      </c>
      <c r="Q123" s="59" t="str">
        <f t="shared" si="34"/>
        <v>CL.PA.NE.030213.01</v>
      </c>
      <c r="R123" s="59"/>
      <c r="S123" s="59" t="str">
        <f t="shared" si="35"/>
        <v>DR.PA.NE.030213.01</v>
      </c>
      <c r="T123" s="59"/>
      <c r="U123" s="60" t="str">
        <f t="shared" si="28"/>
        <v>IM.PA.NE.030213.01</v>
      </c>
      <c r="V123" s="59"/>
      <c r="W123" s="60" t="str">
        <f t="shared" si="29"/>
        <v>GE.PA.NE.030213.01</v>
      </c>
    </row>
    <row r="124" spans="1:31" s="57" customFormat="1" ht="14" customHeight="1">
      <c r="A124" s="57" t="s">
        <v>1736</v>
      </c>
      <c r="C124" s="58" t="s">
        <v>2219</v>
      </c>
      <c r="E124" s="58" t="s">
        <v>2217</v>
      </c>
      <c r="F124" s="57" t="s">
        <v>1110</v>
      </c>
      <c r="G124" s="57" t="s">
        <v>2692</v>
      </c>
      <c r="H124" s="58" t="s">
        <v>2296</v>
      </c>
      <c r="J124" s="59" t="str">
        <f t="shared" si="30"/>
        <v>PA.NE.030214</v>
      </c>
      <c r="K124" s="58" t="s">
        <v>2212</v>
      </c>
      <c r="L124" s="57" t="str">
        <f t="shared" si="31"/>
        <v>Serous drainage</v>
      </c>
      <c r="M124" s="59" t="str">
        <f t="shared" si="32"/>
        <v>PI.PA.NE.030214.01</v>
      </c>
      <c r="N124" s="59"/>
      <c r="O124" s="59" t="str">
        <f t="shared" si="33"/>
        <v>PH.PA.NE.030214.01</v>
      </c>
      <c r="Q124" s="59" t="str">
        <f t="shared" si="34"/>
        <v>CL.PA.NE.030214.01</v>
      </c>
      <c r="R124" s="59"/>
      <c r="S124" s="59" t="str">
        <f t="shared" si="35"/>
        <v>DR.PA.NE.030214.01</v>
      </c>
      <c r="T124" s="59"/>
      <c r="U124" s="60" t="str">
        <f t="shared" si="28"/>
        <v>IM.PA.NE.030214.01</v>
      </c>
      <c r="V124" s="59"/>
      <c r="W124" s="60" t="str">
        <f t="shared" si="29"/>
        <v>GE.PA.NE.030214.01</v>
      </c>
    </row>
    <row r="125" spans="1:31" s="57" customFormat="1" ht="14" customHeight="1">
      <c r="A125" s="57" t="s">
        <v>1736</v>
      </c>
      <c r="C125" s="58" t="s">
        <v>2219</v>
      </c>
      <c r="E125" s="58" t="s">
        <v>2217</v>
      </c>
      <c r="F125" s="57" t="s">
        <v>1110</v>
      </c>
      <c r="G125" s="57" t="s">
        <v>2691</v>
      </c>
      <c r="H125" s="58" t="s">
        <v>2459</v>
      </c>
      <c r="J125" s="59" t="str">
        <f t="shared" si="30"/>
        <v>PA.NE.030215</v>
      </c>
      <c r="K125" s="58" t="s">
        <v>2212</v>
      </c>
      <c r="L125" s="57" t="str">
        <f t="shared" si="31"/>
        <v>Serosanguinous drainage</v>
      </c>
      <c r="M125" s="59" t="str">
        <f t="shared" si="32"/>
        <v>PI.PA.NE.030215.01</v>
      </c>
      <c r="N125" s="59"/>
      <c r="O125" s="59" t="str">
        <f t="shared" si="33"/>
        <v>PH.PA.NE.030215.01</v>
      </c>
      <c r="Q125" s="59" t="str">
        <f t="shared" si="34"/>
        <v>CL.PA.NE.030215.01</v>
      </c>
      <c r="R125" s="59"/>
      <c r="S125" s="59" t="str">
        <f t="shared" si="35"/>
        <v>DR.PA.NE.030215.01</v>
      </c>
      <c r="T125" s="59"/>
      <c r="U125" s="60" t="str">
        <f t="shared" si="28"/>
        <v>IM.PA.NE.030215.01</v>
      </c>
      <c r="V125" s="59"/>
      <c r="W125" s="60" t="str">
        <f t="shared" si="29"/>
        <v>GE.PA.NE.030215.01</v>
      </c>
    </row>
    <row r="126" spans="1:31" s="57" customFormat="1" ht="14" customHeight="1">
      <c r="A126" s="57" t="s">
        <v>1736</v>
      </c>
      <c r="C126" s="58" t="s">
        <v>2219</v>
      </c>
      <c r="E126" s="58" t="s">
        <v>2217</v>
      </c>
      <c r="F126" s="57" t="s">
        <v>1110</v>
      </c>
      <c r="G126" s="57" t="s">
        <v>2688</v>
      </c>
      <c r="H126" s="58" t="s">
        <v>2464</v>
      </c>
      <c r="J126" s="59" t="str">
        <f t="shared" si="30"/>
        <v>PA.NE.030216</v>
      </c>
      <c r="K126" s="58" t="s">
        <v>2212</v>
      </c>
      <c r="L126" s="57" t="str">
        <f t="shared" si="31"/>
        <v>Bleeding</v>
      </c>
      <c r="M126" s="59" t="str">
        <f t="shared" si="32"/>
        <v>PI.PA.NE.030216.01</v>
      </c>
      <c r="N126" s="59"/>
      <c r="O126" s="59" t="str">
        <f t="shared" si="33"/>
        <v>PH.PA.NE.030216.01</v>
      </c>
      <c r="Q126" s="59" t="str">
        <f t="shared" si="34"/>
        <v>CL.PA.NE.030216.01</v>
      </c>
      <c r="R126" s="59"/>
      <c r="S126" s="59" t="str">
        <f t="shared" si="35"/>
        <v>DR.PA.NE.030216.01</v>
      </c>
      <c r="T126" s="59"/>
      <c r="U126" s="60" t="str">
        <f t="shared" si="28"/>
        <v>IM.PA.NE.030216.01</v>
      </c>
      <c r="V126" s="59"/>
      <c r="W126" s="60" t="str">
        <f t="shared" si="29"/>
        <v>GE.PA.NE.030216.01</v>
      </c>
    </row>
    <row r="127" spans="1:31" s="57" customFormat="1" ht="14" customHeight="1">
      <c r="A127" s="57" t="s">
        <v>1736</v>
      </c>
      <c r="C127" s="58" t="s">
        <v>2219</v>
      </c>
      <c r="E127" s="58" t="s">
        <v>2217</v>
      </c>
      <c r="F127" s="57" t="s">
        <v>1110</v>
      </c>
      <c r="G127" s="57" t="s">
        <v>2690</v>
      </c>
      <c r="H127" s="58" t="s">
        <v>2466</v>
      </c>
      <c r="J127" s="59" t="str">
        <f t="shared" si="30"/>
        <v>PA.NE.030217</v>
      </c>
      <c r="K127" s="58" t="s">
        <v>2212</v>
      </c>
      <c r="L127" s="57" t="str">
        <f t="shared" si="31"/>
        <v>Purulent drainage</v>
      </c>
      <c r="M127" s="59" t="str">
        <f t="shared" si="32"/>
        <v>PI.PA.NE.030217.01</v>
      </c>
      <c r="N127" s="59"/>
      <c r="O127" s="59" t="str">
        <f t="shared" si="33"/>
        <v>PH.PA.NE.030217.01</v>
      </c>
      <c r="Q127" s="59" t="str">
        <f t="shared" si="34"/>
        <v>CL.PA.NE.030217.01</v>
      </c>
      <c r="R127" s="59"/>
      <c r="S127" s="59" t="str">
        <f t="shared" si="35"/>
        <v>DR.PA.NE.030217.01</v>
      </c>
      <c r="T127" s="59"/>
      <c r="U127" s="60" t="str">
        <f t="shared" si="28"/>
        <v>IM.PA.NE.030217.01</v>
      </c>
      <c r="V127" s="59"/>
      <c r="W127" s="60" t="str">
        <f t="shared" si="29"/>
        <v>GE.PA.NE.030217.01</v>
      </c>
    </row>
    <row r="128" spans="1:31" s="57" customFormat="1" ht="14" customHeight="1">
      <c r="A128" s="57" t="s">
        <v>1736</v>
      </c>
      <c r="C128" s="58" t="s">
        <v>2219</v>
      </c>
      <c r="E128" s="58" t="s">
        <v>2217</v>
      </c>
      <c r="F128" s="57" t="s">
        <v>1110</v>
      </c>
      <c r="G128" s="57" t="s">
        <v>1164</v>
      </c>
      <c r="H128" s="58" t="s">
        <v>2616</v>
      </c>
      <c r="J128" s="59" t="str">
        <f t="shared" si="30"/>
        <v>PA.NE.030218</v>
      </c>
      <c r="K128" s="58" t="s">
        <v>2212</v>
      </c>
      <c r="L128" s="57" t="str">
        <f t="shared" si="31"/>
        <v>Extravasation</v>
      </c>
      <c r="M128" s="59" t="str">
        <f t="shared" si="32"/>
        <v>PI.PA.NE.030218.01</v>
      </c>
      <c r="N128" s="59"/>
      <c r="O128" s="59" t="str">
        <f t="shared" si="33"/>
        <v>PH.PA.NE.030218.01</v>
      </c>
      <c r="Q128" s="59" t="str">
        <f t="shared" si="34"/>
        <v>CL.PA.NE.030218.01</v>
      </c>
      <c r="R128" s="59"/>
      <c r="S128" s="59" t="str">
        <f t="shared" si="35"/>
        <v>DR.PA.NE.030218.01</v>
      </c>
      <c r="T128" s="59"/>
      <c r="U128" s="60" t="str">
        <f t="shared" si="28"/>
        <v>IM.PA.NE.030218.01</v>
      </c>
      <c r="V128" s="59"/>
      <c r="W128" s="60" t="str">
        <f t="shared" si="29"/>
        <v>GE.PA.NE.030218.01</v>
      </c>
    </row>
    <row r="129" spans="1:31" s="57" customFormat="1" ht="14" customHeight="1">
      <c r="A129" s="57" t="s">
        <v>1736</v>
      </c>
      <c r="C129" s="58" t="s">
        <v>2219</v>
      </c>
      <c r="D129" s="57" t="s">
        <v>1270</v>
      </c>
      <c r="E129" s="58" t="s">
        <v>2219</v>
      </c>
      <c r="F129" s="57" t="s">
        <v>2923</v>
      </c>
      <c r="G129" s="57" t="s">
        <v>1271</v>
      </c>
      <c r="H129" s="58" t="s">
        <v>2212</v>
      </c>
      <c r="J129" s="59" t="str">
        <f t="shared" si="30"/>
        <v>PA.NE.030301</v>
      </c>
      <c r="K129" s="58" t="s">
        <v>2212</v>
      </c>
      <c r="L129" s="57" t="str">
        <f t="shared" si="31"/>
        <v>C8</v>
      </c>
      <c r="M129" s="59" t="str">
        <f t="shared" si="32"/>
        <v>PI.PA.NE.030301.01</v>
      </c>
      <c r="N129" s="59"/>
      <c r="O129" s="59" t="str">
        <f t="shared" si="33"/>
        <v>PH.PA.NE.030301.01</v>
      </c>
      <c r="Q129" s="59" t="str">
        <f t="shared" si="34"/>
        <v>CL.PA.NE.030301.01</v>
      </c>
      <c r="R129" s="59"/>
      <c r="S129" s="59" t="str">
        <f t="shared" si="35"/>
        <v>DR.PA.NE.030301.01</v>
      </c>
      <c r="T129" s="59"/>
      <c r="U129" s="60" t="str">
        <f t="shared" si="28"/>
        <v>IM.PA.NE.030301.01</v>
      </c>
      <c r="V129" s="59"/>
      <c r="W129" s="60" t="str">
        <f t="shared" si="29"/>
        <v>GE.PA.NE.030301.01</v>
      </c>
    </row>
    <row r="130" spans="1:31" s="57" customFormat="1" ht="14" customHeight="1">
      <c r="A130" s="57" t="s">
        <v>1736</v>
      </c>
      <c r="C130" s="58" t="s">
        <v>2219</v>
      </c>
      <c r="E130" s="58" t="s">
        <v>2219</v>
      </c>
      <c r="F130" s="57" t="s">
        <v>1270</v>
      </c>
      <c r="G130" s="57" t="s">
        <v>1272</v>
      </c>
      <c r="H130" s="58" t="s">
        <v>2217</v>
      </c>
      <c r="J130" s="59" t="str">
        <f t="shared" si="30"/>
        <v>PA.NE.030302</v>
      </c>
      <c r="K130" s="58" t="s">
        <v>2212</v>
      </c>
      <c r="L130" s="57" t="str">
        <f t="shared" si="31"/>
        <v>T4</v>
      </c>
      <c r="M130" s="59" t="str">
        <f t="shared" si="32"/>
        <v>PI.PA.NE.030302.01</v>
      </c>
      <c r="N130" s="59"/>
      <c r="O130" s="59" t="str">
        <f t="shared" si="33"/>
        <v>PH.PA.NE.030302.01</v>
      </c>
      <c r="Q130" s="59" t="str">
        <f t="shared" si="34"/>
        <v>CL.PA.NE.030302.01</v>
      </c>
      <c r="R130" s="59"/>
      <c r="S130" s="59" t="str">
        <f t="shared" si="35"/>
        <v>DR.PA.NE.030302.01</v>
      </c>
      <c r="T130" s="59"/>
      <c r="U130" s="60" t="str">
        <f t="shared" si="28"/>
        <v>IM.PA.NE.030302.01</v>
      </c>
      <c r="V130" s="59"/>
      <c r="W130" s="60" t="str">
        <f t="shared" si="29"/>
        <v>GE.PA.NE.030302.01</v>
      </c>
    </row>
    <row r="131" spans="1:31" s="57" customFormat="1" ht="14" customHeight="1">
      <c r="A131" s="57" t="s">
        <v>1736</v>
      </c>
      <c r="C131" s="58" t="s">
        <v>2219</v>
      </c>
      <c r="E131" s="58" t="s">
        <v>2219</v>
      </c>
      <c r="F131" s="57" t="s">
        <v>1270</v>
      </c>
      <c r="G131" s="57" t="s">
        <v>918</v>
      </c>
      <c r="H131" s="58" t="s">
        <v>2219</v>
      </c>
      <c r="J131" s="59" t="str">
        <f t="shared" si="30"/>
        <v>PA.NE.030303</v>
      </c>
      <c r="K131" s="58" t="s">
        <v>2212</v>
      </c>
      <c r="L131" s="57" t="str">
        <f t="shared" si="31"/>
        <v>T6</v>
      </c>
      <c r="M131" s="59" t="str">
        <f t="shared" si="32"/>
        <v>PI.PA.NE.030303.01</v>
      </c>
      <c r="N131" s="59"/>
      <c r="O131" s="59" t="str">
        <f t="shared" si="33"/>
        <v>PH.PA.NE.030303.01</v>
      </c>
      <c r="Q131" s="59" t="str">
        <f t="shared" si="34"/>
        <v>CL.PA.NE.030303.01</v>
      </c>
      <c r="R131" s="59"/>
      <c r="S131" s="59" t="str">
        <f t="shared" si="35"/>
        <v>DR.PA.NE.030303.01</v>
      </c>
      <c r="T131" s="59"/>
      <c r="U131" s="60" t="str">
        <f t="shared" si="28"/>
        <v>IM.PA.NE.030303.01</v>
      </c>
      <c r="V131" s="59"/>
      <c r="W131" s="60" t="str">
        <f t="shared" si="29"/>
        <v>GE.PA.NE.030303.01</v>
      </c>
    </row>
    <row r="132" spans="1:31" s="57" customFormat="1" ht="14" customHeight="1">
      <c r="A132" s="57" t="s">
        <v>1736</v>
      </c>
      <c r="C132" s="58" t="s">
        <v>2219</v>
      </c>
      <c r="E132" s="58" t="s">
        <v>2219</v>
      </c>
      <c r="F132" s="57" t="s">
        <v>1270</v>
      </c>
      <c r="G132" s="57" t="s">
        <v>919</v>
      </c>
      <c r="H132" s="58" t="s">
        <v>2063</v>
      </c>
      <c r="J132" s="59" t="str">
        <f t="shared" si="30"/>
        <v>PA.NE.030304</v>
      </c>
      <c r="K132" s="58" t="s">
        <v>2212</v>
      </c>
      <c r="L132" s="57" t="str">
        <f t="shared" si="31"/>
        <v>T7</v>
      </c>
      <c r="M132" s="59" t="str">
        <f t="shared" si="32"/>
        <v>PI.PA.NE.030304.01</v>
      </c>
      <c r="N132" s="59"/>
      <c r="O132" s="59" t="str">
        <f t="shared" si="33"/>
        <v>PH.PA.NE.030304.01</v>
      </c>
      <c r="Q132" s="59" t="str">
        <f t="shared" si="34"/>
        <v>CL.PA.NE.030304.01</v>
      </c>
      <c r="R132" s="59"/>
      <c r="S132" s="59" t="str">
        <f t="shared" si="35"/>
        <v>DR.PA.NE.030304.01</v>
      </c>
      <c r="T132" s="59"/>
      <c r="U132" s="60" t="str">
        <f t="shared" ref="U132:U195" si="44">CONCATENATE("IM.",J132, ".",K132)</f>
        <v>IM.PA.NE.030304.01</v>
      </c>
      <c r="V132" s="59"/>
      <c r="W132" s="60" t="str">
        <f t="shared" ref="W132:W195" si="45">CONCATENATE("GE.",J132, ".",K132)</f>
        <v>GE.PA.NE.030304.01</v>
      </c>
    </row>
    <row r="133" spans="1:31" s="57" customFormat="1" ht="14" customHeight="1">
      <c r="A133" s="57" t="s">
        <v>1736</v>
      </c>
      <c r="C133" s="58" t="s">
        <v>2219</v>
      </c>
      <c r="E133" s="58" t="s">
        <v>2219</v>
      </c>
      <c r="F133" s="57" t="s">
        <v>1270</v>
      </c>
      <c r="G133" s="57" t="s">
        <v>920</v>
      </c>
      <c r="H133" s="58" t="s">
        <v>2065</v>
      </c>
      <c r="J133" s="59" t="str">
        <f t="shared" si="30"/>
        <v>PA.NE.030305</v>
      </c>
      <c r="K133" s="58" t="s">
        <v>2212</v>
      </c>
      <c r="L133" s="57" t="str">
        <f t="shared" si="31"/>
        <v>T8</v>
      </c>
      <c r="M133" s="59" t="str">
        <f t="shared" si="32"/>
        <v>PI.PA.NE.030305.01</v>
      </c>
      <c r="N133" s="59"/>
      <c r="O133" s="59" t="str">
        <f t="shared" si="33"/>
        <v>PH.PA.NE.030305.01</v>
      </c>
      <c r="Q133" s="59" t="str">
        <f t="shared" si="34"/>
        <v>CL.PA.NE.030305.01</v>
      </c>
      <c r="R133" s="59"/>
      <c r="S133" s="59" t="str">
        <f t="shared" si="35"/>
        <v>DR.PA.NE.030305.01</v>
      </c>
      <c r="T133" s="59"/>
      <c r="U133" s="60" t="str">
        <f t="shared" si="44"/>
        <v>IM.PA.NE.030305.01</v>
      </c>
      <c r="V133" s="59"/>
      <c r="W133" s="60" t="str">
        <f t="shared" si="45"/>
        <v>GE.PA.NE.030305.01</v>
      </c>
    </row>
    <row r="134" spans="1:31" s="57" customFormat="1" ht="14" customHeight="1">
      <c r="A134" s="57" t="s">
        <v>1736</v>
      </c>
      <c r="C134" s="58" t="s">
        <v>2219</v>
      </c>
      <c r="E134" s="58" t="s">
        <v>2219</v>
      </c>
      <c r="F134" s="57" t="s">
        <v>1270</v>
      </c>
      <c r="G134" s="57" t="s">
        <v>921</v>
      </c>
      <c r="H134" s="58" t="s">
        <v>2222</v>
      </c>
      <c r="J134" s="59" t="str">
        <f t="shared" si="30"/>
        <v>PA.NE.030306</v>
      </c>
      <c r="K134" s="58" t="s">
        <v>2212</v>
      </c>
      <c r="L134" s="57" t="str">
        <f t="shared" si="31"/>
        <v>T9</v>
      </c>
      <c r="M134" s="59" t="str">
        <f t="shared" si="32"/>
        <v>PI.PA.NE.030306.01</v>
      </c>
      <c r="N134" s="59"/>
      <c r="O134" s="59" t="str">
        <f t="shared" si="33"/>
        <v>PH.PA.NE.030306.01</v>
      </c>
      <c r="Q134" s="59" t="str">
        <f t="shared" si="34"/>
        <v>CL.PA.NE.030306.01</v>
      </c>
      <c r="R134" s="59"/>
      <c r="S134" s="59" t="str">
        <f t="shared" si="35"/>
        <v>DR.PA.NE.030306.01</v>
      </c>
      <c r="T134" s="59"/>
      <c r="U134" s="60" t="str">
        <f t="shared" si="44"/>
        <v>IM.PA.NE.030306.01</v>
      </c>
      <c r="V134" s="59"/>
      <c r="W134" s="60" t="str">
        <f t="shared" si="45"/>
        <v>GE.PA.NE.030306.01</v>
      </c>
    </row>
    <row r="135" spans="1:31" s="57" customFormat="1" ht="14" customHeight="1">
      <c r="A135" s="57" t="s">
        <v>1736</v>
      </c>
      <c r="C135" s="58" t="s">
        <v>2219</v>
      </c>
      <c r="E135" s="58" t="s">
        <v>2219</v>
      </c>
      <c r="F135" s="57" t="s">
        <v>1270</v>
      </c>
      <c r="G135" s="57" t="s">
        <v>922</v>
      </c>
      <c r="H135" s="58" t="s">
        <v>2376</v>
      </c>
      <c r="J135" s="59" t="str">
        <f t="shared" si="30"/>
        <v>PA.NE.030307</v>
      </c>
      <c r="K135" s="58" t="s">
        <v>2212</v>
      </c>
      <c r="L135" s="57" t="str">
        <f t="shared" si="31"/>
        <v>T10</v>
      </c>
      <c r="M135" s="59" t="str">
        <f t="shared" si="32"/>
        <v>PI.PA.NE.030307.01</v>
      </c>
      <c r="N135" s="59"/>
      <c r="O135" s="59" t="str">
        <f t="shared" si="33"/>
        <v>PH.PA.NE.030307.01</v>
      </c>
      <c r="Q135" s="59" t="str">
        <f t="shared" si="34"/>
        <v>CL.PA.NE.030307.01</v>
      </c>
      <c r="R135" s="59"/>
      <c r="S135" s="59" t="str">
        <f t="shared" si="35"/>
        <v>DR.PA.NE.030307.01</v>
      </c>
      <c r="T135" s="59"/>
      <c r="U135" s="60" t="str">
        <f t="shared" si="44"/>
        <v>IM.PA.NE.030307.01</v>
      </c>
      <c r="V135" s="59"/>
      <c r="W135" s="60" t="str">
        <f t="shared" si="45"/>
        <v>GE.PA.NE.030307.01</v>
      </c>
    </row>
    <row r="136" spans="1:31" s="57" customFormat="1" ht="14" customHeight="1">
      <c r="A136" s="57" t="s">
        <v>1736</v>
      </c>
      <c r="C136" s="58" t="s">
        <v>2219</v>
      </c>
      <c r="E136" s="58" t="s">
        <v>2219</v>
      </c>
      <c r="F136" s="57" t="s">
        <v>1270</v>
      </c>
      <c r="G136" s="57" t="s">
        <v>923</v>
      </c>
      <c r="H136" s="58" t="s">
        <v>2378</v>
      </c>
      <c r="J136" s="59" t="str">
        <f t="shared" si="30"/>
        <v>PA.NE.030308</v>
      </c>
      <c r="K136" s="58" t="s">
        <v>2212</v>
      </c>
      <c r="L136" s="57" t="str">
        <f t="shared" si="31"/>
        <v>T11</v>
      </c>
      <c r="M136" s="59" t="str">
        <f t="shared" si="32"/>
        <v>PI.PA.NE.030308.01</v>
      </c>
      <c r="N136" s="59"/>
      <c r="O136" s="59" t="str">
        <f t="shared" si="33"/>
        <v>PH.PA.NE.030308.01</v>
      </c>
      <c r="Q136" s="59" t="str">
        <f t="shared" si="34"/>
        <v>CL.PA.NE.030308.01</v>
      </c>
      <c r="R136" s="59"/>
      <c r="S136" s="59" t="str">
        <f t="shared" si="35"/>
        <v>DR.PA.NE.030308.01</v>
      </c>
      <c r="T136" s="59"/>
      <c r="U136" s="60" t="str">
        <f t="shared" si="44"/>
        <v>IM.PA.NE.030308.01</v>
      </c>
      <c r="V136" s="59"/>
      <c r="W136" s="60" t="str">
        <f t="shared" si="45"/>
        <v>GE.PA.NE.030308.01</v>
      </c>
    </row>
    <row r="137" spans="1:31" s="57" customFormat="1" ht="14" customHeight="1">
      <c r="A137" s="57" t="s">
        <v>1736</v>
      </c>
      <c r="C137" s="58" t="s">
        <v>2219</v>
      </c>
      <c r="E137" s="58" t="s">
        <v>2219</v>
      </c>
      <c r="F137" s="57" t="s">
        <v>1270</v>
      </c>
      <c r="G137" s="57" t="s">
        <v>924</v>
      </c>
      <c r="H137" s="58" t="s">
        <v>2380</v>
      </c>
      <c r="J137" s="59" t="str">
        <f t="shared" si="30"/>
        <v>PA.NE.030309</v>
      </c>
      <c r="K137" s="58" t="s">
        <v>2212</v>
      </c>
      <c r="L137" s="57" t="str">
        <f t="shared" si="31"/>
        <v>T12</v>
      </c>
      <c r="M137" s="59" t="str">
        <f t="shared" si="32"/>
        <v>PI.PA.NE.030309.01</v>
      </c>
      <c r="N137" s="59"/>
      <c r="O137" s="59" t="str">
        <f t="shared" si="33"/>
        <v>PH.PA.NE.030309.01</v>
      </c>
      <c r="Q137" s="59" t="str">
        <f t="shared" si="34"/>
        <v>CL.PA.NE.030309.01</v>
      </c>
      <c r="R137" s="59"/>
      <c r="S137" s="59" t="str">
        <f t="shared" si="35"/>
        <v>DR.PA.NE.030309.01</v>
      </c>
      <c r="T137" s="59"/>
      <c r="U137" s="60" t="str">
        <f t="shared" si="44"/>
        <v>IM.PA.NE.030309.01</v>
      </c>
      <c r="V137" s="59"/>
      <c r="W137" s="60" t="str">
        <f t="shared" si="45"/>
        <v>GE.PA.NE.030309.01</v>
      </c>
    </row>
    <row r="138" spans="1:31" s="57" customFormat="1" ht="14" customHeight="1">
      <c r="A138" s="57" t="s">
        <v>1736</v>
      </c>
      <c r="C138" s="58" t="s">
        <v>2219</v>
      </c>
      <c r="E138" s="58" t="s">
        <v>2219</v>
      </c>
      <c r="F138" s="57" t="s">
        <v>1270</v>
      </c>
      <c r="G138" s="57" t="s">
        <v>925</v>
      </c>
      <c r="H138" s="58" t="s">
        <v>2124</v>
      </c>
      <c r="J138" s="59" t="str">
        <f t="shared" si="30"/>
        <v>PA.NE.030310</v>
      </c>
      <c r="K138" s="58" t="s">
        <v>2212</v>
      </c>
      <c r="L138" s="57" t="str">
        <f t="shared" si="31"/>
        <v>L1</v>
      </c>
      <c r="M138" s="59" t="str">
        <f t="shared" si="32"/>
        <v>PI.PA.NE.030310.01</v>
      </c>
      <c r="N138" s="59"/>
      <c r="O138" s="59" t="str">
        <f t="shared" si="33"/>
        <v>PH.PA.NE.030310.01</v>
      </c>
      <c r="Q138" s="59" t="str">
        <f t="shared" si="34"/>
        <v>CL.PA.NE.030310.01</v>
      </c>
      <c r="R138" s="59"/>
      <c r="S138" s="59" t="str">
        <f t="shared" si="35"/>
        <v>DR.PA.NE.030310.01</v>
      </c>
      <c r="T138" s="59"/>
      <c r="U138" s="60" t="str">
        <f t="shared" si="44"/>
        <v>IM.PA.NE.030310.01</v>
      </c>
      <c r="V138" s="59"/>
      <c r="W138" s="60" t="str">
        <f t="shared" si="45"/>
        <v>GE.PA.NE.030310.01</v>
      </c>
    </row>
    <row r="139" spans="1:31" s="57" customFormat="1" ht="14" customHeight="1">
      <c r="A139" s="57" t="s">
        <v>1736</v>
      </c>
      <c r="C139" s="58" t="s">
        <v>2219</v>
      </c>
      <c r="E139" s="58" t="s">
        <v>2219</v>
      </c>
      <c r="F139" s="57" t="s">
        <v>1270</v>
      </c>
      <c r="G139" s="57" t="s">
        <v>926</v>
      </c>
      <c r="H139" s="58" t="s">
        <v>2126</v>
      </c>
      <c r="J139" s="59" t="str">
        <f t="shared" si="30"/>
        <v>PA.NE.030311</v>
      </c>
      <c r="K139" s="58" t="s">
        <v>2212</v>
      </c>
      <c r="L139" s="57" t="str">
        <f t="shared" si="31"/>
        <v>L2</v>
      </c>
      <c r="M139" s="59" t="str">
        <f t="shared" si="32"/>
        <v>PI.PA.NE.030311.01</v>
      </c>
      <c r="N139" s="59"/>
      <c r="O139" s="59" t="str">
        <f t="shared" si="33"/>
        <v>PH.PA.NE.030311.01</v>
      </c>
      <c r="Q139" s="59" t="str">
        <f t="shared" si="34"/>
        <v>CL.PA.NE.030311.01</v>
      </c>
      <c r="R139" s="59"/>
      <c r="S139" s="59" t="str">
        <f t="shared" si="35"/>
        <v>DR.PA.NE.030311.01</v>
      </c>
      <c r="T139" s="59"/>
      <c r="U139" s="60" t="str">
        <f t="shared" si="44"/>
        <v>IM.PA.NE.030311.01</v>
      </c>
      <c r="V139" s="59"/>
      <c r="W139" s="60" t="str">
        <f t="shared" si="45"/>
        <v>GE.PA.NE.030311.01</v>
      </c>
    </row>
    <row r="140" spans="1:31" s="57" customFormat="1" ht="14" customHeight="1">
      <c r="A140" s="57" t="s">
        <v>1736</v>
      </c>
      <c r="C140" s="58" t="s">
        <v>2219</v>
      </c>
      <c r="E140" s="58" t="s">
        <v>2219</v>
      </c>
      <c r="F140" s="57" t="s">
        <v>1270</v>
      </c>
      <c r="G140" s="57" t="s">
        <v>927</v>
      </c>
      <c r="H140" s="58" t="s">
        <v>2128</v>
      </c>
      <c r="J140" s="59" t="str">
        <f t="shared" si="30"/>
        <v>PA.NE.030312</v>
      </c>
      <c r="K140" s="58" t="s">
        <v>2212</v>
      </c>
      <c r="L140" s="57" t="str">
        <f t="shared" si="31"/>
        <v>L3</v>
      </c>
      <c r="M140" s="59" t="str">
        <f t="shared" si="32"/>
        <v>PI.PA.NE.030312.01</v>
      </c>
      <c r="N140" s="59"/>
      <c r="O140" s="59" t="str">
        <f t="shared" si="33"/>
        <v>PH.PA.NE.030312.01</v>
      </c>
      <c r="Q140" s="59" t="str">
        <f t="shared" si="34"/>
        <v>CL.PA.NE.030312.01</v>
      </c>
      <c r="R140" s="59"/>
      <c r="S140" s="59" t="str">
        <f t="shared" si="35"/>
        <v>DR.PA.NE.030312.01</v>
      </c>
      <c r="T140" s="59"/>
      <c r="U140" s="60" t="str">
        <f t="shared" si="44"/>
        <v>IM.PA.NE.030312.01</v>
      </c>
      <c r="V140" s="59"/>
      <c r="W140" s="60" t="str">
        <f t="shared" si="45"/>
        <v>GE.PA.NE.030312.01</v>
      </c>
    </row>
    <row r="141" spans="1:31" s="57" customFormat="1" ht="14" customHeight="1">
      <c r="A141" s="57" t="s">
        <v>1736</v>
      </c>
      <c r="C141" s="58" t="s">
        <v>2219</v>
      </c>
      <c r="E141" s="58" t="s">
        <v>2219</v>
      </c>
      <c r="F141" s="57" t="s">
        <v>1270</v>
      </c>
      <c r="G141" s="57" t="s">
        <v>928</v>
      </c>
      <c r="H141" s="58" t="s">
        <v>2130</v>
      </c>
      <c r="J141" s="59" t="str">
        <f t="shared" si="30"/>
        <v>PA.NE.030313</v>
      </c>
      <c r="K141" s="58" t="s">
        <v>2212</v>
      </c>
      <c r="L141" s="57" t="str">
        <f t="shared" si="31"/>
        <v>L4</v>
      </c>
      <c r="M141" s="59" t="str">
        <f t="shared" si="32"/>
        <v>PI.PA.NE.030313.01</v>
      </c>
      <c r="N141" s="59"/>
      <c r="O141" s="59" t="str">
        <f t="shared" si="33"/>
        <v>PH.PA.NE.030313.01</v>
      </c>
      <c r="Q141" s="59" t="str">
        <f t="shared" si="34"/>
        <v>CL.PA.NE.030313.01</v>
      </c>
      <c r="R141" s="59"/>
      <c r="S141" s="59" t="str">
        <f t="shared" si="35"/>
        <v>DR.PA.NE.030313.01</v>
      </c>
      <c r="T141" s="59"/>
      <c r="U141" s="60" t="str">
        <f t="shared" si="44"/>
        <v>IM.PA.NE.030313.01</v>
      </c>
      <c r="V141" s="59"/>
      <c r="W141" s="60" t="str">
        <f t="shared" si="45"/>
        <v>GE.PA.NE.030313.01</v>
      </c>
    </row>
    <row r="142" spans="1:31" s="57" customFormat="1" ht="14" customHeight="1">
      <c r="A142" s="57" t="s">
        <v>1736</v>
      </c>
      <c r="C142" s="58" t="s">
        <v>2219</v>
      </c>
      <c r="E142" s="58" t="s">
        <v>2219</v>
      </c>
      <c r="F142" s="57" t="s">
        <v>1270</v>
      </c>
      <c r="G142" s="57" t="s">
        <v>929</v>
      </c>
      <c r="H142" s="58" t="s">
        <v>2296</v>
      </c>
      <c r="J142" s="59" t="str">
        <f t="shared" si="30"/>
        <v>PA.NE.030314</v>
      </c>
      <c r="K142" s="58" t="s">
        <v>2212</v>
      </c>
      <c r="L142" s="57" t="str">
        <f t="shared" si="31"/>
        <v>L5</v>
      </c>
      <c r="M142" s="59" t="str">
        <f t="shared" si="32"/>
        <v>PI.PA.NE.030314.01</v>
      </c>
      <c r="N142" s="59"/>
      <c r="O142" s="59" t="str">
        <f t="shared" si="33"/>
        <v>PH.PA.NE.030314.01</v>
      </c>
      <c r="Q142" s="59" t="str">
        <f t="shared" si="34"/>
        <v>CL.PA.NE.030314.01</v>
      </c>
      <c r="R142" s="59"/>
      <c r="S142" s="59" t="str">
        <f t="shared" si="35"/>
        <v>DR.PA.NE.030314.01</v>
      </c>
      <c r="T142" s="59"/>
      <c r="U142" s="60" t="str">
        <f t="shared" si="44"/>
        <v>IM.PA.NE.030314.01</v>
      </c>
      <c r="V142" s="59"/>
      <c r="W142" s="60" t="str">
        <f t="shared" si="45"/>
        <v>GE.PA.NE.030314.01</v>
      </c>
    </row>
    <row r="143" spans="1:31" s="57" customFormat="1" ht="14" customHeight="1">
      <c r="A143" s="57" t="s">
        <v>1736</v>
      </c>
      <c r="C143" s="58" t="s">
        <v>2219</v>
      </c>
      <c r="E143" s="58" t="s">
        <v>2219</v>
      </c>
      <c r="F143" s="57" t="s">
        <v>1270</v>
      </c>
      <c r="G143" s="57" t="s">
        <v>63</v>
      </c>
      <c r="H143" s="58" t="s">
        <v>2929</v>
      </c>
      <c r="J143" s="59" t="str">
        <f t="shared" si="30"/>
        <v>PA.NE.030315</v>
      </c>
      <c r="K143" s="58" t="s">
        <v>2212</v>
      </c>
      <c r="L143" s="57" t="str">
        <f t="shared" si="31"/>
        <v>T5</v>
      </c>
      <c r="M143" s="59" t="str">
        <f t="shared" ref="M143" si="46">CONCATENATE("PI.",J143,".",K143)</f>
        <v>PI.PA.NE.030315.01</v>
      </c>
      <c r="N143" s="59"/>
      <c r="O143" s="59" t="str">
        <f t="shared" ref="O143" si="47">CONCATENATE("PH.",J143,".",K143)</f>
        <v>PH.PA.NE.030315.01</v>
      </c>
      <c r="Q143" s="59" t="str">
        <f t="shared" ref="Q143" si="48">CONCATENATE("CL.",J143,".",K143)</f>
        <v>CL.PA.NE.030315.01</v>
      </c>
      <c r="R143" s="59"/>
      <c r="S143" s="59" t="str">
        <f t="shared" ref="S143" si="49">CONCATENATE("DR.",J143,".",K143)</f>
        <v>DR.PA.NE.030315.01</v>
      </c>
      <c r="T143" s="59"/>
      <c r="U143" s="60" t="str">
        <f t="shared" si="44"/>
        <v>IM.PA.NE.030315.01</v>
      </c>
      <c r="V143" s="59"/>
      <c r="W143" s="60" t="str">
        <f t="shared" si="45"/>
        <v>GE.PA.NE.030315.01</v>
      </c>
      <c r="AD143" s="57" t="s">
        <v>2926</v>
      </c>
      <c r="AE143" s="57">
        <v>1304</v>
      </c>
    </row>
    <row r="144" spans="1:31" s="57" customFormat="1" ht="14" customHeight="1">
      <c r="A144" s="57" t="s">
        <v>1736</v>
      </c>
      <c r="C144" s="58" t="s">
        <v>2219</v>
      </c>
      <c r="D144" s="57" t="s">
        <v>2629</v>
      </c>
      <c r="E144" s="58" t="s">
        <v>2063</v>
      </c>
      <c r="F144" s="57" t="s">
        <v>1273</v>
      </c>
      <c r="G144" s="57" t="s">
        <v>1274</v>
      </c>
      <c r="H144" s="58" t="s">
        <v>2212</v>
      </c>
      <c r="J144" s="59" t="str">
        <f t="shared" si="30"/>
        <v>PA.NE.030401</v>
      </c>
      <c r="K144" s="58" t="s">
        <v>2212</v>
      </c>
      <c r="L144" s="57" t="str">
        <f t="shared" si="31"/>
        <v>Lumbar</v>
      </c>
      <c r="M144" s="59" t="str">
        <f t="shared" si="32"/>
        <v>PI.PA.NE.030401.01</v>
      </c>
      <c r="N144" s="59"/>
      <c r="O144" s="59" t="str">
        <f t="shared" si="33"/>
        <v>PH.PA.NE.030401.01</v>
      </c>
      <c r="Q144" s="59" t="str">
        <f t="shared" si="34"/>
        <v>CL.PA.NE.030401.01</v>
      </c>
      <c r="R144" s="59"/>
      <c r="S144" s="59" t="str">
        <f t="shared" si="35"/>
        <v>DR.PA.NE.030401.01</v>
      </c>
      <c r="T144" s="59"/>
      <c r="U144" s="60" t="str">
        <f t="shared" si="44"/>
        <v>IM.PA.NE.030401.01</v>
      </c>
      <c r="V144" s="59"/>
      <c r="W144" s="60" t="str">
        <f t="shared" si="45"/>
        <v>GE.PA.NE.030401.01</v>
      </c>
    </row>
    <row r="145" spans="1:23" s="57" customFormat="1" ht="14" customHeight="1">
      <c r="A145" s="57" t="s">
        <v>1736</v>
      </c>
      <c r="C145" s="58" t="s">
        <v>2219</v>
      </c>
      <c r="E145" s="58" t="s">
        <v>2063</v>
      </c>
      <c r="F145" s="57" t="s">
        <v>1273</v>
      </c>
      <c r="G145" s="57" t="s">
        <v>1275</v>
      </c>
      <c r="H145" s="58" t="s">
        <v>2217</v>
      </c>
      <c r="J145" s="59" t="str">
        <f t="shared" si="30"/>
        <v>PA.NE.030402</v>
      </c>
      <c r="K145" s="58" t="s">
        <v>2212</v>
      </c>
      <c r="L145" s="57" t="str">
        <f t="shared" si="31"/>
        <v>Thoracic</v>
      </c>
      <c r="M145" s="59" t="str">
        <f t="shared" si="32"/>
        <v>PI.PA.NE.030402.01</v>
      </c>
      <c r="N145" s="59"/>
      <c r="O145" s="59" t="str">
        <f t="shared" si="33"/>
        <v>PH.PA.NE.030402.01</v>
      </c>
      <c r="Q145" s="59" t="str">
        <f t="shared" si="34"/>
        <v>CL.PA.NE.030402.01</v>
      </c>
      <c r="R145" s="59"/>
      <c r="S145" s="59" t="str">
        <f t="shared" si="35"/>
        <v>DR.PA.NE.030402.01</v>
      </c>
      <c r="T145" s="59"/>
      <c r="U145" s="60" t="str">
        <f t="shared" si="44"/>
        <v>IM.PA.NE.030402.01</v>
      </c>
      <c r="V145" s="59"/>
      <c r="W145" s="60" t="str">
        <f t="shared" si="45"/>
        <v>GE.PA.NE.030402.01</v>
      </c>
    </row>
    <row r="146" spans="1:23" s="57" customFormat="1" ht="14" customHeight="1">
      <c r="A146" s="57" t="s">
        <v>1736</v>
      </c>
      <c r="C146" s="58" t="s">
        <v>2219</v>
      </c>
      <c r="D146" s="57" t="s">
        <v>1276</v>
      </c>
      <c r="E146" s="58" t="s">
        <v>2065</v>
      </c>
      <c r="F146" s="57" t="s">
        <v>1449</v>
      </c>
      <c r="G146" s="57" t="s">
        <v>1633</v>
      </c>
      <c r="H146" s="58" t="s">
        <v>2212</v>
      </c>
      <c r="J146" s="59" t="str">
        <f t="shared" si="30"/>
        <v>PA.NE.030501</v>
      </c>
      <c r="K146" s="58" t="s">
        <v>2212</v>
      </c>
      <c r="L146" s="57" t="str">
        <f t="shared" si="31"/>
        <v>None; alert</v>
      </c>
      <c r="M146" s="59" t="str">
        <f t="shared" si="32"/>
        <v>PI.PA.NE.030501.01</v>
      </c>
      <c r="N146" s="59"/>
      <c r="O146" s="59" t="str">
        <f t="shared" si="33"/>
        <v>PH.PA.NE.030501.01</v>
      </c>
      <c r="Q146" s="59" t="str">
        <f t="shared" si="34"/>
        <v>CL.PA.NE.030501.01</v>
      </c>
      <c r="R146" s="59"/>
      <c r="S146" s="59" t="str">
        <f t="shared" si="35"/>
        <v>DR.PA.NE.030501.01</v>
      </c>
      <c r="T146" s="59"/>
      <c r="U146" s="60" t="str">
        <f t="shared" si="44"/>
        <v>IM.PA.NE.030501.01</v>
      </c>
      <c r="V146" s="59"/>
      <c r="W146" s="60" t="str">
        <f t="shared" si="45"/>
        <v>GE.PA.NE.030501.01</v>
      </c>
    </row>
    <row r="147" spans="1:23" s="57" customFormat="1" ht="14" customHeight="1">
      <c r="A147" s="57" t="s">
        <v>1736</v>
      </c>
      <c r="C147" s="58" t="s">
        <v>2219</v>
      </c>
      <c r="E147" s="58" t="s">
        <v>2065</v>
      </c>
      <c r="F147" s="57" t="s">
        <v>1449</v>
      </c>
      <c r="G147" s="57" t="s">
        <v>1820</v>
      </c>
      <c r="H147" s="58" t="s">
        <v>2217</v>
      </c>
      <c r="J147" s="59" t="str">
        <f t="shared" ref="J147:J210" si="50">CONCATENATE("PA.NE.",C147,E147,H147)</f>
        <v>PA.NE.030502</v>
      </c>
      <c r="K147" s="58" t="s">
        <v>2212</v>
      </c>
      <c r="L147" s="57" t="str">
        <f t="shared" ref="L147:L210" si="51">G147</f>
        <v>Mild; occasionally drowsy, easy to arouse</v>
      </c>
      <c r="M147" s="59" t="str">
        <f t="shared" ref="M147:M210" si="52">CONCATENATE("PI.",J147,".",K147)</f>
        <v>PI.PA.NE.030502.01</v>
      </c>
      <c r="N147" s="59"/>
      <c r="O147" s="59" t="str">
        <f t="shared" ref="O147:O210" si="53">CONCATENATE("PH.",J147,".",K147)</f>
        <v>PH.PA.NE.030502.01</v>
      </c>
      <c r="Q147" s="59" t="str">
        <f t="shared" ref="Q147:Q210" si="54">CONCATENATE("CL.",J147,".",K147)</f>
        <v>CL.PA.NE.030502.01</v>
      </c>
      <c r="R147" s="59"/>
      <c r="S147" s="59" t="str">
        <f t="shared" si="35"/>
        <v>DR.PA.NE.030502.01</v>
      </c>
      <c r="T147" s="59"/>
      <c r="U147" s="60" t="str">
        <f t="shared" si="44"/>
        <v>IM.PA.NE.030502.01</v>
      </c>
      <c r="V147" s="59"/>
      <c r="W147" s="60" t="str">
        <f t="shared" si="45"/>
        <v>GE.PA.NE.030502.01</v>
      </c>
    </row>
    <row r="148" spans="1:23" s="57" customFormat="1" ht="14" customHeight="1">
      <c r="A148" s="57" t="s">
        <v>1736</v>
      </c>
      <c r="C148" s="58" t="s">
        <v>2219</v>
      </c>
      <c r="E148" s="58" t="s">
        <v>2065</v>
      </c>
      <c r="F148" s="57" t="s">
        <v>1449</v>
      </c>
      <c r="G148" s="57" t="s">
        <v>1634</v>
      </c>
      <c r="H148" s="58" t="s">
        <v>2219</v>
      </c>
      <c r="J148" s="59" t="str">
        <f t="shared" si="50"/>
        <v>PA.NE.030503</v>
      </c>
      <c r="K148" s="58" t="s">
        <v>2212</v>
      </c>
      <c r="L148" s="57" t="str">
        <f t="shared" si="51"/>
        <v>Moderate frequently drowsy, easy to arouse</v>
      </c>
      <c r="M148" s="59" t="str">
        <f t="shared" si="52"/>
        <v>PI.PA.NE.030503.01</v>
      </c>
      <c r="N148" s="59"/>
      <c r="O148" s="59" t="str">
        <f t="shared" si="53"/>
        <v>PH.PA.NE.030503.01</v>
      </c>
      <c r="Q148" s="59" t="str">
        <f t="shared" si="54"/>
        <v>CL.PA.NE.030503.01</v>
      </c>
      <c r="R148" s="59"/>
      <c r="S148" s="59" t="str">
        <f t="shared" ref="S148:S211" si="55">CONCATENATE("DR.",J148,".",K148)</f>
        <v>DR.PA.NE.030503.01</v>
      </c>
      <c r="T148" s="59"/>
      <c r="U148" s="60" t="str">
        <f t="shared" si="44"/>
        <v>IM.PA.NE.030503.01</v>
      </c>
      <c r="V148" s="59"/>
      <c r="W148" s="60" t="str">
        <f t="shared" si="45"/>
        <v>GE.PA.NE.030503.01</v>
      </c>
    </row>
    <row r="149" spans="1:23" s="57" customFormat="1" ht="14" customHeight="1">
      <c r="A149" s="57" t="s">
        <v>1736</v>
      </c>
      <c r="C149" s="58" t="s">
        <v>2219</v>
      </c>
      <c r="E149" s="58" t="s">
        <v>2065</v>
      </c>
      <c r="F149" s="57" t="s">
        <v>1449</v>
      </c>
      <c r="G149" s="57" t="s">
        <v>994</v>
      </c>
      <c r="H149" s="58" t="s">
        <v>2063</v>
      </c>
      <c r="J149" s="59" t="str">
        <f t="shared" si="50"/>
        <v>PA.NE.030504</v>
      </c>
      <c r="K149" s="58" t="s">
        <v>2212</v>
      </c>
      <c r="L149" s="57" t="str">
        <f t="shared" si="51"/>
        <v>Severe; somnolent, difficult to arouse</v>
      </c>
      <c r="M149" s="59" t="str">
        <f t="shared" si="52"/>
        <v>PI.PA.NE.030504.01</v>
      </c>
      <c r="N149" s="59"/>
      <c r="O149" s="59" t="str">
        <f t="shared" si="53"/>
        <v>PH.PA.NE.030504.01</v>
      </c>
      <c r="Q149" s="59" t="str">
        <f t="shared" si="54"/>
        <v>CL.PA.NE.030504.01</v>
      </c>
      <c r="R149" s="59"/>
      <c r="S149" s="59" t="str">
        <f t="shared" si="55"/>
        <v>DR.PA.NE.030504.01</v>
      </c>
      <c r="T149" s="59"/>
      <c r="U149" s="60" t="str">
        <f t="shared" si="44"/>
        <v>IM.PA.NE.030504.01</v>
      </c>
      <c r="V149" s="59"/>
      <c r="W149" s="60" t="str">
        <f t="shared" si="45"/>
        <v>GE.PA.NE.030504.01</v>
      </c>
    </row>
    <row r="150" spans="1:23" s="57" customFormat="1" ht="14" customHeight="1">
      <c r="A150" s="57" t="s">
        <v>1736</v>
      </c>
      <c r="C150" s="58" t="s">
        <v>2219</v>
      </c>
      <c r="D150" s="57" t="s">
        <v>995</v>
      </c>
      <c r="E150" s="58" t="s">
        <v>2222</v>
      </c>
      <c r="F150" s="57" t="s">
        <v>996</v>
      </c>
      <c r="G150" s="57" t="s">
        <v>270</v>
      </c>
      <c r="H150" s="58" t="s">
        <v>2212</v>
      </c>
      <c r="J150" s="59" t="str">
        <f t="shared" si="50"/>
        <v>PA.NE.030601</v>
      </c>
      <c r="K150" s="58" t="s">
        <v>2212</v>
      </c>
      <c r="L150" s="57" t="str">
        <f t="shared" si="51"/>
        <v>Normal sensation</v>
      </c>
      <c r="M150" s="59" t="str">
        <f t="shared" si="52"/>
        <v>PI.PA.NE.030601.01</v>
      </c>
      <c r="N150" s="59"/>
      <c r="O150" s="59" t="str">
        <f t="shared" si="53"/>
        <v>PH.PA.NE.030601.01</v>
      </c>
      <c r="Q150" s="59" t="str">
        <f t="shared" si="54"/>
        <v>CL.PA.NE.030601.01</v>
      </c>
      <c r="R150" s="59"/>
      <c r="S150" s="59" t="str">
        <f t="shared" si="55"/>
        <v>DR.PA.NE.030601.01</v>
      </c>
      <c r="T150" s="59"/>
      <c r="U150" s="60" t="str">
        <f t="shared" si="44"/>
        <v>IM.PA.NE.030601.01</v>
      </c>
      <c r="V150" s="59"/>
      <c r="W150" s="60" t="str">
        <f t="shared" si="45"/>
        <v>GE.PA.NE.030601.01</v>
      </c>
    </row>
    <row r="151" spans="1:23" s="57" customFormat="1" ht="14" customHeight="1">
      <c r="A151" s="57" t="s">
        <v>1736</v>
      </c>
      <c r="C151" s="58" t="s">
        <v>2219</v>
      </c>
      <c r="E151" s="58" t="s">
        <v>2222</v>
      </c>
      <c r="F151" s="57" t="s">
        <v>996</v>
      </c>
      <c r="G151" s="57" t="s">
        <v>2017</v>
      </c>
      <c r="H151" s="58" t="s">
        <v>2217</v>
      </c>
      <c r="J151" s="59" t="str">
        <f t="shared" si="50"/>
        <v>PA.NE.030602</v>
      </c>
      <c r="K151" s="58" t="s">
        <v>2212</v>
      </c>
      <c r="L151" s="57" t="str">
        <f t="shared" si="51"/>
        <v>Tingling</v>
      </c>
      <c r="M151" s="59" t="str">
        <f t="shared" si="52"/>
        <v>PI.PA.NE.030602.01</v>
      </c>
      <c r="N151" s="59"/>
      <c r="O151" s="59" t="str">
        <f t="shared" si="53"/>
        <v>PH.PA.NE.030602.01</v>
      </c>
      <c r="Q151" s="59" t="str">
        <f t="shared" si="54"/>
        <v>CL.PA.NE.030602.01</v>
      </c>
      <c r="R151" s="59"/>
      <c r="S151" s="59" t="str">
        <f t="shared" si="55"/>
        <v>DR.PA.NE.030602.01</v>
      </c>
      <c r="T151" s="59"/>
      <c r="U151" s="60" t="str">
        <f t="shared" si="44"/>
        <v>IM.PA.NE.030602.01</v>
      </c>
      <c r="V151" s="59"/>
      <c r="W151" s="60" t="str">
        <f t="shared" si="45"/>
        <v>GE.PA.NE.030602.01</v>
      </c>
    </row>
    <row r="152" spans="1:23" s="57" customFormat="1" ht="14" customHeight="1">
      <c r="A152" s="57" t="s">
        <v>1736</v>
      </c>
      <c r="C152" s="58" t="s">
        <v>2219</v>
      </c>
      <c r="E152" s="58" t="s">
        <v>2222</v>
      </c>
      <c r="F152" s="57" t="s">
        <v>996</v>
      </c>
      <c r="G152" s="57" t="s">
        <v>271</v>
      </c>
      <c r="H152" s="58" t="s">
        <v>2219</v>
      </c>
      <c r="J152" s="59" t="str">
        <f t="shared" si="50"/>
        <v>PA.NE.030603</v>
      </c>
      <c r="K152" s="58" t="s">
        <v>2212</v>
      </c>
      <c r="L152" s="57" t="str">
        <f t="shared" si="51"/>
        <v>Lower back pain</v>
      </c>
      <c r="M152" s="59" t="str">
        <f t="shared" si="52"/>
        <v>PI.PA.NE.030603.01</v>
      </c>
      <c r="N152" s="59"/>
      <c r="O152" s="59" t="str">
        <f t="shared" si="53"/>
        <v>PH.PA.NE.030603.01</v>
      </c>
      <c r="Q152" s="59" t="str">
        <f t="shared" si="54"/>
        <v>CL.PA.NE.030603.01</v>
      </c>
      <c r="R152" s="59"/>
      <c r="S152" s="59" t="str">
        <f t="shared" si="55"/>
        <v>DR.PA.NE.030603.01</v>
      </c>
      <c r="T152" s="59"/>
      <c r="U152" s="60" t="str">
        <f t="shared" si="44"/>
        <v>IM.PA.NE.030603.01</v>
      </c>
      <c r="V152" s="59"/>
      <c r="W152" s="60" t="str">
        <f t="shared" si="45"/>
        <v>GE.PA.NE.030603.01</v>
      </c>
    </row>
    <row r="153" spans="1:23" s="57" customFormat="1" ht="14" customHeight="1">
      <c r="A153" s="57" t="s">
        <v>1736</v>
      </c>
      <c r="C153" s="58" t="s">
        <v>2219</v>
      </c>
      <c r="E153" s="58" t="s">
        <v>2222</v>
      </c>
      <c r="F153" s="57" t="s">
        <v>996</v>
      </c>
      <c r="G153" s="57" t="s">
        <v>482</v>
      </c>
      <c r="H153" s="58" t="s">
        <v>2063</v>
      </c>
      <c r="J153" s="59" t="str">
        <f t="shared" si="50"/>
        <v>PA.NE.030604</v>
      </c>
      <c r="K153" s="58" t="s">
        <v>2212</v>
      </c>
      <c r="L153" s="57" t="str">
        <f t="shared" si="51"/>
        <v>Pins and needles</v>
      </c>
      <c r="M153" s="59" t="str">
        <f t="shared" si="52"/>
        <v>PI.PA.NE.030604.01</v>
      </c>
      <c r="N153" s="59"/>
      <c r="O153" s="59" t="str">
        <f t="shared" si="53"/>
        <v>PH.PA.NE.030604.01</v>
      </c>
      <c r="Q153" s="59" t="str">
        <f t="shared" si="54"/>
        <v>CL.PA.NE.030604.01</v>
      </c>
      <c r="R153" s="59"/>
      <c r="S153" s="59" t="str">
        <f t="shared" si="55"/>
        <v>DR.PA.NE.030604.01</v>
      </c>
      <c r="T153" s="59"/>
      <c r="U153" s="60" t="str">
        <f t="shared" si="44"/>
        <v>IM.PA.NE.030604.01</v>
      </c>
      <c r="V153" s="59"/>
      <c r="W153" s="60" t="str">
        <f t="shared" si="45"/>
        <v>GE.PA.NE.030604.01</v>
      </c>
    </row>
    <row r="154" spans="1:23" s="57" customFormat="1" ht="14" customHeight="1">
      <c r="A154" s="57" t="s">
        <v>1736</v>
      </c>
      <c r="C154" s="58" t="s">
        <v>2219</v>
      </c>
      <c r="E154" s="58" t="s">
        <v>2222</v>
      </c>
      <c r="F154" s="57" t="s">
        <v>996</v>
      </c>
      <c r="G154" s="57" t="s">
        <v>997</v>
      </c>
      <c r="H154" s="58" t="s">
        <v>2065</v>
      </c>
      <c r="J154" s="59" t="str">
        <f t="shared" si="50"/>
        <v>PA.NE.030605</v>
      </c>
      <c r="K154" s="58" t="s">
        <v>2212</v>
      </c>
      <c r="L154" s="57" t="str">
        <f t="shared" si="51"/>
        <v>Numb</v>
      </c>
      <c r="M154" s="59" t="str">
        <f t="shared" si="52"/>
        <v>PI.PA.NE.030605.01</v>
      </c>
      <c r="N154" s="59"/>
      <c r="O154" s="59" t="str">
        <f t="shared" si="53"/>
        <v>PH.PA.NE.030605.01</v>
      </c>
      <c r="Q154" s="59" t="str">
        <f t="shared" si="54"/>
        <v>CL.PA.NE.030605.01</v>
      </c>
      <c r="R154" s="59"/>
      <c r="S154" s="59" t="str">
        <f t="shared" si="55"/>
        <v>DR.PA.NE.030605.01</v>
      </c>
      <c r="T154" s="59"/>
      <c r="U154" s="60" t="str">
        <f t="shared" si="44"/>
        <v>IM.PA.NE.030605.01</v>
      </c>
      <c r="V154" s="59"/>
      <c r="W154" s="60" t="str">
        <f t="shared" si="45"/>
        <v>GE.PA.NE.030605.01</v>
      </c>
    </row>
    <row r="155" spans="1:23" s="57" customFormat="1" ht="14" customHeight="1">
      <c r="A155" s="57" t="s">
        <v>1736</v>
      </c>
      <c r="C155" s="58" t="s">
        <v>2219</v>
      </c>
      <c r="D155" s="57" t="s">
        <v>998</v>
      </c>
      <c r="E155" s="58" t="s">
        <v>2376</v>
      </c>
      <c r="F155" s="57" t="s">
        <v>999</v>
      </c>
      <c r="G155" s="57" t="s">
        <v>2117</v>
      </c>
      <c r="H155" s="58" t="s">
        <v>2212</v>
      </c>
      <c r="J155" s="59" t="str">
        <f t="shared" si="50"/>
        <v>PA.NE.030701</v>
      </c>
      <c r="K155" s="58" t="s">
        <v>2212</v>
      </c>
      <c r="L155" s="57" t="str">
        <f t="shared" si="51"/>
        <v>None</v>
      </c>
      <c r="M155" s="59" t="str">
        <f t="shared" si="52"/>
        <v>PI.PA.NE.030701.01</v>
      </c>
      <c r="N155" s="59"/>
      <c r="O155" s="59" t="str">
        <f t="shared" si="53"/>
        <v>PH.PA.NE.030701.01</v>
      </c>
      <c r="Q155" s="59" t="str">
        <f t="shared" si="54"/>
        <v>CL.PA.NE.030701.01</v>
      </c>
      <c r="R155" s="59"/>
      <c r="S155" s="59" t="str">
        <f t="shared" si="55"/>
        <v>DR.PA.NE.030701.01</v>
      </c>
      <c r="T155" s="59"/>
      <c r="U155" s="60" t="str">
        <f t="shared" si="44"/>
        <v>IM.PA.NE.030701.01</v>
      </c>
      <c r="V155" s="59"/>
      <c r="W155" s="60" t="str">
        <f t="shared" si="45"/>
        <v>GE.PA.NE.030701.01</v>
      </c>
    </row>
    <row r="156" spans="1:23" s="57" customFormat="1" ht="14" customHeight="1">
      <c r="A156" s="57" t="s">
        <v>1736</v>
      </c>
      <c r="C156" s="58" t="s">
        <v>2219</v>
      </c>
      <c r="E156" s="58" t="s">
        <v>2376</v>
      </c>
      <c r="F156" s="57" t="s">
        <v>999</v>
      </c>
      <c r="G156" s="57" t="s">
        <v>1414</v>
      </c>
      <c r="H156" s="58" t="s">
        <v>2217</v>
      </c>
      <c r="J156" s="59" t="str">
        <f t="shared" si="50"/>
        <v>PA.NE.030702</v>
      </c>
      <c r="K156" s="58" t="s">
        <v>2212</v>
      </c>
      <c r="L156" s="57" t="str">
        <f t="shared" si="51"/>
        <v>Nausea</v>
      </c>
      <c r="M156" s="59" t="str">
        <f t="shared" si="52"/>
        <v>PI.PA.NE.030702.01</v>
      </c>
      <c r="N156" s="59"/>
      <c r="O156" s="59" t="str">
        <f t="shared" si="53"/>
        <v>PH.PA.NE.030702.01</v>
      </c>
      <c r="Q156" s="59" t="str">
        <f t="shared" si="54"/>
        <v>CL.PA.NE.030702.01</v>
      </c>
      <c r="R156" s="59"/>
      <c r="S156" s="59" t="str">
        <f t="shared" si="55"/>
        <v>DR.PA.NE.030702.01</v>
      </c>
      <c r="T156" s="59"/>
      <c r="U156" s="60" t="str">
        <f t="shared" si="44"/>
        <v>IM.PA.NE.030702.01</v>
      </c>
      <c r="V156" s="59"/>
      <c r="W156" s="60" t="str">
        <f t="shared" si="45"/>
        <v>GE.PA.NE.030702.01</v>
      </c>
    </row>
    <row r="157" spans="1:23" s="57" customFormat="1" ht="14" customHeight="1">
      <c r="A157" s="57" t="s">
        <v>1736</v>
      </c>
      <c r="C157" s="58" t="s">
        <v>2219</v>
      </c>
      <c r="E157" s="58" t="s">
        <v>2376</v>
      </c>
      <c r="F157" s="57" t="s">
        <v>999</v>
      </c>
      <c r="G157" s="57" t="s">
        <v>1415</v>
      </c>
      <c r="H157" s="58" t="s">
        <v>2219</v>
      </c>
      <c r="J157" s="59" t="str">
        <f t="shared" si="50"/>
        <v>PA.NE.030703</v>
      </c>
      <c r="K157" s="58" t="s">
        <v>2212</v>
      </c>
      <c r="L157" s="57" t="str">
        <f t="shared" si="51"/>
        <v>Vomiting</v>
      </c>
      <c r="M157" s="59" t="str">
        <f t="shared" si="52"/>
        <v>PI.PA.NE.030703.01</v>
      </c>
      <c r="N157" s="59"/>
      <c r="O157" s="59" t="str">
        <f t="shared" si="53"/>
        <v>PH.PA.NE.030703.01</v>
      </c>
      <c r="Q157" s="59" t="str">
        <f t="shared" si="54"/>
        <v>CL.PA.NE.030703.01</v>
      </c>
      <c r="R157" s="59"/>
      <c r="S157" s="59" t="str">
        <f t="shared" si="55"/>
        <v>DR.PA.NE.030703.01</v>
      </c>
      <c r="T157" s="59"/>
      <c r="U157" s="60" t="str">
        <f t="shared" si="44"/>
        <v>IM.PA.NE.030703.01</v>
      </c>
      <c r="V157" s="59"/>
      <c r="W157" s="60" t="str">
        <f t="shared" si="45"/>
        <v>GE.PA.NE.030703.01</v>
      </c>
    </row>
    <row r="158" spans="1:23" s="57" customFormat="1" ht="14" customHeight="1">
      <c r="A158" s="57" t="s">
        <v>1736</v>
      </c>
      <c r="C158" s="58" t="s">
        <v>2219</v>
      </c>
      <c r="E158" s="58" t="s">
        <v>2376</v>
      </c>
      <c r="F158" s="57" t="s">
        <v>999</v>
      </c>
      <c r="G158" s="57" t="s">
        <v>2392</v>
      </c>
      <c r="H158" s="58" t="s">
        <v>2063</v>
      </c>
      <c r="J158" s="59" t="str">
        <f t="shared" si="50"/>
        <v>PA.NE.030704</v>
      </c>
      <c r="K158" s="58" t="s">
        <v>2212</v>
      </c>
      <c r="L158" s="57" t="str">
        <f t="shared" si="51"/>
        <v>Itching</v>
      </c>
      <c r="M158" s="59" t="str">
        <f t="shared" si="52"/>
        <v>PI.PA.NE.030704.01</v>
      </c>
      <c r="N158" s="59"/>
      <c r="O158" s="59" t="str">
        <f t="shared" si="53"/>
        <v>PH.PA.NE.030704.01</v>
      </c>
      <c r="Q158" s="59" t="str">
        <f t="shared" si="54"/>
        <v>CL.PA.NE.030704.01</v>
      </c>
      <c r="R158" s="59"/>
      <c r="S158" s="59" t="str">
        <f t="shared" si="55"/>
        <v>DR.PA.NE.030704.01</v>
      </c>
      <c r="T158" s="59"/>
      <c r="U158" s="60" t="str">
        <f t="shared" si="44"/>
        <v>IM.PA.NE.030704.01</v>
      </c>
      <c r="V158" s="59"/>
      <c r="W158" s="60" t="str">
        <f t="shared" si="45"/>
        <v>GE.PA.NE.030704.01</v>
      </c>
    </row>
    <row r="159" spans="1:23" s="57" customFormat="1" ht="14" customHeight="1">
      <c r="A159" s="57" t="s">
        <v>1736</v>
      </c>
      <c r="C159" s="58" t="s">
        <v>2219</v>
      </c>
      <c r="E159" s="58" t="s">
        <v>2376</v>
      </c>
      <c r="F159" s="57" t="s">
        <v>999</v>
      </c>
      <c r="G159" s="57" t="s">
        <v>269</v>
      </c>
      <c r="H159" s="58" t="s">
        <v>2065</v>
      </c>
      <c r="J159" s="59" t="str">
        <f t="shared" si="50"/>
        <v>PA.NE.030705</v>
      </c>
      <c r="K159" s="58" t="s">
        <v>2212</v>
      </c>
      <c r="L159" s="57" t="str">
        <f t="shared" si="51"/>
        <v>Urinary retention</v>
      </c>
      <c r="M159" s="59" t="str">
        <f t="shared" si="52"/>
        <v>PI.PA.NE.030705.01</v>
      </c>
      <c r="N159" s="59"/>
      <c r="O159" s="59" t="str">
        <f t="shared" si="53"/>
        <v>PH.PA.NE.030705.01</v>
      </c>
      <c r="Q159" s="59" t="str">
        <f t="shared" si="54"/>
        <v>CL.PA.NE.030705.01</v>
      </c>
      <c r="R159" s="59"/>
      <c r="S159" s="59" t="str">
        <f t="shared" si="55"/>
        <v>DR.PA.NE.030705.01</v>
      </c>
      <c r="T159" s="59"/>
      <c r="U159" s="60" t="str">
        <f t="shared" si="44"/>
        <v>IM.PA.NE.030705.01</v>
      </c>
      <c r="V159" s="59"/>
      <c r="W159" s="60" t="str">
        <f t="shared" si="45"/>
        <v>GE.PA.NE.030705.01</v>
      </c>
    </row>
    <row r="160" spans="1:23" s="57" customFormat="1" ht="14" customHeight="1">
      <c r="A160" s="57" t="s">
        <v>1736</v>
      </c>
      <c r="C160" s="58" t="s">
        <v>2219</v>
      </c>
      <c r="E160" s="58" t="s">
        <v>2376</v>
      </c>
      <c r="F160" s="57" t="s">
        <v>999</v>
      </c>
      <c r="G160" s="57" t="s">
        <v>351</v>
      </c>
      <c r="H160" s="58" t="s">
        <v>2222</v>
      </c>
      <c r="J160" s="59" t="str">
        <f t="shared" si="50"/>
        <v>PA.NE.030706</v>
      </c>
      <c r="K160" s="58" t="s">
        <v>2212</v>
      </c>
      <c r="L160" s="57" t="str">
        <f t="shared" si="51"/>
        <v>Respiratory depression</v>
      </c>
      <c r="M160" s="59" t="str">
        <f t="shared" si="52"/>
        <v>PI.PA.NE.030706.01</v>
      </c>
      <c r="N160" s="59"/>
      <c r="O160" s="59" t="str">
        <f t="shared" si="53"/>
        <v>PH.PA.NE.030706.01</v>
      </c>
      <c r="Q160" s="59" t="str">
        <f t="shared" si="54"/>
        <v>CL.PA.NE.030706.01</v>
      </c>
      <c r="R160" s="59"/>
      <c r="S160" s="59" t="str">
        <f t="shared" si="55"/>
        <v>DR.PA.NE.030706.01</v>
      </c>
      <c r="T160" s="59"/>
      <c r="U160" s="60" t="str">
        <f t="shared" si="44"/>
        <v>IM.PA.NE.030706.01</v>
      </c>
      <c r="V160" s="59"/>
      <c r="W160" s="60" t="str">
        <f t="shared" si="45"/>
        <v>GE.PA.NE.030706.01</v>
      </c>
    </row>
    <row r="161" spans="1:23" s="57" customFormat="1" ht="14" customHeight="1">
      <c r="A161" s="57" t="s">
        <v>1736</v>
      </c>
      <c r="C161" s="58" t="s">
        <v>2219</v>
      </c>
      <c r="E161" s="58" t="s">
        <v>2376</v>
      </c>
      <c r="F161" s="57" t="s">
        <v>999</v>
      </c>
      <c r="G161" s="57" t="s">
        <v>1000</v>
      </c>
      <c r="H161" s="58" t="s">
        <v>2376</v>
      </c>
      <c r="J161" s="59" t="str">
        <f t="shared" si="50"/>
        <v>PA.NE.030707</v>
      </c>
      <c r="K161" s="58" t="s">
        <v>2212</v>
      </c>
      <c r="L161" s="57" t="str">
        <f t="shared" si="51"/>
        <v>Hypotension</v>
      </c>
      <c r="M161" s="59" t="str">
        <f t="shared" si="52"/>
        <v>PI.PA.NE.030707.01</v>
      </c>
      <c r="N161" s="59"/>
      <c r="O161" s="59" t="str">
        <f t="shared" si="53"/>
        <v>PH.PA.NE.030707.01</v>
      </c>
      <c r="Q161" s="59" t="str">
        <f t="shared" si="54"/>
        <v>CL.PA.NE.030707.01</v>
      </c>
      <c r="R161" s="59"/>
      <c r="S161" s="59" t="str">
        <f t="shared" si="55"/>
        <v>DR.PA.NE.030707.01</v>
      </c>
      <c r="T161" s="59"/>
      <c r="U161" s="60" t="str">
        <f t="shared" si="44"/>
        <v>IM.PA.NE.030707.01</v>
      </c>
      <c r="V161" s="59"/>
      <c r="W161" s="60" t="str">
        <f t="shared" si="45"/>
        <v>GE.PA.NE.030707.01</v>
      </c>
    </row>
    <row r="162" spans="1:23" s="57" customFormat="1" ht="14" customHeight="1">
      <c r="A162" s="57" t="s">
        <v>1736</v>
      </c>
      <c r="C162" s="58" t="s">
        <v>2219</v>
      </c>
      <c r="E162" s="58" t="s">
        <v>2376</v>
      </c>
      <c r="F162" s="57" t="s">
        <v>999</v>
      </c>
      <c r="G162" s="57" t="s">
        <v>972</v>
      </c>
      <c r="H162" s="58" t="s">
        <v>2378</v>
      </c>
      <c r="J162" s="59" t="str">
        <f t="shared" si="50"/>
        <v>PA.NE.030708</v>
      </c>
      <c r="K162" s="58" t="s">
        <v>2212</v>
      </c>
      <c r="L162" s="57" t="str">
        <f t="shared" si="51"/>
        <v>Other, specify:</v>
      </c>
      <c r="M162" s="59" t="str">
        <f t="shared" si="52"/>
        <v>PI.PA.NE.030708.01</v>
      </c>
      <c r="N162" s="59"/>
      <c r="O162" s="59" t="str">
        <f t="shared" si="53"/>
        <v>PH.PA.NE.030708.01</v>
      </c>
      <c r="Q162" s="59" t="str">
        <f t="shared" si="54"/>
        <v>CL.PA.NE.030708.01</v>
      </c>
      <c r="R162" s="59"/>
      <c r="S162" s="59" t="str">
        <f t="shared" si="55"/>
        <v>DR.PA.NE.030708.01</v>
      </c>
      <c r="T162" s="59"/>
      <c r="U162" s="60" t="str">
        <f t="shared" si="44"/>
        <v>IM.PA.NE.030708.01</v>
      </c>
      <c r="V162" s="59"/>
      <c r="W162" s="60" t="str">
        <f t="shared" si="45"/>
        <v>GE.PA.NE.030708.01</v>
      </c>
    </row>
    <row r="163" spans="1:23" s="57" customFormat="1" ht="14" customHeight="1">
      <c r="A163" s="57" t="s">
        <v>1736</v>
      </c>
      <c r="C163" s="58" t="s">
        <v>2219</v>
      </c>
      <c r="D163" s="57" t="s">
        <v>1001</v>
      </c>
      <c r="E163" s="58" t="s">
        <v>2378</v>
      </c>
      <c r="F163" s="57" t="s">
        <v>1002</v>
      </c>
      <c r="G163" s="57" t="s">
        <v>2264</v>
      </c>
      <c r="H163" s="58" t="s">
        <v>2212</v>
      </c>
      <c r="J163" s="59" t="str">
        <f t="shared" si="50"/>
        <v>PA.NE.030801</v>
      </c>
      <c r="K163" s="58" t="s">
        <v>2212</v>
      </c>
      <c r="L163" s="57" t="str">
        <f t="shared" si="51"/>
        <v>Yes</v>
      </c>
      <c r="M163" s="59" t="str">
        <f t="shared" si="52"/>
        <v>PI.PA.NE.030801.01</v>
      </c>
      <c r="N163" s="59"/>
      <c r="O163" s="59" t="str">
        <f t="shared" si="53"/>
        <v>PH.PA.NE.030801.01</v>
      </c>
      <c r="Q163" s="59" t="str">
        <f t="shared" si="54"/>
        <v>CL.PA.NE.030801.01</v>
      </c>
      <c r="R163" s="59"/>
      <c r="S163" s="59" t="str">
        <f t="shared" si="55"/>
        <v>DR.PA.NE.030801.01</v>
      </c>
      <c r="T163" s="59"/>
      <c r="U163" s="60" t="str">
        <f t="shared" si="44"/>
        <v>IM.PA.NE.030801.01</v>
      </c>
      <c r="V163" s="59"/>
      <c r="W163" s="60" t="str">
        <f t="shared" si="45"/>
        <v>GE.PA.NE.030801.01</v>
      </c>
    </row>
    <row r="164" spans="1:23" s="57" customFormat="1" ht="14" customHeight="1">
      <c r="A164" s="57" t="s">
        <v>1736</v>
      </c>
      <c r="C164" s="58" t="s">
        <v>2219</v>
      </c>
      <c r="E164" s="58" t="s">
        <v>2378</v>
      </c>
      <c r="F164" s="57" t="s">
        <v>1002</v>
      </c>
      <c r="G164" s="57" t="s">
        <v>2265</v>
      </c>
      <c r="H164" s="58" t="s">
        <v>2217</v>
      </c>
      <c r="J164" s="59" t="str">
        <f t="shared" si="50"/>
        <v>PA.NE.030802</v>
      </c>
      <c r="K164" s="58" t="s">
        <v>2212</v>
      </c>
      <c r="L164" s="57" t="str">
        <f t="shared" si="51"/>
        <v>No</v>
      </c>
      <c r="M164" s="59" t="str">
        <f t="shared" si="52"/>
        <v>PI.PA.NE.030802.01</v>
      </c>
      <c r="N164" s="59"/>
      <c r="O164" s="59" t="str">
        <f t="shared" si="53"/>
        <v>PH.PA.NE.030802.01</v>
      </c>
      <c r="Q164" s="59" t="str">
        <f t="shared" si="54"/>
        <v>CL.PA.NE.030802.01</v>
      </c>
      <c r="R164" s="59"/>
      <c r="S164" s="59" t="str">
        <f t="shared" si="55"/>
        <v>DR.PA.NE.030802.01</v>
      </c>
      <c r="T164" s="59"/>
      <c r="U164" s="60" t="str">
        <f t="shared" si="44"/>
        <v>IM.PA.NE.030802.01</v>
      </c>
      <c r="V164" s="59"/>
      <c r="W164" s="60" t="str">
        <f t="shared" si="45"/>
        <v>GE.PA.NE.030802.01</v>
      </c>
    </row>
    <row r="165" spans="1:23" s="57" customFormat="1" ht="14" customHeight="1">
      <c r="A165" s="57" t="s">
        <v>1736</v>
      </c>
      <c r="B165" s="57" t="s">
        <v>1003</v>
      </c>
      <c r="C165" s="58" t="s">
        <v>2063</v>
      </c>
      <c r="D165" s="57" t="s">
        <v>1004</v>
      </c>
      <c r="E165" s="58" t="s">
        <v>2212</v>
      </c>
      <c r="F165" s="57" t="s">
        <v>1005</v>
      </c>
      <c r="G165" s="57" t="s">
        <v>1414</v>
      </c>
      <c r="H165" s="58" t="s">
        <v>2212</v>
      </c>
      <c r="J165" s="59" t="str">
        <f t="shared" si="50"/>
        <v>PA.NE.040101</v>
      </c>
      <c r="K165" s="58" t="s">
        <v>2212</v>
      </c>
      <c r="L165" s="57" t="str">
        <f t="shared" si="51"/>
        <v>Nausea</v>
      </c>
      <c r="M165" s="59" t="str">
        <f t="shared" si="52"/>
        <v>PI.PA.NE.040101.01</v>
      </c>
      <c r="N165" s="59"/>
      <c r="O165" s="59" t="str">
        <f t="shared" si="53"/>
        <v>PH.PA.NE.040101.01</v>
      </c>
      <c r="Q165" s="59" t="str">
        <f t="shared" si="54"/>
        <v>CL.PA.NE.040101.01</v>
      </c>
      <c r="R165" s="59"/>
      <c r="S165" s="59" t="str">
        <f t="shared" si="55"/>
        <v>DR.PA.NE.040101.01</v>
      </c>
      <c r="T165" s="59"/>
      <c r="U165" s="60" t="str">
        <f t="shared" si="44"/>
        <v>IM.PA.NE.040101.01</v>
      </c>
      <c r="V165" s="59"/>
      <c r="W165" s="60" t="str">
        <f t="shared" si="45"/>
        <v>GE.PA.NE.040101.01</v>
      </c>
    </row>
    <row r="166" spans="1:23" s="57" customFormat="1" ht="14" customHeight="1">
      <c r="A166" s="57" t="s">
        <v>1736</v>
      </c>
      <c r="C166" s="58" t="s">
        <v>2063</v>
      </c>
      <c r="E166" s="58" t="s">
        <v>2212</v>
      </c>
      <c r="F166" s="57" t="s">
        <v>1005</v>
      </c>
      <c r="G166" s="57" t="s">
        <v>350</v>
      </c>
      <c r="H166" s="58" t="s">
        <v>2217</v>
      </c>
      <c r="J166" s="59" t="str">
        <f t="shared" si="50"/>
        <v>PA.NE.040102</v>
      </c>
      <c r="K166" s="58" t="s">
        <v>2212</v>
      </c>
      <c r="L166" s="57" t="str">
        <f t="shared" si="51"/>
        <v>Muscle/joint ache</v>
      </c>
      <c r="M166" s="59" t="str">
        <f t="shared" si="52"/>
        <v>PI.PA.NE.040102.01</v>
      </c>
      <c r="N166" s="59"/>
      <c r="O166" s="59" t="str">
        <f t="shared" si="53"/>
        <v>PH.PA.NE.040102.01</v>
      </c>
      <c r="Q166" s="59" t="str">
        <f t="shared" si="54"/>
        <v>CL.PA.NE.040102.01</v>
      </c>
      <c r="R166" s="59"/>
      <c r="S166" s="59" t="str">
        <f t="shared" si="55"/>
        <v>DR.PA.NE.040102.01</v>
      </c>
      <c r="T166" s="59"/>
      <c r="U166" s="60" t="str">
        <f t="shared" si="44"/>
        <v>IM.PA.NE.040102.01</v>
      </c>
      <c r="V166" s="59"/>
      <c r="W166" s="60" t="str">
        <f t="shared" si="45"/>
        <v>GE.PA.NE.040102.01</v>
      </c>
    </row>
    <row r="167" spans="1:23" s="57" customFormat="1" ht="14" customHeight="1">
      <c r="A167" s="57" t="s">
        <v>1736</v>
      </c>
      <c r="C167" s="58" t="s">
        <v>2063</v>
      </c>
      <c r="E167" s="58" t="s">
        <v>2212</v>
      </c>
      <c r="F167" s="57" t="s">
        <v>1005</v>
      </c>
      <c r="G167" s="57" t="s">
        <v>1234</v>
      </c>
      <c r="H167" s="58" t="s">
        <v>2219</v>
      </c>
      <c r="J167" s="59" t="str">
        <f t="shared" si="50"/>
        <v>PA.NE.040103</v>
      </c>
      <c r="K167" s="58" t="s">
        <v>2212</v>
      </c>
      <c r="L167" s="57" t="str">
        <f t="shared" si="51"/>
        <v>Irritable</v>
      </c>
      <c r="M167" s="59" t="str">
        <f t="shared" si="52"/>
        <v>PI.PA.NE.040103.01</v>
      </c>
      <c r="N167" s="59"/>
      <c r="O167" s="59" t="str">
        <f t="shared" si="53"/>
        <v>PH.PA.NE.040103.01</v>
      </c>
      <c r="Q167" s="59" t="str">
        <f t="shared" si="54"/>
        <v>CL.PA.NE.040103.01</v>
      </c>
      <c r="R167" s="59"/>
      <c r="S167" s="59" t="str">
        <f t="shared" si="55"/>
        <v>DR.PA.NE.040103.01</v>
      </c>
      <c r="T167" s="59"/>
      <c r="U167" s="60" t="str">
        <f t="shared" si="44"/>
        <v>IM.PA.NE.040103.01</v>
      </c>
      <c r="V167" s="59"/>
      <c r="W167" s="60" t="str">
        <f t="shared" si="45"/>
        <v>GE.PA.NE.040103.01</v>
      </c>
    </row>
    <row r="168" spans="1:23" s="57" customFormat="1" ht="14" customHeight="1">
      <c r="A168" s="57" t="s">
        <v>1736</v>
      </c>
      <c r="C168" s="58" t="s">
        <v>2063</v>
      </c>
      <c r="E168" s="58" t="s">
        <v>2212</v>
      </c>
      <c r="F168" s="57" t="s">
        <v>1005</v>
      </c>
      <c r="G168" s="57" t="s">
        <v>1850</v>
      </c>
      <c r="H168" s="58" t="s">
        <v>2063</v>
      </c>
      <c r="J168" s="59" t="str">
        <f t="shared" si="50"/>
        <v>PA.NE.040104</v>
      </c>
      <c r="K168" s="58" t="s">
        <v>2212</v>
      </c>
      <c r="L168" s="57" t="str">
        <f t="shared" si="51"/>
        <v>Dizziness</v>
      </c>
      <c r="M168" s="59" t="str">
        <f t="shared" si="52"/>
        <v>PI.PA.NE.040104.01</v>
      </c>
      <c r="N168" s="59"/>
      <c r="O168" s="59" t="str">
        <f t="shared" si="53"/>
        <v>PH.PA.NE.040104.01</v>
      </c>
      <c r="Q168" s="59" t="str">
        <f t="shared" si="54"/>
        <v>CL.PA.NE.040104.01</v>
      </c>
      <c r="R168" s="59"/>
      <c r="S168" s="59" t="str">
        <f t="shared" si="55"/>
        <v>DR.PA.NE.040104.01</v>
      </c>
      <c r="T168" s="59"/>
      <c r="U168" s="60" t="str">
        <f t="shared" si="44"/>
        <v>IM.PA.NE.040104.01</v>
      </c>
      <c r="V168" s="59"/>
      <c r="W168" s="60" t="str">
        <f t="shared" si="45"/>
        <v>GE.PA.NE.040104.01</v>
      </c>
    </row>
    <row r="169" spans="1:23" s="57" customFormat="1" ht="14" customHeight="1">
      <c r="A169" s="57" t="s">
        <v>1736</v>
      </c>
      <c r="C169" s="58" t="s">
        <v>2063</v>
      </c>
      <c r="E169" s="58" t="s">
        <v>2212</v>
      </c>
      <c r="F169" s="57" t="s">
        <v>1005</v>
      </c>
      <c r="G169" s="57" t="s">
        <v>1647</v>
      </c>
      <c r="H169" s="58" t="s">
        <v>2065</v>
      </c>
      <c r="J169" s="59" t="str">
        <f t="shared" si="50"/>
        <v>PA.NE.040105</v>
      </c>
      <c r="K169" s="58" t="s">
        <v>2212</v>
      </c>
      <c r="L169" s="57" t="str">
        <f t="shared" si="51"/>
        <v>Fever</v>
      </c>
      <c r="M169" s="59" t="str">
        <f t="shared" si="52"/>
        <v>PI.PA.NE.040105.01</v>
      </c>
      <c r="N169" s="59"/>
      <c r="O169" s="59" t="str">
        <f t="shared" si="53"/>
        <v>PH.PA.NE.040105.01</v>
      </c>
      <c r="Q169" s="59" t="str">
        <f t="shared" si="54"/>
        <v>CL.PA.NE.040105.01</v>
      </c>
      <c r="R169" s="59"/>
      <c r="S169" s="59" t="str">
        <f t="shared" si="55"/>
        <v>DR.PA.NE.040105.01</v>
      </c>
      <c r="T169" s="59"/>
      <c r="U169" s="60" t="str">
        <f t="shared" si="44"/>
        <v>IM.PA.NE.040105.01</v>
      </c>
      <c r="V169" s="59"/>
      <c r="W169" s="60" t="str">
        <f t="shared" si="45"/>
        <v>GE.PA.NE.040105.01</v>
      </c>
    </row>
    <row r="170" spans="1:23" s="57" customFormat="1" ht="14" customHeight="1">
      <c r="A170" s="57" t="s">
        <v>1736</v>
      </c>
      <c r="C170" s="58" t="s">
        <v>2063</v>
      </c>
      <c r="E170" s="58" t="s">
        <v>2212</v>
      </c>
      <c r="F170" s="57" t="s">
        <v>1005</v>
      </c>
      <c r="G170" s="57" t="s">
        <v>1648</v>
      </c>
      <c r="H170" s="58" t="s">
        <v>2222</v>
      </c>
      <c r="J170" s="59" t="str">
        <f t="shared" si="50"/>
        <v>PA.NE.040106</v>
      </c>
      <c r="K170" s="58" t="s">
        <v>2212</v>
      </c>
      <c r="L170" s="57" t="str">
        <f t="shared" si="51"/>
        <v>Photophobia</v>
      </c>
      <c r="M170" s="59" t="str">
        <f t="shared" si="52"/>
        <v>PI.PA.NE.040106.01</v>
      </c>
      <c r="N170" s="59"/>
      <c r="O170" s="59" t="str">
        <f t="shared" si="53"/>
        <v>PH.PA.NE.040106.01</v>
      </c>
      <c r="Q170" s="59" t="str">
        <f t="shared" si="54"/>
        <v>CL.PA.NE.040106.01</v>
      </c>
      <c r="R170" s="59"/>
      <c r="S170" s="59" t="str">
        <f t="shared" si="55"/>
        <v>DR.PA.NE.040106.01</v>
      </c>
      <c r="T170" s="59"/>
      <c r="U170" s="60" t="str">
        <f t="shared" si="44"/>
        <v>IM.PA.NE.040106.01</v>
      </c>
      <c r="V170" s="59"/>
      <c r="W170" s="60" t="str">
        <f t="shared" si="45"/>
        <v>GE.PA.NE.040106.01</v>
      </c>
    </row>
    <row r="171" spans="1:23" s="57" customFormat="1" ht="14" customHeight="1">
      <c r="A171" s="57" t="s">
        <v>1736</v>
      </c>
      <c r="C171" s="58" t="s">
        <v>2063</v>
      </c>
      <c r="E171" s="58" t="s">
        <v>2212</v>
      </c>
      <c r="F171" s="57" t="s">
        <v>1005</v>
      </c>
      <c r="G171" s="57" t="s">
        <v>490</v>
      </c>
      <c r="H171" s="58" t="s">
        <v>2376</v>
      </c>
      <c r="J171" s="59" t="str">
        <f t="shared" si="50"/>
        <v>PA.NE.040107</v>
      </c>
      <c r="K171" s="58" t="s">
        <v>2212</v>
      </c>
      <c r="L171" s="57" t="str">
        <f t="shared" si="51"/>
        <v>Visual changes</v>
      </c>
      <c r="M171" s="59" t="str">
        <f t="shared" si="52"/>
        <v>PI.PA.NE.040107.01</v>
      </c>
      <c r="N171" s="59"/>
      <c r="O171" s="59" t="str">
        <f t="shared" si="53"/>
        <v>PH.PA.NE.040107.01</v>
      </c>
      <c r="Q171" s="59" t="str">
        <f t="shared" si="54"/>
        <v>CL.PA.NE.040107.01</v>
      </c>
      <c r="R171" s="59"/>
      <c r="S171" s="59" t="str">
        <f t="shared" si="55"/>
        <v>DR.PA.NE.040107.01</v>
      </c>
      <c r="T171" s="59"/>
      <c r="U171" s="60" t="str">
        <f t="shared" si="44"/>
        <v>IM.PA.NE.040107.01</v>
      </c>
      <c r="V171" s="59"/>
      <c r="W171" s="60" t="str">
        <f t="shared" si="45"/>
        <v>GE.PA.NE.040107.01</v>
      </c>
    </row>
    <row r="172" spans="1:23" s="57" customFormat="1" ht="14" customHeight="1">
      <c r="A172" s="57" t="s">
        <v>1736</v>
      </c>
      <c r="C172" s="58" t="s">
        <v>2063</v>
      </c>
      <c r="E172" s="58" t="s">
        <v>2212</v>
      </c>
      <c r="F172" s="57" t="s">
        <v>1005</v>
      </c>
      <c r="G172" s="57" t="s">
        <v>1415</v>
      </c>
      <c r="H172" s="58" t="s">
        <v>2378</v>
      </c>
      <c r="J172" s="59" t="str">
        <f t="shared" si="50"/>
        <v>PA.NE.040108</v>
      </c>
      <c r="K172" s="58" t="s">
        <v>2212</v>
      </c>
      <c r="L172" s="57" t="str">
        <f t="shared" si="51"/>
        <v>Vomiting</v>
      </c>
      <c r="M172" s="59" t="str">
        <f t="shared" si="52"/>
        <v>PI.PA.NE.040108.01</v>
      </c>
      <c r="N172" s="59"/>
      <c r="O172" s="59" t="str">
        <f t="shared" si="53"/>
        <v>PH.PA.NE.040108.01</v>
      </c>
      <c r="Q172" s="59" t="str">
        <f t="shared" si="54"/>
        <v>CL.PA.NE.040108.01</v>
      </c>
      <c r="R172" s="59"/>
      <c r="S172" s="59" t="str">
        <f t="shared" si="55"/>
        <v>DR.PA.NE.040108.01</v>
      </c>
      <c r="T172" s="59"/>
      <c r="U172" s="60" t="str">
        <f t="shared" si="44"/>
        <v>IM.PA.NE.040108.01</v>
      </c>
      <c r="V172" s="59"/>
      <c r="W172" s="60" t="str">
        <f t="shared" si="45"/>
        <v>GE.PA.NE.040108.01</v>
      </c>
    </row>
    <row r="173" spans="1:23" s="57" customFormat="1" ht="14" customHeight="1">
      <c r="A173" s="57" t="s">
        <v>1736</v>
      </c>
      <c r="C173" s="58" t="s">
        <v>2063</v>
      </c>
      <c r="E173" s="58" t="s">
        <v>2212</v>
      </c>
      <c r="F173" s="57" t="s">
        <v>1005</v>
      </c>
      <c r="G173" s="57" t="s">
        <v>491</v>
      </c>
      <c r="H173" s="58" t="s">
        <v>2380</v>
      </c>
      <c r="J173" s="59" t="str">
        <f t="shared" si="50"/>
        <v>PA.NE.040109</v>
      </c>
      <c r="K173" s="58" t="s">
        <v>2212</v>
      </c>
      <c r="L173" s="57" t="str">
        <f t="shared" si="51"/>
        <v>Neck stiffness</v>
      </c>
      <c r="M173" s="59" t="str">
        <f t="shared" si="52"/>
        <v>PI.PA.NE.040109.01</v>
      </c>
      <c r="N173" s="59"/>
      <c r="O173" s="59" t="str">
        <f t="shared" si="53"/>
        <v>PH.PA.NE.040109.01</v>
      </c>
      <c r="Q173" s="59" t="str">
        <f t="shared" si="54"/>
        <v>CL.PA.NE.040109.01</v>
      </c>
      <c r="R173" s="59"/>
      <c r="S173" s="59" t="str">
        <f t="shared" si="55"/>
        <v>DR.PA.NE.040109.01</v>
      </c>
      <c r="T173" s="59"/>
      <c r="U173" s="60" t="str">
        <f t="shared" si="44"/>
        <v>IM.PA.NE.040109.01</v>
      </c>
      <c r="V173" s="59"/>
      <c r="W173" s="60" t="str">
        <f t="shared" si="45"/>
        <v>GE.PA.NE.040109.01</v>
      </c>
    </row>
    <row r="174" spans="1:23" s="57" customFormat="1" ht="14" customHeight="1">
      <c r="A174" s="57" t="s">
        <v>1736</v>
      </c>
      <c r="C174" s="58" t="s">
        <v>2063</v>
      </c>
      <c r="E174" s="58" t="s">
        <v>2212</v>
      </c>
      <c r="F174" s="57" t="s">
        <v>1005</v>
      </c>
      <c r="G174" s="57" t="s">
        <v>489</v>
      </c>
      <c r="H174" s="58" t="s">
        <v>2124</v>
      </c>
      <c r="J174" s="59" t="str">
        <f t="shared" si="50"/>
        <v>PA.NE.040110</v>
      </c>
      <c r="K174" s="58" t="s">
        <v>2212</v>
      </c>
      <c r="L174" s="57" t="str">
        <f t="shared" si="51"/>
        <v>Sensitivity to noise</v>
      </c>
      <c r="M174" s="59" t="str">
        <f t="shared" si="52"/>
        <v>PI.PA.NE.040110.01</v>
      </c>
      <c r="N174" s="59"/>
      <c r="O174" s="59" t="str">
        <f t="shared" si="53"/>
        <v>PH.PA.NE.040110.01</v>
      </c>
      <c r="Q174" s="59" t="str">
        <f t="shared" si="54"/>
        <v>CL.PA.NE.040110.01</v>
      </c>
      <c r="R174" s="59"/>
      <c r="S174" s="59" t="str">
        <f t="shared" si="55"/>
        <v>DR.PA.NE.040110.01</v>
      </c>
      <c r="T174" s="59"/>
      <c r="U174" s="60" t="str">
        <f t="shared" si="44"/>
        <v>IM.PA.NE.040110.01</v>
      </c>
      <c r="V174" s="59"/>
      <c r="W174" s="60" t="str">
        <f t="shared" si="45"/>
        <v>GE.PA.NE.040110.01</v>
      </c>
    </row>
    <row r="175" spans="1:23" s="57" customFormat="1" ht="14" customHeight="1">
      <c r="A175" s="57" t="s">
        <v>1736</v>
      </c>
      <c r="C175" s="58" t="s">
        <v>2063</v>
      </c>
      <c r="E175" s="58" t="s">
        <v>2212</v>
      </c>
      <c r="F175" s="57" t="s">
        <v>1005</v>
      </c>
      <c r="G175" s="57" t="s">
        <v>972</v>
      </c>
      <c r="H175" s="58" t="s">
        <v>2126</v>
      </c>
      <c r="J175" s="59" t="str">
        <f t="shared" si="50"/>
        <v>PA.NE.040111</v>
      </c>
      <c r="K175" s="58" t="s">
        <v>2212</v>
      </c>
      <c r="L175" s="57" t="str">
        <f t="shared" si="51"/>
        <v>Other, specify:</v>
      </c>
      <c r="M175" s="59" t="str">
        <f t="shared" si="52"/>
        <v>PI.PA.NE.040111.01</v>
      </c>
      <c r="N175" s="59"/>
      <c r="O175" s="59" t="str">
        <f t="shared" si="53"/>
        <v>PH.PA.NE.040111.01</v>
      </c>
      <c r="Q175" s="59" t="str">
        <f t="shared" si="54"/>
        <v>CL.PA.NE.040111.01</v>
      </c>
      <c r="R175" s="59"/>
      <c r="S175" s="59" t="str">
        <f t="shared" si="55"/>
        <v>DR.PA.NE.040111.01</v>
      </c>
      <c r="T175" s="59"/>
      <c r="U175" s="60" t="str">
        <f t="shared" si="44"/>
        <v>IM.PA.NE.040111.01</v>
      </c>
      <c r="V175" s="59"/>
      <c r="W175" s="60" t="str">
        <f t="shared" si="45"/>
        <v>GE.PA.NE.040111.01</v>
      </c>
    </row>
    <row r="176" spans="1:23" s="57" customFormat="1" ht="14" customHeight="1">
      <c r="A176" s="57" t="s">
        <v>1736</v>
      </c>
      <c r="C176" s="58" t="s">
        <v>2063</v>
      </c>
      <c r="D176" s="57" t="s">
        <v>1649</v>
      </c>
      <c r="E176" s="58" t="s">
        <v>2217</v>
      </c>
      <c r="F176" s="57" t="s">
        <v>1650</v>
      </c>
      <c r="G176" s="57" t="s">
        <v>1651</v>
      </c>
      <c r="H176" s="58" t="s">
        <v>2212</v>
      </c>
      <c r="J176" s="59" t="str">
        <f t="shared" si="50"/>
        <v>PA.NE.040201</v>
      </c>
      <c r="K176" s="58" t="s">
        <v>2212</v>
      </c>
      <c r="L176" s="57" t="str">
        <f t="shared" si="51"/>
        <v>Aching</v>
      </c>
      <c r="M176" s="59" t="str">
        <f t="shared" si="52"/>
        <v>PI.PA.NE.040201.01</v>
      </c>
      <c r="N176" s="59"/>
      <c r="O176" s="59" t="str">
        <f t="shared" si="53"/>
        <v>PH.PA.NE.040201.01</v>
      </c>
      <c r="Q176" s="59" t="str">
        <f t="shared" si="54"/>
        <v>CL.PA.NE.040201.01</v>
      </c>
      <c r="R176" s="59"/>
      <c r="S176" s="59" t="str">
        <f t="shared" si="55"/>
        <v>DR.PA.NE.040201.01</v>
      </c>
      <c r="T176" s="59"/>
      <c r="U176" s="60" t="str">
        <f t="shared" si="44"/>
        <v>IM.PA.NE.040201.01</v>
      </c>
      <c r="V176" s="59"/>
      <c r="W176" s="60" t="str">
        <f t="shared" si="45"/>
        <v>GE.PA.NE.040201.01</v>
      </c>
    </row>
    <row r="177" spans="1:23" s="57" customFormat="1" ht="14" customHeight="1">
      <c r="A177" s="57" t="s">
        <v>1736</v>
      </c>
      <c r="C177" s="58" t="s">
        <v>2063</v>
      </c>
      <c r="E177" s="58" t="s">
        <v>2217</v>
      </c>
      <c r="F177" s="57" t="s">
        <v>1650</v>
      </c>
      <c r="G177" s="57" t="s">
        <v>2012</v>
      </c>
      <c r="H177" s="58" t="s">
        <v>2217</v>
      </c>
      <c r="J177" s="59" t="str">
        <f t="shared" si="50"/>
        <v>PA.NE.040202</v>
      </c>
      <c r="K177" s="58" t="s">
        <v>2212</v>
      </c>
      <c r="L177" s="57" t="str">
        <f t="shared" si="51"/>
        <v>Dull</v>
      </c>
      <c r="M177" s="59" t="str">
        <f t="shared" si="52"/>
        <v>PI.PA.NE.040202.01</v>
      </c>
      <c r="N177" s="59"/>
      <c r="O177" s="59" t="str">
        <f t="shared" si="53"/>
        <v>PH.PA.NE.040202.01</v>
      </c>
      <c r="Q177" s="59" t="str">
        <f t="shared" si="54"/>
        <v>CL.PA.NE.040202.01</v>
      </c>
      <c r="R177" s="59"/>
      <c r="S177" s="59" t="str">
        <f t="shared" si="55"/>
        <v>DR.PA.NE.040202.01</v>
      </c>
      <c r="T177" s="59"/>
      <c r="U177" s="60" t="str">
        <f t="shared" si="44"/>
        <v>IM.PA.NE.040202.01</v>
      </c>
      <c r="V177" s="59"/>
      <c r="W177" s="60" t="str">
        <f t="shared" si="45"/>
        <v>GE.PA.NE.040202.01</v>
      </c>
    </row>
    <row r="178" spans="1:23" s="57" customFormat="1" ht="14" customHeight="1">
      <c r="A178" s="57" t="s">
        <v>1736</v>
      </c>
      <c r="C178" s="58" t="s">
        <v>2063</v>
      </c>
      <c r="E178" s="58" t="s">
        <v>2217</v>
      </c>
      <c r="F178" s="57" t="s">
        <v>1650</v>
      </c>
      <c r="G178" s="57" t="s">
        <v>1652</v>
      </c>
      <c r="H178" s="58" t="s">
        <v>2219</v>
      </c>
      <c r="J178" s="59" t="str">
        <f t="shared" si="50"/>
        <v>PA.NE.040203</v>
      </c>
      <c r="K178" s="58" t="s">
        <v>2212</v>
      </c>
      <c r="L178" s="57" t="str">
        <f t="shared" si="51"/>
        <v>Gnawing</v>
      </c>
      <c r="M178" s="59" t="str">
        <f t="shared" si="52"/>
        <v>PI.PA.NE.040203.01</v>
      </c>
      <c r="N178" s="59"/>
      <c r="O178" s="59" t="str">
        <f t="shared" si="53"/>
        <v>PH.PA.NE.040203.01</v>
      </c>
      <c r="Q178" s="59" t="str">
        <f t="shared" si="54"/>
        <v>CL.PA.NE.040203.01</v>
      </c>
      <c r="R178" s="59"/>
      <c r="S178" s="59" t="str">
        <f t="shared" si="55"/>
        <v>DR.PA.NE.040203.01</v>
      </c>
      <c r="T178" s="59"/>
      <c r="U178" s="60" t="str">
        <f t="shared" si="44"/>
        <v>IM.PA.NE.040203.01</v>
      </c>
      <c r="V178" s="59"/>
      <c r="W178" s="60" t="str">
        <f t="shared" si="45"/>
        <v>GE.PA.NE.040203.01</v>
      </c>
    </row>
    <row r="179" spans="1:23" s="57" customFormat="1" ht="14" customHeight="1">
      <c r="A179" s="57" t="s">
        <v>1736</v>
      </c>
      <c r="C179" s="58" t="s">
        <v>2063</v>
      </c>
      <c r="E179" s="58" t="s">
        <v>2217</v>
      </c>
      <c r="F179" s="57" t="s">
        <v>1650</v>
      </c>
      <c r="G179" s="57" t="s">
        <v>1653</v>
      </c>
      <c r="H179" s="58" t="s">
        <v>2063</v>
      </c>
      <c r="J179" s="59" t="str">
        <f t="shared" si="50"/>
        <v>PA.NE.040204</v>
      </c>
      <c r="K179" s="58" t="s">
        <v>2212</v>
      </c>
      <c r="L179" s="57" t="str">
        <f t="shared" si="51"/>
        <v>Tight</v>
      </c>
      <c r="M179" s="59" t="str">
        <f t="shared" si="52"/>
        <v>PI.PA.NE.040204.01</v>
      </c>
      <c r="N179" s="59"/>
      <c r="O179" s="59" t="str">
        <f t="shared" si="53"/>
        <v>PH.PA.NE.040204.01</v>
      </c>
      <c r="Q179" s="59" t="str">
        <f t="shared" si="54"/>
        <v>CL.PA.NE.040204.01</v>
      </c>
      <c r="R179" s="59"/>
      <c r="S179" s="59" t="str">
        <f t="shared" si="55"/>
        <v>DR.PA.NE.040204.01</v>
      </c>
      <c r="T179" s="59"/>
      <c r="U179" s="60" t="str">
        <f t="shared" si="44"/>
        <v>IM.PA.NE.040204.01</v>
      </c>
      <c r="V179" s="59"/>
      <c r="W179" s="60" t="str">
        <f t="shared" si="45"/>
        <v>GE.PA.NE.040204.01</v>
      </c>
    </row>
    <row r="180" spans="1:23" s="57" customFormat="1" ht="14" customHeight="1">
      <c r="A180" s="57" t="s">
        <v>1736</v>
      </c>
      <c r="C180" s="58" t="s">
        <v>2063</v>
      </c>
      <c r="E180" s="58" t="s">
        <v>2217</v>
      </c>
      <c r="F180" s="57" t="s">
        <v>1650</v>
      </c>
      <c r="G180" s="57" t="s">
        <v>2175</v>
      </c>
      <c r="H180" s="58" t="s">
        <v>2065</v>
      </c>
      <c r="J180" s="59" t="str">
        <f t="shared" si="50"/>
        <v>PA.NE.040205</v>
      </c>
      <c r="K180" s="58" t="s">
        <v>2212</v>
      </c>
      <c r="L180" s="57" t="str">
        <f t="shared" si="51"/>
        <v>Pressure</v>
      </c>
      <c r="M180" s="59" t="str">
        <f t="shared" si="52"/>
        <v>PI.PA.NE.040205.01</v>
      </c>
      <c r="N180" s="59"/>
      <c r="O180" s="59" t="str">
        <f t="shared" si="53"/>
        <v>PH.PA.NE.040205.01</v>
      </c>
      <c r="Q180" s="59" t="str">
        <f t="shared" si="54"/>
        <v>CL.PA.NE.040205.01</v>
      </c>
      <c r="R180" s="59"/>
      <c r="S180" s="59" t="str">
        <f t="shared" si="55"/>
        <v>DR.PA.NE.040205.01</v>
      </c>
      <c r="T180" s="59"/>
      <c r="U180" s="60" t="str">
        <f t="shared" si="44"/>
        <v>IM.PA.NE.040205.01</v>
      </c>
      <c r="V180" s="59"/>
      <c r="W180" s="60" t="str">
        <f t="shared" si="45"/>
        <v>GE.PA.NE.040205.01</v>
      </c>
    </row>
    <row r="181" spans="1:23" s="57" customFormat="1" ht="14" customHeight="1">
      <c r="A181" s="57" t="s">
        <v>1736</v>
      </c>
      <c r="C181" s="58" t="s">
        <v>2063</v>
      </c>
      <c r="E181" s="58" t="s">
        <v>2217</v>
      </c>
      <c r="F181" s="57" t="s">
        <v>1650</v>
      </c>
      <c r="G181" s="57" t="s">
        <v>2016</v>
      </c>
      <c r="H181" s="58" t="s">
        <v>2222</v>
      </c>
      <c r="J181" s="59" t="str">
        <f t="shared" si="50"/>
        <v>PA.NE.040206</v>
      </c>
      <c r="K181" s="58" t="s">
        <v>2212</v>
      </c>
      <c r="L181" s="57" t="str">
        <f t="shared" si="51"/>
        <v>Sharp</v>
      </c>
      <c r="M181" s="59" t="str">
        <f t="shared" si="52"/>
        <v>PI.PA.NE.040206.01</v>
      </c>
      <c r="N181" s="59"/>
      <c r="O181" s="59" t="str">
        <f t="shared" si="53"/>
        <v>PH.PA.NE.040206.01</v>
      </c>
      <c r="Q181" s="59" t="str">
        <f t="shared" si="54"/>
        <v>CL.PA.NE.040206.01</v>
      </c>
      <c r="R181" s="59"/>
      <c r="S181" s="59" t="str">
        <f t="shared" si="55"/>
        <v>DR.PA.NE.040206.01</v>
      </c>
      <c r="T181" s="59"/>
      <c r="U181" s="60" t="str">
        <f t="shared" si="44"/>
        <v>IM.PA.NE.040206.01</v>
      </c>
      <c r="V181" s="59"/>
      <c r="W181" s="60" t="str">
        <f t="shared" si="45"/>
        <v>GE.PA.NE.040206.01</v>
      </c>
    </row>
    <row r="182" spans="1:23" s="57" customFormat="1" ht="14" customHeight="1">
      <c r="A182" s="57" t="s">
        <v>1736</v>
      </c>
      <c r="C182" s="58" t="s">
        <v>2063</v>
      </c>
      <c r="E182" s="58" t="s">
        <v>2217</v>
      </c>
      <c r="F182" s="57" t="s">
        <v>1650</v>
      </c>
      <c r="G182" s="57" t="s">
        <v>1654</v>
      </c>
      <c r="H182" s="58" t="s">
        <v>2376</v>
      </c>
      <c r="J182" s="59" t="str">
        <f t="shared" si="50"/>
        <v>PA.NE.040207</v>
      </c>
      <c r="K182" s="58" t="s">
        <v>2212</v>
      </c>
      <c r="L182" s="57" t="str">
        <f t="shared" si="51"/>
        <v>Throbbing</v>
      </c>
      <c r="M182" s="59" t="str">
        <f t="shared" si="52"/>
        <v>PI.PA.NE.040207.01</v>
      </c>
      <c r="N182" s="59"/>
      <c r="O182" s="59" t="str">
        <f t="shared" si="53"/>
        <v>PH.PA.NE.040207.01</v>
      </c>
      <c r="Q182" s="59" t="str">
        <f t="shared" si="54"/>
        <v>CL.PA.NE.040207.01</v>
      </c>
      <c r="R182" s="59"/>
      <c r="S182" s="59" t="str">
        <f t="shared" si="55"/>
        <v>DR.PA.NE.040207.01</v>
      </c>
      <c r="T182" s="59"/>
      <c r="U182" s="60" t="str">
        <f t="shared" si="44"/>
        <v>IM.PA.NE.040207.01</v>
      </c>
      <c r="V182" s="59"/>
      <c r="W182" s="60" t="str">
        <f t="shared" si="45"/>
        <v>GE.PA.NE.040207.01</v>
      </c>
    </row>
    <row r="183" spans="1:23" s="57" customFormat="1" ht="14" customHeight="1">
      <c r="A183" s="57" t="s">
        <v>1736</v>
      </c>
      <c r="C183" s="58" t="s">
        <v>2063</v>
      </c>
      <c r="E183" s="58" t="s">
        <v>2217</v>
      </c>
      <c r="F183" s="57" t="s">
        <v>1650</v>
      </c>
      <c r="G183" s="57" t="s">
        <v>1655</v>
      </c>
      <c r="H183" s="58" t="s">
        <v>2378</v>
      </c>
      <c r="J183" s="59" t="str">
        <f t="shared" si="50"/>
        <v>PA.NE.040208</v>
      </c>
      <c r="K183" s="58" t="s">
        <v>2212</v>
      </c>
      <c r="L183" s="57" t="str">
        <f t="shared" si="51"/>
        <v>Shooting</v>
      </c>
      <c r="M183" s="59" t="str">
        <f t="shared" si="52"/>
        <v>PI.PA.NE.040208.01</v>
      </c>
      <c r="N183" s="59"/>
      <c r="O183" s="59" t="str">
        <f t="shared" si="53"/>
        <v>PH.PA.NE.040208.01</v>
      </c>
      <c r="Q183" s="59" t="str">
        <f t="shared" si="54"/>
        <v>CL.PA.NE.040208.01</v>
      </c>
      <c r="R183" s="59"/>
      <c r="S183" s="59" t="str">
        <f t="shared" si="55"/>
        <v>DR.PA.NE.040208.01</v>
      </c>
      <c r="T183" s="59"/>
      <c r="U183" s="60" t="str">
        <f t="shared" si="44"/>
        <v>IM.PA.NE.040208.01</v>
      </c>
      <c r="V183" s="59"/>
      <c r="W183" s="60" t="str">
        <f t="shared" si="45"/>
        <v>GE.PA.NE.040208.01</v>
      </c>
    </row>
    <row r="184" spans="1:23" s="57" customFormat="1" ht="14" customHeight="1">
      <c r="A184" s="57" t="s">
        <v>1736</v>
      </c>
      <c r="C184" s="58" t="s">
        <v>2063</v>
      </c>
      <c r="E184" s="58" t="s">
        <v>2217</v>
      </c>
      <c r="F184" s="57" t="s">
        <v>1650</v>
      </c>
      <c r="G184" s="57" t="s">
        <v>1574</v>
      </c>
      <c r="H184" s="58" t="s">
        <v>2380</v>
      </c>
      <c r="J184" s="59" t="str">
        <f t="shared" si="50"/>
        <v>PA.NE.040209</v>
      </c>
      <c r="K184" s="58" t="s">
        <v>2212</v>
      </c>
      <c r="L184" s="57" t="str">
        <f t="shared" si="51"/>
        <v>Heavy</v>
      </c>
      <c r="M184" s="59" t="str">
        <f t="shared" si="52"/>
        <v>PI.PA.NE.040209.01</v>
      </c>
      <c r="N184" s="59"/>
      <c r="O184" s="59" t="str">
        <f t="shared" si="53"/>
        <v>PH.PA.NE.040209.01</v>
      </c>
      <c r="Q184" s="59" t="str">
        <f t="shared" si="54"/>
        <v>CL.PA.NE.040209.01</v>
      </c>
      <c r="R184" s="59"/>
      <c r="S184" s="59" t="str">
        <f t="shared" si="55"/>
        <v>DR.PA.NE.040209.01</v>
      </c>
      <c r="T184" s="59"/>
      <c r="U184" s="60" t="str">
        <f t="shared" si="44"/>
        <v>IM.PA.NE.040209.01</v>
      </c>
      <c r="V184" s="59"/>
      <c r="W184" s="60" t="str">
        <f t="shared" si="45"/>
        <v>GE.PA.NE.040209.01</v>
      </c>
    </row>
    <row r="185" spans="1:23" s="57" customFormat="1" ht="14" customHeight="1">
      <c r="A185" s="57" t="s">
        <v>1736</v>
      </c>
      <c r="C185" s="58" t="s">
        <v>2063</v>
      </c>
      <c r="E185" s="58" t="s">
        <v>2217</v>
      </c>
      <c r="F185" s="57" t="s">
        <v>1650</v>
      </c>
      <c r="G185" s="57" t="s">
        <v>1656</v>
      </c>
      <c r="H185" s="58" t="s">
        <v>2124</v>
      </c>
      <c r="J185" s="59" t="str">
        <f t="shared" si="50"/>
        <v>PA.NE.040210</v>
      </c>
      <c r="K185" s="58" t="s">
        <v>2212</v>
      </c>
      <c r="L185" s="57" t="str">
        <f t="shared" si="51"/>
        <v>Splitting</v>
      </c>
      <c r="M185" s="59" t="str">
        <f t="shared" si="52"/>
        <v>PI.PA.NE.040210.01</v>
      </c>
      <c r="N185" s="59"/>
      <c r="O185" s="59" t="str">
        <f t="shared" si="53"/>
        <v>PH.PA.NE.040210.01</v>
      </c>
      <c r="Q185" s="59" t="str">
        <f t="shared" si="54"/>
        <v>CL.PA.NE.040210.01</v>
      </c>
      <c r="R185" s="59"/>
      <c r="S185" s="59" t="str">
        <f t="shared" si="55"/>
        <v>DR.PA.NE.040210.01</v>
      </c>
      <c r="T185" s="59"/>
      <c r="U185" s="60" t="str">
        <f t="shared" si="44"/>
        <v>IM.PA.NE.040210.01</v>
      </c>
      <c r="V185" s="59"/>
      <c r="W185" s="60" t="str">
        <f t="shared" si="45"/>
        <v>GE.PA.NE.040210.01</v>
      </c>
    </row>
    <row r="186" spans="1:23" s="57" customFormat="1" ht="14" customHeight="1">
      <c r="A186" s="57" t="s">
        <v>1736</v>
      </c>
      <c r="C186" s="58" t="s">
        <v>2063</v>
      </c>
      <c r="D186" s="57" t="s">
        <v>2629</v>
      </c>
      <c r="E186" s="58" t="s">
        <v>2219</v>
      </c>
      <c r="F186" s="57" t="s">
        <v>1657</v>
      </c>
      <c r="G186" s="57" t="s">
        <v>1658</v>
      </c>
      <c r="H186" s="58" t="s">
        <v>2212</v>
      </c>
      <c r="J186" s="59" t="str">
        <f t="shared" si="50"/>
        <v>PA.NE.040301</v>
      </c>
      <c r="K186" s="58" t="s">
        <v>2212</v>
      </c>
      <c r="L186" s="57" t="str">
        <f t="shared" si="51"/>
        <v>Frontal</v>
      </c>
      <c r="M186" s="59" t="str">
        <f t="shared" si="52"/>
        <v>PI.PA.NE.040301.01</v>
      </c>
      <c r="N186" s="59"/>
      <c r="O186" s="59" t="str">
        <f t="shared" si="53"/>
        <v>PH.PA.NE.040301.01</v>
      </c>
      <c r="Q186" s="59" t="str">
        <f t="shared" si="54"/>
        <v>CL.PA.NE.040301.01</v>
      </c>
      <c r="R186" s="59"/>
      <c r="S186" s="59" t="str">
        <f t="shared" si="55"/>
        <v>DR.PA.NE.040301.01</v>
      </c>
      <c r="T186" s="59"/>
      <c r="U186" s="60" t="str">
        <f t="shared" si="44"/>
        <v>IM.PA.NE.040301.01</v>
      </c>
      <c r="V186" s="59"/>
      <c r="W186" s="60" t="str">
        <f t="shared" si="45"/>
        <v>GE.PA.NE.040301.01</v>
      </c>
    </row>
    <row r="187" spans="1:23" s="57" customFormat="1" ht="14" customHeight="1">
      <c r="A187" s="57" t="s">
        <v>1736</v>
      </c>
      <c r="C187" s="58" t="s">
        <v>2063</v>
      </c>
      <c r="E187" s="58" t="s">
        <v>2219</v>
      </c>
      <c r="F187" s="57" t="s">
        <v>1657</v>
      </c>
      <c r="G187" s="57" t="s">
        <v>1659</v>
      </c>
      <c r="H187" s="58" t="s">
        <v>2217</v>
      </c>
      <c r="J187" s="59" t="str">
        <f t="shared" si="50"/>
        <v>PA.NE.040302</v>
      </c>
      <c r="K187" s="58" t="s">
        <v>2212</v>
      </c>
      <c r="L187" s="57" t="str">
        <f t="shared" si="51"/>
        <v>Temporal</v>
      </c>
      <c r="M187" s="59" t="str">
        <f t="shared" si="52"/>
        <v>PI.PA.NE.040302.01</v>
      </c>
      <c r="N187" s="59"/>
      <c r="O187" s="59" t="str">
        <f t="shared" si="53"/>
        <v>PH.PA.NE.040302.01</v>
      </c>
      <c r="Q187" s="59" t="str">
        <f t="shared" si="54"/>
        <v>CL.PA.NE.040302.01</v>
      </c>
      <c r="R187" s="59"/>
      <c r="S187" s="59" t="str">
        <f t="shared" si="55"/>
        <v>DR.PA.NE.040302.01</v>
      </c>
      <c r="T187" s="59"/>
      <c r="U187" s="60" t="str">
        <f t="shared" si="44"/>
        <v>IM.PA.NE.040302.01</v>
      </c>
      <c r="V187" s="59"/>
      <c r="W187" s="60" t="str">
        <f t="shared" si="45"/>
        <v>GE.PA.NE.040302.01</v>
      </c>
    </row>
    <row r="188" spans="1:23" s="57" customFormat="1" ht="14" customHeight="1">
      <c r="A188" s="57" t="s">
        <v>1736</v>
      </c>
      <c r="C188" s="58" t="s">
        <v>2063</v>
      </c>
      <c r="E188" s="58" t="s">
        <v>2219</v>
      </c>
      <c r="F188" s="57" t="s">
        <v>1657</v>
      </c>
      <c r="G188" s="57" t="s">
        <v>1468</v>
      </c>
      <c r="H188" s="58" t="s">
        <v>2219</v>
      </c>
      <c r="J188" s="59" t="str">
        <f t="shared" si="50"/>
        <v>PA.NE.040303</v>
      </c>
      <c r="K188" s="58" t="s">
        <v>2212</v>
      </c>
      <c r="L188" s="57" t="str">
        <f t="shared" si="51"/>
        <v>Eye</v>
      </c>
      <c r="M188" s="59" t="str">
        <f t="shared" si="52"/>
        <v>PI.PA.NE.040303.01</v>
      </c>
      <c r="N188" s="59"/>
      <c r="O188" s="59" t="str">
        <f t="shared" si="53"/>
        <v>PH.PA.NE.040303.01</v>
      </c>
      <c r="Q188" s="59" t="str">
        <f t="shared" si="54"/>
        <v>CL.PA.NE.040303.01</v>
      </c>
      <c r="R188" s="59"/>
      <c r="S188" s="59" t="str">
        <f t="shared" si="55"/>
        <v>DR.PA.NE.040303.01</v>
      </c>
      <c r="T188" s="59"/>
      <c r="U188" s="60" t="str">
        <f t="shared" si="44"/>
        <v>IM.PA.NE.040303.01</v>
      </c>
      <c r="V188" s="59"/>
      <c r="W188" s="60" t="str">
        <f t="shared" si="45"/>
        <v>GE.PA.NE.040303.01</v>
      </c>
    </row>
    <row r="189" spans="1:23" s="57" customFormat="1" ht="14" customHeight="1">
      <c r="A189" s="57" t="s">
        <v>1736</v>
      </c>
      <c r="C189" s="58" t="s">
        <v>2063</v>
      </c>
      <c r="E189" s="58" t="s">
        <v>2219</v>
      </c>
      <c r="F189" s="57" t="s">
        <v>1657</v>
      </c>
      <c r="G189" s="57" t="s">
        <v>1469</v>
      </c>
      <c r="H189" s="58" t="s">
        <v>2063</v>
      </c>
      <c r="J189" s="59" t="str">
        <f t="shared" si="50"/>
        <v>PA.NE.040304</v>
      </c>
      <c r="K189" s="58" t="s">
        <v>2212</v>
      </c>
      <c r="L189" s="57" t="str">
        <f t="shared" si="51"/>
        <v>Behind the eyes</v>
      </c>
      <c r="M189" s="59" t="str">
        <f t="shared" si="52"/>
        <v>PI.PA.NE.040304.01</v>
      </c>
      <c r="N189" s="59"/>
      <c r="O189" s="59" t="str">
        <f t="shared" si="53"/>
        <v>PH.PA.NE.040304.01</v>
      </c>
      <c r="Q189" s="59" t="str">
        <f t="shared" si="54"/>
        <v>CL.PA.NE.040304.01</v>
      </c>
      <c r="R189" s="59"/>
      <c r="S189" s="59" t="str">
        <f t="shared" si="55"/>
        <v>DR.PA.NE.040304.01</v>
      </c>
      <c r="T189" s="59"/>
      <c r="U189" s="60" t="str">
        <f t="shared" si="44"/>
        <v>IM.PA.NE.040304.01</v>
      </c>
      <c r="V189" s="59"/>
      <c r="W189" s="60" t="str">
        <f t="shared" si="45"/>
        <v>GE.PA.NE.040304.01</v>
      </c>
    </row>
    <row r="190" spans="1:23" s="57" customFormat="1" ht="14" customHeight="1">
      <c r="A190" s="57" t="s">
        <v>1736</v>
      </c>
      <c r="C190" s="58" t="s">
        <v>2063</v>
      </c>
      <c r="E190" s="58" t="s">
        <v>2219</v>
      </c>
      <c r="F190" s="57" t="s">
        <v>1657</v>
      </c>
      <c r="G190" s="57" t="s">
        <v>1470</v>
      </c>
      <c r="H190" s="58" t="s">
        <v>2065</v>
      </c>
      <c r="J190" s="59" t="str">
        <f t="shared" si="50"/>
        <v>PA.NE.040305</v>
      </c>
      <c r="K190" s="58" t="s">
        <v>2212</v>
      </c>
      <c r="L190" s="57" t="str">
        <f t="shared" si="51"/>
        <v>Between the eyes</v>
      </c>
      <c r="M190" s="59" t="str">
        <f t="shared" si="52"/>
        <v>PI.PA.NE.040305.01</v>
      </c>
      <c r="N190" s="59"/>
      <c r="O190" s="59" t="str">
        <f t="shared" si="53"/>
        <v>PH.PA.NE.040305.01</v>
      </c>
      <c r="Q190" s="59" t="str">
        <f t="shared" si="54"/>
        <v>CL.PA.NE.040305.01</v>
      </c>
      <c r="R190" s="59"/>
      <c r="S190" s="59" t="str">
        <f t="shared" si="55"/>
        <v>DR.PA.NE.040305.01</v>
      </c>
      <c r="T190" s="59"/>
      <c r="U190" s="60" t="str">
        <f t="shared" si="44"/>
        <v>IM.PA.NE.040305.01</v>
      </c>
      <c r="V190" s="59"/>
      <c r="W190" s="60" t="str">
        <f t="shared" si="45"/>
        <v>GE.PA.NE.040305.01</v>
      </c>
    </row>
    <row r="191" spans="1:23" s="57" customFormat="1" ht="14" customHeight="1">
      <c r="A191" s="57" t="s">
        <v>1736</v>
      </c>
      <c r="C191" s="58" t="s">
        <v>2063</v>
      </c>
      <c r="E191" s="58" t="s">
        <v>2219</v>
      </c>
      <c r="F191" s="57" t="s">
        <v>1657</v>
      </c>
      <c r="G191" s="57" t="s">
        <v>1471</v>
      </c>
      <c r="H191" s="58" t="s">
        <v>2222</v>
      </c>
      <c r="J191" s="59" t="str">
        <f t="shared" si="50"/>
        <v>PA.NE.040306</v>
      </c>
      <c r="K191" s="58" t="s">
        <v>2212</v>
      </c>
      <c r="L191" s="57" t="str">
        <f t="shared" si="51"/>
        <v>Occipital</v>
      </c>
      <c r="M191" s="59" t="str">
        <f t="shared" si="52"/>
        <v>PI.PA.NE.040306.01</v>
      </c>
      <c r="N191" s="59"/>
      <c r="O191" s="59" t="str">
        <f t="shared" si="53"/>
        <v>PH.PA.NE.040306.01</v>
      </c>
      <c r="Q191" s="59" t="str">
        <f t="shared" si="54"/>
        <v>CL.PA.NE.040306.01</v>
      </c>
      <c r="R191" s="59"/>
      <c r="S191" s="59" t="str">
        <f t="shared" si="55"/>
        <v>DR.PA.NE.040306.01</v>
      </c>
      <c r="T191" s="59"/>
      <c r="U191" s="60" t="str">
        <f t="shared" si="44"/>
        <v>IM.PA.NE.040306.01</v>
      </c>
      <c r="V191" s="59"/>
      <c r="W191" s="60" t="str">
        <f t="shared" si="45"/>
        <v>GE.PA.NE.040306.01</v>
      </c>
    </row>
    <row r="192" spans="1:23" s="57" customFormat="1" ht="14" customHeight="1">
      <c r="A192" s="57" t="s">
        <v>1736</v>
      </c>
      <c r="C192" s="58" t="s">
        <v>2063</v>
      </c>
      <c r="E192" s="58" t="s">
        <v>2219</v>
      </c>
      <c r="F192" s="57" t="s">
        <v>1657</v>
      </c>
      <c r="G192" s="57" t="s">
        <v>2022</v>
      </c>
      <c r="H192" s="58" t="s">
        <v>2376</v>
      </c>
      <c r="J192" s="59" t="str">
        <f t="shared" si="50"/>
        <v>PA.NE.040307</v>
      </c>
      <c r="K192" s="58" t="s">
        <v>2212</v>
      </c>
      <c r="L192" s="57" t="str">
        <f t="shared" si="51"/>
        <v>Neck</v>
      </c>
      <c r="M192" s="59" t="str">
        <f t="shared" si="52"/>
        <v>PI.PA.NE.040307.01</v>
      </c>
      <c r="N192" s="59"/>
      <c r="O192" s="59" t="str">
        <f t="shared" si="53"/>
        <v>PH.PA.NE.040307.01</v>
      </c>
      <c r="Q192" s="59" t="str">
        <f t="shared" si="54"/>
        <v>CL.PA.NE.040307.01</v>
      </c>
      <c r="R192" s="59"/>
      <c r="S192" s="59" t="str">
        <f t="shared" si="55"/>
        <v>DR.PA.NE.040307.01</v>
      </c>
      <c r="T192" s="59"/>
      <c r="U192" s="60" t="str">
        <f t="shared" si="44"/>
        <v>IM.PA.NE.040307.01</v>
      </c>
      <c r="V192" s="59"/>
      <c r="W192" s="60" t="str">
        <f t="shared" si="45"/>
        <v>GE.PA.NE.040307.01</v>
      </c>
    </row>
    <row r="193" spans="1:23" s="57" customFormat="1" ht="14" customHeight="1">
      <c r="A193" s="57" t="s">
        <v>1736</v>
      </c>
      <c r="C193" s="58" t="s">
        <v>2063</v>
      </c>
      <c r="E193" s="58" t="s">
        <v>2219</v>
      </c>
      <c r="F193" s="57" t="s">
        <v>1657</v>
      </c>
      <c r="G193" s="57" t="s">
        <v>1472</v>
      </c>
      <c r="H193" s="58" t="s">
        <v>2378</v>
      </c>
      <c r="J193" s="59" t="str">
        <f t="shared" si="50"/>
        <v>PA.NE.040308</v>
      </c>
      <c r="K193" s="58" t="s">
        <v>2212</v>
      </c>
      <c r="L193" s="57" t="str">
        <f t="shared" si="51"/>
        <v>Sinus</v>
      </c>
      <c r="M193" s="59" t="str">
        <f t="shared" si="52"/>
        <v>PI.PA.NE.040308.01</v>
      </c>
      <c r="N193" s="59"/>
      <c r="O193" s="59" t="str">
        <f t="shared" si="53"/>
        <v>PH.PA.NE.040308.01</v>
      </c>
      <c r="Q193" s="59" t="str">
        <f t="shared" si="54"/>
        <v>CL.PA.NE.040308.01</v>
      </c>
      <c r="R193" s="59"/>
      <c r="S193" s="59" t="str">
        <f t="shared" si="55"/>
        <v>DR.PA.NE.040308.01</v>
      </c>
      <c r="T193" s="59"/>
      <c r="U193" s="60" t="str">
        <f t="shared" si="44"/>
        <v>IM.PA.NE.040308.01</v>
      </c>
      <c r="V193" s="59"/>
      <c r="W193" s="60" t="str">
        <f t="shared" si="45"/>
        <v>GE.PA.NE.040308.01</v>
      </c>
    </row>
    <row r="194" spans="1:23" s="57" customFormat="1" ht="14" customHeight="1">
      <c r="A194" s="57" t="s">
        <v>1736</v>
      </c>
      <c r="C194" s="58" t="s">
        <v>2063</v>
      </c>
      <c r="E194" s="58" t="s">
        <v>2219</v>
      </c>
      <c r="F194" s="57" t="s">
        <v>1657</v>
      </c>
      <c r="G194" s="57" t="s">
        <v>1662</v>
      </c>
      <c r="H194" s="58" t="s">
        <v>2380</v>
      </c>
      <c r="J194" s="59" t="str">
        <f t="shared" si="50"/>
        <v>PA.NE.040309</v>
      </c>
      <c r="K194" s="58" t="s">
        <v>2212</v>
      </c>
      <c r="L194" s="57" t="str">
        <f t="shared" si="51"/>
        <v>Parietal</v>
      </c>
      <c r="M194" s="59" t="str">
        <f t="shared" si="52"/>
        <v>PI.PA.NE.040309.01</v>
      </c>
      <c r="N194" s="59"/>
      <c r="O194" s="59" t="str">
        <f t="shared" si="53"/>
        <v>PH.PA.NE.040309.01</v>
      </c>
      <c r="Q194" s="59" t="str">
        <f t="shared" si="54"/>
        <v>CL.PA.NE.040309.01</v>
      </c>
      <c r="R194" s="59"/>
      <c r="S194" s="59" t="str">
        <f t="shared" si="55"/>
        <v>DR.PA.NE.040309.01</v>
      </c>
      <c r="T194" s="59"/>
      <c r="U194" s="60" t="str">
        <f t="shared" si="44"/>
        <v>IM.PA.NE.040309.01</v>
      </c>
      <c r="V194" s="59"/>
      <c r="W194" s="60" t="str">
        <f t="shared" si="45"/>
        <v>GE.PA.NE.040309.01</v>
      </c>
    </row>
    <row r="195" spans="1:23" s="57" customFormat="1" ht="14" customHeight="1">
      <c r="A195" s="57" t="s">
        <v>1736</v>
      </c>
      <c r="C195" s="58" t="s">
        <v>2063</v>
      </c>
      <c r="E195" s="58" t="s">
        <v>2219</v>
      </c>
      <c r="F195" s="57" t="s">
        <v>1657</v>
      </c>
      <c r="G195" s="57" t="s">
        <v>780</v>
      </c>
      <c r="H195" s="58" t="s">
        <v>2124</v>
      </c>
      <c r="J195" s="59" t="str">
        <f t="shared" si="50"/>
        <v>PA.NE.040310</v>
      </c>
      <c r="K195" s="58" t="s">
        <v>2212</v>
      </c>
      <c r="L195" s="57" t="str">
        <f t="shared" si="51"/>
        <v>Head entire</v>
      </c>
      <c r="M195" s="59" t="str">
        <f t="shared" si="52"/>
        <v>PI.PA.NE.040310.01</v>
      </c>
      <c r="N195" s="59"/>
      <c r="O195" s="59" t="str">
        <f t="shared" si="53"/>
        <v>PH.PA.NE.040310.01</v>
      </c>
      <c r="Q195" s="59" t="str">
        <f t="shared" si="54"/>
        <v>CL.PA.NE.040310.01</v>
      </c>
      <c r="R195" s="59"/>
      <c r="S195" s="59" t="str">
        <f t="shared" si="55"/>
        <v>DR.PA.NE.040310.01</v>
      </c>
      <c r="T195" s="59"/>
      <c r="U195" s="60" t="str">
        <f t="shared" si="44"/>
        <v>IM.PA.NE.040310.01</v>
      </c>
      <c r="V195" s="59"/>
      <c r="W195" s="60" t="str">
        <f t="shared" si="45"/>
        <v>GE.PA.NE.040310.01</v>
      </c>
    </row>
    <row r="196" spans="1:23" s="57" customFormat="1" ht="14" customHeight="1">
      <c r="A196" s="57" t="s">
        <v>1736</v>
      </c>
      <c r="C196" s="58" t="s">
        <v>2063</v>
      </c>
      <c r="D196" s="57" t="s">
        <v>1663</v>
      </c>
      <c r="E196" s="58" t="s">
        <v>2063</v>
      </c>
      <c r="F196" s="57" t="s">
        <v>1302</v>
      </c>
      <c r="G196" s="57" t="s">
        <v>1473</v>
      </c>
      <c r="H196" s="58" t="s">
        <v>2212</v>
      </c>
      <c r="J196" s="59" t="str">
        <f t="shared" si="50"/>
        <v>PA.NE.040401</v>
      </c>
      <c r="K196" s="58" t="s">
        <v>2212</v>
      </c>
      <c r="L196" s="57" t="str">
        <f t="shared" si="51"/>
        <v>Gradual</v>
      </c>
      <c r="M196" s="59" t="str">
        <f t="shared" si="52"/>
        <v>PI.PA.NE.040401.01</v>
      </c>
      <c r="N196" s="59"/>
      <c r="O196" s="59" t="str">
        <f t="shared" si="53"/>
        <v>PH.PA.NE.040401.01</v>
      </c>
      <c r="Q196" s="59" t="str">
        <f t="shared" si="54"/>
        <v>CL.PA.NE.040401.01</v>
      </c>
      <c r="R196" s="59"/>
      <c r="S196" s="59" t="str">
        <f t="shared" si="55"/>
        <v>DR.PA.NE.040401.01</v>
      </c>
      <c r="T196" s="59"/>
      <c r="U196" s="60" t="str">
        <f t="shared" ref="U196:U259" si="56">CONCATENATE("IM.",J196, ".",K196)</f>
        <v>IM.PA.NE.040401.01</v>
      </c>
      <c r="V196" s="59"/>
      <c r="W196" s="60" t="str">
        <f t="shared" ref="W196:W259" si="57">CONCATENATE("GE.",J196, ".",K196)</f>
        <v>GE.PA.NE.040401.01</v>
      </c>
    </row>
    <row r="197" spans="1:23" s="57" customFormat="1" ht="14" customHeight="1">
      <c r="A197" s="57" t="s">
        <v>1736</v>
      </c>
      <c r="C197" s="58" t="s">
        <v>2063</v>
      </c>
      <c r="E197" s="58" t="s">
        <v>2063</v>
      </c>
      <c r="F197" s="57" t="s">
        <v>1302</v>
      </c>
      <c r="G197" s="57" t="s">
        <v>1474</v>
      </c>
      <c r="H197" s="58" t="s">
        <v>2217</v>
      </c>
      <c r="J197" s="59" t="str">
        <f t="shared" si="50"/>
        <v>PA.NE.040402</v>
      </c>
      <c r="K197" s="58" t="s">
        <v>2212</v>
      </c>
      <c r="L197" s="57" t="str">
        <f t="shared" si="51"/>
        <v>Sudden</v>
      </c>
      <c r="M197" s="59" t="str">
        <f t="shared" si="52"/>
        <v>PI.PA.NE.040402.01</v>
      </c>
      <c r="N197" s="59"/>
      <c r="O197" s="59" t="str">
        <f t="shared" si="53"/>
        <v>PH.PA.NE.040402.01</v>
      </c>
      <c r="Q197" s="59" t="str">
        <f t="shared" si="54"/>
        <v>CL.PA.NE.040402.01</v>
      </c>
      <c r="R197" s="59"/>
      <c r="S197" s="59" t="str">
        <f t="shared" si="55"/>
        <v>DR.PA.NE.040402.01</v>
      </c>
      <c r="T197" s="59"/>
      <c r="U197" s="60" t="str">
        <f t="shared" si="56"/>
        <v>IM.PA.NE.040402.01</v>
      </c>
      <c r="V197" s="59"/>
      <c r="W197" s="60" t="str">
        <f t="shared" si="57"/>
        <v>GE.PA.NE.040402.01</v>
      </c>
    </row>
    <row r="198" spans="1:23" s="57" customFormat="1" ht="14" customHeight="1">
      <c r="A198" s="57" t="s">
        <v>1736</v>
      </c>
      <c r="C198" s="58" t="s">
        <v>2063</v>
      </c>
      <c r="E198" s="58" t="s">
        <v>2063</v>
      </c>
      <c r="F198" s="57" t="s">
        <v>1302</v>
      </c>
      <c r="G198" s="57" t="s">
        <v>778</v>
      </c>
      <c r="H198" s="58" t="s">
        <v>2219</v>
      </c>
      <c r="J198" s="59" t="str">
        <f t="shared" si="50"/>
        <v>PA.NE.040403</v>
      </c>
      <c r="K198" s="58" t="s">
        <v>2212</v>
      </c>
      <c r="L198" s="57" t="str">
        <f t="shared" si="51"/>
        <v>Status post procedure</v>
      </c>
      <c r="M198" s="59" t="str">
        <f t="shared" si="52"/>
        <v>PI.PA.NE.040403.01</v>
      </c>
      <c r="N198" s="59"/>
      <c r="O198" s="59" t="str">
        <f t="shared" si="53"/>
        <v>PH.PA.NE.040403.01</v>
      </c>
      <c r="Q198" s="59" t="str">
        <f t="shared" si="54"/>
        <v>CL.PA.NE.040403.01</v>
      </c>
      <c r="R198" s="59"/>
      <c r="S198" s="59" t="str">
        <f t="shared" si="55"/>
        <v>DR.PA.NE.040403.01</v>
      </c>
      <c r="T198" s="59"/>
      <c r="U198" s="60" t="str">
        <f t="shared" si="56"/>
        <v>IM.PA.NE.040403.01</v>
      </c>
      <c r="V198" s="59"/>
      <c r="W198" s="60" t="str">
        <f t="shared" si="57"/>
        <v>GE.PA.NE.040403.01</v>
      </c>
    </row>
    <row r="199" spans="1:23" s="57" customFormat="1" ht="14" customHeight="1">
      <c r="A199" s="57" t="s">
        <v>1736</v>
      </c>
      <c r="C199" s="58" t="s">
        <v>2063</v>
      </c>
      <c r="E199" s="58" t="s">
        <v>2063</v>
      </c>
      <c r="F199" s="57" t="s">
        <v>1302</v>
      </c>
      <c r="G199" s="57" t="s">
        <v>779</v>
      </c>
      <c r="H199" s="58" t="s">
        <v>2063</v>
      </c>
      <c r="J199" s="59" t="str">
        <f t="shared" si="50"/>
        <v>PA.NE.040404</v>
      </c>
      <c r="K199" s="58" t="s">
        <v>2212</v>
      </c>
      <c r="L199" s="57" t="str">
        <f t="shared" si="51"/>
        <v>Upon awakening</v>
      </c>
      <c r="M199" s="59" t="str">
        <f t="shared" si="52"/>
        <v>PI.PA.NE.040404.01</v>
      </c>
      <c r="N199" s="59"/>
      <c r="O199" s="59" t="str">
        <f t="shared" si="53"/>
        <v>PH.PA.NE.040404.01</v>
      </c>
      <c r="Q199" s="59" t="str">
        <f t="shared" si="54"/>
        <v>CL.PA.NE.040404.01</v>
      </c>
      <c r="R199" s="59"/>
      <c r="S199" s="59" t="str">
        <f t="shared" si="55"/>
        <v>DR.PA.NE.040404.01</v>
      </c>
      <c r="T199" s="59"/>
      <c r="U199" s="60" t="str">
        <f t="shared" si="56"/>
        <v>IM.PA.NE.040404.01</v>
      </c>
      <c r="V199" s="59"/>
      <c r="W199" s="60" t="str">
        <f t="shared" si="57"/>
        <v>GE.PA.NE.040404.01</v>
      </c>
    </row>
    <row r="200" spans="1:23" s="57" customFormat="1" ht="14" customHeight="1">
      <c r="A200" s="57" t="s">
        <v>1736</v>
      </c>
      <c r="C200" s="58" t="s">
        <v>2063</v>
      </c>
      <c r="E200" s="58" t="s">
        <v>2063</v>
      </c>
      <c r="F200" s="57" t="s">
        <v>1302</v>
      </c>
      <c r="G200" s="57" t="s">
        <v>972</v>
      </c>
      <c r="H200" s="58" t="s">
        <v>2065</v>
      </c>
      <c r="J200" s="59" t="str">
        <f t="shared" si="50"/>
        <v>PA.NE.040405</v>
      </c>
      <c r="K200" s="58" t="s">
        <v>2212</v>
      </c>
      <c r="L200" s="57" t="str">
        <f t="shared" si="51"/>
        <v>Other, specify:</v>
      </c>
      <c r="M200" s="59" t="str">
        <f t="shared" si="52"/>
        <v>PI.PA.NE.040405.01</v>
      </c>
      <c r="N200" s="59"/>
      <c r="O200" s="59" t="str">
        <f t="shared" si="53"/>
        <v>PH.PA.NE.040405.01</v>
      </c>
      <c r="Q200" s="59" t="str">
        <f t="shared" si="54"/>
        <v>CL.PA.NE.040405.01</v>
      </c>
      <c r="R200" s="59"/>
      <c r="S200" s="59" t="str">
        <f t="shared" si="55"/>
        <v>DR.PA.NE.040405.01</v>
      </c>
      <c r="T200" s="59"/>
      <c r="U200" s="60" t="str">
        <f t="shared" si="56"/>
        <v>IM.PA.NE.040405.01</v>
      </c>
      <c r="V200" s="59"/>
      <c r="W200" s="60" t="str">
        <f t="shared" si="57"/>
        <v>GE.PA.NE.040405.01</v>
      </c>
    </row>
    <row r="201" spans="1:23" s="57" customFormat="1" ht="14" customHeight="1">
      <c r="A201" s="57" t="s">
        <v>1736</v>
      </c>
      <c r="B201" s="57" t="s">
        <v>1680</v>
      </c>
      <c r="C201" s="58" t="s">
        <v>2065</v>
      </c>
      <c r="D201" s="57" t="s">
        <v>1738</v>
      </c>
      <c r="E201" s="58" t="s">
        <v>2212</v>
      </c>
      <c r="F201" s="57" t="s">
        <v>1147</v>
      </c>
      <c r="G201" s="57" t="s">
        <v>2391</v>
      </c>
      <c r="H201" s="58" t="s">
        <v>2212</v>
      </c>
      <c r="J201" s="59" t="str">
        <f t="shared" si="50"/>
        <v>PA.NE.050101</v>
      </c>
      <c r="K201" s="58" t="s">
        <v>2212</v>
      </c>
      <c r="L201" s="57" t="str">
        <f t="shared" si="51"/>
        <v>Intact</v>
      </c>
      <c r="M201" s="59" t="str">
        <f t="shared" si="52"/>
        <v>PI.PA.NE.050101.01</v>
      </c>
      <c r="N201" s="59"/>
      <c r="O201" s="59" t="str">
        <f t="shared" si="53"/>
        <v>PH.PA.NE.050101.01</v>
      </c>
      <c r="Q201" s="59" t="str">
        <f t="shared" si="54"/>
        <v>CL.PA.NE.050101.01</v>
      </c>
      <c r="R201" s="59"/>
      <c r="S201" s="59" t="str">
        <f t="shared" si="55"/>
        <v>DR.PA.NE.050101.01</v>
      </c>
      <c r="T201" s="59"/>
      <c r="U201" s="60" t="str">
        <f t="shared" si="56"/>
        <v>IM.PA.NE.050101.01</v>
      </c>
      <c r="V201" s="59"/>
      <c r="W201" s="60" t="str">
        <f t="shared" si="57"/>
        <v>GE.PA.NE.050101.01</v>
      </c>
    </row>
    <row r="202" spans="1:23" s="57" customFormat="1" ht="14" customHeight="1">
      <c r="A202" s="57" t="s">
        <v>1736</v>
      </c>
      <c r="C202" s="58" t="s">
        <v>2065</v>
      </c>
      <c r="E202" s="58" t="s">
        <v>2212</v>
      </c>
      <c r="F202" s="57" t="s">
        <v>1147</v>
      </c>
      <c r="G202" s="57" t="s">
        <v>1085</v>
      </c>
      <c r="H202" s="58" t="s">
        <v>2217</v>
      </c>
      <c r="J202" s="59" t="str">
        <f t="shared" si="50"/>
        <v>PA.NE.050102</v>
      </c>
      <c r="K202" s="58" t="s">
        <v>2212</v>
      </c>
      <c r="L202" s="57" t="str">
        <f t="shared" si="51"/>
        <v>Numbness</v>
      </c>
      <c r="M202" s="59" t="str">
        <f t="shared" si="52"/>
        <v>PI.PA.NE.050102.01</v>
      </c>
      <c r="N202" s="59"/>
      <c r="O202" s="59" t="str">
        <f t="shared" si="53"/>
        <v>PH.PA.NE.050102.01</v>
      </c>
      <c r="Q202" s="59" t="str">
        <f t="shared" si="54"/>
        <v>CL.PA.NE.050102.01</v>
      </c>
      <c r="R202" s="59"/>
      <c r="S202" s="59" t="str">
        <f t="shared" si="55"/>
        <v>DR.PA.NE.050102.01</v>
      </c>
      <c r="T202" s="59"/>
      <c r="U202" s="60" t="str">
        <f t="shared" si="56"/>
        <v>IM.PA.NE.050102.01</v>
      </c>
      <c r="V202" s="59"/>
      <c r="W202" s="60" t="str">
        <f t="shared" si="57"/>
        <v>GE.PA.NE.050102.01</v>
      </c>
    </row>
    <row r="203" spans="1:23" s="57" customFormat="1" ht="14" customHeight="1">
      <c r="A203" s="57" t="s">
        <v>1736</v>
      </c>
      <c r="C203" s="58" t="s">
        <v>2065</v>
      </c>
      <c r="E203" s="58" t="s">
        <v>2212</v>
      </c>
      <c r="F203" s="57" t="s">
        <v>1147</v>
      </c>
      <c r="G203" s="57" t="s">
        <v>2017</v>
      </c>
      <c r="H203" s="58" t="s">
        <v>2219</v>
      </c>
      <c r="J203" s="59" t="str">
        <f t="shared" si="50"/>
        <v>PA.NE.050103</v>
      </c>
      <c r="K203" s="58" t="s">
        <v>2212</v>
      </c>
      <c r="L203" s="57" t="str">
        <f t="shared" si="51"/>
        <v>Tingling</v>
      </c>
      <c r="M203" s="59" t="str">
        <f t="shared" si="52"/>
        <v>PI.PA.NE.050103.01</v>
      </c>
      <c r="N203" s="59"/>
      <c r="O203" s="59" t="str">
        <f t="shared" si="53"/>
        <v>PH.PA.NE.050103.01</v>
      </c>
      <c r="Q203" s="59" t="str">
        <f t="shared" si="54"/>
        <v>CL.PA.NE.050103.01</v>
      </c>
      <c r="R203" s="59"/>
      <c r="S203" s="59" t="str">
        <f t="shared" si="55"/>
        <v>DR.PA.NE.050103.01</v>
      </c>
      <c r="T203" s="59"/>
      <c r="U203" s="60" t="str">
        <f t="shared" si="56"/>
        <v>IM.PA.NE.050103.01</v>
      </c>
      <c r="V203" s="59"/>
      <c r="W203" s="60" t="str">
        <f t="shared" si="57"/>
        <v>GE.PA.NE.050103.01</v>
      </c>
    </row>
    <row r="204" spans="1:23" s="57" customFormat="1" ht="14" customHeight="1">
      <c r="A204" s="57" t="s">
        <v>1736</v>
      </c>
      <c r="C204" s="58" t="s">
        <v>2065</v>
      </c>
      <c r="E204" s="58" t="s">
        <v>2212</v>
      </c>
      <c r="F204" s="57" t="s">
        <v>1147</v>
      </c>
      <c r="G204" s="57" t="s">
        <v>1676</v>
      </c>
      <c r="H204" s="58" t="s">
        <v>2063</v>
      </c>
      <c r="J204" s="59" t="str">
        <f t="shared" si="50"/>
        <v>PA.NE.050104</v>
      </c>
      <c r="K204" s="58" t="s">
        <v>2212</v>
      </c>
      <c r="L204" s="57" t="str">
        <f t="shared" si="51"/>
        <v>Absent</v>
      </c>
      <c r="M204" s="59" t="str">
        <f t="shared" si="52"/>
        <v>PI.PA.NE.050104.01</v>
      </c>
      <c r="N204" s="59"/>
      <c r="O204" s="59" t="str">
        <f t="shared" si="53"/>
        <v>PH.PA.NE.050104.01</v>
      </c>
      <c r="Q204" s="59" t="str">
        <f t="shared" si="54"/>
        <v>CL.PA.NE.050104.01</v>
      </c>
      <c r="R204" s="59"/>
      <c r="S204" s="59" t="str">
        <f t="shared" si="55"/>
        <v>DR.PA.NE.050104.01</v>
      </c>
      <c r="T204" s="59"/>
      <c r="U204" s="60" t="str">
        <f t="shared" si="56"/>
        <v>IM.PA.NE.050104.01</v>
      </c>
      <c r="V204" s="59"/>
      <c r="W204" s="60" t="str">
        <f t="shared" si="57"/>
        <v>GE.PA.NE.050104.01</v>
      </c>
    </row>
    <row r="205" spans="1:23" s="57" customFormat="1" ht="14" customHeight="1">
      <c r="A205" s="57" t="s">
        <v>1736</v>
      </c>
      <c r="C205" s="58" t="s">
        <v>2065</v>
      </c>
      <c r="E205" s="58" t="s">
        <v>2212</v>
      </c>
      <c r="F205" s="57" t="s">
        <v>1147</v>
      </c>
      <c r="G205" s="57" t="s">
        <v>2018</v>
      </c>
      <c r="H205" s="58" t="s">
        <v>2065</v>
      </c>
      <c r="J205" s="59" t="str">
        <f t="shared" si="50"/>
        <v>PA.NE.050105</v>
      </c>
      <c r="K205" s="58" t="s">
        <v>2212</v>
      </c>
      <c r="L205" s="57" t="str">
        <f t="shared" si="51"/>
        <v>Burning</v>
      </c>
      <c r="M205" s="59" t="str">
        <f t="shared" si="52"/>
        <v>PI.PA.NE.050105.01</v>
      </c>
      <c r="N205" s="59"/>
      <c r="O205" s="59" t="str">
        <f t="shared" si="53"/>
        <v>PH.PA.NE.050105.01</v>
      </c>
      <c r="Q205" s="59" t="str">
        <f t="shared" si="54"/>
        <v>CL.PA.NE.050105.01</v>
      </c>
      <c r="R205" s="59"/>
      <c r="S205" s="59" t="str">
        <f t="shared" si="55"/>
        <v>DR.PA.NE.050105.01</v>
      </c>
      <c r="T205" s="59"/>
      <c r="U205" s="60" t="str">
        <f t="shared" si="56"/>
        <v>IM.PA.NE.050105.01</v>
      </c>
      <c r="V205" s="59"/>
      <c r="W205" s="60" t="str">
        <f t="shared" si="57"/>
        <v>GE.PA.NE.050105.01</v>
      </c>
    </row>
    <row r="206" spans="1:23" s="57" customFormat="1" ht="14" customHeight="1">
      <c r="A206" s="57" t="s">
        <v>1736</v>
      </c>
      <c r="C206" s="58" t="s">
        <v>2065</v>
      </c>
      <c r="E206" s="58" t="s">
        <v>2212</v>
      </c>
      <c r="F206" s="57" t="s">
        <v>1147</v>
      </c>
      <c r="G206" s="57" t="s">
        <v>482</v>
      </c>
      <c r="H206" s="58" t="s">
        <v>2222</v>
      </c>
      <c r="J206" s="59" t="str">
        <f t="shared" si="50"/>
        <v>PA.NE.050106</v>
      </c>
      <c r="K206" s="58" t="s">
        <v>2212</v>
      </c>
      <c r="L206" s="57" t="str">
        <f t="shared" si="51"/>
        <v>Pins and needles</v>
      </c>
      <c r="M206" s="59" t="str">
        <f t="shared" si="52"/>
        <v>PI.PA.NE.050106.01</v>
      </c>
      <c r="N206" s="59"/>
      <c r="O206" s="59" t="str">
        <f t="shared" si="53"/>
        <v>PH.PA.NE.050106.01</v>
      </c>
      <c r="Q206" s="59" t="str">
        <f t="shared" si="54"/>
        <v>CL.PA.NE.050106.01</v>
      </c>
      <c r="R206" s="59"/>
      <c r="S206" s="59" t="str">
        <f t="shared" si="55"/>
        <v>DR.PA.NE.050106.01</v>
      </c>
      <c r="T206" s="59"/>
      <c r="U206" s="60" t="str">
        <f t="shared" si="56"/>
        <v>IM.PA.NE.050106.01</v>
      </c>
      <c r="V206" s="59"/>
      <c r="W206" s="60" t="str">
        <f t="shared" si="57"/>
        <v>GE.PA.NE.050106.01</v>
      </c>
    </row>
    <row r="207" spans="1:23" s="57" customFormat="1" ht="14" customHeight="1">
      <c r="A207" s="57" t="s">
        <v>1736</v>
      </c>
      <c r="C207" s="58" t="s">
        <v>2065</v>
      </c>
      <c r="E207" s="58" t="s">
        <v>2212</v>
      </c>
      <c r="F207" s="57" t="s">
        <v>1147</v>
      </c>
      <c r="G207" s="57" t="s">
        <v>1086</v>
      </c>
      <c r="H207" s="58" t="s">
        <v>2376</v>
      </c>
      <c r="J207" s="59" t="str">
        <f t="shared" si="50"/>
        <v>PA.NE.050107</v>
      </c>
      <c r="K207" s="58" t="s">
        <v>2212</v>
      </c>
      <c r="L207" s="57" t="str">
        <f t="shared" si="51"/>
        <v>Impaired</v>
      </c>
      <c r="M207" s="59" t="str">
        <f t="shared" si="52"/>
        <v>PI.PA.NE.050107.01</v>
      </c>
      <c r="N207" s="59"/>
      <c r="O207" s="59" t="str">
        <f t="shared" si="53"/>
        <v>PH.PA.NE.050107.01</v>
      </c>
      <c r="Q207" s="59" t="str">
        <f t="shared" si="54"/>
        <v>CL.PA.NE.050107.01</v>
      </c>
      <c r="R207" s="59"/>
      <c r="S207" s="59" t="str">
        <f t="shared" si="55"/>
        <v>DR.PA.NE.050107.01</v>
      </c>
      <c r="T207" s="59"/>
      <c r="U207" s="60" t="str">
        <f t="shared" si="56"/>
        <v>IM.PA.NE.050107.01</v>
      </c>
      <c r="V207" s="59"/>
      <c r="W207" s="60" t="str">
        <f t="shared" si="57"/>
        <v>GE.PA.NE.050107.01</v>
      </c>
    </row>
    <row r="208" spans="1:23" s="57" customFormat="1" ht="14" customHeight="1">
      <c r="A208" s="57" t="s">
        <v>1736</v>
      </c>
      <c r="C208" s="58" t="s">
        <v>2065</v>
      </c>
      <c r="D208" s="57" t="s">
        <v>1087</v>
      </c>
      <c r="E208" s="58" t="s">
        <v>2217</v>
      </c>
      <c r="F208" s="57" t="s">
        <v>991</v>
      </c>
      <c r="G208" s="57" t="s">
        <v>2391</v>
      </c>
      <c r="H208" s="58" t="s">
        <v>2212</v>
      </c>
      <c r="J208" s="59" t="str">
        <f t="shared" si="50"/>
        <v>PA.NE.050201</v>
      </c>
      <c r="K208" s="58" t="s">
        <v>2212</v>
      </c>
      <c r="L208" s="57" t="str">
        <f t="shared" si="51"/>
        <v>Intact</v>
      </c>
      <c r="M208" s="59" t="str">
        <f t="shared" si="52"/>
        <v>PI.PA.NE.050201.01</v>
      </c>
      <c r="N208" s="59"/>
      <c r="O208" s="59" t="str">
        <f t="shared" si="53"/>
        <v>PH.PA.NE.050201.01</v>
      </c>
      <c r="Q208" s="59" t="str">
        <f t="shared" si="54"/>
        <v>CL.PA.NE.050201.01</v>
      </c>
      <c r="R208" s="59"/>
      <c r="S208" s="59" t="str">
        <f t="shared" si="55"/>
        <v>DR.PA.NE.050201.01</v>
      </c>
      <c r="T208" s="59"/>
      <c r="U208" s="60" t="str">
        <f t="shared" si="56"/>
        <v>IM.PA.NE.050201.01</v>
      </c>
      <c r="V208" s="59"/>
      <c r="W208" s="60" t="str">
        <f t="shared" si="57"/>
        <v>GE.PA.NE.050201.01</v>
      </c>
    </row>
    <row r="209" spans="1:31" s="57" customFormat="1" ht="14" customHeight="1">
      <c r="A209" s="57" t="s">
        <v>1736</v>
      </c>
      <c r="C209" s="58" t="s">
        <v>2065</v>
      </c>
      <c r="E209" s="58" t="s">
        <v>2217</v>
      </c>
      <c r="F209" s="57" t="s">
        <v>991</v>
      </c>
      <c r="G209" s="57" t="s">
        <v>1085</v>
      </c>
      <c r="H209" s="58" t="s">
        <v>2217</v>
      </c>
      <c r="J209" s="59" t="str">
        <f t="shared" si="50"/>
        <v>PA.NE.050202</v>
      </c>
      <c r="K209" s="58" t="s">
        <v>2212</v>
      </c>
      <c r="L209" s="57" t="str">
        <f t="shared" si="51"/>
        <v>Numbness</v>
      </c>
      <c r="M209" s="59" t="str">
        <f t="shared" si="52"/>
        <v>PI.PA.NE.050202.01</v>
      </c>
      <c r="N209" s="59"/>
      <c r="O209" s="59" t="str">
        <f t="shared" si="53"/>
        <v>PH.PA.NE.050202.01</v>
      </c>
      <c r="Q209" s="59" t="str">
        <f t="shared" si="54"/>
        <v>CL.PA.NE.050202.01</v>
      </c>
      <c r="R209" s="59"/>
      <c r="S209" s="59" t="str">
        <f t="shared" si="55"/>
        <v>DR.PA.NE.050202.01</v>
      </c>
      <c r="T209" s="59"/>
      <c r="U209" s="60" t="str">
        <f t="shared" si="56"/>
        <v>IM.PA.NE.050202.01</v>
      </c>
      <c r="V209" s="59"/>
      <c r="W209" s="60" t="str">
        <f t="shared" si="57"/>
        <v>GE.PA.NE.050202.01</v>
      </c>
    </row>
    <row r="210" spans="1:31" s="57" customFormat="1" ht="14" customHeight="1">
      <c r="A210" s="57" t="s">
        <v>1736</v>
      </c>
      <c r="C210" s="58" t="s">
        <v>2065</v>
      </c>
      <c r="E210" s="58" t="s">
        <v>2217</v>
      </c>
      <c r="F210" s="57" t="s">
        <v>991</v>
      </c>
      <c r="G210" s="57" t="s">
        <v>482</v>
      </c>
      <c r="H210" s="58" t="s">
        <v>2219</v>
      </c>
      <c r="J210" s="59" t="str">
        <f t="shared" si="50"/>
        <v>PA.NE.050203</v>
      </c>
      <c r="K210" s="58" t="s">
        <v>2212</v>
      </c>
      <c r="L210" s="57" t="str">
        <f t="shared" si="51"/>
        <v>Pins and needles</v>
      </c>
      <c r="M210" s="59" t="str">
        <f t="shared" si="52"/>
        <v>PI.PA.NE.050203.01</v>
      </c>
      <c r="N210" s="59"/>
      <c r="O210" s="59" t="str">
        <f t="shared" si="53"/>
        <v>PH.PA.NE.050203.01</v>
      </c>
      <c r="Q210" s="59" t="str">
        <f t="shared" si="54"/>
        <v>CL.PA.NE.050203.01</v>
      </c>
      <c r="R210" s="59"/>
      <c r="S210" s="59" t="str">
        <f t="shared" si="55"/>
        <v>DR.PA.NE.050203.01</v>
      </c>
      <c r="T210" s="59"/>
      <c r="U210" s="60" t="str">
        <f t="shared" si="56"/>
        <v>IM.PA.NE.050203.01</v>
      </c>
      <c r="V210" s="59"/>
      <c r="W210" s="60" t="str">
        <f t="shared" si="57"/>
        <v>GE.PA.NE.050203.01</v>
      </c>
    </row>
    <row r="211" spans="1:31" s="57" customFormat="1" ht="14" customHeight="1">
      <c r="A211" s="57" t="s">
        <v>1736</v>
      </c>
      <c r="C211" s="58" t="s">
        <v>2065</v>
      </c>
      <c r="E211" s="58" t="s">
        <v>2217</v>
      </c>
      <c r="F211" s="57" t="s">
        <v>991</v>
      </c>
      <c r="G211" s="57" t="s">
        <v>1086</v>
      </c>
      <c r="H211" s="58" t="s">
        <v>2063</v>
      </c>
      <c r="J211" s="59" t="str">
        <f t="shared" ref="J211:J284" si="58">CONCATENATE("PA.NE.",C211,E211,H211)</f>
        <v>PA.NE.050204</v>
      </c>
      <c r="K211" s="58" t="s">
        <v>2212</v>
      </c>
      <c r="L211" s="57" t="str">
        <f t="shared" ref="L211:L284" si="59">G211</f>
        <v>Impaired</v>
      </c>
      <c r="M211" s="59" t="str">
        <f t="shared" ref="M211:M284" si="60">CONCATENATE("PI.",J211,".",K211)</f>
        <v>PI.PA.NE.050204.01</v>
      </c>
      <c r="N211" s="59"/>
      <c r="O211" s="59" t="str">
        <f t="shared" ref="O211:O284" si="61">CONCATENATE("PH.",J211,".",K211)</f>
        <v>PH.PA.NE.050204.01</v>
      </c>
      <c r="Q211" s="59" t="str">
        <f t="shared" ref="Q211:Q284" si="62">CONCATENATE("CL.",J211,".",K211)</f>
        <v>CL.PA.NE.050204.01</v>
      </c>
      <c r="R211" s="59"/>
      <c r="S211" s="59" t="str">
        <f t="shared" si="55"/>
        <v>DR.PA.NE.050204.01</v>
      </c>
      <c r="T211" s="59"/>
      <c r="U211" s="60" t="str">
        <f t="shared" si="56"/>
        <v>IM.PA.NE.050204.01</v>
      </c>
      <c r="V211" s="59"/>
      <c r="W211" s="60" t="str">
        <f t="shared" si="57"/>
        <v>GE.PA.NE.050204.01</v>
      </c>
    </row>
    <row r="212" spans="1:31" s="57" customFormat="1" ht="14" customHeight="1">
      <c r="A212" s="57" t="s">
        <v>1736</v>
      </c>
      <c r="C212" s="58" t="s">
        <v>2065</v>
      </c>
      <c r="E212" s="58" t="s">
        <v>2217</v>
      </c>
      <c r="F212" s="57" t="s">
        <v>991</v>
      </c>
      <c r="G212" s="57" t="s">
        <v>1676</v>
      </c>
      <c r="H212" s="58" t="s">
        <v>2065</v>
      </c>
      <c r="J212" s="59" t="str">
        <f t="shared" si="58"/>
        <v>PA.NE.050205</v>
      </c>
      <c r="K212" s="58" t="s">
        <v>2212</v>
      </c>
      <c r="L212" s="57" t="str">
        <f t="shared" si="59"/>
        <v>Absent</v>
      </c>
      <c r="M212" s="59" t="str">
        <f t="shared" si="60"/>
        <v>PI.PA.NE.050205.01</v>
      </c>
      <c r="N212" s="59"/>
      <c r="O212" s="59" t="str">
        <f t="shared" si="61"/>
        <v>PH.PA.NE.050205.01</v>
      </c>
      <c r="Q212" s="59" t="str">
        <f t="shared" si="62"/>
        <v>CL.PA.NE.050205.01</v>
      </c>
      <c r="R212" s="59"/>
      <c r="S212" s="59" t="str">
        <f t="shared" ref="S212:S285" si="63">CONCATENATE("DR.",J212,".",K212)</f>
        <v>DR.PA.NE.050205.01</v>
      </c>
      <c r="T212" s="59"/>
      <c r="U212" s="60" t="str">
        <f t="shared" si="56"/>
        <v>IM.PA.NE.050205.01</v>
      </c>
      <c r="V212" s="59"/>
      <c r="W212" s="60" t="str">
        <f t="shared" si="57"/>
        <v>GE.PA.NE.050205.01</v>
      </c>
    </row>
    <row r="213" spans="1:31" s="57" customFormat="1" ht="14" customHeight="1">
      <c r="A213" s="57" t="s">
        <v>1736</v>
      </c>
      <c r="C213" s="58" t="s">
        <v>2065</v>
      </c>
      <c r="E213" s="58" t="s">
        <v>2217</v>
      </c>
      <c r="F213" s="57" t="s">
        <v>991</v>
      </c>
      <c r="G213" s="57" t="s">
        <v>2017</v>
      </c>
      <c r="H213" s="58" t="s">
        <v>2222</v>
      </c>
      <c r="J213" s="59" t="str">
        <f t="shared" si="58"/>
        <v>PA.NE.050206</v>
      </c>
      <c r="K213" s="58" t="s">
        <v>2212</v>
      </c>
      <c r="L213" s="57" t="str">
        <f t="shared" si="59"/>
        <v>Tingling</v>
      </c>
      <c r="M213" s="59" t="str">
        <f t="shared" si="60"/>
        <v>PI.PA.NE.050206.01</v>
      </c>
      <c r="N213" s="59"/>
      <c r="O213" s="59" t="str">
        <f t="shared" si="61"/>
        <v>PH.PA.NE.050206.01</v>
      </c>
      <c r="Q213" s="59" t="str">
        <f t="shared" si="62"/>
        <v>CL.PA.NE.050206.01</v>
      </c>
      <c r="R213" s="59"/>
      <c r="S213" s="59" t="str">
        <f t="shared" si="63"/>
        <v>DR.PA.NE.050206.01</v>
      </c>
      <c r="T213" s="59"/>
      <c r="U213" s="60" t="str">
        <f t="shared" si="56"/>
        <v>IM.PA.NE.050206.01</v>
      </c>
      <c r="V213" s="59"/>
      <c r="W213" s="60" t="str">
        <f t="shared" si="57"/>
        <v>GE.PA.NE.050206.01</v>
      </c>
    </row>
    <row r="214" spans="1:31" s="57" customFormat="1" ht="14" customHeight="1">
      <c r="A214" s="57" t="s">
        <v>1736</v>
      </c>
      <c r="C214" s="58" t="s">
        <v>2065</v>
      </c>
      <c r="E214" s="58" t="s">
        <v>2217</v>
      </c>
      <c r="F214" s="57" t="s">
        <v>991</v>
      </c>
      <c r="G214" s="57" t="s">
        <v>2018</v>
      </c>
      <c r="H214" s="58" t="s">
        <v>2376</v>
      </c>
      <c r="J214" s="59" t="str">
        <f t="shared" si="58"/>
        <v>PA.NE.050207</v>
      </c>
      <c r="K214" s="58" t="s">
        <v>2212</v>
      </c>
      <c r="L214" s="57" t="str">
        <f t="shared" si="59"/>
        <v>Burning</v>
      </c>
      <c r="M214" s="59" t="str">
        <f t="shared" si="60"/>
        <v>PI.PA.NE.050207.01</v>
      </c>
      <c r="N214" s="59"/>
      <c r="O214" s="59" t="str">
        <f t="shared" si="61"/>
        <v>PH.PA.NE.050207.01</v>
      </c>
      <c r="Q214" s="59" t="str">
        <f t="shared" si="62"/>
        <v>CL.PA.NE.050207.01</v>
      </c>
      <c r="R214" s="59"/>
      <c r="S214" s="59" t="str">
        <f t="shared" si="63"/>
        <v>DR.PA.NE.050207.01</v>
      </c>
      <c r="T214" s="59"/>
      <c r="U214" s="60" t="str">
        <f t="shared" si="56"/>
        <v>IM.PA.NE.050207.01</v>
      </c>
      <c r="V214" s="59"/>
      <c r="W214" s="60" t="str">
        <f t="shared" si="57"/>
        <v>GE.PA.NE.050207.01</v>
      </c>
    </row>
    <row r="215" spans="1:31" s="57" customFormat="1" ht="14" customHeight="1">
      <c r="A215" s="57" t="s">
        <v>1736</v>
      </c>
      <c r="C215" s="58" t="s">
        <v>2065</v>
      </c>
      <c r="D215" s="57" t="s">
        <v>1089</v>
      </c>
      <c r="E215" s="58" t="s">
        <v>2219</v>
      </c>
      <c r="F215" s="57" t="s">
        <v>992</v>
      </c>
      <c r="G215" s="57" t="s">
        <v>993</v>
      </c>
      <c r="H215" s="58" t="s">
        <v>2212</v>
      </c>
      <c r="J215" s="59" t="str">
        <f t="shared" si="58"/>
        <v>PA.NE.050301</v>
      </c>
      <c r="K215" s="58" t="s">
        <v>2212</v>
      </c>
      <c r="L215" s="57" t="str">
        <f t="shared" si="59"/>
        <v>Raises leg against max resistance through pts ROM</v>
      </c>
      <c r="M215" s="59" t="str">
        <f t="shared" si="60"/>
        <v>PI.PA.NE.050301.01</v>
      </c>
      <c r="N215" s="59"/>
      <c r="O215" s="59" t="str">
        <f t="shared" si="61"/>
        <v>PH.PA.NE.050301.01</v>
      </c>
      <c r="Q215" s="59" t="str">
        <f t="shared" si="62"/>
        <v>CL.PA.NE.050301.01</v>
      </c>
      <c r="R215" s="59"/>
      <c r="S215" s="59" t="str">
        <f t="shared" si="63"/>
        <v>DR.PA.NE.050301.01</v>
      </c>
      <c r="T215" s="59"/>
      <c r="U215" s="60" t="str">
        <f t="shared" si="56"/>
        <v>IM.PA.NE.050301.01</v>
      </c>
      <c r="V215" s="59"/>
      <c r="W215" s="60" t="str">
        <f t="shared" si="57"/>
        <v>GE.PA.NE.050301.01</v>
      </c>
    </row>
    <row r="216" spans="1:31" s="57" customFormat="1" ht="14" customHeight="1">
      <c r="A216" s="57" t="s">
        <v>1736</v>
      </c>
      <c r="C216" s="58" t="s">
        <v>2065</v>
      </c>
      <c r="E216" s="58" t="s">
        <v>2219</v>
      </c>
      <c r="F216" s="57" t="s">
        <v>992</v>
      </c>
      <c r="G216" s="57" t="s">
        <v>820</v>
      </c>
      <c r="H216" s="58" t="s">
        <v>2217</v>
      </c>
      <c r="J216" s="59" t="str">
        <f t="shared" si="58"/>
        <v>PA.NE.050302</v>
      </c>
      <c r="K216" s="58" t="s">
        <v>2212</v>
      </c>
      <c r="L216" s="57" t="str">
        <f t="shared" si="59"/>
        <v>Raises leg against mod resistance</v>
      </c>
      <c r="M216" s="59" t="str">
        <f t="shared" si="60"/>
        <v>PI.PA.NE.050302.01</v>
      </c>
      <c r="N216" s="59"/>
      <c r="O216" s="59" t="str">
        <f t="shared" si="61"/>
        <v>PH.PA.NE.050302.01</v>
      </c>
      <c r="Q216" s="59" t="str">
        <f t="shared" si="62"/>
        <v>CL.PA.NE.050302.01</v>
      </c>
      <c r="R216" s="59"/>
      <c r="S216" s="59" t="str">
        <f t="shared" si="63"/>
        <v>DR.PA.NE.050302.01</v>
      </c>
      <c r="T216" s="59"/>
      <c r="U216" s="60" t="str">
        <f t="shared" si="56"/>
        <v>IM.PA.NE.050302.01</v>
      </c>
      <c r="V216" s="59"/>
      <c r="W216" s="60" t="str">
        <f t="shared" si="57"/>
        <v>GE.PA.NE.050302.01</v>
      </c>
    </row>
    <row r="217" spans="1:31" s="57" customFormat="1" ht="14" customHeight="1">
      <c r="A217" s="57" t="s">
        <v>1736</v>
      </c>
      <c r="C217" s="58" t="s">
        <v>2065</v>
      </c>
      <c r="E217" s="58" t="s">
        <v>2219</v>
      </c>
      <c r="F217" s="57" t="s">
        <v>992</v>
      </c>
      <c r="G217" s="57" t="s">
        <v>821</v>
      </c>
      <c r="H217" s="58" t="s">
        <v>2219</v>
      </c>
      <c r="J217" s="59" t="str">
        <f t="shared" si="58"/>
        <v>PA.NE.050303</v>
      </c>
      <c r="K217" s="58" t="s">
        <v>2212</v>
      </c>
      <c r="L217" s="57" t="str">
        <f t="shared" si="59"/>
        <v>Raises leg against gravity but not against resistance</v>
      </c>
      <c r="M217" s="59" t="str">
        <f t="shared" si="60"/>
        <v>PI.PA.NE.050303.01</v>
      </c>
      <c r="N217" s="59"/>
      <c r="O217" s="59" t="str">
        <f t="shared" si="61"/>
        <v>PH.PA.NE.050303.01</v>
      </c>
      <c r="Q217" s="59" t="str">
        <f t="shared" si="62"/>
        <v>CL.PA.NE.050303.01</v>
      </c>
      <c r="R217" s="59"/>
      <c r="S217" s="59" t="str">
        <f t="shared" si="63"/>
        <v>DR.PA.NE.050303.01</v>
      </c>
      <c r="T217" s="59"/>
      <c r="U217" s="60" t="str">
        <f t="shared" si="56"/>
        <v>IM.PA.NE.050303.01</v>
      </c>
      <c r="V217" s="59"/>
      <c r="W217" s="60" t="str">
        <f t="shared" si="57"/>
        <v>GE.PA.NE.050303.01</v>
      </c>
    </row>
    <row r="218" spans="1:31" s="57" customFormat="1" ht="14" customHeight="1">
      <c r="A218" s="57" t="s">
        <v>1736</v>
      </c>
      <c r="C218" s="58" t="s">
        <v>2065</v>
      </c>
      <c r="E218" s="58" t="s">
        <v>2219</v>
      </c>
      <c r="F218" s="57" t="s">
        <v>992</v>
      </c>
      <c r="G218" s="57" t="s">
        <v>822</v>
      </c>
      <c r="H218" s="58" t="s">
        <v>2063</v>
      </c>
      <c r="J218" s="59" t="str">
        <f t="shared" si="58"/>
        <v>PA.NE.050304</v>
      </c>
      <c r="K218" s="58" t="s">
        <v>2212</v>
      </c>
      <c r="L218" s="57" t="str">
        <f t="shared" si="59"/>
        <v>Moves leg but cannot overcome gravity</v>
      </c>
      <c r="M218" s="59" t="str">
        <f t="shared" si="60"/>
        <v>PI.PA.NE.050304.01</v>
      </c>
      <c r="N218" s="59"/>
      <c r="O218" s="59" t="str">
        <f t="shared" si="61"/>
        <v>PH.PA.NE.050304.01</v>
      </c>
      <c r="Q218" s="59" t="str">
        <f t="shared" si="62"/>
        <v>CL.PA.NE.050304.01</v>
      </c>
      <c r="R218" s="59"/>
      <c r="S218" s="59" t="str">
        <f t="shared" si="63"/>
        <v>DR.PA.NE.050304.01</v>
      </c>
      <c r="T218" s="59"/>
      <c r="U218" s="60" t="str">
        <f t="shared" si="56"/>
        <v>IM.PA.NE.050304.01</v>
      </c>
      <c r="V218" s="59"/>
      <c r="W218" s="60" t="str">
        <f t="shared" si="57"/>
        <v>GE.PA.NE.050304.01</v>
      </c>
    </row>
    <row r="219" spans="1:31" s="57" customFormat="1" ht="14" customHeight="1">
      <c r="A219" s="57" t="s">
        <v>1736</v>
      </c>
      <c r="C219" s="58" t="s">
        <v>2065</v>
      </c>
      <c r="E219" s="58" t="s">
        <v>2219</v>
      </c>
      <c r="F219" s="57" t="s">
        <v>992</v>
      </c>
      <c r="G219" s="57" t="s">
        <v>823</v>
      </c>
      <c r="H219" s="58" t="s">
        <v>2065</v>
      </c>
      <c r="J219" s="59" t="str">
        <f t="shared" si="58"/>
        <v>PA.NE.050305</v>
      </c>
      <c r="K219" s="58" t="s">
        <v>2212</v>
      </c>
      <c r="L219" s="57" t="str">
        <f t="shared" si="59"/>
        <v>Slight movement</v>
      </c>
      <c r="M219" s="59" t="str">
        <f t="shared" si="60"/>
        <v>PI.PA.NE.050305.01</v>
      </c>
      <c r="N219" s="59"/>
      <c r="O219" s="59" t="str">
        <f t="shared" si="61"/>
        <v>PH.PA.NE.050305.01</v>
      </c>
      <c r="Q219" s="59" t="str">
        <f t="shared" si="62"/>
        <v>CL.PA.NE.050305.01</v>
      </c>
      <c r="R219" s="59"/>
      <c r="S219" s="59" t="str">
        <f t="shared" si="63"/>
        <v>DR.PA.NE.050305.01</v>
      </c>
      <c r="T219" s="59"/>
      <c r="U219" s="60" t="str">
        <f t="shared" si="56"/>
        <v>IM.PA.NE.050305.01</v>
      </c>
      <c r="V219" s="59"/>
      <c r="W219" s="60" t="str">
        <f t="shared" si="57"/>
        <v>GE.PA.NE.050305.01</v>
      </c>
    </row>
    <row r="220" spans="1:31" s="57" customFormat="1" ht="14" customHeight="1">
      <c r="A220" s="57" t="s">
        <v>1736</v>
      </c>
      <c r="C220" s="58" t="s">
        <v>2065</v>
      </c>
      <c r="E220" s="58" t="s">
        <v>2219</v>
      </c>
      <c r="F220" s="57" t="s">
        <v>992</v>
      </c>
      <c r="G220" s="57" t="s">
        <v>824</v>
      </c>
      <c r="H220" s="58" t="s">
        <v>2222</v>
      </c>
      <c r="J220" s="59" t="str">
        <f t="shared" si="58"/>
        <v>PA.NE.050306</v>
      </c>
      <c r="K220" s="58" t="s">
        <v>2212</v>
      </c>
      <c r="L220" s="57" t="str">
        <f t="shared" si="59"/>
        <v>No movement</v>
      </c>
      <c r="M220" s="59" t="str">
        <f t="shared" si="60"/>
        <v>PI.PA.NE.050306.01</v>
      </c>
      <c r="N220" s="59"/>
      <c r="O220" s="59" t="str">
        <f t="shared" si="61"/>
        <v>PH.PA.NE.050306.01</v>
      </c>
      <c r="Q220" s="59" t="str">
        <f t="shared" si="62"/>
        <v>CL.PA.NE.050306.01</v>
      </c>
      <c r="R220" s="59"/>
      <c r="S220" s="59" t="str">
        <f t="shared" si="63"/>
        <v>DR.PA.NE.050306.01</v>
      </c>
      <c r="T220" s="59"/>
      <c r="U220" s="60" t="str">
        <f t="shared" si="56"/>
        <v>IM.PA.NE.050306.01</v>
      </c>
      <c r="V220" s="59"/>
      <c r="W220" s="60" t="str">
        <f t="shared" si="57"/>
        <v>GE.PA.NE.050306.01</v>
      </c>
    </row>
    <row r="221" spans="1:31" s="57" customFormat="1" ht="14" customHeight="1">
      <c r="A221" s="57" t="s">
        <v>1736</v>
      </c>
      <c r="C221" s="58" t="s">
        <v>2065</v>
      </c>
      <c r="E221" s="58" t="s">
        <v>2219</v>
      </c>
      <c r="F221" s="57" t="s">
        <v>992</v>
      </c>
      <c r="G221" s="57" t="s">
        <v>2930</v>
      </c>
      <c r="H221" s="58" t="s">
        <v>2934</v>
      </c>
      <c r="J221" s="59" t="str">
        <f t="shared" si="58"/>
        <v>PA.NE.050307</v>
      </c>
      <c r="K221" s="58" t="s">
        <v>2932</v>
      </c>
      <c r="L221" s="57" t="str">
        <f t="shared" si="59"/>
        <v>Raises leg against resistance</v>
      </c>
      <c r="M221" s="59" t="str">
        <f t="shared" ref="M221" si="64">CONCATENATE("PI.",J221,".",K221)</f>
        <v>PI.PA.NE.050307.01</v>
      </c>
      <c r="N221" s="59"/>
      <c r="O221" s="59" t="str">
        <f t="shared" ref="O221" si="65">CONCATENATE("PH.",J221,".",K221)</f>
        <v>PH.PA.NE.050307.01</v>
      </c>
      <c r="Q221" s="59" t="str">
        <f t="shared" ref="Q221" si="66">CONCATENATE("CL.",J221,".",K221)</f>
        <v>CL.PA.NE.050307.01</v>
      </c>
      <c r="R221" s="59"/>
      <c r="S221" s="59" t="str">
        <f t="shared" ref="S221" si="67">CONCATENATE("DR.",J221,".",K221)</f>
        <v>DR.PA.NE.050307.01</v>
      </c>
      <c r="T221" s="59"/>
      <c r="U221" s="60" t="str">
        <f t="shared" si="56"/>
        <v>IM.PA.NE.050307.01</v>
      </c>
      <c r="V221" s="59"/>
      <c r="W221" s="60" t="str">
        <f t="shared" si="57"/>
        <v>GE.PA.NE.050307.01</v>
      </c>
      <c r="AD221" s="57" t="s">
        <v>2933</v>
      </c>
      <c r="AE221" s="57">
        <v>1306</v>
      </c>
    </row>
    <row r="222" spans="1:31" s="57" customFormat="1" ht="14" customHeight="1">
      <c r="A222" s="57" t="s">
        <v>1736</v>
      </c>
      <c r="C222" s="58" t="s">
        <v>2065</v>
      </c>
      <c r="D222" s="57" t="s">
        <v>1752</v>
      </c>
      <c r="E222" s="58" t="s">
        <v>2063</v>
      </c>
      <c r="F222" s="57" t="s">
        <v>825</v>
      </c>
      <c r="G222" s="57" t="s">
        <v>993</v>
      </c>
      <c r="H222" s="58" t="s">
        <v>2212</v>
      </c>
      <c r="J222" s="59" t="str">
        <f t="shared" si="58"/>
        <v>PA.NE.050401</v>
      </c>
      <c r="K222" s="58" t="s">
        <v>2212</v>
      </c>
      <c r="L222" s="57" t="str">
        <f t="shared" si="59"/>
        <v>Raises leg against max resistance through pts ROM</v>
      </c>
      <c r="M222" s="59" t="str">
        <f t="shared" si="60"/>
        <v>PI.PA.NE.050401.01</v>
      </c>
      <c r="N222" s="59"/>
      <c r="O222" s="59" t="str">
        <f t="shared" si="61"/>
        <v>PH.PA.NE.050401.01</v>
      </c>
      <c r="Q222" s="59" t="str">
        <f t="shared" si="62"/>
        <v>CL.PA.NE.050401.01</v>
      </c>
      <c r="R222" s="59"/>
      <c r="S222" s="59" t="str">
        <f t="shared" si="63"/>
        <v>DR.PA.NE.050401.01</v>
      </c>
      <c r="T222" s="59"/>
      <c r="U222" s="60" t="str">
        <f t="shared" si="56"/>
        <v>IM.PA.NE.050401.01</v>
      </c>
      <c r="V222" s="59"/>
      <c r="W222" s="60" t="str">
        <f t="shared" si="57"/>
        <v>GE.PA.NE.050401.01</v>
      </c>
    </row>
    <row r="223" spans="1:31" s="57" customFormat="1" ht="14" customHeight="1">
      <c r="A223" s="57" t="s">
        <v>1736</v>
      </c>
      <c r="C223" s="58" t="s">
        <v>2065</v>
      </c>
      <c r="E223" s="58" t="s">
        <v>2063</v>
      </c>
      <c r="F223" s="57" t="s">
        <v>825</v>
      </c>
      <c r="G223" s="57" t="s">
        <v>826</v>
      </c>
      <c r="H223" s="58" t="s">
        <v>2217</v>
      </c>
      <c r="J223" s="59" t="str">
        <f t="shared" si="58"/>
        <v>PA.NE.050402</v>
      </c>
      <c r="K223" s="58" t="s">
        <v>2212</v>
      </c>
      <c r="L223" s="57" t="str">
        <f t="shared" si="59"/>
        <v>Raises leg against mod resistance through pts ROM</v>
      </c>
      <c r="M223" s="59" t="str">
        <f t="shared" si="60"/>
        <v>PI.PA.NE.050402.01</v>
      </c>
      <c r="N223" s="59"/>
      <c r="O223" s="59" t="str">
        <f t="shared" si="61"/>
        <v>PH.PA.NE.050402.01</v>
      </c>
      <c r="Q223" s="59" t="str">
        <f t="shared" si="62"/>
        <v>CL.PA.NE.050402.01</v>
      </c>
      <c r="R223" s="59"/>
      <c r="S223" s="59" t="str">
        <f t="shared" si="63"/>
        <v>DR.PA.NE.050402.01</v>
      </c>
      <c r="T223" s="59"/>
      <c r="U223" s="60" t="str">
        <f t="shared" si="56"/>
        <v>IM.PA.NE.050402.01</v>
      </c>
      <c r="V223" s="59"/>
      <c r="W223" s="60" t="str">
        <f t="shared" si="57"/>
        <v>GE.PA.NE.050402.01</v>
      </c>
    </row>
    <row r="224" spans="1:31" s="57" customFormat="1" ht="14" customHeight="1">
      <c r="A224" s="57" t="s">
        <v>1736</v>
      </c>
      <c r="C224" s="58" t="s">
        <v>2065</v>
      </c>
      <c r="E224" s="58" t="s">
        <v>2063</v>
      </c>
      <c r="F224" s="57" t="s">
        <v>825</v>
      </c>
      <c r="G224" s="57" t="s">
        <v>827</v>
      </c>
      <c r="H224" s="58" t="s">
        <v>2219</v>
      </c>
      <c r="J224" s="59" t="str">
        <f t="shared" si="58"/>
        <v>PA.NE.050403</v>
      </c>
      <c r="K224" s="58" t="s">
        <v>2212</v>
      </c>
      <c r="L224" s="57" t="str">
        <f t="shared" si="59"/>
        <v>Raises leg against gravity, not against resistance</v>
      </c>
      <c r="M224" s="59" t="str">
        <f t="shared" si="60"/>
        <v>PI.PA.NE.050403.01</v>
      </c>
      <c r="N224" s="59"/>
      <c r="O224" s="59" t="str">
        <f t="shared" si="61"/>
        <v>PH.PA.NE.050403.01</v>
      </c>
      <c r="Q224" s="59" t="str">
        <f t="shared" si="62"/>
        <v>CL.PA.NE.050403.01</v>
      </c>
      <c r="R224" s="59"/>
      <c r="S224" s="59" t="str">
        <f t="shared" si="63"/>
        <v>DR.PA.NE.050403.01</v>
      </c>
      <c r="T224" s="59"/>
      <c r="U224" s="60" t="str">
        <f t="shared" si="56"/>
        <v>IM.PA.NE.050403.01</v>
      </c>
      <c r="V224" s="59"/>
      <c r="W224" s="60" t="str">
        <f t="shared" si="57"/>
        <v>GE.PA.NE.050403.01</v>
      </c>
    </row>
    <row r="225" spans="1:31" s="57" customFormat="1" ht="14" customHeight="1">
      <c r="A225" s="57" t="s">
        <v>1736</v>
      </c>
      <c r="C225" s="58" t="s">
        <v>2065</v>
      </c>
      <c r="E225" s="58" t="s">
        <v>2063</v>
      </c>
      <c r="F225" s="57" t="s">
        <v>825</v>
      </c>
      <c r="G225" s="57" t="s">
        <v>822</v>
      </c>
      <c r="H225" s="58" t="s">
        <v>2063</v>
      </c>
      <c r="J225" s="59" t="str">
        <f t="shared" si="58"/>
        <v>PA.NE.050404</v>
      </c>
      <c r="K225" s="58" t="s">
        <v>2212</v>
      </c>
      <c r="L225" s="57" t="str">
        <f t="shared" si="59"/>
        <v>Moves leg but cannot overcome gravity</v>
      </c>
      <c r="M225" s="59" t="str">
        <f t="shared" si="60"/>
        <v>PI.PA.NE.050404.01</v>
      </c>
      <c r="N225" s="59"/>
      <c r="O225" s="59" t="str">
        <f t="shared" si="61"/>
        <v>PH.PA.NE.050404.01</v>
      </c>
      <c r="Q225" s="59" t="str">
        <f t="shared" si="62"/>
        <v>CL.PA.NE.050404.01</v>
      </c>
      <c r="R225" s="59"/>
      <c r="S225" s="59" t="str">
        <f t="shared" si="63"/>
        <v>DR.PA.NE.050404.01</v>
      </c>
      <c r="T225" s="59"/>
      <c r="U225" s="60" t="str">
        <f t="shared" si="56"/>
        <v>IM.PA.NE.050404.01</v>
      </c>
      <c r="V225" s="59"/>
      <c r="W225" s="60" t="str">
        <f t="shared" si="57"/>
        <v>GE.PA.NE.050404.01</v>
      </c>
    </row>
    <row r="226" spans="1:31" s="57" customFormat="1" ht="14" customHeight="1">
      <c r="A226" s="57" t="s">
        <v>1736</v>
      </c>
      <c r="C226" s="58" t="s">
        <v>2065</v>
      </c>
      <c r="E226" s="58" t="s">
        <v>2063</v>
      </c>
      <c r="F226" s="57" t="s">
        <v>825</v>
      </c>
      <c r="G226" s="57" t="s">
        <v>823</v>
      </c>
      <c r="H226" s="58" t="s">
        <v>2065</v>
      </c>
      <c r="J226" s="59" t="str">
        <f t="shared" si="58"/>
        <v>PA.NE.050405</v>
      </c>
      <c r="K226" s="58" t="s">
        <v>2212</v>
      </c>
      <c r="L226" s="57" t="str">
        <f t="shared" si="59"/>
        <v>Slight movement</v>
      </c>
      <c r="M226" s="59" t="str">
        <f t="shared" si="60"/>
        <v>PI.PA.NE.050405.01</v>
      </c>
      <c r="N226" s="59"/>
      <c r="O226" s="59" t="str">
        <f t="shared" si="61"/>
        <v>PH.PA.NE.050405.01</v>
      </c>
      <c r="Q226" s="59" t="str">
        <f t="shared" si="62"/>
        <v>CL.PA.NE.050405.01</v>
      </c>
      <c r="R226" s="59"/>
      <c r="S226" s="59" t="str">
        <f t="shared" si="63"/>
        <v>DR.PA.NE.050405.01</v>
      </c>
      <c r="T226" s="59"/>
      <c r="U226" s="60" t="str">
        <f t="shared" si="56"/>
        <v>IM.PA.NE.050405.01</v>
      </c>
      <c r="V226" s="59"/>
      <c r="W226" s="60" t="str">
        <f t="shared" si="57"/>
        <v>GE.PA.NE.050405.01</v>
      </c>
    </row>
    <row r="227" spans="1:31" s="57" customFormat="1" ht="14" customHeight="1">
      <c r="A227" s="57" t="s">
        <v>1736</v>
      </c>
      <c r="C227" s="58" t="s">
        <v>2065</v>
      </c>
      <c r="E227" s="58" t="s">
        <v>2063</v>
      </c>
      <c r="F227" s="57" t="s">
        <v>825</v>
      </c>
      <c r="G227" s="57" t="s">
        <v>824</v>
      </c>
      <c r="H227" s="58" t="s">
        <v>2222</v>
      </c>
      <c r="J227" s="59" t="str">
        <f t="shared" si="58"/>
        <v>PA.NE.050406</v>
      </c>
      <c r="K227" s="58" t="s">
        <v>2212</v>
      </c>
      <c r="L227" s="57" t="str">
        <f t="shared" si="59"/>
        <v>No movement</v>
      </c>
      <c r="M227" s="59" t="str">
        <f t="shared" si="60"/>
        <v>PI.PA.NE.050406.01</v>
      </c>
      <c r="N227" s="59"/>
      <c r="O227" s="59" t="str">
        <f t="shared" si="61"/>
        <v>PH.PA.NE.050406.01</v>
      </c>
      <c r="Q227" s="59" t="str">
        <f t="shared" si="62"/>
        <v>CL.PA.NE.050406.01</v>
      </c>
      <c r="R227" s="59"/>
      <c r="S227" s="59" t="str">
        <f t="shared" si="63"/>
        <v>DR.PA.NE.050406.01</v>
      </c>
      <c r="T227" s="59"/>
      <c r="U227" s="60" t="str">
        <f t="shared" si="56"/>
        <v>IM.PA.NE.050406.01</v>
      </c>
      <c r="V227" s="59"/>
      <c r="W227" s="60" t="str">
        <f t="shared" si="57"/>
        <v>GE.PA.NE.050406.01</v>
      </c>
    </row>
    <row r="228" spans="1:31" s="57" customFormat="1" ht="14" customHeight="1">
      <c r="A228" s="57" t="s">
        <v>1736</v>
      </c>
      <c r="C228" s="58" t="s">
        <v>2065</v>
      </c>
      <c r="E228" s="58" t="s">
        <v>2063</v>
      </c>
      <c r="F228" s="57" t="s">
        <v>825</v>
      </c>
      <c r="G228" s="57" t="s">
        <v>264</v>
      </c>
      <c r="H228" s="58" t="s">
        <v>2931</v>
      </c>
      <c r="J228" s="59" t="str">
        <f t="shared" si="58"/>
        <v>PA.NE.050407</v>
      </c>
      <c r="K228" s="58" t="s">
        <v>2932</v>
      </c>
      <c r="L228" s="57" t="str">
        <f t="shared" si="59"/>
        <v>Raises leg against resistance</v>
      </c>
      <c r="M228" s="59" t="str">
        <f t="shared" si="60"/>
        <v>PI.PA.NE.050407.01</v>
      </c>
      <c r="N228" s="59"/>
      <c r="O228" s="59" t="str">
        <f t="shared" si="61"/>
        <v>PH.PA.NE.050407.01</v>
      </c>
      <c r="Q228" s="59" t="str">
        <f t="shared" si="62"/>
        <v>CL.PA.NE.050407.01</v>
      </c>
      <c r="R228" s="59"/>
      <c r="S228" s="59" t="str">
        <f t="shared" si="63"/>
        <v>DR.PA.NE.050407.01</v>
      </c>
      <c r="T228" s="59"/>
      <c r="U228" s="60" t="str">
        <f t="shared" si="56"/>
        <v>IM.PA.NE.050407.01</v>
      </c>
      <c r="V228" s="59"/>
      <c r="W228" s="60" t="str">
        <f t="shared" si="57"/>
        <v>GE.PA.NE.050407.01</v>
      </c>
      <c r="AD228" s="57" t="s">
        <v>2935</v>
      </c>
      <c r="AE228" s="57">
        <v>1306</v>
      </c>
    </row>
    <row r="229" spans="1:31" s="57" customFormat="1" ht="14" customHeight="1">
      <c r="A229" s="57" t="s">
        <v>1736</v>
      </c>
      <c r="B229" s="57" t="s">
        <v>828</v>
      </c>
      <c r="C229" s="58" t="s">
        <v>2222</v>
      </c>
      <c r="D229" s="57" t="s">
        <v>2636</v>
      </c>
      <c r="E229" s="58" t="s">
        <v>2212</v>
      </c>
      <c r="F229" s="57" t="s">
        <v>829</v>
      </c>
      <c r="G229" s="57" t="s">
        <v>341</v>
      </c>
      <c r="H229" s="58" t="s">
        <v>2212</v>
      </c>
      <c r="J229" s="59" t="str">
        <f t="shared" si="58"/>
        <v>PA.NE.060101</v>
      </c>
      <c r="K229" s="58" t="s">
        <v>2212</v>
      </c>
      <c r="L229" s="57" t="str">
        <f t="shared" si="59"/>
        <v>Clean, dry, intact</v>
      </c>
      <c r="M229" s="59" t="str">
        <f t="shared" si="60"/>
        <v>PI.PA.NE.060101.01</v>
      </c>
      <c r="N229" s="59"/>
      <c r="O229" s="59" t="str">
        <f t="shared" si="61"/>
        <v>PH.PA.NE.060101.01</v>
      </c>
      <c r="Q229" s="59" t="str">
        <f t="shared" si="62"/>
        <v>CL.PA.NE.060101.01</v>
      </c>
      <c r="R229" s="59"/>
      <c r="S229" s="59" t="str">
        <f t="shared" si="63"/>
        <v>DR.PA.NE.060101.01</v>
      </c>
      <c r="T229" s="59"/>
      <c r="U229" s="60" t="str">
        <f t="shared" si="56"/>
        <v>IM.PA.NE.060101.01</v>
      </c>
      <c r="V229" s="59"/>
      <c r="W229" s="60" t="str">
        <f t="shared" si="57"/>
        <v>GE.PA.NE.060101.01</v>
      </c>
    </row>
    <row r="230" spans="1:31" s="57" customFormat="1" ht="14" customHeight="1">
      <c r="A230" s="57" t="s">
        <v>1736</v>
      </c>
      <c r="C230" s="58" t="s">
        <v>2222</v>
      </c>
      <c r="E230" s="58" t="s">
        <v>2212</v>
      </c>
      <c r="F230" s="57" t="s">
        <v>829</v>
      </c>
      <c r="G230" s="57" t="s">
        <v>2492</v>
      </c>
      <c r="H230" s="58" t="s">
        <v>2217</v>
      </c>
      <c r="J230" s="59" t="str">
        <f t="shared" si="58"/>
        <v>PA.NE.060102</v>
      </c>
      <c r="K230" s="58" t="s">
        <v>2212</v>
      </c>
      <c r="L230" s="57" t="str">
        <f t="shared" si="59"/>
        <v>Occlusive</v>
      </c>
      <c r="M230" s="59" t="str">
        <f t="shared" si="60"/>
        <v>PI.PA.NE.060102.01</v>
      </c>
      <c r="N230" s="59"/>
      <c r="O230" s="59" t="str">
        <f t="shared" si="61"/>
        <v>PH.PA.NE.060102.01</v>
      </c>
      <c r="Q230" s="59" t="str">
        <f t="shared" si="62"/>
        <v>CL.PA.NE.060102.01</v>
      </c>
      <c r="R230" s="59"/>
      <c r="S230" s="59" t="str">
        <f t="shared" si="63"/>
        <v>DR.PA.NE.060102.01</v>
      </c>
      <c r="T230" s="59"/>
      <c r="U230" s="60" t="str">
        <f t="shared" si="56"/>
        <v>IM.PA.NE.060102.01</v>
      </c>
      <c r="V230" s="59"/>
      <c r="W230" s="60" t="str">
        <f t="shared" si="57"/>
        <v>GE.PA.NE.060102.01</v>
      </c>
    </row>
    <row r="231" spans="1:31" s="57" customFormat="1" ht="14" customHeight="1">
      <c r="A231" s="57" t="s">
        <v>1736</v>
      </c>
      <c r="C231" s="58" t="s">
        <v>2222</v>
      </c>
      <c r="E231" s="58" t="s">
        <v>2212</v>
      </c>
      <c r="F231" s="57" t="s">
        <v>829</v>
      </c>
      <c r="G231" s="57" t="s">
        <v>488</v>
      </c>
      <c r="H231" s="58" t="s">
        <v>2219</v>
      </c>
      <c r="J231" s="59" t="str">
        <f t="shared" si="58"/>
        <v>PA.NE.060103</v>
      </c>
      <c r="K231" s="58" t="s">
        <v>2212</v>
      </c>
      <c r="L231" s="57" t="str">
        <f t="shared" si="59"/>
        <v>Non occlusive</v>
      </c>
      <c r="M231" s="59" t="str">
        <f t="shared" si="60"/>
        <v>PI.PA.NE.060103.01</v>
      </c>
      <c r="N231" s="59"/>
      <c r="O231" s="59" t="str">
        <f t="shared" si="61"/>
        <v>PH.PA.NE.060103.01</v>
      </c>
      <c r="Q231" s="59" t="str">
        <f t="shared" si="62"/>
        <v>CL.PA.NE.060103.01</v>
      </c>
      <c r="R231" s="59"/>
      <c r="S231" s="59" t="str">
        <f t="shared" si="63"/>
        <v>DR.PA.NE.060103.01</v>
      </c>
      <c r="T231" s="59"/>
      <c r="U231" s="60" t="str">
        <f t="shared" si="56"/>
        <v>IM.PA.NE.060103.01</v>
      </c>
      <c r="V231" s="59"/>
      <c r="W231" s="60" t="str">
        <f t="shared" si="57"/>
        <v>GE.PA.NE.060103.01</v>
      </c>
    </row>
    <row r="232" spans="1:31" s="57" customFormat="1" ht="14" customHeight="1">
      <c r="A232" s="57" t="s">
        <v>1736</v>
      </c>
      <c r="C232" s="58" t="s">
        <v>2222</v>
      </c>
      <c r="E232" s="58" t="s">
        <v>2212</v>
      </c>
      <c r="F232" s="57" t="s">
        <v>829</v>
      </c>
      <c r="G232" s="57" t="s">
        <v>660</v>
      </c>
      <c r="H232" s="58" t="s">
        <v>2063</v>
      </c>
      <c r="J232" s="59" t="str">
        <f t="shared" si="58"/>
        <v>PA.NE.060104</v>
      </c>
      <c r="K232" s="58" t="s">
        <v>2212</v>
      </c>
      <c r="L232" s="57" t="str">
        <f t="shared" si="59"/>
        <v>Dressing changed</v>
      </c>
      <c r="M232" s="59" t="str">
        <f t="shared" si="60"/>
        <v>PI.PA.NE.060104.01</v>
      </c>
      <c r="N232" s="59"/>
      <c r="O232" s="59" t="str">
        <f t="shared" si="61"/>
        <v>PH.PA.NE.060104.01</v>
      </c>
      <c r="Q232" s="59" t="str">
        <f t="shared" si="62"/>
        <v>CL.PA.NE.060104.01</v>
      </c>
      <c r="R232" s="59"/>
      <c r="S232" s="59" t="str">
        <f t="shared" si="63"/>
        <v>DR.PA.NE.060104.01</v>
      </c>
      <c r="T232" s="59"/>
      <c r="U232" s="60" t="str">
        <f t="shared" si="56"/>
        <v>IM.PA.NE.060104.01</v>
      </c>
      <c r="V232" s="59"/>
      <c r="W232" s="60" t="str">
        <f t="shared" si="57"/>
        <v>GE.PA.NE.060104.01</v>
      </c>
    </row>
    <row r="233" spans="1:31" s="57" customFormat="1" ht="14" customHeight="1">
      <c r="A233" s="57" t="s">
        <v>1736</v>
      </c>
      <c r="C233" s="58" t="s">
        <v>2222</v>
      </c>
      <c r="D233" s="57" t="s">
        <v>1165</v>
      </c>
      <c r="E233" s="58" t="s">
        <v>2217</v>
      </c>
      <c r="F233" s="57" t="s">
        <v>661</v>
      </c>
      <c r="G233" s="57" t="s">
        <v>662</v>
      </c>
      <c r="H233" s="58" t="s">
        <v>2212</v>
      </c>
      <c r="J233" s="59" t="str">
        <f t="shared" si="58"/>
        <v>PA.NE.060201</v>
      </c>
      <c r="K233" s="58" t="s">
        <v>2212</v>
      </c>
      <c r="L233" s="57" t="str">
        <f t="shared" si="59"/>
        <v>Blocked</v>
      </c>
      <c r="M233" s="59" t="str">
        <f t="shared" si="60"/>
        <v>PI.PA.NE.060201.01</v>
      </c>
      <c r="N233" s="59"/>
      <c r="O233" s="59" t="str">
        <f t="shared" si="61"/>
        <v>PH.PA.NE.060201.01</v>
      </c>
      <c r="Q233" s="59" t="str">
        <f t="shared" si="62"/>
        <v>CL.PA.NE.060201.01</v>
      </c>
      <c r="R233" s="59"/>
      <c r="S233" s="59" t="str">
        <f t="shared" si="63"/>
        <v>DR.PA.NE.060201.01</v>
      </c>
      <c r="T233" s="59"/>
      <c r="U233" s="60" t="str">
        <f t="shared" si="56"/>
        <v>IM.PA.NE.060201.01</v>
      </c>
      <c r="V233" s="59"/>
      <c r="W233" s="60" t="str">
        <f t="shared" si="57"/>
        <v>GE.PA.NE.060201.01</v>
      </c>
    </row>
    <row r="234" spans="1:31" s="57" customFormat="1" ht="14" customHeight="1">
      <c r="A234" s="57" t="s">
        <v>1736</v>
      </c>
      <c r="C234" s="58" t="s">
        <v>2222</v>
      </c>
      <c r="E234" s="58" t="s">
        <v>2217</v>
      </c>
      <c r="F234" s="57" t="s">
        <v>661</v>
      </c>
      <c r="G234" s="57" t="s">
        <v>1167</v>
      </c>
      <c r="H234" s="58" t="s">
        <v>2217</v>
      </c>
      <c r="J234" s="59" t="str">
        <f t="shared" si="58"/>
        <v>PA.NE.060202</v>
      </c>
      <c r="K234" s="58" t="s">
        <v>2212</v>
      </c>
      <c r="L234" s="57" t="str">
        <f t="shared" si="59"/>
        <v>Damped</v>
      </c>
      <c r="M234" s="59" t="str">
        <f t="shared" si="60"/>
        <v>PI.PA.NE.060202.01</v>
      </c>
      <c r="N234" s="59"/>
      <c r="O234" s="59" t="str">
        <f t="shared" si="61"/>
        <v>PH.PA.NE.060202.01</v>
      </c>
      <c r="Q234" s="59" t="str">
        <f t="shared" si="62"/>
        <v>CL.PA.NE.060202.01</v>
      </c>
      <c r="R234" s="59"/>
      <c r="S234" s="59" t="str">
        <f t="shared" si="63"/>
        <v>DR.PA.NE.060202.01</v>
      </c>
      <c r="T234" s="59"/>
      <c r="U234" s="60" t="str">
        <f t="shared" si="56"/>
        <v>IM.PA.NE.060202.01</v>
      </c>
      <c r="V234" s="59"/>
      <c r="W234" s="60" t="str">
        <f t="shared" si="57"/>
        <v>GE.PA.NE.060202.01</v>
      </c>
    </row>
    <row r="235" spans="1:31" s="57" customFormat="1" ht="14" customHeight="1">
      <c r="A235" s="57" t="s">
        <v>1736</v>
      </c>
      <c r="C235" s="58" t="s">
        <v>2222</v>
      </c>
      <c r="E235" s="58" t="s">
        <v>2217</v>
      </c>
      <c r="F235" s="57" t="s">
        <v>661</v>
      </c>
      <c r="G235" s="57" t="s">
        <v>1931</v>
      </c>
      <c r="H235" s="58" t="s">
        <v>2219</v>
      </c>
      <c r="J235" s="59" t="str">
        <f t="shared" si="58"/>
        <v>PA.NE.060203</v>
      </c>
      <c r="K235" s="58" t="s">
        <v>2212</v>
      </c>
      <c r="L235" s="57" t="str">
        <f t="shared" si="59"/>
        <v>Normal</v>
      </c>
      <c r="M235" s="59" t="str">
        <f t="shared" si="60"/>
        <v>PI.PA.NE.060203.01</v>
      </c>
      <c r="N235" s="59"/>
      <c r="O235" s="59" t="str">
        <f t="shared" si="61"/>
        <v>PH.PA.NE.060203.01</v>
      </c>
      <c r="Q235" s="59" t="str">
        <f t="shared" si="62"/>
        <v>CL.PA.NE.060203.01</v>
      </c>
      <c r="R235" s="59"/>
      <c r="S235" s="59" t="str">
        <f t="shared" si="63"/>
        <v>DR.PA.NE.060203.01</v>
      </c>
      <c r="T235" s="59"/>
      <c r="U235" s="60" t="str">
        <f t="shared" si="56"/>
        <v>IM.PA.NE.060203.01</v>
      </c>
      <c r="V235" s="59"/>
      <c r="W235" s="60" t="str">
        <f t="shared" si="57"/>
        <v>GE.PA.NE.060203.01</v>
      </c>
    </row>
    <row r="236" spans="1:31" s="57" customFormat="1" ht="14" customHeight="1">
      <c r="A236" s="57" t="s">
        <v>1736</v>
      </c>
      <c r="C236" s="58" t="s">
        <v>2222</v>
      </c>
      <c r="E236" s="58" t="s">
        <v>2217</v>
      </c>
      <c r="F236" s="57" t="s">
        <v>661</v>
      </c>
      <c r="G236" s="57" t="s">
        <v>1168</v>
      </c>
      <c r="H236" s="58" t="s">
        <v>2063</v>
      </c>
      <c r="J236" s="59" t="str">
        <f t="shared" si="58"/>
        <v>PA.NE.060204</v>
      </c>
      <c r="K236" s="58" t="s">
        <v>2212</v>
      </c>
      <c r="L236" s="57" t="str">
        <f t="shared" si="59"/>
        <v>Positional</v>
      </c>
      <c r="M236" s="59" t="str">
        <f t="shared" si="60"/>
        <v>PI.PA.NE.060204.01</v>
      </c>
      <c r="N236" s="59"/>
      <c r="O236" s="59" t="str">
        <f t="shared" si="61"/>
        <v>PH.PA.NE.060204.01</v>
      </c>
      <c r="Q236" s="59" t="str">
        <f t="shared" si="62"/>
        <v>CL.PA.NE.060204.01</v>
      </c>
      <c r="R236" s="59"/>
      <c r="S236" s="59" t="str">
        <f t="shared" si="63"/>
        <v>DR.PA.NE.060204.01</v>
      </c>
      <c r="T236" s="59"/>
      <c r="U236" s="60" t="str">
        <f t="shared" si="56"/>
        <v>IM.PA.NE.060204.01</v>
      </c>
      <c r="V236" s="59"/>
      <c r="W236" s="60" t="str">
        <f t="shared" si="57"/>
        <v>GE.PA.NE.060204.01</v>
      </c>
    </row>
    <row r="237" spans="1:31" s="57" customFormat="1" ht="14" customHeight="1">
      <c r="A237" s="57" t="s">
        <v>1736</v>
      </c>
      <c r="C237" s="58" t="s">
        <v>2222</v>
      </c>
      <c r="E237" s="58" t="s">
        <v>2217</v>
      </c>
      <c r="F237" s="57" t="s">
        <v>661</v>
      </c>
      <c r="G237" s="57" t="s">
        <v>663</v>
      </c>
      <c r="H237" s="58" t="s">
        <v>2065</v>
      </c>
      <c r="J237" s="59" t="str">
        <f t="shared" si="58"/>
        <v>PA.NE.060205</v>
      </c>
      <c r="K237" s="58" t="s">
        <v>2212</v>
      </c>
      <c r="L237" s="57" t="str">
        <f t="shared" si="59"/>
        <v>Whip</v>
      </c>
      <c r="M237" s="59" t="str">
        <f t="shared" si="60"/>
        <v>PI.PA.NE.060205.01</v>
      </c>
      <c r="N237" s="59"/>
      <c r="O237" s="59" t="str">
        <f t="shared" si="61"/>
        <v>PH.PA.NE.060205.01</v>
      </c>
      <c r="Q237" s="59" t="str">
        <f t="shared" si="62"/>
        <v>CL.PA.NE.060205.01</v>
      </c>
      <c r="R237" s="59"/>
      <c r="S237" s="59" t="str">
        <f t="shared" si="63"/>
        <v>DR.PA.NE.060205.01</v>
      </c>
      <c r="T237" s="59"/>
      <c r="U237" s="60" t="str">
        <f t="shared" si="56"/>
        <v>IM.PA.NE.060205.01</v>
      </c>
      <c r="V237" s="59"/>
      <c r="W237" s="60" t="str">
        <f t="shared" si="57"/>
        <v>GE.PA.NE.060205.01</v>
      </c>
    </row>
    <row r="238" spans="1:31" s="57" customFormat="1" ht="14" customHeight="1">
      <c r="A238" s="57" t="s">
        <v>1736</v>
      </c>
      <c r="B238" s="57" t="s">
        <v>664</v>
      </c>
      <c r="C238" s="58" t="s">
        <v>2376</v>
      </c>
      <c r="D238" s="57" t="s">
        <v>2636</v>
      </c>
      <c r="E238" s="58" t="s">
        <v>2212</v>
      </c>
      <c r="F238" s="57" t="s">
        <v>1006</v>
      </c>
      <c r="G238" s="57" t="s">
        <v>341</v>
      </c>
      <c r="H238" s="58" t="s">
        <v>2212</v>
      </c>
      <c r="J238" s="59" t="str">
        <f t="shared" si="58"/>
        <v>PA.NE.070101</v>
      </c>
      <c r="K238" s="58" t="s">
        <v>2212</v>
      </c>
      <c r="L238" s="57" t="str">
        <f t="shared" si="59"/>
        <v>Clean, dry, intact</v>
      </c>
      <c r="M238" s="59" t="str">
        <f t="shared" si="60"/>
        <v>PI.PA.NE.070101.01</v>
      </c>
      <c r="N238" s="59"/>
      <c r="O238" s="59" t="str">
        <f t="shared" si="61"/>
        <v>PH.PA.NE.070101.01</v>
      </c>
      <c r="Q238" s="59" t="str">
        <f t="shared" si="62"/>
        <v>CL.PA.NE.070101.01</v>
      </c>
      <c r="R238" s="59"/>
      <c r="S238" s="59" t="str">
        <f t="shared" si="63"/>
        <v>DR.PA.NE.070101.01</v>
      </c>
      <c r="T238" s="59"/>
      <c r="U238" s="60" t="str">
        <f t="shared" si="56"/>
        <v>IM.PA.NE.070101.01</v>
      </c>
      <c r="V238" s="59"/>
      <c r="W238" s="60" t="str">
        <f t="shared" si="57"/>
        <v>GE.PA.NE.070101.01</v>
      </c>
    </row>
    <row r="239" spans="1:31" s="57" customFormat="1" ht="14" customHeight="1">
      <c r="A239" s="57" t="s">
        <v>1736</v>
      </c>
      <c r="C239" s="58" t="s">
        <v>2376</v>
      </c>
      <c r="E239" s="58" t="s">
        <v>2212</v>
      </c>
      <c r="F239" s="57" t="s">
        <v>1006</v>
      </c>
      <c r="G239" s="57" t="s">
        <v>2492</v>
      </c>
      <c r="H239" s="58" t="s">
        <v>2217</v>
      </c>
      <c r="J239" s="59" t="str">
        <f t="shared" si="58"/>
        <v>PA.NE.070102</v>
      </c>
      <c r="K239" s="58" t="s">
        <v>2212</v>
      </c>
      <c r="L239" s="57" t="str">
        <f t="shared" si="59"/>
        <v>Occlusive</v>
      </c>
      <c r="M239" s="59" t="str">
        <f t="shared" si="60"/>
        <v>PI.PA.NE.070102.01</v>
      </c>
      <c r="N239" s="59"/>
      <c r="O239" s="59" t="str">
        <f t="shared" si="61"/>
        <v>PH.PA.NE.070102.01</v>
      </c>
      <c r="Q239" s="59" t="str">
        <f t="shared" si="62"/>
        <v>CL.PA.NE.070102.01</v>
      </c>
      <c r="R239" s="59"/>
      <c r="S239" s="59" t="str">
        <f t="shared" si="63"/>
        <v>DR.PA.NE.070102.01</v>
      </c>
      <c r="T239" s="59"/>
      <c r="U239" s="60" t="str">
        <f t="shared" si="56"/>
        <v>IM.PA.NE.070102.01</v>
      </c>
      <c r="V239" s="59"/>
      <c r="W239" s="60" t="str">
        <f t="shared" si="57"/>
        <v>GE.PA.NE.070102.01</v>
      </c>
    </row>
    <row r="240" spans="1:31" s="57" customFormat="1" ht="14" customHeight="1">
      <c r="A240" s="57" t="s">
        <v>1736</v>
      </c>
      <c r="C240" s="58" t="s">
        <v>2376</v>
      </c>
      <c r="E240" s="58" t="s">
        <v>2212</v>
      </c>
      <c r="F240" s="57" t="s">
        <v>1006</v>
      </c>
      <c r="G240" s="57" t="s">
        <v>488</v>
      </c>
      <c r="H240" s="58" t="s">
        <v>2219</v>
      </c>
      <c r="J240" s="59" t="str">
        <f t="shared" si="58"/>
        <v>PA.NE.070103</v>
      </c>
      <c r="K240" s="58" t="s">
        <v>2212</v>
      </c>
      <c r="L240" s="57" t="str">
        <f t="shared" si="59"/>
        <v>Non occlusive</v>
      </c>
      <c r="M240" s="59" t="str">
        <f t="shared" si="60"/>
        <v>PI.PA.NE.070103.01</v>
      </c>
      <c r="N240" s="59"/>
      <c r="O240" s="59" t="str">
        <f t="shared" si="61"/>
        <v>PH.PA.NE.070103.01</v>
      </c>
      <c r="Q240" s="59" t="str">
        <f t="shared" si="62"/>
        <v>CL.PA.NE.070103.01</v>
      </c>
      <c r="R240" s="59"/>
      <c r="S240" s="59" t="str">
        <f t="shared" si="63"/>
        <v>DR.PA.NE.070103.01</v>
      </c>
      <c r="T240" s="59"/>
      <c r="U240" s="60" t="str">
        <f t="shared" si="56"/>
        <v>IM.PA.NE.070103.01</v>
      </c>
      <c r="V240" s="59"/>
      <c r="W240" s="60" t="str">
        <f t="shared" si="57"/>
        <v>GE.PA.NE.070103.01</v>
      </c>
    </row>
    <row r="241" spans="1:23" s="57" customFormat="1" ht="14" customHeight="1">
      <c r="A241" s="57" t="s">
        <v>1736</v>
      </c>
      <c r="C241" s="58" t="s">
        <v>2376</v>
      </c>
      <c r="E241" s="58" t="s">
        <v>2212</v>
      </c>
      <c r="F241" s="57" t="s">
        <v>1006</v>
      </c>
      <c r="G241" s="57" t="s">
        <v>660</v>
      </c>
      <c r="H241" s="58" t="s">
        <v>2063</v>
      </c>
      <c r="J241" s="59" t="str">
        <f t="shared" si="58"/>
        <v>PA.NE.070104</v>
      </c>
      <c r="K241" s="58" t="s">
        <v>2212</v>
      </c>
      <c r="L241" s="57" t="str">
        <f t="shared" si="59"/>
        <v>Dressing changed</v>
      </c>
      <c r="M241" s="59" t="str">
        <f t="shared" si="60"/>
        <v>PI.PA.NE.070104.01</v>
      </c>
      <c r="N241" s="59"/>
      <c r="O241" s="59" t="str">
        <f t="shared" si="61"/>
        <v>PH.PA.NE.070104.01</v>
      </c>
      <c r="Q241" s="59" t="str">
        <f t="shared" si="62"/>
        <v>CL.PA.NE.070104.01</v>
      </c>
      <c r="R241" s="59"/>
      <c r="S241" s="59" t="str">
        <f t="shared" si="63"/>
        <v>DR.PA.NE.070104.01</v>
      </c>
      <c r="T241" s="59"/>
      <c r="U241" s="60" t="str">
        <f t="shared" si="56"/>
        <v>IM.PA.NE.070104.01</v>
      </c>
      <c r="V241" s="59"/>
      <c r="W241" s="60" t="str">
        <f t="shared" si="57"/>
        <v>GE.PA.NE.070104.01</v>
      </c>
    </row>
    <row r="242" spans="1:23" s="57" customFormat="1" ht="14" customHeight="1">
      <c r="A242" s="57" t="s">
        <v>1736</v>
      </c>
      <c r="C242" s="58" t="s">
        <v>2376</v>
      </c>
      <c r="E242" s="58" t="s">
        <v>2212</v>
      </c>
      <c r="F242" s="57" t="s">
        <v>1006</v>
      </c>
      <c r="G242" s="57" t="s">
        <v>487</v>
      </c>
      <c r="H242" s="58" t="s">
        <v>2065</v>
      </c>
      <c r="J242" s="59" t="str">
        <f t="shared" si="58"/>
        <v>PA.NE.070105</v>
      </c>
      <c r="K242" s="58" t="s">
        <v>2212</v>
      </c>
      <c r="L242" s="57" t="str">
        <f t="shared" si="59"/>
        <v>Dressing reinforced</v>
      </c>
      <c r="M242" s="59" t="str">
        <f t="shared" si="60"/>
        <v>PI.PA.NE.070105.01</v>
      </c>
      <c r="N242" s="59"/>
      <c r="O242" s="59" t="str">
        <f t="shared" si="61"/>
        <v>PH.PA.NE.070105.01</v>
      </c>
      <c r="Q242" s="59" t="str">
        <f t="shared" si="62"/>
        <v>CL.PA.NE.070105.01</v>
      </c>
      <c r="R242" s="59"/>
      <c r="S242" s="59" t="str">
        <f t="shared" si="63"/>
        <v>DR.PA.NE.070105.01</v>
      </c>
      <c r="T242" s="59"/>
      <c r="U242" s="60" t="str">
        <f t="shared" si="56"/>
        <v>IM.PA.NE.070105.01</v>
      </c>
      <c r="V242" s="59"/>
      <c r="W242" s="60" t="str">
        <f t="shared" si="57"/>
        <v>GE.PA.NE.070105.01</v>
      </c>
    </row>
    <row r="243" spans="1:23" s="57" customFormat="1" ht="14" customHeight="1">
      <c r="A243" s="57" t="s">
        <v>1736</v>
      </c>
      <c r="C243" s="58" t="s">
        <v>2376</v>
      </c>
      <c r="D243" s="57" t="s">
        <v>2629</v>
      </c>
      <c r="E243" s="58" t="s">
        <v>2217</v>
      </c>
      <c r="F243" s="57" t="s">
        <v>1007</v>
      </c>
      <c r="G243" s="57" t="s">
        <v>486</v>
      </c>
      <c r="H243" s="58" t="s">
        <v>2212</v>
      </c>
      <c r="J243" s="59" t="str">
        <f t="shared" si="58"/>
        <v>PA.NE.070201</v>
      </c>
      <c r="K243" s="58" t="s">
        <v>2212</v>
      </c>
      <c r="L243" s="57" t="str">
        <f t="shared" si="59"/>
        <v>Intercranial drain</v>
      </c>
      <c r="M243" s="59" t="str">
        <f t="shared" si="60"/>
        <v>PI.PA.NE.070201.01</v>
      </c>
      <c r="N243" s="59"/>
      <c r="O243" s="59" t="str">
        <f t="shared" si="61"/>
        <v>PH.PA.NE.070201.01</v>
      </c>
      <c r="Q243" s="59" t="str">
        <f t="shared" si="62"/>
        <v>CL.PA.NE.070201.01</v>
      </c>
      <c r="R243" s="59"/>
      <c r="S243" s="59" t="str">
        <f t="shared" si="63"/>
        <v>DR.PA.NE.070201.01</v>
      </c>
      <c r="T243" s="59"/>
      <c r="U243" s="60" t="str">
        <f t="shared" si="56"/>
        <v>IM.PA.NE.070201.01</v>
      </c>
      <c r="V243" s="59"/>
      <c r="W243" s="60" t="str">
        <f t="shared" si="57"/>
        <v>GE.PA.NE.070201.01</v>
      </c>
    </row>
    <row r="244" spans="1:23" s="57" customFormat="1" ht="14" customHeight="1">
      <c r="A244" s="57" t="s">
        <v>1736</v>
      </c>
      <c r="C244" s="58" t="s">
        <v>2376</v>
      </c>
      <c r="E244" s="58" t="s">
        <v>2217</v>
      </c>
      <c r="F244" s="57" t="s">
        <v>1007</v>
      </c>
      <c r="G244" s="57" t="s">
        <v>484</v>
      </c>
      <c r="H244" s="58" t="s">
        <v>2217</v>
      </c>
      <c r="J244" s="59" t="str">
        <f t="shared" si="58"/>
        <v>PA.NE.070202</v>
      </c>
      <c r="K244" s="58" t="s">
        <v>2212</v>
      </c>
      <c r="L244" s="57" t="str">
        <f t="shared" si="59"/>
        <v>External ventricular drain</v>
      </c>
      <c r="M244" s="59" t="str">
        <f t="shared" si="60"/>
        <v>PI.PA.NE.070202.01</v>
      </c>
      <c r="N244" s="59"/>
      <c r="O244" s="59" t="str">
        <f t="shared" si="61"/>
        <v>PH.PA.NE.070202.01</v>
      </c>
      <c r="Q244" s="59" t="str">
        <f t="shared" si="62"/>
        <v>CL.PA.NE.070202.01</v>
      </c>
      <c r="R244" s="59"/>
      <c r="S244" s="59" t="str">
        <f t="shared" si="63"/>
        <v>DR.PA.NE.070202.01</v>
      </c>
      <c r="T244" s="59"/>
      <c r="U244" s="60" t="str">
        <f t="shared" si="56"/>
        <v>IM.PA.NE.070202.01</v>
      </c>
      <c r="V244" s="59"/>
      <c r="W244" s="60" t="str">
        <f t="shared" si="57"/>
        <v>GE.PA.NE.070202.01</v>
      </c>
    </row>
    <row r="245" spans="1:23" s="57" customFormat="1" ht="14" customHeight="1">
      <c r="A245" s="57" t="s">
        <v>1736</v>
      </c>
      <c r="C245" s="58" t="s">
        <v>2376</v>
      </c>
      <c r="E245" s="58" t="s">
        <v>2217</v>
      </c>
      <c r="F245" s="57" t="s">
        <v>1007</v>
      </c>
      <c r="G245" s="57" t="s">
        <v>485</v>
      </c>
      <c r="H245" s="58" t="s">
        <v>2219</v>
      </c>
      <c r="J245" s="59" t="str">
        <f t="shared" si="58"/>
        <v>PA.NE.070203</v>
      </c>
      <c r="K245" s="58" t="s">
        <v>2212</v>
      </c>
      <c r="L245" s="57" t="str">
        <f t="shared" si="59"/>
        <v>Lumbar drain</v>
      </c>
      <c r="M245" s="59" t="str">
        <f t="shared" si="60"/>
        <v>PI.PA.NE.070203.01</v>
      </c>
      <c r="N245" s="59"/>
      <c r="O245" s="59" t="str">
        <f t="shared" si="61"/>
        <v>PH.PA.NE.070203.01</v>
      </c>
      <c r="Q245" s="59" t="str">
        <f t="shared" si="62"/>
        <v>CL.PA.NE.070203.01</v>
      </c>
      <c r="R245" s="59"/>
      <c r="S245" s="59" t="str">
        <f t="shared" si="63"/>
        <v>DR.PA.NE.070203.01</v>
      </c>
      <c r="T245" s="59"/>
      <c r="U245" s="60" t="str">
        <f t="shared" si="56"/>
        <v>IM.PA.NE.070203.01</v>
      </c>
      <c r="V245" s="59"/>
      <c r="W245" s="60" t="str">
        <f t="shared" si="57"/>
        <v>GE.PA.NE.070203.01</v>
      </c>
    </row>
    <row r="246" spans="1:23" s="57" customFormat="1" ht="14" customHeight="1">
      <c r="A246" s="57" t="s">
        <v>1736</v>
      </c>
      <c r="C246" s="58" t="s">
        <v>2376</v>
      </c>
      <c r="E246" s="58" t="s">
        <v>2217</v>
      </c>
      <c r="F246" s="57" t="s">
        <v>1007</v>
      </c>
      <c r="G246" s="57" t="s">
        <v>483</v>
      </c>
      <c r="H246" s="58" t="s">
        <v>2063</v>
      </c>
      <c r="J246" s="59" t="str">
        <f t="shared" si="58"/>
        <v>PA.NE.070204</v>
      </c>
      <c r="K246" s="58" t="s">
        <v>2212</v>
      </c>
      <c r="L246" s="57" t="str">
        <f t="shared" si="59"/>
        <v>Thoracic drain</v>
      </c>
      <c r="M246" s="59" t="str">
        <f t="shared" si="60"/>
        <v>PI.PA.NE.070204.01</v>
      </c>
      <c r="N246" s="59"/>
      <c r="O246" s="59" t="str">
        <f t="shared" si="61"/>
        <v>PH.PA.NE.070204.01</v>
      </c>
      <c r="Q246" s="59" t="str">
        <f t="shared" si="62"/>
        <v>CL.PA.NE.070204.01</v>
      </c>
      <c r="R246" s="59"/>
      <c r="S246" s="59" t="str">
        <f t="shared" si="63"/>
        <v>DR.PA.NE.070204.01</v>
      </c>
      <c r="T246" s="59"/>
      <c r="U246" s="60" t="str">
        <f t="shared" si="56"/>
        <v>IM.PA.NE.070204.01</v>
      </c>
      <c r="V246" s="59"/>
      <c r="W246" s="60" t="str">
        <f t="shared" si="57"/>
        <v>GE.PA.NE.070204.01</v>
      </c>
    </row>
    <row r="247" spans="1:23" s="57" customFormat="1" ht="14" customHeight="1">
      <c r="A247" s="57" t="s">
        <v>1736</v>
      </c>
      <c r="C247" s="58" t="s">
        <v>2376</v>
      </c>
      <c r="E247" s="58" t="s">
        <v>2217</v>
      </c>
      <c r="F247" s="57" t="s">
        <v>1007</v>
      </c>
      <c r="G247" s="57" t="s">
        <v>972</v>
      </c>
      <c r="H247" s="58" t="s">
        <v>2065</v>
      </c>
      <c r="J247" s="59" t="str">
        <f t="shared" si="58"/>
        <v>PA.NE.070205</v>
      </c>
      <c r="K247" s="58" t="s">
        <v>2212</v>
      </c>
      <c r="L247" s="57" t="str">
        <f t="shared" si="59"/>
        <v>Other, specify:</v>
      </c>
      <c r="M247" s="59" t="str">
        <f t="shared" si="60"/>
        <v>PI.PA.NE.070205.01</v>
      </c>
      <c r="N247" s="59"/>
      <c r="O247" s="59" t="str">
        <f t="shared" si="61"/>
        <v>PH.PA.NE.070205.01</v>
      </c>
      <c r="Q247" s="59" t="str">
        <f t="shared" si="62"/>
        <v>CL.PA.NE.070205.01</v>
      </c>
      <c r="R247" s="59"/>
      <c r="S247" s="59" t="str">
        <f t="shared" si="63"/>
        <v>DR.PA.NE.070205.01</v>
      </c>
      <c r="T247" s="59"/>
      <c r="U247" s="60" t="str">
        <f t="shared" si="56"/>
        <v>IM.PA.NE.070205.01</v>
      </c>
      <c r="V247" s="59"/>
      <c r="W247" s="60" t="str">
        <f t="shared" si="57"/>
        <v>GE.PA.NE.070205.01</v>
      </c>
    </row>
    <row r="248" spans="1:23" s="57" customFormat="1" ht="14" customHeight="1">
      <c r="A248" s="57" t="s">
        <v>1736</v>
      </c>
      <c r="C248" s="58" t="s">
        <v>2376</v>
      </c>
      <c r="D248" s="57" t="s">
        <v>1008</v>
      </c>
      <c r="E248" s="58" t="s">
        <v>2219</v>
      </c>
      <c r="F248" s="57" t="s">
        <v>830</v>
      </c>
      <c r="G248" s="57" t="s">
        <v>2117</v>
      </c>
      <c r="H248" s="58" t="s">
        <v>2212</v>
      </c>
      <c r="J248" s="59" t="str">
        <f t="shared" si="58"/>
        <v>PA.NE.070301</v>
      </c>
      <c r="K248" s="58" t="s">
        <v>2212</v>
      </c>
      <c r="L248" s="57" t="str">
        <f t="shared" si="59"/>
        <v>None</v>
      </c>
      <c r="M248" s="59" t="str">
        <f t="shared" si="60"/>
        <v>PI.PA.NE.070301.01</v>
      </c>
      <c r="N248" s="59"/>
      <c r="O248" s="59" t="str">
        <f t="shared" si="61"/>
        <v>PH.PA.NE.070301.01</v>
      </c>
      <c r="Q248" s="59" t="str">
        <f t="shared" si="62"/>
        <v>CL.PA.NE.070301.01</v>
      </c>
      <c r="R248" s="59"/>
      <c r="S248" s="59" t="str">
        <f t="shared" si="63"/>
        <v>DR.PA.NE.070301.01</v>
      </c>
      <c r="T248" s="59"/>
      <c r="U248" s="60" t="str">
        <f t="shared" si="56"/>
        <v>IM.PA.NE.070301.01</v>
      </c>
      <c r="V248" s="59"/>
      <c r="W248" s="60" t="str">
        <f t="shared" si="57"/>
        <v>GE.PA.NE.070301.01</v>
      </c>
    </row>
    <row r="249" spans="1:23" s="57" customFormat="1" ht="14" customHeight="1">
      <c r="A249" s="57" t="s">
        <v>1736</v>
      </c>
      <c r="C249" s="58" t="s">
        <v>2376</v>
      </c>
      <c r="E249" s="58" t="s">
        <v>2219</v>
      </c>
      <c r="F249" s="57" t="s">
        <v>830</v>
      </c>
      <c r="G249" s="57" t="s">
        <v>1324</v>
      </c>
      <c r="H249" s="58" t="s">
        <v>2217</v>
      </c>
      <c r="J249" s="59" t="str">
        <f t="shared" si="58"/>
        <v>PA.NE.070302</v>
      </c>
      <c r="K249" s="58" t="s">
        <v>2212</v>
      </c>
      <c r="L249" s="57" t="str">
        <f t="shared" si="59"/>
        <v>Clear</v>
      </c>
      <c r="M249" s="59" t="str">
        <f t="shared" si="60"/>
        <v>PI.PA.NE.070302.01</v>
      </c>
      <c r="N249" s="59"/>
      <c r="O249" s="59" t="str">
        <f t="shared" si="61"/>
        <v>PH.PA.NE.070302.01</v>
      </c>
      <c r="Q249" s="59" t="str">
        <f t="shared" si="62"/>
        <v>CL.PA.NE.070302.01</v>
      </c>
      <c r="R249" s="59"/>
      <c r="S249" s="59" t="str">
        <f t="shared" si="63"/>
        <v>DR.PA.NE.070302.01</v>
      </c>
      <c r="T249" s="59"/>
      <c r="U249" s="60" t="str">
        <f t="shared" si="56"/>
        <v>IM.PA.NE.070302.01</v>
      </c>
      <c r="V249" s="59"/>
      <c r="W249" s="60" t="str">
        <f t="shared" si="57"/>
        <v>GE.PA.NE.070302.01</v>
      </c>
    </row>
    <row r="250" spans="1:23" s="57" customFormat="1" ht="14" customHeight="1">
      <c r="A250" s="57" t="s">
        <v>1736</v>
      </c>
      <c r="C250" s="58" t="s">
        <v>2376</v>
      </c>
      <c r="E250" s="58" t="s">
        <v>2219</v>
      </c>
      <c r="F250" s="57" t="s">
        <v>830</v>
      </c>
      <c r="G250" s="57" t="s">
        <v>1792</v>
      </c>
      <c r="H250" s="58" t="s">
        <v>2219</v>
      </c>
      <c r="J250" s="59" t="str">
        <f t="shared" si="58"/>
        <v>PA.NE.070303</v>
      </c>
      <c r="K250" s="58" t="s">
        <v>2212</v>
      </c>
      <c r="L250" s="57" t="str">
        <f t="shared" si="59"/>
        <v>Serous</v>
      </c>
      <c r="M250" s="59" t="str">
        <f t="shared" si="60"/>
        <v>PI.PA.NE.070303.01</v>
      </c>
      <c r="N250" s="59"/>
      <c r="O250" s="59" t="str">
        <f t="shared" si="61"/>
        <v>PH.PA.NE.070303.01</v>
      </c>
      <c r="Q250" s="59" t="str">
        <f t="shared" si="62"/>
        <v>CL.PA.NE.070303.01</v>
      </c>
      <c r="R250" s="59"/>
      <c r="S250" s="59" t="str">
        <f t="shared" si="63"/>
        <v>DR.PA.NE.070303.01</v>
      </c>
      <c r="T250" s="59"/>
      <c r="U250" s="60" t="str">
        <f t="shared" si="56"/>
        <v>IM.PA.NE.070303.01</v>
      </c>
      <c r="V250" s="59"/>
      <c r="W250" s="60" t="str">
        <f t="shared" si="57"/>
        <v>GE.PA.NE.070303.01</v>
      </c>
    </row>
    <row r="251" spans="1:23" s="57" customFormat="1" ht="14" customHeight="1">
      <c r="A251" s="57" t="s">
        <v>1736</v>
      </c>
      <c r="C251" s="58" t="s">
        <v>2376</v>
      </c>
      <c r="E251" s="58" t="s">
        <v>2219</v>
      </c>
      <c r="F251" s="57" t="s">
        <v>830</v>
      </c>
      <c r="G251" s="57" t="s">
        <v>1720</v>
      </c>
      <c r="H251" s="58" t="s">
        <v>2063</v>
      </c>
      <c r="J251" s="59" t="str">
        <f t="shared" si="58"/>
        <v>PA.NE.070304</v>
      </c>
      <c r="K251" s="58" t="s">
        <v>2212</v>
      </c>
      <c r="L251" s="57" t="str">
        <f t="shared" si="59"/>
        <v>Cloudy</v>
      </c>
      <c r="M251" s="59" t="str">
        <f t="shared" si="60"/>
        <v>PI.PA.NE.070304.01</v>
      </c>
      <c r="N251" s="59"/>
      <c r="O251" s="59" t="str">
        <f t="shared" si="61"/>
        <v>PH.PA.NE.070304.01</v>
      </c>
      <c r="Q251" s="59" t="str">
        <f t="shared" si="62"/>
        <v>CL.PA.NE.070304.01</v>
      </c>
      <c r="R251" s="59"/>
      <c r="S251" s="59" t="str">
        <f t="shared" si="63"/>
        <v>DR.PA.NE.070304.01</v>
      </c>
      <c r="T251" s="59"/>
      <c r="U251" s="60" t="str">
        <f t="shared" si="56"/>
        <v>IM.PA.NE.070304.01</v>
      </c>
      <c r="V251" s="59"/>
      <c r="W251" s="60" t="str">
        <f t="shared" si="57"/>
        <v>GE.PA.NE.070304.01</v>
      </c>
    </row>
    <row r="252" spans="1:23" s="57" customFormat="1" ht="14" customHeight="1">
      <c r="A252" s="57" t="s">
        <v>1736</v>
      </c>
      <c r="C252" s="58" t="s">
        <v>2376</v>
      </c>
      <c r="E252" s="58" t="s">
        <v>2219</v>
      </c>
      <c r="F252" s="57" t="s">
        <v>830</v>
      </c>
      <c r="G252" s="57" t="s">
        <v>1793</v>
      </c>
      <c r="H252" s="58" t="s">
        <v>2065</v>
      </c>
      <c r="J252" s="59" t="str">
        <f t="shared" si="58"/>
        <v>PA.NE.070305</v>
      </c>
      <c r="K252" s="58" t="s">
        <v>2212</v>
      </c>
      <c r="L252" s="57" t="str">
        <f t="shared" si="59"/>
        <v>Serosanguinous</v>
      </c>
      <c r="M252" s="59" t="str">
        <f t="shared" si="60"/>
        <v>PI.PA.NE.070305.01</v>
      </c>
      <c r="N252" s="59"/>
      <c r="O252" s="59" t="str">
        <f t="shared" si="61"/>
        <v>PH.PA.NE.070305.01</v>
      </c>
      <c r="Q252" s="59" t="str">
        <f t="shared" si="62"/>
        <v>CL.PA.NE.070305.01</v>
      </c>
      <c r="R252" s="59"/>
      <c r="S252" s="59" t="str">
        <f t="shared" si="63"/>
        <v>DR.PA.NE.070305.01</v>
      </c>
      <c r="T252" s="59"/>
      <c r="U252" s="60" t="str">
        <f t="shared" si="56"/>
        <v>IM.PA.NE.070305.01</v>
      </c>
      <c r="V252" s="59"/>
      <c r="W252" s="60" t="str">
        <f t="shared" si="57"/>
        <v>GE.PA.NE.070305.01</v>
      </c>
    </row>
    <row r="253" spans="1:23" s="57" customFormat="1" ht="14" customHeight="1">
      <c r="A253" s="57" t="s">
        <v>1736</v>
      </c>
      <c r="C253" s="58" t="s">
        <v>2376</v>
      </c>
      <c r="E253" s="58" t="s">
        <v>2219</v>
      </c>
      <c r="F253" s="57" t="s">
        <v>830</v>
      </c>
      <c r="G253" s="57" t="s">
        <v>1791</v>
      </c>
      <c r="H253" s="58" t="s">
        <v>2222</v>
      </c>
      <c r="J253" s="59" t="str">
        <f t="shared" si="58"/>
        <v>PA.NE.070306</v>
      </c>
      <c r="K253" s="58" t="s">
        <v>2212</v>
      </c>
      <c r="L253" s="57" t="str">
        <f t="shared" si="59"/>
        <v>Bloody</v>
      </c>
      <c r="M253" s="59" t="str">
        <f t="shared" si="60"/>
        <v>PI.PA.NE.070306.01</v>
      </c>
      <c r="N253" s="59"/>
      <c r="O253" s="59" t="str">
        <f t="shared" si="61"/>
        <v>PH.PA.NE.070306.01</v>
      </c>
      <c r="Q253" s="59" t="str">
        <f t="shared" si="62"/>
        <v>CL.PA.NE.070306.01</v>
      </c>
      <c r="R253" s="59"/>
      <c r="S253" s="59" t="str">
        <f t="shared" si="63"/>
        <v>DR.PA.NE.070306.01</v>
      </c>
      <c r="T253" s="59"/>
      <c r="U253" s="60" t="str">
        <f t="shared" si="56"/>
        <v>IM.PA.NE.070306.01</v>
      </c>
      <c r="V253" s="59"/>
      <c r="W253" s="60" t="str">
        <f t="shared" si="57"/>
        <v>GE.PA.NE.070306.01</v>
      </c>
    </row>
    <row r="254" spans="1:23" s="57" customFormat="1" ht="14" customHeight="1">
      <c r="A254" s="57" t="s">
        <v>1736</v>
      </c>
      <c r="C254" s="58" t="s">
        <v>2376</v>
      </c>
      <c r="E254" s="58" t="s">
        <v>2219</v>
      </c>
      <c r="F254" s="57" t="s">
        <v>830</v>
      </c>
      <c r="G254" s="57" t="s">
        <v>1721</v>
      </c>
      <c r="H254" s="58" t="s">
        <v>2376</v>
      </c>
      <c r="J254" s="59" t="str">
        <f t="shared" si="58"/>
        <v>PA.NE.070307</v>
      </c>
      <c r="K254" s="58" t="s">
        <v>2212</v>
      </c>
      <c r="L254" s="57" t="str">
        <f t="shared" si="59"/>
        <v>Sediment</v>
      </c>
      <c r="M254" s="59" t="str">
        <f t="shared" si="60"/>
        <v>PI.PA.NE.070307.01</v>
      </c>
      <c r="N254" s="59"/>
      <c r="O254" s="59" t="str">
        <f t="shared" si="61"/>
        <v>PH.PA.NE.070307.01</v>
      </c>
      <c r="Q254" s="59" t="str">
        <f t="shared" si="62"/>
        <v>CL.PA.NE.070307.01</v>
      </c>
      <c r="R254" s="59"/>
      <c r="S254" s="59" t="str">
        <f t="shared" si="63"/>
        <v>DR.PA.NE.070307.01</v>
      </c>
      <c r="T254" s="59"/>
      <c r="U254" s="60" t="str">
        <f t="shared" si="56"/>
        <v>IM.PA.NE.070307.01</v>
      </c>
      <c r="V254" s="59"/>
      <c r="W254" s="60" t="str">
        <f t="shared" si="57"/>
        <v>GE.PA.NE.070307.01</v>
      </c>
    </row>
    <row r="255" spans="1:23" s="57" customFormat="1" ht="14" customHeight="1">
      <c r="A255" s="57" t="s">
        <v>1736</v>
      </c>
      <c r="C255" s="58" t="s">
        <v>2376</v>
      </c>
      <c r="D255" s="57" t="s">
        <v>1165</v>
      </c>
      <c r="E255" s="58" t="s">
        <v>2063</v>
      </c>
      <c r="F255" s="57" t="s">
        <v>831</v>
      </c>
      <c r="G255" s="57" t="s">
        <v>1931</v>
      </c>
      <c r="H255" s="58" t="s">
        <v>2212</v>
      </c>
      <c r="J255" s="59" t="str">
        <f t="shared" si="58"/>
        <v>PA.NE.070401</v>
      </c>
      <c r="K255" s="58" t="s">
        <v>2212</v>
      </c>
      <c r="L255" s="57" t="str">
        <f t="shared" si="59"/>
        <v>Normal</v>
      </c>
      <c r="M255" s="59" t="str">
        <f t="shared" si="60"/>
        <v>PI.PA.NE.070401.01</v>
      </c>
      <c r="N255" s="59"/>
      <c r="O255" s="59" t="str">
        <f t="shared" si="61"/>
        <v>PH.PA.NE.070401.01</v>
      </c>
      <c r="Q255" s="59" t="str">
        <f t="shared" si="62"/>
        <v>CL.PA.NE.070401.01</v>
      </c>
      <c r="R255" s="59"/>
      <c r="S255" s="59" t="str">
        <f t="shared" si="63"/>
        <v>DR.PA.NE.070401.01</v>
      </c>
      <c r="T255" s="59"/>
      <c r="U255" s="60" t="str">
        <f t="shared" si="56"/>
        <v>IM.PA.NE.070401.01</v>
      </c>
      <c r="V255" s="59"/>
      <c r="W255" s="60" t="str">
        <f t="shared" si="57"/>
        <v>GE.PA.NE.070401.01</v>
      </c>
    </row>
    <row r="256" spans="1:23" s="57" customFormat="1" ht="14" customHeight="1">
      <c r="A256" s="57" t="s">
        <v>1736</v>
      </c>
      <c r="C256" s="58" t="s">
        <v>2376</v>
      </c>
      <c r="E256" s="58" t="s">
        <v>2063</v>
      </c>
      <c r="F256" s="57" t="s">
        <v>831</v>
      </c>
      <c r="G256" s="57" t="s">
        <v>1167</v>
      </c>
      <c r="H256" s="58" t="s">
        <v>2217</v>
      </c>
      <c r="J256" s="59" t="str">
        <f t="shared" si="58"/>
        <v>PA.NE.070402</v>
      </c>
      <c r="K256" s="58" t="s">
        <v>2212</v>
      </c>
      <c r="L256" s="57" t="str">
        <f t="shared" si="59"/>
        <v>Damped</v>
      </c>
      <c r="M256" s="59" t="str">
        <f t="shared" si="60"/>
        <v>PI.PA.NE.070402.01</v>
      </c>
      <c r="N256" s="59"/>
      <c r="O256" s="59" t="str">
        <f t="shared" si="61"/>
        <v>PH.PA.NE.070402.01</v>
      </c>
      <c r="Q256" s="59" t="str">
        <f t="shared" si="62"/>
        <v>CL.PA.NE.070402.01</v>
      </c>
      <c r="R256" s="59"/>
      <c r="S256" s="59" t="str">
        <f t="shared" si="63"/>
        <v>DR.PA.NE.070402.01</v>
      </c>
      <c r="T256" s="59"/>
      <c r="U256" s="60" t="str">
        <f t="shared" si="56"/>
        <v>IM.PA.NE.070402.01</v>
      </c>
      <c r="V256" s="59"/>
      <c r="W256" s="60" t="str">
        <f t="shared" si="57"/>
        <v>GE.PA.NE.070402.01</v>
      </c>
    </row>
    <row r="257" spans="1:31" s="57" customFormat="1" ht="14" customHeight="1">
      <c r="A257" s="57" t="s">
        <v>1736</v>
      </c>
      <c r="C257" s="58" t="s">
        <v>2376</v>
      </c>
      <c r="E257" s="58" t="s">
        <v>2063</v>
      </c>
      <c r="F257" s="57" t="s">
        <v>831</v>
      </c>
      <c r="G257" s="57" t="s">
        <v>1168</v>
      </c>
      <c r="H257" s="58" t="s">
        <v>2219</v>
      </c>
      <c r="J257" s="59" t="str">
        <f t="shared" si="58"/>
        <v>PA.NE.070403</v>
      </c>
      <c r="K257" s="58" t="s">
        <v>2212</v>
      </c>
      <c r="L257" s="57" t="str">
        <f t="shared" si="59"/>
        <v>Positional</v>
      </c>
      <c r="M257" s="59" t="str">
        <f t="shared" si="60"/>
        <v>PI.PA.NE.070403.01</v>
      </c>
      <c r="N257" s="59"/>
      <c r="O257" s="59" t="str">
        <f t="shared" si="61"/>
        <v>PH.PA.NE.070403.01</v>
      </c>
      <c r="Q257" s="59" t="str">
        <f t="shared" si="62"/>
        <v>CL.PA.NE.070403.01</v>
      </c>
      <c r="R257" s="59"/>
      <c r="S257" s="59" t="str">
        <f t="shared" si="63"/>
        <v>DR.PA.NE.070403.01</v>
      </c>
      <c r="T257" s="59"/>
      <c r="U257" s="60" t="str">
        <f t="shared" si="56"/>
        <v>IM.PA.NE.070403.01</v>
      </c>
      <c r="V257" s="59"/>
      <c r="W257" s="60" t="str">
        <f t="shared" si="57"/>
        <v>GE.PA.NE.070403.01</v>
      </c>
    </row>
    <row r="258" spans="1:31" s="57" customFormat="1" ht="14" customHeight="1">
      <c r="A258" s="57" t="s">
        <v>1736</v>
      </c>
      <c r="C258" s="58" t="s">
        <v>2376</v>
      </c>
      <c r="E258" s="58" t="s">
        <v>2063</v>
      </c>
      <c r="F258" s="57" t="s">
        <v>831</v>
      </c>
      <c r="G258" s="57" t="s">
        <v>1780</v>
      </c>
      <c r="H258" s="58" t="s">
        <v>2063</v>
      </c>
      <c r="J258" s="59" t="str">
        <f t="shared" si="58"/>
        <v>PA.NE.070404</v>
      </c>
      <c r="K258" s="58" t="s">
        <v>2212</v>
      </c>
      <c r="L258" s="57" t="str">
        <f t="shared" si="59"/>
        <v>Flat</v>
      </c>
      <c r="M258" s="59" t="str">
        <f t="shared" si="60"/>
        <v>PI.PA.NE.070404.01</v>
      </c>
      <c r="N258" s="59"/>
      <c r="O258" s="59" t="str">
        <f t="shared" si="61"/>
        <v>PH.PA.NE.070404.01</v>
      </c>
      <c r="Q258" s="59" t="str">
        <f t="shared" si="62"/>
        <v>CL.PA.NE.070404.01</v>
      </c>
      <c r="R258" s="59"/>
      <c r="S258" s="59" t="str">
        <f t="shared" si="63"/>
        <v>DR.PA.NE.070404.01</v>
      </c>
      <c r="T258" s="59"/>
      <c r="U258" s="60" t="str">
        <f t="shared" si="56"/>
        <v>IM.PA.NE.070404.01</v>
      </c>
      <c r="V258" s="59"/>
      <c r="W258" s="60" t="str">
        <f t="shared" si="57"/>
        <v>GE.PA.NE.070404.01</v>
      </c>
    </row>
    <row r="259" spans="1:31" s="57" customFormat="1" ht="14" customHeight="1">
      <c r="A259" s="57" t="s">
        <v>1736</v>
      </c>
      <c r="C259" s="58" t="s">
        <v>2376</v>
      </c>
      <c r="E259" s="58" t="s">
        <v>2063</v>
      </c>
      <c r="F259" s="57" t="s">
        <v>831</v>
      </c>
      <c r="G259" s="57" t="s">
        <v>972</v>
      </c>
      <c r="H259" s="58" t="s">
        <v>2065</v>
      </c>
      <c r="J259" s="59" t="str">
        <f t="shared" si="58"/>
        <v>PA.NE.070405</v>
      </c>
      <c r="K259" s="58" t="s">
        <v>2212</v>
      </c>
      <c r="L259" s="57" t="str">
        <f t="shared" si="59"/>
        <v>Other, specify:</v>
      </c>
      <c r="M259" s="59" t="str">
        <f t="shared" si="60"/>
        <v>PI.PA.NE.070405.01</v>
      </c>
      <c r="N259" s="59"/>
      <c r="O259" s="59" t="str">
        <f t="shared" si="61"/>
        <v>PH.PA.NE.070405.01</v>
      </c>
      <c r="Q259" s="59" t="str">
        <f t="shared" si="62"/>
        <v>CL.PA.NE.070405.01</v>
      </c>
      <c r="R259" s="59"/>
      <c r="S259" s="59" t="str">
        <f t="shared" si="63"/>
        <v>DR.PA.NE.070405.01</v>
      </c>
      <c r="T259" s="59"/>
      <c r="U259" s="60" t="str">
        <f t="shared" si="56"/>
        <v>IM.PA.NE.070405.01</v>
      </c>
      <c r="V259" s="59"/>
      <c r="W259" s="60" t="str">
        <f t="shared" si="57"/>
        <v>GE.PA.NE.070405.01</v>
      </c>
    </row>
    <row r="260" spans="1:31" s="57" customFormat="1" ht="14" customHeight="1">
      <c r="A260" s="57" t="s">
        <v>1736</v>
      </c>
      <c r="C260" s="58" t="s">
        <v>2376</v>
      </c>
      <c r="D260" s="57" t="s">
        <v>2305</v>
      </c>
      <c r="E260" s="58" t="s">
        <v>2065</v>
      </c>
      <c r="F260" s="57" t="s">
        <v>832</v>
      </c>
      <c r="G260" s="57" t="s">
        <v>833</v>
      </c>
      <c r="H260" s="58" t="s">
        <v>2212</v>
      </c>
      <c r="J260" s="59" t="str">
        <f t="shared" si="58"/>
        <v>PA.NE.070501</v>
      </c>
      <c r="K260" s="58" t="s">
        <v>2212</v>
      </c>
      <c r="L260" s="57" t="str">
        <f t="shared" si="59"/>
        <v>To Manometer</v>
      </c>
      <c r="M260" s="59" t="str">
        <f t="shared" si="60"/>
        <v>PI.PA.NE.070501.01</v>
      </c>
      <c r="N260" s="59"/>
      <c r="O260" s="59" t="str">
        <f t="shared" si="61"/>
        <v>PH.PA.NE.070501.01</v>
      </c>
      <c r="Q260" s="59" t="str">
        <f t="shared" si="62"/>
        <v>CL.PA.NE.070501.01</v>
      </c>
      <c r="R260" s="59"/>
      <c r="S260" s="59" t="str">
        <f t="shared" si="63"/>
        <v>DR.PA.NE.070501.01</v>
      </c>
      <c r="T260" s="59"/>
      <c r="U260" s="60" t="str">
        <f t="shared" ref="U260:U323" si="68">CONCATENATE("IM.",J260, ".",K260)</f>
        <v>IM.PA.NE.070501.01</v>
      </c>
      <c r="V260" s="59"/>
      <c r="W260" s="60" t="str">
        <f t="shared" ref="W260:W323" si="69">CONCATENATE("GE.",J260, ".",K260)</f>
        <v>GE.PA.NE.070501.01</v>
      </c>
    </row>
    <row r="261" spans="1:31" s="57" customFormat="1" ht="14" customHeight="1">
      <c r="A261" s="57" t="s">
        <v>1736</v>
      </c>
      <c r="C261" s="58" t="s">
        <v>2376</v>
      </c>
      <c r="E261" s="58" t="s">
        <v>2065</v>
      </c>
      <c r="F261" s="57" t="s">
        <v>832</v>
      </c>
      <c r="G261" s="57" t="s">
        <v>834</v>
      </c>
      <c r="H261" s="58" t="s">
        <v>2217</v>
      </c>
      <c r="J261" s="59" t="str">
        <f t="shared" si="58"/>
        <v>PA.NE.070502</v>
      </c>
      <c r="K261" s="58" t="s">
        <v>2212</v>
      </c>
      <c r="L261" s="57" t="str">
        <f t="shared" si="59"/>
        <v>To Monitor</v>
      </c>
      <c r="M261" s="59" t="str">
        <f t="shared" si="60"/>
        <v>PI.PA.NE.070502.01</v>
      </c>
      <c r="N261" s="59"/>
      <c r="O261" s="59" t="str">
        <f t="shared" si="61"/>
        <v>PH.PA.NE.070502.01</v>
      </c>
      <c r="Q261" s="59" t="str">
        <f t="shared" si="62"/>
        <v>CL.PA.NE.070502.01</v>
      </c>
      <c r="R261" s="59"/>
      <c r="S261" s="59" t="str">
        <f t="shared" si="63"/>
        <v>DR.PA.NE.070502.01</v>
      </c>
      <c r="T261" s="59"/>
      <c r="U261" s="60" t="str">
        <f t="shared" si="68"/>
        <v>IM.PA.NE.070502.01</v>
      </c>
      <c r="V261" s="59"/>
      <c r="W261" s="60" t="str">
        <f t="shared" si="69"/>
        <v>GE.PA.NE.070502.01</v>
      </c>
    </row>
    <row r="262" spans="1:31" s="57" customFormat="1" ht="14" customHeight="1">
      <c r="A262" s="57" t="s">
        <v>1736</v>
      </c>
      <c r="C262" s="58" t="s">
        <v>2376</v>
      </c>
      <c r="E262" s="58" t="s">
        <v>2065</v>
      </c>
      <c r="F262" s="57" t="s">
        <v>832</v>
      </c>
      <c r="G262" s="57" t="s">
        <v>481</v>
      </c>
      <c r="H262" s="58" t="s">
        <v>2219</v>
      </c>
      <c r="J262" s="59" t="str">
        <f t="shared" si="58"/>
        <v>PA.NE.070503</v>
      </c>
      <c r="K262" s="58" t="s">
        <v>2212</v>
      </c>
      <c r="L262" s="57" t="str">
        <f t="shared" si="59"/>
        <v>To bulb suction</v>
      </c>
      <c r="M262" s="59" t="str">
        <f t="shared" si="60"/>
        <v>PI.PA.NE.070503.01</v>
      </c>
      <c r="N262" s="59"/>
      <c r="O262" s="59" t="str">
        <f t="shared" si="61"/>
        <v>PH.PA.NE.070503.01</v>
      </c>
      <c r="Q262" s="59" t="str">
        <f t="shared" si="62"/>
        <v>CL.PA.NE.070503.01</v>
      </c>
      <c r="R262" s="59"/>
      <c r="S262" s="59" t="str">
        <f t="shared" si="63"/>
        <v>DR.PA.NE.070503.01</v>
      </c>
      <c r="T262" s="59"/>
      <c r="U262" s="60" t="str">
        <f t="shared" si="68"/>
        <v>IM.PA.NE.070503.01</v>
      </c>
      <c r="V262" s="59"/>
      <c r="W262" s="60" t="str">
        <f t="shared" si="69"/>
        <v>GE.PA.NE.070503.01</v>
      </c>
    </row>
    <row r="263" spans="1:31" s="57" customFormat="1" ht="14" customHeight="1">
      <c r="A263" s="57" t="s">
        <v>1736</v>
      </c>
      <c r="C263" s="58" t="s">
        <v>2376</v>
      </c>
      <c r="E263" s="58" t="s">
        <v>2065</v>
      </c>
      <c r="F263" s="57" t="s">
        <v>832</v>
      </c>
      <c r="G263" s="57" t="s">
        <v>1745</v>
      </c>
      <c r="H263" s="58" t="s">
        <v>2063</v>
      </c>
      <c r="J263" s="59" t="str">
        <f t="shared" si="58"/>
        <v>PA.NE.070504</v>
      </c>
      <c r="K263" s="58" t="s">
        <v>2212</v>
      </c>
      <c r="L263" s="57" t="str">
        <f t="shared" si="59"/>
        <v>Clamped intermittently</v>
      </c>
      <c r="M263" s="59" t="str">
        <f t="shared" si="60"/>
        <v>PI.PA.NE.070504.01</v>
      </c>
      <c r="N263" s="59"/>
      <c r="O263" s="59" t="str">
        <f t="shared" si="61"/>
        <v>PH.PA.NE.070504.01</v>
      </c>
      <c r="Q263" s="59" t="str">
        <f t="shared" si="62"/>
        <v>CL.PA.NE.070504.01</v>
      </c>
      <c r="R263" s="59"/>
      <c r="S263" s="59" t="str">
        <f t="shared" si="63"/>
        <v>DR.PA.NE.070504.01</v>
      </c>
      <c r="T263" s="59"/>
      <c r="U263" s="60" t="str">
        <f t="shared" si="68"/>
        <v>IM.PA.NE.070504.01</v>
      </c>
      <c r="V263" s="59"/>
      <c r="W263" s="60" t="str">
        <f t="shared" si="69"/>
        <v>GE.PA.NE.070504.01</v>
      </c>
    </row>
    <row r="264" spans="1:31" s="57" customFormat="1" ht="14" customHeight="1">
      <c r="A264" s="57" t="s">
        <v>1736</v>
      </c>
      <c r="C264" s="58" t="s">
        <v>2376</v>
      </c>
      <c r="E264" s="58" t="s">
        <v>2065</v>
      </c>
      <c r="F264" s="57" t="s">
        <v>832</v>
      </c>
      <c r="G264" s="57" t="s">
        <v>480</v>
      </c>
      <c r="H264" s="58" t="s">
        <v>2065</v>
      </c>
      <c r="J264" s="59" t="str">
        <f t="shared" si="58"/>
        <v>PA.NE.070505</v>
      </c>
      <c r="K264" s="58" t="s">
        <v>2212</v>
      </c>
      <c r="L264" s="57" t="str">
        <f t="shared" si="59"/>
        <v>Clamped while out of bed</v>
      </c>
      <c r="M264" s="59" t="str">
        <f t="shared" si="60"/>
        <v>PI.PA.NE.070505.01</v>
      </c>
      <c r="N264" s="59"/>
      <c r="O264" s="59" t="str">
        <f t="shared" si="61"/>
        <v>PH.PA.NE.070505.01</v>
      </c>
      <c r="Q264" s="59" t="str">
        <f t="shared" si="62"/>
        <v>CL.PA.NE.070505.01</v>
      </c>
      <c r="R264" s="59"/>
      <c r="S264" s="59" t="str">
        <f t="shared" si="63"/>
        <v>DR.PA.NE.070505.01</v>
      </c>
      <c r="T264" s="59"/>
      <c r="U264" s="60" t="str">
        <f t="shared" si="68"/>
        <v>IM.PA.NE.070505.01</v>
      </c>
      <c r="V264" s="59"/>
      <c r="W264" s="60" t="str">
        <f t="shared" si="69"/>
        <v>GE.PA.NE.070505.01</v>
      </c>
    </row>
    <row r="265" spans="1:31" s="57" customFormat="1" ht="14" customHeight="1">
      <c r="A265" s="57" t="s">
        <v>1736</v>
      </c>
      <c r="C265" s="58" t="s">
        <v>2376</v>
      </c>
      <c r="E265" s="58" t="s">
        <v>2065</v>
      </c>
      <c r="F265" s="57" t="s">
        <v>832</v>
      </c>
      <c r="G265" s="57" t="s">
        <v>620</v>
      </c>
      <c r="H265" s="58" t="s">
        <v>2222</v>
      </c>
      <c r="J265" s="59" t="str">
        <f t="shared" si="58"/>
        <v>PA.NE.070506</v>
      </c>
      <c r="K265" s="58" t="s">
        <v>2212</v>
      </c>
      <c r="L265" s="57" t="str">
        <f t="shared" si="59"/>
        <v>Clamped continuously</v>
      </c>
      <c r="M265" s="59" t="str">
        <f t="shared" si="60"/>
        <v>PI.PA.NE.070506.01</v>
      </c>
      <c r="N265" s="59"/>
      <c r="O265" s="59" t="str">
        <f t="shared" si="61"/>
        <v>PH.PA.NE.070506.01</v>
      </c>
      <c r="Q265" s="59" t="str">
        <f t="shared" si="62"/>
        <v>CL.PA.NE.070506.01</v>
      </c>
      <c r="R265" s="59"/>
      <c r="S265" s="59" t="str">
        <f t="shared" si="63"/>
        <v>DR.PA.NE.070506.01</v>
      </c>
      <c r="T265" s="59"/>
      <c r="U265" s="60" t="str">
        <f t="shared" si="68"/>
        <v>IM.PA.NE.070506.01</v>
      </c>
      <c r="V265" s="59"/>
      <c r="W265" s="60" t="str">
        <f t="shared" si="69"/>
        <v>GE.PA.NE.070506.01</v>
      </c>
    </row>
    <row r="266" spans="1:31" s="57" customFormat="1" ht="14" customHeight="1">
      <c r="A266" s="57" t="s">
        <v>1736</v>
      </c>
      <c r="C266" s="58" t="s">
        <v>2376</v>
      </c>
      <c r="E266" s="58" t="s">
        <v>2065</v>
      </c>
      <c r="F266" s="57" t="s">
        <v>832</v>
      </c>
      <c r="G266" s="57" t="s">
        <v>470</v>
      </c>
      <c r="H266" s="58" t="s">
        <v>2376</v>
      </c>
      <c r="J266" s="59" t="str">
        <f t="shared" si="58"/>
        <v>PA.NE.070507</v>
      </c>
      <c r="K266" s="58" t="s">
        <v>2212</v>
      </c>
      <c r="L266" s="57" t="str">
        <f t="shared" si="59"/>
        <v>Drain continuously</v>
      </c>
      <c r="M266" s="59" t="str">
        <f t="shared" si="60"/>
        <v>PI.PA.NE.070507.01</v>
      </c>
      <c r="N266" s="59"/>
      <c r="O266" s="59" t="str">
        <f t="shared" si="61"/>
        <v>PH.PA.NE.070507.01</v>
      </c>
      <c r="Q266" s="59" t="str">
        <f t="shared" si="62"/>
        <v>CL.PA.NE.070507.01</v>
      </c>
      <c r="R266" s="59"/>
      <c r="S266" s="59" t="str">
        <f t="shared" si="63"/>
        <v>DR.PA.NE.070507.01</v>
      </c>
      <c r="T266" s="59"/>
      <c r="U266" s="60" t="str">
        <f t="shared" si="68"/>
        <v>IM.PA.NE.070507.01</v>
      </c>
      <c r="V266" s="59"/>
      <c r="W266" s="60" t="str">
        <f t="shared" si="69"/>
        <v>GE.PA.NE.070507.01</v>
      </c>
    </row>
    <row r="267" spans="1:31" s="57" customFormat="1" ht="14" customHeight="1">
      <c r="A267" s="57" t="s">
        <v>1736</v>
      </c>
      <c r="C267" s="58" t="s">
        <v>2376</v>
      </c>
      <c r="E267" s="58" t="s">
        <v>2065</v>
      </c>
      <c r="F267" s="57" t="s">
        <v>832</v>
      </c>
      <c r="G267" s="57" t="s">
        <v>469</v>
      </c>
      <c r="H267" s="58" t="s">
        <v>2378</v>
      </c>
      <c r="J267" s="59" t="str">
        <f t="shared" si="58"/>
        <v>PA.NE.070508</v>
      </c>
      <c r="K267" s="58" t="s">
        <v>2212</v>
      </c>
      <c r="L267" s="57" t="str">
        <f t="shared" si="59"/>
        <v>Do not empty drain</v>
      </c>
      <c r="M267" s="59" t="str">
        <f t="shared" si="60"/>
        <v>PI.PA.NE.070508.01</v>
      </c>
      <c r="N267" s="59"/>
      <c r="O267" s="59" t="str">
        <f t="shared" si="61"/>
        <v>PH.PA.NE.070508.01</v>
      </c>
      <c r="Q267" s="59" t="str">
        <f t="shared" si="62"/>
        <v>CL.PA.NE.070508.01</v>
      </c>
      <c r="R267" s="59"/>
      <c r="S267" s="59" t="str">
        <f t="shared" si="63"/>
        <v>DR.PA.NE.070508.01</v>
      </c>
      <c r="T267" s="59"/>
      <c r="U267" s="60" t="str">
        <f t="shared" si="68"/>
        <v>IM.PA.NE.070508.01</v>
      </c>
      <c r="V267" s="59"/>
      <c r="W267" s="60" t="str">
        <f t="shared" si="69"/>
        <v>GE.PA.NE.070508.01</v>
      </c>
    </row>
    <row r="268" spans="1:31" s="57" customFormat="1" ht="14" customHeight="1">
      <c r="A268" s="57" t="s">
        <v>1736</v>
      </c>
      <c r="C268" s="58" t="s">
        <v>2376</v>
      </c>
      <c r="D268" s="57" t="s">
        <v>266</v>
      </c>
      <c r="E268" s="58" t="s">
        <v>2936</v>
      </c>
      <c r="F268" s="57" t="s">
        <v>265</v>
      </c>
      <c r="G268" s="57" t="s">
        <v>2937</v>
      </c>
      <c r="H268" s="58" t="s">
        <v>2212</v>
      </c>
      <c r="J268" s="59" t="str">
        <f t="shared" ref="J268:J275" si="70">CONCATENATE("PA.NE.",C268,E268,H268)</f>
        <v>PA.NE.070601</v>
      </c>
      <c r="K268" s="58" t="s">
        <v>2212</v>
      </c>
      <c r="L268" s="57" t="str">
        <f t="shared" ref="L268:L275" si="71">G268</f>
        <v>Colorless</v>
      </c>
      <c r="M268" s="59" t="str">
        <f t="shared" ref="M268:M275" si="72">CONCATENATE("PI.",J268,".",K268)</f>
        <v>PI.PA.NE.070601.01</v>
      </c>
      <c r="N268" s="59"/>
      <c r="O268" s="59" t="str">
        <f t="shared" ref="O268:O275" si="73">CONCATENATE("PH.",J268,".",K268)</f>
        <v>PH.PA.NE.070601.01</v>
      </c>
      <c r="Q268" s="59" t="str">
        <f t="shared" ref="Q268:Q275" si="74">CONCATENATE("CL.",J268,".",K268)</f>
        <v>CL.PA.NE.070601.01</v>
      </c>
      <c r="R268" s="59"/>
      <c r="S268" s="59" t="str">
        <f t="shared" ref="S268:S275" si="75">CONCATENATE("DR.",J268,".",K268)</f>
        <v>DR.PA.NE.070601.01</v>
      </c>
      <c r="T268" s="59"/>
      <c r="U268" s="60" t="str">
        <f t="shared" si="68"/>
        <v>IM.PA.NE.070601.01</v>
      </c>
      <c r="V268" s="59"/>
      <c r="W268" s="60" t="str">
        <f t="shared" si="69"/>
        <v>GE.PA.NE.070601.01</v>
      </c>
      <c r="AD268" s="57" t="s">
        <v>2926</v>
      </c>
      <c r="AE268" s="57">
        <v>1307</v>
      </c>
    </row>
    <row r="269" spans="1:31" s="57" customFormat="1" ht="14" customHeight="1">
      <c r="A269" s="57" t="s">
        <v>1736</v>
      </c>
      <c r="C269" s="58" t="s">
        <v>2376</v>
      </c>
      <c r="E269" s="58" t="s">
        <v>2936</v>
      </c>
      <c r="F269" s="57" t="s">
        <v>265</v>
      </c>
      <c r="G269" s="57" t="s">
        <v>2939</v>
      </c>
      <c r="H269" s="58" t="s">
        <v>2217</v>
      </c>
      <c r="J269" s="59" t="str">
        <f t="shared" si="70"/>
        <v>PA.NE.070602</v>
      </c>
      <c r="K269" s="58" t="s">
        <v>2212</v>
      </c>
      <c r="L269" s="57" t="str">
        <f t="shared" si="71"/>
        <v>Yellow</v>
      </c>
      <c r="M269" s="59" t="str">
        <f t="shared" si="72"/>
        <v>PI.PA.NE.070602.01</v>
      </c>
      <c r="N269" s="59"/>
      <c r="O269" s="59" t="str">
        <f t="shared" si="73"/>
        <v>PH.PA.NE.070602.01</v>
      </c>
      <c r="Q269" s="59" t="str">
        <f t="shared" si="74"/>
        <v>CL.PA.NE.070602.01</v>
      </c>
      <c r="R269" s="59"/>
      <c r="S269" s="59" t="str">
        <f t="shared" si="75"/>
        <v>DR.PA.NE.070602.01</v>
      </c>
      <c r="T269" s="59"/>
      <c r="U269" s="60" t="str">
        <f t="shared" si="68"/>
        <v>IM.PA.NE.070602.01</v>
      </c>
      <c r="V269" s="59"/>
      <c r="W269" s="60" t="str">
        <f t="shared" si="69"/>
        <v>GE.PA.NE.070602.01</v>
      </c>
      <c r="AD269" s="57" t="s">
        <v>2926</v>
      </c>
      <c r="AE269" s="57">
        <v>1307</v>
      </c>
    </row>
    <row r="270" spans="1:31" s="57" customFormat="1" ht="14" customHeight="1">
      <c r="A270" s="57" t="s">
        <v>1736</v>
      </c>
      <c r="C270" s="58" t="s">
        <v>2376</v>
      </c>
      <c r="E270" s="58" t="s">
        <v>2936</v>
      </c>
      <c r="F270" s="57" t="s">
        <v>265</v>
      </c>
      <c r="G270" s="57" t="s">
        <v>2938</v>
      </c>
      <c r="H270" s="58" t="s">
        <v>2219</v>
      </c>
      <c r="J270" s="59" t="str">
        <f t="shared" si="70"/>
        <v>PA.NE.070603</v>
      </c>
      <c r="K270" s="58" t="s">
        <v>2212</v>
      </c>
      <c r="L270" s="57" t="str">
        <f t="shared" si="71"/>
        <v>Orange</v>
      </c>
      <c r="M270" s="59" t="str">
        <f t="shared" si="72"/>
        <v>PI.PA.NE.070603.01</v>
      </c>
      <c r="N270" s="59"/>
      <c r="O270" s="59" t="str">
        <f t="shared" si="73"/>
        <v>PH.PA.NE.070603.01</v>
      </c>
      <c r="Q270" s="59" t="str">
        <f t="shared" si="74"/>
        <v>CL.PA.NE.070603.01</v>
      </c>
      <c r="R270" s="59"/>
      <c r="S270" s="59" t="str">
        <f t="shared" si="75"/>
        <v>DR.PA.NE.070603.01</v>
      </c>
      <c r="T270" s="59"/>
      <c r="U270" s="60" t="str">
        <f t="shared" si="68"/>
        <v>IM.PA.NE.070603.01</v>
      </c>
      <c r="V270" s="59"/>
      <c r="W270" s="60" t="str">
        <f t="shared" si="69"/>
        <v>GE.PA.NE.070603.01</v>
      </c>
      <c r="AD270" s="57" t="s">
        <v>2926</v>
      </c>
      <c r="AE270" s="57">
        <v>1307</v>
      </c>
    </row>
    <row r="271" spans="1:31" s="57" customFormat="1" ht="14" customHeight="1">
      <c r="A271" s="57" t="s">
        <v>1736</v>
      </c>
      <c r="C271" s="58" t="s">
        <v>2376</v>
      </c>
      <c r="E271" s="58" t="s">
        <v>2936</v>
      </c>
      <c r="F271" s="57" t="s">
        <v>265</v>
      </c>
      <c r="G271" s="57" t="s">
        <v>2940</v>
      </c>
      <c r="H271" s="58" t="s">
        <v>2063</v>
      </c>
      <c r="J271" s="59" t="str">
        <f t="shared" si="70"/>
        <v>PA.NE.070604</v>
      </c>
      <c r="K271" s="58" t="s">
        <v>2212</v>
      </c>
      <c r="L271" s="57" t="str">
        <f t="shared" si="71"/>
        <v>Pink</v>
      </c>
      <c r="M271" s="59" t="str">
        <f t="shared" si="72"/>
        <v>PI.PA.NE.070604.01</v>
      </c>
      <c r="N271" s="59"/>
      <c r="O271" s="59" t="str">
        <f t="shared" si="73"/>
        <v>PH.PA.NE.070604.01</v>
      </c>
      <c r="Q271" s="59" t="str">
        <f t="shared" si="74"/>
        <v>CL.PA.NE.070604.01</v>
      </c>
      <c r="R271" s="59"/>
      <c r="S271" s="59" t="str">
        <f t="shared" si="75"/>
        <v>DR.PA.NE.070604.01</v>
      </c>
      <c r="T271" s="59"/>
      <c r="U271" s="60" t="str">
        <f t="shared" si="68"/>
        <v>IM.PA.NE.070604.01</v>
      </c>
      <c r="V271" s="59"/>
      <c r="W271" s="60" t="str">
        <f t="shared" si="69"/>
        <v>GE.PA.NE.070604.01</v>
      </c>
      <c r="AD271" s="57" t="s">
        <v>2926</v>
      </c>
      <c r="AE271" s="57">
        <v>1307</v>
      </c>
    </row>
    <row r="272" spans="1:31" s="57" customFormat="1" ht="14" customHeight="1">
      <c r="A272" s="57" t="s">
        <v>1736</v>
      </c>
      <c r="C272" s="58" t="s">
        <v>2376</v>
      </c>
      <c r="E272" s="58" t="s">
        <v>2936</v>
      </c>
      <c r="F272" s="57" t="s">
        <v>265</v>
      </c>
      <c r="G272" s="57" t="s">
        <v>2941</v>
      </c>
      <c r="H272" s="58" t="s">
        <v>2065</v>
      </c>
      <c r="J272" s="59" t="str">
        <f t="shared" si="70"/>
        <v>PA.NE.070605</v>
      </c>
      <c r="K272" s="58" t="s">
        <v>2212</v>
      </c>
      <c r="L272" s="57" t="str">
        <f t="shared" si="71"/>
        <v>Red</v>
      </c>
      <c r="M272" s="59" t="str">
        <f t="shared" si="72"/>
        <v>PI.PA.NE.070605.01</v>
      </c>
      <c r="N272" s="59"/>
      <c r="O272" s="59" t="str">
        <f t="shared" si="73"/>
        <v>PH.PA.NE.070605.01</v>
      </c>
      <c r="Q272" s="59" t="str">
        <f t="shared" si="74"/>
        <v>CL.PA.NE.070605.01</v>
      </c>
      <c r="R272" s="59"/>
      <c r="S272" s="59" t="str">
        <f t="shared" si="75"/>
        <v>DR.PA.NE.070605.01</v>
      </c>
      <c r="T272" s="59"/>
      <c r="U272" s="60" t="str">
        <f t="shared" si="68"/>
        <v>IM.PA.NE.070605.01</v>
      </c>
      <c r="V272" s="59"/>
      <c r="W272" s="60" t="str">
        <f t="shared" si="69"/>
        <v>GE.PA.NE.070605.01</v>
      </c>
      <c r="AD272" s="57" t="s">
        <v>2926</v>
      </c>
      <c r="AE272" s="57">
        <v>1307</v>
      </c>
    </row>
    <row r="273" spans="1:31" s="57" customFormat="1" ht="14" customHeight="1">
      <c r="A273" s="57" t="s">
        <v>1736</v>
      </c>
      <c r="C273" s="58" t="s">
        <v>2376</v>
      </c>
      <c r="E273" s="58" t="s">
        <v>2936</v>
      </c>
      <c r="F273" s="57" t="s">
        <v>265</v>
      </c>
      <c r="G273" s="57" t="s">
        <v>2942</v>
      </c>
      <c r="H273" s="58" t="s">
        <v>2222</v>
      </c>
      <c r="J273" s="59" t="str">
        <f t="shared" si="70"/>
        <v>PA.NE.070606</v>
      </c>
      <c r="K273" s="58" t="s">
        <v>2212</v>
      </c>
      <c r="L273" s="57" t="str">
        <f t="shared" si="71"/>
        <v>Brown</v>
      </c>
      <c r="M273" s="59" t="str">
        <f t="shared" si="72"/>
        <v>PI.PA.NE.070606.01</v>
      </c>
      <c r="N273" s="59"/>
      <c r="O273" s="59" t="str">
        <f t="shared" si="73"/>
        <v>PH.PA.NE.070606.01</v>
      </c>
      <c r="Q273" s="59" t="str">
        <f t="shared" si="74"/>
        <v>CL.PA.NE.070606.01</v>
      </c>
      <c r="R273" s="59"/>
      <c r="S273" s="59" t="str">
        <f t="shared" si="75"/>
        <v>DR.PA.NE.070606.01</v>
      </c>
      <c r="T273" s="59"/>
      <c r="U273" s="60" t="str">
        <f t="shared" si="68"/>
        <v>IM.PA.NE.070606.01</v>
      </c>
      <c r="V273" s="59"/>
      <c r="W273" s="60" t="str">
        <f t="shared" si="69"/>
        <v>GE.PA.NE.070606.01</v>
      </c>
      <c r="AD273" s="57" t="s">
        <v>2926</v>
      </c>
      <c r="AE273" s="57">
        <v>1307</v>
      </c>
    </row>
    <row r="274" spans="1:31" s="57" customFormat="1" ht="14" customHeight="1">
      <c r="A274" s="57" t="s">
        <v>1736</v>
      </c>
      <c r="C274" s="58" t="s">
        <v>2376</v>
      </c>
      <c r="E274" s="58" t="s">
        <v>2936</v>
      </c>
      <c r="F274" s="57" t="s">
        <v>265</v>
      </c>
      <c r="G274" s="57" t="s">
        <v>2943</v>
      </c>
      <c r="H274" s="58" t="s">
        <v>2376</v>
      </c>
      <c r="J274" s="59" t="str">
        <f t="shared" si="70"/>
        <v>PA.NE.070607</v>
      </c>
      <c r="K274" s="58" t="s">
        <v>2212</v>
      </c>
      <c r="L274" s="57" t="str">
        <f t="shared" si="71"/>
        <v>Green</v>
      </c>
      <c r="M274" s="59" t="str">
        <f t="shared" si="72"/>
        <v>PI.PA.NE.070607.01</v>
      </c>
      <c r="N274" s="59"/>
      <c r="O274" s="59" t="str">
        <f t="shared" si="73"/>
        <v>PH.PA.NE.070607.01</v>
      </c>
      <c r="Q274" s="59" t="str">
        <f t="shared" si="74"/>
        <v>CL.PA.NE.070607.01</v>
      </c>
      <c r="R274" s="59"/>
      <c r="S274" s="59" t="str">
        <f t="shared" si="75"/>
        <v>DR.PA.NE.070607.01</v>
      </c>
      <c r="T274" s="59"/>
      <c r="U274" s="60" t="str">
        <f t="shared" si="68"/>
        <v>IM.PA.NE.070607.01</v>
      </c>
      <c r="V274" s="59"/>
      <c r="W274" s="60" t="str">
        <f t="shared" si="69"/>
        <v>GE.PA.NE.070607.01</v>
      </c>
      <c r="AD274" s="57" t="s">
        <v>2926</v>
      </c>
      <c r="AE274" s="57">
        <v>1307</v>
      </c>
    </row>
    <row r="275" spans="1:31" s="57" customFormat="1" ht="14" customHeight="1">
      <c r="A275" s="57" t="s">
        <v>1736</v>
      </c>
      <c r="C275" s="58" t="s">
        <v>2376</v>
      </c>
      <c r="E275" s="58" t="s">
        <v>2936</v>
      </c>
      <c r="F275" s="57" t="s">
        <v>265</v>
      </c>
      <c r="G275" s="57" t="s">
        <v>2944</v>
      </c>
      <c r="H275" s="58" t="s">
        <v>2378</v>
      </c>
      <c r="J275" s="59" t="str">
        <f t="shared" si="70"/>
        <v>PA.NE.070608</v>
      </c>
      <c r="K275" s="58" t="s">
        <v>2212</v>
      </c>
      <c r="L275" s="57" t="str">
        <f t="shared" si="71"/>
        <v>Not Applicable</v>
      </c>
      <c r="M275" s="59" t="str">
        <f t="shared" si="72"/>
        <v>PI.PA.NE.070608.01</v>
      </c>
      <c r="N275" s="59"/>
      <c r="O275" s="59" t="str">
        <f t="shared" si="73"/>
        <v>PH.PA.NE.070608.01</v>
      </c>
      <c r="Q275" s="59" t="str">
        <f t="shared" si="74"/>
        <v>CL.PA.NE.070608.01</v>
      </c>
      <c r="R275" s="59"/>
      <c r="S275" s="59" t="str">
        <f t="shared" si="75"/>
        <v>DR.PA.NE.070608.01</v>
      </c>
      <c r="T275" s="59"/>
      <c r="U275" s="60" t="str">
        <f t="shared" si="68"/>
        <v>IM.PA.NE.070608.01</v>
      </c>
      <c r="V275" s="59"/>
      <c r="W275" s="60" t="str">
        <f t="shared" si="69"/>
        <v>GE.PA.NE.070608.01</v>
      </c>
      <c r="AD275" s="57" t="s">
        <v>2926</v>
      </c>
      <c r="AE275" s="57">
        <v>1307</v>
      </c>
    </row>
    <row r="276" spans="1:31" s="57" customFormat="1" ht="14" customHeight="1">
      <c r="A276" s="57" t="s">
        <v>1736</v>
      </c>
      <c r="B276" s="57" t="s">
        <v>1739</v>
      </c>
      <c r="C276" s="58" t="s">
        <v>2378</v>
      </c>
      <c r="D276" s="57" t="s">
        <v>2636</v>
      </c>
      <c r="E276" s="58" t="s">
        <v>2212</v>
      </c>
      <c r="F276" s="57" t="s">
        <v>1740</v>
      </c>
      <c r="G276" s="57" t="s">
        <v>341</v>
      </c>
      <c r="H276" s="58" t="s">
        <v>2212</v>
      </c>
      <c r="J276" s="59" t="str">
        <f t="shared" si="58"/>
        <v>PA.NE.080101</v>
      </c>
      <c r="K276" s="58" t="s">
        <v>2212</v>
      </c>
      <c r="L276" s="57" t="str">
        <f t="shared" si="59"/>
        <v>Clean, dry, intact</v>
      </c>
      <c r="M276" s="59" t="str">
        <f t="shared" si="60"/>
        <v>PI.PA.NE.080101.01</v>
      </c>
      <c r="N276" s="59"/>
      <c r="O276" s="59" t="str">
        <f t="shared" si="61"/>
        <v>PH.PA.NE.080101.01</v>
      </c>
      <c r="Q276" s="59" t="str">
        <f t="shared" si="62"/>
        <v>CL.PA.NE.080101.01</v>
      </c>
      <c r="R276" s="59"/>
      <c r="S276" s="59" t="str">
        <f t="shared" si="63"/>
        <v>DR.PA.NE.080101.01</v>
      </c>
      <c r="T276" s="59"/>
      <c r="U276" s="60" t="str">
        <f t="shared" si="68"/>
        <v>IM.PA.NE.080101.01</v>
      </c>
      <c r="V276" s="59"/>
      <c r="W276" s="60" t="str">
        <f t="shared" si="69"/>
        <v>GE.PA.NE.080101.01</v>
      </c>
    </row>
    <row r="277" spans="1:31" s="57" customFormat="1" ht="14" customHeight="1">
      <c r="A277" s="57" t="s">
        <v>1736</v>
      </c>
      <c r="C277" s="58" t="s">
        <v>2378</v>
      </c>
      <c r="E277" s="58" t="s">
        <v>2212</v>
      </c>
      <c r="F277" s="57" t="s">
        <v>1740</v>
      </c>
      <c r="G277" s="57" t="s">
        <v>2492</v>
      </c>
      <c r="H277" s="58" t="s">
        <v>2217</v>
      </c>
      <c r="J277" s="59" t="str">
        <f t="shared" si="58"/>
        <v>PA.NE.080102</v>
      </c>
      <c r="K277" s="58" t="s">
        <v>2212</v>
      </c>
      <c r="L277" s="57" t="str">
        <f t="shared" si="59"/>
        <v>Occlusive</v>
      </c>
      <c r="M277" s="59" t="str">
        <f t="shared" si="60"/>
        <v>PI.PA.NE.080102.01</v>
      </c>
      <c r="N277" s="59"/>
      <c r="O277" s="59" t="str">
        <f t="shared" si="61"/>
        <v>PH.PA.NE.080102.01</v>
      </c>
      <c r="Q277" s="59" t="str">
        <f t="shared" si="62"/>
        <v>CL.PA.NE.080102.01</v>
      </c>
      <c r="R277" s="59"/>
      <c r="S277" s="59" t="str">
        <f t="shared" si="63"/>
        <v>DR.PA.NE.080102.01</v>
      </c>
      <c r="T277" s="59"/>
      <c r="U277" s="60" t="str">
        <f t="shared" si="68"/>
        <v>IM.PA.NE.080102.01</v>
      </c>
      <c r="V277" s="59"/>
      <c r="W277" s="60" t="str">
        <f t="shared" si="69"/>
        <v>GE.PA.NE.080102.01</v>
      </c>
    </row>
    <row r="278" spans="1:31" s="57" customFormat="1" ht="14" customHeight="1">
      <c r="A278" s="57" t="s">
        <v>1736</v>
      </c>
      <c r="C278" s="58" t="s">
        <v>2378</v>
      </c>
      <c r="E278" s="58" t="s">
        <v>2212</v>
      </c>
      <c r="F278" s="57" t="s">
        <v>1740</v>
      </c>
      <c r="G278" s="57" t="s">
        <v>1130</v>
      </c>
      <c r="H278" s="58" t="s">
        <v>2219</v>
      </c>
      <c r="J278" s="59" t="str">
        <f t="shared" si="58"/>
        <v>PA.NE.080103</v>
      </c>
      <c r="K278" s="58" t="s">
        <v>2212</v>
      </c>
      <c r="L278" s="57" t="str">
        <f t="shared" si="59"/>
        <v>Non-occlusive</v>
      </c>
      <c r="M278" s="59" t="str">
        <f t="shared" si="60"/>
        <v>PI.PA.NE.080103.01</v>
      </c>
      <c r="N278" s="59"/>
      <c r="O278" s="59" t="str">
        <f t="shared" si="61"/>
        <v>PH.PA.NE.080103.01</v>
      </c>
      <c r="Q278" s="59" t="str">
        <f t="shared" si="62"/>
        <v>CL.PA.NE.080103.01</v>
      </c>
      <c r="R278" s="59"/>
      <c r="S278" s="59" t="str">
        <f t="shared" si="63"/>
        <v>DR.PA.NE.080103.01</v>
      </c>
      <c r="T278" s="59"/>
      <c r="U278" s="60" t="str">
        <f t="shared" si="68"/>
        <v>IM.PA.NE.080103.01</v>
      </c>
      <c r="V278" s="59"/>
      <c r="W278" s="60" t="str">
        <f t="shared" si="69"/>
        <v>GE.PA.NE.080103.01</v>
      </c>
    </row>
    <row r="279" spans="1:31" s="57" customFormat="1" ht="14" customHeight="1">
      <c r="A279" s="57" t="s">
        <v>1736</v>
      </c>
      <c r="C279" s="58" t="s">
        <v>2378</v>
      </c>
      <c r="E279" s="58" t="s">
        <v>2212</v>
      </c>
      <c r="F279" s="57" t="s">
        <v>1740</v>
      </c>
      <c r="G279" s="57" t="s">
        <v>660</v>
      </c>
      <c r="H279" s="58" t="s">
        <v>2063</v>
      </c>
      <c r="J279" s="59" t="str">
        <f t="shared" si="58"/>
        <v>PA.NE.080104</v>
      </c>
      <c r="K279" s="58" t="s">
        <v>2212</v>
      </c>
      <c r="L279" s="57" t="str">
        <f t="shared" si="59"/>
        <v>Dressing changed</v>
      </c>
      <c r="M279" s="59" t="str">
        <f t="shared" si="60"/>
        <v>PI.PA.NE.080104.01</v>
      </c>
      <c r="N279" s="59"/>
      <c r="O279" s="59" t="str">
        <f t="shared" si="61"/>
        <v>PH.PA.NE.080104.01</v>
      </c>
      <c r="Q279" s="59" t="str">
        <f t="shared" si="62"/>
        <v>CL.PA.NE.080104.01</v>
      </c>
      <c r="R279" s="59"/>
      <c r="S279" s="59" t="str">
        <f t="shared" si="63"/>
        <v>DR.PA.NE.080104.01</v>
      </c>
      <c r="T279" s="59"/>
      <c r="U279" s="60" t="str">
        <f t="shared" si="68"/>
        <v>IM.PA.NE.080104.01</v>
      </c>
      <c r="V279" s="59"/>
      <c r="W279" s="60" t="str">
        <f t="shared" si="69"/>
        <v>GE.PA.NE.080104.01</v>
      </c>
    </row>
    <row r="280" spans="1:31" s="57" customFormat="1" ht="14" customHeight="1">
      <c r="A280" s="57" t="s">
        <v>1736</v>
      </c>
      <c r="C280" s="58" t="s">
        <v>2378</v>
      </c>
      <c r="E280" s="58" t="s">
        <v>2212</v>
      </c>
      <c r="F280" s="57" t="s">
        <v>1740</v>
      </c>
      <c r="G280" s="57" t="s">
        <v>487</v>
      </c>
      <c r="H280" s="58" t="s">
        <v>2065</v>
      </c>
      <c r="J280" s="59" t="str">
        <f t="shared" si="58"/>
        <v>PA.NE.080105</v>
      </c>
      <c r="K280" s="58" t="s">
        <v>2212</v>
      </c>
      <c r="L280" s="57" t="str">
        <f t="shared" si="59"/>
        <v>Dressing reinforced</v>
      </c>
      <c r="M280" s="59" t="str">
        <f t="shared" si="60"/>
        <v>PI.PA.NE.080105.01</v>
      </c>
      <c r="N280" s="59"/>
      <c r="O280" s="59" t="str">
        <f t="shared" si="61"/>
        <v>PH.PA.NE.080105.01</v>
      </c>
      <c r="Q280" s="59" t="str">
        <f t="shared" si="62"/>
        <v>CL.PA.NE.080105.01</v>
      </c>
      <c r="R280" s="59"/>
      <c r="S280" s="59" t="str">
        <f t="shared" si="63"/>
        <v>DR.PA.NE.080105.01</v>
      </c>
      <c r="T280" s="59"/>
      <c r="U280" s="60" t="str">
        <f t="shared" si="68"/>
        <v>IM.PA.NE.080105.01</v>
      </c>
      <c r="V280" s="59"/>
      <c r="W280" s="60" t="str">
        <f t="shared" si="69"/>
        <v>GE.PA.NE.080105.01</v>
      </c>
    </row>
    <row r="281" spans="1:31" s="57" customFormat="1" ht="14" customHeight="1">
      <c r="A281" s="57" t="s">
        <v>1736</v>
      </c>
      <c r="C281" s="58" t="s">
        <v>2378</v>
      </c>
      <c r="D281" s="57" t="s">
        <v>2629</v>
      </c>
      <c r="E281" s="58" t="s">
        <v>2217</v>
      </c>
      <c r="F281" s="57" t="s">
        <v>1741</v>
      </c>
      <c r="G281" s="57" t="s">
        <v>486</v>
      </c>
      <c r="H281" s="58" t="s">
        <v>2212</v>
      </c>
      <c r="J281" s="59" t="str">
        <f t="shared" si="58"/>
        <v>PA.NE.080201</v>
      </c>
      <c r="K281" s="58" t="s">
        <v>2212</v>
      </c>
      <c r="L281" s="57" t="str">
        <f t="shared" si="59"/>
        <v>Intercranial drain</v>
      </c>
      <c r="M281" s="59" t="str">
        <f t="shared" si="60"/>
        <v>PI.PA.NE.080201.01</v>
      </c>
      <c r="N281" s="59"/>
      <c r="O281" s="59" t="str">
        <f t="shared" si="61"/>
        <v>PH.PA.NE.080201.01</v>
      </c>
      <c r="Q281" s="59" t="str">
        <f t="shared" si="62"/>
        <v>CL.PA.NE.080201.01</v>
      </c>
      <c r="R281" s="59"/>
      <c r="S281" s="59" t="str">
        <f t="shared" si="63"/>
        <v>DR.PA.NE.080201.01</v>
      </c>
      <c r="T281" s="59"/>
      <c r="U281" s="60" t="str">
        <f t="shared" si="68"/>
        <v>IM.PA.NE.080201.01</v>
      </c>
      <c r="V281" s="59"/>
      <c r="W281" s="60" t="str">
        <f t="shared" si="69"/>
        <v>GE.PA.NE.080201.01</v>
      </c>
    </row>
    <row r="282" spans="1:31" s="57" customFormat="1" ht="14" customHeight="1">
      <c r="A282" s="57" t="s">
        <v>1736</v>
      </c>
      <c r="C282" s="58" t="s">
        <v>2378</v>
      </c>
      <c r="E282" s="58" t="s">
        <v>2217</v>
      </c>
      <c r="F282" s="57" t="s">
        <v>1741</v>
      </c>
      <c r="G282" s="57" t="s">
        <v>484</v>
      </c>
      <c r="H282" s="58" t="s">
        <v>2217</v>
      </c>
      <c r="J282" s="59" t="str">
        <f t="shared" si="58"/>
        <v>PA.NE.080202</v>
      </c>
      <c r="K282" s="58" t="s">
        <v>2212</v>
      </c>
      <c r="L282" s="57" t="str">
        <f t="shared" si="59"/>
        <v>External ventricular drain</v>
      </c>
      <c r="M282" s="59" t="str">
        <f t="shared" si="60"/>
        <v>PI.PA.NE.080202.01</v>
      </c>
      <c r="N282" s="59"/>
      <c r="O282" s="59" t="str">
        <f t="shared" si="61"/>
        <v>PH.PA.NE.080202.01</v>
      </c>
      <c r="Q282" s="59" t="str">
        <f t="shared" si="62"/>
        <v>CL.PA.NE.080202.01</v>
      </c>
      <c r="R282" s="59"/>
      <c r="S282" s="59" t="str">
        <f t="shared" si="63"/>
        <v>DR.PA.NE.080202.01</v>
      </c>
      <c r="T282" s="59"/>
      <c r="U282" s="60" t="str">
        <f t="shared" si="68"/>
        <v>IM.PA.NE.080202.01</v>
      </c>
      <c r="V282" s="59"/>
      <c r="W282" s="60" t="str">
        <f t="shared" si="69"/>
        <v>GE.PA.NE.080202.01</v>
      </c>
    </row>
    <row r="283" spans="1:31" s="57" customFormat="1" ht="14" customHeight="1">
      <c r="A283" s="57" t="s">
        <v>1736</v>
      </c>
      <c r="C283" s="58" t="s">
        <v>2378</v>
      </c>
      <c r="E283" s="58" t="s">
        <v>2217</v>
      </c>
      <c r="F283" s="57" t="s">
        <v>1741</v>
      </c>
      <c r="G283" s="57" t="s">
        <v>485</v>
      </c>
      <c r="H283" s="58" t="s">
        <v>2219</v>
      </c>
      <c r="J283" s="59" t="str">
        <f t="shared" si="58"/>
        <v>PA.NE.080203</v>
      </c>
      <c r="K283" s="58" t="s">
        <v>2212</v>
      </c>
      <c r="L283" s="57" t="str">
        <f t="shared" si="59"/>
        <v>Lumbar drain</v>
      </c>
      <c r="M283" s="59" t="str">
        <f t="shared" si="60"/>
        <v>PI.PA.NE.080203.01</v>
      </c>
      <c r="N283" s="59"/>
      <c r="O283" s="59" t="str">
        <f t="shared" si="61"/>
        <v>PH.PA.NE.080203.01</v>
      </c>
      <c r="Q283" s="59" t="str">
        <f t="shared" si="62"/>
        <v>CL.PA.NE.080203.01</v>
      </c>
      <c r="R283" s="59"/>
      <c r="S283" s="59" t="str">
        <f t="shared" si="63"/>
        <v>DR.PA.NE.080203.01</v>
      </c>
      <c r="T283" s="59"/>
      <c r="U283" s="60" t="str">
        <f t="shared" si="68"/>
        <v>IM.PA.NE.080203.01</v>
      </c>
      <c r="V283" s="59"/>
      <c r="W283" s="60" t="str">
        <f t="shared" si="69"/>
        <v>GE.PA.NE.080203.01</v>
      </c>
    </row>
    <row r="284" spans="1:31" s="57" customFormat="1" ht="14" customHeight="1">
      <c r="A284" s="57" t="s">
        <v>1736</v>
      </c>
      <c r="C284" s="58" t="s">
        <v>2378</v>
      </c>
      <c r="E284" s="58" t="s">
        <v>2217</v>
      </c>
      <c r="F284" s="57" t="s">
        <v>1741</v>
      </c>
      <c r="G284" s="57" t="s">
        <v>483</v>
      </c>
      <c r="H284" s="58" t="s">
        <v>2063</v>
      </c>
      <c r="J284" s="59" t="str">
        <f t="shared" si="58"/>
        <v>PA.NE.080204</v>
      </c>
      <c r="K284" s="58" t="s">
        <v>2212</v>
      </c>
      <c r="L284" s="57" t="str">
        <f t="shared" si="59"/>
        <v>Thoracic drain</v>
      </c>
      <c r="M284" s="59" t="str">
        <f t="shared" si="60"/>
        <v>PI.PA.NE.080204.01</v>
      </c>
      <c r="N284" s="59"/>
      <c r="O284" s="59" t="str">
        <f t="shared" si="61"/>
        <v>PH.PA.NE.080204.01</v>
      </c>
      <c r="Q284" s="59" t="str">
        <f t="shared" si="62"/>
        <v>CL.PA.NE.080204.01</v>
      </c>
      <c r="R284" s="59"/>
      <c r="S284" s="59" t="str">
        <f t="shared" si="63"/>
        <v>DR.PA.NE.080204.01</v>
      </c>
      <c r="T284" s="59"/>
      <c r="U284" s="60" t="str">
        <f t="shared" si="68"/>
        <v>IM.PA.NE.080204.01</v>
      </c>
      <c r="V284" s="59"/>
      <c r="W284" s="60" t="str">
        <f t="shared" si="69"/>
        <v>GE.PA.NE.080204.01</v>
      </c>
    </row>
    <row r="285" spans="1:31" s="57" customFormat="1" ht="14" customHeight="1">
      <c r="A285" s="57" t="s">
        <v>1736</v>
      </c>
      <c r="C285" s="58" t="s">
        <v>2378</v>
      </c>
      <c r="E285" s="58" t="s">
        <v>2217</v>
      </c>
      <c r="F285" s="57" t="s">
        <v>1741</v>
      </c>
      <c r="G285" s="57" t="s">
        <v>972</v>
      </c>
      <c r="H285" s="58" t="s">
        <v>2065</v>
      </c>
      <c r="J285" s="59" t="str">
        <f t="shared" ref="J285:J347" si="76">CONCATENATE("PA.NE.",C285,E285,H285)</f>
        <v>PA.NE.080205</v>
      </c>
      <c r="K285" s="58" t="s">
        <v>2212</v>
      </c>
      <c r="L285" s="57" t="str">
        <f t="shared" ref="L285:L348" si="77">G285</f>
        <v>Other, specify:</v>
      </c>
      <c r="M285" s="59" t="str">
        <f t="shared" ref="M285:M347" si="78">CONCATENATE("PI.",J285,".",K285)</f>
        <v>PI.PA.NE.080205.01</v>
      </c>
      <c r="N285" s="59"/>
      <c r="O285" s="59" t="str">
        <f t="shared" ref="O285:O347" si="79">CONCATENATE("PH.",J285,".",K285)</f>
        <v>PH.PA.NE.080205.01</v>
      </c>
      <c r="Q285" s="59" t="str">
        <f t="shared" ref="Q285:Q347" si="80">CONCATENATE("CL.",J285,".",K285)</f>
        <v>CL.PA.NE.080205.01</v>
      </c>
      <c r="R285" s="59"/>
      <c r="S285" s="59" t="str">
        <f t="shared" si="63"/>
        <v>DR.PA.NE.080205.01</v>
      </c>
      <c r="T285" s="59"/>
      <c r="U285" s="60" t="str">
        <f t="shared" si="68"/>
        <v>IM.PA.NE.080205.01</v>
      </c>
      <c r="V285" s="59"/>
      <c r="W285" s="60" t="str">
        <f t="shared" si="69"/>
        <v>GE.PA.NE.080205.01</v>
      </c>
    </row>
    <row r="286" spans="1:31" s="57" customFormat="1" ht="14" customHeight="1">
      <c r="A286" s="57" t="s">
        <v>1736</v>
      </c>
      <c r="C286" s="58" t="s">
        <v>2378</v>
      </c>
      <c r="D286" s="57" t="s">
        <v>1008</v>
      </c>
      <c r="E286" s="58" t="s">
        <v>2219</v>
      </c>
      <c r="F286" s="57" t="s">
        <v>1742</v>
      </c>
      <c r="G286" s="57" t="s">
        <v>2117</v>
      </c>
      <c r="H286" s="58" t="s">
        <v>2212</v>
      </c>
      <c r="J286" s="59" t="str">
        <f t="shared" si="76"/>
        <v>PA.NE.080301</v>
      </c>
      <c r="K286" s="58" t="s">
        <v>2212</v>
      </c>
      <c r="L286" s="57" t="str">
        <f t="shared" si="77"/>
        <v>None</v>
      </c>
      <c r="M286" s="59" t="str">
        <f t="shared" si="78"/>
        <v>PI.PA.NE.080301.01</v>
      </c>
      <c r="N286" s="59"/>
      <c r="O286" s="59" t="str">
        <f t="shared" si="79"/>
        <v>PH.PA.NE.080301.01</v>
      </c>
      <c r="Q286" s="59" t="str">
        <f t="shared" si="80"/>
        <v>CL.PA.NE.080301.01</v>
      </c>
      <c r="R286" s="59"/>
      <c r="S286" s="59" t="str">
        <f t="shared" ref="S286:S347" si="81">CONCATENATE("DR.",J286,".",K286)</f>
        <v>DR.PA.NE.080301.01</v>
      </c>
      <c r="T286" s="59"/>
      <c r="U286" s="60" t="str">
        <f t="shared" si="68"/>
        <v>IM.PA.NE.080301.01</v>
      </c>
      <c r="V286" s="59"/>
      <c r="W286" s="60" t="str">
        <f t="shared" si="69"/>
        <v>GE.PA.NE.080301.01</v>
      </c>
    </row>
    <row r="287" spans="1:31" s="57" customFormat="1" ht="14" customHeight="1">
      <c r="A287" s="57" t="s">
        <v>1736</v>
      </c>
      <c r="C287" s="58" t="s">
        <v>2378</v>
      </c>
      <c r="E287" s="58" t="s">
        <v>2219</v>
      </c>
      <c r="F287" s="57" t="s">
        <v>1742</v>
      </c>
      <c r="G287" s="57" t="s">
        <v>1324</v>
      </c>
      <c r="H287" s="58" t="s">
        <v>2217</v>
      </c>
      <c r="J287" s="59" t="str">
        <f t="shared" si="76"/>
        <v>PA.NE.080302</v>
      </c>
      <c r="K287" s="58" t="s">
        <v>2212</v>
      </c>
      <c r="L287" s="57" t="str">
        <f t="shared" si="77"/>
        <v>Clear</v>
      </c>
      <c r="M287" s="59" t="str">
        <f t="shared" si="78"/>
        <v>PI.PA.NE.080302.01</v>
      </c>
      <c r="N287" s="59"/>
      <c r="O287" s="59" t="str">
        <f t="shared" si="79"/>
        <v>PH.PA.NE.080302.01</v>
      </c>
      <c r="Q287" s="59" t="str">
        <f t="shared" si="80"/>
        <v>CL.PA.NE.080302.01</v>
      </c>
      <c r="R287" s="59"/>
      <c r="S287" s="59" t="str">
        <f t="shared" si="81"/>
        <v>DR.PA.NE.080302.01</v>
      </c>
      <c r="T287" s="59"/>
      <c r="U287" s="60" t="str">
        <f t="shared" si="68"/>
        <v>IM.PA.NE.080302.01</v>
      </c>
      <c r="V287" s="59"/>
      <c r="W287" s="60" t="str">
        <f t="shared" si="69"/>
        <v>GE.PA.NE.080302.01</v>
      </c>
    </row>
    <row r="288" spans="1:31" s="57" customFormat="1" ht="14" customHeight="1">
      <c r="A288" s="57" t="s">
        <v>1736</v>
      </c>
      <c r="C288" s="58" t="s">
        <v>2378</v>
      </c>
      <c r="E288" s="58" t="s">
        <v>2219</v>
      </c>
      <c r="F288" s="57" t="s">
        <v>1742</v>
      </c>
      <c r="G288" s="57" t="s">
        <v>1792</v>
      </c>
      <c r="H288" s="58" t="s">
        <v>2219</v>
      </c>
      <c r="J288" s="59" t="str">
        <f t="shared" si="76"/>
        <v>PA.NE.080303</v>
      </c>
      <c r="K288" s="58" t="s">
        <v>2212</v>
      </c>
      <c r="L288" s="57" t="str">
        <f t="shared" si="77"/>
        <v>Serous</v>
      </c>
      <c r="M288" s="59" t="str">
        <f t="shared" si="78"/>
        <v>PI.PA.NE.080303.01</v>
      </c>
      <c r="N288" s="59"/>
      <c r="O288" s="59" t="str">
        <f t="shared" si="79"/>
        <v>PH.PA.NE.080303.01</v>
      </c>
      <c r="Q288" s="59" t="str">
        <f t="shared" si="80"/>
        <v>CL.PA.NE.080303.01</v>
      </c>
      <c r="R288" s="59"/>
      <c r="S288" s="59" t="str">
        <f t="shared" si="81"/>
        <v>DR.PA.NE.080303.01</v>
      </c>
      <c r="T288" s="59"/>
      <c r="U288" s="60" t="str">
        <f t="shared" si="68"/>
        <v>IM.PA.NE.080303.01</v>
      </c>
      <c r="V288" s="59"/>
      <c r="W288" s="60" t="str">
        <f t="shared" si="69"/>
        <v>GE.PA.NE.080303.01</v>
      </c>
    </row>
    <row r="289" spans="1:23" s="57" customFormat="1" ht="14" customHeight="1">
      <c r="A289" s="57" t="s">
        <v>1736</v>
      </c>
      <c r="C289" s="58" t="s">
        <v>2378</v>
      </c>
      <c r="E289" s="58" t="s">
        <v>2219</v>
      </c>
      <c r="F289" s="57" t="s">
        <v>1742</v>
      </c>
      <c r="G289" s="57" t="s">
        <v>1720</v>
      </c>
      <c r="H289" s="58" t="s">
        <v>2063</v>
      </c>
      <c r="J289" s="59" t="str">
        <f t="shared" si="76"/>
        <v>PA.NE.080304</v>
      </c>
      <c r="K289" s="58" t="s">
        <v>2212</v>
      </c>
      <c r="L289" s="57" t="str">
        <f t="shared" si="77"/>
        <v>Cloudy</v>
      </c>
      <c r="M289" s="59" t="str">
        <f t="shared" si="78"/>
        <v>PI.PA.NE.080304.01</v>
      </c>
      <c r="N289" s="59"/>
      <c r="O289" s="59" t="str">
        <f t="shared" si="79"/>
        <v>PH.PA.NE.080304.01</v>
      </c>
      <c r="Q289" s="59" t="str">
        <f t="shared" si="80"/>
        <v>CL.PA.NE.080304.01</v>
      </c>
      <c r="R289" s="59"/>
      <c r="S289" s="59" t="str">
        <f t="shared" si="81"/>
        <v>DR.PA.NE.080304.01</v>
      </c>
      <c r="T289" s="59"/>
      <c r="U289" s="60" t="str">
        <f t="shared" si="68"/>
        <v>IM.PA.NE.080304.01</v>
      </c>
      <c r="V289" s="59"/>
      <c r="W289" s="60" t="str">
        <f t="shared" si="69"/>
        <v>GE.PA.NE.080304.01</v>
      </c>
    </row>
    <row r="290" spans="1:23" s="57" customFormat="1" ht="14" customHeight="1">
      <c r="A290" s="57" t="s">
        <v>1736</v>
      </c>
      <c r="C290" s="58" t="s">
        <v>2378</v>
      </c>
      <c r="E290" s="58" t="s">
        <v>2219</v>
      </c>
      <c r="F290" s="57" t="s">
        <v>1742</v>
      </c>
      <c r="G290" s="57" t="s">
        <v>1793</v>
      </c>
      <c r="H290" s="58" t="s">
        <v>2065</v>
      </c>
      <c r="J290" s="59" t="str">
        <f t="shared" si="76"/>
        <v>PA.NE.080305</v>
      </c>
      <c r="K290" s="58" t="s">
        <v>2212</v>
      </c>
      <c r="L290" s="57" t="str">
        <f t="shared" si="77"/>
        <v>Serosanguinous</v>
      </c>
      <c r="M290" s="59" t="str">
        <f t="shared" si="78"/>
        <v>PI.PA.NE.080305.01</v>
      </c>
      <c r="N290" s="59"/>
      <c r="O290" s="59" t="str">
        <f t="shared" si="79"/>
        <v>PH.PA.NE.080305.01</v>
      </c>
      <c r="Q290" s="59" t="str">
        <f t="shared" si="80"/>
        <v>CL.PA.NE.080305.01</v>
      </c>
      <c r="R290" s="59"/>
      <c r="S290" s="59" t="str">
        <f t="shared" si="81"/>
        <v>DR.PA.NE.080305.01</v>
      </c>
      <c r="T290" s="59"/>
      <c r="U290" s="60" t="str">
        <f t="shared" si="68"/>
        <v>IM.PA.NE.080305.01</v>
      </c>
      <c r="V290" s="59"/>
      <c r="W290" s="60" t="str">
        <f t="shared" si="69"/>
        <v>GE.PA.NE.080305.01</v>
      </c>
    </row>
    <row r="291" spans="1:23" s="57" customFormat="1" ht="14" customHeight="1">
      <c r="A291" s="57" t="s">
        <v>1736</v>
      </c>
      <c r="C291" s="58" t="s">
        <v>2378</v>
      </c>
      <c r="E291" s="58" t="s">
        <v>2219</v>
      </c>
      <c r="F291" s="57" t="s">
        <v>1742</v>
      </c>
      <c r="G291" s="57" t="s">
        <v>1791</v>
      </c>
      <c r="H291" s="58" t="s">
        <v>2222</v>
      </c>
      <c r="J291" s="59" t="str">
        <f t="shared" si="76"/>
        <v>PA.NE.080306</v>
      </c>
      <c r="K291" s="58" t="s">
        <v>2212</v>
      </c>
      <c r="L291" s="57" t="str">
        <f t="shared" si="77"/>
        <v>Bloody</v>
      </c>
      <c r="M291" s="59" t="str">
        <f t="shared" si="78"/>
        <v>PI.PA.NE.080306.01</v>
      </c>
      <c r="N291" s="59"/>
      <c r="O291" s="59" t="str">
        <f t="shared" si="79"/>
        <v>PH.PA.NE.080306.01</v>
      </c>
      <c r="Q291" s="59" t="str">
        <f t="shared" si="80"/>
        <v>CL.PA.NE.080306.01</v>
      </c>
      <c r="R291" s="59"/>
      <c r="S291" s="59" t="str">
        <f t="shared" si="81"/>
        <v>DR.PA.NE.080306.01</v>
      </c>
      <c r="T291" s="59"/>
      <c r="U291" s="60" t="str">
        <f t="shared" si="68"/>
        <v>IM.PA.NE.080306.01</v>
      </c>
      <c r="V291" s="59"/>
      <c r="W291" s="60" t="str">
        <f t="shared" si="69"/>
        <v>GE.PA.NE.080306.01</v>
      </c>
    </row>
    <row r="292" spans="1:23" s="57" customFormat="1" ht="14" customHeight="1">
      <c r="A292" s="57" t="s">
        <v>1736</v>
      </c>
      <c r="C292" s="58" t="s">
        <v>2378</v>
      </c>
      <c r="E292" s="58" t="s">
        <v>2219</v>
      </c>
      <c r="F292" s="57" t="s">
        <v>1742</v>
      </c>
      <c r="G292" s="57" t="s">
        <v>1721</v>
      </c>
      <c r="H292" s="58" t="s">
        <v>2376</v>
      </c>
      <c r="J292" s="59" t="str">
        <f t="shared" si="76"/>
        <v>PA.NE.080307</v>
      </c>
      <c r="K292" s="58" t="s">
        <v>2212</v>
      </c>
      <c r="L292" s="57" t="str">
        <f t="shared" si="77"/>
        <v>Sediment</v>
      </c>
      <c r="M292" s="59" t="str">
        <f t="shared" si="78"/>
        <v>PI.PA.NE.080307.01</v>
      </c>
      <c r="N292" s="59"/>
      <c r="O292" s="59" t="str">
        <f t="shared" si="79"/>
        <v>PH.PA.NE.080307.01</v>
      </c>
      <c r="Q292" s="59" t="str">
        <f t="shared" si="80"/>
        <v>CL.PA.NE.080307.01</v>
      </c>
      <c r="R292" s="59"/>
      <c r="S292" s="59" t="str">
        <f t="shared" si="81"/>
        <v>DR.PA.NE.080307.01</v>
      </c>
      <c r="T292" s="59"/>
      <c r="U292" s="60" t="str">
        <f t="shared" si="68"/>
        <v>IM.PA.NE.080307.01</v>
      </c>
      <c r="V292" s="59"/>
      <c r="W292" s="60" t="str">
        <f t="shared" si="69"/>
        <v>GE.PA.NE.080307.01</v>
      </c>
    </row>
    <row r="293" spans="1:23" s="57" customFormat="1" ht="14" customHeight="1">
      <c r="A293" s="57" t="s">
        <v>1736</v>
      </c>
      <c r="C293" s="58" t="s">
        <v>2378</v>
      </c>
      <c r="D293" s="57" t="s">
        <v>1165</v>
      </c>
      <c r="E293" s="58" t="s">
        <v>2063</v>
      </c>
      <c r="F293" s="57" t="s">
        <v>1743</v>
      </c>
      <c r="G293" s="57" t="s">
        <v>1931</v>
      </c>
      <c r="H293" s="58" t="s">
        <v>2212</v>
      </c>
      <c r="J293" s="59" t="str">
        <f t="shared" si="76"/>
        <v>PA.NE.080401</v>
      </c>
      <c r="K293" s="58" t="s">
        <v>2212</v>
      </c>
      <c r="L293" s="57" t="str">
        <f t="shared" si="77"/>
        <v>Normal</v>
      </c>
      <c r="M293" s="59" t="str">
        <f t="shared" si="78"/>
        <v>PI.PA.NE.080401.01</v>
      </c>
      <c r="N293" s="59"/>
      <c r="O293" s="59" t="str">
        <f t="shared" si="79"/>
        <v>PH.PA.NE.080401.01</v>
      </c>
      <c r="Q293" s="59" t="str">
        <f t="shared" si="80"/>
        <v>CL.PA.NE.080401.01</v>
      </c>
      <c r="R293" s="59"/>
      <c r="S293" s="59" t="str">
        <f t="shared" si="81"/>
        <v>DR.PA.NE.080401.01</v>
      </c>
      <c r="T293" s="59"/>
      <c r="U293" s="60" t="str">
        <f t="shared" si="68"/>
        <v>IM.PA.NE.080401.01</v>
      </c>
      <c r="V293" s="59"/>
      <c r="W293" s="60" t="str">
        <f t="shared" si="69"/>
        <v>GE.PA.NE.080401.01</v>
      </c>
    </row>
    <row r="294" spans="1:23" s="57" customFormat="1" ht="14" customHeight="1">
      <c r="A294" s="57" t="s">
        <v>1736</v>
      </c>
      <c r="C294" s="58" t="s">
        <v>2378</v>
      </c>
      <c r="E294" s="58" t="s">
        <v>2063</v>
      </c>
      <c r="F294" s="57" t="s">
        <v>1743</v>
      </c>
      <c r="G294" s="57" t="s">
        <v>1167</v>
      </c>
      <c r="H294" s="58" t="s">
        <v>2217</v>
      </c>
      <c r="J294" s="59" t="str">
        <f t="shared" si="76"/>
        <v>PA.NE.080402</v>
      </c>
      <c r="K294" s="58" t="s">
        <v>2212</v>
      </c>
      <c r="L294" s="57" t="str">
        <f t="shared" si="77"/>
        <v>Damped</v>
      </c>
      <c r="M294" s="59" t="str">
        <f t="shared" si="78"/>
        <v>PI.PA.NE.080402.01</v>
      </c>
      <c r="N294" s="59"/>
      <c r="O294" s="59" t="str">
        <f t="shared" si="79"/>
        <v>PH.PA.NE.080402.01</v>
      </c>
      <c r="Q294" s="59" t="str">
        <f t="shared" si="80"/>
        <v>CL.PA.NE.080402.01</v>
      </c>
      <c r="R294" s="59"/>
      <c r="S294" s="59" t="str">
        <f t="shared" si="81"/>
        <v>DR.PA.NE.080402.01</v>
      </c>
      <c r="T294" s="59"/>
      <c r="U294" s="60" t="str">
        <f t="shared" si="68"/>
        <v>IM.PA.NE.080402.01</v>
      </c>
      <c r="V294" s="59"/>
      <c r="W294" s="60" t="str">
        <f t="shared" si="69"/>
        <v>GE.PA.NE.080402.01</v>
      </c>
    </row>
    <row r="295" spans="1:23" s="57" customFormat="1" ht="14" customHeight="1">
      <c r="A295" s="57" t="s">
        <v>1736</v>
      </c>
      <c r="C295" s="58" t="s">
        <v>2378</v>
      </c>
      <c r="E295" s="58" t="s">
        <v>2063</v>
      </c>
      <c r="F295" s="57" t="s">
        <v>1743</v>
      </c>
      <c r="G295" s="57" t="s">
        <v>1168</v>
      </c>
      <c r="H295" s="58" t="s">
        <v>2219</v>
      </c>
      <c r="J295" s="59" t="str">
        <f t="shared" si="76"/>
        <v>PA.NE.080403</v>
      </c>
      <c r="K295" s="58" t="s">
        <v>2212</v>
      </c>
      <c r="L295" s="57" t="str">
        <f t="shared" si="77"/>
        <v>Positional</v>
      </c>
      <c r="M295" s="59" t="str">
        <f t="shared" si="78"/>
        <v>PI.PA.NE.080403.01</v>
      </c>
      <c r="N295" s="59"/>
      <c r="O295" s="59" t="str">
        <f t="shared" si="79"/>
        <v>PH.PA.NE.080403.01</v>
      </c>
      <c r="Q295" s="59" t="str">
        <f t="shared" si="80"/>
        <v>CL.PA.NE.080403.01</v>
      </c>
      <c r="R295" s="59"/>
      <c r="S295" s="59" t="str">
        <f t="shared" si="81"/>
        <v>DR.PA.NE.080403.01</v>
      </c>
      <c r="T295" s="59"/>
      <c r="U295" s="60" t="str">
        <f t="shared" si="68"/>
        <v>IM.PA.NE.080403.01</v>
      </c>
      <c r="V295" s="59"/>
      <c r="W295" s="60" t="str">
        <f t="shared" si="69"/>
        <v>GE.PA.NE.080403.01</v>
      </c>
    </row>
    <row r="296" spans="1:23" s="57" customFormat="1" ht="14" customHeight="1">
      <c r="A296" s="57" t="s">
        <v>1736</v>
      </c>
      <c r="C296" s="58" t="s">
        <v>2378</v>
      </c>
      <c r="E296" s="58" t="s">
        <v>2063</v>
      </c>
      <c r="F296" s="57" t="s">
        <v>1743</v>
      </c>
      <c r="G296" s="57" t="s">
        <v>1780</v>
      </c>
      <c r="H296" s="58" t="s">
        <v>2063</v>
      </c>
      <c r="J296" s="59" t="str">
        <f t="shared" si="76"/>
        <v>PA.NE.080404</v>
      </c>
      <c r="K296" s="58" t="s">
        <v>2212</v>
      </c>
      <c r="L296" s="57" t="str">
        <f t="shared" si="77"/>
        <v>Flat</v>
      </c>
      <c r="M296" s="59" t="str">
        <f t="shared" si="78"/>
        <v>PI.PA.NE.080404.01</v>
      </c>
      <c r="N296" s="59"/>
      <c r="O296" s="59" t="str">
        <f t="shared" si="79"/>
        <v>PH.PA.NE.080404.01</v>
      </c>
      <c r="Q296" s="59" t="str">
        <f t="shared" si="80"/>
        <v>CL.PA.NE.080404.01</v>
      </c>
      <c r="R296" s="59"/>
      <c r="S296" s="59" t="str">
        <f t="shared" si="81"/>
        <v>DR.PA.NE.080404.01</v>
      </c>
      <c r="T296" s="59"/>
      <c r="U296" s="60" t="str">
        <f t="shared" si="68"/>
        <v>IM.PA.NE.080404.01</v>
      </c>
      <c r="V296" s="59"/>
      <c r="W296" s="60" t="str">
        <f t="shared" si="69"/>
        <v>GE.PA.NE.080404.01</v>
      </c>
    </row>
    <row r="297" spans="1:23" s="57" customFormat="1" ht="14" customHeight="1">
      <c r="A297" s="57" t="s">
        <v>1736</v>
      </c>
      <c r="C297" s="58" t="s">
        <v>2378</v>
      </c>
      <c r="E297" s="58" t="s">
        <v>2063</v>
      </c>
      <c r="F297" s="57" t="s">
        <v>1743</v>
      </c>
      <c r="G297" s="57" t="s">
        <v>972</v>
      </c>
      <c r="H297" s="58" t="s">
        <v>2065</v>
      </c>
      <c r="J297" s="59" t="str">
        <f t="shared" si="76"/>
        <v>PA.NE.080405</v>
      </c>
      <c r="K297" s="58" t="s">
        <v>2212</v>
      </c>
      <c r="L297" s="57" t="str">
        <f t="shared" si="77"/>
        <v>Other, specify:</v>
      </c>
      <c r="M297" s="59" t="str">
        <f t="shared" si="78"/>
        <v>PI.PA.NE.080405.01</v>
      </c>
      <c r="N297" s="59"/>
      <c r="O297" s="59" t="str">
        <f t="shared" si="79"/>
        <v>PH.PA.NE.080405.01</v>
      </c>
      <c r="Q297" s="59" t="str">
        <f t="shared" si="80"/>
        <v>CL.PA.NE.080405.01</v>
      </c>
      <c r="R297" s="59"/>
      <c r="S297" s="59" t="str">
        <f t="shared" si="81"/>
        <v>DR.PA.NE.080405.01</v>
      </c>
      <c r="T297" s="59"/>
      <c r="U297" s="60" t="str">
        <f t="shared" si="68"/>
        <v>IM.PA.NE.080405.01</v>
      </c>
      <c r="V297" s="59"/>
      <c r="W297" s="60" t="str">
        <f t="shared" si="69"/>
        <v>GE.PA.NE.080405.01</v>
      </c>
    </row>
    <row r="298" spans="1:23" s="57" customFormat="1" ht="14" customHeight="1">
      <c r="A298" s="57" t="s">
        <v>1736</v>
      </c>
      <c r="C298" s="58" t="s">
        <v>2378</v>
      </c>
      <c r="D298" s="57" t="s">
        <v>2305</v>
      </c>
      <c r="E298" s="58" t="s">
        <v>2065</v>
      </c>
      <c r="F298" s="57" t="s">
        <v>1744</v>
      </c>
      <c r="G298" s="57" t="s">
        <v>833</v>
      </c>
      <c r="H298" s="58" t="s">
        <v>2212</v>
      </c>
      <c r="J298" s="59" t="str">
        <f t="shared" si="76"/>
        <v>PA.NE.080501</v>
      </c>
      <c r="K298" s="58" t="s">
        <v>2212</v>
      </c>
      <c r="L298" s="57" t="str">
        <f t="shared" si="77"/>
        <v>To Manometer</v>
      </c>
      <c r="M298" s="59" t="str">
        <f t="shared" si="78"/>
        <v>PI.PA.NE.080501.01</v>
      </c>
      <c r="N298" s="59"/>
      <c r="O298" s="59" t="str">
        <f t="shared" si="79"/>
        <v>PH.PA.NE.080501.01</v>
      </c>
      <c r="Q298" s="59" t="str">
        <f t="shared" si="80"/>
        <v>CL.PA.NE.080501.01</v>
      </c>
      <c r="R298" s="59"/>
      <c r="S298" s="59" t="str">
        <f t="shared" si="81"/>
        <v>DR.PA.NE.080501.01</v>
      </c>
      <c r="T298" s="59"/>
      <c r="U298" s="60" t="str">
        <f t="shared" si="68"/>
        <v>IM.PA.NE.080501.01</v>
      </c>
      <c r="V298" s="59"/>
      <c r="W298" s="60" t="str">
        <f t="shared" si="69"/>
        <v>GE.PA.NE.080501.01</v>
      </c>
    </row>
    <row r="299" spans="1:23" s="57" customFormat="1" ht="14" customHeight="1">
      <c r="A299" s="57" t="s">
        <v>1736</v>
      </c>
      <c r="C299" s="58" t="s">
        <v>2378</v>
      </c>
      <c r="E299" s="58" t="s">
        <v>2065</v>
      </c>
      <c r="F299" s="57" t="s">
        <v>1744</v>
      </c>
      <c r="G299" s="57" t="s">
        <v>834</v>
      </c>
      <c r="H299" s="58" t="s">
        <v>2217</v>
      </c>
      <c r="J299" s="59" t="str">
        <f t="shared" si="76"/>
        <v>PA.NE.080502</v>
      </c>
      <c r="K299" s="58" t="s">
        <v>2212</v>
      </c>
      <c r="L299" s="57" t="str">
        <f t="shared" si="77"/>
        <v>To Monitor</v>
      </c>
      <c r="M299" s="59" t="str">
        <f t="shared" si="78"/>
        <v>PI.PA.NE.080502.01</v>
      </c>
      <c r="N299" s="59"/>
      <c r="O299" s="59" t="str">
        <f t="shared" si="79"/>
        <v>PH.PA.NE.080502.01</v>
      </c>
      <c r="Q299" s="59" t="str">
        <f t="shared" si="80"/>
        <v>CL.PA.NE.080502.01</v>
      </c>
      <c r="R299" s="59"/>
      <c r="S299" s="59" t="str">
        <f t="shared" si="81"/>
        <v>DR.PA.NE.080502.01</v>
      </c>
      <c r="T299" s="59"/>
      <c r="U299" s="60" t="str">
        <f t="shared" si="68"/>
        <v>IM.PA.NE.080502.01</v>
      </c>
      <c r="V299" s="59"/>
      <c r="W299" s="60" t="str">
        <f t="shared" si="69"/>
        <v>GE.PA.NE.080502.01</v>
      </c>
    </row>
    <row r="300" spans="1:23" s="57" customFormat="1" ht="14" customHeight="1">
      <c r="A300" s="57" t="s">
        <v>1736</v>
      </c>
      <c r="C300" s="58" t="s">
        <v>2378</v>
      </c>
      <c r="E300" s="58" t="s">
        <v>2065</v>
      </c>
      <c r="F300" s="57" t="s">
        <v>1744</v>
      </c>
      <c r="G300" s="57" t="s">
        <v>481</v>
      </c>
      <c r="H300" s="58" t="s">
        <v>2219</v>
      </c>
      <c r="J300" s="59" t="str">
        <f t="shared" si="76"/>
        <v>PA.NE.080503</v>
      </c>
      <c r="K300" s="58" t="s">
        <v>2212</v>
      </c>
      <c r="L300" s="57" t="str">
        <f t="shared" si="77"/>
        <v>To bulb suction</v>
      </c>
      <c r="M300" s="59" t="str">
        <f t="shared" si="78"/>
        <v>PI.PA.NE.080503.01</v>
      </c>
      <c r="N300" s="59"/>
      <c r="O300" s="59" t="str">
        <f t="shared" si="79"/>
        <v>PH.PA.NE.080503.01</v>
      </c>
      <c r="Q300" s="59" t="str">
        <f t="shared" si="80"/>
        <v>CL.PA.NE.080503.01</v>
      </c>
      <c r="R300" s="59"/>
      <c r="S300" s="59" t="str">
        <f t="shared" si="81"/>
        <v>DR.PA.NE.080503.01</v>
      </c>
      <c r="T300" s="59"/>
      <c r="U300" s="60" t="str">
        <f t="shared" si="68"/>
        <v>IM.PA.NE.080503.01</v>
      </c>
      <c r="V300" s="59"/>
      <c r="W300" s="60" t="str">
        <f t="shared" si="69"/>
        <v>GE.PA.NE.080503.01</v>
      </c>
    </row>
    <row r="301" spans="1:23" s="57" customFormat="1" ht="14" customHeight="1">
      <c r="A301" s="57" t="s">
        <v>1736</v>
      </c>
      <c r="C301" s="58" t="s">
        <v>2378</v>
      </c>
      <c r="E301" s="58" t="s">
        <v>2065</v>
      </c>
      <c r="F301" s="57" t="s">
        <v>1744</v>
      </c>
      <c r="G301" s="57" t="s">
        <v>1745</v>
      </c>
      <c r="H301" s="58" t="s">
        <v>2063</v>
      </c>
      <c r="J301" s="59" t="str">
        <f t="shared" si="76"/>
        <v>PA.NE.080504</v>
      </c>
      <c r="K301" s="58" t="s">
        <v>2212</v>
      </c>
      <c r="L301" s="57" t="str">
        <f t="shared" si="77"/>
        <v>Clamped intermittently</v>
      </c>
      <c r="M301" s="59" t="str">
        <f t="shared" si="78"/>
        <v>PI.PA.NE.080504.01</v>
      </c>
      <c r="N301" s="59"/>
      <c r="O301" s="59" t="str">
        <f t="shared" si="79"/>
        <v>PH.PA.NE.080504.01</v>
      </c>
      <c r="Q301" s="59" t="str">
        <f t="shared" si="80"/>
        <v>CL.PA.NE.080504.01</v>
      </c>
      <c r="R301" s="59"/>
      <c r="S301" s="59" t="str">
        <f t="shared" si="81"/>
        <v>DR.PA.NE.080504.01</v>
      </c>
      <c r="T301" s="59"/>
      <c r="U301" s="60" t="str">
        <f t="shared" si="68"/>
        <v>IM.PA.NE.080504.01</v>
      </c>
      <c r="V301" s="59"/>
      <c r="W301" s="60" t="str">
        <f t="shared" si="69"/>
        <v>GE.PA.NE.080504.01</v>
      </c>
    </row>
    <row r="302" spans="1:23" s="57" customFormat="1" ht="14" customHeight="1">
      <c r="A302" s="57" t="s">
        <v>1736</v>
      </c>
      <c r="C302" s="58" t="s">
        <v>2378</v>
      </c>
      <c r="E302" s="58" t="s">
        <v>2065</v>
      </c>
      <c r="F302" s="57" t="s">
        <v>1744</v>
      </c>
      <c r="G302" s="57" t="s">
        <v>480</v>
      </c>
      <c r="H302" s="58" t="s">
        <v>2065</v>
      </c>
      <c r="J302" s="59" t="str">
        <f t="shared" si="76"/>
        <v>PA.NE.080505</v>
      </c>
      <c r="K302" s="58" t="s">
        <v>2212</v>
      </c>
      <c r="L302" s="57" t="str">
        <f t="shared" si="77"/>
        <v>Clamped while out of bed</v>
      </c>
      <c r="M302" s="59" t="str">
        <f t="shared" si="78"/>
        <v>PI.PA.NE.080505.01</v>
      </c>
      <c r="N302" s="59"/>
      <c r="O302" s="59" t="str">
        <f t="shared" si="79"/>
        <v>PH.PA.NE.080505.01</v>
      </c>
      <c r="Q302" s="59" t="str">
        <f t="shared" si="80"/>
        <v>CL.PA.NE.080505.01</v>
      </c>
      <c r="R302" s="59"/>
      <c r="S302" s="59" t="str">
        <f t="shared" si="81"/>
        <v>DR.PA.NE.080505.01</v>
      </c>
      <c r="T302" s="59"/>
      <c r="U302" s="60" t="str">
        <f t="shared" si="68"/>
        <v>IM.PA.NE.080505.01</v>
      </c>
      <c r="V302" s="59"/>
      <c r="W302" s="60" t="str">
        <f t="shared" si="69"/>
        <v>GE.PA.NE.080505.01</v>
      </c>
    </row>
    <row r="303" spans="1:23" s="57" customFormat="1" ht="14" customHeight="1">
      <c r="A303" s="57" t="s">
        <v>1736</v>
      </c>
      <c r="C303" s="58" t="s">
        <v>2378</v>
      </c>
      <c r="E303" s="58" t="s">
        <v>2065</v>
      </c>
      <c r="F303" s="57" t="s">
        <v>1744</v>
      </c>
      <c r="G303" s="57" t="s">
        <v>620</v>
      </c>
      <c r="H303" s="58" t="s">
        <v>2222</v>
      </c>
      <c r="J303" s="59" t="str">
        <f t="shared" si="76"/>
        <v>PA.NE.080506</v>
      </c>
      <c r="K303" s="58" t="s">
        <v>2212</v>
      </c>
      <c r="L303" s="57" t="str">
        <f t="shared" si="77"/>
        <v>Clamped continuously</v>
      </c>
      <c r="M303" s="59" t="str">
        <f t="shared" si="78"/>
        <v>PI.PA.NE.080506.01</v>
      </c>
      <c r="N303" s="59"/>
      <c r="O303" s="59" t="str">
        <f t="shared" si="79"/>
        <v>PH.PA.NE.080506.01</v>
      </c>
      <c r="Q303" s="59" t="str">
        <f t="shared" si="80"/>
        <v>CL.PA.NE.080506.01</v>
      </c>
      <c r="R303" s="59"/>
      <c r="S303" s="59" t="str">
        <f t="shared" si="81"/>
        <v>DR.PA.NE.080506.01</v>
      </c>
      <c r="T303" s="59"/>
      <c r="U303" s="60" t="str">
        <f t="shared" si="68"/>
        <v>IM.PA.NE.080506.01</v>
      </c>
      <c r="V303" s="59"/>
      <c r="W303" s="60" t="str">
        <f t="shared" si="69"/>
        <v>GE.PA.NE.080506.01</v>
      </c>
    </row>
    <row r="304" spans="1:23" s="57" customFormat="1" ht="14" customHeight="1">
      <c r="A304" s="57" t="s">
        <v>1736</v>
      </c>
      <c r="C304" s="58" t="s">
        <v>2378</v>
      </c>
      <c r="E304" s="58" t="s">
        <v>2065</v>
      </c>
      <c r="F304" s="57" t="s">
        <v>1744</v>
      </c>
      <c r="G304" s="57" t="s">
        <v>470</v>
      </c>
      <c r="H304" s="58" t="s">
        <v>2376</v>
      </c>
      <c r="J304" s="59" t="str">
        <f t="shared" si="76"/>
        <v>PA.NE.080507</v>
      </c>
      <c r="K304" s="58" t="s">
        <v>2212</v>
      </c>
      <c r="L304" s="57" t="str">
        <f t="shared" si="77"/>
        <v>Drain continuously</v>
      </c>
      <c r="M304" s="59" t="str">
        <f t="shared" si="78"/>
        <v>PI.PA.NE.080507.01</v>
      </c>
      <c r="N304" s="59"/>
      <c r="O304" s="59" t="str">
        <f t="shared" si="79"/>
        <v>PH.PA.NE.080507.01</v>
      </c>
      <c r="Q304" s="59" t="str">
        <f t="shared" si="80"/>
        <v>CL.PA.NE.080507.01</v>
      </c>
      <c r="R304" s="59"/>
      <c r="S304" s="59" t="str">
        <f t="shared" si="81"/>
        <v>DR.PA.NE.080507.01</v>
      </c>
      <c r="T304" s="59"/>
      <c r="U304" s="60" t="str">
        <f t="shared" si="68"/>
        <v>IM.PA.NE.080507.01</v>
      </c>
      <c r="V304" s="59"/>
      <c r="W304" s="60" t="str">
        <f t="shared" si="69"/>
        <v>GE.PA.NE.080507.01</v>
      </c>
    </row>
    <row r="305" spans="1:31" s="57" customFormat="1" ht="14" customHeight="1">
      <c r="A305" s="57" t="s">
        <v>1736</v>
      </c>
      <c r="C305" s="58" t="s">
        <v>2378</v>
      </c>
      <c r="E305" s="58" t="s">
        <v>2065</v>
      </c>
      <c r="F305" s="57" t="s">
        <v>1744</v>
      </c>
      <c r="G305" s="57" t="s">
        <v>469</v>
      </c>
      <c r="H305" s="58" t="s">
        <v>2378</v>
      </c>
      <c r="J305" s="59" t="str">
        <f t="shared" si="76"/>
        <v>PA.NE.080508</v>
      </c>
      <c r="K305" s="58" t="s">
        <v>2212</v>
      </c>
      <c r="L305" s="57" t="str">
        <f t="shared" si="77"/>
        <v>Do not empty drain</v>
      </c>
      <c r="M305" s="59" t="str">
        <f t="shared" si="78"/>
        <v>PI.PA.NE.080508.01</v>
      </c>
      <c r="N305" s="59"/>
      <c r="O305" s="59" t="str">
        <f t="shared" si="79"/>
        <v>PH.PA.NE.080508.01</v>
      </c>
      <c r="Q305" s="59" t="str">
        <f t="shared" si="80"/>
        <v>CL.PA.NE.080508.01</v>
      </c>
      <c r="R305" s="59"/>
      <c r="S305" s="59" t="str">
        <f t="shared" si="81"/>
        <v>DR.PA.NE.080508.01</v>
      </c>
      <c r="T305" s="59"/>
      <c r="U305" s="60" t="str">
        <f t="shared" si="68"/>
        <v>IM.PA.NE.080508.01</v>
      </c>
      <c r="V305" s="59"/>
      <c r="W305" s="60" t="str">
        <f t="shared" si="69"/>
        <v>GE.PA.NE.080508.01</v>
      </c>
    </row>
    <row r="306" spans="1:31" s="57" customFormat="1" ht="14" customHeight="1">
      <c r="A306" s="57" t="s">
        <v>1736</v>
      </c>
      <c r="C306" s="58" t="s">
        <v>2378</v>
      </c>
      <c r="D306" s="57" t="s">
        <v>266</v>
      </c>
      <c r="E306" s="58" t="s">
        <v>2936</v>
      </c>
      <c r="F306" s="57" t="s">
        <v>2964</v>
      </c>
      <c r="G306" s="57" t="s">
        <v>2937</v>
      </c>
      <c r="H306" s="58" t="s">
        <v>2212</v>
      </c>
      <c r="J306" s="59" t="str">
        <f t="shared" si="76"/>
        <v>PA.NE.080601</v>
      </c>
      <c r="K306" s="58" t="s">
        <v>2212</v>
      </c>
      <c r="L306" s="57" t="str">
        <f t="shared" si="77"/>
        <v>Colorless</v>
      </c>
      <c r="M306" s="59" t="str">
        <f t="shared" si="78"/>
        <v>PI.PA.NE.080601.01</v>
      </c>
      <c r="N306" s="59"/>
      <c r="O306" s="59" t="str">
        <f t="shared" si="79"/>
        <v>PH.PA.NE.080601.01</v>
      </c>
      <c r="Q306" s="59" t="str">
        <f t="shared" si="80"/>
        <v>CL.PA.NE.080601.01</v>
      </c>
      <c r="R306" s="59"/>
      <c r="S306" s="59" t="str">
        <f t="shared" si="81"/>
        <v>DR.PA.NE.080601.01</v>
      </c>
      <c r="T306" s="59"/>
      <c r="U306" s="60" t="str">
        <f t="shared" si="68"/>
        <v>IM.PA.NE.080601.01</v>
      </c>
      <c r="V306" s="59"/>
      <c r="W306" s="60" t="str">
        <f t="shared" si="69"/>
        <v>GE.PA.NE.080601.01</v>
      </c>
      <c r="AD306" s="57" t="s">
        <v>2926</v>
      </c>
      <c r="AE306" s="57">
        <v>1307</v>
      </c>
    </row>
    <row r="307" spans="1:31" s="57" customFormat="1" ht="14" customHeight="1">
      <c r="A307" s="57" t="s">
        <v>1736</v>
      </c>
      <c r="C307" s="58" t="s">
        <v>2378</v>
      </c>
      <c r="E307" s="58" t="s">
        <v>2936</v>
      </c>
      <c r="F307" s="57" t="s">
        <v>2964</v>
      </c>
      <c r="G307" s="57" t="s">
        <v>2939</v>
      </c>
      <c r="H307" s="58" t="s">
        <v>2217</v>
      </c>
      <c r="J307" s="59" t="str">
        <f t="shared" si="76"/>
        <v>PA.NE.080602</v>
      </c>
      <c r="K307" s="58" t="s">
        <v>2212</v>
      </c>
      <c r="L307" s="57" t="str">
        <f t="shared" si="77"/>
        <v>Yellow</v>
      </c>
      <c r="M307" s="59" t="str">
        <f t="shared" si="78"/>
        <v>PI.PA.NE.080602.01</v>
      </c>
      <c r="N307" s="59"/>
      <c r="O307" s="59" t="str">
        <f t="shared" si="79"/>
        <v>PH.PA.NE.080602.01</v>
      </c>
      <c r="Q307" s="59" t="str">
        <f t="shared" si="80"/>
        <v>CL.PA.NE.080602.01</v>
      </c>
      <c r="R307" s="59"/>
      <c r="S307" s="59" t="str">
        <f t="shared" si="81"/>
        <v>DR.PA.NE.080602.01</v>
      </c>
      <c r="T307" s="59"/>
      <c r="U307" s="60" t="str">
        <f t="shared" si="68"/>
        <v>IM.PA.NE.080602.01</v>
      </c>
      <c r="V307" s="59"/>
      <c r="W307" s="60" t="str">
        <f t="shared" si="69"/>
        <v>GE.PA.NE.080602.01</v>
      </c>
      <c r="AD307" s="57" t="s">
        <v>2926</v>
      </c>
      <c r="AE307" s="57">
        <v>1307</v>
      </c>
    </row>
    <row r="308" spans="1:31" s="57" customFormat="1" ht="14" customHeight="1">
      <c r="A308" s="57" t="s">
        <v>1736</v>
      </c>
      <c r="C308" s="58" t="s">
        <v>2378</v>
      </c>
      <c r="E308" s="58" t="s">
        <v>2936</v>
      </c>
      <c r="F308" s="57" t="s">
        <v>2964</v>
      </c>
      <c r="G308" s="57" t="s">
        <v>2938</v>
      </c>
      <c r="H308" s="58" t="s">
        <v>2219</v>
      </c>
      <c r="J308" s="59" t="str">
        <f t="shared" si="76"/>
        <v>PA.NE.080603</v>
      </c>
      <c r="K308" s="58" t="s">
        <v>2212</v>
      </c>
      <c r="L308" s="57" t="str">
        <f t="shared" si="77"/>
        <v>Orange</v>
      </c>
      <c r="M308" s="59" t="str">
        <f t="shared" si="78"/>
        <v>PI.PA.NE.080603.01</v>
      </c>
      <c r="N308" s="59"/>
      <c r="O308" s="59" t="str">
        <f t="shared" si="79"/>
        <v>PH.PA.NE.080603.01</v>
      </c>
      <c r="Q308" s="59" t="str">
        <f t="shared" si="80"/>
        <v>CL.PA.NE.080603.01</v>
      </c>
      <c r="R308" s="59"/>
      <c r="S308" s="59" t="str">
        <f t="shared" si="81"/>
        <v>DR.PA.NE.080603.01</v>
      </c>
      <c r="T308" s="59"/>
      <c r="U308" s="60" t="str">
        <f t="shared" si="68"/>
        <v>IM.PA.NE.080603.01</v>
      </c>
      <c r="V308" s="59"/>
      <c r="W308" s="60" t="str">
        <f t="shared" si="69"/>
        <v>GE.PA.NE.080603.01</v>
      </c>
      <c r="AD308" s="57" t="s">
        <v>2926</v>
      </c>
      <c r="AE308" s="57">
        <v>1307</v>
      </c>
    </row>
    <row r="309" spans="1:31" s="57" customFormat="1" ht="14" customHeight="1">
      <c r="A309" s="57" t="s">
        <v>1736</v>
      </c>
      <c r="C309" s="58" t="s">
        <v>2378</v>
      </c>
      <c r="E309" s="58" t="s">
        <v>2936</v>
      </c>
      <c r="F309" s="57" t="s">
        <v>2964</v>
      </c>
      <c r="G309" s="57" t="s">
        <v>2940</v>
      </c>
      <c r="H309" s="58" t="s">
        <v>2063</v>
      </c>
      <c r="J309" s="59" t="str">
        <f t="shared" si="76"/>
        <v>PA.NE.080604</v>
      </c>
      <c r="K309" s="58" t="s">
        <v>2212</v>
      </c>
      <c r="L309" s="57" t="str">
        <f t="shared" si="77"/>
        <v>Pink</v>
      </c>
      <c r="M309" s="59" t="str">
        <f t="shared" si="78"/>
        <v>PI.PA.NE.080604.01</v>
      </c>
      <c r="N309" s="59"/>
      <c r="O309" s="59" t="str">
        <f t="shared" si="79"/>
        <v>PH.PA.NE.080604.01</v>
      </c>
      <c r="Q309" s="59" t="str">
        <f t="shared" si="80"/>
        <v>CL.PA.NE.080604.01</v>
      </c>
      <c r="R309" s="59"/>
      <c r="S309" s="59" t="str">
        <f t="shared" si="81"/>
        <v>DR.PA.NE.080604.01</v>
      </c>
      <c r="T309" s="59"/>
      <c r="U309" s="60" t="str">
        <f t="shared" si="68"/>
        <v>IM.PA.NE.080604.01</v>
      </c>
      <c r="V309" s="59"/>
      <c r="W309" s="60" t="str">
        <f t="shared" si="69"/>
        <v>GE.PA.NE.080604.01</v>
      </c>
      <c r="AD309" s="57" t="s">
        <v>2926</v>
      </c>
      <c r="AE309" s="57">
        <v>1307</v>
      </c>
    </row>
    <row r="310" spans="1:31" s="57" customFormat="1" ht="14" customHeight="1">
      <c r="A310" s="57" t="s">
        <v>1736</v>
      </c>
      <c r="C310" s="58" t="s">
        <v>2378</v>
      </c>
      <c r="E310" s="58" t="s">
        <v>2936</v>
      </c>
      <c r="F310" s="57" t="s">
        <v>2964</v>
      </c>
      <c r="G310" s="57" t="s">
        <v>2941</v>
      </c>
      <c r="H310" s="58" t="s">
        <v>2065</v>
      </c>
      <c r="J310" s="59" t="str">
        <f t="shared" si="76"/>
        <v>PA.NE.080605</v>
      </c>
      <c r="K310" s="58" t="s">
        <v>2212</v>
      </c>
      <c r="L310" s="57" t="str">
        <f t="shared" si="77"/>
        <v>Red</v>
      </c>
      <c r="M310" s="59" t="str">
        <f t="shared" si="78"/>
        <v>PI.PA.NE.080605.01</v>
      </c>
      <c r="N310" s="59"/>
      <c r="O310" s="59" t="str">
        <f t="shared" si="79"/>
        <v>PH.PA.NE.080605.01</v>
      </c>
      <c r="Q310" s="59" t="str">
        <f t="shared" si="80"/>
        <v>CL.PA.NE.080605.01</v>
      </c>
      <c r="R310" s="59"/>
      <c r="S310" s="59" t="str">
        <f t="shared" si="81"/>
        <v>DR.PA.NE.080605.01</v>
      </c>
      <c r="T310" s="59"/>
      <c r="U310" s="60" t="str">
        <f t="shared" si="68"/>
        <v>IM.PA.NE.080605.01</v>
      </c>
      <c r="V310" s="59"/>
      <c r="W310" s="60" t="str">
        <f t="shared" si="69"/>
        <v>GE.PA.NE.080605.01</v>
      </c>
      <c r="AD310" s="57" t="s">
        <v>2926</v>
      </c>
      <c r="AE310" s="57">
        <v>1307</v>
      </c>
    </row>
    <row r="311" spans="1:31" s="57" customFormat="1" ht="14" customHeight="1">
      <c r="A311" s="57" t="s">
        <v>1736</v>
      </c>
      <c r="C311" s="58" t="s">
        <v>2378</v>
      </c>
      <c r="E311" s="58" t="s">
        <v>2936</v>
      </c>
      <c r="F311" s="57" t="s">
        <v>2964</v>
      </c>
      <c r="G311" s="57" t="s">
        <v>2942</v>
      </c>
      <c r="H311" s="58" t="s">
        <v>2222</v>
      </c>
      <c r="J311" s="59" t="str">
        <f t="shared" si="76"/>
        <v>PA.NE.080606</v>
      </c>
      <c r="K311" s="58" t="s">
        <v>2212</v>
      </c>
      <c r="L311" s="57" t="str">
        <f t="shared" si="77"/>
        <v>Brown</v>
      </c>
      <c r="M311" s="59" t="str">
        <f t="shared" si="78"/>
        <v>PI.PA.NE.080606.01</v>
      </c>
      <c r="N311" s="59"/>
      <c r="O311" s="59" t="str">
        <f t="shared" si="79"/>
        <v>PH.PA.NE.080606.01</v>
      </c>
      <c r="Q311" s="59" t="str">
        <f t="shared" si="80"/>
        <v>CL.PA.NE.080606.01</v>
      </c>
      <c r="R311" s="59"/>
      <c r="S311" s="59" t="str">
        <f t="shared" si="81"/>
        <v>DR.PA.NE.080606.01</v>
      </c>
      <c r="T311" s="59"/>
      <c r="U311" s="60" t="str">
        <f t="shared" si="68"/>
        <v>IM.PA.NE.080606.01</v>
      </c>
      <c r="V311" s="59"/>
      <c r="W311" s="60" t="str">
        <f t="shared" si="69"/>
        <v>GE.PA.NE.080606.01</v>
      </c>
      <c r="AD311" s="57" t="s">
        <v>2926</v>
      </c>
      <c r="AE311" s="57">
        <v>1307</v>
      </c>
    </row>
    <row r="312" spans="1:31" s="57" customFormat="1" ht="14" customHeight="1">
      <c r="A312" s="57" t="s">
        <v>1736</v>
      </c>
      <c r="C312" s="58" t="s">
        <v>2378</v>
      </c>
      <c r="E312" s="58" t="s">
        <v>2936</v>
      </c>
      <c r="F312" s="57" t="s">
        <v>2964</v>
      </c>
      <c r="G312" s="57" t="s">
        <v>2943</v>
      </c>
      <c r="H312" s="58" t="s">
        <v>2376</v>
      </c>
      <c r="J312" s="59" t="str">
        <f t="shared" si="76"/>
        <v>PA.NE.080607</v>
      </c>
      <c r="K312" s="58" t="s">
        <v>2212</v>
      </c>
      <c r="L312" s="57" t="str">
        <f t="shared" si="77"/>
        <v>Green</v>
      </c>
      <c r="M312" s="59" t="str">
        <f t="shared" si="78"/>
        <v>PI.PA.NE.080607.01</v>
      </c>
      <c r="N312" s="59"/>
      <c r="O312" s="59" t="str">
        <f t="shared" si="79"/>
        <v>PH.PA.NE.080607.01</v>
      </c>
      <c r="Q312" s="59" t="str">
        <f t="shared" si="80"/>
        <v>CL.PA.NE.080607.01</v>
      </c>
      <c r="R312" s="59"/>
      <c r="S312" s="59" t="str">
        <f t="shared" si="81"/>
        <v>DR.PA.NE.080607.01</v>
      </c>
      <c r="T312" s="59"/>
      <c r="U312" s="60" t="str">
        <f t="shared" si="68"/>
        <v>IM.PA.NE.080607.01</v>
      </c>
      <c r="V312" s="59"/>
      <c r="W312" s="60" t="str">
        <f t="shared" si="69"/>
        <v>GE.PA.NE.080607.01</v>
      </c>
      <c r="AD312" s="57" t="s">
        <v>2926</v>
      </c>
      <c r="AE312" s="57">
        <v>1307</v>
      </c>
    </row>
    <row r="313" spans="1:31" s="57" customFormat="1" ht="14" customHeight="1">
      <c r="A313" s="57" t="s">
        <v>1736</v>
      </c>
      <c r="C313" s="58" t="s">
        <v>2378</v>
      </c>
      <c r="E313" s="58" t="s">
        <v>2936</v>
      </c>
      <c r="F313" s="57" t="s">
        <v>2964</v>
      </c>
      <c r="G313" s="57" t="s">
        <v>2944</v>
      </c>
      <c r="H313" s="58" t="s">
        <v>2378</v>
      </c>
      <c r="J313" s="59" t="str">
        <f t="shared" si="76"/>
        <v>PA.NE.080608</v>
      </c>
      <c r="K313" s="58" t="s">
        <v>2212</v>
      </c>
      <c r="L313" s="57" t="str">
        <f t="shared" si="77"/>
        <v>Not Applicable</v>
      </c>
      <c r="M313" s="59" t="str">
        <f t="shared" si="78"/>
        <v>PI.PA.NE.080608.01</v>
      </c>
      <c r="N313" s="59"/>
      <c r="O313" s="59" t="str">
        <f t="shared" si="79"/>
        <v>PH.PA.NE.080608.01</v>
      </c>
      <c r="Q313" s="59" t="str">
        <f t="shared" si="80"/>
        <v>CL.PA.NE.080608.01</v>
      </c>
      <c r="R313" s="59"/>
      <c r="S313" s="59" t="str">
        <f t="shared" si="81"/>
        <v>DR.PA.NE.080608.01</v>
      </c>
      <c r="T313" s="59"/>
      <c r="U313" s="60" t="str">
        <f t="shared" si="68"/>
        <v>IM.PA.NE.080608.01</v>
      </c>
      <c r="V313" s="59"/>
      <c r="W313" s="60" t="str">
        <f t="shared" si="69"/>
        <v>GE.PA.NE.080608.01</v>
      </c>
      <c r="AD313" s="57" t="s">
        <v>2926</v>
      </c>
      <c r="AE313" s="57">
        <v>1307</v>
      </c>
    </row>
    <row r="314" spans="1:31" s="57" customFormat="1" ht="14" customHeight="1">
      <c r="A314" s="57" t="s">
        <v>1736</v>
      </c>
      <c r="B314" s="57" t="s">
        <v>1746</v>
      </c>
      <c r="C314" s="58" t="s">
        <v>2380</v>
      </c>
      <c r="D314" s="57" t="s">
        <v>1747</v>
      </c>
      <c r="E314" s="58" t="s">
        <v>2212</v>
      </c>
      <c r="F314" s="57" t="s">
        <v>1564</v>
      </c>
      <c r="G314" s="57" t="s">
        <v>1565</v>
      </c>
      <c r="H314" s="58" t="s">
        <v>2212</v>
      </c>
      <c r="J314" s="59" t="str">
        <f t="shared" si="76"/>
        <v>PA.NE.090101</v>
      </c>
      <c r="K314" s="58" t="s">
        <v>2212</v>
      </c>
      <c r="L314" s="57" t="str">
        <f t="shared" si="77"/>
        <v>Brisk</v>
      </c>
      <c r="M314" s="59" t="str">
        <f t="shared" si="78"/>
        <v>PI.PA.NE.090101.01</v>
      </c>
      <c r="N314" s="59"/>
      <c r="O314" s="59" t="str">
        <f t="shared" si="79"/>
        <v>PH.PA.NE.090101.01</v>
      </c>
      <c r="Q314" s="59" t="str">
        <f t="shared" si="80"/>
        <v>CL.PA.NE.090101.01</v>
      </c>
      <c r="R314" s="59"/>
      <c r="S314" s="59" t="str">
        <f t="shared" si="81"/>
        <v>DR.PA.NE.090101.01</v>
      </c>
      <c r="T314" s="59"/>
      <c r="U314" s="60" t="str">
        <f t="shared" si="68"/>
        <v>IM.PA.NE.090101.01</v>
      </c>
      <c r="V314" s="59"/>
      <c r="W314" s="60" t="str">
        <f t="shared" si="69"/>
        <v>GE.PA.NE.090101.01</v>
      </c>
    </row>
    <row r="315" spans="1:31" s="57" customFormat="1" ht="14" customHeight="1">
      <c r="A315" s="57" t="s">
        <v>1736</v>
      </c>
      <c r="C315" s="58" t="s">
        <v>2380</v>
      </c>
      <c r="E315" s="58" t="s">
        <v>2212</v>
      </c>
      <c r="F315" s="57" t="s">
        <v>1564</v>
      </c>
      <c r="G315" s="57" t="s">
        <v>1566</v>
      </c>
      <c r="H315" s="58" t="s">
        <v>2217</v>
      </c>
      <c r="J315" s="59" t="str">
        <f t="shared" si="76"/>
        <v>PA.NE.090102</v>
      </c>
      <c r="K315" s="58" t="s">
        <v>2212</v>
      </c>
      <c r="L315" s="57" t="str">
        <f t="shared" si="77"/>
        <v>Sluggish</v>
      </c>
      <c r="M315" s="59" t="str">
        <f t="shared" si="78"/>
        <v>PI.PA.NE.090102.01</v>
      </c>
      <c r="N315" s="59"/>
      <c r="O315" s="59" t="str">
        <f t="shared" si="79"/>
        <v>PH.PA.NE.090102.01</v>
      </c>
      <c r="Q315" s="59" t="str">
        <f t="shared" si="80"/>
        <v>CL.PA.NE.090102.01</v>
      </c>
      <c r="R315" s="59"/>
      <c r="S315" s="59" t="str">
        <f t="shared" si="81"/>
        <v>DR.PA.NE.090102.01</v>
      </c>
      <c r="T315" s="59"/>
      <c r="U315" s="60" t="str">
        <f t="shared" si="68"/>
        <v>IM.PA.NE.090102.01</v>
      </c>
      <c r="V315" s="59"/>
      <c r="W315" s="60" t="str">
        <f t="shared" si="69"/>
        <v>GE.PA.NE.090102.01</v>
      </c>
    </row>
    <row r="316" spans="1:31" s="57" customFormat="1" ht="14" customHeight="1">
      <c r="A316" s="57" t="s">
        <v>1736</v>
      </c>
      <c r="C316" s="58" t="s">
        <v>2380</v>
      </c>
      <c r="E316" s="58" t="s">
        <v>2212</v>
      </c>
      <c r="F316" s="57" t="s">
        <v>1564</v>
      </c>
      <c r="G316" s="57" t="s">
        <v>468</v>
      </c>
      <c r="H316" s="58" t="s">
        <v>2219</v>
      </c>
      <c r="J316" s="59" t="str">
        <f t="shared" si="76"/>
        <v>PA.NE.090103</v>
      </c>
      <c r="K316" s="58" t="s">
        <v>2212</v>
      </c>
      <c r="L316" s="57" t="str">
        <f t="shared" si="77"/>
        <v>Non-reactive</v>
      </c>
      <c r="M316" s="59" t="str">
        <f t="shared" si="78"/>
        <v>PI.PA.NE.090103.01</v>
      </c>
      <c r="N316" s="59"/>
      <c r="O316" s="59" t="str">
        <f t="shared" si="79"/>
        <v>PH.PA.NE.090103.01</v>
      </c>
      <c r="Q316" s="59" t="str">
        <f t="shared" si="80"/>
        <v>CL.PA.NE.090103.01</v>
      </c>
      <c r="R316" s="59"/>
      <c r="S316" s="59" t="str">
        <f t="shared" si="81"/>
        <v>DR.PA.NE.090103.01</v>
      </c>
      <c r="T316" s="59"/>
      <c r="U316" s="60" t="str">
        <f t="shared" si="68"/>
        <v>IM.PA.NE.090103.01</v>
      </c>
      <c r="V316" s="59"/>
      <c r="W316" s="60" t="str">
        <f t="shared" si="69"/>
        <v>GE.PA.NE.090103.01</v>
      </c>
    </row>
    <row r="317" spans="1:31" s="57" customFormat="1" ht="14" customHeight="1">
      <c r="A317" s="57" t="s">
        <v>1736</v>
      </c>
      <c r="C317" s="58" t="s">
        <v>2380</v>
      </c>
      <c r="E317" s="58" t="s">
        <v>2212</v>
      </c>
      <c r="F317" s="57" t="s">
        <v>1564</v>
      </c>
      <c r="G317" s="57" t="s">
        <v>467</v>
      </c>
      <c r="H317" s="58" t="s">
        <v>2063</v>
      </c>
      <c r="J317" s="59" t="str">
        <f t="shared" si="76"/>
        <v>PA.NE.090104</v>
      </c>
      <c r="K317" s="58" t="s">
        <v>2212</v>
      </c>
      <c r="L317" s="57" t="str">
        <f t="shared" si="77"/>
        <v>Not applicable</v>
      </c>
      <c r="M317" s="59" t="str">
        <f t="shared" si="78"/>
        <v>PI.PA.NE.090104.01</v>
      </c>
      <c r="N317" s="59"/>
      <c r="O317" s="59" t="str">
        <f t="shared" si="79"/>
        <v>PH.PA.NE.090104.01</v>
      </c>
      <c r="Q317" s="59" t="str">
        <f t="shared" si="80"/>
        <v>CL.PA.NE.090104.01</v>
      </c>
      <c r="R317" s="59"/>
      <c r="S317" s="59" t="str">
        <f t="shared" si="81"/>
        <v>DR.PA.NE.090104.01</v>
      </c>
      <c r="T317" s="59"/>
      <c r="U317" s="60" t="str">
        <f t="shared" si="68"/>
        <v>IM.PA.NE.090104.01</v>
      </c>
      <c r="V317" s="59"/>
      <c r="W317" s="60" t="str">
        <f t="shared" si="69"/>
        <v>GE.PA.NE.090104.01</v>
      </c>
    </row>
    <row r="318" spans="1:31" s="57" customFormat="1" ht="14" customHeight="1">
      <c r="A318" s="57" t="s">
        <v>1736</v>
      </c>
      <c r="C318" s="58" t="s">
        <v>2380</v>
      </c>
      <c r="D318" s="57" t="s">
        <v>1751</v>
      </c>
      <c r="E318" s="58" t="s">
        <v>2217</v>
      </c>
      <c r="F318" s="57" t="s">
        <v>1026</v>
      </c>
      <c r="G318" s="57" t="s">
        <v>1565</v>
      </c>
      <c r="H318" s="58" t="s">
        <v>2212</v>
      </c>
      <c r="J318" s="59" t="str">
        <f t="shared" si="76"/>
        <v>PA.NE.090201</v>
      </c>
      <c r="K318" s="58" t="s">
        <v>2212</v>
      </c>
      <c r="L318" s="57" t="str">
        <f t="shared" si="77"/>
        <v>Brisk</v>
      </c>
      <c r="M318" s="59" t="str">
        <f t="shared" si="78"/>
        <v>PI.PA.NE.090201.01</v>
      </c>
      <c r="N318" s="59"/>
      <c r="O318" s="59" t="str">
        <f t="shared" si="79"/>
        <v>PH.PA.NE.090201.01</v>
      </c>
      <c r="Q318" s="59" t="str">
        <f t="shared" si="80"/>
        <v>CL.PA.NE.090201.01</v>
      </c>
      <c r="R318" s="59"/>
      <c r="S318" s="59" t="str">
        <f t="shared" si="81"/>
        <v>DR.PA.NE.090201.01</v>
      </c>
      <c r="T318" s="59"/>
      <c r="U318" s="60" t="str">
        <f t="shared" si="68"/>
        <v>IM.PA.NE.090201.01</v>
      </c>
      <c r="V318" s="59"/>
      <c r="W318" s="60" t="str">
        <f t="shared" si="69"/>
        <v>GE.PA.NE.090201.01</v>
      </c>
    </row>
    <row r="319" spans="1:31" s="57" customFormat="1" ht="14" customHeight="1">
      <c r="A319" s="57" t="s">
        <v>1736</v>
      </c>
      <c r="C319" s="58" t="s">
        <v>2380</v>
      </c>
      <c r="E319" s="58" t="s">
        <v>2217</v>
      </c>
      <c r="F319" s="57" t="s">
        <v>1026</v>
      </c>
      <c r="G319" s="57" t="s">
        <v>1566</v>
      </c>
      <c r="H319" s="58" t="s">
        <v>2217</v>
      </c>
      <c r="J319" s="59" t="str">
        <f t="shared" si="76"/>
        <v>PA.NE.090202</v>
      </c>
      <c r="K319" s="58" t="s">
        <v>2212</v>
      </c>
      <c r="L319" s="57" t="str">
        <f t="shared" si="77"/>
        <v>Sluggish</v>
      </c>
      <c r="M319" s="59" t="str">
        <f t="shared" si="78"/>
        <v>PI.PA.NE.090202.01</v>
      </c>
      <c r="N319" s="59"/>
      <c r="O319" s="59" t="str">
        <f t="shared" si="79"/>
        <v>PH.PA.NE.090202.01</v>
      </c>
      <c r="Q319" s="59" t="str">
        <f t="shared" si="80"/>
        <v>CL.PA.NE.090202.01</v>
      </c>
      <c r="R319" s="59"/>
      <c r="S319" s="59" t="str">
        <f t="shared" si="81"/>
        <v>DR.PA.NE.090202.01</v>
      </c>
      <c r="T319" s="59"/>
      <c r="U319" s="60" t="str">
        <f t="shared" si="68"/>
        <v>IM.PA.NE.090202.01</v>
      </c>
      <c r="V319" s="59"/>
      <c r="W319" s="60" t="str">
        <f t="shared" si="69"/>
        <v>GE.PA.NE.090202.01</v>
      </c>
    </row>
    <row r="320" spans="1:31" s="57" customFormat="1" ht="14" customHeight="1">
      <c r="A320" s="57" t="s">
        <v>1736</v>
      </c>
      <c r="C320" s="58" t="s">
        <v>2380</v>
      </c>
      <c r="E320" s="58" t="s">
        <v>2217</v>
      </c>
      <c r="F320" s="57" t="s">
        <v>1026</v>
      </c>
      <c r="G320" s="57" t="s">
        <v>468</v>
      </c>
      <c r="H320" s="58" t="s">
        <v>2219</v>
      </c>
      <c r="J320" s="59" t="str">
        <f t="shared" si="76"/>
        <v>PA.NE.090203</v>
      </c>
      <c r="K320" s="58" t="s">
        <v>2212</v>
      </c>
      <c r="L320" s="57" t="str">
        <f t="shared" si="77"/>
        <v>Non-reactive</v>
      </c>
      <c r="M320" s="59" t="str">
        <f t="shared" si="78"/>
        <v>PI.PA.NE.090203.01</v>
      </c>
      <c r="N320" s="59"/>
      <c r="O320" s="59" t="str">
        <f t="shared" si="79"/>
        <v>PH.PA.NE.090203.01</v>
      </c>
      <c r="Q320" s="59" t="str">
        <f t="shared" si="80"/>
        <v>CL.PA.NE.090203.01</v>
      </c>
      <c r="R320" s="59"/>
      <c r="S320" s="59" t="str">
        <f t="shared" si="81"/>
        <v>DR.PA.NE.090203.01</v>
      </c>
      <c r="T320" s="59"/>
      <c r="U320" s="60" t="str">
        <f t="shared" si="68"/>
        <v>IM.PA.NE.090203.01</v>
      </c>
      <c r="V320" s="59"/>
      <c r="W320" s="60" t="str">
        <f t="shared" si="69"/>
        <v>GE.PA.NE.090203.01</v>
      </c>
    </row>
    <row r="321" spans="1:23" s="57" customFormat="1" ht="14" customHeight="1">
      <c r="A321" s="57" t="s">
        <v>1736</v>
      </c>
      <c r="C321" s="58" t="s">
        <v>2380</v>
      </c>
      <c r="E321" s="58" t="s">
        <v>2217</v>
      </c>
      <c r="F321" s="57" t="s">
        <v>1026</v>
      </c>
      <c r="G321" s="57" t="s">
        <v>467</v>
      </c>
      <c r="H321" s="58" t="s">
        <v>2063</v>
      </c>
      <c r="J321" s="59" t="str">
        <f t="shared" si="76"/>
        <v>PA.NE.090204</v>
      </c>
      <c r="K321" s="58" t="s">
        <v>2212</v>
      </c>
      <c r="L321" s="57" t="str">
        <f t="shared" si="77"/>
        <v>Not applicable</v>
      </c>
      <c r="M321" s="59" t="str">
        <f t="shared" si="78"/>
        <v>PI.PA.NE.090204.01</v>
      </c>
      <c r="N321" s="59"/>
      <c r="O321" s="59" t="str">
        <f t="shared" si="79"/>
        <v>PH.PA.NE.090204.01</v>
      </c>
      <c r="Q321" s="59" t="str">
        <f t="shared" si="80"/>
        <v>CL.PA.NE.090204.01</v>
      </c>
      <c r="R321" s="59"/>
      <c r="S321" s="59" t="str">
        <f t="shared" si="81"/>
        <v>DR.PA.NE.090204.01</v>
      </c>
      <c r="T321" s="59"/>
      <c r="U321" s="60" t="str">
        <f t="shared" si="68"/>
        <v>IM.PA.NE.090204.01</v>
      </c>
      <c r="V321" s="59"/>
      <c r="W321" s="60" t="str">
        <f t="shared" si="69"/>
        <v>GE.PA.NE.090204.01</v>
      </c>
    </row>
    <row r="322" spans="1:23" s="57" customFormat="1" ht="14" customHeight="1">
      <c r="A322" s="57" t="s">
        <v>1736</v>
      </c>
      <c r="C322" s="58" t="s">
        <v>2380</v>
      </c>
      <c r="D322" s="57" t="s">
        <v>1193</v>
      </c>
      <c r="E322" s="58" t="s">
        <v>2219</v>
      </c>
      <c r="F322" s="57" t="s">
        <v>1195</v>
      </c>
      <c r="G322" s="57" t="s">
        <v>1583</v>
      </c>
      <c r="H322" s="58" t="s">
        <v>2212</v>
      </c>
      <c r="J322" s="59" t="str">
        <f t="shared" si="76"/>
        <v>PA.NE.090301</v>
      </c>
      <c r="K322" s="58" t="s">
        <v>2212</v>
      </c>
      <c r="L322" s="57" t="str">
        <f t="shared" si="77"/>
        <v>Round</v>
      </c>
      <c r="M322" s="59" t="str">
        <f t="shared" si="78"/>
        <v>PI.PA.NE.090301.01</v>
      </c>
      <c r="N322" s="59"/>
      <c r="O322" s="59" t="str">
        <f t="shared" si="79"/>
        <v>PH.PA.NE.090301.01</v>
      </c>
      <c r="Q322" s="59" t="str">
        <f t="shared" si="80"/>
        <v>CL.PA.NE.090301.01</v>
      </c>
      <c r="R322" s="59"/>
      <c r="S322" s="59" t="str">
        <f t="shared" si="81"/>
        <v>DR.PA.NE.090301.01</v>
      </c>
      <c r="T322" s="59"/>
      <c r="U322" s="60" t="str">
        <f t="shared" si="68"/>
        <v>IM.PA.NE.090301.01</v>
      </c>
      <c r="V322" s="59"/>
      <c r="W322" s="60" t="str">
        <f t="shared" si="69"/>
        <v>GE.PA.NE.090301.01</v>
      </c>
    </row>
    <row r="323" spans="1:23" s="57" customFormat="1" ht="14" customHeight="1">
      <c r="A323" s="57" t="s">
        <v>1736</v>
      </c>
      <c r="C323" s="58" t="s">
        <v>2380</v>
      </c>
      <c r="E323" s="58" t="s">
        <v>2219</v>
      </c>
      <c r="F323" s="57" t="s">
        <v>1195</v>
      </c>
      <c r="G323" s="57" t="s">
        <v>1394</v>
      </c>
      <c r="H323" s="58" t="s">
        <v>2217</v>
      </c>
      <c r="J323" s="59" t="str">
        <f t="shared" si="76"/>
        <v>PA.NE.090302</v>
      </c>
      <c r="K323" s="58" t="s">
        <v>2212</v>
      </c>
      <c r="L323" s="57" t="str">
        <f t="shared" si="77"/>
        <v>Irregular</v>
      </c>
      <c r="M323" s="59" t="str">
        <f t="shared" si="78"/>
        <v>PI.PA.NE.090302.01</v>
      </c>
      <c r="N323" s="59"/>
      <c r="O323" s="59" t="str">
        <f t="shared" si="79"/>
        <v>PH.PA.NE.090302.01</v>
      </c>
      <c r="Q323" s="59" t="str">
        <f t="shared" si="80"/>
        <v>CL.PA.NE.090302.01</v>
      </c>
      <c r="R323" s="59"/>
      <c r="S323" s="59" t="str">
        <f t="shared" si="81"/>
        <v>DR.PA.NE.090302.01</v>
      </c>
      <c r="T323" s="59"/>
      <c r="U323" s="60" t="str">
        <f t="shared" si="68"/>
        <v>IM.PA.NE.090302.01</v>
      </c>
      <c r="V323" s="59"/>
      <c r="W323" s="60" t="str">
        <f t="shared" si="69"/>
        <v>GE.PA.NE.090302.01</v>
      </c>
    </row>
    <row r="324" spans="1:23" s="57" customFormat="1" ht="14" customHeight="1">
      <c r="A324" s="57" t="s">
        <v>1736</v>
      </c>
      <c r="C324" s="58" t="s">
        <v>2380</v>
      </c>
      <c r="E324" s="58" t="s">
        <v>2219</v>
      </c>
      <c r="F324" s="57" t="s">
        <v>1195</v>
      </c>
      <c r="G324" s="57" t="s">
        <v>466</v>
      </c>
      <c r="H324" s="58" t="s">
        <v>2219</v>
      </c>
      <c r="J324" s="59" t="str">
        <f t="shared" si="76"/>
        <v>PA.NE.090303</v>
      </c>
      <c r="K324" s="58" t="s">
        <v>2212</v>
      </c>
      <c r="L324" s="57" t="str">
        <f t="shared" si="77"/>
        <v>Unable to assess due to:</v>
      </c>
      <c r="M324" s="59" t="str">
        <f t="shared" si="78"/>
        <v>PI.PA.NE.090303.01</v>
      </c>
      <c r="N324" s="59"/>
      <c r="O324" s="59" t="str">
        <f t="shared" si="79"/>
        <v>PH.PA.NE.090303.01</v>
      </c>
      <c r="Q324" s="59" t="str">
        <f t="shared" si="80"/>
        <v>CL.PA.NE.090303.01</v>
      </c>
      <c r="R324" s="59"/>
      <c r="S324" s="59" t="str">
        <f t="shared" si="81"/>
        <v>DR.PA.NE.090303.01</v>
      </c>
      <c r="T324" s="59"/>
      <c r="U324" s="60" t="str">
        <f t="shared" ref="U324:U377" si="82">CONCATENATE("IM.",J324, ".",K324)</f>
        <v>IM.PA.NE.090303.01</v>
      </c>
      <c r="V324" s="59"/>
      <c r="W324" s="60" t="str">
        <f t="shared" ref="W324:W377" si="83">CONCATENATE("GE.",J324, ".",K324)</f>
        <v>GE.PA.NE.090303.01</v>
      </c>
    </row>
    <row r="325" spans="1:23" s="57" customFormat="1" ht="14" customHeight="1">
      <c r="A325" s="57" t="s">
        <v>1736</v>
      </c>
      <c r="C325" s="58" t="s">
        <v>2380</v>
      </c>
      <c r="D325" s="57" t="s">
        <v>1196</v>
      </c>
      <c r="E325" s="58" t="s">
        <v>2063</v>
      </c>
      <c r="F325" s="57" t="s">
        <v>1197</v>
      </c>
      <c r="G325" s="57" t="s">
        <v>1583</v>
      </c>
      <c r="H325" s="58" t="s">
        <v>2212</v>
      </c>
      <c r="J325" s="59" t="str">
        <f t="shared" si="76"/>
        <v>PA.NE.090401</v>
      </c>
      <c r="K325" s="58" t="s">
        <v>2212</v>
      </c>
      <c r="L325" s="57" t="str">
        <f t="shared" si="77"/>
        <v>Round</v>
      </c>
      <c r="M325" s="59" t="str">
        <f t="shared" si="78"/>
        <v>PI.PA.NE.090401.01</v>
      </c>
      <c r="N325" s="59"/>
      <c r="O325" s="59" t="str">
        <f t="shared" si="79"/>
        <v>PH.PA.NE.090401.01</v>
      </c>
      <c r="Q325" s="59" t="str">
        <f t="shared" si="80"/>
        <v>CL.PA.NE.090401.01</v>
      </c>
      <c r="R325" s="59"/>
      <c r="S325" s="59" t="str">
        <f t="shared" si="81"/>
        <v>DR.PA.NE.090401.01</v>
      </c>
      <c r="T325" s="59"/>
      <c r="U325" s="60" t="str">
        <f t="shared" si="82"/>
        <v>IM.PA.NE.090401.01</v>
      </c>
      <c r="V325" s="59"/>
      <c r="W325" s="60" t="str">
        <f t="shared" si="83"/>
        <v>GE.PA.NE.090401.01</v>
      </c>
    </row>
    <row r="326" spans="1:23" s="57" customFormat="1" ht="14" customHeight="1">
      <c r="A326" s="57" t="s">
        <v>1736</v>
      </c>
      <c r="C326" s="58" t="s">
        <v>2380</v>
      </c>
      <c r="E326" s="58" t="s">
        <v>2063</v>
      </c>
      <c r="F326" s="57" t="s">
        <v>1197</v>
      </c>
      <c r="G326" s="57" t="s">
        <v>1394</v>
      </c>
      <c r="H326" s="58" t="s">
        <v>2217</v>
      </c>
      <c r="J326" s="59" t="str">
        <f t="shared" si="76"/>
        <v>PA.NE.090402</v>
      </c>
      <c r="K326" s="58" t="s">
        <v>2212</v>
      </c>
      <c r="L326" s="57" t="str">
        <f t="shared" si="77"/>
        <v>Irregular</v>
      </c>
      <c r="M326" s="59" t="str">
        <f t="shared" si="78"/>
        <v>PI.PA.NE.090402.01</v>
      </c>
      <c r="N326" s="59"/>
      <c r="O326" s="59" t="str">
        <f t="shared" si="79"/>
        <v>PH.PA.NE.090402.01</v>
      </c>
      <c r="Q326" s="59" t="str">
        <f t="shared" si="80"/>
        <v>CL.PA.NE.090402.01</v>
      </c>
      <c r="R326" s="59"/>
      <c r="S326" s="59" t="str">
        <f t="shared" si="81"/>
        <v>DR.PA.NE.090402.01</v>
      </c>
      <c r="T326" s="59"/>
      <c r="U326" s="60" t="str">
        <f t="shared" si="82"/>
        <v>IM.PA.NE.090402.01</v>
      </c>
      <c r="V326" s="59"/>
      <c r="W326" s="60" t="str">
        <f t="shared" si="83"/>
        <v>GE.PA.NE.090402.01</v>
      </c>
    </row>
    <row r="327" spans="1:23" s="57" customFormat="1" ht="14" customHeight="1">
      <c r="A327" s="57" t="s">
        <v>1736</v>
      </c>
      <c r="C327" s="58" t="s">
        <v>2380</v>
      </c>
      <c r="E327" s="58" t="s">
        <v>2063</v>
      </c>
      <c r="F327" s="57" t="s">
        <v>1197</v>
      </c>
      <c r="G327" s="57" t="s">
        <v>466</v>
      </c>
      <c r="H327" s="58" t="s">
        <v>2219</v>
      </c>
      <c r="J327" s="59" t="str">
        <f t="shared" si="76"/>
        <v>PA.NE.090403</v>
      </c>
      <c r="K327" s="58" t="s">
        <v>2212</v>
      </c>
      <c r="L327" s="57" t="str">
        <f t="shared" si="77"/>
        <v>Unable to assess due to:</v>
      </c>
      <c r="M327" s="59" t="str">
        <f t="shared" si="78"/>
        <v>PI.PA.NE.090403.01</v>
      </c>
      <c r="N327" s="59"/>
      <c r="O327" s="59" t="str">
        <f t="shared" si="79"/>
        <v>PH.PA.NE.090403.01</v>
      </c>
      <c r="Q327" s="59" t="str">
        <f t="shared" si="80"/>
        <v>CL.PA.NE.090403.01</v>
      </c>
      <c r="R327" s="59"/>
      <c r="S327" s="59" t="str">
        <f t="shared" si="81"/>
        <v>DR.PA.NE.090403.01</v>
      </c>
      <c r="T327" s="59"/>
      <c r="U327" s="60" t="str">
        <f t="shared" si="82"/>
        <v>IM.PA.NE.090403.01</v>
      </c>
      <c r="V327" s="59"/>
      <c r="W327" s="60" t="str">
        <f t="shared" si="83"/>
        <v>GE.PA.NE.090403.01</v>
      </c>
    </row>
    <row r="328" spans="1:23" s="57" customFormat="1" ht="14" customHeight="1">
      <c r="A328" s="57" t="s">
        <v>1736</v>
      </c>
      <c r="C328" s="58" t="s">
        <v>2380</v>
      </c>
      <c r="D328" s="57" t="s">
        <v>1198</v>
      </c>
      <c r="E328" s="58" t="s">
        <v>2065</v>
      </c>
      <c r="F328" s="57" t="s">
        <v>1199</v>
      </c>
      <c r="G328" s="57" t="s">
        <v>1200</v>
      </c>
      <c r="H328" s="58" t="s">
        <v>2212</v>
      </c>
      <c r="J328" s="59" t="str">
        <f t="shared" si="76"/>
        <v>PA.NE.090501</v>
      </c>
      <c r="K328" s="58" t="s">
        <v>2212</v>
      </c>
      <c r="L328" s="57" t="str">
        <f t="shared" si="77"/>
        <v>1 mm</v>
      </c>
      <c r="M328" s="59" t="str">
        <f t="shared" si="78"/>
        <v>PI.PA.NE.090501.01</v>
      </c>
      <c r="N328" s="59"/>
      <c r="O328" s="59" t="str">
        <f t="shared" si="79"/>
        <v>PH.PA.NE.090501.01</v>
      </c>
      <c r="Q328" s="59" t="str">
        <f t="shared" si="80"/>
        <v>CL.PA.NE.090501.01</v>
      </c>
      <c r="R328" s="59"/>
      <c r="S328" s="59" t="str">
        <f t="shared" si="81"/>
        <v>DR.PA.NE.090501.01</v>
      </c>
      <c r="T328" s="59"/>
      <c r="U328" s="60" t="str">
        <f t="shared" si="82"/>
        <v>IM.PA.NE.090501.01</v>
      </c>
      <c r="V328" s="59"/>
      <c r="W328" s="60" t="str">
        <f t="shared" si="83"/>
        <v>GE.PA.NE.090501.01</v>
      </c>
    </row>
    <row r="329" spans="1:23" s="57" customFormat="1" ht="14" customHeight="1">
      <c r="A329" s="57" t="s">
        <v>1736</v>
      </c>
      <c r="C329" s="58" t="s">
        <v>2380</v>
      </c>
      <c r="E329" s="58" t="s">
        <v>2065</v>
      </c>
      <c r="F329" s="57" t="s">
        <v>1199</v>
      </c>
      <c r="G329" s="57" t="s">
        <v>1362</v>
      </c>
      <c r="H329" s="58" t="s">
        <v>2217</v>
      </c>
      <c r="J329" s="59" t="str">
        <f t="shared" si="76"/>
        <v>PA.NE.090502</v>
      </c>
      <c r="K329" s="58" t="s">
        <v>2212</v>
      </c>
      <c r="L329" s="57" t="str">
        <f t="shared" si="77"/>
        <v>2mm</v>
      </c>
      <c r="M329" s="59" t="str">
        <f t="shared" si="78"/>
        <v>PI.PA.NE.090502.01</v>
      </c>
      <c r="N329" s="59"/>
      <c r="O329" s="59" t="str">
        <f t="shared" si="79"/>
        <v>PH.PA.NE.090502.01</v>
      </c>
      <c r="Q329" s="59" t="str">
        <f t="shared" si="80"/>
        <v>CL.PA.NE.090502.01</v>
      </c>
      <c r="R329" s="59"/>
      <c r="S329" s="59" t="str">
        <f t="shared" si="81"/>
        <v>DR.PA.NE.090502.01</v>
      </c>
      <c r="T329" s="59"/>
      <c r="U329" s="60" t="str">
        <f t="shared" si="82"/>
        <v>IM.PA.NE.090502.01</v>
      </c>
      <c r="V329" s="59"/>
      <c r="W329" s="60" t="str">
        <f t="shared" si="83"/>
        <v>GE.PA.NE.090502.01</v>
      </c>
    </row>
    <row r="330" spans="1:23" s="57" customFormat="1" ht="14" customHeight="1">
      <c r="A330" s="57" t="s">
        <v>1736</v>
      </c>
      <c r="C330" s="58" t="s">
        <v>2380</v>
      </c>
      <c r="E330" s="58" t="s">
        <v>2065</v>
      </c>
      <c r="F330" s="57" t="s">
        <v>1199</v>
      </c>
      <c r="G330" s="57" t="s">
        <v>1363</v>
      </c>
      <c r="H330" s="58" t="s">
        <v>2219</v>
      </c>
      <c r="J330" s="59" t="str">
        <f t="shared" si="76"/>
        <v>PA.NE.090503</v>
      </c>
      <c r="K330" s="58" t="s">
        <v>2212</v>
      </c>
      <c r="L330" s="57" t="str">
        <f t="shared" si="77"/>
        <v>3mm</v>
      </c>
      <c r="M330" s="59" t="str">
        <f t="shared" si="78"/>
        <v>PI.PA.NE.090503.01</v>
      </c>
      <c r="N330" s="59"/>
      <c r="O330" s="59" t="str">
        <f t="shared" si="79"/>
        <v>PH.PA.NE.090503.01</v>
      </c>
      <c r="Q330" s="59" t="str">
        <f t="shared" si="80"/>
        <v>CL.PA.NE.090503.01</v>
      </c>
      <c r="R330" s="59"/>
      <c r="S330" s="59" t="str">
        <f t="shared" si="81"/>
        <v>DR.PA.NE.090503.01</v>
      </c>
      <c r="T330" s="59"/>
      <c r="U330" s="60" t="str">
        <f t="shared" si="82"/>
        <v>IM.PA.NE.090503.01</v>
      </c>
      <c r="V330" s="59"/>
      <c r="W330" s="60" t="str">
        <f t="shared" si="83"/>
        <v>GE.PA.NE.090503.01</v>
      </c>
    </row>
    <row r="331" spans="1:23" s="57" customFormat="1" ht="14" customHeight="1">
      <c r="A331" s="57" t="s">
        <v>1736</v>
      </c>
      <c r="C331" s="58" t="s">
        <v>2380</v>
      </c>
      <c r="E331" s="58" t="s">
        <v>2065</v>
      </c>
      <c r="F331" s="57" t="s">
        <v>1199</v>
      </c>
      <c r="G331" s="57" t="s">
        <v>1364</v>
      </c>
      <c r="H331" s="58" t="s">
        <v>2063</v>
      </c>
      <c r="J331" s="59" t="str">
        <f t="shared" si="76"/>
        <v>PA.NE.090504</v>
      </c>
      <c r="K331" s="58" t="s">
        <v>2212</v>
      </c>
      <c r="L331" s="57" t="str">
        <f t="shared" si="77"/>
        <v>4mm</v>
      </c>
      <c r="M331" s="59" t="str">
        <f t="shared" si="78"/>
        <v>PI.PA.NE.090504.01</v>
      </c>
      <c r="N331" s="59"/>
      <c r="O331" s="59" t="str">
        <f t="shared" si="79"/>
        <v>PH.PA.NE.090504.01</v>
      </c>
      <c r="Q331" s="59" t="str">
        <f t="shared" si="80"/>
        <v>CL.PA.NE.090504.01</v>
      </c>
      <c r="R331" s="59"/>
      <c r="S331" s="59" t="str">
        <f t="shared" si="81"/>
        <v>DR.PA.NE.090504.01</v>
      </c>
      <c r="T331" s="59"/>
      <c r="U331" s="60" t="str">
        <f t="shared" si="82"/>
        <v>IM.PA.NE.090504.01</v>
      </c>
      <c r="V331" s="59"/>
      <c r="W331" s="60" t="str">
        <f t="shared" si="83"/>
        <v>GE.PA.NE.090504.01</v>
      </c>
    </row>
    <row r="332" spans="1:23" s="57" customFormat="1" ht="14" customHeight="1">
      <c r="A332" s="57" t="s">
        <v>1736</v>
      </c>
      <c r="C332" s="58" t="s">
        <v>2380</v>
      </c>
      <c r="E332" s="58" t="s">
        <v>2065</v>
      </c>
      <c r="F332" s="57" t="s">
        <v>1199</v>
      </c>
      <c r="G332" s="57" t="s">
        <v>1365</v>
      </c>
      <c r="H332" s="58" t="s">
        <v>2065</v>
      </c>
      <c r="J332" s="59" t="str">
        <f t="shared" si="76"/>
        <v>PA.NE.090505</v>
      </c>
      <c r="K332" s="58" t="s">
        <v>2212</v>
      </c>
      <c r="L332" s="57" t="str">
        <f t="shared" si="77"/>
        <v>5mm</v>
      </c>
      <c r="M332" s="59" t="str">
        <f t="shared" si="78"/>
        <v>PI.PA.NE.090505.01</v>
      </c>
      <c r="N332" s="59"/>
      <c r="O332" s="59" t="str">
        <f t="shared" si="79"/>
        <v>PH.PA.NE.090505.01</v>
      </c>
      <c r="Q332" s="59" t="str">
        <f t="shared" si="80"/>
        <v>CL.PA.NE.090505.01</v>
      </c>
      <c r="R332" s="59"/>
      <c r="S332" s="59" t="str">
        <f t="shared" si="81"/>
        <v>DR.PA.NE.090505.01</v>
      </c>
      <c r="T332" s="59"/>
      <c r="U332" s="60" t="str">
        <f t="shared" si="82"/>
        <v>IM.PA.NE.090505.01</v>
      </c>
      <c r="V332" s="59"/>
      <c r="W332" s="60" t="str">
        <f t="shared" si="83"/>
        <v>GE.PA.NE.090505.01</v>
      </c>
    </row>
    <row r="333" spans="1:23" s="57" customFormat="1" ht="14" customHeight="1">
      <c r="A333" s="57" t="s">
        <v>1736</v>
      </c>
      <c r="C333" s="58" t="s">
        <v>2380</v>
      </c>
      <c r="E333" s="58" t="s">
        <v>2065</v>
      </c>
      <c r="F333" s="57" t="s">
        <v>1199</v>
      </c>
      <c r="G333" s="57" t="s">
        <v>1366</v>
      </c>
      <c r="H333" s="58" t="s">
        <v>2222</v>
      </c>
      <c r="J333" s="59" t="str">
        <f t="shared" si="76"/>
        <v>PA.NE.090506</v>
      </c>
      <c r="K333" s="58" t="s">
        <v>2212</v>
      </c>
      <c r="L333" s="57" t="str">
        <f t="shared" si="77"/>
        <v>6mm</v>
      </c>
      <c r="M333" s="59" t="str">
        <f t="shared" si="78"/>
        <v>PI.PA.NE.090506.01</v>
      </c>
      <c r="N333" s="59"/>
      <c r="O333" s="59" t="str">
        <f t="shared" si="79"/>
        <v>PH.PA.NE.090506.01</v>
      </c>
      <c r="Q333" s="59" t="str">
        <f t="shared" si="80"/>
        <v>CL.PA.NE.090506.01</v>
      </c>
      <c r="R333" s="59"/>
      <c r="S333" s="59" t="str">
        <f t="shared" si="81"/>
        <v>DR.PA.NE.090506.01</v>
      </c>
      <c r="T333" s="59"/>
      <c r="U333" s="60" t="str">
        <f t="shared" si="82"/>
        <v>IM.PA.NE.090506.01</v>
      </c>
      <c r="V333" s="59"/>
      <c r="W333" s="60" t="str">
        <f t="shared" si="83"/>
        <v>GE.PA.NE.090506.01</v>
      </c>
    </row>
    <row r="334" spans="1:23" s="57" customFormat="1" ht="14" customHeight="1">
      <c r="A334" s="57" t="s">
        <v>1736</v>
      </c>
      <c r="C334" s="58" t="s">
        <v>2380</v>
      </c>
      <c r="E334" s="58" t="s">
        <v>2065</v>
      </c>
      <c r="F334" s="57" t="s">
        <v>1199</v>
      </c>
      <c r="G334" s="57" t="s">
        <v>1547</v>
      </c>
      <c r="H334" s="58" t="s">
        <v>2376</v>
      </c>
      <c r="J334" s="59" t="str">
        <f t="shared" si="76"/>
        <v>PA.NE.090507</v>
      </c>
      <c r="K334" s="58" t="s">
        <v>2212</v>
      </c>
      <c r="L334" s="57" t="str">
        <f t="shared" si="77"/>
        <v>7mm</v>
      </c>
      <c r="M334" s="59" t="str">
        <f t="shared" si="78"/>
        <v>PI.PA.NE.090507.01</v>
      </c>
      <c r="N334" s="59"/>
      <c r="O334" s="59" t="str">
        <f t="shared" si="79"/>
        <v>PH.PA.NE.090507.01</v>
      </c>
      <c r="Q334" s="59" t="str">
        <f t="shared" si="80"/>
        <v>CL.PA.NE.090507.01</v>
      </c>
      <c r="R334" s="59"/>
      <c r="S334" s="59" t="str">
        <f t="shared" si="81"/>
        <v>DR.PA.NE.090507.01</v>
      </c>
      <c r="T334" s="59"/>
      <c r="U334" s="60" t="str">
        <f t="shared" si="82"/>
        <v>IM.PA.NE.090507.01</v>
      </c>
      <c r="V334" s="59"/>
      <c r="W334" s="60" t="str">
        <f t="shared" si="83"/>
        <v>GE.PA.NE.090507.01</v>
      </c>
    </row>
    <row r="335" spans="1:23" s="57" customFormat="1" ht="14" customHeight="1">
      <c r="A335" s="57" t="s">
        <v>1736</v>
      </c>
      <c r="C335" s="58" t="s">
        <v>2380</v>
      </c>
      <c r="E335" s="58" t="s">
        <v>2065</v>
      </c>
      <c r="F335" s="57" t="s">
        <v>1199</v>
      </c>
      <c r="G335" s="57" t="s">
        <v>1544</v>
      </c>
      <c r="H335" s="58" t="s">
        <v>2378</v>
      </c>
      <c r="J335" s="59" t="str">
        <f t="shared" si="76"/>
        <v>PA.NE.090508</v>
      </c>
      <c r="K335" s="58" t="s">
        <v>2212</v>
      </c>
      <c r="L335" s="57" t="str">
        <f t="shared" si="77"/>
        <v>8mm</v>
      </c>
      <c r="M335" s="59" t="str">
        <f t="shared" si="78"/>
        <v>PI.PA.NE.090508.01</v>
      </c>
      <c r="N335" s="59"/>
      <c r="O335" s="59" t="str">
        <f t="shared" si="79"/>
        <v>PH.PA.NE.090508.01</v>
      </c>
      <c r="Q335" s="59" t="str">
        <f t="shared" si="80"/>
        <v>CL.PA.NE.090508.01</v>
      </c>
      <c r="R335" s="59"/>
      <c r="S335" s="59" t="str">
        <f t="shared" si="81"/>
        <v>DR.PA.NE.090508.01</v>
      </c>
      <c r="T335" s="59"/>
      <c r="U335" s="60" t="str">
        <f t="shared" si="82"/>
        <v>IM.PA.NE.090508.01</v>
      </c>
      <c r="V335" s="59"/>
      <c r="W335" s="60" t="str">
        <f t="shared" si="83"/>
        <v>GE.PA.NE.090508.01</v>
      </c>
    </row>
    <row r="336" spans="1:23" s="57" customFormat="1" ht="14" customHeight="1">
      <c r="A336" s="57" t="s">
        <v>1736</v>
      </c>
      <c r="C336" s="58" t="s">
        <v>2380</v>
      </c>
      <c r="E336" s="58" t="s">
        <v>2065</v>
      </c>
      <c r="F336" s="57" t="s">
        <v>1199</v>
      </c>
      <c r="G336" s="57" t="s">
        <v>1545</v>
      </c>
      <c r="H336" s="58" t="s">
        <v>2380</v>
      </c>
      <c r="J336" s="59" t="str">
        <f t="shared" si="76"/>
        <v>PA.NE.090509</v>
      </c>
      <c r="K336" s="58" t="s">
        <v>2212</v>
      </c>
      <c r="L336" s="57" t="str">
        <f t="shared" si="77"/>
        <v>9mm</v>
      </c>
      <c r="M336" s="59" t="str">
        <f t="shared" si="78"/>
        <v>PI.PA.NE.090509.01</v>
      </c>
      <c r="N336" s="59"/>
      <c r="O336" s="59" t="str">
        <f t="shared" si="79"/>
        <v>PH.PA.NE.090509.01</v>
      </c>
      <c r="Q336" s="59" t="str">
        <f t="shared" si="80"/>
        <v>CL.PA.NE.090509.01</v>
      </c>
      <c r="R336" s="59"/>
      <c r="S336" s="59" t="str">
        <f t="shared" si="81"/>
        <v>DR.PA.NE.090509.01</v>
      </c>
      <c r="T336" s="59"/>
      <c r="U336" s="60" t="str">
        <f t="shared" si="82"/>
        <v>IM.PA.NE.090509.01</v>
      </c>
      <c r="V336" s="59"/>
      <c r="W336" s="60" t="str">
        <f t="shared" si="83"/>
        <v>GE.PA.NE.090509.01</v>
      </c>
    </row>
    <row r="337" spans="1:37" s="57" customFormat="1" ht="14" customHeight="1">
      <c r="A337" s="57" t="s">
        <v>1736</v>
      </c>
      <c r="C337" s="58" t="s">
        <v>2380</v>
      </c>
      <c r="D337" s="57" t="s">
        <v>1546</v>
      </c>
      <c r="E337" s="58" t="s">
        <v>2222</v>
      </c>
      <c r="F337" s="57" t="s">
        <v>1550</v>
      </c>
      <c r="G337" s="57" t="s">
        <v>1200</v>
      </c>
      <c r="H337" s="58" t="s">
        <v>2212</v>
      </c>
      <c r="J337" s="59" t="str">
        <f t="shared" si="76"/>
        <v>PA.NE.090601</v>
      </c>
      <c r="K337" s="58" t="s">
        <v>2212</v>
      </c>
      <c r="L337" s="57" t="str">
        <f t="shared" si="77"/>
        <v>1 mm</v>
      </c>
      <c r="M337" s="59" t="str">
        <f t="shared" si="78"/>
        <v>PI.PA.NE.090601.01</v>
      </c>
      <c r="N337" s="59"/>
      <c r="O337" s="59" t="str">
        <f t="shared" si="79"/>
        <v>PH.PA.NE.090601.01</v>
      </c>
      <c r="Q337" s="59" t="str">
        <f t="shared" si="80"/>
        <v>CL.PA.NE.090601.01</v>
      </c>
      <c r="R337" s="59"/>
      <c r="S337" s="59" t="str">
        <f t="shared" si="81"/>
        <v>DR.PA.NE.090601.01</v>
      </c>
      <c r="T337" s="59"/>
      <c r="U337" s="60" t="str">
        <f t="shared" si="82"/>
        <v>IM.PA.NE.090601.01</v>
      </c>
      <c r="V337" s="59"/>
      <c r="W337" s="60" t="str">
        <f t="shared" si="83"/>
        <v>GE.PA.NE.090601.01</v>
      </c>
    </row>
    <row r="338" spans="1:37" s="57" customFormat="1" ht="14" customHeight="1">
      <c r="A338" s="57" t="s">
        <v>1736</v>
      </c>
      <c r="C338" s="58" t="s">
        <v>2380</v>
      </c>
      <c r="E338" s="58" t="s">
        <v>2222</v>
      </c>
      <c r="F338" s="57" t="s">
        <v>1550</v>
      </c>
      <c r="G338" s="57" t="s">
        <v>1362</v>
      </c>
      <c r="H338" s="58" t="s">
        <v>2217</v>
      </c>
      <c r="J338" s="59" t="str">
        <f t="shared" si="76"/>
        <v>PA.NE.090602</v>
      </c>
      <c r="K338" s="58" t="s">
        <v>2212</v>
      </c>
      <c r="L338" s="57" t="str">
        <f t="shared" si="77"/>
        <v>2mm</v>
      </c>
      <c r="M338" s="59" t="str">
        <f t="shared" si="78"/>
        <v>PI.PA.NE.090602.01</v>
      </c>
      <c r="N338" s="59"/>
      <c r="O338" s="59" t="str">
        <f t="shared" si="79"/>
        <v>PH.PA.NE.090602.01</v>
      </c>
      <c r="Q338" s="59" t="str">
        <f t="shared" si="80"/>
        <v>CL.PA.NE.090602.01</v>
      </c>
      <c r="R338" s="59"/>
      <c r="S338" s="59" t="str">
        <f t="shared" si="81"/>
        <v>DR.PA.NE.090602.01</v>
      </c>
      <c r="T338" s="59"/>
      <c r="U338" s="60" t="str">
        <f t="shared" si="82"/>
        <v>IM.PA.NE.090602.01</v>
      </c>
      <c r="V338" s="59"/>
      <c r="W338" s="60" t="str">
        <f t="shared" si="83"/>
        <v>GE.PA.NE.090602.01</v>
      </c>
    </row>
    <row r="339" spans="1:37" s="57" customFormat="1" ht="14" customHeight="1">
      <c r="A339" s="57" t="s">
        <v>1736</v>
      </c>
      <c r="C339" s="58" t="s">
        <v>2380</v>
      </c>
      <c r="E339" s="58" t="s">
        <v>2222</v>
      </c>
      <c r="F339" s="57" t="s">
        <v>1550</v>
      </c>
      <c r="G339" s="57" t="s">
        <v>1363</v>
      </c>
      <c r="H339" s="58" t="s">
        <v>2219</v>
      </c>
      <c r="J339" s="59" t="str">
        <f t="shared" si="76"/>
        <v>PA.NE.090603</v>
      </c>
      <c r="K339" s="58" t="s">
        <v>2212</v>
      </c>
      <c r="L339" s="57" t="str">
        <f t="shared" si="77"/>
        <v>3mm</v>
      </c>
      <c r="M339" s="59" t="str">
        <f t="shared" si="78"/>
        <v>PI.PA.NE.090603.01</v>
      </c>
      <c r="N339" s="59"/>
      <c r="O339" s="59" t="str">
        <f t="shared" si="79"/>
        <v>PH.PA.NE.090603.01</v>
      </c>
      <c r="Q339" s="59" t="str">
        <f t="shared" si="80"/>
        <v>CL.PA.NE.090603.01</v>
      </c>
      <c r="R339" s="59"/>
      <c r="S339" s="59" t="str">
        <f t="shared" si="81"/>
        <v>DR.PA.NE.090603.01</v>
      </c>
      <c r="T339" s="59"/>
      <c r="U339" s="60" t="str">
        <f t="shared" si="82"/>
        <v>IM.PA.NE.090603.01</v>
      </c>
      <c r="V339" s="59"/>
      <c r="W339" s="60" t="str">
        <f t="shared" si="83"/>
        <v>GE.PA.NE.090603.01</v>
      </c>
    </row>
    <row r="340" spans="1:37" s="57" customFormat="1" ht="14" customHeight="1">
      <c r="A340" s="57" t="s">
        <v>1736</v>
      </c>
      <c r="C340" s="58" t="s">
        <v>2380</v>
      </c>
      <c r="E340" s="58" t="s">
        <v>2222</v>
      </c>
      <c r="F340" s="57" t="s">
        <v>1550</v>
      </c>
      <c r="G340" s="57" t="s">
        <v>1364</v>
      </c>
      <c r="H340" s="58" t="s">
        <v>2063</v>
      </c>
      <c r="J340" s="59" t="str">
        <f t="shared" si="76"/>
        <v>PA.NE.090604</v>
      </c>
      <c r="K340" s="58" t="s">
        <v>2212</v>
      </c>
      <c r="L340" s="57" t="str">
        <f t="shared" si="77"/>
        <v>4mm</v>
      </c>
      <c r="M340" s="59" t="str">
        <f t="shared" si="78"/>
        <v>PI.PA.NE.090604.01</v>
      </c>
      <c r="N340" s="59"/>
      <c r="O340" s="59" t="str">
        <f t="shared" si="79"/>
        <v>PH.PA.NE.090604.01</v>
      </c>
      <c r="Q340" s="59" t="str">
        <f t="shared" si="80"/>
        <v>CL.PA.NE.090604.01</v>
      </c>
      <c r="R340" s="59"/>
      <c r="S340" s="59" t="str">
        <f t="shared" si="81"/>
        <v>DR.PA.NE.090604.01</v>
      </c>
      <c r="T340" s="59"/>
      <c r="U340" s="60" t="str">
        <f t="shared" si="82"/>
        <v>IM.PA.NE.090604.01</v>
      </c>
      <c r="V340" s="59"/>
      <c r="W340" s="60" t="str">
        <f t="shared" si="83"/>
        <v>GE.PA.NE.090604.01</v>
      </c>
    </row>
    <row r="341" spans="1:37" s="57" customFormat="1" ht="14" customHeight="1">
      <c r="A341" s="57" t="s">
        <v>1736</v>
      </c>
      <c r="C341" s="58" t="s">
        <v>2380</v>
      </c>
      <c r="E341" s="58" t="s">
        <v>2222</v>
      </c>
      <c r="F341" s="57" t="s">
        <v>1550</v>
      </c>
      <c r="G341" s="57" t="s">
        <v>1365</v>
      </c>
      <c r="H341" s="58" t="s">
        <v>2065</v>
      </c>
      <c r="J341" s="59" t="str">
        <f t="shared" si="76"/>
        <v>PA.NE.090605</v>
      </c>
      <c r="K341" s="58" t="s">
        <v>2212</v>
      </c>
      <c r="L341" s="57" t="str">
        <f t="shared" si="77"/>
        <v>5mm</v>
      </c>
      <c r="M341" s="59" t="str">
        <f t="shared" si="78"/>
        <v>PI.PA.NE.090605.01</v>
      </c>
      <c r="N341" s="59"/>
      <c r="O341" s="59" t="str">
        <f t="shared" si="79"/>
        <v>PH.PA.NE.090605.01</v>
      </c>
      <c r="Q341" s="59" t="str">
        <f t="shared" si="80"/>
        <v>CL.PA.NE.090605.01</v>
      </c>
      <c r="R341" s="59"/>
      <c r="S341" s="59" t="str">
        <f t="shared" si="81"/>
        <v>DR.PA.NE.090605.01</v>
      </c>
      <c r="T341" s="59"/>
      <c r="U341" s="60" t="str">
        <f t="shared" si="82"/>
        <v>IM.PA.NE.090605.01</v>
      </c>
      <c r="V341" s="59"/>
      <c r="W341" s="60" t="str">
        <f t="shared" si="83"/>
        <v>GE.PA.NE.090605.01</v>
      </c>
    </row>
    <row r="342" spans="1:37" s="57" customFormat="1" ht="14" customHeight="1">
      <c r="A342" s="57" t="s">
        <v>1736</v>
      </c>
      <c r="C342" s="58" t="s">
        <v>2380</v>
      </c>
      <c r="E342" s="58" t="s">
        <v>2222</v>
      </c>
      <c r="F342" s="57" t="s">
        <v>1550</v>
      </c>
      <c r="G342" s="57" t="s">
        <v>1366</v>
      </c>
      <c r="H342" s="58" t="s">
        <v>2222</v>
      </c>
      <c r="J342" s="59" t="str">
        <f t="shared" si="76"/>
        <v>PA.NE.090606</v>
      </c>
      <c r="K342" s="58" t="s">
        <v>2212</v>
      </c>
      <c r="L342" s="57" t="str">
        <f t="shared" si="77"/>
        <v>6mm</v>
      </c>
      <c r="M342" s="59" t="str">
        <f t="shared" si="78"/>
        <v>PI.PA.NE.090606.01</v>
      </c>
      <c r="N342" s="59"/>
      <c r="O342" s="59" t="str">
        <f t="shared" si="79"/>
        <v>PH.PA.NE.090606.01</v>
      </c>
      <c r="Q342" s="59" t="str">
        <f t="shared" si="80"/>
        <v>CL.PA.NE.090606.01</v>
      </c>
      <c r="R342" s="59"/>
      <c r="S342" s="59" t="str">
        <f t="shared" si="81"/>
        <v>DR.PA.NE.090606.01</v>
      </c>
      <c r="T342" s="59"/>
      <c r="U342" s="60" t="str">
        <f t="shared" si="82"/>
        <v>IM.PA.NE.090606.01</v>
      </c>
      <c r="V342" s="59"/>
      <c r="W342" s="60" t="str">
        <f t="shared" si="83"/>
        <v>GE.PA.NE.090606.01</v>
      </c>
    </row>
    <row r="343" spans="1:37" s="57" customFormat="1" ht="14" customHeight="1">
      <c r="A343" s="57" t="s">
        <v>1736</v>
      </c>
      <c r="C343" s="58" t="s">
        <v>2380</v>
      </c>
      <c r="E343" s="58" t="s">
        <v>2222</v>
      </c>
      <c r="F343" s="57" t="s">
        <v>1550</v>
      </c>
      <c r="G343" s="57" t="s">
        <v>1547</v>
      </c>
      <c r="H343" s="58" t="s">
        <v>2376</v>
      </c>
      <c r="J343" s="59" t="str">
        <f t="shared" si="76"/>
        <v>PA.NE.090607</v>
      </c>
      <c r="K343" s="58" t="s">
        <v>2212</v>
      </c>
      <c r="L343" s="57" t="str">
        <f t="shared" si="77"/>
        <v>7mm</v>
      </c>
      <c r="M343" s="59" t="str">
        <f t="shared" si="78"/>
        <v>PI.PA.NE.090607.01</v>
      </c>
      <c r="N343" s="59"/>
      <c r="O343" s="59" t="str">
        <f t="shared" si="79"/>
        <v>PH.PA.NE.090607.01</v>
      </c>
      <c r="Q343" s="59" t="str">
        <f t="shared" si="80"/>
        <v>CL.PA.NE.090607.01</v>
      </c>
      <c r="R343" s="59"/>
      <c r="S343" s="59" t="str">
        <f t="shared" si="81"/>
        <v>DR.PA.NE.090607.01</v>
      </c>
      <c r="T343" s="59"/>
      <c r="U343" s="60" t="str">
        <f t="shared" si="82"/>
        <v>IM.PA.NE.090607.01</v>
      </c>
      <c r="V343" s="59"/>
      <c r="W343" s="60" t="str">
        <f t="shared" si="83"/>
        <v>GE.PA.NE.090607.01</v>
      </c>
    </row>
    <row r="344" spans="1:37" s="57" customFormat="1" ht="14" customHeight="1">
      <c r="A344" s="57" t="s">
        <v>1736</v>
      </c>
      <c r="C344" s="58" t="s">
        <v>2380</v>
      </c>
      <c r="E344" s="58" t="s">
        <v>2222</v>
      </c>
      <c r="F344" s="57" t="s">
        <v>1550</v>
      </c>
      <c r="G344" s="57" t="s">
        <v>1544</v>
      </c>
      <c r="H344" s="58" t="s">
        <v>2378</v>
      </c>
      <c r="J344" s="59" t="str">
        <f t="shared" si="76"/>
        <v>PA.NE.090608</v>
      </c>
      <c r="K344" s="58" t="s">
        <v>2212</v>
      </c>
      <c r="L344" s="57" t="str">
        <f t="shared" si="77"/>
        <v>8mm</v>
      </c>
      <c r="M344" s="59" t="str">
        <f t="shared" si="78"/>
        <v>PI.PA.NE.090608.01</v>
      </c>
      <c r="N344" s="59"/>
      <c r="O344" s="59" t="str">
        <f t="shared" si="79"/>
        <v>PH.PA.NE.090608.01</v>
      </c>
      <c r="Q344" s="59" t="str">
        <f t="shared" si="80"/>
        <v>CL.PA.NE.090608.01</v>
      </c>
      <c r="R344" s="59"/>
      <c r="S344" s="59" t="str">
        <f t="shared" si="81"/>
        <v>DR.PA.NE.090608.01</v>
      </c>
      <c r="T344" s="59"/>
      <c r="U344" s="60" t="str">
        <f t="shared" si="82"/>
        <v>IM.PA.NE.090608.01</v>
      </c>
      <c r="V344" s="59"/>
      <c r="W344" s="60" t="str">
        <f t="shared" si="83"/>
        <v>GE.PA.NE.090608.01</v>
      </c>
    </row>
    <row r="345" spans="1:37" s="57" customFormat="1" ht="14" customHeight="1">
      <c r="A345" s="57" t="s">
        <v>1736</v>
      </c>
      <c r="C345" s="58" t="s">
        <v>2380</v>
      </c>
      <c r="E345" s="58" t="s">
        <v>2222</v>
      </c>
      <c r="F345" s="57" t="s">
        <v>1550</v>
      </c>
      <c r="G345" s="57" t="s">
        <v>1545</v>
      </c>
      <c r="H345" s="58" t="s">
        <v>2380</v>
      </c>
      <c r="J345" s="59" t="str">
        <f t="shared" si="76"/>
        <v>PA.NE.090609</v>
      </c>
      <c r="K345" s="58" t="s">
        <v>2212</v>
      </c>
      <c r="L345" s="57" t="str">
        <f t="shared" si="77"/>
        <v>9mm</v>
      </c>
      <c r="M345" s="59" t="str">
        <f t="shared" si="78"/>
        <v>PI.PA.NE.090609.01</v>
      </c>
      <c r="N345" s="59"/>
      <c r="O345" s="59" t="str">
        <f t="shared" si="79"/>
        <v>PH.PA.NE.090609.01</v>
      </c>
      <c r="Q345" s="59" t="str">
        <f t="shared" si="80"/>
        <v>CL.PA.NE.090609.01</v>
      </c>
      <c r="R345" s="59"/>
      <c r="S345" s="59" t="str">
        <f t="shared" si="81"/>
        <v>DR.PA.NE.090609.01</v>
      </c>
      <c r="T345" s="59"/>
      <c r="U345" s="60" t="str">
        <f t="shared" si="82"/>
        <v>IM.PA.NE.090609.01</v>
      </c>
      <c r="V345" s="59"/>
      <c r="W345" s="60" t="str">
        <f t="shared" si="83"/>
        <v>GE.PA.NE.090609.01</v>
      </c>
    </row>
    <row r="346" spans="1:37" s="57" customFormat="1" ht="14" customHeight="1">
      <c r="A346" s="57" t="s">
        <v>1736</v>
      </c>
      <c r="C346" s="58" t="s">
        <v>2380</v>
      </c>
      <c r="D346" s="57" t="s">
        <v>228</v>
      </c>
      <c r="E346" s="58" t="s">
        <v>2965</v>
      </c>
      <c r="F346" s="57" t="s">
        <v>6622</v>
      </c>
      <c r="G346" s="57" t="s">
        <v>229</v>
      </c>
      <c r="H346" s="58" t="s">
        <v>2932</v>
      </c>
      <c r="J346" s="59" t="str">
        <f t="shared" si="76"/>
        <v>PA.NE.090701</v>
      </c>
      <c r="K346" s="58" t="s">
        <v>2967</v>
      </c>
      <c r="L346" s="57" t="str">
        <f t="shared" si="77"/>
        <v>Yes</v>
      </c>
      <c r="M346" s="59" t="str">
        <f t="shared" si="78"/>
        <v>PI.PA.NE.090701.01</v>
      </c>
      <c r="N346" s="59"/>
      <c r="O346" s="59" t="str">
        <f t="shared" si="79"/>
        <v>PH.PA.NE.090701.01</v>
      </c>
      <c r="Q346" s="59" t="str">
        <f t="shared" si="80"/>
        <v>CL.PA.NE.090701.01</v>
      </c>
      <c r="R346" s="59"/>
      <c r="S346" s="59" t="str">
        <f t="shared" si="81"/>
        <v>DR.PA.NE.090701.01</v>
      </c>
      <c r="T346" s="59"/>
      <c r="U346" s="60" t="str">
        <f t="shared" si="82"/>
        <v>IM.PA.NE.090701.01</v>
      </c>
      <c r="V346" s="59"/>
      <c r="W346" s="60" t="str">
        <f t="shared" si="83"/>
        <v>GE.PA.NE.090701.01</v>
      </c>
      <c r="AD346" s="57" t="s">
        <v>2926</v>
      </c>
      <c r="AE346" s="57">
        <v>1307</v>
      </c>
      <c r="AJ346" s="57" t="s">
        <v>3207</v>
      </c>
      <c r="AK346" s="57">
        <v>1749</v>
      </c>
    </row>
    <row r="347" spans="1:37" s="57" customFormat="1" ht="14" customHeight="1">
      <c r="A347" s="57" t="s">
        <v>1736</v>
      </c>
      <c r="C347" s="58" t="s">
        <v>2380</v>
      </c>
      <c r="E347" s="58" t="s">
        <v>2965</v>
      </c>
      <c r="F347" s="57" t="s">
        <v>6622</v>
      </c>
      <c r="G347" s="57" t="s">
        <v>173</v>
      </c>
      <c r="H347" s="58" t="s">
        <v>2966</v>
      </c>
      <c r="J347" s="59" t="str">
        <f t="shared" si="76"/>
        <v>PA.NE.090702</v>
      </c>
      <c r="K347" s="58" t="s">
        <v>2932</v>
      </c>
      <c r="L347" s="57" t="str">
        <f t="shared" si="77"/>
        <v>No</v>
      </c>
      <c r="M347" s="59" t="str">
        <f t="shared" si="78"/>
        <v>PI.PA.NE.090702.01</v>
      </c>
      <c r="N347" s="59"/>
      <c r="O347" s="59" t="str">
        <f t="shared" si="79"/>
        <v>PH.PA.NE.090702.01</v>
      </c>
      <c r="Q347" s="59" t="str">
        <f t="shared" si="80"/>
        <v>CL.PA.NE.090702.01</v>
      </c>
      <c r="R347" s="59"/>
      <c r="S347" s="59" t="str">
        <f t="shared" si="81"/>
        <v>DR.PA.NE.090702.01</v>
      </c>
      <c r="T347" s="59"/>
      <c r="U347" s="60" t="str">
        <f t="shared" si="82"/>
        <v>IM.PA.NE.090702.01</v>
      </c>
      <c r="V347" s="59"/>
      <c r="W347" s="60" t="str">
        <f t="shared" si="83"/>
        <v>GE.PA.NE.090702.01</v>
      </c>
      <c r="AD347" s="57" t="s">
        <v>2926</v>
      </c>
      <c r="AE347" s="57">
        <v>1307</v>
      </c>
      <c r="AJ347" s="57" t="s">
        <v>3207</v>
      </c>
      <c r="AK347" s="57">
        <v>1749</v>
      </c>
    </row>
    <row r="348" spans="1:37" s="57" customFormat="1" ht="14" customHeight="1">
      <c r="A348" s="57" t="s">
        <v>1736</v>
      </c>
      <c r="B348" s="57" t="s">
        <v>209</v>
      </c>
      <c r="C348" s="58" t="s">
        <v>2380</v>
      </c>
      <c r="D348" s="57" t="s">
        <v>210</v>
      </c>
      <c r="E348" s="58" t="s">
        <v>2968</v>
      </c>
      <c r="F348" s="57" t="s">
        <v>211</v>
      </c>
      <c r="G348" s="58" t="s">
        <v>212</v>
      </c>
      <c r="H348" s="58" t="s">
        <v>2212</v>
      </c>
      <c r="J348" s="59" t="str">
        <f t="shared" ref="J348:J357" si="84">CONCATENATE("PA.NE.",C348,E348,H348)</f>
        <v>PA.NE.090801</v>
      </c>
      <c r="K348" s="58" t="s">
        <v>2932</v>
      </c>
      <c r="L348" s="57" t="str">
        <f t="shared" si="77"/>
        <v>All Intact</v>
      </c>
      <c r="M348" s="59" t="str">
        <f t="shared" ref="M348:M357" si="85">CONCATENATE("PI.",J348,".",K348)</f>
        <v>PI.PA.NE.090801.01</v>
      </c>
      <c r="N348" s="59"/>
      <c r="O348" s="59" t="str">
        <f t="shared" ref="O348:O357" si="86">CONCATENATE("PH.",J348,".",K348)</f>
        <v>PH.PA.NE.090801.01</v>
      </c>
      <c r="Q348" s="59" t="str">
        <f t="shared" ref="Q348:Q357" si="87">CONCATENATE("CL.",J348,".",K348)</f>
        <v>CL.PA.NE.090801.01</v>
      </c>
      <c r="R348" s="59"/>
      <c r="S348" s="59" t="str">
        <f t="shared" ref="S348:S377" si="88">CONCATENATE("DR.",J348,".",K348)</f>
        <v>DR.PA.NE.090801.01</v>
      </c>
      <c r="T348" s="59"/>
      <c r="U348" s="60" t="str">
        <f t="shared" si="82"/>
        <v>IM.PA.NE.090801.01</v>
      </c>
      <c r="V348" s="59"/>
      <c r="W348" s="60" t="str">
        <f t="shared" si="83"/>
        <v>GE.PA.NE.090801.01</v>
      </c>
      <c r="AD348" s="57" t="s">
        <v>2926</v>
      </c>
      <c r="AE348" s="57">
        <v>1310</v>
      </c>
    </row>
    <row r="349" spans="1:37" s="57" customFormat="1" ht="14" customHeight="1">
      <c r="A349" s="57" t="s">
        <v>1736</v>
      </c>
      <c r="C349" s="58" t="s">
        <v>2380</v>
      </c>
      <c r="E349" s="58" t="s">
        <v>2968</v>
      </c>
      <c r="F349" s="57" t="s">
        <v>211</v>
      </c>
      <c r="G349" s="57" t="s">
        <v>213</v>
      </c>
      <c r="H349" s="58" t="s">
        <v>2217</v>
      </c>
      <c r="J349" s="59" t="str">
        <f t="shared" si="84"/>
        <v>PA.NE.090802</v>
      </c>
      <c r="K349" s="58" t="s">
        <v>2932</v>
      </c>
      <c r="L349" s="57" t="str">
        <f t="shared" ref="L349:L357" si="89">G349</f>
        <v>Not all intact</v>
      </c>
      <c r="M349" s="59" t="str">
        <f t="shared" si="85"/>
        <v>PI.PA.NE.090802.01</v>
      </c>
      <c r="N349" s="59"/>
      <c r="O349" s="59" t="str">
        <f t="shared" si="86"/>
        <v>PH.PA.NE.090802.01</v>
      </c>
      <c r="Q349" s="59" t="str">
        <f t="shared" si="87"/>
        <v>CL.PA.NE.090802.01</v>
      </c>
      <c r="R349" s="59"/>
      <c r="S349" s="59" t="str">
        <f t="shared" si="88"/>
        <v>DR.PA.NE.090802.01</v>
      </c>
      <c r="T349" s="59"/>
      <c r="U349" s="60" t="str">
        <f t="shared" si="82"/>
        <v>IM.PA.NE.090802.01</v>
      </c>
      <c r="V349" s="59"/>
      <c r="W349" s="60" t="str">
        <f t="shared" si="83"/>
        <v>GE.PA.NE.090802.01</v>
      </c>
      <c r="AD349" s="57" t="s">
        <v>2926</v>
      </c>
      <c r="AE349" s="57">
        <v>1310</v>
      </c>
    </row>
    <row r="350" spans="1:37" s="57" customFormat="1" ht="14" customHeight="1">
      <c r="A350" s="57" t="s">
        <v>1736</v>
      </c>
      <c r="C350" s="58" t="s">
        <v>2380</v>
      </c>
      <c r="E350" s="58" t="s">
        <v>2968</v>
      </c>
      <c r="F350" s="57" t="s">
        <v>211</v>
      </c>
      <c r="G350" s="57" t="s">
        <v>122</v>
      </c>
      <c r="H350" s="58" t="s">
        <v>2219</v>
      </c>
      <c r="J350" s="59" t="str">
        <f t="shared" si="84"/>
        <v>PA.NE.090803</v>
      </c>
      <c r="K350" s="58" t="s">
        <v>2932</v>
      </c>
      <c r="L350" s="57" t="str">
        <f t="shared" si="89"/>
        <v>Not all intact due to regional anesthesia</v>
      </c>
      <c r="M350" s="59" t="str">
        <f t="shared" si="85"/>
        <v>PI.PA.NE.090803.01</v>
      </c>
      <c r="N350" s="59"/>
      <c r="O350" s="59" t="str">
        <f t="shared" si="86"/>
        <v>PH.PA.NE.090803.01</v>
      </c>
      <c r="Q350" s="59" t="str">
        <f t="shared" si="87"/>
        <v>CL.PA.NE.090803.01</v>
      </c>
      <c r="R350" s="59"/>
      <c r="S350" s="59" t="str">
        <f t="shared" si="88"/>
        <v>DR.PA.NE.090803.01</v>
      </c>
      <c r="T350" s="59"/>
      <c r="U350" s="60" t="str">
        <f t="shared" si="82"/>
        <v>IM.PA.NE.090803.01</v>
      </c>
      <c r="V350" s="59"/>
      <c r="W350" s="60" t="str">
        <f t="shared" si="83"/>
        <v>GE.PA.NE.090803.01</v>
      </c>
      <c r="AD350" s="57" t="s">
        <v>2926</v>
      </c>
      <c r="AE350" s="57">
        <v>1310</v>
      </c>
    </row>
    <row r="351" spans="1:37" s="57" customFormat="1" ht="14" customHeight="1">
      <c r="A351" s="57" t="s">
        <v>1736</v>
      </c>
      <c r="C351" s="58" t="s">
        <v>2380</v>
      </c>
      <c r="D351" s="57" t="s">
        <v>123</v>
      </c>
      <c r="E351" s="58" t="s">
        <v>2968</v>
      </c>
      <c r="F351" s="57" t="s">
        <v>124</v>
      </c>
      <c r="G351" s="58" t="s">
        <v>212</v>
      </c>
      <c r="H351" s="58" t="s">
        <v>2063</v>
      </c>
      <c r="J351" s="59" t="str">
        <f t="shared" si="84"/>
        <v>PA.NE.090804</v>
      </c>
      <c r="K351" s="58" t="s">
        <v>2932</v>
      </c>
      <c r="L351" s="57" t="str">
        <f t="shared" si="89"/>
        <v>All Intact</v>
      </c>
      <c r="M351" s="59" t="str">
        <f t="shared" si="85"/>
        <v>PI.PA.NE.090804.01</v>
      </c>
      <c r="N351" s="59"/>
      <c r="O351" s="59" t="str">
        <f t="shared" si="86"/>
        <v>PH.PA.NE.090804.01</v>
      </c>
      <c r="Q351" s="59" t="str">
        <f t="shared" si="87"/>
        <v>CL.PA.NE.090804.01</v>
      </c>
      <c r="R351" s="59"/>
      <c r="S351" s="59" t="str">
        <f t="shared" si="88"/>
        <v>DR.PA.NE.090804.01</v>
      </c>
      <c r="T351" s="59"/>
      <c r="U351" s="60" t="str">
        <f t="shared" si="82"/>
        <v>IM.PA.NE.090804.01</v>
      </c>
      <c r="V351" s="59"/>
      <c r="W351" s="60" t="str">
        <f t="shared" si="83"/>
        <v>GE.PA.NE.090804.01</v>
      </c>
      <c r="AD351" s="57" t="s">
        <v>2926</v>
      </c>
      <c r="AE351" s="57">
        <v>1310</v>
      </c>
    </row>
    <row r="352" spans="1:37" s="57" customFormat="1" ht="14" customHeight="1">
      <c r="A352" s="57" t="s">
        <v>1736</v>
      </c>
      <c r="C352" s="58" t="s">
        <v>2380</v>
      </c>
      <c r="E352" s="58" t="s">
        <v>2968</v>
      </c>
      <c r="F352" s="57" t="s">
        <v>124</v>
      </c>
      <c r="G352" s="57" t="s">
        <v>213</v>
      </c>
      <c r="H352" s="58" t="s">
        <v>2065</v>
      </c>
      <c r="J352" s="59" t="str">
        <f t="shared" si="84"/>
        <v>PA.NE.090805</v>
      </c>
      <c r="K352" s="58" t="s">
        <v>2932</v>
      </c>
      <c r="L352" s="57" t="str">
        <f t="shared" si="89"/>
        <v>Not all intact</v>
      </c>
      <c r="M352" s="59" t="str">
        <f t="shared" si="85"/>
        <v>PI.PA.NE.090805.01</v>
      </c>
      <c r="N352" s="59"/>
      <c r="O352" s="59" t="str">
        <f t="shared" si="86"/>
        <v>PH.PA.NE.090805.01</v>
      </c>
      <c r="Q352" s="59" t="str">
        <f t="shared" si="87"/>
        <v>CL.PA.NE.090805.01</v>
      </c>
      <c r="R352" s="59"/>
      <c r="S352" s="59" t="str">
        <f t="shared" si="88"/>
        <v>DR.PA.NE.090805.01</v>
      </c>
      <c r="T352" s="59"/>
      <c r="U352" s="60" t="str">
        <f t="shared" si="82"/>
        <v>IM.PA.NE.090805.01</v>
      </c>
      <c r="V352" s="59"/>
      <c r="W352" s="60" t="str">
        <f t="shared" si="83"/>
        <v>GE.PA.NE.090805.01</v>
      </c>
      <c r="AD352" s="57" t="s">
        <v>2926</v>
      </c>
      <c r="AE352" s="57">
        <v>1310</v>
      </c>
    </row>
    <row r="353" spans="1:37" s="57" customFormat="1" ht="14" customHeight="1">
      <c r="A353" s="57" t="s">
        <v>1736</v>
      </c>
      <c r="C353" s="58" t="s">
        <v>2380</v>
      </c>
      <c r="E353" s="58" t="s">
        <v>2968</v>
      </c>
      <c r="F353" s="57" t="s">
        <v>124</v>
      </c>
      <c r="G353" s="57" t="s">
        <v>122</v>
      </c>
      <c r="H353" s="58" t="s">
        <v>2222</v>
      </c>
      <c r="J353" s="59" t="str">
        <f t="shared" si="84"/>
        <v>PA.NE.090806</v>
      </c>
      <c r="K353" s="58" t="s">
        <v>2932</v>
      </c>
      <c r="L353" s="57" t="str">
        <f t="shared" si="89"/>
        <v>Not all intact due to regional anesthesia</v>
      </c>
      <c r="M353" s="59" t="str">
        <f t="shared" si="85"/>
        <v>PI.PA.NE.090806.01</v>
      </c>
      <c r="N353" s="59"/>
      <c r="O353" s="59" t="str">
        <f t="shared" si="86"/>
        <v>PH.PA.NE.090806.01</v>
      </c>
      <c r="Q353" s="59" t="str">
        <f t="shared" si="87"/>
        <v>CL.PA.NE.090806.01</v>
      </c>
      <c r="R353" s="59"/>
      <c r="S353" s="59" t="str">
        <f t="shared" si="88"/>
        <v>DR.PA.NE.090806.01</v>
      </c>
      <c r="T353" s="59"/>
      <c r="U353" s="60" t="str">
        <f t="shared" si="82"/>
        <v>IM.PA.NE.090806.01</v>
      </c>
      <c r="V353" s="59"/>
      <c r="W353" s="60" t="str">
        <f t="shared" si="83"/>
        <v>GE.PA.NE.090806.01</v>
      </c>
      <c r="AD353" s="57" t="s">
        <v>2926</v>
      </c>
      <c r="AE353" s="57">
        <v>1310</v>
      </c>
    </row>
    <row r="354" spans="1:37" s="57" customFormat="1" ht="14" customHeight="1">
      <c r="A354" s="57" t="s">
        <v>1736</v>
      </c>
      <c r="C354" s="58" t="s">
        <v>2380</v>
      </c>
      <c r="D354" s="57" t="s">
        <v>125</v>
      </c>
      <c r="E354" s="58" t="s">
        <v>2968</v>
      </c>
      <c r="F354" s="57" t="s">
        <v>126</v>
      </c>
      <c r="G354" s="58" t="s">
        <v>212</v>
      </c>
      <c r="H354" s="58" t="s">
        <v>2376</v>
      </c>
      <c r="J354" s="59" t="str">
        <f t="shared" si="84"/>
        <v>PA.NE.090807</v>
      </c>
      <c r="K354" s="58" t="s">
        <v>2932</v>
      </c>
      <c r="L354" s="57" t="str">
        <f t="shared" si="89"/>
        <v>All Intact</v>
      </c>
      <c r="M354" s="59" t="str">
        <f t="shared" si="85"/>
        <v>PI.PA.NE.090807.01</v>
      </c>
      <c r="N354" s="59"/>
      <c r="O354" s="59" t="str">
        <f t="shared" si="86"/>
        <v>PH.PA.NE.090807.01</v>
      </c>
      <c r="Q354" s="59" t="str">
        <f t="shared" si="87"/>
        <v>CL.PA.NE.090807.01</v>
      </c>
      <c r="R354" s="59"/>
      <c r="S354" s="59" t="str">
        <f t="shared" si="88"/>
        <v>DR.PA.NE.090807.01</v>
      </c>
      <c r="T354" s="59"/>
      <c r="U354" s="60" t="str">
        <f t="shared" si="82"/>
        <v>IM.PA.NE.090807.01</v>
      </c>
      <c r="V354" s="59"/>
      <c r="W354" s="60" t="str">
        <f t="shared" si="83"/>
        <v>GE.PA.NE.090807.01</v>
      </c>
      <c r="AD354" s="57" t="s">
        <v>2926</v>
      </c>
      <c r="AE354" s="57">
        <v>1310</v>
      </c>
    </row>
    <row r="355" spans="1:37" s="57" customFormat="1" ht="14" customHeight="1">
      <c r="A355" s="57" t="s">
        <v>1736</v>
      </c>
      <c r="C355" s="58" t="s">
        <v>2380</v>
      </c>
      <c r="E355" s="58" t="s">
        <v>2968</v>
      </c>
      <c r="F355" s="57" t="s">
        <v>126</v>
      </c>
      <c r="G355" s="57" t="s">
        <v>213</v>
      </c>
      <c r="H355" s="58" t="s">
        <v>2378</v>
      </c>
      <c r="J355" s="59" t="str">
        <f t="shared" si="84"/>
        <v>PA.NE.090808</v>
      </c>
      <c r="K355" s="58" t="s">
        <v>2932</v>
      </c>
      <c r="L355" s="57" t="str">
        <f t="shared" si="89"/>
        <v>Not all intact</v>
      </c>
      <c r="M355" s="59" t="str">
        <f t="shared" si="85"/>
        <v>PI.PA.NE.090808.01</v>
      </c>
      <c r="N355" s="59"/>
      <c r="O355" s="59" t="str">
        <f t="shared" si="86"/>
        <v>PH.PA.NE.090808.01</v>
      </c>
      <c r="Q355" s="59" t="str">
        <f t="shared" si="87"/>
        <v>CL.PA.NE.090808.01</v>
      </c>
      <c r="R355" s="59"/>
      <c r="S355" s="59" t="str">
        <f t="shared" si="88"/>
        <v>DR.PA.NE.090808.01</v>
      </c>
      <c r="T355" s="59"/>
      <c r="U355" s="60" t="str">
        <f t="shared" si="82"/>
        <v>IM.PA.NE.090808.01</v>
      </c>
      <c r="V355" s="59"/>
      <c r="W355" s="60" t="str">
        <f t="shared" si="83"/>
        <v>GE.PA.NE.090808.01</v>
      </c>
      <c r="AD355" s="57" t="s">
        <v>2926</v>
      </c>
      <c r="AE355" s="57">
        <v>1310</v>
      </c>
    </row>
    <row r="356" spans="1:37" s="57" customFormat="1" ht="14" customHeight="1">
      <c r="A356" s="57" t="s">
        <v>1736</v>
      </c>
      <c r="C356" s="58" t="s">
        <v>2380</v>
      </c>
      <c r="E356" s="58" t="s">
        <v>2968</v>
      </c>
      <c r="F356" s="57" t="s">
        <v>126</v>
      </c>
      <c r="G356" s="57" t="s">
        <v>122</v>
      </c>
      <c r="H356" s="58" t="s">
        <v>2380</v>
      </c>
      <c r="J356" s="59" t="str">
        <f t="shared" si="84"/>
        <v>PA.NE.090809</v>
      </c>
      <c r="K356" s="58" t="s">
        <v>2932</v>
      </c>
      <c r="L356" s="57" t="str">
        <f t="shared" si="89"/>
        <v>Not all intact due to regional anesthesia</v>
      </c>
      <c r="M356" s="59" t="str">
        <f t="shared" si="85"/>
        <v>PI.PA.NE.090809.01</v>
      </c>
      <c r="N356" s="59"/>
      <c r="O356" s="59" t="str">
        <f t="shared" si="86"/>
        <v>PH.PA.NE.090809.01</v>
      </c>
      <c r="Q356" s="59" t="str">
        <f t="shared" si="87"/>
        <v>CL.PA.NE.090809.01</v>
      </c>
      <c r="R356" s="59"/>
      <c r="S356" s="59" t="str">
        <f t="shared" si="88"/>
        <v>DR.PA.NE.090809.01</v>
      </c>
      <c r="T356" s="59"/>
      <c r="U356" s="60" t="str">
        <f t="shared" si="82"/>
        <v>IM.PA.NE.090809.01</v>
      </c>
      <c r="V356" s="59"/>
      <c r="W356" s="60" t="str">
        <f t="shared" si="83"/>
        <v>GE.PA.NE.090809.01</v>
      </c>
      <c r="AD356" s="57" t="s">
        <v>2926</v>
      </c>
      <c r="AE356" s="57">
        <v>1310</v>
      </c>
    </row>
    <row r="357" spans="1:37" s="57" customFormat="1" ht="14" customHeight="1">
      <c r="A357" s="57" t="s">
        <v>1736</v>
      </c>
      <c r="C357" s="58" t="s">
        <v>2380</v>
      </c>
      <c r="D357" s="57" t="s">
        <v>127</v>
      </c>
      <c r="E357" s="58" t="s">
        <v>2968</v>
      </c>
      <c r="F357" s="57" t="s">
        <v>128</v>
      </c>
      <c r="G357" s="57" t="s">
        <v>129</v>
      </c>
      <c r="H357" s="58" t="s">
        <v>2927</v>
      </c>
      <c r="J357" s="59" t="str">
        <f t="shared" si="84"/>
        <v>PA.NE.090810</v>
      </c>
      <c r="K357" s="58" t="s">
        <v>2932</v>
      </c>
      <c r="L357" s="57" t="str">
        <f t="shared" si="89"/>
        <v>Specify:</v>
      </c>
      <c r="M357" s="59" t="str">
        <f t="shared" si="85"/>
        <v>PI.PA.NE.090810.01</v>
      </c>
      <c r="N357" s="59"/>
      <c r="O357" s="59" t="str">
        <f t="shared" si="86"/>
        <v>PH.PA.NE.090810.01</v>
      </c>
      <c r="Q357" s="59" t="str">
        <f t="shared" si="87"/>
        <v>CL.PA.NE.090810.01</v>
      </c>
      <c r="R357" s="59"/>
      <c r="S357" s="59" t="str">
        <f t="shared" si="88"/>
        <v>DR.PA.NE.090810.01</v>
      </c>
      <c r="T357" s="59"/>
      <c r="U357" s="60" t="str">
        <f t="shared" si="82"/>
        <v>IM.PA.NE.090810.01</v>
      </c>
      <c r="V357" s="59"/>
      <c r="W357" s="60" t="str">
        <f t="shared" si="83"/>
        <v>GE.PA.NE.090810.01</v>
      </c>
      <c r="AD357" s="57" t="s">
        <v>2926</v>
      </c>
      <c r="AE357" s="57">
        <v>1310</v>
      </c>
    </row>
    <row r="358" spans="1:37" s="57" customFormat="1" ht="15">
      <c r="A358" s="57" t="s">
        <v>1736</v>
      </c>
      <c r="B358" s="57" t="s">
        <v>3367</v>
      </c>
      <c r="C358" s="58" t="s">
        <v>2124</v>
      </c>
      <c r="D358" s="57" t="s">
        <v>3368</v>
      </c>
      <c r="E358" s="58" t="s">
        <v>3369</v>
      </c>
      <c r="F358" s="57" t="s">
        <v>3370</v>
      </c>
      <c r="G358" s="57" t="s">
        <v>3371</v>
      </c>
      <c r="H358" s="58" t="s">
        <v>2212</v>
      </c>
      <c r="I358" s="57" t="s">
        <v>3372</v>
      </c>
      <c r="J358" s="59" t="str">
        <f>CONCATENATE("PA.NE.",C358,E358,H358)</f>
        <v>PA.NE.100101</v>
      </c>
      <c r="K358" s="58" t="s">
        <v>3340</v>
      </c>
      <c r="L358" s="57" t="str">
        <f t="shared" ref="L358:L377" si="90">G358</f>
        <v>10 mAmp</v>
      </c>
      <c r="M358" s="62" t="str">
        <f t="shared" ref="M358:M377" si="91">CONCATENATE("PI.",J358,".",K358)</f>
        <v>PI.PA.NE.100101.01</v>
      </c>
      <c r="N358" s="63"/>
      <c r="O358" s="62" t="str">
        <f t="shared" ref="O358:O377" si="92">CONCATENATE("PH.",J358,".",K358)</f>
        <v>PH.PA.NE.100101.01</v>
      </c>
      <c r="P358" s="63"/>
      <c r="Q358" s="62" t="str">
        <f t="shared" ref="Q358:Q377" si="93">CONCATENATE("CL.",J358,".",K358)</f>
        <v>CL.PA.NE.100101.01</v>
      </c>
      <c r="R358" s="63"/>
      <c r="S358" s="59" t="str">
        <f t="shared" si="88"/>
        <v>DR.PA.NE.100101.01</v>
      </c>
      <c r="T358" s="59"/>
      <c r="U358" s="60" t="str">
        <f t="shared" si="82"/>
        <v>IM.PA.NE.100101.01</v>
      </c>
      <c r="V358" s="59"/>
      <c r="W358" s="60" t="str">
        <f t="shared" si="83"/>
        <v>GE.PA.NE.100101.01</v>
      </c>
      <c r="AJ358" s="57" t="s">
        <v>3207</v>
      </c>
      <c r="AK358" s="57">
        <v>1287</v>
      </c>
    </row>
    <row r="359" spans="1:37" s="57" customFormat="1" ht="15">
      <c r="A359" s="57" t="s">
        <v>1736</v>
      </c>
      <c r="C359" s="58" t="s">
        <v>2124</v>
      </c>
      <c r="E359" s="58" t="s">
        <v>3340</v>
      </c>
      <c r="F359" s="57" t="s">
        <v>3370</v>
      </c>
      <c r="G359" s="57" t="s">
        <v>3373</v>
      </c>
      <c r="H359" s="58" t="s">
        <v>2217</v>
      </c>
      <c r="I359" s="57" t="s">
        <v>3373</v>
      </c>
      <c r="J359" s="59" t="str">
        <f t="shared" ref="J359:J377" si="94">CONCATENATE("PA.NE.",C359,E359,H359)</f>
        <v>PA.NE.100102</v>
      </c>
      <c r="K359" s="58" t="s">
        <v>3340</v>
      </c>
      <c r="L359" s="57" t="str">
        <f t="shared" si="90"/>
        <v>20mAmp</v>
      </c>
      <c r="M359" s="62" t="str">
        <f t="shared" si="91"/>
        <v>PI.PA.NE.100102.01</v>
      </c>
      <c r="N359" s="63"/>
      <c r="O359" s="62" t="str">
        <f t="shared" si="92"/>
        <v>PH.PA.NE.100102.01</v>
      </c>
      <c r="P359" s="63"/>
      <c r="Q359" s="62" t="str">
        <f t="shared" si="93"/>
        <v>CL.PA.NE.100102.01</v>
      </c>
      <c r="R359" s="63"/>
      <c r="S359" s="59" t="str">
        <f t="shared" si="88"/>
        <v>DR.PA.NE.100102.01</v>
      </c>
      <c r="T359" s="59"/>
      <c r="U359" s="60" t="str">
        <f t="shared" si="82"/>
        <v>IM.PA.NE.100102.01</v>
      </c>
      <c r="V359" s="59"/>
      <c r="W359" s="60" t="str">
        <f t="shared" si="83"/>
        <v>GE.PA.NE.100102.01</v>
      </c>
      <c r="AJ359" s="57" t="s">
        <v>3207</v>
      </c>
      <c r="AK359" s="57">
        <v>1287</v>
      </c>
    </row>
    <row r="360" spans="1:37" s="57" customFormat="1" ht="15">
      <c r="A360" s="57" t="s">
        <v>1736</v>
      </c>
      <c r="C360" s="58" t="s">
        <v>2124</v>
      </c>
      <c r="E360" s="58" t="s">
        <v>3340</v>
      </c>
      <c r="F360" s="57" t="s">
        <v>3370</v>
      </c>
      <c r="G360" s="57" t="s">
        <v>3374</v>
      </c>
      <c r="H360" s="58" t="s">
        <v>2219</v>
      </c>
      <c r="I360" s="57" t="s">
        <v>3374</v>
      </c>
      <c r="J360" s="59" t="str">
        <f t="shared" si="94"/>
        <v>PA.NE.100103</v>
      </c>
      <c r="K360" s="58" t="s">
        <v>3340</v>
      </c>
      <c r="L360" s="57" t="str">
        <f t="shared" si="90"/>
        <v>30mAmp</v>
      </c>
      <c r="M360" s="62" t="str">
        <f t="shared" si="91"/>
        <v>PI.PA.NE.100103.01</v>
      </c>
      <c r="N360" s="63"/>
      <c r="O360" s="62" t="str">
        <f t="shared" si="92"/>
        <v>PH.PA.NE.100103.01</v>
      </c>
      <c r="P360" s="63"/>
      <c r="Q360" s="62" t="str">
        <f t="shared" si="93"/>
        <v>CL.PA.NE.100103.01</v>
      </c>
      <c r="R360" s="63"/>
      <c r="S360" s="59" t="str">
        <f t="shared" si="88"/>
        <v>DR.PA.NE.100103.01</v>
      </c>
      <c r="T360" s="59"/>
      <c r="U360" s="60" t="str">
        <f t="shared" si="82"/>
        <v>IM.PA.NE.100103.01</v>
      </c>
      <c r="V360" s="59"/>
      <c r="W360" s="60" t="str">
        <f t="shared" si="83"/>
        <v>GE.PA.NE.100103.01</v>
      </c>
      <c r="AJ360" s="57" t="s">
        <v>3207</v>
      </c>
      <c r="AK360" s="57">
        <v>1287</v>
      </c>
    </row>
    <row r="361" spans="1:37" s="57" customFormat="1" ht="15">
      <c r="A361" s="57" t="s">
        <v>1736</v>
      </c>
      <c r="C361" s="58" t="s">
        <v>2124</v>
      </c>
      <c r="E361" s="58" t="s">
        <v>3340</v>
      </c>
      <c r="F361" s="57" t="s">
        <v>3370</v>
      </c>
      <c r="G361" s="57" t="s">
        <v>3375</v>
      </c>
      <c r="H361" s="58" t="s">
        <v>2063</v>
      </c>
      <c r="I361" s="57" t="s">
        <v>3375</v>
      </c>
      <c r="J361" s="59" t="str">
        <f t="shared" si="94"/>
        <v>PA.NE.100104</v>
      </c>
      <c r="K361" s="58" t="s">
        <v>3340</v>
      </c>
      <c r="L361" s="57" t="str">
        <f t="shared" si="90"/>
        <v>40mAmp</v>
      </c>
      <c r="M361" s="62" t="str">
        <f t="shared" si="91"/>
        <v>PI.PA.NE.100104.01</v>
      </c>
      <c r="N361" s="63"/>
      <c r="O361" s="62" t="str">
        <f t="shared" si="92"/>
        <v>PH.PA.NE.100104.01</v>
      </c>
      <c r="P361" s="63"/>
      <c r="Q361" s="62" t="str">
        <f t="shared" si="93"/>
        <v>CL.PA.NE.100104.01</v>
      </c>
      <c r="R361" s="63"/>
      <c r="S361" s="59" t="str">
        <f t="shared" si="88"/>
        <v>DR.PA.NE.100104.01</v>
      </c>
      <c r="T361" s="59"/>
      <c r="U361" s="60" t="str">
        <f t="shared" si="82"/>
        <v>IM.PA.NE.100104.01</v>
      </c>
      <c r="V361" s="59"/>
      <c r="W361" s="60" t="str">
        <f t="shared" si="83"/>
        <v>GE.PA.NE.100104.01</v>
      </c>
      <c r="AJ361" s="57" t="s">
        <v>3207</v>
      </c>
      <c r="AK361" s="57">
        <v>1287</v>
      </c>
    </row>
    <row r="362" spans="1:37" s="57" customFormat="1" ht="15">
      <c r="A362" s="57" t="s">
        <v>1736</v>
      </c>
      <c r="C362" s="58" t="s">
        <v>2124</v>
      </c>
      <c r="E362" s="58" t="s">
        <v>3340</v>
      </c>
      <c r="F362" s="57" t="s">
        <v>3370</v>
      </c>
      <c r="G362" s="57" t="s">
        <v>3376</v>
      </c>
      <c r="H362" s="58" t="s">
        <v>2065</v>
      </c>
      <c r="I362" s="57" t="s">
        <v>3376</v>
      </c>
      <c r="J362" s="59" t="str">
        <f t="shared" si="94"/>
        <v>PA.NE.100105</v>
      </c>
      <c r="K362" s="58" t="s">
        <v>3340</v>
      </c>
      <c r="L362" s="57" t="str">
        <f t="shared" si="90"/>
        <v>50mAmp</v>
      </c>
      <c r="M362" s="62" t="str">
        <f t="shared" si="91"/>
        <v>PI.PA.NE.100105.01</v>
      </c>
      <c r="N362" s="63"/>
      <c r="O362" s="62" t="str">
        <f t="shared" si="92"/>
        <v>PH.PA.NE.100105.01</v>
      </c>
      <c r="P362" s="63"/>
      <c r="Q362" s="62" t="str">
        <f t="shared" si="93"/>
        <v>CL.PA.NE.100105.01</v>
      </c>
      <c r="R362" s="63"/>
      <c r="S362" s="59" t="str">
        <f t="shared" si="88"/>
        <v>DR.PA.NE.100105.01</v>
      </c>
      <c r="T362" s="59"/>
      <c r="U362" s="60" t="str">
        <f t="shared" si="82"/>
        <v>IM.PA.NE.100105.01</v>
      </c>
      <c r="V362" s="59"/>
      <c r="W362" s="60" t="str">
        <f t="shared" si="83"/>
        <v>GE.PA.NE.100105.01</v>
      </c>
      <c r="AJ362" s="57" t="s">
        <v>3207</v>
      </c>
      <c r="AK362" s="57">
        <v>1287</v>
      </c>
    </row>
    <row r="363" spans="1:37" s="57" customFormat="1" ht="15">
      <c r="A363" s="57" t="s">
        <v>1736</v>
      </c>
      <c r="C363" s="58" t="s">
        <v>2124</v>
      </c>
      <c r="E363" s="58" t="s">
        <v>3340</v>
      </c>
      <c r="F363" s="57" t="s">
        <v>3370</v>
      </c>
      <c r="G363" s="57" t="s">
        <v>3377</v>
      </c>
      <c r="H363" s="58" t="s">
        <v>2222</v>
      </c>
      <c r="I363" s="57" t="s">
        <v>3378</v>
      </c>
      <c r="J363" s="59" t="str">
        <f t="shared" si="94"/>
        <v>PA.NE.100106</v>
      </c>
      <c r="K363" s="58" t="s">
        <v>3340</v>
      </c>
      <c r="L363" s="57" t="str">
        <f t="shared" si="90"/>
        <v>60 mAmp</v>
      </c>
      <c r="M363" s="62" t="str">
        <f t="shared" si="91"/>
        <v>PI.PA.NE.100106.01</v>
      </c>
      <c r="N363" s="63"/>
      <c r="O363" s="62" t="str">
        <f t="shared" si="92"/>
        <v>PH.PA.NE.100106.01</v>
      </c>
      <c r="P363" s="63"/>
      <c r="Q363" s="62" t="str">
        <f t="shared" si="93"/>
        <v>CL.PA.NE.100106.01</v>
      </c>
      <c r="R363" s="63"/>
      <c r="S363" s="59" t="str">
        <f t="shared" si="88"/>
        <v>DR.PA.NE.100106.01</v>
      </c>
      <c r="T363" s="59"/>
      <c r="U363" s="60" t="str">
        <f t="shared" si="82"/>
        <v>IM.PA.NE.100106.01</v>
      </c>
      <c r="V363" s="59"/>
      <c r="W363" s="60" t="str">
        <f t="shared" si="83"/>
        <v>GE.PA.NE.100106.01</v>
      </c>
      <c r="AJ363" s="57" t="s">
        <v>3207</v>
      </c>
      <c r="AK363" s="57">
        <v>1287</v>
      </c>
    </row>
    <row r="364" spans="1:37" s="57" customFormat="1" ht="15">
      <c r="A364" s="57" t="s">
        <v>1736</v>
      </c>
      <c r="C364" s="58" t="s">
        <v>2124</v>
      </c>
      <c r="E364" s="58" t="s">
        <v>3340</v>
      </c>
      <c r="F364" s="57" t="s">
        <v>3370</v>
      </c>
      <c r="G364" s="57" t="s">
        <v>3379</v>
      </c>
      <c r="H364" s="58" t="s">
        <v>2376</v>
      </c>
      <c r="I364" s="57" t="s">
        <v>3380</v>
      </c>
      <c r="J364" s="59" t="str">
        <f t="shared" si="94"/>
        <v>PA.NE.100107</v>
      </c>
      <c r="K364" s="58" t="s">
        <v>3340</v>
      </c>
      <c r="L364" s="57" t="str">
        <f t="shared" si="90"/>
        <v>70 mAmp</v>
      </c>
      <c r="M364" s="62" t="str">
        <f t="shared" si="91"/>
        <v>PI.PA.NE.100107.01</v>
      </c>
      <c r="N364" s="63"/>
      <c r="O364" s="62" t="str">
        <f t="shared" si="92"/>
        <v>PH.PA.NE.100107.01</v>
      </c>
      <c r="P364" s="63"/>
      <c r="Q364" s="62" t="str">
        <f t="shared" si="93"/>
        <v>CL.PA.NE.100107.01</v>
      </c>
      <c r="R364" s="63"/>
      <c r="S364" s="59" t="str">
        <f t="shared" si="88"/>
        <v>DR.PA.NE.100107.01</v>
      </c>
      <c r="T364" s="59"/>
      <c r="U364" s="60" t="str">
        <f t="shared" si="82"/>
        <v>IM.PA.NE.100107.01</v>
      </c>
      <c r="V364" s="59"/>
      <c r="W364" s="60" t="str">
        <f t="shared" si="83"/>
        <v>GE.PA.NE.100107.01</v>
      </c>
      <c r="AJ364" s="57" t="s">
        <v>3207</v>
      </c>
      <c r="AK364" s="57">
        <v>1287</v>
      </c>
    </row>
    <row r="365" spans="1:37" s="57" customFormat="1" ht="15">
      <c r="A365" s="57" t="s">
        <v>1736</v>
      </c>
      <c r="C365" s="58" t="s">
        <v>2124</v>
      </c>
      <c r="E365" s="58" t="s">
        <v>3340</v>
      </c>
      <c r="F365" s="57" t="s">
        <v>3370</v>
      </c>
      <c r="G365" s="57" t="s">
        <v>3381</v>
      </c>
      <c r="H365" s="58" t="s">
        <v>2378</v>
      </c>
      <c r="I365" s="57" t="s">
        <v>3382</v>
      </c>
      <c r="J365" s="59" t="str">
        <f t="shared" si="94"/>
        <v>PA.NE.100108</v>
      </c>
      <c r="K365" s="58" t="s">
        <v>3340</v>
      </c>
      <c r="L365" s="57" t="str">
        <f t="shared" si="90"/>
        <v>80 mAmp</v>
      </c>
      <c r="M365" s="62" t="str">
        <f t="shared" si="91"/>
        <v>PI.PA.NE.100108.01</v>
      </c>
      <c r="N365" s="63"/>
      <c r="O365" s="62" t="str">
        <f t="shared" si="92"/>
        <v>PH.PA.NE.100108.01</v>
      </c>
      <c r="P365" s="63"/>
      <c r="Q365" s="62" t="str">
        <f t="shared" si="93"/>
        <v>CL.PA.NE.100108.01</v>
      </c>
      <c r="R365" s="63"/>
      <c r="S365" s="59" t="str">
        <f t="shared" si="88"/>
        <v>DR.PA.NE.100108.01</v>
      </c>
      <c r="T365" s="59"/>
      <c r="U365" s="60" t="str">
        <f t="shared" si="82"/>
        <v>IM.PA.NE.100108.01</v>
      </c>
      <c r="V365" s="59"/>
      <c r="W365" s="60" t="str">
        <f t="shared" si="83"/>
        <v>GE.PA.NE.100108.01</v>
      </c>
      <c r="AJ365" s="57" t="s">
        <v>3207</v>
      </c>
      <c r="AK365" s="57">
        <v>1287</v>
      </c>
    </row>
    <row r="366" spans="1:37" s="57" customFormat="1" ht="15">
      <c r="A366" s="57" t="s">
        <v>1736</v>
      </c>
      <c r="C366" s="58" t="s">
        <v>2124</v>
      </c>
      <c r="D366" s="57" t="s">
        <v>3383</v>
      </c>
      <c r="E366" s="58" t="s">
        <v>3355</v>
      </c>
      <c r="F366" s="57" t="s">
        <v>3384</v>
      </c>
      <c r="G366" s="57" t="s">
        <v>3385</v>
      </c>
      <c r="H366" s="58" t="s">
        <v>2212</v>
      </c>
      <c r="I366" s="57" t="s">
        <v>3386</v>
      </c>
      <c r="J366" s="59" t="str">
        <f t="shared" si="94"/>
        <v>PA.NE.100201</v>
      </c>
      <c r="K366" s="58" t="s">
        <v>3340</v>
      </c>
      <c r="L366" s="57" t="str">
        <f t="shared" si="90"/>
        <v>Ulnar right</v>
      </c>
      <c r="M366" s="62" t="str">
        <f t="shared" si="91"/>
        <v>PI.PA.NE.100201.01</v>
      </c>
      <c r="N366" s="63"/>
      <c r="O366" s="62" t="str">
        <f t="shared" si="92"/>
        <v>PH.PA.NE.100201.01</v>
      </c>
      <c r="P366" s="63"/>
      <c r="Q366" s="62" t="str">
        <f t="shared" si="93"/>
        <v>CL.PA.NE.100201.01</v>
      </c>
      <c r="R366" s="63"/>
      <c r="S366" s="59" t="str">
        <f t="shared" si="88"/>
        <v>DR.PA.NE.100201.01</v>
      </c>
      <c r="T366" s="59"/>
      <c r="U366" s="60" t="str">
        <f t="shared" si="82"/>
        <v>IM.PA.NE.100201.01</v>
      </c>
      <c r="V366" s="59"/>
      <c r="W366" s="60" t="str">
        <f t="shared" si="83"/>
        <v>GE.PA.NE.100201.01</v>
      </c>
      <c r="AJ366" s="57" t="s">
        <v>3207</v>
      </c>
      <c r="AK366" s="57">
        <v>1287</v>
      </c>
    </row>
    <row r="367" spans="1:37" s="57" customFormat="1" ht="15">
      <c r="A367" s="57" t="s">
        <v>1736</v>
      </c>
      <c r="C367" s="58" t="s">
        <v>2124</v>
      </c>
      <c r="E367" s="58" t="s">
        <v>3355</v>
      </c>
      <c r="F367" s="57" t="s">
        <v>3384</v>
      </c>
      <c r="G367" s="57" t="s">
        <v>3387</v>
      </c>
      <c r="H367" s="58" t="s">
        <v>2217</v>
      </c>
      <c r="I367" s="57" t="s">
        <v>3388</v>
      </c>
      <c r="J367" s="59" t="str">
        <f t="shared" si="94"/>
        <v>PA.NE.100202</v>
      </c>
      <c r="K367" s="58" t="s">
        <v>3340</v>
      </c>
      <c r="L367" s="57" t="str">
        <f t="shared" si="90"/>
        <v>Ulnar left</v>
      </c>
      <c r="M367" s="62" t="str">
        <f t="shared" si="91"/>
        <v>PI.PA.NE.100202.01</v>
      </c>
      <c r="N367" s="63"/>
      <c r="O367" s="62" t="str">
        <f t="shared" si="92"/>
        <v>PH.PA.NE.100202.01</v>
      </c>
      <c r="P367" s="63"/>
      <c r="Q367" s="62" t="str">
        <f t="shared" si="93"/>
        <v>CL.PA.NE.100202.01</v>
      </c>
      <c r="R367" s="63"/>
      <c r="S367" s="59" t="str">
        <f t="shared" si="88"/>
        <v>DR.PA.NE.100202.01</v>
      </c>
      <c r="T367" s="59"/>
      <c r="U367" s="60" t="str">
        <f t="shared" si="82"/>
        <v>IM.PA.NE.100202.01</v>
      </c>
      <c r="V367" s="59"/>
      <c r="W367" s="60" t="str">
        <f t="shared" si="83"/>
        <v>GE.PA.NE.100202.01</v>
      </c>
      <c r="AJ367" s="57" t="s">
        <v>3207</v>
      </c>
      <c r="AK367" s="57">
        <v>1287</v>
      </c>
    </row>
    <row r="368" spans="1:37" s="57" customFormat="1" ht="15">
      <c r="A368" s="57" t="s">
        <v>1736</v>
      </c>
      <c r="C368" s="58" t="s">
        <v>2124</v>
      </c>
      <c r="E368" s="58" t="s">
        <v>3355</v>
      </c>
      <c r="F368" s="57" t="s">
        <v>3384</v>
      </c>
      <c r="G368" s="57" t="s">
        <v>3389</v>
      </c>
      <c r="H368" s="58" t="s">
        <v>2219</v>
      </c>
      <c r="I368" s="57" t="s">
        <v>3390</v>
      </c>
      <c r="J368" s="59" t="str">
        <f t="shared" si="94"/>
        <v>PA.NE.100203</v>
      </c>
      <c r="K368" s="58" t="s">
        <v>3340</v>
      </c>
      <c r="L368" s="57" t="str">
        <f t="shared" si="90"/>
        <v>Temporal right</v>
      </c>
      <c r="M368" s="62" t="str">
        <f t="shared" si="91"/>
        <v>PI.PA.NE.100203.01</v>
      </c>
      <c r="N368" s="63"/>
      <c r="O368" s="62" t="str">
        <f t="shared" si="92"/>
        <v>PH.PA.NE.100203.01</v>
      </c>
      <c r="P368" s="63"/>
      <c r="Q368" s="62" t="str">
        <f t="shared" si="93"/>
        <v>CL.PA.NE.100203.01</v>
      </c>
      <c r="R368" s="63"/>
      <c r="S368" s="59" t="str">
        <f t="shared" si="88"/>
        <v>DR.PA.NE.100203.01</v>
      </c>
      <c r="T368" s="59"/>
      <c r="U368" s="60" t="str">
        <f t="shared" si="82"/>
        <v>IM.PA.NE.100203.01</v>
      </c>
      <c r="V368" s="59"/>
      <c r="W368" s="60" t="str">
        <f t="shared" si="83"/>
        <v>GE.PA.NE.100203.01</v>
      </c>
      <c r="AJ368" s="57" t="s">
        <v>3207</v>
      </c>
      <c r="AK368" s="57">
        <v>1287</v>
      </c>
    </row>
    <row r="369" spans="1:37" s="57" customFormat="1" ht="15">
      <c r="A369" s="57" t="s">
        <v>1736</v>
      </c>
      <c r="C369" s="58" t="s">
        <v>2124</v>
      </c>
      <c r="E369" s="58" t="s">
        <v>3355</v>
      </c>
      <c r="F369" s="57" t="s">
        <v>3384</v>
      </c>
      <c r="G369" s="57" t="s">
        <v>3391</v>
      </c>
      <c r="H369" s="58" t="s">
        <v>2063</v>
      </c>
      <c r="I369" s="57" t="s">
        <v>3392</v>
      </c>
      <c r="J369" s="59" t="str">
        <f t="shared" si="94"/>
        <v>PA.NE.100204</v>
      </c>
      <c r="K369" s="58" t="s">
        <v>3340</v>
      </c>
      <c r="L369" s="57" t="str">
        <f t="shared" si="90"/>
        <v>Temporal left</v>
      </c>
      <c r="M369" s="62" t="str">
        <f t="shared" si="91"/>
        <v>PI.PA.NE.100204.01</v>
      </c>
      <c r="N369" s="63"/>
      <c r="O369" s="62" t="str">
        <f t="shared" si="92"/>
        <v>PH.PA.NE.100204.01</v>
      </c>
      <c r="P369" s="63"/>
      <c r="Q369" s="62" t="str">
        <f t="shared" si="93"/>
        <v>CL.PA.NE.100204.01</v>
      </c>
      <c r="R369" s="63"/>
      <c r="S369" s="59" t="str">
        <f t="shared" si="88"/>
        <v>DR.PA.NE.100204.01</v>
      </c>
      <c r="T369" s="59"/>
      <c r="U369" s="60" t="str">
        <f t="shared" si="82"/>
        <v>IM.PA.NE.100204.01</v>
      </c>
      <c r="V369" s="59"/>
      <c r="W369" s="60" t="str">
        <f t="shared" si="83"/>
        <v>GE.PA.NE.100204.01</v>
      </c>
      <c r="AJ369" s="57" t="s">
        <v>3207</v>
      </c>
      <c r="AK369" s="57">
        <v>1287</v>
      </c>
    </row>
    <row r="370" spans="1:37" s="57" customFormat="1" ht="15">
      <c r="A370" s="57" t="s">
        <v>1736</v>
      </c>
      <c r="C370" s="58" t="s">
        <v>2124</v>
      </c>
      <c r="E370" s="58" t="s">
        <v>3355</v>
      </c>
      <c r="F370" s="57" t="s">
        <v>3384</v>
      </c>
      <c r="G370" s="57" t="s">
        <v>2337</v>
      </c>
      <c r="H370" s="58" t="s">
        <v>2065</v>
      </c>
      <c r="I370" s="57" t="s">
        <v>3338</v>
      </c>
      <c r="J370" s="59" t="str">
        <f t="shared" si="94"/>
        <v>PA.NE.100205</v>
      </c>
      <c r="K370" s="58" t="s">
        <v>3340</v>
      </c>
      <c r="L370" s="57" t="str">
        <f t="shared" si="90"/>
        <v>Other: specify</v>
      </c>
      <c r="M370" s="62" t="str">
        <f t="shared" si="91"/>
        <v>PI.PA.NE.100205.01</v>
      </c>
      <c r="N370" s="63"/>
      <c r="O370" s="62" t="str">
        <f t="shared" si="92"/>
        <v>PH.PA.NE.100205.01</v>
      </c>
      <c r="P370" s="63"/>
      <c r="Q370" s="62" t="str">
        <f t="shared" si="93"/>
        <v>CL.PA.NE.100205.01</v>
      </c>
      <c r="R370" s="63"/>
      <c r="S370" s="59" t="str">
        <f t="shared" si="88"/>
        <v>DR.PA.NE.100205.01</v>
      </c>
      <c r="T370" s="59"/>
      <c r="U370" s="60" t="str">
        <f t="shared" si="82"/>
        <v>IM.PA.NE.100205.01</v>
      </c>
      <c r="V370" s="59"/>
      <c r="W370" s="60" t="str">
        <f t="shared" si="83"/>
        <v>GE.PA.NE.100205.01</v>
      </c>
      <c r="AJ370" s="57" t="s">
        <v>3207</v>
      </c>
      <c r="AK370" s="57">
        <v>1287</v>
      </c>
    </row>
    <row r="371" spans="1:37" s="57" customFormat="1" ht="15">
      <c r="A371" s="57" t="s">
        <v>1736</v>
      </c>
      <c r="C371" s="58" t="s">
        <v>2124</v>
      </c>
      <c r="E371" s="58" t="s">
        <v>3355</v>
      </c>
      <c r="F371" s="57" t="s">
        <v>3384</v>
      </c>
      <c r="G371" s="57" t="s">
        <v>3393</v>
      </c>
      <c r="H371" s="58" t="s">
        <v>3361</v>
      </c>
      <c r="I371" s="57" t="s">
        <v>3393</v>
      </c>
      <c r="J371" s="59" t="str">
        <f t="shared" si="94"/>
        <v>PA.NE.100206</v>
      </c>
      <c r="K371" s="58" t="s">
        <v>3340</v>
      </c>
      <c r="L371" s="57" t="str">
        <f t="shared" si="90"/>
        <v>Tibial</v>
      </c>
      <c r="M371" s="62" t="str">
        <f t="shared" si="91"/>
        <v>PI.PA.NE.100206.01</v>
      </c>
      <c r="N371" s="63"/>
      <c r="O371" s="62" t="str">
        <f t="shared" si="92"/>
        <v>PH.PA.NE.100206.01</v>
      </c>
      <c r="P371" s="63"/>
      <c r="Q371" s="62" t="str">
        <f t="shared" si="93"/>
        <v>CL.PA.NE.100206.01</v>
      </c>
      <c r="R371" s="63"/>
      <c r="S371" s="59" t="str">
        <f t="shared" si="88"/>
        <v>DR.PA.NE.100206.01</v>
      </c>
      <c r="T371" s="59"/>
      <c r="U371" s="60" t="str">
        <f t="shared" si="82"/>
        <v>IM.PA.NE.100206.01</v>
      </c>
      <c r="V371" s="59"/>
      <c r="W371" s="60" t="str">
        <f t="shared" si="83"/>
        <v>GE.PA.NE.100206.01</v>
      </c>
      <c r="AJ371" s="57" t="s">
        <v>3207</v>
      </c>
      <c r="AK371" s="57">
        <v>1287</v>
      </c>
    </row>
    <row r="372" spans="1:37" s="57" customFormat="1" ht="15">
      <c r="A372" s="57" t="s">
        <v>1736</v>
      </c>
      <c r="C372" s="58" t="s">
        <v>2124</v>
      </c>
      <c r="D372" s="57" t="s">
        <v>3394</v>
      </c>
      <c r="E372" s="58" t="s">
        <v>3296</v>
      </c>
      <c r="F372" s="57" t="s">
        <v>3395</v>
      </c>
      <c r="G372" s="57" t="s">
        <v>3396</v>
      </c>
      <c r="H372" s="58" t="s">
        <v>2212</v>
      </c>
      <c r="I372" s="57" t="s">
        <v>3397</v>
      </c>
      <c r="J372" s="59" t="str">
        <f t="shared" si="94"/>
        <v>PA.NE.100301</v>
      </c>
      <c r="K372" s="58" t="s">
        <v>3340</v>
      </c>
      <c r="L372" s="57" t="str">
        <f t="shared" si="90"/>
        <v>Train of Four Response 2:4</v>
      </c>
      <c r="M372" s="62" t="str">
        <f t="shared" si="91"/>
        <v>PI.PA.NE.100301.01</v>
      </c>
      <c r="N372" s="63"/>
      <c r="O372" s="62" t="str">
        <f t="shared" si="92"/>
        <v>PH.PA.NE.100301.01</v>
      </c>
      <c r="P372" s="63"/>
      <c r="Q372" s="62" t="str">
        <f t="shared" si="93"/>
        <v>CL.PA.NE.100301.01</v>
      </c>
      <c r="R372" s="63"/>
      <c r="S372" s="59" t="str">
        <f t="shared" si="88"/>
        <v>DR.PA.NE.100301.01</v>
      </c>
      <c r="T372" s="59"/>
      <c r="U372" s="60" t="str">
        <f t="shared" si="82"/>
        <v>IM.PA.NE.100301.01</v>
      </c>
      <c r="V372" s="59"/>
      <c r="W372" s="60" t="str">
        <f t="shared" si="83"/>
        <v>GE.PA.NE.100301.01</v>
      </c>
      <c r="AJ372" s="57" t="s">
        <v>3207</v>
      </c>
      <c r="AK372" s="57">
        <v>1287</v>
      </c>
    </row>
    <row r="373" spans="1:37" s="57" customFormat="1" ht="15">
      <c r="A373" s="57" t="s">
        <v>1736</v>
      </c>
      <c r="C373" s="58" t="s">
        <v>2124</v>
      </c>
      <c r="E373" s="58" t="s">
        <v>3296</v>
      </c>
      <c r="F373" s="57" t="s">
        <v>3395</v>
      </c>
      <c r="G373" s="57" t="s">
        <v>3398</v>
      </c>
      <c r="H373" s="58" t="s">
        <v>2217</v>
      </c>
      <c r="I373" s="57" t="s">
        <v>3399</v>
      </c>
      <c r="J373" s="59" t="str">
        <f t="shared" si="94"/>
        <v>PA.NE.100302</v>
      </c>
      <c r="K373" s="58" t="s">
        <v>3340</v>
      </c>
      <c r="L373" s="57" t="str">
        <f t="shared" si="90"/>
        <v>Train of Four Response 3:4</v>
      </c>
      <c r="M373" s="62" t="str">
        <f t="shared" si="91"/>
        <v>PI.PA.NE.100302.01</v>
      </c>
      <c r="N373" s="63"/>
      <c r="O373" s="62" t="str">
        <f t="shared" si="92"/>
        <v>PH.PA.NE.100302.01</v>
      </c>
      <c r="P373" s="63"/>
      <c r="Q373" s="62" t="str">
        <f t="shared" si="93"/>
        <v>CL.PA.NE.100302.01</v>
      </c>
      <c r="R373" s="63"/>
      <c r="S373" s="59" t="str">
        <f t="shared" si="88"/>
        <v>DR.PA.NE.100302.01</v>
      </c>
      <c r="T373" s="59"/>
      <c r="U373" s="60" t="str">
        <f t="shared" si="82"/>
        <v>IM.PA.NE.100302.01</v>
      </c>
      <c r="V373" s="59"/>
      <c r="W373" s="60" t="str">
        <f t="shared" si="83"/>
        <v>GE.PA.NE.100302.01</v>
      </c>
      <c r="AJ373" s="57" t="s">
        <v>3207</v>
      </c>
      <c r="AK373" s="57">
        <v>1287</v>
      </c>
    </row>
    <row r="374" spans="1:37" s="57" customFormat="1" ht="15">
      <c r="A374" s="57" t="s">
        <v>1736</v>
      </c>
      <c r="C374" s="58" t="s">
        <v>2124</v>
      </c>
      <c r="E374" s="58" t="s">
        <v>3296</v>
      </c>
      <c r="F374" s="57" t="s">
        <v>3395</v>
      </c>
      <c r="G374" s="57" t="s">
        <v>3400</v>
      </c>
      <c r="H374" s="58" t="s">
        <v>2219</v>
      </c>
      <c r="I374" s="57" t="s">
        <v>3401</v>
      </c>
      <c r="J374" s="59" t="str">
        <f t="shared" si="94"/>
        <v>PA.NE.100303</v>
      </c>
      <c r="K374" s="58" t="s">
        <v>3340</v>
      </c>
      <c r="L374" s="57" t="str">
        <f t="shared" si="90"/>
        <v>Train of Four Response 1:4</v>
      </c>
      <c r="M374" s="62" t="str">
        <f t="shared" si="91"/>
        <v>PI.PA.NE.100303.01</v>
      </c>
      <c r="N374" s="63"/>
      <c r="O374" s="62" t="str">
        <f t="shared" si="92"/>
        <v>PH.PA.NE.100303.01</v>
      </c>
      <c r="P374" s="63"/>
      <c r="Q374" s="62" t="str">
        <f t="shared" si="93"/>
        <v>CL.PA.NE.100303.01</v>
      </c>
      <c r="R374" s="63"/>
      <c r="S374" s="59" t="str">
        <f t="shared" si="88"/>
        <v>DR.PA.NE.100303.01</v>
      </c>
      <c r="T374" s="59"/>
      <c r="U374" s="60" t="str">
        <f t="shared" si="82"/>
        <v>IM.PA.NE.100303.01</v>
      </c>
      <c r="V374" s="59"/>
      <c r="W374" s="60" t="str">
        <f t="shared" si="83"/>
        <v>GE.PA.NE.100303.01</v>
      </c>
      <c r="AJ374" s="57" t="s">
        <v>3207</v>
      </c>
      <c r="AK374" s="57">
        <v>1287</v>
      </c>
    </row>
    <row r="375" spans="1:37" s="57" customFormat="1" ht="15">
      <c r="A375" s="57" t="s">
        <v>1736</v>
      </c>
      <c r="C375" s="58" t="s">
        <v>2124</v>
      </c>
      <c r="E375" s="58" t="s">
        <v>3296</v>
      </c>
      <c r="F375" s="57" t="s">
        <v>3395</v>
      </c>
      <c r="G375" s="57" t="s">
        <v>3402</v>
      </c>
      <c r="H375" s="58" t="s">
        <v>2063</v>
      </c>
      <c r="I375" s="57" t="s">
        <v>3403</v>
      </c>
      <c r="J375" s="59" t="str">
        <f t="shared" si="94"/>
        <v>PA.NE.100304</v>
      </c>
      <c r="K375" s="58" t="s">
        <v>3340</v>
      </c>
      <c r="L375" s="57" t="str">
        <f t="shared" si="90"/>
        <v>Train of Four Response 4:4</v>
      </c>
      <c r="M375" s="62" t="str">
        <f t="shared" si="91"/>
        <v>PI.PA.NE.100304.01</v>
      </c>
      <c r="N375" s="63"/>
      <c r="O375" s="62" t="str">
        <f t="shared" si="92"/>
        <v>PH.PA.NE.100304.01</v>
      </c>
      <c r="P375" s="63"/>
      <c r="Q375" s="62" t="str">
        <f t="shared" si="93"/>
        <v>CL.PA.NE.100304.01</v>
      </c>
      <c r="R375" s="63"/>
      <c r="S375" s="59" t="str">
        <f t="shared" si="88"/>
        <v>DR.PA.NE.100304.01</v>
      </c>
      <c r="T375" s="59"/>
      <c r="U375" s="60" t="str">
        <f t="shared" si="82"/>
        <v>IM.PA.NE.100304.01</v>
      </c>
      <c r="V375" s="59"/>
      <c r="W375" s="60" t="str">
        <f t="shared" si="83"/>
        <v>GE.PA.NE.100304.01</v>
      </c>
      <c r="AJ375" s="57" t="s">
        <v>3207</v>
      </c>
      <c r="AK375" s="57">
        <v>1287</v>
      </c>
    </row>
    <row r="376" spans="1:37" s="57" customFormat="1" ht="15">
      <c r="A376" s="57" t="s">
        <v>1736</v>
      </c>
      <c r="C376" s="58" t="s">
        <v>2124</v>
      </c>
      <c r="E376" s="58" t="s">
        <v>3296</v>
      </c>
      <c r="F376" s="57" t="s">
        <v>3395</v>
      </c>
      <c r="G376" s="57" t="s">
        <v>3404</v>
      </c>
      <c r="H376" s="58" t="s">
        <v>2065</v>
      </c>
      <c r="I376" s="57" t="s">
        <v>3405</v>
      </c>
      <c r="J376" s="59" t="str">
        <f t="shared" si="94"/>
        <v>PA.NE.100305</v>
      </c>
      <c r="K376" s="58" t="s">
        <v>3340</v>
      </c>
      <c r="L376" s="57" t="str">
        <f t="shared" si="90"/>
        <v>Train of Four Response 0:4</v>
      </c>
      <c r="M376" s="62" t="str">
        <f t="shared" si="91"/>
        <v>PI.PA.NE.100305.01</v>
      </c>
      <c r="N376" s="63"/>
      <c r="O376" s="62" t="str">
        <f t="shared" si="92"/>
        <v>PH.PA.NE.100305.01</v>
      </c>
      <c r="P376" s="63"/>
      <c r="Q376" s="62" t="str">
        <f t="shared" si="93"/>
        <v>CL.PA.NE.100305.01</v>
      </c>
      <c r="R376" s="63"/>
      <c r="S376" s="59" t="str">
        <f t="shared" si="88"/>
        <v>DR.PA.NE.100305.01</v>
      </c>
      <c r="T376" s="59"/>
      <c r="U376" s="60" t="str">
        <f t="shared" si="82"/>
        <v>IM.PA.NE.100305.01</v>
      </c>
      <c r="V376" s="59"/>
      <c r="W376" s="60" t="str">
        <f t="shared" si="83"/>
        <v>GE.PA.NE.100305.01</v>
      </c>
      <c r="AJ376" s="57" t="s">
        <v>3207</v>
      </c>
      <c r="AK376" s="57">
        <v>1287</v>
      </c>
    </row>
    <row r="377" spans="1:37" s="57" customFormat="1" ht="15">
      <c r="A377" s="57" t="s">
        <v>1736</v>
      </c>
      <c r="C377" s="58" t="s">
        <v>2124</v>
      </c>
      <c r="E377" s="58" t="s">
        <v>3296</v>
      </c>
      <c r="F377" s="57" t="s">
        <v>3395</v>
      </c>
      <c r="G377" s="57" t="s">
        <v>3406</v>
      </c>
      <c r="H377" s="58" t="s">
        <v>3361</v>
      </c>
      <c r="I377" s="57" t="s">
        <v>3407</v>
      </c>
      <c r="J377" s="59" t="str">
        <f t="shared" si="94"/>
        <v>PA.NE.100306</v>
      </c>
      <c r="K377" s="58" t="s">
        <v>3340</v>
      </c>
      <c r="L377" s="57" t="str">
        <f t="shared" si="90"/>
        <v>Twitches seen while medicated</v>
      </c>
      <c r="M377" s="62" t="str">
        <f t="shared" si="91"/>
        <v>PI.PA.NE.100306.01</v>
      </c>
      <c r="N377" s="63"/>
      <c r="O377" s="62" t="str">
        <f t="shared" si="92"/>
        <v>PH.PA.NE.100306.01</v>
      </c>
      <c r="P377" s="63"/>
      <c r="Q377" s="62" t="str">
        <f t="shared" si="93"/>
        <v>CL.PA.NE.100306.01</v>
      </c>
      <c r="R377" s="63"/>
      <c r="S377" s="59" t="str">
        <f t="shared" si="88"/>
        <v>DR.PA.NE.100306.01</v>
      </c>
      <c r="T377" s="59"/>
      <c r="U377" s="60" t="str">
        <f t="shared" si="82"/>
        <v>IM.PA.NE.100306.01</v>
      </c>
      <c r="V377" s="59"/>
      <c r="W377" s="60" t="str">
        <f t="shared" si="83"/>
        <v>GE.PA.NE.100306.01</v>
      </c>
      <c r="AJ377" s="57" t="s">
        <v>3207</v>
      </c>
      <c r="AK377" s="57">
        <v>1287</v>
      </c>
    </row>
    <row r="378" spans="1:37" ht="14" customHeight="1">
      <c r="V378" s="17"/>
      <c r="W378" s="45"/>
    </row>
    <row r="379" spans="1:37" ht="14" customHeight="1">
      <c r="V379" s="17"/>
      <c r="W379" s="45"/>
    </row>
    <row r="380" spans="1:37" ht="14" customHeight="1">
      <c r="V380" s="17"/>
      <c r="W380" s="45"/>
    </row>
    <row r="381" spans="1:37" ht="14" customHeight="1">
      <c r="V381" s="17"/>
      <c r="W381" s="45"/>
    </row>
    <row r="382" spans="1:37" ht="14" customHeight="1">
      <c r="V382" s="17"/>
      <c r="W382" s="45"/>
    </row>
    <row r="383" spans="1:37" ht="14" customHeight="1">
      <c r="V383" s="17"/>
      <c r="W383" s="45"/>
    </row>
    <row r="384" spans="1:37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V944" s="17"/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  <row r="958" spans="23:23" ht="14" customHeight="1">
      <c r="W958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9"/>
  <sheetViews>
    <sheetView zoomScale="125" workbookViewId="0">
      <pane ySplit="1100" activePane="bottomLeft"/>
      <selection sqref="A1:XFD1"/>
      <selection pane="bottomLeft" activeCell="F92" sqref="F92"/>
    </sheetView>
  </sheetViews>
  <sheetFormatPr baseColWidth="10" defaultColWidth="8.875" defaultRowHeight="14" customHeight="1" x14ac:dyDescent="0"/>
  <cols>
    <col min="2" max="2" width="16" customWidth="1"/>
    <col min="3" max="3" width="4.875" style="5" customWidth="1"/>
    <col min="4" max="4" width="16.375" customWidth="1"/>
    <col min="5" max="5" width="5" style="5" customWidth="1"/>
    <col min="6" max="6" width="28.125" customWidth="1"/>
    <col min="7" max="7" width="30" customWidth="1"/>
    <col min="8" max="8" width="4.375" style="5" customWidth="1"/>
    <col min="10" max="10" width="8.875" customWidth="1"/>
    <col min="11" max="11" width="5.375" customWidth="1"/>
    <col min="12" max="12" width="13.75" customWidth="1"/>
    <col min="13" max="16" width="8.875" customWidth="1"/>
    <col min="17" max="17" width="18.375" customWidth="1"/>
    <col min="18" max="18" width="3.875" customWidth="1"/>
    <col min="19" max="19" width="18.375" customWidth="1"/>
    <col min="20" max="20" width="11.375" customWidth="1"/>
    <col min="21" max="21" width="18.375" customWidth="1"/>
    <col min="22" max="22" width="8.75" customWidth="1"/>
    <col min="23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2033</v>
      </c>
      <c r="B2" s="57" t="s">
        <v>3022</v>
      </c>
      <c r="C2" s="58" t="s">
        <v>2212</v>
      </c>
      <c r="D2" s="57" t="s">
        <v>1548</v>
      </c>
      <c r="E2" s="58" t="s">
        <v>2212</v>
      </c>
      <c r="F2" s="57" t="s">
        <v>1549</v>
      </c>
      <c r="G2" s="57" t="s">
        <v>1729</v>
      </c>
      <c r="H2" s="58" t="s">
        <v>2212</v>
      </c>
      <c r="J2" s="59" t="str">
        <f t="shared" ref="J2:J39" si="0">CONCATENATE("PA.PA.",C2,E2,H2)</f>
        <v>PA.PA.010101</v>
      </c>
      <c r="K2" s="58" t="s">
        <v>2212</v>
      </c>
      <c r="L2" s="57" t="str">
        <f t="shared" ref="L2:L39" si="1">G2</f>
        <v>Walking</v>
      </c>
      <c r="M2" s="59" t="str">
        <f t="shared" ref="M2:M39" si="2">CONCATENATE("PI.",J2,".",K2)</f>
        <v>PI.PA.PA.010101.01</v>
      </c>
      <c r="N2" s="59"/>
      <c r="O2" s="59" t="str">
        <f t="shared" ref="O2:O39" si="3">CONCATENATE("PH.",J2,".",K2)</f>
        <v>PH.PA.PA.010101.01</v>
      </c>
      <c r="Q2" s="59" t="str">
        <f>CONCATENATE("CL.",J2,".",K2)</f>
        <v>CL.PA.PA.010101.01</v>
      </c>
      <c r="R2" s="59"/>
      <c r="S2" s="59" t="str">
        <f>CONCATENATE("DR.",J2,".",K2)</f>
        <v>DR.PA.PA.010101.01</v>
      </c>
      <c r="T2" s="59"/>
      <c r="U2" s="60" t="str">
        <f>CONCATENATE("IM.",J2, ".",K2)</f>
        <v>IM.PA.PA.010101.01</v>
      </c>
      <c r="V2" s="59"/>
      <c r="W2" s="60" t="str">
        <f>CONCATENATE("GE.",J2, ".",K2)</f>
        <v>GE.PA.PA.010101.01</v>
      </c>
    </row>
    <row r="3" spans="1:37" s="57" customFormat="1" ht="14" customHeight="1">
      <c r="A3" s="57" t="s">
        <v>2033</v>
      </c>
      <c r="C3" s="58" t="s">
        <v>2212</v>
      </c>
      <c r="E3" s="58" t="s">
        <v>2212</v>
      </c>
      <c r="F3" s="57" t="s">
        <v>1549</v>
      </c>
      <c r="G3" s="57" t="s">
        <v>1730</v>
      </c>
      <c r="H3" s="58" t="s">
        <v>2217</v>
      </c>
      <c r="J3" s="59" t="str">
        <f t="shared" si="0"/>
        <v>PA.PA.010102</v>
      </c>
      <c r="K3" s="58" t="s">
        <v>2212</v>
      </c>
      <c r="L3" s="57" t="str">
        <f t="shared" si="1"/>
        <v>Coughing</v>
      </c>
      <c r="M3" s="59" t="str">
        <f t="shared" si="2"/>
        <v>PI.PA.PA.010102.01</v>
      </c>
      <c r="N3" s="59"/>
      <c r="O3" s="59" t="str">
        <f t="shared" si="3"/>
        <v>PH.PA.PA.010102.01</v>
      </c>
      <c r="Q3" s="59" t="str">
        <f t="shared" ref="Q3:Q73" si="4">CONCATENATE("CL.",J3,".",K3)</f>
        <v>CL.PA.PA.010102.01</v>
      </c>
      <c r="R3" s="59"/>
      <c r="S3" s="59" t="str">
        <f t="shared" ref="S3:S73" si="5">CONCATENATE("DR.",J3,".",K3)</f>
        <v>DR.PA.PA.010102.01</v>
      </c>
      <c r="T3" s="59"/>
      <c r="U3" s="60" t="str">
        <f t="shared" ref="U3:U67" si="6">CONCATENATE("IM.",J3, ".",K3)</f>
        <v>IM.PA.PA.010102.01</v>
      </c>
      <c r="V3" s="59"/>
      <c r="W3" s="60" t="str">
        <f t="shared" ref="W3:W67" si="7">CONCATENATE("GE.",J3, ".",K3)</f>
        <v>GE.PA.PA.010102.01</v>
      </c>
    </row>
    <row r="4" spans="1:37" s="57" customFormat="1" ht="14" customHeight="1">
      <c r="A4" s="57" t="s">
        <v>2033</v>
      </c>
      <c r="C4" s="58" t="s">
        <v>2212</v>
      </c>
      <c r="E4" s="58" t="s">
        <v>2212</v>
      </c>
      <c r="F4" s="57" t="s">
        <v>1549</v>
      </c>
      <c r="G4" s="57" t="s">
        <v>1731</v>
      </c>
      <c r="H4" s="58" t="s">
        <v>2219</v>
      </c>
      <c r="J4" s="59" t="str">
        <f t="shared" si="0"/>
        <v>PA.PA.010103</v>
      </c>
      <c r="K4" s="58" t="s">
        <v>2212</v>
      </c>
      <c r="L4" s="57" t="str">
        <f t="shared" si="1"/>
        <v>Eating</v>
      </c>
      <c r="M4" s="59" t="str">
        <f t="shared" si="2"/>
        <v>PI.PA.PA.010103.01</v>
      </c>
      <c r="N4" s="59"/>
      <c r="O4" s="59" t="str">
        <f t="shared" si="3"/>
        <v>PH.PA.PA.010103.01</v>
      </c>
      <c r="Q4" s="59" t="str">
        <f t="shared" si="4"/>
        <v>CL.PA.PA.010103.01</v>
      </c>
      <c r="R4" s="59"/>
      <c r="S4" s="59" t="str">
        <f t="shared" si="5"/>
        <v>DR.PA.PA.010103.01</v>
      </c>
      <c r="T4" s="59"/>
      <c r="U4" s="60" t="str">
        <f t="shared" si="6"/>
        <v>IM.PA.PA.010103.01</v>
      </c>
      <c r="V4" s="59"/>
      <c r="W4" s="60" t="str">
        <f t="shared" si="7"/>
        <v>GE.PA.PA.010103.01</v>
      </c>
    </row>
    <row r="5" spans="1:37" s="57" customFormat="1" ht="14" customHeight="1">
      <c r="A5" s="57" t="s">
        <v>2033</v>
      </c>
      <c r="C5" s="58" t="s">
        <v>2212</v>
      </c>
      <c r="E5" s="58" t="s">
        <v>2212</v>
      </c>
      <c r="F5" s="57" t="s">
        <v>1549</v>
      </c>
      <c r="G5" s="57" t="s">
        <v>1732</v>
      </c>
      <c r="H5" s="58" t="s">
        <v>2063</v>
      </c>
      <c r="J5" s="59" t="str">
        <f t="shared" si="0"/>
        <v>PA.PA.010104</v>
      </c>
      <c r="K5" s="58" t="s">
        <v>2212</v>
      </c>
      <c r="L5" s="57" t="str">
        <f t="shared" si="1"/>
        <v>Movement</v>
      </c>
      <c r="M5" s="59" t="str">
        <f t="shared" si="2"/>
        <v>PI.PA.PA.010104.01</v>
      </c>
      <c r="N5" s="59"/>
      <c r="O5" s="59" t="str">
        <f t="shared" si="3"/>
        <v>PH.PA.PA.010104.01</v>
      </c>
      <c r="Q5" s="59" t="str">
        <f t="shared" si="4"/>
        <v>CL.PA.PA.010104.01</v>
      </c>
      <c r="R5" s="59"/>
      <c r="S5" s="59" t="str">
        <f t="shared" si="5"/>
        <v>DR.PA.PA.010104.01</v>
      </c>
      <c r="T5" s="59"/>
      <c r="U5" s="60" t="str">
        <f t="shared" si="6"/>
        <v>IM.PA.PA.010104.01</v>
      </c>
      <c r="V5" s="59"/>
      <c r="W5" s="60" t="str">
        <f t="shared" si="7"/>
        <v>GE.PA.PA.010104.01</v>
      </c>
    </row>
    <row r="6" spans="1:37" s="57" customFormat="1" ht="14" customHeight="1">
      <c r="A6" s="57" t="s">
        <v>2033</v>
      </c>
      <c r="C6" s="58" t="s">
        <v>2212</v>
      </c>
      <c r="E6" s="58" t="s">
        <v>2212</v>
      </c>
      <c r="F6" s="57" t="s">
        <v>1549</v>
      </c>
      <c r="G6" s="57" t="s">
        <v>1733</v>
      </c>
      <c r="H6" s="58" t="s">
        <v>2065</v>
      </c>
      <c r="J6" s="59" t="str">
        <f t="shared" si="0"/>
        <v>PA.PA.010105</v>
      </c>
      <c r="K6" s="58" t="s">
        <v>2212</v>
      </c>
      <c r="L6" s="57" t="str">
        <f t="shared" si="1"/>
        <v>Exercise</v>
      </c>
      <c r="M6" s="59" t="str">
        <f t="shared" si="2"/>
        <v>PI.PA.PA.010105.01</v>
      </c>
      <c r="N6" s="59"/>
      <c r="O6" s="59" t="str">
        <f t="shared" si="3"/>
        <v>PH.PA.PA.010105.01</v>
      </c>
      <c r="Q6" s="59" t="str">
        <f t="shared" si="4"/>
        <v>CL.PA.PA.010105.01</v>
      </c>
      <c r="R6" s="59"/>
      <c r="S6" s="59" t="str">
        <f t="shared" si="5"/>
        <v>DR.PA.PA.010105.01</v>
      </c>
      <c r="T6" s="59"/>
      <c r="U6" s="60" t="str">
        <f t="shared" si="6"/>
        <v>IM.PA.PA.010105.01</v>
      </c>
      <c r="V6" s="59"/>
      <c r="W6" s="60" t="str">
        <f t="shared" si="7"/>
        <v>GE.PA.PA.010105.01</v>
      </c>
    </row>
    <row r="7" spans="1:37" s="57" customFormat="1" ht="14" customHeight="1">
      <c r="A7" s="57" t="s">
        <v>2033</v>
      </c>
      <c r="C7" s="58" t="s">
        <v>2212</v>
      </c>
      <c r="E7" s="58" t="s">
        <v>2212</v>
      </c>
      <c r="F7" s="57" t="s">
        <v>1549</v>
      </c>
      <c r="G7" s="57" t="s">
        <v>1734</v>
      </c>
      <c r="H7" s="58" t="s">
        <v>2222</v>
      </c>
      <c r="J7" s="59" t="str">
        <f t="shared" si="0"/>
        <v>PA.PA.010106</v>
      </c>
      <c r="K7" s="58" t="s">
        <v>2212</v>
      </c>
      <c r="L7" s="57" t="str">
        <f t="shared" si="1"/>
        <v>Position change</v>
      </c>
      <c r="M7" s="59" t="str">
        <f t="shared" si="2"/>
        <v>PI.PA.PA.010106.01</v>
      </c>
      <c r="N7" s="59"/>
      <c r="O7" s="59" t="str">
        <f t="shared" si="3"/>
        <v>PH.PA.PA.010106.01</v>
      </c>
      <c r="Q7" s="59" t="str">
        <f t="shared" si="4"/>
        <v>CL.PA.PA.010106.01</v>
      </c>
      <c r="R7" s="59"/>
      <c r="S7" s="59" t="str">
        <f t="shared" si="5"/>
        <v>DR.PA.PA.010106.01</v>
      </c>
      <c r="T7" s="59"/>
      <c r="U7" s="60" t="str">
        <f t="shared" si="6"/>
        <v>IM.PA.PA.010106.01</v>
      </c>
      <c r="V7" s="59"/>
      <c r="W7" s="60" t="str">
        <f t="shared" si="7"/>
        <v>GE.PA.PA.010106.01</v>
      </c>
    </row>
    <row r="8" spans="1:37" s="57" customFormat="1" ht="14" customHeight="1">
      <c r="A8" s="57" t="s">
        <v>2033</v>
      </c>
      <c r="C8" s="58" t="s">
        <v>2212</v>
      </c>
      <c r="E8" s="58" t="s">
        <v>2212</v>
      </c>
      <c r="F8" s="57" t="s">
        <v>1549</v>
      </c>
      <c r="G8" s="57" t="s">
        <v>118</v>
      </c>
      <c r="H8" s="58" t="s">
        <v>2969</v>
      </c>
      <c r="J8" s="59" t="str">
        <f t="shared" si="0"/>
        <v>PA.PA.010107</v>
      </c>
      <c r="K8" s="58" t="s">
        <v>2970</v>
      </c>
      <c r="L8" s="57" t="str">
        <f t="shared" si="1"/>
        <v>Deep breathing</v>
      </c>
      <c r="M8" s="59" t="str">
        <f t="shared" si="2"/>
        <v>PI.PA.PA.010107.01</v>
      </c>
      <c r="N8" s="59"/>
      <c r="O8" s="59" t="str">
        <f t="shared" si="3"/>
        <v>PH.PA.PA.010107.01</v>
      </c>
      <c r="Q8" s="59" t="str">
        <f t="shared" si="4"/>
        <v>CL.PA.PA.010107.01</v>
      </c>
      <c r="R8" s="59"/>
      <c r="S8" s="59" t="str">
        <f t="shared" si="5"/>
        <v>DR.PA.PA.010107.01</v>
      </c>
      <c r="T8" s="59"/>
      <c r="U8" s="60" t="str">
        <f t="shared" si="6"/>
        <v>IM.PA.PA.010107.01</v>
      </c>
      <c r="V8" s="59"/>
      <c r="W8" s="60" t="str">
        <f t="shared" si="7"/>
        <v>GE.PA.PA.010107.01</v>
      </c>
      <c r="AD8" s="57" t="s">
        <v>2971</v>
      </c>
      <c r="AE8" s="57">
        <v>1308</v>
      </c>
    </row>
    <row r="9" spans="1:37" s="57" customFormat="1" ht="14" customHeight="1">
      <c r="A9" s="57" t="s">
        <v>2033</v>
      </c>
      <c r="C9" s="58" t="s">
        <v>2212</v>
      </c>
      <c r="D9" s="57" t="s">
        <v>1735</v>
      </c>
      <c r="E9" s="58" t="s">
        <v>2217</v>
      </c>
      <c r="F9" s="57" t="s">
        <v>1554</v>
      </c>
      <c r="G9" s="57" t="s">
        <v>963</v>
      </c>
      <c r="H9" s="58" t="s">
        <v>2212</v>
      </c>
      <c r="J9" s="59" t="str">
        <f t="shared" si="0"/>
        <v>PA.PA.010201</v>
      </c>
      <c r="K9" s="58" t="s">
        <v>2212</v>
      </c>
      <c r="L9" s="57" t="str">
        <f t="shared" si="1"/>
        <v>Area massaged</v>
      </c>
      <c r="M9" s="59" t="str">
        <f t="shared" si="2"/>
        <v>PI.PA.PA.010201.01</v>
      </c>
      <c r="N9" s="59"/>
      <c r="O9" s="59" t="str">
        <f t="shared" si="3"/>
        <v>PH.PA.PA.010201.01</v>
      </c>
      <c r="Q9" s="59" t="str">
        <f t="shared" si="4"/>
        <v>CL.PA.PA.010201.01</v>
      </c>
      <c r="R9" s="59"/>
      <c r="S9" s="59" t="str">
        <f t="shared" si="5"/>
        <v>DR.PA.PA.010201.01</v>
      </c>
      <c r="T9" s="59"/>
      <c r="U9" s="60" t="str">
        <f t="shared" si="6"/>
        <v>IM.PA.PA.010201.01</v>
      </c>
      <c r="V9" s="59"/>
      <c r="W9" s="60" t="str">
        <f t="shared" si="7"/>
        <v>GE.PA.PA.010201.01</v>
      </c>
    </row>
    <row r="10" spans="1:37" s="57" customFormat="1" ht="14" customHeight="1">
      <c r="A10" s="57" t="s">
        <v>2033</v>
      </c>
      <c r="C10" s="58" t="s">
        <v>2212</v>
      </c>
      <c r="E10" s="58" t="s">
        <v>2217</v>
      </c>
      <c r="F10" s="57" t="s">
        <v>1554</v>
      </c>
      <c r="G10" s="57" t="s">
        <v>1555</v>
      </c>
      <c r="H10" s="58" t="s">
        <v>2217</v>
      </c>
      <c r="J10" s="59" t="str">
        <f t="shared" si="0"/>
        <v>PA.PA.010202</v>
      </c>
      <c r="K10" s="58" t="s">
        <v>2212</v>
      </c>
      <c r="L10" s="57" t="str">
        <f t="shared" si="1"/>
        <v>Assisted with relaxation exercises</v>
      </c>
      <c r="M10" s="59" t="str">
        <f t="shared" si="2"/>
        <v>PI.PA.PA.010202.01</v>
      </c>
      <c r="N10" s="59"/>
      <c r="O10" s="59" t="str">
        <f t="shared" si="3"/>
        <v>PH.PA.PA.010202.01</v>
      </c>
      <c r="Q10" s="59" t="str">
        <f t="shared" si="4"/>
        <v>CL.PA.PA.010202.01</v>
      </c>
      <c r="R10" s="59"/>
      <c r="S10" s="59" t="str">
        <f t="shared" si="5"/>
        <v>DR.PA.PA.010202.01</v>
      </c>
      <c r="T10" s="59"/>
      <c r="U10" s="60" t="str">
        <f t="shared" si="6"/>
        <v>IM.PA.PA.010202.01</v>
      </c>
      <c r="V10" s="59"/>
      <c r="W10" s="60" t="str">
        <f t="shared" si="7"/>
        <v>GE.PA.PA.010202.01</v>
      </c>
    </row>
    <row r="11" spans="1:37" s="57" customFormat="1" ht="14" customHeight="1">
      <c r="A11" s="57" t="s">
        <v>2033</v>
      </c>
      <c r="C11" s="58" t="s">
        <v>2212</v>
      </c>
      <c r="E11" s="58" t="s">
        <v>2217</v>
      </c>
      <c r="F11" s="57" t="s">
        <v>1554</v>
      </c>
      <c r="G11" s="57" t="s">
        <v>783</v>
      </c>
      <c r="H11" s="58" t="s">
        <v>2219</v>
      </c>
      <c r="J11" s="59" t="str">
        <f t="shared" si="0"/>
        <v>PA.PA.010203</v>
      </c>
      <c r="K11" s="58" t="s">
        <v>2212</v>
      </c>
      <c r="L11" s="57" t="str">
        <f t="shared" si="1"/>
        <v>Cold moist compress applied</v>
      </c>
      <c r="M11" s="59" t="str">
        <f t="shared" si="2"/>
        <v>PI.PA.PA.010203.01</v>
      </c>
      <c r="N11" s="59"/>
      <c r="O11" s="59" t="str">
        <f t="shared" si="3"/>
        <v>PH.PA.PA.010203.01</v>
      </c>
      <c r="Q11" s="59" t="str">
        <f t="shared" si="4"/>
        <v>CL.PA.PA.010203.01</v>
      </c>
      <c r="R11" s="59"/>
      <c r="S11" s="59" t="str">
        <f t="shared" si="5"/>
        <v>DR.PA.PA.010203.01</v>
      </c>
      <c r="T11" s="59"/>
      <c r="U11" s="60" t="str">
        <f t="shared" si="6"/>
        <v>IM.PA.PA.010203.01</v>
      </c>
      <c r="V11" s="59"/>
      <c r="W11" s="60" t="str">
        <f t="shared" si="7"/>
        <v>GE.PA.PA.010203.01</v>
      </c>
    </row>
    <row r="12" spans="1:37" s="57" customFormat="1" ht="14" customHeight="1">
      <c r="A12" s="57" t="s">
        <v>2033</v>
      </c>
      <c r="C12" s="58" t="s">
        <v>2212</v>
      </c>
      <c r="E12" s="58" t="s">
        <v>2217</v>
      </c>
      <c r="F12" s="57" t="s">
        <v>1554</v>
      </c>
      <c r="G12" s="57" t="s">
        <v>785</v>
      </c>
      <c r="H12" s="58" t="s">
        <v>2063</v>
      </c>
      <c r="J12" s="59" t="str">
        <f t="shared" si="0"/>
        <v>PA.PA.010204</v>
      </c>
      <c r="K12" s="58" t="s">
        <v>2212</v>
      </c>
      <c r="L12" s="57" t="str">
        <f t="shared" si="1"/>
        <v>Distraction/diversional activity offered</v>
      </c>
      <c r="M12" s="59" t="str">
        <f t="shared" si="2"/>
        <v>PI.PA.PA.010204.01</v>
      </c>
      <c r="N12" s="59"/>
      <c r="O12" s="59" t="str">
        <f t="shared" si="3"/>
        <v>PH.PA.PA.010204.01</v>
      </c>
      <c r="Q12" s="59" t="str">
        <f t="shared" si="4"/>
        <v>CL.PA.PA.010204.01</v>
      </c>
      <c r="R12" s="59"/>
      <c r="S12" s="59" t="str">
        <f t="shared" si="5"/>
        <v>DR.PA.PA.010204.01</v>
      </c>
      <c r="T12" s="59"/>
      <c r="U12" s="60" t="str">
        <f t="shared" si="6"/>
        <v>IM.PA.PA.010204.01</v>
      </c>
      <c r="V12" s="59"/>
      <c r="W12" s="60" t="str">
        <f t="shared" si="7"/>
        <v>GE.PA.PA.010204.01</v>
      </c>
    </row>
    <row r="13" spans="1:37" s="57" customFormat="1" ht="14" customHeight="1">
      <c r="A13" s="57" t="s">
        <v>2033</v>
      </c>
      <c r="C13" s="58" t="s">
        <v>2212</v>
      </c>
      <c r="E13" s="58" t="s">
        <v>2217</v>
      </c>
      <c r="F13" s="57" t="s">
        <v>1554</v>
      </c>
      <c r="G13" s="57" t="s">
        <v>1556</v>
      </c>
      <c r="H13" s="58" t="s">
        <v>2065</v>
      </c>
      <c r="J13" s="59" t="str">
        <f t="shared" si="0"/>
        <v>PA.PA.010205</v>
      </c>
      <c r="K13" s="58" t="s">
        <v>2212</v>
      </c>
      <c r="L13" s="57" t="str">
        <f t="shared" si="1"/>
        <v>Emotional support provided</v>
      </c>
      <c r="M13" s="59" t="str">
        <f t="shared" si="2"/>
        <v>PI.PA.PA.010205.01</v>
      </c>
      <c r="N13" s="59"/>
      <c r="O13" s="59" t="str">
        <f t="shared" si="3"/>
        <v>PH.PA.PA.010205.01</v>
      </c>
      <c r="Q13" s="59" t="str">
        <f t="shared" si="4"/>
        <v>CL.PA.PA.010205.01</v>
      </c>
      <c r="R13" s="59"/>
      <c r="S13" s="59" t="str">
        <f t="shared" si="5"/>
        <v>DR.PA.PA.010205.01</v>
      </c>
      <c r="T13" s="59"/>
      <c r="U13" s="60" t="str">
        <f t="shared" si="6"/>
        <v>IM.PA.PA.010205.01</v>
      </c>
      <c r="V13" s="59"/>
      <c r="W13" s="60" t="str">
        <f t="shared" si="7"/>
        <v>GE.PA.PA.010205.01</v>
      </c>
    </row>
    <row r="14" spans="1:37" s="57" customFormat="1" ht="14" customHeight="1">
      <c r="A14" s="57" t="s">
        <v>2033</v>
      </c>
      <c r="C14" s="58" t="s">
        <v>2212</v>
      </c>
      <c r="E14" s="58" t="s">
        <v>2217</v>
      </c>
      <c r="F14" s="57" t="s">
        <v>1554</v>
      </c>
      <c r="G14" s="57" t="s">
        <v>619</v>
      </c>
      <c r="H14" s="58" t="s">
        <v>2222</v>
      </c>
      <c r="J14" s="59" t="str">
        <f t="shared" si="0"/>
        <v>PA.PA.010206</v>
      </c>
      <c r="K14" s="58" t="s">
        <v>2212</v>
      </c>
      <c r="L14" s="57" t="str">
        <f t="shared" si="1"/>
        <v>Heating pad applied</v>
      </c>
      <c r="M14" s="59" t="str">
        <f t="shared" si="2"/>
        <v>PI.PA.PA.010206.01</v>
      </c>
      <c r="N14" s="59"/>
      <c r="O14" s="59" t="str">
        <f t="shared" si="3"/>
        <v>PH.PA.PA.010206.01</v>
      </c>
      <c r="Q14" s="59" t="str">
        <f t="shared" si="4"/>
        <v>CL.PA.PA.010206.01</v>
      </c>
      <c r="R14" s="59"/>
      <c r="S14" s="59" t="str">
        <f t="shared" si="5"/>
        <v>DR.PA.PA.010206.01</v>
      </c>
      <c r="T14" s="59"/>
      <c r="U14" s="60" t="str">
        <f t="shared" si="6"/>
        <v>IM.PA.PA.010206.01</v>
      </c>
      <c r="V14" s="59"/>
      <c r="W14" s="60" t="str">
        <f t="shared" si="7"/>
        <v>GE.PA.PA.010206.01</v>
      </c>
    </row>
    <row r="15" spans="1:37" s="57" customFormat="1" ht="14" customHeight="1">
      <c r="A15" s="57" t="s">
        <v>2033</v>
      </c>
      <c r="C15" s="58" t="s">
        <v>2212</v>
      </c>
      <c r="E15" s="58" t="s">
        <v>2217</v>
      </c>
      <c r="F15" s="57" t="s">
        <v>1554</v>
      </c>
      <c r="G15" s="57" t="s">
        <v>788</v>
      </c>
      <c r="H15" s="58" t="s">
        <v>2376</v>
      </c>
      <c r="J15" s="59" t="str">
        <f t="shared" si="0"/>
        <v>PA.PA.010207</v>
      </c>
      <c r="K15" s="58" t="s">
        <v>2212</v>
      </c>
      <c r="L15" s="57" t="str">
        <f t="shared" si="1"/>
        <v>Ice bag applied</v>
      </c>
      <c r="M15" s="59" t="str">
        <f t="shared" si="2"/>
        <v>PI.PA.PA.010207.01</v>
      </c>
      <c r="N15" s="59"/>
      <c r="O15" s="59" t="str">
        <f t="shared" si="3"/>
        <v>PH.PA.PA.010207.01</v>
      </c>
      <c r="Q15" s="59" t="str">
        <f t="shared" si="4"/>
        <v>CL.PA.PA.010207.01</v>
      </c>
      <c r="R15" s="59"/>
      <c r="S15" s="59" t="str">
        <f t="shared" si="5"/>
        <v>DR.PA.PA.010207.01</v>
      </c>
      <c r="T15" s="59"/>
      <c r="U15" s="60" t="str">
        <f t="shared" si="6"/>
        <v>IM.PA.PA.010207.01</v>
      </c>
      <c r="V15" s="59"/>
      <c r="W15" s="60" t="str">
        <f t="shared" si="7"/>
        <v>GE.PA.PA.010207.01</v>
      </c>
    </row>
    <row r="16" spans="1:37" s="57" customFormat="1" ht="14" customHeight="1">
      <c r="A16" s="57" t="s">
        <v>2033</v>
      </c>
      <c r="C16" s="58" t="s">
        <v>2212</v>
      </c>
      <c r="E16" s="58" t="s">
        <v>2217</v>
      </c>
      <c r="F16" s="57" t="s">
        <v>1554</v>
      </c>
      <c r="G16" s="57" t="s">
        <v>789</v>
      </c>
      <c r="H16" s="58" t="s">
        <v>2378</v>
      </c>
      <c r="J16" s="59" t="str">
        <f t="shared" si="0"/>
        <v>PA.PA.010208</v>
      </c>
      <c r="K16" s="58" t="s">
        <v>2212</v>
      </c>
      <c r="L16" s="57" t="str">
        <f t="shared" si="1"/>
        <v>Patient repositioned</v>
      </c>
      <c r="M16" s="59" t="str">
        <f t="shared" si="2"/>
        <v>PI.PA.PA.010208.01</v>
      </c>
      <c r="N16" s="59"/>
      <c r="O16" s="59" t="str">
        <f t="shared" si="3"/>
        <v>PH.PA.PA.010208.01</v>
      </c>
      <c r="Q16" s="59" t="str">
        <f t="shared" si="4"/>
        <v>CL.PA.PA.010208.01</v>
      </c>
      <c r="R16" s="59"/>
      <c r="S16" s="59" t="str">
        <f t="shared" si="5"/>
        <v>DR.PA.PA.010208.01</v>
      </c>
      <c r="T16" s="59"/>
      <c r="U16" s="60" t="str">
        <f t="shared" si="6"/>
        <v>IM.PA.PA.010208.01</v>
      </c>
      <c r="V16" s="59"/>
      <c r="W16" s="60" t="str">
        <f t="shared" si="7"/>
        <v>GE.PA.PA.010208.01</v>
      </c>
    </row>
    <row r="17" spans="1:35" s="57" customFormat="1" ht="14" customHeight="1">
      <c r="A17" s="57" t="s">
        <v>2033</v>
      </c>
      <c r="C17" s="58" t="s">
        <v>2212</v>
      </c>
      <c r="E17" s="58" t="s">
        <v>2217</v>
      </c>
      <c r="F17" s="57" t="s">
        <v>1554</v>
      </c>
      <c r="G17" s="57" t="s">
        <v>790</v>
      </c>
      <c r="H17" s="58" t="s">
        <v>2380</v>
      </c>
      <c r="J17" s="59" t="str">
        <f t="shared" si="0"/>
        <v>PA.PA.010209</v>
      </c>
      <c r="K17" s="58" t="s">
        <v>2212</v>
      </c>
      <c r="L17" s="57" t="str">
        <f t="shared" si="1"/>
        <v>Warming blanket applied</v>
      </c>
      <c r="M17" s="59" t="str">
        <f t="shared" si="2"/>
        <v>PI.PA.PA.010209.01</v>
      </c>
      <c r="N17" s="59"/>
      <c r="O17" s="59" t="str">
        <f t="shared" si="3"/>
        <v>PH.PA.PA.010209.01</v>
      </c>
      <c r="Q17" s="59" t="str">
        <f t="shared" si="4"/>
        <v>CL.PA.PA.010209.01</v>
      </c>
      <c r="R17" s="59"/>
      <c r="S17" s="59" t="str">
        <f t="shared" si="5"/>
        <v>DR.PA.PA.010209.01</v>
      </c>
      <c r="T17" s="59"/>
      <c r="U17" s="60" t="str">
        <f t="shared" si="6"/>
        <v>IM.PA.PA.010209.01</v>
      </c>
      <c r="V17" s="59"/>
      <c r="W17" s="60" t="str">
        <f t="shared" si="7"/>
        <v>GE.PA.PA.010209.01</v>
      </c>
    </row>
    <row r="18" spans="1:35" s="57" customFormat="1" ht="14" customHeight="1">
      <c r="A18" s="57" t="s">
        <v>2033</v>
      </c>
      <c r="C18" s="58" t="s">
        <v>2212</v>
      </c>
      <c r="E18" s="58" t="s">
        <v>2217</v>
      </c>
      <c r="F18" s="57" t="s">
        <v>1554</v>
      </c>
      <c r="G18" s="57" t="s">
        <v>791</v>
      </c>
      <c r="H18" s="58" t="s">
        <v>2124</v>
      </c>
      <c r="J18" s="59" t="str">
        <f t="shared" si="0"/>
        <v>PA.PA.010210</v>
      </c>
      <c r="K18" s="58" t="s">
        <v>2212</v>
      </c>
      <c r="L18" s="57" t="str">
        <f t="shared" si="1"/>
        <v>Warm moist compress applied</v>
      </c>
      <c r="M18" s="59" t="str">
        <f t="shared" si="2"/>
        <v>PI.PA.PA.010210.01</v>
      </c>
      <c r="N18" s="59"/>
      <c r="O18" s="59" t="str">
        <f t="shared" si="3"/>
        <v>PH.PA.PA.010210.01</v>
      </c>
      <c r="Q18" s="59" t="str">
        <f t="shared" si="4"/>
        <v>CL.PA.PA.010210.01</v>
      </c>
      <c r="R18" s="59"/>
      <c r="S18" s="59" t="str">
        <f t="shared" si="5"/>
        <v>DR.PA.PA.010210.01</v>
      </c>
      <c r="T18" s="59"/>
      <c r="U18" s="60" t="str">
        <f t="shared" si="6"/>
        <v>IM.PA.PA.010210.01</v>
      </c>
      <c r="V18" s="59"/>
      <c r="W18" s="60" t="str">
        <f t="shared" si="7"/>
        <v>GE.PA.PA.010210.01</v>
      </c>
    </row>
    <row r="19" spans="1:35" s="57" customFormat="1" ht="14" customHeight="1">
      <c r="A19" s="57" t="s">
        <v>2033</v>
      </c>
      <c r="C19" s="58" t="s">
        <v>2212</v>
      </c>
      <c r="E19" s="58" t="s">
        <v>2217</v>
      </c>
      <c r="F19" s="57" t="s">
        <v>1554</v>
      </c>
      <c r="G19" s="57" t="s">
        <v>1557</v>
      </c>
      <c r="H19" s="58" t="s">
        <v>2126</v>
      </c>
      <c r="J19" s="59" t="str">
        <f t="shared" si="0"/>
        <v>PA.PA.010211</v>
      </c>
      <c r="K19" s="58" t="s">
        <v>2212</v>
      </c>
      <c r="L19" s="57" t="str">
        <f t="shared" si="1"/>
        <v>TENS Unit</v>
      </c>
      <c r="M19" s="59" t="str">
        <f t="shared" si="2"/>
        <v>PI.PA.PA.010211.01</v>
      </c>
      <c r="N19" s="59"/>
      <c r="O19" s="59" t="str">
        <f t="shared" si="3"/>
        <v>PH.PA.PA.010211.01</v>
      </c>
      <c r="Q19" s="59" t="str">
        <f t="shared" si="4"/>
        <v>CL.PA.PA.010211.01</v>
      </c>
      <c r="R19" s="59"/>
      <c r="S19" s="59" t="str">
        <f t="shared" si="5"/>
        <v>DR.PA.PA.010211.01</v>
      </c>
      <c r="T19" s="59"/>
      <c r="U19" s="60" t="str">
        <f t="shared" si="6"/>
        <v>IM.PA.PA.010211.01</v>
      </c>
      <c r="V19" s="59"/>
      <c r="W19" s="60" t="str">
        <f t="shared" si="7"/>
        <v>GE.PA.PA.010211.01</v>
      </c>
    </row>
    <row r="20" spans="1:35" s="57" customFormat="1" ht="14" customHeight="1">
      <c r="A20" s="57" t="s">
        <v>2033</v>
      </c>
      <c r="C20" s="58" t="s">
        <v>2212</v>
      </c>
      <c r="E20" s="58" t="s">
        <v>2217</v>
      </c>
      <c r="F20" s="57" t="s">
        <v>1554</v>
      </c>
      <c r="G20" s="57" t="s">
        <v>1558</v>
      </c>
      <c r="H20" s="58" t="s">
        <v>2128</v>
      </c>
      <c r="J20" s="59" t="str">
        <f t="shared" ref="J20" si="8">CONCATENATE("PA.PA.",C20,E20,H20)</f>
        <v>PA.PA.010212</v>
      </c>
      <c r="K20" s="58" t="s">
        <v>2212</v>
      </c>
      <c r="L20" s="57" t="str">
        <f t="shared" ref="L20" si="9">G20</f>
        <v>Medication given; See BCMA</v>
      </c>
      <c r="M20" s="59" t="str">
        <f t="shared" ref="M20" si="10">CONCATENATE("PI.",J20,".",K20)</f>
        <v>PI.PA.PA.010212.01</v>
      </c>
      <c r="N20" s="59"/>
      <c r="O20" s="59" t="str">
        <f t="shared" ref="O20" si="11">CONCATENATE("PH.",J20,".",K20)</f>
        <v>PH.PA.PA.010212.01</v>
      </c>
      <c r="Q20" s="59" t="str">
        <f t="shared" ref="Q20" si="12">CONCATENATE("CL.",J20,".",K20)</f>
        <v>CL.PA.PA.010212.01</v>
      </c>
      <c r="R20" s="59"/>
      <c r="S20" s="59" t="str">
        <f t="shared" ref="S20" si="13">CONCATENATE("DR.",J20,".",K20)</f>
        <v>DR.PA.PA.010212.01</v>
      </c>
      <c r="T20" s="59"/>
      <c r="U20" s="60" t="str">
        <f t="shared" ref="U20" si="14">CONCATENATE("IM.",J20, ".",K20)</f>
        <v>IM.PA.PA.010212.01</v>
      </c>
      <c r="V20" s="59"/>
      <c r="W20" s="60" t="str">
        <f t="shared" ref="W20" si="15">CONCATENATE("GE.",J20, ".",K20)</f>
        <v>GE.PA.PA.010212.01</v>
      </c>
    </row>
    <row r="21" spans="1:35" s="57" customFormat="1" ht="14" customHeight="1">
      <c r="A21" s="57" t="s">
        <v>2033</v>
      </c>
      <c r="C21" s="58" t="s">
        <v>2212</v>
      </c>
      <c r="E21" s="58" t="s">
        <v>2217</v>
      </c>
      <c r="F21" s="57" t="s">
        <v>1554</v>
      </c>
      <c r="G21" s="57" t="s">
        <v>5020</v>
      </c>
      <c r="H21" s="58" t="s">
        <v>2130</v>
      </c>
      <c r="J21" s="59" t="str">
        <f t="shared" si="0"/>
        <v>PA.PA.010213</v>
      </c>
      <c r="K21" s="58" t="s">
        <v>2212</v>
      </c>
      <c r="L21" s="57" t="str">
        <f t="shared" si="1"/>
        <v>Cold therapy brace</v>
      </c>
      <c r="M21" s="59" t="str">
        <f t="shared" si="2"/>
        <v>PI.PA.PA.010213.01</v>
      </c>
      <c r="N21" s="59"/>
      <c r="O21" s="59" t="str">
        <f t="shared" si="3"/>
        <v>PH.PA.PA.010213.01</v>
      </c>
      <c r="Q21" s="59" t="str">
        <f t="shared" si="4"/>
        <v>CL.PA.PA.010213.01</v>
      </c>
      <c r="R21" s="59"/>
      <c r="S21" s="59" t="str">
        <f t="shared" si="5"/>
        <v>DR.PA.PA.010213.01</v>
      </c>
      <c r="T21" s="59"/>
      <c r="U21" s="60" t="str">
        <f t="shared" si="6"/>
        <v>IM.PA.PA.010213.01</v>
      </c>
      <c r="V21" s="59"/>
      <c r="W21" s="60" t="str">
        <f t="shared" si="7"/>
        <v>GE.PA.PA.010213.01</v>
      </c>
      <c r="AH21" s="57" t="s">
        <v>3207</v>
      </c>
      <c r="AI21" s="57">
        <v>1409</v>
      </c>
    </row>
    <row r="22" spans="1:35" s="57" customFormat="1" ht="14" customHeight="1">
      <c r="A22" s="57" t="s">
        <v>2033</v>
      </c>
      <c r="C22" s="58" t="s">
        <v>2212</v>
      </c>
      <c r="D22" s="57" t="s">
        <v>1559</v>
      </c>
      <c r="E22" s="58" t="s">
        <v>2219</v>
      </c>
      <c r="F22" s="57" t="s">
        <v>1560</v>
      </c>
      <c r="G22" s="57" t="s">
        <v>1561</v>
      </c>
      <c r="H22" s="58" t="s">
        <v>2212</v>
      </c>
      <c r="J22" s="59" t="str">
        <f t="shared" si="0"/>
        <v>PA.PA.010301</v>
      </c>
      <c r="K22" s="58" t="s">
        <v>2212</v>
      </c>
      <c r="L22" s="57" t="str">
        <f t="shared" si="1"/>
        <v>Grimacing</v>
      </c>
      <c r="M22" s="59" t="str">
        <f t="shared" si="2"/>
        <v>PI.PA.PA.010301.01</v>
      </c>
      <c r="N22" s="59"/>
      <c r="O22" s="59" t="str">
        <f t="shared" si="3"/>
        <v>PH.PA.PA.010301.01</v>
      </c>
      <c r="Q22" s="59" t="str">
        <f t="shared" si="4"/>
        <v>CL.PA.PA.010301.01</v>
      </c>
      <c r="R22" s="59"/>
      <c r="S22" s="59" t="str">
        <f t="shared" si="5"/>
        <v>DR.PA.PA.010301.01</v>
      </c>
      <c r="T22" s="59"/>
      <c r="U22" s="60" t="str">
        <f t="shared" si="6"/>
        <v>IM.PA.PA.010301.01</v>
      </c>
      <c r="V22" s="59"/>
      <c r="W22" s="60" t="str">
        <f t="shared" si="7"/>
        <v>GE.PA.PA.010301.01</v>
      </c>
    </row>
    <row r="23" spans="1:35" s="57" customFormat="1" ht="14" customHeight="1">
      <c r="A23" s="57" t="s">
        <v>2033</v>
      </c>
      <c r="C23" s="58" t="s">
        <v>2212</v>
      </c>
      <c r="E23" s="58" t="s">
        <v>2219</v>
      </c>
      <c r="F23" s="57" t="s">
        <v>1560</v>
      </c>
      <c r="G23" s="57" t="s">
        <v>1584</v>
      </c>
      <c r="H23" s="58" t="s">
        <v>2217</v>
      </c>
      <c r="J23" s="59" t="str">
        <f t="shared" si="0"/>
        <v>PA.PA.010302</v>
      </c>
      <c r="K23" s="58" t="s">
        <v>2212</v>
      </c>
      <c r="L23" s="57" t="str">
        <f t="shared" si="1"/>
        <v>Guarding</v>
      </c>
      <c r="M23" s="59" t="str">
        <f t="shared" si="2"/>
        <v>PI.PA.PA.010302.01</v>
      </c>
      <c r="N23" s="59"/>
      <c r="O23" s="59" t="str">
        <f t="shared" si="3"/>
        <v>PH.PA.PA.010302.01</v>
      </c>
      <c r="Q23" s="59" t="str">
        <f t="shared" si="4"/>
        <v>CL.PA.PA.010302.01</v>
      </c>
      <c r="R23" s="59"/>
      <c r="S23" s="59" t="str">
        <f t="shared" si="5"/>
        <v>DR.PA.PA.010302.01</v>
      </c>
      <c r="T23" s="59"/>
      <c r="U23" s="60" t="str">
        <f t="shared" si="6"/>
        <v>IM.PA.PA.010302.01</v>
      </c>
      <c r="V23" s="59"/>
      <c r="W23" s="60" t="str">
        <f t="shared" si="7"/>
        <v>GE.PA.PA.010302.01</v>
      </c>
    </row>
    <row r="24" spans="1:35" s="57" customFormat="1" ht="14" customHeight="1">
      <c r="A24" s="57" t="s">
        <v>2033</v>
      </c>
      <c r="C24" s="58" t="s">
        <v>2212</v>
      </c>
      <c r="E24" s="58" t="s">
        <v>2219</v>
      </c>
      <c r="F24" s="57" t="s">
        <v>1560</v>
      </c>
      <c r="G24" s="57" t="s">
        <v>792</v>
      </c>
      <c r="H24" s="58" t="s">
        <v>2219</v>
      </c>
      <c r="J24" s="59" t="str">
        <f t="shared" si="0"/>
        <v>PA.PA.010303</v>
      </c>
      <c r="K24" s="58" t="s">
        <v>2212</v>
      </c>
      <c r="L24" s="57" t="str">
        <f t="shared" si="1"/>
        <v>Crying/moaning</v>
      </c>
      <c r="M24" s="59" t="str">
        <f t="shared" si="2"/>
        <v>PI.PA.PA.010303.01</v>
      </c>
      <c r="N24" s="59"/>
      <c r="O24" s="59" t="str">
        <f t="shared" si="3"/>
        <v>PH.PA.PA.010303.01</v>
      </c>
      <c r="Q24" s="59" t="str">
        <f t="shared" si="4"/>
        <v>CL.PA.PA.010303.01</v>
      </c>
      <c r="R24" s="59"/>
      <c r="S24" s="59" t="str">
        <f t="shared" si="5"/>
        <v>DR.PA.PA.010303.01</v>
      </c>
      <c r="T24" s="59"/>
      <c r="U24" s="60" t="str">
        <f t="shared" si="6"/>
        <v>IM.PA.PA.010303.01</v>
      </c>
      <c r="V24" s="59"/>
      <c r="W24" s="60" t="str">
        <f t="shared" si="7"/>
        <v>GE.PA.PA.010303.01</v>
      </c>
    </row>
    <row r="25" spans="1:35" s="57" customFormat="1" ht="14" customHeight="1">
      <c r="A25" s="57" t="s">
        <v>2033</v>
      </c>
      <c r="C25" s="58" t="s">
        <v>2212</v>
      </c>
      <c r="E25" s="58" t="s">
        <v>2219</v>
      </c>
      <c r="F25" s="57" t="s">
        <v>1560</v>
      </c>
      <c r="G25" s="57" t="s">
        <v>1562</v>
      </c>
      <c r="H25" s="58" t="s">
        <v>2063</v>
      </c>
      <c r="J25" s="59" t="str">
        <f t="shared" si="0"/>
        <v>PA.PA.010304</v>
      </c>
      <c r="K25" s="58" t="s">
        <v>2212</v>
      </c>
      <c r="L25" s="57" t="str">
        <f t="shared" si="1"/>
        <v>Fidgeting</v>
      </c>
      <c r="M25" s="59" t="str">
        <f t="shared" si="2"/>
        <v>PI.PA.PA.010304.01</v>
      </c>
      <c r="N25" s="59"/>
      <c r="O25" s="59" t="str">
        <f t="shared" si="3"/>
        <v>PH.PA.PA.010304.01</v>
      </c>
      <c r="Q25" s="59" t="str">
        <f t="shared" si="4"/>
        <v>CL.PA.PA.010304.01</v>
      </c>
      <c r="R25" s="59"/>
      <c r="S25" s="59" t="str">
        <f t="shared" si="5"/>
        <v>DR.PA.PA.010304.01</v>
      </c>
      <c r="T25" s="59"/>
      <c r="U25" s="60" t="str">
        <f t="shared" si="6"/>
        <v>IM.PA.PA.010304.01</v>
      </c>
      <c r="V25" s="59"/>
      <c r="W25" s="60" t="str">
        <f t="shared" si="7"/>
        <v>GE.PA.PA.010304.01</v>
      </c>
    </row>
    <row r="26" spans="1:35" s="57" customFormat="1" ht="14" customHeight="1">
      <c r="A26" s="57" t="s">
        <v>2033</v>
      </c>
      <c r="C26" s="58" t="s">
        <v>2212</v>
      </c>
      <c r="E26" s="58" t="s">
        <v>2219</v>
      </c>
      <c r="F26" s="57" t="s">
        <v>1560</v>
      </c>
      <c r="G26" s="57" t="s">
        <v>1563</v>
      </c>
      <c r="H26" s="58" t="s">
        <v>2065</v>
      </c>
      <c r="J26" s="59" t="str">
        <f t="shared" si="0"/>
        <v>PA.PA.010305</v>
      </c>
      <c r="K26" s="58" t="s">
        <v>2212</v>
      </c>
      <c r="L26" s="57" t="str">
        <f t="shared" si="1"/>
        <v>Irritability</v>
      </c>
      <c r="M26" s="59" t="str">
        <f t="shared" si="2"/>
        <v>PI.PA.PA.010305.01</v>
      </c>
      <c r="N26" s="59"/>
      <c r="O26" s="59" t="str">
        <f t="shared" si="3"/>
        <v>PH.PA.PA.010305.01</v>
      </c>
      <c r="Q26" s="59" t="str">
        <f t="shared" si="4"/>
        <v>CL.PA.PA.010305.01</v>
      </c>
      <c r="R26" s="59"/>
      <c r="S26" s="59" t="str">
        <f t="shared" si="5"/>
        <v>DR.PA.PA.010305.01</v>
      </c>
      <c r="T26" s="59"/>
      <c r="U26" s="60" t="str">
        <f t="shared" si="6"/>
        <v>IM.PA.PA.010305.01</v>
      </c>
      <c r="V26" s="59"/>
      <c r="W26" s="60" t="str">
        <f t="shared" si="7"/>
        <v>GE.PA.PA.010305.01</v>
      </c>
    </row>
    <row r="27" spans="1:35" s="57" customFormat="1" ht="14" customHeight="1">
      <c r="A27" s="57" t="s">
        <v>2033</v>
      </c>
      <c r="C27" s="58" t="s">
        <v>2212</v>
      </c>
      <c r="E27" s="58" t="s">
        <v>2219</v>
      </c>
      <c r="F27" s="57" t="s">
        <v>1560</v>
      </c>
      <c r="G27" s="57" t="s">
        <v>197</v>
      </c>
      <c r="H27" s="58" t="s">
        <v>2973</v>
      </c>
      <c r="J27" s="59" t="str">
        <f t="shared" si="0"/>
        <v>PA.PA.010306</v>
      </c>
      <c r="K27" s="58" t="s">
        <v>2212</v>
      </c>
      <c r="L27" s="57" t="str">
        <f t="shared" ref="L27:L30" si="16">G27</f>
        <v>Body rigidity</v>
      </c>
      <c r="M27" s="59" t="str">
        <f t="shared" ref="M27:M30" si="17">CONCATENATE("PI.",J27,".",K27)</f>
        <v>PI.PA.PA.010306.01</v>
      </c>
      <c r="N27" s="59"/>
      <c r="O27" s="59" t="str">
        <f t="shared" ref="O27:O30" si="18">CONCATENATE("PH.",J27,".",K27)</f>
        <v>PH.PA.PA.010306.01</v>
      </c>
      <c r="Q27" s="59" t="str">
        <f t="shared" ref="Q27:Q30" si="19">CONCATENATE("CL.",J27,".",K27)</f>
        <v>CL.PA.PA.010306.01</v>
      </c>
      <c r="R27" s="59"/>
      <c r="S27" s="59" t="str">
        <f t="shared" ref="S27:S30" si="20">CONCATENATE("DR.",J27,".",K27)</f>
        <v>DR.PA.PA.010306.01</v>
      </c>
      <c r="T27" s="59"/>
      <c r="U27" s="60" t="str">
        <f t="shared" si="6"/>
        <v>IM.PA.PA.010306.01</v>
      </c>
      <c r="V27" s="59"/>
      <c r="W27" s="60" t="str">
        <f t="shared" si="7"/>
        <v>GE.PA.PA.010306.01</v>
      </c>
      <c r="AD27" s="57" t="s">
        <v>2972</v>
      </c>
      <c r="AE27" s="57">
        <v>1311</v>
      </c>
    </row>
    <row r="28" spans="1:35" s="57" customFormat="1" ht="14" customHeight="1">
      <c r="A28" s="57" t="s">
        <v>2033</v>
      </c>
      <c r="C28" s="58" t="s">
        <v>2212</v>
      </c>
      <c r="E28" s="58" t="s">
        <v>2219</v>
      </c>
      <c r="F28" s="57" t="s">
        <v>1560</v>
      </c>
      <c r="G28" s="57" t="s">
        <v>198</v>
      </c>
      <c r="H28" s="58" t="s">
        <v>2974</v>
      </c>
      <c r="J28" s="59" t="str">
        <f t="shared" si="0"/>
        <v>PA.PA.010307</v>
      </c>
      <c r="K28" s="58" t="s">
        <v>2212</v>
      </c>
      <c r="L28" s="57" t="str">
        <f t="shared" si="16"/>
        <v>Breath holding</v>
      </c>
      <c r="M28" s="59" t="str">
        <f t="shared" si="17"/>
        <v>PI.PA.PA.010307.01</v>
      </c>
      <c r="N28" s="59"/>
      <c r="O28" s="59" t="str">
        <f t="shared" si="18"/>
        <v>PH.PA.PA.010307.01</v>
      </c>
      <c r="Q28" s="59" t="str">
        <f t="shared" si="19"/>
        <v>CL.PA.PA.010307.01</v>
      </c>
      <c r="R28" s="59"/>
      <c r="S28" s="59" t="str">
        <f t="shared" si="20"/>
        <v>DR.PA.PA.010307.01</v>
      </c>
      <c r="T28" s="59"/>
      <c r="U28" s="60" t="str">
        <f t="shared" si="6"/>
        <v>IM.PA.PA.010307.01</v>
      </c>
      <c r="V28" s="59"/>
      <c r="W28" s="60" t="str">
        <f t="shared" si="7"/>
        <v>GE.PA.PA.010307.01</v>
      </c>
      <c r="AD28" s="57" t="s">
        <v>2972</v>
      </c>
      <c r="AE28" s="57">
        <v>1311</v>
      </c>
    </row>
    <row r="29" spans="1:35" s="57" customFormat="1" ht="14" customHeight="1">
      <c r="A29" s="57" t="s">
        <v>2033</v>
      </c>
      <c r="C29" s="58" t="s">
        <v>2212</v>
      </c>
      <c r="E29" s="58" t="s">
        <v>2219</v>
      </c>
      <c r="F29" s="57" t="s">
        <v>1560</v>
      </c>
      <c r="G29" s="57" t="s">
        <v>2117</v>
      </c>
      <c r="H29" s="58" t="s">
        <v>2975</v>
      </c>
      <c r="J29" s="59" t="str">
        <f t="shared" si="0"/>
        <v>PA.PA.010308</v>
      </c>
      <c r="K29" s="58" t="s">
        <v>2212</v>
      </c>
      <c r="L29" s="57" t="str">
        <f t="shared" si="16"/>
        <v>None</v>
      </c>
      <c r="M29" s="59" t="str">
        <f t="shared" si="17"/>
        <v>PI.PA.PA.010308.01</v>
      </c>
      <c r="N29" s="59"/>
      <c r="O29" s="59" t="str">
        <f t="shared" si="18"/>
        <v>PH.PA.PA.010308.01</v>
      </c>
      <c r="Q29" s="59" t="str">
        <f t="shared" si="19"/>
        <v>CL.PA.PA.010308.01</v>
      </c>
      <c r="R29" s="59"/>
      <c r="S29" s="59" t="str">
        <f t="shared" si="20"/>
        <v>DR.PA.PA.010308.01</v>
      </c>
      <c r="T29" s="59"/>
      <c r="U29" s="60" t="str">
        <f t="shared" si="6"/>
        <v>IM.PA.PA.010308.01</v>
      </c>
      <c r="V29" s="59"/>
      <c r="W29" s="60" t="str">
        <f t="shared" si="7"/>
        <v>GE.PA.PA.010308.01</v>
      </c>
      <c r="AD29" s="57" t="s">
        <v>2972</v>
      </c>
      <c r="AE29" s="57">
        <v>1311</v>
      </c>
    </row>
    <row r="30" spans="1:35" s="57" customFormat="1" ht="14" customHeight="1">
      <c r="A30" s="57" t="s">
        <v>2033</v>
      </c>
      <c r="C30" s="58" t="s">
        <v>2212</v>
      </c>
      <c r="E30" s="58" t="s">
        <v>2219</v>
      </c>
      <c r="F30" s="57" t="s">
        <v>1560</v>
      </c>
      <c r="G30" s="57" t="s">
        <v>204</v>
      </c>
      <c r="H30" s="58" t="s">
        <v>2976</v>
      </c>
      <c r="J30" s="59" t="str">
        <f t="shared" si="0"/>
        <v>PA.PA.010309</v>
      </c>
      <c r="K30" s="58" t="s">
        <v>2212</v>
      </c>
      <c r="L30" s="57" t="str">
        <f t="shared" si="16"/>
        <v>Unable to console, distract or reassure</v>
      </c>
      <c r="M30" s="59" t="str">
        <f t="shared" si="17"/>
        <v>PI.PA.PA.010309.01</v>
      </c>
      <c r="N30" s="59"/>
      <c r="O30" s="59" t="str">
        <f t="shared" si="18"/>
        <v>PH.PA.PA.010309.01</v>
      </c>
      <c r="Q30" s="59" t="str">
        <f t="shared" si="19"/>
        <v>CL.PA.PA.010309.01</v>
      </c>
      <c r="R30" s="59"/>
      <c r="S30" s="59" t="str">
        <f t="shared" si="20"/>
        <v>DR.PA.PA.010309.01</v>
      </c>
      <c r="T30" s="59"/>
      <c r="U30" s="60" t="str">
        <f t="shared" si="6"/>
        <v>IM.PA.PA.010309.01</v>
      </c>
      <c r="V30" s="59"/>
      <c r="W30" s="60" t="str">
        <f t="shared" si="7"/>
        <v>GE.PA.PA.010309.01</v>
      </c>
      <c r="AD30" s="57" t="s">
        <v>2972</v>
      </c>
      <c r="AE30" s="57">
        <v>1311</v>
      </c>
    </row>
    <row r="31" spans="1:35" s="57" customFormat="1" ht="14" customHeight="1">
      <c r="A31" s="57" t="s">
        <v>2033</v>
      </c>
      <c r="C31" s="58" t="s">
        <v>2212</v>
      </c>
      <c r="D31" s="57" t="s">
        <v>1385</v>
      </c>
      <c r="E31" s="58" t="s">
        <v>2063</v>
      </c>
      <c r="F31" s="57" t="s">
        <v>1386</v>
      </c>
      <c r="G31" s="57" t="s">
        <v>1651</v>
      </c>
      <c r="H31" s="58" t="s">
        <v>2212</v>
      </c>
      <c r="J31" s="59" t="str">
        <f t="shared" si="0"/>
        <v>PA.PA.010401</v>
      </c>
      <c r="K31" s="58" t="s">
        <v>2212</v>
      </c>
      <c r="L31" s="57" t="str">
        <f t="shared" si="1"/>
        <v>Aching</v>
      </c>
      <c r="M31" s="59" t="str">
        <f t="shared" si="2"/>
        <v>PI.PA.PA.010401.01</v>
      </c>
      <c r="N31" s="59"/>
      <c r="O31" s="59" t="str">
        <f t="shared" si="3"/>
        <v>PH.PA.PA.010401.01</v>
      </c>
      <c r="Q31" s="59" t="str">
        <f t="shared" si="4"/>
        <v>CL.PA.PA.010401.01</v>
      </c>
      <c r="R31" s="59"/>
      <c r="S31" s="59" t="str">
        <f t="shared" si="5"/>
        <v>DR.PA.PA.010401.01</v>
      </c>
      <c r="T31" s="59"/>
      <c r="U31" s="60" t="str">
        <f t="shared" si="6"/>
        <v>IM.PA.PA.010401.01</v>
      </c>
      <c r="V31" s="59"/>
      <c r="W31" s="60" t="str">
        <f t="shared" si="7"/>
        <v>GE.PA.PA.010401.01</v>
      </c>
    </row>
    <row r="32" spans="1:35" s="57" customFormat="1" ht="14" customHeight="1">
      <c r="A32" s="57" t="s">
        <v>2033</v>
      </c>
      <c r="C32" s="58" t="s">
        <v>2212</v>
      </c>
      <c r="E32" s="58" t="s">
        <v>2063</v>
      </c>
      <c r="F32" s="57" t="s">
        <v>1386</v>
      </c>
      <c r="G32" s="57" t="s">
        <v>1387</v>
      </c>
      <c r="H32" s="58" t="s">
        <v>2217</v>
      </c>
      <c r="J32" s="59" t="str">
        <f t="shared" si="0"/>
        <v>PA.PA.010402</v>
      </c>
      <c r="K32" s="58" t="s">
        <v>2212</v>
      </c>
      <c r="L32" s="57" t="str">
        <f t="shared" si="1"/>
        <v>Cramping</v>
      </c>
      <c r="M32" s="59" t="str">
        <f t="shared" si="2"/>
        <v>PI.PA.PA.010402.01</v>
      </c>
      <c r="N32" s="59"/>
      <c r="O32" s="59" t="str">
        <f t="shared" si="3"/>
        <v>PH.PA.PA.010402.01</v>
      </c>
      <c r="Q32" s="59" t="str">
        <f t="shared" si="4"/>
        <v>CL.PA.PA.010402.01</v>
      </c>
      <c r="R32" s="59"/>
      <c r="S32" s="59" t="str">
        <f t="shared" si="5"/>
        <v>DR.PA.PA.010402.01</v>
      </c>
      <c r="T32" s="59"/>
      <c r="U32" s="60" t="str">
        <f t="shared" si="6"/>
        <v>IM.PA.PA.010402.01</v>
      </c>
      <c r="V32" s="59"/>
      <c r="W32" s="60" t="str">
        <f t="shared" si="7"/>
        <v>GE.PA.PA.010402.01</v>
      </c>
    </row>
    <row r="33" spans="1:23" s="57" customFormat="1" ht="14" customHeight="1">
      <c r="A33" s="57" t="s">
        <v>2033</v>
      </c>
      <c r="C33" s="58" t="s">
        <v>2212</v>
      </c>
      <c r="E33" s="58" t="s">
        <v>2063</v>
      </c>
      <c r="F33" s="57" t="s">
        <v>1386</v>
      </c>
      <c r="G33" s="57" t="s">
        <v>2011</v>
      </c>
      <c r="H33" s="58" t="s">
        <v>2219</v>
      </c>
      <c r="J33" s="59" t="str">
        <f t="shared" si="0"/>
        <v>PA.PA.010403</v>
      </c>
      <c r="K33" s="58" t="s">
        <v>2212</v>
      </c>
      <c r="L33" s="57" t="str">
        <f t="shared" si="1"/>
        <v>Crushing</v>
      </c>
      <c r="M33" s="59" t="str">
        <f t="shared" si="2"/>
        <v>PI.PA.PA.010403.01</v>
      </c>
      <c r="N33" s="59"/>
      <c r="O33" s="59" t="str">
        <f t="shared" si="3"/>
        <v>PH.PA.PA.010403.01</v>
      </c>
      <c r="Q33" s="59" t="str">
        <f t="shared" si="4"/>
        <v>CL.PA.PA.010403.01</v>
      </c>
      <c r="R33" s="59"/>
      <c r="S33" s="59" t="str">
        <f t="shared" si="5"/>
        <v>DR.PA.PA.010403.01</v>
      </c>
      <c r="T33" s="59"/>
      <c r="U33" s="60" t="str">
        <f t="shared" si="6"/>
        <v>IM.PA.PA.010403.01</v>
      </c>
      <c r="V33" s="59"/>
      <c r="W33" s="60" t="str">
        <f t="shared" si="7"/>
        <v>GE.PA.PA.010403.01</v>
      </c>
    </row>
    <row r="34" spans="1:23" s="57" customFormat="1" ht="14" customHeight="1">
      <c r="A34" s="57" t="s">
        <v>2033</v>
      </c>
      <c r="C34" s="58" t="s">
        <v>2212</v>
      </c>
      <c r="E34" s="58" t="s">
        <v>2063</v>
      </c>
      <c r="F34" s="57" t="s">
        <v>1386</v>
      </c>
      <c r="G34" s="57" t="s">
        <v>2012</v>
      </c>
      <c r="H34" s="58" t="s">
        <v>2063</v>
      </c>
      <c r="J34" s="59" t="str">
        <f t="shared" si="0"/>
        <v>PA.PA.010404</v>
      </c>
      <c r="K34" s="58" t="s">
        <v>2212</v>
      </c>
      <c r="L34" s="57" t="str">
        <f t="shared" si="1"/>
        <v>Dull</v>
      </c>
      <c r="M34" s="59" t="str">
        <f t="shared" si="2"/>
        <v>PI.PA.PA.010404.01</v>
      </c>
      <c r="N34" s="59"/>
      <c r="O34" s="59" t="str">
        <f t="shared" si="3"/>
        <v>PH.PA.PA.010404.01</v>
      </c>
      <c r="Q34" s="59" t="str">
        <f t="shared" si="4"/>
        <v>CL.PA.PA.010404.01</v>
      </c>
      <c r="R34" s="59"/>
      <c r="S34" s="59" t="str">
        <f t="shared" si="5"/>
        <v>DR.PA.PA.010404.01</v>
      </c>
      <c r="T34" s="59"/>
      <c r="U34" s="60" t="str">
        <f t="shared" si="6"/>
        <v>IM.PA.PA.010404.01</v>
      </c>
      <c r="V34" s="59"/>
      <c r="W34" s="60" t="str">
        <f t="shared" si="7"/>
        <v>GE.PA.PA.010404.01</v>
      </c>
    </row>
    <row r="35" spans="1:23" s="57" customFormat="1" ht="14" customHeight="1">
      <c r="A35" s="57" t="s">
        <v>2033</v>
      </c>
      <c r="C35" s="58" t="s">
        <v>2212</v>
      </c>
      <c r="E35" s="58" t="s">
        <v>2063</v>
      </c>
      <c r="F35" s="57" t="s">
        <v>1386</v>
      </c>
      <c r="G35" s="57" t="s">
        <v>1388</v>
      </c>
      <c r="H35" s="58" t="s">
        <v>2065</v>
      </c>
      <c r="J35" s="59" t="str">
        <f t="shared" si="0"/>
        <v>PA.PA.010405</v>
      </c>
      <c r="K35" s="58" t="s">
        <v>2212</v>
      </c>
      <c r="L35" s="57" t="str">
        <f t="shared" si="1"/>
        <v>Radiating</v>
      </c>
      <c r="M35" s="59" t="str">
        <f t="shared" si="2"/>
        <v>PI.PA.PA.010405.01</v>
      </c>
      <c r="N35" s="59"/>
      <c r="O35" s="59" t="str">
        <f t="shared" si="3"/>
        <v>PH.PA.PA.010405.01</v>
      </c>
      <c r="Q35" s="59" t="str">
        <f t="shared" si="4"/>
        <v>CL.PA.PA.010405.01</v>
      </c>
      <c r="R35" s="59"/>
      <c r="S35" s="59" t="str">
        <f t="shared" si="5"/>
        <v>DR.PA.PA.010405.01</v>
      </c>
      <c r="T35" s="59"/>
      <c r="U35" s="60" t="str">
        <f t="shared" si="6"/>
        <v>IM.PA.PA.010405.01</v>
      </c>
      <c r="V35" s="59"/>
      <c r="W35" s="60" t="str">
        <f t="shared" si="7"/>
        <v>GE.PA.PA.010405.01</v>
      </c>
    </row>
    <row r="36" spans="1:23" s="57" customFormat="1" ht="14" customHeight="1">
      <c r="A36" s="57" t="s">
        <v>2033</v>
      </c>
      <c r="C36" s="58" t="s">
        <v>2212</v>
      </c>
      <c r="E36" s="58" t="s">
        <v>2063</v>
      </c>
      <c r="F36" s="57" t="s">
        <v>1386</v>
      </c>
      <c r="G36" s="57" t="s">
        <v>2016</v>
      </c>
      <c r="H36" s="58" t="s">
        <v>2222</v>
      </c>
      <c r="J36" s="59" t="str">
        <f t="shared" si="0"/>
        <v>PA.PA.010406</v>
      </c>
      <c r="K36" s="58" t="s">
        <v>2212</v>
      </c>
      <c r="L36" s="57" t="str">
        <f t="shared" si="1"/>
        <v>Sharp</v>
      </c>
      <c r="M36" s="59" t="str">
        <f t="shared" si="2"/>
        <v>PI.PA.PA.010406.01</v>
      </c>
      <c r="N36" s="59"/>
      <c r="O36" s="59" t="str">
        <f t="shared" si="3"/>
        <v>PH.PA.PA.010406.01</v>
      </c>
      <c r="Q36" s="59" t="str">
        <f t="shared" si="4"/>
        <v>CL.PA.PA.010406.01</v>
      </c>
      <c r="R36" s="59"/>
      <c r="S36" s="59" t="str">
        <f t="shared" si="5"/>
        <v>DR.PA.PA.010406.01</v>
      </c>
      <c r="T36" s="59"/>
      <c r="U36" s="60" t="str">
        <f t="shared" si="6"/>
        <v>IM.PA.PA.010406.01</v>
      </c>
      <c r="V36" s="59"/>
      <c r="W36" s="60" t="str">
        <f t="shared" si="7"/>
        <v>GE.PA.PA.010406.01</v>
      </c>
    </row>
    <row r="37" spans="1:23" s="57" customFormat="1" ht="14" customHeight="1">
      <c r="A37" s="57" t="s">
        <v>2033</v>
      </c>
      <c r="C37" s="58" t="s">
        <v>2212</v>
      </c>
      <c r="E37" s="58" t="s">
        <v>2063</v>
      </c>
      <c r="F37" s="57" t="s">
        <v>1386</v>
      </c>
      <c r="G37" s="57" t="s">
        <v>2015</v>
      </c>
      <c r="H37" s="58" t="s">
        <v>2376</v>
      </c>
      <c r="J37" s="59" t="str">
        <f t="shared" si="0"/>
        <v>PA.PA.010407</v>
      </c>
      <c r="K37" s="58" t="s">
        <v>2212</v>
      </c>
      <c r="L37" s="57" t="str">
        <f t="shared" si="1"/>
        <v>Stabbing</v>
      </c>
      <c r="M37" s="59" t="str">
        <f t="shared" si="2"/>
        <v>PI.PA.PA.010407.01</v>
      </c>
      <c r="N37" s="59"/>
      <c r="O37" s="59" t="str">
        <f t="shared" si="3"/>
        <v>PH.PA.PA.010407.01</v>
      </c>
      <c r="Q37" s="59" t="str">
        <f t="shared" si="4"/>
        <v>CL.PA.PA.010407.01</v>
      </c>
      <c r="R37" s="59"/>
      <c r="S37" s="59" t="str">
        <f t="shared" si="5"/>
        <v>DR.PA.PA.010407.01</v>
      </c>
      <c r="T37" s="59"/>
      <c r="U37" s="60" t="str">
        <f t="shared" si="6"/>
        <v>IM.PA.PA.010407.01</v>
      </c>
      <c r="V37" s="59"/>
      <c r="W37" s="60" t="str">
        <f t="shared" si="7"/>
        <v>GE.PA.PA.010407.01</v>
      </c>
    </row>
    <row r="38" spans="1:23" s="57" customFormat="1" ht="14" customHeight="1">
      <c r="A38" s="57" t="s">
        <v>2033</v>
      </c>
      <c r="C38" s="58" t="s">
        <v>2212</v>
      </c>
      <c r="E38" s="58" t="s">
        <v>2063</v>
      </c>
      <c r="F38" s="57" t="s">
        <v>1386</v>
      </c>
      <c r="G38" s="57" t="s">
        <v>1654</v>
      </c>
      <c r="H38" s="58" t="s">
        <v>2378</v>
      </c>
      <c r="J38" s="59" t="str">
        <f t="shared" si="0"/>
        <v>PA.PA.010408</v>
      </c>
      <c r="K38" s="58" t="s">
        <v>2212</v>
      </c>
      <c r="L38" s="57" t="str">
        <f t="shared" si="1"/>
        <v>Throbbing</v>
      </c>
      <c r="M38" s="59" t="str">
        <f t="shared" si="2"/>
        <v>PI.PA.PA.010408.01</v>
      </c>
      <c r="N38" s="59"/>
      <c r="O38" s="59" t="str">
        <f t="shared" si="3"/>
        <v>PH.PA.PA.010408.01</v>
      </c>
      <c r="Q38" s="59" t="str">
        <f t="shared" si="4"/>
        <v>CL.PA.PA.010408.01</v>
      </c>
      <c r="R38" s="59"/>
      <c r="S38" s="59" t="str">
        <f t="shared" si="5"/>
        <v>DR.PA.PA.010408.01</v>
      </c>
      <c r="T38" s="59"/>
      <c r="U38" s="60" t="str">
        <f t="shared" si="6"/>
        <v>IM.PA.PA.010408.01</v>
      </c>
      <c r="V38" s="59"/>
      <c r="W38" s="60" t="str">
        <f t="shared" si="7"/>
        <v>GE.PA.PA.010408.01</v>
      </c>
    </row>
    <row r="39" spans="1:23" s="57" customFormat="1" ht="14" customHeight="1">
      <c r="A39" s="57" t="s">
        <v>2033</v>
      </c>
      <c r="C39" s="58" t="s">
        <v>2212</v>
      </c>
      <c r="E39" s="58" t="s">
        <v>2063</v>
      </c>
      <c r="F39" s="57" t="s">
        <v>1386</v>
      </c>
      <c r="G39" s="57" t="s">
        <v>1389</v>
      </c>
      <c r="H39" s="58" t="s">
        <v>2380</v>
      </c>
      <c r="J39" s="59" t="str">
        <f t="shared" si="0"/>
        <v>PA.PA.010409</v>
      </c>
      <c r="K39" s="58" t="s">
        <v>2212</v>
      </c>
      <c r="L39" s="57" t="str">
        <f t="shared" si="1"/>
        <v>Annoying</v>
      </c>
      <c r="M39" s="59" t="str">
        <f t="shared" si="2"/>
        <v>PI.PA.PA.010409.01</v>
      </c>
      <c r="N39" s="59"/>
      <c r="O39" s="59" t="str">
        <f t="shared" si="3"/>
        <v>PH.PA.PA.010409.01</v>
      </c>
      <c r="Q39" s="59" t="str">
        <f t="shared" si="4"/>
        <v>CL.PA.PA.010409.01</v>
      </c>
      <c r="R39" s="59"/>
      <c r="S39" s="59" t="str">
        <f t="shared" si="5"/>
        <v>DR.PA.PA.010409.01</v>
      </c>
      <c r="T39" s="59"/>
      <c r="U39" s="60" t="str">
        <f t="shared" si="6"/>
        <v>IM.PA.PA.010409.01</v>
      </c>
      <c r="V39" s="59"/>
      <c r="W39" s="60" t="str">
        <f t="shared" si="7"/>
        <v>GE.PA.PA.010409.01</v>
      </c>
    </row>
    <row r="40" spans="1:23" s="57" customFormat="1" ht="14" customHeight="1">
      <c r="A40" s="57" t="s">
        <v>2033</v>
      </c>
      <c r="C40" s="58" t="s">
        <v>2212</v>
      </c>
      <c r="E40" s="58" t="s">
        <v>2063</v>
      </c>
      <c r="F40" s="57" t="s">
        <v>1386</v>
      </c>
      <c r="G40" s="57" t="s">
        <v>2018</v>
      </c>
      <c r="H40" s="58" t="s">
        <v>2124</v>
      </c>
      <c r="J40" s="59" t="str">
        <f t="shared" ref="J40:J72" si="21">CONCATENATE("PA.PA.",C40,E40,H40)</f>
        <v>PA.PA.010410</v>
      </c>
      <c r="K40" s="58" t="s">
        <v>2212</v>
      </c>
      <c r="L40" s="57" t="str">
        <f t="shared" ref="L40:L72" si="22">G40</f>
        <v>Burning</v>
      </c>
      <c r="M40" s="59" t="str">
        <f t="shared" ref="M40:M72" si="23">CONCATENATE("PI.",J40,".",K40)</f>
        <v>PI.PA.PA.010410.01</v>
      </c>
      <c r="N40" s="59"/>
      <c r="O40" s="59" t="str">
        <f t="shared" ref="O40:O72" si="24">CONCATENATE("PH.",J40,".",K40)</f>
        <v>PH.PA.PA.010410.01</v>
      </c>
      <c r="Q40" s="59" t="str">
        <f t="shared" si="4"/>
        <v>CL.PA.PA.010410.01</v>
      </c>
      <c r="R40" s="59"/>
      <c r="S40" s="59" t="str">
        <f t="shared" si="5"/>
        <v>DR.PA.PA.010410.01</v>
      </c>
      <c r="T40" s="59"/>
      <c r="U40" s="60" t="str">
        <f t="shared" si="6"/>
        <v>IM.PA.PA.010410.01</v>
      </c>
      <c r="V40" s="59"/>
      <c r="W40" s="60" t="str">
        <f t="shared" si="7"/>
        <v>GE.PA.PA.010410.01</v>
      </c>
    </row>
    <row r="41" spans="1:23" s="57" customFormat="1" ht="14" customHeight="1">
      <c r="A41" s="57" t="s">
        <v>2033</v>
      </c>
      <c r="C41" s="58" t="s">
        <v>2212</v>
      </c>
      <c r="E41" s="58" t="s">
        <v>2063</v>
      </c>
      <c r="F41" s="57" t="s">
        <v>1386</v>
      </c>
      <c r="G41" s="57" t="s">
        <v>1574</v>
      </c>
      <c r="H41" s="58" t="s">
        <v>2126</v>
      </c>
      <c r="J41" s="59" t="str">
        <f t="shared" si="21"/>
        <v>PA.PA.010411</v>
      </c>
      <c r="K41" s="58" t="s">
        <v>2212</v>
      </c>
      <c r="L41" s="57" t="str">
        <f t="shared" si="22"/>
        <v>Heavy</v>
      </c>
      <c r="M41" s="59" t="str">
        <f t="shared" si="23"/>
        <v>PI.PA.PA.010411.01</v>
      </c>
      <c r="N41" s="59"/>
      <c r="O41" s="59" t="str">
        <f t="shared" si="24"/>
        <v>PH.PA.PA.010411.01</v>
      </c>
      <c r="Q41" s="59" t="str">
        <f t="shared" si="4"/>
        <v>CL.PA.PA.010411.01</v>
      </c>
      <c r="R41" s="59"/>
      <c r="S41" s="59" t="str">
        <f t="shared" si="5"/>
        <v>DR.PA.PA.010411.01</v>
      </c>
      <c r="T41" s="59"/>
      <c r="U41" s="60" t="str">
        <f t="shared" si="6"/>
        <v>IM.PA.PA.010411.01</v>
      </c>
      <c r="V41" s="59"/>
      <c r="W41" s="60" t="str">
        <f t="shared" si="7"/>
        <v>GE.PA.PA.010411.01</v>
      </c>
    </row>
    <row r="42" spans="1:23" s="57" customFormat="1" ht="14" customHeight="1">
      <c r="A42" s="57" t="s">
        <v>2033</v>
      </c>
      <c r="C42" s="58" t="s">
        <v>2212</v>
      </c>
      <c r="E42" s="58" t="s">
        <v>2063</v>
      </c>
      <c r="F42" s="57" t="s">
        <v>1386</v>
      </c>
      <c r="G42" s="57" t="s">
        <v>1390</v>
      </c>
      <c r="H42" s="58" t="s">
        <v>2128</v>
      </c>
      <c r="J42" s="59" t="str">
        <f t="shared" si="21"/>
        <v>PA.PA.010412</v>
      </c>
      <c r="K42" s="58" t="s">
        <v>2212</v>
      </c>
      <c r="L42" s="57" t="str">
        <f t="shared" si="22"/>
        <v>Nagging</v>
      </c>
      <c r="M42" s="59" t="str">
        <f t="shared" si="23"/>
        <v>PI.PA.PA.010412.01</v>
      </c>
      <c r="N42" s="59"/>
      <c r="O42" s="59" t="str">
        <f t="shared" si="24"/>
        <v>PH.PA.PA.010412.01</v>
      </c>
      <c r="Q42" s="59" t="str">
        <f t="shared" si="4"/>
        <v>CL.PA.PA.010412.01</v>
      </c>
      <c r="R42" s="59"/>
      <c r="S42" s="59" t="str">
        <f t="shared" si="5"/>
        <v>DR.PA.PA.010412.01</v>
      </c>
      <c r="T42" s="59"/>
      <c r="U42" s="60" t="str">
        <f t="shared" si="6"/>
        <v>IM.PA.PA.010412.01</v>
      </c>
      <c r="V42" s="59"/>
      <c r="W42" s="60" t="str">
        <f t="shared" si="7"/>
        <v>GE.PA.PA.010412.01</v>
      </c>
    </row>
    <row r="43" spans="1:23" s="57" customFormat="1" ht="14" customHeight="1">
      <c r="A43" s="57" t="s">
        <v>2033</v>
      </c>
      <c r="C43" s="58" t="s">
        <v>2212</v>
      </c>
      <c r="E43" s="58" t="s">
        <v>2063</v>
      </c>
      <c r="F43" s="57" t="s">
        <v>1386</v>
      </c>
      <c r="G43" s="57" t="s">
        <v>1567</v>
      </c>
      <c r="H43" s="58" t="s">
        <v>2130</v>
      </c>
      <c r="J43" s="59" t="str">
        <f t="shared" si="21"/>
        <v>PA.PA.010413</v>
      </c>
      <c r="K43" s="58" t="s">
        <v>2212</v>
      </c>
      <c r="L43" s="57" t="str">
        <f t="shared" si="22"/>
        <v>Pinching</v>
      </c>
      <c r="M43" s="59" t="str">
        <f t="shared" si="23"/>
        <v>PI.PA.PA.010413.01</v>
      </c>
      <c r="N43" s="59"/>
      <c r="O43" s="59" t="str">
        <f t="shared" si="24"/>
        <v>PH.PA.PA.010413.01</v>
      </c>
      <c r="Q43" s="59" t="str">
        <f t="shared" si="4"/>
        <v>CL.PA.PA.010413.01</v>
      </c>
      <c r="R43" s="59"/>
      <c r="S43" s="59" t="str">
        <f t="shared" si="5"/>
        <v>DR.PA.PA.010413.01</v>
      </c>
      <c r="T43" s="59"/>
      <c r="U43" s="60" t="str">
        <f t="shared" si="6"/>
        <v>IM.PA.PA.010413.01</v>
      </c>
      <c r="V43" s="59"/>
      <c r="W43" s="60" t="str">
        <f t="shared" si="7"/>
        <v>GE.PA.PA.010413.01</v>
      </c>
    </row>
    <row r="44" spans="1:23" s="57" customFormat="1" ht="14" customHeight="1">
      <c r="A44" s="57" t="s">
        <v>2033</v>
      </c>
      <c r="C44" s="58" t="s">
        <v>2212</v>
      </c>
      <c r="E44" s="58" t="s">
        <v>2063</v>
      </c>
      <c r="F44" s="57" t="s">
        <v>1386</v>
      </c>
      <c r="G44" s="57" t="s">
        <v>482</v>
      </c>
      <c r="H44" s="58" t="s">
        <v>2296</v>
      </c>
      <c r="J44" s="59" t="str">
        <f t="shared" si="21"/>
        <v>PA.PA.010414</v>
      </c>
      <c r="K44" s="58" t="s">
        <v>2212</v>
      </c>
      <c r="L44" s="57" t="str">
        <f t="shared" si="22"/>
        <v>Pins and needles</v>
      </c>
      <c r="M44" s="59" t="str">
        <f t="shared" si="23"/>
        <v>PI.PA.PA.010414.01</v>
      </c>
      <c r="N44" s="59"/>
      <c r="O44" s="59" t="str">
        <f t="shared" si="24"/>
        <v>PH.PA.PA.010414.01</v>
      </c>
      <c r="Q44" s="59" t="str">
        <f t="shared" si="4"/>
        <v>CL.PA.PA.010414.01</v>
      </c>
      <c r="R44" s="59"/>
      <c r="S44" s="59" t="str">
        <f t="shared" si="5"/>
        <v>DR.PA.PA.010414.01</v>
      </c>
      <c r="T44" s="59"/>
      <c r="U44" s="60" t="str">
        <f t="shared" si="6"/>
        <v>IM.PA.PA.010414.01</v>
      </c>
      <c r="V44" s="59"/>
      <c r="W44" s="60" t="str">
        <f t="shared" si="7"/>
        <v>GE.PA.PA.010414.01</v>
      </c>
    </row>
    <row r="45" spans="1:23" s="57" customFormat="1" ht="14" customHeight="1">
      <c r="A45" s="57" t="s">
        <v>2033</v>
      </c>
      <c r="C45" s="58" t="s">
        <v>2212</v>
      </c>
      <c r="E45" s="58" t="s">
        <v>2063</v>
      </c>
      <c r="F45" s="57" t="s">
        <v>1386</v>
      </c>
      <c r="G45" s="57" t="s">
        <v>2175</v>
      </c>
      <c r="H45" s="58" t="s">
        <v>2459</v>
      </c>
      <c r="J45" s="59" t="str">
        <f t="shared" si="21"/>
        <v>PA.PA.010415</v>
      </c>
      <c r="K45" s="58" t="s">
        <v>2212</v>
      </c>
      <c r="L45" s="57" t="str">
        <f t="shared" si="22"/>
        <v>Pressure</v>
      </c>
      <c r="M45" s="59" t="str">
        <f t="shared" si="23"/>
        <v>PI.PA.PA.010415.01</v>
      </c>
      <c r="N45" s="59"/>
      <c r="O45" s="59" t="str">
        <f t="shared" si="24"/>
        <v>PH.PA.PA.010415.01</v>
      </c>
      <c r="Q45" s="59" t="str">
        <f t="shared" si="4"/>
        <v>CL.PA.PA.010415.01</v>
      </c>
      <c r="R45" s="59"/>
      <c r="S45" s="59" t="str">
        <f t="shared" si="5"/>
        <v>DR.PA.PA.010415.01</v>
      </c>
      <c r="T45" s="59"/>
      <c r="U45" s="60" t="str">
        <f t="shared" si="6"/>
        <v>IM.PA.PA.010415.01</v>
      </c>
      <c r="V45" s="59"/>
      <c r="W45" s="60" t="str">
        <f t="shared" si="7"/>
        <v>GE.PA.PA.010415.01</v>
      </c>
    </row>
    <row r="46" spans="1:23" s="57" customFormat="1" ht="14" customHeight="1">
      <c r="A46" s="57" t="s">
        <v>2033</v>
      </c>
      <c r="C46" s="58" t="s">
        <v>2212</v>
      </c>
      <c r="E46" s="58" t="s">
        <v>2063</v>
      </c>
      <c r="F46" s="57" t="s">
        <v>1386</v>
      </c>
      <c r="G46" s="57" t="s">
        <v>1655</v>
      </c>
      <c r="H46" s="58" t="s">
        <v>2464</v>
      </c>
      <c r="J46" s="59" t="str">
        <f t="shared" si="21"/>
        <v>PA.PA.010416</v>
      </c>
      <c r="K46" s="58" t="s">
        <v>2212</v>
      </c>
      <c r="L46" s="57" t="str">
        <f t="shared" si="22"/>
        <v>Shooting</v>
      </c>
      <c r="M46" s="59" t="str">
        <f t="shared" si="23"/>
        <v>PI.PA.PA.010416.01</v>
      </c>
      <c r="N46" s="59"/>
      <c r="O46" s="59" t="str">
        <f t="shared" si="24"/>
        <v>PH.PA.PA.010416.01</v>
      </c>
      <c r="Q46" s="59" t="str">
        <f t="shared" si="4"/>
        <v>CL.PA.PA.010416.01</v>
      </c>
      <c r="R46" s="59"/>
      <c r="S46" s="59" t="str">
        <f t="shared" si="5"/>
        <v>DR.PA.PA.010416.01</v>
      </c>
      <c r="T46" s="59"/>
      <c r="U46" s="60" t="str">
        <f t="shared" si="6"/>
        <v>IM.PA.PA.010416.01</v>
      </c>
      <c r="V46" s="59"/>
      <c r="W46" s="60" t="str">
        <f t="shared" si="7"/>
        <v>GE.PA.PA.010416.01</v>
      </c>
    </row>
    <row r="47" spans="1:23" s="57" customFormat="1" ht="14" customHeight="1">
      <c r="A47" s="57" t="s">
        <v>2033</v>
      </c>
      <c r="C47" s="58" t="s">
        <v>2212</v>
      </c>
      <c r="E47" s="58" t="s">
        <v>2063</v>
      </c>
      <c r="F47" s="57" t="s">
        <v>1386</v>
      </c>
      <c r="G47" s="57" t="s">
        <v>1225</v>
      </c>
      <c r="H47" s="58" t="s">
        <v>2466</v>
      </c>
      <c r="J47" s="59" t="str">
        <f t="shared" si="21"/>
        <v>PA.PA.010417</v>
      </c>
      <c r="K47" s="58" t="s">
        <v>2212</v>
      </c>
      <c r="L47" s="57" t="str">
        <f t="shared" si="22"/>
        <v>Stinging</v>
      </c>
      <c r="M47" s="59" t="str">
        <f t="shared" si="23"/>
        <v>PI.PA.PA.010417.01</v>
      </c>
      <c r="N47" s="59"/>
      <c r="O47" s="59" t="str">
        <f t="shared" si="24"/>
        <v>PH.PA.PA.010417.01</v>
      </c>
      <c r="Q47" s="59" t="str">
        <f t="shared" si="4"/>
        <v>CL.PA.PA.010417.01</v>
      </c>
      <c r="R47" s="59"/>
      <c r="S47" s="59" t="str">
        <f t="shared" si="5"/>
        <v>DR.PA.PA.010417.01</v>
      </c>
      <c r="T47" s="59"/>
      <c r="U47" s="60" t="str">
        <f t="shared" si="6"/>
        <v>IM.PA.PA.010417.01</v>
      </c>
      <c r="V47" s="59"/>
      <c r="W47" s="60" t="str">
        <f t="shared" si="7"/>
        <v>GE.PA.PA.010417.01</v>
      </c>
    </row>
    <row r="48" spans="1:23" s="57" customFormat="1" ht="14" customHeight="1">
      <c r="A48" s="57" t="s">
        <v>2033</v>
      </c>
      <c r="C48" s="58" t="s">
        <v>2212</v>
      </c>
      <c r="E48" s="58" t="s">
        <v>2063</v>
      </c>
      <c r="F48" s="57" t="s">
        <v>1386</v>
      </c>
      <c r="G48" s="57" t="s">
        <v>1581</v>
      </c>
      <c r="H48" s="58" t="s">
        <v>2616</v>
      </c>
      <c r="J48" s="59" t="str">
        <f t="shared" si="21"/>
        <v>PA.PA.010418</v>
      </c>
      <c r="K48" s="58" t="s">
        <v>2212</v>
      </c>
      <c r="L48" s="57" t="str">
        <f t="shared" si="22"/>
        <v>Tender</v>
      </c>
      <c r="M48" s="59" t="str">
        <f t="shared" si="23"/>
        <v>PI.PA.PA.010418.01</v>
      </c>
      <c r="N48" s="59"/>
      <c r="O48" s="59" t="str">
        <f t="shared" si="24"/>
        <v>PH.PA.PA.010418.01</v>
      </c>
      <c r="Q48" s="59" t="str">
        <f t="shared" si="4"/>
        <v>CL.PA.PA.010418.01</v>
      </c>
      <c r="R48" s="59"/>
      <c r="S48" s="59" t="str">
        <f t="shared" si="5"/>
        <v>DR.PA.PA.010418.01</v>
      </c>
      <c r="T48" s="59"/>
      <c r="U48" s="60" t="str">
        <f t="shared" si="6"/>
        <v>IM.PA.PA.010418.01</v>
      </c>
      <c r="V48" s="59"/>
      <c r="W48" s="60" t="str">
        <f t="shared" si="7"/>
        <v>GE.PA.PA.010418.01</v>
      </c>
    </row>
    <row r="49" spans="1:23" s="57" customFormat="1" ht="14" customHeight="1">
      <c r="A49" s="57" t="s">
        <v>2033</v>
      </c>
      <c r="C49" s="58" t="s">
        <v>2212</v>
      </c>
      <c r="E49" s="58" t="s">
        <v>2063</v>
      </c>
      <c r="F49" s="57" t="s">
        <v>1386</v>
      </c>
      <c r="G49" s="57" t="s">
        <v>1653</v>
      </c>
      <c r="H49" s="58" t="s">
        <v>2618</v>
      </c>
      <c r="J49" s="59" t="str">
        <f t="shared" si="21"/>
        <v>PA.PA.010419</v>
      </c>
      <c r="K49" s="58" t="s">
        <v>2212</v>
      </c>
      <c r="L49" s="57" t="str">
        <f t="shared" si="22"/>
        <v>Tight</v>
      </c>
      <c r="M49" s="59" t="str">
        <f t="shared" si="23"/>
        <v>PI.PA.PA.010419.01</v>
      </c>
      <c r="N49" s="59"/>
      <c r="O49" s="59" t="str">
        <f t="shared" si="24"/>
        <v>PH.PA.PA.010419.01</v>
      </c>
      <c r="Q49" s="59" t="str">
        <f t="shared" si="4"/>
        <v>CL.PA.PA.010419.01</v>
      </c>
      <c r="R49" s="59"/>
      <c r="S49" s="59" t="str">
        <f t="shared" si="5"/>
        <v>DR.PA.PA.010419.01</v>
      </c>
      <c r="T49" s="59"/>
      <c r="U49" s="60" t="str">
        <f t="shared" si="6"/>
        <v>IM.PA.PA.010419.01</v>
      </c>
      <c r="V49" s="59"/>
      <c r="W49" s="60" t="str">
        <f t="shared" si="7"/>
        <v>GE.PA.PA.010419.01</v>
      </c>
    </row>
    <row r="50" spans="1:23" s="57" customFormat="1" ht="14" customHeight="1">
      <c r="A50" s="57" t="s">
        <v>2033</v>
      </c>
      <c r="C50" s="58" t="s">
        <v>2212</v>
      </c>
      <c r="E50" s="58" t="s">
        <v>2063</v>
      </c>
      <c r="F50" s="57" t="s">
        <v>1386</v>
      </c>
      <c r="G50" s="57" t="s">
        <v>2017</v>
      </c>
      <c r="H50" s="58" t="s">
        <v>2620</v>
      </c>
      <c r="J50" s="59" t="str">
        <f t="shared" si="21"/>
        <v>PA.PA.010420</v>
      </c>
      <c r="K50" s="58" t="s">
        <v>2212</v>
      </c>
      <c r="L50" s="57" t="str">
        <f t="shared" si="22"/>
        <v>Tingling</v>
      </c>
      <c r="M50" s="59" t="str">
        <f t="shared" si="23"/>
        <v>PI.PA.PA.010420.01</v>
      </c>
      <c r="N50" s="59"/>
      <c r="O50" s="59" t="str">
        <f t="shared" si="24"/>
        <v>PH.PA.PA.010420.01</v>
      </c>
      <c r="Q50" s="59" t="str">
        <f t="shared" si="4"/>
        <v>CL.PA.PA.010420.01</v>
      </c>
      <c r="R50" s="59"/>
      <c r="S50" s="59" t="str">
        <f t="shared" si="5"/>
        <v>DR.PA.PA.010420.01</v>
      </c>
      <c r="T50" s="59"/>
      <c r="U50" s="60" t="str">
        <f t="shared" si="6"/>
        <v>IM.PA.PA.010420.01</v>
      </c>
      <c r="V50" s="59"/>
      <c r="W50" s="60" t="str">
        <f t="shared" si="7"/>
        <v>GE.PA.PA.010420.01</v>
      </c>
    </row>
    <row r="51" spans="1:23" s="57" customFormat="1" ht="14" customHeight="1">
      <c r="A51" s="57" t="s">
        <v>2033</v>
      </c>
      <c r="C51" s="58" t="s">
        <v>2212</v>
      </c>
      <c r="D51" s="57" t="s">
        <v>1226</v>
      </c>
      <c r="E51" s="58" t="s">
        <v>2065</v>
      </c>
      <c r="F51" s="57" t="s">
        <v>1391</v>
      </c>
      <c r="G51" s="57" t="s">
        <v>730</v>
      </c>
      <c r="H51" s="58" t="s">
        <v>2212</v>
      </c>
      <c r="J51" s="59" t="str">
        <f t="shared" si="21"/>
        <v>PA.PA.010501</v>
      </c>
      <c r="K51" s="58" t="s">
        <v>2212</v>
      </c>
      <c r="L51" s="57" t="str">
        <f t="shared" si="22"/>
        <v>Pain education provided</v>
      </c>
      <c r="M51" s="59" t="str">
        <f t="shared" si="23"/>
        <v>PI.PA.PA.010501.01</v>
      </c>
      <c r="N51" s="59"/>
      <c r="O51" s="59" t="str">
        <f t="shared" si="24"/>
        <v>PH.PA.PA.010501.01</v>
      </c>
      <c r="Q51" s="59" t="str">
        <f t="shared" si="4"/>
        <v>CL.PA.PA.010501.01</v>
      </c>
      <c r="R51" s="59"/>
      <c r="S51" s="59" t="str">
        <f t="shared" si="5"/>
        <v>DR.PA.PA.010501.01</v>
      </c>
      <c r="T51" s="59"/>
      <c r="U51" s="60" t="str">
        <f t="shared" si="6"/>
        <v>IM.PA.PA.010501.01</v>
      </c>
      <c r="V51" s="59"/>
      <c r="W51" s="60" t="str">
        <f t="shared" si="7"/>
        <v>GE.PA.PA.010501.01</v>
      </c>
    </row>
    <row r="52" spans="1:23" s="57" customFormat="1" ht="14" customHeight="1">
      <c r="A52" s="57" t="s">
        <v>2033</v>
      </c>
      <c r="C52" s="58" t="s">
        <v>2212</v>
      </c>
      <c r="E52" s="58" t="s">
        <v>2065</v>
      </c>
      <c r="F52" s="57" t="s">
        <v>1391</v>
      </c>
      <c r="G52" s="57" t="s">
        <v>731</v>
      </c>
      <c r="H52" s="58" t="s">
        <v>2217</v>
      </c>
      <c r="J52" s="59" t="str">
        <f t="shared" si="21"/>
        <v>PA.PA.010502</v>
      </c>
      <c r="K52" s="58" t="s">
        <v>2212</v>
      </c>
      <c r="L52" s="57" t="str">
        <f t="shared" si="22"/>
        <v>Unable to provide education</v>
      </c>
      <c r="M52" s="59" t="str">
        <f t="shared" si="23"/>
        <v>PI.PA.PA.010502.01</v>
      </c>
      <c r="N52" s="59"/>
      <c r="O52" s="59" t="str">
        <f t="shared" si="24"/>
        <v>PH.PA.PA.010502.01</v>
      </c>
      <c r="Q52" s="59" t="str">
        <f t="shared" si="4"/>
        <v>CL.PA.PA.010502.01</v>
      </c>
      <c r="R52" s="59"/>
      <c r="S52" s="59" t="str">
        <f t="shared" si="5"/>
        <v>DR.PA.PA.010502.01</v>
      </c>
      <c r="T52" s="59"/>
      <c r="U52" s="60" t="str">
        <f t="shared" si="6"/>
        <v>IM.PA.PA.010502.01</v>
      </c>
      <c r="V52" s="59"/>
      <c r="W52" s="60" t="str">
        <f t="shared" si="7"/>
        <v>GE.PA.PA.010502.01</v>
      </c>
    </row>
    <row r="53" spans="1:23" s="57" customFormat="1" ht="14" customHeight="1">
      <c r="A53" s="57" t="s">
        <v>2033</v>
      </c>
      <c r="C53" s="58" t="s">
        <v>2212</v>
      </c>
      <c r="D53" s="57" t="s">
        <v>2629</v>
      </c>
      <c r="E53" s="58" t="s">
        <v>2222</v>
      </c>
      <c r="F53" s="57" t="s">
        <v>732</v>
      </c>
      <c r="G53" s="57" t="s">
        <v>1403</v>
      </c>
      <c r="H53" s="58" t="s">
        <v>2212</v>
      </c>
      <c r="J53" s="59" t="str">
        <f t="shared" si="21"/>
        <v>PA.PA.010601</v>
      </c>
      <c r="K53" s="58" t="s">
        <v>2212</v>
      </c>
      <c r="L53" s="57" t="str">
        <f t="shared" si="22"/>
        <v>Head</v>
      </c>
      <c r="M53" s="59" t="str">
        <f t="shared" si="23"/>
        <v>PI.PA.PA.010601.01</v>
      </c>
      <c r="N53" s="59"/>
      <c r="O53" s="59" t="str">
        <f t="shared" si="24"/>
        <v>PH.PA.PA.010601.01</v>
      </c>
      <c r="Q53" s="59" t="str">
        <f t="shared" si="4"/>
        <v>CL.PA.PA.010601.01</v>
      </c>
      <c r="R53" s="59"/>
      <c r="S53" s="59" t="str">
        <f t="shared" si="5"/>
        <v>DR.PA.PA.010601.01</v>
      </c>
      <c r="T53" s="59"/>
      <c r="U53" s="60" t="str">
        <f t="shared" si="6"/>
        <v>IM.PA.PA.010601.01</v>
      </c>
      <c r="V53" s="59"/>
      <c r="W53" s="60" t="str">
        <f t="shared" si="7"/>
        <v>GE.PA.PA.010601.01</v>
      </c>
    </row>
    <row r="54" spans="1:23" s="57" customFormat="1" ht="14" customHeight="1">
      <c r="A54" s="57" t="s">
        <v>2033</v>
      </c>
      <c r="C54" s="58" t="s">
        <v>2212</v>
      </c>
      <c r="E54" s="58" t="s">
        <v>2222</v>
      </c>
      <c r="F54" s="57" t="s">
        <v>732</v>
      </c>
      <c r="G54" s="57" t="s">
        <v>733</v>
      </c>
      <c r="H54" s="58" t="s">
        <v>2217</v>
      </c>
      <c r="J54" s="59" t="str">
        <f t="shared" si="21"/>
        <v>PA.PA.010602</v>
      </c>
      <c r="K54" s="58" t="s">
        <v>2212</v>
      </c>
      <c r="L54" s="57" t="str">
        <f t="shared" si="22"/>
        <v>Shoulder right</v>
      </c>
      <c r="M54" s="59" t="str">
        <f t="shared" si="23"/>
        <v>PI.PA.PA.010602.01</v>
      </c>
      <c r="N54" s="59"/>
      <c r="O54" s="59" t="str">
        <f t="shared" si="24"/>
        <v>PH.PA.PA.010602.01</v>
      </c>
      <c r="Q54" s="59" t="str">
        <f t="shared" si="4"/>
        <v>CL.PA.PA.010602.01</v>
      </c>
      <c r="R54" s="59"/>
      <c r="S54" s="59" t="str">
        <f t="shared" si="5"/>
        <v>DR.PA.PA.010602.01</v>
      </c>
      <c r="T54" s="59"/>
      <c r="U54" s="60" t="str">
        <f t="shared" si="6"/>
        <v>IM.PA.PA.010602.01</v>
      </c>
      <c r="V54" s="59"/>
      <c r="W54" s="60" t="str">
        <f t="shared" si="7"/>
        <v>GE.PA.PA.010602.01</v>
      </c>
    </row>
    <row r="55" spans="1:23" s="57" customFormat="1" ht="14" customHeight="1">
      <c r="A55" s="57" t="s">
        <v>2033</v>
      </c>
      <c r="C55" s="58" t="s">
        <v>2212</v>
      </c>
      <c r="E55" s="58" t="s">
        <v>2222</v>
      </c>
      <c r="F55" s="57" t="s">
        <v>732</v>
      </c>
      <c r="G55" s="57" t="s">
        <v>734</v>
      </c>
      <c r="H55" s="58" t="s">
        <v>2219</v>
      </c>
      <c r="J55" s="59" t="str">
        <f t="shared" si="21"/>
        <v>PA.PA.010603</v>
      </c>
      <c r="K55" s="58" t="s">
        <v>2212</v>
      </c>
      <c r="L55" s="57" t="str">
        <f t="shared" si="22"/>
        <v>Shoulder left</v>
      </c>
      <c r="M55" s="59" t="str">
        <f t="shared" si="23"/>
        <v>PI.PA.PA.010603.01</v>
      </c>
      <c r="N55" s="59"/>
      <c r="O55" s="59" t="str">
        <f t="shared" si="24"/>
        <v>PH.PA.PA.010603.01</v>
      </c>
      <c r="Q55" s="59" t="str">
        <f t="shared" si="4"/>
        <v>CL.PA.PA.010603.01</v>
      </c>
      <c r="R55" s="59"/>
      <c r="S55" s="59" t="str">
        <f t="shared" si="5"/>
        <v>DR.PA.PA.010603.01</v>
      </c>
      <c r="T55" s="59"/>
      <c r="U55" s="60" t="str">
        <f t="shared" si="6"/>
        <v>IM.PA.PA.010603.01</v>
      </c>
      <c r="V55" s="59"/>
      <c r="W55" s="60" t="str">
        <f t="shared" si="7"/>
        <v>GE.PA.PA.010603.01</v>
      </c>
    </row>
    <row r="56" spans="1:23" s="57" customFormat="1" ht="14" customHeight="1">
      <c r="A56" s="57" t="s">
        <v>2033</v>
      </c>
      <c r="C56" s="58" t="s">
        <v>2212</v>
      </c>
      <c r="E56" s="58" t="s">
        <v>2222</v>
      </c>
      <c r="F56" s="57" t="s">
        <v>732</v>
      </c>
      <c r="G56" s="57" t="s">
        <v>735</v>
      </c>
      <c r="H56" s="58" t="s">
        <v>2063</v>
      </c>
      <c r="J56" s="59" t="str">
        <f t="shared" si="21"/>
        <v>PA.PA.010604</v>
      </c>
      <c r="K56" s="58" t="s">
        <v>2212</v>
      </c>
      <c r="L56" s="57" t="str">
        <f t="shared" si="22"/>
        <v>Arm right</v>
      </c>
      <c r="M56" s="59" t="str">
        <f t="shared" si="23"/>
        <v>PI.PA.PA.010604.01</v>
      </c>
      <c r="N56" s="59"/>
      <c r="O56" s="59" t="str">
        <f t="shared" si="24"/>
        <v>PH.PA.PA.010604.01</v>
      </c>
      <c r="Q56" s="59" t="str">
        <f t="shared" si="4"/>
        <v>CL.PA.PA.010604.01</v>
      </c>
      <c r="R56" s="59"/>
      <c r="S56" s="59" t="str">
        <f t="shared" si="5"/>
        <v>DR.PA.PA.010604.01</v>
      </c>
      <c r="T56" s="59"/>
      <c r="U56" s="60" t="str">
        <f t="shared" si="6"/>
        <v>IM.PA.PA.010604.01</v>
      </c>
      <c r="V56" s="59"/>
      <c r="W56" s="60" t="str">
        <f t="shared" si="7"/>
        <v>GE.PA.PA.010604.01</v>
      </c>
    </row>
    <row r="57" spans="1:23" s="57" customFormat="1" ht="14" customHeight="1">
      <c r="A57" s="57" t="s">
        <v>2033</v>
      </c>
      <c r="C57" s="58" t="s">
        <v>2212</v>
      </c>
      <c r="E57" s="58" t="s">
        <v>2222</v>
      </c>
      <c r="F57" s="57" t="s">
        <v>732</v>
      </c>
      <c r="G57" s="57" t="s">
        <v>736</v>
      </c>
      <c r="H57" s="58" t="s">
        <v>2065</v>
      </c>
      <c r="J57" s="59" t="str">
        <f t="shared" si="21"/>
        <v>PA.PA.010605</v>
      </c>
      <c r="K57" s="58" t="s">
        <v>2212</v>
      </c>
      <c r="L57" s="57" t="str">
        <f t="shared" si="22"/>
        <v>Arm left</v>
      </c>
      <c r="M57" s="59" t="str">
        <f t="shared" si="23"/>
        <v>PI.PA.PA.010605.01</v>
      </c>
      <c r="N57" s="59"/>
      <c r="O57" s="59" t="str">
        <f t="shared" si="24"/>
        <v>PH.PA.PA.010605.01</v>
      </c>
      <c r="Q57" s="59" t="str">
        <f t="shared" si="4"/>
        <v>CL.PA.PA.010605.01</v>
      </c>
      <c r="R57" s="59"/>
      <c r="S57" s="59" t="str">
        <f t="shared" si="5"/>
        <v>DR.PA.PA.010605.01</v>
      </c>
      <c r="T57" s="59"/>
      <c r="U57" s="60" t="str">
        <f t="shared" si="6"/>
        <v>IM.PA.PA.010605.01</v>
      </c>
      <c r="V57" s="59"/>
      <c r="W57" s="60" t="str">
        <f t="shared" si="7"/>
        <v>GE.PA.PA.010605.01</v>
      </c>
    </row>
    <row r="58" spans="1:23" s="57" customFormat="1" ht="14" customHeight="1">
      <c r="A58" s="57" t="s">
        <v>2033</v>
      </c>
      <c r="C58" s="58" t="s">
        <v>2212</v>
      </c>
      <c r="E58" s="58" t="s">
        <v>2222</v>
      </c>
      <c r="F58" s="57" t="s">
        <v>732</v>
      </c>
      <c r="G58" s="57" t="s">
        <v>737</v>
      </c>
      <c r="H58" s="58" t="s">
        <v>2222</v>
      </c>
      <c r="J58" s="59" t="str">
        <f t="shared" si="21"/>
        <v>PA.PA.010606</v>
      </c>
      <c r="K58" s="58" t="s">
        <v>2212</v>
      </c>
      <c r="L58" s="57" t="str">
        <f t="shared" si="22"/>
        <v>Hand right</v>
      </c>
      <c r="M58" s="59" t="str">
        <f t="shared" si="23"/>
        <v>PI.PA.PA.010606.01</v>
      </c>
      <c r="N58" s="59"/>
      <c r="O58" s="59" t="str">
        <f t="shared" si="24"/>
        <v>PH.PA.PA.010606.01</v>
      </c>
      <c r="Q58" s="59" t="str">
        <f t="shared" si="4"/>
        <v>CL.PA.PA.010606.01</v>
      </c>
      <c r="R58" s="59"/>
      <c r="S58" s="59" t="str">
        <f t="shared" si="5"/>
        <v>DR.PA.PA.010606.01</v>
      </c>
      <c r="T58" s="59"/>
      <c r="U58" s="60" t="str">
        <f t="shared" si="6"/>
        <v>IM.PA.PA.010606.01</v>
      </c>
      <c r="V58" s="59"/>
      <c r="W58" s="60" t="str">
        <f t="shared" si="7"/>
        <v>GE.PA.PA.010606.01</v>
      </c>
    </row>
    <row r="59" spans="1:23" s="57" customFormat="1" ht="14" customHeight="1">
      <c r="A59" s="57" t="s">
        <v>2033</v>
      </c>
      <c r="C59" s="58" t="s">
        <v>2212</v>
      </c>
      <c r="E59" s="58" t="s">
        <v>2222</v>
      </c>
      <c r="F59" s="57" t="s">
        <v>732</v>
      </c>
      <c r="G59" s="57" t="s">
        <v>738</v>
      </c>
      <c r="H59" s="58" t="s">
        <v>2376</v>
      </c>
      <c r="J59" s="59" t="str">
        <f t="shared" si="21"/>
        <v>PA.PA.010607</v>
      </c>
      <c r="K59" s="58" t="s">
        <v>2212</v>
      </c>
      <c r="L59" s="57" t="str">
        <f t="shared" si="22"/>
        <v>Hand left</v>
      </c>
      <c r="M59" s="59" t="str">
        <f t="shared" si="23"/>
        <v>PI.PA.PA.010607.01</v>
      </c>
      <c r="N59" s="59"/>
      <c r="O59" s="59" t="str">
        <f t="shared" si="24"/>
        <v>PH.PA.PA.010607.01</v>
      </c>
      <c r="Q59" s="59" t="str">
        <f t="shared" si="4"/>
        <v>CL.PA.PA.010607.01</v>
      </c>
      <c r="R59" s="59"/>
      <c r="S59" s="59" t="str">
        <f t="shared" si="5"/>
        <v>DR.PA.PA.010607.01</v>
      </c>
      <c r="T59" s="59"/>
      <c r="U59" s="60" t="str">
        <f t="shared" si="6"/>
        <v>IM.PA.PA.010607.01</v>
      </c>
      <c r="V59" s="59"/>
      <c r="W59" s="60" t="str">
        <f t="shared" si="7"/>
        <v>GE.PA.PA.010607.01</v>
      </c>
    </row>
    <row r="60" spans="1:23" s="57" customFormat="1" ht="14" customHeight="1">
      <c r="A60" s="57" t="s">
        <v>2033</v>
      </c>
      <c r="C60" s="58" t="s">
        <v>2212</v>
      </c>
      <c r="E60" s="58" t="s">
        <v>2222</v>
      </c>
      <c r="F60" s="57" t="s">
        <v>732</v>
      </c>
      <c r="G60" s="57" t="s">
        <v>739</v>
      </c>
      <c r="H60" s="58" t="s">
        <v>2378</v>
      </c>
      <c r="J60" s="59" t="str">
        <f t="shared" si="21"/>
        <v>PA.PA.010608</v>
      </c>
      <c r="K60" s="58" t="s">
        <v>2212</v>
      </c>
      <c r="L60" s="57" t="str">
        <f t="shared" si="22"/>
        <v>Chest</v>
      </c>
      <c r="M60" s="59" t="str">
        <f t="shared" si="23"/>
        <v>PI.PA.PA.010608.01</v>
      </c>
      <c r="N60" s="59"/>
      <c r="O60" s="59" t="str">
        <f t="shared" si="24"/>
        <v>PH.PA.PA.010608.01</v>
      </c>
      <c r="Q60" s="59" t="str">
        <f t="shared" si="4"/>
        <v>CL.PA.PA.010608.01</v>
      </c>
      <c r="R60" s="59"/>
      <c r="S60" s="59" t="str">
        <f t="shared" si="5"/>
        <v>DR.PA.PA.010608.01</v>
      </c>
      <c r="T60" s="59"/>
      <c r="U60" s="60" t="str">
        <f t="shared" si="6"/>
        <v>IM.PA.PA.010608.01</v>
      </c>
      <c r="V60" s="59"/>
      <c r="W60" s="60" t="str">
        <f t="shared" si="7"/>
        <v>GE.PA.PA.010608.01</v>
      </c>
    </row>
    <row r="61" spans="1:23" s="57" customFormat="1" ht="14" customHeight="1">
      <c r="A61" s="57" t="s">
        <v>2033</v>
      </c>
      <c r="C61" s="58" t="s">
        <v>2212</v>
      </c>
      <c r="E61" s="58" t="s">
        <v>2222</v>
      </c>
      <c r="F61" s="57" t="s">
        <v>732</v>
      </c>
      <c r="G61" s="57" t="s">
        <v>1579</v>
      </c>
      <c r="H61" s="58" t="s">
        <v>2380</v>
      </c>
      <c r="J61" s="59" t="str">
        <f t="shared" si="21"/>
        <v>PA.PA.010609</v>
      </c>
      <c r="K61" s="58" t="s">
        <v>2212</v>
      </c>
      <c r="L61" s="57" t="str">
        <f t="shared" si="22"/>
        <v>Abdomen</v>
      </c>
      <c r="M61" s="59" t="str">
        <f t="shared" si="23"/>
        <v>PI.PA.PA.010609.01</v>
      </c>
      <c r="N61" s="59"/>
      <c r="O61" s="59" t="str">
        <f t="shared" si="24"/>
        <v>PH.PA.PA.010609.01</v>
      </c>
      <c r="Q61" s="59" t="str">
        <f t="shared" si="4"/>
        <v>CL.PA.PA.010609.01</v>
      </c>
      <c r="R61" s="59"/>
      <c r="S61" s="59" t="str">
        <f t="shared" si="5"/>
        <v>DR.PA.PA.010609.01</v>
      </c>
      <c r="T61" s="59"/>
      <c r="U61" s="60" t="str">
        <f t="shared" si="6"/>
        <v>IM.PA.PA.010609.01</v>
      </c>
      <c r="V61" s="59"/>
      <c r="W61" s="60" t="str">
        <f t="shared" si="7"/>
        <v>GE.PA.PA.010609.01</v>
      </c>
    </row>
    <row r="62" spans="1:23" s="57" customFormat="1" ht="14" customHeight="1">
      <c r="A62" s="57" t="s">
        <v>2033</v>
      </c>
      <c r="C62" s="58" t="s">
        <v>2212</v>
      </c>
      <c r="E62" s="58" t="s">
        <v>2222</v>
      </c>
      <c r="F62" s="57" t="s">
        <v>732</v>
      </c>
      <c r="G62" s="57" t="s">
        <v>2494</v>
      </c>
      <c r="H62" s="58" t="s">
        <v>2124</v>
      </c>
      <c r="J62" s="59" t="str">
        <f t="shared" si="21"/>
        <v>PA.PA.010610</v>
      </c>
      <c r="K62" s="58" t="s">
        <v>2212</v>
      </c>
      <c r="L62" s="57" t="str">
        <f t="shared" si="22"/>
        <v>Back</v>
      </c>
      <c r="M62" s="59" t="str">
        <f t="shared" si="23"/>
        <v>PI.PA.PA.010610.01</v>
      </c>
      <c r="N62" s="59"/>
      <c r="O62" s="59" t="str">
        <f t="shared" si="24"/>
        <v>PH.PA.PA.010610.01</v>
      </c>
      <c r="Q62" s="59" t="str">
        <f t="shared" si="4"/>
        <v>CL.PA.PA.010610.01</v>
      </c>
      <c r="R62" s="59"/>
      <c r="S62" s="59" t="str">
        <f t="shared" si="5"/>
        <v>DR.PA.PA.010610.01</v>
      </c>
      <c r="T62" s="59"/>
      <c r="U62" s="60" t="str">
        <f t="shared" si="6"/>
        <v>IM.PA.PA.010610.01</v>
      </c>
      <c r="V62" s="59"/>
      <c r="W62" s="60" t="str">
        <f t="shared" si="7"/>
        <v>GE.PA.PA.010610.01</v>
      </c>
    </row>
    <row r="63" spans="1:23" s="57" customFormat="1" ht="14" customHeight="1">
      <c r="A63" s="57" t="s">
        <v>2033</v>
      </c>
      <c r="C63" s="58" t="s">
        <v>2212</v>
      </c>
      <c r="E63" s="58" t="s">
        <v>2222</v>
      </c>
      <c r="F63" s="57" t="s">
        <v>732</v>
      </c>
      <c r="G63" s="57" t="s">
        <v>740</v>
      </c>
      <c r="H63" s="58" t="s">
        <v>2126</v>
      </c>
      <c r="J63" s="59" t="str">
        <f t="shared" si="21"/>
        <v>PA.PA.010611</v>
      </c>
      <c r="K63" s="58" t="s">
        <v>2212</v>
      </c>
      <c r="L63" s="57" t="str">
        <f t="shared" si="22"/>
        <v>Leg right</v>
      </c>
      <c r="M63" s="59" t="str">
        <f t="shared" si="23"/>
        <v>PI.PA.PA.010611.01</v>
      </c>
      <c r="N63" s="59"/>
      <c r="O63" s="59" t="str">
        <f t="shared" si="24"/>
        <v>PH.PA.PA.010611.01</v>
      </c>
      <c r="Q63" s="59" t="str">
        <f t="shared" si="4"/>
        <v>CL.PA.PA.010611.01</v>
      </c>
      <c r="R63" s="59"/>
      <c r="S63" s="59" t="str">
        <f t="shared" si="5"/>
        <v>DR.PA.PA.010611.01</v>
      </c>
      <c r="T63" s="59"/>
      <c r="U63" s="60" t="str">
        <f t="shared" si="6"/>
        <v>IM.PA.PA.010611.01</v>
      </c>
      <c r="V63" s="59"/>
      <c r="W63" s="60" t="str">
        <f t="shared" si="7"/>
        <v>GE.PA.PA.010611.01</v>
      </c>
    </row>
    <row r="64" spans="1:23" s="57" customFormat="1" ht="14" customHeight="1">
      <c r="A64" s="57" t="s">
        <v>2033</v>
      </c>
      <c r="C64" s="58" t="s">
        <v>2212</v>
      </c>
      <c r="E64" s="58" t="s">
        <v>2222</v>
      </c>
      <c r="F64" s="57" t="s">
        <v>732</v>
      </c>
      <c r="G64" s="57" t="s">
        <v>741</v>
      </c>
      <c r="H64" s="58" t="s">
        <v>2128</v>
      </c>
      <c r="J64" s="59" t="str">
        <f t="shared" si="21"/>
        <v>PA.PA.010612</v>
      </c>
      <c r="K64" s="58" t="s">
        <v>2212</v>
      </c>
      <c r="L64" s="57" t="str">
        <f t="shared" si="22"/>
        <v>Leg left</v>
      </c>
      <c r="M64" s="59" t="str">
        <f t="shared" si="23"/>
        <v>PI.PA.PA.010612.01</v>
      </c>
      <c r="N64" s="59"/>
      <c r="O64" s="59" t="str">
        <f t="shared" si="24"/>
        <v>PH.PA.PA.010612.01</v>
      </c>
      <c r="Q64" s="59" t="str">
        <f t="shared" si="4"/>
        <v>CL.PA.PA.010612.01</v>
      </c>
      <c r="R64" s="59"/>
      <c r="S64" s="59" t="str">
        <f t="shared" si="5"/>
        <v>DR.PA.PA.010612.01</v>
      </c>
      <c r="T64" s="59"/>
      <c r="U64" s="60" t="str">
        <f t="shared" si="6"/>
        <v>IM.PA.PA.010612.01</v>
      </c>
      <c r="V64" s="59"/>
      <c r="W64" s="60" t="str">
        <f t="shared" si="7"/>
        <v>GE.PA.PA.010612.01</v>
      </c>
    </row>
    <row r="65" spans="1:31" s="57" customFormat="1" ht="14" customHeight="1">
      <c r="A65" s="57" t="s">
        <v>2033</v>
      </c>
      <c r="C65" s="58" t="s">
        <v>2212</v>
      </c>
      <c r="E65" s="58" t="s">
        <v>2222</v>
      </c>
      <c r="F65" s="57" t="s">
        <v>732</v>
      </c>
      <c r="G65" s="57" t="s">
        <v>742</v>
      </c>
      <c r="H65" s="58" t="s">
        <v>2130</v>
      </c>
      <c r="J65" s="59" t="str">
        <f t="shared" si="21"/>
        <v>PA.PA.010613</v>
      </c>
      <c r="K65" s="58" t="s">
        <v>2212</v>
      </c>
      <c r="L65" s="57" t="str">
        <f t="shared" si="22"/>
        <v>Knee right</v>
      </c>
      <c r="M65" s="59" t="str">
        <f t="shared" si="23"/>
        <v>PI.PA.PA.010613.01</v>
      </c>
      <c r="N65" s="59"/>
      <c r="O65" s="59" t="str">
        <f t="shared" si="24"/>
        <v>PH.PA.PA.010613.01</v>
      </c>
      <c r="Q65" s="59" t="str">
        <f t="shared" si="4"/>
        <v>CL.PA.PA.010613.01</v>
      </c>
      <c r="R65" s="59"/>
      <c r="S65" s="59" t="str">
        <f t="shared" si="5"/>
        <v>DR.PA.PA.010613.01</v>
      </c>
      <c r="T65" s="59"/>
      <c r="U65" s="60" t="str">
        <f t="shared" si="6"/>
        <v>IM.PA.PA.010613.01</v>
      </c>
      <c r="V65" s="59"/>
      <c r="W65" s="60" t="str">
        <f t="shared" si="7"/>
        <v>GE.PA.PA.010613.01</v>
      </c>
    </row>
    <row r="66" spans="1:31" s="57" customFormat="1" ht="14" customHeight="1">
      <c r="A66" s="57" t="s">
        <v>2033</v>
      </c>
      <c r="C66" s="58" t="s">
        <v>2212</v>
      </c>
      <c r="E66" s="58" t="s">
        <v>2222</v>
      </c>
      <c r="F66" s="57" t="s">
        <v>732</v>
      </c>
      <c r="G66" s="57" t="s">
        <v>743</v>
      </c>
      <c r="H66" s="58" t="s">
        <v>2296</v>
      </c>
      <c r="J66" s="59" t="str">
        <f t="shared" si="21"/>
        <v>PA.PA.010614</v>
      </c>
      <c r="K66" s="58" t="s">
        <v>2212</v>
      </c>
      <c r="L66" s="57" t="str">
        <f t="shared" si="22"/>
        <v>Knee left</v>
      </c>
      <c r="M66" s="59" t="str">
        <f t="shared" si="23"/>
        <v>PI.PA.PA.010614.01</v>
      </c>
      <c r="N66" s="59"/>
      <c r="O66" s="59" t="str">
        <f t="shared" si="24"/>
        <v>PH.PA.PA.010614.01</v>
      </c>
      <c r="Q66" s="59" t="str">
        <f t="shared" si="4"/>
        <v>CL.PA.PA.010614.01</v>
      </c>
      <c r="R66" s="59"/>
      <c r="S66" s="59" t="str">
        <f t="shared" si="5"/>
        <v>DR.PA.PA.010614.01</v>
      </c>
      <c r="T66" s="59"/>
      <c r="U66" s="60" t="str">
        <f t="shared" si="6"/>
        <v>IM.PA.PA.010614.01</v>
      </c>
      <c r="V66" s="59"/>
      <c r="W66" s="60" t="str">
        <f t="shared" si="7"/>
        <v>GE.PA.PA.010614.01</v>
      </c>
    </row>
    <row r="67" spans="1:31" s="57" customFormat="1" ht="14" customHeight="1">
      <c r="A67" s="57" t="s">
        <v>2033</v>
      </c>
      <c r="C67" s="58" t="s">
        <v>2212</v>
      </c>
      <c r="E67" s="58" t="s">
        <v>2222</v>
      </c>
      <c r="F67" s="57" t="s">
        <v>732</v>
      </c>
      <c r="G67" s="57" t="s">
        <v>744</v>
      </c>
      <c r="H67" s="58" t="s">
        <v>2459</v>
      </c>
      <c r="J67" s="59" t="str">
        <f t="shared" si="21"/>
        <v>PA.PA.010615</v>
      </c>
      <c r="K67" s="58" t="s">
        <v>2212</v>
      </c>
      <c r="L67" s="57" t="str">
        <f t="shared" si="22"/>
        <v>Foot right</v>
      </c>
      <c r="M67" s="59" t="str">
        <f t="shared" si="23"/>
        <v>PI.PA.PA.010615.01</v>
      </c>
      <c r="N67" s="59"/>
      <c r="O67" s="59" t="str">
        <f t="shared" si="24"/>
        <v>PH.PA.PA.010615.01</v>
      </c>
      <c r="Q67" s="59" t="str">
        <f t="shared" si="4"/>
        <v>CL.PA.PA.010615.01</v>
      </c>
      <c r="R67" s="59"/>
      <c r="S67" s="59" t="str">
        <f t="shared" si="5"/>
        <v>DR.PA.PA.010615.01</v>
      </c>
      <c r="T67" s="59"/>
      <c r="U67" s="60" t="str">
        <f t="shared" si="6"/>
        <v>IM.PA.PA.010615.01</v>
      </c>
      <c r="V67" s="59"/>
      <c r="W67" s="60" t="str">
        <f t="shared" si="7"/>
        <v>GE.PA.PA.010615.01</v>
      </c>
    </row>
    <row r="68" spans="1:31" s="57" customFormat="1" ht="14" customHeight="1">
      <c r="A68" s="57" t="s">
        <v>2033</v>
      </c>
      <c r="C68" s="58" t="s">
        <v>2212</v>
      </c>
      <c r="E68" s="58" t="s">
        <v>2222</v>
      </c>
      <c r="F68" s="57" t="s">
        <v>732</v>
      </c>
      <c r="G68" s="57" t="s">
        <v>745</v>
      </c>
      <c r="H68" s="58" t="s">
        <v>2464</v>
      </c>
      <c r="J68" s="59" t="str">
        <f t="shared" si="21"/>
        <v>PA.PA.010616</v>
      </c>
      <c r="K68" s="58" t="s">
        <v>2212</v>
      </c>
      <c r="L68" s="57" t="str">
        <f t="shared" si="22"/>
        <v>Foot left</v>
      </c>
      <c r="M68" s="59" t="str">
        <f t="shared" si="23"/>
        <v>PI.PA.PA.010616.01</v>
      </c>
      <c r="N68" s="59"/>
      <c r="O68" s="59" t="str">
        <f t="shared" si="24"/>
        <v>PH.PA.PA.010616.01</v>
      </c>
      <c r="Q68" s="59" t="str">
        <f t="shared" si="4"/>
        <v>CL.PA.PA.010616.01</v>
      </c>
      <c r="R68" s="59"/>
      <c r="S68" s="59" t="str">
        <f t="shared" si="5"/>
        <v>DR.PA.PA.010616.01</v>
      </c>
      <c r="T68" s="59"/>
      <c r="U68" s="60" t="str">
        <f t="shared" ref="U68:U86" si="25">CONCATENATE("IM.",J68, ".",K68)</f>
        <v>IM.PA.PA.010616.01</v>
      </c>
      <c r="V68" s="59"/>
      <c r="W68" s="60" t="str">
        <f t="shared" ref="W68:W86" si="26">CONCATENATE("GE.",J68, ".",K68)</f>
        <v>GE.PA.PA.010616.01</v>
      </c>
    </row>
    <row r="69" spans="1:31" s="57" customFormat="1" ht="14" customHeight="1">
      <c r="A69" s="57" t="s">
        <v>2033</v>
      </c>
      <c r="C69" s="58" t="s">
        <v>2212</v>
      </c>
      <c r="E69" s="58" t="s">
        <v>2222</v>
      </c>
      <c r="F69" s="57" t="s">
        <v>732</v>
      </c>
      <c r="G69" s="57" t="s">
        <v>1396</v>
      </c>
      <c r="H69" s="58" t="s">
        <v>2466</v>
      </c>
      <c r="J69" s="59" t="str">
        <f t="shared" si="21"/>
        <v>PA.PA.010617</v>
      </c>
      <c r="K69" s="58" t="s">
        <v>2212</v>
      </c>
      <c r="L69" s="57" t="str">
        <f t="shared" si="22"/>
        <v>Other</v>
      </c>
      <c r="M69" s="59" t="str">
        <f t="shared" si="23"/>
        <v>PI.PA.PA.010617.01</v>
      </c>
      <c r="N69" s="59"/>
      <c r="O69" s="59" t="str">
        <f t="shared" si="24"/>
        <v>PH.PA.PA.010617.01</v>
      </c>
      <c r="Q69" s="59" t="str">
        <f t="shared" si="4"/>
        <v>CL.PA.PA.010617.01</v>
      </c>
      <c r="R69" s="59"/>
      <c r="S69" s="59" t="str">
        <f t="shared" si="5"/>
        <v>DR.PA.PA.010617.01</v>
      </c>
      <c r="T69" s="59"/>
      <c r="U69" s="60" t="str">
        <f t="shared" si="25"/>
        <v>IM.PA.PA.010617.01</v>
      </c>
      <c r="V69" s="59"/>
      <c r="W69" s="60" t="str">
        <f t="shared" si="26"/>
        <v>GE.PA.PA.010617.01</v>
      </c>
    </row>
    <row r="70" spans="1:31" s="57" customFormat="1" ht="14" customHeight="1">
      <c r="A70" s="57" t="s">
        <v>2033</v>
      </c>
      <c r="C70" s="58" t="s">
        <v>2212</v>
      </c>
      <c r="E70" s="58" t="s">
        <v>2222</v>
      </c>
      <c r="F70" s="57" t="s">
        <v>732</v>
      </c>
      <c r="G70" s="57" t="s">
        <v>205</v>
      </c>
      <c r="H70" s="58" t="s">
        <v>2977</v>
      </c>
      <c r="J70" s="59" t="str">
        <f t="shared" si="21"/>
        <v>PA.PA.010618</v>
      </c>
      <c r="K70" s="58" t="s">
        <v>2970</v>
      </c>
      <c r="L70" s="57" t="str">
        <f t="shared" si="22"/>
        <v>Surgical Site</v>
      </c>
      <c r="M70" s="59" t="str">
        <f t="shared" si="23"/>
        <v>PI.PA.PA.010618.01</v>
      </c>
      <c r="N70" s="59"/>
      <c r="O70" s="59" t="str">
        <f t="shared" si="24"/>
        <v>PH.PA.PA.010618.01</v>
      </c>
      <c r="Q70" s="59" t="str">
        <f t="shared" si="4"/>
        <v>CL.PA.PA.010618.01</v>
      </c>
      <c r="R70" s="59"/>
      <c r="S70" s="59" t="str">
        <f t="shared" si="5"/>
        <v>DR.PA.PA.010618.01</v>
      </c>
      <c r="T70" s="59"/>
      <c r="U70" s="60" t="str">
        <f t="shared" si="25"/>
        <v>IM.PA.PA.010618.01</v>
      </c>
      <c r="V70" s="59"/>
      <c r="W70" s="60" t="str">
        <f t="shared" si="26"/>
        <v>GE.PA.PA.010618.01</v>
      </c>
      <c r="AD70" s="57" t="s">
        <v>2978</v>
      </c>
      <c r="AE70" s="57">
        <v>1312</v>
      </c>
    </row>
    <row r="71" spans="1:31" s="57" customFormat="1" ht="14" customHeight="1">
      <c r="A71" s="57" t="s">
        <v>2033</v>
      </c>
      <c r="C71" s="58" t="s">
        <v>2212</v>
      </c>
      <c r="D71" s="57" t="s">
        <v>1852</v>
      </c>
      <c r="E71" s="58" t="s">
        <v>2376</v>
      </c>
      <c r="F71" s="57" t="s">
        <v>578</v>
      </c>
      <c r="G71" s="57" t="s">
        <v>579</v>
      </c>
      <c r="H71" s="58" t="s">
        <v>2212</v>
      </c>
      <c r="J71" s="59" t="str">
        <f t="shared" si="21"/>
        <v>PA.PA.010701</v>
      </c>
      <c r="K71" s="58" t="s">
        <v>2212</v>
      </c>
      <c r="L71" s="57" t="str">
        <f t="shared" si="22"/>
        <v>0 of 10  No Pain</v>
      </c>
      <c r="M71" s="59" t="str">
        <f t="shared" si="23"/>
        <v>PI.PA.PA.010701.01</v>
      </c>
      <c r="N71" s="59"/>
      <c r="O71" s="59" t="str">
        <f t="shared" si="24"/>
        <v>PH.PA.PA.010701.01</v>
      </c>
      <c r="Q71" s="59" t="str">
        <f t="shared" si="4"/>
        <v>CL.PA.PA.010701.01</v>
      </c>
      <c r="R71" s="59"/>
      <c r="S71" s="59" t="str">
        <f t="shared" si="5"/>
        <v>DR.PA.PA.010701.01</v>
      </c>
      <c r="T71" s="59"/>
      <c r="U71" s="60" t="str">
        <f t="shared" si="25"/>
        <v>IM.PA.PA.010701.01</v>
      </c>
      <c r="V71" s="59"/>
      <c r="W71" s="60" t="str">
        <f t="shared" si="26"/>
        <v>GE.PA.PA.010701.01</v>
      </c>
    </row>
    <row r="72" spans="1:31" s="57" customFormat="1" ht="14" customHeight="1">
      <c r="A72" s="57" t="s">
        <v>2033</v>
      </c>
      <c r="C72" s="58" t="s">
        <v>2212</v>
      </c>
      <c r="E72" s="58" t="s">
        <v>2376</v>
      </c>
      <c r="F72" s="57" t="s">
        <v>578</v>
      </c>
      <c r="G72" s="57" t="s">
        <v>199</v>
      </c>
      <c r="H72" s="58" t="s">
        <v>2217</v>
      </c>
      <c r="J72" s="59" t="str">
        <f t="shared" si="21"/>
        <v>PA.PA.010702</v>
      </c>
      <c r="K72" s="58" t="s">
        <v>2212</v>
      </c>
      <c r="L72" s="57" t="str">
        <f t="shared" si="22"/>
        <v>1 of 10 Minimum Pain</v>
      </c>
      <c r="M72" s="59" t="str">
        <f t="shared" si="23"/>
        <v>PI.PA.PA.010702.01</v>
      </c>
      <c r="N72" s="59"/>
      <c r="O72" s="59" t="str">
        <f t="shared" si="24"/>
        <v>PH.PA.PA.010702.01</v>
      </c>
      <c r="Q72" s="59" t="str">
        <f t="shared" si="4"/>
        <v>CL.PA.PA.010702.01</v>
      </c>
      <c r="R72" s="59"/>
      <c r="S72" s="59" t="str">
        <f t="shared" si="5"/>
        <v>DR.PA.PA.010702.01</v>
      </c>
      <c r="T72" s="59"/>
      <c r="U72" s="60" t="str">
        <f t="shared" si="25"/>
        <v>IM.PA.PA.010702.01</v>
      </c>
      <c r="V72" s="59"/>
      <c r="W72" s="60" t="str">
        <f t="shared" si="26"/>
        <v>GE.PA.PA.010702.01</v>
      </c>
    </row>
    <row r="73" spans="1:31" s="57" customFormat="1" ht="14" customHeight="1">
      <c r="A73" s="57" t="s">
        <v>2033</v>
      </c>
      <c r="C73" s="58" t="s">
        <v>2212</v>
      </c>
      <c r="E73" s="58" t="s">
        <v>2376</v>
      </c>
      <c r="F73" s="57" t="s">
        <v>578</v>
      </c>
      <c r="G73" s="57" t="s">
        <v>200</v>
      </c>
      <c r="H73" s="58" t="s">
        <v>2219</v>
      </c>
      <c r="J73" s="59" t="str">
        <f t="shared" ref="J73:J86" si="27">CONCATENATE("PA.PA.",C73,E73,H73)</f>
        <v>PA.PA.010703</v>
      </c>
      <c r="K73" s="58" t="s">
        <v>2212</v>
      </c>
      <c r="L73" s="57" t="str">
        <f t="shared" ref="L73:L86" si="28">G73</f>
        <v>2 of 10 Uncomfortable, but tolerable</v>
      </c>
      <c r="M73" s="59" t="str">
        <f t="shared" ref="M73:M85" si="29">CONCATENATE("PI.",J73,".",K73)</f>
        <v>PI.PA.PA.010703.01</v>
      </c>
      <c r="N73" s="59"/>
      <c r="O73" s="59" t="str">
        <f t="shared" ref="O73:O85" si="30">CONCATENATE("PH.",J73,".",K73)</f>
        <v>PH.PA.PA.010703.01</v>
      </c>
      <c r="Q73" s="59" t="str">
        <f t="shared" si="4"/>
        <v>CL.PA.PA.010703.01</v>
      </c>
      <c r="R73" s="59"/>
      <c r="S73" s="59" t="str">
        <f t="shared" si="5"/>
        <v>DR.PA.PA.010703.01</v>
      </c>
      <c r="T73" s="59"/>
      <c r="U73" s="60" t="str">
        <f t="shared" si="25"/>
        <v>IM.PA.PA.010703.01</v>
      </c>
      <c r="V73" s="59"/>
      <c r="W73" s="60" t="str">
        <f t="shared" si="26"/>
        <v>GE.PA.PA.010703.01</v>
      </c>
    </row>
    <row r="74" spans="1:31" s="57" customFormat="1" ht="14" customHeight="1">
      <c r="A74" s="57" t="s">
        <v>2033</v>
      </c>
      <c r="C74" s="58" t="s">
        <v>2212</v>
      </c>
      <c r="E74" s="58" t="s">
        <v>2376</v>
      </c>
      <c r="F74" s="57" t="s">
        <v>578</v>
      </c>
      <c r="G74" s="57" t="s">
        <v>2979</v>
      </c>
      <c r="H74" s="58" t="s">
        <v>2063</v>
      </c>
      <c r="J74" s="59" t="str">
        <f t="shared" si="27"/>
        <v>PA.PA.010704</v>
      </c>
      <c r="K74" s="58" t="s">
        <v>2212</v>
      </c>
      <c r="L74" s="57" t="str">
        <f t="shared" si="28"/>
        <v xml:space="preserve">3 of 10 </v>
      </c>
      <c r="M74" s="59" t="str">
        <f t="shared" si="29"/>
        <v>PI.PA.PA.010704.01</v>
      </c>
      <c r="N74" s="59"/>
      <c r="O74" s="59" t="str">
        <f t="shared" si="30"/>
        <v>PH.PA.PA.010704.01</v>
      </c>
      <c r="Q74" s="59" t="str">
        <f t="shared" ref="Q74:Q85" si="31">CONCATENATE("CL.",J74,".",K74)</f>
        <v>CL.PA.PA.010704.01</v>
      </c>
      <c r="R74" s="59"/>
      <c r="S74" s="59" t="str">
        <f t="shared" ref="S74:S85" si="32">CONCATENATE("DR.",J74,".",K74)</f>
        <v>DR.PA.PA.010704.01</v>
      </c>
      <c r="T74" s="59"/>
      <c r="U74" s="60" t="str">
        <f t="shared" si="25"/>
        <v>IM.PA.PA.010704.01</v>
      </c>
      <c r="V74" s="59"/>
      <c r="W74" s="60" t="str">
        <f t="shared" si="26"/>
        <v>GE.PA.PA.010704.01</v>
      </c>
    </row>
    <row r="75" spans="1:31" s="57" customFormat="1" ht="14" customHeight="1">
      <c r="A75" s="57" t="s">
        <v>2033</v>
      </c>
      <c r="C75" s="58" t="s">
        <v>2212</v>
      </c>
      <c r="E75" s="58" t="s">
        <v>2376</v>
      </c>
      <c r="F75" s="57" t="s">
        <v>578</v>
      </c>
      <c r="G75" s="57" t="s">
        <v>201</v>
      </c>
      <c r="H75" s="58" t="s">
        <v>2065</v>
      </c>
      <c r="J75" s="59" t="str">
        <f t="shared" si="27"/>
        <v>PA.PA.010705</v>
      </c>
      <c r="K75" s="58" t="s">
        <v>2212</v>
      </c>
      <c r="L75" s="57" t="str">
        <f t="shared" si="28"/>
        <v>4 of 10 Uncomfortable, something needs to be done</v>
      </c>
      <c r="M75" s="59" t="str">
        <f t="shared" si="29"/>
        <v>PI.PA.PA.010705.01</v>
      </c>
      <c r="N75" s="59"/>
      <c r="O75" s="59" t="str">
        <f t="shared" si="30"/>
        <v>PH.PA.PA.010705.01</v>
      </c>
      <c r="Q75" s="59" t="str">
        <f t="shared" si="31"/>
        <v>CL.PA.PA.010705.01</v>
      </c>
      <c r="R75" s="59"/>
      <c r="S75" s="59" t="str">
        <f t="shared" si="32"/>
        <v>DR.PA.PA.010705.01</v>
      </c>
      <c r="T75" s="59"/>
      <c r="U75" s="60" t="str">
        <f t="shared" si="25"/>
        <v>IM.PA.PA.010705.01</v>
      </c>
      <c r="V75" s="59"/>
      <c r="W75" s="60" t="str">
        <f t="shared" si="26"/>
        <v>GE.PA.PA.010705.01</v>
      </c>
    </row>
    <row r="76" spans="1:31" s="57" customFormat="1" ht="14" customHeight="1">
      <c r="A76" s="57" t="s">
        <v>2033</v>
      </c>
      <c r="C76" s="58" t="s">
        <v>2212</v>
      </c>
      <c r="E76" s="58" t="s">
        <v>2376</v>
      </c>
      <c r="F76" s="57" t="s">
        <v>578</v>
      </c>
      <c r="G76" s="57" t="s">
        <v>580</v>
      </c>
      <c r="H76" s="58" t="s">
        <v>2222</v>
      </c>
      <c r="J76" s="59" t="str">
        <f t="shared" si="27"/>
        <v>PA.PA.010706</v>
      </c>
      <c r="K76" s="58" t="s">
        <v>2212</v>
      </c>
      <c r="L76" s="57" t="str">
        <f t="shared" si="28"/>
        <v>5 of 10</v>
      </c>
      <c r="M76" s="59" t="str">
        <f t="shared" si="29"/>
        <v>PI.PA.PA.010706.01</v>
      </c>
      <c r="N76" s="59"/>
      <c r="O76" s="59" t="str">
        <f t="shared" si="30"/>
        <v>PH.PA.PA.010706.01</v>
      </c>
      <c r="Q76" s="59" t="str">
        <f t="shared" si="31"/>
        <v>CL.PA.PA.010706.01</v>
      </c>
      <c r="R76" s="59"/>
      <c r="S76" s="59" t="str">
        <f t="shared" si="32"/>
        <v>DR.PA.PA.010706.01</v>
      </c>
      <c r="T76" s="59"/>
      <c r="U76" s="60" t="str">
        <f t="shared" si="25"/>
        <v>IM.PA.PA.010706.01</v>
      </c>
      <c r="V76" s="59"/>
      <c r="W76" s="60" t="str">
        <f t="shared" si="26"/>
        <v>GE.PA.PA.010706.01</v>
      </c>
    </row>
    <row r="77" spans="1:31" s="57" customFormat="1" ht="14" customHeight="1">
      <c r="A77" s="57" t="s">
        <v>2033</v>
      </c>
      <c r="C77" s="58" t="s">
        <v>2212</v>
      </c>
      <c r="E77" s="58" t="s">
        <v>2376</v>
      </c>
      <c r="F77" s="57" t="s">
        <v>578</v>
      </c>
      <c r="G77" s="57" t="s">
        <v>202</v>
      </c>
      <c r="H77" s="58" t="s">
        <v>2376</v>
      </c>
      <c r="J77" s="59" t="str">
        <f t="shared" si="27"/>
        <v>PA.PA.010707</v>
      </c>
      <c r="K77" s="58" t="s">
        <v>2212</v>
      </c>
      <c r="L77" s="57" t="str">
        <f t="shared" si="28"/>
        <v>6 of 10 Severe pain causing major changes in behavior</v>
      </c>
      <c r="M77" s="59" t="str">
        <f t="shared" si="29"/>
        <v>PI.PA.PA.010707.01</v>
      </c>
      <c r="N77" s="59"/>
      <c r="O77" s="59" t="str">
        <f t="shared" si="30"/>
        <v>PH.PA.PA.010707.01</v>
      </c>
      <c r="Q77" s="59" t="str">
        <f t="shared" si="31"/>
        <v>CL.PA.PA.010707.01</v>
      </c>
      <c r="R77" s="59"/>
      <c r="S77" s="59" t="str">
        <f t="shared" si="32"/>
        <v>DR.PA.PA.010707.01</v>
      </c>
      <c r="T77" s="59"/>
      <c r="U77" s="60" t="str">
        <f t="shared" si="25"/>
        <v>IM.PA.PA.010707.01</v>
      </c>
      <c r="V77" s="59"/>
      <c r="W77" s="60" t="str">
        <f t="shared" si="26"/>
        <v>GE.PA.PA.010707.01</v>
      </c>
    </row>
    <row r="78" spans="1:31" s="57" customFormat="1" ht="14" customHeight="1">
      <c r="A78" s="57" t="s">
        <v>2033</v>
      </c>
      <c r="C78" s="58" t="s">
        <v>2212</v>
      </c>
      <c r="E78" s="58" t="s">
        <v>2376</v>
      </c>
      <c r="F78" s="57" t="s">
        <v>578</v>
      </c>
      <c r="G78" s="57" t="s">
        <v>1635</v>
      </c>
      <c r="H78" s="58" t="s">
        <v>2378</v>
      </c>
      <c r="J78" s="59" t="str">
        <f t="shared" si="27"/>
        <v>PA.PA.010708</v>
      </c>
      <c r="K78" s="58" t="s">
        <v>2212</v>
      </c>
      <c r="L78" s="57" t="str">
        <f t="shared" si="28"/>
        <v>7 of 10</v>
      </c>
      <c r="M78" s="59" t="str">
        <f t="shared" si="29"/>
        <v>PI.PA.PA.010708.01</v>
      </c>
      <c r="N78" s="59"/>
      <c r="O78" s="59" t="str">
        <f t="shared" si="30"/>
        <v>PH.PA.PA.010708.01</v>
      </c>
      <c r="Q78" s="59" t="str">
        <f t="shared" si="31"/>
        <v>CL.PA.PA.010708.01</v>
      </c>
      <c r="R78" s="59"/>
      <c r="S78" s="59" t="str">
        <f t="shared" si="32"/>
        <v>DR.PA.PA.010708.01</v>
      </c>
      <c r="T78" s="59"/>
      <c r="U78" s="60" t="str">
        <f t="shared" si="25"/>
        <v>IM.PA.PA.010708.01</v>
      </c>
      <c r="V78" s="59"/>
      <c r="W78" s="60" t="str">
        <f t="shared" si="26"/>
        <v>GE.PA.PA.010708.01</v>
      </c>
    </row>
    <row r="79" spans="1:31" s="57" customFormat="1" ht="14" customHeight="1">
      <c r="A79" s="57" t="s">
        <v>2033</v>
      </c>
      <c r="C79" s="58" t="s">
        <v>2212</v>
      </c>
      <c r="E79" s="58" t="s">
        <v>2376</v>
      </c>
      <c r="F79" s="57" t="s">
        <v>578</v>
      </c>
      <c r="G79" s="57" t="s">
        <v>203</v>
      </c>
      <c r="H79" s="58" t="s">
        <v>2380</v>
      </c>
      <c r="J79" s="59" t="str">
        <f t="shared" si="27"/>
        <v>PA.PA.010709</v>
      </c>
      <c r="K79" s="58" t="s">
        <v>2212</v>
      </c>
      <c r="L79" s="57" t="str">
        <f t="shared" si="28"/>
        <v>8 of 10 Very severe, unable to watch tv</v>
      </c>
      <c r="M79" s="59" t="str">
        <f t="shared" si="29"/>
        <v>PI.PA.PA.010709.01</v>
      </c>
      <c r="N79" s="59"/>
      <c r="O79" s="59" t="str">
        <f t="shared" si="30"/>
        <v>PH.PA.PA.010709.01</v>
      </c>
      <c r="Q79" s="59" t="str">
        <f t="shared" si="31"/>
        <v>CL.PA.PA.010709.01</v>
      </c>
      <c r="R79" s="59"/>
      <c r="S79" s="59" t="str">
        <f t="shared" si="32"/>
        <v>DR.PA.PA.010709.01</v>
      </c>
      <c r="T79" s="59"/>
      <c r="U79" s="60" t="str">
        <f t="shared" si="25"/>
        <v>IM.PA.PA.010709.01</v>
      </c>
      <c r="V79" s="59"/>
      <c r="W79" s="60" t="str">
        <f t="shared" si="26"/>
        <v>GE.PA.PA.010709.01</v>
      </c>
    </row>
    <row r="80" spans="1:31" s="57" customFormat="1" ht="14" customHeight="1">
      <c r="A80" s="57" t="s">
        <v>2033</v>
      </c>
      <c r="C80" s="58" t="s">
        <v>2212</v>
      </c>
      <c r="E80" s="58" t="s">
        <v>2376</v>
      </c>
      <c r="F80" s="57" t="s">
        <v>578</v>
      </c>
      <c r="G80" s="57" t="s">
        <v>1636</v>
      </c>
      <c r="H80" s="58" t="s">
        <v>2124</v>
      </c>
      <c r="J80" s="59" t="str">
        <f t="shared" si="27"/>
        <v>PA.PA.010710</v>
      </c>
      <c r="K80" s="58" t="s">
        <v>2212</v>
      </c>
      <c r="L80" s="57" t="str">
        <f t="shared" si="28"/>
        <v>9 of 10</v>
      </c>
      <c r="M80" s="59" t="str">
        <f t="shared" si="29"/>
        <v>PI.PA.PA.010710.01</v>
      </c>
      <c r="N80" s="59"/>
      <c r="O80" s="59" t="str">
        <f t="shared" si="30"/>
        <v>PH.PA.PA.010710.01</v>
      </c>
      <c r="Q80" s="59" t="str">
        <f t="shared" si="31"/>
        <v>CL.PA.PA.010710.01</v>
      </c>
      <c r="R80" s="59"/>
      <c r="S80" s="59" t="str">
        <f t="shared" si="32"/>
        <v>DR.PA.PA.010710.01</v>
      </c>
      <c r="T80" s="59"/>
      <c r="U80" s="60" t="str">
        <f t="shared" si="25"/>
        <v>IM.PA.PA.010710.01</v>
      </c>
      <c r="V80" s="59"/>
      <c r="W80" s="60" t="str">
        <f t="shared" si="26"/>
        <v>GE.PA.PA.010710.01</v>
      </c>
    </row>
    <row r="81" spans="1:35" s="57" customFormat="1" ht="14" customHeight="1">
      <c r="A81" s="57" t="s">
        <v>2033</v>
      </c>
      <c r="C81" s="58" t="s">
        <v>2212</v>
      </c>
      <c r="E81" s="58" t="s">
        <v>2376</v>
      </c>
      <c r="F81" s="57" t="s">
        <v>578</v>
      </c>
      <c r="G81" s="57" t="s">
        <v>781</v>
      </c>
      <c r="H81" s="58" t="s">
        <v>2126</v>
      </c>
      <c r="J81" s="59" t="str">
        <f t="shared" si="27"/>
        <v>PA.PA.010711</v>
      </c>
      <c r="K81" s="58" t="s">
        <v>2212</v>
      </c>
      <c r="L81" s="57" t="str">
        <f t="shared" si="28"/>
        <v>10 of 10  Unbearable pain</v>
      </c>
      <c r="M81" s="59" t="str">
        <f t="shared" si="29"/>
        <v>PI.PA.PA.010711.01</v>
      </c>
      <c r="N81" s="59"/>
      <c r="O81" s="59" t="str">
        <f t="shared" si="30"/>
        <v>PH.PA.PA.010711.01</v>
      </c>
      <c r="Q81" s="59" t="str">
        <f t="shared" si="31"/>
        <v>CL.PA.PA.010711.01</v>
      </c>
      <c r="R81" s="59"/>
      <c r="S81" s="59" t="str">
        <f t="shared" si="32"/>
        <v>DR.PA.PA.010711.01</v>
      </c>
      <c r="T81" s="59"/>
      <c r="U81" s="60" t="str">
        <f t="shared" si="25"/>
        <v>IM.PA.PA.010711.01</v>
      </c>
      <c r="V81" s="59"/>
      <c r="W81" s="60" t="str">
        <f t="shared" si="26"/>
        <v>GE.PA.PA.010711.01</v>
      </c>
    </row>
    <row r="82" spans="1:35" s="57" customFormat="1" ht="14" customHeight="1">
      <c r="A82" s="57" t="s">
        <v>2033</v>
      </c>
      <c r="C82" s="58" t="s">
        <v>2212</v>
      </c>
      <c r="E82" s="58" t="s">
        <v>2376</v>
      </c>
      <c r="F82" s="57" t="s">
        <v>578</v>
      </c>
      <c r="G82" s="57" t="s">
        <v>116</v>
      </c>
      <c r="H82" s="58" t="s">
        <v>2128</v>
      </c>
      <c r="J82" s="59" t="str">
        <f t="shared" ref="J82" si="33">CONCATENATE("PA.PA.",C82,E82,H82)</f>
        <v>PA.PA.010712</v>
      </c>
      <c r="K82" s="58" t="s">
        <v>2212</v>
      </c>
      <c r="L82" s="57" t="str">
        <f t="shared" ref="L82" si="34">G82</f>
        <v>99 Unable to respond</v>
      </c>
      <c r="M82" s="59" t="str">
        <f t="shared" ref="M82" si="35">CONCATENATE("PI.",J82,".",K82)</f>
        <v>PI.PA.PA.010712.01</v>
      </c>
      <c r="N82" s="59"/>
      <c r="O82" s="59" t="str">
        <f t="shared" ref="O82" si="36">CONCATENATE("PH.",J82,".",K82)</f>
        <v>PH.PA.PA.010712.01</v>
      </c>
      <c r="Q82" s="59" t="str">
        <f t="shared" ref="Q82" si="37">CONCATENATE("CL.",J82,".",K82)</f>
        <v>CL.PA.PA.010712.01</v>
      </c>
      <c r="R82" s="59"/>
      <c r="S82" s="59" t="str">
        <f t="shared" ref="S82" si="38">CONCATENATE("DR.",J82,".",K82)</f>
        <v>DR.PA.PA.010712.01</v>
      </c>
      <c r="T82" s="59"/>
      <c r="U82" s="60" t="str">
        <f t="shared" ref="U82" si="39">CONCATENATE("IM.",J82, ".",K82)</f>
        <v>IM.PA.PA.010712.01</v>
      </c>
      <c r="V82" s="59"/>
      <c r="W82" s="60" t="str">
        <f t="shared" ref="W82" si="40">CONCATENATE("GE.",J82, ".",K82)</f>
        <v>GE.PA.PA.010712.01</v>
      </c>
    </row>
    <row r="83" spans="1:35" s="57" customFormat="1" ht="14" customHeight="1">
      <c r="A83" s="57" t="s">
        <v>2033</v>
      </c>
      <c r="C83" s="58" t="s">
        <v>2212</v>
      </c>
      <c r="E83" s="58" t="s">
        <v>2376</v>
      </c>
      <c r="F83" s="57" t="s">
        <v>578</v>
      </c>
      <c r="G83" s="57" t="s">
        <v>6566</v>
      </c>
      <c r="H83" s="58" t="s">
        <v>2130</v>
      </c>
      <c r="J83" s="59" t="str">
        <f t="shared" si="27"/>
        <v>PA.PA.010713</v>
      </c>
      <c r="K83" s="58" t="s">
        <v>2212</v>
      </c>
      <c r="L83" s="57" t="str">
        <f t="shared" si="28"/>
        <v>Observed</v>
      </c>
      <c r="M83" s="59" t="str">
        <f t="shared" si="29"/>
        <v>PI.PA.PA.010713.01</v>
      </c>
      <c r="N83" s="59"/>
      <c r="O83" s="59" t="str">
        <f t="shared" si="30"/>
        <v>PH.PA.PA.010713.01</v>
      </c>
      <c r="Q83" s="59" t="str">
        <f t="shared" si="31"/>
        <v>CL.PA.PA.010713.01</v>
      </c>
      <c r="R83" s="59"/>
      <c r="S83" s="59" t="str">
        <f t="shared" si="32"/>
        <v>DR.PA.PA.010713.01</v>
      </c>
      <c r="T83" s="59"/>
      <c r="U83" s="60" t="str">
        <f t="shared" si="25"/>
        <v>IM.PA.PA.010713.01</v>
      </c>
      <c r="V83" s="59"/>
      <c r="W83" s="60" t="str">
        <f t="shared" si="26"/>
        <v>GE.PA.PA.010713.01</v>
      </c>
      <c r="AH83" s="57" t="s">
        <v>3207</v>
      </c>
      <c r="AI83" s="57">
        <v>1658</v>
      </c>
    </row>
    <row r="84" spans="1:35" s="57" customFormat="1" ht="14" customHeight="1">
      <c r="A84" s="57" t="s">
        <v>2033</v>
      </c>
      <c r="C84" s="58" t="s">
        <v>2212</v>
      </c>
      <c r="D84" s="57" t="s">
        <v>2198</v>
      </c>
      <c r="E84" s="58" t="s">
        <v>2378</v>
      </c>
      <c r="F84" s="57" t="s">
        <v>1637</v>
      </c>
      <c r="G84" s="57" t="s">
        <v>1822</v>
      </c>
      <c r="H84" s="58" t="s">
        <v>2212</v>
      </c>
      <c r="J84" s="59" t="str">
        <f t="shared" si="27"/>
        <v>PA.PA.010801</v>
      </c>
      <c r="K84" s="58" t="s">
        <v>2212</v>
      </c>
      <c r="L84" s="57" t="str">
        <f t="shared" si="28"/>
        <v>Acute</v>
      </c>
      <c r="M84" s="59" t="str">
        <f t="shared" si="29"/>
        <v>PI.PA.PA.010801.01</v>
      </c>
      <c r="N84" s="59"/>
      <c r="O84" s="59" t="str">
        <f t="shared" si="30"/>
        <v>PH.PA.PA.010801.01</v>
      </c>
      <c r="Q84" s="59" t="str">
        <f t="shared" si="31"/>
        <v>CL.PA.PA.010801.01</v>
      </c>
      <c r="R84" s="59"/>
      <c r="S84" s="59" t="str">
        <f t="shared" si="32"/>
        <v>DR.PA.PA.010801.01</v>
      </c>
      <c r="T84" s="59"/>
      <c r="U84" s="60" t="str">
        <f t="shared" si="25"/>
        <v>IM.PA.PA.010801.01</v>
      </c>
      <c r="V84" s="59"/>
      <c r="W84" s="60" t="str">
        <f t="shared" si="26"/>
        <v>GE.PA.PA.010801.01</v>
      </c>
    </row>
    <row r="85" spans="1:35" s="57" customFormat="1" ht="14" customHeight="1">
      <c r="A85" s="57" t="s">
        <v>2033</v>
      </c>
      <c r="C85" s="58" t="s">
        <v>2212</v>
      </c>
      <c r="E85" s="58" t="s">
        <v>2378</v>
      </c>
      <c r="F85" s="57" t="s">
        <v>1637</v>
      </c>
      <c r="G85" s="57" t="s">
        <v>1823</v>
      </c>
      <c r="H85" s="58" t="s">
        <v>2217</v>
      </c>
      <c r="J85" s="59" t="str">
        <f t="shared" si="27"/>
        <v>PA.PA.010802</v>
      </c>
      <c r="K85" s="58" t="s">
        <v>2212</v>
      </c>
      <c r="L85" s="57" t="str">
        <f t="shared" si="28"/>
        <v>Chronic</v>
      </c>
      <c r="M85" s="59" t="str">
        <f t="shared" si="29"/>
        <v>PI.PA.PA.010802.01</v>
      </c>
      <c r="N85" s="59"/>
      <c r="O85" s="59" t="str">
        <f t="shared" si="30"/>
        <v>PH.PA.PA.010802.01</v>
      </c>
      <c r="Q85" s="59" t="str">
        <f t="shared" si="31"/>
        <v>CL.PA.PA.010802.01</v>
      </c>
      <c r="R85" s="59"/>
      <c r="S85" s="59" t="str">
        <f t="shared" si="32"/>
        <v>DR.PA.PA.010802.01</v>
      </c>
      <c r="T85" s="59"/>
      <c r="U85" s="60" t="str">
        <f t="shared" si="25"/>
        <v>IM.PA.PA.010802.01</v>
      </c>
      <c r="V85" s="59"/>
      <c r="W85" s="60" t="str">
        <f t="shared" si="26"/>
        <v>GE.PA.PA.010802.01</v>
      </c>
    </row>
    <row r="86" spans="1:35" s="57" customFormat="1" ht="14" customHeight="1">
      <c r="A86" s="57" t="s">
        <v>2033</v>
      </c>
      <c r="C86" s="58" t="s">
        <v>2212</v>
      </c>
      <c r="E86" s="58" t="s">
        <v>2378</v>
      </c>
      <c r="F86" s="57" t="s">
        <v>1637</v>
      </c>
      <c r="G86" s="57" t="s">
        <v>117</v>
      </c>
      <c r="H86" s="58" t="s">
        <v>2981</v>
      </c>
      <c r="J86" s="59" t="str">
        <f t="shared" si="27"/>
        <v>PA.PA.010803</v>
      </c>
      <c r="K86" s="58" t="s">
        <v>2212</v>
      </c>
      <c r="L86" s="57" t="str">
        <f t="shared" si="28"/>
        <v>Acute Related to surgery</v>
      </c>
      <c r="M86" s="59" t="str">
        <f t="shared" ref="M86" si="41">CONCATENATE("PI.",J86,".",K86)</f>
        <v>PI.PA.PA.010803.01</v>
      </c>
      <c r="N86" s="59"/>
      <c r="O86" s="59" t="str">
        <f t="shared" ref="O86" si="42">CONCATENATE("PH.",J86,".",K86)</f>
        <v>PH.PA.PA.010803.01</v>
      </c>
      <c r="Q86" s="59" t="str">
        <f t="shared" ref="Q86" si="43">CONCATENATE("CL.",J86,".",K86)</f>
        <v>CL.PA.PA.010803.01</v>
      </c>
      <c r="R86" s="59"/>
      <c r="S86" s="59" t="str">
        <f t="shared" ref="S86" si="44">CONCATENATE("DR.",J86,".",K86)</f>
        <v>DR.PA.PA.010803.01</v>
      </c>
      <c r="T86" s="59"/>
      <c r="U86" s="60" t="str">
        <f t="shared" si="25"/>
        <v>IM.PA.PA.010803.01</v>
      </c>
      <c r="V86" s="59"/>
      <c r="W86" s="60" t="str">
        <f t="shared" si="26"/>
        <v>GE.PA.PA.010803.01</v>
      </c>
      <c r="AD86" s="57" t="s">
        <v>2980</v>
      </c>
      <c r="AE86" s="57">
        <v>1313</v>
      </c>
    </row>
    <row r="87" spans="1:35" s="6" customFormat="1" ht="14" customHeight="1">
      <c r="C87" s="15"/>
      <c r="E87" s="15"/>
      <c r="H87" s="14"/>
      <c r="V87" s="17"/>
      <c r="W87" s="45"/>
    </row>
    <row r="88" spans="1:35" s="6" customFormat="1" ht="14" customHeight="1">
      <c r="C88" s="15"/>
      <c r="E88" s="15"/>
      <c r="H88" s="14"/>
      <c r="V88" s="17"/>
      <c r="W88" s="45"/>
    </row>
    <row r="89" spans="1:35" s="6" customFormat="1" ht="14" customHeight="1">
      <c r="C89" s="15"/>
      <c r="E89" s="15"/>
      <c r="H89" s="14"/>
      <c r="V89" s="17"/>
      <c r="W89" s="45"/>
    </row>
    <row r="90" spans="1:35" s="6" customFormat="1" ht="14" customHeight="1">
      <c r="C90" s="15"/>
      <c r="E90" s="15"/>
      <c r="H90" s="14"/>
      <c r="V90" s="17"/>
      <c r="W90" s="45"/>
    </row>
    <row r="91" spans="1:35" s="6" customFormat="1" ht="14" customHeight="1">
      <c r="C91" s="15"/>
      <c r="E91" s="15"/>
      <c r="H91" s="14"/>
      <c r="V91" s="17"/>
      <c r="W91" s="45"/>
    </row>
    <row r="92" spans="1:35" s="6" customFormat="1" ht="14" customHeight="1">
      <c r="C92" s="15"/>
      <c r="E92" s="15"/>
      <c r="H92" s="14"/>
      <c r="V92" s="17"/>
      <c r="W92" s="45"/>
    </row>
    <row r="93" spans="1:35" s="6" customFormat="1" ht="14" customHeight="1">
      <c r="C93" s="15"/>
      <c r="E93" s="15"/>
      <c r="H93" s="14"/>
      <c r="V93" s="17"/>
      <c r="W93" s="45"/>
    </row>
    <row r="94" spans="1:35" s="6" customFormat="1" ht="14" customHeight="1">
      <c r="C94" s="15"/>
      <c r="E94" s="15"/>
      <c r="H94" s="14"/>
      <c r="V94" s="17"/>
      <c r="W94" s="45"/>
    </row>
    <row r="95" spans="1:35" s="6" customFormat="1" ht="14" customHeight="1">
      <c r="C95" s="15"/>
      <c r="E95" s="15"/>
      <c r="H95" s="14"/>
      <c r="V95" s="17"/>
      <c r="W95" s="45"/>
    </row>
    <row r="96" spans="1:35" ht="14" customHeight="1">
      <c r="H96" s="7"/>
      <c r="V96" s="17"/>
      <c r="W96" s="45"/>
    </row>
    <row r="97" spans="8:23" ht="14" customHeight="1">
      <c r="H97" s="7"/>
      <c r="V97" s="17"/>
      <c r="W97" s="45"/>
    </row>
    <row r="98" spans="8:23" ht="14" customHeight="1">
      <c r="H98" s="7"/>
      <c r="V98" s="17"/>
      <c r="W98" s="45"/>
    </row>
    <row r="99" spans="8:23" ht="14" customHeight="1">
      <c r="H99" s="7"/>
      <c r="V99" s="17"/>
      <c r="W99" s="45"/>
    </row>
    <row r="100" spans="8:23" ht="14" customHeight="1">
      <c r="H100" s="8"/>
      <c r="V100" s="17"/>
      <c r="W100" s="45"/>
    </row>
    <row r="101" spans="8:23" ht="14" customHeight="1">
      <c r="H101" s="7"/>
      <c r="V101" s="17"/>
      <c r="W101" s="45"/>
    </row>
    <row r="102" spans="8:23" ht="14" customHeight="1">
      <c r="H102" s="7"/>
      <c r="V102" s="17"/>
      <c r="W102" s="45"/>
    </row>
    <row r="103" spans="8:23" ht="14" customHeight="1">
      <c r="H103" s="7"/>
      <c r="V103" s="17"/>
      <c r="W103" s="45"/>
    </row>
    <row r="104" spans="8:23" ht="14" customHeight="1">
      <c r="H104" s="7"/>
      <c r="V104" s="17"/>
      <c r="W104" s="45"/>
    </row>
    <row r="105" spans="8:23" ht="14" customHeight="1">
      <c r="H105" s="7"/>
      <c r="V105" s="17"/>
      <c r="W105" s="45"/>
    </row>
    <row r="106" spans="8:23" ht="14" customHeight="1">
      <c r="H106" s="7"/>
      <c r="V106" s="17"/>
      <c r="W106" s="45"/>
    </row>
    <row r="107" spans="8:23" ht="14" customHeight="1">
      <c r="H107" s="7"/>
      <c r="V107" s="17"/>
      <c r="W107" s="45"/>
    </row>
    <row r="108" spans="8:23" ht="14" customHeight="1">
      <c r="H108" s="7"/>
      <c r="V108" s="17"/>
      <c r="W108" s="45"/>
    </row>
    <row r="109" spans="8:23" ht="14" customHeight="1">
      <c r="H109" s="7"/>
      <c r="V109" s="17"/>
      <c r="W109" s="45"/>
    </row>
    <row r="110" spans="8:23" ht="14" customHeight="1">
      <c r="H110" s="7"/>
      <c r="V110" s="17"/>
      <c r="W110" s="45"/>
    </row>
    <row r="111" spans="8:23" ht="14" customHeight="1">
      <c r="H111" s="7"/>
      <c r="V111" s="17"/>
      <c r="W111" s="45"/>
    </row>
    <row r="112" spans="8:23" ht="14" customHeight="1">
      <c r="H112" s="7"/>
      <c r="V112" s="17"/>
      <c r="W112" s="45"/>
    </row>
    <row r="113" spans="22:23" ht="14" customHeight="1">
      <c r="V113" s="17"/>
      <c r="W113" s="45"/>
    </row>
    <row r="114" spans="22:23" ht="14" customHeight="1">
      <c r="V114" s="17"/>
      <c r="W114" s="45"/>
    </row>
    <row r="115" spans="22:23" ht="14" customHeight="1">
      <c r="V115" s="17"/>
      <c r="W115" s="45"/>
    </row>
    <row r="116" spans="22:23" ht="14" customHeight="1">
      <c r="V116" s="17"/>
      <c r="W116" s="45"/>
    </row>
    <row r="117" spans="22:23" ht="14" customHeight="1">
      <c r="V117" s="17"/>
      <c r="W117" s="45"/>
    </row>
    <row r="118" spans="22:23" ht="14" customHeight="1">
      <c r="V118" s="17"/>
      <c r="W118" s="45"/>
    </row>
    <row r="119" spans="22:23" ht="14" customHeight="1">
      <c r="V119" s="17"/>
      <c r="W119" s="45"/>
    </row>
    <row r="120" spans="22:23" ht="14" customHeight="1">
      <c r="V120" s="17"/>
      <c r="W120" s="45"/>
    </row>
    <row r="121" spans="22:23" ht="14" customHeight="1">
      <c r="V121" s="17"/>
      <c r="W121" s="45"/>
    </row>
    <row r="122" spans="22:23" ht="14" customHeight="1">
      <c r="V122" s="17"/>
      <c r="W122" s="45"/>
    </row>
    <row r="123" spans="22:23" ht="14" customHeight="1">
      <c r="V123" s="17"/>
      <c r="W123" s="45"/>
    </row>
    <row r="124" spans="22:23" ht="14" customHeight="1">
      <c r="V124" s="17"/>
      <c r="W124" s="45"/>
    </row>
    <row r="125" spans="22:23" ht="14" customHeight="1">
      <c r="V125" s="17"/>
      <c r="W125" s="45"/>
    </row>
    <row r="126" spans="22:23" ht="14" customHeight="1">
      <c r="V126" s="17"/>
      <c r="W126" s="45"/>
    </row>
    <row r="127" spans="22:23" ht="14" customHeight="1">
      <c r="V127" s="17"/>
      <c r="W127" s="45"/>
    </row>
    <row r="128" spans="22:23" ht="14" customHeight="1">
      <c r="V128" s="17"/>
      <c r="W128" s="45"/>
    </row>
    <row r="129" spans="22:23" ht="14" customHeight="1">
      <c r="V129" s="17"/>
      <c r="W129" s="45"/>
    </row>
    <row r="130" spans="22:23" ht="14" customHeight="1">
      <c r="V130" s="17"/>
      <c r="W130" s="45"/>
    </row>
    <row r="131" spans="22:23" ht="14" customHeight="1">
      <c r="V131" s="17"/>
      <c r="W131" s="45"/>
    </row>
    <row r="132" spans="22:23" ht="14" customHeight="1">
      <c r="V132" s="17"/>
      <c r="W132" s="45"/>
    </row>
    <row r="133" spans="22:23" ht="14" customHeight="1">
      <c r="V133" s="17"/>
      <c r="W133" s="45"/>
    </row>
    <row r="134" spans="22:23" ht="14" customHeight="1">
      <c r="V134" s="17"/>
      <c r="W134" s="45"/>
    </row>
    <row r="135" spans="22:23" ht="14" customHeight="1">
      <c r="V135" s="17"/>
      <c r="W135" s="45"/>
    </row>
    <row r="136" spans="22:23" ht="14" customHeight="1">
      <c r="V136" s="17"/>
      <c r="W136" s="45"/>
    </row>
    <row r="137" spans="22:23" ht="14" customHeight="1">
      <c r="V137" s="17"/>
      <c r="W137" s="45"/>
    </row>
    <row r="138" spans="22:23" ht="14" customHeight="1">
      <c r="V138" s="17"/>
      <c r="W138" s="45"/>
    </row>
    <row r="139" spans="22:23" ht="14" customHeight="1">
      <c r="V139" s="17"/>
      <c r="W139" s="45"/>
    </row>
    <row r="140" spans="22:23" ht="14" customHeight="1">
      <c r="V140" s="17"/>
      <c r="W140" s="45"/>
    </row>
    <row r="141" spans="22:23" ht="14" customHeight="1">
      <c r="V141" s="17"/>
      <c r="W141" s="45"/>
    </row>
    <row r="142" spans="22:23" ht="14" customHeight="1">
      <c r="V142" s="17"/>
      <c r="W142" s="45"/>
    </row>
    <row r="143" spans="22:23" ht="14" customHeight="1">
      <c r="V143" s="17"/>
      <c r="W143" s="45"/>
    </row>
    <row r="144" spans="22:23" ht="14" customHeight="1">
      <c r="V144" s="17"/>
      <c r="W144" s="45"/>
    </row>
    <row r="145" spans="22:23" ht="14" customHeight="1">
      <c r="V145" s="17"/>
      <c r="W145" s="45"/>
    </row>
    <row r="146" spans="22:23" ht="14" customHeight="1">
      <c r="V146" s="17"/>
      <c r="W146" s="45"/>
    </row>
    <row r="147" spans="22:23" ht="14" customHeight="1">
      <c r="V147" s="17"/>
      <c r="W147" s="45"/>
    </row>
    <row r="148" spans="22:23" ht="14" customHeight="1">
      <c r="V148" s="17"/>
      <c r="W148" s="45"/>
    </row>
    <row r="149" spans="22:23" ht="14" customHeight="1">
      <c r="V149" s="17"/>
      <c r="W149" s="45"/>
    </row>
    <row r="150" spans="22:23" ht="14" customHeight="1">
      <c r="V150" s="17"/>
      <c r="W150" s="45"/>
    </row>
    <row r="151" spans="22:23" ht="14" customHeight="1">
      <c r="V151" s="17"/>
      <c r="W151" s="45"/>
    </row>
    <row r="152" spans="22:23" ht="14" customHeight="1">
      <c r="V152" s="17"/>
      <c r="W152" s="45"/>
    </row>
    <row r="153" spans="22:23" ht="14" customHeight="1">
      <c r="V153" s="17"/>
      <c r="W153" s="45"/>
    </row>
    <row r="154" spans="22:23" ht="14" customHeight="1">
      <c r="V154" s="17"/>
      <c r="W154" s="45"/>
    </row>
    <row r="155" spans="22:23" ht="14" customHeight="1">
      <c r="V155" s="17"/>
      <c r="W155" s="45"/>
    </row>
    <row r="156" spans="22:23" ht="14" customHeight="1">
      <c r="V156" s="17"/>
      <c r="W156" s="45"/>
    </row>
    <row r="157" spans="22:23" ht="14" customHeight="1">
      <c r="V157" s="17"/>
      <c r="W157" s="45"/>
    </row>
    <row r="158" spans="22:23" ht="14" customHeight="1">
      <c r="V158" s="17"/>
      <c r="W158" s="45"/>
    </row>
    <row r="159" spans="22:23" ht="14" customHeight="1">
      <c r="V159" s="17"/>
      <c r="W159" s="45"/>
    </row>
    <row r="160" spans="22:23" ht="14" customHeight="1">
      <c r="V160" s="17"/>
      <c r="W160" s="45"/>
    </row>
    <row r="161" spans="22:23" ht="14" customHeight="1">
      <c r="V161" s="17"/>
      <c r="W161" s="45"/>
    </row>
    <row r="162" spans="22:23" ht="14" customHeight="1">
      <c r="V162" s="17"/>
      <c r="W162" s="45"/>
    </row>
    <row r="163" spans="22:23" ht="14" customHeight="1">
      <c r="V163" s="17"/>
      <c r="W163" s="45"/>
    </row>
    <row r="164" spans="22:23" ht="14" customHeight="1">
      <c r="V164" s="17"/>
      <c r="W164" s="45"/>
    </row>
    <row r="165" spans="22:23" ht="14" customHeight="1">
      <c r="V165" s="17"/>
      <c r="W165" s="45"/>
    </row>
    <row r="166" spans="22:23" ht="14" customHeight="1">
      <c r="V166" s="17"/>
      <c r="W166" s="45"/>
    </row>
    <row r="167" spans="22:23" ht="14" customHeight="1">
      <c r="V167" s="17"/>
      <c r="W167" s="45"/>
    </row>
    <row r="168" spans="22:23" ht="14" customHeight="1">
      <c r="V168" s="17"/>
      <c r="W168" s="45"/>
    </row>
    <row r="169" spans="22:23" ht="14" customHeight="1">
      <c r="V169" s="17"/>
      <c r="W169" s="45"/>
    </row>
    <row r="170" spans="22:23" ht="14" customHeight="1">
      <c r="V170" s="17"/>
      <c r="W170" s="45"/>
    </row>
    <row r="171" spans="22:23" ht="14" customHeight="1">
      <c r="V171" s="17"/>
      <c r="W171" s="45"/>
    </row>
    <row r="172" spans="22:23" ht="14" customHeight="1">
      <c r="V172" s="17"/>
      <c r="W172" s="45"/>
    </row>
    <row r="173" spans="22:23" ht="14" customHeight="1">
      <c r="V173" s="17"/>
      <c r="W173" s="45"/>
    </row>
    <row r="174" spans="22:23" ht="14" customHeight="1">
      <c r="V174" s="17"/>
      <c r="W174" s="45"/>
    </row>
    <row r="175" spans="22:23" ht="14" customHeight="1">
      <c r="V175" s="17"/>
      <c r="W175" s="45"/>
    </row>
    <row r="176" spans="22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V944" s="17"/>
      <c r="W944" s="45"/>
    </row>
    <row r="945" spans="22:23" ht="14" customHeight="1">
      <c r="V945" s="17"/>
      <c r="W945" s="45"/>
    </row>
    <row r="946" spans="22:23" ht="14" customHeight="1">
      <c r="W946" s="45"/>
    </row>
    <row r="947" spans="22:23" ht="14" customHeight="1">
      <c r="W947" s="45"/>
    </row>
    <row r="948" spans="22:23" ht="14" customHeight="1">
      <c r="W948" s="45"/>
    </row>
    <row r="949" spans="22:23" ht="14" customHeight="1">
      <c r="W949" s="45"/>
    </row>
    <row r="950" spans="22:23" ht="14" customHeight="1">
      <c r="W950" s="45"/>
    </row>
    <row r="951" spans="22:23" ht="14" customHeight="1">
      <c r="W951" s="45"/>
    </row>
    <row r="952" spans="22:23" ht="14" customHeight="1">
      <c r="W952" s="45"/>
    </row>
    <row r="953" spans="22:23" ht="14" customHeight="1">
      <c r="W953" s="45"/>
    </row>
    <row r="954" spans="22:23" ht="14" customHeight="1">
      <c r="W954" s="45"/>
    </row>
    <row r="955" spans="22:23" ht="14" customHeight="1">
      <c r="W955" s="45"/>
    </row>
    <row r="956" spans="22:23" ht="14" customHeight="1">
      <c r="W956" s="45"/>
    </row>
    <row r="957" spans="22:23" ht="14" customHeight="1">
      <c r="W957" s="45"/>
    </row>
    <row r="958" spans="22:23" ht="14" customHeight="1">
      <c r="W958" s="45"/>
    </row>
    <row r="959" spans="22:23" ht="14" customHeight="1">
      <c r="W959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64"/>
  <sheetViews>
    <sheetView zoomScale="125" workbookViewId="0">
      <pane ySplit="1100" topLeftCell="A609" activePane="bottomLeft"/>
      <selection sqref="A1:XFD1"/>
      <selection pane="bottomLeft" activeCell="F630" sqref="F630"/>
    </sheetView>
  </sheetViews>
  <sheetFormatPr baseColWidth="10" defaultColWidth="8.875" defaultRowHeight="14" customHeight="1" x14ac:dyDescent="0"/>
  <cols>
    <col min="1" max="2" width="11.875" style="28" bestFit="1" customWidth="1"/>
    <col min="3" max="3" width="5.75" style="32" customWidth="1"/>
    <col min="4" max="4" width="21.375" style="28" customWidth="1"/>
    <col min="5" max="5" width="5.75" style="32" customWidth="1"/>
    <col min="6" max="6" width="42.75" style="28" bestFit="1" customWidth="1"/>
    <col min="7" max="7" width="31" style="28" bestFit="1" customWidth="1"/>
    <col min="8" max="8" width="4.375" style="32" customWidth="1"/>
    <col min="9" max="9" width="8.875" style="28"/>
    <col min="10" max="16" width="8.875" style="28" customWidth="1"/>
    <col min="17" max="21" width="15.75" style="28" customWidth="1"/>
    <col min="22" max="23" width="15" customWidth="1"/>
    <col min="24" max="16384" width="8.875" style="28"/>
  </cols>
  <sheetData>
    <row r="1" spans="1:37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35" customFormat="1" ht="14" customHeight="1">
      <c r="A2" s="35" t="s">
        <v>2034</v>
      </c>
      <c r="B2" s="35" t="s">
        <v>3022</v>
      </c>
      <c r="C2" s="38" t="s">
        <v>2212</v>
      </c>
      <c r="D2" s="35" t="s">
        <v>1824</v>
      </c>
      <c r="E2" s="38" t="s">
        <v>2212</v>
      </c>
      <c r="F2" s="35" t="s">
        <v>1825</v>
      </c>
      <c r="G2" s="35" t="s">
        <v>1826</v>
      </c>
      <c r="H2" s="38" t="s">
        <v>2212</v>
      </c>
      <c r="J2" s="39" t="str">
        <f t="shared" ref="J2:J76" si="0">CONCATENATE("PA.PU.",C2,E2,H2)</f>
        <v>PA.PU.010101</v>
      </c>
      <c r="K2" s="38" t="s">
        <v>2212</v>
      </c>
      <c r="L2" s="35" t="str">
        <f t="shared" ref="L2:L76" si="1">G2</f>
        <v>Endotracheal tube</v>
      </c>
      <c r="M2" s="39" t="str">
        <f t="shared" ref="M2:M76" si="2">CONCATENATE("PI.",J2,".",K2)</f>
        <v>PI.PA.PU.010101.01</v>
      </c>
      <c r="N2" s="39"/>
      <c r="O2" s="39" t="str">
        <f t="shared" ref="O2:O76" si="3">CONCATENATE("PH.",J2,".",K2)</f>
        <v>PH.PA.PU.010101.01</v>
      </c>
      <c r="Q2" s="39" t="str">
        <f t="shared" ref="Q2:Q76" si="4">CONCATENATE("CL.",J2,".",K2)</f>
        <v>CL.PA.PU.010101.01</v>
      </c>
      <c r="R2" s="39"/>
      <c r="S2" s="39" t="str">
        <f>CONCATENATE("DR.",J2,".",K2)</f>
        <v>DR.PA.PU.010101.01</v>
      </c>
      <c r="T2" s="39"/>
      <c r="U2" s="60" t="str">
        <f>CONCATENATE("IM.",J2, ".",K2)</f>
        <v>IM.PA.PU.010101.01</v>
      </c>
      <c r="V2" s="59"/>
      <c r="W2" s="60" t="str">
        <f>CONCATENATE("GE.",J2, ".",K2)</f>
        <v>GE.PA.PU.010101.01</v>
      </c>
    </row>
    <row r="3" spans="1:37" s="35" customFormat="1" ht="14" customHeight="1">
      <c r="A3" s="35" t="s">
        <v>2034</v>
      </c>
      <c r="C3" s="38" t="s">
        <v>2212</v>
      </c>
      <c r="E3" s="38" t="s">
        <v>2212</v>
      </c>
      <c r="F3" s="35" t="s">
        <v>1825</v>
      </c>
      <c r="G3" s="35" t="s">
        <v>796</v>
      </c>
      <c r="H3" s="38" t="s">
        <v>2217</v>
      </c>
      <c r="J3" s="39" t="str">
        <f t="shared" si="0"/>
        <v>PA.PU.010102</v>
      </c>
      <c r="K3" s="38" t="s">
        <v>2212</v>
      </c>
      <c r="L3" s="35" t="str">
        <f t="shared" si="1"/>
        <v>Nasotracheal tube</v>
      </c>
      <c r="M3" s="39" t="str">
        <f t="shared" si="2"/>
        <v>PI.PA.PU.010102.01</v>
      </c>
      <c r="N3" s="39"/>
      <c r="O3" s="39" t="str">
        <f t="shared" si="3"/>
        <v>PH.PA.PU.010102.01</v>
      </c>
      <c r="Q3" s="39" t="str">
        <f t="shared" si="4"/>
        <v>CL.PA.PU.010102.01</v>
      </c>
      <c r="R3" s="39"/>
      <c r="S3" s="39" t="str">
        <f t="shared" ref="S3:S77" si="5">CONCATENATE("DR.",J3,".",K3)</f>
        <v>DR.PA.PU.010102.01</v>
      </c>
      <c r="T3" s="39"/>
      <c r="U3" s="60" t="str">
        <f t="shared" ref="U3:U66" si="6">CONCATENATE("IM.",J3, ".",K3)</f>
        <v>IM.PA.PU.010102.01</v>
      </c>
      <c r="V3" s="59"/>
      <c r="W3" s="60" t="str">
        <f t="shared" ref="W3:W66" si="7">CONCATENATE("GE.",J3, ".",K3)</f>
        <v>GE.PA.PU.010102.01</v>
      </c>
    </row>
    <row r="4" spans="1:37" s="35" customFormat="1" ht="14" customHeight="1">
      <c r="A4" s="35" t="s">
        <v>2034</v>
      </c>
      <c r="C4" s="38" t="s">
        <v>2212</v>
      </c>
      <c r="E4" s="38" t="s">
        <v>2212</v>
      </c>
      <c r="F4" s="35" t="s">
        <v>1825</v>
      </c>
      <c r="G4" s="35" t="s">
        <v>1642</v>
      </c>
      <c r="H4" s="38" t="s">
        <v>2219</v>
      </c>
      <c r="J4" s="39" t="str">
        <f t="shared" si="0"/>
        <v>PA.PU.010103</v>
      </c>
      <c r="K4" s="38" t="s">
        <v>2212</v>
      </c>
      <c r="L4" s="35" t="str">
        <f t="shared" si="1"/>
        <v>Trach tube</v>
      </c>
      <c r="M4" s="39" t="str">
        <f t="shared" si="2"/>
        <v>PI.PA.PU.010103.01</v>
      </c>
      <c r="N4" s="39"/>
      <c r="O4" s="39" t="str">
        <f t="shared" si="3"/>
        <v>PH.PA.PU.010103.01</v>
      </c>
      <c r="Q4" s="39" t="str">
        <f t="shared" si="4"/>
        <v>CL.PA.PU.010103.01</v>
      </c>
      <c r="R4" s="39"/>
      <c r="S4" s="39" t="str">
        <f t="shared" si="5"/>
        <v>DR.PA.PU.010103.01</v>
      </c>
      <c r="T4" s="39"/>
      <c r="U4" s="60" t="str">
        <f t="shared" si="6"/>
        <v>IM.PA.PU.010103.01</v>
      </c>
      <c r="V4" s="59"/>
      <c r="W4" s="60" t="str">
        <f t="shared" si="7"/>
        <v>GE.PA.PU.010103.01</v>
      </c>
    </row>
    <row r="5" spans="1:37" s="35" customFormat="1" ht="14" customHeight="1">
      <c r="A5" s="35" t="s">
        <v>2034</v>
      </c>
      <c r="C5" s="38" t="s">
        <v>2212</v>
      </c>
      <c r="E5" s="38" t="s">
        <v>2212</v>
      </c>
      <c r="F5" s="35" t="s">
        <v>1825</v>
      </c>
      <c r="G5" s="35" t="s">
        <v>1643</v>
      </c>
      <c r="H5" s="38" t="s">
        <v>2063</v>
      </c>
      <c r="J5" s="39" t="str">
        <f t="shared" si="0"/>
        <v>PA.PU.010104</v>
      </c>
      <c r="K5" s="38" t="s">
        <v>2212</v>
      </c>
      <c r="L5" s="35" t="str">
        <f t="shared" si="1"/>
        <v>LMA</v>
      </c>
      <c r="M5" s="39" t="str">
        <f t="shared" si="2"/>
        <v>PI.PA.PU.010104.01</v>
      </c>
      <c r="N5" s="39"/>
      <c r="O5" s="39" t="str">
        <f t="shared" si="3"/>
        <v>PH.PA.PU.010104.01</v>
      </c>
      <c r="Q5" s="39" t="str">
        <f t="shared" si="4"/>
        <v>CL.PA.PU.010104.01</v>
      </c>
      <c r="R5" s="39"/>
      <c r="S5" s="39" t="str">
        <f t="shared" si="5"/>
        <v>DR.PA.PU.010104.01</v>
      </c>
      <c r="T5" s="39"/>
      <c r="U5" s="60" t="str">
        <f t="shared" si="6"/>
        <v>IM.PA.PU.010104.01</v>
      </c>
      <c r="V5" s="59"/>
      <c r="W5" s="60" t="str">
        <f t="shared" si="7"/>
        <v>GE.PA.PU.010104.01</v>
      </c>
    </row>
    <row r="6" spans="1:37" s="35" customFormat="1" ht="14" customHeight="1">
      <c r="A6" s="35" t="s">
        <v>2034</v>
      </c>
      <c r="C6" s="38" t="s">
        <v>2212</v>
      </c>
      <c r="E6" s="38" t="s">
        <v>2212</v>
      </c>
      <c r="F6" s="35" t="s">
        <v>1825</v>
      </c>
      <c r="G6" s="35" t="s">
        <v>793</v>
      </c>
      <c r="H6" s="38" t="s">
        <v>2065</v>
      </c>
      <c r="J6" s="39" t="str">
        <f t="shared" si="0"/>
        <v>PA.PU.010105</v>
      </c>
      <c r="K6" s="38" t="s">
        <v>2212</v>
      </c>
      <c r="L6" s="35" t="str">
        <f t="shared" si="1"/>
        <v>Combi tube</v>
      </c>
      <c r="M6" s="39" t="str">
        <f t="shared" si="2"/>
        <v>PI.PA.PU.010105.01</v>
      </c>
      <c r="N6" s="39"/>
      <c r="O6" s="39" t="str">
        <f t="shared" si="3"/>
        <v>PH.PA.PU.010105.01</v>
      </c>
      <c r="Q6" s="39" t="str">
        <f t="shared" si="4"/>
        <v>CL.PA.PU.010105.01</v>
      </c>
      <c r="R6" s="39"/>
      <c r="S6" s="39" t="str">
        <f t="shared" si="5"/>
        <v>DR.PA.PU.010105.01</v>
      </c>
      <c r="T6" s="39"/>
      <c r="U6" s="60" t="str">
        <f t="shared" si="6"/>
        <v>IM.PA.PU.010105.01</v>
      </c>
      <c r="V6" s="59"/>
      <c r="W6" s="60" t="str">
        <f t="shared" si="7"/>
        <v>GE.PA.PU.010105.01</v>
      </c>
    </row>
    <row r="7" spans="1:37" s="35" customFormat="1" ht="14" customHeight="1">
      <c r="A7" s="35" t="s">
        <v>2034</v>
      </c>
      <c r="C7" s="38" t="s">
        <v>2212</v>
      </c>
      <c r="E7" s="38" t="s">
        <v>2212</v>
      </c>
      <c r="F7" s="35" t="s">
        <v>1825</v>
      </c>
      <c r="G7" s="35" t="s">
        <v>794</v>
      </c>
      <c r="H7" s="38" t="s">
        <v>2222</v>
      </c>
      <c r="J7" s="39" t="str">
        <f t="shared" si="0"/>
        <v>PA.PU.010106</v>
      </c>
      <c r="K7" s="38" t="s">
        <v>2212</v>
      </c>
      <c r="L7" s="35" t="str">
        <f t="shared" si="1"/>
        <v>Nasal trumpet</v>
      </c>
      <c r="M7" s="39" t="str">
        <f t="shared" si="2"/>
        <v>PI.PA.PU.010106.01</v>
      </c>
      <c r="N7" s="39"/>
      <c r="O7" s="39" t="str">
        <f t="shared" si="3"/>
        <v>PH.PA.PU.010106.01</v>
      </c>
      <c r="Q7" s="39" t="str">
        <f t="shared" si="4"/>
        <v>CL.PA.PU.010106.01</v>
      </c>
      <c r="R7" s="39"/>
      <c r="S7" s="39" t="str">
        <f t="shared" si="5"/>
        <v>DR.PA.PU.010106.01</v>
      </c>
      <c r="T7" s="39"/>
      <c r="U7" s="60" t="str">
        <f t="shared" si="6"/>
        <v>IM.PA.PU.010106.01</v>
      </c>
      <c r="V7" s="59"/>
      <c r="W7" s="60" t="str">
        <f t="shared" si="7"/>
        <v>GE.PA.PU.010106.01</v>
      </c>
    </row>
    <row r="8" spans="1:37" s="35" customFormat="1" ht="14" customHeight="1">
      <c r="A8" s="35" t="s">
        <v>2034</v>
      </c>
      <c r="C8" s="38" t="s">
        <v>2212</v>
      </c>
      <c r="E8" s="38" t="s">
        <v>2212</v>
      </c>
      <c r="F8" s="35" t="s">
        <v>1825</v>
      </c>
      <c r="G8" s="35" t="s">
        <v>795</v>
      </c>
      <c r="H8" s="38" t="s">
        <v>2376</v>
      </c>
      <c r="J8" s="39" t="str">
        <f t="shared" si="0"/>
        <v>PA.PU.010107</v>
      </c>
      <c r="K8" s="38" t="s">
        <v>2212</v>
      </c>
      <c r="L8" s="35" t="str">
        <f t="shared" si="1"/>
        <v>Oral airway</v>
      </c>
      <c r="M8" s="39" t="str">
        <f t="shared" si="2"/>
        <v>PI.PA.PU.010107.01</v>
      </c>
      <c r="N8" s="39"/>
      <c r="O8" s="39" t="str">
        <f t="shared" si="3"/>
        <v>PH.PA.PU.010107.01</v>
      </c>
      <c r="Q8" s="39" t="str">
        <f t="shared" si="4"/>
        <v>CL.PA.PU.010107.01</v>
      </c>
      <c r="R8" s="39"/>
      <c r="S8" s="39" t="str">
        <f t="shared" si="5"/>
        <v>DR.PA.PU.010107.01</v>
      </c>
      <c r="T8" s="39"/>
      <c r="U8" s="60" t="str">
        <f t="shared" si="6"/>
        <v>IM.PA.PU.010107.01</v>
      </c>
      <c r="V8" s="59"/>
      <c r="W8" s="60" t="str">
        <f t="shared" si="7"/>
        <v>GE.PA.PU.010107.01</v>
      </c>
    </row>
    <row r="9" spans="1:37" s="35" customFormat="1" ht="14" customHeight="1">
      <c r="A9" s="35" t="s">
        <v>2034</v>
      </c>
      <c r="C9" s="38" t="s">
        <v>2212</v>
      </c>
      <c r="E9" s="38" t="s">
        <v>2212</v>
      </c>
      <c r="F9" s="35" t="s">
        <v>1825</v>
      </c>
      <c r="G9" s="35" t="s">
        <v>4554</v>
      </c>
      <c r="H9" s="38" t="s">
        <v>3309</v>
      </c>
      <c r="J9" s="39" t="str">
        <f t="shared" si="0"/>
        <v>PA.PU.010108</v>
      </c>
      <c r="K9" s="38" t="s">
        <v>2212</v>
      </c>
      <c r="L9" s="35" t="str">
        <f t="shared" si="1"/>
        <v>Natural Airway</v>
      </c>
      <c r="M9" s="39" t="str">
        <f t="shared" si="2"/>
        <v>PI.PA.PU.010108.01</v>
      </c>
      <c r="N9" s="39"/>
      <c r="O9" s="39" t="str">
        <f t="shared" si="3"/>
        <v>PH.PA.PU.010108.01</v>
      </c>
      <c r="Q9" s="39" t="str">
        <f t="shared" si="4"/>
        <v>CL.PA.PU.010108.01</v>
      </c>
      <c r="R9" s="39"/>
      <c r="S9" s="39" t="str">
        <f t="shared" si="5"/>
        <v>DR.PA.PU.010108.01</v>
      </c>
      <c r="T9" s="39"/>
      <c r="U9" s="60" t="str">
        <f t="shared" si="6"/>
        <v>IM.PA.PU.010108.01</v>
      </c>
      <c r="V9" s="59"/>
      <c r="W9" s="60" t="str">
        <f t="shared" si="7"/>
        <v>GE.PA.PU.010108.01</v>
      </c>
      <c r="Z9" s="35" t="s">
        <v>3326</v>
      </c>
      <c r="AA9" s="35">
        <v>1160</v>
      </c>
    </row>
    <row r="10" spans="1:37" s="35" customFormat="1" ht="14" customHeight="1">
      <c r="A10" s="35" t="s">
        <v>2034</v>
      </c>
      <c r="C10" s="38" t="s">
        <v>2212</v>
      </c>
      <c r="E10" s="38" t="s">
        <v>2212</v>
      </c>
      <c r="F10" s="35" t="s">
        <v>1825</v>
      </c>
      <c r="G10" s="35" t="s">
        <v>4555</v>
      </c>
      <c r="H10" s="38" t="s">
        <v>3312</v>
      </c>
      <c r="J10" s="39" t="str">
        <f t="shared" si="0"/>
        <v>PA.PU.010109</v>
      </c>
      <c r="K10" s="38" t="s">
        <v>3298</v>
      </c>
      <c r="L10" s="35" t="str">
        <f t="shared" si="1"/>
        <v>Trach stoma</v>
      </c>
      <c r="M10" s="39" t="str">
        <f t="shared" si="2"/>
        <v>PI.PA.PU.010109.01</v>
      </c>
      <c r="N10" s="39"/>
      <c r="O10" s="39" t="str">
        <f t="shared" si="3"/>
        <v>PH.PA.PU.010109.01</v>
      </c>
      <c r="Q10" s="39" t="str">
        <f t="shared" si="4"/>
        <v>CL.PA.PU.010109.01</v>
      </c>
      <c r="R10" s="39"/>
      <c r="S10" s="39" t="str">
        <f t="shared" si="5"/>
        <v>DR.PA.PU.010109.01</v>
      </c>
      <c r="T10" s="39"/>
      <c r="U10" s="60" t="str">
        <f t="shared" si="6"/>
        <v>IM.PA.PU.010109.01</v>
      </c>
      <c r="V10" s="59"/>
      <c r="W10" s="60" t="str">
        <f t="shared" si="7"/>
        <v>GE.PA.PU.010109.01</v>
      </c>
      <c r="AD10" s="35" t="s">
        <v>3326</v>
      </c>
      <c r="AE10" s="35">
        <v>1315</v>
      </c>
    </row>
    <row r="11" spans="1:37" s="35" customFormat="1" ht="14" customHeight="1">
      <c r="A11" s="35" t="s">
        <v>2034</v>
      </c>
      <c r="C11" s="38" t="s">
        <v>2212</v>
      </c>
      <c r="D11" s="35" t="s">
        <v>1644</v>
      </c>
      <c r="E11" s="38" t="s">
        <v>2217</v>
      </c>
      <c r="F11" s="35" t="s">
        <v>1644</v>
      </c>
      <c r="G11" s="35" t="s">
        <v>1645</v>
      </c>
      <c r="H11" s="38" t="s">
        <v>2212</v>
      </c>
      <c r="J11" s="39" t="str">
        <f t="shared" si="0"/>
        <v>PA.PU.010201</v>
      </c>
      <c r="K11" s="38" t="s">
        <v>2212</v>
      </c>
      <c r="L11" s="35" t="str">
        <f t="shared" si="1"/>
        <v>Non-productive</v>
      </c>
      <c r="M11" s="39" t="str">
        <f t="shared" si="2"/>
        <v>PI.PA.PU.010201.01</v>
      </c>
      <c r="N11" s="39"/>
      <c r="O11" s="39" t="str">
        <f t="shared" si="3"/>
        <v>PH.PA.PU.010201.01</v>
      </c>
      <c r="Q11" s="39" t="str">
        <f t="shared" si="4"/>
        <v>CL.PA.PU.010201.01</v>
      </c>
      <c r="R11" s="39"/>
      <c r="S11" s="39" t="str">
        <f t="shared" si="5"/>
        <v>DR.PA.PU.010201.01</v>
      </c>
      <c r="T11" s="39"/>
      <c r="U11" s="60" t="str">
        <f t="shared" si="6"/>
        <v>IM.PA.PU.010201.01</v>
      </c>
      <c r="V11" s="59"/>
      <c r="W11" s="60" t="str">
        <f t="shared" si="7"/>
        <v>GE.PA.PU.010201.01</v>
      </c>
    </row>
    <row r="12" spans="1:37" s="35" customFormat="1" ht="14" customHeight="1">
      <c r="A12" s="35" t="s">
        <v>2034</v>
      </c>
      <c r="C12" s="38" t="s">
        <v>2212</v>
      </c>
      <c r="E12" s="38" t="s">
        <v>2217</v>
      </c>
      <c r="F12" s="35" t="s">
        <v>1644</v>
      </c>
      <c r="G12" s="35" t="s">
        <v>1646</v>
      </c>
      <c r="H12" s="38" t="s">
        <v>2217</v>
      </c>
      <c r="J12" s="39" t="str">
        <f t="shared" si="0"/>
        <v>PA.PU.010202</v>
      </c>
      <c r="K12" s="38" t="s">
        <v>2212</v>
      </c>
      <c r="L12" s="35" t="str">
        <f t="shared" si="1"/>
        <v>Productive</v>
      </c>
      <c r="M12" s="39" t="str">
        <f t="shared" si="2"/>
        <v>PI.PA.PU.010202.01</v>
      </c>
      <c r="N12" s="39"/>
      <c r="O12" s="39" t="str">
        <f t="shared" si="3"/>
        <v>PH.PA.PU.010202.01</v>
      </c>
      <c r="Q12" s="39" t="str">
        <f t="shared" si="4"/>
        <v>CL.PA.PU.010202.01</v>
      </c>
      <c r="R12" s="39"/>
      <c r="S12" s="39" t="str">
        <f t="shared" si="5"/>
        <v>DR.PA.PU.010202.01</v>
      </c>
      <c r="T12" s="39"/>
      <c r="U12" s="60" t="str">
        <f t="shared" si="6"/>
        <v>IM.PA.PU.010202.01</v>
      </c>
      <c r="V12" s="59"/>
      <c r="W12" s="60" t="str">
        <f t="shared" si="7"/>
        <v>GE.PA.PU.010202.01</v>
      </c>
    </row>
    <row r="13" spans="1:37" s="35" customFormat="1" ht="14" customHeight="1">
      <c r="A13" s="35" t="s">
        <v>2034</v>
      </c>
      <c r="C13" s="38" t="s">
        <v>2212</v>
      </c>
      <c r="D13" s="35" t="s">
        <v>752</v>
      </c>
      <c r="E13" s="38" t="s">
        <v>2219</v>
      </c>
      <c r="F13" s="35" t="s">
        <v>752</v>
      </c>
      <c r="G13" s="35" t="s">
        <v>1624</v>
      </c>
      <c r="H13" s="38" t="s">
        <v>2212</v>
      </c>
      <c r="J13" s="39" t="str">
        <f t="shared" si="0"/>
        <v>PA.PU.010301</v>
      </c>
      <c r="K13" s="38" t="s">
        <v>2212</v>
      </c>
      <c r="L13" s="35" t="str">
        <f t="shared" si="1"/>
        <v>Moist</v>
      </c>
      <c r="M13" s="39" t="str">
        <f t="shared" si="2"/>
        <v>PI.PA.PU.010301.01</v>
      </c>
      <c r="N13" s="39"/>
      <c r="O13" s="39" t="str">
        <f t="shared" si="3"/>
        <v>PH.PA.PU.010301.01</v>
      </c>
      <c r="Q13" s="39" t="str">
        <f t="shared" si="4"/>
        <v>CL.PA.PU.010301.01</v>
      </c>
      <c r="R13" s="39"/>
      <c r="S13" s="39" t="str">
        <f t="shared" si="5"/>
        <v>DR.PA.PU.010301.01</v>
      </c>
      <c r="T13" s="39"/>
      <c r="U13" s="60" t="str">
        <f t="shared" si="6"/>
        <v>IM.PA.PU.010301.01</v>
      </c>
      <c r="V13" s="59"/>
      <c r="W13" s="60" t="str">
        <f t="shared" si="7"/>
        <v>GE.PA.PU.010301.01</v>
      </c>
    </row>
    <row r="14" spans="1:37" s="35" customFormat="1" ht="14" customHeight="1">
      <c r="A14" s="35" t="s">
        <v>2034</v>
      </c>
      <c r="C14" s="38" t="s">
        <v>2212</v>
      </c>
      <c r="E14" s="38" t="s">
        <v>2219</v>
      </c>
      <c r="F14" s="35" t="s">
        <v>752</v>
      </c>
      <c r="G14" s="35" t="s">
        <v>1480</v>
      </c>
      <c r="H14" s="38" t="s">
        <v>2217</v>
      </c>
      <c r="J14" s="39" t="str">
        <f t="shared" si="0"/>
        <v>PA.PU.010302</v>
      </c>
      <c r="K14" s="38" t="s">
        <v>2212</v>
      </c>
      <c r="L14" s="35" t="str">
        <f t="shared" si="1"/>
        <v>Loose</v>
      </c>
      <c r="M14" s="39" t="str">
        <f t="shared" si="2"/>
        <v>PI.PA.PU.010302.01</v>
      </c>
      <c r="N14" s="39"/>
      <c r="O14" s="39" t="str">
        <f t="shared" si="3"/>
        <v>PH.PA.PU.010302.01</v>
      </c>
      <c r="Q14" s="39" t="str">
        <f t="shared" si="4"/>
        <v>CL.PA.PU.010302.01</v>
      </c>
      <c r="R14" s="39"/>
      <c r="S14" s="39" t="str">
        <f t="shared" si="5"/>
        <v>DR.PA.PU.010302.01</v>
      </c>
      <c r="T14" s="39"/>
      <c r="U14" s="60" t="str">
        <f t="shared" si="6"/>
        <v>IM.PA.PU.010302.01</v>
      </c>
      <c r="V14" s="59"/>
      <c r="W14" s="60" t="str">
        <f t="shared" si="7"/>
        <v>GE.PA.PU.010302.01</v>
      </c>
    </row>
    <row r="15" spans="1:37" s="35" customFormat="1" ht="14" customHeight="1">
      <c r="A15" s="35" t="s">
        <v>2034</v>
      </c>
      <c r="C15" s="38" t="s">
        <v>2212</v>
      </c>
      <c r="E15" s="38" t="s">
        <v>2219</v>
      </c>
      <c r="F15" s="35" t="s">
        <v>752</v>
      </c>
      <c r="G15" s="35" t="s">
        <v>753</v>
      </c>
      <c r="H15" s="38" t="s">
        <v>2219</v>
      </c>
      <c r="J15" s="39" t="str">
        <f t="shared" si="0"/>
        <v>PA.PU.010303</v>
      </c>
      <c r="K15" s="38" t="s">
        <v>2212</v>
      </c>
      <c r="L15" s="35" t="str">
        <f t="shared" si="1"/>
        <v>Hacking</v>
      </c>
      <c r="M15" s="39" t="str">
        <f t="shared" si="2"/>
        <v>PI.PA.PU.010303.01</v>
      </c>
      <c r="N15" s="39"/>
      <c r="O15" s="39" t="str">
        <f t="shared" si="3"/>
        <v>PH.PA.PU.010303.01</v>
      </c>
      <c r="Q15" s="39" t="str">
        <f t="shared" si="4"/>
        <v>CL.PA.PU.010303.01</v>
      </c>
      <c r="R15" s="39"/>
      <c r="S15" s="39" t="str">
        <f t="shared" si="5"/>
        <v>DR.PA.PU.010303.01</v>
      </c>
      <c r="T15" s="39"/>
      <c r="U15" s="60" t="str">
        <f t="shared" si="6"/>
        <v>IM.PA.PU.010303.01</v>
      </c>
      <c r="V15" s="59"/>
      <c r="W15" s="60" t="str">
        <f t="shared" si="7"/>
        <v>GE.PA.PU.010303.01</v>
      </c>
    </row>
    <row r="16" spans="1:37" s="35" customFormat="1" ht="14" customHeight="1">
      <c r="A16" s="35" t="s">
        <v>2034</v>
      </c>
      <c r="C16" s="38" t="s">
        <v>2212</v>
      </c>
      <c r="E16" s="38" t="s">
        <v>2219</v>
      </c>
      <c r="F16" s="35" t="s">
        <v>752</v>
      </c>
      <c r="G16" s="35" t="s">
        <v>754</v>
      </c>
      <c r="H16" s="38" t="s">
        <v>2063</v>
      </c>
      <c r="J16" s="39" t="str">
        <f t="shared" si="0"/>
        <v>PA.PU.010304</v>
      </c>
      <c r="K16" s="38" t="s">
        <v>2212</v>
      </c>
      <c r="L16" s="35" t="str">
        <f t="shared" si="1"/>
        <v>Barking</v>
      </c>
      <c r="M16" s="39" t="str">
        <f t="shared" si="2"/>
        <v>PI.PA.PU.010304.01</v>
      </c>
      <c r="N16" s="39"/>
      <c r="O16" s="39" t="str">
        <f t="shared" si="3"/>
        <v>PH.PA.PU.010304.01</v>
      </c>
      <c r="Q16" s="39" t="str">
        <f t="shared" si="4"/>
        <v>CL.PA.PU.010304.01</v>
      </c>
      <c r="R16" s="39"/>
      <c r="S16" s="39" t="str">
        <f t="shared" si="5"/>
        <v>DR.PA.PU.010304.01</v>
      </c>
      <c r="T16" s="39"/>
      <c r="U16" s="60" t="str">
        <f t="shared" si="6"/>
        <v>IM.PA.PU.010304.01</v>
      </c>
      <c r="V16" s="59"/>
      <c r="W16" s="60" t="str">
        <f t="shared" si="7"/>
        <v>GE.PA.PU.010304.01</v>
      </c>
    </row>
    <row r="17" spans="1:31" s="35" customFormat="1" ht="14" customHeight="1">
      <c r="A17" s="35" t="s">
        <v>2034</v>
      </c>
      <c r="C17" s="38" t="s">
        <v>2212</v>
      </c>
      <c r="E17" s="38" t="s">
        <v>2219</v>
      </c>
      <c r="F17" s="35" t="s">
        <v>752</v>
      </c>
      <c r="G17" s="35" t="s">
        <v>930</v>
      </c>
      <c r="H17" s="38" t="s">
        <v>2065</v>
      </c>
      <c r="J17" s="39" t="str">
        <f t="shared" si="0"/>
        <v>PA.PU.010305</v>
      </c>
      <c r="K17" s="38" t="s">
        <v>2212</v>
      </c>
      <c r="L17" s="35" t="str">
        <f t="shared" si="1"/>
        <v>Whooping</v>
      </c>
      <c r="M17" s="39" t="str">
        <f t="shared" si="2"/>
        <v>PI.PA.PU.010305.01</v>
      </c>
      <c r="N17" s="39"/>
      <c r="O17" s="39" t="str">
        <f t="shared" si="3"/>
        <v>PH.PA.PU.010305.01</v>
      </c>
      <c r="Q17" s="39" t="str">
        <f t="shared" si="4"/>
        <v>CL.PA.PU.010305.01</v>
      </c>
      <c r="R17" s="39"/>
      <c r="S17" s="39" t="str">
        <f t="shared" si="5"/>
        <v>DR.PA.PU.010305.01</v>
      </c>
      <c r="T17" s="39"/>
      <c r="U17" s="60" t="str">
        <f t="shared" si="6"/>
        <v>IM.PA.PU.010305.01</v>
      </c>
      <c r="V17" s="59"/>
      <c r="W17" s="60" t="str">
        <f t="shared" si="7"/>
        <v>GE.PA.PU.010305.01</v>
      </c>
    </row>
    <row r="18" spans="1:31" s="35" customFormat="1" ht="14" customHeight="1">
      <c r="A18" s="35" t="s">
        <v>2034</v>
      </c>
      <c r="C18" s="38" t="s">
        <v>2212</v>
      </c>
      <c r="E18" s="38" t="s">
        <v>2219</v>
      </c>
      <c r="F18" s="35" t="s">
        <v>752</v>
      </c>
      <c r="G18" s="35" t="s">
        <v>2068</v>
      </c>
      <c r="H18" s="38" t="s">
        <v>2222</v>
      </c>
      <c r="J18" s="39" t="str">
        <f t="shared" si="0"/>
        <v>PA.PU.010306</v>
      </c>
      <c r="K18" s="38" t="s">
        <v>2212</v>
      </c>
      <c r="L18" s="35" t="str">
        <f t="shared" si="1"/>
        <v>Dry</v>
      </c>
      <c r="M18" s="39" t="str">
        <f t="shared" si="2"/>
        <v>PI.PA.PU.010306.01</v>
      </c>
      <c r="N18" s="39"/>
      <c r="O18" s="39" t="str">
        <f t="shared" si="3"/>
        <v>PH.PA.PU.010306.01</v>
      </c>
      <c r="Q18" s="39" t="str">
        <f t="shared" si="4"/>
        <v>CL.PA.PU.010306.01</v>
      </c>
      <c r="R18" s="39"/>
      <c r="S18" s="39" t="str">
        <f t="shared" si="5"/>
        <v>DR.PA.PU.010306.01</v>
      </c>
      <c r="T18" s="39"/>
      <c r="U18" s="60" t="str">
        <f t="shared" si="6"/>
        <v>IM.PA.PU.010306.01</v>
      </c>
      <c r="V18" s="59"/>
      <c r="W18" s="60" t="str">
        <f t="shared" si="7"/>
        <v>GE.PA.PU.010306.01</v>
      </c>
    </row>
    <row r="19" spans="1:31" s="35" customFormat="1" ht="14" customHeight="1">
      <c r="A19" s="35" t="s">
        <v>2034</v>
      </c>
      <c r="C19" s="38" t="s">
        <v>2212</v>
      </c>
      <c r="D19" s="35" t="s">
        <v>931</v>
      </c>
      <c r="E19" s="38" t="s">
        <v>2063</v>
      </c>
      <c r="F19" s="35" t="s">
        <v>931</v>
      </c>
      <c r="G19" s="35" t="s">
        <v>932</v>
      </c>
      <c r="H19" s="38" t="s">
        <v>2212</v>
      </c>
      <c r="J19" s="39" t="str">
        <f t="shared" si="0"/>
        <v>PA.PU.010401</v>
      </c>
      <c r="K19" s="38" t="s">
        <v>2212</v>
      </c>
      <c r="L19" s="35" t="str">
        <f t="shared" si="1"/>
        <v>Seldom</v>
      </c>
      <c r="M19" s="39" t="str">
        <f t="shared" si="2"/>
        <v>PI.PA.PU.010401.01</v>
      </c>
      <c r="N19" s="39"/>
      <c r="O19" s="39" t="str">
        <f t="shared" si="3"/>
        <v>PH.PA.PU.010401.01</v>
      </c>
      <c r="Q19" s="39" t="str">
        <f t="shared" si="4"/>
        <v>CL.PA.PU.010401.01</v>
      </c>
      <c r="R19" s="39"/>
      <c r="S19" s="39" t="str">
        <f t="shared" si="5"/>
        <v>DR.PA.PU.010401.01</v>
      </c>
      <c r="T19" s="39"/>
      <c r="U19" s="60" t="str">
        <f t="shared" si="6"/>
        <v>IM.PA.PU.010401.01</v>
      </c>
      <c r="V19" s="59"/>
      <c r="W19" s="60" t="str">
        <f t="shared" si="7"/>
        <v>GE.PA.PU.010401.01</v>
      </c>
    </row>
    <row r="20" spans="1:31" s="35" customFormat="1" ht="14" customHeight="1">
      <c r="A20" s="35" t="s">
        <v>2034</v>
      </c>
      <c r="C20" s="38" t="s">
        <v>2212</v>
      </c>
      <c r="E20" s="38" t="s">
        <v>2063</v>
      </c>
      <c r="F20" s="35" t="s">
        <v>931</v>
      </c>
      <c r="G20" s="35" t="s">
        <v>933</v>
      </c>
      <c r="H20" s="38" t="s">
        <v>2217</v>
      </c>
      <c r="J20" s="39" t="str">
        <f t="shared" si="0"/>
        <v>PA.PU.010402</v>
      </c>
      <c r="K20" s="38" t="s">
        <v>2212</v>
      </c>
      <c r="L20" s="35" t="str">
        <f t="shared" si="1"/>
        <v>Often</v>
      </c>
      <c r="M20" s="39" t="str">
        <f t="shared" si="2"/>
        <v>PI.PA.PU.010402.01</v>
      </c>
      <c r="N20" s="39"/>
      <c r="O20" s="39" t="str">
        <f t="shared" si="3"/>
        <v>PH.PA.PU.010402.01</v>
      </c>
      <c r="Q20" s="39" t="str">
        <f t="shared" si="4"/>
        <v>CL.PA.PU.010402.01</v>
      </c>
      <c r="R20" s="39"/>
      <c r="S20" s="39" t="str">
        <f t="shared" si="5"/>
        <v>DR.PA.PU.010402.01</v>
      </c>
      <c r="T20" s="39"/>
      <c r="U20" s="60" t="str">
        <f t="shared" si="6"/>
        <v>IM.PA.PU.010402.01</v>
      </c>
      <c r="V20" s="59"/>
      <c r="W20" s="60" t="str">
        <f t="shared" si="7"/>
        <v>GE.PA.PU.010402.01</v>
      </c>
    </row>
    <row r="21" spans="1:31" s="35" customFormat="1" ht="14" customHeight="1">
      <c r="A21" s="35" t="s">
        <v>2034</v>
      </c>
      <c r="C21" s="38" t="s">
        <v>2212</v>
      </c>
      <c r="D21" s="35" t="s">
        <v>4556</v>
      </c>
      <c r="E21" s="38" t="s">
        <v>4265</v>
      </c>
      <c r="F21" s="35" t="s">
        <v>4556</v>
      </c>
      <c r="G21" s="35" t="s">
        <v>2873</v>
      </c>
      <c r="H21" s="38" t="s">
        <v>3298</v>
      </c>
      <c r="I21" s="35" t="s">
        <v>2880</v>
      </c>
      <c r="J21" s="39" t="str">
        <f t="shared" si="0"/>
        <v>PA.PU.010501</v>
      </c>
      <c r="K21" s="38" t="s">
        <v>2212</v>
      </c>
      <c r="L21" s="35" t="str">
        <f t="shared" si="1"/>
        <v>Cough and deep breathe</v>
      </c>
      <c r="M21" s="39" t="str">
        <f t="shared" si="2"/>
        <v>PI.PA.PU.010501.01</v>
      </c>
      <c r="N21" s="39"/>
      <c r="O21" s="39" t="str">
        <f t="shared" si="3"/>
        <v>PH.PA.PU.010501.01</v>
      </c>
      <c r="Q21" s="39" t="str">
        <f t="shared" si="4"/>
        <v>CL.PA.PU.010501.01</v>
      </c>
      <c r="R21" s="39"/>
      <c r="S21" s="39" t="str">
        <f t="shared" si="5"/>
        <v>DR.PA.PU.010501.01</v>
      </c>
      <c r="T21" s="39"/>
      <c r="U21" s="60" t="str">
        <f t="shared" si="6"/>
        <v>IM.PA.PU.010501.01</v>
      </c>
      <c r="V21" s="59"/>
      <c r="W21" s="60" t="str">
        <f t="shared" si="7"/>
        <v>GE.PA.PU.010501.01</v>
      </c>
      <c r="AD21" s="35" t="s">
        <v>3326</v>
      </c>
      <c r="AE21" s="35">
        <v>1176</v>
      </c>
    </row>
    <row r="22" spans="1:31" s="35" customFormat="1" ht="14" customHeight="1">
      <c r="A22" s="35" t="s">
        <v>2034</v>
      </c>
      <c r="C22" s="38" t="s">
        <v>2212</v>
      </c>
      <c r="E22" s="38" t="s">
        <v>4265</v>
      </c>
      <c r="F22" s="35" t="s">
        <v>4556</v>
      </c>
      <c r="G22" s="35" t="s">
        <v>2874</v>
      </c>
      <c r="H22" s="38" t="s">
        <v>3293</v>
      </c>
      <c r="I22" s="35" t="s">
        <v>2881</v>
      </c>
      <c r="J22" s="39" t="str">
        <f t="shared" si="0"/>
        <v>PA.PU.010502</v>
      </c>
      <c r="K22" s="38" t="s">
        <v>2212</v>
      </c>
      <c r="L22" s="35" t="str">
        <f t="shared" si="1"/>
        <v>Chest physiotherapy manual</v>
      </c>
      <c r="M22" s="39" t="str">
        <f t="shared" si="2"/>
        <v>PI.PA.PU.010502.01</v>
      </c>
      <c r="N22" s="39"/>
      <c r="O22" s="39" t="str">
        <f t="shared" si="3"/>
        <v>PH.PA.PU.010502.01</v>
      </c>
      <c r="Q22" s="39" t="str">
        <f t="shared" si="4"/>
        <v>CL.PA.PU.010502.01</v>
      </c>
      <c r="R22" s="39"/>
      <c r="S22" s="39" t="str">
        <f t="shared" si="5"/>
        <v>DR.PA.PU.010502.01</v>
      </c>
      <c r="T22" s="39"/>
      <c r="U22" s="60" t="str">
        <f t="shared" si="6"/>
        <v>IM.PA.PU.010502.01</v>
      </c>
      <c r="V22" s="59"/>
      <c r="W22" s="60" t="str">
        <f t="shared" si="7"/>
        <v>GE.PA.PU.010502.01</v>
      </c>
      <c r="AD22" s="35" t="s">
        <v>3326</v>
      </c>
      <c r="AE22" s="35">
        <v>1176</v>
      </c>
    </row>
    <row r="23" spans="1:31" s="35" customFormat="1" ht="14" customHeight="1">
      <c r="A23" s="35" t="s">
        <v>2034</v>
      </c>
      <c r="C23" s="38" t="s">
        <v>2212</v>
      </c>
      <c r="E23" s="38" t="s">
        <v>4265</v>
      </c>
      <c r="F23" s="35" t="s">
        <v>4556</v>
      </c>
      <c r="G23" s="35" t="s">
        <v>2875</v>
      </c>
      <c r="H23" s="38" t="s">
        <v>3296</v>
      </c>
      <c r="I23" s="35" t="s">
        <v>2882</v>
      </c>
      <c r="J23" s="39" t="str">
        <f t="shared" si="0"/>
        <v>PA.PU.010503</v>
      </c>
      <c r="K23" s="38" t="s">
        <v>2212</v>
      </c>
      <c r="L23" s="35" t="str">
        <f t="shared" si="1"/>
        <v>Chest physiotherapy mechanical</v>
      </c>
      <c r="M23" s="39" t="str">
        <f t="shared" si="2"/>
        <v>PI.PA.PU.010503.01</v>
      </c>
      <c r="N23" s="39"/>
      <c r="O23" s="39" t="str">
        <f t="shared" si="3"/>
        <v>PH.PA.PU.010503.01</v>
      </c>
      <c r="Q23" s="39" t="str">
        <f t="shared" si="4"/>
        <v>CL.PA.PU.010503.01</v>
      </c>
      <c r="R23" s="39"/>
      <c r="S23" s="39" t="str">
        <f t="shared" si="5"/>
        <v>DR.PA.PU.010503.01</v>
      </c>
      <c r="T23" s="39"/>
      <c r="U23" s="60" t="str">
        <f t="shared" si="6"/>
        <v>IM.PA.PU.010503.01</v>
      </c>
      <c r="V23" s="59"/>
      <c r="W23" s="60" t="str">
        <f t="shared" si="7"/>
        <v>GE.PA.PU.010503.01</v>
      </c>
      <c r="AD23" s="35" t="s">
        <v>3326</v>
      </c>
      <c r="AE23" s="35">
        <v>1176</v>
      </c>
    </row>
    <row r="24" spans="1:31" s="35" customFormat="1" ht="14" customHeight="1">
      <c r="A24" s="35" t="s">
        <v>2034</v>
      </c>
      <c r="C24" s="38" t="s">
        <v>2212</v>
      </c>
      <c r="E24" s="38" t="s">
        <v>4265</v>
      </c>
      <c r="F24" s="35" t="s">
        <v>4556</v>
      </c>
      <c r="G24" s="35" t="s">
        <v>2876</v>
      </c>
      <c r="H24" s="38" t="s">
        <v>4263</v>
      </c>
      <c r="I24" s="35" t="s">
        <v>2783</v>
      </c>
      <c r="J24" s="39" t="str">
        <f t="shared" si="0"/>
        <v>PA.PU.010504</v>
      </c>
      <c r="K24" s="38" t="s">
        <v>2212</v>
      </c>
      <c r="L24" s="35" t="str">
        <f t="shared" si="1"/>
        <v>Chest physiotherapy bed</v>
      </c>
      <c r="M24" s="39" t="str">
        <f t="shared" si="2"/>
        <v>PI.PA.PU.010504.01</v>
      </c>
      <c r="N24" s="39"/>
      <c r="O24" s="39" t="str">
        <f t="shared" si="3"/>
        <v>PH.PA.PU.010504.01</v>
      </c>
      <c r="Q24" s="39" t="str">
        <f t="shared" si="4"/>
        <v>CL.PA.PU.010504.01</v>
      </c>
      <c r="R24" s="39"/>
      <c r="S24" s="39" t="str">
        <f t="shared" si="5"/>
        <v>DR.PA.PU.010504.01</v>
      </c>
      <c r="T24" s="39"/>
      <c r="U24" s="60" t="str">
        <f t="shared" si="6"/>
        <v>IM.PA.PU.010504.01</v>
      </c>
      <c r="V24" s="59"/>
      <c r="W24" s="60" t="str">
        <f t="shared" si="7"/>
        <v>GE.PA.PU.010504.01</v>
      </c>
      <c r="AD24" s="35" t="s">
        <v>3326</v>
      </c>
      <c r="AE24" s="35">
        <v>1176</v>
      </c>
    </row>
    <row r="25" spans="1:31" s="35" customFormat="1" ht="14" customHeight="1">
      <c r="A25" s="35" t="s">
        <v>2034</v>
      </c>
      <c r="C25" s="38" t="s">
        <v>2212</v>
      </c>
      <c r="E25" s="38" t="s">
        <v>4265</v>
      </c>
      <c r="F25" s="35" t="s">
        <v>4556</v>
      </c>
      <c r="G25" s="35" t="s">
        <v>2877</v>
      </c>
      <c r="H25" s="38" t="s">
        <v>4265</v>
      </c>
      <c r="I25" s="35" t="s">
        <v>2784</v>
      </c>
      <c r="J25" s="39" t="str">
        <f t="shared" si="0"/>
        <v>PA.PU.010505</v>
      </c>
      <c r="K25" s="38" t="s">
        <v>2212</v>
      </c>
      <c r="L25" s="35" t="str">
        <f t="shared" si="1"/>
        <v>Postural drainage</v>
      </c>
      <c r="M25" s="39" t="str">
        <f t="shared" si="2"/>
        <v>PI.PA.PU.010505.01</v>
      </c>
      <c r="N25" s="39"/>
      <c r="O25" s="39" t="str">
        <f t="shared" si="3"/>
        <v>PH.PA.PU.010505.01</v>
      </c>
      <c r="Q25" s="39" t="str">
        <f t="shared" si="4"/>
        <v>CL.PA.PU.010505.01</v>
      </c>
      <c r="R25" s="39"/>
      <c r="S25" s="39" t="str">
        <f t="shared" si="5"/>
        <v>DR.PA.PU.010505.01</v>
      </c>
      <c r="T25" s="39"/>
      <c r="U25" s="60" t="str">
        <f t="shared" si="6"/>
        <v>IM.PA.PU.010505.01</v>
      </c>
      <c r="V25" s="59"/>
      <c r="W25" s="60" t="str">
        <f t="shared" si="7"/>
        <v>GE.PA.PU.010505.01</v>
      </c>
      <c r="AD25" s="35" t="s">
        <v>3326</v>
      </c>
      <c r="AE25" s="35">
        <v>1176</v>
      </c>
    </row>
    <row r="26" spans="1:31" s="35" customFormat="1" ht="14" customHeight="1">
      <c r="A26" s="35" t="s">
        <v>2034</v>
      </c>
      <c r="C26" s="38" t="s">
        <v>2212</v>
      </c>
      <c r="E26" s="38" t="s">
        <v>4265</v>
      </c>
      <c r="F26" s="35" t="s">
        <v>4556</v>
      </c>
      <c r="G26" s="35" t="s">
        <v>2878</v>
      </c>
      <c r="H26" s="38" t="s">
        <v>3361</v>
      </c>
      <c r="I26" s="35" t="s">
        <v>2785</v>
      </c>
      <c r="J26" s="39" t="str">
        <f t="shared" si="0"/>
        <v>PA.PU.010506</v>
      </c>
      <c r="K26" s="38" t="s">
        <v>2212</v>
      </c>
      <c r="L26" s="35" t="str">
        <f t="shared" si="1"/>
        <v>Lateral rotation therapy bed</v>
      </c>
      <c r="M26" s="39" t="str">
        <f t="shared" si="2"/>
        <v>PI.PA.PU.010506.01</v>
      </c>
      <c r="N26" s="39"/>
      <c r="O26" s="39" t="str">
        <f t="shared" si="3"/>
        <v>PH.PA.PU.010506.01</v>
      </c>
      <c r="Q26" s="39" t="str">
        <f t="shared" si="4"/>
        <v>CL.PA.PU.010506.01</v>
      </c>
      <c r="R26" s="39"/>
      <c r="S26" s="39" t="str">
        <f t="shared" si="5"/>
        <v>DR.PA.PU.010506.01</v>
      </c>
      <c r="T26" s="39"/>
      <c r="U26" s="60" t="str">
        <f t="shared" si="6"/>
        <v>IM.PA.PU.010506.01</v>
      </c>
      <c r="V26" s="59"/>
      <c r="W26" s="60" t="str">
        <f t="shared" si="7"/>
        <v>GE.PA.PU.010506.01</v>
      </c>
      <c r="AD26" s="35" t="s">
        <v>3326</v>
      </c>
      <c r="AE26" s="35">
        <v>1176</v>
      </c>
    </row>
    <row r="27" spans="1:31" s="35" customFormat="1" ht="14" customHeight="1">
      <c r="A27" s="35" t="s">
        <v>2034</v>
      </c>
      <c r="C27" s="38" t="s">
        <v>2212</v>
      </c>
      <c r="E27" s="38" t="s">
        <v>4265</v>
      </c>
      <c r="F27" s="35" t="s">
        <v>4556</v>
      </c>
      <c r="G27" s="35" t="s">
        <v>2879</v>
      </c>
      <c r="H27" s="38" t="s">
        <v>3306</v>
      </c>
      <c r="I27" s="35" t="s">
        <v>2786</v>
      </c>
      <c r="J27" s="39" t="str">
        <f t="shared" si="0"/>
        <v>PA.PU.010507</v>
      </c>
      <c r="K27" s="38" t="s">
        <v>2212</v>
      </c>
      <c r="L27" s="35" t="str">
        <f t="shared" si="1"/>
        <v>Cough assist device</v>
      </c>
      <c r="M27" s="39" t="str">
        <f t="shared" si="2"/>
        <v>PI.PA.PU.010507.01</v>
      </c>
      <c r="N27" s="39"/>
      <c r="O27" s="39" t="str">
        <f t="shared" si="3"/>
        <v>PH.PA.PU.010507.01</v>
      </c>
      <c r="Q27" s="39" t="str">
        <f t="shared" si="4"/>
        <v>CL.PA.PU.010507.01</v>
      </c>
      <c r="R27" s="39"/>
      <c r="S27" s="39" t="str">
        <f t="shared" si="5"/>
        <v>DR.PA.PU.010507.01</v>
      </c>
      <c r="T27" s="39"/>
      <c r="U27" s="60" t="str">
        <f t="shared" si="6"/>
        <v>IM.PA.PU.010507.01</v>
      </c>
      <c r="V27" s="59"/>
      <c r="W27" s="60" t="str">
        <f t="shared" si="7"/>
        <v>GE.PA.PU.010507.01</v>
      </c>
      <c r="AD27" s="35" t="s">
        <v>3326</v>
      </c>
      <c r="AE27" s="35">
        <v>1176</v>
      </c>
    </row>
    <row r="28" spans="1:31" s="35" customFormat="1" ht="14" customHeight="1">
      <c r="A28" s="35" t="s">
        <v>2034</v>
      </c>
      <c r="C28" s="38" t="s">
        <v>2212</v>
      </c>
      <c r="E28" s="38" t="s">
        <v>4265</v>
      </c>
      <c r="F28" s="35" t="s">
        <v>4556</v>
      </c>
      <c r="G28" s="35" t="s">
        <v>794</v>
      </c>
      <c r="H28" s="38" t="s">
        <v>3309</v>
      </c>
      <c r="I28" s="35" t="s">
        <v>2787</v>
      </c>
      <c r="J28" s="39" t="str">
        <f t="shared" si="0"/>
        <v>PA.PU.010508</v>
      </c>
      <c r="K28" s="38" t="s">
        <v>2212</v>
      </c>
      <c r="L28" s="35" t="str">
        <f t="shared" si="1"/>
        <v>Nasal trumpet</v>
      </c>
      <c r="M28" s="39" t="str">
        <f t="shared" si="2"/>
        <v>PI.PA.PU.010508.01</v>
      </c>
      <c r="N28" s="39"/>
      <c r="O28" s="39" t="str">
        <f t="shared" si="3"/>
        <v>PH.PA.PU.010508.01</v>
      </c>
      <c r="Q28" s="39" t="str">
        <f t="shared" si="4"/>
        <v>CL.PA.PU.010508.01</v>
      </c>
      <c r="R28" s="39"/>
      <c r="S28" s="39" t="str">
        <f t="shared" si="5"/>
        <v>DR.PA.PU.010508.01</v>
      </c>
      <c r="T28" s="39"/>
      <c r="U28" s="60" t="str">
        <f t="shared" si="6"/>
        <v>IM.PA.PU.010508.01</v>
      </c>
      <c r="V28" s="59"/>
      <c r="W28" s="60" t="str">
        <f t="shared" si="7"/>
        <v>GE.PA.PU.010508.01</v>
      </c>
      <c r="AD28" s="35" t="s">
        <v>3326</v>
      </c>
      <c r="AE28" s="35">
        <v>1176</v>
      </c>
    </row>
    <row r="29" spans="1:31" s="35" customFormat="1" ht="14" customHeight="1">
      <c r="A29" s="35" t="s">
        <v>2034</v>
      </c>
      <c r="C29" s="38" t="s">
        <v>2212</v>
      </c>
      <c r="E29" s="38" t="s">
        <v>4265</v>
      </c>
      <c r="F29" s="35" t="s">
        <v>4556</v>
      </c>
      <c r="G29" s="35" t="s">
        <v>2337</v>
      </c>
      <c r="H29" s="38" t="s">
        <v>3312</v>
      </c>
      <c r="I29" s="35" t="s">
        <v>1396</v>
      </c>
      <c r="J29" s="39" t="str">
        <f t="shared" si="0"/>
        <v>PA.PU.010509</v>
      </c>
      <c r="K29" s="38" t="s">
        <v>2212</v>
      </c>
      <c r="L29" s="35" t="str">
        <f t="shared" si="1"/>
        <v>Other: specify</v>
      </c>
      <c r="M29" s="39" t="str">
        <f t="shared" si="2"/>
        <v>PI.PA.PU.010509.01</v>
      </c>
      <c r="N29" s="39"/>
      <c r="O29" s="39" t="str">
        <f t="shared" si="3"/>
        <v>PH.PA.PU.010509.01</v>
      </c>
      <c r="Q29" s="39" t="str">
        <f t="shared" si="4"/>
        <v>CL.PA.PU.010509.01</v>
      </c>
      <c r="R29" s="39"/>
      <c r="S29" s="39" t="str">
        <f t="shared" si="5"/>
        <v>DR.PA.PU.010509.01</v>
      </c>
      <c r="T29" s="39"/>
      <c r="U29" s="60" t="str">
        <f t="shared" si="6"/>
        <v>IM.PA.PU.010509.01</v>
      </c>
      <c r="V29" s="59"/>
      <c r="W29" s="60" t="str">
        <f t="shared" si="7"/>
        <v>GE.PA.PU.010509.01</v>
      </c>
      <c r="AD29" s="35" t="s">
        <v>3326</v>
      </c>
      <c r="AE29" s="35">
        <v>1176</v>
      </c>
    </row>
    <row r="30" spans="1:31" s="35" customFormat="1" ht="14" customHeight="1">
      <c r="A30" s="35" t="s">
        <v>2034</v>
      </c>
      <c r="B30" s="35" t="s">
        <v>934</v>
      </c>
      <c r="C30" s="38" t="s">
        <v>2217</v>
      </c>
      <c r="D30" s="35" t="s">
        <v>935</v>
      </c>
      <c r="E30" s="38" t="s">
        <v>2212</v>
      </c>
      <c r="F30" s="35" t="s">
        <v>936</v>
      </c>
      <c r="G30" s="35" t="s">
        <v>1324</v>
      </c>
      <c r="H30" s="38" t="s">
        <v>2212</v>
      </c>
      <c r="J30" s="39" t="str">
        <f t="shared" si="0"/>
        <v>PA.PU.020101</v>
      </c>
      <c r="K30" s="38" t="s">
        <v>2212</v>
      </c>
      <c r="L30" s="35" t="str">
        <f t="shared" si="1"/>
        <v>Clear</v>
      </c>
      <c r="M30" s="39" t="str">
        <f t="shared" si="2"/>
        <v>PI.PA.PU.020101.01</v>
      </c>
      <c r="N30" s="39"/>
      <c r="O30" s="39" t="str">
        <f t="shared" si="3"/>
        <v>PH.PA.PU.020101.01</v>
      </c>
      <c r="Q30" s="39" t="str">
        <f t="shared" si="4"/>
        <v>CL.PA.PU.020101.01</v>
      </c>
      <c r="R30" s="39"/>
      <c r="S30" s="39" t="str">
        <f t="shared" si="5"/>
        <v>DR.PA.PU.020101.01</v>
      </c>
      <c r="T30" s="39"/>
      <c r="U30" s="60" t="str">
        <f t="shared" si="6"/>
        <v>IM.PA.PU.020101.01</v>
      </c>
      <c r="V30" s="59"/>
      <c r="W30" s="60" t="str">
        <f t="shared" si="7"/>
        <v>GE.PA.PU.020101.01</v>
      </c>
    </row>
    <row r="31" spans="1:31" s="35" customFormat="1" ht="14" customHeight="1">
      <c r="A31" s="35" t="s">
        <v>2034</v>
      </c>
      <c r="C31" s="38" t="s">
        <v>2217</v>
      </c>
      <c r="E31" s="38" t="s">
        <v>2212</v>
      </c>
      <c r="F31" s="35" t="s">
        <v>936</v>
      </c>
      <c r="G31" s="35" t="s">
        <v>631</v>
      </c>
      <c r="H31" s="38" t="s">
        <v>2217</v>
      </c>
      <c r="J31" s="39" t="str">
        <f t="shared" si="0"/>
        <v>PA.PU.020102</v>
      </c>
      <c r="K31" s="38" t="s">
        <v>2212</v>
      </c>
      <c r="L31" s="35" t="str">
        <f t="shared" si="1"/>
        <v>Crackles/rales</v>
      </c>
      <c r="M31" s="39" t="str">
        <f t="shared" si="2"/>
        <v>PI.PA.PU.020102.01</v>
      </c>
      <c r="N31" s="39"/>
      <c r="O31" s="39" t="str">
        <f t="shared" si="3"/>
        <v>PH.PA.PU.020102.01</v>
      </c>
      <c r="Q31" s="39" t="str">
        <f t="shared" si="4"/>
        <v>CL.PA.PU.020102.01</v>
      </c>
      <c r="R31" s="39"/>
      <c r="S31" s="39" t="str">
        <f t="shared" si="5"/>
        <v>DR.PA.PU.020102.01</v>
      </c>
      <c r="T31" s="39"/>
      <c r="U31" s="60" t="str">
        <f t="shared" si="6"/>
        <v>IM.PA.PU.020102.01</v>
      </c>
      <c r="V31" s="59"/>
      <c r="W31" s="60" t="str">
        <f t="shared" si="7"/>
        <v>GE.PA.PU.020102.01</v>
      </c>
    </row>
    <row r="32" spans="1:31" s="35" customFormat="1" ht="14" customHeight="1">
      <c r="A32" s="35" t="s">
        <v>2034</v>
      </c>
      <c r="C32" s="38" t="s">
        <v>2217</v>
      </c>
      <c r="E32" s="38" t="s">
        <v>2212</v>
      </c>
      <c r="F32" s="35" t="s">
        <v>936</v>
      </c>
      <c r="G32" s="35" t="s">
        <v>937</v>
      </c>
      <c r="H32" s="38" t="s">
        <v>2219</v>
      </c>
      <c r="J32" s="39" t="str">
        <f t="shared" si="0"/>
        <v>PA.PU.020103</v>
      </c>
      <c r="K32" s="38" t="s">
        <v>2212</v>
      </c>
      <c r="L32" s="35" t="str">
        <f t="shared" si="1"/>
        <v>Wheezing</v>
      </c>
      <c r="M32" s="39" t="str">
        <f t="shared" si="2"/>
        <v>PI.PA.PU.020103.01</v>
      </c>
      <c r="N32" s="39"/>
      <c r="O32" s="39" t="str">
        <f t="shared" si="3"/>
        <v>PH.PA.PU.020103.01</v>
      </c>
      <c r="Q32" s="39" t="str">
        <f t="shared" si="4"/>
        <v>CL.PA.PU.020103.01</v>
      </c>
      <c r="R32" s="39"/>
      <c r="S32" s="39" t="str">
        <f t="shared" si="5"/>
        <v>DR.PA.PU.020103.01</v>
      </c>
      <c r="T32" s="39"/>
      <c r="U32" s="60" t="str">
        <f t="shared" si="6"/>
        <v>IM.PA.PU.020103.01</v>
      </c>
      <c r="V32" s="59"/>
      <c r="W32" s="60" t="str">
        <f t="shared" si="7"/>
        <v>GE.PA.PU.020103.01</v>
      </c>
    </row>
    <row r="33" spans="1:23" s="35" customFormat="1" ht="14" customHeight="1">
      <c r="A33" s="35" t="s">
        <v>2034</v>
      </c>
      <c r="C33" s="38" t="s">
        <v>2217</v>
      </c>
      <c r="E33" s="38" t="s">
        <v>2212</v>
      </c>
      <c r="F33" s="35" t="s">
        <v>936</v>
      </c>
      <c r="G33" s="35" t="s">
        <v>938</v>
      </c>
      <c r="H33" s="38" t="s">
        <v>2063</v>
      </c>
      <c r="J33" s="39" t="str">
        <f t="shared" si="0"/>
        <v>PA.PU.020104</v>
      </c>
      <c r="K33" s="38" t="s">
        <v>2212</v>
      </c>
      <c r="L33" s="35" t="str">
        <f t="shared" si="1"/>
        <v>Stridor</v>
      </c>
      <c r="M33" s="39" t="str">
        <f t="shared" si="2"/>
        <v>PI.PA.PU.020104.01</v>
      </c>
      <c r="N33" s="39"/>
      <c r="O33" s="39" t="str">
        <f t="shared" si="3"/>
        <v>PH.PA.PU.020104.01</v>
      </c>
      <c r="Q33" s="39" t="str">
        <f t="shared" si="4"/>
        <v>CL.PA.PU.020104.01</v>
      </c>
      <c r="R33" s="39"/>
      <c r="S33" s="39" t="str">
        <f t="shared" si="5"/>
        <v>DR.PA.PU.020104.01</v>
      </c>
      <c r="T33" s="39"/>
      <c r="U33" s="60" t="str">
        <f t="shared" si="6"/>
        <v>IM.PA.PU.020104.01</v>
      </c>
      <c r="V33" s="59"/>
      <c r="W33" s="60" t="str">
        <f t="shared" si="7"/>
        <v>GE.PA.PU.020104.01</v>
      </c>
    </row>
    <row r="34" spans="1:23" s="35" customFormat="1" ht="14" customHeight="1">
      <c r="A34" s="35" t="s">
        <v>2034</v>
      </c>
      <c r="C34" s="38" t="s">
        <v>2217</v>
      </c>
      <c r="E34" s="38" t="s">
        <v>2212</v>
      </c>
      <c r="F34" s="35" t="s">
        <v>936</v>
      </c>
      <c r="G34" s="35" t="s">
        <v>939</v>
      </c>
      <c r="H34" s="38" t="s">
        <v>2065</v>
      </c>
      <c r="J34" s="39" t="str">
        <f t="shared" si="0"/>
        <v>PA.PU.020105</v>
      </c>
      <c r="K34" s="38" t="s">
        <v>2212</v>
      </c>
      <c r="L34" s="35" t="str">
        <f t="shared" si="1"/>
        <v>On inspiration</v>
      </c>
      <c r="M34" s="39" t="str">
        <f t="shared" si="2"/>
        <v>PI.PA.PU.020105.01</v>
      </c>
      <c r="N34" s="39"/>
      <c r="O34" s="39" t="str">
        <f t="shared" si="3"/>
        <v>PH.PA.PU.020105.01</v>
      </c>
      <c r="Q34" s="39" t="str">
        <f t="shared" si="4"/>
        <v>CL.PA.PU.020105.01</v>
      </c>
      <c r="R34" s="39"/>
      <c r="S34" s="39" t="str">
        <f t="shared" si="5"/>
        <v>DR.PA.PU.020105.01</v>
      </c>
      <c r="T34" s="39"/>
      <c r="U34" s="60" t="str">
        <f t="shared" si="6"/>
        <v>IM.PA.PU.020105.01</v>
      </c>
      <c r="V34" s="59"/>
      <c r="W34" s="60" t="str">
        <f t="shared" si="7"/>
        <v>GE.PA.PU.020105.01</v>
      </c>
    </row>
    <row r="35" spans="1:23" s="35" customFormat="1" ht="14" customHeight="1">
      <c r="A35" s="35" t="s">
        <v>2034</v>
      </c>
      <c r="C35" s="38" t="s">
        <v>2217</v>
      </c>
      <c r="E35" s="38" t="s">
        <v>2212</v>
      </c>
      <c r="F35" s="35" t="s">
        <v>936</v>
      </c>
      <c r="G35" s="35" t="s">
        <v>1115</v>
      </c>
      <c r="H35" s="38" t="s">
        <v>2222</v>
      </c>
      <c r="J35" s="39" t="str">
        <f t="shared" si="0"/>
        <v>PA.PU.020106</v>
      </c>
      <c r="K35" s="38" t="s">
        <v>2212</v>
      </c>
      <c r="L35" s="35" t="str">
        <f t="shared" si="1"/>
        <v>On expiration</v>
      </c>
      <c r="M35" s="39" t="str">
        <f t="shared" si="2"/>
        <v>PI.PA.PU.020106.01</v>
      </c>
      <c r="N35" s="39"/>
      <c r="O35" s="39" t="str">
        <f t="shared" si="3"/>
        <v>PH.PA.PU.020106.01</v>
      </c>
      <c r="Q35" s="39" t="str">
        <f t="shared" si="4"/>
        <v>CL.PA.PU.020106.01</v>
      </c>
      <c r="R35" s="39"/>
      <c r="S35" s="39" t="str">
        <f t="shared" si="5"/>
        <v>DR.PA.PU.020106.01</v>
      </c>
      <c r="T35" s="39"/>
      <c r="U35" s="60" t="str">
        <f t="shared" si="6"/>
        <v>IM.PA.PU.020106.01</v>
      </c>
      <c r="V35" s="59"/>
      <c r="W35" s="60" t="str">
        <f t="shared" si="7"/>
        <v>GE.PA.PU.020106.01</v>
      </c>
    </row>
    <row r="36" spans="1:23" s="35" customFormat="1" ht="14" customHeight="1">
      <c r="A36" s="35" t="s">
        <v>2034</v>
      </c>
      <c r="C36" s="38" t="s">
        <v>2217</v>
      </c>
      <c r="E36" s="38" t="s">
        <v>2212</v>
      </c>
      <c r="F36" s="35" t="s">
        <v>936</v>
      </c>
      <c r="G36" s="35" t="s">
        <v>940</v>
      </c>
      <c r="H36" s="38" t="s">
        <v>2376</v>
      </c>
      <c r="J36" s="39" t="str">
        <f t="shared" si="0"/>
        <v>PA.PU.020107</v>
      </c>
      <c r="K36" s="38" t="s">
        <v>2212</v>
      </c>
      <c r="L36" s="35" t="str">
        <f t="shared" si="1"/>
        <v>Fine</v>
      </c>
      <c r="M36" s="39" t="str">
        <f t="shared" si="2"/>
        <v>PI.PA.PU.020107.01</v>
      </c>
      <c r="N36" s="39"/>
      <c r="O36" s="39" t="str">
        <f t="shared" si="3"/>
        <v>PH.PA.PU.020107.01</v>
      </c>
      <c r="Q36" s="39" t="str">
        <f t="shared" si="4"/>
        <v>CL.PA.PU.020107.01</v>
      </c>
      <c r="R36" s="39"/>
      <c r="S36" s="39" t="str">
        <f t="shared" si="5"/>
        <v>DR.PA.PU.020107.01</v>
      </c>
      <c r="T36" s="39"/>
      <c r="U36" s="60" t="str">
        <f t="shared" si="6"/>
        <v>IM.PA.PU.020107.01</v>
      </c>
      <c r="V36" s="59"/>
      <c r="W36" s="60" t="str">
        <f t="shared" si="7"/>
        <v>GE.PA.PU.020107.01</v>
      </c>
    </row>
    <row r="37" spans="1:23" s="35" customFormat="1" ht="14" customHeight="1">
      <c r="A37" s="35" t="s">
        <v>2034</v>
      </c>
      <c r="C37" s="38" t="s">
        <v>2217</v>
      </c>
      <c r="E37" s="38" t="s">
        <v>2212</v>
      </c>
      <c r="F37" s="35" t="s">
        <v>936</v>
      </c>
      <c r="G37" s="35" t="s">
        <v>941</v>
      </c>
      <c r="H37" s="38" t="s">
        <v>2378</v>
      </c>
      <c r="J37" s="39" t="str">
        <f t="shared" si="0"/>
        <v>PA.PU.020108</v>
      </c>
      <c r="K37" s="38" t="s">
        <v>2212</v>
      </c>
      <c r="L37" s="35" t="str">
        <f t="shared" si="1"/>
        <v>Coarse</v>
      </c>
      <c r="M37" s="39" t="str">
        <f t="shared" si="2"/>
        <v>PI.PA.PU.020108.01</v>
      </c>
      <c r="N37" s="39"/>
      <c r="O37" s="39" t="str">
        <f t="shared" si="3"/>
        <v>PH.PA.PU.020108.01</v>
      </c>
      <c r="Q37" s="39" t="str">
        <f t="shared" si="4"/>
        <v>CL.PA.PU.020108.01</v>
      </c>
      <c r="R37" s="39"/>
      <c r="S37" s="39" t="str">
        <f t="shared" si="5"/>
        <v>DR.PA.PU.020108.01</v>
      </c>
      <c r="T37" s="39"/>
      <c r="U37" s="60" t="str">
        <f t="shared" si="6"/>
        <v>IM.PA.PU.020108.01</v>
      </c>
      <c r="V37" s="59"/>
      <c r="W37" s="60" t="str">
        <f t="shared" si="7"/>
        <v>GE.PA.PU.020108.01</v>
      </c>
    </row>
    <row r="38" spans="1:23" s="35" customFormat="1" ht="14" customHeight="1">
      <c r="A38" s="35" t="s">
        <v>2034</v>
      </c>
      <c r="C38" s="38" t="s">
        <v>2217</v>
      </c>
      <c r="E38" s="38" t="s">
        <v>2212</v>
      </c>
      <c r="F38" s="35" t="s">
        <v>936</v>
      </c>
      <c r="G38" s="35" t="s">
        <v>942</v>
      </c>
      <c r="H38" s="38" t="s">
        <v>2380</v>
      </c>
      <c r="J38" s="39" t="str">
        <f t="shared" si="0"/>
        <v>PA.PU.020109</v>
      </c>
      <c r="K38" s="38" t="s">
        <v>2212</v>
      </c>
      <c r="L38" s="35" t="str">
        <f t="shared" si="1"/>
        <v>Audible</v>
      </c>
      <c r="M38" s="39" t="str">
        <f t="shared" si="2"/>
        <v>PI.PA.PU.020109.01</v>
      </c>
      <c r="N38" s="39"/>
      <c r="O38" s="39" t="str">
        <f t="shared" si="3"/>
        <v>PH.PA.PU.020109.01</v>
      </c>
      <c r="Q38" s="39" t="str">
        <f t="shared" si="4"/>
        <v>CL.PA.PU.020109.01</v>
      </c>
      <c r="R38" s="39"/>
      <c r="S38" s="39" t="str">
        <f t="shared" si="5"/>
        <v>DR.PA.PU.020109.01</v>
      </c>
      <c r="T38" s="39"/>
      <c r="U38" s="60" t="str">
        <f t="shared" si="6"/>
        <v>IM.PA.PU.020109.01</v>
      </c>
      <c r="V38" s="59"/>
      <c r="W38" s="60" t="str">
        <f t="shared" si="7"/>
        <v>GE.PA.PU.020109.01</v>
      </c>
    </row>
    <row r="39" spans="1:23" s="35" customFormat="1" ht="14" customHeight="1">
      <c r="A39" s="35" t="s">
        <v>2034</v>
      </c>
      <c r="C39" s="38" t="s">
        <v>2217</v>
      </c>
      <c r="E39" s="38" t="s">
        <v>2212</v>
      </c>
      <c r="F39" s="35" t="s">
        <v>936</v>
      </c>
      <c r="G39" s="35" t="s">
        <v>1112</v>
      </c>
      <c r="H39" s="38" t="s">
        <v>2124</v>
      </c>
      <c r="J39" s="39" t="str">
        <f t="shared" si="0"/>
        <v>PA.PU.020110</v>
      </c>
      <c r="K39" s="38" t="s">
        <v>2212</v>
      </c>
      <c r="L39" s="35" t="str">
        <f t="shared" si="1"/>
        <v>Cleared by coughing</v>
      </c>
      <c r="M39" s="39" t="str">
        <f t="shared" si="2"/>
        <v>PI.PA.PU.020110.01</v>
      </c>
      <c r="N39" s="39"/>
      <c r="O39" s="39" t="str">
        <f t="shared" si="3"/>
        <v>PH.PA.PU.020110.01</v>
      </c>
      <c r="Q39" s="39" t="str">
        <f t="shared" si="4"/>
        <v>CL.PA.PU.020110.01</v>
      </c>
      <c r="R39" s="39"/>
      <c r="S39" s="39" t="str">
        <f t="shared" si="5"/>
        <v>DR.PA.PU.020110.01</v>
      </c>
      <c r="T39" s="39"/>
      <c r="U39" s="60" t="str">
        <f t="shared" si="6"/>
        <v>IM.PA.PU.020110.01</v>
      </c>
      <c r="V39" s="59"/>
      <c r="W39" s="60" t="str">
        <f t="shared" si="7"/>
        <v>GE.PA.PU.020110.01</v>
      </c>
    </row>
    <row r="40" spans="1:23" s="35" customFormat="1" ht="14" customHeight="1">
      <c r="A40" s="35" t="s">
        <v>2034</v>
      </c>
      <c r="C40" s="38" t="s">
        <v>2217</v>
      </c>
      <c r="E40" s="38" t="s">
        <v>2212</v>
      </c>
      <c r="F40" s="35" t="s">
        <v>936</v>
      </c>
      <c r="G40" s="35" t="s">
        <v>630</v>
      </c>
      <c r="H40" s="38" t="s">
        <v>2126</v>
      </c>
      <c r="J40" s="39" t="str">
        <f t="shared" si="0"/>
        <v>PA.PU.020111</v>
      </c>
      <c r="K40" s="38" t="s">
        <v>2212</v>
      </c>
      <c r="L40" s="35" t="str">
        <f t="shared" si="1"/>
        <v>Decreased/diminished</v>
      </c>
      <c r="M40" s="39" t="str">
        <f t="shared" si="2"/>
        <v>PI.PA.PU.020111.01</v>
      </c>
      <c r="N40" s="39"/>
      <c r="O40" s="39" t="str">
        <f t="shared" si="3"/>
        <v>PH.PA.PU.020111.01</v>
      </c>
      <c r="Q40" s="39" t="str">
        <f t="shared" si="4"/>
        <v>CL.PA.PU.020111.01</v>
      </c>
      <c r="R40" s="39"/>
      <c r="S40" s="39" t="str">
        <f t="shared" si="5"/>
        <v>DR.PA.PU.020111.01</v>
      </c>
      <c r="T40" s="39"/>
      <c r="U40" s="60" t="str">
        <f t="shared" si="6"/>
        <v>IM.PA.PU.020111.01</v>
      </c>
      <c r="V40" s="59"/>
      <c r="W40" s="60" t="str">
        <f t="shared" si="7"/>
        <v>GE.PA.PU.020111.01</v>
      </c>
    </row>
    <row r="41" spans="1:23" s="35" customFormat="1" ht="14" customHeight="1">
      <c r="A41" s="35" t="s">
        <v>2034</v>
      </c>
      <c r="C41" s="38" t="s">
        <v>2217</v>
      </c>
      <c r="E41" s="38" t="s">
        <v>2212</v>
      </c>
      <c r="F41" s="35" t="s">
        <v>936</v>
      </c>
      <c r="G41" s="35" t="s">
        <v>629</v>
      </c>
      <c r="H41" s="38" t="s">
        <v>2128</v>
      </c>
      <c r="J41" s="39" t="str">
        <f t="shared" si="0"/>
        <v>PA.PU.020112</v>
      </c>
      <c r="K41" s="38" t="s">
        <v>2212</v>
      </c>
      <c r="L41" s="35" t="str">
        <f t="shared" si="1"/>
        <v>Pleural friction rub</v>
      </c>
      <c r="M41" s="39" t="str">
        <f t="shared" si="2"/>
        <v>PI.PA.PU.020112.01</v>
      </c>
      <c r="N41" s="39"/>
      <c r="O41" s="39" t="str">
        <f t="shared" si="3"/>
        <v>PH.PA.PU.020112.01</v>
      </c>
      <c r="Q41" s="39" t="str">
        <f t="shared" si="4"/>
        <v>CL.PA.PU.020112.01</v>
      </c>
      <c r="R41" s="39"/>
      <c r="S41" s="39" t="str">
        <f t="shared" si="5"/>
        <v>DR.PA.PU.020112.01</v>
      </c>
      <c r="T41" s="39"/>
      <c r="U41" s="60" t="str">
        <f t="shared" si="6"/>
        <v>IM.PA.PU.020112.01</v>
      </c>
      <c r="V41" s="59"/>
      <c r="W41" s="60" t="str">
        <f t="shared" si="7"/>
        <v>GE.PA.PU.020112.01</v>
      </c>
    </row>
    <row r="42" spans="1:23" s="35" customFormat="1" ht="14" customHeight="1">
      <c r="A42" s="35" t="s">
        <v>2034</v>
      </c>
      <c r="C42" s="38" t="s">
        <v>2217</v>
      </c>
      <c r="E42" s="38" t="s">
        <v>2212</v>
      </c>
      <c r="F42" s="35" t="s">
        <v>936</v>
      </c>
      <c r="G42" s="35" t="s">
        <v>1676</v>
      </c>
      <c r="H42" s="38" t="s">
        <v>2130</v>
      </c>
      <c r="J42" s="39" t="str">
        <f t="shared" si="0"/>
        <v>PA.PU.020113</v>
      </c>
      <c r="K42" s="38" t="s">
        <v>2212</v>
      </c>
      <c r="L42" s="35" t="str">
        <f t="shared" si="1"/>
        <v>Absent</v>
      </c>
      <c r="M42" s="39" t="str">
        <f t="shared" si="2"/>
        <v>PI.PA.PU.020113.01</v>
      </c>
      <c r="N42" s="39"/>
      <c r="O42" s="39" t="str">
        <f t="shared" si="3"/>
        <v>PH.PA.PU.020113.01</v>
      </c>
      <c r="Q42" s="39" t="str">
        <f t="shared" si="4"/>
        <v>CL.PA.PU.020113.01</v>
      </c>
      <c r="R42" s="39"/>
      <c r="S42" s="39" t="str">
        <f t="shared" si="5"/>
        <v>DR.PA.PU.020113.01</v>
      </c>
      <c r="T42" s="39"/>
      <c r="U42" s="60" t="str">
        <f t="shared" si="6"/>
        <v>IM.PA.PU.020113.01</v>
      </c>
      <c r="V42" s="59"/>
      <c r="W42" s="60" t="str">
        <f t="shared" si="7"/>
        <v>GE.PA.PU.020113.01</v>
      </c>
    </row>
    <row r="43" spans="1:23" s="35" customFormat="1" ht="14" customHeight="1">
      <c r="A43" s="35" t="s">
        <v>2034</v>
      </c>
      <c r="C43" s="38" t="s">
        <v>2217</v>
      </c>
      <c r="E43" s="38" t="s">
        <v>2212</v>
      </c>
      <c r="F43" s="35" t="s">
        <v>936</v>
      </c>
      <c r="G43" s="35" t="s">
        <v>1269</v>
      </c>
      <c r="H43" s="38" t="s">
        <v>2296</v>
      </c>
      <c r="J43" s="39" t="str">
        <f t="shared" si="0"/>
        <v>PA.PU.020114</v>
      </c>
      <c r="K43" s="38" t="s">
        <v>2212</v>
      </c>
      <c r="L43" s="35" t="str">
        <f t="shared" si="1"/>
        <v>Rhonchi</v>
      </c>
      <c r="M43" s="39" t="str">
        <f t="shared" si="2"/>
        <v>PI.PA.PU.020114.01</v>
      </c>
      <c r="N43" s="39"/>
      <c r="O43" s="39" t="str">
        <f t="shared" si="3"/>
        <v>PH.PA.PU.020114.01</v>
      </c>
      <c r="Q43" s="39" t="str">
        <f t="shared" si="4"/>
        <v>CL.PA.PU.020114.01</v>
      </c>
      <c r="R43" s="39"/>
      <c r="S43" s="39" t="str">
        <f t="shared" si="5"/>
        <v>DR.PA.PU.020114.01</v>
      </c>
      <c r="T43" s="39"/>
      <c r="U43" s="60" t="str">
        <f t="shared" si="6"/>
        <v>IM.PA.PU.020114.01</v>
      </c>
      <c r="V43" s="59"/>
      <c r="W43" s="60" t="str">
        <f t="shared" si="7"/>
        <v>GE.PA.PU.020114.01</v>
      </c>
    </row>
    <row r="44" spans="1:23" s="35" customFormat="1" ht="14" customHeight="1">
      <c r="A44" s="35" t="s">
        <v>2034</v>
      </c>
      <c r="C44" s="38" t="s">
        <v>2217</v>
      </c>
      <c r="D44" s="35" t="s">
        <v>1113</v>
      </c>
      <c r="E44" s="38" t="s">
        <v>2217</v>
      </c>
      <c r="F44" s="35" t="s">
        <v>1114</v>
      </c>
      <c r="G44" s="35" t="s">
        <v>1324</v>
      </c>
      <c r="H44" s="38" t="s">
        <v>2212</v>
      </c>
      <c r="J44" s="39" t="str">
        <f t="shared" si="0"/>
        <v>PA.PU.020201</v>
      </c>
      <c r="K44" s="38" t="s">
        <v>2212</v>
      </c>
      <c r="L44" s="35" t="str">
        <f t="shared" si="1"/>
        <v>Clear</v>
      </c>
      <c r="M44" s="39" t="str">
        <f t="shared" si="2"/>
        <v>PI.PA.PU.020201.01</v>
      </c>
      <c r="N44" s="39"/>
      <c r="O44" s="39" t="str">
        <f t="shared" si="3"/>
        <v>PH.PA.PU.020201.01</v>
      </c>
      <c r="Q44" s="39" t="str">
        <f t="shared" si="4"/>
        <v>CL.PA.PU.020201.01</v>
      </c>
      <c r="R44" s="39"/>
      <c r="S44" s="39" t="str">
        <f t="shared" si="5"/>
        <v>DR.PA.PU.020201.01</v>
      </c>
      <c r="T44" s="39"/>
      <c r="U44" s="60" t="str">
        <f t="shared" si="6"/>
        <v>IM.PA.PU.020201.01</v>
      </c>
      <c r="V44" s="59"/>
      <c r="W44" s="60" t="str">
        <f t="shared" si="7"/>
        <v>GE.PA.PU.020201.01</v>
      </c>
    </row>
    <row r="45" spans="1:23" s="35" customFormat="1" ht="14" customHeight="1">
      <c r="A45" s="35" t="s">
        <v>2034</v>
      </c>
      <c r="C45" s="38" t="s">
        <v>2217</v>
      </c>
      <c r="E45" s="38" t="s">
        <v>2217</v>
      </c>
      <c r="F45" s="35" t="s">
        <v>1114</v>
      </c>
      <c r="G45" s="35" t="s">
        <v>631</v>
      </c>
      <c r="H45" s="38" t="s">
        <v>2217</v>
      </c>
      <c r="J45" s="39" t="str">
        <f t="shared" si="0"/>
        <v>PA.PU.020202</v>
      </c>
      <c r="K45" s="38" t="s">
        <v>2212</v>
      </c>
      <c r="L45" s="35" t="str">
        <f t="shared" si="1"/>
        <v>Crackles/rales</v>
      </c>
      <c r="M45" s="39" t="str">
        <f t="shared" si="2"/>
        <v>PI.PA.PU.020202.01</v>
      </c>
      <c r="N45" s="39"/>
      <c r="O45" s="39" t="str">
        <f t="shared" si="3"/>
        <v>PH.PA.PU.020202.01</v>
      </c>
      <c r="Q45" s="39" t="str">
        <f t="shared" si="4"/>
        <v>CL.PA.PU.020202.01</v>
      </c>
      <c r="R45" s="39"/>
      <c r="S45" s="39" t="str">
        <f t="shared" si="5"/>
        <v>DR.PA.PU.020202.01</v>
      </c>
      <c r="T45" s="39"/>
      <c r="U45" s="60" t="str">
        <f t="shared" si="6"/>
        <v>IM.PA.PU.020202.01</v>
      </c>
      <c r="V45" s="59"/>
      <c r="W45" s="60" t="str">
        <f t="shared" si="7"/>
        <v>GE.PA.PU.020202.01</v>
      </c>
    </row>
    <row r="46" spans="1:23" s="35" customFormat="1" ht="14" customHeight="1">
      <c r="A46" s="35" t="s">
        <v>2034</v>
      </c>
      <c r="C46" s="38" t="s">
        <v>2217</v>
      </c>
      <c r="E46" s="38" t="s">
        <v>2217</v>
      </c>
      <c r="F46" s="35" t="s">
        <v>1114</v>
      </c>
      <c r="G46" s="35" t="s">
        <v>937</v>
      </c>
      <c r="H46" s="38" t="s">
        <v>2219</v>
      </c>
      <c r="J46" s="39" t="str">
        <f t="shared" si="0"/>
        <v>PA.PU.020203</v>
      </c>
      <c r="K46" s="38" t="s">
        <v>2212</v>
      </c>
      <c r="L46" s="35" t="str">
        <f t="shared" si="1"/>
        <v>Wheezing</v>
      </c>
      <c r="M46" s="39" t="str">
        <f t="shared" si="2"/>
        <v>PI.PA.PU.020203.01</v>
      </c>
      <c r="N46" s="39"/>
      <c r="O46" s="39" t="str">
        <f t="shared" si="3"/>
        <v>PH.PA.PU.020203.01</v>
      </c>
      <c r="Q46" s="39" t="str">
        <f t="shared" si="4"/>
        <v>CL.PA.PU.020203.01</v>
      </c>
      <c r="R46" s="39"/>
      <c r="S46" s="39" t="str">
        <f t="shared" si="5"/>
        <v>DR.PA.PU.020203.01</v>
      </c>
      <c r="T46" s="39"/>
      <c r="U46" s="60" t="str">
        <f t="shared" si="6"/>
        <v>IM.PA.PU.020203.01</v>
      </c>
      <c r="V46" s="59"/>
      <c r="W46" s="60" t="str">
        <f t="shared" si="7"/>
        <v>GE.PA.PU.020203.01</v>
      </c>
    </row>
    <row r="47" spans="1:23" s="35" customFormat="1" ht="14" customHeight="1">
      <c r="A47" s="35" t="s">
        <v>2034</v>
      </c>
      <c r="C47" s="38" t="s">
        <v>2217</v>
      </c>
      <c r="E47" s="38" t="s">
        <v>2217</v>
      </c>
      <c r="F47" s="35" t="s">
        <v>1114</v>
      </c>
      <c r="G47" s="35" t="s">
        <v>938</v>
      </c>
      <c r="H47" s="38" t="s">
        <v>2063</v>
      </c>
      <c r="J47" s="39" t="str">
        <f t="shared" si="0"/>
        <v>PA.PU.020204</v>
      </c>
      <c r="K47" s="38" t="s">
        <v>2212</v>
      </c>
      <c r="L47" s="35" t="str">
        <f t="shared" si="1"/>
        <v>Stridor</v>
      </c>
      <c r="M47" s="39" t="str">
        <f t="shared" si="2"/>
        <v>PI.PA.PU.020204.01</v>
      </c>
      <c r="N47" s="39"/>
      <c r="O47" s="39" t="str">
        <f t="shared" si="3"/>
        <v>PH.PA.PU.020204.01</v>
      </c>
      <c r="Q47" s="39" t="str">
        <f t="shared" si="4"/>
        <v>CL.PA.PU.020204.01</v>
      </c>
      <c r="R47" s="39"/>
      <c r="S47" s="39" t="str">
        <f t="shared" si="5"/>
        <v>DR.PA.PU.020204.01</v>
      </c>
      <c r="T47" s="39"/>
      <c r="U47" s="60" t="str">
        <f t="shared" si="6"/>
        <v>IM.PA.PU.020204.01</v>
      </c>
      <c r="V47" s="59"/>
      <c r="W47" s="60" t="str">
        <f t="shared" si="7"/>
        <v>GE.PA.PU.020204.01</v>
      </c>
    </row>
    <row r="48" spans="1:23" s="35" customFormat="1" ht="14" customHeight="1">
      <c r="A48" s="35" t="s">
        <v>2034</v>
      </c>
      <c r="C48" s="38" t="s">
        <v>2217</v>
      </c>
      <c r="E48" s="38" t="s">
        <v>2217</v>
      </c>
      <c r="F48" s="35" t="s">
        <v>1114</v>
      </c>
      <c r="G48" s="35" t="s">
        <v>939</v>
      </c>
      <c r="H48" s="38" t="s">
        <v>2065</v>
      </c>
      <c r="J48" s="39" t="str">
        <f t="shared" si="0"/>
        <v>PA.PU.020205</v>
      </c>
      <c r="K48" s="38" t="s">
        <v>2212</v>
      </c>
      <c r="L48" s="35" t="str">
        <f t="shared" si="1"/>
        <v>On inspiration</v>
      </c>
      <c r="M48" s="39" t="str">
        <f t="shared" si="2"/>
        <v>PI.PA.PU.020205.01</v>
      </c>
      <c r="N48" s="39"/>
      <c r="O48" s="39" t="str">
        <f t="shared" si="3"/>
        <v>PH.PA.PU.020205.01</v>
      </c>
      <c r="Q48" s="39" t="str">
        <f t="shared" si="4"/>
        <v>CL.PA.PU.020205.01</v>
      </c>
      <c r="R48" s="39"/>
      <c r="S48" s="39" t="str">
        <f t="shared" si="5"/>
        <v>DR.PA.PU.020205.01</v>
      </c>
      <c r="T48" s="39"/>
      <c r="U48" s="60" t="str">
        <f t="shared" si="6"/>
        <v>IM.PA.PU.020205.01</v>
      </c>
      <c r="V48" s="59"/>
      <c r="W48" s="60" t="str">
        <f t="shared" si="7"/>
        <v>GE.PA.PU.020205.01</v>
      </c>
    </row>
    <row r="49" spans="1:23" s="35" customFormat="1" ht="14" customHeight="1">
      <c r="A49" s="35" t="s">
        <v>2034</v>
      </c>
      <c r="C49" s="38" t="s">
        <v>2217</v>
      </c>
      <c r="E49" s="38" t="s">
        <v>2217</v>
      </c>
      <c r="F49" s="35" t="s">
        <v>1114</v>
      </c>
      <c r="G49" s="35" t="s">
        <v>1115</v>
      </c>
      <c r="H49" s="38" t="s">
        <v>2222</v>
      </c>
      <c r="J49" s="39" t="str">
        <f t="shared" si="0"/>
        <v>PA.PU.020206</v>
      </c>
      <c r="K49" s="38" t="s">
        <v>2212</v>
      </c>
      <c r="L49" s="35" t="str">
        <f t="shared" si="1"/>
        <v>On expiration</v>
      </c>
      <c r="M49" s="39" t="str">
        <f t="shared" si="2"/>
        <v>PI.PA.PU.020206.01</v>
      </c>
      <c r="N49" s="39"/>
      <c r="O49" s="39" t="str">
        <f t="shared" si="3"/>
        <v>PH.PA.PU.020206.01</v>
      </c>
      <c r="Q49" s="39" t="str">
        <f t="shared" si="4"/>
        <v>CL.PA.PU.020206.01</v>
      </c>
      <c r="R49" s="39"/>
      <c r="S49" s="39" t="str">
        <f t="shared" si="5"/>
        <v>DR.PA.PU.020206.01</v>
      </c>
      <c r="T49" s="39"/>
      <c r="U49" s="60" t="str">
        <f t="shared" si="6"/>
        <v>IM.PA.PU.020206.01</v>
      </c>
      <c r="V49" s="59"/>
      <c r="W49" s="60" t="str">
        <f t="shared" si="7"/>
        <v>GE.PA.PU.020206.01</v>
      </c>
    </row>
    <row r="50" spans="1:23" s="35" customFormat="1" ht="14" customHeight="1">
      <c r="A50" s="35" t="s">
        <v>2034</v>
      </c>
      <c r="C50" s="38" t="s">
        <v>2217</v>
      </c>
      <c r="E50" s="38" t="s">
        <v>2217</v>
      </c>
      <c r="F50" s="35" t="s">
        <v>1114</v>
      </c>
      <c r="G50" s="35" t="s">
        <v>940</v>
      </c>
      <c r="H50" s="38" t="s">
        <v>2376</v>
      </c>
      <c r="J50" s="39" t="str">
        <f t="shared" si="0"/>
        <v>PA.PU.020207</v>
      </c>
      <c r="K50" s="38" t="s">
        <v>2212</v>
      </c>
      <c r="L50" s="35" t="str">
        <f t="shared" si="1"/>
        <v>Fine</v>
      </c>
      <c r="M50" s="39" t="str">
        <f t="shared" si="2"/>
        <v>PI.PA.PU.020207.01</v>
      </c>
      <c r="N50" s="39"/>
      <c r="O50" s="39" t="str">
        <f t="shared" si="3"/>
        <v>PH.PA.PU.020207.01</v>
      </c>
      <c r="Q50" s="39" t="str">
        <f t="shared" si="4"/>
        <v>CL.PA.PU.020207.01</v>
      </c>
      <c r="R50" s="39"/>
      <c r="S50" s="39" t="str">
        <f t="shared" si="5"/>
        <v>DR.PA.PU.020207.01</v>
      </c>
      <c r="T50" s="39"/>
      <c r="U50" s="60" t="str">
        <f t="shared" si="6"/>
        <v>IM.PA.PU.020207.01</v>
      </c>
      <c r="V50" s="59"/>
      <c r="W50" s="60" t="str">
        <f t="shared" si="7"/>
        <v>GE.PA.PU.020207.01</v>
      </c>
    </row>
    <row r="51" spans="1:23" s="35" customFormat="1" ht="14" customHeight="1">
      <c r="A51" s="35" t="s">
        <v>2034</v>
      </c>
      <c r="C51" s="38" t="s">
        <v>2217</v>
      </c>
      <c r="E51" s="38" t="s">
        <v>2217</v>
      </c>
      <c r="F51" s="35" t="s">
        <v>1114</v>
      </c>
      <c r="G51" s="35" t="s">
        <v>941</v>
      </c>
      <c r="H51" s="38" t="s">
        <v>2378</v>
      </c>
      <c r="J51" s="39" t="str">
        <f t="shared" si="0"/>
        <v>PA.PU.020208</v>
      </c>
      <c r="K51" s="38" t="s">
        <v>2212</v>
      </c>
      <c r="L51" s="35" t="str">
        <f t="shared" si="1"/>
        <v>Coarse</v>
      </c>
      <c r="M51" s="39" t="str">
        <f t="shared" si="2"/>
        <v>PI.PA.PU.020208.01</v>
      </c>
      <c r="N51" s="39"/>
      <c r="O51" s="39" t="str">
        <f t="shared" si="3"/>
        <v>PH.PA.PU.020208.01</v>
      </c>
      <c r="Q51" s="39" t="str">
        <f t="shared" si="4"/>
        <v>CL.PA.PU.020208.01</v>
      </c>
      <c r="R51" s="39"/>
      <c r="S51" s="39" t="str">
        <f t="shared" si="5"/>
        <v>DR.PA.PU.020208.01</v>
      </c>
      <c r="T51" s="39"/>
      <c r="U51" s="60" t="str">
        <f t="shared" si="6"/>
        <v>IM.PA.PU.020208.01</v>
      </c>
      <c r="V51" s="59"/>
      <c r="W51" s="60" t="str">
        <f t="shared" si="7"/>
        <v>GE.PA.PU.020208.01</v>
      </c>
    </row>
    <row r="52" spans="1:23" s="35" customFormat="1" ht="14" customHeight="1">
      <c r="A52" s="35" t="s">
        <v>2034</v>
      </c>
      <c r="C52" s="38" t="s">
        <v>2217</v>
      </c>
      <c r="E52" s="38" t="s">
        <v>2217</v>
      </c>
      <c r="F52" s="35" t="s">
        <v>1114</v>
      </c>
      <c r="G52" s="35" t="s">
        <v>942</v>
      </c>
      <c r="H52" s="38" t="s">
        <v>2380</v>
      </c>
      <c r="J52" s="39" t="str">
        <f t="shared" si="0"/>
        <v>PA.PU.020209</v>
      </c>
      <c r="K52" s="38" t="s">
        <v>2212</v>
      </c>
      <c r="L52" s="35" t="str">
        <f t="shared" si="1"/>
        <v>Audible</v>
      </c>
      <c r="M52" s="39" t="str">
        <f t="shared" si="2"/>
        <v>PI.PA.PU.020209.01</v>
      </c>
      <c r="N52" s="39"/>
      <c r="O52" s="39" t="str">
        <f t="shared" si="3"/>
        <v>PH.PA.PU.020209.01</v>
      </c>
      <c r="Q52" s="39" t="str">
        <f t="shared" si="4"/>
        <v>CL.PA.PU.020209.01</v>
      </c>
      <c r="R52" s="39"/>
      <c r="S52" s="39" t="str">
        <f t="shared" si="5"/>
        <v>DR.PA.PU.020209.01</v>
      </c>
      <c r="T52" s="39"/>
      <c r="U52" s="60" t="str">
        <f t="shared" si="6"/>
        <v>IM.PA.PU.020209.01</v>
      </c>
      <c r="V52" s="59"/>
      <c r="W52" s="60" t="str">
        <f t="shared" si="7"/>
        <v>GE.PA.PU.020209.01</v>
      </c>
    </row>
    <row r="53" spans="1:23" s="35" customFormat="1" ht="14" customHeight="1">
      <c r="A53" s="35" t="s">
        <v>2034</v>
      </c>
      <c r="C53" s="38" t="s">
        <v>2217</v>
      </c>
      <c r="E53" s="38" t="s">
        <v>2217</v>
      </c>
      <c r="F53" s="35" t="s">
        <v>1114</v>
      </c>
      <c r="G53" s="35" t="s">
        <v>1112</v>
      </c>
      <c r="H53" s="38" t="s">
        <v>2124</v>
      </c>
      <c r="J53" s="39" t="str">
        <f t="shared" si="0"/>
        <v>PA.PU.020210</v>
      </c>
      <c r="K53" s="38" t="s">
        <v>2212</v>
      </c>
      <c r="L53" s="35" t="str">
        <f t="shared" si="1"/>
        <v>Cleared by coughing</v>
      </c>
      <c r="M53" s="39" t="str">
        <f t="shared" si="2"/>
        <v>PI.PA.PU.020210.01</v>
      </c>
      <c r="N53" s="39"/>
      <c r="O53" s="39" t="str">
        <f t="shared" si="3"/>
        <v>PH.PA.PU.020210.01</v>
      </c>
      <c r="Q53" s="39" t="str">
        <f t="shared" si="4"/>
        <v>CL.PA.PU.020210.01</v>
      </c>
      <c r="R53" s="39"/>
      <c r="S53" s="39" t="str">
        <f t="shared" si="5"/>
        <v>DR.PA.PU.020210.01</v>
      </c>
      <c r="T53" s="39"/>
      <c r="U53" s="60" t="str">
        <f t="shared" si="6"/>
        <v>IM.PA.PU.020210.01</v>
      </c>
      <c r="V53" s="59"/>
      <c r="W53" s="60" t="str">
        <f t="shared" si="7"/>
        <v>GE.PA.PU.020210.01</v>
      </c>
    </row>
    <row r="54" spans="1:23" s="35" customFormat="1" ht="14" customHeight="1">
      <c r="A54" s="35" t="s">
        <v>2034</v>
      </c>
      <c r="C54" s="38" t="s">
        <v>2217</v>
      </c>
      <c r="E54" s="38" t="s">
        <v>2217</v>
      </c>
      <c r="F54" s="35" t="s">
        <v>1114</v>
      </c>
      <c r="G54" s="35" t="s">
        <v>630</v>
      </c>
      <c r="H54" s="38" t="s">
        <v>2126</v>
      </c>
      <c r="J54" s="39" t="str">
        <f t="shared" si="0"/>
        <v>PA.PU.020211</v>
      </c>
      <c r="K54" s="38" t="s">
        <v>2212</v>
      </c>
      <c r="L54" s="35" t="str">
        <f t="shared" si="1"/>
        <v>Decreased/diminished</v>
      </c>
      <c r="M54" s="39" t="str">
        <f t="shared" si="2"/>
        <v>PI.PA.PU.020211.01</v>
      </c>
      <c r="N54" s="39"/>
      <c r="O54" s="39" t="str">
        <f t="shared" si="3"/>
        <v>PH.PA.PU.020211.01</v>
      </c>
      <c r="Q54" s="39" t="str">
        <f t="shared" si="4"/>
        <v>CL.PA.PU.020211.01</v>
      </c>
      <c r="R54" s="39"/>
      <c r="S54" s="39" t="str">
        <f t="shared" si="5"/>
        <v>DR.PA.PU.020211.01</v>
      </c>
      <c r="T54" s="39"/>
      <c r="U54" s="60" t="str">
        <f t="shared" si="6"/>
        <v>IM.PA.PU.020211.01</v>
      </c>
      <c r="V54" s="59"/>
      <c r="W54" s="60" t="str">
        <f t="shared" si="7"/>
        <v>GE.PA.PU.020211.01</v>
      </c>
    </row>
    <row r="55" spans="1:23" s="35" customFormat="1" ht="14" customHeight="1">
      <c r="A55" s="35" t="s">
        <v>2034</v>
      </c>
      <c r="C55" s="38" t="s">
        <v>2217</v>
      </c>
      <c r="E55" s="38" t="s">
        <v>2217</v>
      </c>
      <c r="F55" s="35" t="s">
        <v>1114</v>
      </c>
      <c r="G55" s="35" t="s">
        <v>629</v>
      </c>
      <c r="H55" s="38" t="s">
        <v>2128</v>
      </c>
      <c r="J55" s="39" t="str">
        <f t="shared" si="0"/>
        <v>PA.PU.020212</v>
      </c>
      <c r="K55" s="38" t="s">
        <v>2212</v>
      </c>
      <c r="L55" s="35" t="str">
        <f t="shared" si="1"/>
        <v>Pleural friction rub</v>
      </c>
      <c r="M55" s="39" t="str">
        <f t="shared" si="2"/>
        <v>PI.PA.PU.020212.01</v>
      </c>
      <c r="N55" s="39"/>
      <c r="O55" s="39" t="str">
        <f t="shared" si="3"/>
        <v>PH.PA.PU.020212.01</v>
      </c>
      <c r="Q55" s="39" t="str">
        <f t="shared" si="4"/>
        <v>CL.PA.PU.020212.01</v>
      </c>
      <c r="R55" s="39"/>
      <c r="S55" s="39" t="str">
        <f t="shared" si="5"/>
        <v>DR.PA.PU.020212.01</v>
      </c>
      <c r="T55" s="39"/>
      <c r="U55" s="60" t="str">
        <f t="shared" si="6"/>
        <v>IM.PA.PU.020212.01</v>
      </c>
      <c r="V55" s="59"/>
      <c r="W55" s="60" t="str">
        <f t="shared" si="7"/>
        <v>GE.PA.PU.020212.01</v>
      </c>
    </row>
    <row r="56" spans="1:23" s="35" customFormat="1" ht="14" customHeight="1">
      <c r="A56" s="35" t="s">
        <v>2034</v>
      </c>
      <c r="C56" s="38" t="s">
        <v>2217</v>
      </c>
      <c r="E56" s="38" t="s">
        <v>2217</v>
      </c>
      <c r="F56" s="35" t="s">
        <v>1114</v>
      </c>
      <c r="G56" s="35" t="s">
        <v>1676</v>
      </c>
      <c r="H56" s="38" t="s">
        <v>2130</v>
      </c>
      <c r="J56" s="39" t="str">
        <f t="shared" si="0"/>
        <v>PA.PU.020213</v>
      </c>
      <c r="K56" s="38" t="s">
        <v>2212</v>
      </c>
      <c r="L56" s="35" t="str">
        <f t="shared" si="1"/>
        <v>Absent</v>
      </c>
      <c r="M56" s="39" t="str">
        <f t="shared" si="2"/>
        <v>PI.PA.PU.020213.01</v>
      </c>
      <c r="N56" s="39"/>
      <c r="O56" s="39" t="str">
        <f t="shared" si="3"/>
        <v>PH.PA.PU.020213.01</v>
      </c>
      <c r="Q56" s="39" t="str">
        <f t="shared" si="4"/>
        <v>CL.PA.PU.020213.01</v>
      </c>
      <c r="R56" s="39"/>
      <c r="S56" s="39" t="str">
        <f t="shared" si="5"/>
        <v>DR.PA.PU.020213.01</v>
      </c>
      <c r="T56" s="39"/>
      <c r="U56" s="60" t="str">
        <f t="shared" si="6"/>
        <v>IM.PA.PU.020213.01</v>
      </c>
      <c r="V56" s="59"/>
      <c r="W56" s="60" t="str">
        <f t="shared" si="7"/>
        <v>GE.PA.PU.020213.01</v>
      </c>
    </row>
    <row r="57" spans="1:23" s="35" customFormat="1" ht="14" customHeight="1">
      <c r="A57" s="35" t="s">
        <v>2034</v>
      </c>
      <c r="C57" s="38" t="s">
        <v>2217</v>
      </c>
      <c r="E57" s="38" t="s">
        <v>2217</v>
      </c>
      <c r="F57" s="35" t="s">
        <v>1114</v>
      </c>
      <c r="G57" s="35" t="s">
        <v>1269</v>
      </c>
      <c r="H57" s="38" t="s">
        <v>2296</v>
      </c>
      <c r="J57" s="39" t="str">
        <f t="shared" si="0"/>
        <v>PA.PU.020214</v>
      </c>
      <c r="K57" s="38" t="s">
        <v>2212</v>
      </c>
      <c r="L57" s="35" t="str">
        <f t="shared" si="1"/>
        <v>Rhonchi</v>
      </c>
      <c r="M57" s="39" t="str">
        <f t="shared" si="2"/>
        <v>PI.PA.PU.020214.01</v>
      </c>
      <c r="N57" s="39"/>
      <c r="O57" s="39" t="str">
        <f t="shared" si="3"/>
        <v>PH.PA.PU.020214.01</v>
      </c>
      <c r="Q57" s="39" t="str">
        <f t="shared" si="4"/>
        <v>CL.PA.PU.020214.01</v>
      </c>
      <c r="R57" s="39"/>
      <c r="S57" s="39" t="str">
        <f t="shared" si="5"/>
        <v>DR.PA.PU.020214.01</v>
      </c>
      <c r="T57" s="39"/>
      <c r="U57" s="60" t="str">
        <f t="shared" si="6"/>
        <v>IM.PA.PU.020214.01</v>
      </c>
      <c r="V57" s="59"/>
      <c r="W57" s="60" t="str">
        <f t="shared" si="7"/>
        <v>GE.PA.PU.020214.01</v>
      </c>
    </row>
    <row r="58" spans="1:23" s="35" customFormat="1" ht="14" customHeight="1">
      <c r="A58" s="35" t="s">
        <v>2034</v>
      </c>
      <c r="C58" s="38" t="s">
        <v>2217</v>
      </c>
      <c r="D58" s="35" t="s">
        <v>1277</v>
      </c>
      <c r="E58" s="38" t="s">
        <v>2219</v>
      </c>
      <c r="F58" s="35" t="s">
        <v>1450</v>
      </c>
      <c r="G58" s="35" t="s">
        <v>1324</v>
      </c>
      <c r="H58" s="38" t="s">
        <v>2212</v>
      </c>
      <c r="J58" s="39" t="str">
        <f t="shared" si="0"/>
        <v>PA.PU.020301</v>
      </c>
      <c r="K58" s="38" t="s">
        <v>2212</v>
      </c>
      <c r="L58" s="35" t="str">
        <f t="shared" si="1"/>
        <v>Clear</v>
      </c>
      <c r="M58" s="39" t="str">
        <f t="shared" si="2"/>
        <v>PI.PA.PU.020301.01</v>
      </c>
      <c r="N58" s="39"/>
      <c r="O58" s="39" t="str">
        <f t="shared" si="3"/>
        <v>PH.PA.PU.020301.01</v>
      </c>
      <c r="Q58" s="39" t="str">
        <f t="shared" si="4"/>
        <v>CL.PA.PU.020301.01</v>
      </c>
      <c r="R58" s="39"/>
      <c r="S58" s="39" t="str">
        <f t="shared" si="5"/>
        <v>DR.PA.PU.020301.01</v>
      </c>
      <c r="T58" s="39"/>
      <c r="U58" s="60" t="str">
        <f t="shared" si="6"/>
        <v>IM.PA.PU.020301.01</v>
      </c>
      <c r="V58" s="59"/>
      <c r="W58" s="60" t="str">
        <f t="shared" si="7"/>
        <v>GE.PA.PU.020301.01</v>
      </c>
    </row>
    <row r="59" spans="1:23" s="35" customFormat="1" ht="14" customHeight="1">
      <c r="A59" s="35" t="s">
        <v>2034</v>
      </c>
      <c r="C59" s="38" t="s">
        <v>2217</v>
      </c>
      <c r="E59" s="38" t="s">
        <v>2219</v>
      </c>
      <c r="F59" s="35" t="s">
        <v>1450</v>
      </c>
      <c r="G59" s="35" t="s">
        <v>631</v>
      </c>
      <c r="H59" s="38" t="s">
        <v>2217</v>
      </c>
      <c r="J59" s="39" t="str">
        <f t="shared" si="0"/>
        <v>PA.PU.020302</v>
      </c>
      <c r="K59" s="38" t="s">
        <v>2212</v>
      </c>
      <c r="L59" s="35" t="str">
        <f t="shared" si="1"/>
        <v>Crackles/rales</v>
      </c>
      <c r="M59" s="39" t="str">
        <f t="shared" si="2"/>
        <v>PI.PA.PU.020302.01</v>
      </c>
      <c r="N59" s="39"/>
      <c r="O59" s="39" t="str">
        <f t="shared" si="3"/>
        <v>PH.PA.PU.020302.01</v>
      </c>
      <c r="Q59" s="39" t="str">
        <f t="shared" si="4"/>
        <v>CL.PA.PU.020302.01</v>
      </c>
      <c r="R59" s="39"/>
      <c r="S59" s="39" t="str">
        <f t="shared" si="5"/>
        <v>DR.PA.PU.020302.01</v>
      </c>
      <c r="T59" s="39"/>
      <c r="U59" s="60" t="str">
        <f t="shared" si="6"/>
        <v>IM.PA.PU.020302.01</v>
      </c>
      <c r="V59" s="59"/>
      <c r="W59" s="60" t="str">
        <f t="shared" si="7"/>
        <v>GE.PA.PU.020302.01</v>
      </c>
    </row>
    <row r="60" spans="1:23" s="35" customFormat="1" ht="14" customHeight="1">
      <c r="A60" s="35" t="s">
        <v>2034</v>
      </c>
      <c r="C60" s="38" t="s">
        <v>2217</v>
      </c>
      <c r="E60" s="38" t="s">
        <v>2219</v>
      </c>
      <c r="F60" s="35" t="s">
        <v>1450</v>
      </c>
      <c r="G60" s="35" t="s">
        <v>937</v>
      </c>
      <c r="H60" s="38" t="s">
        <v>2219</v>
      </c>
      <c r="J60" s="39" t="str">
        <f t="shared" si="0"/>
        <v>PA.PU.020303</v>
      </c>
      <c r="K60" s="38" t="s">
        <v>2212</v>
      </c>
      <c r="L60" s="35" t="str">
        <f t="shared" si="1"/>
        <v>Wheezing</v>
      </c>
      <c r="M60" s="39" t="str">
        <f t="shared" si="2"/>
        <v>PI.PA.PU.020303.01</v>
      </c>
      <c r="N60" s="39"/>
      <c r="O60" s="39" t="str">
        <f t="shared" si="3"/>
        <v>PH.PA.PU.020303.01</v>
      </c>
      <c r="Q60" s="39" t="str">
        <f t="shared" si="4"/>
        <v>CL.PA.PU.020303.01</v>
      </c>
      <c r="R60" s="39"/>
      <c r="S60" s="39" t="str">
        <f t="shared" si="5"/>
        <v>DR.PA.PU.020303.01</v>
      </c>
      <c r="T60" s="39"/>
      <c r="U60" s="60" t="str">
        <f t="shared" si="6"/>
        <v>IM.PA.PU.020303.01</v>
      </c>
      <c r="V60" s="59"/>
      <c r="W60" s="60" t="str">
        <f t="shared" si="7"/>
        <v>GE.PA.PU.020303.01</v>
      </c>
    </row>
    <row r="61" spans="1:23" s="35" customFormat="1" ht="14" customHeight="1">
      <c r="A61" s="35" t="s">
        <v>2034</v>
      </c>
      <c r="C61" s="38" t="s">
        <v>2217</v>
      </c>
      <c r="E61" s="38" t="s">
        <v>2219</v>
      </c>
      <c r="F61" s="35" t="s">
        <v>1450</v>
      </c>
      <c r="G61" s="35" t="s">
        <v>938</v>
      </c>
      <c r="H61" s="38" t="s">
        <v>2063</v>
      </c>
      <c r="J61" s="39" t="str">
        <f t="shared" si="0"/>
        <v>PA.PU.020304</v>
      </c>
      <c r="K61" s="38" t="s">
        <v>2212</v>
      </c>
      <c r="L61" s="35" t="str">
        <f t="shared" si="1"/>
        <v>Stridor</v>
      </c>
      <c r="M61" s="39" t="str">
        <f t="shared" si="2"/>
        <v>PI.PA.PU.020304.01</v>
      </c>
      <c r="N61" s="39"/>
      <c r="O61" s="39" t="str">
        <f t="shared" si="3"/>
        <v>PH.PA.PU.020304.01</v>
      </c>
      <c r="Q61" s="39" t="str">
        <f t="shared" si="4"/>
        <v>CL.PA.PU.020304.01</v>
      </c>
      <c r="R61" s="39"/>
      <c r="S61" s="39" t="str">
        <f t="shared" si="5"/>
        <v>DR.PA.PU.020304.01</v>
      </c>
      <c r="T61" s="39"/>
      <c r="U61" s="60" t="str">
        <f t="shared" si="6"/>
        <v>IM.PA.PU.020304.01</v>
      </c>
      <c r="V61" s="59"/>
      <c r="W61" s="60" t="str">
        <f t="shared" si="7"/>
        <v>GE.PA.PU.020304.01</v>
      </c>
    </row>
    <row r="62" spans="1:23" s="35" customFormat="1" ht="14" customHeight="1">
      <c r="A62" s="35" t="s">
        <v>2034</v>
      </c>
      <c r="C62" s="38" t="s">
        <v>2217</v>
      </c>
      <c r="E62" s="38" t="s">
        <v>2219</v>
      </c>
      <c r="F62" s="35" t="s">
        <v>1450</v>
      </c>
      <c r="G62" s="35" t="s">
        <v>939</v>
      </c>
      <c r="H62" s="38" t="s">
        <v>2065</v>
      </c>
      <c r="J62" s="39" t="str">
        <f t="shared" si="0"/>
        <v>PA.PU.020305</v>
      </c>
      <c r="K62" s="38" t="s">
        <v>2212</v>
      </c>
      <c r="L62" s="35" t="str">
        <f t="shared" si="1"/>
        <v>On inspiration</v>
      </c>
      <c r="M62" s="39" t="str">
        <f t="shared" si="2"/>
        <v>PI.PA.PU.020305.01</v>
      </c>
      <c r="N62" s="39"/>
      <c r="O62" s="39" t="str">
        <f t="shared" si="3"/>
        <v>PH.PA.PU.020305.01</v>
      </c>
      <c r="Q62" s="39" t="str">
        <f t="shared" si="4"/>
        <v>CL.PA.PU.020305.01</v>
      </c>
      <c r="R62" s="39"/>
      <c r="S62" s="39" t="str">
        <f t="shared" si="5"/>
        <v>DR.PA.PU.020305.01</v>
      </c>
      <c r="T62" s="39"/>
      <c r="U62" s="60" t="str">
        <f t="shared" si="6"/>
        <v>IM.PA.PU.020305.01</v>
      </c>
      <c r="V62" s="59"/>
      <c r="W62" s="60" t="str">
        <f t="shared" si="7"/>
        <v>GE.PA.PU.020305.01</v>
      </c>
    </row>
    <row r="63" spans="1:23" s="35" customFormat="1" ht="14" customHeight="1">
      <c r="A63" s="35" t="s">
        <v>2034</v>
      </c>
      <c r="C63" s="38" t="s">
        <v>2217</v>
      </c>
      <c r="E63" s="38" t="s">
        <v>2219</v>
      </c>
      <c r="F63" s="35" t="s">
        <v>1450</v>
      </c>
      <c r="G63" s="35" t="s">
        <v>1115</v>
      </c>
      <c r="H63" s="38" t="s">
        <v>2222</v>
      </c>
      <c r="J63" s="39" t="str">
        <f t="shared" si="0"/>
        <v>PA.PU.020306</v>
      </c>
      <c r="K63" s="38" t="s">
        <v>2212</v>
      </c>
      <c r="L63" s="35" t="str">
        <f t="shared" si="1"/>
        <v>On expiration</v>
      </c>
      <c r="M63" s="39" t="str">
        <f t="shared" si="2"/>
        <v>PI.PA.PU.020306.01</v>
      </c>
      <c r="N63" s="39"/>
      <c r="O63" s="39" t="str">
        <f t="shared" si="3"/>
        <v>PH.PA.PU.020306.01</v>
      </c>
      <c r="Q63" s="39" t="str">
        <f t="shared" si="4"/>
        <v>CL.PA.PU.020306.01</v>
      </c>
      <c r="R63" s="39"/>
      <c r="S63" s="39" t="str">
        <f t="shared" si="5"/>
        <v>DR.PA.PU.020306.01</v>
      </c>
      <c r="T63" s="39"/>
      <c r="U63" s="60" t="str">
        <f t="shared" si="6"/>
        <v>IM.PA.PU.020306.01</v>
      </c>
      <c r="V63" s="59"/>
      <c r="W63" s="60" t="str">
        <f t="shared" si="7"/>
        <v>GE.PA.PU.020306.01</v>
      </c>
    </row>
    <row r="64" spans="1:23" s="35" customFormat="1" ht="14" customHeight="1">
      <c r="A64" s="35" t="s">
        <v>2034</v>
      </c>
      <c r="C64" s="38" t="s">
        <v>2217</v>
      </c>
      <c r="E64" s="38" t="s">
        <v>2219</v>
      </c>
      <c r="F64" s="35" t="s">
        <v>1450</v>
      </c>
      <c r="G64" s="35" t="s">
        <v>940</v>
      </c>
      <c r="H64" s="38" t="s">
        <v>2376</v>
      </c>
      <c r="J64" s="39" t="str">
        <f t="shared" si="0"/>
        <v>PA.PU.020307</v>
      </c>
      <c r="K64" s="38" t="s">
        <v>2212</v>
      </c>
      <c r="L64" s="35" t="str">
        <f t="shared" si="1"/>
        <v>Fine</v>
      </c>
      <c r="M64" s="39" t="str">
        <f t="shared" si="2"/>
        <v>PI.PA.PU.020307.01</v>
      </c>
      <c r="N64" s="39"/>
      <c r="O64" s="39" t="str">
        <f t="shared" si="3"/>
        <v>PH.PA.PU.020307.01</v>
      </c>
      <c r="Q64" s="39" t="str">
        <f t="shared" si="4"/>
        <v>CL.PA.PU.020307.01</v>
      </c>
      <c r="R64" s="39"/>
      <c r="S64" s="39" t="str">
        <f t="shared" si="5"/>
        <v>DR.PA.PU.020307.01</v>
      </c>
      <c r="T64" s="39"/>
      <c r="U64" s="60" t="str">
        <f t="shared" si="6"/>
        <v>IM.PA.PU.020307.01</v>
      </c>
      <c r="V64" s="59"/>
      <c r="W64" s="60" t="str">
        <f t="shared" si="7"/>
        <v>GE.PA.PU.020307.01</v>
      </c>
    </row>
    <row r="65" spans="1:23" s="35" customFormat="1" ht="14" customHeight="1">
      <c r="A65" s="35" t="s">
        <v>2034</v>
      </c>
      <c r="C65" s="38" t="s">
        <v>2217</v>
      </c>
      <c r="E65" s="38" t="s">
        <v>2219</v>
      </c>
      <c r="F65" s="35" t="s">
        <v>1450</v>
      </c>
      <c r="G65" s="35" t="s">
        <v>941</v>
      </c>
      <c r="H65" s="38" t="s">
        <v>2378</v>
      </c>
      <c r="J65" s="39" t="str">
        <f t="shared" si="0"/>
        <v>PA.PU.020308</v>
      </c>
      <c r="K65" s="38" t="s">
        <v>2212</v>
      </c>
      <c r="L65" s="35" t="str">
        <f t="shared" si="1"/>
        <v>Coarse</v>
      </c>
      <c r="M65" s="39" t="str">
        <f t="shared" si="2"/>
        <v>PI.PA.PU.020308.01</v>
      </c>
      <c r="N65" s="39"/>
      <c r="O65" s="39" t="str">
        <f t="shared" si="3"/>
        <v>PH.PA.PU.020308.01</v>
      </c>
      <c r="Q65" s="39" t="str">
        <f t="shared" si="4"/>
        <v>CL.PA.PU.020308.01</v>
      </c>
      <c r="R65" s="39"/>
      <c r="S65" s="39" t="str">
        <f t="shared" si="5"/>
        <v>DR.PA.PU.020308.01</v>
      </c>
      <c r="T65" s="39"/>
      <c r="U65" s="60" t="str">
        <f t="shared" si="6"/>
        <v>IM.PA.PU.020308.01</v>
      </c>
      <c r="V65" s="59"/>
      <c r="W65" s="60" t="str">
        <f t="shared" si="7"/>
        <v>GE.PA.PU.020308.01</v>
      </c>
    </row>
    <row r="66" spans="1:23" s="35" customFormat="1" ht="14" customHeight="1">
      <c r="A66" s="35" t="s">
        <v>2034</v>
      </c>
      <c r="C66" s="38" t="s">
        <v>2217</v>
      </c>
      <c r="E66" s="38" t="s">
        <v>2219</v>
      </c>
      <c r="F66" s="35" t="s">
        <v>1450</v>
      </c>
      <c r="G66" s="35" t="s">
        <v>942</v>
      </c>
      <c r="H66" s="38" t="s">
        <v>2380</v>
      </c>
      <c r="J66" s="39" t="str">
        <f t="shared" si="0"/>
        <v>PA.PU.020309</v>
      </c>
      <c r="K66" s="38" t="s">
        <v>2212</v>
      </c>
      <c r="L66" s="35" t="str">
        <f t="shared" si="1"/>
        <v>Audible</v>
      </c>
      <c r="M66" s="39" t="str">
        <f t="shared" si="2"/>
        <v>PI.PA.PU.020309.01</v>
      </c>
      <c r="N66" s="39"/>
      <c r="O66" s="39" t="str">
        <f t="shared" si="3"/>
        <v>PH.PA.PU.020309.01</v>
      </c>
      <c r="Q66" s="39" t="str">
        <f t="shared" si="4"/>
        <v>CL.PA.PU.020309.01</v>
      </c>
      <c r="R66" s="39"/>
      <c r="S66" s="39" t="str">
        <f t="shared" si="5"/>
        <v>DR.PA.PU.020309.01</v>
      </c>
      <c r="T66" s="39"/>
      <c r="U66" s="60" t="str">
        <f t="shared" si="6"/>
        <v>IM.PA.PU.020309.01</v>
      </c>
      <c r="V66" s="59"/>
      <c r="W66" s="60" t="str">
        <f t="shared" si="7"/>
        <v>GE.PA.PU.020309.01</v>
      </c>
    </row>
    <row r="67" spans="1:23" s="35" customFormat="1" ht="14" customHeight="1">
      <c r="A67" s="35" t="s">
        <v>2034</v>
      </c>
      <c r="C67" s="38" t="s">
        <v>2217</v>
      </c>
      <c r="E67" s="38" t="s">
        <v>2219</v>
      </c>
      <c r="F67" s="35" t="s">
        <v>1450</v>
      </c>
      <c r="G67" s="35" t="s">
        <v>1112</v>
      </c>
      <c r="H67" s="38" t="s">
        <v>2124</v>
      </c>
      <c r="J67" s="39" t="str">
        <f t="shared" si="0"/>
        <v>PA.PU.020310</v>
      </c>
      <c r="K67" s="38" t="s">
        <v>2212</v>
      </c>
      <c r="L67" s="35" t="str">
        <f t="shared" si="1"/>
        <v>Cleared by coughing</v>
      </c>
      <c r="M67" s="39" t="str">
        <f t="shared" si="2"/>
        <v>PI.PA.PU.020310.01</v>
      </c>
      <c r="N67" s="39"/>
      <c r="O67" s="39" t="str">
        <f t="shared" si="3"/>
        <v>PH.PA.PU.020310.01</v>
      </c>
      <c r="Q67" s="39" t="str">
        <f t="shared" si="4"/>
        <v>CL.PA.PU.020310.01</v>
      </c>
      <c r="R67" s="39"/>
      <c r="S67" s="39" t="str">
        <f t="shared" si="5"/>
        <v>DR.PA.PU.020310.01</v>
      </c>
      <c r="T67" s="39"/>
      <c r="U67" s="60" t="str">
        <f t="shared" ref="U67:U130" si="8">CONCATENATE("IM.",J67, ".",K67)</f>
        <v>IM.PA.PU.020310.01</v>
      </c>
      <c r="V67" s="59"/>
      <c r="W67" s="60" t="str">
        <f t="shared" ref="W67:W130" si="9">CONCATENATE("GE.",J67, ".",K67)</f>
        <v>GE.PA.PU.020310.01</v>
      </c>
    </row>
    <row r="68" spans="1:23" s="35" customFormat="1" ht="14" customHeight="1">
      <c r="A68" s="35" t="s">
        <v>2034</v>
      </c>
      <c r="C68" s="38" t="s">
        <v>2217</v>
      </c>
      <c r="E68" s="38" t="s">
        <v>2219</v>
      </c>
      <c r="F68" s="35" t="s">
        <v>1450</v>
      </c>
      <c r="G68" s="35" t="s">
        <v>630</v>
      </c>
      <c r="H68" s="38" t="s">
        <v>2126</v>
      </c>
      <c r="J68" s="39" t="str">
        <f t="shared" si="0"/>
        <v>PA.PU.020311</v>
      </c>
      <c r="K68" s="38" t="s">
        <v>2212</v>
      </c>
      <c r="L68" s="35" t="str">
        <f t="shared" si="1"/>
        <v>Decreased/diminished</v>
      </c>
      <c r="M68" s="39" t="str">
        <f t="shared" si="2"/>
        <v>PI.PA.PU.020311.01</v>
      </c>
      <c r="N68" s="39"/>
      <c r="O68" s="39" t="str">
        <f t="shared" si="3"/>
        <v>PH.PA.PU.020311.01</v>
      </c>
      <c r="Q68" s="39" t="str">
        <f t="shared" si="4"/>
        <v>CL.PA.PU.020311.01</v>
      </c>
      <c r="R68" s="39"/>
      <c r="S68" s="39" t="str">
        <f t="shared" si="5"/>
        <v>DR.PA.PU.020311.01</v>
      </c>
      <c r="T68" s="39"/>
      <c r="U68" s="60" t="str">
        <f t="shared" si="8"/>
        <v>IM.PA.PU.020311.01</v>
      </c>
      <c r="V68" s="59"/>
      <c r="W68" s="60" t="str">
        <f t="shared" si="9"/>
        <v>GE.PA.PU.020311.01</v>
      </c>
    </row>
    <row r="69" spans="1:23" s="35" customFormat="1" ht="14" customHeight="1">
      <c r="A69" s="35" t="s">
        <v>2034</v>
      </c>
      <c r="C69" s="38" t="s">
        <v>2217</v>
      </c>
      <c r="E69" s="38" t="s">
        <v>2219</v>
      </c>
      <c r="F69" s="35" t="s">
        <v>1450</v>
      </c>
      <c r="G69" s="35" t="s">
        <v>629</v>
      </c>
      <c r="H69" s="38" t="s">
        <v>2128</v>
      </c>
      <c r="J69" s="39" t="str">
        <f t="shared" si="0"/>
        <v>PA.PU.020312</v>
      </c>
      <c r="K69" s="38" t="s">
        <v>2212</v>
      </c>
      <c r="L69" s="35" t="str">
        <f t="shared" si="1"/>
        <v>Pleural friction rub</v>
      </c>
      <c r="M69" s="39" t="str">
        <f t="shared" si="2"/>
        <v>PI.PA.PU.020312.01</v>
      </c>
      <c r="N69" s="39"/>
      <c r="O69" s="39" t="str">
        <f t="shared" si="3"/>
        <v>PH.PA.PU.020312.01</v>
      </c>
      <c r="Q69" s="39" t="str">
        <f t="shared" si="4"/>
        <v>CL.PA.PU.020312.01</v>
      </c>
      <c r="R69" s="39"/>
      <c r="S69" s="39" t="str">
        <f t="shared" si="5"/>
        <v>DR.PA.PU.020312.01</v>
      </c>
      <c r="T69" s="39"/>
      <c r="U69" s="60" t="str">
        <f t="shared" si="8"/>
        <v>IM.PA.PU.020312.01</v>
      </c>
      <c r="V69" s="59"/>
      <c r="W69" s="60" t="str">
        <f t="shared" si="9"/>
        <v>GE.PA.PU.020312.01</v>
      </c>
    </row>
    <row r="70" spans="1:23" s="35" customFormat="1" ht="14" customHeight="1">
      <c r="A70" s="35" t="s">
        <v>2034</v>
      </c>
      <c r="C70" s="38" t="s">
        <v>2217</v>
      </c>
      <c r="E70" s="38" t="s">
        <v>2219</v>
      </c>
      <c r="F70" s="35" t="s">
        <v>1450</v>
      </c>
      <c r="G70" s="35" t="s">
        <v>1676</v>
      </c>
      <c r="H70" s="38" t="s">
        <v>2130</v>
      </c>
      <c r="J70" s="39" t="str">
        <f t="shared" si="0"/>
        <v>PA.PU.020313</v>
      </c>
      <c r="K70" s="38" t="s">
        <v>2212</v>
      </c>
      <c r="L70" s="35" t="str">
        <f t="shared" si="1"/>
        <v>Absent</v>
      </c>
      <c r="M70" s="39" t="str">
        <f t="shared" si="2"/>
        <v>PI.PA.PU.020313.01</v>
      </c>
      <c r="N70" s="39"/>
      <c r="O70" s="39" t="str">
        <f t="shared" si="3"/>
        <v>PH.PA.PU.020313.01</v>
      </c>
      <c r="Q70" s="39" t="str">
        <f t="shared" si="4"/>
        <v>CL.PA.PU.020313.01</v>
      </c>
      <c r="R70" s="39"/>
      <c r="S70" s="39" t="str">
        <f t="shared" si="5"/>
        <v>DR.PA.PU.020313.01</v>
      </c>
      <c r="T70" s="39"/>
      <c r="U70" s="60" t="str">
        <f t="shared" si="8"/>
        <v>IM.PA.PU.020313.01</v>
      </c>
      <c r="V70" s="59"/>
      <c r="W70" s="60" t="str">
        <f t="shared" si="9"/>
        <v>GE.PA.PU.020313.01</v>
      </c>
    </row>
    <row r="71" spans="1:23" s="35" customFormat="1" ht="14" customHeight="1">
      <c r="A71" s="35" t="s">
        <v>2034</v>
      </c>
      <c r="C71" s="38" t="s">
        <v>2217</v>
      </c>
      <c r="E71" s="38" t="s">
        <v>2219</v>
      </c>
      <c r="F71" s="35" t="s">
        <v>1450</v>
      </c>
      <c r="G71" s="35" t="s">
        <v>1269</v>
      </c>
      <c r="H71" s="38" t="s">
        <v>2296</v>
      </c>
      <c r="J71" s="39" t="str">
        <f t="shared" si="0"/>
        <v>PA.PU.020314</v>
      </c>
      <c r="K71" s="38" t="s">
        <v>2212</v>
      </c>
      <c r="L71" s="35" t="str">
        <f t="shared" si="1"/>
        <v>Rhonchi</v>
      </c>
      <c r="M71" s="39" t="str">
        <f t="shared" si="2"/>
        <v>PI.PA.PU.020314.01</v>
      </c>
      <c r="N71" s="39"/>
      <c r="O71" s="39" t="str">
        <f t="shared" si="3"/>
        <v>PH.PA.PU.020314.01</v>
      </c>
      <c r="Q71" s="39" t="str">
        <f t="shared" si="4"/>
        <v>CL.PA.PU.020314.01</v>
      </c>
      <c r="R71" s="39"/>
      <c r="S71" s="39" t="str">
        <f t="shared" si="5"/>
        <v>DR.PA.PU.020314.01</v>
      </c>
      <c r="T71" s="39"/>
      <c r="U71" s="60" t="str">
        <f t="shared" si="8"/>
        <v>IM.PA.PU.020314.01</v>
      </c>
      <c r="V71" s="59"/>
      <c r="W71" s="60" t="str">
        <f t="shared" si="9"/>
        <v>GE.PA.PU.020314.01</v>
      </c>
    </row>
    <row r="72" spans="1:23" s="35" customFormat="1" ht="14" customHeight="1">
      <c r="A72" s="35" t="s">
        <v>2034</v>
      </c>
      <c r="C72" s="38" t="s">
        <v>2217</v>
      </c>
      <c r="D72" s="35" t="s">
        <v>1451</v>
      </c>
      <c r="E72" s="38" t="s">
        <v>2063</v>
      </c>
      <c r="F72" s="35" t="s">
        <v>1278</v>
      </c>
      <c r="G72" s="35" t="s">
        <v>1324</v>
      </c>
      <c r="H72" s="38" t="s">
        <v>2212</v>
      </c>
      <c r="J72" s="39" t="str">
        <f t="shared" si="0"/>
        <v>PA.PU.020401</v>
      </c>
      <c r="K72" s="38" t="s">
        <v>2212</v>
      </c>
      <c r="L72" s="35" t="str">
        <f t="shared" si="1"/>
        <v>Clear</v>
      </c>
      <c r="M72" s="39" t="str">
        <f t="shared" si="2"/>
        <v>PI.PA.PU.020401.01</v>
      </c>
      <c r="N72" s="39"/>
      <c r="O72" s="39" t="str">
        <f t="shared" si="3"/>
        <v>PH.PA.PU.020401.01</v>
      </c>
      <c r="Q72" s="39" t="str">
        <f t="shared" si="4"/>
        <v>CL.PA.PU.020401.01</v>
      </c>
      <c r="R72" s="39"/>
      <c r="S72" s="39" t="str">
        <f t="shared" si="5"/>
        <v>DR.PA.PU.020401.01</v>
      </c>
      <c r="T72" s="39"/>
      <c r="U72" s="60" t="str">
        <f t="shared" si="8"/>
        <v>IM.PA.PU.020401.01</v>
      </c>
      <c r="V72" s="59"/>
      <c r="W72" s="60" t="str">
        <f t="shared" si="9"/>
        <v>GE.PA.PU.020401.01</v>
      </c>
    </row>
    <row r="73" spans="1:23" s="35" customFormat="1" ht="14" customHeight="1">
      <c r="A73" s="35" t="s">
        <v>2034</v>
      </c>
      <c r="C73" s="38" t="s">
        <v>2217</v>
      </c>
      <c r="E73" s="38" t="s">
        <v>2063</v>
      </c>
      <c r="F73" s="35" t="s">
        <v>1278</v>
      </c>
      <c r="G73" s="35" t="s">
        <v>631</v>
      </c>
      <c r="H73" s="38" t="s">
        <v>2217</v>
      </c>
      <c r="J73" s="39" t="str">
        <f t="shared" si="0"/>
        <v>PA.PU.020402</v>
      </c>
      <c r="K73" s="38" t="s">
        <v>2212</v>
      </c>
      <c r="L73" s="35" t="str">
        <f t="shared" si="1"/>
        <v>Crackles/rales</v>
      </c>
      <c r="M73" s="39" t="str">
        <f t="shared" si="2"/>
        <v>PI.PA.PU.020402.01</v>
      </c>
      <c r="N73" s="39"/>
      <c r="O73" s="39" t="str">
        <f t="shared" si="3"/>
        <v>PH.PA.PU.020402.01</v>
      </c>
      <c r="Q73" s="39" t="str">
        <f t="shared" si="4"/>
        <v>CL.PA.PU.020402.01</v>
      </c>
      <c r="R73" s="39"/>
      <c r="S73" s="39" t="str">
        <f t="shared" si="5"/>
        <v>DR.PA.PU.020402.01</v>
      </c>
      <c r="T73" s="39"/>
      <c r="U73" s="60" t="str">
        <f t="shared" si="8"/>
        <v>IM.PA.PU.020402.01</v>
      </c>
      <c r="V73" s="59"/>
      <c r="W73" s="60" t="str">
        <f t="shared" si="9"/>
        <v>GE.PA.PU.020402.01</v>
      </c>
    </row>
    <row r="74" spans="1:23" s="35" customFormat="1" ht="14" customHeight="1">
      <c r="A74" s="35" t="s">
        <v>2034</v>
      </c>
      <c r="C74" s="38" t="s">
        <v>2217</v>
      </c>
      <c r="E74" s="38" t="s">
        <v>2063</v>
      </c>
      <c r="F74" s="35" t="s">
        <v>1278</v>
      </c>
      <c r="G74" s="35" t="s">
        <v>937</v>
      </c>
      <c r="H74" s="38" t="s">
        <v>2219</v>
      </c>
      <c r="J74" s="39" t="str">
        <f t="shared" si="0"/>
        <v>PA.PU.020403</v>
      </c>
      <c r="K74" s="38" t="s">
        <v>2212</v>
      </c>
      <c r="L74" s="35" t="str">
        <f t="shared" si="1"/>
        <v>Wheezing</v>
      </c>
      <c r="M74" s="39" t="str">
        <f t="shared" si="2"/>
        <v>PI.PA.PU.020403.01</v>
      </c>
      <c r="N74" s="39"/>
      <c r="O74" s="39" t="str">
        <f t="shared" si="3"/>
        <v>PH.PA.PU.020403.01</v>
      </c>
      <c r="Q74" s="39" t="str">
        <f t="shared" si="4"/>
        <v>CL.PA.PU.020403.01</v>
      </c>
      <c r="R74" s="39"/>
      <c r="S74" s="39" t="str">
        <f t="shared" si="5"/>
        <v>DR.PA.PU.020403.01</v>
      </c>
      <c r="T74" s="39"/>
      <c r="U74" s="60" t="str">
        <f t="shared" si="8"/>
        <v>IM.PA.PU.020403.01</v>
      </c>
      <c r="V74" s="59"/>
      <c r="W74" s="60" t="str">
        <f t="shared" si="9"/>
        <v>GE.PA.PU.020403.01</v>
      </c>
    </row>
    <row r="75" spans="1:23" s="35" customFormat="1" ht="14" customHeight="1">
      <c r="A75" s="35" t="s">
        <v>2034</v>
      </c>
      <c r="C75" s="38" t="s">
        <v>2217</v>
      </c>
      <c r="E75" s="38" t="s">
        <v>2063</v>
      </c>
      <c r="F75" s="35" t="s">
        <v>1278</v>
      </c>
      <c r="G75" s="35" t="s">
        <v>938</v>
      </c>
      <c r="H75" s="38" t="s">
        <v>2063</v>
      </c>
      <c r="J75" s="39" t="str">
        <f t="shared" si="0"/>
        <v>PA.PU.020404</v>
      </c>
      <c r="K75" s="38" t="s">
        <v>2212</v>
      </c>
      <c r="L75" s="35" t="str">
        <f t="shared" si="1"/>
        <v>Stridor</v>
      </c>
      <c r="M75" s="39" t="str">
        <f t="shared" si="2"/>
        <v>PI.PA.PU.020404.01</v>
      </c>
      <c r="N75" s="39"/>
      <c r="O75" s="39" t="str">
        <f t="shared" si="3"/>
        <v>PH.PA.PU.020404.01</v>
      </c>
      <c r="Q75" s="39" t="str">
        <f t="shared" si="4"/>
        <v>CL.PA.PU.020404.01</v>
      </c>
      <c r="R75" s="39"/>
      <c r="S75" s="39" t="str">
        <f t="shared" si="5"/>
        <v>DR.PA.PU.020404.01</v>
      </c>
      <c r="T75" s="39"/>
      <c r="U75" s="60" t="str">
        <f t="shared" si="8"/>
        <v>IM.PA.PU.020404.01</v>
      </c>
      <c r="V75" s="59"/>
      <c r="W75" s="60" t="str">
        <f t="shared" si="9"/>
        <v>GE.PA.PU.020404.01</v>
      </c>
    </row>
    <row r="76" spans="1:23" s="35" customFormat="1" ht="14" customHeight="1">
      <c r="A76" s="35" t="s">
        <v>2034</v>
      </c>
      <c r="C76" s="38" t="s">
        <v>2217</v>
      </c>
      <c r="E76" s="38" t="s">
        <v>2063</v>
      </c>
      <c r="F76" s="35" t="s">
        <v>1278</v>
      </c>
      <c r="G76" s="35" t="s">
        <v>939</v>
      </c>
      <c r="H76" s="38" t="s">
        <v>2065</v>
      </c>
      <c r="J76" s="39" t="str">
        <f t="shared" si="0"/>
        <v>PA.PU.020405</v>
      </c>
      <c r="K76" s="38" t="s">
        <v>2212</v>
      </c>
      <c r="L76" s="35" t="str">
        <f t="shared" si="1"/>
        <v>On inspiration</v>
      </c>
      <c r="M76" s="39" t="str">
        <f t="shared" si="2"/>
        <v>PI.PA.PU.020405.01</v>
      </c>
      <c r="N76" s="39"/>
      <c r="O76" s="39" t="str">
        <f t="shared" si="3"/>
        <v>PH.PA.PU.020405.01</v>
      </c>
      <c r="Q76" s="39" t="str">
        <f t="shared" si="4"/>
        <v>CL.PA.PU.020405.01</v>
      </c>
      <c r="R76" s="39"/>
      <c r="S76" s="39" t="str">
        <f t="shared" si="5"/>
        <v>DR.PA.PU.020405.01</v>
      </c>
      <c r="T76" s="39"/>
      <c r="U76" s="60" t="str">
        <f t="shared" si="8"/>
        <v>IM.PA.PU.020405.01</v>
      </c>
      <c r="V76" s="59"/>
      <c r="W76" s="60" t="str">
        <f t="shared" si="9"/>
        <v>GE.PA.PU.020405.01</v>
      </c>
    </row>
    <row r="77" spans="1:23" s="35" customFormat="1" ht="14" customHeight="1">
      <c r="A77" s="35" t="s">
        <v>2034</v>
      </c>
      <c r="C77" s="38" t="s">
        <v>2217</v>
      </c>
      <c r="E77" s="38" t="s">
        <v>2063</v>
      </c>
      <c r="F77" s="35" t="s">
        <v>1278</v>
      </c>
      <c r="G77" s="35" t="s">
        <v>1115</v>
      </c>
      <c r="H77" s="38" t="s">
        <v>2222</v>
      </c>
      <c r="J77" s="39" t="str">
        <f t="shared" ref="J77:J140" si="10">CONCATENATE("PA.PU.",C77,E77,H77)</f>
        <v>PA.PU.020406</v>
      </c>
      <c r="K77" s="38" t="s">
        <v>2212</v>
      </c>
      <c r="L77" s="35" t="str">
        <f t="shared" ref="L77:L140" si="11">G77</f>
        <v>On expiration</v>
      </c>
      <c r="M77" s="39" t="str">
        <f t="shared" ref="M77:M140" si="12">CONCATENATE("PI.",J77,".",K77)</f>
        <v>PI.PA.PU.020406.01</v>
      </c>
      <c r="N77" s="39"/>
      <c r="O77" s="39" t="str">
        <f t="shared" ref="O77:O140" si="13">CONCATENATE("PH.",J77,".",K77)</f>
        <v>PH.PA.PU.020406.01</v>
      </c>
      <c r="Q77" s="39" t="str">
        <f t="shared" ref="Q77:Q140" si="14">CONCATENATE("CL.",J77,".",K77)</f>
        <v>CL.PA.PU.020406.01</v>
      </c>
      <c r="R77" s="39"/>
      <c r="S77" s="39" t="str">
        <f t="shared" si="5"/>
        <v>DR.PA.PU.020406.01</v>
      </c>
      <c r="T77" s="39"/>
      <c r="U77" s="60" t="str">
        <f t="shared" si="8"/>
        <v>IM.PA.PU.020406.01</v>
      </c>
      <c r="V77" s="59"/>
      <c r="W77" s="60" t="str">
        <f t="shared" si="9"/>
        <v>GE.PA.PU.020406.01</v>
      </c>
    </row>
    <row r="78" spans="1:23" s="35" customFormat="1" ht="14" customHeight="1">
      <c r="A78" s="35" t="s">
        <v>2034</v>
      </c>
      <c r="C78" s="38" t="s">
        <v>2217</v>
      </c>
      <c r="E78" s="38" t="s">
        <v>2063</v>
      </c>
      <c r="F78" s="35" t="s">
        <v>1278</v>
      </c>
      <c r="G78" s="35" t="s">
        <v>940</v>
      </c>
      <c r="H78" s="38" t="s">
        <v>2376</v>
      </c>
      <c r="J78" s="39" t="str">
        <f t="shared" si="10"/>
        <v>PA.PU.020407</v>
      </c>
      <c r="K78" s="38" t="s">
        <v>2212</v>
      </c>
      <c r="L78" s="35" t="str">
        <f t="shared" si="11"/>
        <v>Fine</v>
      </c>
      <c r="M78" s="39" t="str">
        <f t="shared" si="12"/>
        <v>PI.PA.PU.020407.01</v>
      </c>
      <c r="N78" s="39"/>
      <c r="O78" s="39" t="str">
        <f t="shared" si="13"/>
        <v>PH.PA.PU.020407.01</v>
      </c>
      <c r="Q78" s="39" t="str">
        <f t="shared" si="14"/>
        <v>CL.PA.PU.020407.01</v>
      </c>
      <c r="R78" s="39"/>
      <c r="S78" s="39" t="str">
        <f t="shared" ref="S78:S141" si="15">CONCATENATE("DR.",J78,".",K78)</f>
        <v>DR.PA.PU.020407.01</v>
      </c>
      <c r="T78" s="39"/>
      <c r="U78" s="60" t="str">
        <f t="shared" si="8"/>
        <v>IM.PA.PU.020407.01</v>
      </c>
      <c r="V78" s="59"/>
      <c r="W78" s="60" t="str">
        <f t="shared" si="9"/>
        <v>GE.PA.PU.020407.01</v>
      </c>
    </row>
    <row r="79" spans="1:23" s="35" customFormat="1" ht="14" customHeight="1">
      <c r="A79" s="35" t="s">
        <v>2034</v>
      </c>
      <c r="C79" s="38" t="s">
        <v>2217</v>
      </c>
      <c r="E79" s="38" t="s">
        <v>2063</v>
      </c>
      <c r="F79" s="35" t="s">
        <v>1278</v>
      </c>
      <c r="G79" s="35" t="s">
        <v>941</v>
      </c>
      <c r="H79" s="38" t="s">
        <v>2378</v>
      </c>
      <c r="J79" s="39" t="str">
        <f t="shared" si="10"/>
        <v>PA.PU.020408</v>
      </c>
      <c r="K79" s="38" t="s">
        <v>2212</v>
      </c>
      <c r="L79" s="35" t="str">
        <f t="shared" si="11"/>
        <v>Coarse</v>
      </c>
      <c r="M79" s="39" t="str">
        <f t="shared" si="12"/>
        <v>PI.PA.PU.020408.01</v>
      </c>
      <c r="N79" s="39"/>
      <c r="O79" s="39" t="str">
        <f t="shared" si="13"/>
        <v>PH.PA.PU.020408.01</v>
      </c>
      <c r="Q79" s="39" t="str">
        <f t="shared" si="14"/>
        <v>CL.PA.PU.020408.01</v>
      </c>
      <c r="R79" s="39"/>
      <c r="S79" s="39" t="str">
        <f t="shared" si="15"/>
        <v>DR.PA.PU.020408.01</v>
      </c>
      <c r="T79" s="39"/>
      <c r="U79" s="60" t="str">
        <f t="shared" si="8"/>
        <v>IM.PA.PU.020408.01</v>
      </c>
      <c r="V79" s="59"/>
      <c r="W79" s="60" t="str">
        <f t="shared" si="9"/>
        <v>GE.PA.PU.020408.01</v>
      </c>
    </row>
    <row r="80" spans="1:23" s="35" customFormat="1" ht="14" customHeight="1">
      <c r="A80" s="35" t="s">
        <v>2034</v>
      </c>
      <c r="C80" s="38" t="s">
        <v>2217</v>
      </c>
      <c r="E80" s="38" t="s">
        <v>2063</v>
      </c>
      <c r="F80" s="35" t="s">
        <v>1278</v>
      </c>
      <c r="G80" s="35" t="s">
        <v>942</v>
      </c>
      <c r="H80" s="38" t="s">
        <v>2380</v>
      </c>
      <c r="J80" s="39" t="str">
        <f t="shared" si="10"/>
        <v>PA.PU.020409</v>
      </c>
      <c r="K80" s="38" t="s">
        <v>2212</v>
      </c>
      <c r="L80" s="35" t="str">
        <f t="shared" si="11"/>
        <v>Audible</v>
      </c>
      <c r="M80" s="39" t="str">
        <f t="shared" si="12"/>
        <v>PI.PA.PU.020409.01</v>
      </c>
      <c r="N80" s="39"/>
      <c r="O80" s="39" t="str">
        <f t="shared" si="13"/>
        <v>PH.PA.PU.020409.01</v>
      </c>
      <c r="Q80" s="39" t="str">
        <f t="shared" si="14"/>
        <v>CL.PA.PU.020409.01</v>
      </c>
      <c r="R80" s="39"/>
      <c r="S80" s="39" t="str">
        <f t="shared" si="15"/>
        <v>DR.PA.PU.020409.01</v>
      </c>
      <c r="T80" s="39"/>
      <c r="U80" s="60" t="str">
        <f t="shared" si="8"/>
        <v>IM.PA.PU.020409.01</v>
      </c>
      <c r="V80" s="59"/>
      <c r="W80" s="60" t="str">
        <f t="shared" si="9"/>
        <v>GE.PA.PU.020409.01</v>
      </c>
    </row>
    <row r="81" spans="1:23" s="35" customFormat="1" ht="14" customHeight="1">
      <c r="A81" s="35" t="s">
        <v>2034</v>
      </c>
      <c r="C81" s="38" t="s">
        <v>2217</v>
      </c>
      <c r="E81" s="38" t="s">
        <v>2063</v>
      </c>
      <c r="F81" s="35" t="s">
        <v>1278</v>
      </c>
      <c r="G81" s="35" t="s">
        <v>1112</v>
      </c>
      <c r="H81" s="38" t="s">
        <v>2124</v>
      </c>
      <c r="J81" s="39" t="str">
        <f t="shared" si="10"/>
        <v>PA.PU.020410</v>
      </c>
      <c r="K81" s="38" t="s">
        <v>2212</v>
      </c>
      <c r="L81" s="35" t="str">
        <f t="shared" si="11"/>
        <v>Cleared by coughing</v>
      </c>
      <c r="M81" s="39" t="str">
        <f t="shared" si="12"/>
        <v>PI.PA.PU.020410.01</v>
      </c>
      <c r="N81" s="39"/>
      <c r="O81" s="39" t="str">
        <f t="shared" si="13"/>
        <v>PH.PA.PU.020410.01</v>
      </c>
      <c r="Q81" s="39" t="str">
        <f t="shared" si="14"/>
        <v>CL.PA.PU.020410.01</v>
      </c>
      <c r="R81" s="39"/>
      <c r="S81" s="39" t="str">
        <f t="shared" si="15"/>
        <v>DR.PA.PU.020410.01</v>
      </c>
      <c r="T81" s="39"/>
      <c r="U81" s="60" t="str">
        <f t="shared" si="8"/>
        <v>IM.PA.PU.020410.01</v>
      </c>
      <c r="V81" s="59"/>
      <c r="W81" s="60" t="str">
        <f t="shared" si="9"/>
        <v>GE.PA.PU.020410.01</v>
      </c>
    </row>
    <row r="82" spans="1:23" s="35" customFormat="1" ht="14" customHeight="1">
      <c r="A82" s="35" t="s">
        <v>2034</v>
      </c>
      <c r="C82" s="38" t="s">
        <v>2217</v>
      </c>
      <c r="E82" s="38" t="s">
        <v>2063</v>
      </c>
      <c r="F82" s="35" t="s">
        <v>1278</v>
      </c>
      <c r="G82" s="35" t="s">
        <v>630</v>
      </c>
      <c r="H82" s="38" t="s">
        <v>2126</v>
      </c>
      <c r="J82" s="39" t="str">
        <f t="shared" si="10"/>
        <v>PA.PU.020411</v>
      </c>
      <c r="K82" s="38" t="s">
        <v>2212</v>
      </c>
      <c r="L82" s="35" t="str">
        <f t="shared" si="11"/>
        <v>Decreased/diminished</v>
      </c>
      <c r="M82" s="39" t="str">
        <f t="shared" si="12"/>
        <v>PI.PA.PU.020411.01</v>
      </c>
      <c r="N82" s="39"/>
      <c r="O82" s="39" t="str">
        <f t="shared" si="13"/>
        <v>PH.PA.PU.020411.01</v>
      </c>
      <c r="Q82" s="39" t="str">
        <f t="shared" si="14"/>
        <v>CL.PA.PU.020411.01</v>
      </c>
      <c r="R82" s="39"/>
      <c r="S82" s="39" t="str">
        <f t="shared" si="15"/>
        <v>DR.PA.PU.020411.01</v>
      </c>
      <c r="T82" s="39"/>
      <c r="U82" s="60" t="str">
        <f t="shared" si="8"/>
        <v>IM.PA.PU.020411.01</v>
      </c>
      <c r="V82" s="59"/>
      <c r="W82" s="60" t="str">
        <f t="shared" si="9"/>
        <v>GE.PA.PU.020411.01</v>
      </c>
    </row>
    <row r="83" spans="1:23" s="35" customFormat="1" ht="14" customHeight="1">
      <c r="A83" s="35" t="s">
        <v>2034</v>
      </c>
      <c r="C83" s="38" t="s">
        <v>2217</v>
      </c>
      <c r="E83" s="38" t="s">
        <v>2063</v>
      </c>
      <c r="F83" s="35" t="s">
        <v>1278</v>
      </c>
      <c r="G83" s="35" t="s">
        <v>629</v>
      </c>
      <c r="H83" s="38" t="s">
        <v>2128</v>
      </c>
      <c r="J83" s="39" t="str">
        <f t="shared" si="10"/>
        <v>PA.PU.020412</v>
      </c>
      <c r="K83" s="38" t="s">
        <v>2212</v>
      </c>
      <c r="L83" s="35" t="str">
        <f t="shared" si="11"/>
        <v>Pleural friction rub</v>
      </c>
      <c r="M83" s="39" t="str">
        <f t="shared" si="12"/>
        <v>PI.PA.PU.020412.01</v>
      </c>
      <c r="N83" s="39"/>
      <c r="O83" s="39" t="str">
        <f t="shared" si="13"/>
        <v>PH.PA.PU.020412.01</v>
      </c>
      <c r="Q83" s="39" t="str">
        <f t="shared" si="14"/>
        <v>CL.PA.PU.020412.01</v>
      </c>
      <c r="R83" s="39"/>
      <c r="S83" s="39" t="str">
        <f t="shared" si="15"/>
        <v>DR.PA.PU.020412.01</v>
      </c>
      <c r="T83" s="39"/>
      <c r="U83" s="60" t="str">
        <f t="shared" si="8"/>
        <v>IM.PA.PU.020412.01</v>
      </c>
      <c r="V83" s="59"/>
      <c r="W83" s="60" t="str">
        <f t="shared" si="9"/>
        <v>GE.PA.PU.020412.01</v>
      </c>
    </row>
    <row r="84" spans="1:23" s="35" customFormat="1" ht="14" customHeight="1">
      <c r="A84" s="35" t="s">
        <v>2034</v>
      </c>
      <c r="C84" s="38" t="s">
        <v>2217</v>
      </c>
      <c r="E84" s="38" t="s">
        <v>2063</v>
      </c>
      <c r="F84" s="35" t="s">
        <v>1278</v>
      </c>
      <c r="G84" s="35" t="s">
        <v>1676</v>
      </c>
      <c r="H84" s="38" t="s">
        <v>2130</v>
      </c>
      <c r="J84" s="39" t="str">
        <f t="shared" si="10"/>
        <v>PA.PU.020413</v>
      </c>
      <c r="K84" s="38" t="s">
        <v>2212</v>
      </c>
      <c r="L84" s="35" t="str">
        <f t="shared" si="11"/>
        <v>Absent</v>
      </c>
      <c r="M84" s="39" t="str">
        <f t="shared" si="12"/>
        <v>PI.PA.PU.020413.01</v>
      </c>
      <c r="N84" s="39"/>
      <c r="O84" s="39" t="str">
        <f t="shared" si="13"/>
        <v>PH.PA.PU.020413.01</v>
      </c>
      <c r="Q84" s="39" t="str">
        <f t="shared" si="14"/>
        <v>CL.PA.PU.020413.01</v>
      </c>
      <c r="R84" s="39"/>
      <c r="S84" s="39" t="str">
        <f t="shared" si="15"/>
        <v>DR.PA.PU.020413.01</v>
      </c>
      <c r="T84" s="39"/>
      <c r="U84" s="60" t="str">
        <f t="shared" si="8"/>
        <v>IM.PA.PU.020413.01</v>
      </c>
      <c r="V84" s="59"/>
      <c r="W84" s="60" t="str">
        <f t="shared" si="9"/>
        <v>GE.PA.PU.020413.01</v>
      </c>
    </row>
    <row r="85" spans="1:23" s="35" customFormat="1" ht="14" customHeight="1">
      <c r="A85" s="35" t="s">
        <v>2034</v>
      </c>
      <c r="C85" s="38" t="s">
        <v>2217</v>
      </c>
      <c r="E85" s="38" t="s">
        <v>2063</v>
      </c>
      <c r="F85" s="35" t="s">
        <v>1278</v>
      </c>
      <c r="G85" s="35" t="s">
        <v>1269</v>
      </c>
      <c r="H85" s="38" t="s">
        <v>2296</v>
      </c>
      <c r="J85" s="39" t="str">
        <f t="shared" si="10"/>
        <v>PA.PU.020414</v>
      </c>
      <c r="K85" s="38" t="s">
        <v>2212</v>
      </c>
      <c r="L85" s="35" t="str">
        <f t="shared" si="11"/>
        <v>Rhonchi</v>
      </c>
      <c r="M85" s="39" t="str">
        <f t="shared" si="12"/>
        <v>PI.PA.PU.020414.01</v>
      </c>
      <c r="N85" s="39"/>
      <c r="O85" s="39" t="str">
        <f t="shared" si="13"/>
        <v>PH.PA.PU.020414.01</v>
      </c>
      <c r="Q85" s="39" t="str">
        <f t="shared" si="14"/>
        <v>CL.PA.PU.020414.01</v>
      </c>
      <c r="R85" s="39"/>
      <c r="S85" s="39" t="str">
        <f t="shared" si="15"/>
        <v>DR.PA.PU.020414.01</v>
      </c>
      <c r="T85" s="39"/>
      <c r="U85" s="60" t="str">
        <f t="shared" si="8"/>
        <v>IM.PA.PU.020414.01</v>
      </c>
      <c r="V85" s="59"/>
      <c r="W85" s="60" t="str">
        <f t="shared" si="9"/>
        <v>GE.PA.PU.020414.01</v>
      </c>
    </row>
    <row r="86" spans="1:23" s="35" customFormat="1" ht="14" customHeight="1">
      <c r="A86" s="35" t="s">
        <v>2034</v>
      </c>
      <c r="C86" s="38" t="s">
        <v>2217</v>
      </c>
      <c r="D86" s="35" t="s">
        <v>1279</v>
      </c>
      <c r="E86" s="38" t="s">
        <v>2065</v>
      </c>
      <c r="F86" s="35" t="s">
        <v>1452</v>
      </c>
      <c r="G86" s="35" t="s">
        <v>1324</v>
      </c>
      <c r="H86" s="38" t="s">
        <v>2212</v>
      </c>
      <c r="J86" s="39" t="str">
        <f t="shared" si="10"/>
        <v>PA.PU.020501</v>
      </c>
      <c r="K86" s="38" t="s">
        <v>2212</v>
      </c>
      <c r="L86" s="35" t="str">
        <f t="shared" si="11"/>
        <v>Clear</v>
      </c>
      <c r="M86" s="39" t="str">
        <f t="shared" si="12"/>
        <v>PI.PA.PU.020501.01</v>
      </c>
      <c r="N86" s="39"/>
      <c r="O86" s="39" t="str">
        <f t="shared" si="13"/>
        <v>PH.PA.PU.020501.01</v>
      </c>
      <c r="Q86" s="39" t="str">
        <f t="shared" si="14"/>
        <v>CL.PA.PU.020501.01</v>
      </c>
      <c r="R86" s="39"/>
      <c r="S86" s="39" t="str">
        <f t="shared" si="15"/>
        <v>DR.PA.PU.020501.01</v>
      </c>
      <c r="T86" s="39"/>
      <c r="U86" s="60" t="str">
        <f t="shared" si="8"/>
        <v>IM.PA.PU.020501.01</v>
      </c>
      <c r="V86" s="59"/>
      <c r="W86" s="60" t="str">
        <f t="shared" si="9"/>
        <v>GE.PA.PU.020501.01</v>
      </c>
    </row>
    <row r="87" spans="1:23" s="35" customFormat="1" ht="14" customHeight="1">
      <c r="A87" s="35" t="s">
        <v>2034</v>
      </c>
      <c r="C87" s="38" t="s">
        <v>2217</v>
      </c>
      <c r="E87" s="38" t="s">
        <v>2065</v>
      </c>
      <c r="F87" s="35" t="s">
        <v>1452</v>
      </c>
      <c r="G87" s="35" t="s">
        <v>631</v>
      </c>
      <c r="H87" s="38" t="s">
        <v>2217</v>
      </c>
      <c r="J87" s="39" t="str">
        <f t="shared" si="10"/>
        <v>PA.PU.020502</v>
      </c>
      <c r="K87" s="38" t="s">
        <v>2212</v>
      </c>
      <c r="L87" s="35" t="str">
        <f t="shared" si="11"/>
        <v>Crackles/rales</v>
      </c>
      <c r="M87" s="39" t="str">
        <f t="shared" si="12"/>
        <v>PI.PA.PU.020502.01</v>
      </c>
      <c r="N87" s="39"/>
      <c r="O87" s="39" t="str">
        <f t="shared" si="13"/>
        <v>PH.PA.PU.020502.01</v>
      </c>
      <c r="Q87" s="39" t="str">
        <f t="shared" si="14"/>
        <v>CL.PA.PU.020502.01</v>
      </c>
      <c r="R87" s="39"/>
      <c r="S87" s="39" t="str">
        <f t="shared" si="15"/>
        <v>DR.PA.PU.020502.01</v>
      </c>
      <c r="T87" s="39"/>
      <c r="U87" s="60" t="str">
        <f t="shared" si="8"/>
        <v>IM.PA.PU.020502.01</v>
      </c>
      <c r="V87" s="59"/>
      <c r="W87" s="60" t="str">
        <f t="shared" si="9"/>
        <v>GE.PA.PU.020502.01</v>
      </c>
    </row>
    <row r="88" spans="1:23" s="35" customFormat="1" ht="14" customHeight="1">
      <c r="A88" s="35" t="s">
        <v>2034</v>
      </c>
      <c r="C88" s="38" t="s">
        <v>2217</v>
      </c>
      <c r="E88" s="38" t="s">
        <v>2065</v>
      </c>
      <c r="F88" s="35" t="s">
        <v>1452</v>
      </c>
      <c r="G88" s="35" t="s">
        <v>937</v>
      </c>
      <c r="H88" s="38" t="s">
        <v>2219</v>
      </c>
      <c r="J88" s="39" t="str">
        <f t="shared" si="10"/>
        <v>PA.PU.020503</v>
      </c>
      <c r="K88" s="38" t="s">
        <v>2212</v>
      </c>
      <c r="L88" s="35" t="str">
        <f t="shared" si="11"/>
        <v>Wheezing</v>
      </c>
      <c r="M88" s="39" t="str">
        <f t="shared" si="12"/>
        <v>PI.PA.PU.020503.01</v>
      </c>
      <c r="N88" s="39"/>
      <c r="O88" s="39" t="str">
        <f t="shared" si="13"/>
        <v>PH.PA.PU.020503.01</v>
      </c>
      <c r="Q88" s="39" t="str">
        <f t="shared" si="14"/>
        <v>CL.PA.PU.020503.01</v>
      </c>
      <c r="R88" s="39"/>
      <c r="S88" s="39" t="str">
        <f t="shared" si="15"/>
        <v>DR.PA.PU.020503.01</v>
      </c>
      <c r="T88" s="39"/>
      <c r="U88" s="60" t="str">
        <f t="shared" si="8"/>
        <v>IM.PA.PU.020503.01</v>
      </c>
      <c r="V88" s="59"/>
      <c r="W88" s="60" t="str">
        <f t="shared" si="9"/>
        <v>GE.PA.PU.020503.01</v>
      </c>
    </row>
    <row r="89" spans="1:23" s="35" customFormat="1" ht="14" customHeight="1">
      <c r="A89" s="35" t="s">
        <v>2034</v>
      </c>
      <c r="C89" s="38" t="s">
        <v>2217</v>
      </c>
      <c r="E89" s="38" t="s">
        <v>2065</v>
      </c>
      <c r="F89" s="35" t="s">
        <v>1452</v>
      </c>
      <c r="G89" s="35" t="s">
        <v>938</v>
      </c>
      <c r="H89" s="38" t="s">
        <v>2063</v>
      </c>
      <c r="J89" s="39" t="str">
        <f t="shared" si="10"/>
        <v>PA.PU.020504</v>
      </c>
      <c r="K89" s="38" t="s">
        <v>2212</v>
      </c>
      <c r="L89" s="35" t="str">
        <f t="shared" si="11"/>
        <v>Stridor</v>
      </c>
      <c r="M89" s="39" t="str">
        <f t="shared" si="12"/>
        <v>PI.PA.PU.020504.01</v>
      </c>
      <c r="N89" s="39"/>
      <c r="O89" s="39" t="str">
        <f t="shared" si="13"/>
        <v>PH.PA.PU.020504.01</v>
      </c>
      <c r="Q89" s="39" t="str">
        <f t="shared" si="14"/>
        <v>CL.PA.PU.020504.01</v>
      </c>
      <c r="R89" s="39"/>
      <c r="S89" s="39" t="str">
        <f t="shared" si="15"/>
        <v>DR.PA.PU.020504.01</v>
      </c>
      <c r="T89" s="39"/>
      <c r="U89" s="60" t="str">
        <f t="shared" si="8"/>
        <v>IM.PA.PU.020504.01</v>
      </c>
      <c r="V89" s="59"/>
      <c r="W89" s="60" t="str">
        <f t="shared" si="9"/>
        <v>GE.PA.PU.020504.01</v>
      </c>
    </row>
    <row r="90" spans="1:23" s="35" customFormat="1" ht="14" customHeight="1">
      <c r="A90" s="35" t="s">
        <v>2034</v>
      </c>
      <c r="C90" s="38" t="s">
        <v>2217</v>
      </c>
      <c r="E90" s="38" t="s">
        <v>2065</v>
      </c>
      <c r="F90" s="35" t="s">
        <v>1452</v>
      </c>
      <c r="G90" s="35" t="s">
        <v>939</v>
      </c>
      <c r="H90" s="38" t="s">
        <v>2065</v>
      </c>
      <c r="J90" s="39" t="str">
        <f t="shared" si="10"/>
        <v>PA.PU.020505</v>
      </c>
      <c r="K90" s="38" t="s">
        <v>2212</v>
      </c>
      <c r="L90" s="35" t="str">
        <f t="shared" si="11"/>
        <v>On inspiration</v>
      </c>
      <c r="M90" s="39" t="str">
        <f t="shared" si="12"/>
        <v>PI.PA.PU.020505.01</v>
      </c>
      <c r="N90" s="39"/>
      <c r="O90" s="39" t="str">
        <f t="shared" si="13"/>
        <v>PH.PA.PU.020505.01</v>
      </c>
      <c r="Q90" s="39" t="str">
        <f t="shared" si="14"/>
        <v>CL.PA.PU.020505.01</v>
      </c>
      <c r="R90" s="39"/>
      <c r="S90" s="39" t="str">
        <f t="shared" si="15"/>
        <v>DR.PA.PU.020505.01</v>
      </c>
      <c r="T90" s="39"/>
      <c r="U90" s="60" t="str">
        <f t="shared" si="8"/>
        <v>IM.PA.PU.020505.01</v>
      </c>
      <c r="V90" s="59"/>
      <c r="W90" s="60" t="str">
        <f t="shared" si="9"/>
        <v>GE.PA.PU.020505.01</v>
      </c>
    </row>
    <row r="91" spans="1:23" s="35" customFormat="1" ht="14" customHeight="1">
      <c r="A91" s="35" t="s">
        <v>2034</v>
      </c>
      <c r="C91" s="38" t="s">
        <v>2217</v>
      </c>
      <c r="E91" s="38" t="s">
        <v>2065</v>
      </c>
      <c r="F91" s="35" t="s">
        <v>1452</v>
      </c>
      <c r="G91" s="35" t="s">
        <v>1115</v>
      </c>
      <c r="H91" s="38" t="s">
        <v>2222</v>
      </c>
      <c r="J91" s="39" t="str">
        <f t="shared" si="10"/>
        <v>PA.PU.020506</v>
      </c>
      <c r="K91" s="38" t="s">
        <v>2212</v>
      </c>
      <c r="L91" s="35" t="str">
        <f t="shared" si="11"/>
        <v>On expiration</v>
      </c>
      <c r="M91" s="39" t="str">
        <f t="shared" si="12"/>
        <v>PI.PA.PU.020506.01</v>
      </c>
      <c r="N91" s="39"/>
      <c r="O91" s="39" t="str">
        <f t="shared" si="13"/>
        <v>PH.PA.PU.020506.01</v>
      </c>
      <c r="Q91" s="39" t="str">
        <f t="shared" si="14"/>
        <v>CL.PA.PU.020506.01</v>
      </c>
      <c r="R91" s="39"/>
      <c r="S91" s="39" t="str">
        <f t="shared" si="15"/>
        <v>DR.PA.PU.020506.01</v>
      </c>
      <c r="T91" s="39"/>
      <c r="U91" s="60" t="str">
        <f t="shared" si="8"/>
        <v>IM.PA.PU.020506.01</v>
      </c>
      <c r="V91" s="59"/>
      <c r="W91" s="60" t="str">
        <f t="shared" si="9"/>
        <v>GE.PA.PU.020506.01</v>
      </c>
    </row>
    <row r="92" spans="1:23" s="35" customFormat="1" ht="14" customHeight="1">
      <c r="A92" s="35" t="s">
        <v>2034</v>
      </c>
      <c r="C92" s="38" t="s">
        <v>2217</v>
      </c>
      <c r="E92" s="38" t="s">
        <v>2065</v>
      </c>
      <c r="F92" s="35" t="s">
        <v>1452</v>
      </c>
      <c r="G92" s="35" t="s">
        <v>940</v>
      </c>
      <c r="H92" s="38" t="s">
        <v>2376</v>
      </c>
      <c r="J92" s="39" t="str">
        <f t="shared" si="10"/>
        <v>PA.PU.020507</v>
      </c>
      <c r="K92" s="38" t="s">
        <v>2212</v>
      </c>
      <c r="L92" s="35" t="str">
        <f t="shared" si="11"/>
        <v>Fine</v>
      </c>
      <c r="M92" s="39" t="str">
        <f t="shared" si="12"/>
        <v>PI.PA.PU.020507.01</v>
      </c>
      <c r="N92" s="39"/>
      <c r="O92" s="39" t="str">
        <f t="shared" si="13"/>
        <v>PH.PA.PU.020507.01</v>
      </c>
      <c r="Q92" s="39" t="str">
        <f t="shared" si="14"/>
        <v>CL.PA.PU.020507.01</v>
      </c>
      <c r="R92" s="39"/>
      <c r="S92" s="39" t="str">
        <f t="shared" si="15"/>
        <v>DR.PA.PU.020507.01</v>
      </c>
      <c r="T92" s="39"/>
      <c r="U92" s="60" t="str">
        <f t="shared" si="8"/>
        <v>IM.PA.PU.020507.01</v>
      </c>
      <c r="V92" s="59"/>
      <c r="W92" s="60" t="str">
        <f t="shared" si="9"/>
        <v>GE.PA.PU.020507.01</v>
      </c>
    </row>
    <row r="93" spans="1:23" s="35" customFormat="1" ht="14" customHeight="1">
      <c r="A93" s="35" t="s">
        <v>2034</v>
      </c>
      <c r="C93" s="38" t="s">
        <v>2217</v>
      </c>
      <c r="E93" s="38" t="s">
        <v>2065</v>
      </c>
      <c r="F93" s="35" t="s">
        <v>1452</v>
      </c>
      <c r="G93" s="35" t="s">
        <v>941</v>
      </c>
      <c r="H93" s="38" t="s">
        <v>2378</v>
      </c>
      <c r="J93" s="39" t="str">
        <f t="shared" si="10"/>
        <v>PA.PU.020508</v>
      </c>
      <c r="K93" s="38" t="s">
        <v>2212</v>
      </c>
      <c r="L93" s="35" t="str">
        <f t="shared" si="11"/>
        <v>Coarse</v>
      </c>
      <c r="M93" s="39" t="str">
        <f t="shared" si="12"/>
        <v>PI.PA.PU.020508.01</v>
      </c>
      <c r="N93" s="39"/>
      <c r="O93" s="39" t="str">
        <f t="shared" si="13"/>
        <v>PH.PA.PU.020508.01</v>
      </c>
      <c r="Q93" s="39" t="str">
        <f t="shared" si="14"/>
        <v>CL.PA.PU.020508.01</v>
      </c>
      <c r="R93" s="39"/>
      <c r="S93" s="39" t="str">
        <f t="shared" si="15"/>
        <v>DR.PA.PU.020508.01</v>
      </c>
      <c r="T93" s="39"/>
      <c r="U93" s="60" t="str">
        <f t="shared" si="8"/>
        <v>IM.PA.PU.020508.01</v>
      </c>
      <c r="V93" s="59"/>
      <c r="W93" s="60" t="str">
        <f t="shared" si="9"/>
        <v>GE.PA.PU.020508.01</v>
      </c>
    </row>
    <row r="94" spans="1:23" s="35" customFormat="1" ht="14" customHeight="1">
      <c r="A94" s="35" t="s">
        <v>2034</v>
      </c>
      <c r="C94" s="38" t="s">
        <v>2217</v>
      </c>
      <c r="E94" s="38" t="s">
        <v>2065</v>
      </c>
      <c r="F94" s="35" t="s">
        <v>1452</v>
      </c>
      <c r="G94" s="35" t="s">
        <v>942</v>
      </c>
      <c r="H94" s="38" t="s">
        <v>2380</v>
      </c>
      <c r="J94" s="39" t="str">
        <f t="shared" si="10"/>
        <v>PA.PU.020509</v>
      </c>
      <c r="K94" s="38" t="s">
        <v>2212</v>
      </c>
      <c r="L94" s="35" t="str">
        <f t="shared" si="11"/>
        <v>Audible</v>
      </c>
      <c r="M94" s="39" t="str">
        <f t="shared" si="12"/>
        <v>PI.PA.PU.020509.01</v>
      </c>
      <c r="N94" s="39"/>
      <c r="O94" s="39" t="str">
        <f t="shared" si="13"/>
        <v>PH.PA.PU.020509.01</v>
      </c>
      <c r="Q94" s="39" t="str">
        <f t="shared" si="14"/>
        <v>CL.PA.PU.020509.01</v>
      </c>
      <c r="R94" s="39"/>
      <c r="S94" s="39" t="str">
        <f t="shared" si="15"/>
        <v>DR.PA.PU.020509.01</v>
      </c>
      <c r="T94" s="39"/>
      <c r="U94" s="60" t="str">
        <f t="shared" si="8"/>
        <v>IM.PA.PU.020509.01</v>
      </c>
      <c r="V94" s="59"/>
      <c r="W94" s="60" t="str">
        <f t="shared" si="9"/>
        <v>GE.PA.PU.020509.01</v>
      </c>
    </row>
    <row r="95" spans="1:23" s="35" customFormat="1" ht="14" customHeight="1">
      <c r="A95" s="35" t="s">
        <v>2034</v>
      </c>
      <c r="C95" s="38" t="s">
        <v>2217</v>
      </c>
      <c r="E95" s="38" t="s">
        <v>2065</v>
      </c>
      <c r="F95" s="35" t="s">
        <v>1452</v>
      </c>
      <c r="G95" s="35" t="s">
        <v>1112</v>
      </c>
      <c r="H95" s="38" t="s">
        <v>2124</v>
      </c>
      <c r="J95" s="39" t="str">
        <f t="shared" si="10"/>
        <v>PA.PU.020510</v>
      </c>
      <c r="K95" s="38" t="s">
        <v>2212</v>
      </c>
      <c r="L95" s="35" t="str">
        <f t="shared" si="11"/>
        <v>Cleared by coughing</v>
      </c>
      <c r="M95" s="39" t="str">
        <f t="shared" si="12"/>
        <v>PI.PA.PU.020510.01</v>
      </c>
      <c r="N95" s="39"/>
      <c r="O95" s="39" t="str">
        <f t="shared" si="13"/>
        <v>PH.PA.PU.020510.01</v>
      </c>
      <c r="Q95" s="39" t="str">
        <f t="shared" si="14"/>
        <v>CL.PA.PU.020510.01</v>
      </c>
      <c r="R95" s="39"/>
      <c r="S95" s="39" t="str">
        <f t="shared" si="15"/>
        <v>DR.PA.PU.020510.01</v>
      </c>
      <c r="T95" s="39"/>
      <c r="U95" s="60" t="str">
        <f t="shared" si="8"/>
        <v>IM.PA.PU.020510.01</v>
      </c>
      <c r="V95" s="59"/>
      <c r="W95" s="60" t="str">
        <f t="shared" si="9"/>
        <v>GE.PA.PU.020510.01</v>
      </c>
    </row>
    <row r="96" spans="1:23" s="35" customFormat="1" ht="14" customHeight="1">
      <c r="A96" s="35" t="s">
        <v>2034</v>
      </c>
      <c r="C96" s="38" t="s">
        <v>2217</v>
      </c>
      <c r="E96" s="38" t="s">
        <v>2065</v>
      </c>
      <c r="F96" s="35" t="s">
        <v>1452</v>
      </c>
      <c r="G96" s="35" t="s">
        <v>630</v>
      </c>
      <c r="H96" s="38" t="s">
        <v>2126</v>
      </c>
      <c r="J96" s="39" t="str">
        <f t="shared" si="10"/>
        <v>PA.PU.020511</v>
      </c>
      <c r="K96" s="38" t="s">
        <v>2212</v>
      </c>
      <c r="L96" s="35" t="str">
        <f t="shared" si="11"/>
        <v>Decreased/diminished</v>
      </c>
      <c r="M96" s="39" t="str">
        <f t="shared" si="12"/>
        <v>PI.PA.PU.020511.01</v>
      </c>
      <c r="N96" s="39"/>
      <c r="O96" s="39" t="str">
        <f t="shared" si="13"/>
        <v>PH.PA.PU.020511.01</v>
      </c>
      <c r="Q96" s="39" t="str">
        <f t="shared" si="14"/>
        <v>CL.PA.PU.020511.01</v>
      </c>
      <c r="R96" s="39"/>
      <c r="S96" s="39" t="str">
        <f t="shared" si="15"/>
        <v>DR.PA.PU.020511.01</v>
      </c>
      <c r="T96" s="39"/>
      <c r="U96" s="60" t="str">
        <f t="shared" si="8"/>
        <v>IM.PA.PU.020511.01</v>
      </c>
      <c r="V96" s="59"/>
      <c r="W96" s="60" t="str">
        <f t="shared" si="9"/>
        <v>GE.PA.PU.020511.01</v>
      </c>
    </row>
    <row r="97" spans="1:23" s="35" customFormat="1" ht="14" customHeight="1">
      <c r="A97" s="35" t="s">
        <v>2034</v>
      </c>
      <c r="C97" s="38" t="s">
        <v>2217</v>
      </c>
      <c r="E97" s="38" t="s">
        <v>2065</v>
      </c>
      <c r="F97" s="35" t="s">
        <v>1452</v>
      </c>
      <c r="G97" s="35" t="s">
        <v>629</v>
      </c>
      <c r="H97" s="38" t="s">
        <v>2128</v>
      </c>
      <c r="J97" s="39" t="str">
        <f t="shared" si="10"/>
        <v>PA.PU.020512</v>
      </c>
      <c r="K97" s="38" t="s">
        <v>2212</v>
      </c>
      <c r="L97" s="35" t="str">
        <f t="shared" si="11"/>
        <v>Pleural friction rub</v>
      </c>
      <c r="M97" s="39" t="str">
        <f t="shared" si="12"/>
        <v>PI.PA.PU.020512.01</v>
      </c>
      <c r="N97" s="39"/>
      <c r="O97" s="39" t="str">
        <f t="shared" si="13"/>
        <v>PH.PA.PU.020512.01</v>
      </c>
      <c r="Q97" s="39" t="str">
        <f t="shared" si="14"/>
        <v>CL.PA.PU.020512.01</v>
      </c>
      <c r="R97" s="39"/>
      <c r="S97" s="39" t="str">
        <f t="shared" si="15"/>
        <v>DR.PA.PU.020512.01</v>
      </c>
      <c r="T97" s="39"/>
      <c r="U97" s="60" t="str">
        <f t="shared" si="8"/>
        <v>IM.PA.PU.020512.01</v>
      </c>
      <c r="V97" s="59"/>
      <c r="W97" s="60" t="str">
        <f t="shared" si="9"/>
        <v>GE.PA.PU.020512.01</v>
      </c>
    </row>
    <row r="98" spans="1:23" s="35" customFormat="1" ht="14" customHeight="1">
      <c r="A98" s="35" t="s">
        <v>2034</v>
      </c>
      <c r="C98" s="38" t="s">
        <v>2217</v>
      </c>
      <c r="E98" s="38" t="s">
        <v>2065</v>
      </c>
      <c r="F98" s="35" t="s">
        <v>1452</v>
      </c>
      <c r="G98" s="35" t="s">
        <v>1676</v>
      </c>
      <c r="H98" s="38" t="s">
        <v>2130</v>
      </c>
      <c r="J98" s="39" t="str">
        <f t="shared" si="10"/>
        <v>PA.PU.020513</v>
      </c>
      <c r="K98" s="38" t="s">
        <v>2212</v>
      </c>
      <c r="L98" s="35" t="str">
        <f t="shared" si="11"/>
        <v>Absent</v>
      </c>
      <c r="M98" s="39" t="str">
        <f t="shared" si="12"/>
        <v>PI.PA.PU.020513.01</v>
      </c>
      <c r="N98" s="39"/>
      <c r="O98" s="39" t="str">
        <f t="shared" si="13"/>
        <v>PH.PA.PU.020513.01</v>
      </c>
      <c r="Q98" s="39" t="str">
        <f t="shared" si="14"/>
        <v>CL.PA.PU.020513.01</v>
      </c>
      <c r="R98" s="39"/>
      <c r="S98" s="39" t="str">
        <f t="shared" si="15"/>
        <v>DR.PA.PU.020513.01</v>
      </c>
      <c r="T98" s="39"/>
      <c r="U98" s="60" t="str">
        <f t="shared" si="8"/>
        <v>IM.PA.PU.020513.01</v>
      </c>
      <c r="V98" s="59"/>
      <c r="W98" s="60" t="str">
        <f t="shared" si="9"/>
        <v>GE.PA.PU.020513.01</v>
      </c>
    </row>
    <row r="99" spans="1:23" s="35" customFormat="1" ht="14" customHeight="1">
      <c r="A99" s="35" t="s">
        <v>2034</v>
      </c>
      <c r="C99" s="38" t="s">
        <v>2217</v>
      </c>
      <c r="E99" s="38" t="s">
        <v>2065</v>
      </c>
      <c r="F99" s="35" t="s">
        <v>1452</v>
      </c>
      <c r="G99" s="35" t="s">
        <v>1269</v>
      </c>
      <c r="H99" s="38" t="s">
        <v>2296</v>
      </c>
      <c r="J99" s="39" t="str">
        <f t="shared" si="10"/>
        <v>PA.PU.020514</v>
      </c>
      <c r="K99" s="38" t="s">
        <v>2212</v>
      </c>
      <c r="L99" s="35" t="str">
        <f t="shared" si="11"/>
        <v>Rhonchi</v>
      </c>
      <c r="M99" s="39" t="str">
        <f t="shared" si="12"/>
        <v>PI.PA.PU.020514.01</v>
      </c>
      <c r="N99" s="39"/>
      <c r="O99" s="39" t="str">
        <f t="shared" si="13"/>
        <v>PH.PA.PU.020514.01</v>
      </c>
      <c r="Q99" s="39" t="str">
        <f t="shared" si="14"/>
        <v>CL.PA.PU.020514.01</v>
      </c>
      <c r="R99" s="39"/>
      <c r="S99" s="39" t="str">
        <f t="shared" si="15"/>
        <v>DR.PA.PU.020514.01</v>
      </c>
      <c r="T99" s="39"/>
      <c r="U99" s="60" t="str">
        <f t="shared" si="8"/>
        <v>IM.PA.PU.020514.01</v>
      </c>
      <c r="V99" s="59"/>
      <c r="W99" s="60" t="str">
        <f t="shared" si="9"/>
        <v>GE.PA.PU.020514.01</v>
      </c>
    </row>
    <row r="100" spans="1:23" s="35" customFormat="1" ht="14" customHeight="1">
      <c r="A100" s="35" t="s">
        <v>2034</v>
      </c>
      <c r="C100" s="38" t="s">
        <v>2217</v>
      </c>
      <c r="D100" s="35" t="s">
        <v>1638</v>
      </c>
      <c r="E100" s="38" t="s">
        <v>2222</v>
      </c>
      <c r="F100" s="35" t="s">
        <v>1639</v>
      </c>
      <c r="G100" s="35" t="s">
        <v>1324</v>
      </c>
      <c r="H100" s="38" t="s">
        <v>2212</v>
      </c>
      <c r="J100" s="39" t="str">
        <f t="shared" si="10"/>
        <v>PA.PU.020601</v>
      </c>
      <c r="K100" s="38" t="s">
        <v>2212</v>
      </c>
      <c r="L100" s="35" t="str">
        <f t="shared" si="11"/>
        <v>Clear</v>
      </c>
      <c r="M100" s="39" t="str">
        <f t="shared" si="12"/>
        <v>PI.PA.PU.020601.01</v>
      </c>
      <c r="N100" s="39"/>
      <c r="O100" s="39" t="str">
        <f t="shared" si="13"/>
        <v>PH.PA.PU.020601.01</v>
      </c>
      <c r="Q100" s="39" t="str">
        <f t="shared" si="14"/>
        <v>CL.PA.PU.020601.01</v>
      </c>
      <c r="R100" s="39"/>
      <c r="S100" s="39" t="str">
        <f t="shared" si="15"/>
        <v>DR.PA.PU.020601.01</v>
      </c>
      <c r="T100" s="39"/>
      <c r="U100" s="60" t="str">
        <f t="shared" si="8"/>
        <v>IM.PA.PU.020601.01</v>
      </c>
      <c r="V100" s="59"/>
      <c r="W100" s="60" t="str">
        <f t="shared" si="9"/>
        <v>GE.PA.PU.020601.01</v>
      </c>
    </row>
    <row r="101" spans="1:23" s="35" customFormat="1" ht="14" customHeight="1">
      <c r="A101" s="35" t="s">
        <v>2034</v>
      </c>
      <c r="C101" s="38" t="s">
        <v>2217</v>
      </c>
      <c r="E101" s="38" t="s">
        <v>2222</v>
      </c>
      <c r="F101" s="35" t="s">
        <v>1639</v>
      </c>
      <c r="G101" s="35" t="s">
        <v>631</v>
      </c>
      <c r="H101" s="38" t="s">
        <v>2217</v>
      </c>
      <c r="J101" s="39" t="str">
        <f t="shared" si="10"/>
        <v>PA.PU.020602</v>
      </c>
      <c r="K101" s="38" t="s">
        <v>2212</v>
      </c>
      <c r="L101" s="35" t="str">
        <f t="shared" si="11"/>
        <v>Crackles/rales</v>
      </c>
      <c r="M101" s="39" t="str">
        <f t="shared" si="12"/>
        <v>PI.PA.PU.020602.01</v>
      </c>
      <c r="N101" s="39"/>
      <c r="O101" s="39" t="str">
        <f t="shared" si="13"/>
        <v>PH.PA.PU.020602.01</v>
      </c>
      <c r="Q101" s="39" t="str">
        <f t="shared" si="14"/>
        <v>CL.PA.PU.020602.01</v>
      </c>
      <c r="R101" s="39"/>
      <c r="S101" s="39" t="str">
        <f t="shared" si="15"/>
        <v>DR.PA.PU.020602.01</v>
      </c>
      <c r="T101" s="39"/>
      <c r="U101" s="60" t="str">
        <f t="shared" si="8"/>
        <v>IM.PA.PU.020602.01</v>
      </c>
      <c r="V101" s="59"/>
      <c r="W101" s="60" t="str">
        <f t="shared" si="9"/>
        <v>GE.PA.PU.020602.01</v>
      </c>
    </row>
    <row r="102" spans="1:23" s="35" customFormat="1" ht="14" customHeight="1">
      <c r="A102" s="35" t="s">
        <v>2034</v>
      </c>
      <c r="C102" s="38" t="s">
        <v>2217</v>
      </c>
      <c r="E102" s="38" t="s">
        <v>2222</v>
      </c>
      <c r="F102" s="35" t="s">
        <v>1639</v>
      </c>
      <c r="G102" s="35" t="s">
        <v>937</v>
      </c>
      <c r="H102" s="38" t="s">
        <v>2219</v>
      </c>
      <c r="J102" s="39" t="str">
        <f t="shared" si="10"/>
        <v>PA.PU.020603</v>
      </c>
      <c r="K102" s="38" t="s">
        <v>2212</v>
      </c>
      <c r="L102" s="35" t="str">
        <f t="shared" si="11"/>
        <v>Wheezing</v>
      </c>
      <c r="M102" s="39" t="str">
        <f t="shared" si="12"/>
        <v>PI.PA.PU.020603.01</v>
      </c>
      <c r="N102" s="39"/>
      <c r="O102" s="39" t="str">
        <f t="shared" si="13"/>
        <v>PH.PA.PU.020603.01</v>
      </c>
      <c r="Q102" s="39" t="str">
        <f t="shared" si="14"/>
        <v>CL.PA.PU.020603.01</v>
      </c>
      <c r="R102" s="39"/>
      <c r="S102" s="39" t="str">
        <f t="shared" si="15"/>
        <v>DR.PA.PU.020603.01</v>
      </c>
      <c r="T102" s="39"/>
      <c r="U102" s="60" t="str">
        <f t="shared" si="8"/>
        <v>IM.PA.PU.020603.01</v>
      </c>
      <c r="V102" s="59"/>
      <c r="W102" s="60" t="str">
        <f t="shared" si="9"/>
        <v>GE.PA.PU.020603.01</v>
      </c>
    </row>
    <row r="103" spans="1:23" s="35" customFormat="1" ht="14" customHeight="1">
      <c r="A103" s="35" t="s">
        <v>2034</v>
      </c>
      <c r="C103" s="38" t="s">
        <v>2217</v>
      </c>
      <c r="E103" s="38" t="s">
        <v>2222</v>
      </c>
      <c r="F103" s="35" t="s">
        <v>1639</v>
      </c>
      <c r="G103" s="35" t="s">
        <v>1640</v>
      </c>
      <c r="H103" s="38" t="s">
        <v>2063</v>
      </c>
      <c r="J103" s="39" t="str">
        <f t="shared" si="10"/>
        <v>PA.PU.020604</v>
      </c>
      <c r="K103" s="38" t="s">
        <v>2212</v>
      </c>
      <c r="L103" s="35" t="str">
        <f t="shared" si="11"/>
        <v>Stidor</v>
      </c>
      <c r="M103" s="39" t="str">
        <f t="shared" si="12"/>
        <v>PI.PA.PU.020604.01</v>
      </c>
      <c r="N103" s="39"/>
      <c r="O103" s="39" t="str">
        <f t="shared" si="13"/>
        <v>PH.PA.PU.020604.01</v>
      </c>
      <c r="Q103" s="39" t="str">
        <f t="shared" si="14"/>
        <v>CL.PA.PU.020604.01</v>
      </c>
      <c r="R103" s="39"/>
      <c r="S103" s="39" t="str">
        <f t="shared" si="15"/>
        <v>DR.PA.PU.020604.01</v>
      </c>
      <c r="T103" s="39"/>
      <c r="U103" s="60" t="str">
        <f t="shared" si="8"/>
        <v>IM.PA.PU.020604.01</v>
      </c>
      <c r="V103" s="59"/>
      <c r="W103" s="60" t="str">
        <f t="shared" si="9"/>
        <v>GE.PA.PU.020604.01</v>
      </c>
    </row>
    <row r="104" spans="1:23" s="35" customFormat="1" ht="14" customHeight="1">
      <c r="A104" s="35" t="s">
        <v>2034</v>
      </c>
      <c r="C104" s="38" t="s">
        <v>2217</v>
      </c>
      <c r="E104" s="38" t="s">
        <v>2222</v>
      </c>
      <c r="F104" s="35" t="s">
        <v>1639</v>
      </c>
      <c r="G104" s="35" t="s">
        <v>939</v>
      </c>
      <c r="H104" s="38" t="s">
        <v>2065</v>
      </c>
      <c r="J104" s="39" t="str">
        <f t="shared" si="10"/>
        <v>PA.PU.020605</v>
      </c>
      <c r="K104" s="38" t="s">
        <v>2212</v>
      </c>
      <c r="L104" s="35" t="str">
        <f t="shared" si="11"/>
        <v>On inspiration</v>
      </c>
      <c r="M104" s="39" t="str">
        <f t="shared" si="12"/>
        <v>PI.PA.PU.020605.01</v>
      </c>
      <c r="N104" s="39"/>
      <c r="O104" s="39" t="str">
        <f t="shared" si="13"/>
        <v>PH.PA.PU.020605.01</v>
      </c>
      <c r="Q104" s="39" t="str">
        <f t="shared" si="14"/>
        <v>CL.PA.PU.020605.01</v>
      </c>
      <c r="R104" s="39"/>
      <c r="S104" s="39" t="str">
        <f t="shared" si="15"/>
        <v>DR.PA.PU.020605.01</v>
      </c>
      <c r="T104" s="39"/>
      <c r="U104" s="60" t="str">
        <f t="shared" si="8"/>
        <v>IM.PA.PU.020605.01</v>
      </c>
      <c r="V104" s="59"/>
      <c r="W104" s="60" t="str">
        <f t="shared" si="9"/>
        <v>GE.PA.PU.020605.01</v>
      </c>
    </row>
    <row r="105" spans="1:23" s="35" customFormat="1" ht="14" customHeight="1">
      <c r="A105" s="35" t="s">
        <v>2034</v>
      </c>
      <c r="C105" s="38" t="s">
        <v>2217</v>
      </c>
      <c r="E105" s="38" t="s">
        <v>2222</v>
      </c>
      <c r="F105" s="35" t="s">
        <v>1639</v>
      </c>
      <c r="G105" s="35" t="s">
        <v>1115</v>
      </c>
      <c r="H105" s="38" t="s">
        <v>2222</v>
      </c>
      <c r="J105" s="39" t="str">
        <f t="shared" si="10"/>
        <v>PA.PU.020606</v>
      </c>
      <c r="K105" s="38" t="s">
        <v>2212</v>
      </c>
      <c r="L105" s="35" t="str">
        <f t="shared" si="11"/>
        <v>On expiration</v>
      </c>
      <c r="M105" s="39" t="str">
        <f t="shared" si="12"/>
        <v>PI.PA.PU.020606.01</v>
      </c>
      <c r="N105" s="39"/>
      <c r="O105" s="39" t="str">
        <f t="shared" si="13"/>
        <v>PH.PA.PU.020606.01</v>
      </c>
      <c r="Q105" s="39" t="str">
        <f t="shared" si="14"/>
        <v>CL.PA.PU.020606.01</v>
      </c>
      <c r="R105" s="39"/>
      <c r="S105" s="39" t="str">
        <f t="shared" si="15"/>
        <v>DR.PA.PU.020606.01</v>
      </c>
      <c r="T105" s="39"/>
      <c r="U105" s="60" t="str">
        <f t="shared" si="8"/>
        <v>IM.PA.PU.020606.01</v>
      </c>
      <c r="V105" s="59"/>
      <c r="W105" s="60" t="str">
        <f t="shared" si="9"/>
        <v>GE.PA.PU.020606.01</v>
      </c>
    </row>
    <row r="106" spans="1:23" s="35" customFormat="1" ht="14" customHeight="1">
      <c r="A106" s="35" t="s">
        <v>2034</v>
      </c>
      <c r="C106" s="38" t="s">
        <v>2217</v>
      </c>
      <c r="E106" s="38" t="s">
        <v>2222</v>
      </c>
      <c r="F106" s="35" t="s">
        <v>1639</v>
      </c>
      <c r="G106" s="35" t="s">
        <v>940</v>
      </c>
      <c r="H106" s="38" t="s">
        <v>2376</v>
      </c>
      <c r="J106" s="39" t="str">
        <f t="shared" si="10"/>
        <v>PA.PU.020607</v>
      </c>
      <c r="K106" s="38" t="s">
        <v>2212</v>
      </c>
      <c r="L106" s="35" t="str">
        <f t="shared" si="11"/>
        <v>Fine</v>
      </c>
      <c r="M106" s="39" t="str">
        <f t="shared" si="12"/>
        <v>PI.PA.PU.020607.01</v>
      </c>
      <c r="N106" s="39"/>
      <c r="O106" s="39" t="str">
        <f t="shared" si="13"/>
        <v>PH.PA.PU.020607.01</v>
      </c>
      <c r="Q106" s="39" t="str">
        <f t="shared" si="14"/>
        <v>CL.PA.PU.020607.01</v>
      </c>
      <c r="R106" s="39"/>
      <c r="S106" s="39" t="str">
        <f t="shared" si="15"/>
        <v>DR.PA.PU.020607.01</v>
      </c>
      <c r="T106" s="39"/>
      <c r="U106" s="60" t="str">
        <f t="shared" si="8"/>
        <v>IM.PA.PU.020607.01</v>
      </c>
      <c r="V106" s="59"/>
      <c r="W106" s="60" t="str">
        <f t="shared" si="9"/>
        <v>GE.PA.PU.020607.01</v>
      </c>
    </row>
    <row r="107" spans="1:23" s="35" customFormat="1" ht="14" customHeight="1">
      <c r="A107" s="35" t="s">
        <v>2034</v>
      </c>
      <c r="C107" s="38" t="s">
        <v>2217</v>
      </c>
      <c r="E107" s="38" t="s">
        <v>2222</v>
      </c>
      <c r="F107" s="35" t="s">
        <v>1639</v>
      </c>
      <c r="G107" s="35" t="s">
        <v>941</v>
      </c>
      <c r="H107" s="38" t="s">
        <v>2378</v>
      </c>
      <c r="J107" s="39" t="str">
        <f t="shared" si="10"/>
        <v>PA.PU.020608</v>
      </c>
      <c r="K107" s="38" t="s">
        <v>2212</v>
      </c>
      <c r="L107" s="35" t="str">
        <f t="shared" si="11"/>
        <v>Coarse</v>
      </c>
      <c r="M107" s="39" t="str">
        <f t="shared" si="12"/>
        <v>PI.PA.PU.020608.01</v>
      </c>
      <c r="N107" s="39"/>
      <c r="O107" s="39" t="str">
        <f t="shared" si="13"/>
        <v>PH.PA.PU.020608.01</v>
      </c>
      <c r="Q107" s="39" t="str">
        <f t="shared" si="14"/>
        <v>CL.PA.PU.020608.01</v>
      </c>
      <c r="R107" s="39"/>
      <c r="S107" s="39" t="str">
        <f t="shared" si="15"/>
        <v>DR.PA.PU.020608.01</v>
      </c>
      <c r="T107" s="39"/>
      <c r="U107" s="60" t="str">
        <f t="shared" si="8"/>
        <v>IM.PA.PU.020608.01</v>
      </c>
      <c r="V107" s="59"/>
      <c r="W107" s="60" t="str">
        <f t="shared" si="9"/>
        <v>GE.PA.PU.020608.01</v>
      </c>
    </row>
    <row r="108" spans="1:23" s="35" customFormat="1" ht="14" customHeight="1">
      <c r="A108" s="35" t="s">
        <v>2034</v>
      </c>
      <c r="C108" s="38" t="s">
        <v>2217</v>
      </c>
      <c r="E108" s="38" t="s">
        <v>2222</v>
      </c>
      <c r="F108" s="35" t="s">
        <v>1639</v>
      </c>
      <c r="G108" s="35" t="s">
        <v>942</v>
      </c>
      <c r="H108" s="38" t="s">
        <v>2380</v>
      </c>
      <c r="J108" s="39" t="str">
        <f t="shared" si="10"/>
        <v>PA.PU.020609</v>
      </c>
      <c r="K108" s="38" t="s">
        <v>2212</v>
      </c>
      <c r="L108" s="35" t="str">
        <f t="shared" si="11"/>
        <v>Audible</v>
      </c>
      <c r="M108" s="39" t="str">
        <f t="shared" si="12"/>
        <v>PI.PA.PU.020609.01</v>
      </c>
      <c r="N108" s="39"/>
      <c r="O108" s="39" t="str">
        <f t="shared" si="13"/>
        <v>PH.PA.PU.020609.01</v>
      </c>
      <c r="Q108" s="39" t="str">
        <f t="shared" si="14"/>
        <v>CL.PA.PU.020609.01</v>
      </c>
      <c r="R108" s="39"/>
      <c r="S108" s="39" t="str">
        <f t="shared" si="15"/>
        <v>DR.PA.PU.020609.01</v>
      </c>
      <c r="T108" s="39"/>
      <c r="U108" s="60" t="str">
        <f t="shared" si="8"/>
        <v>IM.PA.PU.020609.01</v>
      </c>
      <c r="V108" s="59"/>
      <c r="W108" s="60" t="str">
        <f t="shared" si="9"/>
        <v>GE.PA.PU.020609.01</v>
      </c>
    </row>
    <row r="109" spans="1:23" s="35" customFormat="1" ht="14" customHeight="1">
      <c r="A109" s="35" t="s">
        <v>2034</v>
      </c>
      <c r="C109" s="38" t="s">
        <v>2217</v>
      </c>
      <c r="E109" s="38" t="s">
        <v>2222</v>
      </c>
      <c r="F109" s="35" t="s">
        <v>1639</v>
      </c>
      <c r="G109" s="35" t="s">
        <v>1112</v>
      </c>
      <c r="H109" s="38" t="s">
        <v>2124</v>
      </c>
      <c r="J109" s="39" t="str">
        <f t="shared" si="10"/>
        <v>PA.PU.020610</v>
      </c>
      <c r="K109" s="38" t="s">
        <v>2212</v>
      </c>
      <c r="L109" s="35" t="str">
        <f t="shared" si="11"/>
        <v>Cleared by coughing</v>
      </c>
      <c r="M109" s="39" t="str">
        <f t="shared" si="12"/>
        <v>PI.PA.PU.020610.01</v>
      </c>
      <c r="N109" s="39"/>
      <c r="O109" s="39" t="str">
        <f t="shared" si="13"/>
        <v>PH.PA.PU.020610.01</v>
      </c>
      <c r="Q109" s="39" t="str">
        <f t="shared" si="14"/>
        <v>CL.PA.PU.020610.01</v>
      </c>
      <c r="R109" s="39"/>
      <c r="S109" s="39" t="str">
        <f t="shared" si="15"/>
        <v>DR.PA.PU.020610.01</v>
      </c>
      <c r="T109" s="39"/>
      <c r="U109" s="60" t="str">
        <f t="shared" si="8"/>
        <v>IM.PA.PU.020610.01</v>
      </c>
      <c r="V109" s="59"/>
      <c r="W109" s="60" t="str">
        <f t="shared" si="9"/>
        <v>GE.PA.PU.020610.01</v>
      </c>
    </row>
    <row r="110" spans="1:23" s="35" customFormat="1" ht="14" customHeight="1">
      <c r="A110" s="35" t="s">
        <v>2034</v>
      </c>
      <c r="C110" s="38" t="s">
        <v>2217</v>
      </c>
      <c r="E110" s="38" t="s">
        <v>2222</v>
      </c>
      <c r="F110" s="35" t="s">
        <v>1639</v>
      </c>
      <c r="G110" s="35" t="s">
        <v>630</v>
      </c>
      <c r="H110" s="38" t="s">
        <v>2126</v>
      </c>
      <c r="J110" s="39" t="str">
        <f t="shared" si="10"/>
        <v>PA.PU.020611</v>
      </c>
      <c r="K110" s="38" t="s">
        <v>2212</v>
      </c>
      <c r="L110" s="35" t="str">
        <f t="shared" si="11"/>
        <v>Decreased/diminished</v>
      </c>
      <c r="M110" s="39" t="str">
        <f t="shared" si="12"/>
        <v>PI.PA.PU.020611.01</v>
      </c>
      <c r="N110" s="39"/>
      <c r="O110" s="39" t="str">
        <f t="shared" si="13"/>
        <v>PH.PA.PU.020611.01</v>
      </c>
      <c r="Q110" s="39" t="str">
        <f t="shared" si="14"/>
        <v>CL.PA.PU.020611.01</v>
      </c>
      <c r="R110" s="39"/>
      <c r="S110" s="39" t="str">
        <f t="shared" si="15"/>
        <v>DR.PA.PU.020611.01</v>
      </c>
      <c r="T110" s="39"/>
      <c r="U110" s="60" t="str">
        <f t="shared" si="8"/>
        <v>IM.PA.PU.020611.01</v>
      </c>
      <c r="V110" s="59"/>
      <c r="W110" s="60" t="str">
        <f t="shared" si="9"/>
        <v>GE.PA.PU.020611.01</v>
      </c>
    </row>
    <row r="111" spans="1:23" s="35" customFormat="1" ht="14" customHeight="1">
      <c r="A111" s="35" t="s">
        <v>2034</v>
      </c>
      <c r="C111" s="38" t="s">
        <v>2217</v>
      </c>
      <c r="E111" s="38" t="s">
        <v>2222</v>
      </c>
      <c r="F111" s="35" t="s">
        <v>1639</v>
      </c>
      <c r="G111" s="35" t="s">
        <v>629</v>
      </c>
      <c r="H111" s="38" t="s">
        <v>2128</v>
      </c>
      <c r="J111" s="39" t="str">
        <f t="shared" si="10"/>
        <v>PA.PU.020612</v>
      </c>
      <c r="K111" s="38" t="s">
        <v>2212</v>
      </c>
      <c r="L111" s="35" t="str">
        <f t="shared" si="11"/>
        <v>Pleural friction rub</v>
      </c>
      <c r="M111" s="39" t="str">
        <f t="shared" si="12"/>
        <v>PI.PA.PU.020612.01</v>
      </c>
      <c r="N111" s="39"/>
      <c r="O111" s="39" t="str">
        <f t="shared" si="13"/>
        <v>PH.PA.PU.020612.01</v>
      </c>
      <c r="Q111" s="39" t="str">
        <f t="shared" si="14"/>
        <v>CL.PA.PU.020612.01</v>
      </c>
      <c r="R111" s="39"/>
      <c r="S111" s="39" t="str">
        <f t="shared" si="15"/>
        <v>DR.PA.PU.020612.01</v>
      </c>
      <c r="T111" s="39"/>
      <c r="U111" s="60" t="str">
        <f t="shared" si="8"/>
        <v>IM.PA.PU.020612.01</v>
      </c>
      <c r="V111" s="59"/>
      <c r="W111" s="60" t="str">
        <f t="shared" si="9"/>
        <v>GE.PA.PU.020612.01</v>
      </c>
    </row>
    <row r="112" spans="1:23" s="35" customFormat="1" ht="14" customHeight="1">
      <c r="A112" s="35" t="s">
        <v>2034</v>
      </c>
      <c r="C112" s="38" t="s">
        <v>2217</v>
      </c>
      <c r="E112" s="38" t="s">
        <v>2222</v>
      </c>
      <c r="F112" s="35" t="s">
        <v>1639</v>
      </c>
      <c r="G112" s="35" t="s">
        <v>1676</v>
      </c>
      <c r="H112" s="38" t="s">
        <v>2130</v>
      </c>
      <c r="J112" s="39" t="str">
        <f t="shared" si="10"/>
        <v>PA.PU.020613</v>
      </c>
      <c r="K112" s="38" t="s">
        <v>2212</v>
      </c>
      <c r="L112" s="35" t="str">
        <f t="shared" si="11"/>
        <v>Absent</v>
      </c>
      <c r="M112" s="39" t="str">
        <f t="shared" si="12"/>
        <v>PI.PA.PU.020613.01</v>
      </c>
      <c r="N112" s="39"/>
      <c r="O112" s="39" t="str">
        <f t="shared" si="13"/>
        <v>PH.PA.PU.020613.01</v>
      </c>
      <c r="Q112" s="39" t="str">
        <f t="shared" si="14"/>
        <v>CL.PA.PU.020613.01</v>
      </c>
      <c r="R112" s="39"/>
      <c r="S112" s="39" t="str">
        <f t="shared" si="15"/>
        <v>DR.PA.PU.020613.01</v>
      </c>
      <c r="T112" s="39"/>
      <c r="U112" s="60" t="str">
        <f t="shared" si="8"/>
        <v>IM.PA.PU.020613.01</v>
      </c>
      <c r="V112" s="59"/>
      <c r="W112" s="60" t="str">
        <f t="shared" si="9"/>
        <v>GE.PA.PU.020613.01</v>
      </c>
    </row>
    <row r="113" spans="1:23" s="35" customFormat="1" ht="14" customHeight="1">
      <c r="A113" s="35" t="s">
        <v>2034</v>
      </c>
      <c r="C113" s="38" t="s">
        <v>2217</v>
      </c>
      <c r="E113" s="38" t="s">
        <v>2222</v>
      </c>
      <c r="F113" s="35" t="s">
        <v>1639</v>
      </c>
      <c r="G113" s="35" t="s">
        <v>1269</v>
      </c>
      <c r="H113" s="38" t="s">
        <v>2296</v>
      </c>
      <c r="J113" s="39" t="str">
        <f t="shared" si="10"/>
        <v>PA.PU.020614</v>
      </c>
      <c r="K113" s="38" t="s">
        <v>2212</v>
      </c>
      <c r="L113" s="35" t="str">
        <f t="shared" si="11"/>
        <v>Rhonchi</v>
      </c>
      <c r="M113" s="39" t="str">
        <f t="shared" si="12"/>
        <v>PI.PA.PU.020614.01</v>
      </c>
      <c r="N113" s="39"/>
      <c r="O113" s="39" t="str">
        <f t="shared" si="13"/>
        <v>PH.PA.PU.020614.01</v>
      </c>
      <c r="Q113" s="39" t="str">
        <f t="shared" si="14"/>
        <v>CL.PA.PU.020614.01</v>
      </c>
      <c r="R113" s="39"/>
      <c r="S113" s="39" t="str">
        <f t="shared" si="15"/>
        <v>DR.PA.PU.020614.01</v>
      </c>
      <c r="T113" s="39"/>
      <c r="U113" s="60" t="str">
        <f t="shared" si="8"/>
        <v>IM.PA.PU.020614.01</v>
      </c>
      <c r="V113" s="59"/>
      <c r="W113" s="60" t="str">
        <f t="shared" si="9"/>
        <v>GE.PA.PU.020614.01</v>
      </c>
    </row>
    <row r="114" spans="1:23" s="35" customFormat="1" ht="14" customHeight="1">
      <c r="A114" s="35" t="s">
        <v>2034</v>
      </c>
      <c r="C114" s="38" t="s">
        <v>2217</v>
      </c>
      <c r="D114" s="35" t="s">
        <v>1641</v>
      </c>
      <c r="E114" s="38" t="s">
        <v>2376</v>
      </c>
      <c r="F114" s="35" t="s">
        <v>1459</v>
      </c>
      <c r="G114" s="35" t="s">
        <v>1324</v>
      </c>
      <c r="H114" s="38" t="s">
        <v>2212</v>
      </c>
      <c r="J114" s="39" t="str">
        <f t="shared" si="10"/>
        <v>PA.PU.020701</v>
      </c>
      <c r="K114" s="38" t="s">
        <v>2212</v>
      </c>
      <c r="L114" s="35" t="str">
        <f t="shared" si="11"/>
        <v>Clear</v>
      </c>
      <c r="M114" s="39" t="str">
        <f t="shared" si="12"/>
        <v>PI.PA.PU.020701.01</v>
      </c>
      <c r="N114" s="39"/>
      <c r="O114" s="39" t="str">
        <f t="shared" si="13"/>
        <v>PH.PA.PU.020701.01</v>
      </c>
      <c r="Q114" s="39" t="str">
        <f t="shared" si="14"/>
        <v>CL.PA.PU.020701.01</v>
      </c>
      <c r="R114" s="39"/>
      <c r="S114" s="39" t="str">
        <f t="shared" si="15"/>
        <v>DR.PA.PU.020701.01</v>
      </c>
      <c r="T114" s="39"/>
      <c r="U114" s="60" t="str">
        <f t="shared" si="8"/>
        <v>IM.PA.PU.020701.01</v>
      </c>
      <c r="V114" s="59"/>
      <c r="W114" s="60" t="str">
        <f t="shared" si="9"/>
        <v>GE.PA.PU.020701.01</v>
      </c>
    </row>
    <row r="115" spans="1:23" s="35" customFormat="1" ht="14" customHeight="1">
      <c r="A115" s="35" t="s">
        <v>2034</v>
      </c>
      <c r="C115" s="38" t="s">
        <v>2217</v>
      </c>
      <c r="E115" s="38" t="s">
        <v>2376</v>
      </c>
      <c r="F115" s="35" t="s">
        <v>1459</v>
      </c>
      <c r="G115" s="35" t="s">
        <v>631</v>
      </c>
      <c r="H115" s="38" t="s">
        <v>2217</v>
      </c>
      <c r="J115" s="39" t="str">
        <f t="shared" si="10"/>
        <v>PA.PU.020702</v>
      </c>
      <c r="K115" s="38" t="s">
        <v>2212</v>
      </c>
      <c r="L115" s="35" t="str">
        <f t="shared" si="11"/>
        <v>Crackles/rales</v>
      </c>
      <c r="M115" s="39" t="str">
        <f t="shared" si="12"/>
        <v>PI.PA.PU.020702.01</v>
      </c>
      <c r="N115" s="39"/>
      <c r="O115" s="39" t="str">
        <f t="shared" si="13"/>
        <v>PH.PA.PU.020702.01</v>
      </c>
      <c r="Q115" s="39" t="str">
        <f t="shared" si="14"/>
        <v>CL.PA.PU.020702.01</v>
      </c>
      <c r="R115" s="39"/>
      <c r="S115" s="39" t="str">
        <f t="shared" si="15"/>
        <v>DR.PA.PU.020702.01</v>
      </c>
      <c r="T115" s="39"/>
      <c r="U115" s="60" t="str">
        <f t="shared" si="8"/>
        <v>IM.PA.PU.020702.01</v>
      </c>
      <c r="V115" s="59"/>
      <c r="W115" s="60" t="str">
        <f t="shared" si="9"/>
        <v>GE.PA.PU.020702.01</v>
      </c>
    </row>
    <row r="116" spans="1:23" s="35" customFormat="1" ht="14" customHeight="1">
      <c r="A116" s="35" t="s">
        <v>2034</v>
      </c>
      <c r="C116" s="38" t="s">
        <v>2217</v>
      </c>
      <c r="E116" s="38" t="s">
        <v>2376</v>
      </c>
      <c r="F116" s="35" t="s">
        <v>1459</v>
      </c>
      <c r="G116" s="35" t="s">
        <v>937</v>
      </c>
      <c r="H116" s="38" t="s">
        <v>2219</v>
      </c>
      <c r="J116" s="39" t="str">
        <f t="shared" si="10"/>
        <v>PA.PU.020703</v>
      </c>
      <c r="K116" s="38" t="s">
        <v>2212</v>
      </c>
      <c r="L116" s="35" t="str">
        <f t="shared" si="11"/>
        <v>Wheezing</v>
      </c>
      <c r="M116" s="39" t="str">
        <f t="shared" si="12"/>
        <v>PI.PA.PU.020703.01</v>
      </c>
      <c r="N116" s="39"/>
      <c r="O116" s="39" t="str">
        <f t="shared" si="13"/>
        <v>PH.PA.PU.020703.01</v>
      </c>
      <c r="Q116" s="39" t="str">
        <f t="shared" si="14"/>
        <v>CL.PA.PU.020703.01</v>
      </c>
      <c r="R116" s="39"/>
      <c r="S116" s="39" t="str">
        <f t="shared" si="15"/>
        <v>DR.PA.PU.020703.01</v>
      </c>
      <c r="T116" s="39"/>
      <c r="U116" s="60" t="str">
        <f t="shared" si="8"/>
        <v>IM.PA.PU.020703.01</v>
      </c>
      <c r="V116" s="59"/>
      <c r="W116" s="60" t="str">
        <f t="shared" si="9"/>
        <v>GE.PA.PU.020703.01</v>
      </c>
    </row>
    <row r="117" spans="1:23" s="35" customFormat="1" ht="14" customHeight="1">
      <c r="A117" s="35" t="s">
        <v>2034</v>
      </c>
      <c r="C117" s="38" t="s">
        <v>2217</v>
      </c>
      <c r="E117" s="38" t="s">
        <v>2376</v>
      </c>
      <c r="F117" s="35" t="s">
        <v>1459</v>
      </c>
      <c r="G117" s="35" t="s">
        <v>938</v>
      </c>
      <c r="H117" s="38" t="s">
        <v>2063</v>
      </c>
      <c r="J117" s="39" t="str">
        <f t="shared" si="10"/>
        <v>PA.PU.020704</v>
      </c>
      <c r="K117" s="38" t="s">
        <v>2212</v>
      </c>
      <c r="L117" s="35" t="str">
        <f t="shared" si="11"/>
        <v>Stridor</v>
      </c>
      <c r="M117" s="39" t="str">
        <f t="shared" si="12"/>
        <v>PI.PA.PU.020704.01</v>
      </c>
      <c r="N117" s="39"/>
      <c r="O117" s="39" t="str">
        <f t="shared" si="13"/>
        <v>PH.PA.PU.020704.01</v>
      </c>
      <c r="Q117" s="39" t="str">
        <f t="shared" si="14"/>
        <v>CL.PA.PU.020704.01</v>
      </c>
      <c r="R117" s="39"/>
      <c r="S117" s="39" t="str">
        <f t="shared" si="15"/>
        <v>DR.PA.PU.020704.01</v>
      </c>
      <c r="T117" s="39"/>
      <c r="U117" s="60" t="str">
        <f t="shared" si="8"/>
        <v>IM.PA.PU.020704.01</v>
      </c>
      <c r="V117" s="59"/>
      <c r="W117" s="60" t="str">
        <f t="shared" si="9"/>
        <v>GE.PA.PU.020704.01</v>
      </c>
    </row>
    <row r="118" spans="1:23" s="35" customFormat="1" ht="14" customHeight="1">
      <c r="A118" s="35" t="s">
        <v>2034</v>
      </c>
      <c r="C118" s="38" t="s">
        <v>2217</v>
      </c>
      <c r="E118" s="38" t="s">
        <v>2376</v>
      </c>
      <c r="F118" s="35" t="s">
        <v>1459</v>
      </c>
      <c r="G118" s="35" t="s">
        <v>939</v>
      </c>
      <c r="H118" s="38" t="s">
        <v>2065</v>
      </c>
      <c r="J118" s="39" t="str">
        <f t="shared" si="10"/>
        <v>PA.PU.020705</v>
      </c>
      <c r="K118" s="38" t="s">
        <v>2212</v>
      </c>
      <c r="L118" s="35" t="str">
        <f t="shared" si="11"/>
        <v>On inspiration</v>
      </c>
      <c r="M118" s="39" t="str">
        <f t="shared" si="12"/>
        <v>PI.PA.PU.020705.01</v>
      </c>
      <c r="N118" s="39"/>
      <c r="O118" s="39" t="str">
        <f t="shared" si="13"/>
        <v>PH.PA.PU.020705.01</v>
      </c>
      <c r="Q118" s="39" t="str">
        <f t="shared" si="14"/>
        <v>CL.PA.PU.020705.01</v>
      </c>
      <c r="R118" s="39"/>
      <c r="S118" s="39" t="str">
        <f t="shared" si="15"/>
        <v>DR.PA.PU.020705.01</v>
      </c>
      <c r="T118" s="39"/>
      <c r="U118" s="60" t="str">
        <f t="shared" si="8"/>
        <v>IM.PA.PU.020705.01</v>
      </c>
      <c r="V118" s="59"/>
      <c r="W118" s="60" t="str">
        <f t="shared" si="9"/>
        <v>GE.PA.PU.020705.01</v>
      </c>
    </row>
    <row r="119" spans="1:23" s="35" customFormat="1" ht="14" customHeight="1">
      <c r="A119" s="35" t="s">
        <v>2034</v>
      </c>
      <c r="C119" s="38" t="s">
        <v>2217</v>
      </c>
      <c r="E119" s="38" t="s">
        <v>2376</v>
      </c>
      <c r="F119" s="35" t="s">
        <v>1459</v>
      </c>
      <c r="G119" s="35" t="s">
        <v>1115</v>
      </c>
      <c r="H119" s="38" t="s">
        <v>2222</v>
      </c>
      <c r="J119" s="39" t="str">
        <f t="shared" si="10"/>
        <v>PA.PU.020706</v>
      </c>
      <c r="K119" s="38" t="s">
        <v>2212</v>
      </c>
      <c r="L119" s="35" t="str">
        <f t="shared" si="11"/>
        <v>On expiration</v>
      </c>
      <c r="M119" s="39" t="str">
        <f t="shared" si="12"/>
        <v>PI.PA.PU.020706.01</v>
      </c>
      <c r="N119" s="39"/>
      <c r="O119" s="39" t="str">
        <f t="shared" si="13"/>
        <v>PH.PA.PU.020706.01</v>
      </c>
      <c r="Q119" s="39" t="str">
        <f t="shared" si="14"/>
        <v>CL.PA.PU.020706.01</v>
      </c>
      <c r="R119" s="39"/>
      <c r="S119" s="39" t="str">
        <f t="shared" si="15"/>
        <v>DR.PA.PU.020706.01</v>
      </c>
      <c r="T119" s="39"/>
      <c r="U119" s="60" t="str">
        <f t="shared" si="8"/>
        <v>IM.PA.PU.020706.01</v>
      </c>
      <c r="V119" s="59"/>
      <c r="W119" s="60" t="str">
        <f t="shared" si="9"/>
        <v>GE.PA.PU.020706.01</v>
      </c>
    </row>
    <row r="120" spans="1:23" s="35" customFormat="1" ht="14" customHeight="1">
      <c r="A120" s="35" t="s">
        <v>2034</v>
      </c>
      <c r="C120" s="38" t="s">
        <v>2217</v>
      </c>
      <c r="E120" s="38" t="s">
        <v>2376</v>
      </c>
      <c r="F120" s="35" t="s">
        <v>1459</v>
      </c>
      <c r="G120" s="35" t="s">
        <v>940</v>
      </c>
      <c r="H120" s="38" t="s">
        <v>2376</v>
      </c>
      <c r="J120" s="39" t="str">
        <f t="shared" si="10"/>
        <v>PA.PU.020707</v>
      </c>
      <c r="K120" s="38" t="s">
        <v>2212</v>
      </c>
      <c r="L120" s="35" t="str">
        <f t="shared" si="11"/>
        <v>Fine</v>
      </c>
      <c r="M120" s="39" t="str">
        <f t="shared" si="12"/>
        <v>PI.PA.PU.020707.01</v>
      </c>
      <c r="N120" s="39"/>
      <c r="O120" s="39" t="str">
        <f t="shared" si="13"/>
        <v>PH.PA.PU.020707.01</v>
      </c>
      <c r="Q120" s="39" t="str">
        <f t="shared" si="14"/>
        <v>CL.PA.PU.020707.01</v>
      </c>
      <c r="R120" s="39"/>
      <c r="S120" s="39" t="str">
        <f t="shared" si="15"/>
        <v>DR.PA.PU.020707.01</v>
      </c>
      <c r="T120" s="39"/>
      <c r="U120" s="60" t="str">
        <f t="shared" si="8"/>
        <v>IM.PA.PU.020707.01</v>
      </c>
      <c r="V120" s="59"/>
      <c r="W120" s="60" t="str">
        <f t="shared" si="9"/>
        <v>GE.PA.PU.020707.01</v>
      </c>
    </row>
    <row r="121" spans="1:23" s="35" customFormat="1" ht="14" customHeight="1">
      <c r="A121" s="35" t="s">
        <v>2034</v>
      </c>
      <c r="C121" s="38" t="s">
        <v>2217</v>
      </c>
      <c r="E121" s="38" t="s">
        <v>2376</v>
      </c>
      <c r="F121" s="35" t="s">
        <v>1459</v>
      </c>
      <c r="G121" s="35" t="s">
        <v>941</v>
      </c>
      <c r="H121" s="38" t="s">
        <v>2378</v>
      </c>
      <c r="J121" s="39" t="str">
        <f t="shared" si="10"/>
        <v>PA.PU.020708</v>
      </c>
      <c r="K121" s="38" t="s">
        <v>2212</v>
      </c>
      <c r="L121" s="35" t="str">
        <f t="shared" si="11"/>
        <v>Coarse</v>
      </c>
      <c r="M121" s="39" t="str">
        <f t="shared" si="12"/>
        <v>PI.PA.PU.020708.01</v>
      </c>
      <c r="N121" s="39"/>
      <c r="O121" s="39" t="str">
        <f t="shared" si="13"/>
        <v>PH.PA.PU.020708.01</v>
      </c>
      <c r="Q121" s="39" t="str">
        <f t="shared" si="14"/>
        <v>CL.PA.PU.020708.01</v>
      </c>
      <c r="R121" s="39"/>
      <c r="S121" s="39" t="str">
        <f t="shared" si="15"/>
        <v>DR.PA.PU.020708.01</v>
      </c>
      <c r="T121" s="39"/>
      <c r="U121" s="60" t="str">
        <f t="shared" si="8"/>
        <v>IM.PA.PU.020708.01</v>
      </c>
      <c r="V121" s="59"/>
      <c r="W121" s="60" t="str">
        <f t="shared" si="9"/>
        <v>GE.PA.PU.020708.01</v>
      </c>
    </row>
    <row r="122" spans="1:23" s="35" customFormat="1" ht="14" customHeight="1">
      <c r="A122" s="35" t="s">
        <v>2034</v>
      </c>
      <c r="C122" s="38" t="s">
        <v>2217</v>
      </c>
      <c r="E122" s="38" t="s">
        <v>2376</v>
      </c>
      <c r="F122" s="35" t="s">
        <v>1459</v>
      </c>
      <c r="G122" s="35" t="s">
        <v>942</v>
      </c>
      <c r="H122" s="38" t="s">
        <v>2380</v>
      </c>
      <c r="J122" s="39" t="str">
        <f t="shared" si="10"/>
        <v>PA.PU.020709</v>
      </c>
      <c r="K122" s="38" t="s">
        <v>2212</v>
      </c>
      <c r="L122" s="35" t="str">
        <f t="shared" si="11"/>
        <v>Audible</v>
      </c>
      <c r="M122" s="39" t="str">
        <f t="shared" si="12"/>
        <v>PI.PA.PU.020709.01</v>
      </c>
      <c r="N122" s="39"/>
      <c r="O122" s="39" t="str">
        <f t="shared" si="13"/>
        <v>PH.PA.PU.020709.01</v>
      </c>
      <c r="Q122" s="39" t="str">
        <f t="shared" si="14"/>
        <v>CL.PA.PU.020709.01</v>
      </c>
      <c r="R122" s="39"/>
      <c r="S122" s="39" t="str">
        <f t="shared" si="15"/>
        <v>DR.PA.PU.020709.01</v>
      </c>
      <c r="T122" s="39"/>
      <c r="U122" s="60" t="str">
        <f t="shared" si="8"/>
        <v>IM.PA.PU.020709.01</v>
      </c>
      <c r="V122" s="59"/>
      <c r="W122" s="60" t="str">
        <f t="shared" si="9"/>
        <v>GE.PA.PU.020709.01</v>
      </c>
    </row>
    <row r="123" spans="1:23" s="35" customFormat="1" ht="14" customHeight="1">
      <c r="A123" s="35" t="s">
        <v>2034</v>
      </c>
      <c r="C123" s="38" t="s">
        <v>2217</v>
      </c>
      <c r="E123" s="38" t="s">
        <v>2376</v>
      </c>
      <c r="F123" s="35" t="s">
        <v>1459</v>
      </c>
      <c r="G123" s="35" t="s">
        <v>1112</v>
      </c>
      <c r="H123" s="38" t="s">
        <v>2124</v>
      </c>
      <c r="J123" s="39" t="str">
        <f t="shared" si="10"/>
        <v>PA.PU.020710</v>
      </c>
      <c r="K123" s="38" t="s">
        <v>2212</v>
      </c>
      <c r="L123" s="35" t="str">
        <f t="shared" si="11"/>
        <v>Cleared by coughing</v>
      </c>
      <c r="M123" s="39" t="str">
        <f t="shared" si="12"/>
        <v>PI.PA.PU.020710.01</v>
      </c>
      <c r="N123" s="39"/>
      <c r="O123" s="39" t="str">
        <f t="shared" si="13"/>
        <v>PH.PA.PU.020710.01</v>
      </c>
      <c r="Q123" s="39" t="str">
        <f t="shared" si="14"/>
        <v>CL.PA.PU.020710.01</v>
      </c>
      <c r="R123" s="39"/>
      <c r="S123" s="39" t="str">
        <f t="shared" si="15"/>
        <v>DR.PA.PU.020710.01</v>
      </c>
      <c r="T123" s="39"/>
      <c r="U123" s="60" t="str">
        <f t="shared" si="8"/>
        <v>IM.PA.PU.020710.01</v>
      </c>
      <c r="V123" s="59"/>
      <c r="W123" s="60" t="str">
        <f t="shared" si="9"/>
        <v>GE.PA.PU.020710.01</v>
      </c>
    </row>
    <row r="124" spans="1:23" s="35" customFormat="1" ht="14" customHeight="1">
      <c r="A124" s="35" t="s">
        <v>2034</v>
      </c>
      <c r="C124" s="38" t="s">
        <v>2217</v>
      </c>
      <c r="E124" s="38" t="s">
        <v>2376</v>
      </c>
      <c r="F124" s="35" t="s">
        <v>1459</v>
      </c>
      <c r="G124" s="35" t="s">
        <v>630</v>
      </c>
      <c r="H124" s="38" t="s">
        <v>2126</v>
      </c>
      <c r="J124" s="39" t="str">
        <f t="shared" si="10"/>
        <v>PA.PU.020711</v>
      </c>
      <c r="K124" s="38" t="s">
        <v>2212</v>
      </c>
      <c r="L124" s="35" t="str">
        <f t="shared" si="11"/>
        <v>Decreased/diminished</v>
      </c>
      <c r="M124" s="39" t="str">
        <f t="shared" si="12"/>
        <v>PI.PA.PU.020711.01</v>
      </c>
      <c r="N124" s="39"/>
      <c r="O124" s="39" t="str">
        <f t="shared" si="13"/>
        <v>PH.PA.PU.020711.01</v>
      </c>
      <c r="Q124" s="39" t="str">
        <f t="shared" si="14"/>
        <v>CL.PA.PU.020711.01</v>
      </c>
      <c r="R124" s="39"/>
      <c r="S124" s="39" t="str">
        <f t="shared" si="15"/>
        <v>DR.PA.PU.020711.01</v>
      </c>
      <c r="T124" s="39"/>
      <c r="U124" s="60" t="str">
        <f t="shared" si="8"/>
        <v>IM.PA.PU.020711.01</v>
      </c>
      <c r="V124" s="59"/>
      <c r="W124" s="60" t="str">
        <f t="shared" si="9"/>
        <v>GE.PA.PU.020711.01</v>
      </c>
    </row>
    <row r="125" spans="1:23" s="35" customFormat="1" ht="14" customHeight="1">
      <c r="A125" s="35" t="s">
        <v>2034</v>
      </c>
      <c r="C125" s="38" t="s">
        <v>2217</v>
      </c>
      <c r="E125" s="38" t="s">
        <v>2376</v>
      </c>
      <c r="F125" s="35" t="s">
        <v>1459</v>
      </c>
      <c r="G125" s="35" t="s">
        <v>629</v>
      </c>
      <c r="H125" s="38" t="s">
        <v>2128</v>
      </c>
      <c r="J125" s="39" t="str">
        <f t="shared" si="10"/>
        <v>PA.PU.020712</v>
      </c>
      <c r="K125" s="38" t="s">
        <v>2212</v>
      </c>
      <c r="L125" s="35" t="str">
        <f t="shared" si="11"/>
        <v>Pleural friction rub</v>
      </c>
      <c r="M125" s="39" t="str">
        <f t="shared" si="12"/>
        <v>PI.PA.PU.020712.01</v>
      </c>
      <c r="N125" s="39"/>
      <c r="O125" s="39" t="str">
        <f t="shared" si="13"/>
        <v>PH.PA.PU.020712.01</v>
      </c>
      <c r="Q125" s="39" t="str">
        <f t="shared" si="14"/>
        <v>CL.PA.PU.020712.01</v>
      </c>
      <c r="R125" s="39"/>
      <c r="S125" s="39" t="str">
        <f t="shared" si="15"/>
        <v>DR.PA.PU.020712.01</v>
      </c>
      <c r="T125" s="39"/>
      <c r="U125" s="60" t="str">
        <f t="shared" si="8"/>
        <v>IM.PA.PU.020712.01</v>
      </c>
      <c r="V125" s="59"/>
      <c r="W125" s="60" t="str">
        <f t="shared" si="9"/>
        <v>GE.PA.PU.020712.01</v>
      </c>
    </row>
    <row r="126" spans="1:23" s="35" customFormat="1" ht="14" customHeight="1">
      <c r="A126" s="35" t="s">
        <v>2034</v>
      </c>
      <c r="C126" s="38" t="s">
        <v>2217</v>
      </c>
      <c r="E126" s="38" t="s">
        <v>2376</v>
      </c>
      <c r="F126" s="35" t="s">
        <v>1459</v>
      </c>
      <c r="G126" s="35" t="s">
        <v>1676</v>
      </c>
      <c r="H126" s="38" t="s">
        <v>2130</v>
      </c>
      <c r="J126" s="39" t="str">
        <f t="shared" si="10"/>
        <v>PA.PU.020713</v>
      </c>
      <c r="K126" s="38" t="s">
        <v>2212</v>
      </c>
      <c r="L126" s="35" t="str">
        <f t="shared" si="11"/>
        <v>Absent</v>
      </c>
      <c r="M126" s="39" t="str">
        <f t="shared" si="12"/>
        <v>PI.PA.PU.020713.01</v>
      </c>
      <c r="N126" s="39"/>
      <c r="O126" s="39" t="str">
        <f t="shared" si="13"/>
        <v>PH.PA.PU.020713.01</v>
      </c>
      <c r="Q126" s="39" t="str">
        <f t="shared" si="14"/>
        <v>CL.PA.PU.020713.01</v>
      </c>
      <c r="R126" s="39"/>
      <c r="S126" s="39" t="str">
        <f t="shared" si="15"/>
        <v>DR.PA.PU.020713.01</v>
      </c>
      <c r="T126" s="39"/>
      <c r="U126" s="60" t="str">
        <f t="shared" si="8"/>
        <v>IM.PA.PU.020713.01</v>
      </c>
      <c r="V126" s="59"/>
      <c r="W126" s="60" t="str">
        <f t="shared" si="9"/>
        <v>GE.PA.PU.020713.01</v>
      </c>
    </row>
    <row r="127" spans="1:23" s="35" customFormat="1" ht="14" customHeight="1">
      <c r="A127" s="35" t="s">
        <v>2034</v>
      </c>
      <c r="C127" s="38" t="s">
        <v>2217</v>
      </c>
      <c r="E127" s="38" t="s">
        <v>2376</v>
      </c>
      <c r="F127" s="35" t="s">
        <v>1459</v>
      </c>
      <c r="G127" s="35" t="s">
        <v>1269</v>
      </c>
      <c r="H127" s="38" t="s">
        <v>2296</v>
      </c>
      <c r="J127" s="39" t="str">
        <f t="shared" si="10"/>
        <v>PA.PU.020714</v>
      </c>
      <c r="K127" s="38" t="s">
        <v>2212</v>
      </c>
      <c r="L127" s="35" t="str">
        <f t="shared" si="11"/>
        <v>Rhonchi</v>
      </c>
      <c r="M127" s="39" t="str">
        <f t="shared" si="12"/>
        <v>PI.PA.PU.020714.01</v>
      </c>
      <c r="N127" s="39"/>
      <c r="O127" s="39" t="str">
        <f t="shared" si="13"/>
        <v>PH.PA.PU.020714.01</v>
      </c>
      <c r="Q127" s="39" t="str">
        <f t="shared" si="14"/>
        <v>CL.PA.PU.020714.01</v>
      </c>
      <c r="R127" s="39"/>
      <c r="S127" s="39" t="str">
        <f t="shared" si="15"/>
        <v>DR.PA.PU.020714.01</v>
      </c>
      <c r="T127" s="39"/>
      <c r="U127" s="60" t="str">
        <f t="shared" si="8"/>
        <v>IM.PA.PU.020714.01</v>
      </c>
      <c r="V127" s="59"/>
      <c r="W127" s="60" t="str">
        <f t="shared" si="9"/>
        <v>GE.PA.PU.020714.01</v>
      </c>
    </row>
    <row r="128" spans="1:23" s="35" customFormat="1" ht="14" customHeight="1">
      <c r="A128" s="35" t="s">
        <v>2034</v>
      </c>
      <c r="C128" s="38" t="s">
        <v>2217</v>
      </c>
      <c r="D128" s="35" t="s">
        <v>1460</v>
      </c>
      <c r="E128" s="38" t="s">
        <v>2378</v>
      </c>
      <c r="F128" s="35" t="s">
        <v>1461</v>
      </c>
      <c r="G128" s="35" t="s">
        <v>1324</v>
      </c>
      <c r="H128" s="38" t="s">
        <v>2212</v>
      </c>
      <c r="J128" s="39" t="str">
        <f t="shared" si="10"/>
        <v>PA.PU.020801</v>
      </c>
      <c r="K128" s="38" t="s">
        <v>2212</v>
      </c>
      <c r="L128" s="35" t="str">
        <f t="shared" si="11"/>
        <v>Clear</v>
      </c>
      <c r="M128" s="39" t="str">
        <f t="shared" si="12"/>
        <v>PI.PA.PU.020801.01</v>
      </c>
      <c r="N128" s="39"/>
      <c r="O128" s="39" t="str">
        <f t="shared" si="13"/>
        <v>PH.PA.PU.020801.01</v>
      </c>
      <c r="Q128" s="39" t="str">
        <f t="shared" si="14"/>
        <v>CL.PA.PU.020801.01</v>
      </c>
      <c r="R128" s="39"/>
      <c r="S128" s="39" t="str">
        <f t="shared" si="15"/>
        <v>DR.PA.PU.020801.01</v>
      </c>
      <c r="T128" s="39"/>
      <c r="U128" s="60" t="str">
        <f t="shared" si="8"/>
        <v>IM.PA.PU.020801.01</v>
      </c>
      <c r="V128" s="59"/>
      <c r="W128" s="60" t="str">
        <f t="shared" si="9"/>
        <v>GE.PA.PU.020801.01</v>
      </c>
    </row>
    <row r="129" spans="1:23" s="35" customFormat="1" ht="14" customHeight="1">
      <c r="A129" s="35" t="s">
        <v>2034</v>
      </c>
      <c r="C129" s="38" t="s">
        <v>2217</v>
      </c>
      <c r="E129" s="38" t="s">
        <v>2378</v>
      </c>
      <c r="F129" s="35" t="s">
        <v>1461</v>
      </c>
      <c r="G129" s="35" t="s">
        <v>631</v>
      </c>
      <c r="H129" s="38" t="s">
        <v>2217</v>
      </c>
      <c r="J129" s="39" t="str">
        <f t="shared" si="10"/>
        <v>PA.PU.020802</v>
      </c>
      <c r="K129" s="38" t="s">
        <v>2212</v>
      </c>
      <c r="L129" s="35" t="str">
        <f t="shared" si="11"/>
        <v>Crackles/rales</v>
      </c>
      <c r="M129" s="39" t="str">
        <f t="shared" si="12"/>
        <v>PI.PA.PU.020802.01</v>
      </c>
      <c r="N129" s="39"/>
      <c r="O129" s="39" t="str">
        <f t="shared" si="13"/>
        <v>PH.PA.PU.020802.01</v>
      </c>
      <c r="Q129" s="39" t="str">
        <f t="shared" si="14"/>
        <v>CL.PA.PU.020802.01</v>
      </c>
      <c r="R129" s="39"/>
      <c r="S129" s="39" t="str">
        <f t="shared" si="15"/>
        <v>DR.PA.PU.020802.01</v>
      </c>
      <c r="T129" s="39"/>
      <c r="U129" s="60" t="str">
        <f t="shared" si="8"/>
        <v>IM.PA.PU.020802.01</v>
      </c>
      <c r="V129" s="59"/>
      <c r="W129" s="60" t="str">
        <f t="shared" si="9"/>
        <v>GE.PA.PU.020802.01</v>
      </c>
    </row>
    <row r="130" spans="1:23" s="35" customFormat="1" ht="14" customHeight="1">
      <c r="A130" s="35" t="s">
        <v>2034</v>
      </c>
      <c r="C130" s="38" t="s">
        <v>2217</v>
      </c>
      <c r="E130" s="38" t="s">
        <v>2378</v>
      </c>
      <c r="F130" s="35" t="s">
        <v>1461</v>
      </c>
      <c r="G130" s="35" t="s">
        <v>937</v>
      </c>
      <c r="H130" s="38" t="s">
        <v>2219</v>
      </c>
      <c r="J130" s="39" t="str">
        <f t="shared" si="10"/>
        <v>PA.PU.020803</v>
      </c>
      <c r="K130" s="38" t="s">
        <v>2212</v>
      </c>
      <c r="L130" s="35" t="str">
        <f t="shared" si="11"/>
        <v>Wheezing</v>
      </c>
      <c r="M130" s="39" t="str">
        <f t="shared" si="12"/>
        <v>PI.PA.PU.020803.01</v>
      </c>
      <c r="N130" s="39"/>
      <c r="O130" s="39" t="str">
        <f t="shared" si="13"/>
        <v>PH.PA.PU.020803.01</v>
      </c>
      <c r="Q130" s="39" t="str">
        <f t="shared" si="14"/>
        <v>CL.PA.PU.020803.01</v>
      </c>
      <c r="R130" s="39"/>
      <c r="S130" s="39" t="str">
        <f t="shared" si="15"/>
        <v>DR.PA.PU.020803.01</v>
      </c>
      <c r="T130" s="39"/>
      <c r="U130" s="60" t="str">
        <f t="shared" si="8"/>
        <v>IM.PA.PU.020803.01</v>
      </c>
      <c r="V130" s="59"/>
      <c r="W130" s="60" t="str">
        <f t="shared" si="9"/>
        <v>GE.PA.PU.020803.01</v>
      </c>
    </row>
    <row r="131" spans="1:23" s="35" customFormat="1" ht="14" customHeight="1">
      <c r="A131" s="35" t="s">
        <v>2034</v>
      </c>
      <c r="C131" s="38" t="s">
        <v>2217</v>
      </c>
      <c r="E131" s="38" t="s">
        <v>2378</v>
      </c>
      <c r="F131" s="35" t="s">
        <v>1461</v>
      </c>
      <c r="G131" s="35" t="s">
        <v>1640</v>
      </c>
      <c r="H131" s="38" t="s">
        <v>2063</v>
      </c>
      <c r="J131" s="39" t="str">
        <f t="shared" si="10"/>
        <v>PA.PU.020804</v>
      </c>
      <c r="K131" s="38" t="s">
        <v>2212</v>
      </c>
      <c r="L131" s="35" t="str">
        <f t="shared" si="11"/>
        <v>Stidor</v>
      </c>
      <c r="M131" s="39" t="str">
        <f t="shared" si="12"/>
        <v>PI.PA.PU.020804.01</v>
      </c>
      <c r="N131" s="39"/>
      <c r="O131" s="39" t="str">
        <f t="shared" si="13"/>
        <v>PH.PA.PU.020804.01</v>
      </c>
      <c r="Q131" s="39" t="str">
        <f t="shared" si="14"/>
        <v>CL.PA.PU.020804.01</v>
      </c>
      <c r="R131" s="39"/>
      <c r="S131" s="39" t="str">
        <f t="shared" si="15"/>
        <v>DR.PA.PU.020804.01</v>
      </c>
      <c r="T131" s="39"/>
      <c r="U131" s="60" t="str">
        <f t="shared" ref="U131:U194" si="16">CONCATENATE("IM.",J131, ".",K131)</f>
        <v>IM.PA.PU.020804.01</v>
      </c>
      <c r="V131" s="59"/>
      <c r="W131" s="60" t="str">
        <f t="shared" ref="W131:W194" si="17">CONCATENATE("GE.",J131, ".",K131)</f>
        <v>GE.PA.PU.020804.01</v>
      </c>
    </row>
    <row r="132" spans="1:23" s="35" customFormat="1" ht="14" customHeight="1">
      <c r="A132" s="35" t="s">
        <v>2034</v>
      </c>
      <c r="C132" s="38" t="s">
        <v>2217</v>
      </c>
      <c r="E132" s="38" t="s">
        <v>2378</v>
      </c>
      <c r="F132" s="35" t="s">
        <v>1461</v>
      </c>
      <c r="G132" s="35" t="s">
        <v>939</v>
      </c>
      <c r="H132" s="38" t="s">
        <v>2065</v>
      </c>
      <c r="J132" s="39" t="str">
        <f t="shared" si="10"/>
        <v>PA.PU.020805</v>
      </c>
      <c r="K132" s="38" t="s">
        <v>2212</v>
      </c>
      <c r="L132" s="35" t="str">
        <f t="shared" si="11"/>
        <v>On inspiration</v>
      </c>
      <c r="M132" s="39" t="str">
        <f t="shared" si="12"/>
        <v>PI.PA.PU.020805.01</v>
      </c>
      <c r="N132" s="39"/>
      <c r="O132" s="39" t="str">
        <f t="shared" si="13"/>
        <v>PH.PA.PU.020805.01</v>
      </c>
      <c r="Q132" s="39" t="str">
        <f t="shared" si="14"/>
        <v>CL.PA.PU.020805.01</v>
      </c>
      <c r="R132" s="39"/>
      <c r="S132" s="39" t="str">
        <f t="shared" si="15"/>
        <v>DR.PA.PU.020805.01</v>
      </c>
      <c r="T132" s="39"/>
      <c r="U132" s="60" t="str">
        <f t="shared" si="16"/>
        <v>IM.PA.PU.020805.01</v>
      </c>
      <c r="V132" s="59"/>
      <c r="W132" s="60" t="str">
        <f t="shared" si="17"/>
        <v>GE.PA.PU.020805.01</v>
      </c>
    </row>
    <row r="133" spans="1:23" s="35" customFormat="1" ht="14" customHeight="1">
      <c r="A133" s="35" t="s">
        <v>2034</v>
      </c>
      <c r="C133" s="38" t="s">
        <v>2217</v>
      </c>
      <c r="E133" s="38" t="s">
        <v>2378</v>
      </c>
      <c r="F133" s="35" t="s">
        <v>1461</v>
      </c>
      <c r="G133" s="35" t="s">
        <v>1115</v>
      </c>
      <c r="H133" s="38" t="s">
        <v>2222</v>
      </c>
      <c r="J133" s="39" t="str">
        <f t="shared" si="10"/>
        <v>PA.PU.020806</v>
      </c>
      <c r="K133" s="38" t="s">
        <v>2212</v>
      </c>
      <c r="L133" s="35" t="str">
        <f t="shared" si="11"/>
        <v>On expiration</v>
      </c>
      <c r="M133" s="39" t="str">
        <f t="shared" si="12"/>
        <v>PI.PA.PU.020806.01</v>
      </c>
      <c r="N133" s="39"/>
      <c r="O133" s="39" t="str">
        <f t="shared" si="13"/>
        <v>PH.PA.PU.020806.01</v>
      </c>
      <c r="Q133" s="39" t="str">
        <f t="shared" si="14"/>
        <v>CL.PA.PU.020806.01</v>
      </c>
      <c r="R133" s="39"/>
      <c r="S133" s="39" t="str">
        <f t="shared" si="15"/>
        <v>DR.PA.PU.020806.01</v>
      </c>
      <c r="T133" s="39"/>
      <c r="U133" s="60" t="str">
        <f t="shared" si="16"/>
        <v>IM.PA.PU.020806.01</v>
      </c>
      <c r="V133" s="59"/>
      <c r="W133" s="60" t="str">
        <f t="shared" si="17"/>
        <v>GE.PA.PU.020806.01</v>
      </c>
    </row>
    <row r="134" spans="1:23" s="35" customFormat="1" ht="14" customHeight="1">
      <c r="A134" s="35" t="s">
        <v>2034</v>
      </c>
      <c r="C134" s="38" t="s">
        <v>2217</v>
      </c>
      <c r="E134" s="38" t="s">
        <v>2378</v>
      </c>
      <c r="F134" s="35" t="s">
        <v>1461</v>
      </c>
      <c r="G134" s="35" t="s">
        <v>940</v>
      </c>
      <c r="H134" s="38" t="s">
        <v>2376</v>
      </c>
      <c r="J134" s="39" t="str">
        <f t="shared" si="10"/>
        <v>PA.PU.020807</v>
      </c>
      <c r="K134" s="38" t="s">
        <v>2212</v>
      </c>
      <c r="L134" s="35" t="str">
        <f t="shared" si="11"/>
        <v>Fine</v>
      </c>
      <c r="M134" s="39" t="str">
        <f t="shared" si="12"/>
        <v>PI.PA.PU.020807.01</v>
      </c>
      <c r="N134" s="39"/>
      <c r="O134" s="39" t="str">
        <f t="shared" si="13"/>
        <v>PH.PA.PU.020807.01</v>
      </c>
      <c r="Q134" s="39" t="str">
        <f t="shared" si="14"/>
        <v>CL.PA.PU.020807.01</v>
      </c>
      <c r="R134" s="39"/>
      <c r="S134" s="39" t="str">
        <f t="shared" si="15"/>
        <v>DR.PA.PU.020807.01</v>
      </c>
      <c r="T134" s="39"/>
      <c r="U134" s="60" t="str">
        <f t="shared" si="16"/>
        <v>IM.PA.PU.020807.01</v>
      </c>
      <c r="V134" s="59"/>
      <c r="W134" s="60" t="str">
        <f t="shared" si="17"/>
        <v>GE.PA.PU.020807.01</v>
      </c>
    </row>
    <row r="135" spans="1:23" s="35" customFormat="1" ht="14" customHeight="1">
      <c r="A135" s="35" t="s">
        <v>2034</v>
      </c>
      <c r="C135" s="38" t="s">
        <v>2217</v>
      </c>
      <c r="E135" s="38" t="s">
        <v>2378</v>
      </c>
      <c r="F135" s="35" t="s">
        <v>1461</v>
      </c>
      <c r="G135" s="35" t="s">
        <v>941</v>
      </c>
      <c r="H135" s="38" t="s">
        <v>2378</v>
      </c>
      <c r="J135" s="39" t="str">
        <f t="shared" si="10"/>
        <v>PA.PU.020808</v>
      </c>
      <c r="K135" s="38" t="s">
        <v>2212</v>
      </c>
      <c r="L135" s="35" t="str">
        <f t="shared" si="11"/>
        <v>Coarse</v>
      </c>
      <c r="M135" s="39" t="str">
        <f t="shared" si="12"/>
        <v>PI.PA.PU.020808.01</v>
      </c>
      <c r="N135" s="39"/>
      <c r="O135" s="39" t="str">
        <f t="shared" si="13"/>
        <v>PH.PA.PU.020808.01</v>
      </c>
      <c r="Q135" s="39" t="str">
        <f t="shared" si="14"/>
        <v>CL.PA.PU.020808.01</v>
      </c>
      <c r="R135" s="39"/>
      <c r="S135" s="39" t="str">
        <f t="shared" si="15"/>
        <v>DR.PA.PU.020808.01</v>
      </c>
      <c r="T135" s="39"/>
      <c r="U135" s="60" t="str">
        <f t="shared" si="16"/>
        <v>IM.PA.PU.020808.01</v>
      </c>
      <c r="V135" s="59"/>
      <c r="W135" s="60" t="str">
        <f t="shared" si="17"/>
        <v>GE.PA.PU.020808.01</v>
      </c>
    </row>
    <row r="136" spans="1:23" s="35" customFormat="1" ht="14" customHeight="1">
      <c r="A136" s="35" t="s">
        <v>2034</v>
      </c>
      <c r="C136" s="38" t="s">
        <v>2217</v>
      </c>
      <c r="E136" s="38" t="s">
        <v>2378</v>
      </c>
      <c r="F136" s="35" t="s">
        <v>1461</v>
      </c>
      <c r="G136" s="35" t="s">
        <v>942</v>
      </c>
      <c r="H136" s="38" t="s">
        <v>2380</v>
      </c>
      <c r="J136" s="39" t="str">
        <f t="shared" si="10"/>
        <v>PA.PU.020809</v>
      </c>
      <c r="K136" s="38" t="s">
        <v>2212</v>
      </c>
      <c r="L136" s="35" t="str">
        <f t="shared" si="11"/>
        <v>Audible</v>
      </c>
      <c r="M136" s="39" t="str">
        <f t="shared" si="12"/>
        <v>PI.PA.PU.020809.01</v>
      </c>
      <c r="N136" s="39"/>
      <c r="O136" s="39" t="str">
        <f t="shared" si="13"/>
        <v>PH.PA.PU.020809.01</v>
      </c>
      <c r="Q136" s="39" t="str">
        <f t="shared" si="14"/>
        <v>CL.PA.PU.020809.01</v>
      </c>
      <c r="R136" s="39"/>
      <c r="S136" s="39" t="str">
        <f t="shared" si="15"/>
        <v>DR.PA.PU.020809.01</v>
      </c>
      <c r="T136" s="39"/>
      <c r="U136" s="60" t="str">
        <f t="shared" si="16"/>
        <v>IM.PA.PU.020809.01</v>
      </c>
      <c r="V136" s="59"/>
      <c r="W136" s="60" t="str">
        <f t="shared" si="17"/>
        <v>GE.PA.PU.020809.01</v>
      </c>
    </row>
    <row r="137" spans="1:23" s="35" customFormat="1" ht="14" customHeight="1">
      <c r="A137" s="35" t="s">
        <v>2034</v>
      </c>
      <c r="C137" s="38" t="s">
        <v>2217</v>
      </c>
      <c r="E137" s="38" t="s">
        <v>2378</v>
      </c>
      <c r="F137" s="35" t="s">
        <v>1461</v>
      </c>
      <c r="G137" s="35" t="s">
        <v>1112</v>
      </c>
      <c r="H137" s="38" t="s">
        <v>2124</v>
      </c>
      <c r="J137" s="39" t="str">
        <f t="shared" si="10"/>
        <v>PA.PU.020810</v>
      </c>
      <c r="K137" s="38" t="s">
        <v>2212</v>
      </c>
      <c r="L137" s="35" t="str">
        <f t="shared" si="11"/>
        <v>Cleared by coughing</v>
      </c>
      <c r="M137" s="39" t="str">
        <f t="shared" si="12"/>
        <v>PI.PA.PU.020810.01</v>
      </c>
      <c r="N137" s="39"/>
      <c r="O137" s="39" t="str">
        <f t="shared" si="13"/>
        <v>PH.PA.PU.020810.01</v>
      </c>
      <c r="Q137" s="39" t="str">
        <f t="shared" si="14"/>
        <v>CL.PA.PU.020810.01</v>
      </c>
      <c r="R137" s="39"/>
      <c r="S137" s="39" t="str">
        <f t="shared" si="15"/>
        <v>DR.PA.PU.020810.01</v>
      </c>
      <c r="T137" s="39"/>
      <c r="U137" s="60" t="str">
        <f t="shared" si="16"/>
        <v>IM.PA.PU.020810.01</v>
      </c>
      <c r="V137" s="59"/>
      <c r="W137" s="60" t="str">
        <f t="shared" si="17"/>
        <v>GE.PA.PU.020810.01</v>
      </c>
    </row>
    <row r="138" spans="1:23" s="35" customFormat="1" ht="14" customHeight="1">
      <c r="A138" s="35" t="s">
        <v>2034</v>
      </c>
      <c r="C138" s="38" t="s">
        <v>2217</v>
      </c>
      <c r="E138" s="38" t="s">
        <v>2378</v>
      </c>
      <c r="F138" s="35" t="s">
        <v>1461</v>
      </c>
      <c r="G138" s="35" t="s">
        <v>630</v>
      </c>
      <c r="H138" s="38" t="s">
        <v>2126</v>
      </c>
      <c r="J138" s="39" t="str">
        <f t="shared" si="10"/>
        <v>PA.PU.020811</v>
      </c>
      <c r="K138" s="38" t="s">
        <v>2212</v>
      </c>
      <c r="L138" s="35" t="str">
        <f t="shared" si="11"/>
        <v>Decreased/diminished</v>
      </c>
      <c r="M138" s="39" t="str">
        <f t="shared" si="12"/>
        <v>PI.PA.PU.020811.01</v>
      </c>
      <c r="N138" s="39"/>
      <c r="O138" s="39" t="str">
        <f t="shared" si="13"/>
        <v>PH.PA.PU.020811.01</v>
      </c>
      <c r="Q138" s="39" t="str">
        <f t="shared" si="14"/>
        <v>CL.PA.PU.020811.01</v>
      </c>
      <c r="R138" s="39"/>
      <c r="S138" s="39" t="str">
        <f t="shared" si="15"/>
        <v>DR.PA.PU.020811.01</v>
      </c>
      <c r="T138" s="39"/>
      <c r="U138" s="60" t="str">
        <f t="shared" si="16"/>
        <v>IM.PA.PU.020811.01</v>
      </c>
      <c r="V138" s="59"/>
      <c r="W138" s="60" t="str">
        <f t="shared" si="17"/>
        <v>GE.PA.PU.020811.01</v>
      </c>
    </row>
    <row r="139" spans="1:23" s="35" customFormat="1" ht="14" customHeight="1">
      <c r="A139" s="35" t="s">
        <v>2034</v>
      </c>
      <c r="C139" s="38" t="s">
        <v>2217</v>
      </c>
      <c r="E139" s="38" t="s">
        <v>2378</v>
      </c>
      <c r="F139" s="35" t="s">
        <v>1461</v>
      </c>
      <c r="G139" s="35" t="s">
        <v>629</v>
      </c>
      <c r="H139" s="38" t="s">
        <v>2128</v>
      </c>
      <c r="J139" s="39" t="str">
        <f t="shared" si="10"/>
        <v>PA.PU.020812</v>
      </c>
      <c r="K139" s="38" t="s">
        <v>2212</v>
      </c>
      <c r="L139" s="35" t="str">
        <f t="shared" si="11"/>
        <v>Pleural friction rub</v>
      </c>
      <c r="M139" s="39" t="str">
        <f t="shared" si="12"/>
        <v>PI.PA.PU.020812.01</v>
      </c>
      <c r="N139" s="39"/>
      <c r="O139" s="39" t="str">
        <f t="shared" si="13"/>
        <v>PH.PA.PU.020812.01</v>
      </c>
      <c r="Q139" s="39" t="str">
        <f t="shared" si="14"/>
        <v>CL.PA.PU.020812.01</v>
      </c>
      <c r="R139" s="39"/>
      <c r="S139" s="39" t="str">
        <f t="shared" si="15"/>
        <v>DR.PA.PU.020812.01</v>
      </c>
      <c r="T139" s="39"/>
      <c r="U139" s="60" t="str">
        <f t="shared" si="16"/>
        <v>IM.PA.PU.020812.01</v>
      </c>
      <c r="V139" s="59"/>
      <c r="W139" s="60" t="str">
        <f t="shared" si="17"/>
        <v>GE.PA.PU.020812.01</v>
      </c>
    </row>
    <row r="140" spans="1:23" s="35" customFormat="1" ht="14" customHeight="1">
      <c r="A140" s="35" t="s">
        <v>2034</v>
      </c>
      <c r="C140" s="38" t="s">
        <v>2217</v>
      </c>
      <c r="E140" s="38" t="s">
        <v>2378</v>
      </c>
      <c r="F140" s="35" t="s">
        <v>1461</v>
      </c>
      <c r="G140" s="35" t="s">
        <v>1676</v>
      </c>
      <c r="H140" s="38" t="s">
        <v>2130</v>
      </c>
      <c r="J140" s="39" t="str">
        <f t="shared" si="10"/>
        <v>PA.PU.020813</v>
      </c>
      <c r="K140" s="38" t="s">
        <v>2212</v>
      </c>
      <c r="L140" s="35" t="str">
        <f t="shared" si="11"/>
        <v>Absent</v>
      </c>
      <c r="M140" s="39" t="str">
        <f t="shared" si="12"/>
        <v>PI.PA.PU.020813.01</v>
      </c>
      <c r="N140" s="39"/>
      <c r="O140" s="39" t="str">
        <f t="shared" si="13"/>
        <v>PH.PA.PU.020813.01</v>
      </c>
      <c r="Q140" s="39" t="str">
        <f t="shared" si="14"/>
        <v>CL.PA.PU.020813.01</v>
      </c>
      <c r="R140" s="39"/>
      <c r="S140" s="39" t="str">
        <f t="shared" si="15"/>
        <v>DR.PA.PU.020813.01</v>
      </c>
      <c r="T140" s="39"/>
      <c r="U140" s="60" t="str">
        <f t="shared" si="16"/>
        <v>IM.PA.PU.020813.01</v>
      </c>
      <c r="V140" s="59"/>
      <c r="W140" s="60" t="str">
        <f t="shared" si="17"/>
        <v>GE.PA.PU.020813.01</v>
      </c>
    </row>
    <row r="141" spans="1:23" s="35" customFormat="1" ht="14" customHeight="1">
      <c r="A141" s="35" t="s">
        <v>2034</v>
      </c>
      <c r="C141" s="38" t="s">
        <v>2217</v>
      </c>
      <c r="E141" s="38" t="s">
        <v>2378</v>
      </c>
      <c r="F141" s="35" t="s">
        <v>1461</v>
      </c>
      <c r="G141" s="35" t="s">
        <v>1269</v>
      </c>
      <c r="H141" s="38" t="s">
        <v>2296</v>
      </c>
      <c r="J141" s="39" t="str">
        <f t="shared" ref="J141:J206" si="18">CONCATENATE("PA.PU.",C141,E141,H141)</f>
        <v>PA.PU.020814</v>
      </c>
      <c r="K141" s="38" t="s">
        <v>2212</v>
      </c>
      <c r="L141" s="35" t="str">
        <f t="shared" ref="L141:L206" si="19">G141</f>
        <v>Rhonchi</v>
      </c>
      <c r="M141" s="39" t="str">
        <f t="shared" ref="M141:M206" si="20">CONCATENATE("PI.",J141,".",K141)</f>
        <v>PI.PA.PU.020814.01</v>
      </c>
      <c r="N141" s="39"/>
      <c r="O141" s="39" t="str">
        <f t="shared" ref="O141:O206" si="21">CONCATENATE("PH.",J141,".",K141)</f>
        <v>PH.PA.PU.020814.01</v>
      </c>
      <c r="Q141" s="39" t="str">
        <f t="shared" ref="Q141:Q206" si="22">CONCATENATE("CL.",J141,".",K141)</f>
        <v>CL.PA.PU.020814.01</v>
      </c>
      <c r="R141" s="39"/>
      <c r="S141" s="39" t="str">
        <f t="shared" si="15"/>
        <v>DR.PA.PU.020814.01</v>
      </c>
      <c r="T141" s="39"/>
      <c r="U141" s="60" t="str">
        <f t="shared" si="16"/>
        <v>IM.PA.PU.020814.01</v>
      </c>
      <c r="V141" s="59"/>
      <c r="W141" s="60" t="str">
        <f t="shared" si="17"/>
        <v>GE.PA.PU.020814.01</v>
      </c>
    </row>
    <row r="142" spans="1:23" s="35" customFormat="1" ht="14" customHeight="1">
      <c r="A142" s="35" t="s">
        <v>2034</v>
      </c>
      <c r="C142" s="38" t="s">
        <v>2217</v>
      </c>
      <c r="D142" s="35" t="s">
        <v>1462</v>
      </c>
      <c r="E142" s="38" t="s">
        <v>2380</v>
      </c>
      <c r="F142" s="35" t="s">
        <v>1463</v>
      </c>
      <c r="G142" s="35" t="s">
        <v>1324</v>
      </c>
      <c r="H142" s="38" t="s">
        <v>2212</v>
      </c>
      <c r="J142" s="39" t="str">
        <f t="shared" si="18"/>
        <v>PA.PU.020901</v>
      </c>
      <c r="K142" s="38" t="s">
        <v>2212</v>
      </c>
      <c r="L142" s="35" t="str">
        <f t="shared" si="19"/>
        <v>Clear</v>
      </c>
      <c r="M142" s="39" t="str">
        <f t="shared" si="20"/>
        <v>PI.PA.PU.020901.01</v>
      </c>
      <c r="N142" s="39"/>
      <c r="O142" s="39" t="str">
        <f t="shared" si="21"/>
        <v>PH.PA.PU.020901.01</v>
      </c>
      <c r="Q142" s="39" t="str">
        <f t="shared" si="22"/>
        <v>CL.PA.PU.020901.01</v>
      </c>
      <c r="R142" s="39"/>
      <c r="S142" s="39" t="str">
        <f t="shared" ref="S142:S207" si="23">CONCATENATE("DR.",J142,".",K142)</f>
        <v>DR.PA.PU.020901.01</v>
      </c>
      <c r="T142" s="39"/>
      <c r="U142" s="60" t="str">
        <f t="shared" si="16"/>
        <v>IM.PA.PU.020901.01</v>
      </c>
      <c r="V142" s="59"/>
      <c r="W142" s="60" t="str">
        <f t="shared" si="17"/>
        <v>GE.PA.PU.020901.01</v>
      </c>
    </row>
    <row r="143" spans="1:23" s="35" customFormat="1" ht="14" customHeight="1">
      <c r="A143" s="35" t="s">
        <v>2034</v>
      </c>
      <c r="C143" s="38" t="s">
        <v>2217</v>
      </c>
      <c r="E143" s="38" t="s">
        <v>2380</v>
      </c>
      <c r="F143" s="35" t="s">
        <v>1463</v>
      </c>
      <c r="G143" s="35" t="s">
        <v>631</v>
      </c>
      <c r="H143" s="38" t="s">
        <v>2217</v>
      </c>
      <c r="J143" s="39" t="str">
        <f t="shared" si="18"/>
        <v>PA.PU.020902</v>
      </c>
      <c r="K143" s="38" t="s">
        <v>2212</v>
      </c>
      <c r="L143" s="35" t="str">
        <f t="shared" si="19"/>
        <v>Crackles/rales</v>
      </c>
      <c r="M143" s="39" t="str">
        <f t="shared" si="20"/>
        <v>PI.PA.PU.020902.01</v>
      </c>
      <c r="N143" s="39"/>
      <c r="O143" s="39" t="str">
        <f t="shared" si="21"/>
        <v>PH.PA.PU.020902.01</v>
      </c>
      <c r="Q143" s="39" t="str">
        <f t="shared" si="22"/>
        <v>CL.PA.PU.020902.01</v>
      </c>
      <c r="R143" s="39"/>
      <c r="S143" s="39" t="str">
        <f t="shared" si="23"/>
        <v>DR.PA.PU.020902.01</v>
      </c>
      <c r="T143" s="39"/>
      <c r="U143" s="60" t="str">
        <f t="shared" si="16"/>
        <v>IM.PA.PU.020902.01</v>
      </c>
      <c r="V143" s="59"/>
      <c r="W143" s="60" t="str">
        <f t="shared" si="17"/>
        <v>GE.PA.PU.020902.01</v>
      </c>
    </row>
    <row r="144" spans="1:23" s="35" customFormat="1" ht="14" customHeight="1">
      <c r="A144" s="35" t="s">
        <v>2034</v>
      </c>
      <c r="C144" s="38" t="s">
        <v>2217</v>
      </c>
      <c r="E144" s="38" t="s">
        <v>2380</v>
      </c>
      <c r="F144" s="35" t="s">
        <v>1463</v>
      </c>
      <c r="G144" s="35" t="s">
        <v>937</v>
      </c>
      <c r="H144" s="38" t="s">
        <v>2219</v>
      </c>
      <c r="J144" s="39" t="str">
        <f t="shared" si="18"/>
        <v>PA.PU.020903</v>
      </c>
      <c r="K144" s="38" t="s">
        <v>2212</v>
      </c>
      <c r="L144" s="35" t="str">
        <f t="shared" si="19"/>
        <v>Wheezing</v>
      </c>
      <c r="M144" s="39" t="str">
        <f t="shared" si="20"/>
        <v>PI.PA.PU.020903.01</v>
      </c>
      <c r="N144" s="39"/>
      <c r="O144" s="39" t="str">
        <f t="shared" si="21"/>
        <v>PH.PA.PU.020903.01</v>
      </c>
      <c r="Q144" s="39" t="str">
        <f t="shared" si="22"/>
        <v>CL.PA.PU.020903.01</v>
      </c>
      <c r="R144" s="39"/>
      <c r="S144" s="39" t="str">
        <f t="shared" si="23"/>
        <v>DR.PA.PU.020903.01</v>
      </c>
      <c r="T144" s="39"/>
      <c r="U144" s="60" t="str">
        <f t="shared" si="16"/>
        <v>IM.PA.PU.020903.01</v>
      </c>
      <c r="V144" s="59"/>
      <c r="W144" s="60" t="str">
        <f t="shared" si="17"/>
        <v>GE.PA.PU.020903.01</v>
      </c>
    </row>
    <row r="145" spans="1:23" s="35" customFormat="1" ht="14" customHeight="1">
      <c r="A145" s="35" t="s">
        <v>2034</v>
      </c>
      <c r="C145" s="38" t="s">
        <v>2217</v>
      </c>
      <c r="E145" s="38" t="s">
        <v>2380</v>
      </c>
      <c r="F145" s="35" t="s">
        <v>1463</v>
      </c>
      <c r="G145" s="35" t="s">
        <v>1640</v>
      </c>
      <c r="H145" s="38" t="s">
        <v>2063</v>
      </c>
      <c r="J145" s="39" t="str">
        <f t="shared" si="18"/>
        <v>PA.PU.020904</v>
      </c>
      <c r="K145" s="38" t="s">
        <v>2212</v>
      </c>
      <c r="L145" s="35" t="str">
        <f t="shared" si="19"/>
        <v>Stidor</v>
      </c>
      <c r="M145" s="39" t="str">
        <f t="shared" si="20"/>
        <v>PI.PA.PU.020904.01</v>
      </c>
      <c r="N145" s="39"/>
      <c r="O145" s="39" t="str">
        <f t="shared" si="21"/>
        <v>PH.PA.PU.020904.01</v>
      </c>
      <c r="Q145" s="39" t="str">
        <f t="shared" si="22"/>
        <v>CL.PA.PU.020904.01</v>
      </c>
      <c r="R145" s="39"/>
      <c r="S145" s="39" t="str">
        <f t="shared" si="23"/>
        <v>DR.PA.PU.020904.01</v>
      </c>
      <c r="T145" s="39"/>
      <c r="U145" s="60" t="str">
        <f t="shared" si="16"/>
        <v>IM.PA.PU.020904.01</v>
      </c>
      <c r="V145" s="59"/>
      <c r="W145" s="60" t="str">
        <f t="shared" si="17"/>
        <v>GE.PA.PU.020904.01</v>
      </c>
    </row>
    <row r="146" spans="1:23" s="35" customFormat="1" ht="14" customHeight="1">
      <c r="A146" s="35" t="s">
        <v>2034</v>
      </c>
      <c r="C146" s="38" t="s">
        <v>2217</v>
      </c>
      <c r="E146" s="38" t="s">
        <v>2380</v>
      </c>
      <c r="F146" s="35" t="s">
        <v>1463</v>
      </c>
      <c r="G146" s="35" t="s">
        <v>939</v>
      </c>
      <c r="H146" s="38" t="s">
        <v>2065</v>
      </c>
      <c r="J146" s="39" t="str">
        <f t="shared" si="18"/>
        <v>PA.PU.020905</v>
      </c>
      <c r="K146" s="38" t="s">
        <v>2212</v>
      </c>
      <c r="L146" s="35" t="str">
        <f t="shared" si="19"/>
        <v>On inspiration</v>
      </c>
      <c r="M146" s="39" t="str">
        <f t="shared" si="20"/>
        <v>PI.PA.PU.020905.01</v>
      </c>
      <c r="N146" s="39"/>
      <c r="O146" s="39" t="str">
        <f t="shared" si="21"/>
        <v>PH.PA.PU.020905.01</v>
      </c>
      <c r="Q146" s="39" t="str">
        <f t="shared" si="22"/>
        <v>CL.PA.PU.020905.01</v>
      </c>
      <c r="R146" s="39"/>
      <c r="S146" s="39" t="str">
        <f t="shared" si="23"/>
        <v>DR.PA.PU.020905.01</v>
      </c>
      <c r="T146" s="39"/>
      <c r="U146" s="60" t="str">
        <f t="shared" si="16"/>
        <v>IM.PA.PU.020905.01</v>
      </c>
      <c r="V146" s="59"/>
      <c r="W146" s="60" t="str">
        <f t="shared" si="17"/>
        <v>GE.PA.PU.020905.01</v>
      </c>
    </row>
    <row r="147" spans="1:23" s="35" customFormat="1" ht="14" customHeight="1">
      <c r="A147" s="35" t="s">
        <v>2034</v>
      </c>
      <c r="C147" s="38" t="s">
        <v>2217</v>
      </c>
      <c r="E147" s="38" t="s">
        <v>2380</v>
      </c>
      <c r="F147" s="35" t="s">
        <v>1463</v>
      </c>
      <c r="G147" s="35" t="s">
        <v>1115</v>
      </c>
      <c r="H147" s="38" t="s">
        <v>2222</v>
      </c>
      <c r="J147" s="39" t="str">
        <f t="shared" si="18"/>
        <v>PA.PU.020906</v>
      </c>
      <c r="K147" s="38" t="s">
        <v>2212</v>
      </c>
      <c r="L147" s="35" t="str">
        <f t="shared" si="19"/>
        <v>On expiration</v>
      </c>
      <c r="M147" s="39" t="str">
        <f t="shared" si="20"/>
        <v>PI.PA.PU.020906.01</v>
      </c>
      <c r="N147" s="39"/>
      <c r="O147" s="39" t="str">
        <f t="shared" si="21"/>
        <v>PH.PA.PU.020906.01</v>
      </c>
      <c r="Q147" s="39" t="str">
        <f t="shared" si="22"/>
        <v>CL.PA.PU.020906.01</v>
      </c>
      <c r="R147" s="39"/>
      <c r="S147" s="39" t="str">
        <f t="shared" si="23"/>
        <v>DR.PA.PU.020906.01</v>
      </c>
      <c r="T147" s="39"/>
      <c r="U147" s="60" t="str">
        <f t="shared" si="16"/>
        <v>IM.PA.PU.020906.01</v>
      </c>
      <c r="V147" s="59"/>
      <c r="W147" s="60" t="str">
        <f t="shared" si="17"/>
        <v>GE.PA.PU.020906.01</v>
      </c>
    </row>
    <row r="148" spans="1:23" s="35" customFormat="1" ht="14" customHeight="1">
      <c r="A148" s="35" t="s">
        <v>2034</v>
      </c>
      <c r="C148" s="38" t="s">
        <v>2217</v>
      </c>
      <c r="E148" s="38" t="s">
        <v>2380</v>
      </c>
      <c r="F148" s="35" t="s">
        <v>1463</v>
      </c>
      <c r="G148" s="35" t="s">
        <v>940</v>
      </c>
      <c r="H148" s="38" t="s">
        <v>2376</v>
      </c>
      <c r="J148" s="39" t="str">
        <f t="shared" si="18"/>
        <v>PA.PU.020907</v>
      </c>
      <c r="K148" s="38" t="s">
        <v>2212</v>
      </c>
      <c r="L148" s="35" t="str">
        <f t="shared" si="19"/>
        <v>Fine</v>
      </c>
      <c r="M148" s="39" t="str">
        <f t="shared" si="20"/>
        <v>PI.PA.PU.020907.01</v>
      </c>
      <c r="N148" s="39"/>
      <c r="O148" s="39" t="str">
        <f t="shared" si="21"/>
        <v>PH.PA.PU.020907.01</v>
      </c>
      <c r="Q148" s="39" t="str">
        <f t="shared" si="22"/>
        <v>CL.PA.PU.020907.01</v>
      </c>
      <c r="R148" s="39"/>
      <c r="S148" s="39" t="str">
        <f t="shared" si="23"/>
        <v>DR.PA.PU.020907.01</v>
      </c>
      <c r="T148" s="39"/>
      <c r="U148" s="60" t="str">
        <f t="shared" si="16"/>
        <v>IM.PA.PU.020907.01</v>
      </c>
      <c r="V148" s="59"/>
      <c r="W148" s="60" t="str">
        <f t="shared" si="17"/>
        <v>GE.PA.PU.020907.01</v>
      </c>
    </row>
    <row r="149" spans="1:23" s="35" customFormat="1" ht="14" customHeight="1">
      <c r="A149" s="35" t="s">
        <v>2034</v>
      </c>
      <c r="C149" s="38" t="s">
        <v>2217</v>
      </c>
      <c r="E149" s="38" t="s">
        <v>2380</v>
      </c>
      <c r="F149" s="35" t="s">
        <v>1463</v>
      </c>
      <c r="G149" s="35" t="s">
        <v>941</v>
      </c>
      <c r="H149" s="38" t="s">
        <v>2378</v>
      </c>
      <c r="J149" s="39" t="str">
        <f t="shared" si="18"/>
        <v>PA.PU.020908</v>
      </c>
      <c r="K149" s="38" t="s">
        <v>2212</v>
      </c>
      <c r="L149" s="35" t="str">
        <f t="shared" si="19"/>
        <v>Coarse</v>
      </c>
      <c r="M149" s="39" t="str">
        <f t="shared" si="20"/>
        <v>PI.PA.PU.020908.01</v>
      </c>
      <c r="N149" s="39"/>
      <c r="O149" s="39" t="str">
        <f t="shared" si="21"/>
        <v>PH.PA.PU.020908.01</v>
      </c>
      <c r="Q149" s="39" t="str">
        <f t="shared" si="22"/>
        <v>CL.PA.PU.020908.01</v>
      </c>
      <c r="R149" s="39"/>
      <c r="S149" s="39" t="str">
        <f t="shared" si="23"/>
        <v>DR.PA.PU.020908.01</v>
      </c>
      <c r="T149" s="39"/>
      <c r="U149" s="60" t="str">
        <f t="shared" si="16"/>
        <v>IM.PA.PU.020908.01</v>
      </c>
      <c r="V149" s="59"/>
      <c r="W149" s="60" t="str">
        <f t="shared" si="17"/>
        <v>GE.PA.PU.020908.01</v>
      </c>
    </row>
    <row r="150" spans="1:23" s="35" customFormat="1" ht="14" customHeight="1">
      <c r="A150" s="35" t="s">
        <v>2034</v>
      </c>
      <c r="C150" s="38" t="s">
        <v>2217</v>
      </c>
      <c r="E150" s="38" t="s">
        <v>2380</v>
      </c>
      <c r="F150" s="35" t="s">
        <v>1463</v>
      </c>
      <c r="G150" s="35" t="s">
        <v>942</v>
      </c>
      <c r="H150" s="38" t="s">
        <v>2380</v>
      </c>
      <c r="J150" s="39" t="str">
        <f t="shared" si="18"/>
        <v>PA.PU.020909</v>
      </c>
      <c r="K150" s="38" t="s">
        <v>2212</v>
      </c>
      <c r="L150" s="35" t="str">
        <f t="shared" si="19"/>
        <v>Audible</v>
      </c>
      <c r="M150" s="39" t="str">
        <f t="shared" si="20"/>
        <v>PI.PA.PU.020909.01</v>
      </c>
      <c r="N150" s="39"/>
      <c r="O150" s="39" t="str">
        <f t="shared" si="21"/>
        <v>PH.PA.PU.020909.01</v>
      </c>
      <c r="Q150" s="39" t="str">
        <f t="shared" si="22"/>
        <v>CL.PA.PU.020909.01</v>
      </c>
      <c r="R150" s="39"/>
      <c r="S150" s="39" t="str">
        <f t="shared" si="23"/>
        <v>DR.PA.PU.020909.01</v>
      </c>
      <c r="T150" s="39"/>
      <c r="U150" s="60" t="str">
        <f t="shared" si="16"/>
        <v>IM.PA.PU.020909.01</v>
      </c>
      <c r="V150" s="59"/>
      <c r="W150" s="60" t="str">
        <f t="shared" si="17"/>
        <v>GE.PA.PU.020909.01</v>
      </c>
    </row>
    <row r="151" spans="1:23" s="35" customFormat="1" ht="14" customHeight="1">
      <c r="A151" s="35" t="s">
        <v>2034</v>
      </c>
      <c r="C151" s="38" t="s">
        <v>2217</v>
      </c>
      <c r="E151" s="38" t="s">
        <v>2380</v>
      </c>
      <c r="F151" s="35" t="s">
        <v>1463</v>
      </c>
      <c r="G151" s="35" t="s">
        <v>1112</v>
      </c>
      <c r="H151" s="38" t="s">
        <v>2124</v>
      </c>
      <c r="J151" s="39" t="str">
        <f t="shared" si="18"/>
        <v>PA.PU.020910</v>
      </c>
      <c r="K151" s="38" t="s">
        <v>2212</v>
      </c>
      <c r="L151" s="35" t="str">
        <f t="shared" si="19"/>
        <v>Cleared by coughing</v>
      </c>
      <c r="M151" s="39" t="str">
        <f t="shared" si="20"/>
        <v>PI.PA.PU.020910.01</v>
      </c>
      <c r="N151" s="39"/>
      <c r="O151" s="39" t="str">
        <f t="shared" si="21"/>
        <v>PH.PA.PU.020910.01</v>
      </c>
      <c r="Q151" s="39" t="str">
        <f t="shared" si="22"/>
        <v>CL.PA.PU.020910.01</v>
      </c>
      <c r="R151" s="39"/>
      <c r="S151" s="39" t="str">
        <f t="shared" si="23"/>
        <v>DR.PA.PU.020910.01</v>
      </c>
      <c r="T151" s="39"/>
      <c r="U151" s="60" t="str">
        <f t="shared" si="16"/>
        <v>IM.PA.PU.020910.01</v>
      </c>
      <c r="V151" s="59"/>
      <c r="W151" s="60" t="str">
        <f t="shared" si="17"/>
        <v>GE.PA.PU.020910.01</v>
      </c>
    </row>
    <row r="152" spans="1:23" s="35" customFormat="1" ht="14" customHeight="1">
      <c r="A152" s="35" t="s">
        <v>2034</v>
      </c>
      <c r="C152" s="38" t="s">
        <v>2217</v>
      </c>
      <c r="E152" s="38" t="s">
        <v>2380</v>
      </c>
      <c r="F152" s="35" t="s">
        <v>1463</v>
      </c>
      <c r="G152" s="35" t="s">
        <v>630</v>
      </c>
      <c r="H152" s="38" t="s">
        <v>2126</v>
      </c>
      <c r="J152" s="39" t="str">
        <f t="shared" si="18"/>
        <v>PA.PU.020911</v>
      </c>
      <c r="K152" s="38" t="s">
        <v>2212</v>
      </c>
      <c r="L152" s="35" t="str">
        <f t="shared" si="19"/>
        <v>Decreased/diminished</v>
      </c>
      <c r="M152" s="39" t="str">
        <f t="shared" si="20"/>
        <v>PI.PA.PU.020911.01</v>
      </c>
      <c r="N152" s="39"/>
      <c r="O152" s="39" t="str">
        <f t="shared" si="21"/>
        <v>PH.PA.PU.020911.01</v>
      </c>
      <c r="Q152" s="39" t="str">
        <f t="shared" si="22"/>
        <v>CL.PA.PU.020911.01</v>
      </c>
      <c r="R152" s="39"/>
      <c r="S152" s="39" t="str">
        <f t="shared" si="23"/>
        <v>DR.PA.PU.020911.01</v>
      </c>
      <c r="T152" s="39"/>
      <c r="U152" s="60" t="str">
        <f t="shared" si="16"/>
        <v>IM.PA.PU.020911.01</v>
      </c>
      <c r="V152" s="59"/>
      <c r="W152" s="60" t="str">
        <f t="shared" si="17"/>
        <v>GE.PA.PU.020911.01</v>
      </c>
    </row>
    <row r="153" spans="1:23" s="35" customFormat="1" ht="14" customHeight="1">
      <c r="A153" s="35" t="s">
        <v>2034</v>
      </c>
      <c r="C153" s="38" t="s">
        <v>2217</v>
      </c>
      <c r="E153" s="38" t="s">
        <v>2380</v>
      </c>
      <c r="F153" s="35" t="s">
        <v>1463</v>
      </c>
      <c r="G153" s="35" t="s">
        <v>629</v>
      </c>
      <c r="H153" s="38" t="s">
        <v>2128</v>
      </c>
      <c r="J153" s="39" t="str">
        <f t="shared" si="18"/>
        <v>PA.PU.020912</v>
      </c>
      <c r="K153" s="38" t="s">
        <v>2212</v>
      </c>
      <c r="L153" s="35" t="str">
        <f t="shared" si="19"/>
        <v>Pleural friction rub</v>
      </c>
      <c r="M153" s="39" t="str">
        <f t="shared" si="20"/>
        <v>PI.PA.PU.020912.01</v>
      </c>
      <c r="N153" s="39"/>
      <c r="O153" s="39" t="str">
        <f t="shared" si="21"/>
        <v>PH.PA.PU.020912.01</v>
      </c>
      <c r="Q153" s="39" t="str">
        <f t="shared" si="22"/>
        <v>CL.PA.PU.020912.01</v>
      </c>
      <c r="R153" s="39"/>
      <c r="S153" s="39" t="str">
        <f t="shared" si="23"/>
        <v>DR.PA.PU.020912.01</v>
      </c>
      <c r="T153" s="39"/>
      <c r="U153" s="60" t="str">
        <f t="shared" si="16"/>
        <v>IM.PA.PU.020912.01</v>
      </c>
      <c r="V153" s="59"/>
      <c r="W153" s="60" t="str">
        <f t="shared" si="17"/>
        <v>GE.PA.PU.020912.01</v>
      </c>
    </row>
    <row r="154" spans="1:23" s="35" customFormat="1" ht="14" customHeight="1">
      <c r="A154" s="35" t="s">
        <v>2034</v>
      </c>
      <c r="C154" s="38" t="s">
        <v>2217</v>
      </c>
      <c r="E154" s="38" t="s">
        <v>2380</v>
      </c>
      <c r="F154" s="35" t="s">
        <v>1463</v>
      </c>
      <c r="G154" s="35" t="s">
        <v>1676</v>
      </c>
      <c r="H154" s="38" t="s">
        <v>2130</v>
      </c>
      <c r="J154" s="39" t="str">
        <f t="shared" si="18"/>
        <v>PA.PU.020913</v>
      </c>
      <c r="K154" s="38" t="s">
        <v>2212</v>
      </c>
      <c r="L154" s="35" t="str">
        <f t="shared" si="19"/>
        <v>Absent</v>
      </c>
      <c r="M154" s="39" t="str">
        <f t="shared" si="20"/>
        <v>PI.PA.PU.020913.01</v>
      </c>
      <c r="N154" s="39"/>
      <c r="O154" s="39" t="str">
        <f t="shared" si="21"/>
        <v>PH.PA.PU.020913.01</v>
      </c>
      <c r="Q154" s="39" t="str">
        <f t="shared" si="22"/>
        <v>CL.PA.PU.020913.01</v>
      </c>
      <c r="R154" s="39"/>
      <c r="S154" s="39" t="str">
        <f t="shared" si="23"/>
        <v>DR.PA.PU.020913.01</v>
      </c>
      <c r="T154" s="39"/>
      <c r="U154" s="60" t="str">
        <f t="shared" si="16"/>
        <v>IM.PA.PU.020913.01</v>
      </c>
      <c r="V154" s="59"/>
      <c r="W154" s="60" t="str">
        <f t="shared" si="17"/>
        <v>GE.PA.PU.020913.01</v>
      </c>
    </row>
    <row r="155" spans="1:23" s="35" customFormat="1" ht="14" customHeight="1">
      <c r="A155" s="35" t="s">
        <v>2034</v>
      </c>
      <c r="C155" s="38" t="s">
        <v>2217</v>
      </c>
      <c r="E155" s="38" t="s">
        <v>2380</v>
      </c>
      <c r="F155" s="35" t="s">
        <v>1463</v>
      </c>
      <c r="G155" s="35" t="s">
        <v>1269</v>
      </c>
      <c r="H155" s="38" t="s">
        <v>2296</v>
      </c>
      <c r="J155" s="39" t="str">
        <f t="shared" si="18"/>
        <v>PA.PU.020914</v>
      </c>
      <c r="K155" s="38" t="s">
        <v>2212</v>
      </c>
      <c r="L155" s="35" t="str">
        <f t="shared" si="19"/>
        <v>Rhonchi</v>
      </c>
      <c r="M155" s="39" t="str">
        <f t="shared" si="20"/>
        <v>PI.PA.PU.020914.01</v>
      </c>
      <c r="N155" s="39"/>
      <c r="O155" s="39" t="str">
        <f t="shared" si="21"/>
        <v>PH.PA.PU.020914.01</v>
      </c>
      <c r="Q155" s="39" t="str">
        <f t="shared" si="22"/>
        <v>CL.PA.PU.020914.01</v>
      </c>
      <c r="R155" s="39"/>
      <c r="S155" s="39" t="str">
        <f t="shared" si="23"/>
        <v>DR.PA.PU.020914.01</v>
      </c>
      <c r="T155" s="39"/>
      <c r="U155" s="60" t="str">
        <f t="shared" si="16"/>
        <v>IM.PA.PU.020914.01</v>
      </c>
      <c r="V155" s="59"/>
      <c r="W155" s="60" t="str">
        <f t="shared" si="17"/>
        <v>GE.PA.PU.020914.01</v>
      </c>
    </row>
    <row r="156" spans="1:23" s="35" customFormat="1" ht="14" customHeight="1">
      <c r="A156" s="35" t="s">
        <v>2034</v>
      </c>
      <c r="C156" s="38" t="s">
        <v>2217</v>
      </c>
      <c r="D156" s="35" t="s">
        <v>1464</v>
      </c>
      <c r="E156" s="38" t="s">
        <v>2124</v>
      </c>
      <c r="F156" s="35" t="s">
        <v>1465</v>
      </c>
      <c r="G156" s="35" t="s">
        <v>1676</v>
      </c>
      <c r="H156" s="38" t="s">
        <v>2212</v>
      </c>
      <c r="J156" s="39" t="str">
        <f t="shared" si="18"/>
        <v>PA.PU.021001</v>
      </c>
      <c r="K156" s="38" t="s">
        <v>2212</v>
      </c>
      <c r="L156" s="35" t="str">
        <f t="shared" si="19"/>
        <v>Absent</v>
      </c>
      <c r="M156" s="39" t="str">
        <f t="shared" si="20"/>
        <v>PI.PA.PU.021001.01</v>
      </c>
      <c r="N156" s="39"/>
      <c r="O156" s="39" t="str">
        <f t="shared" si="21"/>
        <v>PH.PA.PU.021001.01</v>
      </c>
      <c r="Q156" s="39" t="str">
        <f t="shared" si="22"/>
        <v>CL.PA.PU.021001.01</v>
      </c>
      <c r="R156" s="39"/>
      <c r="S156" s="39" t="str">
        <f t="shared" si="23"/>
        <v>DR.PA.PU.021001.01</v>
      </c>
      <c r="T156" s="39"/>
      <c r="U156" s="60" t="str">
        <f t="shared" si="16"/>
        <v>IM.PA.PU.021001.01</v>
      </c>
      <c r="V156" s="59"/>
      <c r="W156" s="60" t="str">
        <f t="shared" si="17"/>
        <v>GE.PA.PU.021001.01</v>
      </c>
    </row>
    <row r="157" spans="1:23" s="35" customFormat="1" ht="14" customHeight="1">
      <c r="A157" s="35" t="s">
        <v>2034</v>
      </c>
      <c r="C157" s="38" t="s">
        <v>2217</v>
      </c>
      <c r="E157" s="38" t="s">
        <v>2124</v>
      </c>
      <c r="F157" s="35" t="s">
        <v>1465</v>
      </c>
      <c r="G157" s="35" t="s">
        <v>1466</v>
      </c>
      <c r="H157" s="38" t="s">
        <v>2217</v>
      </c>
      <c r="J157" s="39" t="str">
        <f t="shared" si="18"/>
        <v>PA.PU.021002</v>
      </c>
      <c r="K157" s="38" t="s">
        <v>2212</v>
      </c>
      <c r="L157" s="35" t="str">
        <f t="shared" si="19"/>
        <v>Bibasilar crackles</v>
      </c>
      <c r="M157" s="39" t="str">
        <f t="shared" si="20"/>
        <v>PI.PA.PU.021002.01</v>
      </c>
      <c r="N157" s="39"/>
      <c r="O157" s="39" t="str">
        <f t="shared" si="21"/>
        <v>PH.PA.PU.021002.01</v>
      </c>
      <c r="Q157" s="39" t="str">
        <f t="shared" si="22"/>
        <v>CL.PA.PU.021002.01</v>
      </c>
      <c r="R157" s="39"/>
      <c r="S157" s="39" t="str">
        <f t="shared" si="23"/>
        <v>DR.PA.PU.021002.01</v>
      </c>
      <c r="T157" s="39"/>
      <c r="U157" s="60" t="str">
        <f t="shared" si="16"/>
        <v>IM.PA.PU.021002.01</v>
      </c>
      <c r="V157" s="59"/>
      <c r="W157" s="60" t="str">
        <f t="shared" si="17"/>
        <v>GE.PA.PU.021002.01</v>
      </c>
    </row>
    <row r="158" spans="1:23" s="35" customFormat="1" ht="14" customHeight="1">
      <c r="A158" s="35" t="s">
        <v>2034</v>
      </c>
      <c r="C158" s="38" t="s">
        <v>2217</v>
      </c>
      <c r="E158" s="38" t="s">
        <v>2124</v>
      </c>
      <c r="F158" s="35" t="s">
        <v>1465</v>
      </c>
      <c r="G158" s="35" t="s">
        <v>1467</v>
      </c>
      <c r="H158" s="38" t="s">
        <v>2219</v>
      </c>
      <c r="J158" s="39" t="str">
        <f t="shared" si="18"/>
        <v>PA.PU.021003</v>
      </c>
      <c r="K158" s="38" t="s">
        <v>2212</v>
      </c>
      <c r="L158" s="35" t="str">
        <f t="shared" si="19"/>
        <v>Clear all lobes</v>
      </c>
      <c r="M158" s="39" t="str">
        <f t="shared" si="20"/>
        <v>PI.PA.PU.021003.01</v>
      </c>
      <c r="N158" s="39"/>
      <c r="O158" s="39" t="str">
        <f t="shared" si="21"/>
        <v>PH.PA.PU.021003.01</v>
      </c>
      <c r="Q158" s="39" t="str">
        <f t="shared" si="22"/>
        <v>CL.PA.PU.021003.01</v>
      </c>
      <c r="R158" s="39"/>
      <c r="S158" s="39" t="str">
        <f t="shared" si="23"/>
        <v>DR.PA.PU.021003.01</v>
      </c>
      <c r="T158" s="39"/>
      <c r="U158" s="60" t="str">
        <f t="shared" si="16"/>
        <v>IM.PA.PU.021003.01</v>
      </c>
      <c r="V158" s="59"/>
      <c r="W158" s="60" t="str">
        <f t="shared" si="17"/>
        <v>GE.PA.PU.021003.01</v>
      </c>
    </row>
    <row r="159" spans="1:23" s="35" customFormat="1" ht="14" customHeight="1">
      <c r="A159" s="35" t="s">
        <v>2034</v>
      </c>
      <c r="C159" s="38" t="s">
        <v>2217</v>
      </c>
      <c r="E159" s="38" t="s">
        <v>2124</v>
      </c>
      <c r="F159" s="35" t="s">
        <v>1465</v>
      </c>
      <c r="G159" s="35" t="s">
        <v>1297</v>
      </c>
      <c r="H159" s="38" t="s">
        <v>2063</v>
      </c>
      <c r="J159" s="39" t="str">
        <f t="shared" si="18"/>
        <v>PA.PU.021004</v>
      </c>
      <c r="K159" s="38" t="s">
        <v>2212</v>
      </c>
      <c r="L159" s="35" t="str">
        <f t="shared" si="19"/>
        <v>Coarse throughout</v>
      </c>
      <c r="M159" s="39" t="str">
        <f t="shared" si="20"/>
        <v>PI.PA.PU.021004.01</v>
      </c>
      <c r="N159" s="39"/>
      <c r="O159" s="39" t="str">
        <f t="shared" si="21"/>
        <v>PH.PA.PU.021004.01</v>
      </c>
      <c r="Q159" s="39" t="str">
        <f t="shared" si="22"/>
        <v>CL.PA.PU.021004.01</v>
      </c>
      <c r="R159" s="39"/>
      <c r="S159" s="39" t="str">
        <f t="shared" si="23"/>
        <v>DR.PA.PU.021004.01</v>
      </c>
      <c r="T159" s="39"/>
      <c r="U159" s="60" t="str">
        <f t="shared" si="16"/>
        <v>IM.PA.PU.021004.01</v>
      </c>
      <c r="V159" s="59"/>
      <c r="W159" s="60" t="str">
        <f t="shared" si="17"/>
        <v>GE.PA.PU.021004.01</v>
      </c>
    </row>
    <row r="160" spans="1:23" s="35" customFormat="1" ht="14" customHeight="1">
      <c r="A160" s="35" t="s">
        <v>2034</v>
      </c>
      <c r="C160" s="38" t="s">
        <v>2217</v>
      </c>
      <c r="E160" s="38" t="s">
        <v>2124</v>
      </c>
      <c r="F160" s="35" t="s">
        <v>1465</v>
      </c>
      <c r="G160" s="35" t="s">
        <v>631</v>
      </c>
      <c r="H160" s="38" t="s">
        <v>2065</v>
      </c>
      <c r="J160" s="39" t="str">
        <f t="shared" si="18"/>
        <v>PA.PU.021005</v>
      </c>
      <c r="K160" s="38" t="s">
        <v>2212</v>
      </c>
      <c r="L160" s="35" t="str">
        <f t="shared" si="19"/>
        <v>Crackles/rales</v>
      </c>
      <c r="M160" s="39" t="str">
        <f t="shared" si="20"/>
        <v>PI.PA.PU.021005.01</v>
      </c>
      <c r="N160" s="39"/>
      <c r="O160" s="39" t="str">
        <f t="shared" si="21"/>
        <v>PH.PA.PU.021005.01</v>
      </c>
      <c r="Q160" s="39" t="str">
        <f t="shared" si="22"/>
        <v>CL.PA.PU.021005.01</v>
      </c>
      <c r="R160" s="39"/>
      <c r="S160" s="39" t="str">
        <f t="shared" si="23"/>
        <v>DR.PA.PU.021005.01</v>
      </c>
      <c r="T160" s="39"/>
      <c r="U160" s="60" t="str">
        <f t="shared" si="16"/>
        <v>IM.PA.PU.021005.01</v>
      </c>
      <c r="V160" s="59"/>
      <c r="W160" s="60" t="str">
        <f t="shared" si="17"/>
        <v>GE.PA.PU.021005.01</v>
      </c>
    </row>
    <row r="161" spans="1:23" s="35" customFormat="1" ht="14" customHeight="1">
      <c r="A161" s="35" t="s">
        <v>2034</v>
      </c>
      <c r="C161" s="38" t="s">
        <v>2217</v>
      </c>
      <c r="E161" s="38" t="s">
        <v>2124</v>
      </c>
      <c r="F161" s="35" t="s">
        <v>1465</v>
      </c>
      <c r="G161" s="35" t="s">
        <v>1298</v>
      </c>
      <c r="H161" s="38" t="s">
        <v>2222</v>
      </c>
      <c r="J161" s="39" t="str">
        <f t="shared" si="18"/>
        <v>PA.PU.021006</v>
      </c>
      <c r="K161" s="38" t="s">
        <v>2212</v>
      </c>
      <c r="L161" s="35" t="str">
        <f t="shared" si="19"/>
        <v>Diminished at bases</v>
      </c>
      <c r="M161" s="39" t="str">
        <f t="shared" si="20"/>
        <v>PI.PA.PU.021006.01</v>
      </c>
      <c r="N161" s="39"/>
      <c r="O161" s="39" t="str">
        <f t="shared" si="21"/>
        <v>PH.PA.PU.021006.01</v>
      </c>
      <c r="Q161" s="39" t="str">
        <f t="shared" si="22"/>
        <v>CL.PA.PU.021006.01</v>
      </c>
      <c r="R161" s="39"/>
      <c r="S161" s="39" t="str">
        <f t="shared" si="23"/>
        <v>DR.PA.PU.021006.01</v>
      </c>
      <c r="T161" s="39"/>
      <c r="U161" s="60" t="str">
        <f t="shared" si="16"/>
        <v>IM.PA.PU.021006.01</v>
      </c>
      <c r="V161" s="59"/>
      <c r="W161" s="60" t="str">
        <f t="shared" si="17"/>
        <v>GE.PA.PU.021006.01</v>
      </c>
    </row>
    <row r="162" spans="1:23" s="35" customFormat="1" ht="14" customHeight="1">
      <c r="A162" s="35" t="s">
        <v>2034</v>
      </c>
      <c r="C162" s="38" t="s">
        <v>2217</v>
      </c>
      <c r="E162" s="38" t="s">
        <v>2124</v>
      </c>
      <c r="F162" s="35" t="s">
        <v>1465</v>
      </c>
      <c r="G162" s="35" t="s">
        <v>633</v>
      </c>
      <c r="H162" s="38" t="s">
        <v>2376</v>
      </c>
      <c r="J162" s="39" t="str">
        <f t="shared" si="18"/>
        <v>PA.PU.021007</v>
      </c>
      <c r="K162" s="38" t="s">
        <v>2212</v>
      </c>
      <c r="L162" s="35" t="str">
        <f t="shared" si="19"/>
        <v>Diminished throughout</v>
      </c>
      <c r="M162" s="39" t="str">
        <f t="shared" si="20"/>
        <v>PI.PA.PU.021007.01</v>
      </c>
      <c r="N162" s="39"/>
      <c r="O162" s="39" t="str">
        <f t="shared" si="21"/>
        <v>PH.PA.PU.021007.01</v>
      </c>
      <c r="Q162" s="39" t="str">
        <f t="shared" si="22"/>
        <v>CL.PA.PU.021007.01</v>
      </c>
      <c r="R162" s="39"/>
      <c r="S162" s="39" t="str">
        <f t="shared" si="23"/>
        <v>DR.PA.PU.021007.01</v>
      </c>
      <c r="T162" s="39"/>
      <c r="U162" s="60" t="str">
        <f t="shared" si="16"/>
        <v>IM.PA.PU.021007.01</v>
      </c>
      <c r="V162" s="59"/>
      <c r="W162" s="60" t="str">
        <f t="shared" si="17"/>
        <v>GE.PA.PU.021007.01</v>
      </c>
    </row>
    <row r="163" spans="1:23" s="35" customFormat="1" ht="14" customHeight="1">
      <c r="A163" s="35" t="s">
        <v>2034</v>
      </c>
      <c r="C163" s="38" t="s">
        <v>2217</v>
      </c>
      <c r="E163" s="38" t="s">
        <v>2124</v>
      </c>
      <c r="F163" s="35" t="s">
        <v>1465</v>
      </c>
      <c r="G163" s="35" t="s">
        <v>629</v>
      </c>
      <c r="H163" s="38" t="s">
        <v>2378</v>
      </c>
      <c r="J163" s="39" t="str">
        <f t="shared" si="18"/>
        <v>PA.PU.021008</v>
      </c>
      <c r="K163" s="38" t="s">
        <v>2212</v>
      </c>
      <c r="L163" s="35" t="str">
        <f t="shared" si="19"/>
        <v>Pleural friction rub</v>
      </c>
      <c r="M163" s="39" t="str">
        <f t="shared" si="20"/>
        <v>PI.PA.PU.021008.01</v>
      </c>
      <c r="N163" s="39"/>
      <c r="O163" s="39" t="str">
        <f t="shared" si="21"/>
        <v>PH.PA.PU.021008.01</v>
      </c>
      <c r="Q163" s="39" t="str">
        <f t="shared" si="22"/>
        <v>CL.PA.PU.021008.01</v>
      </c>
      <c r="R163" s="39"/>
      <c r="S163" s="39" t="str">
        <f t="shared" si="23"/>
        <v>DR.PA.PU.021008.01</v>
      </c>
      <c r="T163" s="39"/>
      <c r="U163" s="60" t="str">
        <f t="shared" si="16"/>
        <v>IM.PA.PU.021008.01</v>
      </c>
      <c r="V163" s="59"/>
      <c r="W163" s="60" t="str">
        <f t="shared" si="17"/>
        <v>GE.PA.PU.021008.01</v>
      </c>
    </row>
    <row r="164" spans="1:23" s="35" customFormat="1" ht="14" customHeight="1">
      <c r="A164" s="35" t="s">
        <v>2034</v>
      </c>
      <c r="C164" s="38" t="s">
        <v>2217</v>
      </c>
      <c r="E164" s="38" t="s">
        <v>2124</v>
      </c>
      <c r="F164" s="35" t="s">
        <v>1465</v>
      </c>
      <c r="G164" s="35" t="s">
        <v>938</v>
      </c>
      <c r="H164" s="38" t="s">
        <v>2380</v>
      </c>
      <c r="J164" s="39" t="str">
        <f t="shared" si="18"/>
        <v>PA.PU.021009</v>
      </c>
      <c r="K164" s="38" t="s">
        <v>2212</v>
      </c>
      <c r="L164" s="35" t="str">
        <f t="shared" si="19"/>
        <v>Stridor</v>
      </c>
      <c r="M164" s="39" t="str">
        <f t="shared" si="20"/>
        <v>PI.PA.PU.021009.01</v>
      </c>
      <c r="N164" s="39"/>
      <c r="O164" s="39" t="str">
        <f t="shared" si="21"/>
        <v>PH.PA.PU.021009.01</v>
      </c>
      <c r="Q164" s="39" t="str">
        <f t="shared" si="22"/>
        <v>CL.PA.PU.021009.01</v>
      </c>
      <c r="R164" s="39"/>
      <c r="S164" s="39" t="str">
        <f t="shared" si="23"/>
        <v>DR.PA.PU.021009.01</v>
      </c>
      <c r="T164" s="39"/>
      <c r="U164" s="60" t="str">
        <f t="shared" si="16"/>
        <v>IM.PA.PU.021009.01</v>
      </c>
      <c r="V164" s="59"/>
      <c r="W164" s="60" t="str">
        <f t="shared" si="17"/>
        <v>GE.PA.PU.021009.01</v>
      </c>
    </row>
    <row r="165" spans="1:23" s="35" customFormat="1" ht="14" customHeight="1">
      <c r="A165" s="35" t="s">
        <v>2034</v>
      </c>
      <c r="C165" s="38" t="s">
        <v>2217</v>
      </c>
      <c r="E165" s="38" t="s">
        <v>2124</v>
      </c>
      <c r="F165" s="35" t="s">
        <v>1465</v>
      </c>
      <c r="G165" s="35" t="s">
        <v>632</v>
      </c>
      <c r="H165" s="38" t="s">
        <v>2124</v>
      </c>
      <c r="J165" s="39" t="str">
        <f t="shared" si="18"/>
        <v>PA.PU.021010</v>
      </c>
      <c r="K165" s="38" t="s">
        <v>2212</v>
      </c>
      <c r="L165" s="35" t="str">
        <f t="shared" si="19"/>
        <v>Wheezes Inspiratory/expiratory</v>
      </c>
      <c r="M165" s="39" t="str">
        <f t="shared" si="20"/>
        <v>PI.PA.PU.021010.01</v>
      </c>
      <c r="N165" s="39"/>
      <c r="O165" s="39" t="str">
        <f t="shared" si="21"/>
        <v>PH.PA.PU.021010.01</v>
      </c>
      <c r="Q165" s="39" t="str">
        <f t="shared" si="22"/>
        <v>CL.PA.PU.021010.01</v>
      </c>
      <c r="R165" s="39"/>
      <c r="S165" s="39" t="str">
        <f t="shared" si="23"/>
        <v>DR.PA.PU.021010.01</v>
      </c>
      <c r="T165" s="39"/>
      <c r="U165" s="60" t="str">
        <f t="shared" si="16"/>
        <v>IM.PA.PU.021010.01</v>
      </c>
      <c r="V165" s="59"/>
      <c r="W165" s="60" t="str">
        <f t="shared" si="17"/>
        <v>GE.PA.PU.021010.01</v>
      </c>
    </row>
    <row r="166" spans="1:23" s="35" customFormat="1" ht="14" customHeight="1">
      <c r="A166" s="35" t="s">
        <v>2034</v>
      </c>
      <c r="C166" s="38" t="s">
        <v>2217</v>
      </c>
      <c r="E166" s="38" t="s">
        <v>2124</v>
      </c>
      <c r="F166" s="35" t="s">
        <v>1465</v>
      </c>
      <c r="G166" s="35" t="s">
        <v>1269</v>
      </c>
      <c r="H166" s="38" t="s">
        <v>2126</v>
      </c>
      <c r="J166" s="39" t="str">
        <f t="shared" si="18"/>
        <v>PA.PU.021011</v>
      </c>
      <c r="K166" s="38" t="s">
        <v>2212</v>
      </c>
      <c r="L166" s="35" t="str">
        <f t="shared" si="19"/>
        <v>Rhonchi</v>
      </c>
      <c r="M166" s="39" t="str">
        <f t="shared" si="20"/>
        <v>PI.PA.PU.021011.01</v>
      </c>
      <c r="N166" s="39"/>
      <c r="O166" s="39" t="str">
        <f t="shared" si="21"/>
        <v>PH.PA.PU.021011.01</v>
      </c>
      <c r="Q166" s="39" t="str">
        <f t="shared" si="22"/>
        <v>CL.PA.PU.021011.01</v>
      </c>
      <c r="R166" s="39"/>
      <c r="S166" s="39" t="str">
        <f t="shared" si="23"/>
        <v>DR.PA.PU.021011.01</v>
      </c>
      <c r="T166" s="39"/>
      <c r="U166" s="60" t="str">
        <f t="shared" si="16"/>
        <v>IM.PA.PU.021011.01</v>
      </c>
      <c r="V166" s="59"/>
      <c r="W166" s="60" t="str">
        <f t="shared" si="17"/>
        <v>GE.PA.PU.021011.01</v>
      </c>
    </row>
    <row r="167" spans="1:23" s="35" customFormat="1" ht="14" customHeight="1">
      <c r="A167" s="35" t="s">
        <v>2034</v>
      </c>
      <c r="B167" s="35" t="s">
        <v>1299</v>
      </c>
      <c r="C167" s="38" t="s">
        <v>2219</v>
      </c>
      <c r="D167" s="35" t="s">
        <v>1300</v>
      </c>
      <c r="E167" s="38" t="s">
        <v>2212</v>
      </c>
      <c r="F167" s="35" t="s">
        <v>1301</v>
      </c>
      <c r="G167" s="35" t="s">
        <v>2265</v>
      </c>
      <c r="H167" s="38" t="s">
        <v>2212</v>
      </c>
      <c r="J167" s="39" t="str">
        <f t="shared" si="18"/>
        <v>PA.PU.030101</v>
      </c>
      <c r="K167" s="38" t="s">
        <v>2212</v>
      </c>
      <c r="L167" s="35" t="str">
        <f t="shared" si="19"/>
        <v>No</v>
      </c>
      <c r="M167" s="39" t="str">
        <f t="shared" si="20"/>
        <v>PI.PA.PU.030101.01</v>
      </c>
      <c r="N167" s="39"/>
      <c r="O167" s="39" t="str">
        <f t="shared" si="21"/>
        <v>PH.PA.PU.030101.01</v>
      </c>
      <c r="Q167" s="39" t="str">
        <f t="shared" si="22"/>
        <v>CL.PA.PU.030101.01</v>
      </c>
      <c r="R167" s="39"/>
      <c r="S167" s="39" t="str">
        <f t="shared" si="23"/>
        <v>DR.PA.PU.030101.01</v>
      </c>
      <c r="T167" s="39"/>
      <c r="U167" s="60" t="str">
        <f t="shared" si="16"/>
        <v>IM.PA.PU.030101.01</v>
      </c>
      <c r="V167" s="59"/>
      <c r="W167" s="60" t="str">
        <f t="shared" si="17"/>
        <v>GE.PA.PU.030101.01</v>
      </c>
    </row>
    <row r="168" spans="1:23" s="35" customFormat="1" ht="14" customHeight="1">
      <c r="A168" s="35" t="s">
        <v>2034</v>
      </c>
      <c r="C168" s="38" t="s">
        <v>2219</v>
      </c>
      <c r="E168" s="38" t="s">
        <v>2212</v>
      </c>
      <c r="F168" s="35" t="s">
        <v>1301</v>
      </c>
      <c r="G168" s="35" t="s">
        <v>2264</v>
      </c>
      <c r="H168" s="38" t="s">
        <v>2217</v>
      </c>
      <c r="J168" s="39" t="str">
        <f t="shared" si="18"/>
        <v>PA.PU.030102</v>
      </c>
      <c r="K168" s="38" t="s">
        <v>2212</v>
      </c>
      <c r="L168" s="35" t="str">
        <f t="shared" si="19"/>
        <v>Yes</v>
      </c>
      <c r="M168" s="39" t="str">
        <f t="shared" si="20"/>
        <v>PI.PA.PU.030102.01</v>
      </c>
      <c r="N168" s="39"/>
      <c r="O168" s="39" t="str">
        <f t="shared" si="21"/>
        <v>PH.PA.PU.030102.01</v>
      </c>
      <c r="Q168" s="39" t="str">
        <f t="shared" si="22"/>
        <v>CL.PA.PU.030102.01</v>
      </c>
      <c r="R168" s="39"/>
      <c r="S168" s="39" t="str">
        <f t="shared" si="23"/>
        <v>DR.PA.PU.030102.01</v>
      </c>
      <c r="T168" s="39"/>
      <c r="U168" s="60" t="str">
        <f t="shared" si="16"/>
        <v>IM.PA.PU.030102.01</v>
      </c>
      <c r="V168" s="59"/>
      <c r="W168" s="60" t="str">
        <f t="shared" si="17"/>
        <v>GE.PA.PU.030102.01</v>
      </c>
    </row>
    <row r="169" spans="1:23" s="35" customFormat="1" ht="14" customHeight="1">
      <c r="A169" s="35" t="s">
        <v>2034</v>
      </c>
      <c r="C169" s="38" t="s">
        <v>2219</v>
      </c>
      <c r="E169" s="38" t="s">
        <v>2212</v>
      </c>
      <c r="F169" s="35" t="s">
        <v>1301</v>
      </c>
      <c r="G169" s="35" t="s">
        <v>1854</v>
      </c>
      <c r="H169" s="38" t="s">
        <v>2219</v>
      </c>
      <c r="J169" s="39" t="str">
        <f t="shared" si="18"/>
        <v>PA.PU.030103</v>
      </c>
      <c r="K169" s="38" t="s">
        <v>2212</v>
      </c>
      <c r="L169" s="35" t="str">
        <f t="shared" si="19"/>
        <v>Intermittent</v>
      </c>
      <c r="M169" s="39" t="str">
        <f t="shared" si="20"/>
        <v>PI.PA.PU.030103.01</v>
      </c>
      <c r="N169" s="39"/>
      <c r="O169" s="39" t="str">
        <f t="shared" si="21"/>
        <v>PH.PA.PU.030103.01</v>
      </c>
      <c r="Q169" s="39" t="str">
        <f t="shared" si="22"/>
        <v>CL.PA.PU.030103.01</v>
      </c>
      <c r="R169" s="39"/>
      <c r="S169" s="39" t="str">
        <f t="shared" si="23"/>
        <v>DR.PA.PU.030103.01</v>
      </c>
      <c r="T169" s="39"/>
      <c r="U169" s="60" t="str">
        <f t="shared" si="16"/>
        <v>IM.PA.PU.030103.01</v>
      </c>
      <c r="V169" s="59"/>
      <c r="W169" s="60" t="str">
        <f t="shared" si="17"/>
        <v>GE.PA.PU.030103.01</v>
      </c>
    </row>
    <row r="170" spans="1:23" s="35" customFormat="1" ht="14" customHeight="1">
      <c r="A170" s="35" t="s">
        <v>2034</v>
      </c>
      <c r="C170" s="38" t="s">
        <v>2219</v>
      </c>
      <c r="D170" s="35" t="s">
        <v>1957</v>
      </c>
      <c r="E170" s="38" t="s">
        <v>2217</v>
      </c>
      <c r="F170" s="35" t="s">
        <v>1141</v>
      </c>
      <c r="G170" s="35" t="s">
        <v>1791</v>
      </c>
      <c r="H170" s="38" t="s">
        <v>2212</v>
      </c>
      <c r="J170" s="39" t="str">
        <f t="shared" si="18"/>
        <v>PA.PU.030201</v>
      </c>
      <c r="K170" s="38" t="s">
        <v>2212</v>
      </c>
      <c r="L170" s="35" t="str">
        <f t="shared" si="19"/>
        <v>Bloody</v>
      </c>
      <c r="M170" s="39" t="str">
        <f t="shared" si="20"/>
        <v>PI.PA.PU.030201.01</v>
      </c>
      <c r="N170" s="39"/>
      <c r="O170" s="39" t="str">
        <f t="shared" si="21"/>
        <v>PH.PA.PU.030201.01</v>
      </c>
      <c r="Q170" s="39" t="str">
        <f t="shared" si="22"/>
        <v>CL.PA.PU.030201.01</v>
      </c>
      <c r="R170" s="39"/>
      <c r="S170" s="39" t="str">
        <f t="shared" si="23"/>
        <v>DR.PA.PU.030201.01</v>
      </c>
      <c r="T170" s="39"/>
      <c r="U170" s="60" t="str">
        <f t="shared" si="16"/>
        <v>IM.PA.PU.030201.01</v>
      </c>
      <c r="V170" s="59"/>
      <c r="W170" s="60" t="str">
        <f t="shared" si="17"/>
        <v>GE.PA.PU.030201.01</v>
      </c>
    </row>
    <row r="171" spans="1:23" s="35" customFormat="1" ht="14" customHeight="1">
      <c r="A171" s="35" t="s">
        <v>2034</v>
      </c>
      <c r="C171" s="38" t="s">
        <v>2219</v>
      </c>
      <c r="E171" s="38" t="s">
        <v>2217</v>
      </c>
      <c r="F171" s="35" t="s">
        <v>1141</v>
      </c>
      <c r="G171" s="35" t="s">
        <v>1792</v>
      </c>
      <c r="H171" s="38" t="s">
        <v>2217</v>
      </c>
      <c r="J171" s="39" t="str">
        <f t="shared" si="18"/>
        <v>PA.PU.030202</v>
      </c>
      <c r="K171" s="38" t="s">
        <v>2212</v>
      </c>
      <c r="L171" s="35" t="str">
        <f t="shared" si="19"/>
        <v>Serous</v>
      </c>
      <c r="M171" s="39" t="str">
        <f t="shared" si="20"/>
        <v>PI.PA.PU.030202.01</v>
      </c>
      <c r="N171" s="39"/>
      <c r="O171" s="39" t="str">
        <f t="shared" si="21"/>
        <v>PH.PA.PU.030202.01</v>
      </c>
      <c r="Q171" s="39" t="str">
        <f t="shared" si="22"/>
        <v>CL.PA.PU.030202.01</v>
      </c>
      <c r="R171" s="39"/>
      <c r="S171" s="39" t="str">
        <f t="shared" si="23"/>
        <v>DR.PA.PU.030202.01</v>
      </c>
      <c r="T171" s="39"/>
      <c r="U171" s="60" t="str">
        <f t="shared" si="16"/>
        <v>IM.PA.PU.030202.01</v>
      </c>
      <c r="V171" s="59"/>
      <c r="W171" s="60" t="str">
        <f t="shared" si="17"/>
        <v>GE.PA.PU.030202.01</v>
      </c>
    </row>
    <row r="172" spans="1:23" s="35" customFormat="1" ht="14" customHeight="1">
      <c r="A172" s="35" t="s">
        <v>2034</v>
      </c>
      <c r="C172" s="38" t="s">
        <v>2219</v>
      </c>
      <c r="E172" s="38" t="s">
        <v>2217</v>
      </c>
      <c r="F172" s="35" t="s">
        <v>1141</v>
      </c>
      <c r="G172" s="35" t="s">
        <v>1793</v>
      </c>
      <c r="H172" s="38" t="s">
        <v>2219</v>
      </c>
      <c r="J172" s="39" t="str">
        <f t="shared" si="18"/>
        <v>PA.PU.030203</v>
      </c>
      <c r="K172" s="38" t="s">
        <v>2212</v>
      </c>
      <c r="L172" s="35" t="str">
        <f t="shared" si="19"/>
        <v>Serosanguinous</v>
      </c>
      <c r="M172" s="39" t="str">
        <f t="shared" si="20"/>
        <v>PI.PA.PU.030203.01</v>
      </c>
      <c r="N172" s="39"/>
      <c r="O172" s="39" t="str">
        <f t="shared" si="21"/>
        <v>PH.PA.PU.030203.01</v>
      </c>
      <c r="Q172" s="39" t="str">
        <f t="shared" si="22"/>
        <v>CL.PA.PU.030203.01</v>
      </c>
      <c r="R172" s="39"/>
      <c r="S172" s="39" t="str">
        <f t="shared" si="23"/>
        <v>DR.PA.PU.030203.01</v>
      </c>
      <c r="T172" s="39"/>
      <c r="U172" s="60" t="str">
        <f t="shared" si="16"/>
        <v>IM.PA.PU.030203.01</v>
      </c>
      <c r="V172" s="59"/>
      <c r="W172" s="60" t="str">
        <f t="shared" si="17"/>
        <v>GE.PA.PU.030203.01</v>
      </c>
    </row>
    <row r="173" spans="1:23" s="35" customFormat="1" ht="14" customHeight="1">
      <c r="A173" s="35" t="s">
        <v>2034</v>
      </c>
      <c r="C173" s="38" t="s">
        <v>2219</v>
      </c>
      <c r="E173" s="38" t="s">
        <v>2217</v>
      </c>
      <c r="F173" s="35" t="s">
        <v>1141</v>
      </c>
      <c r="G173" s="35" t="s">
        <v>1794</v>
      </c>
      <c r="H173" s="38" t="s">
        <v>2063</v>
      </c>
      <c r="J173" s="39" t="str">
        <f t="shared" si="18"/>
        <v>PA.PU.030204</v>
      </c>
      <c r="K173" s="38" t="s">
        <v>2212</v>
      </c>
      <c r="L173" s="35" t="str">
        <f t="shared" si="19"/>
        <v>Purulent</v>
      </c>
      <c r="M173" s="39" t="str">
        <f t="shared" si="20"/>
        <v>PI.PA.PU.030204.01</v>
      </c>
      <c r="N173" s="39"/>
      <c r="O173" s="39" t="str">
        <f t="shared" si="21"/>
        <v>PH.PA.PU.030204.01</v>
      </c>
      <c r="Q173" s="39" t="str">
        <f t="shared" si="22"/>
        <v>CL.PA.PU.030204.01</v>
      </c>
      <c r="R173" s="39"/>
      <c r="S173" s="39" t="str">
        <f t="shared" si="23"/>
        <v>DR.PA.PU.030204.01</v>
      </c>
      <c r="T173" s="39"/>
      <c r="U173" s="60" t="str">
        <f t="shared" si="16"/>
        <v>IM.PA.PU.030204.01</v>
      </c>
      <c r="V173" s="59"/>
      <c r="W173" s="60" t="str">
        <f t="shared" si="17"/>
        <v>GE.PA.PU.030204.01</v>
      </c>
    </row>
    <row r="174" spans="1:23" s="35" customFormat="1" ht="14" customHeight="1">
      <c r="A174" s="35" t="s">
        <v>2034</v>
      </c>
      <c r="C174" s="38" t="s">
        <v>2219</v>
      </c>
      <c r="D174" s="35" t="s">
        <v>1142</v>
      </c>
      <c r="E174" s="38" t="s">
        <v>2219</v>
      </c>
      <c r="F174" s="35" t="s">
        <v>653</v>
      </c>
      <c r="G174" s="35" t="s">
        <v>654</v>
      </c>
      <c r="H174" s="38" t="s">
        <v>2212</v>
      </c>
      <c r="J174" s="39" t="str">
        <f t="shared" si="18"/>
        <v>PA.PU.030301</v>
      </c>
      <c r="K174" s="38" t="s">
        <v>2212</v>
      </c>
      <c r="L174" s="35" t="str">
        <f t="shared" si="19"/>
        <v>Bloody drainage</v>
      </c>
      <c r="M174" s="39" t="str">
        <f t="shared" si="20"/>
        <v>PI.PA.PU.030301.01</v>
      </c>
      <c r="N174" s="39"/>
      <c r="O174" s="39" t="str">
        <f t="shared" si="21"/>
        <v>PH.PA.PU.030301.01</v>
      </c>
      <c r="Q174" s="39" t="str">
        <f t="shared" si="22"/>
        <v>CL.PA.PU.030301.01</v>
      </c>
      <c r="R174" s="39"/>
      <c r="S174" s="39" t="str">
        <f t="shared" si="23"/>
        <v>DR.PA.PU.030301.01</v>
      </c>
      <c r="T174" s="39"/>
      <c r="U174" s="60" t="str">
        <f t="shared" si="16"/>
        <v>IM.PA.PU.030301.01</v>
      </c>
      <c r="V174" s="59"/>
      <c r="W174" s="60" t="str">
        <f t="shared" si="17"/>
        <v>GE.PA.PU.030301.01</v>
      </c>
    </row>
    <row r="175" spans="1:23" s="35" customFormat="1" ht="14" customHeight="1">
      <c r="A175" s="35" t="s">
        <v>2034</v>
      </c>
      <c r="C175" s="38" t="s">
        <v>2219</v>
      </c>
      <c r="E175" s="38" t="s">
        <v>2219</v>
      </c>
      <c r="F175" s="35" t="s">
        <v>653</v>
      </c>
      <c r="G175" s="35" t="s">
        <v>2690</v>
      </c>
      <c r="H175" s="38" t="s">
        <v>2217</v>
      </c>
      <c r="J175" s="39" t="str">
        <f t="shared" si="18"/>
        <v>PA.PU.030302</v>
      </c>
      <c r="K175" s="38" t="s">
        <v>2212</v>
      </c>
      <c r="L175" s="35" t="str">
        <f t="shared" si="19"/>
        <v>Purulent drainage</v>
      </c>
      <c r="M175" s="39" t="str">
        <f t="shared" si="20"/>
        <v>PI.PA.PU.030302.01</v>
      </c>
      <c r="N175" s="39"/>
      <c r="O175" s="39" t="str">
        <f t="shared" si="21"/>
        <v>PH.PA.PU.030302.01</v>
      </c>
      <c r="Q175" s="39" t="str">
        <f t="shared" si="22"/>
        <v>CL.PA.PU.030302.01</v>
      </c>
      <c r="R175" s="39"/>
      <c r="S175" s="39" t="str">
        <f t="shared" si="23"/>
        <v>DR.PA.PU.030302.01</v>
      </c>
      <c r="T175" s="39"/>
      <c r="U175" s="60" t="str">
        <f t="shared" si="16"/>
        <v>IM.PA.PU.030302.01</v>
      </c>
      <c r="V175" s="59"/>
      <c r="W175" s="60" t="str">
        <f t="shared" si="17"/>
        <v>GE.PA.PU.030302.01</v>
      </c>
    </row>
    <row r="176" spans="1:23" s="35" customFormat="1" ht="14" customHeight="1">
      <c r="A176" s="35" t="s">
        <v>2034</v>
      </c>
      <c r="C176" s="38" t="s">
        <v>2219</v>
      </c>
      <c r="E176" s="38" t="s">
        <v>2219</v>
      </c>
      <c r="F176" s="35" t="s">
        <v>653</v>
      </c>
      <c r="G176" s="35" t="s">
        <v>2691</v>
      </c>
      <c r="H176" s="38" t="s">
        <v>2219</v>
      </c>
      <c r="J176" s="39" t="str">
        <f t="shared" si="18"/>
        <v>PA.PU.030303</v>
      </c>
      <c r="K176" s="38" t="s">
        <v>2212</v>
      </c>
      <c r="L176" s="35" t="str">
        <f t="shared" si="19"/>
        <v>Serosanguinous drainage</v>
      </c>
      <c r="M176" s="39" t="str">
        <f t="shared" si="20"/>
        <v>PI.PA.PU.030303.01</v>
      </c>
      <c r="N176" s="39"/>
      <c r="O176" s="39" t="str">
        <f t="shared" si="21"/>
        <v>PH.PA.PU.030303.01</v>
      </c>
      <c r="Q176" s="39" t="str">
        <f t="shared" si="22"/>
        <v>CL.PA.PU.030303.01</v>
      </c>
      <c r="R176" s="39"/>
      <c r="S176" s="39" t="str">
        <f t="shared" si="23"/>
        <v>DR.PA.PU.030303.01</v>
      </c>
      <c r="T176" s="39"/>
      <c r="U176" s="60" t="str">
        <f t="shared" si="16"/>
        <v>IM.PA.PU.030303.01</v>
      </c>
      <c r="V176" s="59"/>
      <c r="W176" s="60" t="str">
        <f t="shared" si="17"/>
        <v>GE.PA.PU.030303.01</v>
      </c>
    </row>
    <row r="177" spans="1:31" s="35" customFormat="1" ht="14" customHeight="1">
      <c r="A177" s="35" t="s">
        <v>2034</v>
      </c>
      <c r="C177" s="38" t="s">
        <v>2219</v>
      </c>
      <c r="E177" s="38" t="s">
        <v>2219</v>
      </c>
      <c r="F177" s="35" t="s">
        <v>653</v>
      </c>
      <c r="G177" s="35" t="s">
        <v>2692</v>
      </c>
      <c r="H177" s="38" t="s">
        <v>2063</v>
      </c>
      <c r="J177" s="39" t="str">
        <f t="shared" si="18"/>
        <v>PA.PU.030304</v>
      </c>
      <c r="K177" s="38" t="s">
        <v>2212</v>
      </c>
      <c r="L177" s="35" t="str">
        <f t="shared" si="19"/>
        <v>Serous drainage</v>
      </c>
      <c r="M177" s="39" t="str">
        <f t="shared" si="20"/>
        <v>PI.PA.PU.030304.01</v>
      </c>
      <c r="N177" s="39"/>
      <c r="O177" s="39" t="str">
        <f t="shared" si="21"/>
        <v>PH.PA.PU.030304.01</v>
      </c>
      <c r="Q177" s="39" t="str">
        <f t="shared" si="22"/>
        <v>CL.PA.PU.030304.01</v>
      </c>
      <c r="R177" s="39"/>
      <c r="S177" s="39" t="str">
        <f t="shared" si="23"/>
        <v>DR.PA.PU.030304.01</v>
      </c>
      <c r="T177" s="39"/>
      <c r="U177" s="60" t="str">
        <f t="shared" si="16"/>
        <v>IM.PA.PU.030304.01</v>
      </c>
      <c r="V177" s="59"/>
      <c r="W177" s="60" t="str">
        <f t="shared" si="17"/>
        <v>GE.PA.PU.030304.01</v>
      </c>
    </row>
    <row r="178" spans="1:31" s="35" customFormat="1" ht="16" customHeight="1">
      <c r="A178" s="35" t="s">
        <v>2034</v>
      </c>
      <c r="C178" s="38" t="s">
        <v>2219</v>
      </c>
      <c r="E178" s="38" t="s">
        <v>2219</v>
      </c>
      <c r="F178" s="35" t="s">
        <v>653</v>
      </c>
      <c r="G178" s="35" t="s">
        <v>4557</v>
      </c>
      <c r="H178" s="38" t="s">
        <v>4265</v>
      </c>
      <c r="J178" s="39" t="str">
        <f t="shared" si="18"/>
        <v>PA.PU.030305</v>
      </c>
      <c r="K178" s="38" t="s">
        <v>3298</v>
      </c>
      <c r="L178" s="35" t="str">
        <f t="shared" si="19"/>
        <v>Other: specify</v>
      </c>
      <c r="M178" s="39" t="str">
        <f t="shared" si="20"/>
        <v>PI.PA.PU.030305.01</v>
      </c>
      <c r="N178" s="39"/>
      <c r="O178" s="39" t="str">
        <f t="shared" si="21"/>
        <v>PH.PA.PU.030305.01</v>
      </c>
      <c r="Q178" s="39" t="str">
        <f t="shared" si="22"/>
        <v>CL.PA.PU.030305.01</v>
      </c>
      <c r="R178" s="39"/>
      <c r="S178" s="39" t="str">
        <f t="shared" si="23"/>
        <v>DR.PA.PU.030305.01</v>
      </c>
      <c r="T178" s="39"/>
      <c r="U178" s="60" t="str">
        <f t="shared" si="16"/>
        <v>IM.PA.PU.030305.01</v>
      </c>
      <c r="V178" s="59"/>
      <c r="W178" s="60" t="str">
        <f t="shared" si="17"/>
        <v>GE.PA.PU.030305.01</v>
      </c>
      <c r="AD178" s="35" t="s">
        <v>3326</v>
      </c>
      <c r="AE178" s="35">
        <v>1316</v>
      </c>
    </row>
    <row r="179" spans="1:31" s="35" customFormat="1" ht="14" customHeight="1">
      <c r="A179" s="35" t="s">
        <v>2034</v>
      </c>
      <c r="C179" s="38" t="s">
        <v>2219</v>
      </c>
      <c r="E179" s="38" t="s">
        <v>2219</v>
      </c>
      <c r="F179" s="35" t="s">
        <v>653</v>
      </c>
      <c r="G179" s="35" t="s">
        <v>4558</v>
      </c>
      <c r="H179" s="38" t="s">
        <v>3361</v>
      </c>
      <c r="J179" s="39" t="str">
        <f t="shared" si="18"/>
        <v>PA.PU.030306</v>
      </c>
      <c r="K179" s="38" t="s">
        <v>3298</v>
      </c>
      <c r="L179" s="35" t="str">
        <f t="shared" si="19"/>
        <v>No drainage</v>
      </c>
      <c r="M179" s="39" t="str">
        <f t="shared" si="20"/>
        <v>PI.PA.PU.030306.01</v>
      </c>
      <c r="N179" s="39"/>
      <c r="O179" s="39" t="str">
        <f t="shared" si="21"/>
        <v>PH.PA.PU.030306.01</v>
      </c>
      <c r="Q179" s="39" t="str">
        <f t="shared" si="22"/>
        <v>CL.PA.PU.030306.01</v>
      </c>
      <c r="R179" s="39"/>
      <c r="S179" s="39" t="str">
        <f t="shared" si="23"/>
        <v>DR.PA.PU.030306.01</v>
      </c>
      <c r="T179" s="39"/>
      <c r="U179" s="60" t="str">
        <f t="shared" si="16"/>
        <v>IM.PA.PU.030306.01</v>
      </c>
      <c r="V179" s="59"/>
      <c r="W179" s="60" t="str">
        <f t="shared" si="17"/>
        <v>GE.PA.PU.030306.01</v>
      </c>
      <c r="AD179" s="35" t="s">
        <v>3326</v>
      </c>
      <c r="AE179" s="35">
        <v>1316</v>
      </c>
    </row>
    <row r="180" spans="1:31" s="35" customFormat="1" ht="14" customHeight="1">
      <c r="A180" s="35" t="s">
        <v>2034</v>
      </c>
      <c r="C180" s="38" t="s">
        <v>2219</v>
      </c>
      <c r="D180" s="35" t="s">
        <v>1795</v>
      </c>
      <c r="E180" s="38" t="s">
        <v>2063</v>
      </c>
      <c r="F180" s="35" t="s">
        <v>655</v>
      </c>
      <c r="G180" s="35" t="s">
        <v>341</v>
      </c>
      <c r="H180" s="38" t="s">
        <v>2212</v>
      </c>
      <c r="J180" s="39" t="str">
        <f t="shared" si="18"/>
        <v>PA.PU.030401</v>
      </c>
      <c r="K180" s="38" t="s">
        <v>2212</v>
      </c>
      <c r="L180" s="35" t="str">
        <f t="shared" si="19"/>
        <v>Clean, dry, intact</v>
      </c>
      <c r="M180" s="39" t="str">
        <f t="shared" si="20"/>
        <v>PI.PA.PU.030401.01</v>
      </c>
      <c r="N180" s="39"/>
      <c r="O180" s="39" t="str">
        <f t="shared" si="21"/>
        <v>PH.PA.PU.030401.01</v>
      </c>
      <c r="Q180" s="39" t="str">
        <f t="shared" si="22"/>
        <v>CL.PA.PU.030401.01</v>
      </c>
      <c r="R180" s="39"/>
      <c r="S180" s="39" t="str">
        <f t="shared" si="23"/>
        <v>DR.PA.PU.030401.01</v>
      </c>
      <c r="T180" s="39"/>
      <c r="U180" s="60" t="str">
        <f t="shared" si="16"/>
        <v>IM.PA.PU.030401.01</v>
      </c>
      <c r="V180" s="59"/>
      <c r="W180" s="60" t="str">
        <f t="shared" si="17"/>
        <v>GE.PA.PU.030401.01</v>
      </c>
    </row>
    <row r="181" spans="1:31" s="35" customFormat="1" ht="14" customHeight="1">
      <c r="A181" s="35" t="s">
        <v>2034</v>
      </c>
      <c r="C181" s="38" t="s">
        <v>2219</v>
      </c>
      <c r="D181" s="35" t="s">
        <v>2215</v>
      </c>
      <c r="E181" s="38" t="s">
        <v>2063</v>
      </c>
      <c r="F181" s="35" t="s">
        <v>655</v>
      </c>
      <c r="G181" s="35" t="s">
        <v>2633</v>
      </c>
      <c r="H181" s="38" t="s">
        <v>2217</v>
      </c>
      <c r="J181" s="39" t="str">
        <f t="shared" si="18"/>
        <v>PA.PU.030402</v>
      </c>
      <c r="K181" s="38" t="s">
        <v>2212</v>
      </c>
      <c r="L181" s="35" t="str">
        <f t="shared" si="19"/>
        <v>Scant discharge</v>
      </c>
      <c r="M181" s="39" t="str">
        <f t="shared" si="20"/>
        <v>PI.PA.PU.030402.01</v>
      </c>
      <c r="N181" s="39"/>
      <c r="O181" s="39" t="str">
        <f t="shared" si="21"/>
        <v>PH.PA.PU.030402.01</v>
      </c>
      <c r="Q181" s="39" t="str">
        <f t="shared" si="22"/>
        <v>CL.PA.PU.030402.01</v>
      </c>
      <c r="R181" s="39"/>
      <c r="S181" s="39" t="str">
        <f t="shared" si="23"/>
        <v>DR.PA.PU.030402.01</v>
      </c>
      <c r="T181" s="39"/>
      <c r="U181" s="60" t="str">
        <f t="shared" si="16"/>
        <v>IM.PA.PU.030402.01</v>
      </c>
      <c r="V181" s="59"/>
      <c r="W181" s="60" t="str">
        <f t="shared" si="17"/>
        <v>GE.PA.PU.030402.01</v>
      </c>
    </row>
    <row r="182" spans="1:31" s="35" customFormat="1" ht="14" customHeight="1">
      <c r="A182" s="35" t="s">
        <v>2034</v>
      </c>
      <c r="C182" s="38" t="s">
        <v>2219</v>
      </c>
      <c r="E182" s="38" t="s">
        <v>2063</v>
      </c>
      <c r="F182" s="35" t="s">
        <v>655</v>
      </c>
      <c r="G182" s="35" t="s">
        <v>2634</v>
      </c>
      <c r="H182" s="38" t="s">
        <v>2219</v>
      </c>
      <c r="J182" s="39" t="str">
        <f t="shared" si="18"/>
        <v>PA.PU.030403</v>
      </c>
      <c r="K182" s="38" t="s">
        <v>2212</v>
      </c>
      <c r="L182" s="35" t="str">
        <f t="shared" si="19"/>
        <v>Small discharge</v>
      </c>
      <c r="M182" s="39" t="str">
        <f t="shared" si="20"/>
        <v>PI.PA.PU.030403.01</v>
      </c>
      <c r="N182" s="39"/>
      <c r="O182" s="39" t="str">
        <f t="shared" si="21"/>
        <v>PH.PA.PU.030403.01</v>
      </c>
      <c r="Q182" s="39" t="str">
        <f t="shared" si="22"/>
        <v>CL.PA.PU.030403.01</v>
      </c>
      <c r="R182" s="39"/>
      <c r="S182" s="39" t="str">
        <f t="shared" si="23"/>
        <v>DR.PA.PU.030403.01</v>
      </c>
      <c r="T182" s="39"/>
      <c r="U182" s="60" t="str">
        <f t="shared" si="16"/>
        <v>IM.PA.PU.030403.01</v>
      </c>
      <c r="V182" s="59"/>
      <c r="W182" s="60" t="str">
        <f t="shared" si="17"/>
        <v>GE.PA.PU.030403.01</v>
      </c>
    </row>
    <row r="183" spans="1:31" s="35" customFormat="1" ht="14" customHeight="1">
      <c r="A183" s="35" t="s">
        <v>2034</v>
      </c>
      <c r="C183" s="38" t="s">
        <v>2219</v>
      </c>
      <c r="E183" s="38" t="s">
        <v>2063</v>
      </c>
      <c r="F183" s="35" t="s">
        <v>655</v>
      </c>
      <c r="G183" s="35" t="s">
        <v>2635</v>
      </c>
      <c r="H183" s="38" t="s">
        <v>2063</v>
      </c>
      <c r="J183" s="39" t="str">
        <f t="shared" si="18"/>
        <v>PA.PU.030404</v>
      </c>
      <c r="K183" s="38" t="s">
        <v>2212</v>
      </c>
      <c r="L183" s="35" t="str">
        <f t="shared" si="19"/>
        <v>Moderate discharge</v>
      </c>
      <c r="M183" s="39" t="str">
        <f t="shared" si="20"/>
        <v>PI.PA.PU.030404.01</v>
      </c>
      <c r="N183" s="39"/>
      <c r="O183" s="39" t="str">
        <f t="shared" si="21"/>
        <v>PH.PA.PU.030404.01</v>
      </c>
      <c r="Q183" s="39" t="str">
        <f t="shared" si="22"/>
        <v>CL.PA.PU.030404.01</v>
      </c>
      <c r="R183" s="39"/>
      <c r="S183" s="39" t="str">
        <f t="shared" si="23"/>
        <v>DR.PA.PU.030404.01</v>
      </c>
      <c r="T183" s="39"/>
      <c r="U183" s="60" t="str">
        <f t="shared" si="16"/>
        <v>IM.PA.PU.030404.01</v>
      </c>
      <c r="V183" s="59"/>
      <c r="W183" s="60" t="str">
        <f t="shared" si="17"/>
        <v>GE.PA.PU.030404.01</v>
      </c>
    </row>
    <row r="184" spans="1:31" s="35" customFormat="1" ht="14" customHeight="1">
      <c r="A184" s="35" t="s">
        <v>2034</v>
      </c>
      <c r="C184" s="38" t="s">
        <v>2219</v>
      </c>
      <c r="E184" s="38" t="s">
        <v>2063</v>
      </c>
      <c r="F184" s="35" t="s">
        <v>655</v>
      </c>
      <c r="G184" s="35" t="s">
        <v>2775</v>
      </c>
      <c r="H184" s="38" t="s">
        <v>2065</v>
      </c>
      <c r="J184" s="39" t="str">
        <f t="shared" si="18"/>
        <v>PA.PU.030405</v>
      </c>
      <c r="K184" s="38" t="s">
        <v>2212</v>
      </c>
      <c r="L184" s="35" t="str">
        <f t="shared" si="19"/>
        <v>Heavy discharge</v>
      </c>
      <c r="M184" s="39" t="str">
        <f t="shared" si="20"/>
        <v>PI.PA.PU.030405.01</v>
      </c>
      <c r="N184" s="39"/>
      <c r="O184" s="39" t="str">
        <f t="shared" si="21"/>
        <v>PH.PA.PU.030405.01</v>
      </c>
      <c r="Q184" s="39" t="str">
        <f t="shared" si="22"/>
        <v>CL.PA.PU.030405.01</v>
      </c>
      <c r="R184" s="39"/>
      <c r="S184" s="39" t="str">
        <f t="shared" si="23"/>
        <v>DR.PA.PU.030405.01</v>
      </c>
      <c r="T184" s="39"/>
      <c r="U184" s="60" t="str">
        <f t="shared" si="16"/>
        <v>IM.PA.PU.030405.01</v>
      </c>
      <c r="V184" s="59"/>
      <c r="W184" s="60" t="str">
        <f t="shared" si="17"/>
        <v>GE.PA.PU.030405.01</v>
      </c>
    </row>
    <row r="185" spans="1:31" s="35" customFormat="1" ht="14" customHeight="1">
      <c r="A185" s="35" t="s">
        <v>2034</v>
      </c>
      <c r="C185" s="38" t="s">
        <v>2219</v>
      </c>
      <c r="D185" s="35" t="s">
        <v>2776</v>
      </c>
      <c r="E185" s="38" t="s">
        <v>2065</v>
      </c>
      <c r="F185" s="35" t="s">
        <v>656</v>
      </c>
      <c r="G185" s="35" t="s">
        <v>2644</v>
      </c>
      <c r="H185" s="38" t="s">
        <v>2212</v>
      </c>
      <c r="J185" s="39" t="str">
        <f t="shared" si="18"/>
        <v>PA.PU.030501</v>
      </c>
      <c r="K185" s="38" t="s">
        <v>2212</v>
      </c>
      <c r="L185" s="35" t="str">
        <f t="shared" si="19"/>
        <v>Gauze</v>
      </c>
      <c r="M185" s="39" t="str">
        <f t="shared" si="20"/>
        <v>PI.PA.PU.030501.01</v>
      </c>
      <c r="N185" s="39"/>
      <c r="O185" s="39" t="str">
        <f t="shared" si="21"/>
        <v>PH.PA.PU.030501.01</v>
      </c>
      <c r="Q185" s="39" t="str">
        <f t="shared" si="22"/>
        <v>CL.PA.PU.030501.01</v>
      </c>
      <c r="R185" s="39"/>
      <c r="S185" s="39" t="str">
        <f t="shared" si="23"/>
        <v>DR.PA.PU.030501.01</v>
      </c>
      <c r="T185" s="39"/>
      <c r="U185" s="60" t="str">
        <f t="shared" si="16"/>
        <v>IM.PA.PU.030501.01</v>
      </c>
      <c r="V185" s="59"/>
      <c r="W185" s="60" t="str">
        <f t="shared" si="17"/>
        <v>GE.PA.PU.030501.01</v>
      </c>
    </row>
    <row r="186" spans="1:31" s="35" customFormat="1" ht="14" customHeight="1">
      <c r="A186" s="35" t="s">
        <v>2034</v>
      </c>
      <c r="C186" s="38" t="s">
        <v>2219</v>
      </c>
      <c r="E186" s="38" t="s">
        <v>2065</v>
      </c>
      <c r="F186" s="35" t="s">
        <v>656</v>
      </c>
      <c r="G186" s="35" t="s">
        <v>2642</v>
      </c>
      <c r="H186" s="38" t="s">
        <v>2217</v>
      </c>
      <c r="J186" s="39" t="str">
        <f t="shared" si="18"/>
        <v>PA.PU.030502</v>
      </c>
      <c r="K186" s="38" t="s">
        <v>2212</v>
      </c>
      <c r="L186" s="35" t="str">
        <f t="shared" si="19"/>
        <v>Antimicrobial disk</v>
      </c>
      <c r="M186" s="39" t="str">
        <f t="shared" si="20"/>
        <v>PI.PA.PU.030502.01</v>
      </c>
      <c r="N186" s="39"/>
      <c r="O186" s="39" t="str">
        <f t="shared" si="21"/>
        <v>PH.PA.PU.030502.01</v>
      </c>
      <c r="Q186" s="39" t="str">
        <f t="shared" si="22"/>
        <v>CL.PA.PU.030502.01</v>
      </c>
      <c r="R186" s="39"/>
      <c r="S186" s="39" t="str">
        <f t="shared" si="23"/>
        <v>DR.PA.PU.030502.01</v>
      </c>
      <c r="T186" s="39"/>
      <c r="U186" s="60" t="str">
        <f t="shared" si="16"/>
        <v>IM.PA.PU.030502.01</v>
      </c>
      <c r="V186" s="59"/>
      <c r="W186" s="60" t="str">
        <f t="shared" si="17"/>
        <v>GE.PA.PU.030502.01</v>
      </c>
    </row>
    <row r="187" spans="1:31" s="35" customFormat="1" ht="14" customHeight="1">
      <c r="A187" s="35" t="s">
        <v>2034</v>
      </c>
      <c r="C187" s="38" t="s">
        <v>2219</v>
      </c>
      <c r="D187" s="35" t="s">
        <v>2215</v>
      </c>
      <c r="E187" s="38" t="s">
        <v>2065</v>
      </c>
      <c r="F187" s="35" t="s">
        <v>656</v>
      </c>
      <c r="G187" s="35" t="s">
        <v>2175</v>
      </c>
      <c r="H187" s="38" t="s">
        <v>2219</v>
      </c>
      <c r="J187" s="39" t="str">
        <f t="shared" si="18"/>
        <v>PA.PU.030503</v>
      </c>
      <c r="K187" s="38" t="s">
        <v>2212</v>
      </c>
      <c r="L187" s="35" t="str">
        <f t="shared" si="19"/>
        <v>Pressure</v>
      </c>
      <c r="M187" s="39" t="str">
        <f t="shared" si="20"/>
        <v>PI.PA.PU.030503.01</v>
      </c>
      <c r="N187" s="39"/>
      <c r="O187" s="39" t="str">
        <f t="shared" si="21"/>
        <v>PH.PA.PU.030503.01</v>
      </c>
      <c r="Q187" s="39" t="str">
        <f t="shared" si="22"/>
        <v>CL.PA.PU.030503.01</v>
      </c>
      <c r="R187" s="39"/>
      <c r="S187" s="39" t="str">
        <f t="shared" si="23"/>
        <v>DR.PA.PU.030503.01</v>
      </c>
      <c r="T187" s="39"/>
      <c r="U187" s="60" t="str">
        <f t="shared" si="16"/>
        <v>IM.PA.PU.030503.01</v>
      </c>
      <c r="V187" s="59"/>
      <c r="W187" s="60" t="str">
        <f t="shared" si="17"/>
        <v>GE.PA.PU.030503.01</v>
      </c>
    </row>
    <row r="188" spans="1:31" s="35" customFormat="1" ht="14" customHeight="1">
      <c r="A188" s="35" t="s">
        <v>2034</v>
      </c>
      <c r="C188" s="38" t="s">
        <v>2219</v>
      </c>
      <c r="E188" s="38" t="s">
        <v>2065</v>
      </c>
      <c r="F188" s="35" t="s">
        <v>656</v>
      </c>
      <c r="G188" s="35" t="s">
        <v>657</v>
      </c>
      <c r="H188" s="38" t="s">
        <v>2063</v>
      </c>
      <c r="J188" s="39" t="str">
        <f t="shared" si="18"/>
        <v>PA.PU.030504</v>
      </c>
      <c r="K188" s="38" t="s">
        <v>2212</v>
      </c>
      <c r="L188" s="35" t="str">
        <f t="shared" si="19"/>
        <v>Fenestrated dressing</v>
      </c>
      <c r="M188" s="39" t="str">
        <f t="shared" si="20"/>
        <v>PI.PA.PU.030504.01</v>
      </c>
      <c r="N188" s="39"/>
      <c r="O188" s="39" t="str">
        <f t="shared" si="21"/>
        <v>PH.PA.PU.030504.01</v>
      </c>
      <c r="Q188" s="39" t="str">
        <f t="shared" si="22"/>
        <v>CL.PA.PU.030504.01</v>
      </c>
      <c r="R188" s="39"/>
      <c r="S188" s="39" t="str">
        <f t="shared" si="23"/>
        <v>DR.PA.PU.030504.01</v>
      </c>
      <c r="T188" s="39"/>
      <c r="U188" s="60" t="str">
        <f t="shared" si="16"/>
        <v>IM.PA.PU.030504.01</v>
      </c>
      <c r="V188" s="59"/>
      <c r="W188" s="60" t="str">
        <f t="shared" si="17"/>
        <v>GE.PA.PU.030504.01</v>
      </c>
    </row>
    <row r="189" spans="1:31" s="35" customFormat="1" ht="14" customHeight="1">
      <c r="A189" s="35" t="s">
        <v>2034</v>
      </c>
      <c r="C189" s="38" t="s">
        <v>2219</v>
      </c>
      <c r="D189" s="35" t="s">
        <v>2215</v>
      </c>
      <c r="E189" s="38" t="s">
        <v>2065</v>
      </c>
      <c r="F189" s="35" t="s">
        <v>656</v>
      </c>
      <c r="G189" s="35" t="s">
        <v>2643</v>
      </c>
      <c r="H189" s="38" t="s">
        <v>2065</v>
      </c>
      <c r="J189" s="39" t="str">
        <f t="shared" si="18"/>
        <v>PA.PU.030505</v>
      </c>
      <c r="K189" s="38" t="s">
        <v>2212</v>
      </c>
      <c r="L189" s="35" t="str">
        <f t="shared" si="19"/>
        <v>Transparent</v>
      </c>
      <c r="M189" s="39" t="str">
        <f t="shared" si="20"/>
        <v>PI.PA.PU.030505.01</v>
      </c>
      <c r="N189" s="39"/>
      <c r="O189" s="39" t="str">
        <f t="shared" si="21"/>
        <v>PH.PA.PU.030505.01</v>
      </c>
      <c r="Q189" s="39" t="str">
        <f t="shared" si="22"/>
        <v>CL.PA.PU.030505.01</v>
      </c>
      <c r="R189" s="39"/>
      <c r="S189" s="39" t="str">
        <f t="shared" si="23"/>
        <v>DR.PA.PU.030505.01</v>
      </c>
      <c r="T189" s="39"/>
      <c r="U189" s="60" t="str">
        <f t="shared" si="16"/>
        <v>IM.PA.PU.030505.01</v>
      </c>
      <c r="V189" s="59"/>
      <c r="W189" s="60" t="str">
        <f t="shared" si="17"/>
        <v>GE.PA.PU.030505.01</v>
      </c>
    </row>
    <row r="190" spans="1:31" s="35" customFormat="1" ht="14" customHeight="1">
      <c r="A190" s="35" t="s">
        <v>2034</v>
      </c>
      <c r="C190" s="38" t="s">
        <v>2219</v>
      </c>
      <c r="E190" s="38" t="s">
        <v>2065</v>
      </c>
      <c r="F190" s="35" t="s">
        <v>656</v>
      </c>
      <c r="G190" s="35" t="s">
        <v>2109</v>
      </c>
      <c r="H190" s="38" t="s">
        <v>2222</v>
      </c>
      <c r="J190" s="39" t="str">
        <f t="shared" si="18"/>
        <v>PA.PU.030506</v>
      </c>
      <c r="K190" s="38" t="s">
        <v>2212</v>
      </c>
      <c r="L190" s="35" t="str">
        <f t="shared" si="19"/>
        <v>Unable to assess</v>
      </c>
      <c r="M190" s="39" t="str">
        <f t="shared" si="20"/>
        <v>PI.PA.PU.030506.01</v>
      </c>
      <c r="N190" s="39"/>
      <c r="O190" s="39" t="str">
        <f t="shared" si="21"/>
        <v>PH.PA.PU.030506.01</v>
      </c>
      <c r="Q190" s="39" t="str">
        <f t="shared" si="22"/>
        <v>CL.PA.PU.030506.01</v>
      </c>
      <c r="R190" s="39"/>
      <c r="S190" s="39" t="str">
        <f t="shared" si="23"/>
        <v>DR.PA.PU.030506.01</v>
      </c>
      <c r="T190" s="39"/>
      <c r="U190" s="60" t="str">
        <f t="shared" si="16"/>
        <v>IM.PA.PU.030506.01</v>
      </c>
      <c r="V190" s="59"/>
      <c r="W190" s="60" t="str">
        <f t="shared" si="17"/>
        <v>GE.PA.PU.030506.01</v>
      </c>
    </row>
    <row r="191" spans="1:31" s="35" customFormat="1" ht="14" customHeight="1">
      <c r="A191" s="35" t="s">
        <v>2034</v>
      </c>
      <c r="C191" s="38" t="s">
        <v>2219</v>
      </c>
      <c r="D191" s="35" t="s">
        <v>658</v>
      </c>
      <c r="E191" s="38" t="s">
        <v>2222</v>
      </c>
      <c r="F191" s="35" t="s">
        <v>659</v>
      </c>
      <c r="G191" s="35" t="s">
        <v>1676</v>
      </c>
      <c r="H191" s="38" t="s">
        <v>2212</v>
      </c>
      <c r="J191" s="39" t="str">
        <f t="shared" si="18"/>
        <v>PA.PU.030601</v>
      </c>
      <c r="K191" s="38" t="s">
        <v>2212</v>
      </c>
      <c r="L191" s="35" t="str">
        <f t="shared" si="19"/>
        <v>Absent</v>
      </c>
      <c r="M191" s="39" t="str">
        <f t="shared" si="20"/>
        <v>PI.PA.PU.030601.01</v>
      </c>
      <c r="N191" s="39"/>
      <c r="O191" s="39" t="str">
        <f t="shared" si="21"/>
        <v>PH.PA.PU.030601.01</v>
      </c>
      <c r="Q191" s="39" t="str">
        <f t="shared" si="22"/>
        <v>CL.PA.PU.030601.01</v>
      </c>
      <c r="R191" s="39"/>
      <c r="S191" s="39" t="str">
        <f t="shared" si="23"/>
        <v>DR.PA.PU.030601.01</v>
      </c>
      <c r="T191" s="39"/>
      <c r="U191" s="60" t="str">
        <f t="shared" si="16"/>
        <v>IM.PA.PU.030601.01</v>
      </c>
      <c r="V191" s="59"/>
      <c r="W191" s="60" t="str">
        <f t="shared" si="17"/>
        <v>GE.PA.PU.030601.01</v>
      </c>
    </row>
    <row r="192" spans="1:31" s="35" customFormat="1" ht="14" customHeight="1">
      <c r="A192" s="35" t="s">
        <v>2034</v>
      </c>
      <c r="C192" s="38" t="s">
        <v>2219</v>
      </c>
      <c r="E192" s="38" t="s">
        <v>2222</v>
      </c>
      <c r="F192" s="35" t="s">
        <v>659</v>
      </c>
      <c r="G192" s="35" t="s">
        <v>2059</v>
      </c>
      <c r="H192" s="38" t="s">
        <v>2217</v>
      </c>
      <c r="J192" s="39" t="str">
        <f t="shared" si="18"/>
        <v>PA.PU.030602</v>
      </c>
      <c r="K192" s="38" t="s">
        <v>2212</v>
      </c>
      <c r="L192" s="35" t="str">
        <f t="shared" si="19"/>
        <v>Present</v>
      </c>
      <c r="M192" s="39" t="str">
        <f t="shared" si="20"/>
        <v>PI.PA.PU.030602.01</v>
      </c>
      <c r="N192" s="39"/>
      <c r="O192" s="39" t="str">
        <f t="shared" si="21"/>
        <v>PH.PA.PU.030602.01</v>
      </c>
      <c r="Q192" s="39" t="str">
        <f t="shared" si="22"/>
        <v>CL.PA.PU.030602.01</v>
      </c>
      <c r="R192" s="39"/>
      <c r="S192" s="39" t="str">
        <f t="shared" si="23"/>
        <v>DR.PA.PU.030602.01</v>
      </c>
      <c r="T192" s="39"/>
      <c r="U192" s="60" t="str">
        <f t="shared" si="16"/>
        <v>IM.PA.PU.030602.01</v>
      </c>
      <c r="V192" s="59"/>
      <c r="W192" s="60" t="str">
        <f t="shared" si="17"/>
        <v>GE.PA.PU.030602.01</v>
      </c>
    </row>
    <row r="193" spans="1:23" s="35" customFormat="1" ht="14" customHeight="1">
      <c r="A193" s="35" t="s">
        <v>2034</v>
      </c>
      <c r="C193" s="38" t="s">
        <v>2219</v>
      </c>
      <c r="D193" s="35" t="s">
        <v>2629</v>
      </c>
      <c r="E193" s="38" t="s">
        <v>2376</v>
      </c>
      <c r="F193" s="35" t="s">
        <v>835</v>
      </c>
      <c r="G193" s="35" t="s">
        <v>634</v>
      </c>
      <c r="H193" s="38" t="s">
        <v>2212</v>
      </c>
      <c r="J193" s="39" t="str">
        <f t="shared" si="18"/>
        <v>PA.PU.030701</v>
      </c>
      <c r="K193" s="38" t="s">
        <v>2212</v>
      </c>
      <c r="L193" s="35" t="str">
        <f t="shared" si="19"/>
        <v>Anterior left</v>
      </c>
      <c r="M193" s="39" t="str">
        <f t="shared" si="20"/>
        <v>PI.PA.PU.030701.01</v>
      </c>
      <c r="N193" s="39"/>
      <c r="O193" s="39" t="str">
        <f t="shared" si="21"/>
        <v>PH.PA.PU.030701.01</v>
      </c>
      <c r="Q193" s="39" t="str">
        <f t="shared" si="22"/>
        <v>CL.PA.PU.030701.01</v>
      </c>
      <c r="R193" s="39"/>
      <c r="S193" s="39" t="str">
        <f t="shared" si="23"/>
        <v>DR.PA.PU.030701.01</v>
      </c>
      <c r="T193" s="39"/>
      <c r="U193" s="60" t="str">
        <f t="shared" si="16"/>
        <v>IM.PA.PU.030701.01</v>
      </c>
      <c r="V193" s="59"/>
      <c r="W193" s="60" t="str">
        <f t="shared" si="17"/>
        <v>GE.PA.PU.030701.01</v>
      </c>
    </row>
    <row r="194" spans="1:23" s="35" customFormat="1" ht="14" customHeight="1">
      <c r="A194" s="35" t="s">
        <v>2034</v>
      </c>
      <c r="C194" s="38" t="s">
        <v>2219</v>
      </c>
      <c r="D194" s="35" t="s">
        <v>2215</v>
      </c>
      <c r="E194" s="38" t="s">
        <v>2376</v>
      </c>
      <c r="F194" s="35" t="s">
        <v>835</v>
      </c>
      <c r="G194" s="35" t="s">
        <v>635</v>
      </c>
      <c r="H194" s="38" t="s">
        <v>2217</v>
      </c>
      <c r="J194" s="39" t="str">
        <f t="shared" si="18"/>
        <v>PA.PU.030702</v>
      </c>
      <c r="K194" s="38" t="s">
        <v>2212</v>
      </c>
      <c r="L194" s="35" t="str">
        <f t="shared" si="19"/>
        <v>Anterior right</v>
      </c>
      <c r="M194" s="39" t="str">
        <f t="shared" si="20"/>
        <v>PI.PA.PU.030702.01</v>
      </c>
      <c r="N194" s="39"/>
      <c r="O194" s="39" t="str">
        <f t="shared" si="21"/>
        <v>PH.PA.PU.030702.01</v>
      </c>
      <c r="Q194" s="39" t="str">
        <f t="shared" si="22"/>
        <v>CL.PA.PU.030702.01</v>
      </c>
      <c r="R194" s="39"/>
      <c r="S194" s="39" t="str">
        <f t="shared" si="23"/>
        <v>DR.PA.PU.030702.01</v>
      </c>
      <c r="T194" s="39"/>
      <c r="U194" s="60" t="str">
        <f t="shared" si="16"/>
        <v>IM.PA.PU.030702.01</v>
      </c>
      <c r="V194" s="59"/>
      <c r="W194" s="60" t="str">
        <f t="shared" si="17"/>
        <v>GE.PA.PU.030702.01</v>
      </c>
    </row>
    <row r="195" spans="1:23" s="35" customFormat="1" ht="14" customHeight="1">
      <c r="A195" s="35" t="s">
        <v>2034</v>
      </c>
      <c r="C195" s="38" t="s">
        <v>2219</v>
      </c>
      <c r="E195" s="38" t="s">
        <v>2376</v>
      </c>
      <c r="F195" s="35" t="s">
        <v>835</v>
      </c>
      <c r="G195" s="35" t="s">
        <v>836</v>
      </c>
      <c r="H195" s="38" t="s">
        <v>2219</v>
      </c>
      <c r="J195" s="39" t="str">
        <f t="shared" si="18"/>
        <v>PA.PU.030703</v>
      </c>
      <c r="K195" s="38" t="s">
        <v>2212</v>
      </c>
      <c r="L195" s="35" t="str">
        <f t="shared" si="19"/>
        <v>Mediastinal</v>
      </c>
      <c r="M195" s="39" t="str">
        <f t="shared" si="20"/>
        <v>PI.PA.PU.030703.01</v>
      </c>
      <c r="N195" s="39"/>
      <c r="O195" s="39" t="str">
        <f t="shared" si="21"/>
        <v>PH.PA.PU.030703.01</v>
      </c>
      <c r="Q195" s="39" t="str">
        <f t="shared" si="22"/>
        <v>CL.PA.PU.030703.01</v>
      </c>
      <c r="R195" s="39"/>
      <c r="S195" s="39" t="str">
        <f t="shared" si="23"/>
        <v>DR.PA.PU.030703.01</v>
      </c>
      <c r="T195" s="39"/>
      <c r="U195" s="60" t="str">
        <f t="shared" ref="U195:U258" si="24">CONCATENATE("IM.",J195, ".",K195)</f>
        <v>IM.PA.PU.030703.01</v>
      </c>
      <c r="V195" s="59"/>
      <c r="W195" s="60" t="str">
        <f t="shared" ref="W195:W258" si="25">CONCATENATE("GE.",J195, ".",K195)</f>
        <v>GE.PA.PU.030703.01</v>
      </c>
    </row>
    <row r="196" spans="1:23" s="35" customFormat="1" ht="14" customHeight="1">
      <c r="A196" s="35" t="s">
        <v>2034</v>
      </c>
      <c r="C196" s="38" t="s">
        <v>2219</v>
      </c>
      <c r="E196" s="38" t="s">
        <v>2376</v>
      </c>
      <c r="F196" s="35" t="s">
        <v>835</v>
      </c>
      <c r="G196" s="35" t="s">
        <v>636</v>
      </c>
      <c r="H196" s="38" t="s">
        <v>2063</v>
      </c>
      <c r="J196" s="39" t="str">
        <f t="shared" si="18"/>
        <v>PA.PU.030704</v>
      </c>
      <c r="K196" s="38" t="s">
        <v>2212</v>
      </c>
      <c r="L196" s="35" t="str">
        <f t="shared" si="19"/>
        <v>Posterior left</v>
      </c>
      <c r="M196" s="39" t="str">
        <f t="shared" si="20"/>
        <v>PI.PA.PU.030704.01</v>
      </c>
      <c r="N196" s="39"/>
      <c r="O196" s="39" t="str">
        <f t="shared" si="21"/>
        <v>PH.PA.PU.030704.01</v>
      </c>
      <c r="Q196" s="39" t="str">
        <f t="shared" si="22"/>
        <v>CL.PA.PU.030704.01</v>
      </c>
      <c r="R196" s="39"/>
      <c r="S196" s="39" t="str">
        <f t="shared" si="23"/>
        <v>DR.PA.PU.030704.01</v>
      </c>
      <c r="T196" s="39"/>
      <c r="U196" s="60" t="str">
        <f t="shared" si="24"/>
        <v>IM.PA.PU.030704.01</v>
      </c>
      <c r="V196" s="59"/>
      <c r="W196" s="60" t="str">
        <f t="shared" si="25"/>
        <v>GE.PA.PU.030704.01</v>
      </c>
    </row>
    <row r="197" spans="1:23" s="35" customFormat="1" ht="14" customHeight="1">
      <c r="A197" s="35" t="s">
        <v>2034</v>
      </c>
      <c r="C197" s="38" t="s">
        <v>2219</v>
      </c>
      <c r="E197" s="38" t="s">
        <v>2376</v>
      </c>
      <c r="F197" s="35" t="s">
        <v>835</v>
      </c>
      <c r="G197" s="35" t="s">
        <v>637</v>
      </c>
      <c r="H197" s="38" t="s">
        <v>2065</v>
      </c>
      <c r="J197" s="39" t="str">
        <f t="shared" si="18"/>
        <v>PA.PU.030705</v>
      </c>
      <c r="K197" s="38" t="s">
        <v>2212</v>
      </c>
      <c r="L197" s="35" t="str">
        <f t="shared" si="19"/>
        <v>Posterior right</v>
      </c>
      <c r="M197" s="39" t="str">
        <f t="shared" si="20"/>
        <v>PI.PA.PU.030705.01</v>
      </c>
      <c r="N197" s="39"/>
      <c r="O197" s="39" t="str">
        <f t="shared" si="21"/>
        <v>PH.PA.PU.030705.01</v>
      </c>
      <c r="Q197" s="39" t="str">
        <f t="shared" si="22"/>
        <v>CL.PA.PU.030705.01</v>
      </c>
      <c r="R197" s="39"/>
      <c r="S197" s="39" t="str">
        <f t="shared" si="23"/>
        <v>DR.PA.PU.030705.01</v>
      </c>
      <c r="T197" s="39"/>
      <c r="U197" s="60" t="str">
        <f t="shared" si="24"/>
        <v>IM.PA.PU.030705.01</v>
      </c>
      <c r="V197" s="59"/>
      <c r="W197" s="60" t="str">
        <f t="shared" si="25"/>
        <v>GE.PA.PU.030705.01</v>
      </c>
    </row>
    <row r="198" spans="1:23" s="35" customFormat="1" ht="14" customHeight="1">
      <c r="A198" s="35" t="s">
        <v>2034</v>
      </c>
      <c r="C198" s="38" t="s">
        <v>2219</v>
      </c>
      <c r="D198" s="35" t="s">
        <v>2470</v>
      </c>
      <c r="E198" s="38" t="s">
        <v>2378</v>
      </c>
      <c r="F198" s="35" t="s">
        <v>837</v>
      </c>
      <c r="G198" s="35" t="s">
        <v>2472</v>
      </c>
      <c r="H198" s="38" t="s">
        <v>2212</v>
      </c>
      <c r="J198" s="39" t="str">
        <f t="shared" si="18"/>
        <v>PA.PU.030801</v>
      </c>
      <c r="K198" s="38" t="s">
        <v>2212</v>
      </c>
      <c r="L198" s="35" t="str">
        <f t="shared" si="19"/>
        <v>No redness, pain or swelling</v>
      </c>
      <c r="M198" s="39" t="str">
        <f t="shared" si="20"/>
        <v>PI.PA.PU.030801.01</v>
      </c>
      <c r="N198" s="39"/>
      <c r="O198" s="39" t="str">
        <f t="shared" si="21"/>
        <v>PH.PA.PU.030801.01</v>
      </c>
      <c r="Q198" s="39" t="str">
        <f t="shared" si="22"/>
        <v>CL.PA.PU.030801.01</v>
      </c>
      <c r="R198" s="39"/>
      <c r="S198" s="39" t="str">
        <f t="shared" si="23"/>
        <v>DR.PA.PU.030801.01</v>
      </c>
      <c r="T198" s="39"/>
      <c r="U198" s="60" t="str">
        <f t="shared" si="24"/>
        <v>IM.PA.PU.030801.01</v>
      </c>
      <c r="V198" s="59"/>
      <c r="W198" s="60" t="str">
        <f t="shared" si="25"/>
        <v>GE.PA.PU.030801.01</v>
      </c>
    </row>
    <row r="199" spans="1:23" s="35" customFormat="1" ht="14" customHeight="1">
      <c r="A199" s="35" t="s">
        <v>2034</v>
      </c>
      <c r="C199" s="38" t="s">
        <v>2219</v>
      </c>
      <c r="E199" s="38" t="s">
        <v>2378</v>
      </c>
      <c r="F199" s="35" t="s">
        <v>837</v>
      </c>
      <c r="G199" s="35" t="s">
        <v>2473</v>
      </c>
      <c r="H199" s="38" t="s">
        <v>2217</v>
      </c>
      <c r="J199" s="39" t="str">
        <f t="shared" si="18"/>
        <v>PA.PU.030802</v>
      </c>
      <c r="K199" s="38" t="s">
        <v>2212</v>
      </c>
      <c r="L199" s="35" t="str">
        <f t="shared" si="19"/>
        <v>Erythema</v>
      </c>
      <c r="M199" s="39" t="str">
        <f t="shared" si="20"/>
        <v>PI.PA.PU.030802.01</v>
      </c>
      <c r="N199" s="39"/>
      <c r="O199" s="39" t="str">
        <f t="shared" si="21"/>
        <v>PH.PA.PU.030802.01</v>
      </c>
      <c r="Q199" s="39" t="str">
        <f t="shared" si="22"/>
        <v>CL.PA.PU.030802.01</v>
      </c>
      <c r="R199" s="39"/>
      <c r="S199" s="39" t="str">
        <f t="shared" si="23"/>
        <v>DR.PA.PU.030802.01</v>
      </c>
      <c r="T199" s="39"/>
      <c r="U199" s="60" t="str">
        <f t="shared" si="24"/>
        <v>IM.PA.PU.030802.01</v>
      </c>
      <c r="V199" s="59"/>
      <c r="W199" s="60" t="str">
        <f t="shared" si="25"/>
        <v>GE.PA.PU.030802.01</v>
      </c>
    </row>
    <row r="200" spans="1:23" s="35" customFormat="1" ht="14" customHeight="1">
      <c r="A200" s="35" t="s">
        <v>2034</v>
      </c>
      <c r="C200" s="38" t="s">
        <v>2219</v>
      </c>
      <c r="E200" s="38" t="s">
        <v>2378</v>
      </c>
      <c r="F200" s="35" t="s">
        <v>837</v>
      </c>
      <c r="G200" s="35" t="s">
        <v>2689</v>
      </c>
      <c r="H200" s="38" t="s">
        <v>2219</v>
      </c>
      <c r="J200" s="39" t="str">
        <f t="shared" si="18"/>
        <v>PA.PU.030803</v>
      </c>
      <c r="K200" s="38" t="s">
        <v>2212</v>
      </c>
      <c r="L200" s="35" t="str">
        <f t="shared" si="19"/>
        <v>Hematoma</v>
      </c>
      <c r="M200" s="39" t="str">
        <f t="shared" si="20"/>
        <v>PI.PA.PU.030803.01</v>
      </c>
      <c r="N200" s="39"/>
      <c r="O200" s="39" t="str">
        <f t="shared" si="21"/>
        <v>PH.PA.PU.030803.01</v>
      </c>
      <c r="Q200" s="39" t="str">
        <f t="shared" si="22"/>
        <v>CL.PA.PU.030803.01</v>
      </c>
      <c r="R200" s="39"/>
      <c r="S200" s="39" t="str">
        <f t="shared" si="23"/>
        <v>DR.PA.PU.030803.01</v>
      </c>
      <c r="T200" s="39"/>
      <c r="U200" s="60" t="str">
        <f t="shared" si="24"/>
        <v>IM.PA.PU.030803.01</v>
      </c>
      <c r="V200" s="59"/>
      <c r="W200" s="60" t="str">
        <f t="shared" si="25"/>
        <v>GE.PA.PU.030803.01</v>
      </c>
    </row>
    <row r="201" spans="1:23" s="35" customFormat="1" ht="14" customHeight="1">
      <c r="A201" s="35" t="s">
        <v>2034</v>
      </c>
      <c r="C201" s="38" t="s">
        <v>2219</v>
      </c>
      <c r="E201" s="38" t="s">
        <v>2378</v>
      </c>
      <c r="F201" s="35" t="s">
        <v>837</v>
      </c>
      <c r="G201" s="35" t="s">
        <v>2475</v>
      </c>
      <c r="H201" s="38" t="s">
        <v>2063</v>
      </c>
      <c r="J201" s="39" t="str">
        <f t="shared" si="18"/>
        <v>PA.PU.030804</v>
      </c>
      <c r="K201" s="38" t="s">
        <v>2212</v>
      </c>
      <c r="L201" s="35" t="str">
        <f t="shared" si="19"/>
        <v>Tenderness</v>
      </c>
      <c r="M201" s="39" t="str">
        <f t="shared" si="20"/>
        <v>PI.PA.PU.030804.01</v>
      </c>
      <c r="N201" s="39"/>
      <c r="O201" s="39" t="str">
        <f t="shared" si="21"/>
        <v>PH.PA.PU.030804.01</v>
      </c>
      <c r="Q201" s="39" t="str">
        <f t="shared" si="22"/>
        <v>CL.PA.PU.030804.01</v>
      </c>
      <c r="R201" s="39"/>
      <c r="S201" s="39" t="str">
        <f t="shared" si="23"/>
        <v>DR.PA.PU.030804.01</v>
      </c>
      <c r="T201" s="39"/>
      <c r="U201" s="60" t="str">
        <f t="shared" si="24"/>
        <v>IM.PA.PU.030804.01</v>
      </c>
      <c r="V201" s="59"/>
      <c r="W201" s="60" t="str">
        <f t="shared" si="25"/>
        <v>GE.PA.PU.030804.01</v>
      </c>
    </row>
    <row r="202" spans="1:23" s="35" customFormat="1" ht="14" customHeight="1">
      <c r="A202" s="35" t="s">
        <v>2034</v>
      </c>
      <c r="C202" s="38" t="s">
        <v>2219</v>
      </c>
      <c r="D202" s="35" t="s">
        <v>2215</v>
      </c>
      <c r="E202" s="38" t="s">
        <v>2378</v>
      </c>
      <c r="F202" s="35" t="s">
        <v>837</v>
      </c>
      <c r="G202" s="35" t="s">
        <v>2476</v>
      </c>
      <c r="H202" s="38" t="s">
        <v>2065</v>
      </c>
      <c r="J202" s="39" t="str">
        <f t="shared" si="18"/>
        <v>PA.PU.030805</v>
      </c>
      <c r="K202" s="38" t="s">
        <v>2212</v>
      </c>
      <c r="L202" s="35" t="str">
        <f t="shared" si="19"/>
        <v>Swelling</v>
      </c>
      <c r="M202" s="39" t="str">
        <f t="shared" si="20"/>
        <v>PI.PA.PU.030805.01</v>
      </c>
      <c r="N202" s="39"/>
      <c r="O202" s="39" t="str">
        <f t="shared" si="21"/>
        <v>PH.PA.PU.030805.01</v>
      </c>
      <c r="Q202" s="39" t="str">
        <f t="shared" si="22"/>
        <v>CL.PA.PU.030805.01</v>
      </c>
      <c r="R202" s="39"/>
      <c r="S202" s="39" t="str">
        <f t="shared" si="23"/>
        <v>DR.PA.PU.030805.01</v>
      </c>
      <c r="T202" s="39"/>
      <c r="U202" s="60" t="str">
        <f t="shared" si="24"/>
        <v>IM.PA.PU.030805.01</v>
      </c>
      <c r="V202" s="59"/>
      <c r="W202" s="60" t="str">
        <f t="shared" si="25"/>
        <v>GE.PA.PU.030805.01</v>
      </c>
    </row>
    <row r="203" spans="1:23" s="35" customFormat="1" ht="14" customHeight="1">
      <c r="A203" s="35" t="s">
        <v>2034</v>
      </c>
      <c r="C203" s="38" t="s">
        <v>2219</v>
      </c>
      <c r="E203" s="38" t="s">
        <v>2378</v>
      </c>
      <c r="F203" s="35" t="s">
        <v>837</v>
      </c>
      <c r="G203" s="35" t="s">
        <v>2477</v>
      </c>
      <c r="H203" s="38" t="s">
        <v>2222</v>
      </c>
      <c r="J203" s="39" t="str">
        <f t="shared" si="18"/>
        <v>PA.PU.030806</v>
      </c>
      <c r="K203" s="38" t="s">
        <v>2212</v>
      </c>
      <c r="L203" s="35" t="str">
        <f t="shared" si="19"/>
        <v>Warmth</v>
      </c>
      <c r="M203" s="39" t="str">
        <f t="shared" si="20"/>
        <v>PI.PA.PU.030806.01</v>
      </c>
      <c r="N203" s="39"/>
      <c r="O203" s="39" t="str">
        <f t="shared" si="21"/>
        <v>PH.PA.PU.030806.01</v>
      </c>
      <c r="Q203" s="39" t="str">
        <f t="shared" si="22"/>
        <v>CL.PA.PU.030806.01</v>
      </c>
      <c r="R203" s="39"/>
      <c r="S203" s="39" t="str">
        <f t="shared" si="23"/>
        <v>DR.PA.PU.030806.01</v>
      </c>
      <c r="T203" s="39"/>
      <c r="U203" s="60" t="str">
        <f t="shared" si="24"/>
        <v>IM.PA.PU.030806.01</v>
      </c>
      <c r="V203" s="59"/>
      <c r="W203" s="60" t="str">
        <f t="shared" si="25"/>
        <v>GE.PA.PU.030806.01</v>
      </c>
    </row>
    <row r="204" spans="1:23" s="35" customFormat="1" ht="14" customHeight="1">
      <c r="A204" s="35" t="s">
        <v>2034</v>
      </c>
      <c r="C204" s="38" t="s">
        <v>2219</v>
      </c>
      <c r="E204" s="38" t="s">
        <v>2378</v>
      </c>
      <c r="F204" s="35" t="s">
        <v>837</v>
      </c>
      <c r="G204" s="35" t="s">
        <v>2688</v>
      </c>
      <c r="H204" s="38" t="s">
        <v>2376</v>
      </c>
      <c r="J204" s="39" t="str">
        <f t="shared" si="18"/>
        <v>PA.PU.030807</v>
      </c>
      <c r="K204" s="38" t="s">
        <v>2212</v>
      </c>
      <c r="L204" s="35" t="str">
        <f t="shared" si="19"/>
        <v>Bleeding</v>
      </c>
      <c r="M204" s="39" t="str">
        <f t="shared" si="20"/>
        <v>PI.PA.PU.030807.01</v>
      </c>
      <c r="N204" s="39"/>
      <c r="O204" s="39" t="str">
        <f t="shared" si="21"/>
        <v>PH.PA.PU.030807.01</v>
      </c>
      <c r="Q204" s="39" t="str">
        <f t="shared" si="22"/>
        <v>CL.PA.PU.030807.01</v>
      </c>
      <c r="R204" s="39"/>
      <c r="S204" s="39" t="str">
        <f t="shared" si="23"/>
        <v>DR.PA.PU.030807.01</v>
      </c>
      <c r="T204" s="39"/>
      <c r="U204" s="60" t="str">
        <f t="shared" si="24"/>
        <v>IM.PA.PU.030807.01</v>
      </c>
      <c r="V204" s="59"/>
      <c r="W204" s="60" t="str">
        <f t="shared" si="25"/>
        <v>GE.PA.PU.030807.01</v>
      </c>
    </row>
    <row r="205" spans="1:23" s="35" customFormat="1" ht="14" customHeight="1">
      <c r="A205" s="35" t="s">
        <v>2034</v>
      </c>
      <c r="C205" s="38" t="s">
        <v>2219</v>
      </c>
      <c r="E205" s="38" t="s">
        <v>2378</v>
      </c>
      <c r="F205" s="35" t="s">
        <v>837</v>
      </c>
      <c r="G205" s="35" t="s">
        <v>861</v>
      </c>
      <c r="H205" s="38" t="s">
        <v>2378</v>
      </c>
      <c r="J205" s="39" t="str">
        <f t="shared" si="18"/>
        <v>PA.PU.030808</v>
      </c>
      <c r="K205" s="38" t="s">
        <v>2212</v>
      </c>
      <c r="L205" s="35" t="str">
        <f t="shared" si="19"/>
        <v>Unable to assess due to dressing</v>
      </c>
      <c r="M205" s="39" t="str">
        <f t="shared" si="20"/>
        <v>PI.PA.PU.030808.01</v>
      </c>
      <c r="N205" s="39"/>
      <c r="O205" s="39" t="str">
        <f t="shared" si="21"/>
        <v>PH.PA.PU.030808.01</v>
      </c>
      <c r="Q205" s="39" t="str">
        <f t="shared" si="22"/>
        <v>CL.PA.PU.030808.01</v>
      </c>
      <c r="R205" s="39"/>
      <c r="S205" s="39" t="str">
        <f t="shared" si="23"/>
        <v>DR.PA.PU.030808.01</v>
      </c>
      <c r="T205" s="39"/>
      <c r="U205" s="60" t="str">
        <f t="shared" si="24"/>
        <v>IM.PA.PU.030808.01</v>
      </c>
      <c r="V205" s="59"/>
      <c r="W205" s="60" t="str">
        <f t="shared" si="25"/>
        <v>GE.PA.PU.030808.01</v>
      </c>
    </row>
    <row r="206" spans="1:23" s="35" customFormat="1" ht="14" customHeight="1">
      <c r="A206" s="35" t="s">
        <v>2034</v>
      </c>
      <c r="C206" s="38" t="s">
        <v>2219</v>
      </c>
      <c r="D206" s="35" t="s">
        <v>4559</v>
      </c>
      <c r="E206" s="38" t="s">
        <v>2380</v>
      </c>
      <c r="F206" s="35" t="s">
        <v>1014</v>
      </c>
      <c r="G206" s="35" t="s">
        <v>1791</v>
      </c>
      <c r="H206" s="38" t="s">
        <v>2212</v>
      </c>
      <c r="J206" s="39" t="str">
        <f t="shared" si="18"/>
        <v>PA.PU.030901</v>
      </c>
      <c r="K206" s="38" t="s">
        <v>2212</v>
      </c>
      <c r="L206" s="35" t="str">
        <f t="shared" si="19"/>
        <v>Bloody</v>
      </c>
      <c r="M206" s="39" t="str">
        <f t="shared" si="20"/>
        <v>PI.PA.PU.030901.01</v>
      </c>
      <c r="N206" s="39"/>
      <c r="O206" s="39" t="str">
        <f t="shared" si="21"/>
        <v>PH.PA.PU.030901.01</v>
      </c>
      <c r="Q206" s="39" t="str">
        <f t="shared" si="22"/>
        <v>CL.PA.PU.030901.01</v>
      </c>
      <c r="R206" s="39"/>
      <c r="S206" s="39" t="str">
        <f t="shared" si="23"/>
        <v>DR.PA.PU.030901.01</v>
      </c>
      <c r="T206" s="39"/>
      <c r="U206" s="60" t="str">
        <f t="shared" si="24"/>
        <v>IM.PA.PU.030901.01</v>
      </c>
      <c r="V206" s="59"/>
      <c r="W206" s="60" t="str">
        <f t="shared" si="25"/>
        <v>GE.PA.PU.030901.01</v>
      </c>
    </row>
    <row r="207" spans="1:23" s="35" customFormat="1" ht="14" customHeight="1">
      <c r="A207" s="35" t="s">
        <v>2034</v>
      </c>
      <c r="C207" s="38" t="s">
        <v>2219</v>
      </c>
      <c r="E207" s="38" t="s">
        <v>2380</v>
      </c>
      <c r="F207" s="35" t="s">
        <v>1014</v>
      </c>
      <c r="G207" s="35" t="s">
        <v>1792</v>
      </c>
      <c r="H207" s="38" t="s">
        <v>2217</v>
      </c>
      <c r="J207" s="39" t="str">
        <f t="shared" ref="J207:J276" si="26">CONCATENATE("PA.PU.",C207,E207,H207)</f>
        <v>PA.PU.030902</v>
      </c>
      <c r="K207" s="38" t="s">
        <v>2212</v>
      </c>
      <c r="L207" s="35" t="str">
        <f t="shared" ref="L207:L276" si="27">G207</f>
        <v>Serous</v>
      </c>
      <c r="M207" s="39" t="str">
        <f t="shared" ref="M207:M276" si="28">CONCATENATE("PI.",J207,".",K207)</f>
        <v>PI.PA.PU.030902.01</v>
      </c>
      <c r="N207" s="39"/>
      <c r="O207" s="39" t="str">
        <f t="shared" ref="O207:O276" si="29">CONCATENATE("PH.",J207,".",K207)</f>
        <v>PH.PA.PU.030902.01</v>
      </c>
      <c r="Q207" s="39" t="str">
        <f t="shared" ref="Q207:Q276" si="30">CONCATENATE("CL.",J207,".",K207)</f>
        <v>CL.PA.PU.030902.01</v>
      </c>
      <c r="R207" s="39"/>
      <c r="S207" s="39" t="str">
        <f t="shared" si="23"/>
        <v>DR.PA.PU.030902.01</v>
      </c>
      <c r="T207" s="39"/>
      <c r="U207" s="60" t="str">
        <f t="shared" si="24"/>
        <v>IM.PA.PU.030902.01</v>
      </c>
      <c r="V207" s="59"/>
      <c r="W207" s="60" t="str">
        <f t="shared" si="25"/>
        <v>GE.PA.PU.030902.01</v>
      </c>
    </row>
    <row r="208" spans="1:23" s="35" customFormat="1" ht="14" customHeight="1">
      <c r="A208" s="35" t="s">
        <v>2034</v>
      </c>
      <c r="C208" s="38" t="s">
        <v>2219</v>
      </c>
      <c r="E208" s="38" t="s">
        <v>2380</v>
      </c>
      <c r="F208" s="35" t="s">
        <v>1014</v>
      </c>
      <c r="G208" s="35" t="s">
        <v>1793</v>
      </c>
      <c r="H208" s="38" t="s">
        <v>2219</v>
      </c>
      <c r="J208" s="39" t="str">
        <f t="shared" si="26"/>
        <v>PA.PU.030903</v>
      </c>
      <c r="K208" s="38" t="s">
        <v>2212</v>
      </c>
      <c r="L208" s="35" t="str">
        <f t="shared" si="27"/>
        <v>Serosanguinous</v>
      </c>
      <c r="M208" s="39" t="str">
        <f t="shared" si="28"/>
        <v>PI.PA.PU.030903.01</v>
      </c>
      <c r="N208" s="39"/>
      <c r="O208" s="39" t="str">
        <f t="shared" si="29"/>
        <v>PH.PA.PU.030903.01</v>
      </c>
      <c r="Q208" s="39" t="str">
        <f t="shared" si="30"/>
        <v>CL.PA.PU.030903.01</v>
      </c>
      <c r="R208" s="39"/>
      <c r="S208" s="39" t="str">
        <f t="shared" ref="S208:S277" si="31">CONCATENATE("DR.",J208,".",K208)</f>
        <v>DR.PA.PU.030903.01</v>
      </c>
      <c r="T208" s="39"/>
      <c r="U208" s="60" t="str">
        <f t="shared" si="24"/>
        <v>IM.PA.PU.030903.01</v>
      </c>
      <c r="V208" s="59"/>
      <c r="W208" s="60" t="str">
        <f t="shared" si="25"/>
        <v>GE.PA.PU.030903.01</v>
      </c>
    </row>
    <row r="209" spans="1:31" s="35" customFormat="1" ht="14" customHeight="1">
      <c r="A209" s="35" t="s">
        <v>2034</v>
      </c>
      <c r="C209" s="38" t="s">
        <v>2219</v>
      </c>
      <c r="E209" s="38" t="s">
        <v>2380</v>
      </c>
      <c r="F209" s="35" t="s">
        <v>1014</v>
      </c>
      <c r="G209" s="35" t="s">
        <v>1794</v>
      </c>
      <c r="H209" s="38" t="s">
        <v>2063</v>
      </c>
      <c r="J209" s="39" t="str">
        <f t="shared" si="26"/>
        <v>PA.PU.030904</v>
      </c>
      <c r="K209" s="38" t="s">
        <v>2212</v>
      </c>
      <c r="L209" s="35" t="str">
        <f t="shared" si="27"/>
        <v>Purulent</v>
      </c>
      <c r="M209" s="39" t="str">
        <f t="shared" si="28"/>
        <v>PI.PA.PU.030904.01</v>
      </c>
      <c r="N209" s="39"/>
      <c r="O209" s="39" t="str">
        <f t="shared" si="29"/>
        <v>PH.PA.PU.030904.01</v>
      </c>
      <c r="Q209" s="39" t="str">
        <f t="shared" si="30"/>
        <v>CL.PA.PU.030904.01</v>
      </c>
      <c r="R209" s="39"/>
      <c r="S209" s="39" t="str">
        <f t="shared" si="31"/>
        <v>DR.PA.PU.030904.01</v>
      </c>
      <c r="T209" s="39"/>
      <c r="U209" s="60" t="str">
        <f t="shared" si="24"/>
        <v>IM.PA.PU.030904.01</v>
      </c>
      <c r="V209" s="59"/>
      <c r="W209" s="60" t="str">
        <f t="shared" si="25"/>
        <v>GE.PA.PU.030904.01</v>
      </c>
    </row>
    <row r="210" spans="1:31" s="35" customFormat="1" ht="14" customHeight="1">
      <c r="A210" s="35" t="s">
        <v>2034</v>
      </c>
      <c r="C210" s="38" t="s">
        <v>2219</v>
      </c>
      <c r="E210" s="38" t="s">
        <v>2380</v>
      </c>
      <c r="F210" s="35" t="s">
        <v>1014</v>
      </c>
      <c r="G210" s="35" t="s">
        <v>4560</v>
      </c>
      <c r="H210" s="38" t="s">
        <v>4265</v>
      </c>
      <c r="J210" s="39" t="str">
        <f t="shared" si="26"/>
        <v>PA.PU.030905</v>
      </c>
      <c r="K210" s="38" t="s">
        <v>3298</v>
      </c>
      <c r="L210" s="35" t="str">
        <f t="shared" si="27"/>
        <v>No discharge</v>
      </c>
      <c r="M210" s="39" t="str">
        <f t="shared" si="28"/>
        <v>PI.PA.PU.030905.01</v>
      </c>
      <c r="N210" s="39"/>
      <c r="O210" s="39" t="str">
        <f t="shared" si="29"/>
        <v>PH.PA.PU.030905.01</v>
      </c>
      <c r="Q210" s="39" t="str">
        <f t="shared" si="30"/>
        <v>CL.PA.PU.030905.01</v>
      </c>
      <c r="R210" s="39"/>
      <c r="S210" s="39" t="str">
        <f t="shared" si="31"/>
        <v>DR.PA.PU.030905.01</v>
      </c>
      <c r="T210" s="39"/>
      <c r="U210" s="60" t="str">
        <f t="shared" si="24"/>
        <v>IM.PA.PU.030905.01</v>
      </c>
      <c r="V210" s="59"/>
      <c r="W210" s="60" t="str">
        <f t="shared" si="25"/>
        <v>GE.PA.PU.030905.01</v>
      </c>
      <c r="AD210" s="35" t="s">
        <v>3326</v>
      </c>
      <c r="AE210" s="35">
        <v>1317</v>
      </c>
    </row>
    <row r="211" spans="1:31" s="35" customFormat="1" ht="14" customHeight="1">
      <c r="A211" s="35" t="s">
        <v>2034</v>
      </c>
      <c r="C211" s="38" t="s">
        <v>2219</v>
      </c>
      <c r="D211" s="35" t="s">
        <v>1435</v>
      </c>
      <c r="E211" s="38" t="s">
        <v>2124</v>
      </c>
      <c r="F211" s="35" t="s">
        <v>1015</v>
      </c>
      <c r="G211" s="35" t="s">
        <v>2117</v>
      </c>
      <c r="H211" s="38" t="s">
        <v>2212</v>
      </c>
      <c r="J211" s="39" t="str">
        <f t="shared" si="26"/>
        <v>PA.PU.031001</v>
      </c>
      <c r="K211" s="38" t="s">
        <v>2212</v>
      </c>
      <c r="L211" s="35" t="str">
        <f t="shared" si="27"/>
        <v>None</v>
      </c>
      <c r="M211" s="39" t="str">
        <f t="shared" si="28"/>
        <v>PI.PA.PU.031001.01</v>
      </c>
      <c r="N211" s="39"/>
      <c r="O211" s="39" t="str">
        <f t="shared" si="29"/>
        <v>PH.PA.PU.031001.01</v>
      </c>
      <c r="Q211" s="39" t="str">
        <f t="shared" si="30"/>
        <v>CL.PA.PU.031001.01</v>
      </c>
      <c r="R211" s="39"/>
      <c r="S211" s="39" t="str">
        <f t="shared" si="31"/>
        <v>DR.PA.PU.031001.01</v>
      </c>
      <c r="T211" s="39"/>
      <c r="U211" s="60" t="str">
        <f t="shared" si="24"/>
        <v>IM.PA.PU.031001.01</v>
      </c>
      <c r="V211" s="59"/>
      <c r="W211" s="60" t="str">
        <f t="shared" si="25"/>
        <v>GE.PA.PU.031001.01</v>
      </c>
    </row>
    <row r="212" spans="1:31" s="35" customFormat="1" ht="14" customHeight="1">
      <c r="A212" s="35" t="s">
        <v>2034</v>
      </c>
      <c r="C212" s="38" t="s">
        <v>2219</v>
      </c>
      <c r="E212" s="38" t="s">
        <v>2124</v>
      </c>
      <c r="F212" s="35" t="s">
        <v>1015</v>
      </c>
      <c r="G212" s="35" t="s">
        <v>1019</v>
      </c>
      <c r="H212" s="38" t="s">
        <v>2217</v>
      </c>
      <c r="J212" s="39" t="str">
        <f t="shared" si="26"/>
        <v>PA.PU.031002</v>
      </c>
      <c r="K212" s="38" t="s">
        <v>2212</v>
      </c>
      <c r="L212" s="35" t="str">
        <f t="shared" si="27"/>
        <v>Neg 10cm</v>
      </c>
      <c r="M212" s="39" t="str">
        <f t="shared" si="28"/>
        <v>PI.PA.PU.031002.01</v>
      </c>
      <c r="N212" s="39"/>
      <c r="O212" s="39" t="str">
        <f t="shared" si="29"/>
        <v>PH.PA.PU.031002.01</v>
      </c>
      <c r="Q212" s="39" t="str">
        <f t="shared" si="30"/>
        <v>CL.PA.PU.031002.01</v>
      </c>
      <c r="R212" s="39"/>
      <c r="S212" s="39" t="str">
        <f t="shared" si="31"/>
        <v>DR.PA.PU.031002.01</v>
      </c>
      <c r="T212" s="39"/>
      <c r="U212" s="60" t="str">
        <f t="shared" si="24"/>
        <v>IM.PA.PU.031002.01</v>
      </c>
      <c r="V212" s="59"/>
      <c r="W212" s="60" t="str">
        <f t="shared" si="25"/>
        <v>GE.PA.PU.031002.01</v>
      </c>
    </row>
    <row r="213" spans="1:31" s="35" customFormat="1" ht="14" customHeight="1">
      <c r="A213" s="35" t="s">
        <v>2034</v>
      </c>
      <c r="C213" s="38" t="s">
        <v>2219</v>
      </c>
      <c r="E213" s="38" t="s">
        <v>2124</v>
      </c>
      <c r="F213" s="35" t="s">
        <v>1015</v>
      </c>
      <c r="G213" s="35" t="s">
        <v>1020</v>
      </c>
      <c r="H213" s="38" t="s">
        <v>2219</v>
      </c>
      <c r="J213" s="39" t="str">
        <f t="shared" si="26"/>
        <v>PA.PU.031003</v>
      </c>
      <c r="K213" s="38" t="s">
        <v>2212</v>
      </c>
      <c r="L213" s="35" t="str">
        <f t="shared" si="27"/>
        <v>Neg 20cm</v>
      </c>
      <c r="M213" s="39" t="str">
        <f t="shared" si="28"/>
        <v>PI.PA.PU.031003.01</v>
      </c>
      <c r="N213" s="39"/>
      <c r="O213" s="39" t="str">
        <f t="shared" si="29"/>
        <v>PH.PA.PU.031003.01</v>
      </c>
      <c r="Q213" s="39" t="str">
        <f t="shared" si="30"/>
        <v>CL.PA.PU.031003.01</v>
      </c>
      <c r="R213" s="39"/>
      <c r="S213" s="39" t="str">
        <f t="shared" si="31"/>
        <v>DR.PA.PU.031003.01</v>
      </c>
      <c r="T213" s="39"/>
      <c r="U213" s="60" t="str">
        <f t="shared" si="24"/>
        <v>IM.PA.PU.031003.01</v>
      </c>
      <c r="V213" s="59"/>
      <c r="W213" s="60" t="str">
        <f t="shared" si="25"/>
        <v>GE.PA.PU.031003.01</v>
      </c>
    </row>
    <row r="214" spans="1:31" s="35" customFormat="1" ht="14" customHeight="1">
      <c r="A214" s="35" t="s">
        <v>2034</v>
      </c>
      <c r="C214" s="38" t="s">
        <v>2219</v>
      </c>
      <c r="E214" s="38" t="s">
        <v>2124</v>
      </c>
      <c r="F214" s="35" t="s">
        <v>1015</v>
      </c>
      <c r="G214" s="35" t="s">
        <v>1021</v>
      </c>
      <c r="H214" s="38" t="s">
        <v>2063</v>
      </c>
      <c r="J214" s="39" t="str">
        <f t="shared" si="26"/>
        <v>PA.PU.031004</v>
      </c>
      <c r="K214" s="38" t="s">
        <v>2212</v>
      </c>
      <c r="L214" s="35" t="str">
        <f t="shared" si="27"/>
        <v>Neg 30 cm</v>
      </c>
      <c r="M214" s="39" t="str">
        <f t="shared" si="28"/>
        <v>PI.PA.PU.031004.01</v>
      </c>
      <c r="N214" s="39"/>
      <c r="O214" s="39" t="str">
        <f t="shared" si="29"/>
        <v>PH.PA.PU.031004.01</v>
      </c>
      <c r="Q214" s="39" t="str">
        <f t="shared" si="30"/>
        <v>CL.PA.PU.031004.01</v>
      </c>
      <c r="R214" s="39"/>
      <c r="S214" s="39" t="str">
        <f t="shared" si="31"/>
        <v>DR.PA.PU.031004.01</v>
      </c>
      <c r="T214" s="39"/>
      <c r="U214" s="60" t="str">
        <f t="shared" si="24"/>
        <v>IM.PA.PU.031004.01</v>
      </c>
      <c r="V214" s="59"/>
      <c r="W214" s="60" t="str">
        <f t="shared" si="25"/>
        <v>GE.PA.PU.031004.01</v>
      </c>
    </row>
    <row r="215" spans="1:31" s="35" customFormat="1" ht="14" customHeight="1">
      <c r="A215" s="35" t="s">
        <v>2034</v>
      </c>
      <c r="C215" s="38" t="s">
        <v>2219</v>
      </c>
      <c r="E215" s="38" t="s">
        <v>2124</v>
      </c>
      <c r="F215" s="35" t="s">
        <v>1015</v>
      </c>
      <c r="G215" s="35" t="s">
        <v>1022</v>
      </c>
      <c r="H215" s="38" t="s">
        <v>2065</v>
      </c>
      <c r="J215" s="39" t="str">
        <f t="shared" si="26"/>
        <v>PA.PU.031005</v>
      </c>
      <c r="K215" s="38" t="s">
        <v>2212</v>
      </c>
      <c r="L215" s="35" t="str">
        <f t="shared" si="27"/>
        <v>Neg 40 cm</v>
      </c>
      <c r="M215" s="39" t="str">
        <f t="shared" si="28"/>
        <v>PI.PA.PU.031005.01</v>
      </c>
      <c r="N215" s="39"/>
      <c r="O215" s="39" t="str">
        <f t="shared" si="29"/>
        <v>PH.PA.PU.031005.01</v>
      </c>
      <c r="Q215" s="39" t="str">
        <f t="shared" si="30"/>
        <v>CL.PA.PU.031005.01</v>
      </c>
      <c r="R215" s="39"/>
      <c r="S215" s="39" t="str">
        <f t="shared" si="31"/>
        <v>DR.PA.PU.031005.01</v>
      </c>
      <c r="T215" s="39"/>
      <c r="U215" s="60" t="str">
        <f t="shared" si="24"/>
        <v>IM.PA.PU.031005.01</v>
      </c>
      <c r="V215" s="59"/>
      <c r="W215" s="60" t="str">
        <f t="shared" si="25"/>
        <v>GE.PA.PU.031005.01</v>
      </c>
    </row>
    <row r="216" spans="1:31" s="35" customFormat="1" ht="14" customHeight="1">
      <c r="A216" s="35" t="s">
        <v>2034</v>
      </c>
      <c r="C216" s="38" t="s">
        <v>2219</v>
      </c>
      <c r="E216" s="38" t="s">
        <v>2124</v>
      </c>
      <c r="F216" s="35" t="s">
        <v>1015</v>
      </c>
      <c r="G216" s="35" t="s">
        <v>1023</v>
      </c>
      <c r="H216" s="38" t="s">
        <v>2222</v>
      </c>
      <c r="J216" s="39" t="str">
        <f t="shared" si="26"/>
        <v>PA.PU.031006</v>
      </c>
      <c r="K216" s="38" t="s">
        <v>2212</v>
      </c>
      <c r="L216" s="35" t="str">
        <f t="shared" si="27"/>
        <v>Waterseal</v>
      </c>
      <c r="M216" s="39" t="str">
        <f t="shared" si="28"/>
        <v>PI.PA.PU.031006.01</v>
      </c>
      <c r="N216" s="39"/>
      <c r="O216" s="39" t="str">
        <f t="shared" si="29"/>
        <v>PH.PA.PU.031006.01</v>
      </c>
      <c r="Q216" s="39" t="str">
        <f t="shared" si="30"/>
        <v>CL.PA.PU.031006.01</v>
      </c>
      <c r="R216" s="39"/>
      <c r="S216" s="39" t="str">
        <f t="shared" si="31"/>
        <v>DR.PA.PU.031006.01</v>
      </c>
      <c r="T216" s="39"/>
      <c r="U216" s="60" t="str">
        <f t="shared" si="24"/>
        <v>IM.PA.PU.031006.01</v>
      </c>
      <c r="V216" s="59"/>
      <c r="W216" s="60" t="str">
        <f t="shared" si="25"/>
        <v>GE.PA.PU.031006.01</v>
      </c>
    </row>
    <row r="217" spans="1:31" s="35" customFormat="1" ht="14" customHeight="1">
      <c r="A217" s="35" t="s">
        <v>2034</v>
      </c>
      <c r="C217" s="38" t="s">
        <v>2219</v>
      </c>
      <c r="E217" s="38" t="s">
        <v>2124</v>
      </c>
      <c r="F217" s="35" t="s">
        <v>1015</v>
      </c>
      <c r="G217" s="35" t="s">
        <v>4561</v>
      </c>
      <c r="H217" s="38" t="s">
        <v>2376</v>
      </c>
      <c r="J217" s="39" t="str">
        <f t="shared" si="26"/>
        <v>PA.PU.031007</v>
      </c>
      <c r="K217" s="38" t="s">
        <v>2212</v>
      </c>
      <c r="L217" s="35" t="str">
        <f t="shared" si="27"/>
        <v>Dryseal</v>
      </c>
      <c r="M217" s="39" t="str">
        <f t="shared" si="28"/>
        <v>PI.PA.PU.031007.01</v>
      </c>
      <c r="N217" s="39"/>
      <c r="O217" s="39" t="str">
        <f t="shared" si="29"/>
        <v>PH.PA.PU.031007.01</v>
      </c>
      <c r="Q217" s="39" t="str">
        <f t="shared" si="30"/>
        <v>CL.PA.PU.031007.01</v>
      </c>
      <c r="R217" s="39"/>
      <c r="S217" s="39" t="str">
        <f t="shared" si="31"/>
        <v>DR.PA.PU.031007.01</v>
      </c>
      <c r="T217" s="39"/>
      <c r="U217" s="60" t="str">
        <f t="shared" si="24"/>
        <v>IM.PA.PU.031007.01</v>
      </c>
      <c r="V217" s="59"/>
      <c r="W217" s="60" t="str">
        <f t="shared" si="25"/>
        <v>GE.PA.PU.031007.01</v>
      </c>
    </row>
    <row r="218" spans="1:31" s="35" customFormat="1" ht="14" customHeight="1">
      <c r="A218" s="35" t="s">
        <v>2034</v>
      </c>
      <c r="B218" s="35" t="s">
        <v>1024</v>
      </c>
      <c r="C218" s="38" t="s">
        <v>2063</v>
      </c>
      <c r="D218" s="35" t="s">
        <v>1300</v>
      </c>
      <c r="E218" s="38" t="s">
        <v>2212</v>
      </c>
      <c r="F218" s="35" t="s">
        <v>1025</v>
      </c>
      <c r="G218" s="35" t="s">
        <v>2265</v>
      </c>
      <c r="H218" s="38" t="s">
        <v>2212</v>
      </c>
      <c r="J218" s="39" t="str">
        <f t="shared" si="26"/>
        <v>PA.PU.040101</v>
      </c>
      <c r="K218" s="38" t="s">
        <v>2212</v>
      </c>
      <c r="L218" s="35" t="str">
        <f t="shared" si="27"/>
        <v>No</v>
      </c>
      <c r="M218" s="39" t="str">
        <f t="shared" si="28"/>
        <v>PI.PA.PU.040101.01</v>
      </c>
      <c r="N218" s="39"/>
      <c r="O218" s="39" t="str">
        <f t="shared" si="29"/>
        <v>PH.PA.PU.040101.01</v>
      </c>
      <c r="Q218" s="39" t="str">
        <f t="shared" si="30"/>
        <v>CL.PA.PU.040101.01</v>
      </c>
      <c r="R218" s="39"/>
      <c r="S218" s="39" t="str">
        <f t="shared" si="31"/>
        <v>DR.PA.PU.040101.01</v>
      </c>
      <c r="T218" s="39"/>
      <c r="U218" s="60" t="str">
        <f t="shared" si="24"/>
        <v>IM.PA.PU.040101.01</v>
      </c>
      <c r="V218" s="59"/>
      <c r="W218" s="60" t="str">
        <f t="shared" si="25"/>
        <v>GE.PA.PU.040101.01</v>
      </c>
    </row>
    <row r="219" spans="1:31" s="35" customFormat="1" ht="14" customHeight="1">
      <c r="A219" s="35" t="s">
        <v>2034</v>
      </c>
      <c r="C219" s="38" t="s">
        <v>2063</v>
      </c>
      <c r="E219" s="38" t="s">
        <v>2212</v>
      </c>
      <c r="F219" s="35" t="s">
        <v>1025</v>
      </c>
      <c r="G219" s="35" t="s">
        <v>2264</v>
      </c>
      <c r="H219" s="38" t="s">
        <v>2217</v>
      </c>
      <c r="J219" s="39" t="str">
        <f t="shared" si="26"/>
        <v>PA.PU.040102</v>
      </c>
      <c r="K219" s="38" t="s">
        <v>2212</v>
      </c>
      <c r="L219" s="35" t="str">
        <f t="shared" si="27"/>
        <v>Yes</v>
      </c>
      <c r="M219" s="39" t="str">
        <f t="shared" si="28"/>
        <v>PI.PA.PU.040102.01</v>
      </c>
      <c r="N219" s="39"/>
      <c r="O219" s="39" t="str">
        <f t="shared" si="29"/>
        <v>PH.PA.PU.040102.01</v>
      </c>
      <c r="Q219" s="39" t="str">
        <f t="shared" si="30"/>
        <v>CL.PA.PU.040102.01</v>
      </c>
      <c r="R219" s="39"/>
      <c r="S219" s="39" t="str">
        <f t="shared" si="31"/>
        <v>DR.PA.PU.040102.01</v>
      </c>
      <c r="T219" s="39"/>
      <c r="U219" s="60" t="str">
        <f t="shared" si="24"/>
        <v>IM.PA.PU.040102.01</v>
      </c>
      <c r="V219" s="59"/>
      <c r="W219" s="60" t="str">
        <f t="shared" si="25"/>
        <v>GE.PA.PU.040102.01</v>
      </c>
    </row>
    <row r="220" spans="1:31" s="35" customFormat="1" ht="14" customHeight="1">
      <c r="A220" s="35" t="s">
        <v>2034</v>
      </c>
      <c r="C220" s="38" t="s">
        <v>2063</v>
      </c>
      <c r="E220" s="38" t="s">
        <v>2212</v>
      </c>
      <c r="F220" s="35" t="s">
        <v>1025</v>
      </c>
      <c r="G220" s="35" t="s">
        <v>1854</v>
      </c>
      <c r="H220" s="38" t="s">
        <v>2219</v>
      </c>
      <c r="J220" s="39" t="str">
        <f t="shared" si="26"/>
        <v>PA.PU.040103</v>
      </c>
      <c r="K220" s="38" t="s">
        <v>2212</v>
      </c>
      <c r="L220" s="35" t="str">
        <f t="shared" si="27"/>
        <v>Intermittent</v>
      </c>
      <c r="M220" s="39" t="str">
        <f t="shared" si="28"/>
        <v>PI.PA.PU.040103.01</v>
      </c>
      <c r="N220" s="39"/>
      <c r="O220" s="39" t="str">
        <f t="shared" si="29"/>
        <v>PH.PA.PU.040103.01</v>
      </c>
      <c r="Q220" s="39" t="str">
        <f t="shared" si="30"/>
        <v>CL.PA.PU.040103.01</v>
      </c>
      <c r="R220" s="39"/>
      <c r="S220" s="39" t="str">
        <f t="shared" si="31"/>
        <v>DR.PA.PU.040103.01</v>
      </c>
      <c r="T220" s="39"/>
      <c r="U220" s="60" t="str">
        <f t="shared" si="24"/>
        <v>IM.PA.PU.040103.01</v>
      </c>
      <c r="V220" s="59"/>
      <c r="W220" s="60" t="str">
        <f t="shared" si="25"/>
        <v>GE.PA.PU.040103.01</v>
      </c>
    </row>
    <row r="221" spans="1:31" s="35" customFormat="1" ht="14" customHeight="1">
      <c r="A221" s="35" t="s">
        <v>2034</v>
      </c>
      <c r="C221" s="38" t="s">
        <v>2063</v>
      </c>
      <c r="D221" s="35" t="s">
        <v>1957</v>
      </c>
      <c r="E221" s="38" t="s">
        <v>2217</v>
      </c>
      <c r="F221" s="35" t="s">
        <v>512</v>
      </c>
      <c r="G221" s="35" t="s">
        <v>1791</v>
      </c>
      <c r="H221" s="38" t="s">
        <v>2212</v>
      </c>
      <c r="J221" s="39" t="str">
        <f t="shared" si="26"/>
        <v>PA.PU.040201</v>
      </c>
      <c r="K221" s="38" t="s">
        <v>2212</v>
      </c>
      <c r="L221" s="35" t="str">
        <f t="shared" si="27"/>
        <v>Bloody</v>
      </c>
      <c r="M221" s="39" t="str">
        <f t="shared" si="28"/>
        <v>PI.PA.PU.040201.01</v>
      </c>
      <c r="N221" s="39"/>
      <c r="O221" s="39" t="str">
        <f t="shared" si="29"/>
        <v>PH.PA.PU.040201.01</v>
      </c>
      <c r="Q221" s="39" t="str">
        <f t="shared" si="30"/>
        <v>CL.PA.PU.040201.01</v>
      </c>
      <c r="R221" s="39"/>
      <c r="S221" s="39" t="str">
        <f t="shared" si="31"/>
        <v>DR.PA.PU.040201.01</v>
      </c>
      <c r="T221" s="39"/>
      <c r="U221" s="60" t="str">
        <f t="shared" si="24"/>
        <v>IM.PA.PU.040201.01</v>
      </c>
      <c r="V221" s="59"/>
      <c r="W221" s="60" t="str">
        <f t="shared" si="25"/>
        <v>GE.PA.PU.040201.01</v>
      </c>
    </row>
    <row r="222" spans="1:31" s="35" customFormat="1" ht="14" customHeight="1">
      <c r="A222" s="35" t="s">
        <v>2034</v>
      </c>
      <c r="C222" s="38" t="s">
        <v>2063</v>
      </c>
      <c r="E222" s="38" t="s">
        <v>2217</v>
      </c>
      <c r="F222" s="35" t="s">
        <v>512</v>
      </c>
      <c r="G222" s="35" t="s">
        <v>1792</v>
      </c>
      <c r="H222" s="38" t="s">
        <v>2217</v>
      </c>
      <c r="J222" s="39" t="str">
        <f t="shared" si="26"/>
        <v>PA.PU.040202</v>
      </c>
      <c r="K222" s="38" t="s">
        <v>2212</v>
      </c>
      <c r="L222" s="35" t="str">
        <f t="shared" si="27"/>
        <v>Serous</v>
      </c>
      <c r="M222" s="39" t="str">
        <f t="shared" si="28"/>
        <v>PI.PA.PU.040202.01</v>
      </c>
      <c r="N222" s="39"/>
      <c r="O222" s="39" t="str">
        <f t="shared" si="29"/>
        <v>PH.PA.PU.040202.01</v>
      </c>
      <c r="Q222" s="39" t="str">
        <f t="shared" si="30"/>
        <v>CL.PA.PU.040202.01</v>
      </c>
      <c r="R222" s="39"/>
      <c r="S222" s="39" t="str">
        <f t="shared" si="31"/>
        <v>DR.PA.PU.040202.01</v>
      </c>
      <c r="T222" s="39"/>
      <c r="U222" s="60" t="str">
        <f t="shared" si="24"/>
        <v>IM.PA.PU.040202.01</v>
      </c>
      <c r="V222" s="59"/>
      <c r="W222" s="60" t="str">
        <f t="shared" si="25"/>
        <v>GE.PA.PU.040202.01</v>
      </c>
    </row>
    <row r="223" spans="1:31" s="35" customFormat="1" ht="14" customHeight="1">
      <c r="A223" s="35" t="s">
        <v>2034</v>
      </c>
      <c r="C223" s="38" t="s">
        <v>2063</v>
      </c>
      <c r="E223" s="38" t="s">
        <v>2217</v>
      </c>
      <c r="F223" s="35" t="s">
        <v>512</v>
      </c>
      <c r="G223" s="35" t="s">
        <v>1793</v>
      </c>
      <c r="H223" s="38" t="s">
        <v>2219</v>
      </c>
      <c r="J223" s="39" t="str">
        <f t="shared" si="26"/>
        <v>PA.PU.040203</v>
      </c>
      <c r="K223" s="38" t="s">
        <v>2212</v>
      </c>
      <c r="L223" s="35" t="str">
        <f t="shared" si="27"/>
        <v>Serosanguinous</v>
      </c>
      <c r="M223" s="39" t="str">
        <f t="shared" si="28"/>
        <v>PI.PA.PU.040203.01</v>
      </c>
      <c r="N223" s="39"/>
      <c r="O223" s="39" t="str">
        <f t="shared" si="29"/>
        <v>PH.PA.PU.040203.01</v>
      </c>
      <c r="Q223" s="39" t="str">
        <f t="shared" si="30"/>
        <v>CL.PA.PU.040203.01</v>
      </c>
      <c r="R223" s="39"/>
      <c r="S223" s="39" t="str">
        <f t="shared" si="31"/>
        <v>DR.PA.PU.040203.01</v>
      </c>
      <c r="T223" s="39"/>
      <c r="U223" s="60" t="str">
        <f t="shared" si="24"/>
        <v>IM.PA.PU.040203.01</v>
      </c>
      <c r="V223" s="59"/>
      <c r="W223" s="60" t="str">
        <f t="shared" si="25"/>
        <v>GE.PA.PU.040203.01</v>
      </c>
    </row>
    <row r="224" spans="1:31" s="35" customFormat="1" ht="14" customHeight="1">
      <c r="A224" s="35" t="s">
        <v>2034</v>
      </c>
      <c r="C224" s="38" t="s">
        <v>2063</v>
      </c>
      <c r="E224" s="38" t="s">
        <v>2217</v>
      </c>
      <c r="F224" s="35" t="s">
        <v>512</v>
      </c>
      <c r="G224" s="35" t="s">
        <v>1794</v>
      </c>
      <c r="H224" s="38" t="s">
        <v>2063</v>
      </c>
      <c r="J224" s="39" t="str">
        <f t="shared" si="26"/>
        <v>PA.PU.040204</v>
      </c>
      <c r="K224" s="38" t="s">
        <v>2212</v>
      </c>
      <c r="L224" s="35" t="str">
        <f t="shared" si="27"/>
        <v>Purulent</v>
      </c>
      <c r="M224" s="39" t="str">
        <f t="shared" si="28"/>
        <v>PI.PA.PU.040204.01</v>
      </c>
      <c r="N224" s="39"/>
      <c r="O224" s="39" t="str">
        <f t="shared" si="29"/>
        <v>PH.PA.PU.040204.01</v>
      </c>
      <c r="Q224" s="39" t="str">
        <f t="shared" si="30"/>
        <v>CL.PA.PU.040204.01</v>
      </c>
      <c r="R224" s="39"/>
      <c r="S224" s="39" t="str">
        <f t="shared" si="31"/>
        <v>DR.PA.PU.040204.01</v>
      </c>
      <c r="T224" s="39"/>
      <c r="U224" s="60" t="str">
        <f t="shared" si="24"/>
        <v>IM.PA.PU.040204.01</v>
      </c>
      <c r="V224" s="59"/>
      <c r="W224" s="60" t="str">
        <f t="shared" si="25"/>
        <v>GE.PA.PU.040204.01</v>
      </c>
    </row>
    <row r="225" spans="1:31" s="35" customFormat="1" ht="14" customHeight="1">
      <c r="A225" s="35" t="s">
        <v>2034</v>
      </c>
      <c r="C225" s="38" t="s">
        <v>2063</v>
      </c>
      <c r="D225" s="35" t="s">
        <v>1142</v>
      </c>
      <c r="E225" s="38" t="s">
        <v>2219</v>
      </c>
      <c r="F225" s="35" t="s">
        <v>665</v>
      </c>
      <c r="G225" s="35" t="s">
        <v>654</v>
      </c>
      <c r="H225" s="38" t="s">
        <v>2212</v>
      </c>
      <c r="J225" s="39" t="str">
        <f t="shared" si="26"/>
        <v>PA.PU.040301</v>
      </c>
      <c r="K225" s="38" t="s">
        <v>2212</v>
      </c>
      <c r="L225" s="35" t="str">
        <f t="shared" si="27"/>
        <v>Bloody drainage</v>
      </c>
      <c r="M225" s="39" t="str">
        <f t="shared" si="28"/>
        <v>PI.PA.PU.040301.01</v>
      </c>
      <c r="N225" s="39"/>
      <c r="O225" s="39" t="str">
        <f t="shared" si="29"/>
        <v>PH.PA.PU.040301.01</v>
      </c>
      <c r="Q225" s="39" t="str">
        <f t="shared" si="30"/>
        <v>CL.PA.PU.040301.01</v>
      </c>
      <c r="R225" s="39"/>
      <c r="S225" s="39" t="str">
        <f t="shared" si="31"/>
        <v>DR.PA.PU.040301.01</v>
      </c>
      <c r="T225" s="39"/>
      <c r="U225" s="60" t="str">
        <f t="shared" si="24"/>
        <v>IM.PA.PU.040301.01</v>
      </c>
      <c r="V225" s="59"/>
      <c r="W225" s="60" t="str">
        <f t="shared" si="25"/>
        <v>GE.PA.PU.040301.01</v>
      </c>
    </row>
    <row r="226" spans="1:31" s="35" customFormat="1" ht="14" customHeight="1">
      <c r="A226" s="35" t="s">
        <v>2034</v>
      </c>
      <c r="C226" s="38" t="s">
        <v>2063</v>
      </c>
      <c r="E226" s="38" t="s">
        <v>2219</v>
      </c>
      <c r="F226" s="35" t="s">
        <v>665</v>
      </c>
      <c r="G226" s="35" t="s">
        <v>2690</v>
      </c>
      <c r="H226" s="38" t="s">
        <v>2217</v>
      </c>
      <c r="J226" s="39" t="str">
        <f t="shared" si="26"/>
        <v>PA.PU.040302</v>
      </c>
      <c r="K226" s="38" t="s">
        <v>2212</v>
      </c>
      <c r="L226" s="35" t="str">
        <f t="shared" si="27"/>
        <v>Purulent drainage</v>
      </c>
      <c r="M226" s="39" t="str">
        <f t="shared" si="28"/>
        <v>PI.PA.PU.040302.01</v>
      </c>
      <c r="N226" s="39"/>
      <c r="O226" s="39" t="str">
        <f t="shared" si="29"/>
        <v>PH.PA.PU.040302.01</v>
      </c>
      <c r="Q226" s="39" t="str">
        <f t="shared" si="30"/>
        <v>CL.PA.PU.040302.01</v>
      </c>
      <c r="R226" s="39"/>
      <c r="S226" s="39" t="str">
        <f t="shared" si="31"/>
        <v>DR.PA.PU.040302.01</v>
      </c>
      <c r="T226" s="39"/>
      <c r="U226" s="60" t="str">
        <f t="shared" si="24"/>
        <v>IM.PA.PU.040302.01</v>
      </c>
      <c r="V226" s="59"/>
      <c r="W226" s="60" t="str">
        <f t="shared" si="25"/>
        <v>GE.PA.PU.040302.01</v>
      </c>
    </row>
    <row r="227" spans="1:31" s="35" customFormat="1" ht="14" customHeight="1">
      <c r="A227" s="35" t="s">
        <v>2034</v>
      </c>
      <c r="C227" s="38" t="s">
        <v>2063</v>
      </c>
      <c r="E227" s="38" t="s">
        <v>2219</v>
      </c>
      <c r="F227" s="35" t="s">
        <v>665</v>
      </c>
      <c r="G227" s="35" t="s">
        <v>2691</v>
      </c>
      <c r="H227" s="38" t="s">
        <v>2219</v>
      </c>
      <c r="J227" s="39" t="str">
        <f t="shared" si="26"/>
        <v>PA.PU.040303</v>
      </c>
      <c r="K227" s="38" t="s">
        <v>2212</v>
      </c>
      <c r="L227" s="35" t="str">
        <f t="shared" si="27"/>
        <v>Serosanguinous drainage</v>
      </c>
      <c r="M227" s="39" t="str">
        <f t="shared" si="28"/>
        <v>PI.PA.PU.040303.01</v>
      </c>
      <c r="N227" s="39"/>
      <c r="O227" s="39" t="str">
        <f t="shared" si="29"/>
        <v>PH.PA.PU.040303.01</v>
      </c>
      <c r="Q227" s="39" t="str">
        <f t="shared" si="30"/>
        <v>CL.PA.PU.040303.01</v>
      </c>
      <c r="R227" s="39"/>
      <c r="S227" s="39" t="str">
        <f t="shared" si="31"/>
        <v>DR.PA.PU.040303.01</v>
      </c>
      <c r="T227" s="39"/>
      <c r="U227" s="60" t="str">
        <f t="shared" si="24"/>
        <v>IM.PA.PU.040303.01</v>
      </c>
      <c r="V227" s="59"/>
      <c r="W227" s="60" t="str">
        <f t="shared" si="25"/>
        <v>GE.PA.PU.040303.01</v>
      </c>
    </row>
    <row r="228" spans="1:31" s="35" customFormat="1" ht="14" customHeight="1">
      <c r="A228" s="35" t="s">
        <v>2034</v>
      </c>
      <c r="C228" s="38" t="s">
        <v>2063</v>
      </c>
      <c r="E228" s="38" t="s">
        <v>2219</v>
      </c>
      <c r="F228" s="35" t="s">
        <v>665</v>
      </c>
      <c r="G228" s="35" t="s">
        <v>2692</v>
      </c>
      <c r="H228" s="38" t="s">
        <v>2063</v>
      </c>
      <c r="J228" s="39" t="str">
        <f t="shared" si="26"/>
        <v>PA.PU.040304</v>
      </c>
      <c r="K228" s="38" t="s">
        <v>2212</v>
      </c>
      <c r="L228" s="35" t="str">
        <f t="shared" si="27"/>
        <v>Serous drainage</v>
      </c>
      <c r="M228" s="39" t="str">
        <f t="shared" si="28"/>
        <v>PI.PA.PU.040304.01</v>
      </c>
      <c r="N228" s="39"/>
      <c r="O228" s="39" t="str">
        <f t="shared" si="29"/>
        <v>PH.PA.PU.040304.01</v>
      </c>
      <c r="Q228" s="39" t="str">
        <f t="shared" si="30"/>
        <v>CL.PA.PU.040304.01</v>
      </c>
      <c r="R228" s="39"/>
      <c r="S228" s="39" t="str">
        <f t="shared" si="31"/>
        <v>DR.PA.PU.040304.01</v>
      </c>
      <c r="T228" s="39"/>
      <c r="U228" s="60" t="str">
        <f t="shared" si="24"/>
        <v>IM.PA.PU.040304.01</v>
      </c>
      <c r="V228" s="59"/>
      <c r="W228" s="60" t="str">
        <f t="shared" si="25"/>
        <v>GE.PA.PU.040304.01</v>
      </c>
    </row>
    <row r="229" spans="1:31" s="35" customFormat="1" ht="16" customHeight="1">
      <c r="A229" s="35" t="s">
        <v>2034</v>
      </c>
      <c r="C229" s="38" t="s">
        <v>2063</v>
      </c>
      <c r="E229" s="38" t="s">
        <v>2219</v>
      </c>
      <c r="F229" s="35" t="s">
        <v>665</v>
      </c>
      <c r="G229" s="35" t="s">
        <v>4557</v>
      </c>
      <c r="H229" s="38" t="s">
        <v>4265</v>
      </c>
      <c r="J229" s="39" t="str">
        <f t="shared" si="26"/>
        <v>PA.PU.040305</v>
      </c>
      <c r="K229" s="38" t="s">
        <v>3298</v>
      </c>
      <c r="L229" s="35" t="str">
        <f t="shared" si="27"/>
        <v>Other: specify</v>
      </c>
      <c r="M229" s="39" t="str">
        <f t="shared" si="28"/>
        <v>PI.PA.PU.040305.01</v>
      </c>
      <c r="N229" s="39"/>
      <c r="O229" s="39" t="str">
        <f t="shared" si="29"/>
        <v>PH.PA.PU.040305.01</v>
      </c>
      <c r="Q229" s="39" t="str">
        <f t="shared" si="30"/>
        <v>CL.PA.PU.040305.01</v>
      </c>
      <c r="R229" s="39"/>
      <c r="S229" s="39" t="str">
        <f t="shared" si="31"/>
        <v>DR.PA.PU.040305.01</v>
      </c>
      <c r="T229" s="39"/>
      <c r="U229" s="60" t="str">
        <f t="shared" si="24"/>
        <v>IM.PA.PU.040305.01</v>
      </c>
      <c r="V229" s="59"/>
      <c r="W229" s="60" t="str">
        <f t="shared" si="25"/>
        <v>GE.PA.PU.040305.01</v>
      </c>
      <c r="AD229" s="35" t="s">
        <v>3326</v>
      </c>
      <c r="AE229" s="35">
        <v>1316</v>
      </c>
    </row>
    <row r="230" spans="1:31" s="35" customFormat="1" ht="14" customHeight="1">
      <c r="A230" s="35" t="s">
        <v>2034</v>
      </c>
      <c r="C230" s="38" t="s">
        <v>2063</v>
      </c>
      <c r="E230" s="38" t="s">
        <v>2219</v>
      </c>
      <c r="F230" s="35" t="s">
        <v>665</v>
      </c>
      <c r="G230" s="35" t="s">
        <v>4558</v>
      </c>
      <c r="H230" s="38" t="s">
        <v>3361</v>
      </c>
      <c r="J230" s="39" t="str">
        <f t="shared" si="26"/>
        <v>PA.PU.040306</v>
      </c>
      <c r="K230" s="38" t="s">
        <v>3298</v>
      </c>
      <c r="L230" s="35" t="str">
        <f t="shared" si="27"/>
        <v>No drainage</v>
      </c>
      <c r="M230" s="39" t="str">
        <f t="shared" si="28"/>
        <v>PI.PA.PU.040306.01</v>
      </c>
      <c r="N230" s="39"/>
      <c r="O230" s="39" t="str">
        <f t="shared" si="29"/>
        <v>PH.PA.PU.040306.01</v>
      </c>
      <c r="Q230" s="39" t="str">
        <f t="shared" si="30"/>
        <v>CL.PA.PU.040306.01</v>
      </c>
      <c r="R230" s="39"/>
      <c r="S230" s="39" t="str">
        <f t="shared" si="31"/>
        <v>DR.PA.PU.040306.01</v>
      </c>
      <c r="T230" s="39"/>
      <c r="U230" s="60" t="str">
        <f t="shared" si="24"/>
        <v>IM.PA.PU.040306.01</v>
      </c>
      <c r="V230" s="59"/>
      <c r="W230" s="60" t="str">
        <f t="shared" si="25"/>
        <v>GE.PA.PU.040306.01</v>
      </c>
      <c r="AD230" s="35" t="s">
        <v>3326</v>
      </c>
      <c r="AE230" s="35">
        <v>1316</v>
      </c>
    </row>
    <row r="231" spans="1:31" s="35" customFormat="1" ht="14" customHeight="1">
      <c r="A231" s="35" t="s">
        <v>2034</v>
      </c>
      <c r="C231" s="38" t="s">
        <v>2063</v>
      </c>
      <c r="D231" s="35" t="s">
        <v>1795</v>
      </c>
      <c r="E231" s="38" t="s">
        <v>2063</v>
      </c>
      <c r="F231" s="35" t="s">
        <v>666</v>
      </c>
      <c r="G231" s="35" t="s">
        <v>341</v>
      </c>
      <c r="H231" s="38" t="s">
        <v>2212</v>
      </c>
      <c r="J231" s="39" t="str">
        <f t="shared" si="26"/>
        <v>PA.PU.040401</v>
      </c>
      <c r="K231" s="38" t="s">
        <v>2212</v>
      </c>
      <c r="L231" s="35" t="str">
        <f t="shared" si="27"/>
        <v>Clean, dry, intact</v>
      </c>
      <c r="M231" s="39" t="str">
        <f t="shared" si="28"/>
        <v>PI.PA.PU.040401.01</v>
      </c>
      <c r="N231" s="39"/>
      <c r="O231" s="39" t="str">
        <f t="shared" si="29"/>
        <v>PH.PA.PU.040401.01</v>
      </c>
      <c r="Q231" s="39" t="str">
        <f t="shared" si="30"/>
        <v>CL.PA.PU.040401.01</v>
      </c>
      <c r="R231" s="39"/>
      <c r="S231" s="39" t="str">
        <f t="shared" si="31"/>
        <v>DR.PA.PU.040401.01</v>
      </c>
      <c r="T231" s="39"/>
      <c r="U231" s="60" t="str">
        <f t="shared" si="24"/>
        <v>IM.PA.PU.040401.01</v>
      </c>
      <c r="V231" s="59"/>
      <c r="W231" s="60" t="str">
        <f t="shared" si="25"/>
        <v>GE.PA.PU.040401.01</v>
      </c>
    </row>
    <row r="232" spans="1:31" s="35" customFormat="1" ht="14" customHeight="1">
      <c r="A232" s="35" t="s">
        <v>2034</v>
      </c>
      <c r="C232" s="38" t="s">
        <v>2063</v>
      </c>
      <c r="D232" s="35" t="s">
        <v>2215</v>
      </c>
      <c r="E232" s="38" t="s">
        <v>2063</v>
      </c>
      <c r="F232" s="35" t="s">
        <v>666</v>
      </c>
      <c r="G232" s="35" t="s">
        <v>2633</v>
      </c>
      <c r="H232" s="38" t="s">
        <v>2217</v>
      </c>
      <c r="J232" s="39" t="str">
        <f t="shared" si="26"/>
        <v>PA.PU.040402</v>
      </c>
      <c r="K232" s="38" t="s">
        <v>2212</v>
      </c>
      <c r="L232" s="35" t="str">
        <f t="shared" si="27"/>
        <v>Scant discharge</v>
      </c>
      <c r="M232" s="39" t="str">
        <f t="shared" si="28"/>
        <v>PI.PA.PU.040402.01</v>
      </c>
      <c r="N232" s="39"/>
      <c r="O232" s="39" t="str">
        <f t="shared" si="29"/>
        <v>PH.PA.PU.040402.01</v>
      </c>
      <c r="Q232" s="39" t="str">
        <f t="shared" si="30"/>
        <v>CL.PA.PU.040402.01</v>
      </c>
      <c r="R232" s="39"/>
      <c r="S232" s="39" t="str">
        <f t="shared" si="31"/>
        <v>DR.PA.PU.040402.01</v>
      </c>
      <c r="T232" s="39"/>
      <c r="U232" s="60" t="str">
        <f t="shared" si="24"/>
        <v>IM.PA.PU.040402.01</v>
      </c>
      <c r="V232" s="59"/>
      <c r="W232" s="60" t="str">
        <f t="shared" si="25"/>
        <v>GE.PA.PU.040402.01</v>
      </c>
    </row>
    <row r="233" spans="1:31" s="35" customFormat="1" ht="14" customHeight="1">
      <c r="A233" s="35" t="s">
        <v>2034</v>
      </c>
      <c r="C233" s="38" t="s">
        <v>2063</v>
      </c>
      <c r="E233" s="38" t="s">
        <v>2063</v>
      </c>
      <c r="F233" s="35" t="s">
        <v>666</v>
      </c>
      <c r="G233" s="35" t="s">
        <v>2634</v>
      </c>
      <c r="H233" s="38" t="s">
        <v>2219</v>
      </c>
      <c r="J233" s="39" t="str">
        <f t="shared" si="26"/>
        <v>PA.PU.040403</v>
      </c>
      <c r="K233" s="38" t="s">
        <v>2212</v>
      </c>
      <c r="L233" s="35" t="str">
        <f t="shared" si="27"/>
        <v>Small discharge</v>
      </c>
      <c r="M233" s="39" t="str">
        <f t="shared" si="28"/>
        <v>PI.PA.PU.040403.01</v>
      </c>
      <c r="N233" s="39"/>
      <c r="O233" s="39" t="str">
        <f t="shared" si="29"/>
        <v>PH.PA.PU.040403.01</v>
      </c>
      <c r="Q233" s="39" t="str">
        <f t="shared" si="30"/>
        <v>CL.PA.PU.040403.01</v>
      </c>
      <c r="R233" s="39"/>
      <c r="S233" s="39" t="str">
        <f t="shared" si="31"/>
        <v>DR.PA.PU.040403.01</v>
      </c>
      <c r="T233" s="39"/>
      <c r="U233" s="60" t="str">
        <f t="shared" si="24"/>
        <v>IM.PA.PU.040403.01</v>
      </c>
      <c r="V233" s="59"/>
      <c r="W233" s="60" t="str">
        <f t="shared" si="25"/>
        <v>GE.PA.PU.040403.01</v>
      </c>
    </row>
    <row r="234" spans="1:31" s="35" customFormat="1" ht="14" customHeight="1">
      <c r="A234" s="35" t="s">
        <v>2034</v>
      </c>
      <c r="C234" s="38" t="s">
        <v>2063</v>
      </c>
      <c r="E234" s="38" t="s">
        <v>2063</v>
      </c>
      <c r="F234" s="35" t="s">
        <v>666</v>
      </c>
      <c r="G234" s="35" t="s">
        <v>2635</v>
      </c>
      <c r="H234" s="38" t="s">
        <v>2063</v>
      </c>
      <c r="J234" s="39" t="str">
        <f t="shared" si="26"/>
        <v>PA.PU.040404</v>
      </c>
      <c r="K234" s="38" t="s">
        <v>2212</v>
      </c>
      <c r="L234" s="35" t="str">
        <f t="shared" si="27"/>
        <v>Moderate discharge</v>
      </c>
      <c r="M234" s="39" t="str">
        <f t="shared" si="28"/>
        <v>PI.PA.PU.040404.01</v>
      </c>
      <c r="N234" s="39"/>
      <c r="O234" s="39" t="str">
        <f t="shared" si="29"/>
        <v>PH.PA.PU.040404.01</v>
      </c>
      <c r="Q234" s="39" t="str">
        <f t="shared" si="30"/>
        <v>CL.PA.PU.040404.01</v>
      </c>
      <c r="R234" s="39"/>
      <c r="S234" s="39" t="str">
        <f t="shared" si="31"/>
        <v>DR.PA.PU.040404.01</v>
      </c>
      <c r="T234" s="39"/>
      <c r="U234" s="60" t="str">
        <f t="shared" si="24"/>
        <v>IM.PA.PU.040404.01</v>
      </c>
      <c r="V234" s="59"/>
      <c r="W234" s="60" t="str">
        <f t="shared" si="25"/>
        <v>GE.PA.PU.040404.01</v>
      </c>
    </row>
    <row r="235" spans="1:31" s="35" customFormat="1" ht="14" customHeight="1">
      <c r="A235" s="35" t="s">
        <v>2034</v>
      </c>
      <c r="C235" s="38" t="s">
        <v>2063</v>
      </c>
      <c r="E235" s="38" t="s">
        <v>2063</v>
      </c>
      <c r="F235" s="35" t="s">
        <v>666</v>
      </c>
      <c r="G235" s="35" t="s">
        <v>2775</v>
      </c>
      <c r="H235" s="38" t="s">
        <v>2065</v>
      </c>
      <c r="J235" s="39" t="str">
        <f t="shared" si="26"/>
        <v>PA.PU.040405</v>
      </c>
      <c r="K235" s="38" t="s">
        <v>2212</v>
      </c>
      <c r="L235" s="35" t="str">
        <f t="shared" si="27"/>
        <v>Heavy discharge</v>
      </c>
      <c r="M235" s="39" t="str">
        <f t="shared" si="28"/>
        <v>PI.PA.PU.040405.01</v>
      </c>
      <c r="N235" s="39"/>
      <c r="O235" s="39" t="str">
        <f t="shared" si="29"/>
        <v>PH.PA.PU.040405.01</v>
      </c>
      <c r="Q235" s="39" t="str">
        <f t="shared" si="30"/>
        <v>CL.PA.PU.040405.01</v>
      </c>
      <c r="R235" s="39"/>
      <c r="S235" s="39" t="str">
        <f t="shared" si="31"/>
        <v>DR.PA.PU.040405.01</v>
      </c>
      <c r="T235" s="39"/>
      <c r="U235" s="60" t="str">
        <f t="shared" si="24"/>
        <v>IM.PA.PU.040405.01</v>
      </c>
      <c r="V235" s="59"/>
      <c r="W235" s="60" t="str">
        <f t="shared" si="25"/>
        <v>GE.PA.PU.040405.01</v>
      </c>
    </row>
    <row r="236" spans="1:31" s="35" customFormat="1" ht="14" customHeight="1">
      <c r="A236" s="35" t="s">
        <v>2034</v>
      </c>
      <c r="C236" s="38" t="s">
        <v>2063</v>
      </c>
      <c r="D236" s="35" t="s">
        <v>2776</v>
      </c>
      <c r="E236" s="38" t="s">
        <v>2065</v>
      </c>
      <c r="F236" s="35" t="s">
        <v>667</v>
      </c>
      <c r="G236" s="35" t="s">
        <v>2644</v>
      </c>
      <c r="H236" s="38" t="s">
        <v>2212</v>
      </c>
      <c r="J236" s="39" t="str">
        <f t="shared" si="26"/>
        <v>PA.PU.040501</v>
      </c>
      <c r="K236" s="38" t="s">
        <v>2212</v>
      </c>
      <c r="L236" s="35" t="str">
        <f t="shared" si="27"/>
        <v>Gauze</v>
      </c>
      <c r="M236" s="39" t="str">
        <f t="shared" si="28"/>
        <v>PI.PA.PU.040501.01</v>
      </c>
      <c r="N236" s="39"/>
      <c r="O236" s="39" t="str">
        <f t="shared" si="29"/>
        <v>PH.PA.PU.040501.01</v>
      </c>
      <c r="Q236" s="39" t="str">
        <f t="shared" si="30"/>
        <v>CL.PA.PU.040501.01</v>
      </c>
      <c r="R236" s="39"/>
      <c r="S236" s="39" t="str">
        <f t="shared" si="31"/>
        <v>DR.PA.PU.040501.01</v>
      </c>
      <c r="T236" s="39"/>
      <c r="U236" s="60" t="str">
        <f t="shared" si="24"/>
        <v>IM.PA.PU.040501.01</v>
      </c>
      <c r="V236" s="59"/>
      <c r="W236" s="60" t="str">
        <f t="shared" si="25"/>
        <v>GE.PA.PU.040501.01</v>
      </c>
    </row>
    <row r="237" spans="1:31" s="35" customFormat="1" ht="14" customHeight="1">
      <c r="A237" s="35" t="s">
        <v>2034</v>
      </c>
      <c r="C237" s="38" t="s">
        <v>2063</v>
      </c>
      <c r="E237" s="38" t="s">
        <v>2065</v>
      </c>
      <c r="F237" s="35" t="s">
        <v>667</v>
      </c>
      <c r="G237" s="35" t="s">
        <v>2642</v>
      </c>
      <c r="H237" s="38" t="s">
        <v>2217</v>
      </c>
      <c r="J237" s="39" t="str">
        <f t="shared" si="26"/>
        <v>PA.PU.040502</v>
      </c>
      <c r="K237" s="38" t="s">
        <v>2212</v>
      </c>
      <c r="L237" s="35" t="str">
        <f t="shared" si="27"/>
        <v>Antimicrobial disk</v>
      </c>
      <c r="M237" s="39" t="str">
        <f t="shared" si="28"/>
        <v>PI.PA.PU.040502.01</v>
      </c>
      <c r="N237" s="39"/>
      <c r="O237" s="39" t="str">
        <f t="shared" si="29"/>
        <v>PH.PA.PU.040502.01</v>
      </c>
      <c r="Q237" s="39" t="str">
        <f t="shared" si="30"/>
        <v>CL.PA.PU.040502.01</v>
      </c>
      <c r="R237" s="39"/>
      <c r="S237" s="39" t="str">
        <f t="shared" si="31"/>
        <v>DR.PA.PU.040502.01</v>
      </c>
      <c r="T237" s="39"/>
      <c r="U237" s="60" t="str">
        <f t="shared" si="24"/>
        <v>IM.PA.PU.040502.01</v>
      </c>
      <c r="V237" s="59"/>
      <c r="W237" s="60" t="str">
        <f t="shared" si="25"/>
        <v>GE.PA.PU.040502.01</v>
      </c>
    </row>
    <row r="238" spans="1:31" s="35" customFormat="1" ht="14" customHeight="1">
      <c r="A238" s="35" t="s">
        <v>2034</v>
      </c>
      <c r="C238" s="38" t="s">
        <v>2063</v>
      </c>
      <c r="D238" s="35" t="s">
        <v>2215</v>
      </c>
      <c r="E238" s="38" t="s">
        <v>2065</v>
      </c>
      <c r="F238" s="35" t="s">
        <v>667</v>
      </c>
      <c r="G238" s="35" t="s">
        <v>2175</v>
      </c>
      <c r="H238" s="38" t="s">
        <v>2219</v>
      </c>
      <c r="J238" s="39" t="str">
        <f t="shared" si="26"/>
        <v>PA.PU.040503</v>
      </c>
      <c r="K238" s="38" t="s">
        <v>2212</v>
      </c>
      <c r="L238" s="35" t="str">
        <f t="shared" si="27"/>
        <v>Pressure</v>
      </c>
      <c r="M238" s="39" t="str">
        <f t="shared" si="28"/>
        <v>PI.PA.PU.040503.01</v>
      </c>
      <c r="N238" s="39"/>
      <c r="O238" s="39" t="str">
        <f t="shared" si="29"/>
        <v>PH.PA.PU.040503.01</v>
      </c>
      <c r="Q238" s="39" t="str">
        <f t="shared" si="30"/>
        <v>CL.PA.PU.040503.01</v>
      </c>
      <c r="R238" s="39"/>
      <c r="S238" s="39" t="str">
        <f t="shared" si="31"/>
        <v>DR.PA.PU.040503.01</v>
      </c>
      <c r="T238" s="39"/>
      <c r="U238" s="60" t="str">
        <f t="shared" si="24"/>
        <v>IM.PA.PU.040503.01</v>
      </c>
      <c r="V238" s="59"/>
      <c r="W238" s="60" t="str">
        <f t="shared" si="25"/>
        <v>GE.PA.PU.040503.01</v>
      </c>
    </row>
    <row r="239" spans="1:31" s="35" customFormat="1" ht="14" customHeight="1">
      <c r="A239" s="35" t="s">
        <v>2034</v>
      </c>
      <c r="C239" s="38" t="s">
        <v>2063</v>
      </c>
      <c r="E239" s="38" t="s">
        <v>2065</v>
      </c>
      <c r="F239" s="35" t="s">
        <v>667</v>
      </c>
      <c r="G239" s="35" t="s">
        <v>657</v>
      </c>
      <c r="H239" s="38" t="s">
        <v>2063</v>
      </c>
      <c r="J239" s="39" t="str">
        <f t="shared" si="26"/>
        <v>PA.PU.040504</v>
      </c>
      <c r="K239" s="38" t="s">
        <v>2212</v>
      </c>
      <c r="L239" s="35" t="str">
        <f t="shared" si="27"/>
        <v>Fenestrated dressing</v>
      </c>
      <c r="M239" s="39" t="str">
        <f t="shared" si="28"/>
        <v>PI.PA.PU.040504.01</v>
      </c>
      <c r="N239" s="39"/>
      <c r="O239" s="39" t="str">
        <f t="shared" si="29"/>
        <v>PH.PA.PU.040504.01</v>
      </c>
      <c r="Q239" s="39" t="str">
        <f t="shared" si="30"/>
        <v>CL.PA.PU.040504.01</v>
      </c>
      <c r="R239" s="39"/>
      <c r="S239" s="39" t="str">
        <f t="shared" si="31"/>
        <v>DR.PA.PU.040504.01</v>
      </c>
      <c r="T239" s="39"/>
      <c r="U239" s="60" t="str">
        <f t="shared" si="24"/>
        <v>IM.PA.PU.040504.01</v>
      </c>
      <c r="V239" s="59"/>
      <c r="W239" s="60" t="str">
        <f t="shared" si="25"/>
        <v>GE.PA.PU.040504.01</v>
      </c>
    </row>
    <row r="240" spans="1:31" s="35" customFormat="1" ht="14" customHeight="1">
      <c r="A240" s="35" t="s">
        <v>2034</v>
      </c>
      <c r="C240" s="38" t="s">
        <v>2063</v>
      </c>
      <c r="D240" s="35" t="s">
        <v>2215</v>
      </c>
      <c r="E240" s="38" t="s">
        <v>2065</v>
      </c>
      <c r="F240" s="35" t="s">
        <v>667</v>
      </c>
      <c r="G240" s="35" t="s">
        <v>2643</v>
      </c>
      <c r="H240" s="38" t="s">
        <v>2065</v>
      </c>
      <c r="J240" s="39" t="str">
        <f t="shared" si="26"/>
        <v>PA.PU.040505</v>
      </c>
      <c r="K240" s="38" t="s">
        <v>2212</v>
      </c>
      <c r="L240" s="35" t="str">
        <f t="shared" si="27"/>
        <v>Transparent</v>
      </c>
      <c r="M240" s="39" t="str">
        <f t="shared" si="28"/>
        <v>PI.PA.PU.040505.01</v>
      </c>
      <c r="N240" s="39"/>
      <c r="O240" s="39" t="str">
        <f t="shared" si="29"/>
        <v>PH.PA.PU.040505.01</v>
      </c>
      <c r="Q240" s="39" t="str">
        <f t="shared" si="30"/>
        <v>CL.PA.PU.040505.01</v>
      </c>
      <c r="R240" s="39"/>
      <c r="S240" s="39" t="str">
        <f t="shared" si="31"/>
        <v>DR.PA.PU.040505.01</v>
      </c>
      <c r="T240" s="39"/>
      <c r="U240" s="60" t="str">
        <f t="shared" si="24"/>
        <v>IM.PA.PU.040505.01</v>
      </c>
      <c r="V240" s="59"/>
      <c r="W240" s="60" t="str">
        <f t="shared" si="25"/>
        <v>GE.PA.PU.040505.01</v>
      </c>
    </row>
    <row r="241" spans="1:23" s="35" customFormat="1" ht="14" customHeight="1">
      <c r="A241" s="35" t="s">
        <v>2034</v>
      </c>
      <c r="C241" s="38" t="s">
        <v>2063</v>
      </c>
      <c r="E241" s="38" t="s">
        <v>2065</v>
      </c>
      <c r="F241" s="35" t="s">
        <v>667</v>
      </c>
      <c r="G241" s="35" t="s">
        <v>2109</v>
      </c>
      <c r="H241" s="38" t="s">
        <v>2222</v>
      </c>
      <c r="J241" s="39" t="str">
        <f t="shared" si="26"/>
        <v>PA.PU.040506</v>
      </c>
      <c r="K241" s="38" t="s">
        <v>2212</v>
      </c>
      <c r="L241" s="35" t="str">
        <f t="shared" si="27"/>
        <v>Unable to assess</v>
      </c>
      <c r="M241" s="39" t="str">
        <f t="shared" si="28"/>
        <v>PI.PA.PU.040506.01</v>
      </c>
      <c r="N241" s="39"/>
      <c r="O241" s="39" t="str">
        <f t="shared" si="29"/>
        <v>PH.PA.PU.040506.01</v>
      </c>
      <c r="Q241" s="39" t="str">
        <f t="shared" si="30"/>
        <v>CL.PA.PU.040506.01</v>
      </c>
      <c r="R241" s="39"/>
      <c r="S241" s="39" t="str">
        <f t="shared" si="31"/>
        <v>DR.PA.PU.040506.01</v>
      </c>
      <c r="T241" s="39"/>
      <c r="U241" s="60" t="str">
        <f t="shared" si="24"/>
        <v>IM.PA.PU.040506.01</v>
      </c>
      <c r="V241" s="59"/>
      <c r="W241" s="60" t="str">
        <f t="shared" si="25"/>
        <v>GE.PA.PU.040506.01</v>
      </c>
    </row>
    <row r="242" spans="1:23" s="35" customFormat="1" ht="14" customHeight="1">
      <c r="A242" s="35" t="s">
        <v>2034</v>
      </c>
      <c r="C242" s="38" t="s">
        <v>2063</v>
      </c>
      <c r="D242" s="35" t="s">
        <v>658</v>
      </c>
      <c r="E242" s="38" t="s">
        <v>2222</v>
      </c>
      <c r="F242" s="35" t="s">
        <v>668</v>
      </c>
      <c r="G242" s="35" t="s">
        <v>1676</v>
      </c>
      <c r="H242" s="38" t="s">
        <v>2212</v>
      </c>
      <c r="J242" s="39" t="str">
        <f t="shared" si="26"/>
        <v>PA.PU.040601</v>
      </c>
      <c r="K242" s="38" t="s">
        <v>2212</v>
      </c>
      <c r="L242" s="35" t="str">
        <f t="shared" si="27"/>
        <v>Absent</v>
      </c>
      <c r="M242" s="39" t="str">
        <f t="shared" si="28"/>
        <v>PI.PA.PU.040601.01</v>
      </c>
      <c r="N242" s="39"/>
      <c r="O242" s="39" t="str">
        <f t="shared" si="29"/>
        <v>PH.PA.PU.040601.01</v>
      </c>
      <c r="Q242" s="39" t="str">
        <f t="shared" si="30"/>
        <v>CL.PA.PU.040601.01</v>
      </c>
      <c r="R242" s="39"/>
      <c r="S242" s="39" t="str">
        <f t="shared" si="31"/>
        <v>DR.PA.PU.040601.01</v>
      </c>
      <c r="T242" s="39"/>
      <c r="U242" s="60" t="str">
        <f t="shared" si="24"/>
        <v>IM.PA.PU.040601.01</v>
      </c>
      <c r="V242" s="59"/>
      <c r="W242" s="60" t="str">
        <f t="shared" si="25"/>
        <v>GE.PA.PU.040601.01</v>
      </c>
    </row>
    <row r="243" spans="1:23" s="35" customFormat="1" ht="14" customHeight="1">
      <c r="A243" s="35" t="s">
        <v>2034</v>
      </c>
      <c r="C243" s="38" t="s">
        <v>2063</v>
      </c>
      <c r="E243" s="38" t="s">
        <v>2222</v>
      </c>
      <c r="F243" s="35" t="s">
        <v>668</v>
      </c>
      <c r="G243" s="35" t="s">
        <v>2059</v>
      </c>
      <c r="H243" s="38" t="s">
        <v>2217</v>
      </c>
      <c r="J243" s="39" t="str">
        <f t="shared" si="26"/>
        <v>PA.PU.040602</v>
      </c>
      <c r="K243" s="38" t="s">
        <v>2212</v>
      </c>
      <c r="L243" s="35" t="str">
        <f t="shared" si="27"/>
        <v>Present</v>
      </c>
      <c r="M243" s="39" t="str">
        <f t="shared" si="28"/>
        <v>PI.PA.PU.040602.01</v>
      </c>
      <c r="N243" s="39"/>
      <c r="O243" s="39" t="str">
        <f t="shared" si="29"/>
        <v>PH.PA.PU.040602.01</v>
      </c>
      <c r="Q243" s="39" t="str">
        <f t="shared" si="30"/>
        <v>CL.PA.PU.040602.01</v>
      </c>
      <c r="R243" s="39"/>
      <c r="S243" s="39" t="str">
        <f t="shared" si="31"/>
        <v>DR.PA.PU.040602.01</v>
      </c>
      <c r="T243" s="39"/>
      <c r="U243" s="60" t="str">
        <f t="shared" si="24"/>
        <v>IM.PA.PU.040602.01</v>
      </c>
      <c r="V243" s="59"/>
      <c r="W243" s="60" t="str">
        <f t="shared" si="25"/>
        <v>GE.PA.PU.040602.01</v>
      </c>
    </row>
    <row r="244" spans="1:23" s="35" customFormat="1" ht="14" customHeight="1">
      <c r="A244" s="35" t="s">
        <v>2034</v>
      </c>
      <c r="C244" s="38" t="s">
        <v>2063</v>
      </c>
      <c r="D244" s="35" t="s">
        <v>2629</v>
      </c>
      <c r="E244" s="38" t="s">
        <v>2376</v>
      </c>
      <c r="F244" s="35" t="s">
        <v>669</v>
      </c>
      <c r="G244" s="35" t="s">
        <v>634</v>
      </c>
      <c r="H244" s="38" t="s">
        <v>2212</v>
      </c>
      <c r="J244" s="39" t="str">
        <f t="shared" si="26"/>
        <v>PA.PU.040701</v>
      </c>
      <c r="K244" s="38" t="s">
        <v>2212</v>
      </c>
      <c r="L244" s="35" t="str">
        <f t="shared" si="27"/>
        <v>Anterior left</v>
      </c>
      <c r="M244" s="39" t="str">
        <f t="shared" si="28"/>
        <v>PI.PA.PU.040701.01</v>
      </c>
      <c r="N244" s="39"/>
      <c r="O244" s="39" t="str">
        <f t="shared" si="29"/>
        <v>PH.PA.PU.040701.01</v>
      </c>
      <c r="Q244" s="39" t="str">
        <f t="shared" si="30"/>
        <v>CL.PA.PU.040701.01</v>
      </c>
      <c r="R244" s="39"/>
      <c r="S244" s="39" t="str">
        <f t="shared" si="31"/>
        <v>DR.PA.PU.040701.01</v>
      </c>
      <c r="T244" s="39"/>
      <c r="U244" s="60" t="str">
        <f t="shared" si="24"/>
        <v>IM.PA.PU.040701.01</v>
      </c>
      <c r="V244" s="59"/>
      <c r="W244" s="60" t="str">
        <f t="shared" si="25"/>
        <v>GE.PA.PU.040701.01</v>
      </c>
    </row>
    <row r="245" spans="1:23" s="35" customFormat="1" ht="14" customHeight="1">
      <c r="A245" s="35" t="s">
        <v>2034</v>
      </c>
      <c r="C245" s="38" t="s">
        <v>2063</v>
      </c>
      <c r="D245" s="35" t="s">
        <v>2215</v>
      </c>
      <c r="E245" s="38" t="s">
        <v>2376</v>
      </c>
      <c r="F245" s="35" t="s">
        <v>669</v>
      </c>
      <c r="G245" s="35" t="s">
        <v>635</v>
      </c>
      <c r="H245" s="38" t="s">
        <v>2217</v>
      </c>
      <c r="J245" s="39" t="str">
        <f t="shared" si="26"/>
        <v>PA.PU.040702</v>
      </c>
      <c r="K245" s="38" t="s">
        <v>2212</v>
      </c>
      <c r="L245" s="35" t="str">
        <f t="shared" si="27"/>
        <v>Anterior right</v>
      </c>
      <c r="M245" s="39" t="str">
        <f t="shared" si="28"/>
        <v>PI.PA.PU.040702.01</v>
      </c>
      <c r="N245" s="39"/>
      <c r="O245" s="39" t="str">
        <f t="shared" si="29"/>
        <v>PH.PA.PU.040702.01</v>
      </c>
      <c r="Q245" s="39" t="str">
        <f t="shared" si="30"/>
        <v>CL.PA.PU.040702.01</v>
      </c>
      <c r="R245" s="39"/>
      <c r="S245" s="39" t="str">
        <f t="shared" si="31"/>
        <v>DR.PA.PU.040702.01</v>
      </c>
      <c r="T245" s="39"/>
      <c r="U245" s="60" t="str">
        <f t="shared" si="24"/>
        <v>IM.PA.PU.040702.01</v>
      </c>
      <c r="V245" s="59"/>
      <c r="W245" s="60" t="str">
        <f t="shared" si="25"/>
        <v>GE.PA.PU.040702.01</v>
      </c>
    </row>
    <row r="246" spans="1:23" s="35" customFormat="1" ht="14" customHeight="1">
      <c r="A246" s="35" t="s">
        <v>2034</v>
      </c>
      <c r="C246" s="38" t="s">
        <v>2063</v>
      </c>
      <c r="E246" s="38" t="s">
        <v>2376</v>
      </c>
      <c r="F246" s="35" t="s">
        <v>669</v>
      </c>
      <c r="G246" s="35" t="s">
        <v>836</v>
      </c>
      <c r="H246" s="38" t="s">
        <v>2219</v>
      </c>
      <c r="J246" s="39" t="str">
        <f t="shared" si="26"/>
        <v>PA.PU.040703</v>
      </c>
      <c r="K246" s="38" t="s">
        <v>2212</v>
      </c>
      <c r="L246" s="35" t="str">
        <f t="shared" si="27"/>
        <v>Mediastinal</v>
      </c>
      <c r="M246" s="39" t="str">
        <f t="shared" si="28"/>
        <v>PI.PA.PU.040703.01</v>
      </c>
      <c r="N246" s="39"/>
      <c r="O246" s="39" t="str">
        <f t="shared" si="29"/>
        <v>PH.PA.PU.040703.01</v>
      </c>
      <c r="Q246" s="39" t="str">
        <f t="shared" si="30"/>
        <v>CL.PA.PU.040703.01</v>
      </c>
      <c r="R246" s="39"/>
      <c r="S246" s="39" t="str">
        <f t="shared" si="31"/>
        <v>DR.PA.PU.040703.01</v>
      </c>
      <c r="T246" s="39"/>
      <c r="U246" s="60" t="str">
        <f t="shared" si="24"/>
        <v>IM.PA.PU.040703.01</v>
      </c>
      <c r="V246" s="59"/>
      <c r="W246" s="60" t="str">
        <f t="shared" si="25"/>
        <v>GE.PA.PU.040703.01</v>
      </c>
    </row>
    <row r="247" spans="1:23" s="35" customFormat="1" ht="14" customHeight="1">
      <c r="A247" s="35" t="s">
        <v>2034</v>
      </c>
      <c r="C247" s="38" t="s">
        <v>2063</v>
      </c>
      <c r="E247" s="38" t="s">
        <v>2376</v>
      </c>
      <c r="F247" s="35" t="s">
        <v>669</v>
      </c>
      <c r="G247" s="35" t="s">
        <v>636</v>
      </c>
      <c r="H247" s="38" t="s">
        <v>2063</v>
      </c>
      <c r="J247" s="39" t="str">
        <f t="shared" si="26"/>
        <v>PA.PU.040704</v>
      </c>
      <c r="K247" s="38" t="s">
        <v>2212</v>
      </c>
      <c r="L247" s="35" t="str">
        <f t="shared" si="27"/>
        <v>Posterior left</v>
      </c>
      <c r="M247" s="39" t="str">
        <f t="shared" si="28"/>
        <v>PI.PA.PU.040704.01</v>
      </c>
      <c r="N247" s="39"/>
      <c r="O247" s="39" t="str">
        <f t="shared" si="29"/>
        <v>PH.PA.PU.040704.01</v>
      </c>
      <c r="Q247" s="39" t="str">
        <f t="shared" si="30"/>
        <v>CL.PA.PU.040704.01</v>
      </c>
      <c r="R247" s="39"/>
      <c r="S247" s="39" t="str">
        <f t="shared" si="31"/>
        <v>DR.PA.PU.040704.01</v>
      </c>
      <c r="T247" s="39"/>
      <c r="U247" s="60" t="str">
        <f t="shared" si="24"/>
        <v>IM.PA.PU.040704.01</v>
      </c>
      <c r="V247" s="59"/>
      <c r="W247" s="60" t="str">
        <f t="shared" si="25"/>
        <v>GE.PA.PU.040704.01</v>
      </c>
    </row>
    <row r="248" spans="1:23" s="35" customFormat="1" ht="14" customHeight="1">
      <c r="A248" s="35" t="s">
        <v>2034</v>
      </c>
      <c r="C248" s="38" t="s">
        <v>2063</v>
      </c>
      <c r="E248" s="38" t="s">
        <v>2376</v>
      </c>
      <c r="F248" s="35" t="s">
        <v>669</v>
      </c>
      <c r="G248" s="35" t="s">
        <v>637</v>
      </c>
      <c r="H248" s="38" t="s">
        <v>2065</v>
      </c>
      <c r="J248" s="39" t="str">
        <f t="shared" si="26"/>
        <v>PA.PU.040705</v>
      </c>
      <c r="K248" s="38" t="s">
        <v>2212</v>
      </c>
      <c r="L248" s="35" t="str">
        <f t="shared" si="27"/>
        <v>Posterior right</v>
      </c>
      <c r="M248" s="39" t="str">
        <f t="shared" si="28"/>
        <v>PI.PA.PU.040705.01</v>
      </c>
      <c r="N248" s="39"/>
      <c r="O248" s="39" t="str">
        <f t="shared" si="29"/>
        <v>PH.PA.PU.040705.01</v>
      </c>
      <c r="Q248" s="39" t="str">
        <f t="shared" si="30"/>
        <v>CL.PA.PU.040705.01</v>
      </c>
      <c r="R248" s="39"/>
      <c r="S248" s="39" t="str">
        <f t="shared" si="31"/>
        <v>DR.PA.PU.040705.01</v>
      </c>
      <c r="T248" s="39"/>
      <c r="U248" s="60" t="str">
        <f t="shared" si="24"/>
        <v>IM.PA.PU.040705.01</v>
      </c>
      <c r="V248" s="59"/>
      <c r="W248" s="60" t="str">
        <f t="shared" si="25"/>
        <v>GE.PA.PU.040705.01</v>
      </c>
    </row>
    <row r="249" spans="1:23" s="35" customFormat="1" ht="14" customHeight="1">
      <c r="A249" s="35" t="s">
        <v>2034</v>
      </c>
      <c r="C249" s="38" t="s">
        <v>2063</v>
      </c>
      <c r="D249" s="35" t="s">
        <v>2470</v>
      </c>
      <c r="E249" s="38" t="s">
        <v>2378</v>
      </c>
      <c r="F249" s="35" t="s">
        <v>838</v>
      </c>
      <c r="G249" s="35" t="s">
        <v>2472</v>
      </c>
      <c r="H249" s="38" t="s">
        <v>2212</v>
      </c>
      <c r="J249" s="39" t="str">
        <f t="shared" si="26"/>
        <v>PA.PU.040801</v>
      </c>
      <c r="K249" s="38" t="s">
        <v>2212</v>
      </c>
      <c r="L249" s="35" t="str">
        <f t="shared" si="27"/>
        <v>No redness, pain or swelling</v>
      </c>
      <c r="M249" s="39" t="str">
        <f t="shared" si="28"/>
        <v>PI.PA.PU.040801.01</v>
      </c>
      <c r="N249" s="39"/>
      <c r="O249" s="39" t="str">
        <f t="shared" si="29"/>
        <v>PH.PA.PU.040801.01</v>
      </c>
      <c r="Q249" s="39" t="str">
        <f t="shared" si="30"/>
        <v>CL.PA.PU.040801.01</v>
      </c>
      <c r="R249" s="39"/>
      <c r="S249" s="39" t="str">
        <f t="shared" si="31"/>
        <v>DR.PA.PU.040801.01</v>
      </c>
      <c r="T249" s="39"/>
      <c r="U249" s="60" t="str">
        <f t="shared" si="24"/>
        <v>IM.PA.PU.040801.01</v>
      </c>
      <c r="V249" s="59"/>
      <c r="W249" s="60" t="str">
        <f t="shared" si="25"/>
        <v>GE.PA.PU.040801.01</v>
      </c>
    </row>
    <row r="250" spans="1:23" s="35" customFormat="1" ht="14" customHeight="1">
      <c r="A250" s="35" t="s">
        <v>2034</v>
      </c>
      <c r="C250" s="38" t="s">
        <v>2063</v>
      </c>
      <c r="E250" s="38" t="s">
        <v>2378</v>
      </c>
      <c r="F250" s="35" t="s">
        <v>838</v>
      </c>
      <c r="G250" s="35" t="s">
        <v>2473</v>
      </c>
      <c r="H250" s="38" t="s">
        <v>2217</v>
      </c>
      <c r="J250" s="39" t="str">
        <f t="shared" si="26"/>
        <v>PA.PU.040802</v>
      </c>
      <c r="K250" s="38" t="s">
        <v>2212</v>
      </c>
      <c r="L250" s="35" t="str">
        <f t="shared" si="27"/>
        <v>Erythema</v>
      </c>
      <c r="M250" s="39" t="str">
        <f t="shared" si="28"/>
        <v>PI.PA.PU.040802.01</v>
      </c>
      <c r="N250" s="39"/>
      <c r="O250" s="39" t="str">
        <f t="shared" si="29"/>
        <v>PH.PA.PU.040802.01</v>
      </c>
      <c r="Q250" s="39" t="str">
        <f t="shared" si="30"/>
        <v>CL.PA.PU.040802.01</v>
      </c>
      <c r="R250" s="39"/>
      <c r="S250" s="39" t="str">
        <f t="shared" si="31"/>
        <v>DR.PA.PU.040802.01</v>
      </c>
      <c r="T250" s="39"/>
      <c r="U250" s="60" t="str">
        <f t="shared" si="24"/>
        <v>IM.PA.PU.040802.01</v>
      </c>
      <c r="V250" s="59"/>
      <c r="W250" s="60" t="str">
        <f t="shared" si="25"/>
        <v>GE.PA.PU.040802.01</v>
      </c>
    </row>
    <row r="251" spans="1:23" s="35" customFormat="1" ht="14" customHeight="1">
      <c r="A251" s="35" t="s">
        <v>2034</v>
      </c>
      <c r="C251" s="38" t="s">
        <v>2063</v>
      </c>
      <c r="E251" s="38" t="s">
        <v>2378</v>
      </c>
      <c r="F251" s="35" t="s">
        <v>838</v>
      </c>
      <c r="G251" s="35" t="s">
        <v>2689</v>
      </c>
      <c r="H251" s="38" t="s">
        <v>2219</v>
      </c>
      <c r="J251" s="39" t="str">
        <f t="shared" si="26"/>
        <v>PA.PU.040803</v>
      </c>
      <c r="K251" s="38" t="s">
        <v>2212</v>
      </c>
      <c r="L251" s="35" t="str">
        <f t="shared" si="27"/>
        <v>Hematoma</v>
      </c>
      <c r="M251" s="39" t="str">
        <f t="shared" si="28"/>
        <v>PI.PA.PU.040803.01</v>
      </c>
      <c r="N251" s="39"/>
      <c r="O251" s="39" t="str">
        <f t="shared" si="29"/>
        <v>PH.PA.PU.040803.01</v>
      </c>
      <c r="Q251" s="39" t="str">
        <f t="shared" si="30"/>
        <v>CL.PA.PU.040803.01</v>
      </c>
      <c r="R251" s="39"/>
      <c r="S251" s="39" t="str">
        <f t="shared" si="31"/>
        <v>DR.PA.PU.040803.01</v>
      </c>
      <c r="T251" s="39"/>
      <c r="U251" s="60" t="str">
        <f t="shared" si="24"/>
        <v>IM.PA.PU.040803.01</v>
      </c>
      <c r="V251" s="59"/>
      <c r="W251" s="60" t="str">
        <f t="shared" si="25"/>
        <v>GE.PA.PU.040803.01</v>
      </c>
    </row>
    <row r="252" spans="1:23" s="35" customFormat="1" ht="14" customHeight="1">
      <c r="A252" s="35" t="s">
        <v>2034</v>
      </c>
      <c r="C252" s="38" t="s">
        <v>2063</v>
      </c>
      <c r="E252" s="38" t="s">
        <v>2378</v>
      </c>
      <c r="F252" s="35" t="s">
        <v>838</v>
      </c>
      <c r="G252" s="35" t="s">
        <v>2475</v>
      </c>
      <c r="H252" s="38" t="s">
        <v>2063</v>
      </c>
      <c r="J252" s="39" t="str">
        <f t="shared" si="26"/>
        <v>PA.PU.040804</v>
      </c>
      <c r="K252" s="38" t="s">
        <v>2212</v>
      </c>
      <c r="L252" s="35" t="str">
        <f t="shared" si="27"/>
        <v>Tenderness</v>
      </c>
      <c r="M252" s="39" t="str">
        <f t="shared" si="28"/>
        <v>PI.PA.PU.040804.01</v>
      </c>
      <c r="N252" s="39"/>
      <c r="O252" s="39" t="str">
        <f t="shared" si="29"/>
        <v>PH.PA.PU.040804.01</v>
      </c>
      <c r="Q252" s="39" t="str">
        <f t="shared" si="30"/>
        <v>CL.PA.PU.040804.01</v>
      </c>
      <c r="R252" s="39"/>
      <c r="S252" s="39" t="str">
        <f t="shared" si="31"/>
        <v>DR.PA.PU.040804.01</v>
      </c>
      <c r="T252" s="39"/>
      <c r="U252" s="60" t="str">
        <f t="shared" si="24"/>
        <v>IM.PA.PU.040804.01</v>
      </c>
      <c r="V252" s="59"/>
      <c r="W252" s="60" t="str">
        <f t="shared" si="25"/>
        <v>GE.PA.PU.040804.01</v>
      </c>
    </row>
    <row r="253" spans="1:23" s="35" customFormat="1" ht="14" customHeight="1">
      <c r="A253" s="35" t="s">
        <v>2034</v>
      </c>
      <c r="C253" s="38" t="s">
        <v>2063</v>
      </c>
      <c r="D253" s="35" t="s">
        <v>2215</v>
      </c>
      <c r="E253" s="38" t="s">
        <v>2378</v>
      </c>
      <c r="F253" s="35" t="s">
        <v>838</v>
      </c>
      <c r="G253" s="35" t="s">
        <v>2476</v>
      </c>
      <c r="H253" s="38" t="s">
        <v>2065</v>
      </c>
      <c r="J253" s="39" t="str">
        <f t="shared" si="26"/>
        <v>PA.PU.040805</v>
      </c>
      <c r="K253" s="38" t="s">
        <v>2212</v>
      </c>
      <c r="L253" s="35" t="str">
        <f t="shared" si="27"/>
        <v>Swelling</v>
      </c>
      <c r="M253" s="39" t="str">
        <f t="shared" si="28"/>
        <v>PI.PA.PU.040805.01</v>
      </c>
      <c r="N253" s="39"/>
      <c r="O253" s="39" t="str">
        <f t="shared" si="29"/>
        <v>PH.PA.PU.040805.01</v>
      </c>
      <c r="Q253" s="39" t="str">
        <f t="shared" si="30"/>
        <v>CL.PA.PU.040805.01</v>
      </c>
      <c r="R253" s="39"/>
      <c r="S253" s="39" t="str">
        <f t="shared" si="31"/>
        <v>DR.PA.PU.040805.01</v>
      </c>
      <c r="T253" s="39"/>
      <c r="U253" s="60" t="str">
        <f t="shared" si="24"/>
        <v>IM.PA.PU.040805.01</v>
      </c>
      <c r="V253" s="59"/>
      <c r="W253" s="60" t="str">
        <f t="shared" si="25"/>
        <v>GE.PA.PU.040805.01</v>
      </c>
    </row>
    <row r="254" spans="1:23" s="35" customFormat="1" ht="14" customHeight="1">
      <c r="A254" s="35" t="s">
        <v>2034</v>
      </c>
      <c r="C254" s="38" t="s">
        <v>2063</v>
      </c>
      <c r="E254" s="38" t="s">
        <v>2378</v>
      </c>
      <c r="F254" s="35" t="s">
        <v>838</v>
      </c>
      <c r="G254" s="35" t="s">
        <v>2477</v>
      </c>
      <c r="H254" s="38" t="s">
        <v>2222</v>
      </c>
      <c r="J254" s="39" t="str">
        <f t="shared" si="26"/>
        <v>PA.PU.040806</v>
      </c>
      <c r="K254" s="38" t="s">
        <v>2212</v>
      </c>
      <c r="L254" s="35" t="str">
        <f t="shared" si="27"/>
        <v>Warmth</v>
      </c>
      <c r="M254" s="39" t="str">
        <f t="shared" si="28"/>
        <v>PI.PA.PU.040806.01</v>
      </c>
      <c r="N254" s="39"/>
      <c r="O254" s="39" t="str">
        <f t="shared" si="29"/>
        <v>PH.PA.PU.040806.01</v>
      </c>
      <c r="Q254" s="39" t="str">
        <f t="shared" si="30"/>
        <v>CL.PA.PU.040806.01</v>
      </c>
      <c r="R254" s="39"/>
      <c r="S254" s="39" t="str">
        <f t="shared" si="31"/>
        <v>DR.PA.PU.040806.01</v>
      </c>
      <c r="T254" s="39"/>
      <c r="U254" s="60" t="str">
        <f t="shared" si="24"/>
        <v>IM.PA.PU.040806.01</v>
      </c>
      <c r="V254" s="59"/>
      <c r="W254" s="60" t="str">
        <f t="shared" si="25"/>
        <v>GE.PA.PU.040806.01</v>
      </c>
    </row>
    <row r="255" spans="1:23" s="35" customFormat="1" ht="14" customHeight="1">
      <c r="A255" s="35" t="s">
        <v>2034</v>
      </c>
      <c r="C255" s="38" t="s">
        <v>2063</v>
      </c>
      <c r="E255" s="38" t="s">
        <v>2378</v>
      </c>
      <c r="F255" s="35" t="s">
        <v>838</v>
      </c>
      <c r="G255" s="35" t="s">
        <v>2688</v>
      </c>
      <c r="H255" s="38" t="s">
        <v>2376</v>
      </c>
      <c r="J255" s="39" t="str">
        <f t="shared" si="26"/>
        <v>PA.PU.040807</v>
      </c>
      <c r="K255" s="38" t="s">
        <v>2212</v>
      </c>
      <c r="L255" s="35" t="str">
        <f t="shared" si="27"/>
        <v>Bleeding</v>
      </c>
      <c r="M255" s="39" t="str">
        <f t="shared" si="28"/>
        <v>PI.PA.PU.040807.01</v>
      </c>
      <c r="N255" s="39"/>
      <c r="O255" s="39" t="str">
        <f t="shared" si="29"/>
        <v>PH.PA.PU.040807.01</v>
      </c>
      <c r="Q255" s="39" t="str">
        <f t="shared" si="30"/>
        <v>CL.PA.PU.040807.01</v>
      </c>
      <c r="R255" s="39"/>
      <c r="S255" s="39" t="str">
        <f t="shared" si="31"/>
        <v>DR.PA.PU.040807.01</v>
      </c>
      <c r="T255" s="39"/>
      <c r="U255" s="60" t="str">
        <f t="shared" si="24"/>
        <v>IM.PA.PU.040807.01</v>
      </c>
      <c r="V255" s="59"/>
      <c r="W255" s="60" t="str">
        <f t="shared" si="25"/>
        <v>GE.PA.PU.040807.01</v>
      </c>
    </row>
    <row r="256" spans="1:23" s="35" customFormat="1" ht="14" customHeight="1">
      <c r="A256" s="35" t="s">
        <v>2034</v>
      </c>
      <c r="C256" s="38" t="s">
        <v>2063</v>
      </c>
      <c r="E256" s="38" t="s">
        <v>2378</v>
      </c>
      <c r="F256" s="35" t="s">
        <v>838</v>
      </c>
      <c r="G256" s="35" t="s">
        <v>861</v>
      </c>
      <c r="H256" s="38" t="s">
        <v>2378</v>
      </c>
      <c r="J256" s="39" t="str">
        <f t="shared" si="26"/>
        <v>PA.PU.040808</v>
      </c>
      <c r="K256" s="38" t="s">
        <v>2212</v>
      </c>
      <c r="L256" s="35" t="str">
        <f t="shared" si="27"/>
        <v>Unable to assess due to dressing</v>
      </c>
      <c r="M256" s="39" t="str">
        <f t="shared" si="28"/>
        <v>PI.PA.PU.040808.01</v>
      </c>
      <c r="N256" s="39"/>
      <c r="O256" s="39" t="str">
        <f t="shared" si="29"/>
        <v>PH.PA.PU.040808.01</v>
      </c>
      <c r="Q256" s="39" t="str">
        <f t="shared" si="30"/>
        <v>CL.PA.PU.040808.01</v>
      </c>
      <c r="R256" s="39"/>
      <c r="S256" s="39" t="str">
        <f t="shared" si="31"/>
        <v>DR.PA.PU.040808.01</v>
      </c>
      <c r="T256" s="39"/>
      <c r="U256" s="60" t="str">
        <f t="shared" si="24"/>
        <v>IM.PA.PU.040808.01</v>
      </c>
      <c r="V256" s="59"/>
      <c r="W256" s="60" t="str">
        <f t="shared" si="25"/>
        <v>GE.PA.PU.040808.01</v>
      </c>
    </row>
    <row r="257" spans="1:31" s="35" customFormat="1" ht="14" customHeight="1">
      <c r="A257" s="35" t="s">
        <v>2034</v>
      </c>
      <c r="C257" s="38" t="s">
        <v>2063</v>
      </c>
      <c r="D257" s="35" t="s">
        <v>4562</v>
      </c>
      <c r="E257" s="38" t="s">
        <v>2380</v>
      </c>
      <c r="F257" s="35" t="s">
        <v>839</v>
      </c>
      <c r="G257" s="35" t="s">
        <v>1791</v>
      </c>
      <c r="H257" s="38" t="s">
        <v>2212</v>
      </c>
      <c r="J257" s="39" t="str">
        <f t="shared" si="26"/>
        <v>PA.PU.040901</v>
      </c>
      <c r="K257" s="38" t="s">
        <v>2212</v>
      </c>
      <c r="L257" s="35" t="str">
        <f t="shared" si="27"/>
        <v>Bloody</v>
      </c>
      <c r="M257" s="39" t="str">
        <f t="shared" si="28"/>
        <v>PI.PA.PU.040901.01</v>
      </c>
      <c r="N257" s="39"/>
      <c r="O257" s="39" t="str">
        <f t="shared" si="29"/>
        <v>PH.PA.PU.040901.01</v>
      </c>
      <c r="Q257" s="39" t="str">
        <f t="shared" si="30"/>
        <v>CL.PA.PU.040901.01</v>
      </c>
      <c r="R257" s="39"/>
      <c r="S257" s="39" t="str">
        <f t="shared" si="31"/>
        <v>DR.PA.PU.040901.01</v>
      </c>
      <c r="T257" s="39"/>
      <c r="U257" s="60" t="str">
        <f t="shared" si="24"/>
        <v>IM.PA.PU.040901.01</v>
      </c>
      <c r="V257" s="59"/>
      <c r="W257" s="60" t="str">
        <f t="shared" si="25"/>
        <v>GE.PA.PU.040901.01</v>
      </c>
    </row>
    <row r="258" spans="1:31" s="35" customFormat="1" ht="14" customHeight="1">
      <c r="A258" s="35" t="s">
        <v>2034</v>
      </c>
      <c r="C258" s="38" t="s">
        <v>2063</v>
      </c>
      <c r="E258" s="38" t="s">
        <v>2380</v>
      </c>
      <c r="F258" s="35" t="s">
        <v>839</v>
      </c>
      <c r="G258" s="35" t="s">
        <v>1792</v>
      </c>
      <c r="H258" s="38" t="s">
        <v>2217</v>
      </c>
      <c r="J258" s="39" t="str">
        <f t="shared" si="26"/>
        <v>PA.PU.040902</v>
      </c>
      <c r="K258" s="38" t="s">
        <v>2212</v>
      </c>
      <c r="L258" s="35" t="str">
        <f t="shared" si="27"/>
        <v>Serous</v>
      </c>
      <c r="M258" s="39" t="str">
        <f t="shared" si="28"/>
        <v>PI.PA.PU.040902.01</v>
      </c>
      <c r="N258" s="39"/>
      <c r="O258" s="39" t="str">
        <f t="shared" si="29"/>
        <v>PH.PA.PU.040902.01</v>
      </c>
      <c r="Q258" s="39" t="str">
        <f t="shared" si="30"/>
        <v>CL.PA.PU.040902.01</v>
      </c>
      <c r="R258" s="39"/>
      <c r="S258" s="39" t="str">
        <f t="shared" si="31"/>
        <v>DR.PA.PU.040902.01</v>
      </c>
      <c r="T258" s="39"/>
      <c r="U258" s="60" t="str">
        <f t="shared" si="24"/>
        <v>IM.PA.PU.040902.01</v>
      </c>
      <c r="V258" s="59"/>
      <c r="W258" s="60" t="str">
        <f t="shared" si="25"/>
        <v>GE.PA.PU.040902.01</v>
      </c>
    </row>
    <row r="259" spans="1:31" s="35" customFormat="1" ht="14" customHeight="1">
      <c r="A259" s="35" t="s">
        <v>2034</v>
      </c>
      <c r="C259" s="38" t="s">
        <v>2063</v>
      </c>
      <c r="E259" s="38" t="s">
        <v>2380</v>
      </c>
      <c r="F259" s="35" t="s">
        <v>839</v>
      </c>
      <c r="G259" s="35" t="s">
        <v>1793</v>
      </c>
      <c r="H259" s="38" t="s">
        <v>2219</v>
      </c>
      <c r="J259" s="39" t="str">
        <f t="shared" si="26"/>
        <v>PA.PU.040903</v>
      </c>
      <c r="K259" s="38" t="s">
        <v>2212</v>
      </c>
      <c r="L259" s="35" t="str">
        <f t="shared" si="27"/>
        <v>Serosanguinous</v>
      </c>
      <c r="M259" s="39" t="str">
        <f t="shared" si="28"/>
        <v>PI.PA.PU.040903.01</v>
      </c>
      <c r="N259" s="39"/>
      <c r="O259" s="39" t="str">
        <f t="shared" si="29"/>
        <v>PH.PA.PU.040903.01</v>
      </c>
      <c r="Q259" s="39" t="str">
        <f t="shared" si="30"/>
        <v>CL.PA.PU.040903.01</v>
      </c>
      <c r="R259" s="39"/>
      <c r="S259" s="39" t="str">
        <f t="shared" si="31"/>
        <v>DR.PA.PU.040903.01</v>
      </c>
      <c r="T259" s="39"/>
      <c r="U259" s="60" t="str">
        <f t="shared" ref="U259:U322" si="32">CONCATENATE("IM.",J259, ".",K259)</f>
        <v>IM.PA.PU.040903.01</v>
      </c>
      <c r="V259" s="59"/>
      <c r="W259" s="60" t="str">
        <f t="shared" ref="W259:W322" si="33">CONCATENATE("GE.",J259, ".",K259)</f>
        <v>GE.PA.PU.040903.01</v>
      </c>
    </row>
    <row r="260" spans="1:31" s="35" customFormat="1" ht="14" customHeight="1">
      <c r="A260" s="35" t="s">
        <v>2034</v>
      </c>
      <c r="C260" s="38" t="s">
        <v>2063</v>
      </c>
      <c r="E260" s="38" t="s">
        <v>2380</v>
      </c>
      <c r="F260" s="35" t="s">
        <v>839</v>
      </c>
      <c r="G260" s="35" t="s">
        <v>1794</v>
      </c>
      <c r="H260" s="38" t="s">
        <v>2063</v>
      </c>
      <c r="J260" s="39" t="str">
        <f t="shared" si="26"/>
        <v>PA.PU.040904</v>
      </c>
      <c r="K260" s="38" t="s">
        <v>2212</v>
      </c>
      <c r="L260" s="35" t="str">
        <f t="shared" si="27"/>
        <v>Purulent</v>
      </c>
      <c r="M260" s="39" t="str">
        <f t="shared" si="28"/>
        <v>PI.PA.PU.040904.01</v>
      </c>
      <c r="N260" s="39"/>
      <c r="O260" s="39" t="str">
        <f t="shared" si="29"/>
        <v>PH.PA.PU.040904.01</v>
      </c>
      <c r="Q260" s="39" t="str">
        <f t="shared" si="30"/>
        <v>CL.PA.PU.040904.01</v>
      </c>
      <c r="R260" s="39"/>
      <c r="S260" s="39" t="str">
        <f t="shared" si="31"/>
        <v>DR.PA.PU.040904.01</v>
      </c>
      <c r="T260" s="39"/>
      <c r="U260" s="60" t="str">
        <f t="shared" si="32"/>
        <v>IM.PA.PU.040904.01</v>
      </c>
      <c r="V260" s="59"/>
      <c r="W260" s="60" t="str">
        <f t="shared" si="33"/>
        <v>GE.PA.PU.040904.01</v>
      </c>
    </row>
    <row r="261" spans="1:31" s="35" customFormat="1" ht="14" customHeight="1">
      <c r="A261" s="35" t="s">
        <v>2034</v>
      </c>
      <c r="C261" s="38" t="s">
        <v>2063</v>
      </c>
      <c r="E261" s="38" t="s">
        <v>2380</v>
      </c>
      <c r="F261" s="35" t="s">
        <v>839</v>
      </c>
      <c r="G261" s="35" t="s">
        <v>4560</v>
      </c>
      <c r="H261" s="38" t="s">
        <v>4265</v>
      </c>
      <c r="J261" s="39" t="str">
        <f t="shared" si="26"/>
        <v>PA.PU.040905</v>
      </c>
      <c r="K261" s="38" t="s">
        <v>3298</v>
      </c>
      <c r="L261" s="35" t="str">
        <f t="shared" si="27"/>
        <v>No discharge</v>
      </c>
      <c r="M261" s="39" t="str">
        <f t="shared" si="28"/>
        <v>PI.PA.PU.040905.01</v>
      </c>
      <c r="N261" s="39"/>
      <c r="O261" s="39" t="str">
        <f t="shared" si="29"/>
        <v>PH.PA.PU.040905.01</v>
      </c>
      <c r="Q261" s="39" t="str">
        <f t="shared" si="30"/>
        <v>CL.PA.PU.040905.01</v>
      </c>
      <c r="R261" s="39"/>
      <c r="S261" s="39" t="str">
        <f t="shared" si="31"/>
        <v>DR.PA.PU.040905.01</v>
      </c>
      <c r="T261" s="39"/>
      <c r="U261" s="60" t="str">
        <f t="shared" si="32"/>
        <v>IM.PA.PU.040905.01</v>
      </c>
      <c r="V261" s="59"/>
      <c r="W261" s="60" t="str">
        <f t="shared" si="33"/>
        <v>GE.PA.PU.040905.01</v>
      </c>
      <c r="AD261" s="35" t="s">
        <v>3326</v>
      </c>
      <c r="AE261" s="35">
        <v>1317</v>
      </c>
    </row>
    <row r="262" spans="1:31" s="35" customFormat="1" ht="14" customHeight="1">
      <c r="A262" s="35" t="s">
        <v>2034</v>
      </c>
      <c r="C262" s="38" t="s">
        <v>2063</v>
      </c>
      <c r="D262" s="35" t="s">
        <v>1435</v>
      </c>
      <c r="E262" s="38" t="s">
        <v>2124</v>
      </c>
      <c r="F262" s="35" t="s">
        <v>671</v>
      </c>
      <c r="G262" s="35" t="s">
        <v>2117</v>
      </c>
      <c r="H262" s="38" t="s">
        <v>2212</v>
      </c>
      <c r="J262" s="39" t="str">
        <f t="shared" si="26"/>
        <v>PA.PU.041001</v>
      </c>
      <c r="K262" s="38" t="s">
        <v>2212</v>
      </c>
      <c r="L262" s="35" t="str">
        <f t="shared" si="27"/>
        <v>None</v>
      </c>
      <c r="M262" s="39" t="str">
        <f t="shared" si="28"/>
        <v>PI.PA.PU.041001.01</v>
      </c>
      <c r="N262" s="39"/>
      <c r="O262" s="39" t="str">
        <f t="shared" si="29"/>
        <v>PH.PA.PU.041001.01</v>
      </c>
      <c r="Q262" s="39" t="str">
        <f t="shared" si="30"/>
        <v>CL.PA.PU.041001.01</v>
      </c>
      <c r="R262" s="39"/>
      <c r="S262" s="39" t="str">
        <f t="shared" si="31"/>
        <v>DR.PA.PU.041001.01</v>
      </c>
      <c r="T262" s="39"/>
      <c r="U262" s="60" t="str">
        <f t="shared" si="32"/>
        <v>IM.PA.PU.041001.01</v>
      </c>
      <c r="V262" s="59"/>
      <c r="W262" s="60" t="str">
        <f t="shared" si="33"/>
        <v>GE.PA.PU.041001.01</v>
      </c>
    </row>
    <row r="263" spans="1:31" s="35" customFormat="1" ht="14" customHeight="1">
      <c r="A263" s="35" t="s">
        <v>2034</v>
      </c>
      <c r="C263" s="38" t="s">
        <v>2063</v>
      </c>
      <c r="E263" s="38" t="s">
        <v>2124</v>
      </c>
      <c r="F263" s="35" t="s">
        <v>671</v>
      </c>
      <c r="G263" s="35" t="s">
        <v>1019</v>
      </c>
      <c r="H263" s="38" t="s">
        <v>2217</v>
      </c>
      <c r="J263" s="39" t="str">
        <f t="shared" si="26"/>
        <v>PA.PU.041002</v>
      </c>
      <c r="K263" s="38" t="s">
        <v>2212</v>
      </c>
      <c r="L263" s="35" t="str">
        <f t="shared" si="27"/>
        <v>Neg 10cm</v>
      </c>
      <c r="M263" s="39" t="str">
        <f t="shared" si="28"/>
        <v>PI.PA.PU.041002.01</v>
      </c>
      <c r="N263" s="39"/>
      <c r="O263" s="39" t="str">
        <f t="shared" si="29"/>
        <v>PH.PA.PU.041002.01</v>
      </c>
      <c r="Q263" s="39" t="str">
        <f t="shared" si="30"/>
        <v>CL.PA.PU.041002.01</v>
      </c>
      <c r="R263" s="39"/>
      <c r="S263" s="39" t="str">
        <f t="shared" si="31"/>
        <v>DR.PA.PU.041002.01</v>
      </c>
      <c r="T263" s="39"/>
      <c r="U263" s="60" t="str">
        <f t="shared" si="32"/>
        <v>IM.PA.PU.041002.01</v>
      </c>
      <c r="V263" s="59"/>
      <c r="W263" s="60" t="str">
        <f t="shared" si="33"/>
        <v>GE.PA.PU.041002.01</v>
      </c>
    </row>
    <row r="264" spans="1:31" s="35" customFormat="1" ht="14" customHeight="1">
      <c r="A264" s="35" t="s">
        <v>2034</v>
      </c>
      <c r="C264" s="38" t="s">
        <v>2063</v>
      </c>
      <c r="E264" s="38" t="s">
        <v>2124</v>
      </c>
      <c r="F264" s="35" t="s">
        <v>671</v>
      </c>
      <c r="G264" s="35" t="s">
        <v>1020</v>
      </c>
      <c r="H264" s="38" t="s">
        <v>2219</v>
      </c>
      <c r="J264" s="39" t="str">
        <f t="shared" si="26"/>
        <v>PA.PU.041003</v>
      </c>
      <c r="K264" s="38" t="s">
        <v>2212</v>
      </c>
      <c r="L264" s="35" t="str">
        <f t="shared" si="27"/>
        <v>Neg 20cm</v>
      </c>
      <c r="M264" s="39" t="str">
        <f t="shared" si="28"/>
        <v>PI.PA.PU.041003.01</v>
      </c>
      <c r="N264" s="39"/>
      <c r="O264" s="39" t="str">
        <f t="shared" si="29"/>
        <v>PH.PA.PU.041003.01</v>
      </c>
      <c r="Q264" s="39" t="str">
        <f t="shared" si="30"/>
        <v>CL.PA.PU.041003.01</v>
      </c>
      <c r="R264" s="39"/>
      <c r="S264" s="39" t="str">
        <f t="shared" si="31"/>
        <v>DR.PA.PU.041003.01</v>
      </c>
      <c r="T264" s="39"/>
      <c r="U264" s="60" t="str">
        <f t="shared" si="32"/>
        <v>IM.PA.PU.041003.01</v>
      </c>
      <c r="V264" s="59"/>
      <c r="W264" s="60" t="str">
        <f t="shared" si="33"/>
        <v>GE.PA.PU.041003.01</v>
      </c>
    </row>
    <row r="265" spans="1:31" s="35" customFormat="1" ht="14" customHeight="1">
      <c r="A265" s="35" t="s">
        <v>2034</v>
      </c>
      <c r="C265" s="38" t="s">
        <v>2063</v>
      </c>
      <c r="E265" s="38" t="s">
        <v>2124</v>
      </c>
      <c r="F265" s="35" t="s">
        <v>671</v>
      </c>
      <c r="G265" s="35" t="s">
        <v>1021</v>
      </c>
      <c r="H265" s="38" t="s">
        <v>2063</v>
      </c>
      <c r="J265" s="39" t="str">
        <f t="shared" si="26"/>
        <v>PA.PU.041004</v>
      </c>
      <c r="K265" s="38" t="s">
        <v>2212</v>
      </c>
      <c r="L265" s="35" t="str">
        <f t="shared" si="27"/>
        <v>Neg 30 cm</v>
      </c>
      <c r="M265" s="39" t="str">
        <f t="shared" si="28"/>
        <v>PI.PA.PU.041004.01</v>
      </c>
      <c r="N265" s="39"/>
      <c r="O265" s="39" t="str">
        <f t="shared" si="29"/>
        <v>PH.PA.PU.041004.01</v>
      </c>
      <c r="Q265" s="39" t="str">
        <f t="shared" si="30"/>
        <v>CL.PA.PU.041004.01</v>
      </c>
      <c r="R265" s="39"/>
      <c r="S265" s="39" t="str">
        <f t="shared" si="31"/>
        <v>DR.PA.PU.041004.01</v>
      </c>
      <c r="T265" s="39"/>
      <c r="U265" s="60" t="str">
        <f t="shared" si="32"/>
        <v>IM.PA.PU.041004.01</v>
      </c>
      <c r="V265" s="59"/>
      <c r="W265" s="60" t="str">
        <f t="shared" si="33"/>
        <v>GE.PA.PU.041004.01</v>
      </c>
    </row>
    <row r="266" spans="1:31" s="35" customFormat="1" ht="14" customHeight="1">
      <c r="A266" s="35" t="s">
        <v>2034</v>
      </c>
      <c r="C266" s="38" t="s">
        <v>2063</v>
      </c>
      <c r="E266" s="38" t="s">
        <v>2124</v>
      </c>
      <c r="F266" s="35" t="s">
        <v>671</v>
      </c>
      <c r="G266" s="35" t="s">
        <v>1022</v>
      </c>
      <c r="H266" s="38" t="s">
        <v>2065</v>
      </c>
      <c r="J266" s="39" t="str">
        <f t="shared" si="26"/>
        <v>PA.PU.041005</v>
      </c>
      <c r="K266" s="38" t="s">
        <v>2212</v>
      </c>
      <c r="L266" s="35" t="str">
        <f t="shared" si="27"/>
        <v>Neg 40 cm</v>
      </c>
      <c r="M266" s="39" t="str">
        <f t="shared" si="28"/>
        <v>PI.PA.PU.041005.01</v>
      </c>
      <c r="N266" s="39"/>
      <c r="O266" s="39" t="str">
        <f t="shared" si="29"/>
        <v>PH.PA.PU.041005.01</v>
      </c>
      <c r="Q266" s="39" t="str">
        <f t="shared" si="30"/>
        <v>CL.PA.PU.041005.01</v>
      </c>
      <c r="R266" s="39"/>
      <c r="S266" s="39" t="str">
        <f t="shared" si="31"/>
        <v>DR.PA.PU.041005.01</v>
      </c>
      <c r="T266" s="39"/>
      <c r="U266" s="60" t="str">
        <f t="shared" si="32"/>
        <v>IM.PA.PU.041005.01</v>
      </c>
      <c r="V266" s="59"/>
      <c r="W266" s="60" t="str">
        <f t="shared" si="33"/>
        <v>GE.PA.PU.041005.01</v>
      </c>
    </row>
    <row r="267" spans="1:31" s="35" customFormat="1" ht="14" customHeight="1">
      <c r="A267" s="35" t="s">
        <v>2034</v>
      </c>
      <c r="C267" s="38" t="s">
        <v>2063</v>
      </c>
      <c r="E267" s="38" t="s">
        <v>2124</v>
      </c>
      <c r="F267" s="35" t="s">
        <v>671</v>
      </c>
      <c r="G267" s="35" t="s">
        <v>1023</v>
      </c>
      <c r="H267" s="38" t="s">
        <v>2222</v>
      </c>
      <c r="J267" s="39" t="str">
        <f t="shared" si="26"/>
        <v>PA.PU.041006</v>
      </c>
      <c r="K267" s="38" t="s">
        <v>2212</v>
      </c>
      <c r="L267" s="35" t="str">
        <f t="shared" si="27"/>
        <v>Waterseal</v>
      </c>
      <c r="M267" s="39" t="str">
        <f t="shared" si="28"/>
        <v>PI.PA.PU.041006.01</v>
      </c>
      <c r="N267" s="39"/>
      <c r="O267" s="39" t="str">
        <f t="shared" si="29"/>
        <v>PH.PA.PU.041006.01</v>
      </c>
      <c r="Q267" s="39" t="str">
        <f t="shared" si="30"/>
        <v>CL.PA.PU.041006.01</v>
      </c>
      <c r="R267" s="39"/>
      <c r="S267" s="39" t="str">
        <f t="shared" si="31"/>
        <v>DR.PA.PU.041006.01</v>
      </c>
      <c r="T267" s="39"/>
      <c r="U267" s="60" t="str">
        <f t="shared" si="32"/>
        <v>IM.PA.PU.041006.01</v>
      </c>
      <c r="V267" s="59"/>
      <c r="W267" s="60" t="str">
        <f t="shared" si="33"/>
        <v>GE.PA.PU.041006.01</v>
      </c>
    </row>
    <row r="268" spans="1:31" s="35" customFormat="1" ht="14" customHeight="1">
      <c r="A268" s="35" t="s">
        <v>2034</v>
      </c>
      <c r="C268" s="38" t="s">
        <v>2063</v>
      </c>
      <c r="E268" s="38" t="s">
        <v>2124</v>
      </c>
      <c r="F268" s="35" t="s">
        <v>1015</v>
      </c>
      <c r="G268" s="35" t="s">
        <v>4561</v>
      </c>
      <c r="H268" s="38" t="s">
        <v>2376</v>
      </c>
      <c r="J268" s="39" t="str">
        <f t="shared" si="26"/>
        <v>PA.PU.041007</v>
      </c>
      <c r="K268" s="38"/>
      <c r="L268" s="35" t="str">
        <f t="shared" si="27"/>
        <v>Dryseal</v>
      </c>
      <c r="M268" s="39" t="str">
        <f t="shared" si="28"/>
        <v>PI.PA.PU.041007.</v>
      </c>
      <c r="N268" s="39"/>
      <c r="O268" s="39" t="str">
        <f t="shared" si="29"/>
        <v>PH.PA.PU.041007.</v>
      </c>
      <c r="Q268" s="39" t="str">
        <f t="shared" si="30"/>
        <v>CL.PA.PU.041007.</v>
      </c>
      <c r="R268" s="39"/>
      <c r="S268" s="39" t="str">
        <f t="shared" si="31"/>
        <v>DR.PA.PU.041007.</v>
      </c>
      <c r="T268" s="39"/>
      <c r="U268" s="60" t="str">
        <f t="shared" si="32"/>
        <v>IM.PA.PU.041007.</v>
      </c>
      <c r="V268" s="59"/>
      <c r="W268" s="60" t="str">
        <f t="shared" si="33"/>
        <v>GE.PA.PU.041007.</v>
      </c>
    </row>
    <row r="269" spans="1:31" s="35" customFormat="1" ht="14" customHeight="1">
      <c r="A269" s="35" t="s">
        <v>2034</v>
      </c>
      <c r="B269" s="35" t="s">
        <v>672</v>
      </c>
      <c r="C269" s="38" t="s">
        <v>2065</v>
      </c>
      <c r="D269" s="35" t="s">
        <v>1300</v>
      </c>
      <c r="E269" s="38" t="s">
        <v>2212</v>
      </c>
      <c r="F269" s="35" t="s">
        <v>673</v>
      </c>
      <c r="G269" s="35" t="s">
        <v>2265</v>
      </c>
      <c r="H269" s="38" t="s">
        <v>2212</v>
      </c>
      <c r="J269" s="39" t="str">
        <f t="shared" si="26"/>
        <v>PA.PU.050101</v>
      </c>
      <c r="K269" s="38" t="s">
        <v>2212</v>
      </c>
      <c r="L269" s="35" t="str">
        <f t="shared" si="27"/>
        <v>No</v>
      </c>
      <c r="M269" s="39" t="str">
        <f t="shared" si="28"/>
        <v>PI.PA.PU.050101.01</v>
      </c>
      <c r="N269" s="39"/>
      <c r="O269" s="39" t="str">
        <f t="shared" si="29"/>
        <v>PH.PA.PU.050101.01</v>
      </c>
      <c r="Q269" s="39" t="str">
        <f t="shared" si="30"/>
        <v>CL.PA.PU.050101.01</v>
      </c>
      <c r="R269" s="39"/>
      <c r="S269" s="39" t="str">
        <f t="shared" si="31"/>
        <v>DR.PA.PU.050101.01</v>
      </c>
      <c r="T269" s="39"/>
      <c r="U269" s="60" t="str">
        <f t="shared" si="32"/>
        <v>IM.PA.PU.050101.01</v>
      </c>
      <c r="V269" s="59"/>
      <c r="W269" s="60" t="str">
        <f t="shared" si="33"/>
        <v>GE.PA.PU.050101.01</v>
      </c>
    </row>
    <row r="270" spans="1:31" s="35" customFormat="1" ht="14" customHeight="1">
      <c r="A270" s="35" t="s">
        <v>2034</v>
      </c>
      <c r="C270" s="38" t="s">
        <v>2065</v>
      </c>
      <c r="E270" s="38" t="s">
        <v>2212</v>
      </c>
      <c r="F270" s="35" t="s">
        <v>673</v>
      </c>
      <c r="G270" s="35" t="s">
        <v>2264</v>
      </c>
      <c r="H270" s="38" t="s">
        <v>2217</v>
      </c>
      <c r="J270" s="39" t="str">
        <f t="shared" si="26"/>
        <v>PA.PU.050102</v>
      </c>
      <c r="K270" s="38" t="s">
        <v>2212</v>
      </c>
      <c r="L270" s="35" t="str">
        <f t="shared" si="27"/>
        <v>Yes</v>
      </c>
      <c r="M270" s="39" t="str">
        <f t="shared" si="28"/>
        <v>PI.PA.PU.050102.01</v>
      </c>
      <c r="N270" s="39"/>
      <c r="O270" s="39" t="str">
        <f t="shared" si="29"/>
        <v>PH.PA.PU.050102.01</v>
      </c>
      <c r="Q270" s="39" t="str">
        <f t="shared" si="30"/>
        <v>CL.PA.PU.050102.01</v>
      </c>
      <c r="R270" s="39"/>
      <c r="S270" s="39" t="str">
        <f t="shared" si="31"/>
        <v>DR.PA.PU.050102.01</v>
      </c>
      <c r="T270" s="39"/>
      <c r="U270" s="60" t="str">
        <f t="shared" si="32"/>
        <v>IM.PA.PU.050102.01</v>
      </c>
      <c r="V270" s="59"/>
      <c r="W270" s="60" t="str">
        <f t="shared" si="33"/>
        <v>GE.PA.PU.050102.01</v>
      </c>
    </row>
    <row r="271" spans="1:31" s="35" customFormat="1" ht="14" customHeight="1">
      <c r="A271" s="35" t="s">
        <v>2034</v>
      </c>
      <c r="C271" s="38" t="s">
        <v>2065</v>
      </c>
      <c r="E271" s="38" t="s">
        <v>2212</v>
      </c>
      <c r="F271" s="35" t="s">
        <v>673</v>
      </c>
      <c r="G271" s="35" t="s">
        <v>1854</v>
      </c>
      <c r="H271" s="38" t="s">
        <v>2219</v>
      </c>
      <c r="J271" s="39" t="str">
        <f t="shared" si="26"/>
        <v>PA.PU.050103</v>
      </c>
      <c r="K271" s="38" t="s">
        <v>2212</v>
      </c>
      <c r="L271" s="35" t="str">
        <f t="shared" si="27"/>
        <v>Intermittent</v>
      </c>
      <c r="M271" s="39" t="str">
        <f t="shared" si="28"/>
        <v>PI.PA.PU.050103.01</v>
      </c>
      <c r="N271" s="39"/>
      <c r="O271" s="39" t="str">
        <f t="shared" si="29"/>
        <v>PH.PA.PU.050103.01</v>
      </c>
      <c r="Q271" s="39" t="str">
        <f t="shared" si="30"/>
        <v>CL.PA.PU.050103.01</v>
      </c>
      <c r="R271" s="39"/>
      <c r="S271" s="39" t="str">
        <f t="shared" si="31"/>
        <v>DR.PA.PU.050103.01</v>
      </c>
      <c r="T271" s="39"/>
      <c r="U271" s="60" t="str">
        <f t="shared" si="32"/>
        <v>IM.PA.PU.050103.01</v>
      </c>
      <c r="V271" s="59"/>
      <c r="W271" s="60" t="str">
        <f t="shared" si="33"/>
        <v>GE.PA.PU.050103.01</v>
      </c>
    </row>
    <row r="272" spans="1:31" s="35" customFormat="1" ht="14" customHeight="1">
      <c r="A272" s="35" t="s">
        <v>2034</v>
      </c>
      <c r="C272" s="38" t="s">
        <v>2065</v>
      </c>
      <c r="D272" s="35" t="s">
        <v>1957</v>
      </c>
      <c r="E272" s="38" t="s">
        <v>2217</v>
      </c>
      <c r="F272" s="35" t="s">
        <v>674</v>
      </c>
      <c r="G272" s="35" t="s">
        <v>1791</v>
      </c>
      <c r="H272" s="38" t="s">
        <v>2212</v>
      </c>
      <c r="J272" s="39" t="str">
        <f t="shared" si="26"/>
        <v>PA.PU.050201</v>
      </c>
      <c r="K272" s="38" t="s">
        <v>2212</v>
      </c>
      <c r="L272" s="35" t="str">
        <f t="shared" si="27"/>
        <v>Bloody</v>
      </c>
      <c r="M272" s="39" t="str">
        <f t="shared" si="28"/>
        <v>PI.PA.PU.050201.01</v>
      </c>
      <c r="N272" s="39"/>
      <c r="O272" s="39" t="str">
        <f t="shared" si="29"/>
        <v>PH.PA.PU.050201.01</v>
      </c>
      <c r="Q272" s="39" t="str">
        <f t="shared" si="30"/>
        <v>CL.PA.PU.050201.01</v>
      </c>
      <c r="R272" s="39"/>
      <c r="S272" s="39" t="str">
        <f t="shared" si="31"/>
        <v>DR.PA.PU.050201.01</v>
      </c>
      <c r="T272" s="39"/>
      <c r="U272" s="60" t="str">
        <f t="shared" si="32"/>
        <v>IM.PA.PU.050201.01</v>
      </c>
      <c r="V272" s="59"/>
      <c r="W272" s="60" t="str">
        <f t="shared" si="33"/>
        <v>GE.PA.PU.050201.01</v>
      </c>
    </row>
    <row r="273" spans="1:31" s="35" customFormat="1" ht="14" customHeight="1">
      <c r="A273" s="35" t="s">
        <v>2034</v>
      </c>
      <c r="C273" s="38" t="s">
        <v>2065</v>
      </c>
      <c r="E273" s="38" t="s">
        <v>2217</v>
      </c>
      <c r="F273" s="35" t="s">
        <v>674</v>
      </c>
      <c r="G273" s="35" t="s">
        <v>1792</v>
      </c>
      <c r="H273" s="38" t="s">
        <v>2217</v>
      </c>
      <c r="J273" s="39" t="str">
        <f t="shared" si="26"/>
        <v>PA.PU.050202</v>
      </c>
      <c r="K273" s="38" t="s">
        <v>2212</v>
      </c>
      <c r="L273" s="35" t="str">
        <f t="shared" si="27"/>
        <v>Serous</v>
      </c>
      <c r="M273" s="39" t="str">
        <f t="shared" si="28"/>
        <v>PI.PA.PU.050202.01</v>
      </c>
      <c r="N273" s="39"/>
      <c r="O273" s="39" t="str">
        <f t="shared" si="29"/>
        <v>PH.PA.PU.050202.01</v>
      </c>
      <c r="Q273" s="39" t="str">
        <f t="shared" si="30"/>
        <v>CL.PA.PU.050202.01</v>
      </c>
      <c r="R273" s="39"/>
      <c r="S273" s="39" t="str">
        <f t="shared" si="31"/>
        <v>DR.PA.PU.050202.01</v>
      </c>
      <c r="T273" s="39"/>
      <c r="U273" s="60" t="str">
        <f t="shared" si="32"/>
        <v>IM.PA.PU.050202.01</v>
      </c>
      <c r="V273" s="59"/>
      <c r="W273" s="60" t="str">
        <f t="shared" si="33"/>
        <v>GE.PA.PU.050202.01</v>
      </c>
    </row>
    <row r="274" spans="1:31" s="35" customFormat="1" ht="14" customHeight="1">
      <c r="A274" s="35" t="s">
        <v>2034</v>
      </c>
      <c r="C274" s="38" t="s">
        <v>2065</v>
      </c>
      <c r="E274" s="38" t="s">
        <v>2217</v>
      </c>
      <c r="F274" s="35" t="s">
        <v>674</v>
      </c>
      <c r="G274" s="35" t="s">
        <v>1793</v>
      </c>
      <c r="H274" s="38" t="s">
        <v>2219</v>
      </c>
      <c r="J274" s="39" t="str">
        <f t="shared" si="26"/>
        <v>PA.PU.050203</v>
      </c>
      <c r="K274" s="38" t="s">
        <v>2212</v>
      </c>
      <c r="L274" s="35" t="str">
        <f t="shared" si="27"/>
        <v>Serosanguinous</v>
      </c>
      <c r="M274" s="39" t="str">
        <f t="shared" si="28"/>
        <v>PI.PA.PU.050203.01</v>
      </c>
      <c r="N274" s="39"/>
      <c r="O274" s="39" t="str">
        <f t="shared" si="29"/>
        <v>PH.PA.PU.050203.01</v>
      </c>
      <c r="Q274" s="39" t="str">
        <f t="shared" si="30"/>
        <v>CL.PA.PU.050203.01</v>
      </c>
      <c r="R274" s="39"/>
      <c r="S274" s="39" t="str">
        <f t="shared" si="31"/>
        <v>DR.PA.PU.050203.01</v>
      </c>
      <c r="T274" s="39"/>
      <c r="U274" s="60" t="str">
        <f t="shared" si="32"/>
        <v>IM.PA.PU.050203.01</v>
      </c>
      <c r="V274" s="59"/>
      <c r="W274" s="60" t="str">
        <f t="shared" si="33"/>
        <v>GE.PA.PU.050203.01</v>
      </c>
    </row>
    <row r="275" spans="1:31" s="35" customFormat="1" ht="14" customHeight="1">
      <c r="A275" s="35" t="s">
        <v>2034</v>
      </c>
      <c r="C275" s="38" t="s">
        <v>2065</v>
      </c>
      <c r="E275" s="38" t="s">
        <v>2217</v>
      </c>
      <c r="F275" s="35" t="s">
        <v>674</v>
      </c>
      <c r="G275" s="35" t="s">
        <v>1794</v>
      </c>
      <c r="H275" s="38" t="s">
        <v>2063</v>
      </c>
      <c r="J275" s="39" t="str">
        <f t="shared" si="26"/>
        <v>PA.PU.050204</v>
      </c>
      <c r="K275" s="38" t="s">
        <v>2212</v>
      </c>
      <c r="L275" s="35" t="str">
        <f t="shared" si="27"/>
        <v>Purulent</v>
      </c>
      <c r="M275" s="39" t="str">
        <f t="shared" si="28"/>
        <v>PI.PA.PU.050204.01</v>
      </c>
      <c r="N275" s="39"/>
      <c r="O275" s="39" t="str">
        <f t="shared" si="29"/>
        <v>PH.PA.PU.050204.01</v>
      </c>
      <c r="Q275" s="39" t="str">
        <f t="shared" si="30"/>
        <v>CL.PA.PU.050204.01</v>
      </c>
      <c r="R275" s="39"/>
      <c r="S275" s="39" t="str">
        <f t="shared" si="31"/>
        <v>DR.PA.PU.050204.01</v>
      </c>
      <c r="T275" s="39"/>
      <c r="U275" s="60" t="str">
        <f t="shared" si="32"/>
        <v>IM.PA.PU.050204.01</v>
      </c>
      <c r="V275" s="59"/>
      <c r="W275" s="60" t="str">
        <f t="shared" si="33"/>
        <v>GE.PA.PU.050204.01</v>
      </c>
    </row>
    <row r="276" spans="1:31" s="35" customFormat="1" ht="14" customHeight="1">
      <c r="A276" s="35" t="s">
        <v>2034</v>
      </c>
      <c r="C276" s="38" t="s">
        <v>2065</v>
      </c>
      <c r="D276" s="35" t="s">
        <v>1142</v>
      </c>
      <c r="E276" s="38" t="s">
        <v>2219</v>
      </c>
      <c r="F276" s="35" t="s">
        <v>1016</v>
      </c>
      <c r="G276" s="35" t="s">
        <v>654</v>
      </c>
      <c r="H276" s="38" t="s">
        <v>2212</v>
      </c>
      <c r="J276" s="39" t="str">
        <f t="shared" si="26"/>
        <v>PA.PU.050301</v>
      </c>
      <c r="K276" s="38" t="s">
        <v>2212</v>
      </c>
      <c r="L276" s="35" t="str">
        <f t="shared" si="27"/>
        <v>Bloody drainage</v>
      </c>
      <c r="M276" s="39" t="str">
        <f t="shared" si="28"/>
        <v>PI.PA.PU.050301.01</v>
      </c>
      <c r="N276" s="39"/>
      <c r="O276" s="39" t="str">
        <f t="shared" si="29"/>
        <v>PH.PA.PU.050301.01</v>
      </c>
      <c r="Q276" s="39" t="str">
        <f t="shared" si="30"/>
        <v>CL.PA.PU.050301.01</v>
      </c>
      <c r="R276" s="39"/>
      <c r="S276" s="39" t="str">
        <f t="shared" si="31"/>
        <v>DR.PA.PU.050301.01</v>
      </c>
      <c r="T276" s="39"/>
      <c r="U276" s="60" t="str">
        <f t="shared" si="32"/>
        <v>IM.PA.PU.050301.01</v>
      </c>
      <c r="V276" s="59"/>
      <c r="W276" s="60" t="str">
        <f t="shared" si="33"/>
        <v>GE.PA.PU.050301.01</v>
      </c>
    </row>
    <row r="277" spans="1:31" s="35" customFormat="1" ht="14" customHeight="1">
      <c r="A277" s="35" t="s">
        <v>2034</v>
      </c>
      <c r="C277" s="38" t="s">
        <v>2065</v>
      </c>
      <c r="E277" s="38" t="s">
        <v>2219</v>
      </c>
      <c r="F277" s="35" t="s">
        <v>1016</v>
      </c>
      <c r="G277" s="35" t="s">
        <v>2690</v>
      </c>
      <c r="H277" s="38" t="s">
        <v>2217</v>
      </c>
      <c r="J277" s="39" t="str">
        <f t="shared" ref="J277:J346" si="34">CONCATENATE("PA.PU.",C277,E277,H277)</f>
        <v>PA.PU.050302</v>
      </c>
      <c r="K277" s="38" t="s">
        <v>2212</v>
      </c>
      <c r="L277" s="35" t="str">
        <f t="shared" ref="L277:L346" si="35">G277</f>
        <v>Purulent drainage</v>
      </c>
      <c r="M277" s="39" t="str">
        <f t="shared" ref="M277:M346" si="36">CONCATENATE("PI.",J277,".",K277)</f>
        <v>PI.PA.PU.050302.01</v>
      </c>
      <c r="N277" s="39"/>
      <c r="O277" s="39" t="str">
        <f t="shared" ref="O277:O346" si="37">CONCATENATE("PH.",J277,".",K277)</f>
        <v>PH.PA.PU.050302.01</v>
      </c>
      <c r="Q277" s="39" t="str">
        <f t="shared" ref="Q277:Q346" si="38">CONCATENATE("CL.",J277,".",K277)</f>
        <v>CL.PA.PU.050302.01</v>
      </c>
      <c r="R277" s="39"/>
      <c r="S277" s="39" t="str">
        <f t="shared" si="31"/>
        <v>DR.PA.PU.050302.01</v>
      </c>
      <c r="T277" s="39"/>
      <c r="U277" s="60" t="str">
        <f t="shared" si="32"/>
        <v>IM.PA.PU.050302.01</v>
      </c>
      <c r="V277" s="59"/>
      <c r="W277" s="60" t="str">
        <f t="shared" si="33"/>
        <v>GE.PA.PU.050302.01</v>
      </c>
    </row>
    <row r="278" spans="1:31" s="35" customFormat="1" ht="14" customHeight="1">
      <c r="A278" s="35" t="s">
        <v>2034</v>
      </c>
      <c r="C278" s="38" t="s">
        <v>2065</v>
      </c>
      <c r="E278" s="38" t="s">
        <v>2219</v>
      </c>
      <c r="F278" s="35" t="s">
        <v>1016</v>
      </c>
      <c r="G278" s="35" t="s">
        <v>2691</v>
      </c>
      <c r="H278" s="38" t="s">
        <v>2219</v>
      </c>
      <c r="J278" s="39" t="str">
        <f t="shared" si="34"/>
        <v>PA.PU.050303</v>
      </c>
      <c r="K278" s="38" t="s">
        <v>2212</v>
      </c>
      <c r="L278" s="35" t="str">
        <f t="shared" si="35"/>
        <v>Serosanguinous drainage</v>
      </c>
      <c r="M278" s="39" t="str">
        <f t="shared" si="36"/>
        <v>PI.PA.PU.050303.01</v>
      </c>
      <c r="N278" s="39"/>
      <c r="O278" s="39" t="str">
        <f t="shared" si="37"/>
        <v>PH.PA.PU.050303.01</v>
      </c>
      <c r="Q278" s="39" t="str">
        <f t="shared" si="38"/>
        <v>CL.PA.PU.050303.01</v>
      </c>
      <c r="R278" s="39"/>
      <c r="S278" s="39" t="str">
        <f t="shared" ref="S278:S347" si="39">CONCATENATE("DR.",J278,".",K278)</f>
        <v>DR.PA.PU.050303.01</v>
      </c>
      <c r="T278" s="39"/>
      <c r="U278" s="60" t="str">
        <f t="shared" si="32"/>
        <v>IM.PA.PU.050303.01</v>
      </c>
      <c r="V278" s="59"/>
      <c r="W278" s="60" t="str">
        <f t="shared" si="33"/>
        <v>GE.PA.PU.050303.01</v>
      </c>
    </row>
    <row r="279" spans="1:31" s="35" customFormat="1" ht="14" customHeight="1">
      <c r="A279" s="35" t="s">
        <v>2034</v>
      </c>
      <c r="C279" s="38" t="s">
        <v>2065</v>
      </c>
      <c r="E279" s="38" t="s">
        <v>2219</v>
      </c>
      <c r="F279" s="35" t="s">
        <v>1016</v>
      </c>
      <c r="G279" s="35" t="s">
        <v>2692</v>
      </c>
      <c r="H279" s="38" t="s">
        <v>2063</v>
      </c>
      <c r="J279" s="39" t="str">
        <f t="shared" si="34"/>
        <v>PA.PU.050304</v>
      </c>
      <c r="K279" s="38" t="s">
        <v>2212</v>
      </c>
      <c r="L279" s="35" t="str">
        <f t="shared" si="35"/>
        <v>Serous drainage</v>
      </c>
      <c r="M279" s="39" t="str">
        <f t="shared" si="36"/>
        <v>PI.PA.PU.050304.01</v>
      </c>
      <c r="N279" s="39"/>
      <c r="O279" s="39" t="str">
        <f t="shared" si="37"/>
        <v>PH.PA.PU.050304.01</v>
      </c>
      <c r="Q279" s="39" t="str">
        <f t="shared" si="38"/>
        <v>CL.PA.PU.050304.01</v>
      </c>
      <c r="R279" s="39"/>
      <c r="S279" s="39" t="str">
        <f t="shared" si="39"/>
        <v>DR.PA.PU.050304.01</v>
      </c>
      <c r="T279" s="39"/>
      <c r="U279" s="60" t="str">
        <f t="shared" si="32"/>
        <v>IM.PA.PU.050304.01</v>
      </c>
      <c r="V279" s="59"/>
      <c r="W279" s="60" t="str">
        <f t="shared" si="33"/>
        <v>GE.PA.PU.050304.01</v>
      </c>
    </row>
    <row r="280" spans="1:31" s="35" customFormat="1" ht="16" customHeight="1">
      <c r="A280" s="35" t="s">
        <v>2034</v>
      </c>
      <c r="C280" s="38" t="s">
        <v>2065</v>
      </c>
      <c r="E280" s="38" t="s">
        <v>2219</v>
      </c>
      <c r="F280" s="35" t="s">
        <v>1016</v>
      </c>
      <c r="G280" s="35" t="s">
        <v>4557</v>
      </c>
      <c r="H280" s="38" t="s">
        <v>4265</v>
      </c>
      <c r="J280" s="39" t="str">
        <f t="shared" si="34"/>
        <v>PA.PU.050305</v>
      </c>
      <c r="K280" s="38" t="s">
        <v>3298</v>
      </c>
      <c r="L280" s="35" t="str">
        <f t="shared" si="35"/>
        <v>Other: specify</v>
      </c>
      <c r="M280" s="39" t="str">
        <f t="shared" si="36"/>
        <v>PI.PA.PU.050305.01</v>
      </c>
      <c r="N280" s="39"/>
      <c r="O280" s="39" t="str">
        <f t="shared" si="37"/>
        <v>PH.PA.PU.050305.01</v>
      </c>
      <c r="Q280" s="39" t="str">
        <f t="shared" si="38"/>
        <v>CL.PA.PU.050305.01</v>
      </c>
      <c r="R280" s="39"/>
      <c r="S280" s="39" t="str">
        <f t="shared" si="39"/>
        <v>DR.PA.PU.050305.01</v>
      </c>
      <c r="T280" s="39"/>
      <c r="U280" s="60" t="str">
        <f t="shared" si="32"/>
        <v>IM.PA.PU.050305.01</v>
      </c>
      <c r="V280" s="59"/>
      <c r="W280" s="60" t="str">
        <f t="shared" si="33"/>
        <v>GE.PA.PU.050305.01</v>
      </c>
      <c r="AD280" s="35" t="s">
        <v>3326</v>
      </c>
      <c r="AE280" s="35">
        <v>1316</v>
      </c>
    </row>
    <row r="281" spans="1:31" s="35" customFormat="1" ht="14" customHeight="1">
      <c r="A281" s="35" t="s">
        <v>2034</v>
      </c>
      <c r="C281" s="38" t="s">
        <v>2065</v>
      </c>
      <c r="E281" s="38" t="s">
        <v>2219</v>
      </c>
      <c r="F281" s="35" t="s">
        <v>1016</v>
      </c>
      <c r="G281" s="35" t="s">
        <v>4558</v>
      </c>
      <c r="H281" s="38" t="s">
        <v>3361</v>
      </c>
      <c r="J281" s="39" t="str">
        <f t="shared" si="34"/>
        <v>PA.PU.050306</v>
      </c>
      <c r="K281" s="38" t="s">
        <v>3298</v>
      </c>
      <c r="L281" s="35" t="str">
        <f t="shared" si="35"/>
        <v>No drainage</v>
      </c>
      <c r="M281" s="39" t="str">
        <f t="shared" si="36"/>
        <v>PI.PA.PU.050306.01</v>
      </c>
      <c r="N281" s="39"/>
      <c r="O281" s="39" t="str">
        <f t="shared" si="37"/>
        <v>PH.PA.PU.050306.01</v>
      </c>
      <c r="Q281" s="39" t="str">
        <f t="shared" si="38"/>
        <v>CL.PA.PU.050306.01</v>
      </c>
      <c r="R281" s="39"/>
      <c r="S281" s="39" t="str">
        <f t="shared" si="39"/>
        <v>DR.PA.PU.050306.01</v>
      </c>
      <c r="T281" s="39"/>
      <c r="U281" s="60" t="str">
        <f t="shared" si="32"/>
        <v>IM.PA.PU.050306.01</v>
      </c>
      <c r="V281" s="59"/>
      <c r="W281" s="60" t="str">
        <f t="shared" si="33"/>
        <v>GE.PA.PU.050306.01</v>
      </c>
      <c r="AD281" s="35" t="s">
        <v>3326</v>
      </c>
      <c r="AE281" s="35">
        <v>1316</v>
      </c>
    </row>
    <row r="282" spans="1:31" s="35" customFormat="1" ht="14" customHeight="1">
      <c r="A282" s="35" t="s">
        <v>2034</v>
      </c>
      <c r="C282" s="38" t="s">
        <v>2065</v>
      </c>
      <c r="D282" s="35" t="s">
        <v>1795</v>
      </c>
      <c r="E282" s="38" t="s">
        <v>2063</v>
      </c>
      <c r="F282" s="35" t="s">
        <v>840</v>
      </c>
      <c r="G282" s="35" t="s">
        <v>341</v>
      </c>
      <c r="H282" s="38" t="s">
        <v>2212</v>
      </c>
      <c r="J282" s="39" t="str">
        <f t="shared" si="34"/>
        <v>PA.PU.050401</v>
      </c>
      <c r="K282" s="38" t="s">
        <v>2212</v>
      </c>
      <c r="L282" s="35" t="str">
        <f t="shared" si="35"/>
        <v>Clean, dry, intact</v>
      </c>
      <c r="M282" s="39" t="str">
        <f t="shared" si="36"/>
        <v>PI.PA.PU.050401.01</v>
      </c>
      <c r="N282" s="39"/>
      <c r="O282" s="39" t="str">
        <f t="shared" si="37"/>
        <v>PH.PA.PU.050401.01</v>
      </c>
      <c r="Q282" s="39" t="str">
        <f t="shared" si="38"/>
        <v>CL.PA.PU.050401.01</v>
      </c>
      <c r="R282" s="39"/>
      <c r="S282" s="39" t="str">
        <f t="shared" si="39"/>
        <v>DR.PA.PU.050401.01</v>
      </c>
      <c r="T282" s="39"/>
      <c r="U282" s="60" t="str">
        <f t="shared" si="32"/>
        <v>IM.PA.PU.050401.01</v>
      </c>
      <c r="V282" s="59"/>
      <c r="W282" s="60" t="str">
        <f t="shared" si="33"/>
        <v>GE.PA.PU.050401.01</v>
      </c>
    </row>
    <row r="283" spans="1:31" s="35" customFormat="1" ht="14" customHeight="1">
      <c r="A283" s="35" t="s">
        <v>2034</v>
      </c>
      <c r="C283" s="38" t="s">
        <v>2065</v>
      </c>
      <c r="D283" s="35" t="s">
        <v>2215</v>
      </c>
      <c r="E283" s="38" t="s">
        <v>2063</v>
      </c>
      <c r="F283" s="35" t="s">
        <v>840</v>
      </c>
      <c r="G283" s="35" t="s">
        <v>2633</v>
      </c>
      <c r="H283" s="38" t="s">
        <v>2217</v>
      </c>
      <c r="J283" s="39" t="str">
        <f t="shared" si="34"/>
        <v>PA.PU.050402</v>
      </c>
      <c r="K283" s="38" t="s">
        <v>2212</v>
      </c>
      <c r="L283" s="35" t="str">
        <f t="shared" si="35"/>
        <v>Scant discharge</v>
      </c>
      <c r="M283" s="39" t="str">
        <f t="shared" si="36"/>
        <v>PI.PA.PU.050402.01</v>
      </c>
      <c r="N283" s="39"/>
      <c r="O283" s="39" t="str">
        <f t="shared" si="37"/>
        <v>PH.PA.PU.050402.01</v>
      </c>
      <c r="Q283" s="39" t="str">
        <f t="shared" si="38"/>
        <v>CL.PA.PU.050402.01</v>
      </c>
      <c r="R283" s="39"/>
      <c r="S283" s="39" t="str">
        <f t="shared" si="39"/>
        <v>DR.PA.PU.050402.01</v>
      </c>
      <c r="T283" s="39"/>
      <c r="U283" s="60" t="str">
        <f t="shared" si="32"/>
        <v>IM.PA.PU.050402.01</v>
      </c>
      <c r="V283" s="59"/>
      <c r="W283" s="60" t="str">
        <f t="shared" si="33"/>
        <v>GE.PA.PU.050402.01</v>
      </c>
    </row>
    <row r="284" spans="1:31" s="35" customFormat="1" ht="14" customHeight="1">
      <c r="A284" s="35" t="s">
        <v>2034</v>
      </c>
      <c r="C284" s="38" t="s">
        <v>2065</v>
      </c>
      <c r="E284" s="38" t="s">
        <v>2063</v>
      </c>
      <c r="F284" s="35" t="s">
        <v>840</v>
      </c>
      <c r="G284" s="35" t="s">
        <v>2634</v>
      </c>
      <c r="H284" s="38" t="s">
        <v>2219</v>
      </c>
      <c r="J284" s="39" t="str">
        <f t="shared" si="34"/>
        <v>PA.PU.050403</v>
      </c>
      <c r="K284" s="38" t="s">
        <v>2212</v>
      </c>
      <c r="L284" s="35" t="str">
        <f t="shared" si="35"/>
        <v>Small discharge</v>
      </c>
      <c r="M284" s="39" t="str">
        <f t="shared" si="36"/>
        <v>PI.PA.PU.050403.01</v>
      </c>
      <c r="N284" s="39"/>
      <c r="O284" s="39" t="str">
        <f t="shared" si="37"/>
        <v>PH.PA.PU.050403.01</v>
      </c>
      <c r="Q284" s="39" t="str">
        <f t="shared" si="38"/>
        <v>CL.PA.PU.050403.01</v>
      </c>
      <c r="R284" s="39"/>
      <c r="S284" s="39" t="str">
        <f t="shared" si="39"/>
        <v>DR.PA.PU.050403.01</v>
      </c>
      <c r="T284" s="39"/>
      <c r="U284" s="60" t="str">
        <f t="shared" si="32"/>
        <v>IM.PA.PU.050403.01</v>
      </c>
      <c r="V284" s="59"/>
      <c r="W284" s="60" t="str">
        <f t="shared" si="33"/>
        <v>GE.PA.PU.050403.01</v>
      </c>
    </row>
    <row r="285" spans="1:31" s="35" customFormat="1" ht="14" customHeight="1">
      <c r="A285" s="35" t="s">
        <v>2034</v>
      </c>
      <c r="C285" s="38" t="s">
        <v>2065</v>
      </c>
      <c r="E285" s="38" t="s">
        <v>2063</v>
      </c>
      <c r="F285" s="35" t="s">
        <v>840</v>
      </c>
      <c r="G285" s="35" t="s">
        <v>2635</v>
      </c>
      <c r="H285" s="38" t="s">
        <v>2063</v>
      </c>
      <c r="J285" s="39" t="str">
        <f t="shared" si="34"/>
        <v>PA.PU.050404</v>
      </c>
      <c r="K285" s="38" t="s">
        <v>2212</v>
      </c>
      <c r="L285" s="35" t="str">
        <f t="shared" si="35"/>
        <v>Moderate discharge</v>
      </c>
      <c r="M285" s="39" t="str">
        <f t="shared" si="36"/>
        <v>PI.PA.PU.050404.01</v>
      </c>
      <c r="N285" s="39"/>
      <c r="O285" s="39" t="str">
        <f t="shared" si="37"/>
        <v>PH.PA.PU.050404.01</v>
      </c>
      <c r="Q285" s="39" t="str">
        <f t="shared" si="38"/>
        <v>CL.PA.PU.050404.01</v>
      </c>
      <c r="R285" s="39"/>
      <c r="S285" s="39" t="str">
        <f t="shared" si="39"/>
        <v>DR.PA.PU.050404.01</v>
      </c>
      <c r="T285" s="39"/>
      <c r="U285" s="60" t="str">
        <f t="shared" si="32"/>
        <v>IM.PA.PU.050404.01</v>
      </c>
      <c r="V285" s="59"/>
      <c r="W285" s="60" t="str">
        <f t="shared" si="33"/>
        <v>GE.PA.PU.050404.01</v>
      </c>
    </row>
    <row r="286" spans="1:31" s="35" customFormat="1" ht="14" customHeight="1">
      <c r="A286" s="35" t="s">
        <v>2034</v>
      </c>
      <c r="C286" s="38" t="s">
        <v>2065</v>
      </c>
      <c r="E286" s="38" t="s">
        <v>2063</v>
      </c>
      <c r="F286" s="35" t="s">
        <v>840</v>
      </c>
      <c r="G286" s="35" t="s">
        <v>2775</v>
      </c>
      <c r="H286" s="38" t="s">
        <v>2065</v>
      </c>
      <c r="J286" s="39" t="str">
        <f t="shared" si="34"/>
        <v>PA.PU.050405</v>
      </c>
      <c r="K286" s="38" t="s">
        <v>2212</v>
      </c>
      <c r="L286" s="35" t="str">
        <f t="shared" si="35"/>
        <v>Heavy discharge</v>
      </c>
      <c r="M286" s="39" t="str">
        <f t="shared" si="36"/>
        <v>PI.PA.PU.050405.01</v>
      </c>
      <c r="N286" s="39"/>
      <c r="O286" s="39" t="str">
        <f t="shared" si="37"/>
        <v>PH.PA.PU.050405.01</v>
      </c>
      <c r="Q286" s="39" t="str">
        <f t="shared" si="38"/>
        <v>CL.PA.PU.050405.01</v>
      </c>
      <c r="R286" s="39"/>
      <c r="S286" s="39" t="str">
        <f t="shared" si="39"/>
        <v>DR.PA.PU.050405.01</v>
      </c>
      <c r="T286" s="39"/>
      <c r="U286" s="60" t="str">
        <f t="shared" si="32"/>
        <v>IM.PA.PU.050405.01</v>
      </c>
      <c r="V286" s="59"/>
      <c r="W286" s="60" t="str">
        <f t="shared" si="33"/>
        <v>GE.PA.PU.050405.01</v>
      </c>
    </row>
    <row r="287" spans="1:31" s="35" customFormat="1" ht="14" customHeight="1">
      <c r="A287" s="35" t="s">
        <v>2034</v>
      </c>
      <c r="C287" s="38" t="s">
        <v>2065</v>
      </c>
      <c r="D287" s="35" t="s">
        <v>2776</v>
      </c>
      <c r="E287" s="38" t="s">
        <v>2065</v>
      </c>
      <c r="F287" s="35" t="s">
        <v>841</v>
      </c>
      <c r="G287" s="35" t="s">
        <v>2644</v>
      </c>
      <c r="H287" s="38" t="s">
        <v>2212</v>
      </c>
      <c r="J287" s="39" t="str">
        <f t="shared" si="34"/>
        <v>PA.PU.050501</v>
      </c>
      <c r="K287" s="38" t="s">
        <v>2212</v>
      </c>
      <c r="L287" s="35" t="str">
        <f t="shared" si="35"/>
        <v>Gauze</v>
      </c>
      <c r="M287" s="39" t="str">
        <f t="shared" si="36"/>
        <v>PI.PA.PU.050501.01</v>
      </c>
      <c r="N287" s="39"/>
      <c r="O287" s="39" t="str">
        <f t="shared" si="37"/>
        <v>PH.PA.PU.050501.01</v>
      </c>
      <c r="Q287" s="39" t="str">
        <f t="shared" si="38"/>
        <v>CL.PA.PU.050501.01</v>
      </c>
      <c r="R287" s="39"/>
      <c r="S287" s="39" t="str">
        <f t="shared" si="39"/>
        <v>DR.PA.PU.050501.01</v>
      </c>
      <c r="T287" s="39"/>
      <c r="U287" s="60" t="str">
        <f t="shared" si="32"/>
        <v>IM.PA.PU.050501.01</v>
      </c>
      <c r="V287" s="59"/>
      <c r="W287" s="60" t="str">
        <f t="shared" si="33"/>
        <v>GE.PA.PU.050501.01</v>
      </c>
    </row>
    <row r="288" spans="1:31" s="35" customFormat="1" ht="14" customHeight="1">
      <c r="A288" s="35" t="s">
        <v>2034</v>
      </c>
      <c r="C288" s="38" t="s">
        <v>2065</v>
      </c>
      <c r="E288" s="38" t="s">
        <v>2065</v>
      </c>
      <c r="F288" s="35" t="s">
        <v>841</v>
      </c>
      <c r="G288" s="35" t="s">
        <v>2642</v>
      </c>
      <c r="H288" s="38" t="s">
        <v>2217</v>
      </c>
      <c r="J288" s="39" t="str">
        <f t="shared" si="34"/>
        <v>PA.PU.050502</v>
      </c>
      <c r="K288" s="38" t="s">
        <v>2212</v>
      </c>
      <c r="L288" s="35" t="str">
        <f t="shared" si="35"/>
        <v>Antimicrobial disk</v>
      </c>
      <c r="M288" s="39" t="str">
        <f t="shared" si="36"/>
        <v>PI.PA.PU.050502.01</v>
      </c>
      <c r="N288" s="39"/>
      <c r="O288" s="39" t="str">
        <f t="shared" si="37"/>
        <v>PH.PA.PU.050502.01</v>
      </c>
      <c r="Q288" s="39" t="str">
        <f t="shared" si="38"/>
        <v>CL.PA.PU.050502.01</v>
      </c>
      <c r="R288" s="39"/>
      <c r="S288" s="39" t="str">
        <f t="shared" si="39"/>
        <v>DR.PA.PU.050502.01</v>
      </c>
      <c r="T288" s="39"/>
      <c r="U288" s="60" t="str">
        <f t="shared" si="32"/>
        <v>IM.PA.PU.050502.01</v>
      </c>
      <c r="V288" s="59"/>
      <c r="W288" s="60" t="str">
        <f t="shared" si="33"/>
        <v>GE.PA.PU.050502.01</v>
      </c>
    </row>
    <row r="289" spans="1:23" s="35" customFormat="1" ht="14" customHeight="1">
      <c r="A289" s="35" t="s">
        <v>2034</v>
      </c>
      <c r="C289" s="38" t="s">
        <v>2065</v>
      </c>
      <c r="D289" s="35" t="s">
        <v>2215</v>
      </c>
      <c r="E289" s="38" t="s">
        <v>2065</v>
      </c>
      <c r="F289" s="35" t="s">
        <v>841</v>
      </c>
      <c r="G289" s="35" t="s">
        <v>2175</v>
      </c>
      <c r="H289" s="38" t="s">
        <v>2219</v>
      </c>
      <c r="J289" s="39" t="str">
        <f t="shared" si="34"/>
        <v>PA.PU.050503</v>
      </c>
      <c r="K289" s="38" t="s">
        <v>2212</v>
      </c>
      <c r="L289" s="35" t="str">
        <f t="shared" si="35"/>
        <v>Pressure</v>
      </c>
      <c r="M289" s="39" t="str">
        <f t="shared" si="36"/>
        <v>PI.PA.PU.050503.01</v>
      </c>
      <c r="N289" s="39"/>
      <c r="O289" s="39" t="str">
        <f t="shared" si="37"/>
        <v>PH.PA.PU.050503.01</v>
      </c>
      <c r="Q289" s="39" t="str">
        <f t="shared" si="38"/>
        <v>CL.PA.PU.050503.01</v>
      </c>
      <c r="R289" s="39"/>
      <c r="S289" s="39" t="str">
        <f t="shared" si="39"/>
        <v>DR.PA.PU.050503.01</v>
      </c>
      <c r="T289" s="39"/>
      <c r="U289" s="60" t="str">
        <f t="shared" si="32"/>
        <v>IM.PA.PU.050503.01</v>
      </c>
      <c r="V289" s="59"/>
      <c r="W289" s="60" t="str">
        <f t="shared" si="33"/>
        <v>GE.PA.PU.050503.01</v>
      </c>
    </row>
    <row r="290" spans="1:23" s="35" customFormat="1" ht="14" customHeight="1">
      <c r="A290" s="35" t="s">
        <v>2034</v>
      </c>
      <c r="C290" s="38" t="s">
        <v>2065</v>
      </c>
      <c r="E290" s="38" t="s">
        <v>2065</v>
      </c>
      <c r="F290" s="35" t="s">
        <v>841</v>
      </c>
      <c r="G290" s="35" t="s">
        <v>657</v>
      </c>
      <c r="H290" s="38" t="s">
        <v>2063</v>
      </c>
      <c r="J290" s="39" t="str">
        <f t="shared" si="34"/>
        <v>PA.PU.050504</v>
      </c>
      <c r="K290" s="38" t="s">
        <v>2212</v>
      </c>
      <c r="L290" s="35" t="str">
        <f t="shared" si="35"/>
        <v>Fenestrated dressing</v>
      </c>
      <c r="M290" s="39" t="str">
        <f t="shared" si="36"/>
        <v>PI.PA.PU.050504.01</v>
      </c>
      <c r="N290" s="39"/>
      <c r="O290" s="39" t="str">
        <f t="shared" si="37"/>
        <v>PH.PA.PU.050504.01</v>
      </c>
      <c r="Q290" s="39" t="str">
        <f t="shared" si="38"/>
        <v>CL.PA.PU.050504.01</v>
      </c>
      <c r="R290" s="39"/>
      <c r="S290" s="39" t="str">
        <f t="shared" si="39"/>
        <v>DR.PA.PU.050504.01</v>
      </c>
      <c r="T290" s="39"/>
      <c r="U290" s="60" t="str">
        <f t="shared" si="32"/>
        <v>IM.PA.PU.050504.01</v>
      </c>
      <c r="V290" s="59"/>
      <c r="W290" s="60" t="str">
        <f t="shared" si="33"/>
        <v>GE.PA.PU.050504.01</v>
      </c>
    </row>
    <row r="291" spans="1:23" s="35" customFormat="1" ht="14" customHeight="1">
      <c r="A291" s="35" t="s">
        <v>2034</v>
      </c>
      <c r="C291" s="38" t="s">
        <v>2065</v>
      </c>
      <c r="D291" s="35" t="s">
        <v>2215</v>
      </c>
      <c r="E291" s="38" t="s">
        <v>2065</v>
      </c>
      <c r="F291" s="35" t="s">
        <v>841</v>
      </c>
      <c r="G291" s="35" t="s">
        <v>2643</v>
      </c>
      <c r="H291" s="38" t="s">
        <v>2065</v>
      </c>
      <c r="J291" s="39" t="str">
        <f t="shared" si="34"/>
        <v>PA.PU.050505</v>
      </c>
      <c r="K291" s="38" t="s">
        <v>2212</v>
      </c>
      <c r="L291" s="35" t="str">
        <f t="shared" si="35"/>
        <v>Transparent</v>
      </c>
      <c r="M291" s="39" t="str">
        <f t="shared" si="36"/>
        <v>PI.PA.PU.050505.01</v>
      </c>
      <c r="N291" s="39"/>
      <c r="O291" s="39" t="str">
        <f t="shared" si="37"/>
        <v>PH.PA.PU.050505.01</v>
      </c>
      <c r="Q291" s="39" t="str">
        <f t="shared" si="38"/>
        <v>CL.PA.PU.050505.01</v>
      </c>
      <c r="R291" s="39"/>
      <c r="S291" s="39" t="str">
        <f t="shared" si="39"/>
        <v>DR.PA.PU.050505.01</v>
      </c>
      <c r="T291" s="39"/>
      <c r="U291" s="60" t="str">
        <f t="shared" si="32"/>
        <v>IM.PA.PU.050505.01</v>
      </c>
      <c r="V291" s="59"/>
      <c r="W291" s="60" t="str">
        <f t="shared" si="33"/>
        <v>GE.PA.PU.050505.01</v>
      </c>
    </row>
    <row r="292" spans="1:23" s="35" customFormat="1" ht="14" customHeight="1">
      <c r="A292" s="35" t="s">
        <v>2034</v>
      </c>
      <c r="C292" s="38" t="s">
        <v>2065</v>
      </c>
      <c r="E292" s="38" t="s">
        <v>2065</v>
      </c>
      <c r="F292" s="35" t="s">
        <v>841</v>
      </c>
      <c r="G292" s="35" t="s">
        <v>2109</v>
      </c>
      <c r="H292" s="38" t="s">
        <v>2222</v>
      </c>
      <c r="J292" s="39" t="str">
        <f t="shared" si="34"/>
        <v>PA.PU.050506</v>
      </c>
      <c r="K292" s="38" t="s">
        <v>2212</v>
      </c>
      <c r="L292" s="35" t="str">
        <f t="shared" si="35"/>
        <v>Unable to assess</v>
      </c>
      <c r="M292" s="39" t="str">
        <f t="shared" si="36"/>
        <v>PI.PA.PU.050506.01</v>
      </c>
      <c r="N292" s="39"/>
      <c r="O292" s="39" t="str">
        <f t="shared" si="37"/>
        <v>PH.PA.PU.050506.01</v>
      </c>
      <c r="Q292" s="39" t="str">
        <f t="shared" si="38"/>
        <v>CL.PA.PU.050506.01</v>
      </c>
      <c r="R292" s="39"/>
      <c r="S292" s="39" t="str">
        <f t="shared" si="39"/>
        <v>DR.PA.PU.050506.01</v>
      </c>
      <c r="T292" s="39"/>
      <c r="U292" s="60" t="str">
        <f t="shared" si="32"/>
        <v>IM.PA.PU.050506.01</v>
      </c>
      <c r="V292" s="59"/>
      <c r="W292" s="60" t="str">
        <f t="shared" si="33"/>
        <v>GE.PA.PU.050506.01</v>
      </c>
    </row>
    <row r="293" spans="1:23" s="35" customFormat="1" ht="14" customHeight="1">
      <c r="A293" s="35" t="s">
        <v>2034</v>
      </c>
      <c r="C293" s="38" t="s">
        <v>2065</v>
      </c>
      <c r="D293" s="35" t="s">
        <v>658</v>
      </c>
      <c r="E293" s="38" t="s">
        <v>2222</v>
      </c>
      <c r="F293" s="35" t="s">
        <v>842</v>
      </c>
      <c r="G293" s="35" t="s">
        <v>1676</v>
      </c>
      <c r="H293" s="38" t="s">
        <v>2212</v>
      </c>
      <c r="J293" s="39" t="str">
        <f t="shared" si="34"/>
        <v>PA.PU.050601</v>
      </c>
      <c r="K293" s="38" t="s">
        <v>2212</v>
      </c>
      <c r="L293" s="35" t="str">
        <f t="shared" si="35"/>
        <v>Absent</v>
      </c>
      <c r="M293" s="39" t="str">
        <f t="shared" si="36"/>
        <v>PI.PA.PU.050601.01</v>
      </c>
      <c r="N293" s="39"/>
      <c r="O293" s="39" t="str">
        <f t="shared" si="37"/>
        <v>PH.PA.PU.050601.01</v>
      </c>
      <c r="Q293" s="39" t="str">
        <f t="shared" si="38"/>
        <v>CL.PA.PU.050601.01</v>
      </c>
      <c r="R293" s="39"/>
      <c r="S293" s="39" t="str">
        <f t="shared" si="39"/>
        <v>DR.PA.PU.050601.01</v>
      </c>
      <c r="T293" s="39"/>
      <c r="U293" s="60" t="str">
        <f t="shared" si="32"/>
        <v>IM.PA.PU.050601.01</v>
      </c>
      <c r="V293" s="59"/>
      <c r="W293" s="60" t="str">
        <f t="shared" si="33"/>
        <v>GE.PA.PU.050601.01</v>
      </c>
    </row>
    <row r="294" spans="1:23" s="35" customFormat="1" ht="14" customHeight="1">
      <c r="A294" s="35" t="s">
        <v>2034</v>
      </c>
      <c r="C294" s="38" t="s">
        <v>2065</v>
      </c>
      <c r="E294" s="38" t="s">
        <v>2222</v>
      </c>
      <c r="F294" s="35" t="s">
        <v>842</v>
      </c>
      <c r="G294" s="35" t="s">
        <v>2059</v>
      </c>
      <c r="H294" s="38" t="s">
        <v>2217</v>
      </c>
      <c r="J294" s="39" t="str">
        <f t="shared" si="34"/>
        <v>PA.PU.050602</v>
      </c>
      <c r="K294" s="38" t="s">
        <v>2212</v>
      </c>
      <c r="L294" s="35" t="str">
        <f t="shared" si="35"/>
        <v>Present</v>
      </c>
      <c r="M294" s="39" t="str">
        <f t="shared" si="36"/>
        <v>PI.PA.PU.050602.01</v>
      </c>
      <c r="N294" s="39"/>
      <c r="O294" s="39" t="str">
        <f t="shared" si="37"/>
        <v>PH.PA.PU.050602.01</v>
      </c>
      <c r="Q294" s="39" t="str">
        <f t="shared" si="38"/>
        <v>CL.PA.PU.050602.01</v>
      </c>
      <c r="R294" s="39"/>
      <c r="S294" s="39" t="str">
        <f t="shared" si="39"/>
        <v>DR.PA.PU.050602.01</v>
      </c>
      <c r="T294" s="39"/>
      <c r="U294" s="60" t="str">
        <f t="shared" si="32"/>
        <v>IM.PA.PU.050602.01</v>
      </c>
      <c r="V294" s="59"/>
      <c r="W294" s="60" t="str">
        <f t="shared" si="33"/>
        <v>GE.PA.PU.050602.01</v>
      </c>
    </row>
    <row r="295" spans="1:23" s="35" customFormat="1" ht="14" customHeight="1">
      <c r="A295" s="35" t="s">
        <v>2034</v>
      </c>
      <c r="C295" s="38" t="s">
        <v>2065</v>
      </c>
      <c r="D295" s="35" t="s">
        <v>2629</v>
      </c>
      <c r="E295" s="38" t="s">
        <v>2376</v>
      </c>
      <c r="F295" s="35" t="s">
        <v>1027</v>
      </c>
      <c r="G295" s="35" t="s">
        <v>634</v>
      </c>
      <c r="H295" s="38" t="s">
        <v>2212</v>
      </c>
      <c r="J295" s="39" t="str">
        <f t="shared" si="34"/>
        <v>PA.PU.050701</v>
      </c>
      <c r="K295" s="38" t="s">
        <v>2212</v>
      </c>
      <c r="L295" s="35" t="str">
        <f t="shared" si="35"/>
        <v>Anterior left</v>
      </c>
      <c r="M295" s="39" t="str">
        <f t="shared" si="36"/>
        <v>PI.PA.PU.050701.01</v>
      </c>
      <c r="N295" s="39"/>
      <c r="O295" s="39" t="str">
        <f t="shared" si="37"/>
        <v>PH.PA.PU.050701.01</v>
      </c>
      <c r="Q295" s="39" t="str">
        <f t="shared" si="38"/>
        <v>CL.PA.PU.050701.01</v>
      </c>
      <c r="R295" s="39"/>
      <c r="S295" s="39" t="str">
        <f t="shared" si="39"/>
        <v>DR.PA.PU.050701.01</v>
      </c>
      <c r="T295" s="39"/>
      <c r="U295" s="60" t="str">
        <f t="shared" si="32"/>
        <v>IM.PA.PU.050701.01</v>
      </c>
      <c r="V295" s="59"/>
      <c r="W295" s="60" t="str">
        <f t="shared" si="33"/>
        <v>GE.PA.PU.050701.01</v>
      </c>
    </row>
    <row r="296" spans="1:23" s="35" customFormat="1" ht="14" customHeight="1">
      <c r="A296" s="35" t="s">
        <v>2034</v>
      </c>
      <c r="C296" s="38" t="s">
        <v>2065</v>
      </c>
      <c r="D296" s="35" t="s">
        <v>2215</v>
      </c>
      <c r="E296" s="38" t="s">
        <v>2376</v>
      </c>
      <c r="F296" s="35" t="s">
        <v>1027</v>
      </c>
      <c r="G296" s="35" t="s">
        <v>635</v>
      </c>
      <c r="H296" s="38" t="s">
        <v>2217</v>
      </c>
      <c r="J296" s="39" t="str">
        <f t="shared" si="34"/>
        <v>PA.PU.050702</v>
      </c>
      <c r="K296" s="38" t="s">
        <v>2212</v>
      </c>
      <c r="L296" s="35" t="str">
        <f t="shared" si="35"/>
        <v>Anterior right</v>
      </c>
      <c r="M296" s="39" t="str">
        <f t="shared" si="36"/>
        <v>PI.PA.PU.050702.01</v>
      </c>
      <c r="N296" s="39"/>
      <c r="O296" s="39" t="str">
        <f t="shared" si="37"/>
        <v>PH.PA.PU.050702.01</v>
      </c>
      <c r="Q296" s="39" t="str">
        <f t="shared" si="38"/>
        <v>CL.PA.PU.050702.01</v>
      </c>
      <c r="R296" s="39"/>
      <c r="S296" s="39" t="str">
        <f t="shared" si="39"/>
        <v>DR.PA.PU.050702.01</v>
      </c>
      <c r="T296" s="39"/>
      <c r="U296" s="60" t="str">
        <f t="shared" si="32"/>
        <v>IM.PA.PU.050702.01</v>
      </c>
      <c r="V296" s="59"/>
      <c r="W296" s="60" t="str">
        <f t="shared" si="33"/>
        <v>GE.PA.PU.050702.01</v>
      </c>
    </row>
    <row r="297" spans="1:23" s="35" customFormat="1" ht="14" customHeight="1">
      <c r="A297" s="35" t="s">
        <v>2034</v>
      </c>
      <c r="C297" s="38" t="s">
        <v>2065</v>
      </c>
      <c r="E297" s="38" t="s">
        <v>2376</v>
      </c>
      <c r="F297" s="35" t="s">
        <v>1027</v>
      </c>
      <c r="G297" s="35" t="s">
        <v>836</v>
      </c>
      <c r="H297" s="38" t="s">
        <v>2219</v>
      </c>
      <c r="J297" s="39" t="str">
        <f t="shared" si="34"/>
        <v>PA.PU.050703</v>
      </c>
      <c r="K297" s="38" t="s">
        <v>2212</v>
      </c>
      <c r="L297" s="35" t="str">
        <f t="shared" si="35"/>
        <v>Mediastinal</v>
      </c>
      <c r="M297" s="39" t="str">
        <f t="shared" si="36"/>
        <v>PI.PA.PU.050703.01</v>
      </c>
      <c r="N297" s="39"/>
      <c r="O297" s="39" t="str">
        <f t="shared" si="37"/>
        <v>PH.PA.PU.050703.01</v>
      </c>
      <c r="Q297" s="39" t="str">
        <f t="shared" si="38"/>
        <v>CL.PA.PU.050703.01</v>
      </c>
      <c r="R297" s="39"/>
      <c r="S297" s="39" t="str">
        <f t="shared" si="39"/>
        <v>DR.PA.PU.050703.01</v>
      </c>
      <c r="T297" s="39"/>
      <c r="U297" s="60" t="str">
        <f t="shared" si="32"/>
        <v>IM.PA.PU.050703.01</v>
      </c>
      <c r="V297" s="59"/>
      <c r="W297" s="60" t="str">
        <f t="shared" si="33"/>
        <v>GE.PA.PU.050703.01</v>
      </c>
    </row>
    <row r="298" spans="1:23" s="35" customFormat="1" ht="14" customHeight="1">
      <c r="A298" s="35" t="s">
        <v>2034</v>
      </c>
      <c r="C298" s="38" t="s">
        <v>2065</v>
      </c>
      <c r="E298" s="38" t="s">
        <v>2376</v>
      </c>
      <c r="F298" s="35" t="s">
        <v>1027</v>
      </c>
      <c r="G298" s="35" t="s">
        <v>636</v>
      </c>
      <c r="H298" s="38" t="s">
        <v>2063</v>
      </c>
      <c r="J298" s="39" t="str">
        <f t="shared" si="34"/>
        <v>PA.PU.050704</v>
      </c>
      <c r="K298" s="38" t="s">
        <v>2212</v>
      </c>
      <c r="L298" s="35" t="str">
        <f t="shared" si="35"/>
        <v>Posterior left</v>
      </c>
      <c r="M298" s="39" t="str">
        <f t="shared" si="36"/>
        <v>PI.PA.PU.050704.01</v>
      </c>
      <c r="N298" s="39"/>
      <c r="O298" s="39" t="str">
        <f t="shared" si="37"/>
        <v>PH.PA.PU.050704.01</v>
      </c>
      <c r="Q298" s="39" t="str">
        <f t="shared" si="38"/>
        <v>CL.PA.PU.050704.01</v>
      </c>
      <c r="R298" s="39"/>
      <c r="S298" s="39" t="str">
        <f t="shared" si="39"/>
        <v>DR.PA.PU.050704.01</v>
      </c>
      <c r="T298" s="39"/>
      <c r="U298" s="60" t="str">
        <f t="shared" si="32"/>
        <v>IM.PA.PU.050704.01</v>
      </c>
      <c r="V298" s="59"/>
      <c r="W298" s="60" t="str">
        <f t="shared" si="33"/>
        <v>GE.PA.PU.050704.01</v>
      </c>
    </row>
    <row r="299" spans="1:23" s="35" customFormat="1" ht="14" customHeight="1">
      <c r="A299" s="35" t="s">
        <v>2034</v>
      </c>
      <c r="C299" s="38" t="s">
        <v>2065</v>
      </c>
      <c r="E299" s="38" t="s">
        <v>2376</v>
      </c>
      <c r="F299" s="35" t="s">
        <v>1027</v>
      </c>
      <c r="G299" s="35" t="s">
        <v>637</v>
      </c>
      <c r="H299" s="38" t="s">
        <v>2065</v>
      </c>
      <c r="J299" s="39" t="str">
        <f t="shared" si="34"/>
        <v>PA.PU.050705</v>
      </c>
      <c r="K299" s="38" t="s">
        <v>2212</v>
      </c>
      <c r="L299" s="35" t="str">
        <f t="shared" si="35"/>
        <v>Posterior right</v>
      </c>
      <c r="M299" s="39" t="str">
        <f t="shared" si="36"/>
        <v>PI.PA.PU.050705.01</v>
      </c>
      <c r="N299" s="39"/>
      <c r="O299" s="39" t="str">
        <f t="shared" si="37"/>
        <v>PH.PA.PU.050705.01</v>
      </c>
      <c r="Q299" s="39" t="str">
        <f t="shared" si="38"/>
        <v>CL.PA.PU.050705.01</v>
      </c>
      <c r="R299" s="39"/>
      <c r="S299" s="39" t="str">
        <f t="shared" si="39"/>
        <v>DR.PA.PU.050705.01</v>
      </c>
      <c r="T299" s="39"/>
      <c r="U299" s="60" t="str">
        <f t="shared" si="32"/>
        <v>IM.PA.PU.050705.01</v>
      </c>
      <c r="V299" s="59"/>
      <c r="W299" s="60" t="str">
        <f t="shared" si="33"/>
        <v>GE.PA.PU.050705.01</v>
      </c>
    </row>
    <row r="300" spans="1:23" s="35" customFormat="1" ht="14" customHeight="1">
      <c r="A300" s="35" t="s">
        <v>2034</v>
      </c>
      <c r="C300" s="38" t="s">
        <v>2065</v>
      </c>
      <c r="D300" s="35" t="s">
        <v>2470</v>
      </c>
      <c r="E300" s="38" t="s">
        <v>2378</v>
      </c>
      <c r="F300" s="35" t="s">
        <v>1194</v>
      </c>
      <c r="G300" s="35" t="s">
        <v>2472</v>
      </c>
      <c r="H300" s="38" t="s">
        <v>2212</v>
      </c>
      <c r="J300" s="39" t="str">
        <f t="shared" si="34"/>
        <v>PA.PU.050801</v>
      </c>
      <c r="K300" s="38" t="s">
        <v>2212</v>
      </c>
      <c r="L300" s="35" t="str">
        <f t="shared" si="35"/>
        <v>No redness, pain or swelling</v>
      </c>
      <c r="M300" s="39" t="str">
        <f t="shared" si="36"/>
        <v>PI.PA.PU.050801.01</v>
      </c>
      <c r="N300" s="39"/>
      <c r="O300" s="39" t="str">
        <f t="shared" si="37"/>
        <v>PH.PA.PU.050801.01</v>
      </c>
      <c r="Q300" s="39" t="str">
        <f t="shared" si="38"/>
        <v>CL.PA.PU.050801.01</v>
      </c>
      <c r="R300" s="39"/>
      <c r="S300" s="39" t="str">
        <f t="shared" si="39"/>
        <v>DR.PA.PU.050801.01</v>
      </c>
      <c r="T300" s="39"/>
      <c r="U300" s="60" t="str">
        <f t="shared" si="32"/>
        <v>IM.PA.PU.050801.01</v>
      </c>
      <c r="V300" s="59"/>
      <c r="W300" s="60" t="str">
        <f t="shared" si="33"/>
        <v>GE.PA.PU.050801.01</v>
      </c>
    </row>
    <row r="301" spans="1:23" s="35" customFormat="1" ht="14" customHeight="1">
      <c r="A301" s="35" t="s">
        <v>2034</v>
      </c>
      <c r="C301" s="38" t="s">
        <v>2065</v>
      </c>
      <c r="E301" s="38" t="s">
        <v>2378</v>
      </c>
      <c r="F301" s="35" t="s">
        <v>1194</v>
      </c>
      <c r="G301" s="35" t="s">
        <v>2473</v>
      </c>
      <c r="H301" s="38" t="s">
        <v>2217</v>
      </c>
      <c r="J301" s="39" t="str">
        <f t="shared" si="34"/>
        <v>PA.PU.050802</v>
      </c>
      <c r="K301" s="38" t="s">
        <v>2212</v>
      </c>
      <c r="L301" s="35" t="str">
        <f t="shared" si="35"/>
        <v>Erythema</v>
      </c>
      <c r="M301" s="39" t="str">
        <f t="shared" si="36"/>
        <v>PI.PA.PU.050802.01</v>
      </c>
      <c r="N301" s="39"/>
      <c r="O301" s="39" t="str">
        <f t="shared" si="37"/>
        <v>PH.PA.PU.050802.01</v>
      </c>
      <c r="Q301" s="39" t="str">
        <f t="shared" si="38"/>
        <v>CL.PA.PU.050802.01</v>
      </c>
      <c r="R301" s="39"/>
      <c r="S301" s="39" t="str">
        <f t="shared" si="39"/>
        <v>DR.PA.PU.050802.01</v>
      </c>
      <c r="T301" s="39"/>
      <c r="U301" s="60" t="str">
        <f t="shared" si="32"/>
        <v>IM.PA.PU.050802.01</v>
      </c>
      <c r="V301" s="59"/>
      <c r="W301" s="60" t="str">
        <f t="shared" si="33"/>
        <v>GE.PA.PU.050802.01</v>
      </c>
    </row>
    <row r="302" spans="1:23" s="35" customFormat="1" ht="14" customHeight="1">
      <c r="A302" s="35" t="s">
        <v>2034</v>
      </c>
      <c r="C302" s="38" t="s">
        <v>2065</v>
      </c>
      <c r="E302" s="38" t="s">
        <v>2378</v>
      </c>
      <c r="F302" s="35" t="s">
        <v>1194</v>
      </c>
      <c r="G302" s="35" t="s">
        <v>2689</v>
      </c>
      <c r="H302" s="38" t="s">
        <v>2219</v>
      </c>
      <c r="J302" s="39" t="str">
        <f t="shared" si="34"/>
        <v>PA.PU.050803</v>
      </c>
      <c r="K302" s="38" t="s">
        <v>2212</v>
      </c>
      <c r="L302" s="35" t="str">
        <f t="shared" si="35"/>
        <v>Hematoma</v>
      </c>
      <c r="M302" s="39" t="str">
        <f t="shared" si="36"/>
        <v>PI.PA.PU.050803.01</v>
      </c>
      <c r="N302" s="39"/>
      <c r="O302" s="39" t="str">
        <f t="shared" si="37"/>
        <v>PH.PA.PU.050803.01</v>
      </c>
      <c r="Q302" s="39" t="str">
        <f t="shared" si="38"/>
        <v>CL.PA.PU.050803.01</v>
      </c>
      <c r="R302" s="39"/>
      <c r="S302" s="39" t="str">
        <f t="shared" si="39"/>
        <v>DR.PA.PU.050803.01</v>
      </c>
      <c r="T302" s="39"/>
      <c r="U302" s="60" t="str">
        <f t="shared" si="32"/>
        <v>IM.PA.PU.050803.01</v>
      </c>
      <c r="V302" s="59"/>
      <c r="W302" s="60" t="str">
        <f t="shared" si="33"/>
        <v>GE.PA.PU.050803.01</v>
      </c>
    </row>
    <row r="303" spans="1:23" s="35" customFormat="1" ht="14" customHeight="1">
      <c r="A303" s="35" t="s">
        <v>2034</v>
      </c>
      <c r="C303" s="38" t="s">
        <v>2065</v>
      </c>
      <c r="E303" s="38" t="s">
        <v>2378</v>
      </c>
      <c r="F303" s="35" t="s">
        <v>1194</v>
      </c>
      <c r="G303" s="35" t="s">
        <v>2475</v>
      </c>
      <c r="H303" s="38" t="s">
        <v>2063</v>
      </c>
      <c r="J303" s="39" t="str">
        <f t="shared" si="34"/>
        <v>PA.PU.050804</v>
      </c>
      <c r="K303" s="38" t="s">
        <v>2212</v>
      </c>
      <c r="L303" s="35" t="str">
        <f t="shared" si="35"/>
        <v>Tenderness</v>
      </c>
      <c r="M303" s="39" t="str">
        <f t="shared" si="36"/>
        <v>PI.PA.PU.050804.01</v>
      </c>
      <c r="N303" s="39"/>
      <c r="O303" s="39" t="str">
        <f t="shared" si="37"/>
        <v>PH.PA.PU.050804.01</v>
      </c>
      <c r="Q303" s="39" t="str">
        <f t="shared" si="38"/>
        <v>CL.PA.PU.050804.01</v>
      </c>
      <c r="R303" s="39"/>
      <c r="S303" s="39" t="str">
        <f t="shared" si="39"/>
        <v>DR.PA.PU.050804.01</v>
      </c>
      <c r="T303" s="39"/>
      <c r="U303" s="60" t="str">
        <f t="shared" si="32"/>
        <v>IM.PA.PU.050804.01</v>
      </c>
      <c r="V303" s="59"/>
      <c r="W303" s="60" t="str">
        <f t="shared" si="33"/>
        <v>GE.PA.PU.050804.01</v>
      </c>
    </row>
    <row r="304" spans="1:23" s="35" customFormat="1" ht="14" customHeight="1">
      <c r="A304" s="35" t="s">
        <v>2034</v>
      </c>
      <c r="C304" s="38" t="s">
        <v>2065</v>
      </c>
      <c r="D304" s="35" t="s">
        <v>2215</v>
      </c>
      <c r="E304" s="38" t="s">
        <v>2378</v>
      </c>
      <c r="F304" s="35" t="s">
        <v>1194</v>
      </c>
      <c r="G304" s="35" t="s">
        <v>2476</v>
      </c>
      <c r="H304" s="38" t="s">
        <v>2065</v>
      </c>
      <c r="J304" s="39" t="str">
        <f t="shared" si="34"/>
        <v>PA.PU.050805</v>
      </c>
      <c r="K304" s="38" t="s">
        <v>2212</v>
      </c>
      <c r="L304" s="35" t="str">
        <f t="shared" si="35"/>
        <v>Swelling</v>
      </c>
      <c r="M304" s="39" t="str">
        <f t="shared" si="36"/>
        <v>PI.PA.PU.050805.01</v>
      </c>
      <c r="N304" s="39"/>
      <c r="O304" s="39" t="str">
        <f t="shared" si="37"/>
        <v>PH.PA.PU.050805.01</v>
      </c>
      <c r="Q304" s="39" t="str">
        <f t="shared" si="38"/>
        <v>CL.PA.PU.050805.01</v>
      </c>
      <c r="R304" s="39"/>
      <c r="S304" s="39" t="str">
        <f t="shared" si="39"/>
        <v>DR.PA.PU.050805.01</v>
      </c>
      <c r="T304" s="39"/>
      <c r="U304" s="60" t="str">
        <f t="shared" si="32"/>
        <v>IM.PA.PU.050805.01</v>
      </c>
      <c r="V304" s="59"/>
      <c r="W304" s="60" t="str">
        <f t="shared" si="33"/>
        <v>GE.PA.PU.050805.01</v>
      </c>
    </row>
    <row r="305" spans="1:31" s="35" customFormat="1" ht="14" customHeight="1">
      <c r="A305" s="35" t="s">
        <v>2034</v>
      </c>
      <c r="C305" s="38" t="s">
        <v>2065</v>
      </c>
      <c r="E305" s="38" t="s">
        <v>2378</v>
      </c>
      <c r="F305" s="35" t="s">
        <v>1194</v>
      </c>
      <c r="G305" s="35" t="s">
        <v>2477</v>
      </c>
      <c r="H305" s="38" t="s">
        <v>2222</v>
      </c>
      <c r="J305" s="39" t="str">
        <f t="shared" si="34"/>
        <v>PA.PU.050806</v>
      </c>
      <c r="K305" s="38" t="s">
        <v>2212</v>
      </c>
      <c r="L305" s="35" t="str">
        <f t="shared" si="35"/>
        <v>Warmth</v>
      </c>
      <c r="M305" s="39" t="str">
        <f t="shared" si="36"/>
        <v>PI.PA.PU.050806.01</v>
      </c>
      <c r="N305" s="39"/>
      <c r="O305" s="39" t="str">
        <f t="shared" si="37"/>
        <v>PH.PA.PU.050806.01</v>
      </c>
      <c r="Q305" s="39" t="str">
        <f t="shared" si="38"/>
        <v>CL.PA.PU.050806.01</v>
      </c>
      <c r="R305" s="39"/>
      <c r="S305" s="39" t="str">
        <f t="shared" si="39"/>
        <v>DR.PA.PU.050806.01</v>
      </c>
      <c r="T305" s="39"/>
      <c r="U305" s="60" t="str">
        <f t="shared" si="32"/>
        <v>IM.PA.PU.050806.01</v>
      </c>
      <c r="V305" s="59"/>
      <c r="W305" s="60" t="str">
        <f t="shared" si="33"/>
        <v>GE.PA.PU.050806.01</v>
      </c>
    </row>
    <row r="306" spans="1:31" s="35" customFormat="1" ht="14" customHeight="1">
      <c r="A306" s="35" t="s">
        <v>2034</v>
      </c>
      <c r="C306" s="38" t="s">
        <v>2065</v>
      </c>
      <c r="E306" s="38" t="s">
        <v>2378</v>
      </c>
      <c r="F306" s="35" t="s">
        <v>1194</v>
      </c>
      <c r="G306" s="35" t="s">
        <v>2688</v>
      </c>
      <c r="H306" s="38" t="s">
        <v>2376</v>
      </c>
      <c r="J306" s="39" t="str">
        <f t="shared" si="34"/>
        <v>PA.PU.050807</v>
      </c>
      <c r="K306" s="38" t="s">
        <v>2212</v>
      </c>
      <c r="L306" s="35" t="str">
        <f t="shared" si="35"/>
        <v>Bleeding</v>
      </c>
      <c r="M306" s="39" t="str">
        <f t="shared" si="36"/>
        <v>PI.PA.PU.050807.01</v>
      </c>
      <c r="N306" s="39"/>
      <c r="O306" s="39" t="str">
        <f t="shared" si="37"/>
        <v>PH.PA.PU.050807.01</v>
      </c>
      <c r="Q306" s="39" t="str">
        <f t="shared" si="38"/>
        <v>CL.PA.PU.050807.01</v>
      </c>
      <c r="R306" s="39"/>
      <c r="S306" s="39" t="str">
        <f t="shared" si="39"/>
        <v>DR.PA.PU.050807.01</v>
      </c>
      <c r="T306" s="39"/>
      <c r="U306" s="60" t="str">
        <f t="shared" si="32"/>
        <v>IM.PA.PU.050807.01</v>
      </c>
      <c r="V306" s="59"/>
      <c r="W306" s="60" t="str">
        <f t="shared" si="33"/>
        <v>GE.PA.PU.050807.01</v>
      </c>
    </row>
    <row r="307" spans="1:31" s="35" customFormat="1" ht="14" customHeight="1">
      <c r="A307" s="35" t="s">
        <v>2034</v>
      </c>
      <c r="C307" s="38" t="s">
        <v>2065</v>
      </c>
      <c r="E307" s="38" t="s">
        <v>2378</v>
      </c>
      <c r="F307" s="35" t="s">
        <v>1194</v>
      </c>
      <c r="G307" s="35" t="s">
        <v>861</v>
      </c>
      <c r="H307" s="38" t="s">
        <v>2378</v>
      </c>
      <c r="J307" s="39" t="str">
        <f t="shared" si="34"/>
        <v>PA.PU.050808</v>
      </c>
      <c r="K307" s="38" t="s">
        <v>2212</v>
      </c>
      <c r="L307" s="35" t="str">
        <f t="shared" si="35"/>
        <v>Unable to assess due to dressing</v>
      </c>
      <c r="M307" s="39" t="str">
        <f t="shared" si="36"/>
        <v>PI.PA.PU.050808.01</v>
      </c>
      <c r="N307" s="39"/>
      <c r="O307" s="39" t="str">
        <f t="shared" si="37"/>
        <v>PH.PA.PU.050808.01</v>
      </c>
      <c r="Q307" s="39" t="str">
        <f t="shared" si="38"/>
        <v>CL.PA.PU.050808.01</v>
      </c>
      <c r="R307" s="39"/>
      <c r="S307" s="39" t="str">
        <f t="shared" si="39"/>
        <v>DR.PA.PU.050808.01</v>
      </c>
      <c r="T307" s="39"/>
      <c r="U307" s="60" t="str">
        <f t="shared" si="32"/>
        <v>IM.PA.PU.050808.01</v>
      </c>
      <c r="V307" s="59"/>
      <c r="W307" s="60" t="str">
        <f t="shared" si="33"/>
        <v>GE.PA.PU.050808.01</v>
      </c>
    </row>
    <row r="308" spans="1:31" s="35" customFormat="1" ht="14" customHeight="1">
      <c r="A308" s="35" t="s">
        <v>2034</v>
      </c>
      <c r="C308" s="38" t="s">
        <v>2065</v>
      </c>
      <c r="D308" s="35" t="s">
        <v>4562</v>
      </c>
      <c r="E308" s="38" t="s">
        <v>2380</v>
      </c>
      <c r="F308" s="35" t="s">
        <v>1028</v>
      </c>
      <c r="G308" s="35" t="s">
        <v>1791</v>
      </c>
      <c r="H308" s="38" t="s">
        <v>2212</v>
      </c>
      <c r="J308" s="39" t="str">
        <f t="shared" si="34"/>
        <v>PA.PU.050901</v>
      </c>
      <c r="K308" s="38" t="s">
        <v>2212</v>
      </c>
      <c r="L308" s="35" t="str">
        <f t="shared" si="35"/>
        <v>Bloody</v>
      </c>
      <c r="M308" s="39" t="str">
        <f t="shared" si="36"/>
        <v>PI.PA.PU.050901.01</v>
      </c>
      <c r="N308" s="39"/>
      <c r="O308" s="39" t="str">
        <f t="shared" si="37"/>
        <v>PH.PA.PU.050901.01</v>
      </c>
      <c r="Q308" s="39" t="str">
        <f t="shared" si="38"/>
        <v>CL.PA.PU.050901.01</v>
      </c>
      <c r="R308" s="39"/>
      <c r="S308" s="39" t="str">
        <f t="shared" si="39"/>
        <v>DR.PA.PU.050901.01</v>
      </c>
      <c r="T308" s="39"/>
      <c r="U308" s="60" t="str">
        <f t="shared" si="32"/>
        <v>IM.PA.PU.050901.01</v>
      </c>
      <c r="V308" s="59"/>
      <c r="W308" s="60" t="str">
        <f t="shared" si="33"/>
        <v>GE.PA.PU.050901.01</v>
      </c>
    </row>
    <row r="309" spans="1:31" s="35" customFormat="1" ht="14" customHeight="1">
      <c r="A309" s="35" t="s">
        <v>2034</v>
      </c>
      <c r="C309" s="38" t="s">
        <v>2065</v>
      </c>
      <c r="E309" s="38" t="s">
        <v>2380</v>
      </c>
      <c r="F309" s="35" t="s">
        <v>1028</v>
      </c>
      <c r="G309" s="35" t="s">
        <v>1792</v>
      </c>
      <c r="H309" s="38" t="s">
        <v>2217</v>
      </c>
      <c r="J309" s="39" t="str">
        <f t="shared" si="34"/>
        <v>PA.PU.050902</v>
      </c>
      <c r="K309" s="38" t="s">
        <v>2212</v>
      </c>
      <c r="L309" s="35" t="str">
        <f t="shared" si="35"/>
        <v>Serous</v>
      </c>
      <c r="M309" s="39" t="str">
        <f t="shared" si="36"/>
        <v>PI.PA.PU.050902.01</v>
      </c>
      <c r="N309" s="39"/>
      <c r="O309" s="39" t="str">
        <f t="shared" si="37"/>
        <v>PH.PA.PU.050902.01</v>
      </c>
      <c r="Q309" s="39" t="str">
        <f t="shared" si="38"/>
        <v>CL.PA.PU.050902.01</v>
      </c>
      <c r="R309" s="39"/>
      <c r="S309" s="39" t="str">
        <f t="shared" si="39"/>
        <v>DR.PA.PU.050902.01</v>
      </c>
      <c r="T309" s="39"/>
      <c r="U309" s="60" t="str">
        <f t="shared" si="32"/>
        <v>IM.PA.PU.050902.01</v>
      </c>
      <c r="V309" s="59"/>
      <c r="W309" s="60" t="str">
        <f t="shared" si="33"/>
        <v>GE.PA.PU.050902.01</v>
      </c>
    </row>
    <row r="310" spans="1:31" s="35" customFormat="1" ht="14" customHeight="1">
      <c r="A310" s="35" t="s">
        <v>2034</v>
      </c>
      <c r="C310" s="38" t="s">
        <v>2065</v>
      </c>
      <c r="E310" s="38" t="s">
        <v>2380</v>
      </c>
      <c r="F310" s="35" t="s">
        <v>1028</v>
      </c>
      <c r="G310" s="35" t="s">
        <v>1793</v>
      </c>
      <c r="H310" s="38" t="s">
        <v>2219</v>
      </c>
      <c r="J310" s="39" t="str">
        <f t="shared" si="34"/>
        <v>PA.PU.050903</v>
      </c>
      <c r="K310" s="38" t="s">
        <v>2212</v>
      </c>
      <c r="L310" s="35" t="str">
        <f t="shared" si="35"/>
        <v>Serosanguinous</v>
      </c>
      <c r="M310" s="39" t="str">
        <f t="shared" si="36"/>
        <v>PI.PA.PU.050903.01</v>
      </c>
      <c r="N310" s="39"/>
      <c r="O310" s="39" t="str">
        <f t="shared" si="37"/>
        <v>PH.PA.PU.050903.01</v>
      </c>
      <c r="Q310" s="39" t="str">
        <f t="shared" si="38"/>
        <v>CL.PA.PU.050903.01</v>
      </c>
      <c r="R310" s="39"/>
      <c r="S310" s="39" t="str">
        <f t="shared" si="39"/>
        <v>DR.PA.PU.050903.01</v>
      </c>
      <c r="T310" s="39"/>
      <c r="U310" s="60" t="str">
        <f t="shared" si="32"/>
        <v>IM.PA.PU.050903.01</v>
      </c>
      <c r="V310" s="59"/>
      <c r="W310" s="60" t="str">
        <f t="shared" si="33"/>
        <v>GE.PA.PU.050903.01</v>
      </c>
    </row>
    <row r="311" spans="1:31" s="35" customFormat="1" ht="14" customHeight="1">
      <c r="A311" s="35" t="s">
        <v>2034</v>
      </c>
      <c r="C311" s="38" t="s">
        <v>2065</v>
      </c>
      <c r="E311" s="38" t="s">
        <v>2380</v>
      </c>
      <c r="F311" s="35" t="s">
        <v>1028</v>
      </c>
      <c r="G311" s="35" t="s">
        <v>1794</v>
      </c>
      <c r="H311" s="38" t="s">
        <v>2063</v>
      </c>
      <c r="J311" s="39" t="str">
        <f t="shared" si="34"/>
        <v>PA.PU.050904</v>
      </c>
      <c r="K311" s="38" t="s">
        <v>2212</v>
      </c>
      <c r="L311" s="35" t="str">
        <f t="shared" si="35"/>
        <v>Purulent</v>
      </c>
      <c r="M311" s="39" t="str">
        <f t="shared" si="36"/>
        <v>PI.PA.PU.050904.01</v>
      </c>
      <c r="N311" s="39"/>
      <c r="O311" s="39" t="str">
        <f t="shared" si="37"/>
        <v>PH.PA.PU.050904.01</v>
      </c>
      <c r="Q311" s="39" t="str">
        <f t="shared" si="38"/>
        <v>CL.PA.PU.050904.01</v>
      </c>
      <c r="R311" s="39"/>
      <c r="S311" s="39" t="str">
        <f t="shared" si="39"/>
        <v>DR.PA.PU.050904.01</v>
      </c>
      <c r="T311" s="39"/>
      <c r="U311" s="60" t="str">
        <f t="shared" si="32"/>
        <v>IM.PA.PU.050904.01</v>
      </c>
      <c r="V311" s="59"/>
      <c r="W311" s="60" t="str">
        <f t="shared" si="33"/>
        <v>GE.PA.PU.050904.01</v>
      </c>
    </row>
    <row r="312" spans="1:31" s="35" customFormat="1" ht="14" customHeight="1">
      <c r="A312" s="35" t="s">
        <v>2034</v>
      </c>
      <c r="C312" s="38" t="s">
        <v>2065</v>
      </c>
      <c r="E312" s="38" t="s">
        <v>2380</v>
      </c>
      <c r="F312" s="35" t="s">
        <v>1028</v>
      </c>
      <c r="G312" s="35" t="s">
        <v>4560</v>
      </c>
      <c r="H312" s="38" t="s">
        <v>4265</v>
      </c>
      <c r="J312" s="39" t="str">
        <f t="shared" si="34"/>
        <v>PA.PU.050905</v>
      </c>
      <c r="K312" s="38" t="s">
        <v>3298</v>
      </c>
      <c r="L312" s="35" t="str">
        <f t="shared" si="35"/>
        <v>No discharge</v>
      </c>
      <c r="M312" s="39" t="str">
        <f t="shared" si="36"/>
        <v>PI.PA.PU.050905.01</v>
      </c>
      <c r="N312" s="39"/>
      <c r="O312" s="39" t="str">
        <f t="shared" si="37"/>
        <v>PH.PA.PU.050905.01</v>
      </c>
      <c r="Q312" s="39" t="str">
        <f t="shared" si="38"/>
        <v>CL.PA.PU.050905.01</v>
      </c>
      <c r="R312" s="39"/>
      <c r="S312" s="39" t="str">
        <f t="shared" si="39"/>
        <v>DR.PA.PU.050905.01</v>
      </c>
      <c r="T312" s="39"/>
      <c r="U312" s="60" t="str">
        <f t="shared" si="32"/>
        <v>IM.PA.PU.050905.01</v>
      </c>
      <c r="V312" s="59"/>
      <c r="W312" s="60" t="str">
        <f t="shared" si="33"/>
        <v>GE.PA.PU.050905.01</v>
      </c>
      <c r="AD312" s="35" t="s">
        <v>3326</v>
      </c>
      <c r="AE312" s="35">
        <v>1317</v>
      </c>
    </row>
    <row r="313" spans="1:31" s="35" customFormat="1" ht="14" customHeight="1">
      <c r="A313" s="35" t="s">
        <v>2034</v>
      </c>
      <c r="C313" s="38" t="s">
        <v>2065</v>
      </c>
      <c r="D313" s="35" t="s">
        <v>1435</v>
      </c>
      <c r="E313" s="38" t="s">
        <v>2124</v>
      </c>
      <c r="F313" s="35" t="s">
        <v>1029</v>
      </c>
      <c r="G313" s="35" t="s">
        <v>2117</v>
      </c>
      <c r="H313" s="38" t="s">
        <v>2212</v>
      </c>
      <c r="J313" s="39" t="str">
        <f t="shared" si="34"/>
        <v>PA.PU.051001</v>
      </c>
      <c r="K313" s="38" t="s">
        <v>2212</v>
      </c>
      <c r="L313" s="35" t="str">
        <f t="shared" si="35"/>
        <v>None</v>
      </c>
      <c r="M313" s="39" t="str">
        <f t="shared" si="36"/>
        <v>PI.PA.PU.051001.01</v>
      </c>
      <c r="N313" s="39"/>
      <c r="O313" s="39" t="str">
        <f t="shared" si="37"/>
        <v>PH.PA.PU.051001.01</v>
      </c>
      <c r="Q313" s="39" t="str">
        <f t="shared" si="38"/>
        <v>CL.PA.PU.051001.01</v>
      </c>
      <c r="R313" s="39"/>
      <c r="S313" s="39" t="str">
        <f t="shared" si="39"/>
        <v>DR.PA.PU.051001.01</v>
      </c>
      <c r="T313" s="39"/>
      <c r="U313" s="60" t="str">
        <f t="shared" si="32"/>
        <v>IM.PA.PU.051001.01</v>
      </c>
      <c r="V313" s="59"/>
      <c r="W313" s="60" t="str">
        <f t="shared" si="33"/>
        <v>GE.PA.PU.051001.01</v>
      </c>
    </row>
    <row r="314" spans="1:31" s="35" customFormat="1" ht="14" customHeight="1">
      <c r="A314" s="35" t="s">
        <v>2034</v>
      </c>
      <c r="C314" s="38" t="s">
        <v>2065</v>
      </c>
      <c r="E314" s="38" t="s">
        <v>2124</v>
      </c>
      <c r="F314" s="35" t="s">
        <v>1029</v>
      </c>
      <c r="G314" s="35" t="s">
        <v>1019</v>
      </c>
      <c r="H314" s="38" t="s">
        <v>2217</v>
      </c>
      <c r="J314" s="39" t="str">
        <f t="shared" si="34"/>
        <v>PA.PU.051002</v>
      </c>
      <c r="K314" s="38" t="s">
        <v>2212</v>
      </c>
      <c r="L314" s="35" t="str">
        <f t="shared" si="35"/>
        <v>Neg 10cm</v>
      </c>
      <c r="M314" s="39" t="str">
        <f t="shared" si="36"/>
        <v>PI.PA.PU.051002.01</v>
      </c>
      <c r="N314" s="39"/>
      <c r="O314" s="39" t="str">
        <f t="shared" si="37"/>
        <v>PH.PA.PU.051002.01</v>
      </c>
      <c r="Q314" s="39" t="str">
        <f t="shared" si="38"/>
        <v>CL.PA.PU.051002.01</v>
      </c>
      <c r="R314" s="39"/>
      <c r="S314" s="39" t="str">
        <f t="shared" si="39"/>
        <v>DR.PA.PU.051002.01</v>
      </c>
      <c r="T314" s="39"/>
      <c r="U314" s="60" t="str">
        <f t="shared" si="32"/>
        <v>IM.PA.PU.051002.01</v>
      </c>
      <c r="V314" s="59"/>
      <c r="W314" s="60" t="str">
        <f t="shared" si="33"/>
        <v>GE.PA.PU.051002.01</v>
      </c>
    </row>
    <row r="315" spans="1:31" s="35" customFormat="1" ht="14" customHeight="1">
      <c r="A315" s="35" t="s">
        <v>2034</v>
      </c>
      <c r="C315" s="38" t="s">
        <v>2065</v>
      </c>
      <c r="E315" s="38" t="s">
        <v>2124</v>
      </c>
      <c r="F315" s="35" t="s">
        <v>1029</v>
      </c>
      <c r="G315" s="35" t="s">
        <v>1020</v>
      </c>
      <c r="H315" s="38" t="s">
        <v>2219</v>
      </c>
      <c r="J315" s="39" t="str">
        <f t="shared" si="34"/>
        <v>PA.PU.051003</v>
      </c>
      <c r="K315" s="38" t="s">
        <v>2212</v>
      </c>
      <c r="L315" s="35" t="str">
        <f t="shared" si="35"/>
        <v>Neg 20cm</v>
      </c>
      <c r="M315" s="39" t="str">
        <f t="shared" si="36"/>
        <v>PI.PA.PU.051003.01</v>
      </c>
      <c r="N315" s="39"/>
      <c r="O315" s="39" t="str">
        <f t="shared" si="37"/>
        <v>PH.PA.PU.051003.01</v>
      </c>
      <c r="Q315" s="39" t="str">
        <f t="shared" si="38"/>
        <v>CL.PA.PU.051003.01</v>
      </c>
      <c r="R315" s="39"/>
      <c r="S315" s="39" t="str">
        <f t="shared" si="39"/>
        <v>DR.PA.PU.051003.01</v>
      </c>
      <c r="T315" s="39"/>
      <c r="U315" s="60" t="str">
        <f t="shared" si="32"/>
        <v>IM.PA.PU.051003.01</v>
      </c>
      <c r="V315" s="59"/>
      <c r="W315" s="60" t="str">
        <f t="shared" si="33"/>
        <v>GE.PA.PU.051003.01</v>
      </c>
    </row>
    <row r="316" spans="1:31" s="35" customFormat="1" ht="14" customHeight="1">
      <c r="A316" s="35" t="s">
        <v>2034</v>
      </c>
      <c r="C316" s="38" t="s">
        <v>2065</v>
      </c>
      <c r="E316" s="38" t="s">
        <v>2124</v>
      </c>
      <c r="F316" s="35" t="s">
        <v>1029</v>
      </c>
      <c r="G316" s="35" t="s">
        <v>1021</v>
      </c>
      <c r="H316" s="38" t="s">
        <v>2063</v>
      </c>
      <c r="J316" s="39" t="str">
        <f t="shared" si="34"/>
        <v>PA.PU.051004</v>
      </c>
      <c r="K316" s="38" t="s">
        <v>2212</v>
      </c>
      <c r="L316" s="35" t="str">
        <f t="shared" si="35"/>
        <v>Neg 30 cm</v>
      </c>
      <c r="M316" s="39" t="str">
        <f t="shared" si="36"/>
        <v>PI.PA.PU.051004.01</v>
      </c>
      <c r="N316" s="39"/>
      <c r="O316" s="39" t="str">
        <f t="shared" si="37"/>
        <v>PH.PA.PU.051004.01</v>
      </c>
      <c r="Q316" s="39" t="str">
        <f t="shared" si="38"/>
        <v>CL.PA.PU.051004.01</v>
      </c>
      <c r="R316" s="39"/>
      <c r="S316" s="39" t="str">
        <f t="shared" si="39"/>
        <v>DR.PA.PU.051004.01</v>
      </c>
      <c r="T316" s="39"/>
      <c r="U316" s="60" t="str">
        <f t="shared" si="32"/>
        <v>IM.PA.PU.051004.01</v>
      </c>
      <c r="V316" s="59"/>
      <c r="W316" s="60" t="str">
        <f t="shared" si="33"/>
        <v>GE.PA.PU.051004.01</v>
      </c>
    </row>
    <row r="317" spans="1:31" s="35" customFormat="1" ht="14" customHeight="1">
      <c r="A317" s="35" t="s">
        <v>2034</v>
      </c>
      <c r="C317" s="38" t="s">
        <v>2065</v>
      </c>
      <c r="E317" s="38" t="s">
        <v>2124</v>
      </c>
      <c r="F317" s="35" t="s">
        <v>1029</v>
      </c>
      <c r="G317" s="35" t="s">
        <v>1022</v>
      </c>
      <c r="H317" s="38" t="s">
        <v>2065</v>
      </c>
      <c r="J317" s="39" t="str">
        <f t="shared" si="34"/>
        <v>PA.PU.051005</v>
      </c>
      <c r="K317" s="38" t="s">
        <v>2212</v>
      </c>
      <c r="L317" s="35" t="str">
        <f t="shared" si="35"/>
        <v>Neg 40 cm</v>
      </c>
      <c r="M317" s="39" t="str">
        <f t="shared" si="36"/>
        <v>PI.PA.PU.051005.01</v>
      </c>
      <c r="N317" s="39"/>
      <c r="O317" s="39" t="str">
        <f t="shared" si="37"/>
        <v>PH.PA.PU.051005.01</v>
      </c>
      <c r="Q317" s="39" t="str">
        <f t="shared" si="38"/>
        <v>CL.PA.PU.051005.01</v>
      </c>
      <c r="R317" s="39"/>
      <c r="S317" s="39" t="str">
        <f t="shared" si="39"/>
        <v>DR.PA.PU.051005.01</v>
      </c>
      <c r="T317" s="39"/>
      <c r="U317" s="60" t="str">
        <f t="shared" si="32"/>
        <v>IM.PA.PU.051005.01</v>
      </c>
      <c r="V317" s="59"/>
      <c r="W317" s="60" t="str">
        <f t="shared" si="33"/>
        <v>GE.PA.PU.051005.01</v>
      </c>
    </row>
    <row r="318" spans="1:31" s="35" customFormat="1" ht="14" customHeight="1">
      <c r="A318" s="35" t="s">
        <v>2034</v>
      </c>
      <c r="C318" s="38" t="s">
        <v>2065</v>
      </c>
      <c r="E318" s="38" t="s">
        <v>2124</v>
      </c>
      <c r="F318" s="35" t="s">
        <v>1029</v>
      </c>
      <c r="G318" s="35" t="s">
        <v>1023</v>
      </c>
      <c r="H318" s="38" t="s">
        <v>2222</v>
      </c>
      <c r="J318" s="39" t="str">
        <f t="shared" si="34"/>
        <v>PA.PU.051006</v>
      </c>
      <c r="K318" s="38" t="s">
        <v>2212</v>
      </c>
      <c r="L318" s="35" t="str">
        <f t="shared" si="35"/>
        <v>Waterseal</v>
      </c>
      <c r="M318" s="39" t="str">
        <f t="shared" si="36"/>
        <v>PI.PA.PU.051006.01</v>
      </c>
      <c r="N318" s="39"/>
      <c r="O318" s="39" t="str">
        <f t="shared" si="37"/>
        <v>PH.PA.PU.051006.01</v>
      </c>
      <c r="Q318" s="39" t="str">
        <f t="shared" si="38"/>
        <v>CL.PA.PU.051006.01</v>
      </c>
      <c r="R318" s="39"/>
      <c r="S318" s="39" t="str">
        <f t="shared" si="39"/>
        <v>DR.PA.PU.051006.01</v>
      </c>
      <c r="T318" s="39"/>
      <c r="U318" s="60" t="str">
        <f t="shared" si="32"/>
        <v>IM.PA.PU.051006.01</v>
      </c>
      <c r="V318" s="59"/>
      <c r="W318" s="60" t="str">
        <f t="shared" si="33"/>
        <v>GE.PA.PU.051006.01</v>
      </c>
    </row>
    <row r="319" spans="1:31" s="35" customFormat="1" ht="14" customHeight="1">
      <c r="A319" s="35" t="s">
        <v>2034</v>
      </c>
      <c r="C319" s="38" t="s">
        <v>2065</v>
      </c>
      <c r="E319" s="38" t="s">
        <v>2124</v>
      </c>
      <c r="F319" s="35" t="s">
        <v>1015</v>
      </c>
      <c r="G319" s="35" t="s">
        <v>4561</v>
      </c>
      <c r="H319" s="38" t="s">
        <v>2376</v>
      </c>
      <c r="J319" s="39" t="str">
        <f t="shared" si="34"/>
        <v>PA.PU.051007</v>
      </c>
      <c r="K319" s="38"/>
      <c r="L319" s="35" t="str">
        <f t="shared" si="35"/>
        <v>Dryseal</v>
      </c>
      <c r="M319" s="39" t="str">
        <f t="shared" si="36"/>
        <v>PI.PA.PU.051007.</v>
      </c>
      <c r="N319" s="39"/>
      <c r="O319" s="39" t="str">
        <f t="shared" si="37"/>
        <v>PH.PA.PU.051007.</v>
      </c>
      <c r="Q319" s="39" t="str">
        <f t="shared" si="38"/>
        <v>CL.PA.PU.051007.</v>
      </c>
      <c r="R319" s="39"/>
      <c r="S319" s="39" t="str">
        <f t="shared" si="39"/>
        <v>DR.PA.PU.051007.</v>
      </c>
      <c r="T319" s="39"/>
      <c r="U319" s="60" t="str">
        <f t="shared" si="32"/>
        <v>IM.PA.PU.051007.</v>
      </c>
      <c r="V319" s="59"/>
      <c r="W319" s="60" t="str">
        <f t="shared" si="33"/>
        <v>GE.PA.PU.051007.</v>
      </c>
    </row>
    <row r="320" spans="1:31" s="35" customFormat="1" ht="14" customHeight="1">
      <c r="A320" s="35" t="s">
        <v>2034</v>
      </c>
      <c r="B320" s="35" t="s">
        <v>1030</v>
      </c>
      <c r="C320" s="38" t="s">
        <v>2222</v>
      </c>
      <c r="D320" s="35" t="s">
        <v>1300</v>
      </c>
      <c r="E320" s="38" t="s">
        <v>2212</v>
      </c>
      <c r="F320" s="35" t="s">
        <v>1031</v>
      </c>
      <c r="G320" s="35" t="s">
        <v>2265</v>
      </c>
      <c r="H320" s="38" t="s">
        <v>2212</v>
      </c>
      <c r="J320" s="39" t="str">
        <f t="shared" si="34"/>
        <v>PA.PU.060101</v>
      </c>
      <c r="K320" s="38" t="s">
        <v>2212</v>
      </c>
      <c r="L320" s="35" t="str">
        <f t="shared" si="35"/>
        <v>No</v>
      </c>
      <c r="M320" s="39" t="str">
        <f t="shared" si="36"/>
        <v>PI.PA.PU.060101.01</v>
      </c>
      <c r="N320" s="39"/>
      <c r="O320" s="39" t="str">
        <f t="shared" si="37"/>
        <v>PH.PA.PU.060101.01</v>
      </c>
      <c r="Q320" s="39" t="str">
        <f t="shared" si="38"/>
        <v>CL.PA.PU.060101.01</v>
      </c>
      <c r="R320" s="39"/>
      <c r="S320" s="39" t="str">
        <f t="shared" si="39"/>
        <v>DR.PA.PU.060101.01</v>
      </c>
      <c r="T320" s="39"/>
      <c r="U320" s="60" t="str">
        <f t="shared" si="32"/>
        <v>IM.PA.PU.060101.01</v>
      </c>
      <c r="V320" s="59"/>
      <c r="W320" s="60" t="str">
        <f t="shared" si="33"/>
        <v>GE.PA.PU.060101.01</v>
      </c>
    </row>
    <row r="321" spans="1:31" s="35" customFormat="1" ht="14" customHeight="1">
      <c r="A321" s="35" t="s">
        <v>2034</v>
      </c>
      <c r="C321" s="38" t="s">
        <v>2222</v>
      </c>
      <c r="E321" s="38" t="s">
        <v>2212</v>
      </c>
      <c r="F321" s="35" t="s">
        <v>1031</v>
      </c>
      <c r="G321" s="35" t="s">
        <v>2264</v>
      </c>
      <c r="H321" s="38" t="s">
        <v>2217</v>
      </c>
      <c r="J321" s="39" t="str">
        <f t="shared" si="34"/>
        <v>PA.PU.060102</v>
      </c>
      <c r="K321" s="38" t="s">
        <v>2212</v>
      </c>
      <c r="L321" s="35" t="str">
        <f t="shared" si="35"/>
        <v>Yes</v>
      </c>
      <c r="M321" s="39" t="str">
        <f t="shared" si="36"/>
        <v>PI.PA.PU.060102.01</v>
      </c>
      <c r="N321" s="39"/>
      <c r="O321" s="39" t="str">
        <f t="shared" si="37"/>
        <v>PH.PA.PU.060102.01</v>
      </c>
      <c r="Q321" s="39" t="str">
        <f t="shared" si="38"/>
        <v>CL.PA.PU.060102.01</v>
      </c>
      <c r="R321" s="39"/>
      <c r="S321" s="39" t="str">
        <f t="shared" si="39"/>
        <v>DR.PA.PU.060102.01</v>
      </c>
      <c r="T321" s="39"/>
      <c r="U321" s="60" t="str">
        <f t="shared" si="32"/>
        <v>IM.PA.PU.060102.01</v>
      </c>
      <c r="V321" s="59"/>
      <c r="W321" s="60" t="str">
        <f t="shared" si="33"/>
        <v>GE.PA.PU.060102.01</v>
      </c>
    </row>
    <row r="322" spans="1:31" s="35" customFormat="1" ht="14" customHeight="1">
      <c r="A322" s="35" t="s">
        <v>2034</v>
      </c>
      <c r="C322" s="38" t="s">
        <v>2222</v>
      </c>
      <c r="E322" s="38" t="s">
        <v>2212</v>
      </c>
      <c r="F322" s="35" t="s">
        <v>1031</v>
      </c>
      <c r="G322" s="35" t="s">
        <v>1854</v>
      </c>
      <c r="H322" s="38" t="s">
        <v>2219</v>
      </c>
      <c r="J322" s="39" t="str">
        <f t="shared" si="34"/>
        <v>PA.PU.060103</v>
      </c>
      <c r="K322" s="38" t="s">
        <v>2212</v>
      </c>
      <c r="L322" s="35" t="str">
        <f t="shared" si="35"/>
        <v>Intermittent</v>
      </c>
      <c r="M322" s="39" t="str">
        <f t="shared" si="36"/>
        <v>PI.PA.PU.060103.01</v>
      </c>
      <c r="N322" s="39"/>
      <c r="O322" s="39" t="str">
        <f t="shared" si="37"/>
        <v>PH.PA.PU.060103.01</v>
      </c>
      <c r="Q322" s="39" t="str">
        <f t="shared" si="38"/>
        <v>CL.PA.PU.060103.01</v>
      </c>
      <c r="R322" s="39"/>
      <c r="S322" s="39" t="str">
        <f t="shared" si="39"/>
        <v>DR.PA.PU.060103.01</v>
      </c>
      <c r="T322" s="39"/>
      <c r="U322" s="60" t="str">
        <f t="shared" si="32"/>
        <v>IM.PA.PU.060103.01</v>
      </c>
      <c r="V322" s="59"/>
      <c r="W322" s="60" t="str">
        <f t="shared" si="33"/>
        <v>GE.PA.PU.060103.01</v>
      </c>
    </row>
    <row r="323" spans="1:31" s="35" customFormat="1" ht="14" customHeight="1">
      <c r="A323" s="35" t="s">
        <v>2034</v>
      </c>
      <c r="C323" s="38" t="s">
        <v>2222</v>
      </c>
      <c r="D323" s="35" t="s">
        <v>1957</v>
      </c>
      <c r="E323" s="38" t="s">
        <v>2217</v>
      </c>
      <c r="F323" s="35" t="s">
        <v>1367</v>
      </c>
      <c r="G323" s="35" t="s">
        <v>1791</v>
      </c>
      <c r="H323" s="38" t="s">
        <v>2212</v>
      </c>
      <c r="J323" s="39" t="str">
        <f t="shared" si="34"/>
        <v>PA.PU.060201</v>
      </c>
      <c r="K323" s="38" t="s">
        <v>2212</v>
      </c>
      <c r="L323" s="35" t="str">
        <f t="shared" si="35"/>
        <v>Bloody</v>
      </c>
      <c r="M323" s="39" t="str">
        <f t="shared" si="36"/>
        <v>PI.PA.PU.060201.01</v>
      </c>
      <c r="N323" s="39"/>
      <c r="O323" s="39" t="str">
        <f t="shared" si="37"/>
        <v>PH.PA.PU.060201.01</v>
      </c>
      <c r="Q323" s="39" t="str">
        <f t="shared" si="38"/>
        <v>CL.PA.PU.060201.01</v>
      </c>
      <c r="R323" s="39"/>
      <c r="S323" s="39" t="str">
        <f t="shared" si="39"/>
        <v>DR.PA.PU.060201.01</v>
      </c>
      <c r="T323" s="39"/>
      <c r="U323" s="60" t="str">
        <f t="shared" ref="U323:U386" si="40">CONCATENATE("IM.",J323, ".",K323)</f>
        <v>IM.PA.PU.060201.01</v>
      </c>
      <c r="V323" s="59"/>
      <c r="W323" s="60" t="str">
        <f t="shared" ref="W323:W386" si="41">CONCATENATE("GE.",J323, ".",K323)</f>
        <v>GE.PA.PU.060201.01</v>
      </c>
    </row>
    <row r="324" spans="1:31" s="35" customFormat="1" ht="14" customHeight="1">
      <c r="A324" s="35" t="s">
        <v>2034</v>
      </c>
      <c r="C324" s="38" t="s">
        <v>2222</v>
      </c>
      <c r="E324" s="38" t="s">
        <v>2217</v>
      </c>
      <c r="F324" s="35" t="s">
        <v>1367</v>
      </c>
      <c r="G324" s="35" t="s">
        <v>1792</v>
      </c>
      <c r="H324" s="38" t="s">
        <v>2217</v>
      </c>
      <c r="J324" s="39" t="str">
        <f t="shared" si="34"/>
        <v>PA.PU.060202</v>
      </c>
      <c r="K324" s="38" t="s">
        <v>2212</v>
      </c>
      <c r="L324" s="35" t="str">
        <f t="shared" si="35"/>
        <v>Serous</v>
      </c>
      <c r="M324" s="39" t="str">
        <f t="shared" si="36"/>
        <v>PI.PA.PU.060202.01</v>
      </c>
      <c r="N324" s="39"/>
      <c r="O324" s="39" t="str">
        <f t="shared" si="37"/>
        <v>PH.PA.PU.060202.01</v>
      </c>
      <c r="Q324" s="39" t="str">
        <f t="shared" si="38"/>
        <v>CL.PA.PU.060202.01</v>
      </c>
      <c r="R324" s="39"/>
      <c r="S324" s="39" t="str">
        <f t="shared" si="39"/>
        <v>DR.PA.PU.060202.01</v>
      </c>
      <c r="T324" s="39"/>
      <c r="U324" s="60" t="str">
        <f t="shared" si="40"/>
        <v>IM.PA.PU.060202.01</v>
      </c>
      <c r="V324" s="59"/>
      <c r="W324" s="60" t="str">
        <f t="shared" si="41"/>
        <v>GE.PA.PU.060202.01</v>
      </c>
    </row>
    <row r="325" spans="1:31" s="35" customFormat="1" ht="14" customHeight="1">
      <c r="A325" s="35" t="s">
        <v>2034</v>
      </c>
      <c r="C325" s="38" t="s">
        <v>2222</v>
      </c>
      <c r="E325" s="38" t="s">
        <v>2217</v>
      </c>
      <c r="F325" s="35" t="s">
        <v>1367</v>
      </c>
      <c r="G325" s="35" t="s">
        <v>1793</v>
      </c>
      <c r="H325" s="38" t="s">
        <v>2219</v>
      </c>
      <c r="J325" s="39" t="str">
        <f t="shared" si="34"/>
        <v>PA.PU.060203</v>
      </c>
      <c r="K325" s="38" t="s">
        <v>2212</v>
      </c>
      <c r="L325" s="35" t="str">
        <f t="shared" si="35"/>
        <v>Serosanguinous</v>
      </c>
      <c r="M325" s="39" t="str">
        <f t="shared" si="36"/>
        <v>PI.PA.PU.060203.01</v>
      </c>
      <c r="N325" s="39"/>
      <c r="O325" s="39" t="str">
        <f t="shared" si="37"/>
        <v>PH.PA.PU.060203.01</v>
      </c>
      <c r="Q325" s="39" t="str">
        <f t="shared" si="38"/>
        <v>CL.PA.PU.060203.01</v>
      </c>
      <c r="R325" s="39"/>
      <c r="S325" s="39" t="str">
        <f t="shared" si="39"/>
        <v>DR.PA.PU.060203.01</v>
      </c>
      <c r="T325" s="39"/>
      <c r="U325" s="60" t="str">
        <f t="shared" si="40"/>
        <v>IM.PA.PU.060203.01</v>
      </c>
      <c r="V325" s="59"/>
      <c r="W325" s="60" t="str">
        <f t="shared" si="41"/>
        <v>GE.PA.PU.060203.01</v>
      </c>
    </row>
    <row r="326" spans="1:31" s="35" customFormat="1" ht="14" customHeight="1">
      <c r="A326" s="35" t="s">
        <v>2034</v>
      </c>
      <c r="C326" s="38" t="s">
        <v>2222</v>
      </c>
      <c r="E326" s="38" t="s">
        <v>2217</v>
      </c>
      <c r="F326" s="35" t="s">
        <v>1367</v>
      </c>
      <c r="G326" s="35" t="s">
        <v>1794</v>
      </c>
      <c r="H326" s="38" t="s">
        <v>2063</v>
      </c>
      <c r="J326" s="39" t="str">
        <f t="shared" si="34"/>
        <v>PA.PU.060204</v>
      </c>
      <c r="K326" s="38" t="s">
        <v>2212</v>
      </c>
      <c r="L326" s="35" t="str">
        <f t="shared" si="35"/>
        <v>Purulent</v>
      </c>
      <c r="M326" s="39" t="str">
        <f t="shared" si="36"/>
        <v>PI.PA.PU.060204.01</v>
      </c>
      <c r="N326" s="39"/>
      <c r="O326" s="39" t="str">
        <f t="shared" si="37"/>
        <v>PH.PA.PU.060204.01</v>
      </c>
      <c r="Q326" s="39" t="str">
        <f t="shared" si="38"/>
        <v>CL.PA.PU.060204.01</v>
      </c>
      <c r="R326" s="39"/>
      <c r="S326" s="39" t="str">
        <f t="shared" si="39"/>
        <v>DR.PA.PU.060204.01</v>
      </c>
      <c r="T326" s="39"/>
      <c r="U326" s="60" t="str">
        <f t="shared" si="40"/>
        <v>IM.PA.PU.060204.01</v>
      </c>
      <c r="V326" s="59"/>
      <c r="W326" s="60" t="str">
        <f t="shared" si="41"/>
        <v>GE.PA.PU.060204.01</v>
      </c>
    </row>
    <row r="327" spans="1:31" s="35" customFormat="1" ht="14" customHeight="1">
      <c r="A327" s="35" t="s">
        <v>2034</v>
      </c>
      <c r="C327" s="38" t="s">
        <v>2222</v>
      </c>
      <c r="D327" s="35" t="s">
        <v>1142</v>
      </c>
      <c r="E327" s="38" t="s">
        <v>2219</v>
      </c>
      <c r="F327" s="35" t="s">
        <v>1368</v>
      </c>
      <c r="G327" s="35" t="s">
        <v>654</v>
      </c>
      <c r="H327" s="38" t="s">
        <v>2212</v>
      </c>
      <c r="J327" s="39" t="str">
        <f t="shared" si="34"/>
        <v>PA.PU.060301</v>
      </c>
      <c r="K327" s="38" t="s">
        <v>2212</v>
      </c>
      <c r="L327" s="35" t="str">
        <f t="shared" si="35"/>
        <v>Bloody drainage</v>
      </c>
      <c r="M327" s="39" t="str">
        <f t="shared" si="36"/>
        <v>PI.PA.PU.060301.01</v>
      </c>
      <c r="N327" s="39"/>
      <c r="O327" s="39" t="str">
        <f t="shared" si="37"/>
        <v>PH.PA.PU.060301.01</v>
      </c>
      <c r="Q327" s="39" t="str">
        <f t="shared" si="38"/>
        <v>CL.PA.PU.060301.01</v>
      </c>
      <c r="R327" s="39"/>
      <c r="S327" s="39" t="str">
        <f t="shared" si="39"/>
        <v>DR.PA.PU.060301.01</v>
      </c>
      <c r="T327" s="39"/>
      <c r="U327" s="60" t="str">
        <f t="shared" si="40"/>
        <v>IM.PA.PU.060301.01</v>
      </c>
      <c r="V327" s="59"/>
      <c r="W327" s="60" t="str">
        <f t="shared" si="41"/>
        <v>GE.PA.PU.060301.01</v>
      </c>
    </row>
    <row r="328" spans="1:31" s="35" customFormat="1" ht="14" customHeight="1">
      <c r="A328" s="35" t="s">
        <v>2034</v>
      </c>
      <c r="C328" s="38" t="s">
        <v>2222</v>
      </c>
      <c r="E328" s="38" t="s">
        <v>2219</v>
      </c>
      <c r="F328" s="35" t="s">
        <v>1368</v>
      </c>
      <c r="G328" s="35" t="s">
        <v>2690</v>
      </c>
      <c r="H328" s="38" t="s">
        <v>2217</v>
      </c>
      <c r="J328" s="39" t="str">
        <f t="shared" si="34"/>
        <v>PA.PU.060302</v>
      </c>
      <c r="K328" s="38" t="s">
        <v>2212</v>
      </c>
      <c r="L328" s="35" t="str">
        <f t="shared" si="35"/>
        <v>Purulent drainage</v>
      </c>
      <c r="M328" s="39" t="str">
        <f t="shared" si="36"/>
        <v>PI.PA.PU.060302.01</v>
      </c>
      <c r="N328" s="39"/>
      <c r="O328" s="39" t="str">
        <f t="shared" si="37"/>
        <v>PH.PA.PU.060302.01</v>
      </c>
      <c r="Q328" s="39" t="str">
        <f t="shared" si="38"/>
        <v>CL.PA.PU.060302.01</v>
      </c>
      <c r="R328" s="39"/>
      <c r="S328" s="39" t="str">
        <f t="shared" si="39"/>
        <v>DR.PA.PU.060302.01</v>
      </c>
      <c r="T328" s="39"/>
      <c r="U328" s="60" t="str">
        <f t="shared" si="40"/>
        <v>IM.PA.PU.060302.01</v>
      </c>
      <c r="V328" s="59"/>
      <c r="W328" s="60" t="str">
        <f t="shared" si="41"/>
        <v>GE.PA.PU.060302.01</v>
      </c>
    </row>
    <row r="329" spans="1:31" s="35" customFormat="1" ht="14" customHeight="1">
      <c r="A329" s="35" t="s">
        <v>2034</v>
      </c>
      <c r="C329" s="38" t="s">
        <v>2222</v>
      </c>
      <c r="E329" s="38" t="s">
        <v>2219</v>
      </c>
      <c r="F329" s="35" t="s">
        <v>1368</v>
      </c>
      <c r="G329" s="35" t="s">
        <v>2691</v>
      </c>
      <c r="H329" s="38" t="s">
        <v>2219</v>
      </c>
      <c r="J329" s="39" t="str">
        <f t="shared" si="34"/>
        <v>PA.PU.060303</v>
      </c>
      <c r="K329" s="38" t="s">
        <v>2212</v>
      </c>
      <c r="L329" s="35" t="str">
        <f t="shared" si="35"/>
        <v>Serosanguinous drainage</v>
      </c>
      <c r="M329" s="39" t="str">
        <f t="shared" si="36"/>
        <v>PI.PA.PU.060303.01</v>
      </c>
      <c r="N329" s="39"/>
      <c r="O329" s="39" t="str">
        <f t="shared" si="37"/>
        <v>PH.PA.PU.060303.01</v>
      </c>
      <c r="Q329" s="39" t="str">
        <f t="shared" si="38"/>
        <v>CL.PA.PU.060303.01</v>
      </c>
      <c r="R329" s="39"/>
      <c r="S329" s="39" t="str">
        <f t="shared" si="39"/>
        <v>DR.PA.PU.060303.01</v>
      </c>
      <c r="T329" s="39"/>
      <c r="U329" s="60" t="str">
        <f t="shared" si="40"/>
        <v>IM.PA.PU.060303.01</v>
      </c>
      <c r="V329" s="59"/>
      <c r="W329" s="60" t="str">
        <f t="shared" si="41"/>
        <v>GE.PA.PU.060303.01</v>
      </c>
    </row>
    <row r="330" spans="1:31" s="35" customFormat="1" ht="14" customHeight="1">
      <c r="A330" s="35" t="s">
        <v>2034</v>
      </c>
      <c r="C330" s="38" t="s">
        <v>2222</v>
      </c>
      <c r="E330" s="38" t="s">
        <v>2219</v>
      </c>
      <c r="F330" s="35" t="s">
        <v>1368</v>
      </c>
      <c r="G330" s="35" t="s">
        <v>2692</v>
      </c>
      <c r="H330" s="38" t="s">
        <v>2063</v>
      </c>
      <c r="J330" s="39" t="str">
        <f t="shared" si="34"/>
        <v>PA.PU.060304</v>
      </c>
      <c r="K330" s="38" t="s">
        <v>2212</v>
      </c>
      <c r="L330" s="35" t="str">
        <f t="shared" si="35"/>
        <v>Serous drainage</v>
      </c>
      <c r="M330" s="39" t="str">
        <f t="shared" si="36"/>
        <v>PI.PA.PU.060304.01</v>
      </c>
      <c r="N330" s="39"/>
      <c r="O330" s="39" t="str">
        <f t="shared" si="37"/>
        <v>PH.PA.PU.060304.01</v>
      </c>
      <c r="Q330" s="39" t="str">
        <f t="shared" si="38"/>
        <v>CL.PA.PU.060304.01</v>
      </c>
      <c r="R330" s="39"/>
      <c r="S330" s="39" t="str">
        <f t="shared" si="39"/>
        <v>DR.PA.PU.060304.01</v>
      </c>
      <c r="T330" s="39"/>
      <c r="U330" s="60" t="str">
        <f t="shared" si="40"/>
        <v>IM.PA.PU.060304.01</v>
      </c>
      <c r="V330" s="59"/>
      <c r="W330" s="60" t="str">
        <f t="shared" si="41"/>
        <v>GE.PA.PU.060304.01</v>
      </c>
    </row>
    <row r="331" spans="1:31" s="35" customFormat="1" ht="16" customHeight="1">
      <c r="A331" s="35" t="s">
        <v>2034</v>
      </c>
      <c r="C331" s="38" t="s">
        <v>2222</v>
      </c>
      <c r="E331" s="38" t="s">
        <v>2219</v>
      </c>
      <c r="F331" s="35" t="s">
        <v>1368</v>
      </c>
      <c r="G331" s="35" t="s">
        <v>4557</v>
      </c>
      <c r="H331" s="38" t="s">
        <v>4265</v>
      </c>
      <c r="J331" s="39" t="str">
        <f t="shared" si="34"/>
        <v>PA.PU.060305</v>
      </c>
      <c r="K331" s="38" t="s">
        <v>3298</v>
      </c>
      <c r="L331" s="35" t="str">
        <f t="shared" si="35"/>
        <v>Other: specify</v>
      </c>
      <c r="M331" s="39" t="str">
        <f t="shared" si="36"/>
        <v>PI.PA.PU.060305.01</v>
      </c>
      <c r="N331" s="39"/>
      <c r="O331" s="39" t="str">
        <f t="shared" si="37"/>
        <v>PH.PA.PU.060305.01</v>
      </c>
      <c r="Q331" s="39" t="str">
        <f t="shared" si="38"/>
        <v>CL.PA.PU.060305.01</v>
      </c>
      <c r="R331" s="39"/>
      <c r="S331" s="39" t="str">
        <f t="shared" si="39"/>
        <v>DR.PA.PU.060305.01</v>
      </c>
      <c r="T331" s="39"/>
      <c r="U331" s="60" t="str">
        <f t="shared" si="40"/>
        <v>IM.PA.PU.060305.01</v>
      </c>
      <c r="V331" s="59"/>
      <c r="W331" s="60" t="str">
        <f t="shared" si="41"/>
        <v>GE.PA.PU.060305.01</v>
      </c>
      <c r="AD331" s="35" t="s">
        <v>3326</v>
      </c>
      <c r="AE331" s="35">
        <v>1316</v>
      </c>
    </row>
    <row r="332" spans="1:31" s="35" customFormat="1" ht="14" customHeight="1">
      <c r="A332" s="35" t="s">
        <v>2034</v>
      </c>
      <c r="C332" s="38" t="s">
        <v>2222</v>
      </c>
      <c r="E332" s="38" t="s">
        <v>2219</v>
      </c>
      <c r="F332" s="35" t="s">
        <v>1368</v>
      </c>
      <c r="G332" s="35" t="s">
        <v>4558</v>
      </c>
      <c r="H332" s="38" t="s">
        <v>3361</v>
      </c>
      <c r="J332" s="39" t="str">
        <f t="shared" si="34"/>
        <v>PA.PU.060306</v>
      </c>
      <c r="K332" s="38" t="s">
        <v>3298</v>
      </c>
      <c r="L332" s="35" t="str">
        <f t="shared" si="35"/>
        <v>No drainage</v>
      </c>
      <c r="M332" s="39" t="str">
        <f t="shared" si="36"/>
        <v>PI.PA.PU.060306.01</v>
      </c>
      <c r="N332" s="39"/>
      <c r="O332" s="39" t="str">
        <f t="shared" si="37"/>
        <v>PH.PA.PU.060306.01</v>
      </c>
      <c r="Q332" s="39" t="str">
        <f t="shared" si="38"/>
        <v>CL.PA.PU.060306.01</v>
      </c>
      <c r="R332" s="39"/>
      <c r="S332" s="39" t="str">
        <f t="shared" si="39"/>
        <v>DR.PA.PU.060306.01</v>
      </c>
      <c r="T332" s="39"/>
      <c r="U332" s="60" t="str">
        <f t="shared" si="40"/>
        <v>IM.PA.PU.060306.01</v>
      </c>
      <c r="V332" s="59"/>
      <c r="W332" s="60" t="str">
        <f t="shared" si="41"/>
        <v>GE.PA.PU.060306.01</v>
      </c>
      <c r="AD332" s="35" t="s">
        <v>3326</v>
      </c>
      <c r="AE332" s="35">
        <v>1316</v>
      </c>
    </row>
    <row r="333" spans="1:31" s="35" customFormat="1" ht="14" customHeight="1">
      <c r="A333" s="35" t="s">
        <v>2034</v>
      </c>
      <c r="C333" s="38" t="s">
        <v>2222</v>
      </c>
      <c r="D333" s="35" t="s">
        <v>1795</v>
      </c>
      <c r="E333" s="38" t="s">
        <v>2063</v>
      </c>
      <c r="F333" s="35" t="s">
        <v>1201</v>
      </c>
      <c r="G333" s="35" t="s">
        <v>341</v>
      </c>
      <c r="H333" s="38" t="s">
        <v>2212</v>
      </c>
      <c r="J333" s="39" t="str">
        <f t="shared" si="34"/>
        <v>PA.PU.060401</v>
      </c>
      <c r="K333" s="38" t="s">
        <v>2212</v>
      </c>
      <c r="L333" s="35" t="str">
        <f t="shared" si="35"/>
        <v>Clean, dry, intact</v>
      </c>
      <c r="M333" s="39" t="str">
        <f t="shared" si="36"/>
        <v>PI.PA.PU.060401.01</v>
      </c>
      <c r="N333" s="39"/>
      <c r="O333" s="39" t="str">
        <f t="shared" si="37"/>
        <v>PH.PA.PU.060401.01</v>
      </c>
      <c r="Q333" s="39" t="str">
        <f t="shared" si="38"/>
        <v>CL.PA.PU.060401.01</v>
      </c>
      <c r="R333" s="39"/>
      <c r="S333" s="39" t="str">
        <f t="shared" si="39"/>
        <v>DR.PA.PU.060401.01</v>
      </c>
      <c r="T333" s="39"/>
      <c r="U333" s="60" t="str">
        <f t="shared" si="40"/>
        <v>IM.PA.PU.060401.01</v>
      </c>
      <c r="V333" s="59"/>
      <c r="W333" s="60" t="str">
        <f t="shared" si="41"/>
        <v>GE.PA.PU.060401.01</v>
      </c>
    </row>
    <row r="334" spans="1:31" s="35" customFormat="1" ht="14" customHeight="1">
      <c r="A334" s="35" t="s">
        <v>2034</v>
      </c>
      <c r="C334" s="38" t="s">
        <v>2222</v>
      </c>
      <c r="D334" s="35" t="s">
        <v>2215</v>
      </c>
      <c r="E334" s="38" t="s">
        <v>2063</v>
      </c>
      <c r="F334" s="35" t="s">
        <v>1201</v>
      </c>
      <c r="G334" s="35" t="s">
        <v>2633</v>
      </c>
      <c r="H334" s="38" t="s">
        <v>2217</v>
      </c>
      <c r="J334" s="39" t="str">
        <f t="shared" si="34"/>
        <v>PA.PU.060402</v>
      </c>
      <c r="K334" s="38" t="s">
        <v>2212</v>
      </c>
      <c r="L334" s="35" t="str">
        <f t="shared" si="35"/>
        <v>Scant discharge</v>
      </c>
      <c r="M334" s="39" t="str">
        <f t="shared" si="36"/>
        <v>PI.PA.PU.060402.01</v>
      </c>
      <c r="N334" s="39"/>
      <c r="O334" s="39" t="str">
        <f t="shared" si="37"/>
        <v>PH.PA.PU.060402.01</v>
      </c>
      <c r="Q334" s="39" t="str">
        <f t="shared" si="38"/>
        <v>CL.PA.PU.060402.01</v>
      </c>
      <c r="R334" s="39"/>
      <c r="S334" s="39" t="str">
        <f t="shared" si="39"/>
        <v>DR.PA.PU.060402.01</v>
      </c>
      <c r="T334" s="39"/>
      <c r="U334" s="60" t="str">
        <f t="shared" si="40"/>
        <v>IM.PA.PU.060402.01</v>
      </c>
      <c r="V334" s="59"/>
      <c r="W334" s="60" t="str">
        <f t="shared" si="41"/>
        <v>GE.PA.PU.060402.01</v>
      </c>
    </row>
    <row r="335" spans="1:31" s="35" customFormat="1" ht="14" customHeight="1">
      <c r="A335" s="35" t="s">
        <v>2034</v>
      </c>
      <c r="C335" s="38" t="s">
        <v>2222</v>
      </c>
      <c r="E335" s="38" t="s">
        <v>2063</v>
      </c>
      <c r="F335" s="35" t="s">
        <v>1201</v>
      </c>
      <c r="G335" s="35" t="s">
        <v>2634</v>
      </c>
      <c r="H335" s="38" t="s">
        <v>2219</v>
      </c>
      <c r="J335" s="39" t="str">
        <f t="shared" si="34"/>
        <v>PA.PU.060403</v>
      </c>
      <c r="K335" s="38" t="s">
        <v>2212</v>
      </c>
      <c r="L335" s="35" t="str">
        <f t="shared" si="35"/>
        <v>Small discharge</v>
      </c>
      <c r="M335" s="39" t="str">
        <f t="shared" si="36"/>
        <v>PI.PA.PU.060403.01</v>
      </c>
      <c r="N335" s="39"/>
      <c r="O335" s="39" t="str">
        <f t="shared" si="37"/>
        <v>PH.PA.PU.060403.01</v>
      </c>
      <c r="Q335" s="39" t="str">
        <f t="shared" si="38"/>
        <v>CL.PA.PU.060403.01</v>
      </c>
      <c r="R335" s="39"/>
      <c r="S335" s="39" t="str">
        <f t="shared" si="39"/>
        <v>DR.PA.PU.060403.01</v>
      </c>
      <c r="T335" s="39"/>
      <c r="U335" s="60" t="str">
        <f t="shared" si="40"/>
        <v>IM.PA.PU.060403.01</v>
      </c>
      <c r="V335" s="59"/>
      <c r="W335" s="60" t="str">
        <f t="shared" si="41"/>
        <v>GE.PA.PU.060403.01</v>
      </c>
    </row>
    <row r="336" spans="1:31" s="35" customFormat="1" ht="14" customHeight="1">
      <c r="A336" s="35" t="s">
        <v>2034</v>
      </c>
      <c r="C336" s="38" t="s">
        <v>2222</v>
      </c>
      <c r="E336" s="38" t="s">
        <v>2063</v>
      </c>
      <c r="F336" s="35" t="s">
        <v>1201</v>
      </c>
      <c r="G336" s="35" t="s">
        <v>2635</v>
      </c>
      <c r="H336" s="38" t="s">
        <v>2063</v>
      </c>
      <c r="J336" s="39" t="str">
        <f t="shared" si="34"/>
        <v>PA.PU.060404</v>
      </c>
      <c r="K336" s="38" t="s">
        <v>2212</v>
      </c>
      <c r="L336" s="35" t="str">
        <f t="shared" si="35"/>
        <v>Moderate discharge</v>
      </c>
      <c r="M336" s="39" t="str">
        <f t="shared" si="36"/>
        <v>PI.PA.PU.060404.01</v>
      </c>
      <c r="N336" s="39"/>
      <c r="O336" s="39" t="str">
        <f t="shared" si="37"/>
        <v>PH.PA.PU.060404.01</v>
      </c>
      <c r="Q336" s="39" t="str">
        <f t="shared" si="38"/>
        <v>CL.PA.PU.060404.01</v>
      </c>
      <c r="R336" s="39"/>
      <c r="S336" s="39" t="str">
        <f t="shared" si="39"/>
        <v>DR.PA.PU.060404.01</v>
      </c>
      <c r="T336" s="39"/>
      <c r="U336" s="60" t="str">
        <f t="shared" si="40"/>
        <v>IM.PA.PU.060404.01</v>
      </c>
      <c r="V336" s="59"/>
      <c r="W336" s="60" t="str">
        <f t="shared" si="41"/>
        <v>GE.PA.PU.060404.01</v>
      </c>
    </row>
    <row r="337" spans="1:23" s="35" customFormat="1" ht="14" customHeight="1">
      <c r="A337" s="35" t="s">
        <v>2034</v>
      </c>
      <c r="C337" s="38" t="s">
        <v>2222</v>
      </c>
      <c r="E337" s="38" t="s">
        <v>2063</v>
      </c>
      <c r="F337" s="35" t="s">
        <v>1201</v>
      </c>
      <c r="G337" s="35" t="s">
        <v>2775</v>
      </c>
      <c r="H337" s="38" t="s">
        <v>2065</v>
      </c>
      <c r="J337" s="39" t="str">
        <f t="shared" si="34"/>
        <v>PA.PU.060405</v>
      </c>
      <c r="K337" s="38" t="s">
        <v>2212</v>
      </c>
      <c r="L337" s="35" t="str">
        <f t="shared" si="35"/>
        <v>Heavy discharge</v>
      </c>
      <c r="M337" s="39" t="str">
        <f t="shared" si="36"/>
        <v>PI.PA.PU.060405.01</v>
      </c>
      <c r="N337" s="39"/>
      <c r="O337" s="39" t="str">
        <f t="shared" si="37"/>
        <v>PH.PA.PU.060405.01</v>
      </c>
      <c r="Q337" s="39" t="str">
        <f t="shared" si="38"/>
        <v>CL.PA.PU.060405.01</v>
      </c>
      <c r="R337" s="39"/>
      <c r="S337" s="39" t="str">
        <f t="shared" si="39"/>
        <v>DR.PA.PU.060405.01</v>
      </c>
      <c r="T337" s="39"/>
      <c r="U337" s="60" t="str">
        <f t="shared" si="40"/>
        <v>IM.PA.PU.060405.01</v>
      </c>
      <c r="V337" s="59"/>
      <c r="W337" s="60" t="str">
        <f t="shared" si="41"/>
        <v>GE.PA.PU.060405.01</v>
      </c>
    </row>
    <row r="338" spans="1:23" s="35" customFormat="1" ht="14" customHeight="1">
      <c r="A338" s="35" t="s">
        <v>2034</v>
      </c>
      <c r="C338" s="38" t="s">
        <v>2222</v>
      </c>
      <c r="D338" s="35" t="s">
        <v>2776</v>
      </c>
      <c r="E338" s="38" t="s">
        <v>2065</v>
      </c>
      <c r="F338" s="35" t="s">
        <v>1202</v>
      </c>
      <c r="G338" s="35" t="s">
        <v>2644</v>
      </c>
      <c r="H338" s="38" t="s">
        <v>2212</v>
      </c>
      <c r="J338" s="39" t="str">
        <f t="shared" si="34"/>
        <v>PA.PU.060501</v>
      </c>
      <c r="K338" s="38" t="s">
        <v>2212</v>
      </c>
      <c r="L338" s="35" t="str">
        <f t="shared" si="35"/>
        <v>Gauze</v>
      </c>
      <c r="M338" s="39" t="str">
        <f t="shared" si="36"/>
        <v>PI.PA.PU.060501.01</v>
      </c>
      <c r="N338" s="39"/>
      <c r="O338" s="39" t="str">
        <f t="shared" si="37"/>
        <v>PH.PA.PU.060501.01</v>
      </c>
      <c r="Q338" s="39" t="str">
        <f t="shared" si="38"/>
        <v>CL.PA.PU.060501.01</v>
      </c>
      <c r="R338" s="39"/>
      <c r="S338" s="39" t="str">
        <f t="shared" si="39"/>
        <v>DR.PA.PU.060501.01</v>
      </c>
      <c r="T338" s="39"/>
      <c r="U338" s="60" t="str">
        <f t="shared" si="40"/>
        <v>IM.PA.PU.060501.01</v>
      </c>
      <c r="V338" s="59"/>
      <c r="W338" s="60" t="str">
        <f t="shared" si="41"/>
        <v>GE.PA.PU.060501.01</v>
      </c>
    </row>
    <row r="339" spans="1:23" s="35" customFormat="1" ht="14" customHeight="1">
      <c r="A339" s="35" t="s">
        <v>2034</v>
      </c>
      <c r="C339" s="38" t="s">
        <v>2222</v>
      </c>
      <c r="E339" s="38" t="s">
        <v>2065</v>
      </c>
      <c r="F339" s="35" t="s">
        <v>1202</v>
      </c>
      <c r="G339" s="35" t="s">
        <v>2642</v>
      </c>
      <c r="H339" s="38" t="s">
        <v>2217</v>
      </c>
      <c r="J339" s="39" t="str">
        <f t="shared" si="34"/>
        <v>PA.PU.060502</v>
      </c>
      <c r="K339" s="38" t="s">
        <v>2212</v>
      </c>
      <c r="L339" s="35" t="str">
        <f t="shared" si="35"/>
        <v>Antimicrobial disk</v>
      </c>
      <c r="M339" s="39" t="str">
        <f t="shared" si="36"/>
        <v>PI.PA.PU.060502.01</v>
      </c>
      <c r="N339" s="39"/>
      <c r="O339" s="39" t="str">
        <f t="shared" si="37"/>
        <v>PH.PA.PU.060502.01</v>
      </c>
      <c r="Q339" s="39" t="str">
        <f t="shared" si="38"/>
        <v>CL.PA.PU.060502.01</v>
      </c>
      <c r="R339" s="39"/>
      <c r="S339" s="39" t="str">
        <f t="shared" si="39"/>
        <v>DR.PA.PU.060502.01</v>
      </c>
      <c r="T339" s="39"/>
      <c r="U339" s="60" t="str">
        <f t="shared" si="40"/>
        <v>IM.PA.PU.060502.01</v>
      </c>
      <c r="V339" s="59"/>
      <c r="W339" s="60" t="str">
        <f t="shared" si="41"/>
        <v>GE.PA.PU.060502.01</v>
      </c>
    </row>
    <row r="340" spans="1:23" s="35" customFormat="1" ht="14" customHeight="1">
      <c r="A340" s="35" t="s">
        <v>2034</v>
      </c>
      <c r="C340" s="38" t="s">
        <v>2222</v>
      </c>
      <c r="D340" s="35" t="s">
        <v>2215</v>
      </c>
      <c r="E340" s="38" t="s">
        <v>2065</v>
      </c>
      <c r="F340" s="35" t="s">
        <v>1202</v>
      </c>
      <c r="G340" s="35" t="s">
        <v>2175</v>
      </c>
      <c r="H340" s="38" t="s">
        <v>2219</v>
      </c>
      <c r="J340" s="39" t="str">
        <f t="shared" si="34"/>
        <v>PA.PU.060503</v>
      </c>
      <c r="K340" s="38" t="s">
        <v>2212</v>
      </c>
      <c r="L340" s="35" t="str">
        <f t="shared" si="35"/>
        <v>Pressure</v>
      </c>
      <c r="M340" s="39" t="str">
        <f t="shared" si="36"/>
        <v>PI.PA.PU.060503.01</v>
      </c>
      <c r="N340" s="39"/>
      <c r="O340" s="39" t="str">
        <f t="shared" si="37"/>
        <v>PH.PA.PU.060503.01</v>
      </c>
      <c r="Q340" s="39" t="str">
        <f t="shared" si="38"/>
        <v>CL.PA.PU.060503.01</v>
      </c>
      <c r="R340" s="39"/>
      <c r="S340" s="39" t="str">
        <f t="shared" si="39"/>
        <v>DR.PA.PU.060503.01</v>
      </c>
      <c r="T340" s="39"/>
      <c r="U340" s="60" t="str">
        <f t="shared" si="40"/>
        <v>IM.PA.PU.060503.01</v>
      </c>
      <c r="V340" s="59"/>
      <c r="W340" s="60" t="str">
        <f t="shared" si="41"/>
        <v>GE.PA.PU.060503.01</v>
      </c>
    </row>
    <row r="341" spans="1:23" s="35" customFormat="1" ht="14" customHeight="1">
      <c r="A341" s="35" t="s">
        <v>2034</v>
      </c>
      <c r="C341" s="38" t="s">
        <v>2222</v>
      </c>
      <c r="E341" s="38" t="s">
        <v>2065</v>
      </c>
      <c r="F341" s="35" t="s">
        <v>1202</v>
      </c>
      <c r="G341" s="35" t="s">
        <v>657</v>
      </c>
      <c r="H341" s="38" t="s">
        <v>2063</v>
      </c>
      <c r="J341" s="39" t="str">
        <f t="shared" si="34"/>
        <v>PA.PU.060504</v>
      </c>
      <c r="K341" s="38" t="s">
        <v>2212</v>
      </c>
      <c r="L341" s="35" t="str">
        <f t="shared" si="35"/>
        <v>Fenestrated dressing</v>
      </c>
      <c r="M341" s="39" t="str">
        <f t="shared" si="36"/>
        <v>PI.PA.PU.060504.01</v>
      </c>
      <c r="N341" s="39"/>
      <c r="O341" s="39" t="str">
        <f t="shared" si="37"/>
        <v>PH.PA.PU.060504.01</v>
      </c>
      <c r="Q341" s="39" t="str">
        <f t="shared" si="38"/>
        <v>CL.PA.PU.060504.01</v>
      </c>
      <c r="R341" s="39"/>
      <c r="S341" s="39" t="str">
        <f t="shared" si="39"/>
        <v>DR.PA.PU.060504.01</v>
      </c>
      <c r="T341" s="39"/>
      <c r="U341" s="60" t="str">
        <f t="shared" si="40"/>
        <v>IM.PA.PU.060504.01</v>
      </c>
      <c r="V341" s="59"/>
      <c r="W341" s="60" t="str">
        <f t="shared" si="41"/>
        <v>GE.PA.PU.060504.01</v>
      </c>
    </row>
    <row r="342" spans="1:23" s="35" customFormat="1" ht="14" customHeight="1">
      <c r="A342" s="35" t="s">
        <v>2034</v>
      </c>
      <c r="C342" s="38" t="s">
        <v>2222</v>
      </c>
      <c r="D342" s="35" t="s">
        <v>2215</v>
      </c>
      <c r="E342" s="38" t="s">
        <v>2065</v>
      </c>
      <c r="F342" s="35" t="s">
        <v>1202</v>
      </c>
      <c r="G342" s="35" t="s">
        <v>2643</v>
      </c>
      <c r="H342" s="38" t="s">
        <v>2065</v>
      </c>
      <c r="J342" s="39" t="str">
        <f t="shared" si="34"/>
        <v>PA.PU.060505</v>
      </c>
      <c r="K342" s="38" t="s">
        <v>2212</v>
      </c>
      <c r="L342" s="35" t="str">
        <f t="shared" si="35"/>
        <v>Transparent</v>
      </c>
      <c r="M342" s="39" t="str">
        <f t="shared" si="36"/>
        <v>PI.PA.PU.060505.01</v>
      </c>
      <c r="N342" s="39"/>
      <c r="O342" s="39" t="str">
        <f t="shared" si="37"/>
        <v>PH.PA.PU.060505.01</v>
      </c>
      <c r="Q342" s="39" t="str">
        <f t="shared" si="38"/>
        <v>CL.PA.PU.060505.01</v>
      </c>
      <c r="R342" s="39"/>
      <c r="S342" s="39" t="str">
        <f t="shared" si="39"/>
        <v>DR.PA.PU.060505.01</v>
      </c>
      <c r="T342" s="39"/>
      <c r="U342" s="60" t="str">
        <f t="shared" si="40"/>
        <v>IM.PA.PU.060505.01</v>
      </c>
      <c r="V342" s="59"/>
      <c r="W342" s="60" t="str">
        <f t="shared" si="41"/>
        <v>GE.PA.PU.060505.01</v>
      </c>
    </row>
    <row r="343" spans="1:23" s="35" customFormat="1" ht="14" customHeight="1">
      <c r="A343" s="35" t="s">
        <v>2034</v>
      </c>
      <c r="C343" s="38" t="s">
        <v>2222</v>
      </c>
      <c r="E343" s="38" t="s">
        <v>2065</v>
      </c>
      <c r="F343" s="35" t="s">
        <v>1202</v>
      </c>
      <c r="G343" s="35" t="s">
        <v>2109</v>
      </c>
      <c r="H343" s="38" t="s">
        <v>2222</v>
      </c>
      <c r="J343" s="39" t="str">
        <f t="shared" si="34"/>
        <v>PA.PU.060506</v>
      </c>
      <c r="K343" s="38" t="s">
        <v>2212</v>
      </c>
      <c r="L343" s="35" t="str">
        <f t="shared" si="35"/>
        <v>Unable to assess</v>
      </c>
      <c r="M343" s="39" t="str">
        <f t="shared" si="36"/>
        <v>PI.PA.PU.060506.01</v>
      </c>
      <c r="N343" s="39"/>
      <c r="O343" s="39" t="str">
        <f t="shared" si="37"/>
        <v>PH.PA.PU.060506.01</v>
      </c>
      <c r="Q343" s="39" t="str">
        <f t="shared" si="38"/>
        <v>CL.PA.PU.060506.01</v>
      </c>
      <c r="R343" s="39"/>
      <c r="S343" s="39" t="str">
        <f t="shared" si="39"/>
        <v>DR.PA.PU.060506.01</v>
      </c>
      <c r="T343" s="39"/>
      <c r="U343" s="60" t="str">
        <f t="shared" si="40"/>
        <v>IM.PA.PU.060506.01</v>
      </c>
      <c r="V343" s="59"/>
      <c r="W343" s="60" t="str">
        <f t="shared" si="41"/>
        <v>GE.PA.PU.060506.01</v>
      </c>
    </row>
    <row r="344" spans="1:23" s="35" customFormat="1" ht="14" customHeight="1">
      <c r="A344" s="35" t="s">
        <v>2034</v>
      </c>
      <c r="C344" s="38" t="s">
        <v>2222</v>
      </c>
      <c r="D344" s="35" t="s">
        <v>658</v>
      </c>
      <c r="E344" s="38" t="s">
        <v>2222</v>
      </c>
      <c r="F344" s="35" t="s">
        <v>1551</v>
      </c>
      <c r="G344" s="35" t="s">
        <v>1676</v>
      </c>
      <c r="H344" s="38" t="s">
        <v>2212</v>
      </c>
      <c r="J344" s="39" t="str">
        <f t="shared" si="34"/>
        <v>PA.PU.060601</v>
      </c>
      <c r="K344" s="38" t="s">
        <v>2212</v>
      </c>
      <c r="L344" s="35" t="str">
        <f t="shared" si="35"/>
        <v>Absent</v>
      </c>
      <c r="M344" s="39" t="str">
        <f t="shared" si="36"/>
        <v>PI.PA.PU.060601.01</v>
      </c>
      <c r="N344" s="39"/>
      <c r="O344" s="39" t="str">
        <f t="shared" si="37"/>
        <v>PH.PA.PU.060601.01</v>
      </c>
      <c r="Q344" s="39" t="str">
        <f t="shared" si="38"/>
        <v>CL.PA.PU.060601.01</v>
      </c>
      <c r="R344" s="39"/>
      <c r="S344" s="39" t="str">
        <f t="shared" si="39"/>
        <v>DR.PA.PU.060601.01</v>
      </c>
      <c r="T344" s="39"/>
      <c r="U344" s="60" t="str">
        <f t="shared" si="40"/>
        <v>IM.PA.PU.060601.01</v>
      </c>
      <c r="V344" s="59"/>
      <c r="W344" s="60" t="str">
        <f t="shared" si="41"/>
        <v>GE.PA.PU.060601.01</v>
      </c>
    </row>
    <row r="345" spans="1:23" s="35" customFormat="1" ht="14" customHeight="1">
      <c r="A345" s="35" t="s">
        <v>2034</v>
      </c>
      <c r="C345" s="38" t="s">
        <v>2222</v>
      </c>
      <c r="E345" s="38" t="s">
        <v>2222</v>
      </c>
      <c r="F345" s="35" t="s">
        <v>1551</v>
      </c>
      <c r="G345" s="35" t="s">
        <v>2059</v>
      </c>
      <c r="H345" s="38" t="s">
        <v>2217</v>
      </c>
      <c r="J345" s="39" t="str">
        <f t="shared" si="34"/>
        <v>PA.PU.060602</v>
      </c>
      <c r="K345" s="38" t="s">
        <v>2212</v>
      </c>
      <c r="L345" s="35" t="str">
        <f t="shared" si="35"/>
        <v>Present</v>
      </c>
      <c r="M345" s="39" t="str">
        <f t="shared" si="36"/>
        <v>PI.PA.PU.060602.01</v>
      </c>
      <c r="N345" s="39"/>
      <c r="O345" s="39" t="str">
        <f t="shared" si="37"/>
        <v>PH.PA.PU.060602.01</v>
      </c>
      <c r="Q345" s="39" t="str">
        <f t="shared" si="38"/>
        <v>CL.PA.PU.060602.01</v>
      </c>
      <c r="R345" s="39"/>
      <c r="S345" s="39" t="str">
        <f t="shared" si="39"/>
        <v>DR.PA.PU.060602.01</v>
      </c>
      <c r="T345" s="39"/>
      <c r="U345" s="60" t="str">
        <f t="shared" si="40"/>
        <v>IM.PA.PU.060602.01</v>
      </c>
      <c r="V345" s="59"/>
      <c r="W345" s="60" t="str">
        <f t="shared" si="41"/>
        <v>GE.PA.PU.060602.01</v>
      </c>
    </row>
    <row r="346" spans="1:23" s="35" customFormat="1" ht="14" customHeight="1">
      <c r="A346" s="35" t="s">
        <v>2034</v>
      </c>
      <c r="C346" s="38" t="s">
        <v>2222</v>
      </c>
      <c r="D346" s="35" t="s">
        <v>2629</v>
      </c>
      <c r="E346" s="38" t="s">
        <v>2376</v>
      </c>
      <c r="F346" s="35" t="s">
        <v>1552</v>
      </c>
      <c r="G346" s="35" t="s">
        <v>634</v>
      </c>
      <c r="H346" s="38" t="s">
        <v>2212</v>
      </c>
      <c r="J346" s="39" t="str">
        <f t="shared" si="34"/>
        <v>PA.PU.060701</v>
      </c>
      <c r="K346" s="38" t="s">
        <v>2212</v>
      </c>
      <c r="L346" s="35" t="str">
        <f t="shared" si="35"/>
        <v>Anterior left</v>
      </c>
      <c r="M346" s="39" t="str">
        <f t="shared" si="36"/>
        <v>PI.PA.PU.060701.01</v>
      </c>
      <c r="N346" s="39"/>
      <c r="O346" s="39" t="str">
        <f t="shared" si="37"/>
        <v>PH.PA.PU.060701.01</v>
      </c>
      <c r="Q346" s="39" t="str">
        <f t="shared" si="38"/>
        <v>CL.PA.PU.060701.01</v>
      </c>
      <c r="R346" s="39"/>
      <c r="S346" s="39" t="str">
        <f t="shared" si="39"/>
        <v>DR.PA.PU.060701.01</v>
      </c>
      <c r="T346" s="39"/>
      <c r="U346" s="60" t="str">
        <f t="shared" si="40"/>
        <v>IM.PA.PU.060701.01</v>
      </c>
      <c r="V346" s="59"/>
      <c r="W346" s="60" t="str">
        <f t="shared" si="41"/>
        <v>GE.PA.PU.060701.01</v>
      </c>
    </row>
    <row r="347" spans="1:23" s="35" customFormat="1" ht="14" customHeight="1">
      <c r="A347" s="35" t="s">
        <v>2034</v>
      </c>
      <c r="C347" s="38" t="s">
        <v>2222</v>
      </c>
      <c r="D347" s="35" t="s">
        <v>2215</v>
      </c>
      <c r="E347" s="38" t="s">
        <v>2376</v>
      </c>
      <c r="F347" s="35" t="s">
        <v>1552</v>
      </c>
      <c r="G347" s="35" t="s">
        <v>635</v>
      </c>
      <c r="H347" s="38" t="s">
        <v>2217</v>
      </c>
      <c r="J347" s="39" t="str">
        <f t="shared" ref="J347:J412" si="42">CONCATENATE("PA.PU.",C347,E347,H347)</f>
        <v>PA.PU.060702</v>
      </c>
      <c r="K347" s="38" t="s">
        <v>2212</v>
      </c>
      <c r="L347" s="35" t="str">
        <f t="shared" ref="L347:L412" si="43">G347</f>
        <v>Anterior right</v>
      </c>
      <c r="M347" s="39" t="str">
        <f t="shared" ref="M347:M412" si="44">CONCATENATE("PI.",J347,".",K347)</f>
        <v>PI.PA.PU.060702.01</v>
      </c>
      <c r="N347" s="39"/>
      <c r="O347" s="39" t="str">
        <f t="shared" ref="O347:O412" si="45">CONCATENATE("PH.",J347,".",K347)</f>
        <v>PH.PA.PU.060702.01</v>
      </c>
      <c r="Q347" s="39" t="str">
        <f t="shared" ref="Q347:Q412" si="46">CONCATENATE("CL.",J347,".",K347)</f>
        <v>CL.PA.PU.060702.01</v>
      </c>
      <c r="R347" s="39"/>
      <c r="S347" s="39" t="str">
        <f t="shared" si="39"/>
        <v>DR.PA.PU.060702.01</v>
      </c>
      <c r="T347" s="39"/>
      <c r="U347" s="60" t="str">
        <f t="shared" si="40"/>
        <v>IM.PA.PU.060702.01</v>
      </c>
      <c r="V347" s="59"/>
      <c r="W347" s="60" t="str">
        <f t="shared" si="41"/>
        <v>GE.PA.PU.060702.01</v>
      </c>
    </row>
    <row r="348" spans="1:23" s="35" customFormat="1" ht="14" customHeight="1">
      <c r="A348" s="35" t="s">
        <v>2034</v>
      </c>
      <c r="C348" s="38" t="s">
        <v>2222</v>
      </c>
      <c r="E348" s="38" t="s">
        <v>2376</v>
      </c>
      <c r="F348" s="35" t="s">
        <v>1552</v>
      </c>
      <c r="G348" s="35" t="s">
        <v>836</v>
      </c>
      <c r="H348" s="38" t="s">
        <v>2219</v>
      </c>
      <c r="J348" s="39" t="str">
        <f t="shared" si="42"/>
        <v>PA.PU.060703</v>
      </c>
      <c r="K348" s="38" t="s">
        <v>2212</v>
      </c>
      <c r="L348" s="35" t="str">
        <f t="shared" si="43"/>
        <v>Mediastinal</v>
      </c>
      <c r="M348" s="39" t="str">
        <f t="shared" si="44"/>
        <v>PI.PA.PU.060703.01</v>
      </c>
      <c r="N348" s="39"/>
      <c r="O348" s="39" t="str">
        <f t="shared" si="45"/>
        <v>PH.PA.PU.060703.01</v>
      </c>
      <c r="Q348" s="39" t="str">
        <f t="shared" si="46"/>
        <v>CL.PA.PU.060703.01</v>
      </c>
      <c r="R348" s="39"/>
      <c r="S348" s="39" t="str">
        <f t="shared" ref="S348:S413" si="47">CONCATENATE("DR.",J348,".",K348)</f>
        <v>DR.PA.PU.060703.01</v>
      </c>
      <c r="T348" s="39"/>
      <c r="U348" s="60" t="str">
        <f t="shared" si="40"/>
        <v>IM.PA.PU.060703.01</v>
      </c>
      <c r="V348" s="59"/>
      <c r="W348" s="60" t="str">
        <f t="shared" si="41"/>
        <v>GE.PA.PU.060703.01</v>
      </c>
    </row>
    <row r="349" spans="1:23" s="35" customFormat="1" ht="14" customHeight="1">
      <c r="A349" s="35" t="s">
        <v>2034</v>
      </c>
      <c r="C349" s="38" t="s">
        <v>2222</v>
      </c>
      <c r="E349" s="38" t="s">
        <v>2376</v>
      </c>
      <c r="F349" s="35" t="s">
        <v>1552</v>
      </c>
      <c r="G349" s="35" t="s">
        <v>636</v>
      </c>
      <c r="H349" s="38" t="s">
        <v>2063</v>
      </c>
      <c r="J349" s="39" t="str">
        <f t="shared" si="42"/>
        <v>PA.PU.060704</v>
      </c>
      <c r="K349" s="38" t="s">
        <v>2212</v>
      </c>
      <c r="L349" s="35" t="str">
        <f t="shared" si="43"/>
        <v>Posterior left</v>
      </c>
      <c r="M349" s="39" t="str">
        <f t="shared" si="44"/>
        <v>PI.PA.PU.060704.01</v>
      </c>
      <c r="N349" s="39"/>
      <c r="O349" s="39" t="str">
        <f t="shared" si="45"/>
        <v>PH.PA.PU.060704.01</v>
      </c>
      <c r="Q349" s="39" t="str">
        <f t="shared" si="46"/>
        <v>CL.PA.PU.060704.01</v>
      </c>
      <c r="R349" s="39"/>
      <c r="S349" s="39" t="str">
        <f t="shared" si="47"/>
        <v>DR.PA.PU.060704.01</v>
      </c>
      <c r="T349" s="39"/>
      <c r="U349" s="60" t="str">
        <f t="shared" si="40"/>
        <v>IM.PA.PU.060704.01</v>
      </c>
      <c r="V349" s="59"/>
      <c r="W349" s="60" t="str">
        <f t="shared" si="41"/>
        <v>GE.PA.PU.060704.01</v>
      </c>
    </row>
    <row r="350" spans="1:23" s="35" customFormat="1" ht="14" customHeight="1">
      <c r="A350" s="35" t="s">
        <v>2034</v>
      </c>
      <c r="C350" s="38" t="s">
        <v>2222</v>
      </c>
      <c r="E350" s="38" t="s">
        <v>2376</v>
      </c>
      <c r="F350" s="35" t="s">
        <v>1552</v>
      </c>
      <c r="G350" s="35" t="s">
        <v>637</v>
      </c>
      <c r="H350" s="38" t="s">
        <v>2065</v>
      </c>
      <c r="J350" s="39" t="str">
        <f t="shared" si="42"/>
        <v>PA.PU.060705</v>
      </c>
      <c r="K350" s="38" t="s">
        <v>2212</v>
      </c>
      <c r="L350" s="35" t="str">
        <f t="shared" si="43"/>
        <v>Posterior right</v>
      </c>
      <c r="M350" s="39" t="str">
        <f t="shared" si="44"/>
        <v>PI.PA.PU.060705.01</v>
      </c>
      <c r="N350" s="39"/>
      <c r="O350" s="39" t="str">
        <f t="shared" si="45"/>
        <v>PH.PA.PU.060705.01</v>
      </c>
      <c r="Q350" s="39" t="str">
        <f t="shared" si="46"/>
        <v>CL.PA.PU.060705.01</v>
      </c>
      <c r="R350" s="39"/>
      <c r="S350" s="39" t="str">
        <f t="shared" si="47"/>
        <v>DR.PA.PU.060705.01</v>
      </c>
      <c r="T350" s="39"/>
      <c r="U350" s="60" t="str">
        <f t="shared" si="40"/>
        <v>IM.PA.PU.060705.01</v>
      </c>
      <c r="V350" s="59"/>
      <c r="W350" s="60" t="str">
        <f t="shared" si="41"/>
        <v>GE.PA.PU.060705.01</v>
      </c>
    </row>
    <row r="351" spans="1:23" s="35" customFormat="1" ht="14" customHeight="1">
      <c r="A351" s="35" t="s">
        <v>2034</v>
      </c>
      <c r="C351" s="38" t="s">
        <v>2222</v>
      </c>
      <c r="D351" s="35" t="s">
        <v>2470</v>
      </c>
      <c r="E351" s="38" t="s">
        <v>2378</v>
      </c>
      <c r="F351" s="35" t="s">
        <v>1553</v>
      </c>
      <c r="G351" s="35" t="s">
        <v>2472</v>
      </c>
      <c r="H351" s="38" t="s">
        <v>2212</v>
      </c>
      <c r="J351" s="39" t="str">
        <f t="shared" si="42"/>
        <v>PA.PU.060801</v>
      </c>
      <c r="K351" s="38" t="s">
        <v>2212</v>
      </c>
      <c r="L351" s="35" t="str">
        <f t="shared" si="43"/>
        <v>No redness, pain or swelling</v>
      </c>
      <c r="M351" s="39" t="str">
        <f t="shared" si="44"/>
        <v>PI.PA.PU.060801.01</v>
      </c>
      <c r="N351" s="39"/>
      <c r="O351" s="39" t="str">
        <f t="shared" si="45"/>
        <v>PH.PA.PU.060801.01</v>
      </c>
      <c r="Q351" s="39" t="str">
        <f t="shared" si="46"/>
        <v>CL.PA.PU.060801.01</v>
      </c>
      <c r="R351" s="39"/>
      <c r="S351" s="39" t="str">
        <f t="shared" si="47"/>
        <v>DR.PA.PU.060801.01</v>
      </c>
      <c r="T351" s="39"/>
      <c r="U351" s="60" t="str">
        <f t="shared" si="40"/>
        <v>IM.PA.PU.060801.01</v>
      </c>
      <c r="V351" s="59"/>
      <c r="W351" s="60" t="str">
        <f t="shared" si="41"/>
        <v>GE.PA.PU.060801.01</v>
      </c>
    </row>
    <row r="352" spans="1:23" s="35" customFormat="1" ht="14" customHeight="1">
      <c r="A352" s="35" t="s">
        <v>2034</v>
      </c>
      <c r="C352" s="38" t="s">
        <v>2222</v>
      </c>
      <c r="E352" s="38" t="s">
        <v>2378</v>
      </c>
      <c r="F352" s="35" t="s">
        <v>1553</v>
      </c>
      <c r="G352" s="35" t="s">
        <v>2473</v>
      </c>
      <c r="H352" s="38" t="s">
        <v>2217</v>
      </c>
      <c r="J352" s="39" t="str">
        <f t="shared" si="42"/>
        <v>PA.PU.060802</v>
      </c>
      <c r="K352" s="38" t="s">
        <v>2212</v>
      </c>
      <c r="L352" s="35" t="str">
        <f t="shared" si="43"/>
        <v>Erythema</v>
      </c>
      <c r="M352" s="39" t="str">
        <f t="shared" si="44"/>
        <v>PI.PA.PU.060802.01</v>
      </c>
      <c r="N352" s="39"/>
      <c r="O352" s="39" t="str">
        <f t="shared" si="45"/>
        <v>PH.PA.PU.060802.01</v>
      </c>
      <c r="Q352" s="39" t="str">
        <f t="shared" si="46"/>
        <v>CL.PA.PU.060802.01</v>
      </c>
      <c r="R352" s="39"/>
      <c r="S352" s="39" t="str">
        <f t="shared" si="47"/>
        <v>DR.PA.PU.060802.01</v>
      </c>
      <c r="T352" s="39"/>
      <c r="U352" s="60" t="str">
        <f t="shared" si="40"/>
        <v>IM.PA.PU.060802.01</v>
      </c>
      <c r="V352" s="59"/>
      <c r="W352" s="60" t="str">
        <f t="shared" si="41"/>
        <v>GE.PA.PU.060802.01</v>
      </c>
    </row>
    <row r="353" spans="1:31" s="35" customFormat="1" ht="14" customHeight="1">
      <c r="A353" s="35" t="s">
        <v>2034</v>
      </c>
      <c r="C353" s="38" t="s">
        <v>2222</v>
      </c>
      <c r="E353" s="38" t="s">
        <v>2378</v>
      </c>
      <c r="F353" s="35" t="s">
        <v>1553</v>
      </c>
      <c r="G353" s="35" t="s">
        <v>2689</v>
      </c>
      <c r="H353" s="38" t="s">
        <v>2219</v>
      </c>
      <c r="J353" s="39" t="str">
        <f t="shared" si="42"/>
        <v>PA.PU.060803</v>
      </c>
      <c r="K353" s="38" t="s">
        <v>2212</v>
      </c>
      <c r="L353" s="35" t="str">
        <f t="shared" si="43"/>
        <v>Hematoma</v>
      </c>
      <c r="M353" s="39" t="str">
        <f t="shared" si="44"/>
        <v>PI.PA.PU.060803.01</v>
      </c>
      <c r="N353" s="39"/>
      <c r="O353" s="39" t="str">
        <f t="shared" si="45"/>
        <v>PH.PA.PU.060803.01</v>
      </c>
      <c r="Q353" s="39" t="str">
        <f t="shared" si="46"/>
        <v>CL.PA.PU.060803.01</v>
      </c>
      <c r="R353" s="39"/>
      <c r="S353" s="39" t="str">
        <f t="shared" si="47"/>
        <v>DR.PA.PU.060803.01</v>
      </c>
      <c r="T353" s="39"/>
      <c r="U353" s="60" t="str">
        <f t="shared" si="40"/>
        <v>IM.PA.PU.060803.01</v>
      </c>
      <c r="V353" s="59"/>
      <c r="W353" s="60" t="str">
        <f t="shared" si="41"/>
        <v>GE.PA.PU.060803.01</v>
      </c>
    </row>
    <row r="354" spans="1:31" s="35" customFormat="1" ht="14" customHeight="1">
      <c r="A354" s="35" t="s">
        <v>2034</v>
      </c>
      <c r="C354" s="38" t="s">
        <v>2222</v>
      </c>
      <c r="E354" s="38" t="s">
        <v>2378</v>
      </c>
      <c r="F354" s="35" t="s">
        <v>1553</v>
      </c>
      <c r="G354" s="35" t="s">
        <v>2475</v>
      </c>
      <c r="H354" s="38" t="s">
        <v>2063</v>
      </c>
      <c r="J354" s="39" t="str">
        <f t="shared" si="42"/>
        <v>PA.PU.060804</v>
      </c>
      <c r="K354" s="38" t="s">
        <v>2212</v>
      </c>
      <c r="L354" s="35" t="str">
        <f t="shared" si="43"/>
        <v>Tenderness</v>
      </c>
      <c r="M354" s="39" t="str">
        <f t="shared" si="44"/>
        <v>PI.PA.PU.060804.01</v>
      </c>
      <c r="N354" s="39"/>
      <c r="O354" s="39" t="str">
        <f t="shared" si="45"/>
        <v>PH.PA.PU.060804.01</v>
      </c>
      <c r="Q354" s="39" t="str">
        <f t="shared" si="46"/>
        <v>CL.PA.PU.060804.01</v>
      </c>
      <c r="R354" s="39"/>
      <c r="S354" s="39" t="str">
        <f t="shared" si="47"/>
        <v>DR.PA.PU.060804.01</v>
      </c>
      <c r="T354" s="39"/>
      <c r="U354" s="60" t="str">
        <f t="shared" si="40"/>
        <v>IM.PA.PU.060804.01</v>
      </c>
      <c r="V354" s="59"/>
      <c r="W354" s="60" t="str">
        <f t="shared" si="41"/>
        <v>GE.PA.PU.060804.01</v>
      </c>
    </row>
    <row r="355" spans="1:31" s="35" customFormat="1" ht="14" customHeight="1">
      <c r="A355" s="35" t="s">
        <v>2034</v>
      </c>
      <c r="C355" s="38" t="s">
        <v>2222</v>
      </c>
      <c r="D355" s="35" t="s">
        <v>2215</v>
      </c>
      <c r="E355" s="38" t="s">
        <v>2378</v>
      </c>
      <c r="F355" s="35" t="s">
        <v>1553</v>
      </c>
      <c r="G355" s="35" t="s">
        <v>2476</v>
      </c>
      <c r="H355" s="38" t="s">
        <v>2065</v>
      </c>
      <c r="J355" s="39" t="str">
        <f t="shared" si="42"/>
        <v>PA.PU.060805</v>
      </c>
      <c r="K355" s="38" t="s">
        <v>2212</v>
      </c>
      <c r="L355" s="35" t="str">
        <f t="shared" si="43"/>
        <v>Swelling</v>
      </c>
      <c r="M355" s="39" t="str">
        <f t="shared" si="44"/>
        <v>PI.PA.PU.060805.01</v>
      </c>
      <c r="N355" s="39"/>
      <c r="O355" s="39" t="str">
        <f t="shared" si="45"/>
        <v>PH.PA.PU.060805.01</v>
      </c>
      <c r="Q355" s="39" t="str">
        <f t="shared" si="46"/>
        <v>CL.PA.PU.060805.01</v>
      </c>
      <c r="R355" s="39"/>
      <c r="S355" s="39" t="str">
        <f t="shared" si="47"/>
        <v>DR.PA.PU.060805.01</v>
      </c>
      <c r="T355" s="39"/>
      <c r="U355" s="60" t="str">
        <f t="shared" si="40"/>
        <v>IM.PA.PU.060805.01</v>
      </c>
      <c r="V355" s="59"/>
      <c r="W355" s="60" t="str">
        <f t="shared" si="41"/>
        <v>GE.PA.PU.060805.01</v>
      </c>
    </row>
    <row r="356" spans="1:31" s="35" customFormat="1" ht="14" customHeight="1">
      <c r="A356" s="35" t="s">
        <v>2034</v>
      </c>
      <c r="C356" s="38" t="s">
        <v>2222</v>
      </c>
      <c r="E356" s="38" t="s">
        <v>2378</v>
      </c>
      <c r="F356" s="35" t="s">
        <v>1553</v>
      </c>
      <c r="G356" s="35" t="s">
        <v>2477</v>
      </c>
      <c r="H356" s="38" t="s">
        <v>2222</v>
      </c>
      <c r="J356" s="39" t="str">
        <f t="shared" si="42"/>
        <v>PA.PU.060806</v>
      </c>
      <c r="K356" s="38" t="s">
        <v>2212</v>
      </c>
      <c r="L356" s="35" t="str">
        <f t="shared" si="43"/>
        <v>Warmth</v>
      </c>
      <c r="M356" s="39" t="str">
        <f t="shared" si="44"/>
        <v>PI.PA.PU.060806.01</v>
      </c>
      <c r="N356" s="39"/>
      <c r="O356" s="39" t="str">
        <f t="shared" si="45"/>
        <v>PH.PA.PU.060806.01</v>
      </c>
      <c r="Q356" s="39" t="str">
        <f t="shared" si="46"/>
        <v>CL.PA.PU.060806.01</v>
      </c>
      <c r="R356" s="39"/>
      <c r="S356" s="39" t="str">
        <f t="shared" si="47"/>
        <v>DR.PA.PU.060806.01</v>
      </c>
      <c r="T356" s="39"/>
      <c r="U356" s="60" t="str">
        <f t="shared" si="40"/>
        <v>IM.PA.PU.060806.01</v>
      </c>
      <c r="V356" s="59"/>
      <c r="W356" s="60" t="str">
        <f t="shared" si="41"/>
        <v>GE.PA.PU.060806.01</v>
      </c>
    </row>
    <row r="357" spans="1:31" s="35" customFormat="1" ht="14" customHeight="1">
      <c r="A357" s="35" t="s">
        <v>2034</v>
      </c>
      <c r="C357" s="38" t="s">
        <v>2222</v>
      </c>
      <c r="E357" s="38" t="s">
        <v>2378</v>
      </c>
      <c r="F357" s="35" t="s">
        <v>1553</v>
      </c>
      <c r="G357" s="35" t="s">
        <v>2688</v>
      </c>
      <c r="H357" s="38" t="s">
        <v>2376</v>
      </c>
      <c r="J357" s="39" t="str">
        <f t="shared" si="42"/>
        <v>PA.PU.060807</v>
      </c>
      <c r="K357" s="38" t="s">
        <v>2212</v>
      </c>
      <c r="L357" s="35" t="str">
        <f t="shared" si="43"/>
        <v>Bleeding</v>
      </c>
      <c r="M357" s="39" t="str">
        <f t="shared" si="44"/>
        <v>PI.PA.PU.060807.01</v>
      </c>
      <c r="N357" s="39"/>
      <c r="O357" s="39" t="str">
        <f t="shared" si="45"/>
        <v>PH.PA.PU.060807.01</v>
      </c>
      <c r="Q357" s="39" t="str">
        <f t="shared" si="46"/>
        <v>CL.PA.PU.060807.01</v>
      </c>
      <c r="R357" s="39"/>
      <c r="S357" s="39" t="str">
        <f t="shared" si="47"/>
        <v>DR.PA.PU.060807.01</v>
      </c>
      <c r="T357" s="39"/>
      <c r="U357" s="60" t="str">
        <f t="shared" si="40"/>
        <v>IM.PA.PU.060807.01</v>
      </c>
      <c r="V357" s="59"/>
      <c r="W357" s="60" t="str">
        <f t="shared" si="41"/>
        <v>GE.PA.PU.060807.01</v>
      </c>
    </row>
    <row r="358" spans="1:31" s="35" customFormat="1" ht="14" customHeight="1">
      <c r="A358" s="35" t="s">
        <v>2034</v>
      </c>
      <c r="C358" s="38" t="s">
        <v>2222</v>
      </c>
      <c r="E358" s="38" t="s">
        <v>2378</v>
      </c>
      <c r="F358" s="35" t="s">
        <v>1553</v>
      </c>
      <c r="G358" s="35" t="s">
        <v>861</v>
      </c>
      <c r="H358" s="38" t="s">
        <v>2378</v>
      </c>
      <c r="J358" s="39" t="str">
        <f t="shared" si="42"/>
        <v>PA.PU.060808</v>
      </c>
      <c r="K358" s="38" t="s">
        <v>2212</v>
      </c>
      <c r="L358" s="35" t="str">
        <f t="shared" si="43"/>
        <v>Unable to assess due to dressing</v>
      </c>
      <c r="M358" s="39" t="str">
        <f t="shared" si="44"/>
        <v>PI.PA.PU.060808.01</v>
      </c>
      <c r="N358" s="39"/>
      <c r="O358" s="39" t="str">
        <f t="shared" si="45"/>
        <v>PH.PA.PU.060808.01</v>
      </c>
      <c r="Q358" s="39" t="str">
        <f t="shared" si="46"/>
        <v>CL.PA.PU.060808.01</v>
      </c>
      <c r="R358" s="39"/>
      <c r="S358" s="39" t="str">
        <f t="shared" si="47"/>
        <v>DR.PA.PU.060808.01</v>
      </c>
      <c r="T358" s="39"/>
      <c r="U358" s="60" t="str">
        <f t="shared" si="40"/>
        <v>IM.PA.PU.060808.01</v>
      </c>
      <c r="V358" s="59"/>
      <c r="W358" s="60" t="str">
        <f t="shared" si="41"/>
        <v>GE.PA.PU.060808.01</v>
      </c>
    </row>
    <row r="359" spans="1:31" s="35" customFormat="1" ht="14" customHeight="1">
      <c r="A359" s="35" t="s">
        <v>2034</v>
      </c>
      <c r="C359" s="38" t="s">
        <v>2222</v>
      </c>
      <c r="D359" s="35" t="s">
        <v>4562</v>
      </c>
      <c r="E359" s="38" t="s">
        <v>2380</v>
      </c>
      <c r="F359" s="35" t="s">
        <v>1374</v>
      </c>
      <c r="G359" s="35" t="s">
        <v>1791</v>
      </c>
      <c r="H359" s="38" t="s">
        <v>2212</v>
      </c>
      <c r="J359" s="39" t="str">
        <f t="shared" si="42"/>
        <v>PA.PU.060901</v>
      </c>
      <c r="K359" s="38" t="s">
        <v>2212</v>
      </c>
      <c r="L359" s="35" t="str">
        <f t="shared" si="43"/>
        <v>Bloody</v>
      </c>
      <c r="M359" s="39" t="str">
        <f t="shared" si="44"/>
        <v>PI.PA.PU.060901.01</v>
      </c>
      <c r="N359" s="39"/>
      <c r="O359" s="39" t="str">
        <f t="shared" si="45"/>
        <v>PH.PA.PU.060901.01</v>
      </c>
      <c r="Q359" s="39" t="str">
        <f t="shared" si="46"/>
        <v>CL.PA.PU.060901.01</v>
      </c>
      <c r="R359" s="39"/>
      <c r="S359" s="39" t="str">
        <f t="shared" si="47"/>
        <v>DR.PA.PU.060901.01</v>
      </c>
      <c r="T359" s="39"/>
      <c r="U359" s="60" t="str">
        <f t="shared" si="40"/>
        <v>IM.PA.PU.060901.01</v>
      </c>
      <c r="V359" s="59"/>
      <c r="W359" s="60" t="str">
        <f t="shared" si="41"/>
        <v>GE.PA.PU.060901.01</v>
      </c>
    </row>
    <row r="360" spans="1:31" s="35" customFormat="1" ht="14" customHeight="1">
      <c r="A360" s="35" t="s">
        <v>2034</v>
      </c>
      <c r="C360" s="38" t="s">
        <v>2222</v>
      </c>
      <c r="E360" s="38" t="s">
        <v>2380</v>
      </c>
      <c r="F360" s="35" t="s">
        <v>1374</v>
      </c>
      <c r="G360" s="35" t="s">
        <v>1792</v>
      </c>
      <c r="H360" s="38" t="s">
        <v>2217</v>
      </c>
      <c r="J360" s="39" t="str">
        <f t="shared" si="42"/>
        <v>PA.PU.060902</v>
      </c>
      <c r="K360" s="38" t="s">
        <v>2212</v>
      </c>
      <c r="L360" s="35" t="str">
        <f t="shared" si="43"/>
        <v>Serous</v>
      </c>
      <c r="M360" s="39" t="str">
        <f t="shared" si="44"/>
        <v>PI.PA.PU.060902.01</v>
      </c>
      <c r="N360" s="39"/>
      <c r="O360" s="39" t="str">
        <f t="shared" si="45"/>
        <v>PH.PA.PU.060902.01</v>
      </c>
      <c r="Q360" s="39" t="str">
        <f t="shared" si="46"/>
        <v>CL.PA.PU.060902.01</v>
      </c>
      <c r="R360" s="39"/>
      <c r="S360" s="39" t="str">
        <f t="shared" si="47"/>
        <v>DR.PA.PU.060902.01</v>
      </c>
      <c r="T360" s="39"/>
      <c r="U360" s="60" t="str">
        <f t="shared" si="40"/>
        <v>IM.PA.PU.060902.01</v>
      </c>
      <c r="V360" s="59"/>
      <c r="W360" s="60" t="str">
        <f t="shared" si="41"/>
        <v>GE.PA.PU.060902.01</v>
      </c>
    </row>
    <row r="361" spans="1:31" s="35" customFormat="1" ht="14" customHeight="1">
      <c r="A361" s="35" t="s">
        <v>2034</v>
      </c>
      <c r="C361" s="38" t="s">
        <v>2222</v>
      </c>
      <c r="E361" s="38" t="s">
        <v>2380</v>
      </c>
      <c r="F361" s="35" t="s">
        <v>1374</v>
      </c>
      <c r="G361" s="35" t="s">
        <v>1793</v>
      </c>
      <c r="H361" s="38" t="s">
        <v>2219</v>
      </c>
      <c r="J361" s="39" t="str">
        <f t="shared" si="42"/>
        <v>PA.PU.060903</v>
      </c>
      <c r="K361" s="38" t="s">
        <v>2212</v>
      </c>
      <c r="L361" s="35" t="str">
        <f t="shared" si="43"/>
        <v>Serosanguinous</v>
      </c>
      <c r="M361" s="39" t="str">
        <f t="shared" si="44"/>
        <v>PI.PA.PU.060903.01</v>
      </c>
      <c r="N361" s="39"/>
      <c r="O361" s="39" t="str">
        <f t="shared" si="45"/>
        <v>PH.PA.PU.060903.01</v>
      </c>
      <c r="Q361" s="39" t="str">
        <f t="shared" si="46"/>
        <v>CL.PA.PU.060903.01</v>
      </c>
      <c r="R361" s="39"/>
      <c r="S361" s="39" t="str">
        <f t="shared" si="47"/>
        <v>DR.PA.PU.060903.01</v>
      </c>
      <c r="T361" s="39"/>
      <c r="U361" s="60" t="str">
        <f t="shared" si="40"/>
        <v>IM.PA.PU.060903.01</v>
      </c>
      <c r="V361" s="59"/>
      <c r="W361" s="60" t="str">
        <f t="shared" si="41"/>
        <v>GE.PA.PU.060903.01</v>
      </c>
    </row>
    <row r="362" spans="1:31" s="35" customFormat="1" ht="14" customHeight="1">
      <c r="A362" s="35" t="s">
        <v>2034</v>
      </c>
      <c r="C362" s="38" t="s">
        <v>2222</v>
      </c>
      <c r="E362" s="38" t="s">
        <v>2380</v>
      </c>
      <c r="F362" s="35" t="s">
        <v>1374</v>
      </c>
      <c r="G362" s="35" t="s">
        <v>1794</v>
      </c>
      <c r="H362" s="38" t="s">
        <v>2063</v>
      </c>
      <c r="J362" s="39" t="str">
        <f t="shared" si="42"/>
        <v>PA.PU.060904</v>
      </c>
      <c r="K362" s="38" t="s">
        <v>2212</v>
      </c>
      <c r="L362" s="35" t="str">
        <f t="shared" si="43"/>
        <v>Purulent</v>
      </c>
      <c r="M362" s="39" t="str">
        <f t="shared" si="44"/>
        <v>PI.PA.PU.060904.01</v>
      </c>
      <c r="N362" s="39"/>
      <c r="O362" s="39" t="str">
        <f t="shared" si="45"/>
        <v>PH.PA.PU.060904.01</v>
      </c>
      <c r="Q362" s="39" t="str">
        <f t="shared" si="46"/>
        <v>CL.PA.PU.060904.01</v>
      </c>
      <c r="R362" s="39"/>
      <c r="S362" s="39" t="str">
        <f t="shared" si="47"/>
        <v>DR.PA.PU.060904.01</v>
      </c>
      <c r="T362" s="39"/>
      <c r="U362" s="60" t="str">
        <f t="shared" si="40"/>
        <v>IM.PA.PU.060904.01</v>
      </c>
      <c r="V362" s="59"/>
      <c r="W362" s="60" t="str">
        <f t="shared" si="41"/>
        <v>GE.PA.PU.060904.01</v>
      </c>
    </row>
    <row r="363" spans="1:31" s="35" customFormat="1" ht="14" customHeight="1">
      <c r="A363" s="35" t="s">
        <v>2034</v>
      </c>
      <c r="C363" s="38" t="s">
        <v>2222</v>
      </c>
      <c r="E363" s="38" t="s">
        <v>2380</v>
      </c>
      <c r="F363" s="35" t="s">
        <v>1374</v>
      </c>
      <c r="G363" s="35" t="s">
        <v>4560</v>
      </c>
      <c r="H363" s="38" t="s">
        <v>4265</v>
      </c>
      <c r="J363" s="39" t="str">
        <f t="shared" si="42"/>
        <v>PA.PU.060905</v>
      </c>
      <c r="K363" s="38" t="s">
        <v>3298</v>
      </c>
      <c r="L363" s="35" t="str">
        <f t="shared" si="43"/>
        <v>No discharge</v>
      </c>
      <c r="M363" s="39" t="str">
        <f t="shared" si="44"/>
        <v>PI.PA.PU.060905.01</v>
      </c>
      <c r="N363" s="39"/>
      <c r="O363" s="39" t="str">
        <f t="shared" si="45"/>
        <v>PH.PA.PU.060905.01</v>
      </c>
      <c r="Q363" s="39" t="str">
        <f t="shared" si="46"/>
        <v>CL.PA.PU.060905.01</v>
      </c>
      <c r="R363" s="39"/>
      <c r="S363" s="39" t="str">
        <f t="shared" si="47"/>
        <v>DR.PA.PU.060905.01</v>
      </c>
      <c r="T363" s="39"/>
      <c r="U363" s="60" t="str">
        <f t="shared" si="40"/>
        <v>IM.PA.PU.060905.01</v>
      </c>
      <c r="V363" s="59"/>
      <c r="W363" s="60" t="str">
        <f t="shared" si="41"/>
        <v>GE.PA.PU.060905.01</v>
      </c>
      <c r="AD363" s="35" t="s">
        <v>3326</v>
      </c>
      <c r="AE363" s="35">
        <v>1317</v>
      </c>
    </row>
    <row r="364" spans="1:31" s="35" customFormat="1" ht="14" customHeight="1">
      <c r="A364" s="35" t="s">
        <v>2034</v>
      </c>
      <c r="C364" s="38" t="s">
        <v>2222</v>
      </c>
      <c r="D364" s="35" t="s">
        <v>1435</v>
      </c>
      <c r="E364" s="38" t="s">
        <v>2124</v>
      </c>
      <c r="F364" s="35" t="s">
        <v>1375</v>
      </c>
      <c r="G364" s="35" t="s">
        <v>2117</v>
      </c>
      <c r="H364" s="38" t="s">
        <v>2212</v>
      </c>
      <c r="J364" s="39" t="str">
        <f t="shared" si="42"/>
        <v>PA.PU.061001</v>
      </c>
      <c r="K364" s="38" t="s">
        <v>2212</v>
      </c>
      <c r="L364" s="35" t="str">
        <f t="shared" si="43"/>
        <v>None</v>
      </c>
      <c r="M364" s="39" t="str">
        <f t="shared" si="44"/>
        <v>PI.PA.PU.061001.01</v>
      </c>
      <c r="N364" s="39"/>
      <c r="O364" s="39" t="str">
        <f t="shared" si="45"/>
        <v>PH.PA.PU.061001.01</v>
      </c>
      <c r="Q364" s="39" t="str">
        <f t="shared" si="46"/>
        <v>CL.PA.PU.061001.01</v>
      </c>
      <c r="R364" s="39"/>
      <c r="S364" s="39" t="str">
        <f t="shared" si="47"/>
        <v>DR.PA.PU.061001.01</v>
      </c>
      <c r="T364" s="39"/>
      <c r="U364" s="60" t="str">
        <f t="shared" si="40"/>
        <v>IM.PA.PU.061001.01</v>
      </c>
      <c r="V364" s="59"/>
      <c r="W364" s="60" t="str">
        <f t="shared" si="41"/>
        <v>GE.PA.PU.061001.01</v>
      </c>
    </row>
    <row r="365" spans="1:31" s="35" customFormat="1" ht="14" customHeight="1">
      <c r="A365" s="35" t="s">
        <v>2034</v>
      </c>
      <c r="C365" s="38" t="s">
        <v>2222</v>
      </c>
      <c r="E365" s="38" t="s">
        <v>2124</v>
      </c>
      <c r="F365" s="35" t="s">
        <v>1375</v>
      </c>
      <c r="G365" s="35" t="s">
        <v>1019</v>
      </c>
      <c r="H365" s="38" t="s">
        <v>2217</v>
      </c>
      <c r="J365" s="39" t="str">
        <f t="shared" si="42"/>
        <v>PA.PU.061002</v>
      </c>
      <c r="K365" s="38" t="s">
        <v>2212</v>
      </c>
      <c r="L365" s="35" t="str">
        <f t="shared" si="43"/>
        <v>Neg 10cm</v>
      </c>
      <c r="M365" s="39" t="str">
        <f t="shared" si="44"/>
        <v>PI.PA.PU.061002.01</v>
      </c>
      <c r="N365" s="39"/>
      <c r="O365" s="39" t="str">
        <f t="shared" si="45"/>
        <v>PH.PA.PU.061002.01</v>
      </c>
      <c r="Q365" s="39" t="str">
        <f t="shared" si="46"/>
        <v>CL.PA.PU.061002.01</v>
      </c>
      <c r="R365" s="39"/>
      <c r="S365" s="39" t="str">
        <f t="shared" si="47"/>
        <v>DR.PA.PU.061002.01</v>
      </c>
      <c r="T365" s="39"/>
      <c r="U365" s="60" t="str">
        <f t="shared" si="40"/>
        <v>IM.PA.PU.061002.01</v>
      </c>
      <c r="V365" s="59"/>
      <c r="W365" s="60" t="str">
        <f t="shared" si="41"/>
        <v>GE.PA.PU.061002.01</v>
      </c>
    </row>
    <row r="366" spans="1:31" s="35" customFormat="1" ht="14" customHeight="1">
      <c r="A366" s="35" t="s">
        <v>2034</v>
      </c>
      <c r="C366" s="38" t="s">
        <v>2222</v>
      </c>
      <c r="E366" s="38" t="s">
        <v>2124</v>
      </c>
      <c r="F366" s="35" t="s">
        <v>1375</v>
      </c>
      <c r="G366" s="35" t="s">
        <v>1020</v>
      </c>
      <c r="H366" s="38" t="s">
        <v>2219</v>
      </c>
      <c r="J366" s="39" t="str">
        <f t="shared" si="42"/>
        <v>PA.PU.061003</v>
      </c>
      <c r="K366" s="38" t="s">
        <v>2212</v>
      </c>
      <c r="L366" s="35" t="str">
        <f t="shared" si="43"/>
        <v>Neg 20cm</v>
      </c>
      <c r="M366" s="39" t="str">
        <f t="shared" si="44"/>
        <v>PI.PA.PU.061003.01</v>
      </c>
      <c r="N366" s="39"/>
      <c r="O366" s="39" t="str">
        <f t="shared" si="45"/>
        <v>PH.PA.PU.061003.01</v>
      </c>
      <c r="Q366" s="39" t="str">
        <f t="shared" si="46"/>
        <v>CL.PA.PU.061003.01</v>
      </c>
      <c r="R366" s="39"/>
      <c r="S366" s="39" t="str">
        <f t="shared" si="47"/>
        <v>DR.PA.PU.061003.01</v>
      </c>
      <c r="T366" s="39"/>
      <c r="U366" s="60" t="str">
        <f t="shared" si="40"/>
        <v>IM.PA.PU.061003.01</v>
      </c>
      <c r="V366" s="59"/>
      <c r="W366" s="60" t="str">
        <f t="shared" si="41"/>
        <v>GE.PA.PU.061003.01</v>
      </c>
    </row>
    <row r="367" spans="1:31" s="35" customFormat="1" ht="14" customHeight="1">
      <c r="A367" s="35" t="s">
        <v>2034</v>
      </c>
      <c r="C367" s="38" t="s">
        <v>2222</v>
      </c>
      <c r="E367" s="38" t="s">
        <v>2124</v>
      </c>
      <c r="F367" s="35" t="s">
        <v>1375</v>
      </c>
      <c r="G367" s="35" t="s">
        <v>1021</v>
      </c>
      <c r="H367" s="38" t="s">
        <v>2063</v>
      </c>
      <c r="J367" s="39" t="str">
        <f t="shared" si="42"/>
        <v>PA.PU.061004</v>
      </c>
      <c r="K367" s="38" t="s">
        <v>2212</v>
      </c>
      <c r="L367" s="35" t="str">
        <f t="shared" si="43"/>
        <v>Neg 30 cm</v>
      </c>
      <c r="M367" s="39" t="str">
        <f t="shared" si="44"/>
        <v>PI.PA.PU.061004.01</v>
      </c>
      <c r="N367" s="39"/>
      <c r="O367" s="39" t="str">
        <f t="shared" si="45"/>
        <v>PH.PA.PU.061004.01</v>
      </c>
      <c r="Q367" s="39" t="str">
        <f t="shared" si="46"/>
        <v>CL.PA.PU.061004.01</v>
      </c>
      <c r="R367" s="39"/>
      <c r="S367" s="39" t="str">
        <f t="shared" si="47"/>
        <v>DR.PA.PU.061004.01</v>
      </c>
      <c r="T367" s="39"/>
      <c r="U367" s="60" t="str">
        <f t="shared" si="40"/>
        <v>IM.PA.PU.061004.01</v>
      </c>
      <c r="V367" s="59"/>
      <c r="W367" s="60" t="str">
        <f t="shared" si="41"/>
        <v>GE.PA.PU.061004.01</v>
      </c>
    </row>
    <row r="368" spans="1:31" s="35" customFormat="1" ht="14" customHeight="1">
      <c r="A368" s="35" t="s">
        <v>2034</v>
      </c>
      <c r="C368" s="38" t="s">
        <v>2222</v>
      </c>
      <c r="E368" s="38" t="s">
        <v>2124</v>
      </c>
      <c r="F368" s="35" t="s">
        <v>1375</v>
      </c>
      <c r="G368" s="35" t="s">
        <v>1022</v>
      </c>
      <c r="H368" s="38" t="s">
        <v>2065</v>
      </c>
      <c r="J368" s="39" t="str">
        <f t="shared" si="42"/>
        <v>PA.PU.061005</v>
      </c>
      <c r="K368" s="38" t="s">
        <v>2212</v>
      </c>
      <c r="L368" s="35" t="str">
        <f t="shared" si="43"/>
        <v>Neg 40 cm</v>
      </c>
      <c r="M368" s="39" t="str">
        <f t="shared" si="44"/>
        <v>PI.PA.PU.061005.01</v>
      </c>
      <c r="N368" s="39"/>
      <c r="O368" s="39" t="str">
        <f t="shared" si="45"/>
        <v>PH.PA.PU.061005.01</v>
      </c>
      <c r="Q368" s="39" t="str">
        <f t="shared" si="46"/>
        <v>CL.PA.PU.061005.01</v>
      </c>
      <c r="R368" s="39"/>
      <c r="S368" s="39" t="str">
        <f t="shared" si="47"/>
        <v>DR.PA.PU.061005.01</v>
      </c>
      <c r="T368" s="39"/>
      <c r="U368" s="60" t="str">
        <f t="shared" si="40"/>
        <v>IM.PA.PU.061005.01</v>
      </c>
      <c r="V368" s="59"/>
      <c r="W368" s="60" t="str">
        <f t="shared" si="41"/>
        <v>GE.PA.PU.061005.01</v>
      </c>
    </row>
    <row r="369" spans="1:23" s="35" customFormat="1" ht="14" customHeight="1">
      <c r="A369" s="35" t="s">
        <v>2034</v>
      </c>
      <c r="C369" s="38" t="s">
        <v>2222</v>
      </c>
      <c r="E369" s="38" t="s">
        <v>2124</v>
      </c>
      <c r="F369" s="35" t="s">
        <v>1375</v>
      </c>
      <c r="G369" s="35" t="s">
        <v>1023</v>
      </c>
      <c r="H369" s="38" t="s">
        <v>2222</v>
      </c>
      <c r="J369" s="39" t="str">
        <f t="shared" si="42"/>
        <v>PA.PU.061006</v>
      </c>
      <c r="K369" s="38" t="s">
        <v>2212</v>
      </c>
      <c r="L369" s="35" t="str">
        <f t="shared" si="43"/>
        <v>Waterseal</v>
      </c>
      <c r="M369" s="39" t="str">
        <f t="shared" si="44"/>
        <v>PI.PA.PU.061006.01</v>
      </c>
      <c r="N369" s="39"/>
      <c r="O369" s="39" t="str">
        <f t="shared" si="45"/>
        <v>PH.PA.PU.061006.01</v>
      </c>
      <c r="Q369" s="39" t="str">
        <f t="shared" si="46"/>
        <v>CL.PA.PU.061006.01</v>
      </c>
      <c r="R369" s="39"/>
      <c r="S369" s="39" t="str">
        <f t="shared" si="47"/>
        <v>DR.PA.PU.061006.01</v>
      </c>
      <c r="T369" s="39"/>
      <c r="U369" s="60" t="str">
        <f t="shared" si="40"/>
        <v>IM.PA.PU.061006.01</v>
      </c>
      <c r="V369" s="59"/>
      <c r="W369" s="60" t="str">
        <f t="shared" si="41"/>
        <v>GE.PA.PU.061006.01</v>
      </c>
    </row>
    <row r="370" spans="1:23" s="35" customFormat="1" ht="14" customHeight="1">
      <c r="A370" s="35" t="s">
        <v>2034</v>
      </c>
      <c r="C370" s="38" t="s">
        <v>2222</v>
      </c>
      <c r="E370" s="38" t="s">
        <v>2124</v>
      </c>
      <c r="F370" s="35" t="s">
        <v>1015</v>
      </c>
      <c r="G370" s="35" t="s">
        <v>4561</v>
      </c>
      <c r="H370" s="38" t="s">
        <v>2376</v>
      </c>
      <c r="J370" s="39" t="str">
        <f t="shared" si="42"/>
        <v>PA.PU.061007</v>
      </c>
      <c r="K370" s="38" t="s">
        <v>2212</v>
      </c>
      <c r="L370" s="35" t="str">
        <f t="shared" si="43"/>
        <v>Dryseal</v>
      </c>
      <c r="M370" s="39" t="str">
        <f t="shared" si="44"/>
        <v>PI.PA.PU.061007.01</v>
      </c>
      <c r="N370" s="39"/>
      <c r="O370" s="39" t="str">
        <f t="shared" si="45"/>
        <v>PH.PA.PU.061007.01</v>
      </c>
      <c r="Q370" s="39" t="str">
        <f t="shared" si="46"/>
        <v>CL.PA.PU.061007.01</v>
      </c>
      <c r="R370" s="39"/>
      <c r="S370" s="39" t="str">
        <f t="shared" si="47"/>
        <v>DR.PA.PU.061007.01</v>
      </c>
      <c r="T370" s="39"/>
      <c r="U370" s="60" t="str">
        <f t="shared" si="40"/>
        <v>IM.PA.PU.061007.01</v>
      </c>
      <c r="V370" s="59"/>
      <c r="W370" s="60" t="str">
        <f t="shared" si="41"/>
        <v>GE.PA.PU.061007.01</v>
      </c>
    </row>
    <row r="371" spans="1:23" s="35" customFormat="1" ht="14" customHeight="1">
      <c r="A371" s="35" t="s">
        <v>2034</v>
      </c>
      <c r="B371" s="35" t="s">
        <v>1376</v>
      </c>
      <c r="C371" s="38" t="s">
        <v>2376</v>
      </c>
      <c r="D371" s="35" t="s">
        <v>1377</v>
      </c>
      <c r="E371" s="38" t="s">
        <v>2212</v>
      </c>
      <c r="F371" s="35" t="s">
        <v>1378</v>
      </c>
      <c r="G371" s="35" t="s">
        <v>1379</v>
      </c>
      <c r="H371" s="38" t="s">
        <v>2212</v>
      </c>
      <c r="J371" s="39" t="str">
        <f t="shared" si="42"/>
        <v>PA.PU.070101</v>
      </c>
      <c r="K371" s="38" t="s">
        <v>2212</v>
      </c>
      <c r="L371" s="35" t="str">
        <f t="shared" si="43"/>
        <v>Air added</v>
      </c>
      <c r="M371" s="39" t="str">
        <f t="shared" si="44"/>
        <v>PI.PA.PU.070101.01</v>
      </c>
      <c r="N371" s="39"/>
      <c r="O371" s="39" t="str">
        <f t="shared" si="45"/>
        <v>PH.PA.PU.070101.01</v>
      </c>
      <c r="Q371" s="39" t="str">
        <f t="shared" si="46"/>
        <v>CL.PA.PU.070101.01</v>
      </c>
      <c r="R371" s="39"/>
      <c r="S371" s="39" t="str">
        <f t="shared" si="47"/>
        <v>DR.PA.PU.070101.01</v>
      </c>
      <c r="T371" s="39"/>
      <c r="U371" s="60" t="str">
        <f t="shared" si="40"/>
        <v>IM.PA.PU.070101.01</v>
      </c>
      <c r="V371" s="59"/>
      <c r="W371" s="60" t="str">
        <f t="shared" si="41"/>
        <v>GE.PA.PU.070101.01</v>
      </c>
    </row>
    <row r="372" spans="1:23" s="35" customFormat="1" ht="14" customHeight="1">
      <c r="A372" s="35" t="s">
        <v>2034</v>
      </c>
      <c r="C372" s="38" t="s">
        <v>2376</v>
      </c>
      <c r="E372" s="38" t="s">
        <v>2212</v>
      </c>
      <c r="F372" s="35" t="s">
        <v>1378</v>
      </c>
      <c r="G372" s="35" t="s">
        <v>2391</v>
      </c>
      <c r="H372" s="38" t="s">
        <v>2217</v>
      </c>
      <c r="J372" s="39" t="str">
        <f t="shared" si="42"/>
        <v>PA.PU.070102</v>
      </c>
      <c r="K372" s="38" t="s">
        <v>2212</v>
      </c>
      <c r="L372" s="35" t="str">
        <f t="shared" si="43"/>
        <v>Intact</v>
      </c>
      <c r="M372" s="39" t="str">
        <f t="shared" si="44"/>
        <v>PI.PA.PU.070102.01</v>
      </c>
      <c r="N372" s="39"/>
      <c r="O372" s="39" t="str">
        <f t="shared" si="45"/>
        <v>PH.PA.PU.070102.01</v>
      </c>
      <c r="Q372" s="39" t="str">
        <f t="shared" si="46"/>
        <v>CL.PA.PU.070102.01</v>
      </c>
      <c r="R372" s="39"/>
      <c r="S372" s="39" t="str">
        <f t="shared" si="47"/>
        <v>DR.PA.PU.070102.01</v>
      </c>
      <c r="T372" s="39"/>
      <c r="U372" s="60" t="str">
        <f t="shared" si="40"/>
        <v>IM.PA.PU.070102.01</v>
      </c>
      <c r="V372" s="59"/>
      <c r="W372" s="60" t="str">
        <f t="shared" si="41"/>
        <v>GE.PA.PU.070102.01</v>
      </c>
    </row>
    <row r="373" spans="1:23" s="35" customFormat="1" ht="14" customHeight="1">
      <c r="A373" s="35" t="s">
        <v>2034</v>
      </c>
      <c r="C373" s="38" t="s">
        <v>2376</v>
      </c>
      <c r="E373" s="38" t="s">
        <v>2212</v>
      </c>
      <c r="F373" s="35" t="s">
        <v>1378</v>
      </c>
      <c r="G373" s="35" t="s">
        <v>1380</v>
      </c>
      <c r="H373" s="38" t="s">
        <v>2219</v>
      </c>
      <c r="J373" s="39" t="str">
        <f t="shared" si="42"/>
        <v>PA.PU.070103</v>
      </c>
      <c r="K373" s="38" t="s">
        <v>2212</v>
      </c>
      <c r="L373" s="35" t="str">
        <f t="shared" si="43"/>
        <v>Leak</v>
      </c>
      <c r="M373" s="39" t="str">
        <f t="shared" si="44"/>
        <v>PI.PA.PU.070103.01</v>
      </c>
      <c r="N373" s="39"/>
      <c r="O373" s="39" t="str">
        <f t="shared" si="45"/>
        <v>PH.PA.PU.070103.01</v>
      </c>
      <c r="Q373" s="39" t="str">
        <f t="shared" si="46"/>
        <v>CL.PA.PU.070103.01</v>
      </c>
      <c r="R373" s="39"/>
      <c r="S373" s="39" t="str">
        <f t="shared" si="47"/>
        <v>DR.PA.PU.070103.01</v>
      </c>
      <c r="T373" s="39"/>
      <c r="U373" s="60" t="str">
        <f t="shared" si="40"/>
        <v>IM.PA.PU.070103.01</v>
      </c>
      <c r="V373" s="59"/>
      <c r="W373" s="60" t="str">
        <f t="shared" si="41"/>
        <v>GE.PA.PU.070103.01</v>
      </c>
    </row>
    <row r="374" spans="1:23" s="35" customFormat="1" ht="14" customHeight="1">
      <c r="A374" s="35" t="s">
        <v>2034</v>
      </c>
      <c r="C374" s="38" t="s">
        <v>2376</v>
      </c>
      <c r="D374" s="35" t="s">
        <v>3028</v>
      </c>
      <c r="E374" s="38" t="s">
        <v>2217</v>
      </c>
      <c r="F374" s="35" t="s">
        <v>1381</v>
      </c>
      <c r="G374" s="35">
        <v>17</v>
      </c>
      <c r="H374" s="38" t="s">
        <v>2212</v>
      </c>
      <c r="J374" s="39" t="str">
        <f t="shared" si="42"/>
        <v>PA.PU.070201</v>
      </c>
      <c r="K374" s="38" t="s">
        <v>2212</v>
      </c>
      <c r="L374" s="35">
        <f t="shared" si="43"/>
        <v>17</v>
      </c>
      <c r="M374" s="39" t="str">
        <f t="shared" si="44"/>
        <v>PI.PA.PU.070201.01</v>
      </c>
      <c r="N374" s="39"/>
      <c r="O374" s="39" t="str">
        <f t="shared" si="45"/>
        <v>PH.PA.PU.070201.01</v>
      </c>
      <c r="Q374" s="39" t="str">
        <f t="shared" si="46"/>
        <v>CL.PA.PU.070201.01</v>
      </c>
      <c r="R374" s="39"/>
      <c r="S374" s="39" t="str">
        <f t="shared" si="47"/>
        <v>DR.PA.PU.070201.01</v>
      </c>
      <c r="T374" s="39"/>
      <c r="U374" s="60" t="str">
        <f t="shared" si="40"/>
        <v>IM.PA.PU.070201.01</v>
      </c>
      <c r="V374" s="59"/>
      <c r="W374" s="60" t="str">
        <f t="shared" si="41"/>
        <v>GE.PA.PU.070201.01</v>
      </c>
    </row>
    <row r="375" spans="1:23" s="35" customFormat="1" ht="14" customHeight="1">
      <c r="A375" s="35" t="s">
        <v>2034</v>
      </c>
      <c r="C375" s="38" t="s">
        <v>2376</v>
      </c>
      <c r="E375" s="38" t="s">
        <v>2217</v>
      </c>
      <c r="F375" s="35" t="s">
        <v>1381</v>
      </c>
      <c r="G375" s="35">
        <v>18</v>
      </c>
      <c r="H375" s="38" t="s">
        <v>2217</v>
      </c>
      <c r="J375" s="39" t="str">
        <f t="shared" si="42"/>
        <v>PA.PU.070202</v>
      </c>
      <c r="K375" s="38" t="s">
        <v>2212</v>
      </c>
      <c r="L375" s="35">
        <f t="shared" si="43"/>
        <v>18</v>
      </c>
      <c r="M375" s="39" t="str">
        <f t="shared" si="44"/>
        <v>PI.PA.PU.070202.01</v>
      </c>
      <c r="N375" s="39"/>
      <c r="O375" s="39" t="str">
        <f t="shared" si="45"/>
        <v>PH.PA.PU.070202.01</v>
      </c>
      <c r="Q375" s="39" t="str">
        <f t="shared" si="46"/>
        <v>CL.PA.PU.070202.01</v>
      </c>
      <c r="R375" s="39"/>
      <c r="S375" s="39" t="str">
        <f t="shared" si="47"/>
        <v>DR.PA.PU.070202.01</v>
      </c>
      <c r="T375" s="39"/>
      <c r="U375" s="60" t="str">
        <f t="shared" si="40"/>
        <v>IM.PA.PU.070202.01</v>
      </c>
      <c r="V375" s="59"/>
      <c r="W375" s="60" t="str">
        <f t="shared" si="41"/>
        <v>GE.PA.PU.070202.01</v>
      </c>
    </row>
    <row r="376" spans="1:23" s="35" customFormat="1" ht="14" customHeight="1">
      <c r="A376" s="35" t="s">
        <v>2034</v>
      </c>
      <c r="C376" s="38" t="s">
        <v>2376</v>
      </c>
      <c r="E376" s="38" t="s">
        <v>2217</v>
      </c>
      <c r="F376" s="35" t="s">
        <v>1381</v>
      </c>
      <c r="G376" s="35">
        <v>19</v>
      </c>
      <c r="H376" s="38" t="s">
        <v>2219</v>
      </c>
      <c r="J376" s="39" t="str">
        <f t="shared" si="42"/>
        <v>PA.PU.070203</v>
      </c>
      <c r="K376" s="38" t="s">
        <v>2212</v>
      </c>
      <c r="L376" s="35">
        <f t="shared" si="43"/>
        <v>19</v>
      </c>
      <c r="M376" s="39" t="str">
        <f t="shared" si="44"/>
        <v>PI.PA.PU.070203.01</v>
      </c>
      <c r="N376" s="39"/>
      <c r="O376" s="39" t="str">
        <f t="shared" si="45"/>
        <v>PH.PA.PU.070203.01</v>
      </c>
      <c r="Q376" s="39" t="str">
        <f t="shared" si="46"/>
        <v>CL.PA.PU.070203.01</v>
      </c>
      <c r="R376" s="39"/>
      <c r="S376" s="39" t="str">
        <f t="shared" si="47"/>
        <v>DR.PA.PU.070203.01</v>
      </c>
      <c r="T376" s="39"/>
      <c r="U376" s="60" t="str">
        <f t="shared" si="40"/>
        <v>IM.PA.PU.070203.01</v>
      </c>
      <c r="V376" s="59"/>
      <c r="W376" s="60" t="str">
        <f t="shared" si="41"/>
        <v>GE.PA.PU.070203.01</v>
      </c>
    </row>
    <row r="377" spans="1:23" s="35" customFormat="1" ht="14" customHeight="1">
      <c r="A377" s="35" t="s">
        <v>2034</v>
      </c>
      <c r="C377" s="38" t="s">
        <v>2376</v>
      </c>
      <c r="E377" s="38" t="s">
        <v>2217</v>
      </c>
      <c r="F377" s="35" t="s">
        <v>1381</v>
      </c>
      <c r="G377" s="35">
        <v>20</v>
      </c>
      <c r="H377" s="38" t="s">
        <v>2063</v>
      </c>
      <c r="J377" s="39" t="str">
        <f t="shared" si="42"/>
        <v>PA.PU.070204</v>
      </c>
      <c r="K377" s="38" t="s">
        <v>2212</v>
      </c>
      <c r="L377" s="35">
        <f t="shared" si="43"/>
        <v>20</v>
      </c>
      <c r="M377" s="39" t="str">
        <f t="shared" si="44"/>
        <v>PI.PA.PU.070204.01</v>
      </c>
      <c r="N377" s="39"/>
      <c r="O377" s="39" t="str">
        <f t="shared" si="45"/>
        <v>PH.PA.PU.070204.01</v>
      </c>
      <c r="Q377" s="39" t="str">
        <f t="shared" si="46"/>
        <v>CL.PA.PU.070204.01</v>
      </c>
      <c r="R377" s="39"/>
      <c r="S377" s="39" t="str">
        <f t="shared" si="47"/>
        <v>DR.PA.PU.070204.01</v>
      </c>
      <c r="T377" s="39"/>
      <c r="U377" s="60" t="str">
        <f t="shared" si="40"/>
        <v>IM.PA.PU.070204.01</v>
      </c>
      <c r="V377" s="59"/>
      <c r="W377" s="60" t="str">
        <f t="shared" si="41"/>
        <v>GE.PA.PU.070204.01</v>
      </c>
    </row>
    <row r="378" spans="1:23" s="35" customFormat="1" ht="14" customHeight="1">
      <c r="A378" s="35" t="s">
        <v>2034</v>
      </c>
      <c r="C378" s="38" t="s">
        <v>2376</v>
      </c>
      <c r="E378" s="38" t="s">
        <v>2217</v>
      </c>
      <c r="F378" s="35" t="s">
        <v>1381</v>
      </c>
      <c r="G378" s="35">
        <v>21</v>
      </c>
      <c r="H378" s="38" t="s">
        <v>2065</v>
      </c>
      <c r="J378" s="39" t="str">
        <f t="shared" si="42"/>
        <v>PA.PU.070205</v>
      </c>
      <c r="K378" s="38" t="s">
        <v>2212</v>
      </c>
      <c r="L378" s="35">
        <f t="shared" si="43"/>
        <v>21</v>
      </c>
      <c r="M378" s="39" t="str">
        <f t="shared" si="44"/>
        <v>PI.PA.PU.070205.01</v>
      </c>
      <c r="N378" s="39"/>
      <c r="O378" s="39" t="str">
        <f t="shared" si="45"/>
        <v>PH.PA.PU.070205.01</v>
      </c>
      <c r="Q378" s="39" t="str">
        <f t="shared" si="46"/>
        <v>CL.PA.PU.070205.01</v>
      </c>
      <c r="R378" s="39"/>
      <c r="S378" s="39" t="str">
        <f t="shared" si="47"/>
        <v>DR.PA.PU.070205.01</v>
      </c>
      <c r="T378" s="39"/>
      <c r="U378" s="60" t="str">
        <f t="shared" si="40"/>
        <v>IM.PA.PU.070205.01</v>
      </c>
      <c r="V378" s="59"/>
      <c r="W378" s="60" t="str">
        <f t="shared" si="41"/>
        <v>GE.PA.PU.070205.01</v>
      </c>
    </row>
    <row r="379" spans="1:23" s="35" customFormat="1" ht="14" customHeight="1">
      <c r="A379" s="35" t="s">
        <v>2034</v>
      </c>
      <c r="C379" s="38" t="s">
        <v>2376</v>
      </c>
      <c r="E379" s="38" t="s">
        <v>2217</v>
      </c>
      <c r="F379" s="35" t="s">
        <v>1381</v>
      </c>
      <c r="G379" s="35">
        <v>22</v>
      </c>
      <c r="H379" s="38" t="s">
        <v>2222</v>
      </c>
      <c r="J379" s="39" t="str">
        <f t="shared" si="42"/>
        <v>PA.PU.070206</v>
      </c>
      <c r="K379" s="38" t="s">
        <v>2212</v>
      </c>
      <c r="L379" s="35">
        <f t="shared" si="43"/>
        <v>22</v>
      </c>
      <c r="M379" s="39" t="str">
        <f t="shared" si="44"/>
        <v>PI.PA.PU.070206.01</v>
      </c>
      <c r="N379" s="39"/>
      <c r="O379" s="39" t="str">
        <f t="shared" si="45"/>
        <v>PH.PA.PU.070206.01</v>
      </c>
      <c r="Q379" s="39" t="str">
        <f t="shared" si="46"/>
        <v>CL.PA.PU.070206.01</v>
      </c>
      <c r="R379" s="39"/>
      <c r="S379" s="39" t="str">
        <f t="shared" si="47"/>
        <v>DR.PA.PU.070206.01</v>
      </c>
      <c r="T379" s="39"/>
      <c r="U379" s="60" t="str">
        <f t="shared" si="40"/>
        <v>IM.PA.PU.070206.01</v>
      </c>
      <c r="V379" s="59"/>
      <c r="W379" s="60" t="str">
        <f t="shared" si="41"/>
        <v>GE.PA.PU.070206.01</v>
      </c>
    </row>
    <row r="380" spans="1:23" s="35" customFormat="1" ht="14" customHeight="1">
      <c r="A380" s="35" t="s">
        <v>2034</v>
      </c>
      <c r="C380" s="38" t="s">
        <v>2376</v>
      </c>
      <c r="E380" s="38" t="s">
        <v>2217</v>
      </c>
      <c r="F380" s="35" t="s">
        <v>1381</v>
      </c>
      <c r="G380" s="35">
        <v>23</v>
      </c>
      <c r="H380" s="38" t="s">
        <v>2376</v>
      </c>
      <c r="J380" s="39" t="str">
        <f t="shared" si="42"/>
        <v>PA.PU.070207</v>
      </c>
      <c r="K380" s="38" t="s">
        <v>2212</v>
      </c>
      <c r="L380" s="35">
        <f t="shared" si="43"/>
        <v>23</v>
      </c>
      <c r="M380" s="39" t="str">
        <f t="shared" si="44"/>
        <v>PI.PA.PU.070207.01</v>
      </c>
      <c r="N380" s="39"/>
      <c r="O380" s="39" t="str">
        <f t="shared" si="45"/>
        <v>PH.PA.PU.070207.01</v>
      </c>
      <c r="Q380" s="39" t="str">
        <f t="shared" si="46"/>
        <v>CL.PA.PU.070207.01</v>
      </c>
      <c r="R380" s="39"/>
      <c r="S380" s="39" t="str">
        <f t="shared" si="47"/>
        <v>DR.PA.PU.070207.01</v>
      </c>
      <c r="T380" s="39"/>
      <c r="U380" s="60" t="str">
        <f t="shared" si="40"/>
        <v>IM.PA.PU.070207.01</v>
      </c>
      <c r="V380" s="59"/>
      <c r="W380" s="60" t="str">
        <f t="shared" si="41"/>
        <v>GE.PA.PU.070207.01</v>
      </c>
    </row>
    <row r="381" spans="1:23" s="35" customFormat="1" ht="14" customHeight="1">
      <c r="A381" s="35" t="s">
        <v>2034</v>
      </c>
      <c r="C381" s="38" t="s">
        <v>2376</v>
      </c>
      <c r="E381" s="38" t="s">
        <v>2217</v>
      </c>
      <c r="F381" s="35" t="s">
        <v>1381</v>
      </c>
      <c r="G381" s="35">
        <v>24</v>
      </c>
      <c r="H381" s="38" t="s">
        <v>2378</v>
      </c>
      <c r="J381" s="39" t="str">
        <f t="shared" si="42"/>
        <v>PA.PU.070208</v>
      </c>
      <c r="K381" s="38" t="s">
        <v>2212</v>
      </c>
      <c r="L381" s="35">
        <f t="shared" si="43"/>
        <v>24</v>
      </c>
      <c r="M381" s="39" t="str">
        <f t="shared" si="44"/>
        <v>PI.PA.PU.070208.01</v>
      </c>
      <c r="N381" s="39"/>
      <c r="O381" s="39" t="str">
        <f t="shared" si="45"/>
        <v>PH.PA.PU.070208.01</v>
      </c>
      <c r="Q381" s="39" t="str">
        <f t="shared" si="46"/>
        <v>CL.PA.PU.070208.01</v>
      </c>
      <c r="R381" s="39"/>
      <c r="S381" s="39" t="str">
        <f t="shared" si="47"/>
        <v>DR.PA.PU.070208.01</v>
      </c>
      <c r="T381" s="39"/>
      <c r="U381" s="60" t="str">
        <f t="shared" si="40"/>
        <v>IM.PA.PU.070208.01</v>
      </c>
      <c r="V381" s="59"/>
      <c r="W381" s="60" t="str">
        <f t="shared" si="41"/>
        <v>GE.PA.PU.070208.01</v>
      </c>
    </row>
    <row r="382" spans="1:23" s="35" customFormat="1" ht="14" customHeight="1">
      <c r="A382" s="35" t="s">
        <v>2034</v>
      </c>
      <c r="C382" s="38" t="s">
        <v>2376</v>
      </c>
      <c r="E382" s="38" t="s">
        <v>2217</v>
      </c>
      <c r="F382" s="35" t="s">
        <v>1381</v>
      </c>
      <c r="G382" s="35">
        <v>25</v>
      </c>
      <c r="H382" s="38" t="s">
        <v>2380</v>
      </c>
      <c r="J382" s="39" t="str">
        <f t="shared" si="42"/>
        <v>PA.PU.070209</v>
      </c>
      <c r="K382" s="38" t="s">
        <v>2212</v>
      </c>
      <c r="L382" s="35">
        <f t="shared" si="43"/>
        <v>25</v>
      </c>
      <c r="M382" s="39" t="str">
        <f t="shared" si="44"/>
        <v>PI.PA.PU.070209.01</v>
      </c>
      <c r="N382" s="39"/>
      <c r="O382" s="39" t="str">
        <f t="shared" si="45"/>
        <v>PH.PA.PU.070209.01</v>
      </c>
      <c r="Q382" s="39" t="str">
        <f t="shared" si="46"/>
        <v>CL.PA.PU.070209.01</v>
      </c>
      <c r="R382" s="39"/>
      <c r="S382" s="39" t="str">
        <f t="shared" si="47"/>
        <v>DR.PA.PU.070209.01</v>
      </c>
      <c r="T382" s="39"/>
      <c r="U382" s="60" t="str">
        <f t="shared" si="40"/>
        <v>IM.PA.PU.070209.01</v>
      </c>
      <c r="V382" s="59"/>
      <c r="W382" s="60" t="str">
        <f t="shared" si="41"/>
        <v>GE.PA.PU.070209.01</v>
      </c>
    </row>
    <row r="383" spans="1:23" s="35" customFormat="1" ht="14" customHeight="1">
      <c r="A383" s="35" t="s">
        <v>2034</v>
      </c>
      <c r="C383" s="38" t="s">
        <v>2376</v>
      </c>
      <c r="E383" s="38" t="s">
        <v>2217</v>
      </c>
      <c r="F383" s="35" t="s">
        <v>1381</v>
      </c>
      <c r="G383" s="35">
        <v>26</v>
      </c>
      <c r="H383" s="38" t="s">
        <v>2124</v>
      </c>
      <c r="J383" s="39" t="str">
        <f t="shared" si="42"/>
        <v>PA.PU.070210</v>
      </c>
      <c r="K383" s="38" t="s">
        <v>2212</v>
      </c>
      <c r="L383" s="35">
        <f t="shared" si="43"/>
        <v>26</v>
      </c>
      <c r="M383" s="39" t="str">
        <f t="shared" si="44"/>
        <v>PI.PA.PU.070210.01</v>
      </c>
      <c r="N383" s="39"/>
      <c r="O383" s="39" t="str">
        <f t="shared" si="45"/>
        <v>PH.PA.PU.070210.01</v>
      </c>
      <c r="Q383" s="39" t="str">
        <f t="shared" si="46"/>
        <v>CL.PA.PU.070210.01</v>
      </c>
      <c r="R383" s="39"/>
      <c r="S383" s="39" t="str">
        <f t="shared" si="47"/>
        <v>DR.PA.PU.070210.01</v>
      </c>
      <c r="T383" s="39"/>
      <c r="U383" s="60" t="str">
        <f t="shared" si="40"/>
        <v>IM.PA.PU.070210.01</v>
      </c>
      <c r="V383" s="59"/>
      <c r="W383" s="60" t="str">
        <f t="shared" si="41"/>
        <v>GE.PA.PU.070210.01</v>
      </c>
    </row>
    <row r="384" spans="1:23" s="35" customFormat="1" ht="14" customHeight="1">
      <c r="A384" s="35" t="s">
        <v>2034</v>
      </c>
      <c r="C384" s="38" t="s">
        <v>2376</v>
      </c>
      <c r="E384" s="38" t="s">
        <v>2217</v>
      </c>
      <c r="F384" s="35" t="s">
        <v>1381</v>
      </c>
      <c r="G384" s="35">
        <v>27</v>
      </c>
      <c r="H384" s="38" t="s">
        <v>2126</v>
      </c>
      <c r="J384" s="39" t="str">
        <f t="shared" si="42"/>
        <v>PA.PU.070211</v>
      </c>
      <c r="K384" s="38" t="s">
        <v>2212</v>
      </c>
      <c r="L384" s="35">
        <f t="shared" si="43"/>
        <v>27</v>
      </c>
      <c r="M384" s="39" t="str">
        <f t="shared" si="44"/>
        <v>PI.PA.PU.070211.01</v>
      </c>
      <c r="N384" s="39"/>
      <c r="O384" s="39" t="str">
        <f t="shared" si="45"/>
        <v>PH.PA.PU.070211.01</v>
      </c>
      <c r="Q384" s="39" t="str">
        <f t="shared" si="46"/>
        <v>CL.PA.PU.070211.01</v>
      </c>
      <c r="R384" s="39"/>
      <c r="S384" s="39" t="str">
        <f t="shared" si="47"/>
        <v>DR.PA.PU.070211.01</v>
      </c>
      <c r="T384" s="39"/>
      <c r="U384" s="60" t="str">
        <f t="shared" si="40"/>
        <v>IM.PA.PU.070211.01</v>
      </c>
      <c r="V384" s="59"/>
      <c r="W384" s="60" t="str">
        <f t="shared" si="41"/>
        <v>GE.PA.PU.070211.01</v>
      </c>
    </row>
    <row r="385" spans="1:23" s="35" customFormat="1" ht="14" customHeight="1">
      <c r="A385" s="35" t="s">
        <v>2034</v>
      </c>
      <c r="C385" s="38" t="s">
        <v>2376</v>
      </c>
      <c r="D385" s="35" t="s">
        <v>1382</v>
      </c>
      <c r="E385" s="38" t="s">
        <v>2219</v>
      </c>
      <c r="F385" s="35" t="s">
        <v>1383</v>
      </c>
      <c r="G385" s="35" t="s">
        <v>2213</v>
      </c>
      <c r="H385" s="38" t="s">
        <v>2212</v>
      </c>
      <c r="J385" s="39" t="str">
        <f t="shared" si="42"/>
        <v>PA.PU.070301</v>
      </c>
      <c r="K385" s="38" t="s">
        <v>2212</v>
      </c>
      <c r="L385" s="35" t="str">
        <f t="shared" si="43"/>
        <v>Left</v>
      </c>
      <c r="M385" s="39" t="str">
        <f t="shared" si="44"/>
        <v>PI.PA.PU.070301.01</v>
      </c>
      <c r="N385" s="39"/>
      <c r="O385" s="39" t="str">
        <f t="shared" si="45"/>
        <v>PH.PA.PU.070301.01</v>
      </c>
      <c r="Q385" s="39" t="str">
        <f t="shared" si="46"/>
        <v>CL.PA.PU.070301.01</v>
      </c>
      <c r="R385" s="39"/>
      <c r="S385" s="39" t="str">
        <f t="shared" si="47"/>
        <v>DR.PA.PU.070301.01</v>
      </c>
      <c r="T385" s="39"/>
      <c r="U385" s="60" t="str">
        <f t="shared" si="40"/>
        <v>IM.PA.PU.070301.01</v>
      </c>
      <c r="V385" s="59"/>
      <c r="W385" s="60" t="str">
        <f t="shared" si="41"/>
        <v>GE.PA.PU.070301.01</v>
      </c>
    </row>
    <row r="386" spans="1:23" s="35" customFormat="1" ht="14" customHeight="1">
      <c r="A386" s="35" t="s">
        <v>2034</v>
      </c>
      <c r="C386" s="38" t="s">
        <v>2376</v>
      </c>
      <c r="E386" s="38" t="s">
        <v>2219</v>
      </c>
      <c r="F386" s="35" t="s">
        <v>1383</v>
      </c>
      <c r="G386" s="35" t="s">
        <v>1083</v>
      </c>
      <c r="H386" s="38" t="s">
        <v>2217</v>
      </c>
      <c r="J386" s="39" t="str">
        <f t="shared" si="42"/>
        <v>PA.PU.070302</v>
      </c>
      <c r="K386" s="38" t="s">
        <v>2212</v>
      </c>
      <c r="L386" s="35" t="str">
        <f t="shared" si="43"/>
        <v>Midline</v>
      </c>
      <c r="M386" s="39" t="str">
        <f t="shared" si="44"/>
        <v>PI.PA.PU.070302.01</v>
      </c>
      <c r="N386" s="39"/>
      <c r="O386" s="39" t="str">
        <f t="shared" si="45"/>
        <v>PH.PA.PU.070302.01</v>
      </c>
      <c r="Q386" s="39" t="str">
        <f t="shared" si="46"/>
        <v>CL.PA.PU.070302.01</v>
      </c>
      <c r="R386" s="39"/>
      <c r="S386" s="39" t="str">
        <f t="shared" si="47"/>
        <v>DR.PA.PU.070302.01</v>
      </c>
      <c r="T386" s="39"/>
      <c r="U386" s="60" t="str">
        <f t="shared" si="40"/>
        <v>IM.PA.PU.070302.01</v>
      </c>
      <c r="V386" s="59"/>
      <c r="W386" s="60" t="str">
        <f t="shared" si="41"/>
        <v>GE.PA.PU.070302.01</v>
      </c>
    </row>
    <row r="387" spans="1:23" s="35" customFormat="1" ht="14" customHeight="1">
      <c r="A387" s="35" t="s">
        <v>2034</v>
      </c>
      <c r="C387" s="38" t="s">
        <v>2376</v>
      </c>
      <c r="E387" s="38" t="s">
        <v>2219</v>
      </c>
      <c r="F387" s="35" t="s">
        <v>1383</v>
      </c>
      <c r="G387" s="35" t="s">
        <v>2381</v>
      </c>
      <c r="H387" s="38" t="s">
        <v>2219</v>
      </c>
      <c r="J387" s="39" t="str">
        <f t="shared" si="42"/>
        <v>PA.PU.070303</v>
      </c>
      <c r="K387" s="38" t="s">
        <v>2212</v>
      </c>
      <c r="L387" s="35" t="str">
        <f t="shared" si="43"/>
        <v>Right</v>
      </c>
      <c r="M387" s="39" t="str">
        <f t="shared" si="44"/>
        <v>PI.PA.PU.070303.01</v>
      </c>
      <c r="N387" s="39"/>
      <c r="O387" s="39" t="str">
        <f t="shared" si="45"/>
        <v>PH.PA.PU.070303.01</v>
      </c>
      <c r="Q387" s="39" t="str">
        <f t="shared" si="46"/>
        <v>CL.PA.PU.070303.01</v>
      </c>
      <c r="R387" s="39"/>
      <c r="S387" s="39" t="str">
        <f t="shared" si="47"/>
        <v>DR.PA.PU.070303.01</v>
      </c>
      <c r="T387" s="39"/>
      <c r="U387" s="60" t="str">
        <f t="shared" ref="U387:U450" si="48">CONCATENATE("IM.",J387, ".",K387)</f>
        <v>IM.PA.PU.070303.01</v>
      </c>
      <c r="V387" s="59"/>
      <c r="W387" s="60" t="str">
        <f t="shared" ref="W387:W450" si="49">CONCATENATE("GE.",J387, ".",K387)</f>
        <v>GE.PA.PU.070303.01</v>
      </c>
    </row>
    <row r="388" spans="1:23" s="35" customFormat="1" ht="14" customHeight="1">
      <c r="A388" s="35" t="s">
        <v>2034</v>
      </c>
      <c r="C388" s="38" t="s">
        <v>2376</v>
      </c>
      <c r="D388" s="35" t="s">
        <v>1500</v>
      </c>
      <c r="E388" s="38" t="s">
        <v>2063</v>
      </c>
      <c r="F388" s="35" t="s">
        <v>1384</v>
      </c>
      <c r="G388" s="35">
        <v>6</v>
      </c>
      <c r="H388" s="38" t="s">
        <v>2212</v>
      </c>
      <c r="J388" s="39" t="str">
        <f t="shared" si="42"/>
        <v>PA.PU.070401</v>
      </c>
      <c r="K388" s="38" t="s">
        <v>2212</v>
      </c>
      <c r="L388" s="35">
        <f t="shared" si="43"/>
        <v>6</v>
      </c>
      <c r="M388" s="39" t="str">
        <f t="shared" si="44"/>
        <v>PI.PA.PU.070401.01</v>
      </c>
      <c r="N388" s="39"/>
      <c r="O388" s="39" t="str">
        <f t="shared" si="45"/>
        <v>PH.PA.PU.070401.01</v>
      </c>
      <c r="Q388" s="39" t="str">
        <f t="shared" si="46"/>
        <v>CL.PA.PU.070401.01</v>
      </c>
      <c r="R388" s="39"/>
      <c r="S388" s="39" t="str">
        <f t="shared" si="47"/>
        <v>DR.PA.PU.070401.01</v>
      </c>
      <c r="T388" s="39"/>
      <c r="U388" s="60" t="str">
        <f t="shared" si="48"/>
        <v>IM.PA.PU.070401.01</v>
      </c>
      <c r="V388" s="59"/>
      <c r="W388" s="60" t="str">
        <f t="shared" si="49"/>
        <v>GE.PA.PU.070401.01</v>
      </c>
    </row>
    <row r="389" spans="1:23" s="35" customFormat="1" ht="14" customHeight="1">
      <c r="A389" s="35" t="s">
        <v>2034</v>
      </c>
      <c r="C389" s="38" t="s">
        <v>2376</v>
      </c>
      <c r="E389" s="38" t="s">
        <v>2063</v>
      </c>
      <c r="F389" s="35" t="s">
        <v>1384</v>
      </c>
      <c r="G389" s="35">
        <v>6.5</v>
      </c>
      <c r="H389" s="38" t="s">
        <v>2217</v>
      </c>
      <c r="J389" s="39" t="str">
        <f t="shared" si="42"/>
        <v>PA.PU.070402</v>
      </c>
      <c r="K389" s="38" t="s">
        <v>2212</v>
      </c>
      <c r="L389" s="35">
        <f t="shared" si="43"/>
        <v>6.5</v>
      </c>
      <c r="M389" s="39" t="str">
        <f t="shared" si="44"/>
        <v>PI.PA.PU.070402.01</v>
      </c>
      <c r="N389" s="39"/>
      <c r="O389" s="39" t="str">
        <f t="shared" si="45"/>
        <v>PH.PA.PU.070402.01</v>
      </c>
      <c r="Q389" s="39" t="str">
        <f t="shared" si="46"/>
        <v>CL.PA.PU.070402.01</v>
      </c>
      <c r="R389" s="39"/>
      <c r="S389" s="39" t="str">
        <f t="shared" si="47"/>
        <v>DR.PA.PU.070402.01</v>
      </c>
      <c r="T389" s="39"/>
      <c r="U389" s="60" t="str">
        <f t="shared" si="48"/>
        <v>IM.PA.PU.070402.01</v>
      </c>
      <c r="V389" s="59"/>
      <c r="W389" s="60" t="str">
        <f t="shared" si="49"/>
        <v>GE.PA.PU.070402.01</v>
      </c>
    </row>
    <row r="390" spans="1:23" s="35" customFormat="1" ht="14" customHeight="1">
      <c r="A390" s="35" t="s">
        <v>2034</v>
      </c>
      <c r="C390" s="38" t="s">
        <v>2376</v>
      </c>
      <c r="E390" s="38" t="s">
        <v>2063</v>
      </c>
      <c r="F390" s="35" t="s">
        <v>1384</v>
      </c>
      <c r="G390" s="35">
        <v>7</v>
      </c>
      <c r="H390" s="38" t="s">
        <v>2219</v>
      </c>
      <c r="J390" s="39" t="str">
        <f t="shared" si="42"/>
        <v>PA.PU.070403</v>
      </c>
      <c r="K390" s="38" t="s">
        <v>2212</v>
      </c>
      <c r="L390" s="35">
        <f t="shared" si="43"/>
        <v>7</v>
      </c>
      <c r="M390" s="39" t="str">
        <f t="shared" si="44"/>
        <v>PI.PA.PU.070403.01</v>
      </c>
      <c r="N390" s="39"/>
      <c r="O390" s="39" t="str">
        <f t="shared" si="45"/>
        <v>PH.PA.PU.070403.01</v>
      </c>
      <c r="Q390" s="39" t="str">
        <f t="shared" si="46"/>
        <v>CL.PA.PU.070403.01</v>
      </c>
      <c r="R390" s="39"/>
      <c r="S390" s="39" t="str">
        <f t="shared" si="47"/>
        <v>DR.PA.PU.070403.01</v>
      </c>
      <c r="T390" s="39"/>
      <c r="U390" s="60" t="str">
        <f t="shared" si="48"/>
        <v>IM.PA.PU.070403.01</v>
      </c>
      <c r="V390" s="59"/>
      <c r="W390" s="60" t="str">
        <f t="shared" si="49"/>
        <v>GE.PA.PU.070403.01</v>
      </c>
    </row>
    <row r="391" spans="1:23" s="35" customFormat="1" ht="14" customHeight="1">
      <c r="A391" s="35" t="s">
        <v>2034</v>
      </c>
      <c r="C391" s="38" t="s">
        <v>2376</v>
      </c>
      <c r="E391" s="38" t="s">
        <v>2063</v>
      </c>
      <c r="F391" s="35" t="s">
        <v>1384</v>
      </c>
      <c r="G391" s="35">
        <v>7.5</v>
      </c>
      <c r="H391" s="38" t="s">
        <v>2063</v>
      </c>
      <c r="J391" s="39" t="str">
        <f t="shared" si="42"/>
        <v>PA.PU.070404</v>
      </c>
      <c r="K391" s="38" t="s">
        <v>2212</v>
      </c>
      <c r="L391" s="35">
        <f t="shared" si="43"/>
        <v>7.5</v>
      </c>
      <c r="M391" s="39" t="str">
        <f t="shared" si="44"/>
        <v>PI.PA.PU.070404.01</v>
      </c>
      <c r="N391" s="39"/>
      <c r="O391" s="39" t="str">
        <f t="shared" si="45"/>
        <v>PH.PA.PU.070404.01</v>
      </c>
      <c r="Q391" s="39" t="str">
        <f t="shared" si="46"/>
        <v>CL.PA.PU.070404.01</v>
      </c>
      <c r="R391" s="39"/>
      <c r="S391" s="39" t="str">
        <f t="shared" si="47"/>
        <v>DR.PA.PU.070404.01</v>
      </c>
      <c r="T391" s="39"/>
      <c r="U391" s="60" t="str">
        <f t="shared" si="48"/>
        <v>IM.PA.PU.070404.01</v>
      </c>
      <c r="V391" s="59"/>
      <c r="W391" s="60" t="str">
        <f t="shared" si="49"/>
        <v>GE.PA.PU.070404.01</v>
      </c>
    </row>
    <row r="392" spans="1:23" s="35" customFormat="1" ht="14" customHeight="1">
      <c r="A392" s="35" t="s">
        <v>2034</v>
      </c>
      <c r="C392" s="38" t="s">
        <v>2376</v>
      </c>
      <c r="E392" s="38" t="s">
        <v>2063</v>
      </c>
      <c r="F392" s="35" t="s">
        <v>1384</v>
      </c>
      <c r="G392" s="35">
        <v>8</v>
      </c>
      <c r="H392" s="38" t="s">
        <v>2065</v>
      </c>
      <c r="J392" s="39" t="str">
        <f t="shared" si="42"/>
        <v>PA.PU.070405</v>
      </c>
      <c r="K392" s="38" t="s">
        <v>2212</v>
      </c>
      <c r="L392" s="35">
        <f t="shared" si="43"/>
        <v>8</v>
      </c>
      <c r="M392" s="39" t="str">
        <f t="shared" si="44"/>
        <v>PI.PA.PU.070405.01</v>
      </c>
      <c r="N392" s="39"/>
      <c r="O392" s="39" t="str">
        <f t="shared" si="45"/>
        <v>PH.PA.PU.070405.01</v>
      </c>
      <c r="Q392" s="39" t="str">
        <f t="shared" si="46"/>
        <v>CL.PA.PU.070405.01</v>
      </c>
      <c r="R392" s="39"/>
      <c r="S392" s="39" t="str">
        <f t="shared" si="47"/>
        <v>DR.PA.PU.070405.01</v>
      </c>
      <c r="T392" s="39"/>
      <c r="U392" s="60" t="str">
        <f t="shared" si="48"/>
        <v>IM.PA.PU.070405.01</v>
      </c>
      <c r="V392" s="59"/>
      <c r="W392" s="60" t="str">
        <f t="shared" si="49"/>
        <v>GE.PA.PU.070405.01</v>
      </c>
    </row>
    <row r="393" spans="1:23" s="35" customFormat="1" ht="14" customHeight="1">
      <c r="A393" s="35" t="s">
        <v>2034</v>
      </c>
      <c r="C393" s="38" t="s">
        <v>2376</v>
      </c>
      <c r="E393" s="38" t="s">
        <v>2063</v>
      </c>
      <c r="F393" s="35" t="s">
        <v>1384</v>
      </c>
      <c r="G393" s="35">
        <v>8.5</v>
      </c>
      <c r="H393" s="38" t="s">
        <v>2222</v>
      </c>
      <c r="J393" s="39" t="str">
        <f t="shared" si="42"/>
        <v>PA.PU.070406</v>
      </c>
      <c r="K393" s="38" t="s">
        <v>2212</v>
      </c>
      <c r="L393" s="35">
        <f t="shared" si="43"/>
        <v>8.5</v>
      </c>
      <c r="M393" s="39" t="str">
        <f t="shared" si="44"/>
        <v>PI.PA.PU.070406.01</v>
      </c>
      <c r="N393" s="39"/>
      <c r="O393" s="39" t="str">
        <f t="shared" si="45"/>
        <v>PH.PA.PU.070406.01</v>
      </c>
      <c r="Q393" s="39" t="str">
        <f t="shared" si="46"/>
        <v>CL.PA.PU.070406.01</v>
      </c>
      <c r="R393" s="39"/>
      <c r="S393" s="39" t="str">
        <f t="shared" si="47"/>
        <v>DR.PA.PU.070406.01</v>
      </c>
      <c r="T393" s="39"/>
      <c r="U393" s="60" t="str">
        <f t="shared" si="48"/>
        <v>IM.PA.PU.070406.01</v>
      </c>
      <c r="V393" s="59"/>
      <c r="W393" s="60" t="str">
        <f t="shared" si="49"/>
        <v>GE.PA.PU.070406.01</v>
      </c>
    </row>
    <row r="394" spans="1:23" s="35" customFormat="1" ht="14" customHeight="1">
      <c r="A394" s="35" t="s">
        <v>2034</v>
      </c>
      <c r="C394" s="38" t="s">
        <v>2376</v>
      </c>
      <c r="E394" s="38" t="s">
        <v>2063</v>
      </c>
      <c r="F394" s="35" t="s">
        <v>1384</v>
      </c>
      <c r="G394" s="35">
        <v>9</v>
      </c>
      <c r="H394" s="38" t="s">
        <v>2376</v>
      </c>
      <c r="J394" s="39" t="str">
        <f t="shared" si="42"/>
        <v>PA.PU.070407</v>
      </c>
      <c r="K394" s="38" t="s">
        <v>2212</v>
      </c>
      <c r="L394" s="35">
        <f t="shared" si="43"/>
        <v>9</v>
      </c>
      <c r="M394" s="39" t="str">
        <f t="shared" si="44"/>
        <v>PI.PA.PU.070407.01</v>
      </c>
      <c r="N394" s="39"/>
      <c r="O394" s="39" t="str">
        <f t="shared" si="45"/>
        <v>PH.PA.PU.070407.01</v>
      </c>
      <c r="Q394" s="39" t="str">
        <f t="shared" si="46"/>
        <v>CL.PA.PU.070407.01</v>
      </c>
      <c r="R394" s="39"/>
      <c r="S394" s="39" t="str">
        <f t="shared" si="47"/>
        <v>DR.PA.PU.070407.01</v>
      </c>
      <c r="T394" s="39"/>
      <c r="U394" s="60" t="str">
        <f t="shared" si="48"/>
        <v>IM.PA.PU.070407.01</v>
      </c>
      <c r="V394" s="59"/>
      <c r="W394" s="60" t="str">
        <f t="shared" si="49"/>
        <v>GE.PA.PU.070407.01</v>
      </c>
    </row>
    <row r="395" spans="1:23" s="35" customFormat="1" ht="14" customHeight="1">
      <c r="A395" s="35" t="s">
        <v>2034</v>
      </c>
      <c r="C395" s="38" t="s">
        <v>2376</v>
      </c>
      <c r="E395" s="38" t="s">
        <v>2063</v>
      </c>
      <c r="F395" s="35" t="s">
        <v>1384</v>
      </c>
      <c r="G395" s="35">
        <v>9.5</v>
      </c>
      <c r="H395" s="38" t="s">
        <v>2378</v>
      </c>
      <c r="J395" s="39" t="str">
        <f t="shared" si="42"/>
        <v>PA.PU.070408</v>
      </c>
      <c r="K395" s="38" t="s">
        <v>2212</v>
      </c>
      <c r="L395" s="35">
        <f t="shared" si="43"/>
        <v>9.5</v>
      </c>
      <c r="M395" s="39" t="str">
        <f t="shared" si="44"/>
        <v>PI.PA.PU.070408.01</v>
      </c>
      <c r="N395" s="39"/>
      <c r="O395" s="39" t="str">
        <f t="shared" si="45"/>
        <v>PH.PA.PU.070408.01</v>
      </c>
      <c r="Q395" s="39" t="str">
        <f t="shared" si="46"/>
        <v>CL.PA.PU.070408.01</v>
      </c>
      <c r="R395" s="39"/>
      <c r="S395" s="39" t="str">
        <f t="shared" si="47"/>
        <v>DR.PA.PU.070408.01</v>
      </c>
      <c r="T395" s="39"/>
      <c r="U395" s="60" t="str">
        <f t="shared" si="48"/>
        <v>IM.PA.PU.070408.01</v>
      </c>
      <c r="V395" s="59"/>
      <c r="W395" s="60" t="str">
        <f t="shared" si="49"/>
        <v>GE.PA.PU.070408.01</v>
      </c>
    </row>
    <row r="396" spans="1:23" s="35" customFormat="1" ht="14" customHeight="1">
      <c r="A396" s="35" t="s">
        <v>2034</v>
      </c>
      <c r="C396" s="38" t="s">
        <v>2376</v>
      </c>
      <c r="E396" s="38" t="s">
        <v>2063</v>
      </c>
      <c r="F396" s="35" t="s">
        <v>1384</v>
      </c>
      <c r="G396" s="35">
        <v>10</v>
      </c>
      <c r="H396" s="38" t="s">
        <v>2380</v>
      </c>
      <c r="J396" s="39" t="str">
        <f t="shared" si="42"/>
        <v>PA.PU.070409</v>
      </c>
      <c r="K396" s="38" t="s">
        <v>2212</v>
      </c>
      <c r="L396" s="35">
        <f t="shared" si="43"/>
        <v>10</v>
      </c>
      <c r="M396" s="39" t="str">
        <f t="shared" si="44"/>
        <v>PI.PA.PU.070409.01</v>
      </c>
      <c r="N396" s="39"/>
      <c r="O396" s="39" t="str">
        <f t="shared" si="45"/>
        <v>PH.PA.PU.070409.01</v>
      </c>
      <c r="Q396" s="39" t="str">
        <f t="shared" si="46"/>
        <v>CL.PA.PU.070409.01</v>
      </c>
      <c r="R396" s="39"/>
      <c r="S396" s="39" t="str">
        <f t="shared" si="47"/>
        <v>DR.PA.PU.070409.01</v>
      </c>
      <c r="T396" s="39"/>
      <c r="U396" s="60" t="str">
        <f t="shared" si="48"/>
        <v>IM.PA.PU.070409.01</v>
      </c>
      <c r="V396" s="59"/>
      <c r="W396" s="60" t="str">
        <f t="shared" si="49"/>
        <v>GE.PA.PU.070409.01</v>
      </c>
    </row>
    <row r="397" spans="1:23" s="35" customFormat="1" ht="14" customHeight="1">
      <c r="A397" s="35" t="s">
        <v>2034</v>
      </c>
      <c r="C397" s="38" t="s">
        <v>2376</v>
      </c>
      <c r="E397" s="38" t="s">
        <v>2063</v>
      </c>
      <c r="F397" s="35" t="s">
        <v>1384</v>
      </c>
      <c r="G397" s="35" t="s">
        <v>972</v>
      </c>
      <c r="H397" s="38" t="s">
        <v>2124</v>
      </c>
      <c r="J397" s="39" t="str">
        <f t="shared" si="42"/>
        <v>PA.PU.070410</v>
      </c>
      <c r="K397" s="38" t="s">
        <v>2212</v>
      </c>
      <c r="L397" s="35" t="str">
        <f t="shared" si="43"/>
        <v>Other, specify:</v>
      </c>
      <c r="M397" s="39" t="str">
        <f t="shared" si="44"/>
        <v>PI.PA.PU.070410.01</v>
      </c>
      <c r="N397" s="39"/>
      <c r="O397" s="39" t="str">
        <f t="shared" si="45"/>
        <v>PH.PA.PU.070410.01</v>
      </c>
      <c r="Q397" s="39" t="str">
        <f t="shared" si="46"/>
        <v>CL.PA.PU.070410.01</v>
      </c>
      <c r="R397" s="39"/>
      <c r="S397" s="39" t="str">
        <f t="shared" si="47"/>
        <v>DR.PA.PU.070410.01</v>
      </c>
      <c r="T397" s="39"/>
      <c r="U397" s="60" t="str">
        <f t="shared" si="48"/>
        <v>IM.PA.PU.070410.01</v>
      </c>
      <c r="V397" s="59"/>
      <c r="W397" s="60" t="str">
        <f t="shared" si="49"/>
        <v>GE.PA.PU.070410.01</v>
      </c>
    </row>
    <row r="398" spans="1:23" s="35" customFormat="1" ht="14" customHeight="1">
      <c r="A398" s="35" t="s">
        <v>2034</v>
      </c>
      <c r="B398" s="35" t="s">
        <v>1216</v>
      </c>
      <c r="C398" s="38" t="s">
        <v>2378</v>
      </c>
      <c r="D398" s="35" t="s">
        <v>1217</v>
      </c>
      <c r="E398" s="38" t="s">
        <v>2212</v>
      </c>
      <c r="F398" s="35" t="s">
        <v>1216</v>
      </c>
      <c r="G398" s="35" t="s">
        <v>1218</v>
      </c>
      <c r="H398" s="38" t="s">
        <v>2212</v>
      </c>
      <c r="J398" s="39" t="str">
        <f t="shared" si="42"/>
        <v>PA.PU.080101</v>
      </c>
      <c r="K398" s="38" t="s">
        <v>2212</v>
      </c>
      <c r="L398" s="35" t="str">
        <f t="shared" si="43"/>
        <v>Reps x5</v>
      </c>
      <c r="M398" s="39" t="str">
        <f t="shared" si="44"/>
        <v>PI.PA.PU.080101.01</v>
      </c>
      <c r="N398" s="39"/>
      <c r="O398" s="39" t="str">
        <f t="shared" si="45"/>
        <v>PH.PA.PU.080101.01</v>
      </c>
      <c r="Q398" s="39" t="str">
        <f t="shared" si="46"/>
        <v>CL.PA.PU.080101.01</v>
      </c>
      <c r="R398" s="39"/>
      <c r="S398" s="39" t="str">
        <f t="shared" si="47"/>
        <v>DR.PA.PU.080101.01</v>
      </c>
      <c r="T398" s="39"/>
      <c r="U398" s="60" t="str">
        <f t="shared" si="48"/>
        <v>IM.PA.PU.080101.01</v>
      </c>
      <c r="V398" s="59"/>
      <c r="W398" s="60" t="str">
        <f t="shared" si="49"/>
        <v>GE.PA.PU.080101.01</v>
      </c>
    </row>
    <row r="399" spans="1:23" s="35" customFormat="1" ht="14" customHeight="1">
      <c r="A399" s="35" t="s">
        <v>2034</v>
      </c>
      <c r="C399" s="38" t="s">
        <v>2378</v>
      </c>
      <c r="E399" s="38" t="s">
        <v>2212</v>
      </c>
      <c r="F399" s="35" t="s">
        <v>1216</v>
      </c>
      <c r="G399" s="35" t="s">
        <v>1219</v>
      </c>
      <c r="H399" s="38" t="s">
        <v>2217</v>
      </c>
      <c r="J399" s="39" t="str">
        <f t="shared" si="42"/>
        <v>PA.PU.080102</v>
      </c>
      <c r="K399" s="38" t="s">
        <v>2212</v>
      </c>
      <c r="L399" s="35" t="str">
        <f t="shared" si="43"/>
        <v>Reps x10</v>
      </c>
      <c r="M399" s="39" t="str">
        <f t="shared" si="44"/>
        <v>PI.PA.PU.080102.01</v>
      </c>
      <c r="N399" s="39"/>
      <c r="O399" s="39" t="str">
        <f t="shared" si="45"/>
        <v>PH.PA.PU.080102.01</v>
      </c>
      <c r="Q399" s="39" t="str">
        <f t="shared" si="46"/>
        <v>CL.PA.PU.080102.01</v>
      </c>
      <c r="R399" s="39"/>
      <c r="S399" s="39" t="str">
        <f t="shared" si="47"/>
        <v>DR.PA.PU.080102.01</v>
      </c>
      <c r="T399" s="39"/>
      <c r="U399" s="60" t="str">
        <f t="shared" si="48"/>
        <v>IM.PA.PU.080102.01</v>
      </c>
      <c r="V399" s="59"/>
      <c r="W399" s="60" t="str">
        <f t="shared" si="49"/>
        <v>GE.PA.PU.080102.01</v>
      </c>
    </row>
    <row r="400" spans="1:23" s="35" customFormat="1" ht="14" customHeight="1">
      <c r="A400" s="35" t="s">
        <v>2034</v>
      </c>
      <c r="C400" s="38" t="s">
        <v>2378</v>
      </c>
      <c r="E400" s="38" t="s">
        <v>2212</v>
      </c>
      <c r="F400" s="35" t="s">
        <v>1216</v>
      </c>
      <c r="G400" s="35" t="s">
        <v>972</v>
      </c>
      <c r="H400" s="38" t="s">
        <v>2219</v>
      </c>
      <c r="J400" s="39" t="str">
        <f t="shared" si="42"/>
        <v>PA.PU.080103</v>
      </c>
      <c r="K400" s="38" t="s">
        <v>2212</v>
      </c>
      <c r="L400" s="35" t="str">
        <f t="shared" si="43"/>
        <v>Other, specify:</v>
      </c>
      <c r="M400" s="39" t="str">
        <f t="shared" si="44"/>
        <v>PI.PA.PU.080103.01</v>
      </c>
      <c r="N400" s="39"/>
      <c r="O400" s="39" t="str">
        <f t="shared" si="45"/>
        <v>PH.PA.PU.080103.01</v>
      </c>
      <c r="Q400" s="39" t="str">
        <f t="shared" si="46"/>
        <v>CL.PA.PU.080103.01</v>
      </c>
      <c r="R400" s="39"/>
      <c r="S400" s="39" t="str">
        <f t="shared" si="47"/>
        <v>DR.PA.PU.080103.01</v>
      </c>
      <c r="T400" s="39"/>
      <c r="U400" s="60" t="str">
        <f t="shared" si="48"/>
        <v>IM.PA.PU.080103.01</v>
      </c>
      <c r="V400" s="59"/>
      <c r="W400" s="60" t="str">
        <f t="shared" si="49"/>
        <v>GE.PA.PU.080103.01</v>
      </c>
    </row>
    <row r="401" spans="1:23" s="35" customFormat="1" ht="14" customHeight="1">
      <c r="A401" s="35" t="s">
        <v>2034</v>
      </c>
      <c r="C401" s="38" t="s">
        <v>2378</v>
      </c>
      <c r="D401" s="35" t="s">
        <v>1220</v>
      </c>
      <c r="E401" s="38" t="s">
        <v>2217</v>
      </c>
      <c r="F401" s="35" t="s">
        <v>1221</v>
      </c>
      <c r="G401" s="35" t="s">
        <v>1222</v>
      </c>
      <c r="H401" s="38" t="s">
        <v>2212</v>
      </c>
      <c r="J401" s="39" t="str">
        <f t="shared" si="42"/>
        <v>PA.PU.080201</v>
      </c>
      <c r="K401" s="38" t="s">
        <v>2212</v>
      </c>
      <c r="L401" s="35" t="str">
        <f t="shared" si="43"/>
        <v>100cc</v>
      </c>
      <c r="M401" s="39" t="str">
        <f t="shared" si="44"/>
        <v>PI.PA.PU.080201.01</v>
      </c>
      <c r="N401" s="39"/>
      <c r="O401" s="39" t="str">
        <f t="shared" si="45"/>
        <v>PH.PA.PU.080201.01</v>
      </c>
      <c r="Q401" s="39" t="str">
        <f t="shared" si="46"/>
        <v>CL.PA.PU.080201.01</v>
      </c>
      <c r="R401" s="39"/>
      <c r="S401" s="39" t="str">
        <f t="shared" si="47"/>
        <v>DR.PA.PU.080201.01</v>
      </c>
      <c r="T401" s="39"/>
      <c r="U401" s="60" t="str">
        <f t="shared" si="48"/>
        <v>IM.PA.PU.080201.01</v>
      </c>
      <c r="V401" s="59"/>
      <c r="W401" s="60" t="str">
        <f t="shared" si="49"/>
        <v>GE.PA.PU.080201.01</v>
      </c>
    </row>
    <row r="402" spans="1:23" s="35" customFormat="1" ht="14" customHeight="1">
      <c r="A402" s="35" t="s">
        <v>2034</v>
      </c>
      <c r="C402" s="38" t="s">
        <v>2378</v>
      </c>
      <c r="E402" s="38" t="s">
        <v>2217</v>
      </c>
      <c r="F402" s="35" t="s">
        <v>1221</v>
      </c>
      <c r="G402" s="35" t="s">
        <v>1223</v>
      </c>
      <c r="H402" s="38" t="s">
        <v>2217</v>
      </c>
      <c r="J402" s="39" t="str">
        <f t="shared" si="42"/>
        <v>PA.PU.080202</v>
      </c>
      <c r="K402" s="38" t="s">
        <v>2212</v>
      </c>
      <c r="L402" s="35" t="str">
        <f t="shared" si="43"/>
        <v>250cc</v>
      </c>
      <c r="M402" s="39" t="str">
        <f t="shared" si="44"/>
        <v>PI.PA.PU.080202.01</v>
      </c>
      <c r="N402" s="39"/>
      <c r="O402" s="39" t="str">
        <f t="shared" si="45"/>
        <v>PH.PA.PU.080202.01</v>
      </c>
      <c r="Q402" s="39" t="str">
        <f t="shared" si="46"/>
        <v>CL.PA.PU.080202.01</v>
      </c>
      <c r="R402" s="39"/>
      <c r="S402" s="39" t="str">
        <f t="shared" si="47"/>
        <v>DR.PA.PU.080202.01</v>
      </c>
      <c r="T402" s="39"/>
      <c r="U402" s="60" t="str">
        <f t="shared" si="48"/>
        <v>IM.PA.PU.080202.01</v>
      </c>
      <c r="V402" s="59"/>
      <c r="W402" s="60" t="str">
        <f t="shared" si="49"/>
        <v>GE.PA.PU.080202.01</v>
      </c>
    </row>
    <row r="403" spans="1:23" s="35" customFormat="1" ht="14" customHeight="1">
      <c r="A403" s="35" t="s">
        <v>2034</v>
      </c>
      <c r="C403" s="38" t="s">
        <v>2378</v>
      </c>
      <c r="E403" s="38" t="s">
        <v>2217</v>
      </c>
      <c r="F403" s="35" t="s">
        <v>1221</v>
      </c>
      <c r="G403" s="35" t="s">
        <v>1224</v>
      </c>
      <c r="H403" s="38" t="s">
        <v>2219</v>
      </c>
      <c r="J403" s="39" t="str">
        <f t="shared" si="42"/>
        <v>PA.PU.080203</v>
      </c>
      <c r="K403" s="38" t="s">
        <v>2212</v>
      </c>
      <c r="L403" s="35" t="str">
        <f t="shared" si="43"/>
        <v>500cc</v>
      </c>
      <c r="M403" s="39" t="str">
        <f t="shared" si="44"/>
        <v>PI.PA.PU.080203.01</v>
      </c>
      <c r="N403" s="39"/>
      <c r="O403" s="39" t="str">
        <f t="shared" si="45"/>
        <v>PH.PA.PU.080203.01</v>
      </c>
      <c r="Q403" s="39" t="str">
        <f t="shared" si="46"/>
        <v>CL.PA.PU.080203.01</v>
      </c>
      <c r="R403" s="39"/>
      <c r="S403" s="39" t="str">
        <f t="shared" si="47"/>
        <v>DR.PA.PU.080203.01</v>
      </c>
      <c r="T403" s="39"/>
      <c r="U403" s="60" t="str">
        <f t="shared" si="48"/>
        <v>IM.PA.PU.080203.01</v>
      </c>
      <c r="V403" s="59"/>
      <c r="W403" s="60" t="str">
        <f t="shared" si="49"/>
        <v>GE.PA.PU.080203.01</v>
      </c>
    </row>
    <row r="404" spans="1:23" s="35" customFormat="1" ht="14" customHeight="1">
      <c r="A404" s="35" t="s">
        <v>2034</v>
      </c>
      <c r="C404" s="38" t="s">
        <v>2378</v>
      </c>
      <c r="E404" s="38" t="s">
        <v>2217</v>
      </c>
      <c r="F404" s="35" t="s">
        <v>1221</v>
      </c>
      <c r="G404" s="35" t="s">
        <v>1057</v>
      </c>
      <c r="H404" s="38" t="s">
        <v>2063</v>
      </c>
      <c r="J404" s="39" t="str">
        <f t="shared" si="42"/>
        <v>PA.PU.080204</v>
      </c>
      <c r="K404" s="38" t="s">
        <v>2212</v>
      </c>
      <c r="L404" s="35" t="str">
        <f t="shared" si="43"/>
        <v>750cc</v>
      </c>
      <c r="M404" s="39" t="str">
        <f t="shared" si="44"/>
        <v>PI.PA.PU.080204.01</v>
      </c>
      <c r="N404" s="39"/>
      <c r="O404" s="39" t="str">
        <f t="shared" si="45"/>
        <v>PH.PA.PU.080204.01</v>
      </c>
      <c r="Q404" s="39" t="str">
        <f t="shared" si="46"/>
        <v>CL.PA.PU.080204.01</v>
      </c>
      <c r="R404" s="39"/>
      <c r="S404" s="39" t="str">
        <f t="shared" si="47"/>
        <v>DR.PA.PU.080204.01</v>
      </c>
      <c r="T404" s="39"/>
      <c r="U404" s="60" t="str">
        <f t="shared" si="48"/>
        <v>IM.PA.PU.080204.01</v>
      </c>
      <c r="V404" s="59"/>
      <c r="W404" s="60" t="str">
        <f t="shared" si="49"/>
        <v>GE.PA.PU.080204.01</v>
      </c>
    </row>
    <row r="405" spans="1:23" s="35" customFormat="1" ht="14" customHeight="1">
      <c r="A405" s="35" t="s">
        <v>2034</v>
      </c>
      <c r="C405" s="38" t="s">
        <v>2378</v>
      </c>
      <c r="E405" s="38" t="s">
        <v>2217</v>
      </c>
      <c r="F405" s="35" t="s">
        <v>1221</v>
      </c>
      <c r="G405" s="35" t="s">
        <v>1058</v>
      </c>
      <c r="H405" s="38" t="s">
        <v>2065</v>
      </c>
      <c r="J405" s="39" t="str">
        <f t="shared" si="42"/>
        <v>PA.PU.080205</v>
      </c>
      <c r="K405" s="38" t="s">
        <v>2212</v>
      </c>
      <c r="L405" s="35" t="str">
        <f t="shared" si="43"/>
        <v>1000cc</v>
      </c>
      <c r="M405" s="39" t="str">
        <f t="shared" si="44"/>
        <v>PI.PA.PU.080205.01</v>
      </c>
      <c r="N405" s="39"/>
      <c r="O405" s="39" t="str">
        <f t="shared" si="45"/>
        <v>PH.PA.PU.080205.01</v>
      </c>
      <c r="Q405" s="39" t="str">
        <f t="shared" si="46"/>
        <v>CL.PA.PU.080205.01</v>
      </c>
      <c r="R405" s="39"/>
      <c r="S405" s="39" t="str">
        <f t="shared" si="47"/>
        <v>DR.PA.PU.080205.01</v>
      </c>
      <c r="T405" s="39"/>
      <c r="U405" s="60" t="str">
        <f t="shared" si="48"/>
        <v>IM.PA.PU.080205.01</v>
      </c>
      <c r="V405" s="59"/>
      <c r="W405" s="60" t="str">
        <f t="shared" si="49"/>
        <v>GE.PA.PU.080205.01</v>
      </c>
    </row>
    <row r="406" spans="1:23" s="35" customFormat="1" ht="14" customHeight="1">
      <c r="A406" s="35" t="s">
        <v>2034</v>
      </c>
      <c r="C406" s="38" t="s">
        <v>2378</v>
      </c>
      <c r="E406" s="38" t="s">
        <v>2217</v>
      </c>
      <c r="F406" s="35" t="s">
        <v>1221</v>
      </c>
      <c r="G406" s="35" t="s">
        <v>1059</v>
      </c>
      <c r="H406" s="38" t="s">
        <v>2222</v>
      </c>
      <c r="J406" s="39" t="str">
        <f t="shared" si="42"/>
        <v>PA.PU.080206</v>
      </c>
      <c r="K406" s="38" t="s">
        <v>2212</v>
      </c>
      <c r="L406" s="35" t="str">
        <f t="shared" si="43"/>
        <v>1500cc</v>
      </c>
      <c r="M406" s="39" t="str">
        <f t="shared" si="44"/>
        <v>PI.PA.PU.080206.01</v>
      </c>
      <c r="N406" s="39"/>
      <c r="O406" s="39" t="str">
        <f t="shared" si="45"/>
        <v>PH.PA.PU.080206.01</v>
      </c>
      <c r="Q406" s="39" t="str">
        <f t="shared" si="46"/>
        <v>CL.PA.PU.080206.01</v>
      </c>
      <c r="R406" s="39"/>
      <c r="S406" s="39" t="str">
        <f t="shared" si="47"/>
        <v>DR.PA.PU.080206.01</v>
      </c>
      <c r="T406" s="39"/>
      <c r="U406" s="60" t="str">
        <f t="shared" si="48"/>
        <v>IM.PA.PU.080206.01</v>
      </c>
      <c r="V406" s="59"/>
      <c r="W406" s="60" t="str">
        <f t="shared" si="49"/>
        <v>GE.PA.PU.080206.01</v>
      </c>
    </row>
    <row r="407" spans="1:23" s="35" customFormat="1" ht="14" customHeight="1">
      <c r="A407" s="35" t="s">
        <v>2034</v>
      </c>
      <c r="C407" s="38" t="s">
        <v>2378</v>
      </c>
      <c r="E407" s="38" t="s">
        <v>2217</v>
      </c>
      <c r="F407" s="35" t="s">
        <v>1221</v>
      </c>
      <c r="G407" s="35" t="s">
        <v>1060</v>
      </c>
      <c r="H407" s="38" t="s">
        <v>2376</v>
      </c>
      <c r="J407" s="39" t="str">
        <f t="shared" si="42"/>
        <v>PA.PU.080207</v>
      </c>
      <c r="K407" s="38" t="s">
        <v>2212</v>
      </c>
      <c r="L407" s="35" t="str">
        <f t="shared" si="43"/>
        <v>1750cc</v>
      </c>
      <c r="M407" s="39" t="str">
        <f t="shared" si="44"/>
        <v>PI.PA.PU.080207.01</v>
      </c>
      <c r="N407" s="39"/>
      <c r="O407" s="39" t="str">
        <f t="shared" si="45"/>
        <v>PH.PA.PU.080207.01</v>
      </c>
      <c r="Q407" s="39" t="str">
        <f t="shared" si="46"/>
        <v>CL.PA.PU.080207.01</v>
      </c>
      <c r="R407" s="39"/>
      <c r="S407" s="39" t="str">
        <f t="shared" si="47"/>
        <v>DR.PA.PU.080207.01</v>
      </c>
      <c r="T407" s="39"/>
      <c r="U407" s="60" t="str">
        <f t="shared" si="48"/>
        <v>IM.PA.PU.080207.01</v>
      </c>
      <c r="V407" s="59"/>
      <c r="W407" s="60" t="str">
        <f t="shared" si="49"/>
        <v>GE.PA.PU.080207.01</v>
      </c>
    </row>
    <row r="408" spans="1:23" s="35" customFormat="1" ht="14" customHeight="1">
      <c r="A408" s="35" t="s">
        <v>2034</v>
      </c>
      <c r="C408" s="38" t="s">
        <v>2378</v>
      </c>
      <c r="E408" s="38" t="s">
        <v>2217</v>
      </c>
      <c r="F408" s="35" t="s">
        <v>1221</v>
      </c>
      <c r="G408" s="35" t="s">
        <v>1227</v>
      </c>
      <c r="H408" s="38" t="s">
        <v>2378</v>
      </c>
      <c r="J408" s="39" t="str">
        <f t="shared" si="42"/>
        <v>PA.PU.080208</v>
      </c>
      <c r="K408" s="38" t="s">
        <v>2212</v>
      </c>
      <c r="L408" s="35" t="str">
        <f t="shared" si="43"/>
        <v>2000cc</v>
      </c>
      <c r="M408" s="39" t="str">
        <f t="shared" si="44"/>
        <v>PI.PA.PU.080208.01</v>
      </c>
      <c r="N408" s="39"/>
      <c r="O408" s="39" t="str">
        <f t="shared" si="45"/>
        <v>PH.PA.PU.080208.01</v>
      </c>
      <c r="Q408" s="39" t="str">
        <f t="shared" si="46"/>
        <v>CL.PA.PU.080208.01</v>
      </c>
      <c r="R408" s="39"/>
      <c r="S408" s="39" t="str">
        <f t="shared" si="47"/>
        <v>DR.PA.PU.080208.01</v>
      </c>
      <c r="T408" s="39"/>
      <c r="U408" s="60" t="str">
        <f t="shared" si="48"/>
        <v>IM.PA.PU.080208.01</v>
      </c>
      <c r="V408" s="59"/>
      <c r="W408" s="60" t="str">
        <f t="shared" si="49"/>
        <v>GE.PA.PU.080208.01</v>
      </c>
    </row>
    <row r="409" spans="1:23" s="35" customFormat="1" ht="14" customHeight="1">
      <c r="A409" s="35" t="s">
        <v>2034</v>
      </c>
      <c r="C409" s="38" t="s">
        <v>2378</v>
      </c>
      <c r="E409" s="38" t="s">
        <v>2217</v>
      </c>
      <c r="F409" s="35" t="s">
        <v>1221</v>
      </c>
      <c r="G409" s="35" t="s">
        <v>1228</v>
      </c>
      <c r="H409" s="38" t="s">
        <v>2380</v>
      </c>
      <c r="J409" s="39" t="str">
        <f t="shared" si="42"/>
        <v>PA.PU.080209</v>
      </c>
      <c r="K409" s="38" t="s">
        <v>2212</v>
      </c>
      <c r="L409" s="35" t="str">
        <f t="shared" si="43"/>
        <v>3000cc</v>
      </c>
      <c r="M409" s="39" t="str">
        <f t="shared" si="44"/>
        <v>PI.PA.PU.080209.01</v>
      </c>
      <c r="N409" s="39"/>
      <c r="O409" s="39" t="str">
        <f t="shared" si="45"/>
        <v>PH.PA.PU.080209.01</v>
      </c>
      <c r="Q409" s="39" t="str">
        <f t="shared" si="46"/>
        <v>CL.PA.PU.080209.01</v>
      </c>
      <c r="R409" s="39"/>
      <c r="S409" s="39" t="str">
        <f t="shared" si="47"/>
        <v>DR.PA.PU.080209.01</v>
      </c>
      <c r="T409" s="39"/>
      <c r="U409" s="60" t="str">
        <f t="shared" si="48"/>
        <v>IM.PA.PU.080209.01</v>
      </c>
      <c r="V409" s="59"/>
      <c r="W409" s="60" t="str">
        <f t="shared" si="49"/>
        <v>GE.PA.PU.080209.01</v>
      </c>
    </row>
    <row r="410" spans="1:23" s="35" customFormat="1" ht="14" customHeight="1">
      <c r="A410" s="35" t="s">
        <v>2034</v>
      </c>
      <c r="C410" s="38" t="s">
        <v>2378</v>
      </c>
      <c r="E410" s="38" t="s">
        <v>2217</v>
      </c>
      <c r="F410" s="35" t="s">
        <v>1221</v>
      </c>
      <c r="G410" s="35" t="s">
        <v>972</v>
      </c>
      <c r="H410" s="38" t="s">
        <v>2124</v>
      </c>
      <c r="J410" s="39" t="str">
        <f t="shared" si="42"/>
        <v>PA.PU.080210</v>
      </c>
      <c r="K410" s="38" t="s">
        <v>2212</v>
      </c>
      <c r="L410" s="35" t="str">
        <f t="shared" si="43"/>
        <v>Other, specify:</v>
      </c>
      <c r="M410" s="39" t="str">
        <f t="shared" si="44"/>
        <v>PI.PA.PU.080210.01</v>
      </c>
      <c r="N410" s="39"/>
      <c r="O410" s="39" t="str">
        <f t="shared" si="45"/>
        <v>PH.PA.PU.080210.01</v>
      </c>
      <c r="Q410" s="39" t="str">
        <f t="shared" si="46"/>
        <v>CL.PA.PU.080210.01</v>
      </c>
      <c r="R410" s="39"/>
      <c r="S410" s="39" t="str">
        <f t="shared" si="47"/>
        <v>DR.PA.PU.080210.01</v>
      </c>
      <c r="T410" s="39"/>
      <c r="U410" s="60" t="str">
        <f t="shared" si="48"/>
        <v>IM.PA.PU.080210.01</v>
      </c>
      <c r="V410" s="59"/>
      <c r="W410" s="60" t="str">
        <f t="shared" si="49"/>
        <v>GE.PA.PU.080210.01</v>
      </c>
    </row>
    <row r="411" spans="1:23" s="35" customFormat="1" ht="14" customHeight="1">
      <c r="A411" s="35" t="s">
        <v>2034</v>
      </c>
      <c r="B411" s="35" t="s">
        <v>729</v>
      </c>
      <c r="C411" s="38" t="s">
        <v>2380</v>
      </c>
      <c r="D411" s="35" t="s">
        <v>728</v>
      </c>
      <c r="E411" s="38" t="s">
        <v>2212</v>
      </c>
      <c r="F411" s="35" t="s">
        <v>570</v>
      </c>
      <c r="G411" s="35" t="s">
        <v>571</v>
      </c>
      <c r="H411" s="38" t="s">
        <v>2212</v>
      </c>
      <c r="J411" s="39" t="str">
        <f t="shared" si="42"/>
        <v>PA.PU.090101</v>
      </c>
      <c r="K411" s="38" t="s">
        <v>2212</v>
      </c>
      <c r="L411" s="35" t="str">
        <f t="shared" si="43"/>
        <v>Route: specify</v>
      </c>
      <c r="M411" s="39" t="str">
        <f t="shared" si="44"/>
        <v>PI.PA.PU.090101.01</v>
      </c>
      <c r="N411" s="39"/>
      <c r="O411" s="39" t="str">
        <f t="shared" si="45"/>
        <v>PH.PA.PU.090101.01</v>
      </c>
      <c r="Q411" s="39" t="str">
        <f t="shared" si="46"/>
        <v>CL.PA.PU.090101.01</v>
      </c>
      <c r="R411" s="39"/>
      <c r="S411" s="39" t="str">
        <f t="shared" si="47"/>
        <v>DR.PA.PU.090101.01</v>
      </c>
      <c r="T411" s="39"/>
      <c r="U411" s="60" t="str">
        <f t="shared" si="48"/>
        <v>IM.PA.PU.090101.01</v>
      </c>
      <c r="V411" s="59"/>
      <c r="W411" s="60" t="str">
        <f t="shared" si="49"/>
        <v>GE.PA.PU.090101.01</v>
      </c>
    </row>
    <row r="412" spans="1:23" s="35" customFormat="1" ht="14" customHeight="1">
      <c r="A412" s="35" t="s">
        <v>2034</v>
      </c>
      <c r="C412" s="38" t="s">
        <v>2380</v>
      </c>
      <c r="E412" s="38" t="s">
        <v>2212</v>
      </c>
      <c r="F412" s="35" t="s">
        <v>570</v>
      </c>
      <c r="G412" s="35" t="s">
        <v>572</v>
      </c>
      <c r="H412" s="38" t="s">
        <v>2217</v>
      </c>
      <c r="J412" s="39" t="str">
        <f t="shared" si="42"/>
        <v>PA.PU.090102</v>
      </c>
      <c r="K412" s="38" t="s">
        <v>2212</v>
      </c>
      <c r="L412" s="35" t="str">
        <f t="shared" si="43"/>
        <v>Flowrate: specify</v>
      </c>
      <c r="M412" s="39" t="str">
        <f t="shared" si="44"/>
        <v>PI.PA.PU.090102.01</v>
      </c>
      <c r="N412" s="39"/>
      <c r="O412" s="39" t="str">
        <f t="shared" si="45"/>
        <v>PH.PA.PU.090102.01</v>
      </c>
      <c r="Q412" s="39" t="str">
        <f t="shared" si="46"/>
        <v>CL.PA.PU.090102.01</v>
      </c>
      <c r="R412" s="39"/>
      <c r="S412" s="39" t="str">
        <f t="shared" si="47"/>
        <v>DR.PA.PU.090102.01</v>
      </c>
      <c r="T412" s="39"/>
      <c r="U412" s="60" t="str">
        <f t="shared" si="48"/>
        <v>IM.PA.PU.090102.01</v>
      </c>
      <c r="V412" s="59"/>
      <c r="W412" s="60" t="str">
        <f t="shared" si="49"/>
        <v>GE.PA.PU.090102.01</v>
      </c>
    </row>
    <row r="413" spans="1:23" s="35" customFormat="1" ht="14" customHeight="1">
      <c r="A413" s="35" t="s">
        <v>2034</v>
      </c>
      <c r="B413" s="35" t="s">
        <v>581</v>
      </c>
      <c r="C413" s="38" t="s">
        <v>2124</v>
      </c>
      <c r="D413" s="35" t="s">
        <v>3029</v>
      </c>
      <c r="E413" s="38" t="s">
        <v>2212</v>
      </c>
      <c r="F413" s="35" t="s">
        <v>583</v>
      </c>
      <c r="G413" s="35" t="s">
        <v>1931</v>
      </c>
      <c r="H413" s="38" t="s">
        <v>2212</v>
      </c>
      <c r="J413" s="39" t="str">
        <f t="shared" ref="J413:J488" si="50">CONCATENATE("PA.PU.",C413,E413,H413)</f>
        <v>PA.PU.100101</v>
      </c>
      <c r="K413" s="38" t="s">
        <v>2212</v>
      </c>
      <c r="L413" s="35" t="str">
        <f t="shared" ref="L413:L488" si="51">G413</f>
        <v>Normal</v>
      </c>
      <c r="M413" s="39" t="str">
        <f t="shared" ref="M413:M488" si="52">CONCATENATE("PI.",J413,".",K413)</f>
        <v>PI.PA.PU.100101.01</v>
      </c>
      <c r="N413" s="39"/>
      <c r="O413" s="39" t="str">
        <f t="shared" ref="O413:O488" si="53">CONCATENATE("PH.",J413,".",K413)</f>
        <v>PH.PA.PU.100101.01</v>
      </c>
      <c r="Q413" s="39" t="str">
        <f t="shared" ref="Q413:Q488" si="54">CONCATENATE("CL.",J413,".",K413)</f>
        <v>CL.PA.PU.100101.01</v>
      </c>
      <c r="R413" s="39"/>
      <c r="S413" s="39" t="str">
        <f t="shared" si="47"/>
        <v>DR.PA.PU.100101.01</v>
      </c>
      <c r="T413" s="39"/>
      <c r="U413" s="60" t="str">
        <f t="shared" si="48"/>
        <v>IM.PA.PU.100101.01</v>
      </c>
      <c r="V413" s="59"/>
      <c r="W413" s="60" t="str">
        <f t="shared" si="49"/>
        <v>GE.PA.PU.100101.01</v>
      </c>
    </row>
    <row r="414" spans="1:23" s="35" customFormat="1" ht="14" customHeight="1">
      <c r="A414" s="35" t="s">
        <v>2034</v>
      </c>
      <c r="C414" s="38" t="s">
        <v>2124</v>
      </c>
      <c r="E414" s="38" t="s">
        <v>2212</v>
      </c>
      <c r="F414" s="35" t="s">
        <v>583</v>
      </c>
      <c r="G414" s="35" t="s">
        <v>2687</v>
      </c>
      <c r="H414" s="38" t="s">
        <v>2217</v>
      </c>
      <c r="J414" s="39" t="str">
        <f t="shared" si="50"/>
        <v>PA.PU.100102</v>
      </c>
      <c r="K414" s="38" t="s">
        <v>2212</v>
      </c>
      <c r="L414" s="35" t="str">
        <f t="shared" si="51"/>
        <v>Redness</v>
      </c>
      <c r="M414" s="39" t="str">
        <f t="shared" si="52"/>
        <v>PI.PA.PU.100102.01</v>
      </c>
      <c r="N414" s="39"/>
      <c r="O414" s="39" t="str">
        <f t="shared" si="53"/>
        <v>PH.PA.PU.100102.01</v>
      </c>
      <c r="Q414" s="39" t="str">
        <f t="shared" si="54"/>
        <v>CL.PA.PU.100102.01</v>
      </c>
      <c r="R414" s="39"/>
      <c r="S414" s="39" t="str">
        <f t="shared" ref="S414:S489" si="55">CONCATENATE("DR.",J414,".",K414)</f>
        <v>DR.PA.PU.100102.01</v>
      </c>
      <c r="T414" s="39"/>
      <c r="U414" s="60" t="str">
        <f t="shared" si="48"/>
        <v>IM.PA.PU.100102.01</v>
      </c>
      <c r="V414" s="59"/>
      <c r="W414" s="60" t="str">
        <f t="shared" si="49"/>
        <v>GE.PA.PU.100102.01</v>
      </c>
    </row>
    <row r="415" spans="1:23" s="35" customFormat="1" ht="14" customHeight="1">
      <c r="A415" s="35" t="s">
        <v>2034</v>
      </c>
      <c r="C415" s="38" t="s">
        <v>2124</v>
      </c>
      <c r="E415" s="38" t="s">
        <v>2212</v>
      </c>
      <c r="F415" s="35" t="s">
        <v>583</v>
      </c>
      <c r="G415" s="35" t="s">
        <v>584</v>
      </c>
      <c r="H415" s="38" t="s">
        <v>2219</v>
      </c>
      <c r="J415" s="39" t="str">
        <f t="shared" si="50"/>
        <v>PA.PU.100103</v>
      </c>
      <c r="K415" s="38" t="s">
        <v>2212</v>
      </c>
      <c r="L415" s="35" t="str">
        <f t="shared" si="51"/>
        <v>Bruising</v>
      </c>
      <c r="M415" s="39" t="str">
        <f t="shared" si="52"/>
        <v>PI.PA.PU.100103.01</v>
      </c>
      <c r="N415" s="39"/>
      <c r="O415" s="39" t="str">
        <f t="shared" si="53"/>
        <v>PH.PA.PU.100103.01</v>
      </c>
      <c r="Q415" s="39" t="str">
        <f t="shared" si="54"/>
        <v>CL.PA.PU.100103.01</v>
      </c>
      <c r="R415" s="39"/>
      <c r="S415" s="39" t="str">
        <f t="shared" si="55"/>
        <v>DR.PA.PU.100103.01</v>
      </c>
      <c r="T415" s="39"/>
      <c r="U415" s="60" t="str">
        <f t="shared" si="48"/>
        <v>IM.PA.PU.100103.01</v>
      </c>
      <c r="V415" s="59"/>
      <c r="W415" s="60" t="str">
        <f t="shared" si="49"/>
        <v>GE.PA.PU.100103.01</v>
      </c>
    </row>
    <row r="416" spans="1:23" s="35" customFormat="1" ht="14" customHeight="1">
      <c r="A416" s="35" t="s">
        <v>2034</v>
      </c>
      <c r="C416" s="38" t="s">
        <v>2124</v>
      </c>
      <c r="E416" s="38" t="s">
        <v>2212</v>
      </c>
      <c r="F416" s="35" t="s">
        <v>583</v>
      </c>
      <c r="G416" s="35" t="s">
        <v>585</v>
      </c>
      <c r="H416" s="38" t="s">
        <v>2063</v>
      </c>
      <c r="J416" s="39" t="str">
        <f t="shared" si="50"/>
        <v>PA.PU.100104</v>
      </c>
      <c r="K416" s="38" t="s">
        <v>2212</v>
      </c>
      <c r="L416" s="35" t="str">
        <f t="shared" si="51"/>
        <v>Breakdown present</v>
      </c>
      <c r="M416" s="39" t="str">
        <f t="shared" si="52"/>
        <v>PI.PA.PU.100104.01</v>
      </c>
      <c r="N416" s="39"/>
      <c r="O416" s="39" t="str">
        <f t="shared" si="53"/>
        <v>PH.PA.PU.100104.01</v>
      </c>
      <c r="Q416" s="39" t="str">
        <f t="shared" si="54"/>
        <v>CL.PA.PU.100104.01</v>
      </c>
      <c r="R416" s="39"/>
      <c r="S416" s="39" t="str">
        <f t="shared" si="55"/>
        <v>DR.PA.PU.100104.01</v>
      </c>
      <c r="T416" s="39"/>
      <c r="U416" s="60" t="str">
        <f t="shared" si="48"/>
        <v>IM.PA.PU.100104.01</v>
      </c>
      <c r="V416" s="59"/>
      <c r="W416" s="60" t="str">
        <f t="shared" si="49"/>
        <v>GE.PA.PU.100104.01</v>
      </c>
    </row>
    <row r="417" spans="1:23" s="35" customFormat="1" ht="14" customHeight="1">
      <c r="A417" s="35" t="s">
        <v>2034</v>
      </c>
      <c r="C417" s="38" t="s">
        <v>2124</v>
      </c>
      <c r="D417" s="35" t="s">
        <v>586</v>
      </c>
      <c r="E417" s="38" t="s">
        <v>2217</v>
      </c>
      <c r="F417" s="35" t="s">
        <v>587</v>
      </c>
      <c r="G417" s="35" t="s">
        <v>1573</v>
      </c>
      <c r="H417" s="38" t="s">
        <v>2212</v>
      </c>
      <c r="J417" s="39" t="str">
        <f t="shared" si="50"/>
        <v>PA.PU.100201</v>
      </c>
      <c r="K417" s="38" t="s">
        <v>2212</v>
      </c>
      <c r="L417" s="35" t="str">
        <f t="shared" si="51"/>
        <v>Small</v>
      </c>
      <c r="M417" s="39" t="str">
        <f t="shared" si="52"/>
        <v>PI.PA.PU.100201.01</v>
      </c>
      <c r="N417" s="39"/>
      <c r="O417" s="39" t="str">
        <f t="shared" si="53"/>
        <v>PH.PA.PU.100201.01</v>
      </c>
      <c r="Q417" s="39" t="str">
        <f t="shared" si="54"/>
        <v>CL.PA.PU.100201.01</v>
      </c>
      <c r="R417" s="39"/>
      <c r="S417" s="39" t="str">
        <f t="shared" si="55"/>
        <v>DR.PA.PU.100201.01</v>
      </c>
      <c r="T417" s="39"/>
      <c r="U417" s="60" t="str">
        <f t="shared" si="48"/>
        <v>IM.PA.PU.100201.01</v>
      </c>
      <c r="V417" s="59"/>
      <c r="W417" s="60" t="str">
        <f t="shared" si="49"/>
        <v>GE.PA.PU.100201.01</v>
      </c>
    </row>
    <row r="418" spans="1:23" s="35" customFormat="1" ht="14" customHeight="1">
      <c r="A418" s="35" t="s">
        <v>2034</v>
      </c>
      <c r="C418" s="38" t="s">
        <v>2124</v>
      </c>
      <c r="E418" s="38" t="s">
        <v>2217</v>
      </c>
      <c r="F418" s="35" t="s">
        <v>587</v>
      </c>
      <c r="G418" s="35" t="s">
        <v>588</v>
      </c>
      <c r="H418" s="38" t="s">
        <v>2217</v>
      </c>
      <c r="J418" s="39" t="str">
        <f t="shared" si="50"/>
        <v>PA.PU.100202</v>
      </c>
      <c r="K418" s="38" t="s">
        <v>2212</v>
      </c>
      <c r="L418" s="35" t="str">
        <f t="shared" si="51"/>
        <v>Medium</v>
      </c>
      <c r="M418" s="39" t="str">
        <f t="shared" si="52"/>
        <v>PI.PA.PU.100202.01</v>
      </c>
      <c r="N418" s="39"/>
      <c r="O418" s="39" t="str">
        <f t="shared" si="53"/>
        <v>PH.PA.PU.100202.01</v>
      </c>
      <c r="Q418" s="39" t="str">
        <f t="shared" si="54"/>
        <v>CL.PA.PU.100202.01</v>
      </c>
      <c r="R418" s="39"/>
      <c r="S418" s="39" t="str">
        <f t="shared" si="55"/>
        <v>DR.PA.PU.100202.01</v>
      </c>
      <c r="T418" s="39"/>
      <c r="U418" s="60" t="str">
        <f t="shared" si="48"/>
        <v>IM.PA.PU.100202.01</v>
      </c>
      <c r="V418" s="59"/>
      <c r="W418" s="60" t="str">
        <f t="shared" si="49"/>
        <v>GE.PA.PU.100202.01</v>
      </c>
    </row>
    <row r="419" spans="1:23" s="35" customFormat="1" ht="14" customHeight="1">
      <c r="A419" s="35" t="s">
        <v>2034</v>
      </c>
      <c r="C419" s="38" t="s">
        <v>2124</v>
      </c>
      <c r="E419" s="38" t="s">
        <v>2217</v>
      </c>
      <c r="F419" s="35" t="s">
        <v>587</v>
      </c>
      <c r="G419" s="35" t="s">
        <v>910</v>
      </c>
      <c r="H419" s="38" t="s">
        <v>2219</v>
      </c>
      <c r="J419" s="39" t="str">
        <f t="shared" si="50"/>
        <v>PA.PU.100203</v>
      </c>
      <c r="K419" s="38" t="s">
        <v>2212</v>
      </c>
      <c r="L419" s="35" t="str">
        <f t="shared" si="51"/>
        <v>Large</v>
      </c>
      <c r="M419" s="39" t="str">
        <f t="shared" si="52"/>
        <v>PI.PA.PU.100203.01</v>
      </c>
      <c r="N419" s="39"/>
      <c r="O419" s="39" t="str">
        <f t="shared" si="53"/>
        <v>PH.PA.PU.100203.01</v>
      </c>
      <c r="Q419" s="39" t="str">
        <f t="shared" si="54"/>
        <v>CL.PA.PU.100203.01</v>
      </c>
      <c r="R419" s="39"/>
      <c r="S419" s="39" t="str">
        <f t="shared" si="55"/>
        <v>DR.PA.PU.100203.01</v>
      </c>
      <c r="T419" s="39"/>
      <c r="U419" s="60" t="str">
        <f t="shared" si="48"/>
        <v>IM.PA.PU.100203.01</v>
      </c>
      <c r="V419" s="59"/>
      <c r="W419" s="60" t="str">
        <f t="shared" si="49"/>
        <v>GE.PA.PU.100203.01</v>
      </c>
    </row>
    <row r="420" spans="1:23" s="35" customFormat="1" ht="14" customHeight="1">
      <c r="A420" s="35" t="s">
        <v>2034</v>
      </c>
      <c r="C420" s="38" t="s">
        <v>2124</v>
      </c>
      <c r="E420" s="38" t="s">
        <v>2217</v>
      </c>
      <c r="F420" s="35" t="s">
        <v>587</v>
      </c>
      <c r="G420" s="35" t="s">
        <v>911</v>
      </c>
      <c r="H420" s="38" t="s">
        <v>2063</v>
      </c>
      <c r="J420" s="39" t="str">
        <f t="shared" si="50"/>
        <v>PA.PU.100204</v>
      </c>
      <c r="K420" s="38" t="s">
        <v>2212</v>
      </c>
      <c r="L420" s="35" t="str">
        <f t="shared" si="51"/>
        <v>X-Large</v>
      </c>
      <c r="M420" s="39" t="str">
        <f t="shared" si="52"/>
        <v>PI.PA.PU.100204.01</v>
      </c>
      <c r="N420" s="39"/>
      <c r="O420" s="39" t="str">
        <f t="shared" si="53"/>
        <v>PH.PA.PU.100204.01</v>
      </c>
      <c r="Q420" s="39" t="str">
        <f t="shared" si="54"/>
        <v>CL.PA.PU.100204.01</v>
      </c>
      <c r="R420" s="39"/>
      <c r="S420" s="39" t="str">
        <f t="shared" si="55"/>
        <v>DR.PA.PU.100204.01</v>
      </c>
      <c r="T420" s="39"/>
      <c r="U420" s="60" t="str">
        <f t="shared" si="48"/>
        <v>IM.PA.PU.100204.01</v>
      </c>
      <c r="V420" s="59"/>
      <c r="W420" s="60" t="str">
        <f t="shared" si="49"/>
        <v>GE.PA.PU.100204.01</v>
      </c>
    </row>
    <row r="421" spans="1:23" s="35" customFormat="1" ht="14" customHeight="1">
      <c r="A421" s="35" t="s">
        <v>2034</v>
      </c>
      <c r="C421" s="38" t="s">
        <v>2124</v>
      </c>
      <c r="D421" s="35" t="s">
        <v>912</v>
      </c>
      <c r="E421" s="38" t="s">
        <v>2219</v>
      </c>
      <c r="F421" s="35" t="s">
        <v>746</v>
      </c>
      <c r="G421" s="35" t="s">
        <v>747</v>
      </c>
      <c r="H421" s="38" t="s">
        <v>2212</v>
      </c>
      <c r="J421" s="39" t="str">
        <f t="shared" si="50"/>
        <v>PA.PU.100301</v>
      </c>
      <c r="K421" s="38" t="s">
        <v>2212</v>
      </c>
      <c r="L421" s="35" t="str">
        <f t="shared" si="51"/>
        <v>Minimal contact on all points</v>
      </c>
      <c r="M421" s="39" t="str">
        <f t="shared" si="52"/>
        <v>PI.PA.PU.100301.01</v>
      </c>
      <c r="N421" s="39"/>
      <c r="O421" s="39" t="str">
        <f t="shared" si="53"/>
        <v>PH.PA.PU.100301.01</v>
      </c>
      <c r="Q421" s="39" t="str">
        <f t="shared" si="54"/>
        <v>CL.PA.PU.100301.01</v>
      </c>
      <c r="R421" s="39"/>
      <c r="S421" s="39" t="str">
        <f t="shared" si="55"/>
        <v>DR.PA.PU.100301.01</v>
      </c>
      <c r="T421" s="39"/>
      <c r="U421" s="60" t="str">
        <f t="shared" si="48"/>
        <v>IM.PA.PU.100301.01</v>
      </c>
      <c r="V421" s="59"/>
      <c r="W421" s="60" t="str">
        <f t="shared" si="49"/>
        <v>GE.PA.PU.100301.01</v>
      </c>
    </row>
    <row r="422" spans="1:23" s="35" customFormat="1" ht="14" customHeight="1">
      <c r="A422" s="35" t="s">
        <v>2034</v>
      </c>
      <c r="C422" s="38" t="s">
        <v>2124</v>
      </c>
      <c r="E422" s="38" t="s">
        <v>2219</v>
      </c>
      <c r="F422" s="35" t="s">
        <v>746</v>
      </c>
      <c r="G422" s="35" t="s">
        <v>748</v>
      </c>
      <c r="H422" s="38" t="s">
        <v>2217</v>
      </c>
      <c r="J422" s="39" t="str">
        <f t="shared" si="50"/>
        <v>PA.PU.100302</v>
      </c>
      <c r="K422" s="38" t="s">
        <v>2212</v>
      </c>
      <c r="L422" s="35" t="str">
        <f t="shared" si="51"/>
        <v>Excessive contact</v>
      </c>
      <c r="M422" s="39" t="str">
        <f t="shared" si="52"/>
        <v>PI.PA.PU.100302.01</v>
      </c>
      <c r="N422" s="39"/>
      <c r="O422" s="39" t="str">
        <f t="shared" si="53"/>
        <v>PH.PA.PU.100302.01</v>
      </c>
      <c r="Q422" s="39" t="str">
        <f t="shared" si="54"/>
        <v>CL.PA.PU.100302.01</v>
      </c>
      <c r="R422" s="39"/>
      <c r="S422" s="39" t="str">
        <f t="shared" si="55"/>
        <v>DR.PA.PU.100302.01</v>
      </c>
      <c r="T422" s="39"/>
      <c r="U422" s="60" t="str">
        <f t="shared" si="48"/>
        <v>IM.PA.PU.100302.01</v>
      </c>
      <c r="V422" s="59"/>
      <c r="W422" s="60" t="str">
        <f t="shared" si="49"/>
        <v>GE.PA.PU.100302.01</v>
      </c>
    </row>
    <row r="423" spans="1:23" s="35" customFormat="1" ht="14" customHeight="1">
      <c r="A423" s="35" t="s">
        <v>2034</v>
      </c>
      <c r="C423" s="38" t="s">
        <v>2124</v>
      </c>
      <c r="D423" s="35" t="s">
        <v>749</v>
      </c>
      <c r="E423" s="38" t="s">
        <v>2063</v>
      </c>
      <c r="F423" s="35" t="s">
        <v>750</v>
      </c>
      <c r="G423" s="35" t="s">
        <v>1931</v>
      </c>
      <c r="H423" s="38" t="s">
        <v>2212</v>
      </c>
      <c r="J423" s="39" t="str">
        <f t="shared" si="50"/>
        <v>PA.PU.100401</v>
      </c>
      <c r="K423" s="38" t="s">
        <v>2212</v>
      </c>
      <c r="L423" s="35" t="str">
        <f t="shared" si="51"/>
        <v>Normal</v>
      </c>
      <c r="M423" s="39" t="str">
        <f t="shared" si="52"/>
        <v>PI.PA.PU.100401.01</v>
      </c>
      <c r="N423" s="39"/>
      <c r="O423" s="39" t="str">
        <f t="shared" si="53"/>
        <v>PH.PA.PU.100401.01</v>
      </c>
      <c r="Q423" s="39" t="str">
        <f t="shared" si="54"/>
        <v>CL.PA.PU.100401.01</v>
      </c>
      <c r="R423" s="39"/>
      <c r="S423" s="39" t="str">
        <f t="shared" si="55"/>
        <v>DR.PA.PU.100401.01</v>
      </c>
      <c r="T423" s="39"/>
      <c r="U423" s="60" t="str">
        <f t="shared" si="48"/>
        <v>IM.PA.PU.100401.01</v>
      </c>
      <c r="V423" s="59"/>
      <c r="W423" s="60" t="str">
        <f t="shared" si="49"/>
        <v>GE.PA.PU.100401.01</v>
      </c>
    </row>
    <row r="424" spans="1:23" s="35" customFormat="1" ht="14" customHeight="1">
      <c r="A424" s="35" t="s">
        <v>2034</v>
      </c>
      <c r="C424" s="38" t="s">
        <v>2124</v>
      </c>
      <c r="E424" s="38" t="s">
        <v>2063</v>
      </c>
      <c r="F424" s="35" t="s">
        <v>750</v>
      </c>
      <c r="G424" s="35" t="s">
        <v>2687</v>
      </c>
      <c r="H424" s="38" t="s">
        <v>2217</v>
      </c>
      <c r="J424" s="39" t="str">
        <f t="shared" si="50"/>
        <v>PA.PU.100402</v>
      </c>
      <c r="K424" s="38" t="s">
        <v>2212</v>
      </c>
      <c r="L424" s="35" t="str">
        <f t="shared" si="51"/>
        <v>Redness</v>
      </c>
      <c r="M424" s="39" t="str">
        <f t="shared" si="52"/>
        <v>PI.PA.PU.100402.01</v>
      </c>
      <c r="N424" s="39"/>
      <c r="O424" s="39" t="str">
        <f t="shared" si="53"/>
        <v>PH.PA.PU.100402.01</v>
      </c>
      <c r="Q424" s="39" t="str">
        <f t="shared" si="54"/>
        <v>CL.PA.PU.100402.01</v>
      </c>
      <c r="R424" s="39"/>
      <c r="S424" s="39" t="str">
        <f t="shared" si="55"/>
        <v>DR.PA.PU.100402.01</v>
      </c>
      <c r="T424" s="39"/>
      <c r="U424" s="60" t="str">
        <f t="shared" si="48"/>
        <v>IM.PA.PU.100402.01</v>
      </c>
      <c r="V424" s="59"/>
      <c r="W424" s="60" t="str">
        <f t="shared" si="49"/>
        <v>GE.PA.PU.100402.01</v>
      </c>
    </row>
    <row r="425" spans="1:23" s="35" customFormat="1" ht="14" customHeight="1">
      <c r="A425" s="35" t="s">
        <v>2034</v>
      </c>
      <c r="C425" s="38" t="s">
        <v>2124</v>
      </c>
      <c r="E425" s="38" t="s">
        <v>2063</v>
      </c>
      <c r="F425" s="35" t="s">
        <v>750</v>
      </c>
      <c r="G425" s="35" t="s">
        <v>584</v>
      </c>
      <c r="H425" s="38" t="s">
        <v>2219</v>
      </c>
      <c r="J425" s="39" t="str">
        <f t="shared" si="50"/>
        <v>PA.PU.100403</v>
      </c>
      <c r="K425" s="38" t="s">
        <v>2212</v>
      </c>
      <c r="L425" s="35" t="str">
        <f t="shared" si="51"/>
        <v>Bruising</v>
      </c>
      <c r="M425" s="39" t="str">
        <f t="shared" si="52"/>
        <v>PI.PA.PU.100403.01</v>
      </c>
      <c r="N425" s="39"/>
      <c r="O425" s="39" t="str">
        <f t="shared" si="53"/>
        <v>PH.PA.PU.100403.01</v>
      </c>
      <c r="Q425" s="39" t="str">
        <f t="shared" si="54"/>
        <v>CL.PA.PU.100403.01</v>
      </c>
      <c r="R425" s="39"/>
      <c r="S425" s="39" t="str">
        <f t="shared" si="55"/>
        <v>DR.PA.PU.100403.01</v>
      </c>
      <c r="T425" s="39"/>
      <c r="U425" s="60" t="str">
        <f t="shared" si="48"/>
        <v>IM.PA.PU.100403.01</v>
      </c>
      <c r="V425" s="59"/>
      <c r="W425" s="60" t="str">
        <f t="shared" si="49"/>
        <v>GE.PA.PU.100403.01</v>
      </c>
    </row>
    <row r="426" spans="1:23" s="35" customFormat="1" ht="14" customHeight="1">
      <c r="A426" s="35" t="s">
        <v>2034</v>
      </c>
      <c r="C426" s="38" t="s">
        <v>2124</v>
      </c>
      <c r="E426" s="38" t="s">
        <v>2063</v>
      </c>
      <c r="F426" s="35" t="s">
        <v>750</v>
      </c>
      <c r="G426" s="35" t="s">
        <v>585</v>
      </c>
      <c r="H426" s="38" t="s">
        <v>2063</v>
      </c>
      <c r="J426" s="39" t="str">
        <f t="shared" si="50"/>
        <v>PA.PU.100404</v>
      </c>
      <c r="K426" s="38" t="s">
        <v>2212</v>
      </c>
      <c r="L426" s="35" t="str">
        <f t="shared" si="51"/>
        <v>Breakdown present</v>
      </c>
      <c r="M426" s="39" t="str">
        <f t="shared" si="52"/>
        <v>PI.PA.PU.100404.01</v>
      </c>
      <c r="N426" s="39"/>
      <c r="O426" s="39" t="str">
        <f t="shared" si="53"/>
        <v>PH.PA.PU.100404.01</v>
      </c>
      <c r="Q426" s="39" t="str">
        <f t="shared" si="54"/>
        <v>CL.PA.PU.100404.01</v>
      </c>
      <c r="R426" s="39"/>
      <c r="S426" s="39" t="str">
        <f t="shared" si="55"/>
        <v>DR.PA.PU.100404.01</v>
      </c>
      <c r="T426" s="39"/>
      <c r="U426" s="60" t="str">
        <f t="shared" si="48"/>
        <v>IM.PA.PU.100404.01</v>
      </c>
      <c r="V426" s="59"/>
      <c r="W426" s="60" t="str">
        <f t="shared" si="49"/>
        <v>GE.PA.PU.100404.01</v>
      </c>
    </row>
    <row r="427" spans="1:23" s="35" customFormat="1" ht="14" customHeight="1">
      <c r="A427" s="35" t="s">
        <v>2034</v>
      </c>
      <c r="C427" s="38" t="s">
        <v>2124</v>
      </c>
      <c r="D427" s="35" t="s">
        <v>751</v>
      </c>
      <c r="E427" s="38" t="s">
        <v>2065</v>
      </c>
      <c r="F427" s="35" t="s">
        <v>434</v>
      </c>
      <c r="G427" s="35" t="s">
        <v>1931</v>
      </c>
      <c r="H427" s="38" t="s">
        <v>2212</v>
      </c>
      <c r="J427" s="39" t="str">
        <f t="shared" si="50"/>
        <v>PA.PU.100501</v>
      </c>
      <c r="K427" s="38" t="s">
        <v>2212</v>
      </c>
      <c r="L427" s="35" t="str">
        <f t="shared" si="51"/>
        <v>Normal</v>
      </c>
      <c r="M427" s="39" t="str">
        <f t="shared" si="52"/>
        <v>PI.PA.PU.100501.01</v>
      </c>
      <c r="N427" s="39"/>
      <c r="O427" s="39" t="str">
        <f t="shared" si="53"/>
        <v>PH.PA.PU.100501.01</v>
      </c>
      <c r="Q427" s="39" t="str">
        <f t="shared" si="54"/>
        <v>CL.PA.PU.100501.01</v>
      </c>
      <c r="R427" s="39"/>
      <c r="S427" s="39" t="str">
        <f t="shared" si="55"/>
        <v>DR.PA.PU.100501.01</v>
      </c>
      <c r="T427" s="39"/>
      <c r="U427" s="60" t="str">
        <f t="shared" si="48"/>
        <v>IM.PA.PU.100501.01</v>
      </c>
      <c r="V427" s="59"/>
      <c r="W427" s="60" t="str">
        <f t="shared" si="49"/>
        <v>GE.PA.PU.100501.01</v>
      </c>
    </row>
    <row r="428" spans="1:23" s="35" customFormat="1" ht="14" customHeight="1">
      <c r="A428" s="35" t="s">
        <v>2034</v>
      </c>
      <c r="C428" s="38" t="s">
        <v>2124</v>
      </c>
      <c r="E428" s="38" t="s">
        <v>2065</v>
      </c>
      <c r="F428" s="35" t="s">
        <v>434</v>
      </c>
      <c r="G428" s="35" t="s">
        <v>2687</v>
      </c>
      <c r="H428" s="38" t="s">
        <v>2217</v>
      </c>
      <c r="J428" s="39" t="str">
        <f t="shared" si="50"/>
        <v>PA.PU.100502</v>
      </c>
      <c r="K428" s="38" t="s">
        <v>2212</v>
      </c>
      <c r="L428" s="35" t="str">
        <f t="shared" si="51"/>
        <v>Redness</v>
      </c>
      <c r="M428" s="39" t="str">
        <f t="shared" si="52"/>
        <v>PI.PA.PU.100502.01</v>
      </c>
      <c r="N428" s="39"/>
      <c r="O428" s="39" t="str">
        <f t="shared" si="53"/>
        <v>PH.PA.PU.100502.01</v>
      </c>
      <c r="Q428" s="39" t="str">
        <f t="shared" si="54"/>
        <v>CL.PA.PU.100502.01</v>
      </c>
      <c r="R428" s="39"/>
      <c r="S428" s="39" t="str">
        <f t="shared" si="55"/>
        <v>DR.PA.PU.100502.01</v>
      </c>
      <c r="T428" s="39"/>
      <c r="U428" s="60" t="str">
        <f t="shared" si="48"/>
        <v>IM.PA.PU.100502.01</v>
      </c>
      <c r="V428" s="59"/>
      <c r="W428" s="60" t="str">
        <f t="shared" si="49"/>
        <v>GE.PA.PU.100502.01</v>
      </c>
    </row>
    <row r="429" spans="1:23" s="35" customFormat="1" ht="14" customHeight="1">
      <c r="A429" s="35" t="s">
        <v>2034</v>
      </c>
      <c r="C429" s="38" t="s">
        <v>2124</v>
      </c>
      <c r="E429" s="38" t="s">
        <v>2065</v>
      </c>
      <c r="F429" s="35" t="s">
        <v>434</v>
      </c>
      <c r="G429" s="35" t="s">
        <v>584</v>
      </c>
      <c r="H429" s="38" t="s">
        <v>2219</v>
      </c>
      <c r="J429" s="39" t="str">
        <f t="shared" si="50"/>
        <v>PA.PU.100503</v>
      </c>
      <c r="K429" s="38" t="s">
        <v>2212</v>
      </c>
      <c r="L429" s="35" t="str">
        <f t="shared" si="51"/>
        <v>Bruising</v>
      </c>
      <c r="M429" s="39" t="str">
        <f t="shared" si="52"/>
        <v>PI.PA.PU.100503.01</v>
      </c>
      <c r="N429" s="39"/>
      <c r="O429" s="39" t="str">
        <f t="shared" si="53"/>
        <v>PH.PA.PU.100503.01</v>
      </c>
      <c r="Q429" s="39" t="str">
        <f t="shared" si="54"/>
        <v>CL.PA.PU.100503.01</v>
      </c>
      <c r="R429" s="39"/>
      <c r="S429" s="39" t="str">
        <f t="shared" si="55"/>
        <v>DR.PA.PU.100503.01</v>
      </c>
      <c r="T429" s="39"/>
      <c r="U429" s="60" t="str">
        <f t="shared" si="48"/>
        <v>IM.PA.PU.100503.01</v>
      </c>
      <c r="V429" s="59"/>
      <c r="W429" s="60" t="str">
        <f t="shared" si="49"/>
        <v>GE.PA.PU.100503.01</v>
      </c>
    </row>
    <row r="430" spans="1:23" s="35" customFormat="1" ht="14" customHeight="1">
      <c r="A430" s="35" t="s">
        <v>2034</v>
      </c>
      <c r="C430" s="38" t="s">
        <v>2124</v>
      </c>
      <c r="E430" s="38" t="s">
        <v>2065</v>
      </c>
      <c r="F430" s="35" t="s">
        <v>434</v>
      </c>
      <c r="G430" s="35" t="s">
        <v>585</v>
      </c>
      <c r="H430" s="38" t="s">
        <v>2063</v>
      </c>
      <c r="J430" s="39" t="str">
        <f t="shared" si="50"/>
        <v>PA.PU.100504</v>
      </c>
      <c r="K430" s="38" t="s">
        <v>2212</v>
      </c>
      <c r="L430" s="35" t="str">
        <f t="shared" si="51"/>
        <v>Breakdown present</v>
      </c>
      <c r="M430" s="39" t="str">
        <f t="shared" si="52"/>
        <v>PI.PA.PU.100504.01</v>
      </c>
      <c r="N430" s="39"/>
      <c r="O430" s="39" t="str">
        <f t="shared" si="53"/>
        <v>PH.PA.PU.100504.01</v>
      </c>
      <c r="Q430" s="39" t="str">
        <f t="shared" si="54"/>
        <v>CL.PA.PU.100504.01</v>
      </c>
      <c r="R430" s="39"/>
      <c r="S430" s="39" t="str">
        <f t="shared" si="55"/>
        <v>DR.PA.PU.100504.01</v>
      </c>
      <c r="T430" s="39"/>
      <c r="U430" s="60" t="str">
        <f t="shared" si="48"/>
        <v>IM.PA.PU.100504.01</v>
      </c>
      <c r="V430" s="59"/>
      <c r="W430" s="60" t="str">
        <f t="shared" si="49"/>
        <v>GE.PA.PU.100504.01</v>
      </c>
    </row>
    <row r="431" spans="1:23" s="35" customFormat="1" ht="14" customHeight="1">
      <c r="A431" s="35" t="s">
        <v>2034</v>
      </c>
      <c r="C431" s="38" t="s">
        <v>2124</v>
      </c>
      <c r="D431" s="35" t="s">
        <v>435</v>
      </c>
      <c r="E431" s="38" t="s">
        <v>2222</v>
      </c>
      <c r="F431" s="35" t="s">
        <v>436</v>
      </c>
      <c r="G431" s="35" t="s">
        <v>437</v>
      </c>
      <c r="H431" s="38" t="s">
        <v>2212</v>
      </c>
      <c r="J431" s="39" t="str">
        <f t="shared" si="50"/>
        <v>PA.PU.100601</v>
      </c>
      <c r="K431" s="38" t="s">
        <v>2212</v>
      </c>
      <c r="L431" s="35" t="str">
        <f t="shared" si="51"/>
        <v>No contact with septum</v>
      </c>
      <c r="M431" s="39" t="str">
        <f t="shared" si="52"/>
        <v>PI.PA.PU.100601.01</v>
      </c>
      <c r="N431" s="39"/>
      <c r="O431" s="39" t="str">
        <f t="shared" si="53"/>
        <v>PH.PA.PU.100601.01</v>
      </c>
      <c r="Q431" s="39" t="str">
        <f t="shared" si="54"/>
        <v>CL.PA.PU.100601.01</v>
      </c>
      <c r="R431" s="39"/>
      <c r="S431" s="39" t="str">
        <f t="shared" si="55"/>
        <v>DR.PA.PU.100601.01</v>
      </c>
      <c r="T431" s="39"/>
      <c r="U431" s="60" t="str">
        <f t="shared" si="48"/>
        <v>IM.PA.PU.100601.01</v>
      </c>
      <c r="V431" s="59"/>
      <c r="W431" s="60" t="str">
        <f t="shared" si="49"/>
        <v>GE.PA.PU.100601.01</v>
      </c>
    </row>
    <row r="432" spans="1:23" s="35" customFormat="1" ht="14" customHeight="1">
      <c r="A432" s="35" t="s">
        <v>2034</v>
      </c>
      <c r="C432" s="38" t="s">
        <v>2124</v>
      </c>
      <c r="E432" s="38" t="s">
        <v>2222</v>
      </c>
      <c r="F432" s="35" t="s">
        <v>436</v>
      </c>
      <c r="G432" s="35" t="s">
        <v>438</v>
      </c>
      <c r="H432" s="38" t="s">
        <v>2217</v>
      </c>
      <c r="J432" s="39" t="str">
        <f t="shared" si="50"/>
        <v>PA.PU.100602</v>
      </c>
      <c r="K432" s="38" t="s">
        <v>2212</v>
      </c>
      <c r="L432" s="35" t="str">
        <f t="shared" si="51"/>
        <v>Contact with septum</v>
      </c>
      <c r="M432" s="39" t="str">
        <f t="shared" si="52"/>
        <v>PI.PA.PU.100602.01</v>
      </c>
      <c r="N432" s="39"/>
      <c r="O432" s="39" t="str">
        <f t="shared" si="53"/>
        <v>PH.PA.PU.100602.01</v>
      </c>
      <c r="Q432" s="39" t="str">
        <f t="shared" si="54"/>
        <v>CL.PA.PU.100602.01</v>
      </c>
      <c r="R432" s="39"/>
      <c r="S432" s="39" t="str">
        <f t="shared" si="55"/>
        <v>DR.PA.PU.100602.01</v>
      </c>
      <c r="T432" s="39"/>
      <c r="U432" s="60" t="str">
        <f t="shared" si="48"/>
        <v>IM.PA.PU.100602.01</v>
      </c>
      <c r="V432" s="59"/>
      <c r="W432" s="60" t="str">
        <f t="shared" si="49"/>
        <v>GE.PA.PU.100602.01</v>
      </c>
    </row>
    <row r="433" spans="1:31" s="35" customFormat="1" ht="14" customHeight="1">
      <c r="A433" s="35" t="s">
        <v>2034</v>
      </c>
      <c r="C433" s="38" t="s">
        <v>2124</v>
      </c>
      <c r="D433" s="35" t="s">
        <v>439</v>
      </c>
      <c r="E433" s="38" t="s">
        <v>2376</v>
      </c>
      <c r="F433" s="35" t="s">
        <v>440</v>
      </c>
      <c r="G433" s="35" t="s">
        <v>1573</v>
      </c>
      <c r="H433" s="38" t="s">
        <v>2212</v>
      </c>
      <c r="J433" s="39" t="str">
        <f t="shared" si="50"/>
        <v>PA.PU.100701</v>
      </c>
      <c r="K433" s="38" t="s">
        <v>2212</v>
      </c>
      <c r="L433" s="35" t="str">
        <f t="shared" si="51"/>
        <v>Small</v>
      </c>
      <c r="M433" s="39" t="str">
        <f t="shared" si="52"/>
        <v>PI.PA.PU.100701.01</v>
      </c>
      <c r="N433" s="39"/>
      <c r="O433" s="39" t="str">
        <f t="shared" si="53"/>
        <v>PH.PA.PU.100701.01</v>
      </c>
      <c r="Q433" s="39" t="str">
        <f t="shared" si="54"/>
        <v>CL.PA.PU.100701.01</v>
      </c>
      <c r="R433" s="39"/>
      <c r="S433" s="39" t="str">
        <f t="shared" si="55"/>
        <v>DR.PA.PU.100701.01</v>
      </c>
      <c r="T433" s="39"/>
      <c r="U433" s="60" t="str">
        <f t="shared" si="48"/>
        <v>IM.PA.PU.100701.01</v>
      </c>
      <c r="V433" s="59"/>
      <c r="W433" s="60" t="str">
        <f t="shared" si="49"/>
        <v>GE.PA.PU.100701.01</v>
      </c>
    </row>
    <row r="434" spans="1:31" s="35" customFormat="1" ht="14" customHeight="1">
      <c r="A434" s="35" t="s">
        <v>2034</v>
      </c>
      <c r="C434" s="38" t="s">
        <v>2124</v>
      </c>
      <c r="E434" s="38" t="s">
        <v>2376</v>
      </c>
      <c r="F434" s="35" t="s">
        <v>440</v>
      </c>
      <c r="G434" s="35" t="s">
        <v>588</v>
      </c>
      <c r="H434" s="38" t="s">
        <v>2217</v>
      </c>
      <c r="J434" s="39" t="str">
        <f t="shared" si="50"/>
        <v>PA.PU.100702</v>
      </c>
      <c r="K434" s="38" t="s">
        <v>2212</v>
      </c>
      <c r="L434" s="35" t="str">
        <f t="shared" si="51"/>
        <v>Medium</v>
      </c>
      <c r="M434" s="39" t="str">
        <f t="shared" si="52"/>
        <v>PI.PA.PU.100702.01</v>
      </c>
      <c r="N434" s="39"/>
      <c r="O434" s="39" t="str">
        <f t="shared" si="53"/>
        <v>PH.PA.PU.100702.01</v>
      </c>
      <c r="Q434" s="39" t="str">
        <f t="shared" si="54"/>
        <v>CL.PA.PU.100702.01</v>
      </c>
      <c r="R434" s="39"/>
      <c r="S434" s="39" t="str">
        <f t="shared" si="55"/>
        <v>DR.PA.PU.100702.01</v>
      </c>
      <c r="T434" s="39"/>
      <c r="U434" s="60" t="str">
        <f t="shared" si="48"/>
        <v>IM.PA.PU.100702.01</v>
      </c>
      <c r="V434" s="59"/>
      <c r="W434" s="60" t="str">
        <f t="shared" si="49"/>
        <v>GE.PA.PU.100702.01</v>
      </c>
    </row>
    <row r="435" spans="1:31" s="35" customFormat="1" ht="14" customHeight="1">
      <c r="A435" s="35" t="s">
        <v>2034</v>
      </c>
      <c r="C435" s="38" t="s">
        <v>2124</v>
      </c>
      <c r="E435" s="38" t="s">
        <v>2376</v>
      </c>
      <c r="F435" s="35" t="s">
        <v>440</v>
      </c>
      <c r="G435" s="35" t="s">
        <v>910</v>
      </c>
      <c r="H435" s="38" t="s">
        <v>2219</v>
      </c>
      <c r="J435" s="39" t="str">
        <f t="shared" si="50"/>
        <v>PA.PU.100703</v>
      </c>
      <c r="K435" s="38" t="s">
        <v>2212</v>
      </c>
      <c r="L435" s="35" t="str">
        <f t="shared" si="51"/>
        <v>Large</v>
      </c>
      <c r="M435" s="39" t="str">
        <f t="shared" si="52"/>
        <v>PI.PA.PU.100703.01</v>
      </c>
      <c r="N435" s="39"/>
      <c r="O435" s="39" t="str">
        <f t="shared" si="53"/>
        <v>PH.PA.PU.100703.01</v>
      </c>
      <c r="Q435" s="39" t="str">
        <f t="shared" si="54"/>
        <v>CL.PA.PU.100703.01</v>
      </c>
      <c r="R435" s="39"/>
      <c r="S435" s="39" t="str">
        <f t="shared" si="55"/>
        <v>DR.PA.PU.100703.01</v>
      </c>
      <c r="T435" s="39"/>
      <c r="U435" s="60" t="str">
        <f t="shared" si="48"/>
        <v>IM.PA.PU.100703.01</v>
      </c>
      <c r="V435" s="59"/>
      <c r="W435" s="60" t="str">
        <f t="shared" si="49"/>
        <v>GE.PA.PU.100703.01</v>
      </c>
    </row>
    <row r="436" spans="1:31" s="35" customFormat="1" ht="14" customHeight="1">
      <c r="A436" s="35" t="s">
        <v>2034</v>
      </c>
      <c r="C436" s="38" t="s">
        <v>2124</v>
      </c>
      <c r="E436" s="38" t="s">
        <v>2376</v>
      </c>
      <c r="F436" s="35" t="s">
        <v>440</v>
      </c>
      <c r="G436" s="35" t="s">
        <v>911</v>
      </c>
      <c r="H436" s="38" t="s">
        <v>2063</v>
      </c>
      <c r="J436" s="39" t="str">
        <f t="shared" si="50"/>
        <v>PA.PU.100704</v>
      </c>
      <c r="K436" s="38" t="s">
        <v>2212</v>
      </c>
      <c r="L436" s="35" t="str">
        <f t="shared" si="51"/>
        <v>X-Large</v>
      </c>
      <c r="M436" s="39" t="str">
        <f t="shared" si="52"/>
        <v>PI.PA.PU.100704.01</v>
      </c>
      <c r="N436" s="39"/>
      <c r="O436" s="39" t="str">
        <f t="shared" si="53"/>
        <v>PH.PA.PU.100704.01</v>
      </c>
      <c r="Q436" s="39" t="str">
        <f t="shared" si="54"/>
        <v>CL.PA.PU.100704.01</v>
      </c>
      <c r="R436" s="39"/>
      <c r="S436" s="39" t="str">
        <f t="shared" si="55"/>
        <v>DR.PA.PU.100704.01</v>
      </c>
      <c r="T436" s="39"/>
      <c r="U436" s="60" t="str">
        <f t="shared" si="48"/>
        <v>IM.PA.PU.100704.01</v>
      </c>
      <c r="V436" s="59"/>
      <c r="W436" s="60" t="str">
        <f t="shared" si="49"/>
        <v>GE.PA.PU.100704.01</v>
      </c>
    </row>
    <row r="437" spans="1:31" s="35" customFormat="1" ht="14" customHeight="1">
      <c r="A437" s="35" t="s">
        <v>2034</v>
      </c>
      <c r="C437" s="38" t="s">
        <v>2124</v>
      </c>
      <c r="D437" s="35" t="s">
        <v>441</v>
      </c>
      <c r="E437" s="38" t="s">
        <v>2378</v>
      </c>
      <c r="F437" s="35" t="s">
        <v>589</v>
      </c>
      <c r="G437" s="35" t="s">
        <v>590</v>
      </c>
      <c r="H437" s="38" t="s">
        <v>2212</v>
      </c>
      <c r="J437" s="39" t="str">
        <f t="shared" si="50"/>
        <v>PA.PU.100801</v>
      </c>
      <c r="K437" s="38" t="s">
        <v>2212</v>
      </c>
      <c r="L437" s="35" t="str">
        <f t="shared" si="51"/>
        <v>Prongs</v>
      </c>
      <c r="M437" s="39" t="str">
        <f t="shared" si="52"/>
        <v>PI.PA.PU.100801.01</v>
      </c>
      <c r="N437" s="39"/>
      <c r="O437" s="39" t="str">
        <f t="shared" si="53"/>
        <v>PH.PA.PU.100801.01</v>
      </c>
      <c r="Q437" s="39" t="str">
        <f t="shared" si="54"/>
        <v>CL.PA.PU.100801.01</v>
      </c>
      <c r="R437" s="39"/>
      <c r="S437" s="39" t="str">
        <f t="shared" si="55"/>
        <v>DR.PA.PU.100801.01</v>
      </c>
      <c r="T437" s="39"/>
      <c r="U437" s="60" t="str">
        <f t="shared" si="48"/>
        <v>IM.PA.PU.100801.01</v>
      </c>
      <c r="V437" s="59"/>
      <c r="W437" s="60" t="str">
        <f t="shared" si="49"/>
        <v>GE.PA.PU.100801.01</v>
      </c>
    </row>
    <row r="438" spans="1:31" s="35" customFormat="1" ht="14" customHeight="1">
      <c r="A438" s="35" t="s">
        <v>2034</v>
      </c>
      <c r="C438" s="38" t="s">
        <v>2124</v>
      </c>
      <c r="E438" s="38" t="s">
        <v>2378</v>
      </c>
      <c r="F438" s="35" t="s">
        <v>589</v>
      </c>
      <c r="G438" s="35" t="s">
        <v>806</v>
      </c>
      <c r="H438" s="38" t="s">
        <v>2217</v>
      </c>
      <c r="J438" s="39" t="str">
        <f t="shared" si="50"/>
        <v>PA.PU.100802</v>
      </c>
      <c r="K438" s="38" t="s">
        <v>2212</v>
      </c>
      <c r="L438" s="35" t="str">
        <f t="shared" si="51"/>
        <v>Nasal mask</v>
      </c>
      <c r="M438" s="39" t="str">
        <f t="shared" si="52"/>
        <v>PI.PA.PU.100802.01</v>
      </c>
      <c r="N438" s="39"/>
      <c r="O438" s="39" t="str">
        <f t="shared" si="53"/>
        <v>PH.PA.PU.100802.01</v>
      </c>
      <c r="Q438" s="39" t="str">
        <f t="shared" si="54"/>
        <v>CL.PA.PU.100802.01</v>
      </c>
      <c r="R438" s="39"/>
      <c r="S438" s="39" t="str">
        <f t="shared" si="55"/>
        <v>DR.PA.PU.100802.01</v>
      </c>
      <c r="T438" s="39"/>
      <c r="U438" s="60" t="str">
        <f t="shared" si="48"/>
        <v>IM.PA.PU.100802.01</v>
      </c>
      <c r="V438" s="59"/>
      <c r="W438" s="60" t="str">
        <f t="shared" si="49"/>
        <v>GE.PA.PU.100802.01</v>
      </c>
    </row>
    <row r="439" spans="1:31" s="35" customFormat="1" ht="14" customHeight="1">
      <c r="A439" s="35" t="s">
        <v>2034</v>
      </c>
      <c r="C439" s="38" t="s">
        <v>2124</v>
      </c>
      <c r="E439" s="38" t="s">
        <v>2378</v>
      </c>
      <c r="F439" s="35" t="s">
        <v>589</v>
      </c>
      <c r="G439" s="35" t="s">
        <v>4563</v>
      </c>
      <c r="H439" s="38" t="s">
        <v>3296</v>
      </c>
      <c r="J439" s="39" t="str">
        <f t="shared" si="50"/>
        <v>PA.PU.100803</v>
      </c>
      <c r="K439" s="38" t="s">
        <v>3298</v>
      </c>
      <c r="L439" s="35" t="str">
        <f t="shared" si="51"/>
        <v>Face mask</v>
      </c>
      <c r="M439" s="39" t="str">
        <f t="shared" si="52"/>
        <v>PI.PA.PU.100803.01</v>
      </c>
      <c r="N439" s="39"/>
      <c r="O439" s="39" t="str">
        <f t="shared" si="53"/>
        <v>PH.PA.PU.100803.01</v>
      </c>
      <c r="Q439" s="39" t="str">
        <f t="shared" si="54"/>
        <v>CL.PA.PU.100803.01</v>
      </c>
      <c r="R439" s="39"/>
      <c r="S439" s="39" t="str">
        <f t="shared" si="55"/>
        <v>DR.PA.PU.100803.01</v>
      </c>
      <c r="T439" s="39"/>
      <c r="U439" s="60" t="str">
        <f t="shared" si="48"/>
        <v>IM.PA.PU.100803.01</v>
      </c>
      <c r="V439" s="59"/>
      <c r="W439" s="60" t="str">
        <f t="shared" si="49"/>
        <v>GE.PA.PU.100803.01</v>
      </c>
      <c r="AD439" s="35" t="s">
        <v>3326</v>
      </c>
      <c r="AE439" s="35">
        <v>1317</v>
      </c>
    </row>
    <row r="440" spans="1:31" s="35" customFormat="1" ht="14" customHeight="1">
      <c r="A440" s="35" t="s">
        <v>2034</v>
      </c>
      <c r="C440" s="38" t="s">
        <v>2124</v>
      </c>
      <c r="E440" s="38" t="s">
        <v>2378</v>
      </c>
      <c r="F440" s="35" t="s">
        <v>589</v>
      </c>
      <c r="G440" s="35" t="s">
        <v>4557</v>
      </c>
      <c r="H440" s="38" t="s">
        <v>4263</v>
      </c>
      <c r="J440" s="39" t="str">
        <f t="shared" si="50"/>
        <v>PA.PU.100804</v>
      </c>
      <c r="K440" s="38" t="s">
        <v>3293</v>
      </c>
      <c r="L440" s="35" t="str">
        <f t="shared" si="51"/>
        <v>Other: specify</v>
      </c>
      <c r="M440" s="39" t="str">
        <f t="shared" si="52"/>
        <v>PI.PA.PU.100804.02</v>
      </c>
      <c r="N440" s="39"/>
      <c r="O440" s="39" t="str">
        <f t="shared" si="53"/>
        <v>PH.PA.PU.100804.02</v>
      </c>
      <c r="Q440" s="39" t="str">
        <f t="shared" si="54"/>
        <v>CL.PA.PU.100804.02</v>
      </c>
      <c r="R440" s="39"/>
      <c r="S440" s="39" t="str">
        <f t="shared" si="55"/>
        <v>DR.PA.PU.100804.02</v>
      </c>
      <c r="T440" s="39"/>
      <c r="U440" s="60" t="str">
        <f t="shared" si="48"/>
        <v>IM.PA.PU.100804.02</v>
      </c>
      <c r="V440" s="59"/>
      <c r="W440" s="60" t="str">
        <f t="shared" si="49"/>
        <v>GE.PA.PU.100804.02</v>
      </c>
      <c r="AD440" s="35" t="s">
        <v>3326</v>
      </c>
      <c r="AE440" s="35">
        <v>1317</v>
      </c>
    </row>
    <row r="441" spans="1:31" s="35" customFormat="1" ht="14" customHeight="1">
      <c r="A441" s="35" t="s">
        <v>2034</v>
      </c>
      <c r="B441" s="35" t="s">
        <v>728</v>
      </c>
      <c r="C441" s="38" t="s">
        <v>2126</v>
      </c>
      <c r="D441" s="35" t="s">
        <v>591</v>
      </c>
      <c r="E441" s="38" t="s">
        <v>2212</v>
      </c>
      <c r="F441" s="35" t="s">
        <v>592</v>
      </c>
      <c r="G441" s="35" t="s">
        <v>593</v>
      </c>
      <c r="H441" s="38" t="s">
        <v>2212</v>
      </c>
      <c r="J441" s="39" t="str">
        <f t="shared" si="50"/>
        <v>PA.PU.110101</v>
      </c>
      <c r="K441" s="38" t="s">
        <v>2212</v>
      </c>
      <c r="L441" s="35" t="str">
        <f t="shared" si="51"/>
        <v>Room air</v>
      </c>
      <c r="M441" s="39" t="str">
        <f t="shared" si="52"/>
        <v>PI.PA.PU.110101.01</v>
      </c>
      <c r="N441" s="39"/>
      <c r="O441" s="39" t="str">
        <f t="shared" si="53"/>
        <v>PH.PA.PU.110101.01</v>
      </c>
      <c r="Q441" s="39" t="str">
        <f t="shared" si="54"/>
        <v>CL.PA.PU.110101.01</v>
      </c>
      <c r="R441" s="39"/>
      <c r="S441" s="39" t="str">
        <f t="shared" si="55"/>
        <v>DR.PA.PU.110101.01</v>
      </c>
      <c r="T441" s="39"/>
      <c r="U441" s="60" t="str">
        <f t="shared" si="48"/>
        <v>IM.PA.PU.110101.01</v>
      </c>
      <c r="V441" s="59"/>
      <c r="W441" s="60" t="str">
        <f t="shared" si="49"/>
        <v>GE.PA.PU.110101.01</v>
      </c>
    </row>
    <row r="442" spans="1:31" s="35" customFormat="1" ht="14" customHeight="1">
      <c r="A442" s="35" t="s">
        <v>2034</v>
      </c>
      <c r="C442" s="38" t="s">
        <v>2126</v>
      </c>
      <c r="E442" s="38" t="s">
        <v>2212</v>
      </c>
      <c r="F442" s="35" t="s">
        <v>592</v>
      </c>
      <c r="G442" s="35" t="s">
        <v>638</v>
      </c>
      <c r="H442" s="38" t="s">
        <v>2217</v>
      </c>
      <c r="J442" s="39" t="str">
        <f t="shared" si="50"/>
        <v>PA.PU.110102</v>
      </c>
      <c r="K442" s="38" t="s">
        <v>2212</v>
      </c>
      <c r="L442" s="35" t="str">
        <f t="shared" si="51"/>
        <v>Nasal cannula</v>
      </c>
      <c r="M442" s="39" t="str">
        <f t="shared" si="52"/>
        <v>PI.PA.PU.110102.01</v>
      </c>
      <c r="N442" s="39"/>
      <c r="O442" s="39" t="str">
        <f t="shared" si="53"/>
        <v>PH.PA.PU.110102.01</v>
      </c>
      <c r="Q442" s="39" t="str">
        <f t="shared" si="54"/>
        <v>CL.PA.PU.110102.01</v>
      </c>
      <c r="R442" s="39"/>
      <c r="S442" s="39" t="str">
        <f t="shared" si="55"/>
        <v>DR.PA.PU.110102.01</v>
      </c>
      <c r="T442" s="39"/>
      <c r="U442" s="60" t="str">
        <f t="shared" si="48"/>
        <v>IM.PA.PU.110102.01</v>
      </c>
      <c r="V442" s="59"/>
      <c r="W442" s="60" t="str">
        <f t="shared" si="49"/>
        <v>GE.PA.PU.110102.01</v>
      </c>
    </row>
    <row r="443" spans="1:31" s="35" customFormat="1" ht="14" customHeight="1">
      <c r="A443" s="35" t="s">
        <v>2034</v>
      </c>
      <c r="C443" s="38" t="s">
        <v>2126</v>
      </c>
      <c r="E443" s="38" t="s">
        <v>2212</v>
      </c>
      <c r="F443" s="35" t="s">
        <v>592</v>
      </c>
      <c r="G443" s="35" t="s">
        <v>755</v>
      </c>
      <c r="H443" s="38" t="s">
        <v>2219</v>
      </c>
      <c r="J443" s="39" t="str">
        <f t="shared" si="50"/>
        <v>PA.PU.110103</v>
      </c>
      <c r="K443" s="38" t="s">
        <v>2212</v>
      </c>
      <c r="L443" s="35" t="str">
        <f t="shared" si="51"/>
        <v>Face tent</v>
      </c>
      <c r="M443" s="39" t="str">
        <f t="shared" si="52"/>
        <v>PI.PA.PU.110103.01</v>
      </c>
      <c r="N443" s="39"/>
      <c r="O443" s="39" t="str">
        <f t="shared" si="53"/>
        <v>PH.PA.PU.110103.01</v>
      </c>
      <c r="Q443" s="39" t="str">
        <f t="shared" si="54"/>
        <v>CL.PA.PU.110103.01</v>
      </c>
      <c r="R443" s="39"/>
      <c r="S443" s="39" t="str">
        <f t="shared" si="55"/>
        <v>DR.PA.PU.110103.01</v>
      </c>
      <c r="T443" s="39"/>
      <c r="U443" s="60" t="str">
        <f t="shared" si="48"/>
        <v>IM.PA.PU.110103.01</v>
      </c>
      <c r="V443" s="59"/>
      <c r="W443" s="60" t="str">
        <f t="shared" si="49"/>
        <v>GE.PA.PU.110103.01</v>
      </c>
    </row>
    <row r="444" spans="1:31" s="35" customFormat="1" ht="14" customHeight="1">
      <c r="A444" s="35" t="s">
        <v>2034</v>
      </c>
      <c r="C444" s="38" t="s">
        <v>2126</v>
      </c>
      <c r="E444" s="38" t="s">
        <v>2212</v>
      </c>
      <c r="F444" s="35" t="s">
        <v>592</v>
      </c>
      <c r="G444" s="35" t="s">
        <v>756</v>
      </c>
      <c r="H444" s="38" t="s">
        <v>2063</v>
      </c>
      <c r="J444" s="39" t="str">
        <f t="shared" si="50"/>
        <v>PA.PU.110104</v>
      </c>
      <c r="K444" s="38" t="s">
        <v>2212</v>
      </c>
      <c r="L444" s="35" t="str">
        <f t="shared" si="51"/>
        <v>Simple oxygen mask</v>
      </c>
      <c r="M444" s="39" t="str">
        <f t="shared" si="52"/>
        <v>PI.PA.PU.110104.01</v>
      </c>
      <c r="N444" s="39"/>
      <c r="O444" s="39" t="str">
        <f t="shared" si="53"/>
        <v>PH.PA.PU.110104.01</v>
      </c>
      <c r="Q444" s="39" t="str">
        <f t="shared" si="54"/>
        <v>CL.PA.PU.110104.01</v>
      </c>
      <c r="R444" s="39"/>
      <c r="S444" s="39" t="str">
        <f t="shared" si="55"/>
        <v>DR.PA.PU.110104.01</v>
      </c>
      <c r="T444" s="39"/>
      <c r="U444" s="60" t="str">
        <f t="shared" si="48"/>
        <v>IM.PA.PU.110104.01</v>
      </c>
      <c r="V444" s="59"/>
      <c r="W444" s="60" t="str">
        <f t="shared" si="49"/>
        <v>GE.PA.PU.110104.01</v>
      </c>
    </row>
    <row r="445" spans="1:31" s="35" customFormat="1" ht="14" customHeight="1">
      <c r="A445" s="35" t="s">
        <v>2034</v>
      </c>
      <c r="C445" s="38" t="s">
        <v>2126</v>
      </c>
      <c r="E445" s="38" t="s">
        <v>2212</v>
      </c>
      <c r="F445" s="35" t="s">
        <v>592</v>
      </c>
      <c r="G445" s="35" t="s">
        <v>595</v>
      </c>
      <c r="H445" s="38" t="s">
        <v>2065</v>
      </c>
      <c r="J445" s="39" t="str">
        <f t="shared" si="50"/>
        <v>PA.PU.110105</v>
      </c>
      <c r="K445" s="38" t="s">
        <v>2212</v>
      </c>
      <c r="L445" s="35" t="str">
        <f t="shared" si="51"/>
        <v>High flow nasal mask/prongs</v>
      </c>
      <c r="M445" s="39" t="str">
        <f t="shared" si="52"/>
        <v>PI.PA.PU.110105.01</v>
      </c>
      <c r="N445" s="39"/>
      <c r="O445" s="39" t="str">
        <f t="shared" si="53"/>
        <v>PH.PA.PU.110105.01</v>
      </c>
      <c r="Q445" s="39" t="str">
        <f t="shared" si="54"/>
        <v>CL.PA.PU.110105.01</v>
      </c>
      <c r="R445" s="39"/>
      <c r="S445" s="39" t="str">
        <f t="shared" si="55"/>
        <v>DR.PA.PU.110105.01</v>
      </c>
      <c r="T445" s="39"/>
      <c r="U445" s="60" t="str">
        <f t="shared" si="48"/>
        <v>IM.PA.PU.110105.01</v>
      </c>
      <c r="V445" s="59"/>
      <c r="W445" s="60" t="str">
        <f t="shared" si="49"/>
        <v>GE.PA.PU.110105.01</v>
      </c>
    </row>
    <row r="446" spans="1:31" s="35" customFormat="1" ht="14" customHeight="1">
      <c r="A446" s="35" t="s">
        <v>2034</v>
      </c>
      <c r="C446" s="38" t="s">
        <v>2126</v>
      </c>
      <c r="E446" s="38" t="s">
        <v>2212</v>
      </c>
      <c r="F446" s="35" t="s">
        <v>592</v>
      </c>
      <c r="G446" s="35" t="s">
        <v>596</v>
      </c>
      <c r="H446" s="38" t="s">
        <v>2222</v>
      </c>
      <c r="J446" s="39" t="str">
        <f t="shared" si="50"/>
        <v>PA.PU.110106</v>
      </c>
      <c r="K446" s="38" t="s">
        <v>2212</v>
      </c>
      <c r="L446" s="35" t="str">
        <f t="shared" si="51"/>
        <v>Venturi mask</v>
      </c>
      <c r="M446" s="39" t="str">
        <f t="shared" si="52"/>
        <v>PI.PA.PU.110106.01</v>
      </c>
      <c r="N446" s="39"/>
      <c r="O446" s="39" t="str">
        <f t="shared" si="53"/>
        <v>PH.PA.PU.110106.01</v>
      </c>
      <c r="Q446" s="39" t="str">
        <f t="shared" si="54"/>
        <v>CL.PA.PU.110106.01</v>
      </c>
      <c r="R446" s="39"/>
      <c r="S446" s="39" t="str">
        <f t="shared" si="55"/>
        <v>DR.PA.PU.110106.01</v>
      </c>
      <c r="T446" s="39"/>
      <c r="U446" s="60" t="str">
        <f t="shared" si="48"/>
        <v>IM.PA.PU.110106.01</v>
      </c>
      <c r="V446" s="59"/>
      <c r="W446" s="60" t="str">
        <f t="shared" si="49"/>
        <v>GE.PA.PU.110106.01</v>
      </c>
    </row>
    <row r="447" spans="1:31" s="35" customFormat="1" ht="14" customHeight="1">
      <c r="A447" s="35" t="s">
        <v>2034</v>
      </c>
      <c r="C447" s="38" t="s">
        <v>2126</v>
      </c>
      <c r="E447" s="38" t="s">
        <v>2212</v>
      </c>
      <c r="F447" s="35" t="s">
        <v>592</v>
      </c>
      <c r="G447" s="35" t="s">
        <v>597</v>
      </c>
      <c r="H447" s="38" t="s">
        <v>2376</v>
      </c>
      <c r="J447" s="39" t="str">
        <f t="shared" si="50"/>
        <v>PA.PU.110107</v>
      </c>
      <c r="K447" s="38" t="s">
        <v>2212</v>
      </c>
      <c r="L447" s="35" t="str">
        <f t="shared" si="51"/>
        <v>Partial rebreather mask</v>
      </c>
      <c r="M447" s="39" t="str">
        <f t="shared" si="52"/>
        <v>PI.PA.PU.110107.01</v>
      </c>
      <c r="N447" s="39"/>
      <c r="O447" s="39" t="str">
        <f t="shared" si="53"/>
        <v>PH.PA.PU.110107.01</v>
      </c>
      <c r="Q447" s="39" t="str">
        <f t="shared" si="54"/>
        <v>CL.PA.PU.110107.01</v>
      </c>
      <c r="R447" s="39"/>
      <c r="S447" s="39" t="str">
        <f t="shared" si="55"/>
        <v>DR.PA.PU.110107.01</v>
      </c>
      <c r="T447" s="39"/>
      <c r="U447" s="60" t="str">
        <f t="shared" si="48"/>
        <v>IM.PA.PU.110107.01</v>
      </c>
      <c r="V447" s="59"/>
      <c r="W447" s="60" t="str">
        <f t="shared" si="49"/>
        <v>GE.PA.PU.110107.01</v>
      </c>
    </row>
    <row r="448" spans="1:31" s="35" customFormat="1" ht="14" customHeight="1">
      <c r="A448" s="35" t="s">
        <v>2034</v>
      </c>
      <c r="C448" s="38" t="s">
        <v>2126</v>
      </c>
      <c r="E448" s="38" t="s">
        <v>2212</v>
      </c>
      <c r="F448" s="35" t="s">
        <v>592</v>
      </c>
      <c r="G448" s="35" t="s">
        <v>598</v>
      </c>
      <c r="H448" s="38" t="s">
        <v>2378</v>
      </c>
      <c r="J448" s="39" t="str">
        <f t="shared" si="50"/>
        <v>PA.PU.110108</v>
      </c>
      <c r="K448" s="38" t="s">
        <v>2212</v>
      </c>
      <c r="L448" s="35" t="str">
        <f t="shared" si="51"/>
        <v>Non rebreathing mask</v>
      </c>
      <c r="M448" s="39" t="str">
        <f t="shared" si="52"/>
        <v>PI.PA.PU.110108.01</v>
      </c>
      <c r="N448" s="39"/>
      <c r="O448" s="39" t="str">
        <f t="shared" si="53"/>
        <v>PH.PA.PU.110108.01</v>
      </c>
      <c r="Q448" s="39" t="str">
        <f t="shared" si="54"/>
        <v>CL.PA.PU.110108.01</v>
      </c>
      <c r="R448" s="39"/>
      <c r="S448" s="39" t="str">
        <f t="shared" si="55"/>
        <v>DR.PA.PU.110108.01</v>
      </c>
      <c r="T448" s="39"/>
      <c r="U448" s="60" t="str">
        <f t="shared" si="48"/>
        <v>IM.PA.PU.110108.01</v>
      </c>
      <c r="V448" s="59"/>
      <c r="W448" s="60" t="str">
        <f t="shared" si="49"/>
        <v>GE.PA.PU.110108.01</v>
      </c>
    </row>
    <row r="449" spans="1:37" s="35" customFormat="1" ht="14" customHeight="1">
      <c r="A449" s="35" t="s">
        <v>2034</v>
      </c>
      <c r="C449" s="38" t="s">
        <v>2126</v>
      </c>
      <c r="E449" s="38" t="s">
        <v>2212</v>
      </c>
      <c r="F449" s="35" t="s">
        <v>592</v>
      </c>
      <c r="G449" s="35" t="s">
        <v>599</v>
      </c>
      <c r="H449" s="38" t="s">
        <v>2380</v>
      </c>
      <c r="J449" s="39" t="str">
        <f t="shared" si="50"/>
        <v>PA.PU.110109</v>
      </c>
      <c r="K449" s="38" t="s">
        <v>2212</v>
      </c>
      <c r="L449" s="35" t="str">
        <f t="shared" si="51"/>
        <v xml:space="preserve">Manual resuscitation </v>
      </c>
      <c r="M449" s="39" t="str">
        <f t="shared" si="52"/>
        <v>PI.PA.PU.110109.01</v>
      </c>
      <c r="N449" s="39"/>
      <c r="O449" s="39" t="str">
        <f t="shared" si="53"/>
        <v>PH.PA.PU.110109.01</v>
      </c>
      <c r="Q449" s="39" t="str">
        <f t="shared" si="54"/>
        <v>CL.PA.PU.110109.01</v>
      </c>
      <c r="R449" s="39"/>
      <c r="S449" s="39" t="str">
        <f t="shared" si="55"/>
        <v>DR.PA.PU.110109.01</v>
      </c>
      <c r="T449" s="39"/>
      <c r="U449" s="60" t="str">
        <f t="shared" si="48"/>
        <v>IM.PA.PU.110109.01</v>
      </c>
      <c r="V449" s="59"/>
      <c r="W449" s="60" t="str">
        <f t="shared" si="49"/>
        <v>GE.PA.PU.110109.01</v>
      </c>
    </row>
    <row r="450" spans="1:37" s="35" customFormat="1" ht="14" customHeight="1">
      <c r="A450" s="35" t="s">
        <v>2034</v>
      </c>
      <c r="C450" s="38" t="s">
        <v>2126</v>
      </c>
      <c r="E450" s="38" t="s">
        <v>2212</v>
      </c>
      <c r="F450" s="35" t="s">
        <v>592</v>
      </c>
      <c r="G450" s="35" t="s">
        <v>600</v>
      </c>
      <c r="H450" s="38" t="s">
        <v>2124</v>
      </c>
      <c r="J450" s="39" t="str">
        <f t="shared" si="50"/>
        <v>PA.PU.110110</v>
      </c>
      <c r="K450" s="38" t="s">
        <v>2212</v>
      </c>
      <c r="L450" s="35" t="str">
        <f t="shared" si="51"/>
        <v>Trach mask</v>
      </c>
      <c r="M450" s="39" t="str">
        <f t="shared" si="52"/>
        <v>PI.PA.PU.110110.01</v>
      </c>
      <c r="N450" s="39"/>
      <c r="O450" s="39" t="str">
        <f t="shared" si="53"/>
        <v>PH.PA.PU.110110.01</v>
      </c>
      <c r="Q450" s="39" t="str">
        <f t="shared" si="54"/>
        <v>CL.PA.PU.110110.01</v>
      </c>
      <c r="R450" s="39"/>
      <c r="S450" s="39" t="str">
        <f t="shared" si="55"/>
        <v>DR.PA.PU.110110.01</v>
      </c>
      <c r="T450" s="39"/>
      <c r="U450" s="60" t="str">
        <f t="shared" si="48"/>
        <v>IM.PA.PU.110110.01</v>
      </c>
      <c r="V450" s="59"/>
      <c r="W450" s="60" t="str">
        <f t="shared" si="49"/>
        <v>GE.PA.PU.110110.01</v>
      </c>
    </row>
    <row r="451" spans="1:37" s="35" customFormat="1" ht="14" customHeight="1">
      <c r="A451" s="35" t="s">
        <v>2034</v>
      </c>
      <c r="C451" s="38" t="s">
        <v>2126</v>
      </c>
      <c r="E451" s="38" t="s">
        <v>2212</v>
      </c>
      <c r="F451" s="35" t="s">
        <v>592</v>
      </c>
      <c r="G451" s="35" t="s">
        <v>601</v>
      </c>
      <c r="H451" s="38" t="s">
        <v>2126</v>
      </c>
      <c r="J451" s="39" t="str">
        <f t="shared" si="50"/>
        <v>PA.PU.110111</v>
      </c>
      <c r="K451" s="38" t="s">
        <v>2212</v>
      </c>
      <c r="L451" s="35" t="str">
        <f t="shared" si="51"/>
        <v>T-piece</v>
      </c>
      <c r="M451" s="39" t="str">
        <f t="shared" si="52"/>
        <v>PI.PA.PU.110111.01</v>
      </c>
      <c r="N451" s="39"/>
      <c r="O451" s="39" t="str">
        <f t="shared" si="53"/>
        <v>PH.PA.PU.110111.01</v>
      </c>
      <c r="Q451" s="39" t="str">
        <f t="shared" si="54"/>
        <v>CL.PA.PU.110111.01</v>
      </c>
      <c r="R451" s="39"/>
      <c r="S451" s="39" t="str">
        <f t="shared" si="55"/>
        <v>DR.PA.PU.110111.01</v>
      </c>
      <c r="T451" s="39"/>
      <c r="U451" s="60" t="str">
        <f t="shared" ref="U451:U523" si="56">CONCATENATE("IM.",J451, ".",K451)</f>
        <v>IM.PA.PU.110111.01</v>
      </c>
      <c r="V451" s="59"/>
      <c r="W451" s="60" t="str">
        <f t="shared" ref="W451:W523" si="57">CONCATENATE("GE.",J451, ".",K451)</f>
        <v>GE.PA.PU.110111.01</v>
      </c>
    </row>
    <row r="452" spans="1:37" s="35" customFormat="1" ht="14" customHeight="1">
      <c r="A452" s="35" t="s">
        <v>2034</v>
      </c>
      <c r="C452" s="38" t="s">
        <v>2126</v>
      </c>
      <c r="E452" s="38" t="s">
        <v>2212</v>
      </c>
      <c r="F452" s="35" t="s">
        <v>592</v>
      </c>
      <c r="G452" s="35" t="s">
        <v>602</v>
      </c>
      <c r="H452" s="38" t="s">
        <v>2128</v>
      </c>
      <c r="J452" s="39" t="str">
        <f t="shared" si="50"/>
        <v>PA.PU.110112</v>
      </c>
      <c r="K452" s="38" t="s">
        <v>2212</v>
      </c>
      <c r="L452" s="35" t="str">
        <f t="shared" si="51"/>
        <v>CPAP</v>
      </c>
      <c r="M452" s="39" t="str">
        <f t="shared" si="52"/>
        <v>PI.PA.PU.110112.01</v>
      </c>
      <c r="N452" s="39"/>
      <c r="O452" s="39" t="str">
        <f t="shared" si="53"/>
        <v>PH.PA.PU.110112.01</v>
      </c>
      <c r="Q452" s="39" t="str">
        <f t="shared" si="54"/>
        <v>CL.PA.PU.110112.01</v>
      </c>
      <c r="R452" s="39"/>
      <c r="S452" s="39" t="str">
        <f t="shared" si="55"/>
        <v>DR.PA.PU.110112.01</v>
      </c>
      <c r="T452" s="39"/>
      <c r="U452" s="60" t="str">
        <f t="shared" si="56"/>
        <v>IM.PA.PU.110112.01</v>
      </c>
      <c r="V452" s="59"/>
      <c r="W452" s="60" t="str">
        <f t="shared" si="57"/>
        <v>GE.PA.PU.110112.01</v>
      </c>
    </row>
    <row r="453" spans="1:37" s="35" customFormat="1" ht="14" customHeight="1">
      <c r="A453" s="35" t="s">
        <v>2034</v>
      </c>
      <c r="C453" s="38" t="s">
        <v>2126</v>
      </c>
      <c r="E453" s="38" t="s">
        <v>2212</v>
      </c>
      <c r="F453" s="35" t="s">
        <v>592</v>
      </c>
      <c r="G453" s="35" t="s">
        <v>603</v>
      </c>
      <c r="H453" s="38" t="s">
        <v>2130</v>
      </c>
      <c r="J453" s="39" t="str">
        <f t="shared" si="50"/>
        <v>PA.PU.110113</v>
      </c>
      <c r="K453" s="38" t="s">
        <v>2212</v>
      </c>
      <c r="L453" s="35" t="str">
        <f t="shared" si="51"/>
        <v>Bipap</v>
      </c>
      <c r="M453" s="39" t="str">
        <f t="shared" si="52"/>
        <v>PI.PA.PU.110113.01</v>
      </c>
      <c r="N453" s="39"/>
      <c r="O453" s="39" t="str">
        <f t="shared" si="53"/>
        <v>PH.PA.PU.110113.01</v>
      </c>
      <c r="Q453" s="39" t="str">
        <f t="shared" si="54"/>
        <v>CL.PA.PU.110113.01</v>
      </c>
      <c r="R453" s="39"/>
      <c r="S453" s="39" t="str">
        <f t="shared" si="55"/>
        <v>DR.PA.PU.110113.01</v>
      </c>
      <c r="T453" s="39"/>
      <c r="U453" s="60" t="str">
        <f t="shared" si="56"/>
        <v>IM.PA.PU.110113.01</v>
      </c>
      <c r="V453" s="59"/>
      <c r="W453" s="60" t="str">
        <f t="shared" si="57"/>
        <v>GE.PA.PU.110113.01</v>
      </c>
    </row>
    <row r="454" spans="1:37" s="35" customFormat="1" ht="14" customHeight="1">
      <c r="A454" s="35" t="s">
        <v>2034</v>
      </c>
      <c r="C454" s="38" t="s">
        <v>2126</v>
      </c>
      <c r="E454" s="38" t="s">
        <v>2212</v>
      </c>
      <c r="F454" s="35" t="s">
        <v>592</v>
      </c>
      <c r="G454" s="35" t="s">
        <v>604</v>
      </c>
      <c r="H454" s="38" t="s">
        <v>2296</v>
      </c>
      <c r="J454" s="39" t="str">
        <f t="shared" si="50"/>
        <v>PA.PU.110114</v>
      </c>
      <c r="K454" s="38" t="s">
        <v>2212</v>
      </c>
      <c r="L454" s="35" t="str">
        <f t="shared" si="51"/>
        <v>Humidified</v>
      </c>
      <c r="M454" s="39" t="str">
        <f t="shared" si="52"/>
        <v>PI.PA.PU.110114.01</v>
      </c>
      <c r="N454" s="39"/>
      <c r="O454" s="39" t="str">
        <f t="shared" si="53"/>
        <v>PH.PA.PU.110114.01</v>
      </c>
      <c r="Q454" s="39" t="str">
        <f t="shared" si="54"/>
        <v>CL.PA.PU.110114.01</v>
      </c>
      <c r="R454" s="39"/>
      <c r="S454" s="39" t="str">
        <f t="shared" si="55"/>
        <v>DR.PA.PU.110114.01</v>
      </c>
      <c r="T454" s="39"/>
      <c r="U454" s="60" t="str">
        <f t="shared" si="56"/>
        <v>IM.PA.PU.110114.01</v>
      </c>
      <c r="V454" s="59"/>
      <c r="W454" s="60" t="str">
        <f t="shared" si="57"/>
        <v>GE.PA.PU.110114.01</v>
      </c>
    </row>
    <row r="455" spans="1:37" s="35" customFormat="1" ht="14" customHeight="1">
      <c r="A455" s="35" t="s">
        <v>2034</v>
      </c>
      <c r="C455" s="38" t="s">
        <v>2126</v>
      </c>
      <c r="E455" s="38" t="s">
        <v>2212</v>
      </c>
      <c r="F455" s="35" t="s">
        <v>592</v>
      </c>
      <c r="G455" s="35" t="s">
        <v>757</v>
      </c>
      <c r="H455" s="38" t="s">
        <v>2459</v>
      </c>
      <c r="J455" s="39" t="str">
        <f t="shared" ref="J455" si="58">CONCATENATE("PA.PU.",C455,E455,H455)</f>
        <v>PA.PU.110115</v>
      </c>
      <c r="K455" s="38" t="s">
        <v>2212</v>
      </c>
      <c r="L455" s="35" t="str">
        <f t="shared" ref="L455" si="59">G455</f>
        <v>Ventilator</v>
      </c>
      <c r="M455" s="39" t="str">
        <f t="shared" ref="M455" si="60">CONCATENATE("PI.",J455,".",K455)</f>
        <v>PI.PA.PU.110115.01</v>
      </c>
      <c r="N455" s="39"/>
      <c r="O455" s="39" t="str">
        <f t="shared" ref="O455" si="61">CONCATENATE("PH.",J455,".",K455)</f>
        <v>PH.PA.PU.110115.01</v>
      </c>
      <c r="Q455" s="39" t="str">
        <f t="shared" ref="Q455" si="62">CONCATENATE("CL.",J455,".",K455)</f>
        <v>CL.PA.PU.110115.01</v>
      </c>
      <c r="R455" s="39"/>
      <c r="S455" s="39" t="str">
        <f t="shared" ref="S455" si="63">CONCATENATE("DR.",J455,".",K455)</f>
        <v>DR.PA.PU.110115.01</v>
      </c>
      <c r="T455" s="39"/>
      <c r="U455" s="60" t="str">
        <f t="shared" ref="U455" si="64">CONCATENATE("IM.",J455, ".",K455)</f>
        <v>IM.PA.PU.110115.01</v>
      </c>
      <c r="V455" s="59"/>
      <c r="W455" s="60" t="str">
        <f t="shared" ref="W455" si="65">CONCATENATE("GE.",J455, ".",K455)</f>
        <v>GE.PA.PU.110115.01</v>
      </c>
    </row>
    <row r="456" spans="1:37" s="35" customFormat="1" ht="14" customHeight="1">
      <c r="A456" s="35" t="s">
        <v>2034</v>
      </c>
      <c r="C456" s="38" t="s">
        <v>2126</v>
      </c>
      <c r="E456" s="38" t="s">
        <v>2212</v>
      </c>
      <c r="F456" s="35" t="s">
        <v>592</v>
      </c>
      <c r="G456" s="35" t="s">
        <v>6565</v>
      </c>
      <c r="H456" s="38" t="s">
        <v>2464</v>
      </c>
      <c r="J456" s="39" t="str">
        <f t="shared" si="50"/>
        <v>PA.PU.110116</v>
      </c>
      <c r="K456" s="38" t="s">
        <v>2212</v>
      </c>
      <c r="L456" s="35" t="str">
        <f t="shared" si="51"/>
        <v>Oxygen Mask</v>
      </c>
      <c r="M456" s="39" t="str">
        <f t="shared" si="52"/>
        <v>PI.PA.PU.110116.01</v>
      </c>
      <c r="N456" s="39"/>
      <c r="O456" s="39" t="str">
        <f t="shared" si="53"/>
        <v>PH.PA.PU.110116.01</v>
      </c>
      <c r="Q456" s="39" t="str">
        <f t="shared" si="54"/>
        <v>CL.PA.PU.110116.01</v>
      </c>
      <c r="R456" s="39"/>
      <c r="S456" s="39" t="str">
        <f t="shared" si="55"/>
        <v>DR.PA.PU.110116.01</v>
      </c>
      <c r="T456" s="39"/>
      <c r="U456" s="60" t="str">
        <f t="shared" si="56"/>
        <v>IM.PA.PU.110116.01</v>
      </c>
      <c r="V456" s="59"/>
      <c r="W456" s="60" t="str">
        <f t="shared" si="57"/>
        <v>GE.PA.PU.110116.01</v>
      </c>
      <c r="AJ456" s="35" t="s">
        <v>3207</v>
      </c>
      <c r="AK456" s="35">
        <v>1657</v>
      </c>
    </row>
    <row r="457" spans="1:37" s="35" customFormat="1" ht="14" customHeight="1">
      <c r="A457" s="35" t="s">
        <v>2034</v>
      </c>
      <c r="C457" s="38" t="s">
        <v>2126</v>
      </c>
      <c r="D457" s="35" t="s">
        <v>758</v>
      </c>
      <c r="E457" s="38" t="s">
        <v>2217</v>
      </c>
      <c r="F457" s="35" t="s">
        <v>759</v>
      </c>
      <c r="G457" s="35" t="s">
        <v>760</v>
      </c>
      <c r="H457" s="38" t="s">
        <v>2212</v>
      </c>
      <c r="J457" s="39" t="str">
        <f t="shared" si="50"/>
        <v>PA.PU.110201</v>
      </c>
      <c r="K457" s="38" t="s">
        <v>2212</v>
      </c>
      <c r="L457" s="35" t="str">
        <f t="shared" si="51"/>
        <v>1 L</v>
      </c>
      <c r="M457" s="39" t="str">
        <f t="shared" si="52"/>
        <v>PI.PA.PU.110201.01</v>
      </c>
      <c r="N457" s="39"/>
      <c r="O457" s="39" t="str">
        <f t="shared" si="53"/>
        <v>PH.PA.PU.110201.01</v>
      </c>
      <c r="Q457" s="39" t="str">
        <f t="shared" si="54"/>
        <v>CL.PA.PU.110201.01</v>
      </c>
      <c r="R457" s="39"/>
      <c r="S457" s="39" t="str">
        <f t="shared" si="55"/>
        <v>DR.PA.PU.110201.01</v>
      </c>
      <c r="T457" s="39"/>
      <c r="U457" s="60" t="str">
        <f t="shared" si="56"/>
        <v>IM.PA.PU.110201.01</v>
      </c>
      <c r="V457" s="59"/>
      <c r="W457" s="60" t="str">
        <f t="shared" si="57"/>
        <v>GE.PA.PU.110201.01</v>
      </c>
    </row>
    <row r="458" spans="1:37" s="35" customFormat="1" ht="14" customHeight="1">
      <c r="A458" s="35" t="s">
        <v>2034</v>
      </c>
      <c r="C458" s="38" t="s">
        <v>2126</v>
      </c>
      <c r="E458" s="38" t="s">
        <v>2217</v>
      </c>
      <c r="F458" s="35" t="s">
        <v>759</v>
      </c>
      <c r="G458" s="35" t="s">
        <v>761</v>
      </c>
      <c r="H458" s="38" t="s">
        <v>2217</v>
      </c>
      <c r="J458" s="39" t="str">
        <f t="shared" si="50"/>
        <v>PA.PU.110202</v>
      </c>
      <c r="K458" s="38" t="s">
        <v>2212</v>
      </c>
      <c r="L458" s="35" t="str">
        <f t="shared" si="51"/>
        <v>1.5 L</v>
      </c>
      <c r="M458" s="39" t="str">
        <f t="shared" si="52"/>
        <v>PI.PA.PU.110202.01</v>
      </c>
      <c r="N458" s="39"/>
      <c r="O458" s="39" t="str">
        <f t="shared" si="53"/>
        <v>PH.PA.PU.110202.01</v>
      </c>
      <c r="Q458" s="39" t="str">
        <f t="shared" si="54"/>
        <v>CL.PA.PU.110202.01</v>
      </c>
      <c r="R458" s="39"/>
      <c r="S458" s="39" t="str">
        <f t="shared" si="55"/>
        <v>DR.PA.PU.110202.01</v>
      </c>
      <c r="T458" s="39"/>
      <c r="U458" s="60" t="str">
        <f t="shared" si="56"/>
        <v>IM.PA.PU.110202.01</v>
      </c>
      <c r="V458" s="59"/>
      <c r="W458" s="60" t="str">
        <f t="shared" si="57"/>
        <v>GE.PA.PU.110202.01</v>
      </c>
    </row>
    <row r="459" spans="1:37" s="35" customFormat="1" ht="14" customHeight="1">
      <c r="A459" s="35" t="s">
        <v>2034</v>
      </c>
      <c r="C459" s="38" t="s">
        <v>2126</v>
      </c>
      <c r="E459" s="38" t="s">
        <v>2217</v>
      </c>
      <c r="F459" s="35" t="s">
        <v>759</v>
      </c>
      <c r="G459" s="35" t="s">
        <v>762</v>
      </c>
      <c r="H459" s="38" t="s">
        <v>2219</v>
      </c>
      <c r="J459" s="39" t="str">
        <f t="shared" si="50"/>
        <v>PA.PU.110203</v>
      </c>
      <c r="K459" s="38" t="s">
        <v>2212</v>
      </c>
      <c r="L459" s="35" t="str">
        <f t="shared" si="51"/>
        <v>2 L</v>
      </c>
      <c r="M459" s="39" t="str">
        <f t="shared" si="52"/>
        <v>PI.PA.PU.110203.01</v>
      </c>
      <c r="N459" s="39"/>
      <c r="O459" s="39" t="str">
        <f t="shared" si="53"/>
        <v>PH.PA.PU.110203.01</v>
      </c>
      <c r="Q459" s="39" t="str">
        <f t="shared" si="54"/>
        <v>CL.PA.PU.110203.01</v>
      </c>
      <c r="R459" s="39"/>
      <c r="S459" s="39" t="str">
        <f t="shared" si="55"/>
        <v>DR.PA.PU.110203.01</v>
      </c>
      <c r="T459" s="39"/>
      <c r="U459" s="60" t="str">
        <f t="shared" si="56"/>
        <v>IM.PA.PU.110203.01</v>
      </c>
      <c r="V459" s="59"/>
      <c r="W459" s="60" t="str">
        <f t="shared" si="57"/>
        <v>GE.PA.PU.110203.01</v>
      </c>
    </row>
    <row r="460" spans="1:37" s="35" customFormat="1" ht="14" customHeight="1">
      <c r="A460" s="35" t="s">
        <v>2034</v>
      </c>
      <c r="C460" s="38" t="s">
        <v>2126</v>
      </c>
      <c r="E460" s="38" t="s">
        <v>2217</v>
      </c>
      <c r="F460" s="35" t="s">
        <v>759</v>
      </c>
      <c r="G460" s="35" t="s">
        <v>763</v>
      </c>
      <c r="H460" s="38" t="s">
        <v>2063</v>
      </c>
      <c r="J460" s="39" t="str">
        <f t="shared" si="50"/>
        <v>PA.PU.110204</v>
      </c>
      <c r="K460" s="38" t="s">
        <v>2212</v>
      </c>
      <c r="L460" s="35" t="str">
        <f t="shared" si="51"/>
        <v>2.5 L</v>
      </c>
      <c r="M460" s="39" t="str">
        <f t="shared" si="52"/>
        <v>PI.PA.PU.110204.01</v>
      </c>
      <c r="N460" s="39"/>
      <c r="O460" s="39" t="str">
        <f t="shared" si="53"/>
        <v>PH.PA.PU.110204.01</v>
      </c>
      <c r="Q460" s="39" t="str">
        <f t="shared" si="54"/>
        <v>CL.PA.PU.110204.01</v>
      </c>
      <c r="R460" s="39"/>
      <c r="S460" s="39" t="str">
        <f t="shared" si="55"/>
        <v>DR.PA.PU.110204.01</v>
      </c>
      <c r="T460" s="39"/>
      <c r="U460" s="60" t="str">
        <f t="shared" si="56"/>
        <v>IM.PA.PU.110204.01</v>
      </c>
      <c r="V460" s="59"/>
      <c r="W460" s="60" t="str">
        <f t="shared" si="57"/>
        <v>GE.PA.PU.110204.01</v>
      </c>
    </row>
    <row r="461" spans="1:37" s="35" customFormat="1" ht="14" customHeight="1">
      <c r="A461" s="35" t="s">
        <v>2034</v>
      </c>
      <c r="C461" s="38" t="s">
        <v>2126</v>
      </c>
      <c r="E461" s="38" t="s">
        <v>2217</v>
      </c>
      <c r="F461" s="35" t="s">
        <v>759</v>
      </c>
      <c r="G461" s="35" t="s">
        <v>764</v>
      </c>
      <c r="H461" s="38" t="s">
        <v>2065</v>
      </c>
      <c r="J461" s="39" t="str">
        <f t="shared" si="50"/>
        <v>PA.PU.110205</v>
      </c>
      <c r="K461" s="38" t="s">
        <v>2212</v>
      </c>
      <c r="L461" s="35" t="str">
        <f t="shared" si="51"/>
        <v>3 L</v>
      </c>
      <c r="M461" s="39" t="str">
        <f t="shared" si="52"/>
        <v>PI.PA.PU.110205.01</v>
      </c>
      <c r="N461" s="39"/>
      <c r="O461" s="39" t="str">
        <f t="shared" si="53"/>
        <v>PH.PA.PU.110205.01</v>
      </c>
      <c r="Q461" s="39" t="str">
        <f t="shared" si="54"/>
        <v>CL.PA.PU.110205.01</v>
      </c>
      <c r="R461" s="39"/>
      <c r="S461" s="39" t="str">
        <f t="shared" si="55"/>
        <v>DR.PA.PU.110205.01</v>
      </c>
      <c r="T461" s="39"/>
      <c r="U461" s="60" t="str">
        <f t="shared" si="56"/>
        <v>IM.PA.PU.110205.01</v>
      </c>
      <c r="V461" s="59"/>
      <c r="W461" s="60" t="str">
        <f t="shared" si="57"/>
        <v>GE.PA.PU.110205.01</v>
      </c>
    </row>
    <row r="462" spans="1:37" s="35" customFormat="1" ht="14" customHeight="1">
      <c r="A462" s="35" t="s">
        <v>2034</v>
      </c>
      <c r="C462" s="38" t="s">
        <v>2126</v>
      </c>
      <c r="E462" s="38" t="s">
        <v>2217</v>
      </c>
      <c r="F462" s="35" t="s">
        <v>759</v>
      </c>
      <c r="G462" s="35" t="s">
        <v>765</v>
      </c>
      <c r="H462" s="38" t="s">
        <v>2222</v>
      </c>
      <c r="J462" s="39" t="str">
        <f t="shared" si="50"/>
        <v>PA.PU.110206</v>
      </c>
      <c r="K462" s="38" t="s">
        <v>2212</v>
      </c>
      <c r="L462" s="35" t="str">
        <f t="shared" si="51"/>
        <v>3.5 L</v>
      </c>
      <c r="M462" s="39" t="str">
        <f t="shared" si="52"/>
        <v>PI.PA.PU.110206.01</v>
      </c>
      <c r="N462" s="39"/>
      <c r="O462" s="39" t="str">
        <f t="shared" si="53"/>
        <v>PH.PA.PU.110206.01</v>
      </c>
      <c r="Q462" s="39" t="str">
        <f t="shared" si="54"/>
        <v>CL.PA.PU.110206.01</v>
      </c>
      <c r="R462" s="39"/>
      <c r="S462" s="39" t="str">
        <f t="shared" si="55"/>
        <v>DR.PA.PU.110206.01</v>
      </c>
      <c r="T462" s="39"/>
      <c r="U462" s="60" t="str">
        <f t="shared" si="56"/>
        <v>IM.PA.PU.110206.01</v>
      </c>
      <c r="V462" s="59"/>
      <c r="W462" s="60" t="str">
        <f t="shared" si="57"/>
        <v>GE.PA.PU.110206.01</v>
      </c>
    </row>
    <row r="463" spans="1:37" s="35" customFormat="1" ht="14" customHeight="1">
      <c r="A463" s="35" t="s">
        <v>2034</v>
      </c>
      <c r="C463" s="38" t="s">
        <v>2126</v>
      </c>
      <c r="E463" s="38" t="s">
        <v>2217</v>
      </c>
      <c r="F463" s="35" t="s">
        <v>759</v>
      </c>
      <c r="G463" s="35" t="s">
        <v>766</v>
      </c>
      <c r="H463" s="38" t="s">
        <v>2376</v>
      </c>
      <c r="J463" s="39" t="str">
        <f t="shared" si="50"/>
        <v>PA.PU.110207</v>
      </c>
      <c r="K463" s="38" t="s">
        <v>2212</v>
      </c>
      <c r="L463" s="35" t="str">
        <f t="shared" si="51"/>
        <v>4 L</v>
      </c>
      <c r="M463" s="39" t="str">
        <f t="shared" si="52"/>
        <v>PI.PA.PU.110207.01</v>
      </c>
      <c r="N463" s="39"/>
      <c r="O463" s="39" t="str">
        <f t="shared" si="53"/>
        <v>PH.PA.PU.110207.01</v>
      </c>
      <c r="Q463" s="39" t="str">
        <f t="shared" si="54"/>
        <v>CL.PA.PU.110207.01</v>
      </c>
      <c r="R463" s="39"/>
      <c r="S463" s="39" t="str">
        <f t="shared" si="55"/>
        <v>DR.PA.PU.110207.01</v>
      </c>
      <c r="T463" s="39"/>
      <c r="U463" s="60" t="str">
        <f t="shared" si="56"/>
        <v>IM.PA.PU.110207.01</v>
      </c>
      <c r="V463" s="59"/>
      <c r="W463" s="60" t="str">
        <f t="shared" si="57"/>
        <v>GE.PA.PU.110207.01</v>
      </c>
    </row>
    <row r="464" spans="1:37" s="35" customFormat="1" ht="14" customHeight="1">
      <c r="A464" s="35" t="s">
        <v>2034</v>
      </c>
      <c r="C464" s="38" t="s">
        <v>2126</v>
      </c>
      <c r="E464" s="38" t="s">
        <v>2217</v>
      </c>
      <c r="F464" s="35" t="s">
        <v>759</v>
      </c>
      <c r="G464" s="35" t="s">
        <v>767</v>
      </c>
      <c r="H464" s="38" t="s">
        <v>2378</v>
      </c>
      <c r="J464" s="39" t="str">
        <f t="shared" si="50"/>
        <v>PA.PU.110208</v>
      </c>
      <c r="K464" s="38" t="s">
        <v>2212</v>
      </c>
      <c r="L464" s="35" t="str">
        <f t="shared" si="51"/>
        <v>4.5 L</v>
      </c>
      <c r="M464" s="39" t="str">
        <f t="shared" si="52"/>
        <v>PI.PA.PU.110208.01</v>
      </c>
      <c r="N464" s="39"/>
      <c r="O464" s="39" t="str">
        <f t="shared" si="53"/>
        <v>PH.PA.PU.110208.01</v>
      </c>
      <c r="Q464" s="39" t="str">
        <f t="shared" si="54"/>
        <v>CL.PA.PU.110208.01</v>
      </c>
      <c r="R464" s="39"/>
      <c r="S464" s="39" t="str">
        <f t="shared" si="55"/>
        <v>DR.PA.PU.110208.01</v>
      </c>
      <c r="T464" s="39"/>
      <c r="U464" s="60" t="str">
        <f t="shared" si="56"/>
        <v>IM.PA.PU.110208.01</v>
      </c>
      <c r="V464" s="59"/>
      <c r="W464" s="60" t="str">
        <f t="shared" si="57"/>
        <v>GE.PA.PU.110208.01</v>
      </c>
    </row>
    <row r="465" spans="1:37" s="35" customFormat="1" ht="14" customHeight="1">
      <c r="A465" s="35" t="s">
        <v>2034</v>
      </c>
      <c r="C465" s="38" t="s">
        <v>2126</v>
      </c>
      <c r="E465" s="38" t="s">
        <v>2217</v>
      </c>
      <c r="F465" s="35" t="s">
        <v>759</v>
      </c>
      <c r="G465" s="35" t="s">
        <v>943</v>
      </c>
      <c r="H465" s="38" t="s">
        <v>2380</v>
      </c>
      <c r="J465" s="39" t="str">
        <f t="shared" si="50"/>
        <v>PA.PU.110209</v>
      </c>
      <c r="K465" s="38" t="s">
        <v>2212</v>
      </c>
      <c r="L465" s="35" t="str">
        <f t="shared" si="51"/>
        <v>5 L</v>
      </c>
      <c r="M465" s="39" t="str">
        <f t="shared" si="52"/>
        <v>PI.PA.PU.110209.01</v>
      </c>
      <c r="N465" s="39"/>
      <c r="O465" s="39" t="str">
        <f t="shared" si="53"/>
        <v>PH.PA.PU.110209.01</v>
      </c>
      <c r="Q465" s="39" t="str">
        <f t="shared" si="54"/>
        <v>CL.PA.PU.110209.01</v>
      </c>
      <c r="R465" s="39"/>
      <c r="S465" s="39" t="str">
        <f t="shared" si="55"/>
        <v>DR.PA.PU.110209.01</v>
      </c>
      <c r="T465" s="39"/>
      <c r="U465" s="60" t="str">
        <f t="shared" si="56"/>
        <v>IM.PA.PU.110209.01</v>
      </c>
      <c r="V465" s="59"/>
      <c r="W465" s="60" t="str">
        <f t="shared" si="57"/>
        <v>GE.PA.PU.110209.01</v>
      </c>
    </row>
    <row r="466" spans="1:37" s="35" customFormat="1" ht="14" customHeight="1">
      <c r="A466" s="35" t="s">
        <v>2034</v>
      </c>
      <c r="C466" s="38" t="s">
        <v>2126</v>
      </c>
      <c r="E466" s="38" t="s">
        <v>2217</v>
      </c>
      <c r="F466" s="35" t="s">
        <v>759</v>
      </c>
      <c r="G466" s="35" t="s">
        <v>944</v>
      </c>
      <c r="H466" s="38" t="s">
        <v>2124</v>
      </c>
      <c r="J466" s="39" t="str">
        <f t="shared" si="50"/>
        <v>PA.PU.110210</v>
      </c>
      <c r="K466" s="38" t="s">
        <v>2212</v>
      </c>
      <c r="L466" s="35" t="str">
        <f t="shared" si="51"/>
        <v>5.5 L</v>
      </c>
      <c r="M466" s="39" t="str">
        <f t="shared" si="52"/>
        <v>PI.PA.PU.110210.01</v>
      </c>
      <c r="N466" s="39"/>
      <c r="O466" s="39" t="str">
        <f t="shared" si="53"/>
        <v>PH.PA.PU.110210.01</v>
      </c>
      <c r="Q466" s="39" t="str">
        <f t="shared" si="54"/>
        <v>CL.PA.PU.110210.01</v>
      </c>
      <c r="R466" s="39"/>
      <c r="S466" s="39" t="str">
        <f t="shared" si="55"/>
        <v>DR.PA.PU.110210.01</v>
      </c>
      <c r="T466" s="39"/>
      <c r="U466" s="60" t="str">
        <f t="shared" si="56"/>
        <v>IM.PA.PU.110210.01</v>
      </c>
      <c r="V466" s="59"/>
      <c r="W466" s="60" t="str">
        <f t="shared" si="57"/>
        <v>GE.PA.PU.110210.01</v>
      </c>
    </row>
    <row r="467" spans="1:37" s="35" customFormat="1" ht="14" customHeight="1">
      <c r="A467" s="35" t="s">
        <v>2034</v>
      </c>
      <c r="C467" s="38" t="s">
        <v>2126</v>
      </c>
      <c r="E467" s="38" t="s">
        <v>2217</v>
      </c>
      <c r="F467" s="35" t="s">
        <v>759</v>
      </c>
      <c r="G467" s="35" t="s">
        <v>945</v>
      </c>
      <c r="H467" s="38" t="s">
        <v>2126</v>
      </c>
      <c r="J467" s="39" t="str">
        <f t="shared" si="50"/>
        <v>PA.PU.110211</v>
      </c>
      <c r="K467" s="38" t="s">
        <v>2212</v>
      </c>
      <c r="L467" s="35" t="str">
        <f t="shared" si="51"/>
        <v>6 L</v>
      </c>
      <c r="M467" s="39" t="str">
        <f t="shared" si="52"/>
        <v>PI.PA.PU.110211.01</v>
      </c>
      <c r="N467" s="39"/>
      <c r="O467" s="39" t="str">
        <f t="shared" si="53"/>
        <v>PH.PA.PU.110211.01</v>
      </c>
      <c r="Q467" s="39" t="str">
        <f t="shared" si="54"/>
        <v>CL.PA.PU.110211.01</v>
      </c>
      <c r="R467" s="39"/>
      <c r="S467" s="39" t="str">
        <f t="shared" si="55"/>
        <v>DR.PA.PU.110211.01</v>
      </c>
      <c r="T467" s="39"/>
      <c r="U467" s="60" t="str">
        <f t="shared" si="56"/>
        <v>IM.PA.PU.110211.01</v>
      </c>
      <c r="V467" s="59"/>
      <c r="W467" s="60" t="str">
        <f t="shared" si="57"/>
        <v>GE.PA.PU.110211.01</v>
      </c>
    </row>
    <row r="468" spans="1:37" s="35" customFormat="1" ht="14" customHeight="1">
      <c r="A468" s="35" t="s">
        <v>2034</v>
      </c>
      <c r="C468" s="38" t="s">
        <v>2126</v>
      </c>
      <c r="E468" s="38" t="s">
        <v>2217</v>
      </c>
      <c r="F468" s="35" t="s">
        <v>759</v>
      </c>
      <c r="G468" s="35" t="s">
        <v>4557</v>
      </c>
      <c r="H468" s="38" t="s">
        <v>4518</v>
      </c>
      <c r="J468" s="39" t="str">
        <f t="shared" si="50"/>
        <v>PA.PU.110212</v>
      </c>
      <c r="K468" s="38" t="s">
        <v>3298</v>
      </c>
      <c r="L468" s="35" t="str">
        <f t="shared" si="51"/>
        <v>Other: specify</v>
      </c>
      <c r="M468" s="39" t="str">
        <f t="shared" si="52"/>
        <v>PI.PA.PU.110212.01</v>
      </c>
      <c r="N468" s="39"/>
      <c r="O468" s="39" t="str">
        <f t="shared" si="53"/>
        <v>PH.PA.PU.110212.01</v>
      </c>
      <c r="Q468" s="39" t="str">
        <f t="shared" si="54"/>
        <v>CL.PA.PU.110212.01</v>
      </c>
      <c r="R468" s="39"/>
      <c r="S468" s="39" t="str">
        <f t="shared" si="55"/>
        <v>DR.PA.PU.110212.01</v>
      </c>
      <c r="T468" s="39"/>
      <c r="U468" s="60" t="str">
        <f t="shared" si="56"/>
        <v>IM.PA.PU.110212.01</v>
      </c>
      <c r="V468" s="59"/>
      <c r="W468" s="60" t="str">
        <f t="shared" si="57"/>
        <v>GE.PA.PU.110212.01</v>
      </c>
      <c r="AD468" s="35" t="s">
        <v>3326</v>
      </c>
      <c r="AE468" s="35">
        <v>1317</v>
      </c>
    </row>
    <row r="469" spans="1:37" s="35" customFormat="1" ht="14" customHeight="1">
      <c r="A469" s="35" t="s">
        <v>2034</v>
      </c>
      <c r="C469" s="38" t="s">
        <v>2126</v>
      </c>
      <c r="E469" s="38" t="s">
        <v>2217</v>
      </c>
      <c r="F469" s="35" t="s">
        <v>759</v>
      </c>
      <c r="G469" s="35" t="s">
        <v>6567</v>
      </c>
      <c r="H469" s="38" t="s">
        <v>2130</v>
      </c>
      <c r="J469" s="39" t="str">
        <f t="shared" ref="J469:J476" si="66">CONCATENATE("PA.PU.",C469,E469,H469)</f>
        <v>PA.PU.110213</v>
      </c>
      <c r="K469" s="38" t="s">
        <v>2212</v>
      </c>
      <c r="L469" s="35" t="str">
        <f t="shared" ref="L469:L476" si="67">G469</f>
        <v>6.5 L</v>
      </c>
      <c r="M469" s="39" t="str">
        <f t="shared" ref="M469:M476" si="68">CONCATENATE("PI.",J469,".",K469)</f>
        <v>PI.PA.PU.110213.01</v>
      </c>
      <c r="N469" s="39"/>
      <c r="O469" s="39" t="str">
        <f t="shared" ref="O469:O476" si="69">CONCATENATE("PH.",J469,".",K469)</f>
        <v>PH.PA.PU.110213.01</v>
      </c>
      <c r="Q469" s="39" t="str">
        <f t="shared" ref="Q469:Q476" si="70">CONCATENATE("CL.",J469,".",K469)</f>
        <v>CL.PA.PU.110213.01</v>
      </c>
      <c r="R469" s="39"/>
      <c r="S469" s="39" t="str">
        <f t="shared" ref="S469:S476" si="71">CONCATENATE("DR.",J469,".",K469)</f>
        <v>DR.PA.PU.110213.01</v>
      </c>
      <c r="T469" s="39"/>
      <c r="U469" s="60" t="str">
        <f t="shared" ref="U469:U476" si="72">CONCATENATE("IM.",J469, ".",K469)</f>
        <v>IM.PA.PU.110213.01</v>
      </c>
      <c r="V469" s="59"/>
      <c r="W469" s="60" t="str">
        <f t="shared" ref="W469:W476" si="73">CONCATENATE("GE.",J469, ".",K469)</f>
        <v>GE.PA.PU.110213.01</v>
      </c>
      <c r="AJ469" s="35" t="s">
        <v>3207</v>
      </c>
      <c r="AK469" s="35">
        <v>1659</v>
      </c>
    </row>
    <row r="470" spans="1:37" s="35" customFormat="1" ht="14" customHeight="1">
      <c r="A470" s="35" t="s">
        <v>2034</v>
      </c>
      <c r="C470" s="38" t="s">
        <v>2126</v>
      </c>
      <c r="E470" s="38" t="s">
        <v>2217</v>
      </c>
      <c r="F470" s="35" t="s">
        <v>759</v>
      </c>
      <c r="G470" s="35" t="s">
        <v>6568</v>
      </c>
      <c r="H470" s="38" t="s">
        <v>2296</v>
      </c>
      <c r="J470" s="39" t="str">
        <f t="shared" si="66"/>
        <v>PA.PU.110214</v>
      </c>
      <c r="K470" s="38" t="s">
        <v>2212</v>
      </c>
      <c r="L470" s="35" t="str">
        <f t="shared" si="67"/>
        <v>7 L</v>
      </c>
      <c r="M470" s="39" t="str">
        <f t="shared" si="68"/>
        <v>PI.PA.PU.110214.01</v>
      </c>
      <c r="N470" s="39"/>
      <c r="O470" s="39" t="str">
        <f t="shared" si="69"/>
        <v>PH.PA.PU.110214.01</v>
      </c>
      <c r="Q470" s="39" t="str">
        <f t="shared" si="70"/>
        <v>CL.PA.PU.110214.01</v>
      </c>
      <c r="R470" s="39"/>
      <c r="S470" s="39" t="str">
        <f t="shared" si="71"/>
        <v>DR.PA.PU.110214.01</v>
      </c>
      <c r="T470" s="39"/>
      <c r="U470" s="60" t="str">
        <f t="shared" si="72"/>
        <v>IM.PA.PU.110214.01</v>
      </c>
      <c r="V470" s="59"/>
      <c r="W470" s="60" t="str">
        <f t="shared" si="73"/>
        <v>GE.PA.PU.110214.01</v>
      </c>
      <c r="AJ470" s="35" t="s">
        <v>3207</v>
      </c>
      <c r="AK470" s="35">
        <v>1659</v>
      </c>
    </row>
    <row r="471" spans="1:37" s="35" customFormat="1" ht="14" customHeight="1">
      <c r="A471" s="35" t="s">
        <v>2034</v>
      </c>
      <c r="C471" s="38" t="s">
        <v>2126</v>
      </c>
      <c r="E471" s="38" t="s">
        <v>2217</v>
      </c>
      <c r="F471" s="35" t="s">
        <v>759</v>
      </c>
      <c r="G471" s="35" t="s">
        <v>6569</v>
      </c>
      <c r="H471" s="38" t="s">
        <v>2459</v>
      </c>
      <c r="J471" s="39" t="str">
        <f t="shared" si="66"/>
        <v>PA.PU.110215</v>
      </c>
      <c r="K471" s="38" t="s">
        <v>2212</v>
      </c>
      <c r="L471" s="35" t="str">
        <f t="shared" si="67"/>
        <v>7.5 L</v>
      </c>
      <c r="M471" s="39" t="str">
        <f t="shared" si="68"/>
        <v>PI.PA.PU.110215.01</v>
      </c>
      <c r="N471" s="39"/>
      <c r="O471" s="39" t="str">
        <f t="shared" si="69"/>
        <v>PH.PA.PU.110215.01</v>
      </c>
      <c r="Q471" s="39" t="str">
        <f t="shared" si="70"/>
        <v>CL.PA.PU.110215.01</v>
      </c>
      <c r="R471" s="39"/>
      <c r="S471" s="39" t="str">
        <f t="shared" si="71"/>
        <v>DR.PA.PU.110215.01</v>
      </c>
      <c r="T471" s="39"/>
      <c r="U471" s="60" t="str">
        <f t="shared" si="72"/>
        <v>IM.PA.PU.110215.01</v>
      </c>
      <c r="V471" s="59"/>
      <c r="W471" s="60" t="str">
        <f t="shared" si="73"/>
        <v>GE.PA.PU.110215.01</v>
      </c>
      <c r="AJ471" s="35" t="s">
        <v>3207</v>
      </c>
      <c r="AK471" s="35">
        <v>1659</v>
      </c>
    </row>
    <row r="472" spans="1:37" s="35" customFormat="1" ht="14" customHeight="1">
      <c r="A472" s="35" t="s">
        <v>2034</v>
      </c>
      <c r="C472" s="38" t="s">
        <v>2126</v>
      </c>
      <c r="E472" s="38" t="s">
        <v>2217</v>
      </c>
      <c r="F472" s="35" t="s">
        <v>759</v>
      </c>
      <c r="G472" s="35" t="s">
        <v>6570</v>
      </c>
      <c r="H472" s="38" t="s">
        <v>2464</v>
      </c>
      <c r="J472" s="39" t="str">
        <f t="shared" si="66"/>
        <v>PA.PU.110216</v>
      </c>
      <c r="K472" s="38" t="s">
        <v>2212</v>
      </c>
      <c r="L472" s="35" t="str">
        <f t="shared" si="67"/>
        <v>8 L</v>
      </c>
      <c r="M472" s="39" t="str">
        <f t="shared" si="68"/>
        <v>PI.PA.PU.110216.01</v>
      </c>
      <c r="N472" s="39"/>
      <c r="O472" s="39" t="str">
        <f t="shared" si="69"/>
        <v>PH.PA.PU.110216.01</v>
      </c>
      <c r="Q472" s="39" t="str">
        <f t="shared" si="70"/>
        <v>CL.PA.PU.110216.01</v>
      </c>
      <c r="R472" s="39"/>
      <c r="S472" s="39" t="str">
        <f t="shared" si="71"/>
        <v>DR.PA.PU.110216.01</v>
      </c>
      <c r="T472" s="39"/>
      <c r="U472" s="60" t="str">
        <f t="shared" si="72"/>
        <v>IM.PA.PU.110216.01</v>
      </c>
      <c r="V472" s="59"/>
      <c r="W472" s="60" t="str">
        <f t="shared" si="73"/>
        <v>GE.PA.PU.110216.01</v>
      </c>
      <c r="AJ472" s="35" t="s">
        <v>3207</v>
      </c>
      <c r="AK472" s="35">
        <v>1659</v>
      </c>
    </row>
    <row r="473" spans="1:37" s="35" customFormat="1" ht="14" customHeight="1">
      <c r="A473" s="35" t="s">
        <v>2034</v>
      </c>
      <c r="C473" s="38" t="s">
        <v>2126</v>
      </c>
      <c r="E473" s="38" t="s">
        <v>2217</v>
      </c>
      <c r="F473" s="35" t="s">
        <v>759</v>
      </c>
      <c r="G473" s="35" t="s">
        <v>6571</v>
      </c>
      <c r="H473" s="38" t="s">
        <v>2466</v>
      </c>
      <c r="J473" s="39" t="str">
        <f t="shared" si="66"/>
        <v>PA.PU.110217</v>
      </c>
      <c r="K473" s="38" t="s">
        <v>2212</v>
      </c>
      <c r="L473" s="35" t="str">
        <f t="shared" si="67"/>
        <v>8.5 L</v>
      </c>
      <c r="M473" s="39" t="str">
        <f t="shared" si="68"/>
        <v>PI.PA.PU.110217.01</v>
      </c>
      <c r="N473" s="39"/>
      <c r="O473" s="39" t="str">
        <f t="shared" si="69"/>
        <v>PH.PA.PU.110217.01</v>
      </c>
      <c r="Q473" s="39" t="str">
        <f t="shared" si="70"/>
        <v>CL.PA.PU.110217.01</v>
      </c>
      <c r="R473" s="39"/>
      <c r="S473" s="39" t="str">
        <f t="shared" si="71"/>
        <v>DR.PA.PU.110217.01</v>
      </c>
      <c r="T473" s="39"/>
      <c r="U473" s="60" t="str">
        <f t="shared" si="72"/>
        <v>IM.PA.PU.110217.01</v>
      </c>
      <c r="V473" s="59"/>
      <c r="W473" s="60" t="str">
        <f t="shared" si="73"/>
        <v>GE.PA.PU.110217.01</v>
      </c>
      <c r="AJ473" s="35" t="s">
        <v>3207</v>
      </c>
      <c r="AK473" s="35">
        <v>1659</v>
      </c>
    </row>
    <row r="474" spans="1:37" s="35" customFormat="1" ht="14" customHeight="1">
      <c r="A474" s="35" t="s">
        <v>2034</v>
      </c>
      <c r="C474" s="38" t="s">
        <v>2126</v>
      </c>
      <c r="E474" s="38" t="s">
        <v>2217</v>
      </c>
      <c r="F474" s="35" t="s">
        <v>759</v>
      </c>
      <c r="G474" s="35" t="s">
        <v>6572</v>
      </c>
      <c r="H474" s="38" t="s">
        <v>2616</v>
      </c>
      <c r="J474" s="39" t="str">
        <f t="shared" si="66"/>
        <v>PA.PU.110218</v>
      </c>
      <c r="K474" s="38" t="s">
        <v>2212</v>
      </c>
      <c r="L474" s="35" t="str">
        <f t="shared" si="67"/>
        <v>9 L</v>
      </c>
      <c r="M474" s="39" t="str">
        <f t="shared" si="68"/>
        <v>PI.PA.PU.110218.01</v>
      </c>
      <c r="N474" s="39"/>
      <c r="O474" s="39" t="str">
        <f t="shared" si="69"/>
        <v>PH.PA.PU.110218.01</v>
      </c>
      <c r="Q474" s="39" t="str">
        <f t="shared" si="70"/>
        <v>CL.PA.PU.110218.01</v>
      </c>
      <c r="R474" s="39"/>
      <c r="S474" s="39" t="str">
        <f t="shared" si="71"/>
        <v>DR.PA.PU.110218.01</v>
      </c>
      <c r="T474" s="39"/>
      <c r="U474" s="60" t="str">
        <f t="shared" si="72"/>
        <v>IM.PA.PU.110218.01</v>
      </c>
      <c r="V474" s="59"/>
      <c r="W474" s="60" t="str">
        <f t="shared" si="73"/>
        <v>GE.PA.PU.110218.01</v>
      </c>
      <c r="AJ474" s="35" t="s">
        <v>3207</v>
      </c>
      <c r="AK474" s="35">
        <v>1659</v>
      </c>
    </row>
    <row r="475" spans="1:37" s="35" customFormat="1" ht="14" customHeight="1">
      <c r="A475" s="35" t="s">
        <v>2034</v>
      </c>
      <c r="C475" s="38" t="s">
        <v>2126</v>
      </c>
      <c r="E475" s="38" t="s">
        <v>2217</v>
      </c>
      <c r="F475" s="35" t="s">
        <v>759</v>
      </c>
      <c r="G475" s="35" t="s">
        <v>6573</v>
      </c>
      <c r="H475" s="38" t="s">
        <v>2618</v>
      </c>
      <c r="J475" s="39" t="str">
        <f t="shared" si="66"/>
        <v>PA.PU.110219</v>
      </c>
      <c r="K475" s="38" t="s">
        <v>2212</v>
      </c>
      <c r="L475" s="35" t="str">
        <f t="shared" si="67"/>
        <v>9.5 L</v>
      </c>
      <c r="M475" s="39" t="str">
        <f t="shared" si="68"/>
        <v>PI.PA.PU.110219.01</v>
      </c>
      <c r="N475" s="39"/>
      <c r="O475" s="39" t="str">
        <f t="shared" si="69"/>
        <v>PH.PA.PU.110219.01</v>
      </c>
      <c r="Q475" s="39" t="str">
        <f t="shared" si="70"/>
        <v>CL.PA.PU.110219.01</v>
      </c>
      <c r="R475" s="39"/>
      <c r="S475" s="39" t="str">
        <f t="shared" si="71"/>
        <v>DR.PA.PU.110219.01</v>
      </c>
      <c r="T475" s="39"/>
      <c r="U475" s="60" t="str">
        <f t="shared" si="72"/>
        <v>IM.PA.PU.110219.01</v>
      </c>
      <c r="V475" s="59"/>
      <c r="W475" s="60" t="str">
        <f t="shared" si="73"/>
        <v>GE.PA.PU.110219.01</v>
      </c>
      <c r="AJ475" s="35" t="s">
        <v>3207</v>
      </c>
      <c r="AK475" s="35">
        <v>1659</v>
      </c>
    </row>
    <row r="476" spans="1:37" s="35" customFormat="1" ht="14" customHeight="1">
      <c r="A476" s="35" t="s">
        <v>2034</v>
      </c>
      <c r="C476" s="38" t="s">
        <v>2126</v>
      </c>
      <c r="E476" s="38" t="s">
        <v>2217</v>
      </c>
      <c r="F476" s="35" t="s">
        <v>759</v>
      </c>
      <c r="G476" s="35" t="s">
        <v>6574</v>
      </c>
      <c r="H476" s="38" t="s">
        <v>2620</v>
      </c>
      <c r="J476" s="39" t="str">
        <f t="shared" si="66"/>
        <v>PA.PU.110220</v>
      </c>
      <c r="K476" s="38" t="s">
        <v>2212</v>
      </c>
      <c r="L476" s="35" t="str">
        <f t="shared" si="67"/>
        <v>10 L</v>
      </c>
      <c r="M476" s="39" t="str">
        <f t="shared" si="68"/>
        <v>PI.PA.PU.110220.01</v>
      </c>
      <c r="N476" s="39"/>
      <c r="O476" s="39" t="str">
        <f t="shared" si="69"/>
        <v>PH.PA.PU.110220.01</v>
      </c>
      <c r="Q476" s="39" t="str">
        <f t="shared" si="70"/>
        <v>CL.PA.PU.110220.01</v>
      </c>
      <c r="R476" s="39"/>
      <c r="S476" s="39" t="str">
        <f t="shared" si="71"/>
        <v>DR.PA.PU.110220.01</v>
      </c>
      <c r="T476" s="39"/>
      <c r="U476" s="60" t="str">
        <f t="shared" si="72"/>
        <v>IM.PA.PU.110220.01</v>
      </c>
      <c r="V476" s="59"/>
      <c r="W476" s="60" t="str">
        <f t="shared" si="73"/>
        <v>GE.PA.PU.110220.01</v>
      </c>
      <c r="AJ476" s="35" t="s">
        <v>3207</v>
      </c>
      <c r="AK476" s="35">
        <v>1659</v>
      </c>
    </row>
    <row r="477" spans="1:37" s="35" customFormat="1" ht="14" customHeight="1">
      <c r="A477" s="35" t="s">
        <v>2034</v>
      </c>
      <c r="C477" s="38" t="s">
        <v>2126</v>
      </c>
      <c r="D477" s="35" t="s">
        <v>946</v>
      </c>
      <c r="E477" s="38" t="s">
        <v>2219</v>
      </c>
      <c r="F477" s="35" t="s">
        <v>759</v>
      </c>
      <c r="G477" s="67">
        <v>0.28000000000000003</v>
      </c>
      <c r="H477" s="38" t="s">
        <v>2212</v>
      </c>
      <c r="J477" s="39" t="str">
        <f t="shared" si="50"/>
        <v>PA.PU.110301</v>
      </c>
      <c r="K477" s="38" t="s">
        <v>2212</v>
      </c>
      <c r="L477" s="35">
        <f t="shared" si="51"/>
        <v>0.28000000000000003</v>
      </c>
      <c r="M477" s="39" t="str">
        <f t="shared" si="52"/>
        <v>PI.PA.PU.110301.01</v>
      </c>
      <c r="N477" s="39"/>
      <c r="O477" s="39" t="str">
        <f t="shared" si="53"/>
        <v>PH.PA.PU.110301.01</v>
      </c>
      <c r="Q477" s="39" t="str">
        <f t="shared" si="54"/>
        <v>CL.PA.PU.110301.01</v>
      </c>
      <c r="R477" s="39"/>
      <c r="S477" s="39" t="str">
        <f t="shared" si="55"/>
        <v>DR.PA.PU.110301.01</v>
      </c>
      <c r="T477" s="39"/>
      <c r="U477" s="60" t="str">
        <f t="shared" si="56"/>
        <v>IM.PA.PU.110301.01</v>
      </c>
      <c r="V477" s="59"/>
      <c r="W477" s="60" t="str">
        <f t="shared" si="57"/>
        <v>GE.PA.PU.110301.01</v>
      </c>
    </row>
    <row r="478" spans="1:37" s="35" customFormat="1" ht="14" customHeight="1">
      <c r="A478" s="35" t="s">
        <v>2034</v>
      </c>
      <c r="C478" s="38" t="s">
        <v>2126</v>
      </c>
      <c r="E478" s="38" t="s">
        <v>2219</v>
      </c>
      <c r="F478" s="35" t="s">
        <v>759</v>
      </c>
      <c r="G478" s="67">
        <v>0.32</v>
      </c>
      <c r="H478" s="38" t="s">
        <v>2217</v>
      </c>
      <c r="J478" s="39" t="str">
        <f t="shared" si="50"/>
        <v>PA.PU.110302</v>
      </c>
      <c r="K478" s="38" t="s">
        <v>2212</v>
      </c>
      <c r="L478" s="35">
        <f t="shared" si="51"/>
        <v>0.32</v>
      </c>
      <c r="M478" s="39" t="str">
        <f t="shared" si="52"/>
        <v>PI.PA.PU.110302.01</v>
      </c>
      <c r="N478" s="39"/>
      <c r="O478" s="39" t="str">
        <f t="shared" si="53"/>
        <v>PH.PA.PU.110302.01</v>
      </c>
      <c r="Q478" s="39" t="str">
        <f t="shared" si="54"/>
        <v>CL.PA.PU.110302.01</v>
      </c>
      <c r="R478" s="39"/>
      <c r="S478" s="39" t="str">
        <f t="shared" si="55"/>
        <v>DR.PA.PU.110302.01</v>
      </c>
      <c r="T478" s="39"/>
      <c r="U478" s="60" t="str">
        <f t="shared" si="56"/>
        <v>IM.PA.PU.110302.01</v>
      </c>
      <c r="V478" s="59"/>
      <c r="W478" s="60" t="str">
        <f t="shared" si="57"/>
        <v>GE.PA.PU.110302.01</v>
      </c>
    </row>
    <row r="479" spans="1:37" s="35" customFormat="1" ht="14" customHeight="1">
      <c r="A479" s="35" t="s">
        <v>2034</v>
      </c>
      <c r="C479" s="38" t="s">
        <v>2126</v>
      </c>
      <c r="E479" s="38" t="s">
        <v>2219</v>
      </c>
      <c r="F479" s="35" t="s">
        <v>759</v>
      </c>
      <c r="G479" s="67">
        <v>0.36</v>
      </c>
      <c r="H479" s="38" t="s">
        <v>2219</v>
      </c>
      <c r="J479" s="39" t="str">
        <f t="shared" si="50"/>
        <v>PA.PU.110303</v>
      </c>
      <c r="K479" s="38" t="s">
        <v>2212</v>
      </c>
      <c r="L479" s="35">
        <f t="shared" si="51"/>
        <v>0.36</v>
      </c>
      <c r="M479" s="39" t="str">
        <f t="shared" si="52"/>
        <v>PI.PA.PU.110303.01</v>
      </c>
      <c r="N479" s="39"/>
      <c r="O479" s="39" t="str">
        <f t="shared" si="53"/>
        <v>PH.PA.PU.110303.01</v>
      </c>
      <c r="Q479" s="39" t="str">
        <f t="shared" si="54"/>
        <v>CL.PA.PU.110303.01</v>
      </c>
      <c r="R479" s="39"/>
      <c r="S479" s="39" t="str">
        <f t="shared" si="55"/>
        <v>DR.PA.PU.110303.01</v>
      </c>
      <c r="T479" s="39"/>
      <c r="U479" s="60" t="str">
        <f t="shared" si="56"/>
        <v>IM.PA.PU.110303.01</v>
      </c>
      <c r="V479" s="59"/>
      <c r="W479" s="60" t="str">
        <f t="shared" si="57"/>
        <v>GE.PA.PU.110303.01</v>
      </c>
    </row>
    <row r="480" spans="1:37" s="35" customFormat="1" ht="14" customHeight="1">
      <c r="A480" s="35" t="s">
        <v>2034</v>
      </c>
      <c r="C480" s="38" t="s">
        <v>2126</v>
      </c>
      <c r="E480" s="38" t="s">
        <v>2219</v>
      </c>
      <c r="F480" s="35" t="s">
        <v>759</v>
      </c>
      <c r="G480" s="67">
        <v>0.4</v>
      </c>
      <c r="H480" s="38" t="s">
        <v>2063</v>
      </c>
      <c r="J480" s="39" t="str">
        <f t="shared" si="50"/>
        <v>PA.PU.110304</v>
      </c>
      <c r="K480" s="38" t="s">
        <v>2212</v>
      </c>
      <c r="L480" s="35">
        <f t="shared" si="51"/>
        <v>0.4</v>
      </c>
      <c r="M480" s="39" t="str">
        <f t="shared" si="52"/>
        <v>PI.PA.PU.110304.01</v>
      </c>
      <c r="N480" s="39"/>
      <c r="O480" s="39" t="str">
        <f t="shared" si="53"/>
        <v>PH.PA.PU.110304.01</v>
      </c>
      <c r="Q480" s="39" t="str">
        <f t="shared" si="54"/>
        <v>CL.PA.PU.110304.01</v>
      </c>
      <c r="R480" s="39"/>
      <c r="S480" s="39" t="str">
        <f t="shared" si="55"/>
        <v>DR.PA.PU.110304.01</v>
      </c>
      <c r="T480" s="39"/>
      <c r="U480" s="60" t="str">
        <f t="shared" si="56"/>
        <v>IM.PA.PU.110304.01</v>
      </c>
      <c r="V480" s="59"/>
      <c r="W480" s="60" t="str">
        <f t="shared" si="57"/>
        <v>GE.PA.PU.110304.01</v>
      </c>
    </row>
    <row r="481" spans="1:23" s="35" customFormat="1" ht="14" customHeight="1">
      <c r="A481" s="35" t="s">
        <v>2034</v>
      </c>
      <c r="C481" s="38" t="s">
        <v>2126</v>
      </c>
      <c r="E481" s="38" t="s">
        <v>2219</v>
      </c>
      <c r="F481" s="35" t="s">
        <v>759</v>
      </c>
      <c r="G481" s="67">
        <v>0.5</v>
      </c>
      <c r="H481" s="38" t="s">
        <v>2065</v>
      </c>
      <c r="J481" s="39" t="str">
        <f t="shared" si="50"/>
        <v>PA.PU.110305</v>
      </c>
      <c r="K481" s="38" t="s">
        <v>2212</v>
      </c>
      <c r="L481" s="35">
        <f t="shared" si="51"/>
        <v>0.5</v>
      </c>
      <c r="M481" s="39" t="str">
        <f t="shared" si="52"/>
        <v>PI.PA.PU.110305.01</v>
      </c>
      <c r="N481" s="39"/>
      <c r="O481" s="39" t="str">
        <f t="shared" si="53"/>
        <v>PH.PA.PU.110305.01</v>
      </c>
      <c r="Q481" s="39" t="str">
        <f t="shared" si="54"/>
        <v>CL.PA.PU.110305.01</v>
      </c>
      <c r="R481" s="39"/>
      <c r="S481" s="39" t="str">
        <f t="shared" si="55"/>
        <v>DR.PA.PU.110305.01</v>
      </c>
      <c r="T481" s="39"/>
      <c r="U481" s="60" t="str">
        <f t="shared" si="56"/>
        <v>IM.PA.PU.110305.01</v>
      </c>
      <c r="V481" s="59"/>
      <c r="W481" s="60" t="str">
        <f t="shared" si="57"/>
        <v>GE.PA.PU.110305.01</v>
      </c>
    </row>
    <row r="482" spans="1:23" s="35" customFormat="1" ht="14" customHeight="1">
      <c r="A482" s="35" t="s">
        <v>2034</v>
      </c>
      <c r="C482" s="38" t="s">
        <v>2126</v>
      </c>
      <c r="E482" s="38" t="s">
        <v>2219</v>
      </c>
      <c r="F482" s="35" t="s">
        <v>759</v>
      </c>
      <c r="G482" s="67">
        <v>0.6</v>
      </c>
      <c r="H482" s="38" t="s">
        <v>2222</v>
      </c>
      <c r="J482" s="39" t="str">
        <f t="shared" si="50"/>
        <v>PA.PU.110306</v>
      </c>
      <c r="K482" s="38" t="s">
        <v>2212</v>
      </c>
      <c r="L482" s="35">
        <f t="shared" si="51"/>
        <v>0.6</v>
      </c>
      <c r="M482" s="39" t="str">
        <f t="shared" si="52"/>
        <v>PI.PA.PU.110306.01</v>
      </c>
      <c r="N482" s="39"/>
      <c r="O482" s="39" t="str">
        <f t="shared" si="53"/>
        <v>PH.PA.PU.110306.01</v>
      </c>
      <c r="Q482" s="39" t="str">
        <f t="shared" si="54"/>
        <v>CL.PA.PU.110306.01</v>
      </c>
      <c r="R482" s="39"/>
      <c r="S482" s="39" t="str">
        <f t="shared" si="55"/>
        <v>DR.PA.PU.110306.01</v>
      </c>
      <c r="T482" s="39"/>
      <c r="U482" s="60" t="str">
        <f t="shared" si="56"/>
        <v>IM.PA.PU.110306.01</v>
      </c>
      <c r="V482" s="59"/>
      <c r="W482" s="60" t="str">
        <f t="shared" si="57"/>
        <v>GE.PA.PU.110306.01</v>
      </c>
    </row>
    <row r="483" spans="1:23" s="35" customFormat="1" ht="14" customHeight="1">
      <c r="A483" s="35" t="s">
        <v>2034</v>
      </c>
      <c r="C483" s="38" t="s">
        <v>2126</v>
      </c>
      <c r="E483" s="38" t="s">
        <v>2219</v>
      </c>
      <c r="F483" s="35" t="s">
        <v>759</v>
      </c>
      <c r="G483" s="67">
        <v>0.7</v>
      </c>
      <c r="H483" s="38" t="s">
        <v>2376</v>
      </c>
      <c r="J483" s="39" t="str">
        <f t="shared" si="50"/>
        <v>PA.PU.110307</v>
      </c>
      <c r="K483" s="38" t="s">
        <v>2212</v>
      </c>
      <c r="L483" s="35">
        <f t="shared" si="51"/>
        <v>0.7</v>
      </c>
      <c r="M483" s="39" t="str">
        <f t="shared" si="52"/>
        <v>PI.PA.PU.110307.01</v>
      </c>
      <c r="N483" s="39"/>
      <c r="O483" s="39" t="str">
        <f t="shared" si="53"/>
        <v>PH.PA.PU.110307.01</v>
      </c>
      <c r="Q483" s="39" t="str">
        <f t="shared" si="54"/>
        <v>CL.PA.PU.110307.01</v>
      </c>
      <c r="R483" s="39"/>
      <c r="S483" s="39" t="str">
        <f t="shared" si="55"/>
        <v>DR.PA.PU.110307.01</v>
      </c>
      <c r="T483" s="39"/>
      <c r="U483" s="60" t="str">
        <f t="shared" si="56"/>
        <v>IM.PA.PU.110307.01</v>
      </c>
      <c r="V483" s="59"/>
      <c r="W483" s="60" t="str">
        <f t="shared" si="57"/>
        <v>GE.PA.PU.110307.01</v>
      </c>
    </row>
    <row r="484" spans="1:23" s="35" customFormat="1" ht="14" customHeight="1">
      <c r="A484" s="35" t="s">
        <v>2034</v>
      </c>
      <c r="C484" s="38" t="s">
        <v>2126</v>
      </c>
      <c r="E484" s="38" t="s">
        <v>2219</v>
      </c>
      <c r="F484" s="35" t="s">
        <v>759</v>
      </c>
      <c r="G484" s="67">
        <v>1</v>
      </c>
      <c r="H484" s="38" t="s">
        <v>2378</v>
      </c>
      <c r="J484" s="39" t="str">
        <f t="shared" si="50"/>
        <v>PA.PU.110308</v>
      </c>
      <c r="K484" s="38" t="s">
        <v>2212</v>
      </c>
      <c r="L484" s="35">
        <f t="shared" si="51"/>
        <v>1</v>
      </c>
      <c r="M484" s="39" t="str">
        <f t="shared" si="52"/>
        <v>PI.PA.PU.110308.01</v>
      </c>
      <c r="N484" s="39"/>
      <c r="O484" s="39" t="str">
        <f t="shared" si="53"/>
        <v>PH.PA.PU.110308.01</v>
      </c>
      <c r="Q484" s="39" t="str">
        <f t="shared" si="54"/>
        <v>CL.PA.PU.110308.01</v>
      </c>
      <c r="R484" s="39"/>
      <c r="S484" s="39" t="str">
        <f t="shared" si="55"/>
        <v>DR.PA.PU.110308.01</v>
      </c>
      <c r="T484" s="39"/>
      <c r="U484" s="60" t="str">
        <f t="shared" si="56"/>
        <v>IM.PA.PU.110308.01</v>
      </c>
      <c r="V484" s="59"/>
      <c r="W484" s="60" t="str">
        <f t="shared" si="57"/>
        <v>GE.PA.PU.110308.01</v>
      </c>
    </row>
    <row r="485" spans="1:23" s="35" customFormat="1" ht="14" customHeight="1">
      <c r="A485" s="35" t="s">
        <v>2034</v>
      </c>
      <c r="B485" s="35" t="s">
        <v>947</v>
      </c>
      <c r="C485" s="38" t="s">
        <v>2128</v>
      </c>
      <c r="D485" s="35" t="s">
        <v>948</v>
      </c>
      <c r="E485" s="38" t="s">
        <v>2212</v>
      </c>
      <c r="F485" s="35" t="s">
        <v>949</v>
      </c>
      <c r="G485" s="35" t="s">
        <v>1931</v>
      </c>
      <c r="H485" s="38" t="s">
        <v>2212</v>
      </c>
      <c r="J485" s="39" t="str">
        <f t="shared" si="50"/>
        <v>PA.PU.120101</v>
      </c>
      <c r="K485" s="38" t="s">
        <v>2212</v>
      </c>
      <c r="L485" s="35" t="str">
        <f t="shared" si="51"/>
        <v>Normal</v>
      </c>
      <c r="M485" s="39" t="str">
        <f t="shared" si="52"/>
        <v>PI.PA.PU.120101.01</v>
      </c>
      <c r="N485" s="39"/>
      <c r="O485" s="39" t="str">
        <f t="shared" si="53"/>
        <v>PH.PA.PU.120101.01</v>
      </c>
      <c r="Q485" s="39" t="str">
        <f t="shared" si="54"/>
        <v>CL.PA.PU.120101.01</v>
      </c>
      <c r="R485" s="39"/>
      <c r="S485" s="39" t="str">
        <f t="shared" si="55"/>
        <v>DR.PA.PU.120101.01</v>
      </c>
      <c r="T485" s="39"/>
      <c r="U485" s="60" t="str">
        <f t="shared" si="56"/>
        <v>IM.PA.PU.120101.01</v>
      </c>
      <c r="V485" s="59"/>
      <c r="W485" s="60" t="str">
        <f t="shared" si="57"/>
        <v>GE.PA.PU.120101.01</v>
      </c>
    </row>
    <row r="486" spans="1:23" s="35" customFormat="1" ht="14" customHeight="1">
      <c r="A486" s="35" t="s">
        <v>2034</v>
      </c>
      <c r="C486" s="38" t="s">
        <v>2128</v>
      </c>
      <c r="E486" s="38" t="s">
        <v>2212</v>
      </c>
      <c r="F486" s="35" t="s">
        <v>949</v>
      </c>
      <c r="G486" s="35" t="s">
        <v>771</v>
      </c>
      <c r="H486" s="38" t="s">
        <v>2217</v>
      </c>
      <c r="J486" s="39" t="str">
        <f t="shared" si="50"/>
        <v>PA.PU.120102</v>
      </c>
      <c r="K486" s="38" t="s">
        <v>2212</v>
      </c>
      <c r="L486" s="35" t="str">
        <f t="shared" si="51"/>
        <v>Deep</v>
      </c>
      <c r="M486" s="39" t="str">
        <f t="shared" si="52"/>
        <v>PI.PA.PU.120102.01</v>
      </c>
      <c r="N486" s="39"/>
      <c r="O486" s="39" t="str">
        <f t="shared" si="53"/>
        <v>PH.PA.PU.120102.01</v>
      </c>
      <c r="Q486" s="39" t="str">
        <f t="shared" si="54"/>
        <v>CL.PA.PU.120102.01</v>
      </c>
      <c r="R486" s="39"/>
      <c r="S486" s="39" t="str">
        <f t="shared" si="55"/>
        <v>DR.PA.PU.120102.01</v>
      </c>
      <c r="T486" s="39"/>
      <c r="U486" s="60" t="str">
        <f t="shared" si="56"/>
        <v>IM.PA.PU.120102.01</v>
      </c>
      <c r="V486" s="59"/>
      <c r="W486" s="60" t="str">
        <f t="shared" si="57"/>
        <v>GE.PA.PU.120102.01</v>
      </c>
    </row>
    <row r="487" spans="1:23" s="35" customFormat="1" ht="14" customHeight="1">
      <c r="A487" s="35" t="s">
        <v>2034</v>
      </c>
      <c r="C487" s="38" t="s">
        <v>2128</v>
      </c>
      <c r="E487" s="38" t="s">
        <v>2212</v>
      </c>
      <c r="F487" s="35" t="s">
        <v>949</v>
      </c>
      <c r="G487" s="35" t="s">
        <v>772</v>
      </c>
      <c r="H487" s="38" t="s">
        <v>2219</v>
      </c>
      <c r="J487" s="39" t="str">
        <f t="shared" si="50"/>
        <v>PA.PU.120103</v>
      </c>
      <c r="K487" s="38" t="s">
        <v>2212</v>
      </c>
      <c r="L487" s="35" t="str">
        <f t="shared" si="51"/>
        <v>Shallow</v>
      </c>
      <c r="M487" s="39" t="str">
        <f t="shared" si="52"/>
        <v>PI.PA.PU.120103.01</v>
      </c>
      <c r="N487" s="39"/>
      <c r="O487" s="39" t="str">
        <f t="shared" si="53"/>
        <v>PH.PA.PU.120103.01</v>
      </c>
      <c r="Q487" s="39" t="str">
        <f t="shared" si="54"/>
        <v>CL.PA.PU.120103.01</v>
      </c>
      <c r="R487" s="39"/>
      <c r="S487" s="39" t="str">
        <f t="shared" si="55"/>
        <v>DR.PA.PU.120103.01</v>
      </c>
      <c r="T487" s="39"/>
      <c r="U487" s="60" t="str">
        <f t="shared" si="56"/>
        <v>IM.PA.PU.120103.01</v>
      </c>
      <c r="V487" s="59"/>
      <c r="W487" s="60" t="str">
        <f t="shared" si="57"/>
        <v>GE.PA.PU.120103.01</v>
      </c>
    </row>
    <row r="488" spans="1:23" s="35" customFormat="1" ht="14" customHeight="1">
      <c r="A488" s="35" t="s">
        <v>2034</v>
      </c>
      <c r="C488" s="38" t="s">
        <v>2128</v>
      </c>
      <c r="D488" s="35" t="s">
        <v>773</v>
      </c>
      <c r="E488" s="38" t="s">
        <v>2217</v>
      </c>
      <c r="F488" s="35" t="s">
        <v>950</v>
      </c>
      <c r="G488" s="35" t="s">
        <v>2239</v>
      </c>
      <c r="H488" s="38" t="s">
        <v>2212</v>
      </c>
      <c r="J488" s="39" t="str">
        <f t="shared" si="50"/>
        <v>PA.PU.120201</v>
      </c>
      <c r="K488" s="38" t="s">
        <v>2212</v>
      </c>
      <c r="L488" s="35" t="str">
        <f t="shared" si="51"/>
        <v>Sutured</v>
      </c>
      <c r="M488" s="39" t="str">
        <f t="shared" si="52"/>
        <v>PI.PA.PU.120201.01</v>
      </c>
      <c r="N488" s="39"/>
      <c r="O488" s="39" t="str">
        <f t="shared" si="53"/>
        <v>PH.PA.PU.120201.01</v>
      </c>
      <c r="Q488" s="39" t="str">
        <f t="shared" si="54"/>
        <v>CL.PA.PU.120201.01</v>
      </c>
      <c r="R488" s="39"/>
      <c r="S488" s="39" t="str">
        <f t="shared" si="55"/>
        <v>DR.PA.PU.120201.01</v>
      </c>
      <c r="T488" s="39"/>
      <c r="U488" s="60" t="str">
        <f t="shared" si="56"/>
        <v>IM.PA.PU.120201.01</v>
      </c>
      <c r="V488" s="59"/>
      <c r="W488" s="60" t="str">
        <f t="shared" si="57"/>
        <v>GE.PA.PU.120201.01</v>
      </c>
    </row>
    <row r="489" spans="1:23" s="35" customFormat="1" ht="14" customHeight="1">
      <c r="A489" s="35" t="s">
        <v>2034</v>
      </c>
      <c r="C489" s="38" t="s">
        <v>2128</v>
      </c>
      <c r="E489" s="38" t="s">
        <v>2217</v>
      </c>
      <c r="F489" s="35" t="s">
        <v>950</v>
      </c>
      <c r="G489" s="35" t="s">
        <v>951</v>
      </c>
      <c r="H489" s="38" t="s">
        <v>2217</v>
      </c>
      <c r="J489" s="39" t="str">
        <f t="shared" ref="J489:J556" si="74">CONCATENATE("PA.PU.",C489,E489,H489)</f>
        <v>PA.PU.120202</v>
      </c>
      <c r="K489" s="38" t="s">
        <v>2212</v>
      </c>
      <c r="L489" s="35" t="str">
        <f t="shared" ref="L489:L556" si="75">G489</f>
        <v>Tracheostomy ties</v>
      </c>
      <c r="M489" s="39" t="str">
        <f t="shared" ref="M489:M556" si="76">CONCATENATE("PI.",J489,".",K489)</f>
        <v>PI.PA.PU.120202.01</v>
      </c>
      <c r="N489" s="39"/>
      <c r="O489" s="39" t="str">
        <f t="shared" ref="O489:O556" si="77">CONCATENATE("PH.",J489,".",K489)</f>
        <v>PH.PA.PU.120202.01</v>
      </c>
      <c r="Q489" s="39" t="str">
        <f t="shared" ref="Q489:Q556" si="78">CONCATENATE("CL.",J489,".",K489)</f>
        <v>CL.PA.PU.120202.01</v>
      </c>
      <c r="R489" s="39"/>
      <c r="S489" s="39" t="str">
        <f t="shared" si="55"/>
        <v>DR.PA.PU.120202.01</v>
      </c>
      <c r="T489" s="39"/>
      <c r="U489" s="60" t="str">
        <f t="shared" si="56"/>
        <v>IM.PA.PU.120202.01</v>
      </c>
      <c r="V489" s="59"/>
      <c r="W489" s="60" t="str">
        <f t="shared" si="57"/>
        <v>GE.PA.PU.120202.01</v>
      </c>
    </row>
    <row r="490" spans="1:23" s="35" customFormat="1" ht="14" customHeight="1">
      <c r="A490" s="35" t="s">
        <v>2034</v>
      </c>
      <c r="C490" s="38" t="s">
        <v>2128</v>
      </c>
      <c r="E490" s="38" t="s">
        <v>2217</v>
      </c>
      <c r="F490" s="35" t="s">
        <v>950</v>
      </c>
      <c r="G490" s="35" t="s">
        <v>1159</v>
      </c>
      <c r="H490" s="38" t="s">
        <v>2219</v>
      </c>
      <c r="J490" s="39" t="str">
        <f t="shared" si="74"/>
        <v>PA.PU.120203</v>
      </c>
      <c r="K490" s="38" t="s">
        <v>2212</v>
      </c>
      <c r="L490" s="35" t="str">
        <f t="shared" si="75"/>
        <v>Device</v>
      </c>
      <c r="M490" s="39" t="str">
        <f t="shared" si="76"/>
        <v>PI.PA.PU.120203.01</v>
      </c>
      <c r="N490" s="39"/>
      <c r="O490" s="39" t="str">
        <f t="shared" si="77"/>
        <v>PH.PA.PU.120203.01</v>
      </c>
      <c r="Q490" s="39" t="str">
        <f t="shared" si="78"/>
        <v>CL.PA.PU.120203.01</v>
      </c>
      <c r="R490" s="39"/>
      <c r="S490" s="39" t="str">
        <f t="shared" ref="S490:S557" si="79">CONCATENATE("DR.",J490,".",K490)</f>
        <v>DR.PA.PU.120203.01</v>
      </c>
      <c r="T490" s="39"/>
      <c r="U490" s="60" t="str">
        <f t="shared" si="56"/>
        <v>IM.PA.PU.120203.01</v>
      </c>
      <c r="V490" s="59"/>
      <c r="W490" s="60" t="str">
        <f t="shared" si="57"/>
        <v>GE.PA.PU.120203.01</v>
      </c>
    </row>
    <row r="491" spans="1:23" s="35" customFormat="1" ht="14" customHeight="1">
      <c r="A491" s="35" t="s">
        <v>2034</v>
      </c>
      <c r="C491" s="38" t="s">
        <v>2128</v>
      </c>
      <c r="E491" s="38" t="s">
        <v>2217</v>
      </c>
      <c r="F491" s="35" t="s">
        <v>950</v>
      </c>
      <c r="G491" s="35" t="s">
        <v>952</v>
      </c>
      <c r="H491" s="38" t="s">
        <v>2063</v>
      </c>
      <c r="J491" s="39" t="str">
        <f t="shared" si="74"/>
        <v>PA.PU.120204</v>
      </c>
      <c r="K491" s="38" t="s">
        <v>2212</v>
      </c>
      <c r="L491" s="35" t="str">
        <f t="shared" si="75"/>
        <v>Taped</v>
      </c>
      <c r="M491" s="39" t="str">
        <f t="shared" si="76"/>
        <v>PI.PA.PU.120204.01</v>
      </c>
      <c r="N491" s="39"/>
      <c r="O491" s="39" t="str">
        <f t="shared" si="77"/>
        <v>PH.PA.PU.120204.01</v>
      </c>
      <c r="Q491" s="39" t="str">
        <f t="shared" si="78"/>
        <v>CL.PA.PU.120204.01</v>
      </c>
      <c r="R491" s="39"/>
      <c r="S491" s="39" t="str">
        <f t="shared" si="79"/>
        <v>DR.PA.PU.120204.01</v>
      </c>
      <c r="T491" s="39"/>
      <c r="U491" s="60" t="str">
        <f t="shared" si="56"/>
        <v>IM.PA.PU.120204.01</v>
      </c>
      <c r="V491" s="59"/>
      <c r="W491" s="60" t="str">
        <f t="shared" si="57"/>
        <v>GE.PA.PU.120204.01</v>
      </c>
    </row>
    <row r="492" spans="1:23" s="35" customFormat="1" ht="14" customHeight="1">
      <c r="A492" s="35" t="s">
        <v>2034</v>
      </c>
      <c r="C492" s="38" t="s">
        <v>2128</v>
      </c>
      <c r="D492" s="35" t="s">
        <v>953</v>
      </c>
      <c r="E492" s="38" t="s">
        <v>2219</v>
      </c>
      <c r="F492" s="35" t="s">
        <v>1116</v>
      </c>
      <c r="G492" s="35" t="s">
        <v>1117</v>
      </c>
      <c r="H492" s="38" t="s">
        <v>2212</v>
      </c>
      <c r="J492" s="39" t="str">
        <f t="shared" si="74"/>
        <v>PA.PU.120301</v>
      </c>
      <c r="K492" s="38" t="s">
        <v>2212</v>
      </c>
      <c r="L492" s="35" t="str">
        <f t="shared" si="75"/>
        <v>Unlabored</v>
      </c>
      <c r="M492" s="39" t="str">
        <f t="shared" si="76"/>
        <v>PI.PA.PU.120301.01</v>
      </c>
      <c r="N492" s="39"/>
      <c r="O492" s="39" t="str">
        <f t="shared" si="77"/>
        <v>PH.PA.PU.120301.01</v>
      </c>
      <c r="Q492" s="39" t="str">
        <f t="shared" si="78"/>
        <v>CL.PA.PU.120301.01</v>
      </c>
      <c r="R492" s="39"/>
      <c r="S492" s="39" t="str">
        <f t="shared" si="79"/>
        <v>DR.PA.PU.120301.01</v>
      </c>
      <c r="T492" s="39"/>
      <c r="U492" s="60" t="str">
        <f t="shared" si="56"/>
        <v>IM.PA.PU.120301.01</v>
      </c>
      <c r="V492" s="59"/>
      <c r="W492" s="60" t="str">
        <f t="shared" si="57"/>
        <v>GE.PA.PU.120301.01</v>
      </c>
    </row>
    <row r="493" spans="1:23" s="35" customFormat="1" ht="14" customHeight="1">
      <c r="A493" s="35" t="s">
        <v>2034</v>
      </c>
      <c r="C493" s="38" t="s">
        <v>2128</v>
      </c>
      <c r="E493" s="38" t="s">
        <v>2219</v>
      </c>
      <c r="F493" s="35" t="s">
        <v>1116</v>
      </c>
      <c r="G493" s="35" t="s">
        <v>1118</v>
      </c>
      <c r="H493" s="38" t="s">
        <v>2217</v>
      </c>
      <c r="J493" s="39" t="str">
        <f t="shared" si="74"/>
        <v>PA.PU.120302</v>
      </c>
      <c r="K493" s="38" t="s">
        <v>2212</v>
      </c>
      <c r="L493" s="35" t="str">
        <f t="shared" si="75"/>
        <v>Labored</v>
      </c>
      <c r="M493" s="39" t="str">
        <f t="shared" si="76"/>
        <v>PI.PA.PU.120302.01</v>
      </c>
      <c r="N493" s="39"/>
      <c r="O493" s="39" t="str">
        <f t="shared" si="77"/>
        <v>PH.PA.PU.120302.01</v>
      </c>
      <c r="Q493" s="39" t="str">
        <f t="shared" si="78"/>
        <v>CL.PA.PU.120302.01</v>
      </c>
      <c r="R493" s="39"/>
      <c r="S493" s="39" t="str">
        <f t="shared" si="79"/>
        <v>DR.PA.PU.120302.01</v>
      </c>
      <c r="T493" s="39"/>
      <c r="U493" s="60" t="str">
        <f t="shared" si="56"/>
        <v>IM.PA.PU.120302.01</v>
      </c>
      <c r="V493" s="59"/>
      <c r="W493" s="60" t="str">
        <f t="shared" si="57"/>
        <v>GE.PA.PU.120302.01</v>
      </c>
    </row>
    <row r="494" spans="1:23" s="35" customFormat="1" ht="14" customHeight="1">
      <c r="A494" s="35" t="s">
        <v>2034</v>
      </c>
      <c r="C494" s="38" t="s">
        <v>2128</v>
      </c>
      <c r="E494" s="38" t="s">
        <v>2219</v>
      </c>
      <c r="F494" s="35" t="s">
        <v>1116</v>
      </c>
      <c r="G494" s="35" t="s">
        <v>807</v>
      </c>
      <c r="H494" s="38" t="s">
        <v>2219</v>
      </c>
      <c r="J494" s="39" t="str">
        <f t="shared" si="74"/>
        <v>PA.PU.120303</v>
      </c>
      <c r="K494" s="38" t="s">
        <v>2212</v>
      </c>
      <c r="L494" s="35" t="str">
        <f t="shared" si="75"/>
        <v>Dyspnea on exertion</v>
      </c>
      <c r="M494" s="39" t="str">
        <f t="shared" si="76"/>
        <v>PI.PA.PU.120303.01</v>
      </c>
      <c r="N494" s="39"/>
      <c r="O494" s="39" t="str">
        <f t="shared" si="77"/>
        <v>PH.PA.PU.120303.01</v>
      </c>
      <c r="Q494" s="39" t="str">
        <f t="shared" si="78"/>
        <v>CL.PA.PU.120303.01</v>
      </c>
      <c r="R494" s="39"/>
      <c r="S494" s="39" t="str">
        <f t="shared" si="79"/>
        <v>DR.PA.PU.120303.01</v>
      </c>
      <c r="T494" s="39"/>
      <c r="U494" s="60" t="str">
        <f t="shared" si="56"/>
        <v>IM.PA.PU.120303.01</v>
      </c>
      <c r="V494" s="59"/>
      <c r="W494" s="60" t="str">
        <f t="shared" si="57"/>
        <v>GE.PA.PU.120303.01</v>
      </c>
    </row>
    <row r="495" spans="1:23" s="35" customFormat="1" ht="14" customHeight="1">
      <c r="A495" s="35" t="s">
        <v>2034</v>
      </c>
      <c r="C495" s="38" t="s">
        <v>2128</v>
      </c>
      <c r="E495" s="38" t="s">
        <v>2219</v>
      </c>
      <c r="F495" s="35" t="s">
        <v>1116</v>
      </c>
      <c r="G495" s="35" t="s">
        <v>808</v>
      </c>
      <c r="H495" s="38" t="s">
        <v>2063</v>
      </c>
      <c r="J495" s="39" t="str">
        <f t="shared" si="74"/>
        <v>PA.PU.120304</v>
      </c>
      <c r="K495" s="38" t="s">
        <v>2212</v>
      </c>
      <c r="L495" s="35" t="str">
        <f t="shared" si="75"/>
        <v>Dyspnea at rest</v>
      </c>
      <c r="M495" s="39" t="str">
        <f t="shared" si="76"/>
        <v>PI.PA.PU.120304.01</v>
      </c>
      <c r="N495" s="39"/>
      <c r="O495" s="39" t="str">
        <f t="shared" si="77"/>
        <v>PH.PA.PU.120304.01</v>
      </c>
      <c r="Q495" s="39" t="str">
        <f t="shared" si="78"/>
        <v>CL.PA.PU.120304.01</v>
      </c>
      <c r="R495" s="39"/>
      <c r="S495" s="39" t="str">
        <f t="shared" si="79"/>
        <v>DR.PA.PU.120304.01</v>
      </c>
      <c r="T495" s="39"/>
      <c r="U495" s="60" t="str">
        <f t="shared" si="56"/>
        <v>IM.PA.PU.120304.01</v>
      </c>
      <c r="V495" s="59"/>
      <c r="W495" s="60" t="str">
        <f t="shared" si="57"/>
        <v>GE.PA.PU.120304.01</v>
      </c>
    </row>
    <row r="496" spans="1:23" s="35" customFormat="1" ht="14" customHeight="1">
      <c r="A496" s="35" t="s">
        <v>2034</v>
      </c>
      <c r="C496" s="38" t="s">
        <v>2128</v>
      </c>
      <c r="E496" s="38" t="s">
        <v>2219</v>
      </c>
      <c r="F496" s="35" t="s">
        <v>1116</v>
      </c>
      <c r="G496" s="35" t="s">
        <v>809</v>
      </c>
      <c r="H496" s="38" t="s">
        <v>2065</v>
      </c>
      <c r="J496" s="39" t="str">
        <f t="shared" si="74"/>
        <v>PA.PU.120305</v>
      </c>
      <c r="K496" s="38" t="s">
        <v>2212</v>
      </c>
      <c r="L496" s="35" t="str">
        <f t="shared" si="75"/>
        <v>Using accessory muscles</v>
      </c>
      <c r="M496" s="39" t="str">
        <f t="shared" si="76"/>
        <v>PI.PA.PU.120305.01</v>
      </c>
      <c r="N496" s="39"/>
      <c r="O496" s="39" t="str">
        <f t="shared" si="77"/>
        <v>PH.PA.PU.120305.01</v>
      </c>
      <c r="Q496" s="39" t="str">
        <f t="shared" si="78"/>
        <v>CL.PA.PU.120305.01</v>
      </c>
      <c r="R496" s="39"/>
      <c r="S496" s="39" t="str">
        <f t="shared" si="79"/>
        <v>DR.PA.PU.120305.01</v>
      </c>
      <c r="T496" s="39"/>
      <c r="U496" s="60" t="str">
        <f t="shared" si="56"/>
        <v>IM.PA.PU.120305.01</v>
      </c>
      <c r="V496" s="59"/>
      <c r="W496" s="60" t="str">
        <f t="shared" si="57"/>
        <v>GE.PA.PU.120305.01</v>
      </c>
    </row>
    <row r="497" spans="1:23" s="35" customFormat="1" ht="14" customHeight="1">
      <c r="A497" s="35" t="s">
        <v>2034</v>
      </c>
      <c r="C497" s="38" t="s">
        <v>2128</v>
      </c>
      <c r="E497" s="38" t="s">
        <v>2219</v>
      </c>
      <c r="F497" s="35" t="s">
        <v>1116</v>
      </c>
      <c r="G497" s="35" t="s">
        <v>810</v>
      </c>
      <c r="H497" s="38" t="s">
        <v>2222</v>
      </c>
      <c r="J497" s="39" t="str">
        <f t="shared" si="74"/>
        <v>PA.PU.120306</v>
      </c>
      <c r="K497" s="38" t="s">
        <v>2212</v>
      </c>
      <c r="L497" s="35" t="str">
        <f t="shared" si="75"/>
        <v>Nasal flaring</v>
      </c>
      <c r="M497" s="39" t="str">
        <f t="shared" si="76"/>
        <v>PI.PA.PU.120306.01</v>
      </c>
      <c r="N497" s="39"/>
      <c r="O497" s="39" t="str">
        <f t="shared" si="77"/>
        <v>PH.PA.PU.120306.01</v>
      </c>
      <c r="Q497" s="39" t="str">
        <f t="shared" si="78"/>
        <v>CL.PA.PU.120306.01</v>
      </c>
      <c r="R497" s="39"/>
      <c r="S497" s="39" t="str">
        <f t="shared" si="79"/>
        <v>DR.PA.PU.120306.01</v>
      </c>
      <c r="T497" s="39"/>
      <c r="U497" s="60" t="str">
        <f t="shared" si="56"/>
        <v>IM.PA.PU.120306.01</v>
      </c>
      <c r="V497" s="59"/>
      <c r="W497" s="60" t="str">
        <f t="shared" si="57"/>
        <v>GE.PA.PU.120306.01</v>
      </c>
    </row>
    <row r="498" spans="1:23" s="35" customFormat="1" ht="14" customHeight="1">
      <c r="A498" s="35" t="s">
        <v>2034</v>
      </c>
      <c r="C498" s="38" t="s">
        <v>2128</v>
      </c>
      <c r="E498" s="38" t="s">
        <v>2219</v>
      </c>
      <c r="F498" s="35" t="s">
        <v>1116</v>
      </c>
      <c r="G498" s="35" t="s">
        <v>1119</v>
      </c>
      <c r="H498" s="38" t="s">
        <v>2376</v>
      </c>
      <c r="J498" s="39" t="str">
        <f t="shared" si="74"/>
        <v>PA.PU.120307</v>
      </c>
      <c r="K498" s="38" t="s">
        <v>2212</v>
      </c>
      <c r="L498" s="35" t="str">
        <f t="shared" si="75"/>
        <v>Paradoxical</v>
      </c>
      <c r="M498" s="39" t="str">
        <f t="shared" si="76"/>
        <v>PI.PA.PU.120307.01</v>
      </c>
      <c r="N498" s="39"/>
      <c r="O498" s="39" t="str">
        <f t="shared" si="77"/>
        <v>PH.PA.PU.120307.01</v>
      </c>
      <c r="Q498" s="39" t="str">
        <f t="shared" si="78"/>
        <v>CL.PA.PU.120307.01</v>
      </c>
      <c r="R498" s="39"/>
      <c r="S498" s="39" t="str">
        <f t="shared" si="79"/>
        <v>DR.PA.PU.120307.01</v>
      </c>
      <c r="T498" s="39"/>
      <c r="U498" s="60" t="str">
        <f t="shared" si="56"/>
        <v>IM.PA.PU.120307.01</v>
      </c>
      <c r="V498" s="59"/>
      <c r="W498" s="60" t="str">
        <f t="shared" si="57"/>
        <v>GE.PA.PU.120307.01</v>
      </c>
    </row>
    <row r="499" spans="1:23" s="35" customFormat="1" ht="14" customHeight="1">
      <c r="A499" s="35" t="s">
        <v>2034</v>
      </c>
      <c r="C499" s="38" t="s">
        <v>2128</v>
      </c>
      <c r="D499" s="35" t="s">
        <v>1120</v>
      </c>
      <c r="E499" s="38" t="s">
        <v>2063</v>
      </c>
      <c r="F499" s="35" t="s">
        <v>1122</v>
      </c>
      <c r="G499" s="35" t="s">
        <v>1394</v>
      </c>
      <c r="H499" s="38" t="s">
        <v>2212</v>
      </c>
      <c r="J499" s="39" t="str">
        <f t="shared" si="74"/>
        <v>PA.PU.120401</v>
      </c>
      <c r="K499" s="38" t="s">
        <v>2212</v>
      </c>
      <c r="L499" s="35" t="str">
        <f t="shared" si="75"/>
        <v>Irregular</v>
      </c>
      <c r="M499" s="39" t="str">
        <f t="shared" si="76"/>
        <v>PI.PA.PU.120401.01</v>
      </c>
      <c r="N499" s="39"/>
      <c r="O499" s="39" t="str">
        <f t="shared" si="77"/>
        <v>PH.PA.PU.120401.01</v>
      </c>
      <c r="Q499" s="39" t="str">
        <f t="shared" si="78"/>
        <v>CL.PA.PU.120401.01</v>
      </c>
      <c r="R499" s="39"/>
      <c r="S499" s="39" t="str">
        <f t="shared" si="79"/>
        <v>DR.PA.PU.120401.01</v>
      </c>
      <c r="T499" s="39"/>
      <c r="U499" s="60" t="str">
        <f t="shared" si="56"/>
        <v>IM.PA.PU.120401.01</v>
      </c>
      <c r="V499" s="59"/>
      <c r="W499" s="60" t="str">
        <f t="shared" si="57"/>
        <v>GE.PA.PU.120401.01</v>
      </c>
    </row>
    <row r="500" spans="1:23" s="35" customFormat="1" ht="14" customHeight="1">
      <c r="A500" s="35" t="s">
        <v>2034</v>
      </c>
      <c r="C500" s="38" t="s">
        <v>2128</v>
      </c>
      <c r="E500" s="38" t="s">
        <v>2063</v>
      </c>
      <c r="F500" s="35" t="s">
        <v>1122</v>
      </c>
      <c r="G500" s="35" t="s">
        <v>1123</v>
      </c>
      <c r="H500" s="38" t="s">
        <v>2217</v>
      </c>
      <c r="J500" s="39" t="str">
        <f t="shared" si="74"/>
        <v>PA.PU.120402</v>
      </c>
      <c r="K500" s="38" t="s">
        <v>2212</v>
      </c>
      <c r="L500" s="35" t="str">
        <f t="shared" si="75"/>
        <v>Agonal</v>
      </c>
      <c r="M500" s="39" t="str">
        <f t="shared" si="76"/>
        <v>PI.PA.PU.120402.01</v>
      </c>
      <c r="N500" s="39"/>
      <c r="O500" s="39" t="str">
        <f t="shared" si="77"/>
        <v>PH.PA.PU.120402.01</v>
      </c>
      <c r="Q500" s="39" t="str">
        <f t="shared" si="78"/>
        <v>CL.PA.PU.120402.01</v>
      </c>
      <c r="R500" s="39"/>
      <c r="S500" s="39" t="str">
        <f t="shared" si="79"/>
        <v>DR.PA.PU.120402.01</v>
      </c>
      <c r="T500" s="39"/>
      <c r="U500" s="60" t="str">
        <f t="shared" si="56"/>
        <v>IM.PA.PU.120402.01</v>
      </c>
      <c r="V500" s="59"/>
      <c r="W500" s="60" t="str">
        <f t="shared" si="57"/>
        <v>GE.PA.PU.120402.01</v>
      </c>
    </row>
    <row r="501" spans="1:23" s="35" customFormat="1" ht="14" customHeight="1">
      <c r="A501" s="35" t="s">
        <v>2034</v>
      </c>
      <c r="C501" s="38" t="s">
        <v>2128</v>
      </c>
      <c r="E501" s="38" t="s">
        <v>2063</v>
      </c>
      <c r="F501" s="35" t="s">
        <v>1122</v>
      </c>
      <c r="G501" s="35" t="s">
        <v>1124</v>
      </c>
      <c r="H501" s="38" t="s">
        <v>2219</v>
      </c>
      <c r="J501" s="39" t="str">
        <f t="shared" si="74"/>
        <v>PA.PU.120403</v>
      </c>
      <c r="K501" s="38" t="s">
        <v>2212</v>
      </c>
      <c r="L501" s="35" t="str">
        <f t="shared" si="75"/>
        <v>Assisted</v>
      </c>
      <c r="M501" s="39" t="str">
        <f t="shared" si="76"/>
        <v>PI.PA.PU.120403.01</v>
      </c>
      <c r="N501" s="39"/>
      <c r="O501" s="39" t="str">
        <f t="shared" si="77"/>
        <v>PH.PA.PU.120403.01</v>
      </c>
      <c r="Q501" s="39" t="str">
        <f t="shared" si="78"/>
        <v>CL.PA.PU.120403.01</v>
      </c>
      <c r="R501" s="39"/>
      <c r="S501" s="39" t="str">
        <f t="shared" si="79"/>
        <v>DR.PA.PU.120403.01</v>
      </c>
      <c r="T501" s="39"/>
      <c r="U501" s="60" t="str">
        <f t="shared" si="56"/>
        <v>IM.PA.PU.120403.01</v>
      </c>
      <c r="V501" s="59"/>
      <c r="W501" s="60" t="str">
        <f t="shared" si="57"/>
        <v>GE.PA.PU.120403.01</v>
      </c>
    </row>
    <row r="502" spans="1:23" s="35" customFormat="1" ht="14" customHeight="1">
      <c r="A502" s="35" t="s">
        <v>2034</v>
      </c>
      <c r="C502" s="38" t="s">
        <v>2128</v>
      </c>
      <c r="E502" s="38" t="s">
        <v>2063</v>
      </c>
      <c r="F502" s="35" t="s">
        <v>1122</v>
      </c>
      <c r="G502" s="35" t="s">
        <v>1125</v>
      </c>
      <c r="H502" s="38" t="s">
        <v>2063</v>
      </c>
      <c r="J502" s="39" t="str">
        <f t="shared" si="74"/>
        <v>PA.PU.120404</v>
      </c>
      <c r="K502" s="38" t="s">
        <v>2212</v>
      </c>
      <c r="L502" s="35" t="str">
        <f t="shared" si="75"/>
        <v>Kussmaul's</v>
      </c>
      <c r="M502" s="39" t="str">
        <f t="shared" si="76"/>
        <v>PI.PA.PU.120404.01</v>
      </c>
      <c r="N502" s="39"/>
      <c r="O502" s="39" t="str">
        <f t="shared" si="77"/>
        <v>PH.PA.PU.120404.01</v>
      </c>
      <c r="Q502" s="39" t="str">
        <f t="shared" si="78"/>
        <v>CL.PA.PU.120404.01</v>
      </c>
      <c r="R502" s="39"/>
      <c r="S502" s="39" t="str">
        <f t="shared" si="79"/>
        <v>DR.PA.PU.120404.01</v>
      </c>
      <c r="T502" s="39"/>
      <c r="U502" s="60" t="str">
        <f t="shared" si="56"/>
        <v>IM.PA.PU.120404.01</v>
      </c>
      <c r="V502" s="59"/>
      <c r="W502" s="60" t="str">
        <f t="shared" si="57"/>
        <v>GE.PA.PU.120404.01</v>
      </c>
    </row>
    <row r="503" spans="1:23" s="35" customFormat="1" ht="14" customHeight="1">
      <c r="A503" s="35" t="s">
        <v>2034</v>
      </c>
      <c r="C503" s="38" t="s">
        <v>2128</v>
      </c>
      <c r="E503" s="38" t="s">
        <v>2063</v>
      </c>
      <c r="F503" s="35" t="s">
        <v>1122</v>
      </c>
      <c r="G503" s="35" t="s">
        <v>1280</v>
      </c>
      <c r="H503" s="38" t="s">
        <v>2065</v>
      </c>
      <c r="J503" s="39" t="str">
        <f t="shared" si="74"/>
        <v>PA.PU.120405</v>
      </c>
      <c r="K503" s="38" t="s">
        <v>2212</v>
      </c>
      <c r="L503" s="35" t="str">
        <f t="shared" si="75"/>
        <v>Regular</v>
      </c>
      <c r="M503" s="39" t="str">
        <f t="shared" si="76"/>
        <v>PI.PA.PU.120405.01</v>
      </c>
      <c r="N503" s="39"/>
      <c r="O503" s="39" t="str">
        <f t="shared" si="77"/>
        <v>PH.PA.PU.120405.01</v>
      </c>
      <c r="Q503" s="39" t="str">
        <f t="shared" si="78"/>
        <v>CL.PA.PU.120405.01</v>
      </c>
      <c r="R503" s="39"/>
      <c r="S503" s="39" t="str">
        <f t="shared" si="79"/>
        <v>DR.PA.PU.120405.01</v>
      </c>
      <c r="T503" s="39"/>
      <c r="U503" s="60" t="str">
        <f t="shared" si="56"/>
        <v>IM.PA.PU.120405.01</v>
      </c>
      <c r="V503" s="59"/>
      <c r="W503" s="60" t="str">
        <f t="shared" si="57"/>
        <v>GE.PA.PU.120405.01</v>
      </c>
    </row>
    <row r="504" spans="1:23" s="35" customFormat="1" ht="14" customHeight="1">
      <c r="A504" s="35" t="s">
        <v>2034</v>
      </c>
      <c r="C504" s="38" t="s">
        <v>2128</v>
      </c>
      <c r="E504" s="38" t="s">
        <v>2063</v>
      </c>
      <c r="F504" s="35" t="s">
        <v>1122</v>
      </c>
      <c r="G504" s="35" t="s">
        <v>1281</v>
      </c>
      <c r="H504" s="38" t="s">
        <v>2222</v>
      </c>
      <c r="J504" s="39" t="str">
        <f t="shared" si="74"/>
        <v>PA.PU.120406</v>
      </c>
      <c r="K504" s="38" t="s">
        <v>2212</v>
      </c>
      <c r="L504" s="35" t="str">
        <f t="shared" si="75"/>
        <v>Cheyne-Stokes</v>
      </c>
      <c r="M504" s="39" t="str">
        <f t="shared" si="76"/>
        <v>PI.PA.PU.120406.01</v>
      </c>
      <c r="N504" s="39"/>
      <c r="O504" s="39" t="str">
        <f t="shared" si="77"/>
        <v>PH.PA.PU.120406.01</v>
      </c>
      <c r="Q504" s="39" t="str">
        <f t="shared" si="78"/>
        <v>CL.PA.PU.120406.01</v>
      </c>
      <c r="R504" s="39"/>
      <c r="S504" s="39" t="str">
        <f t="shared" si="79"/>
        <v>DR.PA.PU.120406.01</v>
      </c>
      <c r="T504" s="39"/>
      <c r="U504" s="60" t="str">
        <f t="shared" si="56"/>
        <v>IM.PA.PU.120406.01</v>
      </c>
      <c r="V504" s="59"/>
      <c r="W504" s="60" t="str">
        <f t="shared" si="57"/>
        <v>GE.PA.PU.120406.01</v>
      </c>
    </row>
    <row r="505" spans="1:23" s="35" customFormat="1" ht="14" customHeight="1">
      <c r="A505" s="35" t="s">
        <v>2034</v>
      </c>
      <c r="C505" s="38" t="s">
        <v>2128</v>
      </c>
      <c r="E505" s="38" t="s">
        <v>2063</v>
      </c>
      <c r="F505" s="35" t="s">
        <v>1122</v>
      </c>
      <c r="G505" s="35" t="s">
        <v>1453</v>
      </c>
      <c r="H505" s="38" t="s">
        <v>2376</v>
      </c>
      <c r="J505" s="39" t="str">
        <f t="shared" si="74"/>
        <v>PA.PU.120407</v>
      </c>
      <c r="K505" s="38" t="s">
        <v>2212</v>
      </c>
      <c r="L505" s="35" t="str">
        <f t="shared" si="75"/>
        <v>Tachypneic</v>
      </c>
      <c r="M505" s="39" t="str">
        <f t="shared" si="76"/>
        <v>PI.PA.PU.120407.01</v>
      </c>
      <c r="N505" s="39"/>
      <c r="O505" s="39" t="str">
        <f t="shared" si="77"/>
        <v>PH.PA.PU.120407.01</v>
      </c>
      <c r="Q505" s="39" t="str">
        <f t="shared" si="78"/>
        <v>CL.PA.PU.120407.01</v>
      </c>
      <c r="R505" s="39"/>
      <c r="S505" s="39" t="str">
        <f t="shared" si="79"/>
        <v>DR.PA.PU.120407.01</v>
      </c>
      <c r="T505" s="39"/>
      <c r="U505" s="60" t="str">
        <f t="shared" si="56"/>
        <v>IM.PA.PU.120407.01</v>
      </c>
      <c r="V505" s="59"/>
      <c r="W505" s="60" t="str">
        <f t="shared" si="57"/>
        <v>GE.PA.PU.120407.01</v>
      </c>
    </row>
    <row r="506" spans="1:23" s="35" customFormat="1" ht="14" customHeight="1">
      <c r="A506" s="35" t="s">
        <v>2034</v>
      </c>
      <c r="C506" s="38" t="s">
        <v>2128</v>
      </c>
      <c r="E506" s="38" t="s">
        <v>2063</v>
      </c>
      <c r="F506" s="35" t="s">
        <v>1122</v>
      </c>
      <c r="G506" s="35" t="s">
        <v>1454</v>
      </c>
      <c r="H506" s="38" t="s">
        <v>2378</v>
      </c>
      <c r="J506" s="39" t="str">
        <f t="shared" si="74"/>
        <v>PA.PU.120408</v>
      </c>
      <c r="K506" s="38" t="s">
        <v>2212</v>
      </c>
      <c r="L506" s="35" t="str">
        <f t="shared" si="75"/>
        <v>Slow</v>
      </c>
      <c r="M506" s="39" t="str">
        <f t="shared" si="76"/>
        <v>PI.PA.PU.120408.01</v>
      </c>
      <c r="N506" s="39"/>
      <c r="O506" s="39" t="str">
        <f t="shared" si="77"/>
        <v>PH.PA.PU.120408.01</v>
      </c>
      <c r="Q506" s="39" t="str">
        <f t="shared" si="78"/>
        <v>CL.PA.PU.120408.01</v>
      </c>
      <c r="R506" s="39"/>
      <c r="S506" s="39" t="str">
        <f t="shared" si="79"/>
        <v>DR.PA.PU.120408.01</v>
      </c>
      <c r="T506" s="39"/>
      <c r="U506" s="60" t="str">
        <f t="shared" si="56"/>
        <v>IM.PA.PU.120408.01</v>
      </c>
      <c r="V506" s="59"/>
      <c r="W506" s="60" t="str">
        <f t="shared" si="57"/>
        <v>GE.PA.PU.120408.01</v>
      </c>
    </row>
    <row r="507" spans="1:23" s="35" customFormat="1" ht="14" customHeight="1">
      <c r="A507" s="35" t="s">
        <v>2034</v>
      </c>
      <c r="C507" s="38" t="s">
        <v>2128</v>
      </c>
      <c r="E507" s="38" t="s">
        <v>2063</v>
      </c>
      <c r="F507" s="35" t="s">
        <v>1122</v>
      </c>
      <c r="G507" s="35" t="s">
        <v>1455</v>
      </c>
      <c r="H507" s="38" t="s">
        <v>2380</v>
      </c>
      <c r="J507" s="39" t="str">
        <f t="shared" si="74"/>
        <v>PA.PU.120409</v>
      </c>
      <c r="K507" s="38" t="s">
        <v>2212</v>
      </c>
      <c r="L507" s="35" t="str">
        <f t="shared" si="75"/>
        <v>Apnea</v>
      </c>
      <c r="M507" s="39" t="str">
        <f t="shared" si="76"/>
        <v>PI.PA.PU.120409.01</v>
      </c>
      <c r="N507" s="39"/>
      <c r="O507" s="39" t="str">
        <f t="shared" si="77"/>
        <v>PH.PA.PU.120409.01</v>
      </c>
      <c r="Q507" s="39" t="str">
        <f t="shared" si="78"/>
        <v>CL.PA.PU.120409.01</v>
      </c>
      <c r="R507" s="39"/>
      <c r="S507" s="39" t="str">
        <f t="shared" si="79"/>
        <v>DR.PA.PU.120409.01</v>
      </c>
      <c r="T507" s="39"/>
      <c r="U507" s="60" t="str">
        <f t="shared" si="56"/>
        <v>IM.PA.PU.120409.01</v>
      </c>
      <c r="V507" s="59"/>
      <c r="W507" s="60" t="str">
        <f t="shared" si="57"/>
        <v>GE.PA.PU.120409.01</v>
      </c>
    </row>
    <row r="508" spans="1:23" s="35" customFormat="1" ht="14" customHeight="1">
      <c r="A508" s="35" t="s">
        <v>2034</v>
      </c>
      <c r="C508" s="38" t="s">
        <v>2128</v>
      </c>
      <c r="E508" s="38" t="s">
        <v>2063</v>
      </c>
      <c r="F508" s="35" t="s">
        <v>1122</v>
      </c>
      <c r="G508" s="35" t="s">
        <v>772</v>
      </c>
      <c r="H508" s="38" t="s">
        <v>2124</v>
      </c>
      <c r="J508" s="39" t="str">
        <f t="shared" si="74"/>
        <v>PA.PU.120410</v>
      </c>
      <c r="K508" s="38" t="s">
        <v>2212</v>
      </c>
      <c r="L508" s="35" t="str">
        <f t="shared" si="75"/>
        <v>Shallow</v>
      </c>
      <c r="M508" s="39" t="str">
        <f t="shared" si="76"/>
        <v>PI.PA.PU.120410.01</v>
      </c>
      <c r="N508" s="39"/>
      <c r="O508" s="39" t="str">
        <f t="shared" si="77"/>
        <v>PH.PA.PU.120410.01</v>
      </c>
      <c r="Q508" s="39" t="str">
        <f t="shared" si="78"/>
        <v>CL.PA.PU.120410.01</v>
      </c>
      <c r="R508" s="39"/>
      <c r="S508" s="39" t="str">
        <f t="shared" si="79"/>
        <v>DR.PA.PU.120410.01</v>
      </c>
      <c r="T508" s="39"/>
      <c r="U508" s="60" t="str">
        <f t="shared" si="56"/>
        <v>IM.PA.PU.120410.01</v>
      </c>
      <c r="V508" s="59"/>
      <c r="W508" s="60" t="str">
        <f t="shared" si="57"/>
        <v>GE.PA.PU.120410.01</v>
      </c>
    </row>
    <row r="509" spans="1:23" s="35" customFormat="1" ht="14" customHeight="1">
      <c r="A509" s="35" t="s">
        <v>2034</v>
      </c>
      <c r="C509" s="38" t="s">
        <v>2128</v>
      </c>
      <c r="D509" s="35" t="s">
        <v>1456</v>
      </c>
      <c r="E509" s="38" t="s">
        <v>2065</v>
      </c>
      <c r="F509" s="35" t="s">
        <v>1457</v>
      </c>
      <c r="G509" s="35" t="s">
        <v>1458</v>
      </c>
      <c r="H509" s="38" t="s">
        <v>2212</v>
      </c>
      <c r="J509" s="39" t="str">
        <f t="shared" si="74"/>
        <v>PA.PU.120501</v>
      </c>
      <c r="K509" s="38" t="s">
        <v>2212</v>
      </c>
      <c r="L509" s="35" t="str">
        <f t="shared" si="75"/>
        <v>Clubbing</v>
      </c>
      <c r="M509" s="39" t="str">
        <f t="shared" si="76"/>
        <v>PI.PA.PU.120501.01</v>
      </c>
      <c r="N509" s="39"/>
      <c r="O509" s="39" t="str">
        <f t="shared" si="77"/>
        <v>PH.PA.PU.120501.01</v>
      </c>
      <c r="Q509" s="39" t="str">
        <f t="shared" si="78"/>
        <v>CL.PA.PU.120501.01</v>
      </c>
      <c r="R509" s="39"/>
      <c r="S509" s="39" t="str">
        <f t="shared" si="79"/>
        <v>DR.PA.PU.120501.01</v>
      </c>
      <c r="T509" s="39"/>
      <c r="U509" s="60" t="str">
        <f t="shared" si="56"/>
        <v>IM.PA.PU.120501.01</v>
      </c>
      <c r="V509" s="59"/>
      <c r="W509" s="60" t="str">
        <f t="shared" si="57"/>
        <v>GE.PA.PU.120501.01</v>
      </c>
    </row>
    <row r="510" spans="1:23" s="35" customFormat="1" ht="14" customHeight="1">
      <c r="A510" s="35" t="s">
        <v>2034</v>
      </c>
      <c r="C510" s="38" t="s">
        <v>2128</v>
      </c>
      <c r="E510" s="38" t="s">
        <v>2065</v>
      </c>
      <c r="F510" s="35" t="s">
        <v>1457</v>
      </c>
      <c r="G510" s="35" t="s">
        <v>811</v>
      </c>
      <c r="H510" s="38" t="s">
        <v>2217</v>
      </c>
      <c r="J510" s="39" t="str">
        <f t="shared" si="74"/>
        <v>PA.PU.120502</v>
      </c>
      <c r="K510" s="38" t="s">
        <v>2212</v>
      </c>
      <c r="L510" s="35" t="str">
        <f t="shared" si="75"/>
        <v>Central cyanosis</v>
      </c>
      <c r="M510" s="39" t="str">
        <f t="shared" si="76"/>
        <v>PI.PA.PU.120502.01</v>
      </c>
      <c r="N510" s="39"/>
      <c r="O510" s="39" t="str">
        <f t="shared" si="77"/>
        <v>PH.PA.PU.120502.01</v>
      </c>
      <c r="Q510" s="39" t="str">
        <f t="shared" si="78"/>
        <v>CL.PA.PU.120502.01</v>
      </c>
      <c r="R510" s="39"/>
      <c r="S510" s="39" t="str">
        <f t="shared" si="79"/>
        <v>DR.PA.PU.120502.01</v>
      </c>
      <c r="T510" s="39"/>
      <c r="U510" s="60" t="str">
        <f t="shared" si="56"/>
        <v>IM.PA.PU.120502.01</v>
      </c>
      <c r="V510" s="59"/>
      <c r="W510" s="60" t="str">
        <f t="shared" si="57"/>
        <v>GE.PA.PU.120502.01</v>
      </c>
    </row>
    <row r="511" spans="1:23" s="35" customFormat="1" ht="14" customHeight="1">
      <c r="A511" s="35" t="s">
        <v>2034</v>
      </c>
      <c r="C511" s="38" t="s">
        <v>2128</v>
      </c>
      <c r="E511" s="38" t="s">
        <v>2065</v>
      </c>
      <c r="F511" s="35" t="s">
        <v>1457</v>
      </c>
      <c r="G511" s="35" t="s">
        <v>812</v>
      </c>
      <c r="H511" s="38" t="s">
        <v>2219</v>
      </c>
      <c r="J511" s="39" t="str">
        <f t="shared" si="74"/>
        <v>PA.PU.120503</v>
      </c>
      <c r="K511" s="38" t="s">
        <v>2212</v>
      </c>
      <c r="L511" s="35" t="str">
        <f t="shared" si="75"/>
        <v>Peripheral cyanosis</v>
      </c>
      <c r="M511" s="39" t="str">
        <f t="shared" si="76"/>
        <v>PI.PA.PU.120503.01</v>
      </c>
      <c r="N511" s="39"/>
      <c r="O511" s="39" t="str">
        <f t="shared" si="77"/>
        <v>PH.PA.PU.120503.01</v>
      </c>
      <c r="Q511" s="39" t="str">
        <f t="shared" si="78"/>
        <v>CL.PA.PU.120503.01</v>
      </c>
      <c r="R511" s="39"/>
      <c r="S511" s="39" t="str">
        <f t="shared" si="79"/>
        <v>DR.PA.PU.120503.01</v>
      </c>
      <c r="T511" s="39"/>
      <c r="U511" s="60" t="str">
        <f t="shared" si="56"/>
        <v>IM.PA.PU.120503.01</v>
      </c>
      <c r="V511" s="59"/>
      <c r="W511" s="60" t="str">
        <f t="shared" si="57"/>
        <v>GE.PA.PU.120503.01</v>
      </c>
    </row>
    <row r="512" spans="1:23" s="35" customFormat="1" ht="14" customHeight="1">
      <c r="A512" s="35" t="s">
        <v>2034</v>
      </c>
      <c r="C512" s="38" t="s">
        <v>2128</v>
      </c>
      <c r="E512" s="38" t="s">
        <v>2065</v>
      </c>
      <c r="F512" s="35" t="s">
        <v>1457</v>
      </c>
      <c r="G512" s="35" t="s">
        <v>1286</v>
      </c>
      <c r="H512" s="38" t="s">
        <v>2063</v>
      </c>
      <c r="J512" s="39" t="str">
        <f t="shared" si="74"/>
        <v>PA.PU.120504</v>
      </c>
      <c r="K512" s="38" t="s">
        <v>2212</v>
      </c>
      <c r="L512" s="35" t="str">
        <f t="shared" si="75"/>
        <v>Tactile Fremitus</v>
      </c>
      <c r="M512" s="39" t="str">
        <f t="shared" si="76"/>
        <v>PI.PA.PU.120504.01</v>
      </c>
      <c r="N512" s="39"/>
      <c r="O512" s="39" t="str">
        <f t="shared" si="77"/>
        <v>PH.PA.PU.120504.01</v>
      </c>
      <c r="Q512" s="39" t="str">
        <f t="shared" si="78"/>
        <v>CL.PA.PU.120504.01</v>
      </c>
      <c r="R512" s="39"/>
      <c r="S512" s="39" t="str">
        <f t="shared" si="79"/>
        <v>DR.PA.PU.120504.01</v>
      </c>
      <c r="T512" s="39"/>
      <c r="U512" s="60" t="str">
        <f t="shared" si="56"/>
        <v>IM.PA.PU.120504.01</v>
      </c>
      <c r="V512" s="59"/>
      <c r="W512" s="60" t="str">
        <f t="shared" si="57"/>
        <v>GE.PA.PU.120504.01</v>
      </c>
    </row>
    <row r="513" spans="1:23" s="35" customFormat="1" ht="14" customHeight="1">
      <c r="A513" s="35" t="s">
        <v>2034</v>
      </c>
      <c r="C513" s="38" t="s">
        <v>2128</v>
      </c>
      <c r="E513" s="38" t="s">
        <v>2065</v>
      </c>
      <c r="F513" s="35" t="s">
        <v>1457</v>
      </c>
      <c r="G513" s="35" t="s">
        <v>972</v>
      </c>
      <c r="H513" s="38" t="s">
        <v>2065</v>
      </c>
      <c r="J513" s="39" t="str">
        <f t="shared" si="74"/>
        <v>PA.PU.120505</v>
      </c>
      <c r="K513" s="38" t="s">
        <v>2212</v>
      </c>
      <c r="L513" s="35" t="str">
        <f t="shared" si="75"/>
        <v>Other, specify:</v>
      </c>
      <c r="M513" s="39" t="str">
        <f t="shared" si="76"/>
        <v>PI.PA.PU.120505.01</v>
      </c>
      <c r="N513" s="39"/>
      <c r="O513" s="39" t="str">
        <f t="shared" si="77"/>
        <v>PH.PA.PU.120505.01</v>
      </c>
      <c r="Q513" s="39" t="str">
        <f t="shared" si="78"/>
        <v>CL.PA.PU.120505.01</v>
      </c>
      <c r="R513" s="39"/>
      <c r="S513" s="39" t="str">
        <f t="shared" si="79"/>
        <v>DR.PA.PU.120505.01</v>
      </c>
      <c r="T513" s="39"/>
      <c r="U513" s="60" t="str">
        <f t="shared" si="56"/>
        <v>IM.PA.PU.120505.01</v>
      </c>
      <c r="V513" s="59"/>
      <c r="W513" s="60" t="str">
        <f t="shared" si="57"/>
        <v>GE.PA.PU.120505.01</v>
      </c>
    </row>
    <row r="514" spans="1:23" s="35" customFormat="1" ht="14" customHeight="1">
      <c r="A514" s="35" t="s">
        <v>2034</v>
      </c>
      <c r="B514" s="35" t="s">
        <v>1287</v>
      </c>
      <c r="C514" s="38" t="s">
        <v>2130</v>
      </c>
      <c r="D514" s="35" t="s">
        <v>1288</v>
      </c>
      <c r="E514" s="38" t="s">
        <v>2212</v>
      </c>
      <c r="F514" s="35" t="s">
        <v>1289</v>
      </c>
      <c r="G514" s="35" t="s">
        <v>2117</v>
      </c>
      <c r="H514" s="38" t="s">
        <v>2212</v>
      </c>
      <c r="J514" s="39" t="str">
        <f t="shared" si="74"/>
        <v>PA.PU.130101</v>
      </c>
      <c r="K514" s="38" t="s">
        <v>2212</v>
      </c>
      <c r="L514" s="35" t="str">
        <f t="shared" si="75"/>
        <v>None</v>
      </c>
      <c r="M514" s="39" t="str">
        <f t="shared" si="76"/>
        <v>PI.PA.PU.130101.01</v>
      </c>
      <c r="N514" s="39"/>
      <c r="O514" s="39" t="str">
        <f t="shared" si="77"/>
        <v>PH.PA.PU.130101.01</v>
      </c>
      <c r="Q514" s="39" t="str">
        <f t="shared" si="78"/>
        <v>CL.PA.PU.130101.01</v>
      </c>
      <c r="R514" s="39"/>
      <c r="S514" s="39" t="str">
        <f t="shared" si="79"/>
        <v>DR.PA.PU.130101.01</v>
      </c>
      <c r="T514" s="39"/>
      <c r="U514" s="60" t="str">
        <f t="shared" si="56"/>
        <v>IM.PA.PU.130101.01</v>
      </c>
      <c r="V514" s="59"/>
      <c r="W514" s="60" t="str">
        <f t="shared" si="57"/>
        <v>GE.PA.PU.130101.01</v>
      </c>
    </row>
    <row r="515" spans="1:23" s="35" customFormat="1" ht="14" customHeight="1">
      <c r="A515" s="35" t="s">
        <v>2034</v>
      </c>
      <c r="C515" s="38" t="s">
        <v>2130</v>
      </c>
      <c r="E515" s="38" t="s">
        <v>2212</v>
      </c>
      <c r="F515" s="35" t="s">
        <v>1289</v>
      </c>
      <c r="G515" s="35" t="s">
        <v>2551</v>
      </c>
      <c r="H515" s="38" t="s">
        <v>2217</v>
      </c>
      <c r="J515" s="39" t="str">
        <f t="shared" si="74"/>
        <v>PA.PU.130102</v>
      </c>
      <c r="K515" s="38" t="s">
        <v>2212</v>
      </c>
      <c r="L515" s="35" t="str">
        <f t="shared" si="75"/>
        <v>Scant</v>
      </c>
      <c r="M515" s="39" t="str">
        <f t="shared" si="76"/>
        <v>PI.PA.PU.130102.01</v>
      </c>
      <c r="N515" s="39"/>
      <c r="O515" s="39" t="str">
        <f t="shared" si="77"/>
        <v>PH.PA.PU.130102.01</v>
      </c>
      <c r="Q515" s="39" t="str">
        <f t="shared" si="78"/>
        <v>CL.PA.PU.130102.01</v>
      </c>
      <c r="R515" s="39"/>
      <c r="S515" s="39" t="str">
        <f t="shared" si="79"/>
        <v>DR.PA.PU.130102.01</v>
      </c>
      <c r="T515" s="39"/>
      <c r="U515" s="60" t="str">
        <f t="shared" si="56"/>
        <v>IM.PA.PU.130102.01</v>
      </c>
      <c r="V515" s="59"/>
      <c r="W515" s="60" t="str">
        <f t="shared" si="57"/>
        <v>GE.PA.PU.130102.01</v>
      </c>
    </row>
    <row r="516" spans="1:23" s="35" customFormat="1" ht="14" customHeight="1">
      <c r="A516" s="35" t="s">
        <v>2034</v>
      </c>
      <c r="C516" s="38" t="s">
        <v>2130</v>
      </c>
      <c r="E516" s="38" t="s">
        <v>2212</v>
      </c>
      <c r="F516" s="35" t="s">
        <v>1289</v>
      </c>
      <c r="G516" s="35" t="s">
        <v>2549</v>
      </c>
      <c r="H516" s="38" t="s">
        <v>2219</v>
      </c>
      <c r="J516" s="39" t="str">
        <f t="shared" si="74"/>
        <v>PA.PU.130103</v>
      </c>
      <c r="K516" s="38" t="s">
        <v>2212</v>
      </c>
      <c r="L516" s="35" t="str">
        <f t="shared" si="75"/>
        <v>Moderate</v>
      </c>
      <c r="M516" s="39" t="str">
        <f t="shared" si="76"/>
        <v>PI.PA.PU.130103.01</v>
      </c>
      <c r="N516" s="39"/>
      <c r="O516" s="39" t="str">
        <f t="shared" si="77"/>
        <v>PH.PA.PU.130103.01</v>
      </c>
      <c r="Q516" s="39" t="str">
        <f t="shared" si="78"/>
        <v>CL.PA.PU.130103.01</v>
      </c>
      <c r="R516" s="39"/>
      <c r="S516" s="39" t="str">
        <f t="shared" si="79"/>
        <v>DR.PA.PU.130103.01</v>
      </c>
      <c r="T516" s="39"/>
      <c r="U516" s="60" t="str">
        <f t="shared" si="56"/>
        <v>IM.PA.PU.130103.01</v>
      </c>
      <c r="V516" s="59"/>
      <c r="W516" s="60" t="str">
        <f t="shared" si="57"/>
        <v>GE.PA.PU.130103.01</v>
      </c>
    </row>
    <row r="517" spans="1:23" s="35" customFormat="1" ht="14" customHeight="1">
      <c r="A517" s="35" t="s">
        <v>2034</v>
      </c>
      <c r="C517" s="38" t="s">
        <v>2130</v>
      </c>
      <c r="E517" s="38" t="s">
        <v>2212</v>
      </c>
      <c r="F517" s="35" t="s">
        <v>1289</v>
      </c>
      <c r="G517" s="35" t="s">
        <v>2545</v>
      </c>
      <c r="H517" s="38" t="s">
        <v>2063</v>
      </c>
      <c r="J517" s="39" t="str">
        <f t="shared" si="74"/>
        <v>PA.PU.130104</v>
      </c>
      <c r="K517" s="38" t="s">
        <v>2212</v>
      </c>
      <c r="L517" s="35" t="str">
        <f t="shared" si="75"/>
        <v>Copious</v>
      </c>
      <c r="M517" s="39" t="str">
        <f t="shared" si="76"/>
        <v>PI.PA.PU.130104.01</v>
      </c>
      <c r="N517" s="39"/>
      <c r="O517" s="39" t="str">
        <f t="shared" si="77"/>
        <v>PH.PA.PU.130104.01</v>
      </c>
      <c r="Q517" s="39" t="str">
        <f t="shared" si="78"/>
        <v>CL.PA.PU.130104.01</v>
      </c>
      <c r="R517" s="39"/>
      <c r="S517" s="39" t="str">
        <f t="shared" si="79"/>
        <v>DR.PA.PU.130104.01</v>
      </c>
      <c r="T517" s="39"/>
      <c r="U517" s="60" t="str">
        <f t="shared" si="56"/>
        <v>IM.PA.PU.130104.01</v>
      </c>
      <c r="V517" s="59"/>
      <c r="W517" s="60" t="str">
        <f t="shared" si="57"/>
        <v>GE.PA.PU.130104.01</v>
      </c>
    </row>
    <row r="518" spans="1:23" s="35" customFormat="1" ht="14" customHeight="1">
      <c r="A518" s="35" t="s">
        <v>2034</v>
      </c>
      <c r="C518" s="38" t="s">
        <v>2130</v>
      </c>
      <c r="E518" s="38" t="s">
        <v>2212</v>
      </c>
      <c r="F518" s="35" t="s">
        <v>1289</v>
      </c>
      <c r="G518" s="35" t="s">
        <v>1290</v>
      </c>
      <c r="H518" s="38" t="s">
        <v>2065</v>
      </c>
      <c r="J518" s="39" t="str">
        <f t="shared" si="74"/>
        <v>PA.PU.130105</v>
      </c>
      <c r="K518" s="38" t="s">
        <v>2212</v>
      </c>
      <c r="L518" s="35" t="str">
        <f t="shared" si="75"/>
        <v>Swallowed</v>
      </c>
      <c r="M518" s="39" t="str">
        <f t="shared" si="76"/>
        <v>PI.PA.PU.130105.01</v>
      </c>
      <c r="N518" s="39"/>
      <c r="O518" s="39" t="str">
        <f t="shared" si="77"/>
        <v>PH.PA.PU.130105.01</v>
      </c>
      <c r="Q518" s="39" t="str">
        <f t="shared" si="78"/>
        <v>CL.PA.PU.130105.01</v>
      </c>
      <c r="R518" s="39"/>
      <c r="S518" s="39" t="str">
        <f t="shared" si="79"/>
        <v>DR.PA.PU.130105.01</v>
      </c>
      <c r="T518" s="39"/>
      <c r="U518" s="60" t="str">
        <f t="shared" si="56"/>
        <v>IM.PA.PU.130105.01</v>
      </c>
      <c r="V518" s="59"/>
      <c r="W518" s="60" t="str">
        <f t="shared" si="57"/>
        <v>GE.PA.PU.130105.01</v>
      </c>
    </row>
    <row r="519" spans="1:23" s="35" customFormat="1" ht="14" customHeight="1">
      <c r="A519" s="35" t="s">
        <v>2034</v>
      </c>
      <c r="C519" s="38" t="s">
        <v>2130</v>
      </c>
      <c r="D519" s="35" t="s">
        <v>1497</v>
      </c>
      <c r="E519" s="38" t="s">
        <v>2217</v>
      </c>
      <c r="F519" s="35" t="s">
        <v>1291</v>
      </c>
      <c r="G519" s="35" t="s">
        <v>1292</v>
      </c>
      <c r="H519" s="38" t="s">
        <v>2212</v>
      </c>
      <c r="J519" s="39" t="str">
        <f t="shared" si="74"/>
        <v>PA.PU.130201</v>
      </c>
      <c r="K519" s="38" t="s">
        <v>2212</v>
      </c>
      <c r="L519" s="35" t="str">
        <f t="shared" si="75"/>
        <v>Bright Red</v>
      </c>
      <c r="M519" s="39" t="str">
        <f t="shared" si="76"/>
        <v>PI.PA.PU.130201.01</v>
      </c>
      <c r="N519" s="39"/>
      <c r="O519" s="39" t="str">
        <f t="shared" si="77"/>
        <v>PH.PA.PU.130201.01</v>
      </c>
      <c r="Q519" s="39" t="str">
        <f t="shared" si="78"/>
        <v>CL.PA.PU.130201.01</v>
      </c>
      <c r="R519" s="39"/>
      <c r="S519" s="39" t="str">
        <f t="shared" si="79"/>
        <v>DR.PA.PU.130201.01</v>
      </c>
      <c r="T519" s="39"/>
      <c r="U519" s="60" t="str">
        <f t="shared" si="56"/>
        <v>IM.PA.PU.130201.01</v>
      </c>
      <c r="V519" s="59"/>
      <c r="W519" s="60" t="str">
        <f t="shared" si="57"/>
        <v>GE.PA.PU.130201.01</v>
      </c>
    </row>
    <row r="520" spans="1:23" s="35" customFormat="1" ht="14" customHeight="1">
      <c r="A520" s="35" t="s">
        <v>2034</v>
      </c>
      <c r="C520" s="38" t="s">
        <v>2130</v>
      </c>
      <c r="E520" s="38" t="s">
        <v>2217</v>
      </c>
      <c r="F520" s="35" t="s">
        <v>1291</v>
      </c>
      <c r="G520" s="35" t="s">
        <v>2396</v>
      </c>
      <c r="H520" s="38" t="s">
        <v>2217</v>
      </c>
      <c r="J520" s="39" t="str">
        <f t="shared" si="74"/>
        <v>PA.PU.130202</v>
      </c>
      <c r="K520" s="38" t="s">
        <v>2212</v>
      </c>
      <c r="L520" s="35" t="str">
        <f t="shared" si="75"/>
        <v>Brown</v>
      </c>
      <c r="M520" s="39" t="str">
        <f t="shared" si="76"/>
        <v>PI.PA.PU.130202.01</v>
      </c>
      <c r="N520" s="39"/>
      <c r="O520" s="39" t="str">
        <f t="shared" si="77"/>
        <v>PH.PA.PU.130202.01</v>
      </c>
      <c r="Q520" s="39" t="str">
        <f t="shared" si="78"/>
        <v>CL.PA.PU.130202.01</v>
      </c>
      <c r="R520" s="39"/>
      <c r="S520" s="39" t="str">
        <f t="shared" si="79"/>
        <v>DR.PA.PU.130202.01</v>
      </c>
      <c r="T520" s="39"/>
      <c r="U520" s="60" t="str">
        <f t="shared" si="56"/>
        <v>IM.PA.PU.130202.01</v>
      </c>
      <c r="V520" s="59"/>
      <c r="W520" s="60" t="str">
        <f t="shared" si="57"/>
        <v>GE.PA.PU.130202.01</v>
      </c>
    </row>
    <row r="521" spans="1:23" s="35" customFormat="1" ht="14" customHeight="1">
      <c r="A521" s="35" t="s">
        <v>2034</v>
      </c>
      <c r="C521" s="38" t="s">
        <v>2130</v>
      </c>
      <c r="E521" s="38" t="s">
        <v>2217</v>
      </c>
      <c r="F521" s="35" t="s">
        <v>1291</v>
      </c>
      <c r="G521" s="35" t="s">
        <v>1324</v>
      </c>
      <c r="H521" s="38" t="s">
        <v>2219</v>
      </c>
      <c r="J521" s="39" t="str">
        <f t="shared" si="74"/>
        <v>PA.PU.130203</v>
      </c>
      <c r="K521" s="38" t="s">
        <v>2212</v>
      </c>
      <c r="L521" s="35" t="str">
        <f t="shared" si="75"/>
        <v>Clear</v>
      </c>
      <c r="M521" s="39" t="str">
        <f t="shared" si="76"/>
        <v>PI.PA.PU.130203.01</v>
      </c>
      <c r="N521" s="39"/>
      <c r="O521" s="39" t="str">
        <f t="shared" si="77"/>
        <v>PH.PA.PU.130203.01</v>
      </c>
      <c r="Q521" s="39" t="str">
        <f t="shared" si="78"/>
        <v>CL.PA.PU.130203.01</v>
      </c>
      <c r="R521" s="39"/>
      <c r="S521" s="39" t="str">
        <f t="shared" si="79"/>
        <v>DR.PA.PU.130203.01</v>
      </c>
      <c r="T521" s="39"/>
      <c r="U521" s="60" t="str">
        <f t="shared" si="56"/>
        <v>IM.PA.PU.130203.01</v>
      </c>
      <c r="V521" s="59"/>
      <c r="W521" s="60" t="str">
        <f t="shared" si="57"/>
        <v>GE.PA.PU.130203.01</v>
      </c>
    </row>
    <row r="522" spans="1:23" s="35" customFormat="1" ht="14" customHeight="1">
      <c r="A522" s="35" t="s">
        <v>2034</v>
      </c>
      <c r="C522" s="38" t="s">
        <v>2130</v>
      </c>
      <c r="E522" s="38" t="s">
        <v>2217</v>
      </c>
      <c r="F522" s="35" t="s">
        <v>1291</v>
      </c>
      <c r="G522" s="35" t="s">
        <v>2547</v>
      </c>
      <c r="H522" s="38" t="s">
        <v>2063</v>
      </c>
      <c r="J522" s="39" t="str">
        <f t="shared" si="74"/>
        <v>PA.PU.130204</v>
      </c>
      <c r="K522" s="38" t="s">
        <v>2212</v>
      </c>
      <c r="L522" s="35" t="str">
        <f t="shared" si="75"/>
        <v>Green</v>
      </c>
      <c r="M522" s="39" t="str">
        <f t="shared" si="76"/>
        <v>PI.PA.PU.130204.01</v>
      </c>
      <c r="N522" s="39"/>
      <c r="O522" s="39" t="str">
        <f t="shared" si="77"/>
        <v>PH.PA.PU.130204.01</v>
      </c>
      <c r="Q522" s="39" t="str">
        <f t="shared" si="78"/>
        <v>CL.PA.PU.130204.01</v>
      </c>
      <c r="R522" s="39"/>
      <c r="S522" s="39" t="str">
        <f t="shared" si="79"/>
        <v>DR.PA.PU.130204.01</v>
      </c>
      <c r="T522" s="39"/>
      <c r="U522" s="60" t="str">
        <f t="shared" si="56"/>
        <v>IM.PA.PU.130204.01</v>
      </c>
      <c r="V522" s="59"/>
      <c r="W522" s="60" t="str">
        <f t="shared" si="57"/>
        <v>GE.PA.PU.130204.01</v>
      </c>
    </row>
    <row r="523" spans="1:23" s="35" customFormat="1" ht="14" customHeight="1">
      <c r="A523" s="35" t="s">
        <v>2034</v>
      </c>
      <c r="C523" s="38" t="s">
        <v>2130</v>
      </c>
      <c r="E523" s="38" t="s">
        <v>2217</v>
      </c>
      <c r="F523" s="35" t="s">
        <v>1291</v>
      </c>
      <c r="G523" s="35" t="s">
        <v>1814</v>
      </c>
      <c r="H523" s="38" t="s">
        <v>2065</v>
      </c>
      <c r="J523" s="39" t="str">
        <f t="shared" si="74"/>
        <v>PA.PU.130205</v>
      </c>
      <c r="K523" s="38" t="s">
        <v>2212</v>
      </c>
      <c r="L523" s="35" t="str">
        <f t="shared" si="75"/>
        <v>Pink</v>
      </c>
      <c r="M523" s="39" t="str">
        <f t="shared" si="76"/>
        <v>PI.PA.PU.130205.01</v>
      </c>
      <c r="N523" s="39"/>
      <c r="O523" s="39" t="str">
        <f t="shared" si="77"/>
        <v>PH.PA.PU.130205.01</v>
      </c>
      <c r="Q523" s="39" t="str">
        <f t="shared" si="78"/>
        <v>CL.PA.PU.130205.01</v>
      </c>
      <c r="R523" s="39"/>
      <c r="S523" s="39" t="str">
        <f t="shared" si="79"/>
        <v>DR.PA.PU.130205.01</v>
      </c>
      <c r="T523" s="39"/>
      <c r="U523" s="60" t="str">
        <f t="shared" si="56"/>
        <v>IM.PA.PU.130205.01</v>
      </c>
      <c r="V523" s="59"/>
      <c r="W523" s="60" t="str">
        <f t="shared" si="57"/>
        <v>GE.PA.PU.130205.01</v>
      </c>
    </row>
    <row r="524" spans="1:23" s="35" customFormat="1" ht="14" customHeight="1">
      <c r="A524" s="35" t="s">
        <v>2034</v>
      </c>
      <c r="C524" s="38" t="s">
        <v>2130</v>
      </c>
      <c r="E524" s="38" t="s">
        <v>2217</v>
      </c>
      <c r="F524" s="35" t="s">
        <v>1291</v>
      </c>
      <c r="G524" s="35" t="s">
        <v>815</v>
      </c>
      <c r="H524" s="38" t="s">
        <v>2222</v>
      </c>
      <c r="J524" s="39" t="str">
        <f t="shared" si="74"/>
        <v>PA.PU.130206</v>
      </c>
      <c r="K524" s="38" t="s">
        <v>2212</v>
      </c>
      <c r="L524" s="35" t="str">
        <f t="shared" si="75"/>
        <v>Blood tinged</v>
      </c>
      <c r="M524" s="39" t="str">
        <f t="shared" si="76"/>
        <v>PI.PA.PU.130206.01</v>
      </c>
      <c r="N524" s="39"/>
      <c r="O524" s="39" t="str">
        <f t="shared" si="77"/>
        <v>PH.PA.PU.130206.01</v>
      </c>
      <c r="Q524" s="39" t="str">
        <f t="shared" si="78"/>
        <v>CL.PA.PU.130206.01</v>
      </c>
      <c r="R524" s="39"/>
      <c r="S524" s="39" t="str">
        <f t="shared" si="79"/>
        <v>DR.PA.PU.130206.01</v>
      </c>
      <c r="T524" s="39"/>
      <c r="U524" s="60" t="str">
        <f t="shared" ref="U524:U587" si="80">CONCATENATE("IM.",J524, ".",K524)</f>
        <v>IM.PA.PU.130206.01</v>
      </c>
      <c r="V524" s="59"/>
      <c r="W524" s="60" t="str">
        <f t="shared" ref="W524:W587" si="81">CONCATENATE("GE.",J524, ".",K524)</f>
        <v>GE.PA.PU.130206.01</v>
      </c>
    </row>
    <row r="525" spans="1:23" s="35" customFormat="1" ht="14" customHeight="1">
      <c r="A525" s="35" t="s">
        <v>2034</v>
      </c>
      <c r="C525" s="38" t="s">
        <v>2130</v>
      </c>
      <c r="E525" s="38" t="s">
        <v>2217</v>
      </c>
      <c r="F525" s="35" t="s">
        <v>1291</v>
      </c>
      <c r="G525" s="35" t="s">
        <v>1293</v>
      </c>
      <c r="H525" s="38" t="s">
        <v>2376</v>
      </c>
      <c r="J525" s="39" t="str">
        <f t="shared" si="74"/>
        <v>PA.PU.130207</v>
      </c>
      <c r="K525" s="38" t="s">
        <v>2212</v>
      </c>
      <c r="L525" s="35" t="str">
        <f t="shared" si="75"/>
        <v>Dark Red</v>
      </c>
      <c r="M525" s="39" t="str">
        <f t="shared" si="76"/>
        <v>PI.PA.PU.130207.01</v>
      </c>
      <c r="N525" s="39"/>
      <c r="O525" s="39" t="str">
        <f t="shared" si="77"/>
        <v>PH.PA.PU.130207.01</v>
      </c>
      <c r="Q525" s="39" t="str">
        <f t="shared" si="78"/>
        <v>CL.PA.PU.130207.01</v>
      </c>
      <c r="R525" s="39"/>
      <c r="S525" s="39" t="str">
        <f t="shared" si="79"/>
        <v>DR.PA.PU.130207.01</v>
      </c>
      <c r="T525" s="39"/>
      <c r="U525" s="60" t="str">
        <f t="shared" si="80"/>
        <v>IM.PA.PU.130207.01</v>
      </c>
      <c r="V525" s="59"/>
      <c r="W525" s="60" t="str">
        <f t="shared" si="81"/>
        <v>GE.PA.PU.130207.01</v>
      </c>
    </row>
    <row r="526" spans="1:23" s="35" customFormat="1" ht="14" customHeight="1">
      <c r="A526" s="35" t="s">
        <v>2034</v>
      </c>
      <c r="C526" s="38" t="s">
        <v>2130</v>
      </c>
      <c r="E526" s="38" t="s">
        <v>2217</v>
      </c>
      <c r="F526" s="35" t="s">
        <v>1291</v>
      </c>
      <c r="G526" s="35" t="s">
        <v>2552</v>
      </c>
      <c r="H526" s="38" t="s">
        <v>2378</v>
      </c>
      <c r="J526" s="39" t="str">
        <f t="shared" si="74"/>
        <v>PA.PU.130208</v>
      </c>
      <c r="K526" s="38" t="s">
        <v>2212</v>
      </c>
      <c r="L526" s="35" t="str">
        <f t="shared" si="75"/>
        <v>Tan</v>
      </c>
      <c r="M526" s="39" t="str">
        <f t="shared" si="76"/>
        <v>PI.PA.PU.130208.01</v>
      </c>
      <c r="N526" s="39"/>
      <c r="O526" s="39" t="str">
        <f t="shared" si="77"/>
        <v>PH.PA.PU.130208.01</v>
      </c>
      <c r="Q526" s="39" t="str">
        <f t="shared" si="78"/>
        <v>CL.PA.PU.130208.01</v>
      </c>
      <c r="R526" s="39"/>
      <c r="S526" s="39" t="str">
        <f t="shared" si="79"/>
        <v>DR.PA.PU.130208.01</v>
      </c>
      <c r="T526" s="39"/>
      <c r="U526" s="60" t="str">
        <f t="shared" si="80"/>
        <v>IM.PA.PU.130208.01</v>
      </c>
      <c r="V526" s="59"/>
      <c r="W526" s="60" t="str">
        <f t="shared" si="81"/>
        <v>GE.PA.PU.130208.01</v>
      </c>
    </row>
    <row r="527" spans="1:23" s="35" customFormat="1" ht="14" customHeight="1">
      <c r="A527" s="35" t="s">
        <v>2034</v>
      </c>
      <c r="C527" s="38" t="s">
        <v>2130</v>
      </c>
      <c r="E527" s="38" t="s">
        <v>2217</v>
      </c>
      <c r="F527" s="35" t="s">
        <v>1291</v>
      </c>
      <c r="G527" s="35" t="s">
        <v>1424</v>
      </c>
      <c r="H527" s="38" t="s">
        <v>2380</v>
      </c>
      <c r="J527" s="39" t="str">
        <f t="shared" si="74"/>
        <v>PA.PU.130209</v>
      </c>
      <c r="K527" s="38" t="s">
        <v>2212</v>
      </c>
      <c r="L527" s="35" t="str">
        <f t="shared" si="75"/>
        <v>White</v>
      </c>
      <c r="M527" s="39" t="str">
        <f t="shared" si="76"/>
        <v>PI.PA.PU.130209.01</v>
      </c>
      <c r="N527" s="39"/>
      <c r="O527" s="39" t="str">
        <f t="shared" si="77"/>
        <v>PH.PA.PU.130209.01</v>
      </c>
      <c r="Q527" s="39" t="str">
        <f t="shared" si="78"/>
        <v>CL.PA.PU.130209.01</v>
      </c>
      <c r="R527" s="39"/>
      <c r="S527" s="39" t="str">
        <f t="shared" si="79"/>
        <v>DR.PA.PU.130209.01</v>
      </c>
      <c r="T527" s="39"/>
      <c r="U527" s="60" t="str">
        <f t="shared" si="80"/>
        <v>IM.PA.PU.130209.01</v>
      </c>
      <c r="V527" s="59"/>
      <c r="W527" s="60" t="str">
        <f t="shared" si="81"/>
        <v>GE.PA.PU.130209.01</v>
      </c>
    </row>
    <row r="528" spans="1:23" s="35" customFormat="1" ht="14" customHeight="1">
      <c r="A528" s="35" t="s">
        <v>2034</v>
      </c>
      <c r="C528" s="38" t="s">
        <v>2130</v>
      </c>
      <c r="E528" s="38" t="s">
        <v>2217</v>
      </c>
      <c r="F528" s="35" t="s">
        <v>1291</v>
      </c>
      <c r="G528" s="35" t="s">
        <v>2553</v>
      </c>
      <c r="H528" s="38" t="s">
        <v>2124</v>
      </c>
      <c r="J528" s="39" t="str">
        <f t="shared" si="74"/>
        <v>PA.PU.130210</v>
      </c>
      <c r="K528" s="38" t="s">
        <v>2212</v>
      </c>
      <c r="L528" s="35" t="str">
        <f t="shared" si="75"/>
        <v>Yellow</v>
      </c>
      <c r="M528" s="39" t="str">
        <f t="shared" si="76"/>
        <v>PI.PA.PU.130210.01</v>
      </c>
      <c r="N528" s="39"/>
      <c r="O528" s="39" t="str">
        <f t="shared" si="77"/>
        <v>PH.PA.PU.130210.01</v>
      </c>
      <c r="Q528" s="39" t="str">
        <f t="shared" si="78"/>
        <v>CL.PA.PU.130210.01</v>
      </c>
      <c r="R528" s="39"/>
      <c r="S528" s="39" t="str">
        <f t="shared" si="79"/>
        <v>DR.PA.PU.130210.01</v>
      </c>
      <c r="T528" s="39"/>
      <c r="U528" s="60" t="str">
        <f t="shared" si="80"/>
        <v>IM.PA.PU.130210.01</v>
      </c>
      <c r="V528" s="59"/>
      <c r="W528" s="60" t="str">
        <f t="shared" si="81"/>
        <v>GE.PA.PU.130210.01</v>
      </c>
    </row>
    <row r="529" spans="1:23" s="35" customFormat="1" ht="14" customHeight="1">
      <c r="A529" s="35" t="s">
        <v>2034</v>
      </c>
      <c r="C529" s="38" t="s">
        <v>2130</v>
      </c>
      <c r="D529" s="35" t="s">
        <v>1294</v>
      </c>
      <c r="E529" s="38" t="s">
        <v>2219</v>
      </c>
      <c r="F529" s="35" t="s">
        <v>498</v>
      </c>
      <c r="G529" s="35" t="s">
        <v>499</v>
      </c>
      <c r="H529" s="38" t="s">
        <v>2212</v>
      </c>
      <c r="J529" s="39" t="str">
        <f t="shared" si="74"/>
        <v>PA.PU.130301</v>
      </c>
      <c r="K529" s="38" t="s">
        <v>2212</v>
      </c>
      <c r="L529" s="35" t="str">
        <f t="shared" si="75"/>
        <v>Creamy</v>
      </c>
      <c r="M529" s="39" t="str">
        <f t="shared" si="76"/>
        <v>PI.PA.PU.130301.01</v>
      </c>
      <c r="N529" s="39"/>
      <c r="O529" s="39" t="str">
        <f t="shared" si="77"/>
        <v>PH.PA.PU.130301.01</v>
      </c>
      <c r="Q529" s="39" t="str">
        <f t="shared" si="78"/>
        <v>CL.PA.PU.130301.01</v>
      </c>
      <c r="R529" s="39"/>
      <c r="S529" s="39" t="str">
        <f t="shared" si="79"/>
        <v>DR.PA.PU.130301.01</v>
      </c>
      <c r="T529" s="39"/>
      <c r="U529" s="60" t="str">
        <f t="shared" si="80"/>
        <v>IM.PA.PU.130301.01</v>
      </c>
      <c r="V529" s="59"/>
      <c r="W529" s="60" t="str">
        <f t="shared" si="81"/>
        <v>GE.PA.PU.130301.01</v>
      </c>
    </row>
    <row r="530" spans="1:23" s="35" customFormat="1" ht="14" customHeight="1">
      <c r="A530" s="35" t="s">
        <v>2034</v>
      </c>
      <c r="C530" s="38" t="s">
        <v>2130</v>
      </c>
      <c r="E530" s="38" t="s">
        <v>2219</v>
      </c>
      <c r="F530" s="35" t="s">
        <v>498</v>
      </c>
      <c r="G530" s="35" t="s">
        <v>500</v>
      </c>
      <c r="H530" s="38" t="s">
        <v>2217</v>
      </c>
      <c r="J530" s="39" t="str">
        <f t="shared" si="74"/>
        <v>PA.PU.130302</v>
      </c>
      <c r="K530" s="38" t="s">
        <v>2212</v>
      </c>
      <c r="L530" s="35" t="str">
        <f t="shared" si="75"/>
        <v>Frothy</v>
      </c>
      <c r="M530" s="39" t="str">
        <f t="shared" si="76"/>
        <v>PI.PA.PU.130302.01</v>
      </c>
      <c r="N530" s="39"/>
      <c r="O530" s="39" t="str">
        <f t="shared" si="77"/>
        <v>PH.PA.PU.130302.01</v>
      </c>
      <c r="Q530" s="39" t="str">
        <f t="shared" si="78"/>
        <v>CL.PA.PU.130302.01</v>
      </c>
      <c r="R530" s="39"/>
      <c r="S530" s="39" t="str">
        <f t="shared" si="79"/>
        <v>DR.PA.PU.130302.01</v>
      </c>
      <c r="T530" s="39"/>
      <c r="U530" s="60" t="str">
        <f t="shared" si="80"/>
        <v>IM.PA.PU.130302.01</v>
      </c>
      <c r="V530" s="59"/>
      <c r="W530" s="60" t="str">
        <f t="shared" si="81"/>
        <v>GE.PA.PU.130302.01</v>
      </c>
    </row>
    <row r="531" spans="1:23" s="35" customFormat="1" ht="14" customHeight="1">
      <c r="A531" s="35" t="s">
        <v>2034</v>
      </c>
      <c r="C531" s="38" t="s">
        <v>2130</v>
      </c>
      <c r="E531" s="38" t="s">
        <v>2219</v>
      </c>
      <c r="F531" s="35" t="s">
        <v>498</v>
      </c>
      <c r="G531" s="35" t="s">
        <v>816</v>
      </c>
      <c r="H531" s="38" t="s">
        <v>2219</v>
      </c>
      <c r="J531" s="39" t="str">
        <f t="shared" si="74"/>
        <v>PA.PU.130303</v>
      </c>
      <c r="K531" s="38" t="s">
        <v>2212</v>
      </c>
      <c r="L531" s="35" t="str">
        <f t="shared" si="75"/>
        <v>Mucous plug(s)</v>
      </c>
      <c r="M531" s="39" t="str">
        <f t="shared" si="76"/>
        <v>PI.PA.PU.130303.01</v>
      </c>
      <c r="N531" s="39"/>
      <c r="O531" s="39" t="str">
        <f t="shared" si="77"/>
        <v>PH.PA.PU.130303.01</v>
      </c>
      <c r="Q531" s="39" t="str">
        <f t="shared" si="78"/>
        <v>CL.PA.PU.130303.01</v>
      </c>
      <c r="R531" s="39"/>
      <c r="S531" s="39" t="str">
        <f t="shared" si="79"/>
        <v>DR.PA.PU.130303.01</v>
      </c>
      <c r="T531" s="39"/>
      <c r="U531" s="60" t="str">
        <f t="shared" si="80"/>
        <v>IM.PA.PU.130303.01</v>
      </c>
      <c r="V531" s="59"/>
      <c r="W531" s="60" t="str">
        <f t="shared" si="81"/>
        <v>GE.PA.PU.130303.01</v>
      </c>
    </row>
    <row r="532" spans="1:23" s="35" customFormat="1" ht="14" customHeight="1">
      <c r="A532" s="35" t="s">
        <v>2034</v>
      </c>
      <c r="C532" s="38" t="s">
        <v>2130</v>
      </c>
      <c r="E532" s="38" t="s">
        <v>2219</v>
      </c>
      <c r="F532" s="35" t="s">
        <v>498</v>
      </c>
      <c r="G532" s="35" t="s">
        <v>501</v>
      </c>
      <c r="H532" s="38" t="s">
        <v>2063</v>
      </c>
      <c r="J532" s="39" t="str">
        <f t="shared" si="74"/>
        <v>PA.PU.130304</v>
      </c>
      <c r="K532" s="38" t="s">
        <v>2212</v>
      </c>
      <c r="L532" s="35" t="str">
        <f t="shared" si="75"/>
        <v>Tenacious</v>
      </c>
      <c r="M532" s="39" t="str">
        <f t="shared" si="76"/>
        <v>PI.PA.PU.130304.01</v>
      </c>
      <c r="N532" s="39"/>
      <c r="O532" s="39" t="str">
        <f t="shared" si="77"/>
        <v>PH.PA.PU.130304.01</v>
      </c>
      <c r="Q532" s="39" t="str">
        <f t="shared" si="78"/>
        <v>CL.PA.PU.130304.01</v>
      </c>
      <c r="R532" s="39"/>
      <c r="S532" s="39" t="str">
        <f t="shared" si="79"/>
        <v>DR.PA.PU.130304.01</v>
      </c>
      <c r="T532" s="39"/>
      <c r="U532" s="60" t="str">
        <f t="shared" si="80"/>
        <v>IM.PA.PU.130304.01</v>
      </c>
      <c r="V532" s="59"/>
      <c r="W532" s="60" t="str">
        <f t="shared" si="81"/>
        <v>GE.PA.PU.130304.01</v>
      </c>
    </row>
    <row r="533" spans="1:23" s="35" customFormat="1" ht="14" customHeight="1">
      <c r="A533" s="35" t="s">
        <v>2034</v>
      </c>
      <c r="C533" s="38" t="s">
        <v>2130</v>
      </c>
      <c r="E533" s="38" t="s">
        <v>2219</v>
      </c>
      <c r="F533" s="35" t="s">
        <v>498</v>
      </c>
      <c r="G533" s="35" t="s">
        <v>502</v>
      </c>
      <c r="H533" s="38" t="s">
        <v>2065</v>
      </c>
      <c r="J533" s="39" t="str">
        <f t="shared" si="74"/>
        <v>PA.PU.130305</v>
      </c>
      <c r="K533" s="38" t="s">
        <v>2212</v>
      </c>
      <c r="L533" s="35" t="str">
        <f t="shared" si="75"/>
        <v>Thick</v>
      </c>
      <c r="M533" s="39" t="str">
        <f t="shared" si="76"/>
        <v>PI.PA.PU.130305.01</v>
      </c>
      <c r="N533" s="39"/>
      <c r="O533" s="39" t="str">
        <f t="shared" si="77"/>
        <v>PH.PA.PU.130305.01</v>
      </c>
      <c r="Q533" s="39" t="str">
        <f t="shared" si="78"/>
        <v>CL.PA.PU.130305.01</v>
      </c>
      <c r="R533" s="39"/>
      <c r="S533" s="39" t="str">
        <f t="shared" si="79"/>
        <v>DR.PA.PU.130305.01</v>
      </c>
      <c r="T533" s="39"/>
      <c r="U533" s="60" t="str">
        <f t="shared" si="80"/>
        <v>IM.PA.PU.130305.01</v>
      </c>
      <c r="V533" s="59"/>
      <c r="W533" s="60" t="str">
        <f t="shared" si="81"/>
        <v>GE.PA.PU.130305.01</v>
      </c>
    </row>
    <row r="534" spans="1:23" s="35" customFormat="1" ht="14" customHeight="1">
      <c r="A534" s="35" t="s">
        <v>2034</v>
      </c>
      <c r="C534" s="38" t="s">
        <v>2130</v>
      </c>
      <c r="E534" s="38" t="s">
        <v>2219</v>
      </c>
      <c r="F534" s="35" t="s">
        <v>498</v>
      </c>
      <c r="G534" s="35" t="s">
        <v>503</v>
      </c>
      <c r="H534" s="38" t="s">
        <v>2222</v>
      </c>
      <c r="J534" s="39" t="str">
        <f t="shared" si="74"/>
        <v>PA.PU.130306</v>
      </c>
      <c r="K534" s="38" t="s">
        <v>2212</v>
      </c>
      <c r="L534" s="35" t="str">
        <f t="shared" si="75"/>
        <v>Thin</v>
      </c>
      <c r="M534" s="39" t="str">
        <f t="shared" si="76"/>
        <v>PI.PA.PU.130306.01</v>
      </c>
      <c r="N534" s="39"/>
      <c r="O534" s="39" t="str">
        <f t="shared" si="77"/>
        <v>PH.PA.PU.130306.01</v>
      </c>
      <c r="Q534" s="39" t="str">
        <f t="shared" si="78"/>
        <v>CL.PA.PU.130306.01</v>
      </c>
      <c r="R534" s="39"/>
      <c r="S534" s="39" t="str">
        <f t="shared" si="79"/>
        <v>DR.PA.PU.130306.01</v>
      </c>
      <c r="T534" s="39"/>
      <c r="U534" s="60" t="str">
        <f t="shared" si="80"/>
        <v>IM.PA.PU.130306.01</v>
      </c>
      <c r="V534" s="59"/>
      <c r="W534" s="60" t="str">
        <f t="shared" si="81"/>
        <v>GE.PA.PU.130306.01</v>
      </c>
    </row>
    <row r="535" spans="1:23" s="35" customFormat="1" ht="14" customHeight="1">
      <c r="A535" s="35" t="s">
        <v>2034</v>
      </c>
      <c r="B535" s="35" t="s">
        <v>504</v>
      </c>
      <c r="C535" s="38" t="s">
        <v>2296</v>
      </c>
      <c r="D535" s="35" t="s">
        <v>505</v>
      </c>
      <c r="E535" s="38" t="s">
        <v>2212</v>
      </c>
      <c r="F535" s="35" t="s">
        <v>506</v>
      </c>
      <c r="G535" s="35" t="s">
        <v>1379</v>
      </c>
      <c r="H535" s="38" t="s">
        <v>2212</v>
      </c>
      <c r="J535" s="39" t="str">
        <f t="shared" si="74"/>
        <v>PA.PU.140101</v>
      </c>
      <c r="K535" s="38" t="s">
        <v>2212</v>
      </c>
      <c r="L535" s="35" t="str">
        <f t="shared" si="75"/>
        <v>Air added</v>
      </c>
      <c r="M535" s="39" t="str">
        <f t="shared" si="76"/>
        <v>PI.PA.PU.140101.01</v>
      </c>
      <c r="N535" s="39"/>
      <c r="O535" s="39" t="str">
        <f t="shared" si="77"/>
        <v>PH.PA.PU.140101.01</v>
      </c>
      <c r="Q535" s="39" t="str">
        <f t="shared" si="78"/>
        <v>CL.PA.PU.140101.01</v>
      </c>
      <c r="R535" s="39"/>
      <c r="S535" s="39" t="str">
        <f t="shared" si="79"/>
        <v>DR.PA.PU.140101.01</v>
      </c>
      <c r="T535" s="39"/>
      <c r="U535" s="60" t="str">
        <f t="shared" si="80"/>
        <v>IM.PA.PU.140101.01</v>
      </c>
      <c r="V535" s="59"/>
      <c r="W535" s="60" t="str">
        <f t="shared" si="81"/>
        <v>GE.PA.PU.140101.01</v>
      </c>
    </row>
    <row r="536" spans="1:23" s="35" customFormat="1" ht="14" customHeight="1">
      <c r="A536" s="35" t="s">
        <v>2034</v>
      </c>
      <c r="C536" s="38" t="s">
        <v>2296</v>
      </c>
      <c r="E536" s="38" t="s">
        <v>2212</v>
      </c>
      <c r="F536" s="35" t="s">
        <v>506</v>
      </c>
      <c r="G536" s="35" t="s">
        <v>817</v>
      </c>
      <c r="H536" s="38" t="s">
        <v>2217</v>
      </c>
      <c r="J536" s="39" t="str">
        <f t="shared" si="74"/>
        <v>PA.PU.140102</v>
      </c>
      <c r="K536" s="38" t="s">
        <v>2212</v>
      </c>
      <c r="L536" s="35" t="str">
        <f t="shared" si="75"/>
        <v>Cuff down</v>
      </c>
      <c r="M536" s="39" t="str">
        <f t="shared" si="76"/>
        <v>PI.PA.PU.140102.01</v>
      </c>
      <c r="N536" s="39"/>
      <c r="O536" s="39" t="str">
        <f t="shared" si="77"/>
        <v>PH.PA.PU.140102.01</v>
      </c>
      <c r="Q536" s="39" t="str">
        <f t="shared" si="78"/>
        <v>CL.PA.PU.140102.01</v>
      </c>
      <c r="R536" s="39"/>
      <c r="S536" s="39" t="str">
        <f t="shared" si="79"/>
        <v>DR.PA.PU.140102.01</v>
      </c>
      <c r="T536" s="39"/>
      <c r="U536" s="60" t="str">
        <f t="shared" si="80"/>
        <v>IM.PA.PU.140102.01</v>
      </c>
      <c r="V536" s="59"/>
      <c r="W536" s="60" t="str">
        <f t="shared" si="81"/>
        <v>GE.PA.PU.140102.01</v>
      </c>
    </row>
    <row r="537" spans="1:23" s="35" customFormat="1" ht="14" customHeight="1">
      <c r="A537" s="35" t="s">
        <v>2034</v>
      </c>
      <c r="C537" s="38" t="s">
        <v>2296</v>
      </c>
      <c r="E537" s="38" t="s">
        <v>2212</v>
      </c>
      <c r="F537" s="35" t="s">
        <v>506</v>
      </c>
      <c r="G537" s="35" t="s">
        <v>2391</v>
      </c>
      <c r="H537" s="38" t="s">
        <v>2219</v>
      </c>
      <c r="J537" s="39" t="str">
        <f t="shared" si="74"/>
        <v>PA.PU.140103</v>
      </c>
      <c r="K537" s="38" t="s">
        <v>2212</v>
      </c>
      <c r="L537" s="35" t="str">
        <f t="shared" si="75"/>
        <v>Intact</v>
      </c>
      <c r="M537" s="39" t="str">
        <f t="shared" si="76"/>
        <v>PI.PA.PU.140103.01</v>
      </c>
      <c r="N537" s="39"/>
      <c r="O537" s="39" t="str">
        <f t="shared" si="77"/>
        <v>PH.PA.PU.140103.01</v>
      </c>
      <c r="Q537" s="39" t="str">
        <f t="shared" si="78"/>
        <v>CL.PA.PU.140103.01</v>
      </c>
      <c r="R537" s="39"/>
      <c r="S537" s="39" t="str">
        <f t="shared" si="79"/>
        <v>DR.PA.PU.140103.01</v>
      </c>
      <c r="T537" s="39"/>
      <c r="U537" s="60" t="str">
        <f t="shared" si="80"/>
        <v>IM.PA.PU.140103.01</v>
      </c>
      <c r="V537" s="59"/>
      <c r="W537" s="60" t="str">
        <f t="shared" si="81"/>
        <v>GE.PA.PU.140103.01</v>
      </c>
    </row>
    <row r="538" spans="1:23" s="35" customFormat="1" ht="14" customHeight="1">
      <c r="A538" s="35" t="s">
        <v>2034</v>
      </c>
      <c r="C538" s="38" t="s">
        <v>2296</v>
      </c>
      <c r="E538" s="38" t="s">
        <v>2212</v>
      </c>
      <c r="F538" s="35" t="s">
        <v>506</v>
      </c>
      <c r="G538" s="35" t="s">
        <v>1380</v>
      </c>
      <c r="H538" s="38" t="s">
        <v>2063</v>
      </c>
      <c r="J538" s="39" t="str">
        <f t="shared" si="74"/>
        <v>PA.PU.140104</v>
      </c>
      <c r="K538" s="38" t="s">
        <v>2212</v>
      </c>
      <c r="L538" s="35" t="str">
        <f t="shared" si="75"/>
        <v>Leak</v>
      </c>
      <c r="M538" s="39" t="str">
        <f t="shared" si="76"/>
        <v>PI.PA.PU.140104.01</v>
      </c>
      <c r="N538" s="39"/>
      <c r="O538" s="39" t="str">
        <f t="shared" si="77"/>
        <v>PH.PA.PU.140104.01</v>
      </c>
      <c r="Q538" s="39" t="str">
        <f t="shared" si="78"/>
        <v>CL.PA.PU.140104.01</v>
      </c>
      <c r="R538" s="39"/>
      <c r="S538" s="39" t="str">
        <f t="shared" si="79"/>
        <v>DR.PA.PU.140104.01</v>
      </c>
      <c r="T538" s="39"/>
      <c r="U538" s="60" t="str">
        <f t="shared" si="80"/>
        <v>IM.PA.PU.140104.01</v>
      </c>
      <c r="V538" s="59"/>
      <c r="W538" s="60" t="str">
        <f t="shared" si="81"/>
        <v>GE.PA.PU.140104.01</v>
      </c>
    </row>
    <row r="539" spans="1:23" s="35" customFormat="1" ht="14" customHeight="1">
      <c r="A539" s="35" t="s">
        <v>2034</v>
      </c>
      <c r="C539" s="38" t="s">
        <v>2296</v>
      </c>
      <c r="E539" s="38" t="s">
        <v>2212</v>
      </c>
      <c r="F539" s="35" t="s">
        <v>506</v>
      </c>
      <c r="G539" s="35" t="s">
        <v>507</v>
      </c>
      <c r="H539" s="38" t="s">
        <v>2065</v>
      </c>
      <c r="J539" s="39" t="str">
        <f t="shared" si="74"/>
        <v>PA.PU.140105</v>
      </c>
      <c r="K539" s="38" t="s">
        <v>2212</v>
      </c>
      <c r="L539" s="35" t="str">
        <f t="shared" si="75"/>
        <v>Stopcock added to pilot balloon</v>
      </c>
      <c r="M539" s="39" t="str">
        <f t="shared" si="76"/>
        <v>PI.PA.PU.140105.01</v>
      </c>
      <c r="N539" s="39"/>
      <c r="O539" s="39" t="str">
        <f t="shared" si="77"/>
        <v>PH.PA.PU.140105.01</v>
      </c>
      <c r="Q539" s="39" t="str">
        <f t="shared" si="78"/>
        <v>CL.PA.PU.140105.01</v>
      </c>
      <c r="R539" s="39"/>
      <c r="S539" s="39" t="str">
        <f t="shared" si="79"/>
        <v>DR.PA.PU.140105.01</v>
      </c>
      <c r="T539" s="39"/>
      <c r="U539" s="60" t="str">
        <f t="shared" si="80"/>
        <v>IM.PA.PU.140105.01</v>
      </c>
      <c r="V539" s="59"/>
      <c r="W539" s="60" t="str">
        <f t="shared" si="81"/>
        <v>GE.PA.PU.140105.01</v>
      </c>
    </row>
    <row r="540" spans="1:23" s="35" customFormat="1" ht="14" customHeight="1">
      <c r="A540" s="35" t="s">
        <v>2034</v>
      </c>
      <c r="C540" s="38" t="s">
        <v>2296</v>
      </c>
      <c r="D540" s="35" t="s">
        <v>2776</v>
      </c>
      <c r="E540" s="38" t="s">
        <v>2217</v>
      </c>
      <c r="F540" s="35" t="s">
        <v>508</v>
      </c>
      <c r="G540" s="35" t="s">
        <v>2644</v>
      </c>
      <c r="H540" s="38" t="s">
        <v>2212</v>
      </c>
      <c r="J540" s="39" t="str">
        <f t="shared" si="74"/>
        <v>PA.PU.140201</v>
      </c>
      <c r="K540" s="38" t="s">
        <v>2212</v>
      </c>
      <c r="L540" s="35" t="str">
        <f t="shared" si="75"/>
        <v>Gauze</v>
      </c>
      <c r="M540" s="39" t="str">
        <f t="shared" si="76"/>
        <v>PI.PA.PU.140201.01</v>
      </c>
      <c r="N540" s="39"/>
      <c r="O540" s="39" t="str">
        <f t="shared" si="77"/>
        <v>PH.PA.PU.140201.01</v>
      </c>
      <c r="Q540" s="39" t="str">
        <f t="shared" si="78"/>
        <v>CL.PA.PU.140201.01</v>
      </c>
      <c r="R540" s="39"/>
      <c r="S540" s="39" t="str">
        <f t="shared" si="79"/>
        <v>DR.PA.PU.140201.01</v>
      </c>
      <c r="T540" s="39"/>
      <c r="U540" s="60" t="str">
        <f t="shared" si="80"/>
        <v>IM.PA.PU.140201.01</v>
      </c>
      <c r="V540" s="59"/>
      <c r="W540" s="60" t="str">
        <f t="shared" si="81"/>
        <v>GE.PA.PU.140201.01</v>
      </c>
    </row>
    <row r="541" spans="1:23" s="35" customFormat="1" ht="14" customHeight="1">
      <c r="A541" s="35" t="s">
        <v>2034</v>
      </c>
      <c r="C541" s="38" t="s">
        <v>2296</v>
      </c>
      <c r="E541" s="38" t="s">
        <v>2217</v>
      </c>
      <c r="F541" s="35" t="s">
        <v>508</v>
      </c>
      <c r="G541" s="35" t="s">
        <v>2117</v>
      </c>
      <c r="H541" s="38" t="s">
        <v>2217</v>
      </c>
      <c r="J541" s="39" t="str">
        <f t="shared" si="74"/>
        <v>PA.PU.140202</v>
      </c>
      <c r="K541" s="38" t="s">
        <v>2212</v>
      </c>
      <c r="L541" s="35" t="str">
        <f t="shared" si="75"/>
        <v>None</v>
      </c>
      <c r="M541" s="39" t="str">
        <f t="shared" si="76"/>
        <v>PI.PA.PU.140202.01</v>
      </c>
      <c r="N541" s="39"/>
      <c r="O541" s="39" t="str">
        <f t="shared" si="77"/>
        <v>PH.PA.PU.140202.01</v>
      </c>
      <c r="Q541" s="39" t="str">
        <f t="shared" si="78"/>
        <v>CL.PA.PU.140202.01</v>
      </c>
      <c r="R541" s="39"/>
      <c r="S541" s="39" t="str">
        <f t="shared" si="79"/>
        <v>DR.PA.PU.140202.01</v>
      </c>
      <c r="T541" s="39"/>
      <c r="U541" s="60" t="str">
        <f t="shared" si="80"/>
        <v>IM.PA.PU.140202.01</v>
      </c>
      <c r="V541" s="59"/>
      <c r="W541" s="60" t="str">
        <f t="shared" si="81"/>
        <v>GE.PA.PU.140202.01</v>
      </c>
    </row>
    <row r="542" spans="1:23" s="35" customFormat="1" ht="14" customHeight="1">
      <c r="A542" s="35" t="s">
        <v>2034</v>
      </c>
      <c r="C542" s="38" t="s">
        <v>2296</v>
      </c>
      <c r="E542" s="38" t="s">
        <v>2217</v>
      </c>
      <c r="F542" s="35" t="s">
        <v>508</v>
      </c>
      <c r="G542" s="35" t="s">
        <v>1160</v>
      </c>
      <c r="H542" s="38" t="s">
        <v>2219</v>
      </c>
      <c r="J542" s="39" t="str">
        <f t="shared" si="74"/>
        <v>PA.PU.140203</v>
      </c>
      <c r="K542" s="38" t="s">
        <v>2212</v>
      </c>
      <c r="L542" s="35" t="str">
        <f t="shared" si="75"/>
        <v>Tape</v>
      </c>
      <c r="M542" s="39" t="str">
        <f t="shared" si="76"/>
        <v>PI.PA.PU.140203.01</v>
      </c>
      <c r="N542" s="39"/>
      <c r="O542" s="39" t="str">
        <f t="shared" si="77"/>
        <v>PH.PA.PU.140203.01</v>
      </c>
      <c r="Q542" s="39" t="str">
        <f t="shared" si="78"/>
        <v>CL.PA.PU.140203.01</v>
      </c>
      <c r="R542" s="39"/>
      <c r="S542" s="39" t="str">
        <f t="shared" si="79"/>
        <v>DR.PA.PU.140203.01</v>
      </c>
      <c r="T542" s="39"/>
      <c r="U542" s="60" t="str">
        <f t="shared" si="80"/>
        <v>IM.PA.PU.140203.01</v>
      </c>
      <c r="V542" s="59"/>
      <c r="W542" s="60" t="str">
        <f t="shared" si="81"/>
        <v>GE.PA.PU.140203.01</v>
      </c>
    </row>
    <row r="543" spans="1:23" s="35" customFormat="1" ht="14" customHeight="1">
      <c r="A543" s="35" t="s">
        <v>2034</v>
      </c>
      <c r="C543" s="38" t="s">
        <v>2296</v>
      </c>
      <c r="D543" s="35" t="s">
        <v>509</v>
      </c>
      <c r="E543" s="38" t="s">
        <v>2219</v>
      </c>
      <c r="F543" s="35" t="s">
        <v>510</v>
      </c>
      <c r="G543" s="35" t="s">
        <v>2264</v>
      </c>
      <c r="H543" s="38" t="s">
        <v>2212</v>
      </c>
      <c r="J543" s="39" t="str">
        <f t="shared" si="74"/>
        <v>PA.PU.140301</v>
      </c>
      <c r="K543" s="38" t="s">
        <v>2212</v>
      </c>
      <c r="L543" s="35" t="str">
        <f t="shared" si="75"/>
        <v>Yes</v>
      </c>
      <c r="M543" s="39" t="str">
        <f t="shared" si="76"/>
        <v>PI.PA.PU.140301.01</v>
      </c>
      <c r="N543" s="39"/>
      <c r="O543" s="39" t="str">
        <f t="shared" si="77"/>
        <v>PH.PA.PU.140301.01</v>
      </c>
      <c r="Q543" s="39" t="str">
        <f t="shared" si="78"/>
        <v>CL.PA.PU.140301.01</v>
      </c>
      <c r="R543" s="39"/>
      <c r="S543" s="39" t="str">
        <f t="shared" si="79"/>
        <v>DR.PA.PU.140301.01</v>
      </c>
      <c r="T543" s="39"/>
      <c r="U543" s="60" t="str">
        <f t="shared" si="80"/>
        <v>IM.PA.PU.140301.01</v>
      </c>
      <c r="V543" s="59"/>
      <c r="W543" s="60" t="str">
        <f t="shared" si="81"/>
        <v>GE.PA.PU.140301.01</v>
      </c>
    </row>
    <row r="544" spans="1:23" s="35" customFormat="1" ht="14" customHeight="1">
      <c r="A544" s="35" t="s">
        <v>2034</v>
      </c>
      <c r="C544" s="38" t="s">
        <v>2296</v>
      </c>
      <c r="E544" s="38" t="s">
        <v>2219</v>
      </c>
      <c r="F544" s="35" t="s">
        <v>510</v>
      </c>
      <c r="G544" s="35" t="s">
        <v>818</v>
      </c>
      <c r="H544" s="38" t="s">
        <v>2217</v>
      </c>
      <c r="J544" s="39" t="str">
        <f t="shared" si="74"/>
        <v>PA.PU.140302</v>
      </c>
      <c r="K544" s="38" t="s">
        <v>2212</v>
      </c>
      <c r="L544" s="35" t="str">
        <f t="shared" si="75"/>
        <v>Deviated left</v>
      </c>
      <c r="M544" s="39" t="str">
        <f t="shared" si="76"/>
        <v>PI.PA.PU.140302.01</v>
      </c>
      <c r="N544" s="39"/>
      <c r="O544" s="39" t="str">
        <f t="shared" si="77"/>
        <v>PH.PA.PU.140302.01</v>
      </c>
      <c r="Q544" s="39" t="str">
        <f t="shared" si="78"/>
        <v>CL.PA.PU.140302.01</v>
      </c>
      <c r="R544" s="39"/>
      <c r="S544" s="39" t="str">
        <f t="shared" si="79"/>
        <v>DR.PA.PU.140302.01</v>
      </c>
      <c r="T544" s="39"/>
      <c r="U544" s="60" t="str">
        <f t="shared" si="80"/>
        <v>IM.PA.PU.140302.01</v>
      </c>
      <c r="V544" s="59"/>
      <c r="W544" s="60" t="str">
        <f t="shared" si="81"/>
        <v>GE.PA.PU.140302.01</v>
      </c>
    </row>
    <row r="545" spans="1:31" s="35" customFormat="1" ht="14" customHeight="1">
      <c r="A545" s="35" t="s">
        <v>2034</v>
      </c>
      <c r="C545" s="38" t="s">
        <v>2296</v>
      </c>
      <c r="E545" s="38" t="s">
        <v>2219</v>
      </c>
      <c r="F545" s="35" t="s">
        <v>510</v>
      </c>
      <c r="G545" s="35" t="s">
        <v>819</v>
      </c>
      <c r="H545" s="38" t="s">
        <v>2219</v>
      </c>
      <c r="J545" s="39" t="str">
        <f t="shared" si="74"/>
        <v>PA.PU.140303</v>
      </c>
      <c r="K545" s="38" t="s">
        <v>2212</v>
      </c>
      <c r="L545" s="35" t="str">
        <f t="shared" si="75"/>
        <v>Deviated right</v>
      </c>
      <c r="M545" s="39" t="str">
        <f t="shared" si="76"/>
        <v>PI.PA.PU.140303.01</v>
      </c>
      <c r="N545" s="39"/>
      <c r="O545" s="39" t="str">
        <f t="shared" si="77"/>
        <v>PH.PA.PU.140303.01</v>
      </c>
      <c r="Q545" s="39" t="str">
        <f t="shared" si="78"/>
        <v>CL.PA.PU.140303.01</v>
      </c>
      <c r="R545" s="39"/>
      <c r="S545" s="39" t="str">
        <f t="shared" si="79"/>
        <v>DR.PA.PU.140303.01</v>
      </c>
      <c r="T545" s="39"/>
      <c r="U545" s="60" t="str">
        <f t="shared" si="80"/>
        <v>IM.PA.PU.140303.01</v>
      </c>
      <c r="V545" s="59"/>
      <c r="W545" s="60" t="str">
        <f t="shared" si="81"/>
        <v>GE.PA.PU.140303.01</v>
      </c>
    </row>
    <row r="546" spans="1:31" s="35" customFormat="1" ht="14" customHeight="1">
      <c r="A546" s="35" t="s">
        <v>2034</v>
      </c>
      <c r="C546" s="38" t="s">
        <v>2296</v>
      </c>
      <c r="D546" s="35" t="s">
        <v>1500</v>
      </c>
      <c r="E546" s="38" t="s">
        <v>2063</v>
      </c>
      <c r="F546" s="35" t="s">
        <v>511</v>
      </c>
      <c r="G546" s="35">
        <v>4</v>
      </c>
      <c r="H546" s="38" t="s">
        <v>2212</v>
      </c>
      <c r="J546" s="39" t="str">
        <f t="shared" si="74"/>
        <v>PA.PU.140401</v>
      </c>
      <c r="K546" s="38" t="s">
        <v>2212</v>
      </c>
      <c r="L546" s="35">
        <f t="shared" si="75"/>
        <v>4</v>
      </c>
      <c r="M546" s="39" t="str">
        <f t="shared" si="76"/>
        <v>PI.PA.PU.140401.01</v>
      </c>
      <c r="N546" s="39"/>
      <c r="O546" s="39" t="str">
        <f t="shared" si="77"/>
        <v>PH.PA.PU.140401.01</v>
      </c>
      <c r="Q546" s="39" t="str">
        <f t="shared" si="78"/>
        <v>CL.PA.PU.140401.01</v>
      </c>
      <c r="R546" s="39"/>
      <c r="S546" s="39" t="str">
        <f t="shared" si="79"/>
        <v>DR.PA.PU.140401.01</v>
      </c>
      <c r="T546" s="39"/>
      <c r="U546" s="60" t="str">
        <f t="shared" si="80"/>
        <v>IM.PA.PU.140401.01</v>
      </c>
      <c r="V546" s="59"/>
      <c r="W546" s="60" t="str">
        <f t="shared" si="81"/>
        <v>GE.PA.PU.140401.01</v>
      </c>
    </row>
    <row r="547" spans="1:31" s="35" customFormat="1" ht="14" customHeight="1">
      <c r="A547" s="35" t="s">
        <v>2034</v>
      </c>
      <c r="C547" s="38" t="s">
        <v>2296</v>
      </c>
      <c r="E547" s="38" t="s">
        <v>2063</v>
      </c>
      <c r="F547" s="35" t="s">
        <v>511</v>
      </c>
      <c r="G547" s="35">
        <v>6</v>
      </c>
      <c r="H547" s="38" t="s">
        <v>2217</v>
      </c>
      <c r="J547" s="39" t="str">
        <f t="shared" si="74"/>
        <v>PA.PU.140402</v>
      </c>
      <c r="K547" s="38" t="s">
        <v>2212</v>
      </c>
      <c r="L547" s="35">
        <f t="shared" si="75"/>
        <v>6</v>
      </c>
      <c r="M547" s="39" t="str">
        <f t="shared" si="76"/>
        <v>PI.PA.PU.140402.01</v>
      </c>
      <c r="N547" s="39"/>
      <c r="O547" s="39" t="str">
        <f t="shared" si="77"/>
        <v>PH.PA.PU.140402.01</v>
      </c>
      <c r="Q547" s="39" t="str">
        <f t="shared" si="78"/>
        <v>CL.PA.PU.140402.01</v>
      </c>
      <c r="R547" s="39"/>
      <c r="S547" s="39" t="str">
        <f t="shared" si="79"/>
        <v>DR.PA.PU.140402.01</v>
      </c>
      <c r="T547" s="39"/>
      <c r="U547" s="60" t="str">
        <f t="shared" si="80"/>
        <v>IM.PA.PU.140402.01</v>
      </c>
      <c r="V547" s="59"/>
      <c r="W547" s="60" t="str">
        <f t="shared" si="81"/>
        <v>GE.PA.PU.140402.01</v>
      </c>
    </row>
    <row r="548" spans="1:31" s="35" customFormat="1" ht="14" customHeight="1">
      <c r="A548" s="35" t="s">
        <v>2034</v>
      </c>
      <c r="C548" s="38" t="s">
        <v>2296</v>
      </c>
      <c r="E548" s="38" t="s">
        <v>2063</v>
      </c>
      <c r="F548" s="35" t="s">
        <v>511</v>
      </c>
      <c r="G548" s="35">
        <v>8</v>
      </c>
      <c r="H548" s="38" t="s">
        <v>2219</v>
      </c>
      <c r="J548" s="39" t="str">
        <f t="shared" si="74"/>
        <v>PA.PU.140403</v>
      </c>
      <c r="K548" s="38" t="s">
        <v>2212</v>
      </c>
      <c r="L548" s="35">
        <f t="shared" si="75"/>
        <v>8</v>
      </c>
      <c r="M548" s="39" t="str">
        <f t="shared" si="76"/>
        <v>PI.PA.PU.140403.01</v>
      </c>
      <c r="N548" s="39"/>
      <c r="O548" s="39" t="str">
        <f t="shared" si="77"/>
        <v>PH.PA.PU.140403.01</v>
      </c>
      <c r="Q548" s="39" t="str">
        <f t="shared" si="78"/>
        <v>CL.PA.PU.140403.01</v>
      </c>
      <c r="R548" s="39"/>
      <c r="S548" s="39" t="str">
        <f t="shared" si="79"/>
        <v>DR.PA.PU.140403.01</v>
      </c>
      <c r="T548" s="39"/>
      <c r="U548" s="60" t="str">
        <f t="shared" si="80"/>
        <v>IM.PA.PU.140403.01</v>
      </c>
      <c r="V548" s="59"/>
      <c r="W548" s="60" t="str">
        <f t="shared" si="81"/>
        <v>GE.PA.PU.140403.01</v>
      </c>
    </row>
    <row r="549" spans="1:31" s="35" customFormat="1" ht="14" customHeight="1">
      <c r="A549" s="35" t="s">
        <v>2034</v>
      </c>
      <c r="C549" s="38" t="s">
        <v>2296</v>
      </c>
      <c r="E549" s="38" t="s">
        <v>2063</v>
      </c>
      <c r="F549" s="35" t="s">
        <v>511</v>
      </c>
      <c r="G549" s="35">
        <v>5</v>
      </c>
      <c r="H549" s="38" t="s">
        <v>4265</v>
      </c>
      <c r="J549" s="39" t="str">
        <f t="shared" si="74"/>
        <v>PA.PU.140405</v>
      </c>
      <c r="K549" s="38" t="s">
        <v>2212</v>
      </c>
      <c r="L549" s="35">
        <f t="shared" si="75"/>
        <v>5</v>
      </c>
      <c r="M549" s="39" t="str">
        <f t="shared" si="76"/>
        <v>PI.PA.PU.140405.01</v>
      </c>
      <c r="N549" s="39"/>
      <c r="O549" s="39" t="str">
        <f t="shared" si="77"/>
        <v>PH.PA.PU.140405.01</v>
      </c>
      <c r="Q549" s="39" t="str">
        <f t="shared" si="78"/>
        <v>CL.PA.PU.140405.01</v>
      </c>
      <c r="R549" s="39"/>
      <c r="S549" s="39" t="str">
        <f t="shared" si="79"/>
        <v>DR.PA.PU.140405.01</v>
      </c>
      <c r="T549" s="39"/>
      <c r="U549" s="60" t="str">
        <f t="shared" si="80"/>
        <v>IM.PA.PU.140405.01</v>
      </c>
      <c r="V549" s="59"/>
      <c r="W549" s="60" t="str">
        <f t="shared" si="81"/>
        <v>GE.PA.PU.140405.01</v>
      </c>
      <c r="AD549" s="35" t="s">
        <v>3326</v>
      </c>
      <c r="AE549" s="35">
        <v>1318</v>
      </c>
    </row>
    <row r="550" spans="1:31" s="35" customFormat="1" ht="14" customHeight="1">
      <c r="A550" s="35" t="s">
        <v>2034</v>
      </c>
      <c r="C550" s="38" t="s">
        <v>2296</v>
      </c>
      <c r="E550" s="38" t="s">
        <v>2063</v>
      </c>
      <c r="F550" s="35" t="s">
        <v>511</v>
      </c>
      <c r="G550" s="35">
        <v>7</v>
      </c>
      <c r="H550" s="38" t="s">
        <v>3361</v>
      </c>
      <c r="J550" s="39" t="str">
        <f t="shared" si="74"/>
        <v>PA.PU.140406</v>
      </c>
      <c r="K550" s="38" t="s">
        <v>2212</v>
      </c>
      <c r="L550" s="35">
        <f t="shared" si="75"/>
        <v>7</v>
      </c>
      <c r="M550" s="39" t="str">
        <f t="shared" si="76"/>
        <v>PI.PA.PU.140406.01</v>
      </c>
      <c r="N550" s="39"/>
      <c r="O550" s="39" t="str">
        <f t="shared" si="77"/>
        <v>PH.PA.PU.140406.01</v>
      </c>
      <c r="Q550" s="39" t="str">
        <f t="shared" si="78"/>
        <v>CL.PA.PU.140406.01</v>
      </c>
      <c r="R550" s="39"/>
      <c r="S550" s="39" t="str">
        <f t="shared" si="79"/>
        <v>DR.PA.PU.140406.01</v>
      </c>
      <c r="T550" s="39"/>
      <c r="U550" s="60" t="str">
        <f t="shared" si="80"/>
        <v>IM.PA.PU.140406.01</v>
      </c>
      <c r="V550" s="59"/>
      <c r="W550" s="60" t="str">
        <f t="shared" si="81"/>
        <v>GE.PA.PU.140406.01</v>
      </c>
      <c r="AD550" s="35" t="s">
        <v>3326</v>
      </c>
      <c r="AE550" s="35">
        <v>1318</v>
      </c>
    </row>
    <row r="551" spans="1:31" s="35" customFormat="1" ht="14" customHeight="1">
      <c r="A551" s="35" t="s">
        <v>2034</v>
      </c>
      <c r="C551" s="38" t="s">
        <v>2296</v>
      </c>
      <c r="E551" s="38" t="s">
        <v>2063</v>
      </c>
      <c r="F551" s="35" t="s">
        <v>511</v>
      </c>
      <c r="G551" s="35">
        <v>9</v>
      </c>
      <c r="H551" s="38" t="s">
        <v>3306</v>
      </c>
      <c r="J551" s="39" t="str">
        <f t="shared" si="74"/>
        <v>PA.PU.140407</v>
      </c>
      <c r="K551" s="38" t="s">
        <v>2212</v>
      </c>
      <c r="L551" s="35">
        <f t="shared" si="75"/>
        <v>9</v>
      </c>
      <c r="M551" s="39" t="str">
        <f t="shared" si="76"/>
        <v>PI.PA.PU.140407.01</v>
      </c>
      <c r="N551" s="39"/>
      <c r="O551" s="39" t="str">
        <f t="shared" si="77"/>
        <v>PH.PA.PU.140407.01</v>
      </c>
      <c r="Q551" s="39" t="str">
        <f t="shared" si="78"/>
        <v>CL.PA.PU.140407.01</v>
      </c>
      <c r="R551" s="39"/>
      <c r="S551" s="39" t="str">
        <f t="shared" si="79"/>
        <v>DR.PA.PU.140407.01</v>
      </c>
      <c r="T551" s="39"/>
      <c r="U551" s="60" t="str">
        <f t="shared" si="80"/>
        <v>IM.PA.PU.140407.01</v>
      </c>
      <c r="V551" s="59"/>
      <c r="W551" s="60" t="str">
        <f t="shared" si="81"/>
        <v>GE.PA.PU.140407.01</v>
      </c>
      <c r="AD551" s="35" t="s">
        <v>3326</v>
      </c>
      <c r="AE551" s="35">
        <v>1318</v>
      </c>
    </row>
    <row r="552" spans="1:31" s="35" customFormat="1" ht="14" customHeight="1">
      <c r="A552" s="35" t="s">
        <v>2034</v>
      </c>
      <c r="C552" s="38" t="s">
        <v>2296</v>
      </c>
      <c r="E552" s="38" t="s">
        <v>2063</v>
      </c>
      <c r="F552" s="35" t="s">
        <v>511</v>
      </c>
      <c r="G552" s="35">
        <v>10</v>
      </c>
      <c r="H552" s="38" t="s">
        <v>3309</v>
      </c>
      <c r="J552" s="39" t="str">
        <f t="shared" si="74"/>
        <v>PA.PU.140408</v>
      </c>
      <c r="K552" s="38" t="s">
        <v>2212</v>
      </c>
      <c r="L552" s="35">
        <f t="shared" si="75"/>
        <v>10</v>
      </c>
      <c r="M552" s="39" t="str">
        <f t="shared" si="76"/>
        <v>PI.PA.PU.140408.01</v>
      </c>
      <c r="N552" s="39"/>
      <c r="O552" s="39" t="str">
        <f t="shared" si="77"/>
        <v>PH.PA.PU.140408.01</v>
      </c>
      <c r="Q552" s="39" t="str">
        <f t="shared" si="78"/>
        <v>CL.PA.PU.140408.01</v>
      </c>
      <c r="R552" s="39"/>
      <c r="S552" s="39" t="str">
        <f t="shared" si="79"/>
        <v>DR.PA.PU.140408.01</v>
      </c>
      <c r="T552" s="39"/>
      <c r="U552" s="60" t="str">
        <f t="shared" si="80"/>
        <v>IM.PA.PU.140408.01</v>
      </c>
      <c r="V552" s="59"/>
      <c r="W552" s="60" t="str">
        <f t="shared" si="81"/>
        <v>GE.PA.PU.140408.01</v>
      </c>
      <c r="AD552" s="35" t="s">
        <v>3326</v>
      </c>
      <c r="AE552" s="35">
        <v>1318</v>
      </c>
    </row>
    <row r="553" spans="1:31" s="35" customFormat="1" ht="14" customHeight="1">
      <c r="A553" s="35" t="s">
        <v>2034</v>
      </c>
      <c r="C553" s="38" t="s">
        <v>2296</v>
      </c>
      <c r="E553" s="38" t="s">
        <v>2063</v>
      </c>
      <c r="F553" s="35" t="s">
        <v>511</v>
      </c>
      <c r="G553" s="35" t="s">
        <v>972</v>
      </c>
      <c r="H553" s="38" t="s">
        <v>2063</v>
      </c>
      <c r="J553" s="39" t="str">
        <f t="shared" si="74"/>
        <v>PA.PU.140404</v>
      </c>
      <c r="K553" s="38" t="s">
        <v>2212</v>
      </c>
      <c r="L553" s="35" t="str">
        <f t="shared" si="75"/>
        <v>Other, specify:</v>
      </c>
      <c r="M553" s="39" t="str">
        <f t="shared" si="76"/>
        <v>PI.PA.PU.140404.01</v>
      </c>
      <c r="N553" s="39"/>
      <c r="O553" s="39" t="str">
        <f t="shared" si="77"/>
        <v>PH.PA.PU.140404.01</v>
      </c>
      <c r="Q553" s="39" t="str">
        <f t="shared" si="78"/>
        <v>CL.PA.PU.140404.01</v>
      </c>
      <c r="R553" s="39"/>
      <c r="S553" s="39" t="str">
        <f t="shared" si="79"/>
        <v>DR.PA.PU.140404.01</v>
      </c>
      <c r="T553" s="39"/>
      <c r="U553" s="60" t="str">
        <f t="shared" si="80"/>
        <v>IM.PA.PU.140404.01</v>
      </c>
      <c r="V553" s="59"/>
      <c r="W553" s="60" t="str">
        <f t="shared" si="81"/>
        <v>GE.PA.PU.140404.01</v>
      </c>
    </row>
    <row r="554" spans="1:31" s="35" customFormat="1" ht="14" customHeight="1">
      <c r="A554" s="35" t="s">
        <v>2034</v>
      </c>
      <c r="C554" s="38" t="s">
        <v>2296</v>
      </c>
      <c r="D554" s="35" t="s">
        <v>496</v>
      </c>
      <c r="E554" s="38" t="s">
        <v>2065</v>
      </c>
      <c r="F554" s="35" t="s">
        <v>497</v>
      </c>
      <c r="G554" s="35" t="s">
        <v>644</v>
      </c>
      <c r="H554" s="38" t="s">
        <v>2212</v>
      </c>
      <c r="J554" s="39" t="str">
        <f t="shared" si="74"/>
        <v>PA.PU.140501</v>
      </c>
      <c r="K554" s="38" t="s">
        <v>2212</v>
      </c>
      <c r="L554" s="35" t="str">
        <f t="shared" si="75"/>
        <v>No signs symptoms of complications</v>
      </c>
      <c r="M554" s="39" t="str">
        <f t="shared" si="76"/>
        <v>PI.PA.PU.140501.01</v>
      </c>
      <c r="N554" s="39"/>
      <c r="O554" s="39" t="str">
        <f t="shared" si="77"/>
        <v>PH.PA.PU.140501.01</v>
      </c>
      <c r="Q554" s="39" t="str">
        <f t="shared" si="78"/>
        <v>CL.PA.PU.140501.01</v>
      </c>
      <c r="R554" s="39"/>
      <c r="S554" s="39" t="str">
        <f t="shared" si="79"/>
        <v>DR.PA.PU.140501.01</v>
      </c>
      <c r="T554" s="39"/>
      <c r="U554" s="60" t="str">
        <f t="shared" si="80"/>
        <v>IM.PA.PU.140501.01</v>
      </c>
      <c r="V554" s="59"/>
      <c r="W554" s="60" t="str">
        <f t="shared" si="81"/>
        <v>GE.PA.PU.140501.01</v>
      </c>
    </row>
    <row r="555" spans="1:31" s="35" customFormat="1" ht="14" customHeight="1">
      <c r="A555" s="35" t="s">
        <v>2034</v>
      </c>
      <c r="C555" s="38" t="s">
        <v>2296</v>
      </c>
      <c r="E555" s="38" t="s">
        <v>2065</v>
      </c>
      <c r="F555" s="35" t="s">
        <v>497</v>
      </c>
      <c r="G555" s="35" t="s">
        <v>2473</v>
      </c>
      <c r="H555" s="38" t="s">
        <v>2217</v>
      </c>
      <c r="J555" s="39" t="str">
        <f t="shared" si="74"/>
        <v>PA.PU.140502</v>
      </c>
      <c r="K555" s="38" t="s">
        <v>2212</v>
      </c>
      <c r="L555" s="35" t="str">
        <f t="shared" si="75"/>
        <v>Erythema</v>
      </c>
      <c r="M555" s="39" t="str">
        <f t="shared" si="76"/>
        <v>PI.PA.PU.140502.01</v>
      </c>
      <c r="N555" s="39"/>
      <c r="O555" s="39" t="str">
        <f t="shared" si="77"/>
        <v>PH.PA.PU.140502.01</v>
      </c>
      <c r="Q555" s="39" t="str">
        <f t="shared" si="78"/>
        <v>CL.PA.PU.140502.01</v>
      </c>
      <c r="R555" s="39"/>
      <c r="S555" s="39" t="str">
        <f t="shared" si="79"/>
        <v>DR.PA.PU.140502.01</v>
      </c>
      <c r="T555" s="39"/>
      <c r="U555" s="60" t="str">
        <f t="shared" si="80"/>
        <v>IM.PA.PU.140502.01</v>
      </c>
      <c r="V555" s="59"/>
      <c r="W555" s="60" t="str">
        <f t="shared" si="81"/>
        <v>GE.PA.PU.140502.01</v>
      </c>
    </row>
    <row r="556" spans="1:31" s="35" customFormat="1" ht="14" customHeight="1">
      <c r="A556" s="35" t="s">
        <v>2034</v>
      </c>
      <c r="C556" s="38" t="s">
        <v>2296</v>
      </c>
      <c r="E556" s="38" t="s">
        <v>2065</v>
      </c>
      <c r="F556" s="35" t="s">
        <v>497</v>
      </c>
      <c r="G556" s="35" t="s">
        <v>2476</v>
      </c>
      <c r="H556" s="38" t="s">
        <v>2219</v>
      </c>
      <c r="J556" s="39" t="str">
        <f t="shared" si="74"/>
        <v>PA.PU.140503</v>
      </c>
      <c r="K556" s="38" t="s">
        <v>2212</v>
      </c>
      <c r="L556" s="35" t="str">
        <f t="shared" si="75"/>
        <v>Swelling</v>
      </c>
      <c r="M556" s="39" t="str">
        <f t="shared" si="76"/>
        <v>PI.PA.PU.140503.01</v>
      </c>
      <c r="N556" s="39"/>
      <c r="O556" s="39" t="str">
        <f t="shared" si="77"/>
        <v>PH.PA.PU.140503.01</v>
      </c>
      <c r="Q556" s="39" t="str">
        <f t="shared" si="78"/>
        <v>CL.PA.PU.140503.01</v>
      </c>
      <c r="R556" s="39"/>
      <c r="S556" s="39" t="str">
        <f t="shared" si="79"/>
        <v>DR.PA.PU.140503.01</v>
      </c>
      <c r="T556" s="39"/>
      <c r="U556" s="60" t="str">
        <f t="shared" si="80"/>
        <v>IM.PA.PU.140503.01</v>
      </c>
      <c r="V556" s="59"/>
      <c r="W556" s="60" t="str">
        <f t="shared" si="81"/>
        <v>GE.PA.PU.140503.01</v>
      </c>
    </row>
    <row r="557" spans="1:31" s="35" customFormat="1" ht="14" customHeight="1">
      <c r="A557" s="35" t="s">
        <v>2034</v>
      </c>
      <c r="C557" s="38" t="s">
        <v>2296</v>
      </c>
      <c r="E557" s="38" t="s">
        <v>2065</v>
      </c>
      <c r="F557" s="35" t="s">
        <v>497</v>
      </c>
      <c r="G557" s="35" t="s">
        <v>352</v>
      </c>
      <c r="H557" s="38" t="s">
        <v>2063</v>
      </c>
      <c r="J557" s="39" t="str">
        <f t="shared" ref="J557:J622" si="82">CONCATENATE("PA.PU.",C557,E557,H557)</f>
        <v>PA.PU.140504</v>
      </c>
      <c r="K557" s="38" t="s">
        <v>2212</v>
      </c>
      <c r="L557" s="35" t="str">
        <f t="shared" ref="L557:L620" si="83">G557</f>
        <v>Skin breakdown</v>
      </c>
      <c r="M557" s="39" t="str">
        <f t="shared" ref="M557:M620" si="84">CONCATENATE("PI.",J557,".",K557)</f>
        <v>PI.PA.PU.140504.01</v>
      </c>
      <c r="N557" s="39"/>
      <c r="O557" s="39" t="str">
        <f t="shared" ref="O557:O620" si="85">CONCATENATE("PH.",J557,".",K557)</f>
        <v>PH.PA.PU.140504.01</v>
      </c>
      <c r="Q557" s="39" t="str">
        <f t="shared" ref="Q557:Q620" si="86">CONCATENATE("CL.",J557,".",K557)</f>
        <v>CL.PA.PU.140504.01</v>
      </c>
      <c r="R557" s="39"/>
      <c r="S557" s="39" t="str">
        <f t="shared" si="79"/>
        <v>DR.PA.PU.140504.01</v>
      </c>
      <c r="T557" s="39"/>
      <c r="U557" s="60" t="str">
        <f t="shared" si="80"/>
        <v>IM.PA.PU.140504.01</v>
      </c>
      <c r="V557" s="59"/>
      <c r="W557" s="60" t="str">
        <f t="shared" si="81"/>
        <v>GE.PA.PU.140504.01</v>
      </c>
    </row>
    <row r="558" spans="1:31" s="35" customFormat="1" ht="14" customHeight="1">
      <c r="A558" s="35" t="s">
        <v>2034</v>
      </c>
      <c r="C558" s="38" t="s">
        <v>2296</v>
      </c>
      <c r="E558" s="38" t="s">
        <v>2065</v>
      </c>
      <c r="F558" s="35" t="s">
        <v>497</v>
      </c>
      <c r="G558" s="35" t="s">
        <v>353</v>
      </c>
      <c r="H558" s="38" t="s">
        <v>2065</v>
      </c>
      <c r="J558" s="39" t="str">
        <f t="shared" si="82"/>
        <v>PA.PU.140505</v>
      </c>
      <c r="K558" s="38" t="s">
        <v>2212</v>
      </c>
      <c r="L558" s="35" t="str">
        <f t="shared" si="83"/>
        <v>Necrosis</v>
      </c>
      <c r="M558" s="39" t="str">
        <f t="shared" si="84"/>
        <v>PI.PA.PU.140505.01</v>
      </c>
      <c r="N558" s="39"/>
      <c r="O558" s="39" t="str">
        <f t="shared" si="85"/>
        <v>PH.PA.PU.140505.01</v>
      </c>
      <c r="Q558" s="39" t="str">
        <f t="shared" si="86"/>
        <v>CL.PA.PU.140505.01</v>
      </c>
      <c r="R558" s="39"/>
      <c r="S558" s="39" t="str">
        <f t="shared" ref="S558:S621" si="87">CONCATENATE("DR.",J558,".",K558)</f>
        <v>DR.PA.PU.140505.01</v>
      </c>
      <c r="T558" s="39"/>
      <c r="U558" s="60" t="str">
        <f t="shared" si="80"/>
        <v>IM.PA.PU.140505.01</v>
      </c>
      <c r="V558" s="59"/>
      <c r="W558" s="60" t="str">
        <f t="shared" si="81"/>
        <v>GE.PA.PU.140505.01</v>
      </c>
    </row>
    <row r="559" spans="1:31" s="35" customFormat="1" ht="14" customHeight="1">
      <c r="A559" s="35" t="s">
        <v>2034</v>
      </c>
      <c r="C559" s="38" t="s">
        <v>2296</v>
      </c>
      <c r="D559" s="35" t="s">
        <v>354</v>
      </c>
      <c r="E559" s="38" t="s">
        <v>2222</v>
      </c>
      <c r="F559" s="35" t="s">
        <v>355</v>
      </c>
      <c r="G559" s="35" t="s">
        <v>1791</v>
      </c>
      <c r="H559" s="38" t="s">
        <v>2212</v>
      </c>
      <c r="J559" s="39" t="str">
        <f t="shared" si="82"/>
        <v>PA.PU.140601</v>
      </c>
      <c r="K559" s="38" t="s">
        <v>2212</v>
      </c>
      <c r="L559" s="35" t="str">
        <f t="shared" si="83"/>
        <v>Bloody</v>
      </c>
      <c r="M559" s="39" t="str">
        <f t="shared" si="84"/>
        <v>PI.PA.PU.140601.01</v>
      </c>
      <c r="N559" s="39"/>
      <c r="O559" s="39" t="str">
        <f t="shared" si="85"/>
        <v>PH.PA.PU.140601.01</v>
      </c>
      <c r="Q559" s="39" t="str">
        <f t="shared" si="86"/>
        <v>CL.PA.PU.140601.01</v>
      </c>
      <c r="R559" s="39"/>
      <c r="S559" s="39" t="str">
        <f t="shared" si="87"/>
        <v>DR.PA.PU.140601.01</v>
      </c>
      <c r="T559" s="39"/>
      <c r="U559" s="60" t="str">
        <f t="shared" si="80"/>
        <v>IM.PA.PU.140601.01</v>
      </c>
      <c r="V559" s="59"/>
      <c r="W559" s="60" t="str">
        <f t="shared" si="81"/>
        <v>GE.PA.PU.140601.01</v>
      </c>
    </row>
    <row r="560" spans="1:31" s="35" customFormat="1" ht="14" customHeight="1">
      <c r="A560" s="35" t="s">
        <v>2034</v>
      </c>
      <c r="C560" s="38" t="s">
        <v>2296</v>
      </c>
      <c r="E560" s="38" t="s">
        <v>2222</v>
      </c>
      <c r="F560" s="35" t="s">
        <v>355</v>
      </c>
      <c r="G560" s="35" t="s">
        <v>645</v>
      </c>
      <c r="H560" s="38" t="s">
        <v>2217</v>
      </c>
      <c r="J560" s="39" t="str">
        <f t="shared" si="82"/>
        <v>PA.PU.140602</v>
      </c>
      <c r="K560" s="38" t="s">
        <v>2212</v>
      </c>
      <c r="L560" s="35" t="str">
        <f t="shared" si="83"/>
        <v>Bright red blood</v>
      </c>
      <c r="M560" s="39" t="str">
        <f t="shared" si="84"/>
        <v>PI.PA.PU.140602.01</v>
      </c>
      <c r="N560" s="39"/>
      <c r="O560" s="39" t="str">
        <f t="shared" si="85"/>
        <v>PH.PA.PU.140602.01</v>
      </c>
      <c r="Q560" s="39" t="str">
        <f t="shared" si="86"/>
        <v>CL.PA.PU.140602.01</v>
      </c>
      <c r="R560" s="39"/>
      <c r="S560" s="39" t="str">
        <f t="shared" si="87"/>
        <v>DR.PA.PU.140602.01</v>
      </c>
      <c r="T560" s="39"/>
      <c r="U560" s="60" t="str">
        <f t="shared" si="80"/>
        <v>IM.PA.PU.140602.01</v>
      </c>
      <c r="V560" s="59"/>
      <c r="W560" s="60" t="str">
        <f t="shared" si="81"/>
        <v>GE.PA.PU.140602.01</v>
      </c>
    </row>
    <row r="561" spans="1:31" s="35" customFormat="1" ht="14" customHeight="1">
      <c r="A561" s="35" t="s">
        <v>2034</v>
      </c>
      <c r="C561" s="38" t="s">
        <v>2296</v>
      </c>
      <c r="E561" s="38" t="s">
        <v>2222</v>
      </c>
      <c r="F561" s="35" t="s">
        <v>355</v>
      </c>
      <c r="G561" s="35" t="s">
        <v>646</v>
      </c>
      <c r="H561" s="38" t="s">
        <v>2219</v>
      </c>
      <c r="J561" s="39" t="str">
        <f t="shared" si="82"/>
        <v>PA.PU.140603</v>
      </c>
      <c r="K561" s="38" t="s">
        <v>2212</v>
      </c>
      <c r="L561" s="35" t="str">
        <f t="shared" si="83"/>
        <v>Dark red blood</v>
      </c>
      <c r="M561" s="39" t="str">
        <f t="shared" si="84"/>
        <v>PI.PA.PU.140603.01</v>
      </c>
      <c r="N561" s="39"/>
      <c r="O561" s="39" t="str">
        <f t="shared" si="85"/>
        <v>PH.PA.PU.140603.01</v>
      </c>
      <c r="Q561" s="39" t="str">
        <f t="shared" si="86"/>
        <v>CL.PA.PU.140603.01</v>
      </c>
      <c r="R561" s="39"/>
      <c r="S561" s="39" t="str">
        <f t="shared" si="87"/>
        <v>DR.PA.PU.140603.01</v>
      </c>
      <c r="T561" s="39"/>
      <c r="U561" s="60" t="str">
        <f t="shared" si="80"/>
        <v>IM.PA.PU.140603.01</v>
      </c>
      <c r="V561" s="59"/>
      <c r="W561" s="60" t="str">
        <f t="shared" si="81"/>
        <v>GE.PA.PU.140603.01</v>
      </c>
    </row>
    <row r="562" spans="1:31" s="35" customFormat="1" ht="14" customHeight="1">
      <c r="A562" s="35" t="s">
        <v>2034</v>
      </c>
      <c r="C562" s="38" t="s">
        <v>2296</v>
      </c>
      <c r="E562" s="38" t="s">
        <v>2222</v>
      </c>
      <c r="F562" s="35" t="s">
        <v>355</v>
      </c>
      <c r="G562" s="35" t="s">
        <v>1793</v>
      </c>
      <c r="H562" s="38" t="s">
        <v>2063</v>
      </c>
      <c r="J562" s="39" t="str">
        <f t="shared" si="82"/>
        <v>PA.PU.140604</v>
      </c>
      <c r="K562" s="38" t="s">
        <v>2212</v>
      </c>
      <c r="L562" s="35" t="str">
        <f t="shared" si="83"/>
        <v>Serosanguinous</v>
      </c>
      <c r="M562" s="39" t="str">
        <f t="shared" si="84"/>
        <v>PI.PA.PU.140604.01</v>
      </c>
      <c r="N562" s="39"/>
      <c r="O562" s="39" t="str">
        <f t="shared" si="85"/>
        <v>PH.PA.PU.140604.01</v>
      </c>
      <c r="Q562" s="39" t="str">
        <f t="shared" si="86"/>
        <v>CL.PA.PU.140604.01</v>
      </c>
      <c r="R562" s="39"/>
      <c r="S562" s="39" t="str">
        <f t="shared" si="87"/>
        <v>DR.PA.PU.140604.01</v>
      </c>
      <c r="T562" s="39"/>
      <c r="U562" s="60" t="str">
        <f t="shared" si="80"/>
        <v>IM.PA.PU.140604.01</v>
      </c>
      <c r="V562" s="59"/>
      <c r="W562" s="60" t="str">
        <f t="shared" si="81"/>
        <v>GE.PA.PU.140604.01</v>
      </c>
    </row>
    <row r="563" spans="1:31" s="35" customFormat="1" ht="14" customHeight="1">
      <c r="A563" s="35" t="s">
        <v>2034</v>
      </c>
      <c r="C563" s="38" t="s">
        <v>2296</v>
      </c>
      <c r="E563" s="38" t="s">
        <v>2222</v>
      </c>
      <c r="F563" s="35" t="s">
        <v>355</v>
      </c>
      <c r="G563" s="35" t="s">
        <v>1792</v>
      </c>
      <c r="H563" s="38" t="s">
        <v>2065</v>
      </c>
      <c r="J563" s="39" t="str">
        <f t="shared" si="82"/>
        <v>PA.PU.140605</v>
      </c>
      <c r="K563" s="38" t="s">
        <v>2212</v>
      </c>
      <c r="L563" s="35" t="str">
        <f t="shared" si="83"/>
        <v>Serous</v>
      </c>
      <c r="M563" s="39" t="str">
        <f t="shared" si="84"/>
        <v>PI.PA.PU.140605.01</v>
      </c>
      <c r="N563" s="39"/>
      <c r="O563" s="39" t="str">
        <f t="shared" si="85"/>
        <v>PH.PA.PU.140605.01</v>
      </c>
      <c r="Q563" s="39" t="str">
        <f t="shared" si="86"/>
        <v>CL.PA.PU.140605.01</v>
      </c>
      <c r="R563" s="39"/>
      <c r="S563" s="39" t="str">
        <f t="shared" si="87"/>
        <v>DR.PA.PU.140605.01</v>
      </c>
      <c r="T563" s="39"/>
      <c r="U563" s="60" t="str">
        <f t="shared" si="80"/>
        <v>IM.PA.PU.140605.01</v>
      </c>
      <c r="V563" s="59"/>
      <c r="W563" s="60" t="str">
        <f t="shared" si="81"/>
        <v>GE.PA.PU.140605.01</v>
      </c>
    </row>
    <row r="564" spans="1:31" s="35" customFormat="1" ht="14" customHeight="1">
      <c r="A564" s="35" t="s">
        <v>2034</v>
      </c>
      <c r="C564" s="38" t="s">
        <v>2296</v>
      </c>
      <c r="E564" s="38" t="s">
        <v>2222</v>
      </c>
      <c r="F564" s="35" t="s">
        <v>355</v>
      </c>
      <c r="G564" s="35" t="s">
        <v>4564</v>
      </c>
      <c r="H564" s="38" t="s">
        <v>3361</v>
      </c>
      <c r="J564" s="39" t="str">
        <f t="shared" si="82"/>
        <v>PA.PU.140606</v>
      </c>
      <c r="K564" s="38" t="s">
        <v>3298</v>
      </c>
      <c r="L564" s="35" t="str">
        <f t="shared" si="83"/>
        <v>None</v>
      </c>
      <c r="M564" s="39" t="str">
        <f t="shared" si="84"/>
        <v>PI.PA.PU.140606.01</v>
      </c>
      <c r="N564" s="39"/>
      <c r="O564" s="39" t="str">
        <f t="shared" si="85"/>
        <v>PH.PA.PU.140606.01</v>
      </c>
      <c r="Q564" s="39" t="str">
        <f t="shared" si="86"/>
        <v>CL.PA.PU.140606.01</v>
      </c>
      <c r="R564" s="39"/>
      <c r="S564" s="39" t="str">
        <f t="shared" si="87"/>
        <v>DR.PA.PU.140606.01</v>
      </c>
      <c r="T564" s="39"/>
      <c r="U564" s="60" t="str">
        <f t="shared" si="80"/>
        <v>IM.PA.PU.140606.01</v>
      </c>
      <c r="V564" s="59"/>
      <c r="W564" s="60" t="str">
        <f t="shared" si="81"/>
        <v>GE.PA.PU.140606.01</v>
      </c>
      <c r="AD564" s="35" t="s">
        <v>3326</v>
      </c>
      <c r="AE564" s="35">
        <v>1319</v>
      </c>
    </row>
    <row r="565" spans="1:31" s="35" customFormat="1" ht="14" customHeight="1">
      <c r="A565" s="35" t="s">
        <v>2034</v>
      </c>
      <c r="C565" s="38" t="s">
        <v>2296</v>
      </c>
      <c r="D565" s="35" t="s">
        <v>356</v>
      </c>
      <c r="E565" s="38" t="s">
        <v>2376</v>
      </c>
      <c r="F565" s="35" t="s">
        <v>357</v>
      </c>
      <c r="G565" s="35" t="s">
        <v>2545</v>
      </c>
      <c r="H565" s="38" t="s">
        <v>2212</v>
      </c>
      <c r="J565" s="39" t="str">
        <f t="shared" si="82"/>
        <v>PA.PU.140701</v>
      </c>
      <c r="K565" s="38" t="s">
        <v>2212</v>
      </c>
      <c r="L565" s="35" t="str">
        <f t="shared" si="83"/>
        <v>Copious</v>
      </c>
      <c r="M565" s="39" t="str">
        <f t="shared" si="84"/>
        <v>PI.PA.PU.140701.01</v>
      </c>
      <c r="N565" s="39"/>
      <c r="O565" s="39" t="str">
        <f t="shared" si="85"/>
        <v>PH.PA.PU.140701.01</v>
      </c>
      <c r="Q565" s="39" t="str">
        <f t="shared" si="86"/>
        <v>CL.PA.PU.140701.01</v>
      </c>
      <c r="R565" s="39"/>
      <c r="S565" s="39" t="str">
        <f t="shared" si="87"/>
        <v>DR.PA.PU.140701.01</v>
      </c>
      <c r="T565" s="39"/>
      <c r="U565" s="60" t="str">
        <f t="shared" si="80"/>
        <v>IM.PA.PU.140701.01</v>
      </c>
      <c r="V565" s="59"/>
      <c r="W565" s="60" t="str">
        <f t="shared" si="81"/>
        <v>GE.PA.PU.140701.01</v>
      </c>
    </row>
    <row r="566" spans="1:31" s="35" customFormat="1" ht="14" customHeight="1">
      <c r="A566" s="35" t="s">
        <v>2034</v>
      </c>
      <c r="C566" s="38" t="s">
        <v>2296</v>
      </c>
      <c r="E566" s="38" t="s">
        <v>2376</v>
      </c>
      <c r="F566" s="35" t="s">
        <v>357</v>
      </c>
      <c r="G566" s="35" t="s">
        <v>910</v>
      </c>
      <c r="H566" s="38" t="s">
        <v>2217</v>
      </c>
      <c r="J566" s="39" t="str">
        <f t="shared" si="82"/>
        <v>PA.PU.140702</v>
      </c>
      <c r="K566" s="38" t="s">
        <v>2212</v>
      </c>
      <c r="L566" s="35" t="str">
        <f t="shared" si="83"/>
        <v>Large</v>
      </c>
      <c r="M566" s="39" t="str">
        <f t="shared" si="84"/>
        <v>PI.PA.PU.140702.01</v>
      </c>
      <c r="N566" s="39"/>
      <c r="O566" s="39" t="str">
        <f t="shared" si="85"/>
        <v>PH.PA.PU.140702.01</v>
      </c>
      <c r="Q566" s="39" t="str">
        <f t="shared" si="86"/>
        <v>CL.PA.PU.140702.01</v>
      </c>
      <c r="R566" s="39"/>
      <c r="S566" s="39" t="str">
        <f t="shared" si="87"/>
        <v>DR.PA.PU.140702.01</v>
      </c>
      <c r="T566" s="39"/>
      <c r="U566" s="60" t="str">
        <f t="shared" si="80"/>
        <v>IM.PA.PU.140702.01</v>
      </c>
      <c r="V566" s="59"/>
      <c r="W566" s="60" t="str">
        <f t="shared" si="81"/>
        <v>GE.PA.PU.140702.01</v>
      </c>
    </row>
    <row r="567" spans="1:31" s="35" customFormat="1" ht="14" customHeight="1">
      <c r="A567" s="35" t="s">
        <v>2034</v>
      </c>
      <c r="C567" s="38" t="s">
        <v>2296</v>
      </c>
      <c r="E567" s="38" t="s">
        <v>2376</v>
      </c>
      <c r="F567" s="35" t="s">
        <v>357</v>
      </c>
      <c r="G567" s="35" t="s">
        <v>2549</v>
      </c>
      <c r="H567" s="38" t="s">
        <v>2219</v>
      </c>
      <c r="J567" s="39" t="str">
        <f t="shared" si="82"/>
        <v>PA.PU.140703</v>
      </c>
      <c r="K567" s="38" t="s">
        <v>2212</v>
      </c>
      <c r="L567" s="35" t="str">
        <f t="shared" si="83"/>
        <v>Moderate</v>
      </c>
      <c r="M567" s="39" t="str">
        <f t="shared" si="84"/>
        <v>PI.PA.PU.140703.01</v>
      </c>
      <c r="N567" s="39"/>
      <c r="O567" s="39" t="str">
        <f t="shared" si="85"/>
        <v>PH.PA.PU.140703.01</v>
      </c>
      <c r="Q567" s="39" t="str">
        <f t="shared" si="86"/>
        <v>CL.PA.PU.140703.01</v>
      </c>
      <c r="R567" s="39"/>
      <c r="S567" s="39" t="str">
        <f t="shared" si="87"/>
        <v>DR.PA.PU.140703.01</v>
      </c>
      <c r="T567" s="39"/>
      <c r="U567" s="60" t="str">
        <f t="shared" si="80"/>
        <v>IM.PA.PU.140703.01</v>
      </c>
      <c r="V567" s="59"/>
      <c r="W567" s="60" t="str">
        <f t="shared" si="81"/>
        <v>GE.PA.PU.140703.01</v>
      </c>
    </row>
    <row r="568" spans="1:31" s="35" customFormat="1" ht="14" customHeight="1">
      <c r="A568" s="35" t="s">
        <v>2034</v>
      </c>
      <c r="C568" s="38" t="s">
        <v>2296</v>
      </c>
      <c r="E568" s="38" t="s">
        <v>2376</v>
      </c>
      <c r="F568" s="35" t="s">
        <v>357</v>
      </c>
      <c r="G568" s="35" t="s">
        <v>1573</v>
      </c>
      <c r="H568" s="38" t="s">
        <v>2063</v>
      </c>
      <c r="J568" s="39" t="str">
        <f t="shared" si="82"/>
        <v>PA.PU.140704</v>
      </c>
      <c r="K568" s="38" t="s">
        <v>2212</v>
      </c>
      <c r="L568" s="35" t="str">
        <f t="shared" si="83"/>
        <v>Small</v>
      </c>
      <c r="M568" s="39" t="str">
        <f t="shared" si="84"/>
        <v>PI.PA.PU.140704.01</v>
      </c>
      <c r="N568" s="39"/>
      <c r="O568" s="39" t="str">
        <f t="shared" si="85"/>
        <v>PH.PA.PU.140704.01</v>
      </c>
      <c r="Q568" s="39" t="str">
        <f t="shared" si="86"/>
        <v>CL.PA.PU.140704.01</v>
      </c>
      <c r="R568" s="39"/>
      <c r="S568" s="39" t="str">
        <f t="shared" si="87"/>
        <v>DR.PA.PU.140704.01</v>
      </c>
      <c r="T568" s="39"/>
      <c r="U568" s="60" t="str">
        <f t="shared" si="80"/>
        <v>IM.PA.PU.140704.01</v>
      </c>
      <c r="V568" s="59"/>
      <c r="W568" s="60" t="str">
        <f t="shared" si="81"/>
        <v>GE.PA.PU.140704.01</v>
      </c>
    </row>
    <row r="569" spans="1:31" s="35" customFormat="1" ht="14" customHeight="1">
      <c r="A569" s="35" t="s">
        <v>2034</v>
      </c>
      <c r="C569" s="38" t="s">
        <v>2296</v>
      </c>
      <c r="E569" s="38" t="s">
        <v>2376</v>
      </c>
      <c r="F569" s="35" t="s">
        <v>357</v>
      </c>
      <c r="G569" s="35" t="s">
        <v>4564</v>
      </c>
      <c r="H569" s="38" t="s">
        <v>4265</v>
      </c>
      <c r="J569" s="39" t="str">
        <f t="shared" si="82"/>
        <v>PA.PU.140705</v>
      </c>
      <c r="K569" s="38" t="s">
        <v>3298</v>
      </c>
      <c r="L569" s="35" t="str">
        <f t="shared" si="83"/>
        <v>None</v>
      </c>
      <c r="M569" s="39" t="str">
        <f t="shared" si="84"/>
        <v>PI.PA.PU.140705.01</v>
      </c>
      <c r="N569" s="39"/>
      <c r="O569" s="39" t="str">
        <f t="shared" si="85"/>
        <v>PH.PA.PU.140705.01</v>
      </c>
      <c r="Q569" s="39" t="str">
        <f t="shared" si="86"/>
        <v>CL.PA.PU.140705.01</v>
      </c>
      <c r="R569" s="39"/>
      <c r="S569" s="39" t="str">
        <f t="shared" si="87"/>
        <v>DR.PA.PU.140705.01</v>
      </c>
      <c r="T569" s="39"/>
      <c r="U569" s="60" t="str">
        <f t="shared" si="80"/>
        <v>IM.PA.PU.140705.01</v>
      </c>
      <c r="V569" s="59"/>
      <c r="W569" s="60" t="str">
        <f t="shared" si="81"/>
        <v>GE.PA.PU.140705.01</v>
      </c>
      <c r="AD569" s="35" t="s">
        <v>3326</v>
      </c>
      <c r="AE569" s="35">
        <v>1319</v>
      </c>
    </row>
    <row r="570" spans="1:31" s="35" customFormat="1" ht="14" customHeight="1">
      <c r="A570" s="35" t="s">
        <v>2034</v>
      </c>
      <c r="C570" s="38" t="s">
        <v>2296</v>
      </c>
      <c r="D570" s="35" t="s">
        <v>358</v>
      </c>
      <c r="E570" s="38" t="s">
        <v>2378</v>
      </c>
      <c r="F570" s="35" t="s">
        <v>359</v>
      </c>
      <c r="G570" s="35" t="s">
        <v>815</v>
      </c>
      <c r="H570" s="38" t="s">
        <v>2212</v>
      </c>
      <c r="J570" s="39" t="str">
        <f t="shared" si="82"/>
        <v>PA.PU.140801</v>
      </c>
      <c r="K570" s="38" t="s">
        <v>2212</v>
      </c>
      <c r="L570" s="35" t="str">
        <f t="shared" si="83"/>
        <v>Blood tinged</v>
      </c>
      <c r="M570" s="39" t="str">
        <f t="shared" si="84"/>
        <v>PI.PA.PU.140801.01</v>
      </c>
      <c r="N570" s="39"/>
      <c r="O570" s="39" t="str">
        <f t="shared" si="85"/>
        <v>PH.PA.PU.140801.01</v>
      </c>
      <c r="Q570" s="39" t="str">
        <f t="shared" si="86"/>
        <v>CL.PA.PU.140801.01</v>
      </c>
      <c r="R570" s="39"/>
      <c r="S570" s="39" t="str">
        <f t="shared" si="87"/>
        <v>DR.PA.PU.140801.01</v>
      </c>
      <c r="T570" s="39"/>
      <c r="U570" s="60" t="str">
        <f t="shared" si="80"/>
        <v>IM.PA.PU.140801.01</v>
      </c>
      <c r="V570" s="59"/>
      <c r="W570" s="60" t="str">
        <f t="shared" si="81"/>
        <v>GE.PA.PU.140801.01</v>
      </c>
    </row>
    <row r="571" spans="1:31" s="35" customFormat="1" ht="14" customHeight="1">
      <c r="A571" s="35" t="s">
        <v>2034</v>
      </c>
      <c r="C571" s="38" t="s">
        <v>2296</v>
      </c>
      <c r="E571" s="38" t="s">
        <v>2378</v>
      </c>
      <c r="F571" s="35" t="s">
        <v>359</v>
      </c>
      <c r="G571" s="35" t="s">
        <v>1791</v>
      </c>
      <c r="H571" s="38" t="s">
        <v>2217</v>
      </c>
      <c r="J571" s="39" t="str">
        <f t="shared" si="82"/>
        <v>PA.PU.140802</v>
      </c>
      <c r="K571" s="38" t="s">
        <v>2212</v>
      </c>
      <c r="L571" s="35" t="str">
        <f t="shared" si="83"/>
        <v>Bloody</v>
      </c>
      <c r="M571" s="39" t="str">
        <f t="shared" si="84"/>
        <v>PI.PA.PU.140802.01</v>
      </c>
      <c r="N571" s="39"/>
      <c r="O571" s="39" t="str">
        <f t="shared" si="85"/>
        <v>PH.PA.PU.140802.01</v>
      </c>
      <c r="Q571" s="39" t="str">
        <f t="shared" si="86"/>
        <v>CL.PA.PU.140802.01</v>
      </c>
      <c r="R571" s="39"/>
      <c r="S571" s="39" t="str">
        <f t="shared" si="87"/>
        <v>DR.PA.PU.140802.01</v>
      </c>
      <c r="T571" s="39"/>
      <c r="U571" s="60" t="str">
        <f t="shared" si="80"/>
        <v>IM.PA.PU.140802.01</v>
      </c>
      <c r="V571" s="59"/>
      <c r="W571" s="60" t="str">
        <f t="shared" si="81"/>
        <v>GE.PA.PU.140802.01</v>
      </c>
    </row>
    <row r="572" spans="1:31" s="35" customFormat="1" ht="14" customHeight="1">
      <c r="A572" s="35" t="s">
        <v>2034</v>
      </c>
      <c r="C572" s="38" t="s">
        <v>2296</v>
      </c>
      <c r="E572" s="38" t="s">
        <v>2378</v>
      </c>
      <c r="F572" s="35" t="s">
        <v>359</v>
      </c>
      <c r="G572" s="35" t="s">
        <v>1324</v>
      </c>
      <c r="H572" s="38" t="s">
        <v>2219</v>
      </c>
      <c r="J572" s="39" t="str">
        <f t="shared" si="82"/>
        <v>PA.PU.140803</v>
      </c>
      <c r="K572" s="38" t="s">
        <v>2212</v>
      </c>
      <c r="L572" s="35" t="str">
        <f t="shared" si="83"/>
        <v>Clear</v>
      </c>
      <c r="M572" s="39" t="str">
        <f t="shared" si="84"/>
        <v>PI.PA.PU.140803.01</v>
      </c>
      <c r="N572" s="39"/>
      <c r="O572" s="39" t="str">
        <f t="shared" si="85"/>
        <v>PH.PA.PU.140803.01</v>
      </c>
      <c r="Q572" s="39" t="str">
        <f t="shared" si="86"/>
        <v>CL.PA.PU.140803.01</v>
      </c>
      <c r="R572" s="39"/>
      <c r="S572" s="39" t="str">
        <f t="shared" si="87"/>
        <v>DR.PA.PU.140803.01</v>
      </c>
      <c r="T572" s="39"/>
      <c r="U572" s="60" t="str">
        <f t="shared" si="80"/>
        <v>IM.PA.PU.140803.01</v>
      </c>
      <c r="V572" s="59"/>
      <c r="W572" s="60" t="str">
        <f t="shared" si="81"/>
        <v>GE.PA.PU.140803.01</v>
      </c>
    </row>
    <row r="573" spans="1:31" s="35" customFormat="1" ht="14" customHeight="1">
      <c r="A573" s="35" t="s">
        <v>2034</v>
      </c>
      <c r="C573" s="38" t="s">
        <v>2296</v>
      </c>
      <c r="E573" s="38" t="s">
        <v>2378</v>
      </c>
      <c r="F573" s="35" t="s">
        <v>359</v>
      </c>
      <c r="G573" s="35" t="s">
        <v>2547</v>
      </c>
      <c r="H573" s="38" t="s">
        <v>2063</v>
      </c>
      <c r="J573" s="39" t="str">
        <f t="shared" si="82"/>
        <v>PA.PU.140804</v>
      </c>
      <c r="K573" s="38" t="s">
        <v>2212</v>
      </c>
      <c r="L573" s="35" t="str">
        <f t="shared" si="83"/>
        <v>Green</v>
      </c>
      <c r="M573" s="39" t="str">
        <f t="shared" si="84"/>
        <v>PI.PA.PU.140804.01</v>
      </c>
      <c r="N573" s="39"/>
      <c r="O573" s="39" t="str">
        <f t="shared" si="85"/>
        <v>PH.PA.PU.140804.01</v>
      </c>
      <c r="Q573" s="39" t="str">
        <f t="shared" si="86"/>
        <v>CL.PA.PU.140804.01</v>
      </c>
      <c r="R573" s="39"/>
      <c r="S573" s="39" t="str">
        <f t="shared" si="87"/>
        <v>DR.PA.PU.140804.01</v>
      </c>
      <c r="T573" s="39"/>
      <c r="U573" s="60" t="str">
        <f t="shared" si="80"/>
        <v>IM.PA.PU.140804.01</v>
      </c>
      <c r="V573" s="59"/>
      <c r="W573" s="60" t="str">
        <f t="shared" si="81"/>
        <v>GE.PA.PU.140804.01</v>
      </c>
    </row>
    <row r="574" spans="1:31" s="35" customFormat="1" ht="14" customHeight="1">
      <c r="A574" s="35" t="s">
        <v>2034</v>
      </c>
      <c r="C574" s="38" t="s">
        <v>2296</v>
      </c>
      <c r="E574" s="38" t="s">
        <v>2378</v>
      </c>
      <c r="F574" s="35" t="s">
        <v>359</v>
      </c>
      <c r="G574" s="35" t="s">
        <v>1424</v>
      </c>
      <c r="H574" s="38" t="s">
        <v>2065</v>
      </c>
      <c r="J574" s="39" t="str">
        <f t="shared" si="82"/>
        <v>PA.PU.140805</v>
      </c>
      <c r="K574" s="38" t="s">
        <v>2212</v>
      </c>
      <c r="L574" s="35" t="str">
        <f t="shared" si="83"/>
        <v>White</v>
      </c>
      <c r="M574" s="39" t="str">
        <f t="shared" si="84"/>
        <v>PI.PA.PU.140805.01</v>
      </c>
      <c r="N574" s="39"/>
      <c r="O574" s="39" t="str">
        <f t="shared" si="85"/>
        <v>PH.PA.PU.140805.01</v>
      </c>
      <c r="Q574" s="39" t="str">
        <f t="shared" si="86"/>
        <v>CL.PA.PU.140805.01</v>
      </c>
      <c r="R574" s="39"/>
      <c r="S574" s="39" t="str">
        <f t="shared" si="87"/>
        <v>DR.PA.PU.140805.01</v>
      </c>
      <c r="T574" s="39"/>
      <c r="U574" s="60" t="str">
        <f t="shared" si="80"/>
        <v>IM.PA.PU.140805.01</v>
      </c>
      <c r="V574" s="59"/>
      <c r="W574" s="60" t="str">
        <f t="shared" si="81"/>
        <v>GE.PA.PU.140805.01</v>
      </c>
    </row>
    <row r="575" spans="1:31" s="35" customFormat="1" ht="14" customHeight="1">
      <c r="A575" s="35" t="s">
        <v>2034</v>
      </c>
      <c r="C575" s="38" t="s">
        <v>2296</v>
      </c>
      <c r="E575" s="38" t="s">
        <v>2378</v>
      </c>
      <c r="F575" s="35" t="s">
        <v>359</v>
      </c>
      <c r="G575" s="35" t="s">
        <v>2553</v>
      </c>
      <c r="H575" s="38" t="s">
        <v>2222</v>
      </c>
      <c r="J575" s="39" t="str">
        <f t="shared" si="82"/>
        <v>PA.PU.140806</v>
      </c>
      <c r="K575" s="38" t="s">
        <v>2212</v>
      </c>
      <c r="L575" s="35" t="str">
        <f t="shared" si="83"/>
        <v>Yellow</v>
      </c>
      <c r="M575" s="39" t="str">
        <f t="shared" si="84"/>
        <v>PI.PA.PU.140806.01</v>
      </c>
      <c r="N575" s="39"/>
      <c r="O575" s="39" t="str">
        <f t="shared" si="85"/>
        <v>PH.PA.PU.140806.01</v>
      </c>
      <c r="Q575" s="39" t="str">
        <f t="shared" si="86"/>
        <v>CL.PA.PU.140806.01</v>
      </c>
      <c r="R575" s="39"/>
      <c r="S575" s="39" t="str">
        <f t="shared" si="87"/>
        <v>DR.PA.PU.140806.01</v>
      </c>
      <c r="T575" s="39"/>
      <c r="U575" s="60" t="str">
        <f t="shared" si="80"/>
        <v>IM.PA.PU.140806.01</v>
      </c>
      <c r="V575" s="59"/>
      <c r="W575" s="60" t="str">
        <f t="shared" si="81"/>
        <v>GE.PA.PU.140806.01</v>
      </c>
    </row>
    <row r="576" spans="1:31" s="35" customFormat="1" ht="14" customHeight="1">
      <c r="A576" s="35" t="s">
        <v>2034</v>
      </c>
      <c r="C576" s="38" t="s">
        <v>2296</v>
      </c>
      <c r="D576" s="35" t="s">
        <v>360</v>
      </c>
      <c r="E576" s="38" t="s">
        <v>2380</v>
      </c>
      <c r="F576" s="35" t="s">
        <v>361</v>
      </c>
      <c r="G576" s="35" t="s">
        <v>2391</v>
      </c>
      <c r="H576" s="38" t="s">
        <v>2212</v>
      </c>
      <c r="J576" s="39" t="str">
        <f t="shared" si="82"/>
        <v>PA.PU.140901</v>
      </c>
      <c r="K576" s="38" t="s">
        <v>2212</v>
      </c>
      <c r="L576" s="35" t="str">
        <f t="shared" si="83"/>
        <v>Intact</v>
      </c>
      <c r="M576" s="39" t="str">
        <f t="shared" si="84"/>
        <v>PI.PA.PU.140901.01</v>
      </c>
      <c r="N576" s="39"/>
      <c r="O576" s="39" t="str">
        <f t="shared" si="85"/>
        <v>PH.PA.PU.140901.01</v>
      </c>
      <c r="Q576" s="39" t="str">
        <f t="shared" si="86"/>
        <v>CL.PA.PU.140901.01</v>
      </c>
      <c r="R576" s="39"/>
      <c r="S576" s="39" t="str">
        <f t="shared" si="87"/>
        <v>DR.PA.PU.140901.01</v>
      </c>
      <c r="T576" s="39"/>
      <c r="U576" s="60" t="str">
        <f t="shared" si="80"/>
        <v>IM.PA.PU.140901.01</v>
      </c>
      <c r="V576" s="59"/>
      <c r="W576" s="60" t="str">
        <f t="shared" si="81"/>
        <v>GE.PA.PU.140901.01</v>
      </c>
    </row>
    <row r="577" spans="1:31" s="35" customFormat="1" ht="14" customHeight="1">
      <c r="A577" s="35" t="s">
        <v>2034</v>
      </c>
      <c r="C577" s="38" t="s">
        <v>2296</v>
      </c>
      <c r="E577" s="38" t="s">
        <v>2380</v>
      </c>
      <c r="F577" s="35" t="s">
        <v>361</v>
      </c>
      <c r="G577" s="35" t="s">
        <v>362</v>
      </c>
      <c r="H577" s="38" t="s">
        <v>2217</v>
      </c>
      <c r="J577" s="39" t="str">
        <f t="shared" si="82"/>
        <v>PA.PU.140902</v>
      </c>
      <c r="K577" s="38" t="s">
        <v>2212</v>
      </c>
      <c r="L577" s="35" t="str">
        <f t="shared" si="83"/>
        <v>Not intact</v>
      </c>
      <c r="M577" s="39" t="str">
        <f t="shared" si="84"/>
        <v>PI.PA.PU.140902.01</v>
      </c>
      <c r="N577" s="39"/>
      <c r="O577" s="39" t="str">
        <f t="shared" si="85"/>
        <v>PH.PA.PU.140902.01</v>
      </c>
      <c r="Q577" s="39" t="str">
        <f t="shared" si="86"/>
        <v>CL.PA.PU.140902.01</v>
      </c>
      <c r="R577" s="39"/>
      <c r="S577" s="39" t="str">
        <f t="shared" si="87"/>
        <v>DR.PA.PU.140902.01</v>
      </c>
      <c r="T577" s="39"/>
      <c r="U577" s="60" t="str">
        <f t="shared" si="80"/>
        <v>IM.PA.PU.140902.01</v>
      </c>
      <c r="V577" s="59"/>
      <c r="W577" s="60" t="str">
        <f t="shared" si="81"/>
        <v>GE.PA.PU.140902.01</v>
      </c>
    </row>
    <row r="578" spans="1:31" s="35" customFormat="1" ht="14" customHeight="1">
      <c r="A578" s="35" t="s">
        <v>2034</v>
      </c>
      <c r="C578" s="38" t="s">
        <v>2296</v>
      </c>
      <c r="E578" s="38" t="s">
        <v>2380</v>
      </c>
      <c r="F578" s="35" t="s">
        <v>361</v>
      </c>
      <c r="G578" s="35" t="s">
        <v>363</v>
      </c>
      <c r="H578" s="38" t="s">
        <v>2219</v>
      </c>
      <c r="J578" s="39" t="str">
        <f t="shared" si="82"/>
        <v>PA.PU.140903</v>
      </c>
      <c r="K578" s="38" t="s">
        <v>2212</v>
      </c>
      <c r="L578" s="35" t="str">
        <f t="shared" si="83"/>
        <v>Not sutured</v>
      </c>
      <c r="M578" s="39" t="str">
        <f t="shared" si="84"/>
        <v>PI.PA.PU.140903.01</v>
      </c>
      <c r="N578" s="39"/>
      <c r="O578" s="39" t="str">
        <f t="shared" si="85"/>
        <v>PH.PA.PU.140903.01</v>
      </c>
      <c r="Q578" s="39" t="str">
        <f t="shared" si="86"/>
        <v>CL.PA.PU.140903.01</v>
      </c>
      <c r="R578" s="39"/>
      <c r="S578" s="39" t="str">
        <f t="shared" si="87"/>
        <v>DR.PA.PU.140903.01</v>
      </c>
      <c r="T578" s="39"/>
      <c r="U578" s="60" t="str">
        <f t="shared" si="80"/>
        <v>IM.PA.PU.140903.01</v>
      </c>
      <c r="V578" s="59"/>
      <c r="W578" s="60" t="str">
        <f t="shared" si="81"/>
        <v>GE.PA.PU.140903.01</v>
      </c>
    </row>
    <row r="579" spans="1:31" s="35" customFormat="1" ht="14" customHeight="1">
      <c r="A579" s="35" t="s">
        <v>2034</v>
      </c>
      <c r="C579" s="38" t="s">
        <v>2296</v>
      </c>
      <c r="D579" s="35" t="s">
        <v>2198</v>
      </c>
      <c r="E579" s="38" t="s">
        <v>2124</v>
      </c>
      <c r="F579" s="35" t="s">
        <v>364</v>
      </c>
      <c r="G579" s="35" t="s">
        <v>4565</v>
      </c>
      <c r="H579" s="38" t="s">
        <v>2212</v>
      </c>
      <c r="J579" s="39" t="str">
        <f t="shared" si="82"/>
        <v>PA.PU.141001</v>
      </c>
      <c r="K579" s="38" t="s">
        <v>2212</v>
      </c>
      <c r="L579" s="35" t="str">
        <f t="shared" si="83"/>
        <v>Fenestrated</v>
      </c>
      <c r="M579" s="39" t="str">
        <f t="shared" si="84"/>
        <v>PI.PA.PU.141001.01</v>
      </c>
      <c r="N579" s="39"/>
      <c r="O579" s="39" t="str">
        <f t="shared" si="85"/>
        <v>PH.PA.PU.141001.01</v>
      </c>
      <c r="Q579" s="39" t="str">
        <f t="shared" si="86"/>
        <v>CL.PA.PU.141001.01</v>
      </c>
      <c r="R579" s="39"/>
      <c r="S579" s="39" t="str">
        <f t="shared" si="87"/>
        <v>DR.PA.PU.141001.01</v>
      </c>
      <c r="T579" s="39"/>
      <c r="U579" s="60" t="str">
        <f t="shared" si="80"/>
        <v>IM.PA.PU.141001.01</v>
      </c>
      <c r="V579" s="59"/>
      <c r="W579" s="60" t="str">
        <f t="shared" si="81"/>
        <v>GE.PA.PU.141001.01</v>
      </c>
    </row>
    <row r="580" spans="1:31" s="35" customFormat="1" ht="14" customHeight="1">
      <c r="A580" s="35" t="s">
        <v>2034</v>
      </c>
      <c r="C580" s="38" t="s">
        <v>2296</v>
      </c>
      <c r="E580" s="38" t="s">
        <v>2124</v>
      </c>
      <c r="F580" s="35" t="s">
        <v>364</v>
      </c>
      <c r="G580" s="35" t="s">
        <v>365</v>
      </c>
      <c r="H580" s="38" t="s">
        <v>2217</v>
      </c>
      <c r="J580" s="39" t="str">
        <f t="shared" si="82"/>
        <v>PA.PU.141002</v>
      </c>
      <c r="K580" s="38" t="s">
        <v>2212</v>
      </c>
      <c r="L580" s="35" t="str">
        <f t="shared" si="83"/>
        <v>Non-fenestrated</v>
      </c>
      <c r="M580" s="39" t="str">
        <f t="shared" si="84"/>
        <v>PI.PA.PU.141002.01</v>
      </c>
      <c r="N580" s="39"/>
      <c r="O580" s="39" t="str">
        <f t="shared" si="85"/>
        <v>PH.PA.PU.141002.01</v>
      </c>
      <c r="Q580" s="39" t="str">
        <f t="shared" si="86"/>
        <v>CL.PA.PU.141002.01</v>
      </c>
      <c r="R580" s="39"/>
      <c r="S580" s="39" t="str">
        <f t="shared" si="87"/>
        <v>DR.PA.PU.141002.01</v>
      </c>
      <c r="T580" s="39"/>
      <c r="U580" s="60" t="str">
        <f t="shared" si="80"/>
        <v>IM.PA.PU.141002.01</v>
      </c>
      <c r="V580" s="59"/>
      <c r="W580" s="60" t="str">
        <f t="shared" si="81"/>
        <v>GE.PA.PU.141002.01</v>
      </c>
    </row>
    <row r="581" spans="1:31" s="35" customFormat="1" ht="14" customHeight="1">
      <c r="A581" s="35" t="s">
        <v>2034</v>
      </c>
      <c r="C581" s="38" t="s">
        <v>2296</v>
      </c>
      <c r="E581" s="38" t="s">
        <v>2124</v>
      </c>
      <c r="F581" s="35" t="s">
        <v>364</v>
      </c>
      <c r="G581" s="35" t="s">
        <v>366</v>
      </c>
      <c r="H581" s="38" t="s">
        <v>2219</v>
      </c>
      <c r="J581" s="39" t="str">
        <f t="shared" si="82"/>
        <v>PA.PU.141003</v>
      </c>
      <c r="K581" s="38" t="s">
        <v>2212</v>
      </c>
      <c r="L581" s="35" t="str">
        <f t="shared" si="83"/>
        <v xml:space="preserve">Established stoma </v>
      </c>
      <c r="M581" s="39" t="str">
        <f t="shared" si="84"/>
        <v>PI.PA.PU.141003.01</v>
      </c>
      <c r="N581" s="39"/>
      <c r="O581" s="39" t="str">
        <f t="shared" si="85"/>
        <v>PH.PA.PU.141003.01</v>
      </c>
      <c r="Q581" s="39" t="str">
        <f t="shared" si="86"/>
        <v>CL.PA.PU.141003.01</v>
      </c>
      <c r="R581" s="39"/>
      <c r="S581" s="39" t="str">
        <f t="shared" si="87"/>
        <v>DR.PA.PU.141003.01</v>
      </c>
      <c r="T581" s="39"/>
      <c r="U581" s="60" t="str">
        <f t="shared" si="80"/>
        <v>IM.PA.PU.141003.01</v>
      </c>
      <c r="V581" s="59"/>
      <c r="W581" s="60" t="str">
        <f t="shared" si="81"/>
        <v>GE.PA.PU.141003.01</v>
      </c>
    </row>
    <row r="582" spans="1:31" s="35" customFormat="1" ht="14" customHeight="1">
      <c r="A582" s="35" t="s">
        <v>2034</v>
      </c>
      <c r="C582" s="38" t="s">
        <v>2296</v>
      </c>
      <c r="E582" s="38" t="s">
        <v>2124</v>
      </c>
      <c r="F582" s="35" t="s">
        <v>364</v>
      </c>
      <c r="G582" s="35" t="s">
        <v>367</v>
      </c>
      <c r="H582" s="38" t="s">
        <v>2063</v>
      </c>
      <c r="J582" s="39" t="str">
        <f t="shared" si="82"/>
        <v>PA.PU.141004</v>
      </c>
      <c r="K582" s="38" t="s">
        <v>2212</v>
      </c>
      <c r="L582" s="35" t="str">
        <f t="shared" si="83"/>
        <v>Cuffed</v>
      </c>
      <c r="M582" s="39" t="str">
        <f t="shared" si="84"/>
        <v>PI.PA.PU.141004.01</v>
      </c>
      <c r="N582" s="39"/>
      <c r="O582" s="39" t="str">
        <f t="shared" si="85"/>
        <v>PH.PA.PU.141004.01</v>
      </c>
      <c r="Q582" s="39" t="str">
        <f t="shared" si="86"/>
        <v>CL.PA.PU.141004.01</v>
      </c>
      <c r="R582" s="39"/>
      <c r="S582" s="39" t="str">
        <f t="shared" si="87"/>
        <v>DR.PA.PU.141004.01</v>
      </c>
      <c r="T582" s="39"/>
      <c r="U582" s="60" t="str">
        <f t="shared" si="80"/>
        <v>IM.PA.PU.141004.01</v>
      </c>
      <c r="V582" s="59"/>
      <c r="W582" s="60" t="str">
        <f t="shared" si="81"/>
        <v>GE.PA.PU.141004.01</v>
      </c>
    </row>
    <row r="583" spans="1:31" s="35" customFormat="1" ht="14" customHeight="1">
      <c r="A583" s="35" t="s">
        <v>2034</v>
      </c>
      <c r="C583" s="38" t="s">
        <v>2296</v>
      </c>
      <c r="E583" s="38" t="s">
        <v>2124</v>
      </c>
      <c r="F583" s="35" t="s">
        <v>364</v>
      </c>
      <c r="G583" s="35" t="s">
        <v>368</v>
      </c>
      <c r="H583" s="38" t="s">
        <v>2065</v>
      </c>
      <c r="J583" s="39" t="str">
        <f t="shared" si="82"/>
        <v>PA.PU.141005</v>
      </c>
      <c r="K583" s="38" t="s">
        <v>2212</v>
      </c>
      <c r="L583" s="35" t="str">
        <f t="shared" si="83"/>
        <v>Uncuffed</v>
      </c>
      <c r="M583" s="39" t="str">
        <f t="shared" si="84"/>
        <v>PI.PA.PU.141005.01</v>
      </c>
      <c r="N583" s="39"/>
      <c r="O583" s="39" t="str">
        <f t="shared" si="85"/>
        <v>PH.PA.PU.141005.01</v>
      </c>
      <c r="Q583" s="39" t="str">
        <f t="shared" si="86"/>
        <v>CL.PA.PU.141005.01</v>
      </c>
      <c r="R583" s="39"/>
      <c r="S583" s="39" t="str">
        <f t="shared" si="87"/>
        <v>DR.PA.PU.141005.01</v>
      </c>
      <c r="T583" s="39"/>
      <c r="U583" s="60" t="str">
        <f t="shared" si="80"/>
        <v>IM.PA.PU.141005.01</v>
      </c>
      <c r="V583" s="59"/>
      <c r="W583" s="60" t="str">
        <f t="shared" si="81"/>
        <v>GE.PA.PU.141005.01</v>
      </c>
    </row>
    <row r="584" spans="1:31" s="35" customFormat="1" ht="14" customHeight="1">
      <c r="A584" s="35" t="s">
        <v>2034</v>
      </c>
      <c r="C584" s="38" t="s">
        <v>2296</v>
      </c>
      <c r="E584" s="38" t="s">
        <v>2124</v>
      </c>
      <c r="F584" s="35" t="s">
        <v>364</v>
      </c>
      <c r="G584" s="35" t="s">
        <v>972</v>
      </c>
      <c r="H584" s="38" t="s">
        <v>2222</v>
      </c>
      <c r="J584" s="39" t="str">
        <f t="shared" si="82"/>
        <v>PA.PU.141006</v>
      </c>
      <c r="K584" s="38" t="s">
        <v>2212</v>
      </c>
      <c r="L584" s="35" t="str">
        <f t="shared" si="83"/>
        <v>Other, specify:</v>
      </c>
      <c r="M584" s="39" t="str">
        <f t="shared" si="84"/>
        <v>PI.PA.PU.141006.01</v>
      </c>
      <c r="N584" s="39"/>
      <c r="O584" s="39" t="str">
        <f t="shared" si="85"/>
        <v>PH.PA.PU.141006.01</v>
      </c>
      <c r="Q584" s="39" t="str">
        <f t="shared" si="86"/>
        <v>CL.PA.PU.141006.01</v>
      </c>
      <c r="R584" s="39"/>
      <c r="S584" s="39" t="str">
        <f t="shared" si="87"/>
        <v>DR.PA.PU.141006.01</v>
      </c>
      <c r="T584" s="39"/>
      <c r="U584" s="60" t="str">
        <f t="shared" si="80"/>
        <v>IM.PA.PU.141006.01</v>
      </c>
      <c r="V584" s="59"/>
      <c r="W584" s="60" t="str">
        <f t="shared" si="81"/>
        <v>GE.PA.PU.141006.01</v>
      </c>
    </row>
    <row r="585" spans="1:31" s="35" customFormat="1" ht="14" customHeight="1">
      <c r="A585" s="35" t="s">
        <v>4566</v>
      </c>
      <c r="C585" s="38" t="s">
        <v>2296</v>
      </c>
      <c r="E585" s="38" t="s">
        <v>2124</v>
      </c>
      <c r="F585" s="35" t="s">
        <v>364</v>
      </c>
      <c r="G585" s="35" t="s">
        <v>4567</v>
      </c>
      <c r="H585" s="38" t="s">
        <v>3306</v>
      </c>
      <c r="J585" s="39" t="str">
        <f t="shared" si="82"/>
        <v>PA.PU.141007</v>
      </c>
      <c r="K585" s="38" t="s">
        <v>3298</v>
      </c>
      <c r="L585" s="35" t="str">
        <f t="shared" si="83"/>
        <v>Laryngectomy tube</v>
      </c>
      <c r="M585" s="39" t="str">
        <f t="shared" si="84"/>
        <v>PI.PA.PU.141007.01</v>
      </c>
      <c r="N585" s="39"/>
      <c r="O585" s="39" t="str">
        <f t="shared" si="85"/>
        <v>PH.PA.PU.141007.01</v>
      </c>
      <c r="Q585" s="39" t="str">
        <f t="shared" si="86"/>
        <v>CL.PA.PU.141007.01</v>
      </c>
      <c r="R585" s="39"/>
      <c r="S585" s="39" t="str">
        <f t="shared" si="87"/>
        <v>DR.PA.PU.141007.01</v>
      </c>
      <c r="T585" s="39"/>
      <c r="U585" s="60" t="str">
        <f t="shared" si="80"/>
        <v>IM.PA.PU.141007.01</v>
      </c>
      <c r="V585" s="59"/>
      <c r="W585" s="60" t="str">
        <f t="shared" si="81"/>
        <v>GE.PA.PU.141007.01</v>
      </c>
      <c r="AD585" s="35" t="s">
        <v>3326</v>
      </c>
      <c r="AE585" s="35">
        <v>1320</v>
      </c>
    </row>
    <row r="586" spans="1:31" s="35" customFormat="1" ht="14" customHeight="1">
      <c r="A586" s="35" t="s">
        <v>2034</v>
      </c>
      <c r="B586" s="35" t="s">
        <v>369</v>
      </c>
      <c r="C586" s="38" t="s">
        <v>2459</v>
      </c>
      <c r="D586" s="35" t="s">
        <v>370</v>
      </c>
      <c r="E586" s="38" t="s">
        <v>2212</v>
      </c>
      <c r="F586" s="35" t="s">
        <v>371</v>
      </c>
      <c r="G586" s="35" t="s">
        <v>513</v>
      </c>
      <c r="H586" s="38" t="s">
        <v>2212</v>
      </c>
      <c r="J586" s="39" t="str">
        <f t="shared" si="82"/>
        <v>PA.PU.150101</v>
      </c>
      <c r="K586" s="38" t="s">
        <v>2212</v>
      </c>
      <c r="L586" s="35" t="str">
        <f t="shared" si="83"/>
        <v xml:space="preserve">HOB now elevated &gt; 30 degrees </v>
      </c>
      <c r="M586" s="39" t="str">
        <f t="shared" si="84"/>
        <v>PI.PA.PU.150101.01</v>
      </c>
      <c r="N586" s="39"/>
      <c r="O586" s="39" t="str">
        <f t="shared" si="85"/>
        <v>PH.PA.PU.150101.01</v>
      </c>
      <c r="Q586" s="39" t="str">
        <f t="shared" si="86"/>
        <v>CL.PA.PU.150101.01</v>
      </c>
      <c r="R586" s="39"/>
      <c r="S586" s="39" t="str">
        <f t="shared" si="87"/>
        <v>DR.PA.PU.150101.01</v>
      </c>
      <c r="T586" s="39"/>
      <c r="U586" s="60" t="str">
        <f t="shared" si="80"/>
        <v>IM.PA.PU.150101.01</v>
      </c>
      <c r="V586" s="59"/>
      <c r="W586" s="60" t="str">
        <f t="shared" si="81"/>
        <v>GE.PA.PU.150101.01</v>
      </c>
    </row>
    <row r="587" spans="1:31" s="35" customFormat="1" ht="14" customHeight="1">
      <c r="A587" s="35" t="s">
        <v>2034</v>
      </c>
      <c r="C587" s="38" t="s">
        <v>2459</v>
      </c>
      <c r="E587" s="38" t="s">
        <v>2212</v>
      </c>
      <c r="F587" s="35" t="s">
        <v>371</v>
      </c>
      <c r="G587" s="35" t="s">
        <v>4568</v>
      </c>
      <c r="H587" s="38" t="s">
        <v>2217</v>
      </c>
      <c r="J587" s="39" t="str">
        <f t="shared" si="82"/>
        <v>PA.PU.150102</v>
      </c>
      <c r="K587" s="38" t="s">
        <v>2212</v>
      </c>
      <c r="L587" s="35" t="str">
        <f t="shared" si="83"/>
        <v>HOB now at &lt; 30 degrees elevated</v>
      </c>
      <c r="M587" s="39" t="str">
        <f t="shared" si="84"/>
        <v>PI.PA.PU.150102.01</v>
      </c>
      <c r="N587" s="39"/>
      <c r="O587" s="39" t="str">
        <f t="shared" si="85"/>
        <v>PH.PA.PU.150102.01</v>
      </c>
      <c r="Q587" s="39" t="str">
        <f t="shared" si="86"/>
        <v>CL.PA.PU.150102.01</v>
      </c>
      <c r="R587" s="39"/>
      <c r="S587" s="39" t="str">
        <f t="shared" si="87"/>
        <v>DR.PA.PU.150102.01</v>
      </c>
      <c r="T587" s="39"/>
      <c r="U587" s="60" t="str">
        <f t="shared" si="80"/>
        <v>IM.PA.PU.150102.01</v>
      </c>
      <c r="V587" s="59"/>
      <c r="W587" s="60" t="str">
        <f t="shared" si="81"/>
        <v>GE.PA.PU.150102.01</v>
      </c>
    </row>
    <row r="588" spans="1:31" s="35" customFormat="1" ht="14" customHeight="1">
      <c r="A588" s="35" t="s">
        <v>2034</v>
      </c>
      <c r="C588" s="38" t="s">
        <v>2459</v>
      </c>
      <c r="E588" s="38" t="s">
        <v>2212</v>
      </c>
      <c r="F588" s="35" t="s">
        <v>371</v>
      </c>
      <c r="G588" s="35" t="s">
        <v>514</v>
      </c>
      <c r="H588" s="38" t="s">
        <v>2219</v>
      </c>
      <c r="J588" s="39" t="str">
        <f t="shared" si="82"/>
        <v>PA.PU.150103</v>
      </c>
      <c r="K588" s="38" t="s">
        <v>2212</v>
      </c>
      <c r="L588" s="35" t="str">
        <f t="shared" si="83"/>
        <v>HOB flat</v>
      </c>
      <c r="M588" s="39" t="str">
        <f t="shared" si="84"/>
        <v>PI.PA.PU.150103.01</v>
      </c>
      <c r="N588" s="39"/>
      <c r="O588" s="39" t="str">
        <f t="shared" si="85"/>
        <v>PH.PA.PU.150103.01</v>
      </c>
      <c r="Q588" s="39" t="str">
        <f t="shared" si="86"/>
        <v>CL.PA.PU.150103.01</v>
      </c>
      <c r="R588" s="39"/>
      <c r="S588" s="39" t="str">
        <f t="shared" si="87"/>
        <v>DR.PA.PU.150103.01</v>
      </c>
      <c r="T588" s="39"/>
      <c r="U588" s="60" t="str">
        <f t="shared" ref="U588:U622" si="88">CONCATENATE("IM.",J588, ".",K588)</f>
        <v>IM.PA.PU.150103.01</v>
      </c>
      <c r="V588" s="59"/>
      <c r="W588" s="60" t="str">
        <f t="shared" ref="W588:W622" si="89">CONCATENATE("GE.",J588, ".",K588)</f>
        <v>GE.PA.PU.150103.01</v>
      </c>
    </row>
    <row r="589" spans="1:31" s="35" customFormat="1" ht="14" customHeight="1">
      <c r="A589" s="35" t="s">
        <v>2034</v>
      </c>
      <c r="C589" s="38" t="s">
        <v>2459</v>
      </c>
      <c r="D589" s="35" t="s">
        <v>670</v>
      </c>
      <c r="E589" s="38" t="s">
        <v>2217</v>
      </c>
      <c r="F589" s="35" t="s">
        <v>517</v>
      </c>
      <c r="G589" s="35" t="s">
        <v>1000</v>
      </c>
      <c r="H589" s="38" t="s">
        <v>2212</v>
      </c>
      <c r="J589" s="39" t="str">
        <f t="shared" si="82"/>
        <v>PA.PU.150201</v>
      </c>
      <c r="K589" s="38" t="s">
        <v>2212</v>
      </c>
      <c r="L589" s="35" t="str">
        <f t="shared" si="83"/>
        <v>Hypotension</v>
      </c>
      <c r="M589" s="39" t="str">
        <f t="shared" si="84"/>
        <v>PI.PA.PU.150201.01</v>
      </c>
      <c r="N589" s="39"/>
      <c r="O589" s="39" t="str">
        <f t="shared" si="85"/>
        <v>PH.PA.PU.150201.01</v>
      </c>
      <c r="Q589" s="39" t="str">
        <f t="shared" si="86"/>
        <v>CL.PA.PU.150201.01</v>
      </c>
      <c r="R589" s="39"/>
      <c r="S589" s="39" t="str">
        <f t="shared" si="87"/>
        <v>DR.PA.PU.150201.01</v>
      </c>
      <c r="T589" s="39"/>
      <c r="U589" s="60" t="str">
        <f t="shared" si="88"/>
        <v>IM.PA.PU.150201.01</v>
      </c>
      <c r="V589" s="59"/>
      <c r="W589" s="60" t="str">
        <f t="shared" si="89"/>
        <v>GE.PA.PU.150201.01</v>
      </c>
    </row>
    <row r="590" spans="1:31" s="35" customFormat="1" ht="14" customHeight="1">
      <c r="A590" s="35" t="s">
        <v>2034</v>
      </c>
      <c r="C590" s="38" t="s">
        <v>2459</v>
      </c>
      <c r="E590" s="38" t="s">
        <v>2217</v>
      </c>
      <c r="F590" s="35" t="s">
        <v>517</v>
      </c>
      <c r="G590" s="35" t="s">
        <v>518</v>
      </c>
      <c r="H590" s="38" t="s">
        <v>2217</v>
      </c>
      <c r="J590" s="39" t="str">
        <f t="shared" si="82"/>
        <v>PA.PU.150202</v>
      </c>
      <c r="K590" s="38" t="s">
        <v>2212</v>
      </c>
      <c r="L590" s="35" t="str">
        <f t="shared" si="83"/>
        <v>Physiologic Instability</v>
      </c>
      <c r="M590" s="39" t="str">
        <f t="shared" si="84"/>
        <v>PI.PA.PU.150202.01</v>
      </c>
      <c r="N590" s="39"/>
      <c r="O590" s="39" t="str">
        <f t="shared" si="85"/>
        <v>PH.PA.PU.150202.01</v>
      </c>
      <c r="Q590" s="39" t="str">
        <f t="shared" si="86"/>
        <v>CL.PA.PU.150202.01</v>
      </c>
      <c r="R590" s="39"/>
      <c r="S590" s="39" t="str">
        <f t="shared" si="87"/>
        <v>DR.PA.PU.150202.01</v>
      </c>
      <c r="T590" s="39"/>
      <c r="U590" s="60" t="str">
        <f t="shared" si="88"/>
        <v>IM.PA.PU.150202.01</v>
      </c>
      <c r="V590" s="59"/>
      <c r="W590" s="60" t="str">
        <f t="shared" si="89"/>
        <v>GE.PA.PU.150202.01</v>
      </c>
    </row>
    <row r="591" spans="1:31" s="35" customFormat="1" ht="14" customHeight="1">
      <c r="A591" s="35" t="s">
        <v>2034</v>
      </c>
      <c r="C591" s="38" t="s">
        <v>2459</v>
      </c>
      <c r="E591" s="38" t="s">
        <v>2217</v>
      </c>
      <c r="F591" s="35" t="s">
        <v>517</v>
      </c>
      <c r="G591" s="35" t="s">
        <v>519</v>
      </c>
      <c r="H591" s="38" t="s">
        <v>2219</v>
      </c>
      <c r="J591" s="39" t="str">
        <f t="shared" si="82"/>
        <v>PA.PU.150203</v>
      </c>
      <c r="K591" s="38" t="s">
        <v>2212</v>
      </c>
      <c r="L591" s="35" t="str">
        <f t="shared" si="83"/>
        <v>Low CI</v>
      </c>
      <c r="M591" s="39" t="str">
        <f t="shared" si="84"/>
        <v>PI.PA.PU.150203.01</v>
      </c>
      <c r="N591" s="39"/>
      <c r="O591" s="39" t="str">
        <f t="shared" si="85"/>
        <v>PH.PA.PU.150203.01</v>
      </c>
      <c r="Q591" s="39" t="str">
        <f t="shared" si="86"/>
        <v>CL.PA.PU.150203.01</v>
      </c>
      <c r="R591" s="39"/>
      <c r="S591" s="39" t="str">
        <f t="shared" si="87"/>
        <v>DR.PA.PU.150203.01</v>
      </c>
      <c r="T591" s="39"/>
      <c r="U591" s="60" t="str">
        <f t="shared" si="88"/>
        <v>IM.PA.PU.150203.01</v>
      </c>
      <c r="V591" s="59"/>
      <c r="W591" s="60" t="str">
        <f t="shared" si="89"/>
        <v>GE.PA.PU.150203.01</v>
      </c>
    </row>
    <row r="592" spans="1:31" s="35" customFormat="1" ht="14" customHeight="1">
      <c r="A592" s="35" t="s">
        <v>2034</v>
      </c>
      <c r="C592" s="38" t="s">
        <v>2459</v>
      </c>
      <c r="E592" s="38" t="s">
        <v>2217</v>
      </c>
      <c r="F592" s="35" t="s">
        <v>517</v>
      </c>
      <c r="G592" s="35" t="s">
        <v>176</v>
      </c>
      <c r="H592" s="38" t="s">
        <v>2063</v>
      </c>
      <c r="J592" s="39" t="str">
        <f t="shared" si="82"/>
        <v>PA.PU.150204</v>
      </c>
      <c r="K592" s="38" t="s">
        <v>2212</v>
      </c>
      <c r="L592" s="35" t="str">
        <f t="shared" si="83"/>
        <v>Medical order no HOB elevation</v>
      </c>
      <c r="M592" s="39" t="str">
        <f t="shared" si="84"/>
        <v>PI.PA.PU.150204.01</v>
      </c>
      <c r="N592" s="39"/>
      <c r="O592" s="39" t="str">
        <f t="shared" si="85"/>
        <v>PH.PA.PU.150204.01</v>
      </c>
      <c r="Q592" s="39" t="str">
        <f t="shared" si="86"/>
        <v>CL.PA.PU.150204.01</v>
      </c>
      <c r="R592" s="39"/>
      <c r="S592" s="39" t="str">
        <f t="shared" si="87"/>
        <v>DR.PA.PU.150204.01</v>
      </c>
      <c r="T592" s="39"/>
      <c r="U592" s="60" t="str">
        <f t="shared" si="88"/>
        <v>IM.PA.PU.150204.01</v>
      </c>
      <c r="V592" s="59"/>
      <c r="W592" s="60" t="str">
        <f t="shared" si="89"/>
        <v>GE.PA.PU.150204.01</v>
      </c>
    </row>
    <row r="593" spans="1:31" s="35" customFormat="1" ht="14" customHeight="1">
      <c r="A593" s="35" t="s">
        <v>2034</v>
      </c>
      <c r="C593" s="38" t="s">
        <v>2459</v>
      </c>
      <c r="E593" s="38" t="s">
        <v>2217</v>
      </c>
      <c r="F593" s="35" t="s">
        <v>517</v>
      </c>
      <c r="G593" s="35" t="s">
        <v>520</v>
      </c>
      <c r="H593" s="38" t="s">
        <v>2065</v>
      </c>
      <c r="J593" s="39" t="str">
        <f t="shared" si="82"/>
        <v>PA.PU.150205</v>
      </c>
      <c r="K593" s="38" t="s">
        <v>2212</v>
      </c>
      <c r="L593" s="35" t="str">
        <f t="shared" si="83"/>
        <v>Procedure where HOB elev inapp</v>
      </c>
      <c r="M593" s="39" t="str">
        <f t="shared" si="84"/>
        <v>PI.PA.PU.150205.01</v>
      </c>
      <c r="N593" s="39"/>
      <c r="O593" s="39" t="str">
        <f t="shared" si="85"/>
        <v>PH.PA.PU.150205.01</v>
      </c>
      <c r="Q593" s="39" t="str">
        <f t="shared" si="86"/>
        <v>CL.PA.PU.150205.01</v>
      </c>
      <c r="R593" s="39"/>
      <c r="S593" s="39" t="str">
        <f t="shared" si="87"/>
        <v>DR.PA.PU.150205.01</v>
      </c>
      <c r="T593" s="39"/>
      <c r="U593" s="60" t="str">
        <f t="shared" si="88"/>
        <v>IM.PA.PU.150205.01</v>
      </c>
      <c r="V593" s="59"/>
      <c r="W593" s="60" t="str">
        <f t="shared" si="89"/>
        <v>GE.PA.PU.150205.01</v>
      </c>
    </row>
    <row r="594" spans="1:31" s="35" customFormat="1" ht="14" customHeight="1">
      <c r="A594" s="35" t="s">
        <v>4566</v>
      </c>
      <c r="C594" s="38" t="s">
        <v>2459</v>
      </c>
      <c r="E594" s="38" t="s">
        <v>2217</v>
      </c>
      <c r="F594" s="35" t="s">
        <v>517</v>
      </c>
      <c r="G594" s="35" t="s">
        <v>521</v>
      </c>
      <c r="H594" s="38" t="s">
        <v>2222</v>
      </c>
      <c r="J594" s="39" t="str">
        <f t="shared" si="82"/>
        <v>PA.PU.150206</v>
      </c>
      <c r="K594" s="38" t="s">
        <v>2212</v>
      </c>
      <c r="L594" s="35" t="str">
        <f t="shared" si="83"/>
        <v>Prone positioning</v>
      </c>
      <c r="M594" s="39" t="str">
        <f t="shared" si="84"/>
        <v>PI.PA.PU.150206.01</v>
      </c>
      <c r="N594" s="39"/>
      <c r="O594" s="39" t="str">
        <f t="shared" si="85"/>
        <v>PH.PA.PU.150206.01</v>
      </c>
      <c r="Q594" s="39" t="str">
        <f t="shared" si="86"/>
        <v>CL.PA.PU.150206.01</v>
      </c>
      <c r="R594" s="39"/>
      <c r="S594" s="39" t="str">
        <f t="shared" si="87"/>
        <v>DR.PA.PU.150206.01</v>
      </c>
      <c r="T594" s="39"/>
      <c r="U594" s="60" t="str">
        <f t="shared" si="88"/>
        <v>IM.PA.PU.150206.01</v>
      </c>
      <c r="V594" s="59"/>
      <c r="W594" s="60" t="str">
        <f t="shared" si="89"/>
        <v>GE.PA.PU.150206.01</v>
      </c>
    </row>
    <row r="595" spans="1:31" s="35" customFormat="1" ht="14" customHeight="1">
      <c r="A595" s="35" t="s">
        <v>2034</v>
      </c>
      <c r="B595" s="35" t="s">
        <v>4569</v>
      </c>
      <c r="C595" s="38" t="s">
        <v>4570</v>
      </c>
      <c r="D595" s="35" t="s">
        <v>582</v>
      </c>
      <c r="E595" s="38" t="s">
        <v>2212</v>
      </c>
      <c r="F595" s="35" t="s">
        <v>4571</v>
      </c>
      <c r="G595" s="35" t="s">
        <v>1931</v>
      </c>
      <c r="H595" s="38" t="s">
        <v>2212</v>
      </c>
      <c r="J595" s="39" t="str">
        <f t="shared" si="82"/>
        <v>PA.PU.160101</v>
      </c>
      <c r="K595" s="38" t="s">
        <v>2212</v>
      </c>
      <c r="L595" s="35" t="str">
        <f t="shared" si="83"/>
        <v>Normal</v>
      </c>
      <c r="M595" s="39" t="str">
        <f t="shared" si="84"/>
        <v>PI.PA.PU.160101.01</v>
      </c>
      <c r="N595" s="39"/>
      <c r="O595" s="39" t="str">
        <f t="shared" si="85"/>
        <v>PH.PA.PU.160101.01</v>
      </c>
      <c r="Q595" s="39" t="str">
        <f t="shared" si="86"/>
        <v>CL.PA.PU.160101.01</v>
      </c>
      <c r="R595" s="39"/>
      <c r="S595" s="39" t="str">
        <f t="shared" si="87"/>
        <v>DR.PA.PU.160101.01</v>
      </c>
      <c r="T595" s="39"/>
      <c r="U595" s="60" t="str">
        <f t="shared" si="88"/>
        <v>IM.PA.PU.160101.01</v>
      </c>
      <c r="V595" s="59"/>
      <c r="W595" s="60" t="str">
        <f t="shared" si="89"/>
        <v>GE.PA.PU.160101.01</v>
      </c>
      <c r="AD595" s="35" t="s">
        <v>3326</v>
      </c>
      <c r="AE595" s="35">
        <v>1314</v>
      </c>
    </row>
    <row r="596" spans="1:31" s="35" customFormat="1" ht="14" customHeight="1">
      <c r="A596" s="35" t="s">
        <v>2034</v>
      </c>
      <c r="C596" s="38" t="s">
        <v>4570</v>
      </c>
      <c r="E596" s="38" t="s">
        <v>2212</v>
      </c>
      <c r="F596" s="35" t="s">
        <v>4571</v>
      </c>
      <c r="G596" s="35" t="s">
        <v>2687</v>
      </c>
      <c r="H596" s="38" t="s">
        <v>2217</v>
      </c>
      <c r="J596" s="39" t="str">
        <f t="shared" si="82"/>
        <v>PA.PU.160102</v>
      </c>
      <c r="K596" s="38" t="s">
        <v>2212</v>
      </c>
      <c r="L596" s="35" t="str">
        <f t="shared" si="83"/>
        <v>Redness</v>
      </c>
      <c r="M596" s="39" t="str">
        <f t="shared" si="84"/>
        <v>PI.PA.PU.160102.01</v>
      </c>
      <c r="N596" s="39"/>
      <c r="O596" s="39" t="str">
        <f t="shared" si="85"/>
        <v>PH.PA.PU.160102.01</v>
      </c>
      <c r="Q596" s="39" t="str">
        <f t="shared" si="86"/>
        <v>CL.PA.PU.160102.01</v>
      </c>
      <c r="R596" s="39"/>
      <c r="S596" s="39" t="str">
        <f t="shared" si="87"/>
        <v>DR.PA.PU.160102.01</v>
      </c>
      <c r="T596" s="39"/>
      <c r="U596" s="60" t="str">
        <f t="shared" si="88"/>
        <v>IM.PA.PU.160102.01</v>
      </c>
      <c r="V596" s="59"/>
      <c r="W596" s="60" t="str">
        <f t="shared" si="89"/>
        <v>GE.PA.PU.160102.01</v>
      </c>
      <c r="AD596" s="35" t="s">
        <v>3326</v>
      </c>
      <c r="AE596" s="35">
        <v>1314</v>
      </c>
    </row>
    <row r="597" spans="1:31" s="35" customFormat="1" ht="14" customHeight="1">
      <c r="A597" s="35" t="s">
        <v>2034</v>
      </c>
      <c r="C597" s="38" t="s">
        <v>4570</v>
      </c>
      <c r="E597" s="38" t="s">
        <v>2212</v>
      </c>
      <c r="F597" s="35" t="s">
        <v>4571</v>
      </c>
      <c r="G597" s="35" t="s">
        <v>584</v>
      </c>
      <c r="H597" s="38" t="s">
        <v>2219</v>
      </c>
      <c r="J597" s="39" t="str">
        <f t="shared" si="82"/>
        <v>PA.PU.160103</v>
      </c>
      <c r="K597" s="38" t="s">
        <v>2212</v>
      </c>
      <c r="L597" s="35" t="str">
        <f t="shared" si="83"/>
        <v>Bruising</v>
      </c>
      <c r="M597" s="39" t="str">
        <f t="shared" si="84"/>
        <v>PI.PA.PU.160103.01</v>
      </c>
      <c r="N597" s="39"/>
      <c r="O597" s="39" t="str">
        <f t="shared" si="85"/>
        <v>PH.PA.PU.160103.01</v>
      </c>
      <c r="Q597" s="39" t="str">
        <f t="shared" si="86"/>
        <v>CL.PA.PU.160103.01</v>
      </c>
      <c r="R597" s="39"/>
      <c r="S597" s="39" t="str">
        <f t="shared" si="87"/>
        <v>DR.PA.PU.160103.01</v>
      </c>
      <c r="T597" s="39"/>
      <c r="U597" s="60" t="str">
        <f t="shared" si="88"/>
        <v>IM.PA.PU.160103.01</v>
      </c>
      <c r="V597" s="59"/>
      <c r="W597" s="60" t="str">
        <f t="shared" si="89"/>
        <v>GE.PA.PU.160103.01</v>
      </c>
      <c r="AD597" s="35" t="s">
        <v>3326</v>
      </c>
      <c r="AE597" s="35">
        <v>1314</v>
      </c>
    </row>
    <row r="598" spans="1:31" s="35" customFormat="1" ht="14" customHeight="1">
      <c r="A598" s="35" t="s">
        <v>2034</v>
      </c>
      <c r="C598" s="38" t="s">
        <v>4570</v>
      </c>
      <c r="E598" s="38" t="s">
        <v>2212</v>
      </c>
      <c r="F598" s="35" t="s">
        <v>4571</v>
      </c>
      <c r="G598" s="35" t="s">
        <v>585</v>
      </c>
      <c r="H598" s="38" t="s">
        <v>2063</v>
      </c>
      <c r="J598" s="39" t="str">
        <f t="shared" si="82"/>
        <v>PA.PU.160104</v>
      </c>
      <c r="K598" s="38" t="s">
        <v>2212</v>
      </c>
      <c r="L598" s="35" t="str">
        <f t="shared" si="83"/>
        <v>Breakdown present</v>
      </c>
      <c r="M598" s="39" t="str">
        <f t="shared" si="84"/>
        <v>PI.PA.PU.160104.01</v>
      </c>
      <c r="N598" s="39"/>
      <c r="O598" s="39" t="str">
        <f t="shared" si="85"/>
        <v>PH.PA.PU.160104.01</v>
      </c>
      <c r="Q598" s="39" t="str">
        <f t="shared" si="86"/>
        <v>CL.PA.PU.160104.01</v>
      </c>
      <c r="R598" s="39"/>
      <c r="S598" s="39" t="str">
        <f t="shared" si="87"/>
        <v>DR.PA.PU.160104.01</v>
      </c>
      <c r="T598" s="39"/>
      <c r="U598" s="60" t="str">
        <f t="shared" si="88"/>
        <v>IM.PA.PU.160104.01</v>
      </c>
      <c r="V598" s="59"/>
      <c r="W598" s="60" t="str">
        <f t="shared" si="89"/>
        <v>GE.PA.PU.160104.01</v>
      </c>
      <c r="AD598" s="35" t="s">
        <v>3326</v>
      </c>
      <c r="AE598" s="35">
        <v>1314</v>
      </c>
    </row>
    <row r="599" spans="1:31" s="35" customFormat="1" ht="14" customHeight="1">
      <c r="A599" s="35" t="s">
        <v>2034</v>
      </c>
      <c r="C599" s="38" t="s">
        <v>4570</v>
      </c>
      <c r="D599" s="35" t="s">
        <v>586</v>
      </c>
      <c r="E599" s="38" t="s">
        <v>2217</v>
      </c>
      <c r="F599" s="35" t="s">
        <v>4572</v>
      </c>
      <c r="G599" s="35" t="s">
        <v>1573</v>
      </c>
      <c r="H599" s="38" t="s">
        <v>2212</v>
      </c>
      <c r="J599" s="39" t="str">
        <f t="shared" si="82"/>
        <v>PA.PU.160201</v>
      </c>
      <c r="K599" s="38" t="s">
        <v>2212</v>
      </c>
      <c r="L599" s="35" t="str">
        <f t="shared" si="83"/>
        <v>Small</v>
      </c>
      <c r="M599" s="39" t="str">
        <f t="shared" si="84"/>
        <v>PI.PA.PU.160201.01</v>
      </c>
      <c r="N599" s="39"/>
      <c r="O599" s="39" t="str">
        <f t="shared" si="85"/>
        <v>PH.PA.PU.160201.01</v>
      </c>
      <c r="Q599" s="39" t="str">
        <f t="shared" si="86"/>
        <v>CL.PA.PU.160201.01</v>
      </c>
      <c r="R599" s="39"/>
      <c r="S599" s="39" t="str">
        <f t="shared" si="87"/>
        <v>DR.PA.PU.160201.01</v>
      </c>
      <c r="T599" s="39"/>
      <c r="U599" s="60" t="str">
        <f t="shared" si="88"/>
        <v>IM.PA.PU.160201.01</v>
      </c>
      <c r="V599" s="59"/>
      <c r="W599" s="60" t="str">
        <f t="shared" si="89"/>
        <v>GE.PA.PU.160201.01</v>
      </c>
      <c r="AD599" s="35" t="s">
        <v>3326</v>
      </c>
      <c r="AE599" s="35">
        <v>1314</v>
      </c>
    </row>
    <row r="600" spans="1:31" s="35" customFormat="1" ht="14" customHeight="1">
      <c r="A600" s="35" t="s">
        <v>2034</v>
      </c>
      <c r="C600" s="38" t="s">
        <v>4570</v>
      </c>
      <c r="E600" s="38" t="s">
        <v>2217</v>
      </c>
      <c r="F600" s="35" t="s">
        <v>4572</v>
      </c>
      <c r="G600" s="35" t="s">
        <v>588</v>
      </c>
      <c r="H600" s="38" t="s">
        <v>2217</v>
      </c>
      <c r="J600" s="39" t="str">
        <f t="shared" si="82"/>
        <v>PA.PU.160202</v>
      </c>
      <c r="K600" s="38" t="s">
        <v>2212</v>
      </c>
      <c r="L600" s="35" t="str">
        <f t="shared" si="83"/>
        <v>Medium</v>
      </c>
      <c r="M600" s="39" t="str">
        <f t="shared" si="84"/>
        <v>PI.PA.PU.160202.01</v>
      </c>
      <c r="N600" s="39"/>
      <c r="O600" s="39" t="str">
        <f t="shared" si="85"/>
        <v>PH.PA.PU.160202.01</v>
      </c>
      <c r="Q600" s="39" t="str">
        <f t="shared" si="86"/>
        <v>CL.PA.PU.160202.01</v>
      </c>
      <c r="R600" s="39"/>
      <c r="S600" s="39" t="str">
        <f t="shared" si="87"/>
        <v>DR.PA.PU.160202.01</v>
      </c>
      <c r="T600" s="39"/>
      <c r="U600" s="60" t="str">
        <f t="shared" si="88"/>
        <v>IM.PA.PU.160202.01</v>
      </c>
      <c r="V600" s="59"/>
      <c r="W600" s="60" t="str">
        <f t="shared" si="89"/>
        <v>GE.PA.PU.160202.01</v>
      </c>
      <c r="AD600" s="35" t="s">
        <v>3326</v>
      </c>
      <c r="AE600" s="35">
        <v>1314</v>
      </c>
    </row>
    <row r="601" spans="1:31" s="35" customFormat="1" ht="14" customHeight="1">
      <c r="A601" s="35" t="s">
        <v>2034</v>
      </c>
      <c r="C601" s="38" t="s">
        <v>4570</v>
      </c>
      <c r="E601" s="38" t="s">
        <v>2217</v>
      </c>
      <c r="F601" s="35" t="s">
        <v>4572</v>
      </c>
      <c r="G601" s="35" t="s">
        <v>910</v>
      </c>
      <c r="H601" s="38" t="s">
        <v>2219</v>
      </c>
      <c r="J601" s="39" t="str">
        <f t="shared" si="82"/>
        <v>PA.PU.160203</v>
      </c>
      <c r="K601" s="38" t="s">
        <v>2212</v>
      </c>
      <c r="L601" s="35" t="str">
        <f t="shared" si="83"/>
        <v>Large</v>
      </c>
      <c r="M601" s="39" t="str">
        <f t="shared" si="84"/>
        <v>PI.PA.PU.160203.01</v>
      </c>
      <c r="N601" s="39"/>
      <c r="O601" s="39" t="str">
        <f t="shared" si="85"/>
        <v>PH.PA.PU.160203.01</v>
      </c>
      <c r="Q601" s="39" t="str">
        <f t="shared" si="86"/>
        <v>CL.PA.PU.160203.01</v>
      </c>
      <c r="R601" s="39"/>
      <c r="S601" s="39" t="str">
        <f t="shared" si="87"/>
        <v>DR.PA.PU.160203.01</v>
      </c>
      <c r="T601" s="39"/>
      <c r="U601" s="60" t="str">
        <f t="shared" si="88"/>
        <v>IM.PA.PU.160203.01</v>
      </c>
      <c r="V601" s="59"/>
      <c r="W601" s="60" t="str">
        <f t="shared" si="89"/>
        <v>GE.PA.PU.160203.01</v>
      </c>
      <c r="AD601" s="35" t="s">
        <v>3326</v>
      </c>
      <c r="AE601" s="35">
        <v>1314</v>
      </c>
    </row>
    <row r="602" spans="1:31" s="35" customFormat="1" ht="14" customHeight="1">
      <c r="A602" s="35" t="s">
        <v>2034</v>
      </c>
      <c r="C602" s="38" t="s">
        <v>4570</v>
      </c>
      <c r="E602" s="38" t="s">
        <v>2217</v>
      </c>
      <c r="F602" s="35" t="s">
        <v>4572</v>
      </c>
      <c r="G602" s="35" t="s">
        <v>911</v>
      </c>
      <c r="H602" s="38" t="s">
        <v>2063</v>
      </c>
      <c r="J602" s="39" t="str">
        <f t="shared" si="82"/>
        <v>PA.PU.160204</v>
      </c>
      <c r="K602" s="38" t="s">
        <v>2212</v>
      </c>
      <c r="L602" s="35" t="str">
        <f t="shared" si="83"/>
        <v>X-Large</v>
      </c>
      <c r="M602" s="39" t="str">
        <f t="shared" si="84"/>
        <v>PI.PA.PU.160204.01</v>
      </c>
      <c r="N602" s="39"/>
      <c r="O602" s="39" t="str">
        <f t="shared" si="85"/>
        <v>PH.PA.PU.160204.01</v>
      </c>
      <c r="Q602" s="39" t="str">
        <f t="shared" si="86"/>
        <v>CL.PA.PU.160204.01</v>
      </c>
      <c r="R602" s="39"/>
      <c r="S602" s="39" t="str">
        <f t="shared" si="87"/>
        <v>DR.PA.PU.160204.01</v>
      </c>
      <c r="T602" s="39"/>
      <c r="U602" s="60" t="str">
        <f t="shared" si="88"/>
        <v>IM.PA.PU.160204.01</v>
      </c>
      <c r="V602" s="59"/>
      <c r="W602" s="60" t="str">
        <f t="shared" si="89"/>
        <v>GE.PA.PU.160204.01</v>
      </c>
      <c r="AD602" s="35" t="s">
        <v>3326</v>
      </c>
      <c r="AE602" s="35">
        <v>1314</v>
      </c>
    </row>
    <row r="603" spans="1:31" s="35" customFormat="1" ht="14" customHeight="1">
      <c r="A603" s="35" t="s">
        <v>2034</v>
      </c>
      <c r="C603" s="38" t="s">
        <v>4570</v>
      </c>
      <c r="D603" s="35" t="s">
        <v>912</v>
      </c>
      <c r="E603" s="38" t="s">
        <v>2219</v>
      </c>
      <c r="F603" s="35" t="s">
        <v>4573</v>
      </c>
      <c r="G603" s="35" t="s">
        <v>747</v>
      </c>
      <c r="H603" s="38" t="s">
        <v>2212</v>
      </c>
      <c r="J603" s="39" t="str">
        <f t="shared" si="82"/>
        <v>PA.PU.160301</v>
      </c>
      <c r="K603" s="38" t="s">
        <v>2212</v>
      </c>
      <c r="L603" s="35" t="str">
        <f t="shared" si="83"/>
        <v>Minimal contact on all points</v>
      </c>
      <c r="M603" s="39" t="str">
        <f t="shared" si="84"/>
        <v>PI.PA.PU.160301.01</v>
      </c>
      <c r="N603" s="39"/>
      <c r="O603" s="39" t="str">
        <f t="shared" si="85"/>
        <v>PH.PA.PU.160301.01</v>
      </c>
      <c r="Q603" s="39" t="str">
        <f t="shared" si="86"/>
        <v>CL.PA.PU.160301.01</v>
      </c>
      <c r="R603" s="39"/>
      <c r="S603" s="39" t="str">
        <f t="shared" si="87"/>
        <v>DR.PA.PU.160301.01</v>
      </c>
      <c r="T603" s="39"/>
      <c r="U603" s="60" t="str">
        <f t="shared" si="88"/>
        <v>IM.PA.PU.160301.01</v>
      </c>
      <c r="V603" s="59"/>
      <c r="W603" s="60" t="str">
        <f t="shared" si="89"/>
        <v>GE.PA.PU.160301.01</v>
      </c>
      <c r="AD603" s="35" t="s">
        <v>3326</v>
      </c>
      <c r="AE603" s="35">
        <v>1314</v>
      </c>
    </row>
    <row r="604" spans="1:31" s="35" customFormat="1" ht="14" customHeight="1">
      <c r="A604" s="35" t="s">
        <v>2034</v>
      </c>
      <c r="C604" s="38" t="s">
        <v>4570</v>
      </c>
      <c r="E604" s="38" t="s">
        <v>2219</v>
      </c>
      <c r="F604" s="35" t="s">
        <v>4573</v>
      </c>
      <c r="G604" s="35" t="s">
        <v>748</v>
      </c>
      <c r="H604" s="38" t="s">
        <v>2217</v>
      </c>
      <c r="J604" s="39" t="str">
        <f t="shared" si="82"/>
        <v>PA.PU.160302</v>
      </c>
      <c r="K604" s="38" t="s">
        <v>2212</v>
      </c>
      <c r="L604" s="35" t="str">
        <f t="shared" si="83"/>
        <v>Excessive contact</v>
      </c>
      <c r="M604" s="39" t="str">
        <f t="shared" si="84"/>
        <v>PI.PA.PU.160302.01</v>
      </c>
      <c r="N604" s="39"/>
      <c r="O604" s="39" t="str">
        <f t="shared" si="85"/>
        <v>PH.PA.PU.160302.01</v>
      </c>
      <c r="Q604" s="39" t="str">
        <f t="shared" si="86"/>
        <v>CL.PA.PU.160302.01</v>
      </c>
      <c r="R604" s="39"/>
      <c r="S604" s="39" t="str">
        <f t="shared" si="87"/>
        <v>DR.PA.PU.160302.01</v>
      </c>
      <c r="T604" s="39"/>
      <c r="U604" s="60" t="str">
        <f t="shared" si="88"/>
        <v>IM.PA.PU.160302.01</v>
      </c>
      <c r="V604" s="59"/>
      <c r="W604" s="60" t="str">
        <f t="shared" si="89"/>
        <v>GE.PA.PU.160302.01</v>
      </c>
      <c r="AD604" s="35" t="s">
        <v>3326</v>
      </c>
      <c r="AE604" s="35">
        <v>1314</v>
      </c>
    </row>
    <row r="605" spans="1:31" s="35" customFormat="1" ht="14" customHeight="1">
      <c r="A605" s="35" t="s">
        <v>2034</v>
      </c>
      <c r="C605" s="38" t="s">
        <v>4570</v>
      </c>
      <c r="D605" s="35" t="s">
        <v>749</v>
      </c>
      <c r="E605" s="38" t="s">
        <v>2063</v>
      </c>
      <c r="F605" s="35" t="s">
        <v>4574</v>
      </c>
      <c r="G605" s="35" t="s">
        <v>1931</v>
      </c>
      <c r="H605" s="38" t="s">
        <v>2212</v>
      </c>
      <c r="J605" s="39" t="str">
        <f t="shared" si="82"/>
        <v>PA.PU.160401</v>
      </c>
      <c r="K605" s="38" t="s">
        <v>2212</v>
      </c>
      <c r="L605" s="35" t="str">
        <f t="shared" si="83"/>
        <v>Normal</v>
      </c>
      <c r="M605" s="39" t="str">
        <f t="shared" si="84"/>
        <v>PI.PA.PU.160401.01</v>
      </c>
      <c r="N605" s="39"/>
      <c r="O605" s="39" t="str">
        <f t="shared" si="85"/>
        <v>PH.PA.PU.160401.01</v>
      </c>
      <c r="Q605" s="39" t="str">
        <f t="shared" si="86"/>
        <v>CL.PA.PU.160401.01</v>
      </c>
      <c r="R605" s="39"/>
      <c r="S605" s="39" t="str">
        <f t="shared" si="87"/>
        <v>DR.PA.PU.160401.01</v>
      </c>
      <c r="T605" s="39"/>
      <c r="U605" s="60" t="str">
        <f t="shared" si="88"/>
        <v>IM.PA.PU.160401.01</v>
      </c>
      <c r="V605" s="59"/>
      <c r="W605" s="60" t="str">
        <f t="shared" si="89"/>
        <v>GE.PA.PU.160401.01</v>
      </c>
      <c r="AD605" s="35" t="s">
        <v>3326</v>
      </c>
      <c r="AE605" s="35">
        <v>1314</v>
      </c>
    </row>
    <row r="606" spans="1:31" s="35" customFormat="1" ht="14" customHeight="1">
      <c r="A606" s="35" t="s">
        <v>2034</v>
      </c>
      <c r="C606" s="38" t="s">
        <v>4570</v>
      </c>
      <c r="E606" s="38" t="s">
        <v>2063</v>
      </c>
      <c r="F606" s="35" t="s">
        <v>4574</v>
      </c>
      <c r="G606" s="35" t="s">
        <v>2687</v>
      </c>
      <c r="H606" s="38" t="s">
        <v>2217</v>
      </c>
      <c r="J606" s="39" t="str">
        <f t="shared" si="82"/>
        <v>PA.PU.160402</v>
      </c>
      <c r="K606" s="38" t="s">
        <v>2212</v>
      </c>
      <c r="L606" s="35" t="str">
        <f t="shared" si="83"/>
        <v>Redness</v>
      </c>
      <c r="M606" s="39" t="str">
        <f t="shared" si="84"/>
        <v>PI.PA.PU.160402.01</v>
      </c>
      <c r="N606" s="39"/>
      <c r="O606" s="39" t="str">
        <f t="shared" si="85"/>
        <v>PH.PA.PU.160402.01</v>
      </c>
      <c r="Q606" s="39" t="str">
        <f t="shared" si="86"/>
        <v>CL.PA.PU.160402.01</v>
      </c>
      <c r="R606" s="39"/>
      <c r="S606" s="39" t="str">
        <f t="shared" si="87"/>
        <v>DR.PA.PU.160402.01</v>
      </c>
      <c r="T606" s="39"/>
      <c r="U606" s="60" t="str">
        <f t="shared" si="88"/>
        <v>IM.PA.PU.160402.01</v>
      </c>
      <c r="V606" s="59"/>
      <c r="W606" s="60" t="str">
        <f t="shared" si="89"/>
        <v>GE.PA.PU.160402.01</v>
      </c>
      <c r="AD606" s="35" t="s">
        <v>3326</v>
      </c>
      <c r="AE606" s="35">
        <v>1314</v>
      </c>
    </row>
    <row r="607" spans="1:31" s="35" customFormat="1" ht="14" customHeight="1">
      <c r="A607" s="35" t="s">
        <v>2034</v>
      </c>
      <c r="C607" s="38" t="s">
        <v>4570</v>
      </c>
      <c r="E607" s="38" t="s">
        <v>2063</v>
      </c>
      <c r="F607" s="35" t="s">
        <v>4574</v>
      </c>
      <c r="G607" s="35" t="s">
        <v>584</v>
      </c>
      <c r="H607" s="38" t="s">
        <v>2219</v>
      </c>
      <c r="J607" s="39" t="str">
        <f t="shared" si="82"/>
        <v>PA.PU.160403</v>
      </c>
      <c r="K607" s="38" t="s">
        <v>2212</v>
      </c>
      <c r="L607" s="35" t="str">
        <f t="shared" si="83"/>
        <v>Bruising</v>
      </c>
      <c r="M607" s="39" t="str">
        <f t="shared" si="84"/>
        <v>PI.PA.PU.160403.01</v>
      </c>
      <c r="N607" s="39"/>
      <c r="O607" s="39" t="str">
        <f t="shared" si="85"/>
        <v>PH.PA.PU.160403.01</v>
      </c>
      <c r="Q607" s="39" t="str">
        <f t="shared" si="86"/>
        <v>CL.PA.PU.160403.01</v>
      </c>
      <c r="R607" s="39"/>
      <c r="S607" s="39" t="str">
        <f t="shared" si="87"/>
        <v>DR.PA.PU.160403.01</v>
      </c>
      <c r="T607" s="39"/>
      <c r="U607" s="60" t="str">
        <f t="shared" si="88"/>
        <v>IM.PA.PU.160403.01</v>
      </c>
      <c r="V607" s="59"/>
      <c r="W607" s="60" t="str">
        <f t="shared" si="89"/>
        <v>GE.PA.PU.160403.01</v>
      </c>
      <c r="AD607" s="35" t="s">
        <v>3326</v>
      </c>
      <c r="AE607" s="35">
        <v>1314</v>
      </c>
    </row>
    <row r="608" spans="1:31" s="35" customFormat="1" ht="14" customHeight="1">
      <c r="A608" s="35" t="s">
        <v>2034</v>
      </c>
      <c r="C608" s="38" t="s">
        <v>4570</v>
      </c>
      <c r="E608" s="38" t="s">
        <v>2063</v>
      </c>
      <c r="F608" s="35" t="s">
        <v>4574</v>
      </c>
      <c r="G608" s="35" t="s">
        <v>585</v>
      </c>
      <c r="H608" s="38" t="s">
        <v>2063</v>
      </c>
      <c r="J608" s="39" t="str">
        <f t="shared" si="82"/>
        <v>PA.PU.160404</v>
      </c>
      <c r="K608" s="38" t="s">
        <v>2212</v>
      </c>
      <c r="L608" s="35" t="str">
        <f t="shared" si="83"/>
        <v>Breakdown present</v>
      </c>
      <c r="M608" s="39" t="str">
        <f t="shared" si="84"/>
        <v>PI.PA.PU.160404.01</v>
      </c>
      <c r="N608" s="39"/>
      <c r="O608" s="39" t="str">
        <f t="shared" si="85"/>
        <v>PH.PA.PU.160404.01</v>
      </c>
      <c r="Q608" s="39" t="str">
        <f t="shared" si="86"/>
        <v>CL.PA.PU.160404.01</v>
      </c>
      <c r="R608" s="39"/>
      <c r="S608" s="39" t="str">
        <f t="shared" si="87"/>
        <v>DR.PA.PU.160404.01</v>
      </c>
      <c r="T608" s="39"/>
      <c r="U608" s="60" t="str">
        <f t="shared" si="88"/>
        <v>IM.PA.PU.160404.01</v>
      </c>
      <c r="V608" s="59"/>
      <c r="W608" s="60" t="str">
        <f t="shared" si="89"/>
        <v>GE.PA.PU.160404.01</v>
      </c>
      <c r="AD608" s="35" t="s">
        <v>3326</v>
      </c>
      <c r="AE608" s="35">
        <v>1314</v>
      </c>
    </row>
    <row r="609" spans="1:31" s="35" customFormat="1" ht="14" customHeight="1">
      <c r="A609" s="35" t="s">
        <v>2034</v>
      </c>
      <c r="C609" s="38" t="s">
        <v>4570</v>
      </c>
      <c r="D609" s="35" t="s">
        <v>751</v>
      </c>
      <c r="E609" s="38" t="s">
        <v>2065</v>
      </c>
      <c r="F609" s="35" t="s">
        <v>4575</v>
      </c>
      <c r="G609" s="35" t="s">
        <v>1931</v>
      </c>
      <c r="H609" s="38" t="s">
        <v>2212</v>
      </c>
      <c r="J609" s="39" t="str">
        <f t="shared" si="82"/>
        <v>PA.PU.160501</v>
      </c>
      <c r="K609" s="38" t="s">
        <v>2212</v>
      </c>
      <c r="L609" s="35" t="str">
        <f t="shared" si="83"/>
        <v>Normal</v>
      </c>
      <c r="M609" s="39" t="str">
        <f t="shared" si="84"/>
        <v>PI.PA.PU.160501.01</v>
      </c>
      <c r="N609" s="39"/>
      <c r="O609" s="39" t="str">
        <f t="shared" si="85"/>
        <v>PH.PA.PU.160501.01</v>
      </c>
      <c r="Q609" s="39" t="str">
        <f t="shared" si="86"/>
        <v>CL.PA.PU.160501.01</v>
      </c>
      <c r="R609" s="39"/>
      <c r="S609" s="39" t="str">
        <f t="shared" si="87"/>
        <v>DR.PA.PU.160501.01</v>
      </c>
      <c r="T609" s="39"/>
      <c r="U609" s="60" t="str">
        <f t="shared" si="88"/>
        <v>IM.PA.PU.160501.01</v>
      </c>
      <c r="V609" s="59"/>
      <c r="W609" s="60" t="str">
        <f t="shared" si="89"/>
        <v>GE.PA.PU.160501.01</v>
      </c>
      <c r="AD609" s="35" t="s">
        <v>3326</v>
      </c>
      <c r="AE609" s="35">
        <v>1314</v>
      </c>
    </row>
    <row r="610" spans="1:31" s="35" customFormat="1" ht="14" customHeight="1">
      <c r="A610" s="35" t="s">
        <v>2034</v>
      </c>
      <c r="C610" s="38" t="s">
        <v>4570</v>
      </c>
      <c r="E610" s="38" t="s">
        <v>2065</v>
      </c>
      <c r="F610" s="35" t="s">
        <v>4575</v>
      </c>
      <c r="G610" s="35" t="s">
        <v>2687</v>
      </c>
      <c r="H610" s="38" t="s">
        <v>2217</v>
      </c>
      <c r="J610" s="39" t="str">
        <f t="shared" si="82"/>
        <v>PA.PU.160502</v>
      </c>
      <c r="K610" s="38" t="s">
        <v>2212</v>
      </c>
      <c r="L610" s="35" t="str">
        <f t="shared" si="83"/>
        <v>Redness</v>
      </c>
      <c r="M610" s="39" t="str">
        <f t="shared" si="84"/>
        <v>PI.PA.PU.160502.01</v>
      </c>
      <c r="N610" s="39"/>
      <c r="O610" s="39" t="str">
        <f t="shared" si="85"/>
        <v>PH.PA.PU.160502.01</v>
      </c>
      <c r="Q610" s="39" t="str">
        <f t="shared" si="86"/>
        <v>CL.PA.PU.160502.01</v>
      </c>
      <c r="R610" s="39"/>
      <c r="S610" s="39" t="str">
        <f t="shared" si="87"/>
        <v>DR.PA.PU.160502.01</v>
      </c>
      <c r="T610" s="39"/>
      <c r="U610" s="60" t="str">
        <f t="shared" si="88"/>
        <v>IM.PA.PU.160502.01</v>
      </c>
      <c r="V610" s="59"/>
      <c r="W610" s="60" t="str">
        <f t="shared" si="89"/>
        <v>GE.PA.PU.160502.01</v>
      </c>
      <c r="AD610" s="35" t="s">
        <v>3326</v>
      </c>
      <c r="AE610" s="35">
        <v>1314</v>
      </c>
    </row>
    <row r="611" spans="1:31" s="35" customFormat="1" ht="14" customHeight="1">
      <c r="A611" s="35" t="s">
        <v>2034</v>
      </c>
      <c r="C611" s="38" t="s">
        <v>4570</v>
      </c>
      <c r="E611" s="38" t="s">
        <v>2065</v>
      </c>
      <c r="F611" s="35" t="s">
        <v>4575</v>
      </c>
      <c r="G611" s="35" t="s">
        <v>584</v>
      </c>
      <c r="H611" s="38" t="s">
        <v>2219</v>
      </c>
      <c r="J611" s="39" t="str">
        <f t="shared" si="82"/>
        <v>PA.PU.160503</v>
      </c>
      <c r="K611" s="38" t="s">
        <v>2212</v>
      </c>
      <c r="L611" s="35" t="str">
        <f t="shared" si="83"/>
        <v>Bruising</v>
      </c>
      <c r="M611" s="39" t="str">
        <f t="shared" si="84"/>
        <v>PI.PA.PU.160503.01</v>
      </c>
      <c r="N611" s="39"/>
      <c r="O611" s="39" t="str">
        <f t="shared" si="85"/>
        <v>PH.PA.PU.160503.01</v>
      </c>
      <c r="Q611" s="39" t="str">
        <f t="shared" si="86"/>
        <v>CL.PA.PU.160503.01</v>
      </c>
      <c r="R611" s="39"/>
      <c r="S611" s="39" t="str">
        <f t="shared" si="87"/>
        <v>DR.PA.PU.160503.01</v>
      </c>
      <c r="T611" s="39"/>
      <c r="U611" s="60" t="str">
        <f t="shared" si="88"/>
        <v>IM.PA.PU.160503.01</v>
      </c>
      <c r="V611" s="59"/>
      <c r="W611" s="60" t="str">
        <f t="shared" si="89"/>
        <v>GE.PA.PU.160503.01</v>
      </c>
      <c r="AD611" s="35" t="s">
        <v>3326</v>
      </c>
      <c r="AE611" s="35">
        <v>1314</v>
      </c>
    </row>
    <row r="612" spans="1:31" s="35" customFormat="1" ht="14" customHeight="1">
      <c r="A612" s="35" t="s">
        <v>2034</v>
      </c>
      <c r="C612" s="38" t="s">
        <v>4570</v>
      </c>
      <c r="E612" s="38" t="s">
        <v>2065</v>
      </c>
      <c r="F612" s="35" t="s">
        <v>4575</v>
      </c>
      <c r="G612" s="35" t="s">
        <v>585</v>
      </c>
      <c r="H612" s="38" t="s">
        <v>2063</v>
      </c>
      <c r="J612" s="39" t="str">
        <f t="shared" si="82"/>
        <v>PA.PU.160504</v>
      </c>
      <c r="K612" s="38" t="s">
        <v>2212</v>
      </c>
      <c r="L612" s="35" t="str">
        <f t="shared" si="83"/>
        <v>Breakdown present</v>
      </c>
      <c r="M612" s="39" t="str">
        <f t="shared" si="84"/>
        <v>PI.PA.PU.160504.01</v>
      </c>
      <c r="N612" s="39"/>
      <c r="O612" s="39" t="str">
        <f t="shared" si="85"/>
        <v>PH.PA.PU.160504.01</v>
      </c>
      <c r="Q612" s="39" t="str">
        <f t="shared" si="86"/>
        <v>CL.PA.PU.160504.01</v>
      </c>
      <c r="R612" s="39"/>
      <c r="S612" s="39" t="str">
        <f t="shared" si="87"/>
        <v>DR.PA.PU.160504.01</v>
      </c>
      <c r="T612" s="39"/>
      <c r="U612" s="60" t="str">
        <f t="shared" si="88"/>
        <v>IM.PA.PU.160504.01</v>
      </c>
      <c r="V612" s="59"/>
      <c r="W612" s="60" t="str">
        <f t="shared" si="89"/>
        <v>GE.PA.PU.160504.01</v>
      </c>
      <c r="AD612" s="35" t="s">
        <v>3326</v>
      </c>
      <c r="AE612" s="35">
        <v>1314</v>
      </c>
    </row>
    <row r="613" spans="1:31" s="35" customFormat="1" ht="14" customHeight="1">
      <c r="A613" s="35" t="s">
        <v>2034</v>
      </c>
      <c r="C613" s="38" t="s">
        <v>4570</v>
      </c>
      <c r="D613" s="35" t="s">
        <v>435</v>
      </c>
      <c r="E613" s="38" t="s">
        <v>2222</v>
      </c>
      <c r="F613" s="35" t="s">
        <v>4576</v>
      </c>
      <c r="G613" s="35" t="s">
        <v>437</v>
      </c>
      <c r="H613" s="38" t="s">
        <v>2212</v>
      </c>
      <c r="J613" s="39" t="str">
        <f t="shared" si="82"/>
        <v>PA.PU.160601</v>
      </c>
      <c r="K613" s="38" t="s">
        <v>2212</v>
      </c>
      <c r="L613" s="35" t="str">
        <f t="shared" si="83"/>
        <v>No contact with septum</v>
      </c>
      <c r="M613" s="39" t="str">
        <f t="shared" si="84"/>
        <v>PI.PA.PU.160601.01</v>
      </c>
      <c r="N613" s="39"/>
      <c r="O613" s="39" t="str">
        <f t="shared" si="85"/>
        <v>PH.PA.PU.160601.01</v>
      </c>
      <c r="Q613" s="39" t="str">
        <f t="shared" si="86"/>
        <v>CL.PA.PU.160601.01</v>
      </c>
      <c r="R613" s="39"/>
      <c r="S613" s="39" t="str">
        <f t="shared" si="87"/>
        <v>DR.PA.PU.160601.01</v>
      </c>
      <c r="T613" s="39"/>
      <c r="U613" s="60" t="str">
        <f t="shared" si="88"/>
        <v>IM.PA.PU.160601.01</v>
      </c>
      <c r="V613" s="59"/>
      <c r="W613" s="60" t="str">
        <f t="shared" si="89"/>
        <v>GE.PA.PU.160601.01</v>
      </c>
      <c r="AD613" s="35" t="s">
        <v>3326</v>
      </c>
      <c r="AE613" s="35">
        <v>1314</v>
      </c>
    </row>
    <row r="614" spans="1:31" s="35" customFormat="1" ht="14" customHeight="1">
      <c r="A614" s="35" t="s">
        <v>2034</v>
      </c>
      <c r="C614" s="38" t="s">
        <v>4570</v>
      </c>
      <c r="E614" s="38" t="s">
        <v>2222</v>
      </c>
      <c r="F614" s="35" t="s">
        <v>4576</v>
      </c>
      <c r="G614" s="35" t="s">
        <v>438</v>
      </c>
      <c r="H614" s="38" t="s">
        <v>2217</v>
      </c>
      <c r="J614" s="39" t="str">
        <f t="shared" si="82"/>
        <v>PA.PU.160602</v>
      </c>
      <c r="K614" s="38" t="s">
        <v>2212</v>
      </c>
      <c r="L614" s="35" t="str">
        <f t="shared" si="83"/>
        <v>Contact with septum</v>
      </c>
      <c r="M614" s="39" t="str">
        <f t="shared" si="84"/>
        <v>PI.PA.PU.160602.01</v>
      </c>
      <c r="N614" s="39"/>
      <c r="O614" s="39" t="str">
        <f t="shared" si="85"/>
        <v>PH.PA.PU.160602.01</v>
      </c>
      <c r="Q614" s="39" t="str">
        <f t="shared" si="86"/>
        <v>CL.PA.PU.160602.01</v>
      </c>
      <c r="R614" s="39"/>
      <c r="S614" s="39" t="str">
        <f t="shared" si="87"/>
        <v>DR.PA.PU.160602.01</v>
      </c>
      <c r="T614" s="39"/>
      <c r="U614" s="60" t="str">
        <f t="shared" si="88"/>
        <v>IM.PA.PU.160602.01</v>
      </c>
      <c r="V614" s="59"/>
      <c r="W614" s="60" t="str">
        <f t="shared" si="89"/>
        <v>GE.PA.PU.160602.01</v>
      </c>
      <c r="AD614" s="35" t="s">
        <v>3326</v>
      </c>
      <c r="AE614" s="35">
        <v>1314</v>
      </c>
    </row>
    <row r="615" spans="1:31" s="35" customFormat="1" ht="14" customHeight="1">
      <c r="A615" s="35" t="s">
        <v>2034</v>
      </c>
      <c r="C615" s="38" t="s">
        <v>4570</v>
      </c>
      <c r="D615" s="35" t="s">
        <v>439</v>
      </c>
      <c r="E615" s="38" t="s">
        <v>2376</v>
      </c>
      <c r="F615" s="35" t="s">
        <v>4577</v>
      </c>
      <c r="G615" s="35" t="s">
        <v>1573</v>
      </c>
      <c r="H615" s="38" t="s">
        <v>2212</v>
      </c>
      <c r="J615" s="39" t="str">
        <f t="shared" si="82"/>
        <v>PA.PU.160701</v>
      </c>
      <c r="K615" s="38" t="s">
        <v>2212</v>
      </c>
      <c r="L615" s="35" t="str">
        <f t="shared" si="83"/>
        <v>Small</v>
      </c>
      <c r="M615" s="39" t="str">
        <f t="shared" si="84"/>
        <v>PI.PA.PU.160701.01</v>
      </c>
      <c r="N615" s="39"/>
      <c r="O615" s="39" t="str">
        <f t="shared" si="85"/>
        <v>PH.PA.PU.160701.01</v>
      </c>
      <c r="Q615" s="39" t="str">
        <f t="shared" si="86"/>
        <v>CL.PA.PU.160701.01</v>
      </c>
      <c r="R615" s="39"/>
      <c r="S615" s="39" t="str">
        <f t="shared" si="87"/>
        <v>DR.PA.PU.160701.01</v>
      </c>
      <c r="T615" s="39"/>
      <c r="U615" s="60" t="str">
        <f t="shared" si="88"/>
        <v>IM.PA.PU.160701.01</v>
      </c>
      <c r="V615" s="59"/>
      <c r="W615" s="60" t="str">
        <f t="shared" si="89"/>
        <v>GE.PA.PU.160701.01</v>
      </c>
      <c r="AD615" s="35" t="s">
        <v>3326</v>
      </c>
      <c r="AE615" s="35">
        <v>1314</v>
      </c>
    </row>
    <row r="616" spans="1:31" s="35" customFormat="1" ht="14" customHeight="1">
      <c r="A616" s="35" t="s">
        <v>2034</v>
      </c>
      <c r="C616" s="38" t="s">
        <v>4570</v>
      </c>
      <c r="E616" s="38" t="s">
        <v>2376</v>
      </c>
      <c r="F616" s="35" t="s">
        <v>4577</v>
      </c>
      <c r="G616" s="35" t="s">
        <v>588</v>
      </c>
      <c r="H616" s="38" t="s">
        <v>2217</v>
      </c>
      <c r="J616" s="39" t="str">
        <f t="shared" si="82"/>
        <v>PA.PU.160702</v>
      </c>
      <c r="K616" s="38" t="s">
        <v>2212</v>
      </c>
      <c r="L616" s="35" t="str">
        <f t="shared" si="83"/>
        <v>Medium</v>
      </c>
      <c r="M616" s="39" t="str">
        <f t="shared" si="84"/>
        <v>PI.PA.PU.160702.01</v>
      </c>
      <c r="N616" s="39"/>
      <c r="O616" s="39" t="str">
        <f t="shared" si="85"/>
        <v>PH.PA.PU.160702.01</v>
      </c>
      <c r="Q616" s="39" t="str">
        <f t="shared" si="86"/>
        <v>CL.PA.PU.160702.01</v>
      </c>
      <c r="R616" s="39"/>
      <c r="S616" s="39" t="str">
        <f t="shared" si="87"/>
        <v>DR.PA.PU.160702.01</v>
      </c>
      <c r="T616" s="39"/>
      <c r="U616" s="60" t="str">
        <f t="shared" si="88"/>
        <v>IM.PA.PU.160702.01</v>
      </c>
      <c r="V616" s="59"/>
      <c r="W616" s="60" t="str">
        <f t="shared" si="89"/>
        <v>GE.PA.PU.160702.01</v>
      </c>
      <c r="AD616" s="35" t="s">
        <v>3326</v>
      </c>
      <c r="AE616" s="35">
        <v>1314</v>
      </c>
    </row>
    <row r="617" spans="1:31" s="35" customFormat="1" ht="14" customHeight="1">
      <c r="A617" s="35" t="s">
        <v>2034</v>
      </c>
      <c r="C617" s="38" t="s">
        <v>4570</v>
      </c>
      <c r="E617" s="38" t="s">
        <v>2376</v>
      </c>
      <c r="F617" s="35" t="s">
        <v>4577</v>
      </c>
      <c r="G617" s="35" t="s">
        <v>910</v>
      </c>
      <c r="H617" s="38" t="s">
        <v>2219</v>
      </c>
      <c r="J617" s="39" t="str">
        <f t="shared" si="82"/>
        <v>PA.PU.160703</v>
      </c>
      <c r="K617" s="38" t="s">
        <v>2212</v>
      </c>
      <c r="L617" s="35" t="str">
        <f t="shared" si="83"/>
        <v>Large</v>
      </c>
      <c r="M617" s="39" t="str">
        <f t="shared" si="84"/>
        <v>PI.PA.PU.160703.01</v>
      </c>
      <c r="N617" s="39"/>
      <c r="O617" s="39" t="str">
        <f t="shared" si="85"/>
        <v>PH.PA.PU.160703.01</v>
      </c>
      <c r="Q617" s="39" t="str">
        <f t="shared" si="86"/>
        <v>CL.PA.PU.160703.01</v>
      </c>
      <c r="R617" s="39"/>
      <c r="S617" s="39" t="str">
        <f t="shared" si="87"/>
        <v>DR.PA.PU.160703.01</v>
      </c>
      <c r="T617" s="39"/>
      <c r="U617" s="60" t="str">
        <f t="shared" si="88"/>
        <v>IM.PA.PU.160703.01</v>
      </c>
      <c r="V617" s="59"/>
      <c r="W617" s="60" t="str">
        <f t="shared" si="89"/>
        <v>GE.PA.PU.160703.01</v>
      </c>
      <c r="AD617" s="35" t="s">
        <v>3326</v>
      </c>
      <c r="AE617" s="35">
        <v>1314</v>
      </c>
    </row>
    <row r="618" spans="1:31" s="35" customFormat="1" ht="14" customHeight="1">
      <c r="A618" s="35" t="s">
        <v>2034</v>
      </c>
      <c r="C618" s="38" t="s">
        <v>4570</v>
      </c>
      <c r="E618" s="38" t="s">
        <v>2376</v>
      </c>
      <c r="F618" s="35" t="s">
        <v>4577</v>
      </c>
      <c r="G618" s="35" t="s">
        <v>911</v>
      </c>
      <c r="H618" s="38" t="s">
        <v>2063</v>
      </c>
      <c r="J618" s="39" t="str">
        <f t="shared" si="82"/>
        <v>PA.PU.160704</v>
      </c>
      <c r="K618" s="38" t="s">
        <v>2212</v>
      </c>
      <c r="L618" s="35" t="str">
        <f t="shared" si="83"/>
        <v>X-Large</v>
      </c>
      <c r="M618" s="39" t="str">
        <f t="shared" si="84"/>
        <v>PI.PA.PU.160704.01</v>
      </c>
      <c r="N618" s="39"/>
      <c r="O618" s="39" t="str">
        <f t="shared" si="85"/>
        <v>PH.PA.PU.160704.01</v>
      </c>
      <c r="Q618" s="39" t="str">
        <f t="shared" si="86"/>
        <v>CL.PA.PU.160704.01</v>
      </c>
      <c r="R618" s="39"/>
      <c r="S618" s="39" t="str">
        <f t="shared" si="87"/>
        <v>DR.PA.PU.160704.01</v>
      </c>
      <c r="T618" s="39"/>
      <c r="U618" s="60" t="str">
        <f t="shared" si="88"/>
        <v>IM.PA.PU.160704.01</v>
      </c>
      <c r="V618" s="59"/>
      <c r="W618" s="60" t="str">
        <f t="shared" si="89"/>
        <v>GE.PA.PU.160704.01</v>
      </c>
      <c r="AD618" s="35" t="s">
        <v>3326</v>
      </c>
      <c r="AE618" s="35">
        <v>1314</v>
      </c>
    </row>
    <row r="619" spans="1:31" s="35" customFormat="1" ht="14" customHeight="1">
      <c r="A619" s="35" t="s">
        <v>2034</v>
      </c>
      <c r="C619" s="38" t="s">
        <v>4570</v>
      </c>
      <c r="D619" s="35" t="s">
        <v>441</v>
      </c>
      <c r="E619" s="38" t="s">
        <v>2378</v>
      </c>
      <c r="F619" s="35" t="s">
        <v>4578</v>
      </c>
      <c r="G619" s="35" t="s">
        <v>590</v>
      </c>
      <c r="H619" s="38" t="s">
        <v>2212</v>
      </c>
      <c r="J619" s="39" t="str">
        <f t="shared" si="82"/>
        <v>PA.PU.160801</v>
      </c>
      <c r="K619" s="38" t="s">
        <v>2212</v>
      </c>
      <c r="L619" s="35" t="str">
        <f t="shared" si="83"/>
        <v>Prongs</v>
      </c>
      <c r="M619" s="39" t="str">
        <f t="shared" si="84"/>
        <v>PI.PA.PU.160801.01</v>
      </c>
      <c r="N619" s="39"/>
      <c r="O619" s="39" t="str">
        <f t="shared" si="85"/>
        <v>PH.PA.PU.160801.01</v>
      </c>
      <c r="Q619" s="39" t="str">
        <f t="shared" si="86"/>
        <v>CL.PA.PU.160801.01</v>
      </c>
      <c r="R619" s="39"/>
      <c r="S619" s="39" t="str">
        <f t="shared" si="87"/>
        <v>DR.PA.PU.160801.01</v>
      </c>
      <c r="T619" s="39"/>
      <c r="U619" s="60" t="str">
        <f t="shared" si="88"/>
        <v>IM.PA.PU.160801.01</v>
      </c>
      <c r="V619" s="59"/>
      <c r="W619" s="60" t="str">
        <f t="shared" si="89"/>
        <v>GE.PA.PU.160801.01</v>
      </c>
      <c r="AD619" s="35" t="s">
        <v>3326</v>
      </c>
      <c r="AE619" s="35">
        <v>1314</v>
      </c>
    </row>
    <row r="620" spans="1:31" s="35" customFormat="1" ht="14" customHeight="1">
      <c r="A620" s="35" t="s">
        <v>2034</v>
      </c>
      <c r="C620" s="38" t="s">
        <v>4570</v>
      </c>
      <c r="E620" s="38" t="s">
        <v>2378</v>
      </c>
      <c r="F620" s="35" t="s">
        <v>4578</v>
      </c>
      <c r="G620" s="35" t="s">
        <v>806</v>
      </c>
      <c r="H620" s="38" t="s">
        <v>2217</v>
      </c>
      <c r="J620" s="39" t="str">
        <f t="shared" si="82"/>
        <v>PA.PU.160802</v>
      </c>
      <c r="K620" s="38" t="s">
        <v>2212</v>
      </c>
      <c r="L620" s="35" t="str">
        <f t="shared" si="83"/>
        <v>Nasal mask</v>
      </c>
      <c r="M620" s="39" t="str">
        <f t="shared" si="84"/>
        <v>PI.PA.PU.160802.01</v>
      </c>
      <c r="N620" s="39"/>
      <c r="O620" s="39" t="str">
        <f t="shared" si="85"/>
        <v>PH.PA.PU.160802.01</v>
      </c>
      <c r="Q620" s="39" t="str">
        <f t="shared" si="86"/>
        <v>CL.PA.PU.160802.01</v>
      </c>
      <c r="R620" s="39"/>
      <c r="S620" s="39" t="str">
        <f t="shared" si="87"/>
        <v>DR.PA.PU.160802.01</v>
      </c>
      <c r="T620" s="39"/>
      <c r="U620" s="60" t="str">
        <f t="shared" si="88"/>
        <v>IM.PA.PU.160802.01</v>
      </c>
      <c r="V620" s="59"/>
      <c r="W620" s="60" t="str">
        <f t="shared" si="89"/>
        <v>GE.PA.PU.160802.01</v>
      </c>
      <c r="AD620" s="35" t="s">
        <v>3326</v>
      </c>
      <c r="AE620" s="35">
        <v>1314</v>
      </c>
    </row>
    <row r="621" spans="1:31" s="35" customFormat="1" ht="14" customHeight="1">
      <c r="A621" s="35" t="s">
        <v>2034</v>
      </c>
      <c r="C621" s="38" t="s">
        <v>4570</v>
      </c>
      <c r="E621" s="38" t="s">
        <v>2378</v>
      </c>
      <c r="F621" s="35" t="s">
        <v>4578</v>
      </c>
      <c r="G621" s="35" t="s">
        <v>4563</v>
      </c>
      <c r="H621" s="38" t="s">
        <v>3296</v>
      </c>
      <c r="J621" s="39" t="str">
        <f t="shared" si="82"/>
        <v>PA.PU.160803</v>
      </c>
      <c r="K621" s="38" t="s">
        <v>2212</v>
      </c>
      <c r="L621" s="35" t="str">
        <f t="shared" ref="L621:L622" si="90">G621</f>
        <v>Face mask</v>
      </c>
      <c r="M621" s="39" t="str">
        <f t="shared" ref="M621:M622" si="91">CONCATENATE("PI.",J621,".",K621)</f>
        <v>PI.PA.PU.160803.01</v>
      </c>
      <c r="N621" s="39"/>
      <c r="O621" s="39" t="str">
        <f t="shared" ref="O621:O622" si="92">CONCATENATE("PH.",J621,".",K621)</f>
        <v>PH.PA.PU.160803.01</v>
      </c>
      <c r="Q621" s="39" t="str">
        <f t="shared" ref="Q621:Q622" si="93">CONCATENATE("CL.",J621,".",K621)</f>
        <v>CL.PA.PU.160803.01</v>
      </c>
      <c r="R621" s="39"/>
      <c r="S621" s="39" t="str">
        <f t="shared" si="87"/>
        <v>DR.PA.PU.160803.01</v>
      </c>
      <c r="T621" s="39"/>
      <c r="U621" s="60" t="str">
        <f t="shared" si="88"/>
        <v>IM.PA.PU.160803.01</v>
      </c>
      <c r="V621" s="59"/>
      <c r="W621" s="60" t="str">
        <f t="shared" si="89"/>
        <v>GE.PA.PU.160803.01</v>
      </c>
      <c r="AD621" s="35" t="s">
        <v>3326</v>
      </c>
      <c r="AE621" s="35">
        <v>1314</v>
      </c>
    </row>
    <row r="622" spans="1:31" s="35" customFormat="1" ht="14" customHeight="1">
      <c r="A622" s="35" t="s">
        <v>2034</v>
      </c>
      <c r="C622" s="38" t="s">
        <v>4570</v>
      </c>
      <c r="E622" s="38" t="s">
        <v>2378</v>
      </c>
      <c r="F622" s="35" t="s">
        <v>4578</v>
      </c>
      <c r="G622" s="35" t="s">
        <v>4557</v>
      </c>
      <c r="H622" s="38" t="s">
        <v>4263</v>
      </c>
      <c r="J622" s="39" t="str">
        <f t="shared" si="82"/>
        <v>PA.PU.160804</v>
      </c>
      <c r="K622" s="38" t="s">
        <v>2212</v>
      </c>
      <c r="L622" s="35" t="str">
        <f t="shared" si="90"/>
        <v>Other: specify</v>
      </c>
      <c r="M622" s="39" t="str">
        <f t="shared" si="91"/>
        <v>PI.PA.PU.160804.01</v>
      </c>
      <c r="N622" s="39"/>
      <c r="O622" s="39" t="str">
        <f t="shared" si="92"/>
        <v>PH.PA.PU.160804.01</v>
      </c>
      <c r="Q622" s="39" t="str">
        <f t="shared" si="93"/>
        <v>CL.PA.PU.160804.01</v>
      </c>
      <c r="R622" s="39"/>
      <c r="S622" s="39" t="str">
        <f t="shared" ref="S622" si="94">CONCATENATE("DR.",J622,".",K622)</f>
        <v>DR.PA.PU.160804.01</v>
      </c>
      <c r="T622" s="39"/>
      <c r="U622" s="60" t="str">
        <f t="shared" si="88"/>
        <v>IM.PA.PU.160804.01</v>
      </c>
      <c r="V622" s="59"/>
      <c r="W622" s="60" t="str">
        <f t="shared" si="89"/>
        <v>GE.PA.PU.160804.01</v>
      </c>
      <c r="AD622" s="35" t="s">
        <v>3326</v>
      </c>
      <c r="AE622" s="35">
        <v>1314</v>
      </c>
    </row>
    <row r="623" spans="1:31" ht="14" customHeight="1">
      <c r="V623" s="17"/>
      <c r="W623" s="45"/>
    </row>
    <row r="624" spans="1:31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V944" s="17"/>
      <c r="W944" s="45"/>
    </row>
    <row r="945" spans="22:23" ht="14" customHeight="1">
      <c r="V945" s="17"/>
      <c r="W945" s="45"/>
    </row>
    <row r="946" spans="22:23" ht="14" customHeight="1">
      <c r="V946" s="17"/>
      <c r="W946" s="45"/>
    </row>
    <row r="947" spans="22:23" ht="14" customHeight="1">
      <c r="V947" s="17"/>
      <c r="W947" s="45"/>
    </row>
    <row r="948" spans="22:23" ht="14" customHeight="1">
      <c r="V948" s="17"/>
      <c r="W948" s="45"/>
    </row>
    <row r="949" spans="22:23" ht="14" customHeight="1">
      <c r="V949" s="17"/>
      <c r="W949" s="45"/>
    </row>
    <row r="950" spans="22:23" ht="14" customHeight="1">
      <c r="V950" s="17"/>
      <c r="W950" s="45"/>
    </row>
    <row r="951" spans="22:23" ht="14" customHeight="1">
      <c r="W951" s="45"/>
    </row>
    <row r="952" spans="22:23" ht="14" customHeight="1">
      <c r="W952" s="45"/>
    </row>
    <row r="953" spans="22:23" ht="14" customHeight="1">
      <c r="W953" s="45"/>
    </row>
    <row r="954" spans="22:23" ht="14" customHeight="1">
      <c r="W954" s="45"/>
    </row>
    <row r="955" spans="22:23" ht="14" customHeight="1">
      <c r="W955" s="45"/>
    </row>
    <row r="956" spans="22:23" ht="14" customHeight="1">
      <c r="W956" s="45"/>
    </row>
    <row r="957" spans="22:23" ht="14" customHeight="1">
      <c r="W957" s="45"/>
    </row>
    <row r="958" spans="22:23" ht="14" customHeight="1">
      <c r="W958" s="45"/>
    </row>
    <row r="959" spans="22:23" ht="14" customHeight="1">
      <c r="W959" s="45"/>
    </row>
    <row r="960" spans="22:23" ht="14" customHeight="1">
      <c r="W960" s="45"/>
    </row>
    <row r="961" spans="23:23" ht="14" customHeight="1">
      <c r="W961" s="45"/>
    </row>
    <row r="962" spans="23:23" ht="14" customHeight="1">
      <c r="W962" s="45"/>
    </row>
    <row r="963" spans="23:23" ht="14" customHeight="1">
      <c r="W963" s="45"/>
    </row>
    <row r="964" spans="23:23" ht="14" customHeight="1">
      <c r="W964" s="4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topLeftCell="S1" zoomScale="125" workbookViewId="0">
      <selection activeCell="W20" sqref="W20"/>
    </sheetView>
  </sheetViews>
  <sheetFormatPr baseColWidth="10" defaultColWidth="8.875" defaultRowHeight="14" customHeight="1" x14ac:dyDescent="0"/>
  <cols>
    <col min="1" max="2" width="15.375" customWidth="1"/>
    <col min="3" max="3" width="6" style="5" customWidth="1"/>
    <col min="4" max="4" width="15.375" customWidth="1"/>
    <col min="5" max="5" width="5.375" style="5" customWidth="1"/>
    <col min="6" max="6" width="14.125" customWidth="1"/>
    <col min="7" max="7" width="21.375" customWidth="1"/>
    <col min="8" max="8" width="8.875" style="5" customWidth="1"/>
    <col min="10" max="16" width="8.875" customWidth="1"/>
    <col min="17" max="21" width="20.12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6" customFormat="1" ht="14" customHeight="1">
      <c r="A2" s="6" t="s">
        <v>522</v>
      </c>
      <c r="B2" s="6" t="s">
        <v>523</v>
      </c>
      <c r="C2" s="15" t="s">
        <v>2212</v>
      </c>
      <c r="D2" s="6" t="s">
        <v>524</v>
      </c>
      <c r="E2" s="15" t="s">
        <v>2212</v>
      </c>
      <c r="F2" s="6" t="s">
        <v>524</v>
      </c>
      <c r="G2" s="6" t="s">
        <v>675</v>
      </c>
      <c r="H2" s="14" t="s">
        <v>2212</v>
      </c>
      <c r="J2" s="16" t="str">
        <f t="shared" ref="J2:J13" si="0">CONCATENATE("PA.RA.",C2,E2,H2)</f>
        <v>PA.RA.010101</v>
      </c>
      <c r="K2" s="15" t="s">
        <v>2212</v>
      </c>
      <c r="L2" s="6" t="str">
        <f t="shared" ref="L2:L13" si="1">G2</f>
        <v>Positive</v>
      </c>
      <c r="M2" s="17" t="str">
        <f t="shared" ref="M2:M13" si="2">CONCATENATE("PI.",J2,".",K2)</f>
        <v>PI.PA.RA.010101.01</v>
      </c>
      <c r="N2" s="17"/>
      <c r="O2" s="17" t="str">
        <f t="shared" ref="O2:O13" si="3">CONCATENATE("PH.",J2,".",K2)</f>
        <v>PH.PA.RA.010101.01</v>
      </c>
      <c r="Q2" s="17" t="str">
        <f t="shared" ref="Q2:Q13" si="4">CONCATENATE("CL.",J2,".",K2)</f>
        <v>CL.PA.RA.010101.01</v>
      </c>
      <c r="R2" s="17"/>
      <c r="S2" s="17" t="str">
        <f>CONCATENATE("DR.",J2,".",K2)</f>
        <v>DR.PA.RA.010101.01</v>
      </c>
      <c r="T2" s="17"/>
      <c r="U2" s="45" t="str">
        <f>CONCATENATE("IM.",J2, ".",K2)</f>
        <v>IM.PA.RA.010101.01</v>
      </c>
      <c r="V2" s="17"/>
      <c r="W2" s="45" t="str">
        <f>CONCATENATE("GE.",J2, ".",K2)</f>
        <v>GE.PA.RA.010101.01</v>
      </c>
    </row>
    <row r="3" spans="1:37" s="6" customFormat="1" ht="14" customHeight="1">
      <c r="A3" s="6" t="s">
        <v>522</v>
      </c>
      <c r="C3" s="15" t="s">
        <v>2212</v>
      </c>
      <c r="E3" s="15" t="s">
        <v>2212</v>
      </c>
      <c r="F3" s="6" t="s">
        <v>524</v>
      </c>
      <c r="G3" s="6" t="s">
        <v>676</v>
      </c>
      <c r="H3" s="14" t="s">
        <v>2217</v>
      </c>
      <c r="J3" s="16" t="str">
        <f t="shared" si="0"/>
        <v>PA.RA.010102</v>
      </c>
      <c r="K3" s="15" t="s">
        <v>2212</v>
      </c>
      <c r="L3" s="6" t="str">
        <f t="shared" si="1"/>
        <v>Negative</v>
      </c>
      <c r="M3" s="17" t="str">
        <f t="shared" si="2"/>
        <v>PI.PA.RA.010102.01</v>
      </c>
      <c r="N3" s="17"/>
      <c r="O3" s="17" t="str">
        <f t="shared" si="3"/>
        <v>PH.PA.RA.010102.01</v>
      </c>
      <c r="Q3" s="17" t="str">
        <f t="shared" si="4"/>
        <v>CL.PA.RA.010102.01</v>
      </c>
      <c r="R3" s="17"/>
      <c r="S3" s="17" t="str">
        <f t="shared" ref="S3:S13" si="5">CONCATENATE("DR.",J3,".",K3)</f>
        <v>DR.PA.RA.010102.01</v>
      </c>
      <c r="T3" s="17"/>
      <c r="U3" s="45" t="str">
        <f t="shared" ref="U3:U13" si="6">CONCATENATE("IM.",J3, ".",K3)</f>
        <v>IM.PA.RA.010102.01</v>
      </c>
      <c r="V3" s="17"/>
      <c r="W3" s="45" t="str">
        <f t="shared" ref="W3:W13" si="7">CONCATENATE("GE.",J3, ".",K3)</f>
        <v>GE.PA.RA.010102.01</v>
      </c>
    </row>
    <row r="4" spans="1:37" s="6" customFormat="1" ht="14" customHeight="1">
      <c r="A4" s="6" t="s">
        <v>522</v>
      </c>
      <c r="C4" s="15" t="s">
        <v>2212</v>
      </c>
      <c r="D4" s="6" t="s">
        <v>677</v>
      </c>
      <c r="E4" s="15" t="s">
        <v>2217</v>
      </c>
      <c r="F4" s="6" t="s">
        <v>677</v>
      </c>
      <c r="G4" s="6" t="s">
        <v>1233</v>
      </c>
      <c r="H4" s="14" t="s">
        <v>2212</v>
      </c>
      <c r="I4" s="22">
        <v>4</v>
      </c>
      <c r="J4" s="16" t="str">
        <f t="shared" si="0"/>
        <v>PA.RA.010201</v>
      </c>
      <c r="K4" s="15" t="s">
        <v>2747</v>
      </c>
      <c r="L4" s="6" t="str">
        <f t="shared" si="1"/>
        <v>Combative</v>
      </c>
      <c r="M4" s="17" t="str">
        <f t="shared" si="2"/>
        <v>PI.PA.RA.010201.02</v>
      </c>
      <c r="N4" s="17"/>
      <c r="O4" s="17" t="str">
        <f t="shared" si="3"/>
        <v>PH.PA.RA.010201.02</v>
      </c>
      <c r="Q4" s="17" t="str">
        <f t="shared" si="4"/>
        <v>CL.PA.RA.010201.02</v>
      </c>
      <c r="R4" s="17"/>
      <c r="S4" s="17" t="str">
        <f t="shared" si="5"/>
        <v>DR.PA.RA.010201.02</v>
      </c>
      <c r="T4" s="17"/>
      <c r="U4" s="45" t="str">
        <f t="shared" si="6"/>
        <v>IM.PA.RA.010201.02</v>
      </c>
      <c r="V4" s="17"/>
      <c r="W4" s="45" t="str">
        <f t="shared" si="7"/>
        <v>GE.PA.RA.010201.02</v>
      </c>
      <c r="AD4" s="6" t="s">
        <v>2748</v>
      </c>
      <c r="AE4" s="6">
        <v>1178</v>
      </c>
    </row>
    <row r="5" spans="1:37" s="6" customFormat="1" ht="14" customHeight="1">
      <c r="A5" s="6" t="s">
        <v>522</v>
      </c>
      <c r="C5" s="15" t="s">
        <v>2212</v>
      </c>
      <c r="E5" s="15" t="s">
        <v>2217</v>
      </c>
      <c r="F5" s="6" t="s">
        <v>677</v>
      </c>
      <c r="G5" s="6" t="s">
        <v>678</v>
      </c>
      <c r="H5" s="14" t="s">
        <v>2217</v>
      </c>
      <c r="I5" s="22">
        <v>3</v>
      </c>
      <c r="J5" s="16" t="str">
        <f t="shared" si="0"/>
        <v>PA.RA.010202</v>
      </c>
      <c r="K5" s="15" t="s">
        <v>2747</v>
      </c>
      <c r="L5" s="6" t="str">
        <f t="shared" si="1"/>
        <v>Very agitated</v>
      </c>
      <c r="M5" s="17" t="str">
        <f t="shared" si="2"/>
        <v>PI.PA.RA.010202.02</v>
      </c>
      <c r="N5" s="17"/>
      <c r="O5" s="17" t="str">
        <f t="shared" si="3"/>
        <v>PH.PA.RA.010202.02</v>
      </c>
      <c r="Q5" s="17" t="str">
        <f t="shared" si="4"/>
        <v>CL.PA.RA.010202.02</v>
      </c>
      <c r="R5" s="17"/>
      <c r="S5" s="17" t="str">
        <f t="shared" si="5"/>
        <v>DR.PA.RA.010202.02</v>
      </c>
      <c r="T5" s="17"/>
      <c r="U5" s="45" t="str">
        <f t="shared" si="6"/>
        <v>IM.PA.RA.010202.02</v>
      </c>
      <c r="V5" s="17"/>
      <c r="W5" s="45" t="str">
        <f t="shared" si="7"/>
        <v>GE.PA.RA.010202.02</v>
      </c>
      <c r="AD5" s="6" t="s">
        <v>2748</v>
      </c>
      <c r="AE5" s="6">
        <v>1178</v>
      </c>
    </row>
    <row r="6" spans="1:37" s="6" customFormat="1" ht="14" customHeight="1">
      <c r="A6" s="6" t="s">
        <v>522</v>
      </c>
      <c r="C6" s="15" t="s">
        <v>2212</v>
      </c>
      <c r="E6" s="15" t="s">
        <v>2217</v>
      </c>
      <c r="F6" s="6" t="s">
        <v>677</v>
      </c>
      <c r="G6" s="6" t="s">
        <v>1230</v>
      </c>
      <c r="H6" s="14" t="s">
        <v>2219</v>
      </c>
      <c r="I6" s="22">
        <v>2</v>
      </c>
      <c r="J6" s="16" t="str">
        <f t="shared" si="0"/>
        <v>PA.RA.010203</v>
      </c>
      <c r="K6" s="15" t="s">
        <v>2747</v>
      </c>
      <c r="L6" s="6" t="str">
        <f t="shared" si="1"/>
        <v>Agitated</v>
      </c>
      <c r="M6" s="17" t="str">
        <f t="shared" si="2"/>
        <v>PI.PA.RA.010203.02</v>
      </c>
      <c r="N6" s="17"/>
      <c r="O6" s="17" t="str">
        <f t="shared" si="3"/>
        <v>PH.PA.RA.010203.02</v>
      </c>
      <c r="Q6" s="17" t="str">
        <f t="shared" si="4"/>
        <v>CL.PA.RA.010203.02</v>
      </c>
      <c r="R6" s="17"/>
      <c r="S6" s="17" t="str">
        <f t="shared" si="5"/>
        <v>DR.PA.RA.010203.02</v>
      </c>
      <c r="T6" s="17"/>
      <c r="U6" s="45" t="str">
        <f t="shared" si="6"/>
        <v>IM.PA.RA.010203.02</v>
      </c>
      <c r="V6" s="17"/>
      <c r="W6" s="45" t="str">
        <f t="shared" si="7"/>
        <v>GE.PA.RA.010203.02</v>
      </c>
      <c r="AD6" s="6" t="s">
        <v>2748</v>
      </c>
      <c r="AE6" s="6">
        <v>1178</v>
      </c>
    </row>
    <row r="7" spans="1:37" s="6" customFormat="1" ht="14" customHeight="1">
      <c r="A7" s="6" t="s">
        <v>522</v>
      </c>
      <c r="C7" s="15" t="s">
        <v>2212</v>
      </c>
      <c r="E7" s="15" t="s">
        <v>2217</v>
      </c>
      <c r="F7" s="6" t="s">
        <v>677</v>
      </c>
      <c r="G7" s="6" t="s">
        <v>1235</v>
      </c>
      <c r="H7" s="14" t="s">
        <v>2063</v>
      </c>
      <c r="I7" s="22">
        <v>1</v>
      </c>
      <c r="J7" s="16" t="str">
        <f t="shared" si="0"/>
        <v>PA.RA.010204</v>
      </c>
      <c r="K7" s="15" t="s">
        <v>2747</v>
      </c>
      <c r="L7" s="6" t="str">
        <f t="shared" si="1"/>
        <v>Restless</v>
      </c>
      <c r="M7" s="17" t="str">
        <f t="shared" si="2"/>
        <v>PI.PA.RA.010204.02</v>
      </c>
      <c r="N7" s="17"/>
      <c r="O7" s="17" t="str">
        <f t="shared" si="3"/>
        <v>PH.PA.RA.010204.02</v>
      </c>
      <c r="Q7" s="17" t="str">
        <f t="shared" si="4"/>
        <v>CL.PA.RA.010204.02</v>
      </c>
      <c r="R7" s="17"/>
      <c r="S7" s="17" t="str">
        <f t="shared" si="5"/>
        <v>DR.PA.RA.010204.02</v>
      </c>
      <c r="T7" s="17"/>
      <c r="U7" s="45" t="str">
        <f t="shared" si="6"/>
        <v>IM.PA.RA.010204.02</v>
      </c>
      <c r="V7" s="17"/>
      <c r="W7" s="45" t="str">
        <f t="shared" si="7"/>
        <v>GE.PA.RA.010204.02</v>
      </c>
      <c r="AD7" s="6" t="s">
        <v>2748</v>
      </c>
      <c r="AE7" s="6">
        <v>1178</v>
      </c>
    </row>
    <row r="8" spans="1:37" s="6" customFormat="1" ht="14" customHeight="1">
      <c r="A8" s="6" t="s">
        <v>522</v>
      </c>
      <c r="C8" s="15" t="s">
        <v>2212</v>
      </c>
      <c r="E8" s="15" t="s">
        <v>2217</v>
      </c>
      <c r="F8" s="6" t="s">
        <v>677</v>
      </c>
      <c r="G8" s="6" t="s">
        <v>679</v>
      </c>
      <c r="H8" s="14" t="s">
        <v>2065</v>
      </c>
      <c r="I8" s="22">
        <v>0</v>
      </c>
      <c r="J8" s="16" t="str">
        <f t="shared" si="0"/>
        <v>PA.RA.010205</v>
      </c>
      <c r="K8" s="15" t="s">
        <v>2747</v>
      </c>
      <c r="L8" s="6" t="str">
        <f t="shared" si="1"/>
        <v>Alert and calm</v>
      </c>
      <c r="M8" s="17" t="str">
        <f t="shared" si="2"/>
        <v>PI.PA.RA.010205.02</v>
      </c>
      <c r="N8" s="17"/>
      <c r="O8" s="17" t="str">
        <f t="shared" si="3"/>
        <v>PH.PA.RA.010205.02</v>
      </c>
      <c r="Q8" s="17" t="str">
        <f t="shared" si="4"/>
        <v>CL.PA.RA.010205.02</v>
      </c>
      <c r="R8" s="17"/>
      <c r="S8" s="17" t="str">
        <f t="shared" si="5"/>
        <v>DR.PA.RA.010205.02</v>
      </c>
      <c r="T8" s="17"/>
      <c r="U8" s="45" t="str">
        <f t="shared" si="6"/>
        <v>IM.PA.RA.010205.02</v>
      </c>
      <c r="V8" s="17"/>
      <c r="W8" s="45" t="str">
        <f t="shared" si="7"/>
        <v>GE.PA.RA.010205.02</v>
      </c>
      <c r="AD8" s="6" t="s">
        <v>2748</v>
      </c>
      <c r="AE8" s="6">
        <v>1178</v>
      </c>
    </row>
    <row r="9" spans="1:37" s="6" customFormat="1" ht="14" customHeight="1">
      <c r="A9" s="6" t="s">
        <v>522</v>
      </c>
      <c r="C9" s="15" t="s">
        <v>2212</v>
      </c>
      <c r="E9" s="15" t="s">
        <v>2217</v>
      </c>
      <c r="F9" s="6" t="s">
        <v>677</v>
      </c>
      <c r="G9" s="6" t="s">
        <v>680</v>
      </c>
      <c r="H9" s="14" t="s">
        <v>2222</v>
      </c>
      <c r="I9" s="22">
        <v>-1</v>
      </c>
      <c r="J9" s="16" t="str">
        <f t="shared" si="0"/>
        <v>PA.RA.010206</v>
      </c>
      <c r="K9" s="15" t="s">
        <v>2747</v>
      </c>
      <c r="L9" s="6" t="str">
        <f t="shared" si="1"/>
        <v>Drowsy</v>
      </c>
      <c r="M9" s="17" t="str">
        <f t="shared" si="2"/>
        <v>PI.PA.RA.010206.02</v>
      </c>
      <c r="N9" s="17"/>
      <c r="O9" s="17" t="str">
        <f t="shared" si="3"/>
        <v>PH.PA.RA.010206.02</v>
      </c>
      <c r="Q9" s="17" t="str">
        <f t="shared" si="4"/>
        <v>CL.PA.RA.010206.02</v>
      </c>
      <c r="R9" s="17"/>
      <c r="S9" s="17" t="str">
        <f t="shared" si="5"/>
        <v>DR.PA.RA.010206.02</v>
      </c>
      <c r="T9" s="17"/>
      <c r="U9" s="45" t="str">
        <f t="shared" si="6"/>
        <v>IM.PA.RA.010206.02</v>
      </c>
      <c r="V9" s="17"/>
      <c r="W9" s="45" t="str">
        <f t="shared" si="7"/>
        <v>GE.PA.RA.010206.02</v>
      </c>
      <c r="AD9" s="6" t="s">
        <v>2748</v>
      </c>
      <c r="AE9" s="6">
        <v>1178</v>
      </c>
    </row>
    <row r="10" spans="1:37" s="6" customFormat="1" ht="14" customHeight="1">
      <c r="A10" s="6" t="s">
        <v>522</v>
      </c>
      <c r="C10" s="15" t="s">
        <v>2212</v>
      </c>
      <c r="E10" s="15" t="s">
        <v>2217</v>
      </c>
      <c r="F10" s="6" t="s">
        <v>677</v>
      </c>
      <c r="G10" s="6" t="s">
        <v>681</v>
      </c>
      <c r="H10" s="14" t="s">
        <v>2376</v>
      </c>
      <c r="I10" s="22">
        <v>-2</v>
      </c>
      <c r="J10" s="16" t="str">
        <f t="shared" si="0"/>
        <v>PA.RA.010207</v>
      </c>
      <c r="K10" s="15" t="s">
        <v>2747</v>
      </c>
      <c r="L10" s="6" t="str">
        <f t="shared" si="1"/>
        <v>Light sedation</v>
      </c>
      <c r="M10" s="17" t="str">
        <f t="shared" si="2"/>
        <v>PI.PA.RA.010207.02</v>
      </c>
      <c r="N10" s="17"/>
      <c r="O10" s="17" t="str">
        <f t="shared" si="3"/>
        <v>PH.PA.RA.010207.02</v>
      </c>
      <c r="Q10" s="17" t="str">
        <f t="shared" si="4"/>
        <v>CL.PA.RA.010207.02</v>
      </c>
      <c r="R10" s="17"/>
      <c r="S10" s="17" t="str">
        <f t="shared" si="5"/>
        <v>DR.PA.RA.010207.02</v>
      </c>
      <c r="T10" s="17"/>
      <c r="U10" s="45" t="str">
        <f t="shared" si="6"/>
        <v>IM.PA.RA.010207.02</v>
      </c>
      <c r="V10" s="17"/>
      <c r="W10" s="45" t="str">
        <f t="shared" si="7"/>
        <v>GE.PA.RA.010207.02</v>
      </c>
      <c r="AD10" s="6" t="s">
        <v>2748</v>
      </c>
      <c r="AE10" s="6">
        <v>1178</v>
      </c>
    </row>
    <row r="11" spans="1:37" s="6" customFormat="1" ht="14" customHeight="1">
      <c r="A11" s="6" t="s">
        <v>522</v>
      </c>
      <c r="C11" s="15" t="s">
        <v>2212</v>
      </c>
      <c r="E11" s="15" t="s">
        <v>2217</v>
      </c>
      <c r="F11" s="6" t="s">
        <v>677</v>
      </c>
      <c r="G11" s="6" t="s">
        <v>682</v>
      </c>
      <c r="H11" s="14" t="s">
        <v>2378</v>
      </c>
      <c r="I11" s="22">
        <v>-3</v>
      </c>
      <c r="J11" s="16" t="str">
        <f t="shared" si="0"/>
        <v>PA.RA.010208</v>
      </c>
      <c r="K11" s="15" t="s">
        <v>2747</v>
      </c>
      <c r="L11" s="6" t="str">
        <f t="shared" si="1"/>
        <v>Moderate sedation</v>
      </c>
      <c r="M11" s="17" t="str">
        <f t="shared" si="2"/>
        <v>PI.PA.RA.010208.02</v>
      </c>
      <c r="N11" s="17"/>
      <c r="O11" s="17" t="str">
        <f t="shared" si="3"/>
        <v>PH.PA.RA.010208.02</v>
      </c>
      <c r="Q11" s="17" t="str">
        <f t="shared" si="4"/>
        <v>CL.PA.RA.010208.02</v>
      </c>
      <c r="R11" s="17"/>
      <c r="S11" s="17" t="str">
        <f t="shared" si="5"/>
        <v>DR.PA.RA.010208.02</v>
      </c>
      <c r="T11" s="17"/>
      <c r="U11" s="45" t="str">
        <f t="shared" si="6"/>
        <v>IM.PA.RA.010208.02</v>
      </c>
      <c r="V11" s="17"/>
      <c r="W11" s="45" t="str">
        <f t="shared" si="7"/>
        <v>GE.PA.RA.010208.02</v>
      </c>
      <c r="AD11" s="6" t="s">
        <v>2748</v>
      </c>
      <c r="AE11" s="6">
        <v>1178</v>
      </c>
    </row>
    <row r="12" spans="1:37" s="6" customFormat="1" ht="14" customHeight="1">
      <c r="A12" s="6" t="s">
        <v>522</v>
      </c>
      <c r="C12" s="15" t="s">
        <v>2212</v>
      </c>
      <c r="E12" s="15" t="s">
        <v>2217</v>
      </c>
      <c r="F12" s="6" t="s">
        <v>677</v>
      </c>
      <c r="G12" s="6" t="s">
        <v>843</v>
      </c>
      <c r="H12" s="14" t="s">
        <v>2380</v>
      </c>
      <c r="I12" s="22">
        <v>-4</v>
      </c>
      <c r="J12" s="16" t="str">
        <f t="shared" si="0"/>
        <v>PA.RA.010209</v>
      </c>
      <c r="K12" s="15" t="s">
        <v>2747</v>
      </c>
      <c r="L12" s="6" t="str">
        <f t="shared" si="1"/>
        <v>Deep sedation</v>
      </c>
      <c r="M12" s="17" t="str">
        <f t="shared" si="2"/>
        <v>PI.PA.RA.010209.02</v>
      </c>
      <c r="N12" s="17"/>
      <c r="O12" s="17" t="str">
        <f t="shared" si="3"/>
        <v>PH.PA.RA.010209.02</v>
      </c>
      <c r="Q12" s="17" t="str">
        <f t="shared" si="4"/>
        <v>CL.PA.RA.010209.02</v>
      </c>
      <c r="R12" s="17"/>
      <c r="S12" s="17" t="str">
        <f t="shared" si="5"/>
        <v>DR.PA.RA.010209.02</v>
      </c>
      <c r="T12" s="17"/>
      <c r="U12" s="45" t="str">
        <f t="shared" si="6"/>
        <v>IM.PA.RA.010209.02</v>
      </c>
      <c r="V12" s="17"/>
      <c r="W12" s="45" t="str">
        <f t="shared" si="7"/>
        <v>GE.PA.RA.010209.02</v>
      </c>
      <c r="AD12" s="6" t="s">
        <v>2748</v>
      </c>
      <c r="AE12" s="6">
        <v>1178</v>
      </c>
    </row>
    <row r="13" spans="1:37" s="6" customFormat="1" ht="14" customHeight="1">
      <c r="A13" s="6" t="s">
        <v>522</v>
      </c>
      <c r="C13" s="15" t="s">
        <v>2212</v>
      </c>
      <c r="E13" s="15" t="s">
        <v>2217</v>
      </c>
      <c r="F13" s="6" t="s">
        <v>677</v>
      </c>
      <c r="G13" s="6" t="s">
        <v>844</v>
      </c>
      <c r="H13" s="14" t="s">
        <v>2124</v>
      </c>
      <c r="I13" s="22">
        <v>-5</v>
      </c>
      <c r="J13" s="16" t="str">
        <f t="shared" si="0"/>
        <v>PA.RA.010210</v>
      </c>
      <c r="K13" s="15" t="s">
        <v>2747</v>
      </c>
      <c r="L13" s="6" t="str">
        <f t="shared" si="1"/>
        <v>Unarousable</v>
      </c>
      <c r="M13" s="17" t="str">
        <f t="shared" si="2"/>
        <v>PI.PA.RA.010210.02</v>
      </c>
      <c r="N13" s="17"/>
      <c r="O13" s="17" t="str">
        <f t="shared" si="3"/>
        <v>PH.PA.RA.010210.02</v>
      </c>
      <c r="Q13" s="17" t="str">
        <f t="shared" si="4"/>
        <v>CL.PA.RA.010210.02</v>
      </c>
      <c r="R13" s="17"/>
      <c r="S13" s="17" t="str">
        <f t="shared" si="5"/>
        <v>DR.PA.RA.010210.02</v>
      </c>
      <c r="T13" s="17"/>
      <c r="U13" s="45" t="str">
        <f t="shared" si="6"/>
        <v>IM.PA.RA.010210.02</v>
      </c>
      <c r="V13" s="17"/>
      <c r="W13" s="45" t="str">
        <f t="shared" si="7"/>
        <v>GE.PA.RA.010210.02</v>
      </c>
      <c r="AD13" s="6" t="s">
        <v>2748</v>
      </c>
      <c r="AE13" s="6">
        <v>1178</v>
      </c>
    </row>
    <row r="14" spans="1:37" s="6" customFormat="1" ht="14" customHeight="1">
      <c r="C14" s="15"/>
      <c r="E14" s="15"/>
      <c r="H14" s="14"/>
      <c r="V14" s="17"/>
      <c r="W14" s="45"/>
    </row>
    <row r="15" spans="1:37" s="6" customFormat="1" ht="14" customHeight="1">
      <c r="C15" s="15"/>
      <c r="E15" s="15"/>
      <c r="H15" s="14"/>
      <c r="V15" s="17"/>
      <c r="W15" s="45"/>
    </row>
    <row r="16" spans="1:37" s="6" customFormat="1" ht="14" customHeight="1">
      <c r="C16" s="15"/>
      <c r="E16" s="15"/>
      <c r="H16" s="14"/>
      <c r="V16" s="17"/>
      <c r="W16" s="45"/>
    </row>
    <row r="17" spans="3:23" s="6" customFormat="1" ht="14" customHeight="1">
      <c r="C17" s="15"/>
      <c r="E17" s="15"/>
      <c r="H17" s="14"/>
      <c r="V17" s="17"/>
      <c r="W17" s="45"/>
    </row>
    <row r="18" spans="3:23" s="6" customFormat="1" ht="14" customHeight="1">
      <c r="C18" s="15"/>
      <c r="E18" s="15"/>
      <c r="H18" s="14"/>
      <c r="V18" s="17"/>
      <c r="W18" s="45"/>
    </row>
    <row r="19" spans="3:23" ht="14" customHeight="1">
      <c r="H19" s="7"/>
      <c r="V19" s="17"/>
      <c r="W19" s="45"/>
    </row>
    <row r="20" spans="3:23" ht="14" customHeight="1">
      <c r="H20" s="7"/>
      <c r="V20" s="17"/>
      <c r="W20" s="45"/>
    </row>
    <row r="21" spans="3:23" ht="14" customHeight="1">
      <c r="H21" s="7"/>
      <c r="V21" s="17"/>
      <c r="W21" s="45"/>
    </row>
    <row r="22" spans="3:23" ht="14" customHeight="1">
      <c r="H22" s="7"/>
      <c r="V22" s="17"/>
      <c r="W22" s="45"/>
    </row>
    <row r="23" spans="3:23" ht="14" customHeight="1">
      <c r="H23" s="7"/>
      <c r="V23" s="17"/>
      <c r="W23" s="45"/>
    </row>
    <row r="24" spans="3:23" ht="14" customHeight="1">
      <c r="H24" s="7"/>
      <c r="V24" s="17"/>
      <c r="W24" s="45"/>
    </row>
    <row r="25" spans="3:23" ht="14" customHeight="1">
      <c r="H25" s="7"/>
      <c r="V25" s="17"/>
      <c r="W25" s="45"/>
    </row>
    <row r="26" spans="3:23" ht="14" customHeight="1">
      <c r="H26" s="7"/>
      <c r="V26" s="17"/>
      <c r="W26" s="45"/>
    </row>
    <row r="27" spans="3:23" ht="14" customHeight="1">
      <c r="H27" s="7"/>
      <c r="V27" s="17"/>
      <c r="W27" s="45"/>
    </row>
    <row r="28" spans="3:23" ht="14" customHeight="1">
      <c r="H28" s="7"/>
      <c r="V28" s="17"/>
      <c r="W28" s="45"/>
    </row>
    <row r="29" spans="3:23" ht="14" customHeight="1">
      <c r="H29" s="7"/>
      <c r="V29" s="17"/>
      <c r="W29" s="45"/>
    </row>
    <row r="30" spans="3:23" ht="14" customHeight="1">
      <c r="H30" s="7"/>
      <c r="V30" s="17"/>
      <c r="W30" s="45"/>
    </row>
    <row r="31" spans="3:23" ht="14" customHeight="1">
      <c r="V31" s="17"/>
      <c r="W31" s="45"/>
    </row>
    <row r="32" spans="3:23" ht="14" customHeight="1">
      <c r="V32" s="17"/>
      <c r="W32" s="45"/>
    </row>
    <row r="33" spans="22:23" ht="14" customHeight="1">
      <c r="V33" s="17"/>
      <c r="W33" s="45"/>
    </row>
    <row r="34" spans="22:23" ht="14" customHeight="1">
      <c r="V34" s="17"/>
      <c r="W34" s="45"/>
    </row>
    <row r="35" spans="22:23" ht="14" customHeight="1">
      <c r="V35" s="17"/>
      <c r="W35" s="45"/>
    </row>
    <row r="36" spans="22:23" ht="14" customHeight="1">
      <c r="V36" s="17"/>
      <c r="W36" s="45"/>
    </row>
    <row r="37" spans="22:23" ht="14" customHeight="1">
      <c r="V37" s="17"/>
      <c r="W37" s="45"/>
    </row>
    <row r="38" spans="22:23" ht="14" customHeight="1">
      <c r="V38" s="17"/>
      <c r="W38" s="45"/>
    </row>
    <row r="39" spans="22:23" ht="14" customHeight="1">
      <c r="V39" s="17"/>
      <c r="W39" s="45"/>
    </row>
    <row r="40" spans="22:23" ht="14" customHeight="1">
      <c r="V40" s="17"/>
      <c r="W40" s="45"/>
    </row>
    <row r="41" spans="22:23" ht="14" customHeight="1">
      <c r="V41" s="17"/>
      <c r="W41" s="45"/>
    </row>
    <row r="42" spans="22:23" ht="14" customHeight="1">
      <c r="V42" s="17"/>
      <c r="W42" s="45"/>
    </row>
    <row r="43" spans="22:23" ht="14" customHeight="1">
      <c r="V43" s="17"/>
      <c r="W43" s="45"/>
    </row>
    <row r="44" spans="22:23" ht="14" customHeight="1">
      <c r="V44" s="17"/>
      <c r="W44" s="45"/>
    </row>
    <row r="45" spans="22:23" ht="14" customHeight="1">
      <c r="V45" s="17"/>
      <c r="W45" s="45"/>
    </row>
    <row r="46" spans="22:23" ht="14" customHeight="1">
      <c r="V46" s="17"/>
      <c r="W46" s="45"/>
    </row>
    <row r="47" spans="22:23" ht="14" customHeight="1">
      <c r="V47" s="17"/>
      <c r="W47" s="45"/>
    </row>
    <row r="48" spans="22:23" ht="14" customHeight="1">
      <c r="V48" s="17"/>
      <c r="W48" s="45"/>
    </row>
    <row r="49" spans="22:23" ht="14" customHeight="1">
      <c r="V49" s="17"/>
      <c r="W49" s="45"/>
    </row>
    <row r="50" spans="22:23" ht="14" customHeight="1">
      <c r="V50" s="17"/>
      <c r="W50" s="45"/>
    </row>
    <row r="51" spans="22:23" ht="14" customHeight="1">
      <c r="V51" s="17"/>
      <c r="W51" s="45"/>
    </row>
    <row r="52" spans="22:23" ht="14" customHeight="1">
      <c r="V52" s="17"/>
      <c r="W52" s="45"/>
    </row>
    <row r="53" spans="22:23" ht="14" customHeight="1">
      <c r="V53" s="17"/>
      <c r="W53" s="45"/>
    </row>
    <row r="54" spans="22:23" ht="14" customHeight="1">
      <c r="V54" s="17"/>
      <c r="W54" s="45"/>
    </row>
    <row r="55" spans="22:23" ht="14" customHeight="1">
      <c r="V55" s="17"/>
      <c r="W55" s="45"/>
    </row>
    <row r="56" spans="22:23" ht="14" customHeight="1">
      <c r="V56" s="17"/>
      <c r="W56" s="45"/>
    </row>
    <row r="57" spans="22:23" ht="14" customHeight="1">
      <c r="V57" s="17"/>
      <c r="W57" s="45"/>
    </row>
    <row r="58" spans="22:23" ht="14" customHeight="1">
      <c r="V58" s="17"/>
      <c r="W58" s="45"/>
    </row>
    <row r="59" spans="22:23" ht="14" customHeight="1">
      <c r="V59" s="17"/>
      <c r="W59" s="45"/>
    </row>
    <row r="60" spans="22:23" ht="14" customHeight="1">
      <c r="V60" s="17"/>
      <c r="W60" s="45"/>
    </row>
    <row r="61" spans="22:23" ht="14" customHeight="1">
      <c r="V61" s="17"/>
      <c r="W61" s="45"/>
    </row>
    <row r="62" spans="22:23" ht="14" customHeight="1">
      <c r="V62" s="17"/>
      <c r="W62" s="45"/>
    </row>
    <row r="63" spans="22:23" ht="14" customHeight="1">
      <c r="V63" s="17"/>
      <c r="W63" s="45"/>
    </row>
    <row r="64" spans="22:23" ht="14" customHeight="1">
      <c r="V64" s="17"/>
      <c r="W64" s="45"/>
    </row>
    <row r="65" spans="22:23" ht="14" customHeight="1">
      <c r="V65" s="17"/>
      <c r="W65" s="45"/>
    </row>
    <row r="66" spans="22:23" ht="14" customHeight="1">
      <c r="V66" s="17"/>
      <c r="W66" s="45"/>
    </row>
    <row r="67" spans="22:23" ht="14" customHeight="1">
      <c r="V67" s="17"/>
      <c r="W67" s="45"/>
    </row>
    <row r="68" spans="22:23" ht="14" customHeight="1">
      <c r="V68" s="17"/>
      <c r="W68" s="45"/>
    </row>
    <row r="69" spans="22:23" ht="14" customHeight="1">
      <c r="V69" s="17"/>
      <c r="W69" s="45"/>
    </row>
    <row r="70" spans="22:23" ht="14" customHeight="1">
      <c r="V70" s="17"/>
      <c r="W70" s="45"/>
    </row>
    <row r="71" spans="22:23" ht="14" customHeight="1">
      <c r="V71" s="17"/>
      <c r="W71" s="45"/>
    </row>
    <row r="72" spans="22:23" ht="14" customHeight="1">
      <c r="V72" s="17"/>
      <c r="W72" s="45"/>
    </row>
    <row r="73" spans="22:23" ht="14" customHeight="1">
      <c r="V73" s="17"/>
      <c r="W73" s="45"/>
    </row>
    <row r="74" spans="22:23" ht="14" customHeight="1">
      <c r="V74" s="17"/>
      <c r="W74" s="45"/>
    </row>
    <row r="75" spans="22:23" ht="14" customHeight="1">
      <c r="V75" s="17"/>
      <c r="W75" s="45"/>
    </row>
    <row r="76" spans="22:23" ht="14" customHeight="1">
      <c r="V76" s="17"/>
      <c r="W76" s="45"/>
    </row>
    <row r="77" spans="22:23" ht="14" customHeight="1">
      <c r="V77" s="17"/>
      <c r="W77" s="45"/>
    </row>
    <row r="78" spans="22:23" ht="14" customHeight="1">
      <c r="V78" s="17"/>
      <c r="W78" s="45"/>
    </row>
    <row r="79" spans="22:23" ht="14" customHeight="1">
      <c r="V79" s="17"/>
      <c r="W79" s="45"/>
    </row>
    <row r="80" spans="22:23" ht="14" customHeight="1">
      <c r="V80" s="17"/>
      <c r="W80" s="45"/>
    </row>
    <row r="81" spans="22:23" ht="14" customHeight="1">
      <c r="V81" s="17"/>
      <c r="W81" s="45"/>
    </row>
    <row r="82" spans="22:23" ht="14" customHeight="1">
      <c r="V82" s="17"/>
      <c r="W82" s="45"/>
    </row>
    <row r="83" spans="22:23" ht="14" customHeight="1">
      <c r="V83" s="17"/>
      <c r="W83" s="45"/>
    </row>
    <row r="84" spans="22:23" ht="14" customHeight="1">
      <c r="V84" s="17"/>
      <c r="W84" s="45"/>
    </row>
    <row r="85" spans="22:23" ht="14" customHeight="1">
      <c r="V85" s="17"/>
      <c r="W85" s="45"/>
    </row>
    <row r="86" spans="22:23" ht="14" customHeight="1">
      <c r="V86" s="17"/>
      <c r="W86" s="45"/>
    </row>
    <row r="87" spans="22:23" ht="14" customHeight="1">
      <c r="V87" s="17"/>
      <c r="W87" s="45"/>
    </row>
    <row r="88" spans="22:23" ht="14" customHeight="1">
      <c r="V88" s="17"/>
      <c r="W88" s="45"/>
    </row>
    <row r="89" spans="22:23" ht="14" customHeight="1">
      <c r="V89" s="17"/>
      <c r="W89" s="45"/>
    </row>
    <row r="90" spans="22:23" ht="14" customHeight="1">
      <c r="V90" s="17"/>
      <c r="W90" s="45"/>
    </row>
    <row r="91" spans="22:23" ht="14" customHeight="1">
      <c r="V91" s="17"/>
      <c r="W91" s="45"/>
    </row>
    <row r="92" spans="22:23" ht="14" customHeight="1">
      <c r="V92" s="17"/>
      <c r="W92" s="45"/>
    </row>
    <row r="93" spans="22:23" ht="14" customHeight="1">
      <c r="V93" s="17"/>
      <c r="W93" s="45"/>
    </row>
    <row r="94" spans="22:23" ht="14" customHeight="1">
      <c r="V94" s="17"/>
      <c r="W94" s="45"/>
    </row>
    <row r="95" spans="22:23" ht="14" customHeight="1">
      <c r="V95" s="17"/>
      <c r="W95" s="45"/>
    </row>
    <row r="96" spans="22:23" ht="14" customHeight="1">
      <c r="V96" s="17"/>
      <c r="W96" s="45"/>
    </row>
    <row r="97" spans="22:23" ht="14" customHeight="1">
      <c r="V97" s="17"/>
      <c r="W97" s="45"/>
    </row>
    <row r="98" spans="22:23" ht="14" customHeight="1">
      <c r="V98" s="17"/>
      <c r="W98" s="45"/>
    </row>
    <row r="99" spans="22:23" ht="14" customHeight="1">
      <c r="V99" s="17"/>
      <c r="W99" s="45"/>
    </row>
    <row r="100" spans="22:23" ht="14" customHeight="1">
      <c r="V100" s="17"/>
      <c r="W100" s="45"/>
    </row>
    <row r="101" spans="22:23" ht="14" customHeight="1">
      <c r="V101" s="17"/>
      <c r="W101" s="45"/>
    </row>
    <row r="102" spans="22:23" ht="14" customHeight="1">
      <c r="V102" s="17"/>
      <c r="W102" s="45"/>
    </row>
    <row r="103" spans="22:23" ht="14" customHeight="1">
      <c r="V103" s="17"/>
      <c r="W103" s="45"/>
    </row>
    <row r="104" spans="22:23" ht="14" customHeight="1">
      <c r="V104" s="17"/>
      <c r="W104" s="45"/>
    </row>
    <row r="105" spans="22:23" ht="14" customHeight="1">
      <c r="V105" s="17"/>
      <c r="W105" s="45"/>
    </row>
    <row r="106" spans="22:23" ht="14" customHeight="1">
      <c r="V106" s="17"/>
      <c r="W106" s="45"/>
    </row>
    <row r="107" spans="22:23" ht="14" customHeight="1">
      <c r="V107" s="17"/>
      <c r="W107" s="45"/>
    </row>
    <row r="108" spans="22:23" ht="14" customHeight="1">
      <c r="V108" s="17"/>
      <c r="W108" s="45"/>
    </row>
    <row r="109" spans="22:23" ht="14" customHeight="1">
      <c r="V109" s="17"/>
      <c r="W109" s="45"/>
    </row>
    <row r="110" spans="22:23" ht="14" customHeight="1">
      <c r="V110" s="17"/>
      <c r="W110" s="45"/>
    </row>
    <row r="111" spans="22:23" ht="14" customHeight="1">
      <c r="V111" s="17"/>
      <c r="W111" s="45"/>
    </row>
    <row r="112" spans="22:23" ht="14" customHeight="1">
      <c r="V112" s="17"/>
      <c r="W112" s="45"/>
    </row>
    <row r="113" spans="22:23" ht="14" customHeight="1">
      <c r="V113" s="17"/>
      <c r="W113" s="45"/>
    </row>
    <row r="114" spans="22:23" ht="14" customHeight="1">
      <c r="V114" s="17"/>
      <c r="W114" s="45"/>
    </row>
    <row r="115" spans="22:23" ht="14" customHeight="1">
      <c r="V115" s="17"/>
      <c r="W115" s="45"/>
    </row>
    <row r="116" spans="22:23" ht="14" customHeight="1">
      <c r="V116" s="17"/>
      <c r="W116" s="45"/>
    </row>
    <row r="117" spans="22:23" ht="14" customHeight="1">
      <c r="V117" s="17"/>
      <c r="W117" s="45"/>
    </row>
    <row r="118" spans="22:23" ht="14" customHeight="1">
      <c r="V118" s="17"/>
      <c r="W118" s="45"/>
    </row>
    <row r="119" spans="22:23" ht="14" customHeight="1">
      <c r="V119" s="17"/>
      <c r="W119" s="45"/>
    </row>
    <row r="120" spans="22:23" ht="14" customHeight="1">
      <c r="V120" s="17"/>
      <c r="W120" s="45"/>
    </row>
    <row r="121" spans="22:23" ht="14" customHeight="1">
      <c r="V121" s="17"/>
      <c r="W121" s="45"/>
    </row>
    <row r="122" spans="22:23" ht="14" customHeight="1">
      <c r="V122" s="17"/>
      <c r="W122" s="45"/>
    </row>
    <row r="123" spans="22:23" ht="14" customHeight="1">
      <c r="V123" s="17"/>
      <c r="W123" s="45"/>
    </row>
    <row r="124" spans="22:23" ht="14" customHeight="1">
      <c r="V124" s="17"/>
      <c r="W124" s="45"/>
    </row>
    <row r="125" spans="22:23" ht="14" customHeight="1">
      <c r="V125" s="17"/>
      <c r="W125" s="45"/>
    </row>
    <row r="126" spans="22:23" ht="14" customHeight="1">
      <c r="V126" s="17"/>
      <c r="W126" s="45"/>
    </row>
    <row r="127" spans="22:23" ht="14" customHeight="1">
      <c r="V127" s="17"/>
      <c r="W127" s="45"/>
    </row>
    <row r="128" spans="22:23" ht="14" customHeight="1">
      <c r="V128" s="17"/>
      <c r="W128" s="45"/>
    </row>
    <row r="129" spans="22:23" ht="14" customHeight="1">
      <c r="V129" s="17"/>
      <c r="W129" s="45"/>
    </row>
    <row r="130" spans="22:23" ht="14" customHeight="1">
      <c r="V130" s="17"/>
      <c r="W130" s="45"/>
    </row>
    <row r="131" spans="22:23" ht="14" customHeight="1">
      <c r="V131" s="17"/>
      <c r="W131" s="45"/>
    </row>
    <row r="132" spans="22:23" ht="14" customHeight="1">
      <c r="V132" s="17"/>
      <c r="W132" s="45"/>
    </row>
    <row r="133" spans="22:23" ht="14" customHeight="1">
      <c r="V133" s="17"/>
      <c r="W133" s="45"/>
    </row>
    <row r="134" spans="22:23" ht="14" customHeight="1">
      <c r="V134" s="17"/>
      <c r="W134" s="45"/>
    </row>
    <row r="135" spans="22:23" ht="14" customHeight="1">
      <c r="V135" s="17"/>
      <c r="W135" s="45"/>
    </row>
    <row r="136" spans="22:23" ht="14" customHeight="1">
      <c r="V136" s="17"/>
      <c r="W136" s="45"/>
    </row>
    <row r="137" spans="22:23" ht="14" customHeight="1">
      <c r="V137" s="17"/>
      <c r="W137" s="45"/>
    </row>
    <row r="138" spans="22:23" ht="14" customHeight="1">
      <c r="V138" s="17"/>
      <c r="W138" s="45"/>
    </row>
    <row r="139" spans="22:23" ht="14" customHeight="1">
      <c r="V139" s="17"/>
      <c r="W139" s="45"/>
    </row>
    <row r="140" spans="22:23" ht="14" customHeight="1">
      <c r="V140" s="17"/>
      <c r="W140" s="45"/>
    </row>
    <row r="141" spans="22:23" ht="14" customHeight="1">
      <c r="V141" s="17"/>
      <c r="W141" s="45"/>
    </row>
    <row r="142" spans="22:23" ht="14" customHeight="1">
      <c r="V142" s="17"/>
      <c r="W142" s="45"/>
    </row>
    <row r="143" spans="22:23" ht="14" customHeight="1">
      <c r="V143" s="17"/>
      <c r="W143" s="45"/>
    </row>
    <row r="144" spans="22:23" ht="14" customHeight="1">
      <c r="V144" s="17"/>
      <c r="W144" s="45"/>
    </row>
    <row r="145" spans="22:23" ht="14" customHeight="1">
      <c r="V145" s="17"/>
      <c r="W145" s="45"/>
    </row>
    <row r="146" spans="22:23" ht="14" customHeight="1">
      <c r="V146" s="17"/>
      <c r="W146" s="45"/>
    </row>
    <row r="147" spans="22:23" ht="14" customHeight="1">
      <c r="V147" s="17"/>
      <c r="W147" s="45"/>
    </row>
    <row r="148" spans="22:23" ht="14" customHeight="1">
      <c r="V148" s="17"/>
      <c r="W148" s="45"/>
    </row>
    <row r="149" spans="22:23" ht="14" customHeight="1">
      <c r="V149" s="17"/>
      <c r="W149" s="45"/>
    </row>
    <row r="150" spans="22:23" ht="14" customHeight="1">
      <c r="V150" s="17"/>
      <c r="W150" s="45"/>
    </row>
    <row r="151" spans="22:23" ht="14" customHeight="1">
      <c r="V151" s="17"/>
      <c r="W151" s="45"/>
    </row>
    <row r="152" spans="22:23" ht="14" customHeight="1">
      <c r="V152" s="17"/>
      <c r="W152" s="45"/>
    </row>
    <row r="153" spans="22:23" ht="14" customHeight="1">
      <c r="V153" s="17"/>
      <c r="W153" s="45"/>
    </row>
    <row r="154" spans="22:23" ht="14" customHeight="1">
      <c r="V154" s="17"/>
      <c r="W154" s="45"/>
    </row>
    <row r="155" spans="22:23" ht="14" customHeight="1">
      <c r="V155" s="17"/>
      <c r="W155" s="45"/>
    </row>
    <row r="156" spans="22:23" ht="14" customHeight="1">
      <c r="V156" s="17"/>
      <c r="W156" s="45"/>
    </row>
    <row r="157" spans="22:23" ht="14" customHeight="1">
      <c r="V157" s="17"/>
      <c r="W157" s="45"/>
    </row>
    <row r="158" spans="22:23" ht="14" customHeight="1">
      <c r="V158" s="17"/>
      <c r="W158" s="45"/>
    </row>
    <row r="159" spans="22:23" ht="14" customHeight="1">
      <c r="V159" s="17"/>
      <c r="W159" s="45"/>
    </row>
    <row r="160" spans="22:23" ht="14" customHeight="1">
      <c r="V160" s="17"/>
      <c r="W160" s="45"/>
    </row>
    <row r="161" spans="22:23" ht="14" customHeight="1">
      <c r="V161" s="17"/>
      <c r="W161" s="45"/>
    </row>
    <row r="162" spans="22:23" ht="14" customHeight="1">
      <c r="V162" s="17"/>
      <c r="W162" s="45"/>
    </row>
    <row r="163" spans="22:23" ht="14" customHeight="1">
      <c r="V163" s="17"/>
      <c r="W163" s="45"/>
    </row>
    <row r="164" spans="22:23" ht="14" customHeight="1">
      <c r="V164" s="17"/>
      <c r="W164" s="45"/>
    </row>
    <row r="165" spans="22:23" ht="14" customHeight="1">
      <c r="V165" s="17"/>
      <c r="W165" s="45"/>
    </row>
    <row r="166" spans="22:23" ht="14" customHeight="1">
      <c r="V166" s="17"/>
      <c r="W166" s="45"/>
    </row>
    <row r="167" spans="22:23" ht="14" customHeight="1">
      <c r="V167" s="17"/>
      <c r="W167" s="45"/>
    </row>
    <row r="168" spans="22:23" ht="14" customHeight="1">
      <c r="V168" s="17"/>
      <c r="W168" s="45"/>
    </row>
    <row r="169" spans="22:23" ht="14" customHeight="1">
      <c r="V169" s="17"/>
      <c r="W169" s="45"/>
    </row>
    <row r="170" spans="22:23" ht="14" customHeight="1">
      <c r="V170" s="17"/>
      <c r="W170" s="45"/>
    </row>
    <row r="171" spans="22:23" ht="14" customHeight="1">
      <c r="V171" s="17"/>
      <c r="W171" s="45"/>
    </row>
    <row r="172" spans="22:23" ht="14" customHeight="1">
      <c r="V172" s="17"/>
      <c r="W172" s="45"/>
    </row>
    <row r="173" spans="22:23" ht="14" customHeight="1">
      <c r="V173" s="17"/>
      <c r="W173" s="45"/>
    </row>
    <row r="174" spans="22:23" ht="14" customHeight="1">
      <c r="V174" s="17"/>
      <c r="W174" s="45"/>
    </row>
    <row r="175" spans="22:23" ht="14" customHeight="1">
      <c r="V175" s="17"/>
      <c r="W175" s="45"/>
    </row>
    <row r="176" spans="22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zoomScale="125" workbookViewId="0">
      <pane ySplit="1100" topLeftCell="A38" activePane="bottomLeft"/>
      <selection activeCell="O1" sqref="A1:XFD1"/>
      <selection pane="bottomLeft" activeCell="F55" sqref="F55"/>
    </sheetView>
  </sheetViews>
  <sheetFormatPr baseColWidth="10" defaultColWidth="8.875" defaultRowHeight="14" customHeight="1" x14ac:dyDescent="0"/>
  <cols>
    <col min="1" max="2" width="11.875" customWidth="1"/>
    <col min="3" max="3" width="5.375" style="5" customWidth="1"/>
    <col min="4" max="4" width="11.875" customWidth="1"/>
    <col min="5" max="5" width="5.375" style="5" customWidth="1"/>
    <col min="6" max="6" width="31" customWidth="1"/>
    <col min="7" max="7" width="31.875" customWidth="1"/>
    <col min="8" max="8" width="5.125" style="5" customWidth="1"/>
    <col min="10" max="10" width="12.75" customWidth="1"/>
    <col min="11" max="11" width="4.75" customWidth="1"/>
    <col min="12" max="12" width="24" customWidth="1"/>
    <col min="13" max="16" width="8.875" customWidth="1"/>
    <col min="17" max="21" width="20.12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2036</v>
      </c>
      <c r="B2" s="57" t="s">
        <v>1032</v>
      </c>
      <c r="C2" s="58" t="s">
        <v>2212</v>
      </c>
      <c r="D2" s="57" t="s">
        <v>845</v>
      </c>
      <c r="E2" s="58" t="s">
        <v>2212</v>
      </c>
      <c r="F2" s="57" t="s">
        <v>846</v>
      </c>
      <c r="G2" s="57" t="s">
        <v>1230</v>
      </c>
      <c r="H2" s="58" t="s">
        <v>2212</v>
      </c>
      <c r="J2" s="59" t="str">
        <f t="shared" ref="J2:J48" si="0">CONCATENATE("PA.RE.",C2,E2,H2)</f>
        <v>PA.RE.010101</v>
      </c>
      <c r="K2" s="58" t="s">
        <v>2212</v>
      </c>
      <c r="L2" s="57" t="str">
        <f t="shared" ref="L2:L48" si="1">G2</f>
        <v>Agitated</v>
      </c>
      <c r="M2" s="59" t="str">
        <f t="shared" ref="M2:M48" si="2">CONCATENATE("PI.",J2,".",K2)</f>
        <v>PI.PA.RE.010101.01</v>
      </c>
      <c r="N2" s="59"/>
      <c r="O2" s="59" t="str">
        <f t="shared" ref="O2:O48" si="3">CONCATENATE("PH.",J2,".",K2)</f>
        <v>PH.PA.RE.010101.01</v>
      </c>
      <c r="Q2" s="59" t="str">
        <f t="shared" ref="Q2:Q48" si="4">CONCATENATE("CL.",J2,".",K2)</f>
        <v>CL.PA.RE.010101.01</v>
      </c>
      <c r="R2" s="59"/>
      <c r="S2" s="59" t="str">
        <f>CONCATENATE("DR.",J2,".",K2)</f>
        <v>DR.PA.RE.010101.01</v>
      </c>
      <c r="T2" s="59"/>
      <c r="U2" s="60" t="str">
        <f>CONCATENATE("IM.",J2, ".",K2)</f>
        <v>IM.PA.RE.010101.01</v>
      </c>
      <c r="V2" s="59"/>
      <c r="W2" s="60" t="str">
        <f>CONCATENATE("GE.",J2, ".",K2)</f>
        <v>GE.PA.RE.010101.01</v>
      </c>
    </row>
    <row r="3" spans="1:37" s="57" customFormat="1" ht="14" customHeight="1">
      <c r="A3" s="57" t="s">
        <v>2036</v>
      </c>
      <c r="C3" s="58" t="s">
        <v>2212</v>
      </c>
      <c r="E3" s="58" t="s">
        <v>2212</v>
      </c>
      <c r="F3" s="57" t="s">
        <v>846</v>
      </c>
      <c r="G3" s="57" t="s">
        <v>847</v>
      </c>
      <c r="H3" s="58" t="s">
        <v>2217</v>
      </c>
      <c r="J3" s="59" t="str">
        <f t="shared" si="0"/>
        <v>PA.RE.010102</v>
      </c>
      <c r="K3" s="58" t="s">
        <v>2212</v>
      </c>
      <c r="L3" s="57" t="str">
        <f t="shared" si="1"/>
        <v>Banging head/hands</v>
      </c>
      <c r="M3" s="59" t="str">
        <f t="shared" si="2"/>
        <v>PI.PA.RE.010102.01</v>
      </c>
      <c r="N3" s="59"/>
      <c r="O3" s="59" t="str">
        <f t="shared" si="3"/>
        <v>PH.PA.RE.010102.01</v>
      </c>
      <c r="Q3" s="59" t="str">
        <f t="shared" si="4"/>
        <v>CL.PA.RE.010102.01</v>
      </c>
      <c r="R3" s="59"/>
      <c r="S3" s="59" t="str">
        <f t="shared" ref="S3:S48" si="5">CONCATENATE("DR.",J3,".",K3)</f>
        <v>DR.PA.RE.010102.01</v>
      </c>
      <c r="T3" s="59"/>
      <c r="U3" s="60" t="str">
        <f t="shared" ref="U3:U48" si="6">CONCATENATE("IM.",J3, ".",K3)</f>
        <v>IM.PA.RE.010102.01</v>
      </c>
      <c r="V3" s="59"/>
      <c r="W3" s="60" t="str">
        <f t="shared" ref="W3:W48" si="7">CONCATENATE("GE.",J3, ".",K3)</f>
        <v>GE.PA.RE.010102.01</v>
      </c>
    </row>
    <row r="4" spans="1:37" s="57" customFormat="1" ht="14" customHeight="1">
      <c r="A4" s="57" t="s">
        <v>2036</v>
      </c>
      <c r="C4" s="58" t="s">
        <v>2212</v>
      </c>
      <c r="E4" s="58" t="s">
        <v>2212</v>
      </c>
      <c r="F4" s="57" t="s">
        <v>846</v>
      </c>
      <c r="G4" s="57" t="s">
        <v>1233</v>
      </c>
      <c r="H4" s="58" t="s">
        <v>2219</v>
      </c>
      <c r="J4" s="59" t="str">
        <f t="shared" si="0"/>
        <v>PA.RE.010103</v>
      </c>
      <c r="K4" s="58" t="s">
        <v>2212</v>
      </c>
      <c r="L4" s="57" t="str">
        <f t="shared" si="1"/>
        <v>Combative</v>
      </c>
      <c r="M4" s="59" t="str">
        <f t="shared" si="2"/>
        <v>PI.PA.RE.010103.01</v>
      </c>
      <c r="N4" s="59"/>
      <c r="O4" s="59" t="str">
        <f t="shared" si="3"/>
        <v>PH.PA.RE.010103.01</v>
      </c>
      <c r="Q4" s="59" t="str">
        <f t="shared" si="4"/>
        <v>CL.PA.RE.010103.01</v>
      </c>
      <c r="R4" s="59"/>
      <c r="S4" s="59" t="str">
        <f t="shared" si="5"/>
        <v>DR.PA.RE.010103.01</v>
      </c>
      <c r="T4" s="59"/>
      <c r="U4" s="60" t="str">
        <f t="shared" si="6"/>
        <v>IM.PA.RE.010103.01</v>
      </c>
      <c r="V4" s="59"/>
      <c r="W4" s="60" t="str">
        <f t="shared" si="7"/>
        <v>GE.PA.RE.010103.01</v>
      </c>
    </row>
    <row r="5" spans="1:37" s="57" customFormat="1" ht="14" customHeight="1">
      <c r="A5" s="57" t="s">
        <v>2036</v>
      </c>
      <c r="C5" s="58" t="s">
        <v>2212</v>
      </c>
      <c r="E5" s="58" t="s">
        <v>2212</v>
      </c>
      <c r="F5" s="57" t="s">
        <v>846</v>
      </c>
      <c r="G5" s="57" t="s">
        <v>848</v>
      </c>
      <c r="H5" s="58" t="s">
        <v>2063</v>
      </c>
      <c r="J5" s="59" t="str">
        <f t="shared" si="0"/>
        <v>PA.RE.010104</v>
      </c>
      <c r="K5" s="58" t="s">
        <v>2212</v>
      </c>
      <c r="L5" s="57" t="str">
        <f t="shared" si="1"/>
        <v>Destructive</v>
      </c>
      <c r="M5" s="59" t="str">
        <f t="shared" si="2"/>
        <v>PI.PA.RE.010104.01</v>
      </c>
      <c r="N5" s="59"/>
      <c r="O5" s="59" t="str">
        <f t="shared" si="3"/>
        <v>PH.PA.RE.010104.01</v>
      </c>
      <c r="Q5" s="59" t="str">
        <f t="shared" si="4"/>
        <v>CL.PA.RE.010104.01</v>
      </c>
      <c r="R5" s="59"/>
      <c r="S5" s="59" t="str">
        <f t="shared" si="5"/>
        <v>DR.PA.RE.010104.01</v>
      </c>
      <c r="T5" s="59"/>
      <c r="U5" s="60" t="str">
        <f t="shared" si="6"/>
        <v>IM.PA.RE.010104.01</v>
      </c>
      <c r="V5" s="59"/>
      <c r="W5" s="60" t="str">
        <f t="shared" si="7"/>
        <v>GE.PA.RE.010104.01</v>
      </c>
    </row>
    <row r="6" spans="1:37" s="57" customFormat="1" ht="14" customHeight="1">
      <c r="A6" s="57" t="s">
        <v>2036</v>
      </c>
      <c r="C6" s="58" t="s">
        <v>2212</v>
      </c>
      <c r="E6" s="58" t="s">
        <v>2212</v>
      </c>
      <c r="F6" s="57" t="s">
        <v>846</v>
      </c>
      <c r="G6" s="57" t="s">
        <v>850</v>
      </c>
      <c r="H6" s="58" t="s">
        <v>2065</v>
      </c>
      <c r="J6" s="59" t="str">
        <f t="shared" si="0"/>
        <v>PA.RE.010105</v>
      </c>
      <c r="K6" s="58" t="s">
        <v>2212</v>
      </c>
      <c r="L6" s="57" t="str">
        <f t="shared" si="1"/>
        <v>Harm to others</v>
      </c>
      <c r="M6" s="59" t="str">
        <f t="shared" si="2"/>
        <v>PI.PA.RE.010105.01</v>
      </c>
      <c r="N6" s="59"/>
      <c r="O6" s="59" t="str">
        <f t="shared" si="3"/>
        <v>PH.PA.RE.010105.01</v>
      </c>
      <c r="Q6" s="59" t="str">
        <f t="shared" si="4"/>
        <v>CL.PA.RE.010105.01</v>
      </c>
      <c r="R6" s="59"/>
      <c r="S6" s="59" t="str">
        <f t="shared" si="5"/>
        <v>DR.PA.RE.010105.01</v>
      </c>
      <c r="T6" s="59"/>
      <c r="U6" s="60" t="str">
        <f t="shared" si="6"/>
        <v>IM.PA.RE.010105.01</v>
      </c>
      <c r="V6" s="59"/>
      <c r="W6" s="60" t="str">
        <f t="shared" si="7"/>
        <v>GE.PA.RE.010105.01</v>
      </c>
    </row>
    <row r="7" spans="1:37" s="57" customFormat="1" ht="14" customHeight="1">
      <c r="A7" s="57" t="s">
        <v>2036</v>
      </c>
      <c r="C7" s="58" t="s">
        <v>2212</v>
      </c>
      <c r="E7" s="58" t="s">
        <v>2212</v>
      </c>
      <c r="F7" s="57" t="s">
        <v>846</v>
      </c>
      <c r="G7" s="57" t="s">
        <v>548</v>
      </c>
      <c r="H7" s="58" t="s">
        <v>2222</v>
      </c>
      <c r="J7" s="59" t="str">
        <f t="shared" si="0"/>
        <v>PA.RE.010106</v>
      </c>
      <c r="K7" s="58" t="s">
        <v>2212</v>
      </c>
      <c r="L7" s="57" t="str">
        <f t="shared" si="1"/>
        <v>Kicking/hitting</v>
      </c>
      <c r="M7" s="59" t="str">
        <f t="shared" si="2"/>
        <v>PI.PA.RE.010106.01</v>
      </c>
      <c r="N7" s="59"/>
      <c r="O7" s="59" t="str">
        <f t="shared" si="3"/>
        <v>PH.PA.RE.010106.01</v>
      </c>
      <c r="Q7" s="59" t="str">
        <f t="shared" si="4"/>
        <v>CL.PA.RE.010106.01</v>
      </c>
      <c r="R7" s="59"/>
      <c r="S7" s="59" t="str">
        <f t="shared" si="5"/>
        <v>DR.PA.RE.010106.01</v>
      </c>
      <c r="T7" s="59"/>
      <c r="U7" s="60" t="str">
        <f t="shared" si="6"/>
        <v>IM.PA.RE.010106.01</v>
      </c>
      <c r="V7" s="59"/>
      <c r="W7" s="60" t="str">
        <f t="shared" si="7"/>
        <v>GE.PA.RE.010106.01</v>
      </c>
    </row>
    <row r="8" spans="1:37" s="57" customFormat="1" ht="14" customHeight="1">
      <c r="A8" s="57" t="s">
        <v>2036</v>
      </c>
      <c r="C8" s="58" t="s">
        <v>2212</v>
      </c>
      <c r="E8" s="58" t="s">
        <v>2212</v>
      </c>
      <c r="F8" s="57" t="s">
        <v>846</v>
      </c>
      <c r="G8" s="57" t="s">
        <v>851</v>
      </c>
      <c r="H8" s="58" t="s">
        <v>2376</v>
      </c>
      <c r="J8" s="59" t="str">
        <f t="shared" si="0"/>
        <v>PA.RE.010107</v>
      </c>
      <c r="K8" s="58" t="s">
        <v>2212</v>
      </c>
      <c r="L8" s="57" t="str">
        <f t="shared" si="1"/>
        <v>Self harm</v>
      </c>
      <c r="M8" s="59" t="str">
        <f t="shared" si="2"/>
        <v>PI.PA.RE.010107.01</v>
      </c>
      <c r="N8" s="59"/>
      <c r="O8" s="59" t="str">
        <f t="shared" si="3"/>
        <v>PH.PA.RE.010107.01</v>
      </c>
      <c r="Q8" s="59" t="str">
        <f t="shared" si="4"/>
        <v>CL.PA.RE.010107.01</v>
      </c>
      <c r="R8" s="59"/>
      <c r="S8" s="59" t="str">
        <f t="shared" si="5"/>
        <v>DR.PA.RE.010107.01</v>
      </c>
      <c r="T8" s="59"/>
      <c r="U8" s="60" t="str">
        <f t="shared" si="6"/>
        <v>IM.PA.RE.010107.01</v>
      </c>
      <c r="V8" s="59"/>
      <c r="W8" s="60" t="str">
        <f t="shared" si="7"/>
        <v>GE.PA.RE.010107.01</v>
      </c>
    </row>
    <row r="9" spans="1:37" s="57" customFormat="1" ht="14" customHeight="1">
      <c r="A9" s="57" t="s">
        <v>2036</v>
      </c>
      <c r="C9" s="58" t="s">
        <v>2212</v>
      </c>
      <c r="E9" s="58" t="s">
        <v>2212</v>
      </c>
      <c r="F9" s="57" t="s">
        <v>846</v>
      </c>
      <c r="G9" s="57" t="s">
        <v>852</v>
      </c>
      <c r="H9" s="58" t="s">
        <v>2378</v>
      </c>
      <c r="J9" s="59" t="str">
        <f t="shared" si="0"/>
        <v>PA.RE.010108</v>
      </c>
      <c r="K9" s="58" t="s">
        <v>2212</v>
      </c>
      <c r="L9" s="57" t="str">
        <f t="shared" si="1"/>
        <v>Pulling at tubes</v>
      </c>
      <c r="M9" s="59" t="str">
        <f t="shared" si="2"/>
        <v>PI.PA.RE.010108.01</v>
      </c>
      <c r="N9" s="59"/>
      <c r="O9" s="59" t="str">
        <f t="shared" si="3"/>
        <v>PH.PA.RE.010108.01</v>
      </c>
      <c r="Q9" s="59" t="str">
        <f t="shared" si="4"/>
        <v>CL.PA.RE.010108.01</v>
      </c>
      <c r="R9" s="59"/>
      <c r="S9" s="59" t="str">
        <f t="shared" si="5"/>
        <v>DR.PA.RE.010108.01</v>
      </c>
      <c r="T9" s="59"/>
      <c r="U9" s="60" t="str">
        <f t="shared" si="6"/>
        <v>IM.PA.RE.010108.01</v>
      </c>
      <c r="V9" s="59"/>
      <c r="W9" s="60" t="str">
        <f t="shared" si="7"/>
        <v>GE.PA.RE.010108.01</v>
      </c>
    </row>
    <row r="10" spans="1:37" s="57" customFormat="1" ht="14" customHeight="1">
      <c r="A10" s="57" t="s">
        <v>2036</v>
      </c>
      <c r="C10" s="58" t="s">
        <v>2212</v>
      </c>
      <c r="E10" s="58" t="s">
        <v>2212</v>
      </c>
      <c r="F10" s="57" t="s">
        <v>846</v>
      </c>
      <c r="G10" s="57" t="s">
        <v>853</v>
      </c>
      <c r="H10" s="58" t="s">
        <v>2380</v>
      </c>
      <c r="J10" s="59" t="str">
        <f t="shared" si="0"/>
        <v>PA.RE.010109</v>
      </c>
      <c r="K10" s="58" t="s">
        <v>2212</v>
      </c>
      <c r="L10" s="57" t="str">
        <f t="shared" si="1"/>
        <v>Promote medical healing</v>
      </c>
      <c r="M10" s="59" t="str">
        <f t="shared" si="2"/>
        <v>PI.PA.RE.010109.01</v>
      </c>
      <c r="N10" s="59"/>
      <c r="O10" s="59" t="str">
        <f t="shared" si="3"/>
        <v>PH.PA.RE.010109.01</v>
      </c>
      <c r="Q10" s="59" t="str">
        <f t="shared" si="4"/>
        <v>CL.PA.RE.010109.01</v>
      </c>
      <c r="R10" s="59"/>
      <c r="S10" s="59" t="str">
        <f t="shared" si="5"/>
        <v>DR.PA.RE.010109.01</v>
      </c>
      <c r="T10" s="59"/>
      <c r="U10" s="60" t="str">
        <f t="shared" si="6"/>
        <v>IM.PA.RE.010109.01</v>
      </c>
      <c r="V10" s="59"/>
      <c r="W10" s="60" t="str">
        <f t="shared" si="7"/>
        <v>GE.PA.RE.010109.01</v>
      </c>
    </row>
    <row r="11" spans="1:37" s="57" customFormat="1" ht="14" customHeight="1">
      <c r="A11" s="57" t="s">
        <v>2036</v>
      </c>
      <c r="C11" s="58" t="s">
        <v>2212</v>
      </c>
      <c r="E11" s="58" t="s">
        <v>2212</v>
      </c>
      <c r="F11" s="57" t="s">
        <v>846</v>
      </c>
      <c r="G11" s="57" t="s">
        <v>1038</v>
      </c>
      <c r="H11" s="58" t="s">
        <v>2124</v>
      </c>
      <c r="J11" s="59" t="str">
        <f t="shared" si="0"/>
        <v>PA.RE.010110</v>
      </c>
      <c r="K11" s="58" t="s">
        <v>2212</v>
      </c>
      <c r="L11" s="57" t="str">
        <f t="shared" si="1"/>
        <v>Unable to follow commands</v>
      </c>
      <c r="M11" s="59" t="str">
        <f t="shared" si="2"/>
        <v>PI.PA.RE.010110.01</v>
      </c>
      <c r="N11" s="59"/>
      <c r="O11" s="59" t="str">
        <f t="shared" si="3"/>
        <v>PH.PA.RE.010110.01</v>
      </c>
      <c r="Q11" s="59" t="str">
        <f t="shared" si="4"/>
        <v>CL.PA.RE.010110.01</v>
      </c>
      <c r="R11" s="59"/>
      <c r="S11" s="59" t="str">
        <f t="shared" si="5"/>
        <v>DR.PA.RE.010110.01</v>
      </c>
      <c r="T11" s="59"/>
      <c r="U11" s="60" t="str">
        <f t="shared" si="6"/>
        <v>IM.PA.RE.010110.01</v>
      </c>
      <c r="V11" s="59"/>
      <c r="W11" s="60" t="str">
        <f t="shared" si="7"/>
        <v>GE.PA.RE.010110.01</v>
      </c>
    </row>
    <row r="12" spans="1:37" s="57" customFormat="1" ht="14" customHeight="1">
      <c r="A12" s="57" t="s">
        <v>2036</v>
      </c>
      <c r="C12" s="58" t="s">
        <v>2212</v>
      </c>
      <c r="E12" s="58" t="s">
        <v>2212</v>
      </c>
      <c r="F12" s="57" t="s">
        <v>846</v>
      </c>
      <c r="G12" s="57" t="s">
        <v>973</v>
      </c>
      <c r="H12" s="58" t="s">
        <v>2126</v>
      </c>
      <c r="J12" s="59" t="str">
        <f t="shared" si="0"/>
        <v>PA.RE.010111</v>
      </c>
      <c r="K12" s="58" t="s">
        <v>2212</v>
      </c>
      <c r="L12" s="57" t="str">
        <f t="shared" si="1"/>
        <v xml:space="preserve">Other, specify: </v>
      </c>
      <c r="M12" s="59" t="str">
        <f t="shared" si="2"/>
        <v>PI.PA.RE.010111.01</v>
      </c>
      <c r="N12" s="59"/>
      <c r="O12" s="59" t="str">
        <f t="shared" si="3"/>
        <v>PH.PA.RE.010111.01</v>
      </c>
      <c r="Q12" s="59" t="str">
        <f t="shared" si="4"/>
        <v>CL.PA.RE.010111.01</v>
      </c>
      <c r="R12" s="59"/>
      <c r="S12" s="59" t="str">
        <f t="shared" si="5"/>
        <v>DR.PA.RE.010111.01</v>
      </c>
      <c r="T12" s="59"/>
      <c r="U12" s="60" t="str">
        <f t="shared" si="6"/>
        <v>IM.PA.RE.010111.01</v>
      </c>
      <c r="V12" s="59"/>
      <c r="W12" s="60" t="str">
        <f t="shared" si="7"/>
        <v>GE.PA.RE.010111.01</v>
      </c>
    </row>
    <row r="13" spans="1:37" s="57" customFormat="1" ht="14" customHeight="1">
      <c r="A13" s="57" t="s">
        <v>2036</v>
      </c>
      <c r="C13" s="58" t="s">
        <v>2212</v>
      </c>
      <c r="D13" s="57" t="s">
        <v>2198</v>
      </c>
      <c r="E13" s="58" t="s">
        <v>2217</v>
      </c>
      <c r="F13" s="57" t="s">
        <v>1032</v>
      </c>
      <c r="G13" s="57" t="s">
        <v>547</v>
      </c>
      <c r="H13" s="58" t="s">
        <v>2212</v>
      </c>
      <c r="J13" s="59" t="str">
        <f t="shared" si="0"/>
        <v>PA.RE.010201</v>
      </c>
      <c r="K13" s="58" t="s">
        <v>2212</v>
      </c>
      <c r="L13" s="57" t="str">
        <f t="shared" si="1"/>
        <v>Siderails up - all</v>
      </c>
      <c r="M13" s="59" t="str">
        <f t="shared" si="2"/>
        <v>PI.PA.RE.010201.01</v>
      </c>
      <c r="N13" s="59"/>
      <c r="O13" s="59" t="str">
        <f t="shared" si="3"/>
        <v>PH.PA.RE.010201.01</v>
      </c>
      <c r="Q13" s="59" t="str">
        <f t="shared" si="4"/>
        <v>CL.PA.RE.010201.01</v>
      </c>
      <c r="R13" s="59"/>
      <c r="S13" s="59" t="str">
        <f t="shared" si="5"/>
        <v>DR.PA.RE.010201.01</v>
      </c>
      <c r="T13" s="59"/>
      <c r="U13" s="60" t="str">
        <f t="shared" si="6"/>
        <v>IM.PA.RE.010201.01</v>
      </c>
      <c r="V13" s="59"/>
      <c r="W13" s="60" t="str">
        <f t="shared" si="7"/>
        <v>GE.PA.RE.010201.01</v>
      </c>
    </row>
    <row r="14" spans="1:37" s="57" customFormat="1" ht="14" customHeight="1">
      <c r="A14" s="57" t="s">
        <v>2036</v>
      </c>
      <c r="C14" s="58" t="s">
        <v>2212</v>
      </c>
      <c r="E14" s="58" t="s">
        <v>2217</v>
      </c>
      <c r="F14" s="57" t="s">
        <v>1032</v>
      </c>
      <c r="G14" s="57" t="s">
        <v>546</v>
      </c>
      <c r="H14" s="58" t="s">
        <v>2217</v>
      </c>
      <c r="J14" s="59" t="str">
        <f t="shared" si="0"/>
        <v>PA.RE.010202</v>
      </c>
      <c r="K14" s="58" t="s">
        <v>2212</v>
      </c>
      <c r="L14" s="57" t="str">
        <f t="shared" si="1"/>
        <v>Geriatric chair</v>
      </c>
      <c r="M14" s="59" t="str">
        <f t="shared" si="2"/>
        <v>PI.PA.RE.010202.01</v>
      </c>
      <c r="N14" s="59"/>
      <c r="O14" s="59" t="str">
        <f t="shared" si="3"/>
        <v>PH.PA.RE.010202.01</v>
      </c>
      <c r="Q14" s="59" t="str">
        <f t="shared" si="4"/>
        <v>CL.PA.RE.010202.01</v>
      </c>
      <c r="R14" s="59"/>
      <c r="S14" s="59" t="str">
        <f t="shared" si="5"/>
        <v>DR.PA.RE.010202.01</v>
      </c>
      <c r="T14" s="59"/>
      <c r="U14" s="60" t="str">
        <f t="shared" si="6"/>
        <v>IM.PA.RE.010202.01</v>
      </c>
      <c r="V14" s="59"/>
      <c r="W14" s="60" t="str">
        <f t="shared" si="7"/>
        <v>GE.PA.RE.010202.01</v>
      </c>
    </row>
    <row r="15" spans="1:37" s="57" customFormat="1" ht="14" customHeight="1">
      <c r="A15" s="57" t="s">
        <v>2036</v>
      </c>
      <c r="C15" s="58" t="s">
        <v>2212</v>
      </c>
      <c r="E15" s="58" t="s">
        <v>2217</v>
      </c>
      <c r="F15" s="57" t="s">
        <v>1032</v>
      </c>
      <c r="G15" s="57" t="s">
        <v>1595</v>
      </c>
      <c r="H15" s="58" t="s">
        <v>2219</v>
      </c>
      <c r="J15" s="59" t="str">
        <f t="shared" si="0"/>
        <v>PA.RE.010203</v>
      </c>
      <c r="K15" s="58" t="s">
        <v>2212</v>
      </c>
      <c r="L15" s="57" t="str">
        <f t="shared" si="1"/>
        <v>Soft</v>
      </c>
      <c r="M15" s="59" t="str">
        <f t="shared" si="2"/>
        <v>PI.PA.RE.010203.01</v>
      </c>
      <c r="N15" s="59"/>
      <c r="O15" s="59" t="str">
        <f t="shared" si="3"/>
        <v>PH.PA.RE.010203.01</v>
      </c>
      <c r="Q15" s="59" t="str">
        <f t="shared" si="4"/>
        <v>CL.PA.RE.010203.01</v>
      </c>
      <c r="R15" s="59"/>
      <c r="S15" s="59" t="str">
        <f t="shared" si="5"/>
        <v>DR.PA.RE.010203.01</v>
      </c>
      <c r="T15" s="59"/>
      <c r="U15" s="60" t="str">
        <f t="shared" si="6"/>
        <v>IM.PA.RE.010203.01</v>
      </c>
      <c r="V15" s="59"/>
      <c r="W15" s="60" t="str">
        <f t="shared" si="7"/>
        <v>GE.PA.RE.010203.01</v>
      </c>
    </row>
    <row r="16" spans="1:37" s="57" customFormat="1" ht="14" customHeight="1">
      <c r="A16" s="57" t="s">
        <v>2036</v>
      </c>
      <c r="C16" s="58" t="s">
        <v>2212</v>
      </c>
      <c r="E16" s="58" t="s">
        <v>2217</v>
      </c>
      <c r="F16" s="57" t="s">
        <v>1032</v>
      </c>
      <c r="G16" s="57" t="s">
        <v>1033</v>
      </c>
      <c r="H16" s="58" t="s">
        <v>2063</v>
      </c>
      <c r="J16" s="59" t="str">
        <f t="shared" si="0"/>
        <v>PA.RE.010204</v>
      </c>
      <c r="K16" s="58" t="s">
        <v>2212</v>
      </c>
      <c r="L16" s="57" t="str">
        <f t="shared" si="1"/>
        <v>Leather</v>
      </c>
      <c r="M16" s="59" t="str">
        <f t="shared" si="2"/>
        <v>PI.PA.RE.010204.01</v>
      </c>
      <c r="N16" s="59"/>
      <c r="O16" s="59" t="str">
        <f t="shared" si="3"/>
        <v>PH.PA.RE.010204.01</v>
      </c>
      <c r="Q16" s="59" t="str">
        <f t="shared" si="4"/>
        <v>CL.PA.RE.010204.01</v>
      </c>
      <c r="R16" s="59"/>
      <c r="S16" s="59" t="str">
        <f t="shared" si="5"/>
        <v>DR.PA.RE.010204.01</v>
      </c>
      <c r="T16" s="59"/>
      <c r="U16" s="60" t="str">
        <f t="shared" si="6"/>
        <v>IM.PA.RE.010204.01</v>
      </c>
      <c r="V16" s="59"/>
      <c r="W16" s="60" t="str">
        <f t="shared" si="7"/>
        <v>GE.PA.RE.010204.01</v>
      </c>
    </row>
    <row r="17" spans="1:31" s="57" customFormat="1" ht="14" customHeight="1">
      <c r="A17" s="57" t="s">
        <v>2036</v>
      </c>
      <c r="C17" s="58" t="s">
        <v>2212</v>
      </c>
      <c r="E17" s="58" t="s">
        <v>2217</v>
      </c>
      <c r="F17" s="57" t="s">
        <v>1032</v>
      </c>
      <c r="G17" s="57" t="s">
        <v>544</v>
      </c>
      <c r="H17" s="58" t="s">
        <v>2065</v>
      </c>
      <c r="J17" s="59" t="str">
        <f t="shared" si="0"/>
        <v>PA.RE.010205</v>
      </c>
      <c r="K17" s="58" t="s">
        <v>2212</v>
      </c>
      <c r="L17" s="57" t="str">
        <f t="shared" si="1"/>
        <v>Vest/halter/chest</v>
      </c>
      <c r="M17" s="59" t="str">
        <f t="shared" si="2"/>
        <v>PI.PA.RE.010205.01</v>
      </c>
      <c r="N17" s="59"/>
      <c r="O17" s="59" t="str">
        <f t="shared" si="3"/>
        <v>PH.PA.RE.010205.01</v>
      </c>
      <c r="Q17" s="59" t="str">
        <f t="shared" si="4"/>
        <v>CL.PA.RE.010205.01</v>
      </c>
      <c r="R17" s="59"/>
      <c r="S17" s="59" t="str">
        <f t="shared" si="5"/>
        <v>DR.PA.RE.010205.01</v>
      </c>
      <c r="T17" s="59"/>
      <c r="U17" s="60" t="str">
        <f t="shared" si="6"/>
        <v>IM.PA.RE.010205.01</v>
      </c>
      <c r="V17" s="59"/>
      <c r="W17" s="60" t="str">
        <f t="shared" si="7"/>
        <v>GE.PA.RE.010205.01</v>
      </c>
    </row>
    <row r="18" spans="1:31" s="57" customFormat="1" ht="14" customHeight="1">
      <c r="A18" s="57" t="s">
        <v>2036</v>
      </c>
      <c r="C18" s="58" t="s">
        <v>2212</v>
      </c>
      <c r="E18" s="58" t="s">
        <v>2217</v>
      </c>
      <c r="F18" s="57" t="s">
        <v>1032</v>
      </c>
      <c r="G18" s="57" t="s">
        <v>542</v>
      </c>
      <c r="H18" s="58" t="s">
        <v>2222</v>
      </c>
      <c r="J18" s="59" t="str">
        <f t="shared" si="0"/>
        <v>PA.RE.010206</v>
      </c>
      <c r="K18" s="58" t="s">
        <v>2212</v>
      </c>
      <c r="L18" s="57" t="str">
        <f t="shared" si="1"/>
        <v>Mitt bilateral</v>
      </c>
      <c r="M18" s="59" t="str">
        <f t="shared" si="2"/>
        <v>PI.PA.RE.010206.01</v>
      </c>
      <c r="N18" s="59"/>
      <c r="O18" s="59" t="str">
        <f t="shared" si="3"/>
        <v>PH.PA.RE.010206.01</v>
      </c>
      <c r="Q18" s="59" t="str">
        <f t="shared" si="4"/>
        <v>CL.PA.RE.010206.01</v>
      </c>
      <c r="R18" s="59"/>
      <c r="S18" s="59" t="str">
        <f t="shared" si="5"/>
        <v>DR.PA.RE.010206.01</v>
      </c>
      <c r="T18" s="59"/>
      <c r="U18" s="60" t="str">
        <f t="shared" si="6"/>
        <v>IM.PA.RE.010206.01</v>
      </c>
      <c r="V18" s="59"/>
      <c r="W18" s="60" t="str">
        <f t="shared" si="7"/>
        <v>GE.PA.RE.010206.01</v>
      </c>
    </row>
    <row r="19" spans="1:31" s="57" customFormat="1" ht="14" customHeight="1">
      <c r="A19" s="57" t="s">
        <v>2036</v>
      </c>
      <c r="C19" s="58" t="s">
        <v>2212</v>
      </c>
      <c r="E19" s="58" t="s">
        <v>2217</v>
      </c>
      <c r="F19" s="57" t="s">
        <v>1032</v>
      </c>
      <c r="G19" s="57" t="s">
        <v>543</v>
      </c>
      <c r="H19" s="58" t="s">
        <v>2376</v>
      </c>
      <c r="J19" s="59" t="str">
        <f t="shared" si="0"/>
        <v>PA.RE.010207</v>
      </c>
      <c r="K19" s="58" t="s">
        <v>2212</v>
      </c>
      <c r="L19" s="57" t="str">
        <f t="shared" si="1"/>
        <v>Mitt right</v>
      </c>
      <c r="M19" s="59" t="str">
        <f t="shared" si="2"/>
        <v>PI.PA.RE.010207.01</v>
      </c>
      <c r="N19" s="59"/>
      <c r="O19" s="59" t="str">
        <f t="shared" si="3"/>
        <v>PH.PA.RE.010207.01</v>
      </c>
      <c r="Q19" s="59" t="str">
        <f t="shared" si="4"/>
        <v>CL.PA.RE.010207.01</v>
      </c>
      <c r="R19" s="59"/>
      <c r="S19" s="59" t="str">
        <f t="shared" si="5"/>
        <v>DR.PA.RE.010207.01</v>
      </c>
      <c r="T19" s="59"/>
      <c r="U19" s="60" t="str">
        <f t="shared" si="6"/>
        <v>IM.PA.RE.010207.01</v>
      </c>
      <c r="V19" s="59"/>
      <c r="W19" s="60" t="str">
        <f t="shared" si="7"/>
        <v>GE.PA.RE.010207.01</v>
      </c>
    </row>
    <row r="20" spans="1:31" s="57" customFormat="1" ht="14" customHeight="1">
      <c r="A20" s="57" t="s">
        <v>2036</v>
      </c>
      <c r="C20" s="58" t="s">
        <v>2212</v>
      </c>
      <c r="E20" s="58" t="s">
        <v>2217</v>
      </c>
      <c r="F20" s="57" t="s">
        <v>1032</v>
      </c>
      <c r="G20" s="57" t="s">
        <v>541</v>
      </c>
      <c r="H20" s="58" t="s">
        <v>2378</v>
      </c>
      <c r="J20" s="59" t="str">
        <f t="shared" si="0"/>
        <v>PA.RE.010208</v>
      </c>
      <c r="K20" s="58" t="s">
        <v>2212</v>
      </c>
      <c r="L20" s="57" t="str">
        <f t="shared" si="1"/>
        <v>Mitt left</v>
      </c>
      <c r="M20" s="59" t="str">
        <f t="shared" si="2"/>
        <v>PI.PA.RE.010208.01</v>
      </c>
      <c r="N20" s="59"/>
      <c r="O20" s="59" t="str">
        <f t="shared" si="3"/>
        <v>PH.PA.RE.010208.01</v>
      </c>
      <c r="Q20" s="59" t="str">
        <f t="shared" si="4"/>
        <v>CL.PA.RE.010208.01</v>
      </c>
      <c r="R20" s="59"/>
      <c r="S20" s="59" t="str">
        <f t="shared" si="5"/>
        <v>DR.PA.RE.010208.01</v>
      </c>
      <c r="T20" s="59"/>
      <c r="U20" s="60" t="str">
        <f t="shared" si="6"/>
        <v>IM.PA.RE.010208.01</v>
      </c>
      <c r="V20" s="59"/>
      <c r="W20" s="60" t="str">
        <f t="shared" si="7"/>
        <v>GE.PA.RE.010208.01</v>
      </c>
    </row>
    <row r="21" spans="1:31" s="57" customFormat="1" ht="14" customHeight="1">
      <c r="A21" s="57" t="s">
        <v>2036</v>
      </c>
      <c r="C21" s="58" t="s">
        <v>2212</v>
      </c>
      <c r="E21" s="58" t="s">
        <v>2217</v>
      </c>
      <c r="F21" s="57" t="s">
        <v>1032</v>
      </c>
      <c r="G21" s="57" t="s">
        <v>1034</v>
      </c>
      <c r="H21" s="58" t="s">
        <v>2380</v>
      </c>
      <c r="J21" s="59" t="str">
        <f t="shared" si="0"/>
        <v>PA.RE.010209</v>
      </c>
      <c r="K21" s="58" t="s">
        <v>2212</v>
      </c>
      <c r="L21" s="57" t="str">
        <f t="shared" si="1"/>
        <v>Chemical</v>
      </c>
      <c r="M21" s="59" t="str">
        <f t="shared" si="2"/>
        <v>PI.PA.RE.010209.01</v>
      </c>
      <c r="N21" s="59"/>
      <c r="O21" s="59" t="str">
        <f t="shared" si="3"/>
        <v>PH.PA.RE.010209.01</v>
      </c>
      <c r="Q21" s="59" t="str">
        <f t="shared" si="4"/>
        <v>CL.PA.RE.010209.01</v>
      </c>
      <c r="R21" s="59"/>
      <c r="S21" s="59" t="str">
        <f t="shared" si="5"/>
        <v>DR.PA.RE.010209.01</v>
      </c>
      <c r="T21" s="59"/>
      <c r="U21" s="60" t="str">
        <f t="shared" si="6"/>
        <v>IM.PA.RE.010209.01</v>
      </c>
      <c r="V21" s="59"/>
      <c r="W21" s="60" t="str">
        <f t="shared" si="7"/>
        <v>GE.PA.RE.010209.01</v>
      </c>
    </row>
    <row r="22" spans="1:31" s="57" customFormat="1" ht="14" customHeight="1">
      <c r="A22" s="57" t="s">
        <v>2036</v>
      </c>
      <c r="C22" s="58" t="s">
        <v>2212</v>
      </c>
      <c r="E22" s="58" t="s">
        <v>2217</v>
      </c>
      <c r="F22" s="57" t="s">
        <v>1032</v>
      </c>
      <c r="G22" s="57" t="s">
        <v>1035</v>
      </c>
      <c r="H22" s="58" t="s">
        <v>2124</v>
      </c>
      <c r="J22" s="59" t="str">
        <f t="shared" si="0"/>
        <v>PA.RE.010210</v>
      </c>
      <c r="K22" s="58" t="s">
        <v>2212</v>
      </c>
      <c r="L22" s="57" t="str">
        <f t="shared" si="1"/>
        <v>Waist</v>
      </c>
      <c r="M22" s="59" t="str">
        <f t="shared" si="2"/>
        <v>PI.PA.RE.010210.01</v>
      </c>
      <c r="N22" s="59"/>
      <c r="O22" s="59" t="str">
        <f t="shared" si="3"/>
        <v>PH.PA.RE.010210.01</v>
      </c>
      <c r="Q22" s="59" t="str">
        <f t="shared" si="4"/>
        <v>CL.PA.RE.010210.01</v>
      </c>
      <c r="R22" s="59"/>
      <c r="S22" s="59" t="str">
        <f t="shared" si="5"/>
        <v>DR.PA.RE.010210.01</v>
      </c>
      <c r="T22" s="59"/>
      <c r="U22" s="60" t="str">
        <f t="shared" si="6"/>
        <v>IM.PA.RE.010210.01</v>
      </c>
      <c r="V22" s="59"/>
      <c r="W22" s="60" t="str">
        <f t="shared" si="7"/>
        <v>GE.PA.RE.010210.01</v>
      </c>
    </row>
    <row r="23" spans="1:31" s="57" customFormat="1" ht="14" customHeight="1">
      <c r="A23" s="57" t="s">
        <v>2036</v>
      </c>
      <c r="C23" s="58" t="s">
        <v>2212</v>
      </c>
      <c r="E23" s="58" t="s">
        <v>2217</v>
      </c>
      <c r="F23" s="57" t="s">
        <v>1032</v>
      </c>
      <c r="G23" s="57" t="s">
        <v>545</v>
      </c>
      <c r="H23" s="58" t="s">
        <v>2126</v>
      </c>
      <c r="J23" s="59" t="str">
        <f t="shared" si="0"/>
        <v>PA.RE.010211</v>
      </c>
      <c r="K23" s="58" t="s">
        <v>2212</v>
      </c>
      <c r="L23" s="57" t="str">
        <f t="shared" si="1"/>
        <v>Non-behavioral</v>
      </c>
      <c r="M23" s="59" t="str">
        <f t="shared" si="2"/>
        <v>PI.PA.RE.010211.01</v>
      </c>
      <c r="N23" s="59"/>
      <c r="O23" s="59" t="str">
        <f t="shared" si="3"/>
        <v>PH.PA.RE.010211.01</v>
      </c>
      <c r="Q23" s="59" t="str">
        <f t="shared" si="4"/>
        <v>CL.PA.RE.010211.01</v>
      </c>
      <c r="R23" s="59"/>
      <c r="S23" s="59" t="str">
        <f t="shared" si="5"/>
        <v>DR.PA.RE.010211.01</v>
      </c>
      <c r="T23" s="59"/>
      <c r="U23" s="60" t="str">
        <f t="shared" si="6"/>
        <v>IM.PA.RE.010211.01</v>
      </c>
      <c r="V23" s="59"/>
      <c r="W23" s="60" t="str">
        <f t="shared" si="7"/>
        <v>GE.PA.RE.010211.01</v>
      </c>
    </row>
    <row r="24" spans="1:31" s="57" customFormat="1" ht="14" customHeight="1">
      <c r="A24" s="57" t="s">
        <v>2036</v>
      </c>
      <c r="C24" s="58" t="s">
        <v>2212</v>
      </c>
      <c r="E24" s="58" t="s">
        <v>2217</v>
      </c>
      <c r="F24" s="57" t="s">
        <v>1032</v>
      </c>
      <c r="G24" s="57" t="s">
        <v>1036</v>
      </c>
      <c r="H24" s="58" t="s">
        <v>2128</v>
      </c>
      <c r="J24" s="59" t="str">
        <f t="shared" si="0"/>
        <v>PA.RE.010212</v>
      </c>
      <c r="K24" s="58" t="s">
        <v>2212</v>
      </c>
      <c r="L24" s="57" t="str">
        <f t="shared" si="1"/>
        <v>Behavioral</v>
      </c>
      <c r="M24" s="59" t="str">
        <f t="shared" si="2"/>
        <v>PI.PA.RE.010212.01</v>
      </c>
      <c r="N24" s="59"/>
      <c r="O24" s="59" t="str">
        <f t="shared" si="3"/>
        <v>PH.PA.RE.010212.01</v>
      </c>
      <c r="Q24" s="59" t="str">
        <f t="shared" si="4"/>
        <v>CL.PA.RE.010212.01</v>
      </c>
      <c r="R24" s="59"/>
      <c r="S24" s="59" t="str">
        <f t="shared" si="5"/>
        <v>DR.PA.RE.010212.01</v>
      </c>
      <c r="T24" s="59"/>
      <c r="U24" s="60" t="str">
        <f t="shared" si="6"/>
        <v>IM.PA.RE.010212.01</v>
      </c>
      <c r="V24" s="59"/>
      <c r="W24" s="60" t="str">
        <f t="shared" si="7"/>
        <v>GE.PA.RE.010212.01</v>
      </c>
    </row>
    <row r="25" spans="1:31" s="57" customFormat="1" ht="14" customHeight="1">
      <c r="A25" s="57" t="s">
        <v>2036</v>
      </c>
      <c r="C25" s="58" t="s">
        <v>2212</v>
      </c>
      <c r="E25" s="58" t="s">
        <v>2217</v>
      </c>
      <c r="F25" s="57" t="s">
        <v>1032</v>
      </c>
      <c r="G25" s="57" t="s">
        <v>1037</v>
      </c>
      <c r="H25" s="58" t="s">
        <v>2130</v>
      </c>
      <c r="J25" s="59" t="str">
        <f t="shared" si="0"/>
        <v>PA.RE.010213</v>
      </c>
      <c r="K25" s="58" t="s">
        <v>2212</v>
      </c>
      <c r="L25" s="57" t="str">
        <f t="shared" si="1"/>
        <v>Locked</v>
      </c>
      <c r="M25" s="59" t="str">
        <f t="shared" si="2"/>
        <v>PI.PA.RE.010213.01</v>
      </c>
      <c r="N25" s="59"/>
      <c r="O25" s="59" t="str">
        <f t="shared" si="3"/>
        <v>PH.PA.RE.010213.01</v>
      </c>
      <c r="Q25" s="59" t="str">
        <f t="shared" si="4"/>
        <v>CL.PA.RE.010213.01</v>
      </c>
      <c r="R25" s="59"/>
      <c r="S25" s="59" t="str">
        <f t="shared" si="5"/>
        <v>DR.PA.RE.010213.01</v>
      </c>
      <c r="T25" s="59"/>
      <c r="U25" s="60" t="str">
        <f t="shared" si="6"/>
        <v>IM.PA.RE.010213.01</v>
      </c>
      <c r="V25" s="59"/>
      <c r="W25" s="60" t="str">
        <f t="shared" si="7"/>
        <v>GE.PA.RE.010213.01</v>
      </c>
    </row>
    <row r="26" spans="1:31" s="57" customFormat="1" ht="14" customHeight="1">
      <c r="A26" s="57" t="s">
        <v>2036</v>
      </c>
      <c r="C26" s="58" t="s">
        <v>2212</v>
      </c>
      <c r="E26" s="58" t="s">
        <v>2217</v>
      </c>
      <c r="F26" s="57" t="s">
        <v>1032</v>
      </c>
      <c r="G26" s="57" t="s">
        <v>973</v>
      </c>
      <c r="H26" s="58" t="s">
        <v>2296</v>
      </c>
      <c r="J26" s="59" t="str">
        <f t="shared" si="0"/>
        <v>PA.RE.010214</v>
      </c>
      <c r="K26" s="58" t="s">
        <v>2212</v>
      </c>
      <c r="L26" s="57" t="str">
        <f t="shared" si="1"/>
        <v xml:space="preserve">Other, specify: </v>
      </c>
      <c r="M26" s="59" t="str">
        <f t="shared" si="2"/>
        <v>PI.PA.RE.010214.01</v>
      </c>
      <c r="N26" s="59"/>
      <c r="O26" s="59" t="str">
        <f t="shared" si="3"/>
        <v>PH.PA.RE.010214.01</v>
      </c>
      <c r="Q26" s="59" t="str">
        <f t="shared" si="4"/>
        <v>CL.PA.RE.010214.01</v>
      </c>
      <c r="R26" s="59"/>
      <c r="S26" s="59" t="str">
        <f t="shared" si="5"/>
        <v>DR.PA.RE.010214.01</v>
      </c>
      <c r="T26" s="59"/>
      <c r="U26" s="60" t="str">
        <f t="shared" si="6"/>
        <v>IM.PA.RE.010214.01</v>
      </c>
      <c r="V26" s="59"/>
      <c r="W26" s="60" t="str">
        <f t="shared" si="7"/>
        <v>GE.PA.RE.010214.01</v>
      </c>
    </row>
    <row r="27" spans="1:31" s="57" customFormat="1" ht="14" customHeight="1">
      <c r="A27" s="57" t="s">
        <v>2036</v>
      </c>
      <c r="C27" s="58" t="s">
        <v>2212</v>
      </c>
      <c r="E27" s="58" t="s">
        <v>2217</v>
      </c>
      <c r="F27" s="57" t="s">
        <v>1032</v>
      </c>
      <c r="G27" s="57" t="s">
        <v>2599</v>
      </c>
      <c r="H27" s="58" t="s">
        <v>2982</v>
      </c>
      <c r="J27" s="59" t="str">
        <f t="shared" si="0"/>
        <v>PA.RE.010215</v>
      </c>
      <c r="K27" s="58" t="s">
        <v>2970</v>
      </c>
      <c r="L27" s="57" t="str">
        <f t="shared" si="1"/>
        <v>Mitt</v>
      </c>
      <c r="M27" s="59" t="str">
        <f t="shared" si="2"/>
        <v>PI.PA.RE.010215.01</v>
      </c>
      <c r="N27" s="59"/>
      <c r="O27" s="59" t="str">
        <f t="shared" si="3"/>
        <v>PH.PA.RE.010215.01</v>
      </c>
      <c r="Q27" s="59" t="str">
        <f t="shared" si="4"/>
        <v>CL.PA.RE.010215.01</v>
      </c>
      <c r="R27" s="59"/>
      <c r="S27" s="59" t="str">
        <f t="shared" si="5"/>
        <v>DR.PA.RE.010215.01</v>
      </c>
      <c r="T27" s="59"/>
      <c r="U27" s="60" t="str">
        <f t="shared" si="6"/>
        <v>IM.PA.RE.010215.01</v>
      </c>
      <c r="V27" s="59"/>
      <c r="W27" s="60" t="str">
        <f t="shared" si="7"/>
        <v>GE.PA.RE.010215.01</v>
      </c>
      <c r="AD27" s="57" t="s">
        <v>2971</v>
      </c>
      <c r="AE27" s="57">
        <v>1321</v>
      </c>
    </row>
    <row r="28" spans="1:31" s="57" customFormat="1" ht="14" customHeight="1">
      <c r="A28" s="57" t="s">
        <v>2036</v>
      </c>
      <c r="C28" s="58" t="s">
        <v>2212</v>
      </c>
      <c r="D28" s="57" t="s">
        <v>1204</v>
      </c>
      <c r="E28" s="58" t="s">
        <v>2219</v>
      </c>
      <c r="F28" s="57" t="s">
        <v>573</v>
      </c>
      <c r="G28" s="57" t="s">
        <v>540</v>
      </c>
      <c r="H28" s="58" t="s">
        <v>2212</v>
      </c>
      <c r="J28" s="59" t="str">
        <f t="shared" si="0"/>
        <v>PA.RE.010301</v>
      </c>
      <c r="K28" s="58" t="s">
        <v>2212</v>
      </c>
      <c r="L28" s="57" t="str">
        <f t="shared" si="1"/>
        <v>Verbal de-esculation</v>
      </c>
      <c r="M28" s="59" t="str">
        <f t="shared" si="2"/>
        <v>PI.PA.RE.010301.01</v>
      </c>
      <c r="N28" s="59"/>
      <c r="O28" s="59" t="str">
        <f t="shared" si="3"/>
        <v>PH.PA.RE.010301.01</v>
      </c>
      <c r="Q28" s="59" t="str">
        <f t="shared" si="4"/>
        <v>CL.PA.RE.010301.01</v>
      </c>
      <c r="R28" s="59"/>
      <c r="S28" s="59" t="str">
        <f t="shared" si="5"/>
        <v>DR.PA.RE.010301.01</v>
      </c>
      <c r="T28" s="59"/>
      <c r="U28" s="60" t="str">
        <f t="shared" si="6"/>
        <v>IM.PA.RE.010301.01</v>
      </c>
      <c r="V28" s="59"/>
      <c r="W28" s="60" t="str">
        <f t="shared" si="7"/>
        <v>GE.PA.RE.010301.01</v>
      </c>
    </row>
    <row r="29" spans="1:31" s="57" customFormat="1" ht="14" customHeight="1">
      <c r="A29" s="57" t="s">
        <v>2036</v>
      </c>
      <c r="C29" s="58" t="s">
        <v>2212</v>
      </c>
      <c r="E29" s="58" t="s">
        <v>2219</v>
      </c>
      <c r="F29" s="57" t="s">
        <v>573</v>
      </c>
      <c r="G29" s="57" t="s">
        <v>539</v>
      </c>
      <c r="H29" s="58" t="s">
        <v>2217</v>
      </c>
      <c r="J29" s="59" t="str">
        <f t="shared" si="0"/>
        <v>PA.RE.010302</v>
      </c>
      <c r="K29" s="58" t="s">
        <v>2212</v>
      </c>
      <c r="L29" s="57" t="str">
        <f t="shared" si="1"/>
        <v>Active listening</v>
      </c>
      <c r="M29" s="59" t="str">
        <f t="shared" si="2"/>
        <v>PI.PA.RE.010302.01</v>
      </c>
      <c r="N29" s="59"/>
      <c r="O29" s="59" t="str">
        <f t="shared" si="3"/>
        <v>PH.PA.RE.010302.01</v>
      </c>
      <c r="Q29" s="59" t="str">
        <f t="shared" si="4"/>
        <v>CL.PA.RE.010302.01</v>
      </c>
      <c r="R29" s="59"/>
      <c r="S29" s="59" t="str">
        <f t="shared" si="5"/>
        <v>DR.PA.RE.010302.01</v>
      </c>
      <c r="T29" s="59"/>
      <c r="U29" s="60" t="str">
        <f t="shared" si="6"/>
        <v>IM.PA.RE.010302.01</v>
      </c>
      <c r="V29" s="59"/>
      <c r="W29" s="60" t="str">
        <f t="shared" si="7"/>
        <v>GE.PA.RE.010302.01</v>
      </c>
    </row>
    <row r="30" spans="1:31" s="57" customFormat="1" ht="14" customHeight="1">
      <c r="A30" s="57" t="s">
        <v>2036</v>
      </c>
      <c r="C30" s="58" t="s">
        <v>2212</v>
      </c>
      <c r="E30" s="58" t="s">
        <v>2219</v>
      </c>
      <c r="F30" s="57" t="s">
        <v>573</v>
      </c>
      <c r="G30" s="57" t="s">
        <v>574</v>
      </c>
      <c r="H30" s="58" t="s">
        <v>2219</v>
      </c>
      <c r="J30" s="59" t="str">
        <f t="shared" si="0"/>
        <v>PA.RE.010303</v>
      </c>
      <c r="K30" s="58" t="s">
        <v>2212</v>
      </c>
      <c r="L30" s="57" t="str">
        <f t="shared" si="1"/>
        <v>Positioning</v>
      </c>
      <c r="M30" s="59" t="str">
        <f t="shared" si="2"/>
        <v>PI.PA.RE.010303.01</v>
      </c>
      <c r="N30" s="59"/>
      <c r="O30" s="59" t="str">
        <f t="shared" si="3"/>
        <v>PH.PA.RE.010303.01</v>
      </c>
      <c r="Q30" s="59" t="str">
        <f t="shared" si="4"/>
        <v>CL.PA.RE.010303.01</v>
      </c>
      <c r="R30" s="59"/>
      <c r="S30" s="59" t="str">
        <f t="shared" si="5"/>
        <v>DR.PA.RE.010303.01</v>
      </c>
      <c r="T30" s="59"/>
      <c r="U30" s="60" t="str">
        <f t="shared" si="6"/>
        <v>IM.PA.RE.010303.01</v>
      </c>
      <c r="V30" s="59"/>
      <c r="W30" s="60" t="str">
        <f t="shared" si="7"/>
        <v>GE.PA.RE.010303.01</v>
      </c>
    </row>
    <row r="31" spans="1:31" s="57" customFormat="1" ht="14" customHeight="1">
      <c r="A31" s="57" t="s">
        <v>2036</v>
      </c>
      <c r="C31" s="58" t="s">
        <v>2212</v>
      </c>
      <c r="E31" s="58" t="s">
        <v>2219</v>
      </c>
      <c r="F31" s="57" t="s">
        <v>573</v>
      </c>
      <c r="G31" s="57" t="s">
        <v>538</v>
      </c>
      <c r="H31" s="58" t="s">
        <v>2063</v>
      </c>
      <c r="J31" s="59" t="str">
        <f t="shared" si="0"/>
        <v>PA.RE.010304</v>
      </c>
      <c r="K31" s="58" t="s">
        <v>2212</v>
      </c>
      <c r="L31" s="57" t="str">
        <f t="shared" si="1"/>
        <v>Environment control (noise/temp)</v>
      </c>
      <c r="M31" s="59" t="str">
        <f t="shared" si="2"/>
        <v>PI.PA.RE.010304.01</v>
      </c>
      <c r="N31" s="59"/>
      <c r="O31" s="59" t="str">
        <f t="shared" si="3"/>
        <v>PH.PA.RE.010304.01</v>
      </c>
      <c r="Q31" s="59" t="str">
        <f t="shared" si="4"/>
        <v>CL.PA.RE.010304.01</v>
      </c>
      <c r="R31" s="59"/>
      <c r="S31" s="59" t="str">
        <f t="shared" si="5"/>
        <v>DR.PA.RE.010304.01</v>
      </c>
      <c r="T31" s="59"/>
      <c r="U31" s="60" t="str">
        <f t="shared" si="6"/>
        <v>IM.PA.RE.010304.01</v>
      </c>
      <c r="V31" s="59"/>
      <c r="W31" s="60" t="str">
        <f t="shared" si="7"/>
        <v>GE.PA.RE.010304.01</v>
      </c>
    </row>
    <row r="32" spans="1:31" s="57" customFormat="1" ht="14" customHeight="1">
      <c r="A32" s="57" t="s">
        <v>2036</v>
      </c>
      <c r="C32" s="58" t="s">
        <v>2212</v>
      </c>
      <c r="E32" s="58" t="s">
        <v>2219</v>
      </c>
      <c r="F32" s="57" t="s">
        <v>573</v>
      </c>
      <c r="G32" s="57" t="s">
        <v>394</v>
      </c>
      <c r="H32" s="58" t="s">
        <v>2065</v>
      </c>
      <c r="J32" s="59" t="str">
        <f t="shared" si="0"/>
        <v>PA.RE.010305</v>
      </c>
      <c r="K32" s="58" t="s">
        <v>2212</v>
      </c>
      <c r="L32" s="57" t="str">
        <f t="shared" si="1"/>
        <v>Pain management</v>
      </c>
      <c r="M32" s="59" t="str">
        <f t="shared" si="2"/>
        <v>PI.PA.RE.010305.01</v>
      </c>
      <c r="N32" s="59"/>
      <c r="O32" s="59" t="str">
        <f t="shared" si="3"/>
        <v>PH.PA.RE.010305.01</v>
      </c>
      <c r="Q32" s="59" t="str">
        <f t="shared" si="4"/>
        <v>CL.PA.RE.010305.01</v>
      </c>
      <c r="R32" s="59"/>
      <c r="S32" s="59" t="str">
        <f t="shared" si="5"/>
        <v>DR.PA.RE.010305.01</v>
      </c>
      <c r="T32" s="59"/>
      <c r="U32" s="60" t="str">
        <f t="shared" si="6"/>
        <v>IM.PA.RE.010305.01</v>
      </c>
      <c r="V32" s="59"/>
      <c r="W32" s="60" t="str">
        <f t="shared" si="7"/>
        <v>GE.PA.RE.010305.01</v>
      </c>
    </row>
    <row r="33" spans="1:31" s="57" customFormat="1" ht="14" customHeight="1">
      <c r="A33" s="57" t="s">
        <v>2036</v>
      </c>
      <c r="C33" s="58" t="s">
        <v>2212</v>
      </c>
      <c r="E33" s="58" t="s">
        <v>2219</v>
      </c>
      <c r="F33" s="57" t="s">
        <v>573</v>
      </c>
      <c r="G33" s="57" t="s">
        <v>575</v>
      </c>
      <c r="H33" s="58" t="s">
        <v>2222</v>
      </c>
      <c r="J33" s="59" t="str">
        <f t="shared" si="0"/>
        <v>PA.RE.010306</v>
      </c>
      <c r="K33" s="58" t="s">
        <v>2212</v>
      </c>
      <c r="L33" s="57" t="str">
        <f t="shared" si="1"/>
        <v>Redirection</v>
      </c>
      <c r="M33" s="59" t="str">
        <f t="shared" si="2"/>
        <v>PI.PA.RE.010306.01</v>
      </c>
      <c r="N33" s="59"/>
      <c r="O33" s="59" t="str">
        <f t="shared" si="3"/>
        <v>PH.PA.RE.010306.01</v>
      </c>
      <c r="Q33" s="59" t="str">
        <f t="shared" si="4"/>
        <v>CL.PA.RE.010306.01</v>
      </c>
      <c r="R33" s="59"/>
      <c r="S33" s="59" t="str">
        <f t="shared" si="5"/>
        <v>DR.PA.RE.010306.01</v>
      </c>
      <c r="T33" s="59"/>
      <c r="U33" s="60" t="str">
        <f t="shared" si="6"/>
        <v>IM.PA.RE.010306.01</v>
      </c>
      <c r="V33" s="59"/>
      <c r="W33" s="60" t="str">
        <f t="shared" si="7"/>
        <v>GE.PA.RE.010306.01</v>
      </c>
    </row>
    <row r="34" spans="1:31" s="57" customFormat="1" ht="14" customHeight="1">
      <c r="A34" s="57" t="s">
        <v>2036</v>
      </c>
      <c r="C34" s="58" t="s">
        <v>2212</v>
      </c>
      <c r="E34" s="58" t="s">
        <v>2219</v>
      </c>
      <c r="F34" s="57" t="s">
        <v>573</v>
      </c>
      <c r="G34" s="57" t="s">
        <v>177</v>
      </c>
      <c r="H34" s="58" t="s">
        <v>2376</v>
      </c>
      <c r="J34" s="59" t="str">
        <f t="shared" si="0"/>
        <v>PA.RE.010307</v>
      </c>
      <c r="K34" s="58" t="s">
        <v>2212</v>
      </c>
      <c r="L34" s="57" t="str">
        <f t="shared" si="1"/>
        <v>Patient relocation</v>
      </c>
      <c r="M34" s="59" t="str">
        <f t="shared" si="2"/>
        <v>PI.PA.RE.010307.01</v>
      </c>
      <c r="N34" s="59"/>
      <c r="O34" s="59" t="str">
        <f t="shared" si="3"/>
        <v>PH.PA.RE.010307.01</v>
      </c>
      <c r="Q34" s="59" t="str">
        <f t="shared" si="4"/>
        <v>CL.PA.RE.010307.01</v>
      </c>
      <c r="R34" s="59"/>
      <c r="S34" s="59" t="str">
        <f t="shared" si="5"/>
        <v>DR.PA.RE.010307.01</v>
      </c>
      <c r="T34" s="59"/>
      <c r="U34" s="60" t="str">
        <f t="shared" si="6"/>
        <v>IM.PA.RE.010307.01</v>
      </c>
      <c r="V34" s="59"/>
      <c r="W34" s="60" t="str">
        <f t="shared" si="7"/>
        <v>GE.PA.RE.010307.01</v>
      </c>
    </row>
    <row r="35" spans="1:31" s="57" customFormat="1" ht="14" customHeight="1">
      <c r="A35" s="57" t="s">
        <v>2983</v>
      </c>
      <c r="C35" s="58" t="s">
        <v>2212</v>
      </c>
      <c r="E35" s="58" t="s">
        <v>2219</v>
      </c>
      <c r="F35" s="57" t="s">
        <v>573</v>
      </c>
      <c r="G35" s="57" t="s">
        <v>2745</v>
      </c>
      <c r="H35" s="58" t="s">
        <v>2975</v>
      </c>
      <c r="J35" s="59" t="str">
        <f t="shared" si="0"/>
        <v>PA.RE.010308</v>
      </c>
      <c r="K35" s="58" t="s">
        <v>2970</v>
      </c>
      <c r="L35" s="57" t="str">
        <f t="shared" si="1"/>
        <v>Other: specify</v>
      </c>
      <c r="M35" s="59" t="str">
        <f t="shared" si="2"/>
        <v>PI.PA.RE.010308.01</v>
      </c>
      <c r="N35" s="59"/>
      <c r="O35" s="59" t="str">
        <f t="shared" si="3"/>
        <v>PH.PA.RE.010308.01</v>
      </c>
      <c r="Q35" s="59" t="str">
        <f t="shared" si="4"/>
        <v>CL.PA.RE.010308.01</v>
      </c>
      <c r="R35" s="59"/>
      <c r="S35" s="59" t="str">
        <f t="shared" si="5"/>
        <v>DR.PA.RE.010308.01</v>
      </c>
      <c r="T35" s="59"/>
      <c r="U35" s="60" t="str">
        <f t="shared" si="6"/>
        <v>IM.PA.RE.010308.01</v>
      </c>
      <c r="V35" s="59"/>
      <c r="W35" s="60" t="str">
        <f t="shared" si="7"/>
        <v>GE.PA.RE.010308.01</v>
      </c>
      <c r="AD35" s="57" t="s">
        <v>2971</v>
      </c>
      <c r="AE35" s="57">
        <v>1322</v>
      </c>
    </row>
    <row r="36" spans="1:31" s="57" customFormat="1" ht="14" customHeight="1">
      <c r="A36" s="57" t="s">
        <v>2036</v>
      </c>
      <c r="C36" s="58" t="s">
        <v>2212</v>
      </c>
      <c r="D36" s="57" t="s">
        <v>2629</v>
      </c>
      <c r="E36" s="58" t="s">
        <v>2063</v>
      </c>
      <c r="F36" s="57" t="s">
        <v>576</v>
      </c>
      <c r="G36" s="57" t="s">
        <v>868</v>
      </c>
      <c r="H36" s="58" t="s">
        <v>2212</v>
      </c>
      <c r="J36" s="59" t="str">
        <f t="shared" si="0"/>
        <v>PA.RE.010401</v>
      </c>
      <c r="K36" s="58" t="s">
        <v>2212</v>
      </c>
      <c r="L36" s="57" t="str">
        <f t="shared" si="1"/>
        <v>Wrist left</v>
      </c>
      <c r="M36" s="59" t="str">
        <f t="shared" si="2"/>
        <v>PI.PA.RE.010401.01</v>
      </c>
      <c r="N36" s="59"/>
      <c r="O36" s="59" t="str">
        <f t="shared" si="3"/>
        <v>PH.PA.RE.010401.01</v>
      </c>
      <c r="Q36" s="59" t="str">
        <f t="shared" si="4"/>
        <v>CL.PA.RE.010401.01</v>
      </c>
      <c r="R36" s="59"/>
      <c r="S36" s="59" t="str">
        <f t="shared" si="5"/>
        <v>DR.PA.RE.010401.01</v>
      </c>
      <c r="T36" s="59"/>
      <c r="U36" s="60" t="str">
        <f t="shared" si="6"/>
        <v>IM.PA.RE.010401.01</v>
      </c>
      <c r="V36" s="59"/>
      <c r="W36" s="60" t="str">
        <f t="shared" si="7"/>
        <v>GE.PA.RE.010401.01</v>
      </c>
    </row>
    <row r="37" spans="1:31" s="57" customFormat="1" ht="14" customHeight="1">
      <c r="A37" s="57" t="s">
        <v>2036</v>
      </c>
      <c r="C37" s="58" t="s">
        <v>2212</v>
      </c>
      <c r="E37" s="58" t="s">
        <v>2063</v>
      </c>
      <c r="F37" s="57" t="s">
        <v>576</v>
      </c>
      <c r="G37" s="57" t="s">
        <v>867</v>
      </c>
      <c r="H37" s="58" t="s">
        <v>2217</v>
      </c>
      <c r="J37" s="59" t="str">
        <f t="shared" si="0"/>
        <v>PA.RE.010402</v>
      </c>
      <c r="K37" s="58" t="s">
        <v>2212</v>
      </c>
      <c r="L37" s="57" t="str">
        <f t="shared" si="1"/>
        <v>Wrist right</v>
      </c>
      <c r="M37" s="59" t="str">
        <f t="shared" si="2"/>
        <v>PI.PA.RE.010402.01</v>
      </c>
      <c r="N37" s="59"/>
      <c r="O37" s="59" t="str">
        <f t="shared" si="3"/>
        <v>PH.PA.RE.010402.01</v>
      </c>
      <c r="Q37" s="59" t="str">
        <f t="shared" si="4"/>
        <v>CL.PA.RE.010402.01</v>
      </c>
      <c r="R37" s="59"/>
      <c r="S37" s="59" t="str">
        <f t="shared" si="5"/>
        <v>DR.PA.RE.010402.01</v>
      </c>
      <c r="T37" s="59"/>
      <c r="U37" s="60" t="str">
        <f t="shared" si="6"/>
        <v>IM.PA.RE.010402.01</v>
      </c>
      <c r="V37" s="59"/>
      <c r="W37" s="60" t="str">
        <f t="shared" si="7"/>
        <v>GE.PA.RE.010402.01</v>
      </c>
    </row>
    <row r="38" spans="1:31" s="57" customFormat="1" ht="14" customHeight="1">
      <c r="A38" s="57" t="s">
        <v>2036</v>
      </c>
      <c r="C38" s="58" t="s">
        <v>2212</v>
      </c>
      <c r="E38" s="58" t="s">
        <v>2063</v>
      </c>
      <c r="F38" s="57" t="s">
        <v>576</v>
      </c>
      <c r="G38" s="57" t="s">
        <v>536</v>
      </c>
      <c r="H38" s="58" t="s">
        <v>2219</v>
      </c>
      <c r="J38" s="59" t="str">
        <f t="shared" si="0"/>
        <v>PA.RE.010403</v>
      </c>
      <c r="K38" s="58" t="s">
        <v>2212</v>
      </c>
      <c r="L38" s="57" t="str">
        <f t="shared" si="1"/>
        <v>Ankle left</v>
      </c>
      <c r="M38" s="59" t="str">
        <f t="shared" si="2"/>
        <v>PI.PA.RE.010403.01</v>
      </c>
      <c r="N38" s="59"/>
      <c r="O38" s="59" t="str">
        <f t="shared" si="3"/>
        <v>PH.PA.RE.010403.01</v>
      </c>
      <c r="Q38" s="59" t="str">
        <f t="shared" si="4"/>
        <v>CL.PA.RE.010403.01</v>
      </c>
      <c r="R38" s="59"/>
      <c r="S38" s="59" t="str">
        <f t="shared" si="5"/>
        <v>DR.PA.RE.010403.01</v>
      </c>
      <c r="T38" s="59"/>
      <c r="U38" s="60" t="str">
        <f t="shared" si="6"/>
        <v>IM.PA.RE.010403.01</v>
      </c>
      <c r="V38" s="59"/>
      <c r="W38" s="60" t="str">
        <f t="shared" si="7"/>
        <v>GE.PA.RE.010403.01</v>
      </c>
    </row>
    <row r="39" spans="1:31" s="57" customFormat="1" ht="14" customHeight="1">
      <c r="A39" s="57" t="s">
        <v>2036</v>
      </c>
      <c r="C39" s="58" t="s">
        <v>2212</v>
      </c>
      <c r="E39" s="58" t="s">
        <v>2063</v>
      </c>
      <c r="F39" s="57" t="s">
        <v>576</v>
      </c>
      <c r="G39" s="57" t="s">
        <v>317</v>
      </c>
      <c r="H39" s="58" t="s">
        <v>2063</v>
      </c>
      <c r="J39" s="59" t="str">
        <f t="shared" si="0"/>
        <v>PA.RE.010404</v>
      </c>
      <c r="K39" s="58" t="s">
        <v>2212</v>
      </c>
      <c r="L39" s="57" t="str">
        <f t="shared" si="1"/>
        <v>Ankle right</v>
      </c>
      <c r="M39" s="59" t="str">
        <f t="shared" si="2"/>
        <v>PI.PA.RE.010404.01</v>
      </c>
      <c r="N39" s="59"/>
      <c r="O39" s="59" t="str">
        <f t="shared" si="3"/>
        <v>PH.PA.RE.010404.01</v>
      </c>
      <c r="Q39" s="59" t="str">
        <f t="shared" si="4"/>
        <v>CL.PA.RE.010404.01</v>
      </c>
      <c r="R39" s="59"/>
      <c r="S39" s="59" t="str">
        <f t="shared" si="5"/>
        <v>DR.PA.RE.010404.01</v>
      </c>
      <c r="T39" s="59"/>
      <c r="U39" s="60" t="str">
        <f t="shared" si="6"/>
        <v>IM.PA.RE.010404.01</v>
      </c>
      <c r="V39" s="59"/>
      <c r="W39" s="60" t="str">
        <f t="shared" si="7"/>
        <v>GE.PA.RE.010404.01</v>
      </c>
    </row>
    <row r="40" spans="1:31" s="57" customFormat="1" ht="14" customHeight="1">
      <c r="A40" s="57" t="s">
        <v>2036</v>
      </c>
      <c r="C40" s="58" t="s">
        <v>2212</v>
      </c>
      <c r="E40" s="58" t="s">
        <v>2063</v>
      </c>
      <c r="F40" s="57" t="s">
        <v>576</v>
      </c>
      <c r="G40" s="57" t="s">
        <v>2984</v>
      </c>
      <c r="H40" s="58" t="s">
        <v>2065</v>
      </c>
      <c r="J40" s="59" t="str">
        <f t="shared" si="0"/>
        <v>PA.RE.010405</v>
      </c>
      <c r="K40" s="58" t="s">
        <v>2212</v>
      </c>
      <c r="L40" s="57" t="str">
        <f t="shared" si="1"/>
        <v>Hand left</v>
      </c>
      <c r="M40" s="59" t="str">
        <f t="shared" si="2"/>
        <v>PI.PA.RE.010405.01</v>
      </c>
      <c r="N40" s="59"/>
      <c r="O40" s="59" t="str">
        <f t="shared" si="3"/>
        <v>PH.PA.RE.010405.01</v>
      </c>
      <c r="Q40" s="59" t="str">
        <f t="shared" si="4"/>
        <v>CL.PA.RE.010405.01</v>
      </c>
      <c r="R40" s="59"/>
      <c r="S40" s="59" t="str">
        <f t="shared" si="5"/>
        <v>DR.PA.RE.010405.01</v>
      </c>
      <c r="T40" s="59"/>
      <c r="U40" s="60" t="str">
        <f t="shared" si="6"/>
        <v>IM.PA.RE.010405.01</v>
      </c>
      <c r="V40" s="59"/>
      <c r="W40" s="60" t="str">
        <f t="shared" si="7"/>
        <v>GE.PA.RE.010405.01</v>
      </c>
    </row>
    <row r="41" spans="1:31" s="57" customFormat="1" ht="14" customHeight="1">
      <c r="A41" s="57" t="s">
        <v>2036</v>
      </c>
      <c r="C41" s="58" t="s">
        <v>2212</v>
      </c>
      <c r="E41" s="58" t="s">
        <v>2063</v>
      </c>
      <c r="F41" s="57" t="s">
        <v>576</v>
      </c>
      <c r="G41" s="57" t="s">
        <v>577</v>
      </c>
      <c r="H41" s="58" t="s">
        <v>2222</v>
      </c>
      <c r="J41" s="59" t="str">
        <f t="shared" si="0"/>
        <v>PA.RE.010406</v>
      </c>
      <c r="K41" s="58" t="s">
        <v>2212</v>
      </c>
      <c r="L41" s="57" t="str">
        <f t="shared" si="1"/>
        <v>Torso</v>
      </c>
      <c r="M41" s="59" t="str">
        <f t="shared" si="2"/>
        <v>PI.PA.RE.010406.01</v>
      </c>
      <c r="N41" s="59"/>
      <c r="O41" s="59" t="str">
        <f t="shared" si="3"/>
        <v>PH.PA.RE.010406.01</v>
      </c>
      <c r="Q41" s="59" t="str">
        <f t="shared" si="4"/>
        <v>CL.PA.RE.010406.01</v>
      </c>
      <c r="R41" s="59"/>
      <c r="S41" s="59" t="str">
        <f t="shared" si="5"/>
        <v>DR.PA.RE.010406.01</v>
      </c>
      <c r="T41" s="59"/>
      <c r="U41" s="60" t="str">
        <f t="shared" si="6"/>
        <v>IM.PA.RE.010406.01</v>
      </c>
      <c r="V41" s="59"/>
      <c r="W41" s="60" t="str">
        <f t="shared" si="7"/>
        <v>GE.PA.RE.010406.01</v>
      </c>
    </row>
    <row r="42" spans="1:31" s="57" customFormat="1" ht="14" customHeight="1">
      <c r="A42" s="57" t="s">
        <v>2036</v>
      </c>
      <c r="C42" s="58" t="s">
        <v>2212</v>
      </c>
      <c r="E42" s="58" t="s">
        <v>2063</v>
      </c>
      <c r="F42" s="57" t="s">
        <v>576</v>
      </c>
      <c r="G42" s="57" t="s">
        <v>2598</v>
      </c>
      <c r="H42" s="58" t="s">
        <v>2974</v>
      </c>
      <c r="J42" s="59" t="str">
        <f t="shared" ref="J42:J43" si="8">CONCATENATE("PA.RE.",C42,E42,H42)</f>
        <v>PA.RE.010407</v>
      </c>
      <c r="K42" s="58" t="s">
        <v>2212</v>
      </c>
      <c r="L42" s="57" t="str">
        <f t="shared" si="1"/>
        <v>Bilateral</v>
      </c>
      <c r="M42" s="59" t="str">
        <f t="shared" ref="M42:M43" si="9">CONCATENATE("PI.",J42,".",K42)</f>
        <v>PI.PA.RE.010407.01</v>
      </c>
      <c r="N42" s="59"/>
      <c r="O42" s="59" t="str">
        <f t="shared" ref="O42:O43" si="10">CONCATENATE("PH.",J42,".",K42)</f>
        <v>PH.PA.RE.010407.01</v>
      </c>
      <c r="Q42" s="59" t="str">
        <f t="shared" ref="Q42:Q43" si="11">CONCATENATE("CL.",J42,".",K42)</f>
        <v>CL.PA.RE.010407.01</v>
      </c>
      <c r="R42" s="59"/>
      <c r="S42" s="59" t="str">
        <f t="shared" ref="S42:S43" si="12">CONCATENATE("DR.",J42,".",K42)</f>
        <v>DR.PA.RE.010407.01</v>
      </c>
      <c r="T42" s="59"/>
      <c r="U42" s="60" t="str">
        <f t="shared" si="6"/>
        <v>IM.PA.RE.010407.01</v>
      </c>
      <c r="V42" s="59"/>
      <c r="W42" s="60" t="str">
        <f t="shared" si="7"/>
        <v>GE.PA.RE.010407.01</v>
      </c>
      <c r="AD42" s="57" t="s">
        <v>2971</v>
      </c>
      <c r="AE42" s="57">
        <v>1323</v>
      </c>
    </row>
    <row r="43" spans="1:31" s="57" customFormat="1" ht="14" customHeight="1">
      <c r="A43" s="57" t="s">
        <v>2036</v>
      </c>
      <c r="C43" s="58" t="s">
        <v>2212</v>
      </c>
      <c r="E43" s="58" t="s">
        <v>2063</v>
      </c>
      <c r="F43" s="57" t="s">
        <v>576</v>
      </c>
      <c r="G43" s="57" t="s">
        <v>737</v>
      </c>
      <c r="H43" s="58" t="s">
        <v>2378</v>
      </c>
      <c r="J43" s="59" t="str">
        <f t="shared" si="8"/>
        <v>PA.RE.010408</v>
      </c>
      <c r="K43" s="58" t="s">
        <v>2212</v>
      </c>
      <c r="L43" s="57" t="str">
        <f t="shared" ref="L43" si="13">G43</f>
        <v>Hand right</v>
      </c>
      <c r="M43" s="59" t="str">
        <f t="shared" si="9"/>
        <v>PI.PA.RE.010408.01</v>
      </c>
      <c r="N43" s="59"/>
      <c r="O43" s="59" t="str">
        <f t="shared" si="10"/>
        <v>PH.PA.RE.010408.01</v>
      </c>
      <c r="Q43" s="59" t="str">
        <f t="shared" si="11"/>
        <v>CL.PA.RE.010408.01</v>
      </c>
      <c r="R43" s="59"/>
      <c r="S43" s="59" t="str">
        <f t="shared" si="12"/>
        <v>DR.PA.RE.010408.01</v>
      </c>
      <c r="T43" s="59"/>
      <c r="U43" s="60" t="str">
        <f t="shared" si="6"/>
        <v>IM.PA.RE.010408.01</v>
      </c>
      <c r="V43" s="59"/>
      <c r="W43" s="60" t="str">
        <f t="shared" si="7"/>
        <v>GE.PA.RE.010408.01</v>
      </c>
      <c r="AD43" s="57" t="s">
        <v>3207</v>
      </c>
      <c r="AE43" s="57">
        <v>1323</v>
      </c>
    </row>
    <row r="44" spans="1:31" s="57" customFormat="1" ht="14" customHeight="1">
      <c r="A44" s="57" t="s">
        <v>2036</v>
      </c>
      <c r="C44" s="58" t="s">
        <v>2212</v>
      </c>
      <c r="D44" s="57" t="s">
        <v>894</v>
      </c>
      <c r="E44" s="58" t="s">
        <v>2065</v>
      </c>
      <c r="F44" s="57" t="s">
        <v>426</v>
      </c>
      <c r="G44" s="57" t="s">
        <v>895</v>
      </c>
      <c r="H44" s="58" t="s">
        <v>2212</v>
      </c>
      <c r="J44" s="59" t="str">
        <f t="shared" si="0"/>
        <v>PA.RE.010501</v>
      </c>
      <c r="K44" s="58" t="s">
        <v>2212</v>
      </c>
      <c r="L44" s="57" t="str">
        <f t="shared" si="1"/>
        <v>Alert</v>
      </c>
      <c r="M44" s="59" t="str">
        <f t="shared" si="2"/>
        <v>PI.PA.RE.010501.01</v>
      </c>
      <c r="N44" s="59"/>
      <c r="O44" s="59" t="str">
        <f t="shared" si="3"/>
        <v>PH.PA.RE.010501.01</v>
      </c>
      <c r="Q44" s="59" t="str">
        <f t="shared" si="4"/>
        <v>CL.PA.RE.010501.01</v>
      </c>
      <c r="R44" s="59"/>
      <c r="S44" s="59" t="str">
        <f t="shared" si="5"/>
        <v>DR.PA.RE.010501.01</v>
      </c>
      <c r="T44" s="59"/>
      <c r="U44" s="60" t="str">
        <f t="shared" si="6"/>
        <v>IM.PA.RE.010501.01</v>
      </c>
      <c r="V44" s="59"/>
      <c r="W44" s="60" t="str">
        <f t="shared" si="7"/>
        <v>GE.PA.RE.010501.01</v>
      </c>
    </row>
    <row r="45" spans="1:31" s="57" customFormat="1" ht="14" customHeight="1">
      <c r="A45" s="57" t="s">
        <v>2036</v>
      </c>
      <c r="C45" s="58" t="s">
        <v>2212</v>
      </c>
      <c r="E45" s="58" t="s">
        <v>2065</v>
      </c>
      <c r="F45" s="57" t="s">
        <v>426</v>
      </c>
      <c r="G45" s="57" t="s">
        <v>680</v>
      </c>
      <c r="H45" s="58" t="s">
        <v>2217</v>
      </c>
      <c r="J45" s="59" t="str">
        <f t="shared" si="0"/>
        <v>PA.RE.010502</v>
      </c>
      <c r="K45" s="58" t="s">
        <v>2212</v>
      </c>
      <c r="L45" s="57" t="str">
        <f t="shared" si="1"/>
        <v>Drowsy</v>
      </c>
      <c r="M45" s="59" t="str">
        <f t="shared" si="2"/>
        <v>PI.PA.RE.010502.01</v>
      </c>
      <c r="N45" s="59"/>
      <c r="O45" s="59" t="str">
        <f t="shared" si="3"/>
        <v>PH.PA.RE.010502.01</v>
      </c>
      <c r="Q45" s="59" t="str">
        <f t="shared" si="4"/>
        <v>CL.PA.RE.010502.01</v>
      </c>
      <c r="R45" s="59"/>
      <c r="S45" s="59" t="str">
        <f t="shared" si="5"/>
        <v>DR.PA.RE.010502.01</v>
      </c>
      <c r="T45" s="59"/>
      <c r="U45" s="60" t="str">
        <f t="shared" si="6"/>
        <v>IM.PA.RE.010502.01</v>
      </c>
      <c r="V45" s="59"/>
      <c r="W45" s="60" t="str">
        <f t="shared" si="7"/>
        <v>GE.PA.RE.010502.01</v>
      </c>
    </row>
    <row r="46" spans="1:31" s="57" customFormat="1" ht="14" customHeight="1">
      <c r="A46" s="57" t="s">
        <v>2036</v>
      </c>
      <c r="C46" s="58" t="s">
        <v>2212</v>
      </c>
      <c r="E46" s="58" t="s">
        <v>2065</v>
      </c>
      <c r="F46" s="57" t="s">
        <v>426</v>
      </c>
      <c r="G46" s="57" t="s">
        <v>900</v>
      </c>
      <c r="H46" s="58" t="s">
        <v>2219</v>
      </c>
      <c r="J46" s="59" t="str">
        <f t="shared" si="0"/>
        <v>PA.RE.010503</v>
      </c>
      <c r="K46" s="58" t="s">
        <v>2212</v>
      </c>
      <c r="L46" s="57" t="str">
        <f t="shared" si="1"/>
        <v>Stuporous</v>
      </c>
      <c r="M46" s="59" t="str">
        <f t="shared" si="2"/>
        <v>PI.PA.RE.010503.01</v>
      </c>
      <c r="N46" s="59"/>
      <c r="O46" s="59" t="str">
        <f t="shared" si="3"/>
        <v>PH.PA.RE.010503.01</v>
      </c>
      <c r="Q46" s="59" t="str">
        <f t="shared" si="4"/>
        <v>CL.PA.RE.010503.01</v>
      </c>
      <c r="R46" s="59"/>
      <c r="S46" s="59" t="str">
        <f t="shared" si="5"/>
        <v>DR.PA.RE.010503.01</v>
      </c>
      <c r="T46" s="59"/>
      <c r="U46" s="60" t="str">
        <f t="shared" si="6"/>
        <v>IM.PA.RE.010503.01</v>
      </c>
      <c r="V46" s="59"/>
      <c r="W46" s="60" t="str">
        <f t="shared" si="7"/>
        <v>GE.PA.RE.010503.01</v>
      </c>
    </row>
    <row r="47" spans="1:31" s="57" customFormat="1" ht="14" customHeight="1">
      <c r="A47" s="57" t="s">
        <v>2036</v>
      </c>
      <c r="C47" s="58" t="s">
        <v>2212</v>
      </c>
      <c r="E47" s="58" t="s">
        <v>2065</v>
      </c>
      <c r="F47" s="57" t="s">
        <v>426</v>
      </c>
      <c r="G47" s="57" t="s">
        <v>427</v>
      </c>
      <c r="H47" s="58" t="s">
        <v>2063</v>
      </c>
      <c r="J47" s="59" t="str">
        <f t="shared" si="0"/>
        <v>PA.RE.010504</v>
      </c>
      <c r="K47" s="58" t="s">
        <v>2212</v>
      </c>
      <c r="L47" s="57" t="str">
        <f t="shared" si="1"/>
        <v>Asleep</v>
      </c>
      <c r="M47" s="59" t="str">
        <f t="shared" si="2"/>
        <v>PI.PA.RE.010504.01</v>
      </c>
      <c r="N47" s="59"/>
      <c r="O47" s="59" t="str">
        <f t="shared" si="3"/>
        <v>PH.PA.RE.010504.01</v>
      </c>
      <c r="Q47" s="59" t="str">
        <f t="shared" si="4"/>
        <v>CL.PA.RE.010504.01</v>
      </c>
      <c r="R47" s="59"/>
      <c r="S47" s="59" t="str">
        <f t="shared" si="5"/>
        <v>DR.PA.RE.010504.01</v>
      </c>
      <c r="T47" s="59"/>
      <c r="U47" s="60" t="str">
        <f t="shared" si="6"/>
        <v>IM.PA.RE.010504.01</v>
      </c>
      <c r="V47" s="59"/>
      <c r="W47" s="60" t="str">
        <f t="shared" si="7"/>
        <v>GE.PA.RE.010504.01</v>
      </c>
    </row>
    <row r="48" spans="1:31" s="57" customFormat="1" ht="14" customHeight="1">
      <c r="A48" s="57" t="s">
        <v>2036</v>
      </c>
      <c r="C48" s="58" t="s">
        <v>2212</v>
      </c>
      <c r="E48" s="58" t="s">
        <v>2065</v>
      </c>
      <c r="F48" s="57" t="s">
        <v>426</v>
      </c>
      <c r="G48" s="57" t="s">
        <v>428</v>
      </c>
      <c r="H48" s="58" t="s">
        <v>2065</v>
      </c>
      <c r="J48" s="59" t="str">
        <f t="shared" si="0"/>
        <v>PA.RE.010505</v>
      </c>
      <c r="K48" s="58" t="s">
        <v>2212</v>
      </c>
      <c r="L48" s="57" t="str">
        <f t="shared" si="1"/>
        <v>Comatose</v>
      </c>
      <c r="M48" s="59" t="str">
        <f t="shared" si="2"/>
        <v>PI.PA.RE.010505.01</v>
      </c>
      <c r="N48" s="59"/>
      <c r="O48" s="59" t="str">
        <f t="shared" si="3"/>
        <v>PH.PA.RE.010505.01</v>
      </c>
      <c r="Q48" s="59" t="str">
        <f t="shared" si="4"/>
        <v>CL.PA.RE.010505.01</v>
      </c>
      <c r="R48" s="59"/>
      <c r="S48" s="59" t="str">
        <f t="shared" si="5"/>
        <v>DR.PA.RE.010505.01</v>
      </c>
      <c r="T48" s="59"/>
      <c r="U48" s="60" t="str">
        <f t="shared" si="6"/>
        <v>IM.PA.RE.010505.01</v>
      </c>
      <c r="V48" s="59"/>
      <c r="W48" s="60" t="str">
        <f t="shared" si="7"/>
        <v>GE.PA.RE.010505.01</v>
      </c>
    </row>
    <row r="49" spans="3:23" s="6" customFormat="1" ht="14" customHeight="1">
      <c r="C49" s="15"/>
      <c r="E49" s="15"/>
      <c r="H49" s="14"/>
      <c r="V49" s="17"/>
      <c r="W49" s="45"/>
    </row>
    <row r="50" spans="3:23" s="6" customFormat="1" ht="14" customHeight="1">
      <c r="C50" s="15"/>
      <c r="E50" s="15"/>
      <c r="H50" s="14"/>
      <c r="V50" s="17"/>
      <c r="W50" s="45"/>
    </row>
    <row r="51" spans="3:23" s="6" customFormat="1" ht="14" customHeight="1">
      <c r="C51" s="15"/>
      <c r="E51" s="15"/>
      <c r="H51" s="14"/>
      <c r="V51" s="17"/>
      <c r="W51" s="45"/>
    </row>
    <row r="52" spans="3:23" s="6" customFormat="1" ht="14" customHeight="1">
      <c r="C52" s="15"/>
      <c r="E52" s="15"/>
      <c r="H52" s="14"/>
      <c r="V52" s="17"/>
      <c r="W52" s="45"/>
    </row>
    <row r="53" spans="3:23" s="6" customFormat="1" ht="14" customHeight="1">
      <c r="C53" s="15"/>
      <c r="E53" s="15"/>
      <c r="H53" s="14"/>
      <c r="V53" s="17"/>
      <c r="W53" s="45"/>
    </row>
    <row r="54" spans="3:23" s="6" customFormat="1" ht="14" customHeight="1">
      <c r="C54" s="15"/>
      <c r="E54" s="15"/>
      <c r="H54" s="14"/>
      <c r="V54" s="17"/>
      <c r="W54" s="45"/>
    </row>
    <row r="55" spans="3:23" s="6" customFormat="1" ht="14" customHeight="1">
      <c r="C55" s="15"/>
      <c r="E55" s="15"/>
      <c r="H55" s="14"/>
      <c r="V55" s="17"/>
      <c r="W55" s="45"/>
    </row>
    <row r="56" spans="3:23" s="6" customFormat="1" ht="14" customHeight="1">
      <c r="C56" s="15"/>
      <c r="E56" s="15"/>
      <c r="H56" s="14"/>
      <c r="V56" s="17"/>
      <c r="W56" s="45"/>
    </row>
    <row r="57" spans="3:23" s="6" customFormat="1" ht="14" customHeight="1">
      <c r="C57" s="15"/>
      <c r="E57" s="15"/>
      <c r="H57" s="14"/>
      <c r="V57" s="17"/>
      <c r="W57" s="45"/>
    </row>
    <row r="58" spans="3:23" s="6" customFormat="1" ht="14" customHeight="1">
      <c r="C58" s="15"/>
      <c r="E58" s="15"/>
      <c r="H58" s="14"/>
      <c r="V58" s="17"/>
      <c r="W58" s="45"/>
    </row>
    <row r="59" spans="3:23" s="6" customFormat="1" ht="14" customHeight="1">
      <c r="C59" s="15"/>
      <c r="E59" s="15"/>
      <c r="H59" s="14"/>
      <c r="V59" s="17"/>
      <c r="W59" s="45"/>
    </row>
    <row r="60" spans="3:23" s="6" customFormat="1" ht="14" customHeight="1">
      <c r="C60" s="15"/>
      <c r="E60" s="15"/>
      <c r="H60" s="14"/>
      <c r="V60" s="17"/>
      <c r="W60" s="45"/>
    </row>
    <row r="61" spans="3:23" s="6" customFormat="1" ht="14" customHeight="1">
      <c r="C61" s="15"/>
      <c r="E61" s="15"/>
      <c r="H61" s="14"/>
      <c r="V61" s="17"/>
      <c r="W61" s="45"/>
    </row>
    <row r="62" spans="3:23" s="6" customFormat="1" ht="14" customHeight="1">
      <c r="C62" s="15"/>
      <c r="E62" s="15"/>
      <c r="H62" s="14"/>
      <c r="V62" s="17"/>
      <c r="W62" s="45"/>
    </row>
    <row r="63" spans="3:23" ht="14" customHeight="1">
      <c r="H63" s="7"/>
      <c r="V63" s="17"/>
      <c r="W63" s="45"/>
    </row>
    <row r="64" spans="3:23" ht="14" customHeight="1">
      <c r="H64" s="7"/>
      <c r="V64" s="17"/>
      <c r="W64" s="45"/>
    </row>
    <row r="65" spans="8:23" ht="14" customHeight="1">
      <c r="H65" s="7"/>
      <c r="V65" s="17"/>
      <c r="W65" s="45"/>
    </row>
    <row r="66" spans="8:23" ht="14" customHeight="1">
      <c r="H66" s="7"/>
      <c r="V66" s="17"/>
      <c r="W66" s="45"/>
    </row>
    <row r="67" spans="8:23" ht="14" customHeight="1">
      <c r="H67" s="7"/>
      <c r="V67" s="17"/>
      <c r="W67" s="45"/>
    </row>
    <row r="68" spans="8:23" ht="14" customHeight="1">
      <c r="H68" s="7"/>
      <c r="V68" s="17"/>
      <c r="W68" s="45"/>
    </row>
    <row r="69" spans="8:23" ht="14" customHeight="1">
      <c r="H69" s="7"/>
      <c r="V69" s="17"/>
      <c r="W69" s="45"/>
    </row>
    <row r="70" spans="8:23" ht="14" customHeight="1">
      <c r="H70" s="7"/>
      <c r="V70" s="17"/>
      <c r="W70" s="45"/>
    </row>
    <row r="71" spans="8:23" ht="14" customHeight="1">
      <c r="H71" s="7"/>
      <c r="V71" s="17"/>
      <c r="W71" s="45"/>
    </row>
    <row r="72" spans="8:23" ht="14" customHeight="1">
      <c r="H72" s="7"/>
      <c r="V72" s="17"/>
      <c r="W72" s="45"/>
    </row>
    <row r="73" spans="8:23" ht="14" customHeight="1">
      <c r="V73" s="17"/>
      <c r="W73" s="45"/>
    </row>
    <row r="74" spans="8:23" ht="14" customHeight="1">
      <c r="V74" s="17"/>
      <c r="W74" s="45"/>
    </row>
    <row r="75" spans="8:23" ht="14" customHeight="1">
      <c r="V75" s="17"/>
      <c r="W75" s="45"/>
    </row>
    <row r="76" spans="8:23" ht="14" customHeight="1">
      <c r="V76" s="17"/>
      <c r="W76" s="45"/>
    </row>
    <row r="77" spans="8:23" ht="14" customHeight="1">
      <c r="V77" s="17"/>
      <c r="W77" s="45"/>
    </row>
    <row r="78" spans="8:23" ht="14" customHeight="1">
      <c r="V78" s="17"/>
      <c r="W78" s="45"/>
    </row>
    <row r="79" spans="8:23" ht="14" customHeight="1">
      <c r="V79" s="17"/>
      <c r="W79" s="45"/>
    </row>
    <row r="80" spans="8:23" ht="14" customHeight="1">
      <c r="V80" s="17"/>
      <c r="W80" s="45"/>
    </row>
    <row r="81" spans="22:23" ht="14" customHeight="1">
      <c r="V81" s="17"/>
      <c r="W81" s="45"/>
    </row>
    <row r="82" spans="22:23" ht="14" customHeight="1">
      <c r="V82" s="17"/>
      <c r="W82" s="45"/>
    </row>
    <row r="83" spans="22:23" ht="14" customHeight="1">
      <c r="V83" s="17"/>
      <c r="W83" s="45"/>
    </row>
    <row r="84" spans="22:23" ht="14" customHeight="1">
      <c r="V84" s="17"/>
      <c r="W84" s="45"/>
    </row>
    <row r="85" spans="22:23" ht="14" customHeight="1">
      <c r="V85" s="17"/>
      <c r="W85" s="45"/>
    </row>
    <row r="86" spans="22:23" ht="14" customHeight="1">
      <c r="V86" s="17"/>
      <c r="W86" s="45"/>
    </row>
    <row r="87" spans="22:23" ht="14" customHeight="1">
      <c r="V87" s="17"/>
      <c r="W87" s="45"/>
    </row>
    <row r="88" spans="22:23" ht="14" customHeight="1">
      <c r="V88" s="17"/>
      <c r="W88" s="45"/>
    </row>
    <row r="89" spans="22:23" ht="14" customHeight="1">
      <c r="V89" s="17"/>
      <c r="W89" s="45"/>
    </row>
    <row r="90" spans="22:23" ht="14" customHeight="1">
      <c r="V90" s="17"/>
      <c r="W90" s="45"/>
    </row>
    <row r="91" spans="22:23" ht="14" customHeight="1">
      <c r="V91" s="17"/>
      <c r="W91" s="45"/>
    </row>
    <row r="92" spans="22:23" ht="14" customHeight="1">
      <c r="V92" s="17"/>
      <c r="W92" s="45"/>
    </row>
    <row r="93" spans="22:23" ht="14" customHeight="1">
      <c r="V93" s="17"/>
      <c r="W93" s="45"/>
    </row>
    <row r="94" spans="22:23" ht="14" customHeight="1">
      <c r="V94" s="17"/>
      <c r="W94" s="45"/>
    </row>
    <row r="95" spans="22:23" ht="14" customHeight="1">
      <c r="V95" s="17"/>
      <c r="W95" s="45"/>
    </row>
    <row r="96" spans="22:23" ht="14" customHeight="1">
      <c r="V96" s="17"/>
      <c r="W96" s="45"/>
    </row>
    <row r="97" spans="22:23" ht="14" customHeight="1">
      <c r="V97" s="17"/>
      <c r="W97" s="45"/>
    </row>
    <row r="98" spans="22:23" ht="14" customHeight="1">
      <c r="V98" s="17"/>
      <c r="W98" s="45"/>
    </row>
    <row r="99" spans="22:23" ht="14" customHeight="1">
      <c r="V99" s="17"/>
      <c r="W99" s="45"/>
    </row>
    <row r="100" spans="22:23" ht="14" customHeight="1">
      <c r="V100" s="17"/>
      <c r="W100" s="45"/>
    </row>
    <row r="101" spans="22:23" ht="14" customHeight="1">
      <c r="V101" s="17"/>
      <c r="W101" s="45"/>
    </row>
    <row r="102" spans="22:23" ht="14" customHeight="1">
      <c r="V102" s="17"/>
      <c r="W102" s="45"/>
    </row>
    <row r="103" spans="22:23" ht="14" customHeight="1">
      <c r="V103" s="17"/>
      <c r="W103" s="45"/>
    </row>
    <row r="104" spans="22:23" ht="14" customHeight="1">
      <c r="V104" s="17"/>
      <c r="W104" s="45"/>
    </row>
    <row r="105" spans="22:23" ht="14" customHeight="1">
      <c r="V105" s="17"/>
      <c r="W105" s="45"/>
    </row>
    <row r="106" spans="22:23" ht="14" customHeight="1">
      <c r="V106" s="17"/>
      <c r="W106" s="45"/>
    </row>
    <row r="107" spans="22:23" ht="14" customHeight="1">
      <c r="V107" s="17"/>
      <c r="W107" s="45"/>
    </row>
    <row r="108" spans="22:23" ht="14" customHeight="1">
      <c r="V108" s="17"/>
      <c r="W108" s="45"/>
    </row>
    <row r="109" spans="22:23" ht="14" customHeight="1">
      <c r="V109" s="17"/>
      <c r="W109" s="45"/>
    </row>
    <row r="110" spans="22:23" ht="14" customHeight="1">
      <c r="V110" s="17"/>
      <c r="W110" s="45"/>
    </row>
    <row r="111" spans="22:23" ht="14" customHeight="1">
      <c r="V111" s="17"/>
      <c r="W111" s="45"/>
    </row>
    <row r="112" spans="22:23" ht="14" customHeight="1">
      <c r="V112" s="17"/>
      <c r="W112" s="45"/>
    </row>
    <row r="113" spans="22:23" ht="14" customHeight="1">
      <c r="V113" s="17"/>
      <c r="W113" s="45"/>
    </row>
    <row r="114" spans="22:23" ht="14" customHeight="1">
      <c r="V114" s="17"/>
      <c r="W114" s="45"/>
    </row>
    <row r="115" spans="22:23" ht="14" customHeight="1">
      <c r="V115" s="17"/>
      <c r="W115" s="45"/>
    </row>
    <row r="116" spans="22:23" ht="14" customHeight="1">
      <c r="V116" s="17"/>
      <c r="W116" s="45"/>
    </row>
    <row r="117" spans="22:23" ht="14" customHeight="1">
      <c r="V117" s="17"/>
      <c r="W117" s="45"/>
    </row>
    <row r="118" spans="22:23" ht="14" customHeight="1">
      <c r="V118" s="17"/>
      <c r="W118" s="45"/>
    </row>
    <row r="119" spans="22:23" ht="14" customHeight="1">
      <c r="V119" s="17"/>
      <c r="W119" s="45"/>
    </row>
    <row r="120" spans="22:23" ht="14" customHeight="1">
      <c r="V120" s="17"/>
      <c r="W120" s="45"/>
    </row>
    <row r="121" spans="22:23" ht="14" customHeight="1">
      <c r="V121" s="17"/>
      <c r="W121" s="45"/>
    </row>
    <row r="122" spans="22:23" ht="14" customHeight="1">
      <c r="V122" s="17"/>
      <c r="W122" s="45"/>
    </row>
    <row r="123" spans="22:23" ht="14" customHeight="1">
      <c r="V123" s="17"/>
      <c r="W123" s="45"/>
    </row>
    <row r="124" spans="22:23" ht="14" customHeight="1">
      <c r="V124" s="17"/>
      <c r="W124" s="45"/>
    </row>
    <row r="125" spans="22:23" ht="14" customHeight="1">
      <c r="V125" s="17"/>
      <c r="W125" s="45"/>
    </row>
    <row r="126" spans="22:23" ht="14" customHeight="1">
      <c r="V126" s="17"/>
      <c r="W126" s="45"/>
    </row>
    <row r="127" spans="22:23" ht="14" customHeight="1">
      <c r="V127" s="17"/>
      <c r="W127" s="45"/>
    </row>
    <row r="128" spans="22:23" ht="14" customHeight="1">
      <c r="V128" s="17"/>
      <c r="W128" s="45"/>
    </row>
    <row r="129" spans="22:23" ht="14" customHeight="1">
      <c r="V129" s="17"/>
      <c r="W129" s="45"/>
    </row>
    <row r="130" spans="22:23" ht="14" customHeight="1">
      <c r="V130" s="17"/>
      <c r="W130" s="45"/>
    </row>
    <row r="131" spans="22:23" ht="14" customHeight="1">
      <c r="V131" s="17"/>
      <c r="W131" s="45"/>
    </row>
    <row r="132" spans="22:23" ht="14" customHeight="1">
      <c r="V132" s="17"/>
      <c r="W132" s="45"/>
    </row>
    <row r="133" spans="22:23" ht="14" customHeight="1">
      <c r="V133" s="17"/>
      <c r="W133" s="45"/>
    </row>
    <row r="134" spans="22:23" ht="14" customHeight="1">
      <c r="V134" s="17"/>
      <c r="W134" s="45"/>
    </row>
    <row r="135" spans="22:23" ht="14" customHeight="1">
      <c r="V135" s="17"/>
      <c r="W135" s="45"/>
    </row>
    <row r="136" spans="22:23" ht="14" customHeight="1">
      <c r="V136" s="17"/>
      <c r="W136" s="45"/>
    </row>
    <row r="137" spans="22:23" ht="14" customHeight="1">
      <c r="V137" s="17"/>
      <c r="W137" s="45"/>
    </row>
    <row r="138" spans="22:23" ht="14" customHeight="1">
      <c r="V138" s="17"/>
      <c r="W138" s="45"/>
    </row>
    <row r="139" spans="22:23" ht="14" customHeight="1">
      <c r="V139" s="17"/>
      <c r="W139" s="45"/>
    </row>
    <row r="140" spans="22:23" ht="14" customHeight="1">
      <c r="V140" s="17"/>
      <c r="W140" s="45"/>
    </row>
    <row r="141" spans="22:23" ht="14" customHeight="1">
      <c r="V141" s="17"/>
      <c r="W141" s="45"/>
    </row>
    <row r="142" spans="22:23" ht="14" customHeight="1">
      <c r="V142" s="17"/>
      <c r="W142" s="45"/>
    </row>
    <row r="143" spans="22:23" ht="14" customHeight="1">
      <c r="V143" s="17"/>
      <c r="W143" s="45"/>
    </row>
    <row r="144" spans="22:23" ht="14" customHeight="1">
      <c r="V144" s="17"/>
      <c r="W144" s="45"/>
    </row>
    <row r="145" spans="22:23" ht="14" customHeight="1">
      <c r="V145" s="17"/>
      <c r="W145" s="45"/>
    </row>
    <row r="146" spans="22:23" ht="14" customHeight="1">
      <c r="V146" s="17"/>
      <c r="W146" s="45"/>
    </row>
    <row r="147" spans="22:23" ht="14" customHeight="1">
      <c r="V147" s="17"/>
      <c r="W147" s="45"/>
    </row>
    <row r="148" spans="22:23" ht="14" customHeight="1">
      <c r="V148" s="17"/>
      <c r="W148" s="45"/>
    </row>
    <row r="149" spans="22:23" ht="14" customHeight="1">
      <c r="V149" s="17"/>
      <c r="W149" s="45"/>
    </row>
    <row r="150" spans="22:23" ht="14" customHeight="1">
      <c r="V150" s="17"/>
      <c r="W150" s="45"/>
    </row>
    <row r="151" spans="22:23" ht="14" customHeight="1">
      <c r="V151" s="17"/>
      <c r="W151" s="45"/>
    </row>
    <row r="152" spans="22:23" ht="14" customHeight="1">
      <c r="V152" s="17"/>
      <c r="W152" s="45"/>
    </row>
    <row r="153" spans="22:23" ht="14" customHeight="1">
      <c r="V153" s="17"/>
      <c r="W153" s="45"/>
    </row>
    <row r="154" spans="22:23" ht="14" customHeight="1">
      <c r="V154" s="17"/>
      <c r="W154" s="45"/>
    </row>
    <row r="155" spans="22:23" ht="14" customHeight="1">
      <c r="V155" s="17"/>
      <c r="W155" s="45"/>
    </row>
    <row r="156" spans="22:23" ht="14" customHeight="1">
      <c r="V156" s="17"/>
      <c r="W156" s="45"/>
    </row>
    <row r="157" spans="22:23" ht="14" customHeight="1">
      <c r="V157" s="17"/>
      <c r="W157" s="45"/>
    </row>
    <row r="158" spans="22:23" ht="14" customHeight="1">
      <c r="V158" s="17"/>
      <c r="W158" s="45"/>
    </row>
    <row r="159" spans="22:23" ht="14" customHeight="1">
      <c r="V159" s="17"/>
      <c r="W159" s="45"/>
    </row>
    <row r="160" spans="22:23" ht="14" customHeight="1">
      <c r="V160" s="17"/>
      <c r="W160" s="45"/>
    </row>
    <row r="161" spans="22:23" ht="14" customHeight="1">
      <c r="V161" s="17"/>
      <c r="W161" s="45"/>
    </row>
    <row r="162" spans="22:23" ht="14" customHeight="1">
      <c r="V162" s="17"/>
      <c r="W162" s="45"/>
    </row>
    <row r="163" spans="22:23" ht="14" customHeight="1">
      <c r="V163" s="17"/>
      <c r="W163" s="45"/>
    </row>
    <row r="164" spans="22:23" ht="14" customHeight="1">
      <c r="V164" s="17"/>
      <c r="W164" s="45"/>
    </row>
    <row r="165" spans="22:23" ht="14" customHeight="1">
      <c r="V165" s="17"/>
      <c r="W165" s="45"/>
    </row>
    <row r="166" spans="22:23" ht="14" customHeight="1">
      <c r="V166" s="17"/>
      <c r="W166" s="45"/>
    </row>
    <row r="167" spans="22:23" ht="14" customHeight="1">
      <c r="V167" s="17"/>
      <c r="W167" s="45"/>
    </row>
    <row r="168" spans="22:23" ht="14" customHeight="1">
      <c r="V168" s="17"/>
      <c r="W168" s="45"/>
    </row>
    <row r="169" spans="22:23" ht="14" customHeight="1">
      <c r="V169" s="17"/>
      <c r="W169" s="45"/>
    </row>
    <row r="170" spans="22:23" ht="14" customHeight="1">
      <c r="V170" s="17"/>
      <c r="W170" s="45"/>
    </row>
    <row r="171" spans="22:23" ht="14" customHeight="1">
      <c r="V171" s="17"/>
      <c r="W171" s="45"/>
    </row>
    <row r="172" spans="22:23" ht="14" customHeight="1">
      <c r="V172" s="17"/>
      <c r="W172" s="45"/>
    </row>
    <row r="173" spans="22:23" ht="14" customHeight="1">
      <c r="V173" s="17"/>
      <c r="W173" s="45"/>
    </row>
    <row r="174" spans="22:23" ht="14" customHeight="1">
      <c r="V174" s="17"/>
      <c r="W174" s="45"/>
    </row>
    <row r="175" spans="22:23" ht="14" customHeight="1">
      <c r="V175" s="17"/>
      <c r="W175" s="45"/>
    </row>
    <row r="176" spans="22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zoomScale="125" workbookViewId="0">
      <pane ySplit="1100" topLeftCell="A35" activePane="bottomLeft"/>
      <selection activeCell="W1" sqref="A1:XFD1"/>
      <selection pane="bottomLeft" activeCell="F55" sqref="F55"/>
    </sheetView>
  </sheetViews>
  <sheetFormatPr baseColWidth="10" defaultColWidth="8.875" defaultRowHeight="14" customHeight="1" x14ac:dyDescent="0"/>
  <cols>
    <col min="1" max="1" width="11.875" customWidth="1"/>
    <col min="2" max="2" width="14.125" customWidth="1"/>
    <col min="3" max="3" width="5.375" style="5" customWidth="1"/>
    <col min="4" max="4" width="19.25" customWidth="1"/>
    <col min="5" max="5" width="5.375" style="5" customWidth="1"/>
    <col min="6" max="6" width="38.875" customWidth="1"/>
    <col min="7" max="7" width="25" customWidth="1"/>
    <col min="8" max="8" width="6.75" style="5" customWidth="1"/>
    <col min="10" max="16" width="8.875" customWidth="1"/>
    <col min="17" max="21" width="19.87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2037</v>
      </c>
      <c r="B2" s="57" t="s">
        <v>429</v>
      </c>
      <c r="C2" s="58" t="s">
        <v>2212</v>
      </c>
      <c r="D2" s="57" t="s">
        <v>430</v>
      </c>
      <c r="E2" s="58" t="s">
        <v>2212</v>
      </c>
      <c r="F2" s="57" t="s">
        <v>430</v>
      </c>
      <c r="G2" s="57" t="s">
        <v>431</v>
      </c>
      <c r="H2" s="58" t="s">
        <v>2212</v>
      </c>
      <c r="J2" s="59" t="str">
        <f>CONCATENATE("PA.SA.",C2,E2,H2)</f>
        <v>PA.SA.010101</v>
      </c>
      <c r="K2" s="58" t="s">
        <v>2212</v>
      </c>
      <c r="L2" s="57" t="str">
        <f t="shared" ref="L2:L50" si="0">G2</f>
        <v>Contact</v>
      </c>
      <c r="M2" s="59" t="str">
        <f t="shared" ref="M2:M48" si="1">CONCATENATE("PI.",J2,".",K2)</f>
        <v>PI.PA.SA.010101.01</v>
      </c>
      <c r="N2" s="59"/>
      <c r="O2" s="59" t="str">
        <f t="shared" ref="O2:O48" si="2">CONCATENATE("PH.",J2,".",K2)</f>
        <v>PH.PA.SA.010101.01</v>
      </c>
      <c r="Q2" s="59" t="str">
        <f t="shared" ref="Q2:Q48" si="3">CONCATENATE("CL.",J2,".",K2)</f>
        <v>CL.PA.SA.010101.01</v>
      </c>
      <c r="R2" s="59"/>
      <c r="S2" s="59" t="str">
        <f>CONCATENATE("DR.",J2,".",K2)</f>
        <v>DR.PA.SA.010101.01</v>
      </c>
      <c r="T2" s="59"/>
      <c r="U2" s="60" t="str">
        <f>CONCATENATE("IM.",J2, ".",K2)</f>
        <v>IM.PA.SA.010101.01</v>
      </c>
      <c r="V2" s="59"/>
      <c r="W2" s="60" t="str">
        <f>CONCATENATE("GE.",J2, ".",K2)</f>
        <v>GE.PA.SA.010101.01</v>
      </c>
    </row>
    <row r="3" spans="1:37" s="57" customFormat="1" ht="14" customHeight="1">
      <c r="A3" s="57" t="s">
        <v>2037</v>
      </c>
      <c r="C3" s="58" t="s">
        <v>2212</v>
      </c>
      <c r="E3" s="58" t="s">
        <v>2212</v>
      </c>
      <c r="F3" s="57" t="s">
        <v>430</v>
      </c>
      <c r="G3" s="57" t="s">
        <v>432</v>
      </c>
      <c r="H3" s="58" t="s">
        <v>2217</v>
      </c>
      <c r="J3" s="59" t="str">
        <f t="shared" ref="J3:J50" si="4">CONCATENATE("PA.SA.",C3,E3,H3)</f>
        <v>PA.SA.010102</v>
      </c>
      <c r="K3" s="58" t="s">
        <v>2212</v>
      </c>
      <c r="L3" s="57" t="str">
        <f t="shared" si="0"/>
        <v>Droplet</v>
      </c>
      <c r="M3" s="59" t="str">
        <f t="shared" si="1"/>
        <v>PI.PA.SA.010102.01</v>
      </c>
      <c r="N3" s="59"/>
      <c r="O3" s="59" t="str">
        <f t="shared" si="2"/>
        <v>PH.PA.SA.010102.01</v>
      </c>
      <c r="Q3" s="59" t="str">
        <f t="shared" si="3"/>
        <v>CL.PA.SA.010102.01</v>
      </c>
      <c r="R3" s="59"/>
      <c r="S3" s="59" t="str">
        <f t="shared" ref="S3:S48" si="5">CONCATENATE("DR.",J3,".",K3)</f>
        <v>DR.PA.SA.010102.01</v>
      </c>
      <c r="T3" s="59"/>
      <c r="U3" s="60" t="str">
        <f t="shared" ref="U3:U50" si="6">CONCATENATE("IM.",J3, ".",K3)</f>
        <v>IM.PA.SA.010102.01</v>
      </c>
      <c r="V3" s="59"/>
      <c r="W3" s="60" t="str">
        <f t="shared" ref="W3:W50" si="7">CONCATENATE("GE.",J3, ".",K3)</f>
        <v>GE.PA.SA.010102.01</v>
      </c>
    </row>
    <row r="4" spans="1:37" s="57" customFormat="1" ht="14" customHeight="1">
      <c r="A4" s="57" t="s">
        <v>2037</v>
      </c>
      <c r="C4" s="58" t="s">
        <v>2212</v>
      </c>
      <c r="E4" s="58" t="s">
        <v>2212</v>
      </c>
      <c r="F4" s="57" t="s">
        <v>430</v>
      </c>
      <c r="G4" s="57" t="s">
        <v>433</v>
      </c>
      <c r="H4" s="58" t="s">
        <v>2219</v>
      </c>
      <c r="J4" s="59" t="str">
        <f t="shared" si="4"/>
        <v>PA.SA.010103</v>
      </c>
      <c r="K4" s="58" t="s">
        <v>2212</v>
      </c>
      <c r="L4" s="57" t="str">
        <f t="shared" si="0"/>
        <v>Airborne</v>
      </c>
      <c r="M4" s="59" t="str">
        <f t="shared" si="1"/>
        <v>PI.PA.SA.010103.01</v>
      </c>
      <c r="N4" s="59"/>
      <c r="O4" s="59" t="str">
        <f t="shared" si="2"/>
        <v>PH.PA.SA.010103.01</v>
      </c>
      <c r="Q4" s="59" t="str">
        <f t="shared" si="3"/>
        <v>CL.PA.SA.010103.01</v>
      </c>
      <c r="R4" s="59"/>
      <c r="S4" s="59" t="str">
        <f t="shared" si="5"/>
        <v>DR.PA.SA.010103.01</v>
      </c>
      <c r="T4" s="59"/>
      <c r="U4" s="60" t="str">
        <f t="shared" si="6"/>
        <v>IM.PA.SA.010103.01</v>
      </c>
      <c r="V4" s="59"/>
      <c r="W4" s="60" t="str">
        <f t="shared" si="7"/>
        <v>GE.PA.SA.010103.01</v>
      </c>
    </row>
    <row r="5" spans="1:37" s="57" customFormat="1" ht="14" customHeight="1">
      <c r="A5" s="57" t="s">
        <v>2037</v>
      </c>
      <c r="C5" s="58" t="s">
        <v>2212</v>
      </c>
      <c r="E5" s="58" t="s">
        <v>2212</v>
      </c>
      <c r="F5" s="57" t="s">
        <v>430</v>
      </c>
      <c r="G5" s="57" t="s">
        <v>549</v>
      </c>
      <c r="H5" s="58" t="s">
        <v>2063</v>
      </c>
      <c r="J5" s="59" t="str">
        <f t="shared" si="4"/>
        <v>PA.SA.010104</v>
      </c>
      <c r="K5" s="58" t="s">
        <v>2212</v>
      </c>
      <c r="L5" s="57" t="str">
        <f t="shared" si="0"/>
        <v>Reverse/neutropenic</v>
      </c>
      <c r="M5" s="59" t="str">
        <f t="shared" si="1"/>
        <v>PI.PA.SA.010104.01</v>
      </c>
      <c r="N5" s="59"/>
      <c r="O5" s="59" t="str">
        <f t="shared" si="2"/>
        <v>PH.PA.SA.010104.01</v>
      </c>
      <c r="Q5" s="59" t="str">
        <f t="shared" si="3"/>
        <v>CL.PA.SA.010104.01</v>
      </c>
      <c r="R5" s="59"/>
      <c r="S5" s="59" t="str">
        <f t="shared" si="5"/>
        <v>DR.PA.SA.010104.01</v>
      </c>
      <c r="T5" s="59"/>
      <c r="U5" s="60" t="str">
        <f t="shared" si="6"/>
        <v>IM.PA.SA.010104.01</v>
      </c>
      <c r="V5" s="59"/>
      <c r="W5" s="60" t="str">
        <f t="shared" si="7"/>
        <v>GE.PA.SA.010104.01</v>
      </c>
    </row>
    <row r="6" spans="1:37" s="57" customFormat="1" ht="14" customHeight="1">
      <c r="A6" s="57" t="s">
        <v>2037</v>
      </c>
      <c r="C6" s="58" t="s">
        <v>2212</v>
      </c>
      <c r="E6" s="58" t="s">
        <v>2212</v>
      </c>
      <c r="F6" s="57" t="s">
        <v>430</v>
      </c>
      <c r="G6" s="57" t="s">
        <v>2745</v>
      </c>
      <c r="H6" s="58" t="s">
        <v>2985</v>
      </c>
      <c r="J6" s="59" t="str">
        <f t="shared" si="4"/>
        <v>PA.SA.010105</v>
      </c>
      <c r="K6" s="58" t="s">
        <v>2986</v>
      </c>
      <c r="L6" s="57" t="str">
        <f t="shared" si="0"/>
        <v>Other: specify</v>
      </c>
      <c r="M6" s="59" t="str">
        <f t="shared" ref="M6" si="8">CONCATENATE("PI.",J6,".",K6)</f>
        <v>PI.PA.SA.010105.01</v>
      </c>
      <c r="N6" s="59"/>
      <c r="O6" s="59" t="str">
        <f t="shared" ref="O6" si="9">CONCATENATE("PH.",J6,".",K6)</f>
        <v>PH.PA.SA.010105.01</v>
      </c>
      <c r="Q6" s="59" t="str">
        <f t="shared" ref="Q6" si="10">CONCATENATE("CL.",J6,".",K6)</f>
        <v>CL.PA.SA.010105.01</v>
      </c>
      <c r="R6" s="59"/>
      <c r="S6" s="59" t="str">
        <f t="shared" ref="S6" si="11">CONCATENATE("DR.",J6,".",K6)</f>
        <v>DR.PA.SA.010105.01</v>
      </c>
      <c r="T6" s="59"/>
      <c r="U6" s="60" t="str">
        <f t="shared" si="6"/>
        <v>IM.PA.SA.010105.01</v>
      </c>
      <c r="V6" s="59"/>
      <c r="W6" s="60" t="str">
        <f t="shared" si="7"/>
        <v>GE.PA.SA.010105.01</v>
      </c>
      <c r="AD6" s="57" t="s">
        <v>2987</v>
      </c>
      <c r="AE6" s="57">
        <v>1324</v>
      </c>
    </row>
    <row r="7" spans="1:37" s="57" customFormat="1" ht="14" customHeight="1">
      <c r="A7" s="57" t="s">
        <v>2037</v>
      </c>
      <c r="C7" s="58" t="s">
        <v>2212</v>
      </c>
      <c r="D7" s="57" t="s">
        <v>1215</v>
      </c>
      <c r="E7" s="58" t="s">
        <v>2217</v>
      </c>
      <c r="F7" s="57" t="s">
        <v>1215</v>
      </c>
      <c r="G7" s="57" t="s">
        <v>550</v>
      </c>
      <c r="H7" s="58" t="s">
        <v>2212</v>
      </c>
      <c r="J7" s="59" t="str">
        <f t="shared" si="4"/>
        <v>PA.SA.010201</v>
      </c>
      <c r="K7" s="58" t="s">
        <v>2212</v>
      </c>
      <c r="L7" s="57" t="str">
        <f t="shared" si="0"/>
        <v>Family/caregiver at bedside</v>
      </c>
      <c r="M7" s="59" t="str">
        <f t="shared" si="1"/>
        <v>PI.PA.SA.010201.01</v>
      </c>
      <c r="N7" s="59"/>
      <c r="O7" s="59" t="str">
        <f t="shared" si="2"/>
        <v>PH.PA.SA.010201.01</v>
      </c>
      <c r="Q7" s="59" t="str">
        <f t="shared" si="3"/>
        <v>CL.PA.SA.010201.01</v>
      </c>
      <c r="R7" s="59"/>
      <c r="S7" s="59" t="str">
        <f t="shared" si="5"/>
        <v>DR.PA.SA.010201.01</v>
      </c>
      <c r="T7" s="59"/>
      <c r="U7" s="60" t="str">
        <f t="shared" si="6"/>
        <v>IM.PA.SA.010201.01</v>
      </c>
      <c r="V7" s="59"/>
      <c r="W7" s="60" t="str">
        <f t="shared" si="7"/>
        <v>GE.PA.SA.010201.01</v>
      </c>
    </row>
    <row r="8" spans="1:37" s="57" customFormat="1" ht="14" customHeight="1">
      <c r="A8" s="57" t="s">
        <v>2037</v>
      </c>
      <c r="C8" s="58" t="s">
        <v>2212</v>
      </c>
      <c r="E8" s="58" t="s">
        <v>2217</v>
      </c>
      <c r="F8" s="57" t="s">
        <v>1215</v>
      </c>
      <c r="G8" s="57" t="s">
        <v>410</v>
      </c>
      <c r="H8" s="58" t="s">
        <v>2217</v>
      </c>
      <c r="J8" s="59" t="str">
        <f t="shared" si="4"/>
        <v>PA.SA.010202</v>
      </c>
      <c r="K8" s="58" t="s">
        <v>2212</v>
      </c>
      <c r="L8" s="57" t="str">
        <f t="shared" si="0"/>
        <v>Interpreter phone</v>
      </c>
      <c r="M8" s="59" t="str">
        <f t="shared" si="1"/>
        <v>PI.PA.SA.010202.01</v>
      </c>
      <c r="N8" s="59"/>
      <c r="O8" s="59" t="str">
        <f t="shared" si="2"/>
        <v>PH.PA.SA.010202.01</v>
      </c>
      <c r="Q8" s="59" t="str">
        <f t="shared" si="3"/>
        <v>CL.PA.SA.010202.01</v>
      </c>
      <c r="R8" s="59"/>
      <c r="S8" s="59" t="str">
        <f t="shared" si="5"/>
        <v>DR.PA.SA.010202.01</v>
      </c>
      <c r="T8" s="59"/>
      <c r="U8" s="60" t="str">
        <f t="shared" si="6"/>
        <v>IM.PA.SA.010202.01</v>
      </c>
      <c r="V8" s="59"/>
      <c r="W8" s="60" t="str">
        <f t="shared" si="7"/>
        <v>GE.PA.SA.010202.01</v>
      </c>
    </row>
    <row r="9" spans="1:37" s="57" customFormat="1" ht="14" customHeight="1">
      <c r="A9" s="57" t="s">
        <v>2037</v>
      </c>
      <c r="C9" s="58" t="s">
        <v>2212</v>
      </c>
      <c r="E9" s="58" t="s">
        <v>2217</v>
      </c>
      <c r="F9" s="57" t="s">
        <v>1215</v>
      </c>
      <c r="G9" s="57" t="s">
        <v>411</v>
      </c>
      <c r="H9" s="58" t="s">
        <v>2219</v>
      </c>
      <c r="J9" s="59" t="str">
        <f t="shared" si="4"/>
        <v>PA.SA.010203</v>
      </c>
      <c r="K9" s="58" t="s">
        <v>2212</v>
      </c>
      <c r="L9" s="57" t="str">
        <f t="shared" si="0"/>
        <v>Law enforcement at bedside</v>
      </c>
      <c r="M9" s="59" t="str">
        <f t="shared" si="1"/>
        <v>PI.PA.SA.010203.01</v>
      </c>
      <c r="N9" s="59"/>
      <c r="O9" s="59" t="str">
        <f t="shared" si="2"/>
        <v>PH.PA.SA.010203.01</v>
      </c>
      <c r="Q9" s="59" t="str">
        <f t="shared" si="3"/>
        <v>CL.PA.SA.010203.01</v>
      </c>
      <c r="R9" s="59"/>
      <c r="S9" s="59" t="str">
        <f t="shared" si="5"/>
        <v>DR.PA.SA.010203.01</v>
      </c>
      <c r="T9" s="59"/>
      <c r="U9" s="60" t="str">
        <f t="shared" si="6"/>
        <v>IM.PA.SA.010203.01</v>
      </c>
      <c r="V9" s="59"/>
      <c r="W9" s="60" t="str">
        <f t="shared" si="7"/>
        <v>GE.PA.SA.010203.01</v>
      </c>
    </row>
    <row r="10" spans="1:37" s="57" customFormat="1" ht="14" customHeight="1">
      <c r="A10" s="57" t="s">
        <v>2037</v>
      </c>
      <c r="C10" s="58" t="s">
        <v>2212</v>
      </c>
      <c r="E10" s="58" t="s">
        <v>2217</v>
      </c>
      <c r="F10" s="57" t="s">
        <v>1215</v>
      </c>
      <c r="G10" s="57" t="s">
        <v>412</v>
      </c>
      <c r="H10" s="58" t="s">
        <v>2063</v>
      </c>
      <c r="J10" s="59" t="str">
        <f t="shared" si="4"/>
        <v>PA.SA.010204</v>
      </c>
      <c r="K10" s="58" t="s">
        <v>2212</v>
      </c>
      <c r="L10" s="57" t="str">
        <f t="shared" si="0"/>
        <v>Precautions posted at HOB</v>
      </c>
      <c r="M10" s="59" t="str">
        <f t="shared" si="1"/>
        <v>PI.PA.SA.010204.01</v>
      </c>
      <c r="N10" s="59"/>
      <c r="O10" s="59" t="str">
        <f t="shared" si="2"/>
        <v>PH.PA.SA.010204.01</v>
      </c>
      <c r="Q10" s="59" t="str">
        <f t="shared" si="3"/>
        <v>CL.PA.SA.010204.01</v>
      </c>
      <c r="R10" s="59"/>
      <c r="S10" s="59" t="str">
        <f t="shared" si="5"/>
        <v>DR.PA.SA.010204.01</v>
      </c>
      <c r="T10" s="59"/>
      <c r="U10" s="60" t="str">
        <f t="shared" si="6"/>
        <v>IM.PA.SA.010204.01</v>
      </c>
      <c r="V10" s="59"/>
      <c r="W10" s="60" t="str">
        <f t="shared" si="7"/>
        <v>GE.PA.SA.010204.01</v>
      </c>
    </row>
    <row r="11" spans="1:37" s="57" customFormat="1" ht="14" customHeight="1">
      <c r="A11" s="57" t="s">
        <v>2037</v>
      </c>
      <c r="C11" s="58" t="s">
        <v>2212</v>
      </c>
      <c r="E11" s="58" t="s">
        <v>2217</v>
      </c>
      <c r="F11" s="57" t="s">
        <v>1215</v>
      </c>
      <c r="G11" s="57" t="s">
        <v>413</v>
      </c>
      <c r="H11" s="58" t="s">
        <v>2065</v>
      </c>
      <c r="J11" s="59" t="str">
        <f t="shared" si="4"/>
        <v>PA.SA.010205</v>
      </c>
      <c r="K11" s="58" t="s">
        <v>2212</v>
      </c>
      <c r="L11" s="57" t="str">
        <f t="shared" si="0"/>
        <v>Precautions posted on chart</v>
      </c>
      <c r="M11" s="59" t="str">
        <f t="shared" si="1"/>
        <v>PI.PA.SA.010205.01</v>
      </c>
      <c r="N11" s="59"/>
      <c r="O11" s="59" t="str">
        <f t="shared" si="2"/>
        <v>PH.PA.SA.010205.01</v>
      </c>
      <c r="Q11" s="59" t="str">
        <f t="shared" si="3"/>
        <v>CL.PA.SA.010205.01</v>
      </c>
      <c r="R11" s="59"/>
      <c r="S11" s="59" t="str">
        <f t="shared" si="5"/>
        <v>DR.PA.SA.010205.01</v>
      </c>
      <c r="T11" s="59"/>
      <c r="U11" s="60" t="str">
        <f t="shared" si="6"/>
        <v>IM.PA.SA.010205.01</v>
      </c>
      <c r="V11" s="59"/>
      <c r="W11" s="60" t="str">
        <f t="shared" si="7"/>
        <v>GE.PA.SA.010205.01</v>
      </c>
    </row>
    <row r="12" spans="1:37" s="57" customFormat="1" ht="14" customHeight="1">
      <c r="A12" s="57" t="s">
        <v>2037</v>
      </c>
      <c r="C12" s="58" t="s">
        <v>2212</v>
      </c>
      <c r="E12" s="58" t="s">
        <v>2217</v>
      </c>
      <c r="F12" s="57" t="s">
        <v>1215</v>
      </c>
      <c r="G12" s="57" t="s">
        <v>414</v>
      </c>
      <c r="H12" s="58" t="s">
        <v>2222</v>
      </c>
      <c r="J12" s="59" t="str">
        <f t="shared" si="4"/>
        <v>PA.SA.010206</v>
      </c>
      <c r="K12" s="58" t="s">
        <v>2212</v>
      </c>
      <c r="L12" s="57" t="str">
        <f t="shared" si="0"/>
        <v>Security at bedside</v>
      </c>
      <c r="M12" s="59" t="str">
        <f t="shared" si="1"/>
        <v>PI.PA.SA.010206.01</v>
      </c>
      <c r="N12" s="59"/>
      <c r="O12" s="59" t="str">
        <f t="shared" si="2"/>
        <v>PH.PA.SA.010206.01</v>
      </c>
      <c r="Q12" s="59" t="str">
        <f t="shared" si="3"/>
        <v>CL.PA.SA.010206.01</v>
      </c>
      <c r="R12" s="59"/>
      <c r="S12" s="59" t="str">
        <f t="shared" si="5"/>
        <v>DR.PA.SA.010206.01</v>
      </c>
      <c r="T12" s="59"/>
      <c r="U12" s="60" t="str">
        <f t="shared" si="6"/>
        <v>IM.PA.SA.010206.01</v>
      </c>
      <c r="V12" s="59"/>
      <c r="W12" s="60" t="str">
        <f t="shared" si="7"/>
        <v>GE.PA.SA.010206.01</v>
      </c>
    </row>
    <row r="13" spans="1:37" s="57" customFormat="1" ht="14" customHeight="1">
      <c r="A13" s="57" t="s">
        <v>2037</v>
      </c>
      <c r="C13" s="58" t="s">
        <v>2212</v>
      </c>
      <c r="E13" s="58" t="s">
        <v>2217</v>
      </c>
      <c r="F13" s="57" t="s">
        <v>1215</v>
      </c>
      <c r="G13" s="57" t="s">
        <v>415</v>
      </c>
      <c r="H13" s="58" t="s">
        <v>2376</v>
      </c>
      <c r="J13" s="59" t="str">
        <f t="shared" si="4"/>
        <v>PA.SA.010207</v>
      </c>
      <c r="K13" s="58" t="s">
        <v>2212</v>
      </c>
      <c r="L13" s="57" t="str">
        <f t="shared" si="0"/>
        <v>Sensory aids in/on</v>
      </c>
      <c r="M13" s="59" t="str">
        <f t="shared" si="1"/>
        <v>PI.PA.SA.010207.01</v>
      </c>
      <c r="N13" s="59"/>
      <c r="O13" s="59" t="str">
        <f t="shared" si="2"/>
        <v>PH.PA.SA.010207.01</v>
      </c>
      <c r="Q13" s="59" t="str">
        <f t="shared" si="3"/>
        <v>CL.PA.SA.010207.01</v>
      </c>
      <c r="R13" s="59"/>
      <c r="S13" s="59" t="str">
        <f t="shared" si="5"/>
        <v>DR.PA.SA.010207.01</v>
      </c>
      <c r="T13" s="59"/>
      <c r="U13" s="60" t="str">
        <f t="shared" si="6"/>
        <v>IM.PA.SA.010207.01</v>
      </c>
      <c r="V13" s="59"/>
      <c r="W13" s="60" t="str">
        <f t="shared" si="7"/>
        <v>GE.PA.SA.010207.01</v>
      </c>
    </row>
    <row r="14" spans="1:37" s="57" customFormat="1" ht="14" customHeight="1">
      <c r="A14" s="57" t="s">
        <v>2037</v>
      </c>
      <c r="C14" s="58" t="s">
        <v>2212</v>
      </c>
      <c r="E14" s="58" t="s">
        <v>2217</v>
      </c>
      <c r="F14" s="57" t="s">
        <v>1215</v>
      </c>
      <c r="G14" s="57" t="s">
        <v>719</v>
      </c>
      <c r="H14" s="58" t="s">
        <v>2378</v>
      </c>
      <c r="J14" s="59" t="str">
        <f t="shared" si="4"/>
        <v>PA.SA.010208</v>
      </c>
      <c r="K14" s="58" t="s">
        <v>2212</v>
      </c>
      <c r="L14" s="57" t="str">
        <f t="shared" si="0"/>
        <v>Sitter at bedside</v>
      </c>
      <c r="M14" s="59" t="str">
        <f t="shared" si="1"/>
        <v>PI.PA.SA.010208.01</v>
      </c>
      <c r="N14" s="59"/>
      <c r="O14" s="59" t="str">
        <f t="shared" si="2"/>
        <v>PH.PA.SA.010208.01</v>
      </c>
      <c r="Q14" s="59" t="str">
        <f t="shared" si="3"/>
        <v>CL.PA.SA.010208.01</v>
      </c>
      <c r="R14" s="59"/>
      <c r="S14" s="59" t="str">
        <f t="shared" si="5"/>
        <v>DR.PA.SA.010208.01</v>
      </c>
      <c r="T14" s="59"/>
      <c r="U14" s="60" t="str">
        <f t="shared" si="6"/>
        <v>IM.PA.SA.010208.01</v>
      </c>
      <c r="V14" s="59"/>
      <c r="W14" s="60" t="str">
        <f t="shared" si="7"/>
        <v>GE.PA.SA.010208.01</v>
      </c>
    </row>
    <row r="15" spans="1:37" s="57" customFormat="1" ht="14" customHeight="1">
      <c r="A15" s="57" t="s">
        <v>2037</v>
      </c>
      <c r="C15" s="58" t="s">
        <v>2212</v>
      </c>
      <c r="E15" s="58" t="s">
        <v>2217</v>
      </c>
      <c r="F15" s="57" t="s">
        <v>1215</v>
      </c>
      <c r="G15" s="57" t="s">
        <v>720</v>
      </c>
      <c r="H15" s="58" t="s">
        <v>2380</v>
      </c>
      <c r="J15" s="59" t="str">
        <f t="shared" si="4"/>
        <v>PA.SA.010209</v>
      </c>
      <c r="K15" s="58" t="s">
        <v>2212</v>
      </c>
      <c r="L15" s="57" t="str">
        <f t="shared" si="0"/>
        <v>Translator available</v>
      </c>
      <c r="M15" s="59" t="str">
        <f t="shared" si="1"/>
        <v>PI.PA.SA.010209.01</v>
      </c>
      <c r="N15" s="59"/>
      <c r="O15" s="59" t="str">
        <f t="shared" si="2"/>
        <v>PH.PA.SA.010209.01</v>
      </c>
      <c r="Q15" s="59" t="str">
        <f t="shared" si="3"/>
        <v>CL.PA.SA.010209.01</v>
      </c>
      <c r="R15" s="59"/>
      <c r="S15" s="59" t="str">
        <f t="shared" si="5"/>
        <v>DR.PA.SA.010209.01</v>
      </c>
      <c r="T15" s="59"/>
      <c r="U15" s="60" t="str">
        <f t="shared" si="6"/>
        <v>IM.PA.SA.010209.01</v>
      </c>
      <c r="V15" s="59"/>
      <c r="W15" s="60" t="str">
        <f t="shared" si="7"/>
        <v>GE.PA.SA.010209.01</v>
      </c>
    </row>
    <row r="16" spans="1:37" s="57" customFormat="1" ht="14" customHeight="1">
      <c r="A16" s="57" t="s">
        <v>2037</v>
      </c>
      <c r="C16" s="58" t="s">
        <v>2212</v>
      </c>
      <c r="E16" s="58" t="s">
        <v>2217</v>
      </c>
      <c r="F16" s="57" t="s">
        <v>1215</v>
      </c>
      <c r="G16" s="57" t="s">
        <v>721</v>
      </c>
      <c r="H16" s="58" t="s">
        <v>2124</v>
      </c>
      <c r="J16" s="59" t="str">
        <f t="shared" si="4"/>
        <v>PA.SA.010210</v>
      </c>
      <c r="K16" s="58" t="s">
        <v>2212</v>
      </c>
      <c r="L16" s="57" t="str">
        <f t="shared" si="0"/>
        <v>Wire cutters at bedside</v>
      </c>
      <c r="M16" s="59" t="str">
        <f t="shared" si="1"/>
        <v>PI.PA.SA.010210.01</v>
      </c>
      <c r="N16" s="59"/>
      <c r="O16" s="59" t="str">
        <f t="shared" si="2"/>
        <v>PH.PA.SA.010210.01</v>
      </c>
      <c r="Q16" s="59" t="str">
        <f t="shared" si="3"/>
        <v>CL.PA.SA.010210.01</v>
      </c>
      <c r="R16" s="59"/>
      <c r="S16" s="59" t="str">
        <f t="shared" si="5"/>
        <v>DR.PA.SA.010210.01</v>
      </c>
      <c r="T16" s="59"/>
      <c r="U16" s="60" t="str">
        <f t="shared" si="6"/>
        <v>IM.PA.SA.010210.01</v>
      </c>
      <c r="V16" s="59"/>
      <c r="W16" s="60" t="str">
        <f t="shared" si="7"/>
        <v>GE.PA.SA.010210.01</v>
      </c>
    </row>
    <row r="17" spans="1:31" s="57" customFormat="1" ht="14" customHeight="1">
      <c r="A17" s="57" t="s">
        <v>2037</v>
      </c>
      <c r="C17" s="58" t="s">
        <v>2212</v>
      </c>
      <c r="E17" s="58" t="s">
        <v>2217</v>
      </c>
      <c r="F17" s="57" t="s">
        <v>1215</v>
      </c>
      <c r="G17" s="57" t="s">
        <v>560</v>
      </c>
      <c r="H17" s="58" t="s">
        <v>2126</v>
      </c>
      <c r="J17" s="59" t="str">
        <f t="shared" si="4"/>
        <v>PA.SA.010211</v>
      </c>
      <c r="K17" s="58" t="s">
        <v>2212</v>
      </c>
      <c r="L17" s="57" t="str">
        <f t="shared" si="0"/>
        <v>Writing material available</v>
      </c>
      <c r="M17" s="59" t="str">
        <f t="shared" si="1"/>
        <v>PI.PA.SA.010211.01</v>
      </c>
      <c r="N17" s="59"/>
      <c r="O17" s="59" t="str">
        <f t="shared" si="2"/>
        <v>PH.PA.SA.010211.01</v>
      </c>
      <c r="Q17" s="59" t="str">
        <f t="shared" si="3"/>
        <v>CL.PA.SA.010211.01</v>
      </c>
      <c r="R17" s="59"/>
      <c r="S17" s="59" t="str">
        <f t="shared" si="5"/>
        <v>DR.PA.SA.010211.01</v>
      </c>
      <c r="T17" s="59"/>
      <c r="U17" s="60" t="str">
        <f t="shared" si="6"/>
        <v>IM.PA.SA.010211.01</v>
      </c>
      <c r="V17" s="59"/>
      <c r="W17" s="60" t="str">
        <f t="shared" si="7"/>
        <v>GE.PA.SA.010211.01</v>
      </c>
    </row>
    <row r="18" spans="1:31" s="57" customFormat="1" ht="14" customHeight="1">
      <c r="A18" s="57" t="s">
        <v>2037</v>
      </c>
      <c r="C18" s="58" t="s">
        <v>2212</v>
      </c>
      <c r="E18" s="58" t="s">
        <v>2217</v>
      </c>
      <c r="F18" s="57" t="s">
        <v>1215</v>
      </c>
      <c r="G18" s="57" t="s">
        <v>561</v>
      </c>
      <c r="H18" s="58" t="s">
        <v>2128</v>
      </c>
      <c r="J18" s="59" t="str">
        <f t="shared" si="4"/>
        <v>PA.SA.010212</v>
      </c>
      <c r="K18" s="58" t="s">
        <v>2212</v>
      </c>
      <c r="L18" s="57" t="str">
        <f t="shared" si="0"/>
        <v>Special observation</v>
      </c>
      <c r="M18" s="59" t="str">
        <f t="shared" si="1"/>
        <v>PI.PA.SA.010212.01</v>
      </c>
      <c r="N18" s="59"/>
      <c r="O18" s="59" t="str">
        <f t="shared" si="2"/>
        <v>PH.PA.SA.010212.01</v>
      </c>
      <c r="Q18" s="59" t="str">
        <f t="shared" si="3"/>
        <v>CL.PA.SA.010212.01</v>
      </c>
      <c r="R18" s="59"/>
      <c r="S18" s="59" t="str">
        <f t="shared" si="5"/>
        <v>DR.PA.SA.010212.01</v>
      </c>
      <c r="T18" s="59"/>
      <c r="U18" s="60" t="str">
        <f t="shared" si="6"/>
        <v>IM.PA.SA.010212.01</v>
      </c>
      <c r="V18" s="59"/>
      <c r="W18" s="60" t="str">
        <f t="shared" si="7"/>
        <v>GE.PA.SA.010212.01</v>
      </c>
    </row>
    <row r="19" spans="1:31" s="57" customFormat="1" ht="14" customHeight="1">
      <c r="A19" s="57" t="s">
        <v>2037</v>
      </c>
      <c r="C19" s="58" t="s">
        <v>2212</v>
      </c>
      <c r="E19" s="58" t="s">
        <v>2217</v>
      </c>
      <c r="F19" s="57" t="s">
        <v>1215</v>
      </c>
      <c r="G19" s="57" t="s">
        <v>562</v>
      </c>
      <c r="H19" s="58" t="s">
        <v>2130</v>
      </c>
      <c r="J19" s="59" t="str">
        <f t="shared" si="4"/>
        <v>PA.SA.010213</v>
      </c>
      <c r="K19" s="58" t="s">
        <v>2212</v>
      </c>
      <c r="L19" s="57" t="str">
        <f t="shared" si="0"/>
        <v>Close observation</v>
      </c>
      <c r="M19" s="59" t="str">
        <f t="shared" si="1"/>
        <v>PI.PA.SA.010213.01</v>
      </c>
      <c r="N19" s="59"/>
      <c r="O19" s="59" t="str">
        <f t="shared" si="2"/>
        <v>PH.PA.SA.010213.01</v>
      </c>
      <c r="Q19" s="59" t="str">
        <f t="shared" si="3"/>
        <v>CL.PA.SA.010213.01</v>
      </c>
      <c r="R19" s="59"/>
      <c r="S19" s="59" t="str">
        <f t="shared" si="5"/>
        <v>DR.PA.SA.010213.01</v>
      </c>
      <c r="T19" s="59"/>
      <c r="U19" s="60" t="str">
        <f t="shared" si="6"/>
        <v>IM.PA.SA.010213.01</v>
      </c>
      <c r="V19" s="59"/>
      <c r="W19" s="60" t="str">
        <f t="shared" si="7"/>
        <v>GE.PA.SA.010213.01</v>
      </c>
    </row>
    <row r="20" spans="1:31" s="57" customFormat="1" ht="14" customHeight="1">
      <c r="A20" s="57" t="s">
        <v>2037</v>
      </c>
      <c r="C20" s="58" t="s">
        <v>2212</v>
      </c>
      <c r="E20" s="58" t="s">
        <v>2217</v>
      </c>
      <c r="F20" s="57" t="s">
        <v>1215</v>
      </c>
      <c r="G20" s="57" t="s">
        <v>563</v>
      </c>
      <c r="H20" s="58" t="s">
        <v>2296</v>
      </c>
      <c r="J20" s="59" t="str">
        <f t="shared" si="4"/>
        <v>PA.SA.010214</v>
      </c>
      <c r="K20" s="58" t="s">
        <v>2212</v>
      </c>
      <c r="L20" s="57" t="str">
        <f t="shared" si="0"/>
        <v>Seizure precautions</v>
      </c>
      <c r="M20" s="59" t="str">
        <f t="shared" si="1"/>
        <v>PI.PA.SA.010214.01</v>
      </c>
      <c r="N20" s="59"/>
      <c r="O20" s="59" t="str">
        <f t="shared" si="2"/>
        <v>PH.PA.SA.010214.01</v>
      </c>
      <c r="Q20" s="59" t="str">
        <f t="shared" si="3"/>
        <v>CL.PA.SA.010214.01</v>
      </c>
      <c r="R20" s="59"/>
      <c r="S20" s="59" t="str">
        <f t="shared" si="5"/>
        <v>DR.PA.SA.010214.01</v>
      </c>
      <c r="T20" s="59"/>
      <c r="U20" s="60" t="str">
        <f t="shared" si="6"/>
        <v>IM.PA.SA.010214.01</v>
      </c>
      <c r="V20" s="59"/>
      <c r="W20" s="60" t="str">
        <f t="shared" si="7"/>
        <v>GE.PA.SA.010214.01</v>
      </c>
    </row>
    <row r="21" spans="1:31" s="57" customFormat="1" ht="14" customHeight="1">
      <c r="A21" s="57" t="s">
        <v>2037</v>
      </c>
      <c r="C21" s="58" t="s">
        <v>2212</v>
      </c>
      <c r="E21" s="58" t="s">
        <v>2217</v>
      </c>
      <c r="F21" s="57" t="s">
        <v>1215</v>
      </c>
      <c r="G21" s="57" t="s">
        <v>1052</v>
      </c>
      <c r="H21" s="58" t="s">
        <v>2459</v>
      </c>
      <c r="J21" s="59" t="str">
        <f t="shared" si="4"/>
        <v>PA.SA.010215</v>
      </c>
      <c r="K21" s="58" t="s">
        <v>2212</v>
      </c>
      <c r="L21" s="57" t="str">
        <f t="shared" si="0"/>
        <v>Ambu bag in room</v>
      </c>
      <c r="M21" s="59" t="str">
        <f t="shared" si="1"/>
        <v>PI.PA.SA.010215.01</v>
      </c>
      <c r="N21" s="59"/>
      <c r="O21" s="59" t="str">
        <f t="shared" si="2"/>
        <v>PH.PA.SA.010215.01</v>
      </c>
      <c r="Q21" s="59" t="str">
        <f t="shared" si="3"/>
        <v>CL.PA.SA.010215.01</v>
      </c>
      <c r="R21" s="59"/>
      <c r="S21" s="59" t="str">
        <f t="shared" si="5"/>
        <v>DR.PA.SA.010215.01</v>
      </c>
      <c r="T21" s="59"/>
      <c r="U21" s="60" t="str">
        <f t="shared" si="6"/>
        <v>IM.PA.SA.010215.01</v>
      </c>
      <c r="V21" s="59"/>
      <c r="W21" s="60" t="str">
        <f t="shared" si="7"/>
        <v>GE.PA.SA.010215.01</v>
      </c>
    </row>
    <row r="22" spans="1:31" s="57" customFormat="1" ht="14" customHeight="1">
      <c r="A22" s="57" t="s">
        <v>2037</v>
      </c>
      <c r="C22" s="58" t="s">
        <v>2212</v>
      </c>
      <c r="E22" s="58" t="s">
        <v>2217</v>
      </c>
      <c r="F22" s="57" t="s">
        <v>1215</v>
      </c>
      <c r="G22" s="57" t="s">
        <v>1053</v>
      </c>
      <c r="H22" s="58" t="s">
        <v>2464</v>
      </c>
      <c r="J22" s="59" t="str">
        <f t="shared" si="4"/>
        <v>PA.SA.010216</v>
      </c>
      <c r="K22" s="58" t="s">
        <v>2212</v>
      </c>
      <c r="L22" s="57" t="str">
        <f t="shared" si="0"/>
        <v>Suction available</v>
      </c>
      <c r="M22" s="59" t="str">
        <f t="shared" si="1"/>
        <v>PI.PA.SA.010216.01</v>
      </c>
      <c r="N22" s="59"/>
      <c r="O22" s="59" t="str">
        <f t="shared" si="2"/>
        <v>PH.PA.SA.010216.01</v>
      </c>
      <c r="Q22" s="59" t="str">
        <f t="shared" si="3"/>
        <v>CL.PA.SA.010216.01</v>
      </c>
      <c r="R22" s="59"/>
      <c r="S22" s="59" t="str">
        <f t="shared" si="5"/>
        <v>DR.PA.SA.010216.01</v>
      </c>
      <c r="T22" s="59"/>
      <c r="U22" s="60" t="str">
        <f t="shared" si="6"/>
        <v>IM.PA.SA.010216.01</v>
      </c>
      <c r="V22" s="59"/>
      <c r="W22" s="60" t="str">
        <f t="shared" si="7"/>
        <v>GE.PA.SA.010216.01</v>
      </c>
    </row>
    <row r="23" spans="1:31" s="57" customFormat="1" ht="14" customHeight="1">
      <c r="A23" s="57" t="s">
        <v>2037</v>
      </c>
      <c r="C23" s="58" t="s">
        <v>2212</v>
      </c>
      <c r="E23" s="58" t="s">
        <v>2217</v>
      </c>
      <c r="F23" s="57" t="s">
        <v>1215</v>
      </c>
      <c r="G23" s="57" t="s">
        <v>2745</v>
      </c>
      <c r="H23" s="58" t="s">
        <v>2988</v>
      </c>
      <c r="J23" s="59" t="str">
        <f t="shared" si="4"/>
        <v>PA.SA.010217</v>
      </c>
      <c r="K23" s="58" t="s">
        <v>2986</v>
      </c>
      <c r="L23" s="57" t="str">
        <f t="shared" si="0"/>
        <v>Other: specify</v>
      </c>
      <c r="M23" s="59" t="str">
        <f t="shared" si="1"/>
        <v>PI.PA.SA.010217.01</v>
      </c>
      <c r="N23" s="59"/>
      <c r="O23" s="59" t="str">
        <f t="shared" si="2"/>
        <v>PH.PA.SA.010217.01</v>
      </c>
      <c r="Q23" s="59" t="str">
        <f t="shared" si="3"/>
        <v>CL.PA.SA.010217.01</v>
      </c>
      <c r="R23" s="59"/>
      <c r="S23" s="59" t="str">
        <f t="shared" si="5"/>
        <v>DR.PA.SA.010217.01</v>
      </c>
      <c r="T23" s="59"/>
      <c r="U23" s="60" t="str">
        <f t="shared" si="6"/>
        <v>IM.PA.SA.010217.01</v>
      </c>
      <c r="V23" s="59"/>
      <c r="W23" s="60" t="str">
        <f t="shared" si="7"/>
        <v>GE.PA.SA.010217.01</v>
      </c>
      <c r="AD23" s="57" t="s">
        <v>2989</v>
      </c>
      <c r="AE23" s="57">
        <v>1325</v>
      </c>
    </row>
    <row r="24" spans="1:31" s="57" customFormat="1" ht="14" customHeight="1">
      <c r="A24" s="57" t="s">
        <v>2037</v>
      </c>
      <c r="C24" s="58" t="s">
        <v>2212</v>
      </c>
      <c r="D24" s="57" t="s">
        <v>1054</v>
      </c>
      <c r="E24" s="58" t="s">
        <v>2219</v>
      </c>
      <c r="F24" s="57" t="s">
        <v>1055</v>
      </c>
      <c r="G24" s="57" t="s">
        <v>1056</v>
      </c>
      <c r="H24" s="58" t="s">
        <v>2212</v>
      </c>
      <c r="J24" s="59" t="str">
        <f t="shared" si="4"/>
        <v>PA.SA.010301</v>
      </c>
      <c r="K24" s="58" t="s">
        <v>2212</v>
      </c>
      <c r="L24" s="57" t="str">
        <f t="shared" si="0"/>
        <v>Siderails up all</v>
      </c>
      <c r="M24" s="59" t="str">
        <f t="shared" si="1"/>
        <v>PI.PA.SA.010301.01</v>
      </c>
      <c r="N24" s="59"/>
      <c r="O24" s="59" t="str">
        <f t="shared" si="2"/>
        <v>PH.PA.SA.010301.01</v>
      </c>
      <c r="Q24" s="59" t="str">
        <f t="shared" si="3"/>
        <v>CL.PA.SA.010301.01</v>
      </c>
      <c r="R24" s="59"/>
      <c r="S24" s="59" t="str">
        <f t="shared" si="5"/>
        <v>DR.PA.SA.010301.01</v>
      </c>
      <c r="T24" s="59"/>
      <c r="U24" s="60" t="str">
        <f t="shared" si="6"/>
        <v>IM.PA.SA.010301.01</v>
      </c>
      <c r="V24" s="59"/>
      <c r="W24" s="60" t="str">
        <f t="shared" si="7"/>
        <v>GE.PA.SA.010301.01</v>
      </c>
    </row>
    <row r="25" spans="1:31" s="57" customFormat="1" ht="14" customHeight="1">
      <c r="A25" s="57" t="s">
        <v>2037</v>
      </c>
      <c r="C25" s="58" t="s">
        <v>2212</v>
      </c>
      <c r="E25" s="58" t="s">
        <v>2219</v>
      </c>
      <c r="F25" s="57" t="s">
        <v>1055</v>
      </c>
      <c r="G25" s="57" t="s">
        <v>1067</v>
      </c>
      <c r="H25" s="58" t="s">
        <v>2217</v>
      </c>
      <c r="J25" s="59" t="str">
        <f t="shared" si="4"/>
        <v>PA.SA.010302</v>
      </c>
      <c r="K25" s="58" t="s">
        <v>2212</v>
      </c>
      <c r="L25" s="57" t="str">
        <f t="shared" si="0"/>
        <v>Siderails up right</v>
      </c>
      <c r="M25" s="59" t="str">
        <f t="shared" si="1"/>
        <v>PI.PA.SA.010302.01</v>
      </c>
      <c r="N25" s="59"/>
      <c r="O25" s="59" t="str">
        <f t="shared" si="2"/>
        <v>PH.PA.SA.010302.01</v>
      </c>
      <c r="Q25" s="59" t="str">
        <f t="shared" si="3"/>
        <v>CL.PA.SA.010302.01</v>
      </c>
      <c r="R25" s="59"/>
      <c r="S25" s="59" t="str">
        <f t="shared" si="5"/>
        <v>DR.PA.SA.010302.01</v>
      </c>
      <c r="T25" s="59"/>
      <c r="U25" s="60" t="str">
        <f t="shared" si="6"/>
        <v>IM.PA.SA.010302.01</v>
      </c>
      <c r="V25" s="59"/>
      <c r="W25" s="60" t="str">
        <f t="shared" si="7"/>
        <v>GE.PA.SA.010302.01</v>
      </c>
    </row>
    <row r="26" spans="1:31" s="57" customFormat="1" ht="14" customHeight="1">
      <c r="A26" s="57" t="s">
        <v>2037</v>
      </c>
      <c r="C26" s="58" t="s">
        <v>2212</v>
      </c>
      <c r="E26" s="58" t="s">
        <v>2219</v>
      </c>
      <c r="F26" s="57" t="s">
        <v>1055</v>
      </c>
      <c r="G26" s="57" t="s">
        <v>891</v>
      </c>
      <c r="H26" s="58" t="s">
        <v>2219</v>
      </c>
      <c r="J26" s="59" t="str">
        <f t="shared" si="4"/>
        <v>PA.SA.010303</v>
      </c>
      <c r="K26" s="58" t="s">
        <v>2212</v>
      </c>
      <c r="L26" s="57" t="str">
        <f t="shared" si="0"/>
        <v>Siderails up left</v>
      </c>
      <c r="M26" s="59" t="str">
        <f t="shared" si="1"/>
        <v>PI.PA.SA.010303.01</v>
      </c>
      <c r="N26" s="59"/>
      <c r="O26" s="59" t="str">
        <f t="shared" si="2"/>
        <v>PH.PA.SA.010303.01</v>
      </c>
      <c r="Q26" s="59" t="str">
        <f t="shared" si="3"/>
        <v>CL.PA.SA.010303.01</v>
      </c>
      <c r="R26" s="59"/>
      <c r="S26" s="59" t="str">
        <f t="shared" si="5"/>
        <v>DR.PA.SA.010303.01</v>
      </c>
      <c r="T26" s="59"/>
      <c r="U26" s="60" t="str">
        <f t="shared" si="6"/>
        <v>IM.PA.SA.010303.01</v>
      </c>
      <c r="V26" s="59"/>
      <c r="W26" s="60" t="str">
        <f t="shared" si="7"/>
        <v>GE.PA.SA.010303.01</v>
      </c>
    </row>
    <row r="27" spans="1:31" s="57" customFormat="1" ht="14" customHeight="1">
      <c r="A27" s="57" t="s">
        <v>2037</v>
      </c>
      <c r="C27" s="58" t="s">
        <v>2212</v>
      </c>
      <c r="E27" s="58" t="s">
        <v>2219</v>
      </c>
      <c r="F27" s="57" t="s">
        <v>1055</v>
      </c>
      <c r="G27" s="57" t="s">
        <v>2600</v>
      </c>
      <c r="H27" s="58" t="s">
        <v>2990</v>
      </c>
      <c r="J27" s="59" t="str">
        <f t="shared" si="4"/>
        <v>PA.SA.010304</v>
      </c>
      <c r="K27" s="58" t="s">
        <v>2212</v>
      </c>
      <c r="L27" s="57" t="str">
        <f t="shared" ref="L27:L31" si="12">G27</f>
        <v>SR up x1</v>
      </c>
      <c r="M27" s="59" t="str">
        <f t="shared" ref="M27:M31" si="13">CONCATENATE("PI.",J27,".",K27)</f>
        <v>PI.PA.SA.010304.01</v>
      </c>
      <c r="N27" s="59"/>
      <c r="O27" s="59" t="str">
        <f t="shared" ref="O27:O31" si="14">CONCATENATE("PH.",J27,".",K27)</f>
        <v>PH.PA.SA.010304.01</v>
      </c>
      <c r="Q27" s="59" t="str">
        <f t="shared" ref="Q27:Q31" si="15">CONCATENATE("CL.",J27,".",K27)</f>
        <v>CL.PA.SA.010304.01</v>
      </c>
      <c r="R27" s="59"/>
      <c r="S27" s="59" t="str">
        <f t="shared" ref="S27:S31" si="16">CONCATENATE("DR.",J27,".",K27)</f>
        <v>DR.PA.SA.010304.01</v>
      </c>
      <c r="T27" s="59"/>
      <c r="U27" s="60" t="str">
        <f t="shared" si="6"/>
        <v>IM.PA.SA.010304.01</v>
      </c>
      <c r="V27" s="59"/>
      <c r="W27" s="60" t="str">
        <f t="shared" si="7"/>
        <v>GE.PA.SA.010304.01</v>
      </c>
      <c r="AD27" s="57" t="s">
        <v>2989</v>
      </c>
      <c r="AE27" s="57">
        <v>1326</v>
      </c>
    </row>
    <row r="28" spans="1:31" s="57" customFormat="1" ht="14" customHeight="1">
      <c r="A28" s="57" t="s">
        <v>2037</v>
      </c>
      <c r="C28" s="58" t="s">
        <v>2212</v>
      </c>
      <c r="E28" s="58" t="s">
        <v>2219</v>
      </c>
      <c r="F28" s="57" t="s">
        <v>1055</v>
      </c>
      <c r="G28" s="57" t="s">
        <v>2601</v>
      </c>
      <c r="H28" s="58" t="s">
        <v>2991</v>
      </c>
      <c r="J28" s="59" t="str">
        <f t="shared" si="4"/>
        <v>PA.SA.010305</v>
      </c>
      <c r="K28" s="58" t="s">
        <v>2212</v>
      </c>
      <c r="L28" s="57" t="str">
        <f t="shared" si="12"/>
        <v>SR up x2</v>
      </c>
      <c r="M28" s="59" t="str">
        <f t="shared" si="13"/>
        <v>PI.PA.SA.010305.01</v>
      </c>
      <c r="N28" s="59"/>
      <c r="O28" s="59" t="str">
        <f t="shared" si="14"/>
        <v>PH.PA.SA.010305.01</v>
      </c>
      <c r="Q28" s="59" t="str">
        <f t="shared" si="15"/>
        <v>CL.PA.SA.010305.01</v>
      </c>
      <c r="R28" s="59"/>
      <c r="S28" s="59" t="str">
        <f t="shared" si="16"/>
        <v>DR.PA.SA.010305.01</v>
      </c>
      <c r="T28" s="59"/>
      <c r="U28" s="60" t="str">
        <f t="shared" si="6"/>
        <v>IM.PA.SA.010305.01</v>
      </c>
      <c r="V28" s="59"/>
      <c r="W28" s="60" t="str">
        <f t="shared" si="7"/>
        <v>GE.PA.SA.010305.01</v>
      </c>
      <c r="AD28" s="57" t="s">
        <v>2989</v>
      </c>
      <c r="AE28" s="57">
        <v>1326</v>
      </c>
    </row>
    <row r="29" spans="1:31" s="57" customFormat="1" ht="14" customHeight="1">
      <c r="A29" s="57" t="s">
        <v>2037</v>
      </c>
      <c r="C29" s="58" t="s">
        <v>2212</v>
      </c>
      <c r="E29" s="58" t="s">
        <v>2219</v>
      </c>
      <c r="F29" s="57" t="s">
        <v>1055</v>
      </c>
      <c r="G29" s="57" t="s">
        <v>2602</v>
      </c>
      <c r="H29" s="58" t="s">
        <v>2992</v>
      </c>
      <c r="J29" s="59" t="str">
        <f t="shared" si="4"/>
        <v>PA.SA.010306</v>
      </c>
      <c r="K29" s="58" t="s">
        <v>2212</v>
      </c>
      <c r="L29" s="57" t="str">
        <f t="shared" si="12"/>
        <v>SR up x3</v>
      </c>
      <c r="M29" s="59" t="str">
        <f t="shared" si="13"/>
        <v>PI.PA.SA.010306.01</v>
      </c>
      <c r="N29" s="59"/>
      <c r="O29" s="59" t="str">
        <f t="shared" si="14"/>
        <v>PH.PA.SA.010306.01</v>
      </c>
      <c r="Q29" s="59" t="str">
        <f t="shared" si="15"/>
        <v>CL.PA.SA.010306.01</v>
      </c>
      <c r="R29" s="59"/>
      <c r="S29" s="59" t="str">
        <f t="shared" si="16"/>
        <v>DR.PA.SA.010306.01</v>
      </c>
      <c r="T29" s="59"/>
      <c r="U29" s="60" t="str">
        <f t="shared" si="6"/>
        <v>IM.PA.SA.010306.01</v>
      </c>
      <c r="V29" s="59"/>
      <c r="W29" s="60" t="str">
        <f t="shared" si="7"/>
        <v>GE.PA.SA.010306.01</v>
      </c>
      <c r="AD29" s="57" t="s">
        <v>2989</v>
      </c>
      <c r="AE29" s="57">
        <v>1326</v>
      </c>
    </row>
    <row r="30" spans="1:31" s="57" customFormat="1" ht="14" customHeight="1">
      <c r="A30" s="57" t="s">
        <v>2037</v>
      </c>
      <c r="C30" s="58" t="s">
        <v>2212</v>
      </c>
      <c r="E30" s="58" t="s">
        <v>2219</v>
      </c>
      <c r="F30" s="57" t="s">
        <v>1055</v>
      </c>
      <c r="G30" s="57" t="s">
        <v>2603</v>
      </c>
      <c r="H30" s="58" t="s">
        <v>2993</v>
      </c>
      <c r="J30" s="59" t="str">
        <f t="shared" si="4"/>
        <v>PA.SA.010307</v>
      </c>
      <c r="K30" s="58" t="s">
        <v>2212</v>
      </c>
      <c r="L30" s="57" t="str">
        <f t="shared" si="12"/>
        <v>SR up x4</v>
      </c>
      <c r="M30" s="59" t="str">
        <f t="shared" si="13"/>
        <v>PI.PA.SA.010307.01</v>
      </c>
      <c r="N30" s="59"/>
      <c r="O30" s="59" t="str">
        <f t="shared" si="14"/>
        <v>PH.PA.SA.010307.01</v>
      </c>
      <c r="Q30" s="59" t="str">
        <f t="shared" si="15"/>
        <v>CL.PA.SA.010307.01</v>
      </c>
      <c r="R30" s="59"/>
      <c r="S30" s="59" t="str">
        <f t="shared" si="16"/>
        <v>DR.PA.SA.010307.01</v>
      </c>
      <c r="T30" s="59"/>
      <c r="U30" s="60" t="str">
        <f t="shared" si="6"/>
        <v>IM.PA.SA.010307.01</v>
      </c>
      <c r="V30" s="59"/>
      <c r="W30" s="60" t="str">
        <f t="shared" si="7"/>
        <v>GE.PA.SA.010307.01</v>
      </c>
      <c r="AD30" s="57" t="s">
        <v>2989</v>
      </c>
      <c r="AE30" s="57">
        <v>1326</v>
      </c>
    </row>
    <row r="31" spans="1:31" s="57" customFormat="1" ht="14" customHeight="1">
      <c r="A31" s="57" t="s">
        <v>2037</v>
      </c>
      <c r="C31" s="58" t="s">
        <v>2212</v>
      </c>
      <c r="E31" s="58" t="s">
        <v>2219</v>
      </c>
      <c r="F31" s="57" t="s">
        <v>1055</v>
      </c>
      <c r="G31" s="57" t="s">
        <v>2604</v>
      </c>
      <c r="H31" s="58" t="s">
        <v>2994</v>
      </c>
      <c r="J31" s="59" t="str">
        <f t="shared" si="4"/>
        <v>PA.SA.010308</v>
      </c>
      <c r="K31" s="58" t="s">
        <v>2212</v>
      </c>
      <c r="L31" s="57" t="str">
        <f t="shared" si="12"/>
        <v>Not applicable</v>
      </c>
      <c r="M31" s="59" t="str">
        <f t="shared" si="13"/>
        <v>PI.PA.SA.010308.01</v>
      </c>
      <c r="N31" s="59"/>
      <c r="O31" s="59" t="str">
        <f t="shared" si="14"/>
        <v>PH.PA.SA.010308.01</v>
      </c>
      <c r="Q31" s="59" t="str">
        <f t="shared" si="15"/>
        <v>CL.PA.SA.010308.01</v>
      </c>
      <c r="R31" s="59"/>
      <c r="S31" s="59" t="str">
        <f t="shared" si="16"/>
        <v>DR.PA.SA.010308.01</v>
      </c>
      <c r="T31" s="59"/>
      <c r="U31" s="60" t="str">
        <f t="shared" si="6"/>
        <v>IM.PA.SA.010308.01</v>
      </c>
      <c r="V31" s="59"/>
      <c r="W31" s="60" t="str">
        <f t="shared" si="7"/>
        <v>GE.PA.SA.010308.01</v>
      </c>
      <c r="AD31" s="57" t="s">
        <v>2989</v>
      </c>
      <c r="AE31" s="57">
        <v>1326</v>
      </c>
    </row>
    <row r="32" spans="1:31" s="57" customFormat="1" ht="14" customHeight="1">
      <c r="A32" s="57" t="s">
        <v>2037</v>
      </c>
      <c r="C32" s="58" t="s">
        <v>2212</v>
      </c>
      <c r="D32" s="57" t="s">
        <v>892</v>
      </c>
      <c r="E32" s="58" t="s">
        <v>2063</v>
      </c>
      <c r="F32" s="57" t="s">
        <v>424</v>
      </c>
      <c r="G32" s="57" t="s">
        <v>564</v>
      </c>
      <c r="H32" s="58" t="s">
        <v>2212</v>
      </c>
      <c r="J32" s="59" t="str">
        <f t="shared" si="4"/>
        <v>PA.SA.010401</v>
      </c>
      <c r="K32" s="58" t="s">
        <v>2212</v>
      </c>
      <c r="L32" s="57" t="str">
        <f t="shared" si="0"/>
        <v>Patient's target temperature:</v>
      </c>
      <c r="M32" s="59" t="str">
        <f t="shared" si="1"/>
        <v>PI.PA.SA.010401.01</v>
      </c>
      <c r="N32" s="59"/>
      <c r="O32" s="59" t="str">
        <f t="shared" si="2"/>
        <v>PH.PA.SA.010401.01</v>
      </c>
      <c r="Q32" s="59" t="str">
        <f t="shared" si="3"/>
        <v>CL.PA.SA.010401.01</v>
      </c>
      <c r="R32" s="59"/>
      <c r="S32" s="59" t="str">
        <f t="shared" si="5"/>
        <v>DR.PA.SA.010401.01</v>
      </c>
      <c r="T32" s="59"/>
      <c r="U32" s="60" t="str">
        <f t="shared" si="6"/>
        <v>IM.PA.SA.010401.01</v>
      </c>
      <c r="V32" s="59"/>
      <c r="W32" s="60" t="str">
        <f t="shared" si="7"/>
        <v>GE.PA.SA.010401.01</v>
      </c>
    </row>
    <row r="33" spans="1:23" s="57" customFormat="1" ht="14" customHeight="1">
      <c r="A33" s="57" t="s">
        <v>2037</v>
      </c>
      <c r="C33" s="58" t="s">
        <v>2212</v>
      </c>
      <c r="D33" s="57" t="s">
        <v>425</v>
      </c>
      <c r="E33" s="58" t="s">
        <v>2065</v>
      </c>
      <c r="F33" s="57" t="s">
        <v>299</v>
      </c>
      <c r="G33" s="57" t="s">
        <v>565</v>
      </c>
      <c r="H33" s="58" t="s">
        <v>2212</v>
      </c>
      <c r="J33" s="59" t="str">
        <f t="shared" si="4"/>
        <v>PA.SA.010501</v>
      </c>
      <c r="K33" s="58" t="s">
        <v>2212</v>
      </c>
      <c r="L33" s="57" t="str">
        <f t="shared" si="0"/>
        <v>Blanket temperature</v>
      </c>
      <c r="M33" s="59" t="str">
        <f t="shared" si="1"/>
        <v>PI.PA.SA.010501.01</v>
      </c>
      <c r="N33" s="59"/>
      <c r="O33" s="59" t="str">
        <f t="shared" si="2"/>
        <v>PH.PA.SA.010501.01</v>
      </c>
      <c r="Q33" s="59" t="str">
        <f t="shared" si="3"/>
        <v>CL.PA.SA.010501.01</v>
      </c>
      <c r="R33" s="59"/>
      <c r="S33" s="59" t="str">
        <f t="shared" si="5"/>
        <v>DR.PA.SA.010501.01</v>
      </c>
      <c r="T33" s="59"/>
      <c r="U33" s="60" t="str">
        <f t="shared" si="6"/>
        <v>IM.PA.SA.010501.01</v>
      </c>
      <c r="V33" s="59"/>
      <c r="W33" s="60" t="str">
        <f t="shared" si="7"/>
        <v>GE.PA.SA.010501.01</v>
      </c>
    </row>
    <row r="34" spans="1:23" s="57" customFormat="1" ht="14" customHeight="1">
      <c r="A34" s="57" t="s">
        <v>2037</v>
      </c>
      <c r="B34" s="57" t="s">
        <v>300</v>
      </c>
      <c r="C34" s="58" t="s">
        <v>2217</v>
      </c>
      <c r="D34" s="57" t="s">
        <v>2538</v>
      </c>
      <c r="E34" s="58" t="s">
        <v>2212</v>
      </c>
      <c r="F34" s="57" t="s">
        <v>301</v>
      </c>
      <c r="G34" s="57" t="s">
        <v>260</v>
      </c>
      <c r="H34" s="58" t="s">
        <v>2212</v>
      </c>
      <c r="J34" s="59" t="str">
        <f t="shared" si="4"/>
        <v>PA.SA.020101</v>
      </c>
      <c r="K34" s="58" t="s">
        <v>2212</v>
      </c>
      <c r="L34" s="57" t="str">
        <f t="shared" si="0"/>
        <v>Warmed blankets</v>
      </c>
      <c r="M34" s="59" t="str">
        <f t="shared" si="1"/>
        <v>PI.PA.SA.020101.01</v>
      </c>
      <c r="N34" s="59"/>
      <c r="O34" s="59" t="str">
        <f t="shared" si="2"/>
        <v>PH.PA.SA.020101.01</v>
      </c>
      <c r="Q34" s="59" t="str">
        <f t="shared" si="3"/>
        <v>CL.PA.SA.020101.01</v>
      </c>
      <c r="R34" s="59"/>
      <c r="S34" s="59" t="str">
        <f t="shared" si="5"/>
        <v>DR.PA.SA.020101.01</v>
      </c>
      <c r="T34" s="59"/>
      <c r="U34" s="60" t="str">
        <f t="shared" si="6"/>
        <v>IM.PA.SA.020101.01</v>
      </c>
      <c r="V34" s="59"/>
      <c r="W34" s="60" t="str">
        <f t="shared" si="7"/>
        <v>GE.PA.SA.020101.01</v>
      </c>
    </row>
    <row r="35" spans="1:23" s="57" customFormat="1" ht="14" customHeight="1">
      <c r="A35" s="57" t="s">
        <v>2037</v>
      </c>
      <c r="C35" s="58" t="s">
        <v>2217</v>
      </c>
      <c r="E35" s="58" t="s">
        <v>2212</v>
      </c>
      <c r="F35" s="57" t="s">
        <v>301</v>
      </c>
      <c r="G35" s="57" t="s">
        <v>327</v>
      </c>
      <c r="H35" s="58" t="s">
        <v>2217</v>
      </c>
      <c r="J35" s="59" t="str">
        <f t="shared" si="4"/>
        <v>PA.SA.020102</v>
      </c>
      <c r="K35" s="58" t="s">
        <v>2212</v>
      </c>
      <c r="L35" s="57" t="str">
        <f t="shared" si="0"/>
        <v>Warmed IV fluids</v>
      </c>
      <c r="M35" s="59" t="str">
        <f t="shared" si="1"/>
        <v>PI.PA.SA.020102.01</v>
      </c>
      <c r="N35" s="59"/>
      <c r="O35" s="59" t="str">
        <f t="shared" si="2"/>
        <v>PH.PA.SA.020102.01</v>
      </c>
      <c r="Q35" s="59" t="str">
        <f t="shared" si="3"/>
        <v>CL.PA.SA.020102.01</v>
      </c>
      <c r="R35" s="59"/>
      <c r="S35" s="59" t="str">
        <f t="shared" si="5"/>
        <v>DR.PA.SA.020102.01</v>
      </c>
      <c r="T35" s="59"/>
      <c r="U35" s="60" t="str">
        <f t="shared" si="6"/>
        <v>IM.PA.SA.020102.01</v>
      </c>
      <c r="V35" s="59"/>
      <c r="W35" s="60" t="str">
        <f t="shared" si="7"/>
        <v>GE.PA.SA.020102.01</v>
      </c>
    </row>
    <row r="36" spans="1:23" s="57" customFormat="1" ht="14" customHeight="1">
      <c r="A36" s="57" t="s">
        <v>2037</v>
      </c>
      <c r="C36" s="58" t="s">
        <v>2217</v>
      </c>
      <c r="E36" s="58" t="s">
        <v>2212</v>
      </c>
      <c r="F36" s="57" t="s">
        <v>301</v>
      </c>
      <c r="G36" s="57" t="s">
        <v>302</v>
      </c>
      <c r="H36" s="58" t="s">
        <v>2219</v>
      </c>
      <c r="J36" s="59" t="str">
        <f t="shared" si="4"/>
        <v>PA.SA.020103</v>
      </c>
      <c r="K36" s="58" t="s">
        <v>2212</v>
      </c>
      <c r="L36" s="57" t="str">
        <f t="shared" si="0"/>
        <v>Humidified/warm O2/air</v>
      </c>
      <c r="M36" s="59" t="str">
        <f t="shared" si="1"/>
        <v>PI.PA.SA.020103.01</v>
      </c>
      <c r="N36" s="59"/>
      <c r="O36" s="59" t="str">
        <f t="shared" si="2"/>
        <v>PH.PA.SA.020103.01</v>
      </c>
      <c r="Q36" s="59" t="str">
        <f t="shared" si="3"/>
        <v>CL.PA.SA.020103.01</v>
      </c>
      <c r="R36" s="59"/>
      <c r="S36" s="59" t="str">
        <f t="shared" si="5"/>
        <v>DR.PA.SA.020103.01</v>
      </c>
      <c r="T36" s="59"/>
      <c r="U36" s="60" t="str">
        <f t="shared" si="6"/>
        <v>IM.PA.SA.020103.01</v>
      </c>
      <c r="V36" s="59"/>
      <c r="W36" s="60" t="str">
        <f t="shared" si="7"/>
        <v>GE.PA.SA.020103.01</v>
      </c>
    </row>
    <row r="37" spans="1:23" s="57" customFormat="1" ht="14" customHeight="1">
      <c r="A37" s="57" t="s">
        <v>2037</v>
      </c>
      <c r="C37" s="58" t="s">
        <v>2217</v>
      </c>
      <c r="E37" s="58" t="s">
        <v>2212</v>
      </c>
      <c r="F37" s="57" t="s">
        <v>301</v>
      </c>
      <c r="G37" s="57" t="s">
        <v>328</v>
      </c>
      <c r="H37" s="58" t="s">
        <v>2063</v>
      </c>
      <c r="J37" s="59" t="str">
        <f t="shared" si="4"/>
        <v>PA.SA.020104</v>
      </c>
      <c r="K37" s="58" t="s">
        <v>2212</v>
      </c>
      <c r="L37" s="57" t="str">
        <f t="shared" si="0"/>
        <v>Increased room temp</v>
      </c>
      <c r="M37" s="59" t="str">
        <f t="shared" si="1"/>
        <v>PI.PA.SA.020104.01</v>
      </c>
      <c r="N37" s="59"/>
      <c r="O37" s="59" t="str">
        <f t="shared" si="2"/>
        <v>PH.PA.SA.020104.01</v>
      </c>
      <c r="Q37" s="59" t="str">
        <f t="shared" si="3"/>
        <v>CL.PA.SA.020104.01</v>
      </c>
      <c r="R37" s="59"/>
      <c r="S37" s="59" t="str">
        <f t="shared" si="5"/>
        <v>DR.PA.SA.020104.01</v>
      </c>
      <c r="T37" s="59"/>
      <c r="U37" s="60" t="str">
        <f t="shared" si="6"/>
        <v>IM.PA.SA.020104.01</v>
      </c>
      <c r="V37" s="59"/>
      <c r="W37" s="60" t="str">
        <f t="shared" si="7"/>
        <v>GE.PA.SA.020104.01</v>
      </c>
    </row>
    <row r="38" spans="1:23" s="57" customFormat="1" ht="14" customHeight="1">
      <c r="A38" s="57" t="s">
        <v>2037</v>
      </c>
      <c r="C38" s="58" t="s">
        <v>2217</v>
      </c>
      <c r="E38" s="58" t="s">
        <v>2212</v>
      </c>
      <c r="F38" s="57" t="s">
        <v>301</v>
      </c>
      <c r="G38" s="57" t="s">
        <v>329</v>
      </c>
      <c r="H38" s="58" t="s">
        <v>2065</v>
      </c>
      <c r="J38" s="59" t="str">
        <f t="shared" si="4"/>
        <v>PA.SA.020105</v>
      </c>
      <c r="K38" s="58" t="s">
        <v>2212</v>
      </c>
      <c r="L38" s="57" t="str">
        <f t="shared" si="0"/>
        <v>Oral fluids (warm)</v>
      </c>
      <c r="M38" s="59" t="str">
        <f t="shared" si="1"/>
        <v>PI.PA.SA.020105.01</v>
      </c>
      <c r="N38" s="59"/>
      <c r="O38" s="59" t="str">
        <f t="shared" si="2"/>
        <v>PH.PA.SA.020105.01</v>
      </c>
      <c r="Q38" s="59" t="str">
        <f t="shared" si="3"/>
        <v>CL.PA.SA.020105.01</v>
      </c>
      <c r="R38" s="59"/>
      <c r="S38" s="59" t="str">
        <f t="shared" si="5"/>
        <v>DR.PA.SA.020105.01</v>
      </c>
      <c r="T38" s="59"/>
      <c r="U38" s="60" t="str">
        <f t="shared" si="6"/>
        <v>IM.PA.SA.020105.01</v>
      </c>
      <c r="V38" s="59"/>
      <c r="W38" s="60" t="str">
        <f t="shared" si="7"/>
        <v>GE.PA.SA.020105.01</v>
      </c>
    </row>
    <row r="39" spans="1:23" s="57" customFormat="1" ht="14" customHeight="1">
      <c r="A39" s="57" t="s">
        <v>2037</v>
      </c>
      <c r="C39" s="58" t="s">
        <v>2217</v>
      </c>
      <c r="E39" s="58" t="s">
        <v>2212</v>
      </c>
      <c r="F39" s="57" t="s">
        <v>301</v>
      </c>
      <c r="G39" s="57" t="s">
        <v>324</v>
      </c>
      <c r="H39" s="58" t="s">
        <v>2222</v>
      </c>
      <c r="J39" s="59" t="str">
        <f t="shared" si="4"/>
        <v>PA.SA.020106</v>
      </c>
      <c r="K39" s="58" t="s">
        <v>2212</v>
      </c>
      <c r="L39" s="57" t="str">
        <f t="shared" si="0"/>
        <v>Head covering</v>
      </c>
      <c r="M39" s="59" t="str">
        <f t="shared" si="1"/>
        <v>PI.PA.SA.020106.01</v>
      </c>
      <c r="N39" s="59"/>
      <c r="O39" s="59" t="str">
        <f t="shared" si="2"/>
        <v>PH.PA.SA.020106.01</v>
      </c>
      <c r="Q39" s="59" t="str">
        <f t="shared" si="3"/>
        <v>CL.PA.SA.020106.01</v>
      </c>
      <c r="R39" s="59"/>
      <c r="S39" s="59" t="str">
        <f t="shared" si="5"/>
        <v>DR.PA.SA.020106.01</v>
      </c>
      <c r="T39" s="59"/>
      <c r="U39" s="60" t="str">
        <f t="shared" si="6"/>
        <v>IM.PA.SA.020106.01</v>
      </c>
      <c r="V39" s="59"/>
      <c r="W39" s="60" t="str">
        <f t="shared" si="7"/>
        <v>GE.PA.SA.020106.01</v>
      </c>
    </row>
    <row r="40" spans="1:23" s="57" customFormat="1" ht="14" customHeight="1">
      <c r="A40" s="57" t="s">
        <v>2037</v>
      </c>
      <c r="C40" s="58" t="s">
        <v>2217</v>
      </c>
      <c r="E40" s="58" t="s">
        <v>2212</v>
      </c>
      <c r="F40" s="57" t="s">
        <v>301</v>
      </c>
      <c r="G40" s="57" t="s">
        <v>687</v>
      </c>
      <c r="H40" s="58" t="s">
        <v>2376</v>
      </c>
      <c r="J40" s="59" t="str">
        <f t="shared" si="4"/>
        <v>PA.SA.020107</v>
      </c>
      <c r="K40" s="58" t="s">
        <v>2212</v>
      </c>
      <c r="L40" s="57" t="str">
        <f t="shared" si="0"/>
        <v>Moist hot packs</v>
      </c>
      <c r="M40" s="59" t="str">
        <f t="shared" si="1"/>
        <v>PI.PA.SA.020107.01</v>
      </c>
      <c r="N40" s="59"/>
      <c r="O40" s="59" t="str">
        <f t="shared" si="2"/>
        <v>PH.PA.SA.020107.01</v>
      </c>
      <c r="Q40" s="59" t="str">
        <f t="shared" si="3"/>
        <v>CL.PA.SA.020107.01</v>
      </c>
      <c r="R40" s="59"/>
      <c r="S40" s="59" t="str">
        <f t="shared" si="5"/>
        <v>DR.PA.SA.020107.01</v>
      </c>
      <c r="T40" s="59"/>
      <c r="U40" s="60" t="str">
        <f t="shared" si="6"/>
        <v>IM.PA.SA.020107.01</v>
      </c>
      <c r="V40" s="59"/>
      <c r="W40" s="60" t="str">
        <f t="shared" si="7"/>
        <v>GE.PA.SA.020107.01</v>
      </c>
    </row>
    <row r="41" spans="1:23" s="57" customFormat="1" ht="14" customHeight="1">
      <c r="A41" s="57" t="s">
        <v>2037</v>
      </c>
      <c r="C41" s="58" t="s">
        <v>2217</v>
      </c>
      <c r="E41" s="58" t="s">
        <v>2212</v>
      </c>
      <c r="F41" s="57" t="s">
        <v>301</v>
      </c>
      <c r="G41" s="57" t="s">
        <v>688</v>
      </c>
      <c r="H41" s="58" t="s">
        <v>2378</v>
      </c>
      <c r="J41" s="59" t="str">
        <f t="shared" si="4"/>
        <v>PA.SA.020108</v>
      </c>
      <c r="K41" s="58" t="s">
        <v>2212</v>
      </c>
      <c r="L41" s="57" t="str">
        <f t="shared" si="0"/>
        <v>Warming lights/lamps</v>
      </c>
      <c r="M41" s="59" t="str">
        <f t="shared" si="1"/>
        <v>PI.PA.SA.020108.01</v>
      </c>
      <c r="N41" s="59"/>
      <c r="O41" s="59" t="str">
        <f t="shared" si="2"/>
        <v>PH.PA.SA.020108.01</v>
      </c>
      <c r="Q41" s="59" t="str">
        <f t="shared" si="3"/>
        <v>CL.PA.SA.020108.01</v>
      </c>
      <c r="R41" s="59"/>
      <c r="S41" s="59" t="str">
        <f t="shared" si="5"/>
        <v>DR.PA.SA.020108.01</v>
      </c>
      <c r="T41" s="59"/>
      <c r="U41" s="60" t="str">
        <f t="shared" si="6"/>
        <v>IM.PA.SA.020108.01</v>
      </c>
      <c r="V41" s="59"/>
      <c r="W41" s="60" t="str">
        <f t="shared" si="7"/>
        <v>GE.PA.SA.020108.01</v>
      </c>
    </row>
    <row r="42" spans="1:23" s="57" customFormat="1" ht="14" customHeight="1">
      <c r="A42" s="57" t="s">
        <v>2037</v>
      </c>
      <c r="C42" s="58" t="s">
        <v>2217</v>
      </c>
      <c r="E42" s="58" t="s">
        <v>2212</v>
      </c>
      <c r="F42" s="57" t="s">
        <v>301</v>
      </c>
      <c r="G42" s="57" t="s">
        <v>689</v>
      </c>
      <c r="H42" s="58" t="s">
        <v>2380</v>
      </c>
      <c r="J42" s="59" t="str">
        <f t="shared" si="4"/>
        <v>PA.SA.020109</v>
      </c>
      <c r="K42" s="58" t="s">
        <v>2212</v>
      </c>
      <c r="L42" s="57" t="str">
        <f t="shared" si="0"/>
        <v>Radiant ceiling heaters</v>
      </c>
      <c r="M42" s="59" t="str">
        <f t="shared" si="1"/>
        <v>PI.PA.SA.020109.01</v>
      </c>
      <c r="N42" s="59"/>
      <c r="O42" s="59" t="str">
        <f t="shared" si="2"/>
        <v>PH.PA.SA.020109.01</v>
      </c>
      <c r="Q42" s="59" t="str">
        <f t="shared" si="3"/>
        <v>CL.PA.SA.020109.01</v>
      </c>
      <c r="R42" s="59"/>
      <c r="S42" s="59" t="str">
        <f t="shared" si="5"/>
        <v>DR.PA.SA.020109.01</v>
      </c>
      <c r="T42" s="59"/>
      <c r="U42" s="60" t="str">
        <f t="shared" si="6"/>
        <v>IM.PA.SA.020109.01</v>
      </c>
      <c r="V42" s="59"/>
      <c r="W42" s="60" t="str">
        <f t="shared" si="7"/>
        <v>GE.PA.SA.020109.01</v>
      </c>
    </row>
    <row r="43" spans="1:23" s="57" customFormat="1" ht="14" customHeight="1">
      <c r="A43" s="57" t="s">
        <v>2037</v>
      </c>
      <c r="C43" s="58" t="s">
        <v>2217</v>
      </c>
      <c r="E43" s="58" t="s">
        <v>2212</v>
      </c>
      <c r="F43" s="57" t="s">
        <v>301</v>
      </c>
      <c r="G43" s="57" t="s">
        <v>690</v>
      </c>
      <c r="H43" s="58" t="s">
        <v>2124</v>
      </c>
      <c r="J43" s="59" t="str">
        <f t="shared" si="4"/>
        <v>PA.SA.020110</v>
      </c>
      <c r="K43" s="58" t="s">
        <v>2212</v>
      </c>
      <c r="L43" s="57" t="str">
        <f t="shared" si="0"/>
        <v>Other warming interventions, specify:</v>
      </c>
      <c r="M43" s="59" t="str">
        <f t="shared" si="1"/>
        <v>PI.PA.SA.020110.01</v>
      </c>
      <c r="N43" s="59"/>
      <c r="O43" s="59" t="str">
        <f t="shared" si="2"/>
        <v>PH.PA.SA.020110.01</v>
      </c>
      <c r="Q43" s="59" t="str">
        <f t="shared" si="3"/>
        <v>CL.PA.SA.020110.01</v>
      </c>
      <c r="R43" s="59"/>
      <c r="S43" s="59" t="str">
        <f t="shared" si="5"/>
        <v>DR.PA.SA.020110.01</v>
      </c>
      <c r="T43" s="59"/>
      <c r="U43" s="60" t="str">
        <f t="shared" si="6"/>
        <v>IM.PA.SA.020110.01</v>
      </c>
      <c r="V43" s="59"/>
      <c r="W43" s="60" t="str">
        <f t="shared" si="7"/>
        <v>GE.PA.SA.020110.01</v>
      </c>
    </row>
    <row r="44" spans="1:23" s="57" customFormat="1" ht="14" customHeight="1">
      <c r="A44" s="57" t="s">
        <v>2037</v>
      </c>
      <c r="C44" s="58" t="s">
        <v>2217</v>
      </c>
      <c r="D44" s="57" t="s">
        <v>2540</v>
      </c>
      <c r="E44" s="58" t="s">
        <v>2217</v>
      </c>
      <c r="F44" s="57" t="s">
        <v>303</v>
      </c>
      <c r="G44" s="57" t="s">
        <v>860</v>
      </c>
      <c r="H44" s="58" t="s">
        <v>2212</v>
      </c>
      <c r="J44" s="59" t="str">
        <f t="shared" si="4"/>
        <v>PA.SA.020201</v>
      </c>
      <c r="K44" s="58" t="s">
        <v>2212</v>
      </c>
      <c r="L44" s="57" t="str">
        <f t="shared" si="0"/>
        <v>Tepid bath</v>
      </c>
      <c r="M44" s="59" t="str">
        <f t="shared" si="1"/>
        <v>PI.PA.SA.020201.01</v>
      </c>
      <c r="N44" s="59"/>
      <c r="O44" s="59" t="str">
        <f t="shared" si="2"/>
        <v>PH.PA.SA.020201.01</v>
      </c>
      <c r="Q44" s="59" t="str">
        <f t="shared" si="3"/>
        <v>CL.PA.SA.020201.01</v>
      </c>
      <c r="R44" s="59"/>
      <c r="S44" s="59" t="str">
        <f t="shared" si="5"/>
        <v>DR.PA.SA.020201.01</v>
      </c>
      <c r="T44" s="59"/>
      <c r="U44" s="60" t="str">
        <f t="shared" si="6"/>
        <v>IM.PA.SA.020201.01</v>
      </c>
      <c r="V44" s="59"/>
      <c r="W44" s="60" t="str">
        <f t="shared" si="7"/>
        <v>GE.PA.SA.020201.01</v>
      </c>
    </row>
    <row r="45" spans="1:23" s="57" customFormat="1" ht="14" customHeight="1">
      <c r="A45" s="57" t="s">
        <v>2037</v>
      </c>
      <c r="C45" s="58" t="s">
        <v>2217</v>
      </c>
      <c r="E45" s="58" t="s">
        <v>2217</v>
      </c>
      <c r="F45" s="57" t="s">
        <v>303</v>
      </c>
      <c r="G45" s="57" t="s">
        <v>692</v>
      </c>
      <c r="H45" s="58" t="s">
        <v>2217</v>
      </c>
      <c r="J45" s="59" t="str">
        <f t="shared" si="4"/>
        <v>PA.SA.020202</v>
      </c>
      <c r="K45" s="58" t="s">
        <v>2212</v>
      </c>
      <c r="L45" s="57" t="str">
        <f t="shared" si="0"/>
        <v>Limited light bedding</v>
      </c>
      <c r="M45" s="59" t="str">
        <f t="shared" si="1"/>
        <v>PI.PA.SA.020202.01</v>
      </c>
      <c r="N45" s="59"/>
      <c r="O45" s="59" t="str">
        <f t="shared" si="2"/>
        <v>PH.PA.SA.020202.01</v>
      </c>
      <c r="Q45" s="59" t="str">
        <f t="shared" si="3"/>
        <v>CL.PA.SA.020202.01</v>
      </c>
      <c r="R45" s="59"/>
      <c r="S45" s="59" t="str">
        <f t="shared" si="5"/>
        <v>DR.PA.SA.020202.01</v>
      </c>
      <c r="T45" s="59"/>
      <c r="U45" s="60" t="str">
        <f t="shared" si="6"/>
        <v>IM.PA.SA.020202.01</v>
      </c>
      <c r="V45" s="59"/>
      <c r="W45" s="60" t="str">
        <f t="shared" si="7"/>
        <v>GE.PA.SA.020202.01</v>
      </c>
    </row>
    <row r="46" spans="1:23" s="57" customFormat="1" ht="14" customHeight="1">
      <c r="A46" s="57" t="s">
        <v>2037</v>
      </c>
      <c r="C46" s="58" t="s">
        <v>2217</v>
      </c>
      <c r="E46" s="58" t="s">
        <v>2217</v>
      </c>
      <c r="F46" s="57" t="s">
        <v>303</v>
      </c>
      <c r="G46" s="57" t="s">
        <v>693</v>
      </c>
      <c r="H46" s="58" t="s">
        <v>2219</v>
      </c>
      <c r="J46" s="59" t="str">
        <f t="shared" si="4"/>
        <v>PA.SA.020203</v>
      </c>
      <c r="K46" s="58" t="s">
        <v>2212</v>
      </c>
      <c r="L46" s="57" t="str">
        <f t="shared" si="0"/>
        <v>Decreased room temperature</v>
      </c>
      <c r="M46" s="59" t="str">
        <f t="shared" si="1"/>
        <v>PI.PA.SA.020203.01</v>
      </c>
      <c r="N46" s="59"/>
      <c r="O46" s="59" t="str">
        <f t="shared" si="2"/>
        <v>PH.PA.SA.020203.01</v>
      </c>
      <c r="Q46" s="59" t="str">
        <f t="shared" si="3"/>
        <v>CL.PA.SA.020203.01</v>
      </c>
      <c r="R46" s="59"/>
      <c r="S46" s="59" t="str">
        <f t="shared" si="5"/>
        <v>DR.PA.SA.020203.01</v>
      </c>
      <c r="T46" s="59"/>
      <c r="U46" s="60" t="str">
        <f t="shared" si="6"/>
        <v>IM.PA.SA.020203.01</v>
      </c>
      <c r="V46" s="59"/>
      <c r="W46" s="60" t="str">
        <f t="shared" si="7"/>
        <v>GE.PA.SA.020203.01</v>
      </c>
    </row>
    <row r="47" spans="1:23" s="57" customFormat="1" ht="14" customHeight="1">
      <c r="A47" s="57" t="s">
        <v>2037</v>
      </c>
      <c r="C47" s="58" t="s">
        <v>2217</v>
      </c>
      <c r="E47" s="58" t="s">
        <v>2217</v>
      </c>
      <c r="F47" s="57" t="s">
        <v>303</v>
      </c>
      <c r="G47" s="57" t="s">
        <v>304</v>
      </c>
      <c r="H47" s="58" t="s">
        <v>2063</v>
      </c>
      <c r="J47" s="59" t="str">
        <f t="shared" si="4"/>
        <v>PA.SA.020204</v>
      </c>
      <c r="K47" s="58" t="s">
        <v>2212</v>
      </c>
      <c r="L47" s="57" t="str">
        <f t="shared" si="0"/>
        <v>Oral fluids (Cold)</v>
      </c>
      <c r="M47" s="59" t="str">
        <f t="shared" si="1"/>
        <v>PI.PA.SA.020204.01</v>
      </c>
      <c r="N47" s="59"/>
      <c r="O47" s="59" t="str">
        <f t="shared" si="2"/>
        <v>PH.PA.SA.020204.01</v>
      </c>
      <c r="Q47" s="59" t="str">
        <f t="shared" si="3"/>
        <v>CL.PA.SA.020204.01</v>
      </c>
      <c r="R47" s="59"/>
      <c r="S47" s="59" t="str">
        <f t="shared" si="5"/>
        <v>DR.PA.SA.020204.01</v>
      </c>
      <c r="T47" s="59"/>
      <c r="U47" s="60" t="str">
        <f t="shared" si="6"/>
        <v>IM.PA.SA.020204.01</v>
      </c>
      <c r="V47" s="59"/>
      <c r="W47" s="60" t="str">
        <f t="shared" si="7"/>
        <v>GE.PA.SA.020204.01</v>
      </c>
    </row>
    <row r="48" spans="1:23" s="57" customFormat="1" ht="14" customHeight="1">
      <c r="A48" s="57" t="s">
        <v>2037</v>
      </c>
      <c r="C48" s="58" t="s">
        <v>2217</v>
      </c>
      <c r="E48" s="58" t="s">
        <v>2217</v>
      </c>
      <c r="F48" s="57" t="s">
        <v>303</v>
      </c>
      <c r="G48" s="57" t="s">
        <v>862</v>
      </c>
      <c r="H48" s="58" t="s">
        <v>2065</v>
      </c>
      <c r="J48" s="59" t="str">
        <f t="shared" si="4"/>
        <v>PA.SA.020205</v>
      </c>
      <c r="K48" s="58" t="s">
        <v>2212</v>
      </c>
      <c r="L48" s="57" t="str">
        <f t="shared" si="0"/>
        <v>Other methods, specify:</v>
      </c>
      <c r="M48" s="59" t="str">
        <f t="shared" si="1"/>
        <v>PI.PA.SA.020205.01</v>
      </c>
      <c r="N48" s="59"/>
      <c r="O48" s="59" t="str">
        <f t="shared" si="2"/>
        <v>PH.PA.SA.020205.01</v>
      </c>
      <c r="Q48" s="59" t="str">
        <f t="shared" si="3"/>
        <v>CL.PA.SA.020205.01</v>
      </c>
      <c r="R48" s="59"/>
      <c r="S48" s="59" t="str">
        <f t="shared" si="5"/>
        <v>DR.PA.SA.020205.01</v>
      </c>
      <c r="T48" s="59"/>
      <c r="U48" s="60" t="str">
        <f t="shared" si="6"/>
        <v>IM.PA.SA.020205.01</v>
      </c>
      <c r="V48" s="59"/>
      <c r="W48" s="60" t="str">
        <f t="shared" si="7"/>
        <v>GE.PA.SA.020205.01</v>
      </c>
    </row>
    <row r="49" spans="1:31" s="57" customFormat="1" ht="14" customHeight="1">
      <c r="A49" s="57" t="s">
        <v>2037</v>
      </c>
      <c r="C49" s="58" t="s">
        <v>2217</v>
      </c>
      <c r="E49" s="58" t="s">
        <v>2217</v>
      </c>
      <c r="F49" s="57" t="s">
        <v>303</v>
      </c>
      <c r="G49" s="57" t="s">
        <v>2605</v>
      </c>
      <c r="H49" s="58" t="s">
        <v>2995</v>
      </c>
      <c r="J49" s="59" t="str">
        <f t="shared" si="4"/>
        <v>PA.SA.020206</v>
      </c>
      <c r="K49" s="58" t="s">
        <v>2212</v>
      </c>
      <c r="L49" s="57" t="str">
        <f t="shared" si="0"/>
        <v>Ice packs</v>
      </c>
      <c r="M49" s="59" t="str">
        <f t="shared" ref="M49:M50" si="17">CONCATENATE("PI.",J49,".",K49)</f>
        <v>PI.PA.SA.020206.01</v>
      </c>
      <c r="N49" s="59"/>
      <c r="O49" s="59" t="str">
        <f t="shared" ref="O49:O50" si="18">CONCATENATE("PH.",J49,".",K49)</f>
        <v>PH.PA.SA.020206.01</v>
      </c>
      <c r="Q49" s="59" t="str">
        <f t="shared" ref="Q49:Q50" si="19">CONCATENATE("CL.",J49,".",K49)</f>
        <v>CL.PA.SA.020206.01</v>
      </c>
      <c r="R49" s="59"/>
      <c r="S49" s="59" t="str">
        <f t="shared" ref="S49:S50" si="20">CONCATENATE("DR.",J49,".",K49)</f>
        <v>DR.PA.SA.020206.01</v>
      </c>
      <c r="T49" s="59"/>
      <c r="U49" s="60" t="str">
        <f t="shared" si="6"/>
        <v>IM.PA.SA.020206.01</v>
      </c>
      <c r="V49" s="59"/>
      <c r="W49" s="60" t="str">
        <f t="shared" si="7"/>
        <v>GE.PA.SA.020206.01</v>
      </c>
      <c r="AD49" s="57" t="s">
        <v>2996</v>
      </c>
      <c r="AE49" s="57">
        <v>1328</v>
      </c>
    </row>
    <row r="50" spans="1:31" s="57" customFormat="1" ht="14" customHeight="1">
      <c r="A50" s="57" t="s">
        <v>2037</v>
      </c>
      <c r="C50" s="58" t="s">
        <v>2217</v>
      </c>
      <c r="E50" s="58" t="s">
        <v>2217</v>
      </c>
      <c r="F50" s="57" t="s">
        <v>303</v>
      </c>
      <c r="G50" s="57" t="s">
        <v>2606</v>
      </c>
      <c r="H50" s="58" t="s">
        <v>2993</v>
      </c>
      <c r="J50" s="59" t="str">
        <f t="shared" si="4"/>
        <v>PA.SA.020207</v>
      </c>
      <c r="K50" s="58" t="s">
        <v>2212</v>
      </c>
      <c r="L50" s="57" t="str">
        <f t="shared" si="0"/>
        <v>Cold therapy device</v>
      </c>
      <c r="M50" s="59" t="str">
        <f t="shared" si="17"/>
        <v>PI.PA.SA.020207.01</v>
      </c>
      <c r="N50" s="59"/>
      <c r="O50" s="59" t="str">
        <f t="shared" si="18"/>
        <v>PH.PA.SA.020207.01</v>
      </c>
      <c r="Q50" s="59" t="str">
        <f t="shared" si="19"/>
        <v>CL.PA.SA.020207.01</v>
      </c>
      <c r="R50" s="59"/>
      <c r="S50" s="59" t="str">
        <f t="shared" si="20"/>
        <v>DR.PA.SA.020207.01</v>
      </c>
      <c r="T50" s="59"/>
      <c r="U50" s="60" t="str">
        <f t="shared" si="6"/>
        <v>IM.PA.SA.020207.01</v>
      </c>
      <c r="V50" s="59"/>
      <c r="W50" s="60" t="str">
        <f t="shared" si="7"/>
        <v>GE.PA.SA.020207.01</v>
      </c>
      <c r="AD50" s="57" t="s">
        <v>2996</v>
      </c>
      <c r="AE50" s="57">
        <v>1328</v>
      </c>
    </row>
    <row r="51" spans="1:31" ht="14" customHeight="1">
      <c r="H51" s="7"/>
      <c r="V51" s="17"/>
      <c r="W51" s="45"/>
    </row>
    <row r="52" spans="1:31" ht="14" customHeight="1">
      <c r="H52" s="14"/>
      <c r="V52" s="17"/>
      <c r="W52" s="45"/>
    </row>
    <row r="53" spans="1:31" ht="14" customHeight="1">
      <c r="H53" s="14"/>
      <c r="V53" s="17"/>
      <c r="W53" s="45"/>
    </row>
    <row r="54" spans="1:31" ht="14" customHeight="1">
      <c r="H54" s="14"/>
      <c r="V54" s="17"/>
      <c r="W54" s="45"/>
    </row>
    <row r="55" spans="1:31" ht="14" customHeight="1">
      <c r="H55" s="14"/>
      <c r="V55" s="17"/>
      <c r="W55" s="45"/>
    </row>
    <row r="56" spans="1:31" ht="14" customHeight="1">
      <c r="H56" s="7"/>
      <c r="V56" s="17"/>
      <c r="W56" s="45"/>
    </row>
    <row r="57" spans="1:31" ht="14" customHeight="1">
      <c r="H57" s="7"/>
      <c r="V57" s="17"/>
      <c r="W57" s="45"/>
    </row>
    <row r="58" spans="1:31" ht="14" customHeight="1">
      <c r="H58" s="7"/>
      <c r="V58" s="17"/>
      <c r="W58" s="45"/>
    </row>
    <row r="59" spans="1:31" ht="14" customHeight="1">
      <c r="H59" s="7"/>
      <c r="V59" s="17"/>
      <c r="W59" s="45"/>
    </row>
    <row r="60" spans="1:31" ht="14" customHeight="1">
      <c r="H60" s="8"/>
      <c r="V60" s="17"/>
      <c r="W60" s="45"/>
    </row>
    <row r="61" spans="1:31" ht="14" customHeight="1">
      <c r="H61" s="7"/>
      <c r="V61" s="17"/>
      <c r="W61" s="45"/>
    </row>
    <row r="62" spans="1:31" ht="14" customHeight="1">
      <c r="H62" s="7"/>
      <c r="V62" s="17"/>
      <c r="W62" s="45"/>
    </row>
    <row r="63" spans="1:31" ht="14" customHeight="1">
      <c r="H63" s="7"/>
      <c r="V63" s="17"/>
      <c r="W63" s="45"/>
    </row>
    <row r="64" spans="1:31" ht="14" customHeight="1">
      <c r="H64" s="7"/>
      <c r="V64" s="17"/>
      <c r="W64" s="45"/>
    </row>
    <row r="65" spans="8:23" ht="14" customHeight="1">
      <c r="H65" s="7"/>
      <c r="V65" s="17"/>
      <c r="W65" s="45"/>
    </row>
    <row r="66" spans="8:23" ht="14" customHeight="1">
      <c r="H66" s="7"/>
      <c r="V66" s="17"/>
      <c r="W66" s="45"/>
    </row>
    <row r="67" spans="8:23" ht="14" customHeight="1">
      <c r="H67" s="7"/>
      <c r="V67" s="17"/>
      <c r="W67" s="45"/>
    </row>
    <row r="68" spans="8:23" ht="14" customHeight="1">
      <c r="H68" s="7"/>
      <c r="V68" s="17"/>
      <c r="W68" s="45"/>
    </row>
    <row r="69" spans="8:23" ht="14" customHeight="1">
      <c r="H69" s="7"/>
      <c r="V69" s="17"/>
      <c r="W69" s="45"/>
    </row>
    <row r="70" spans="8:23" ht="14" customHeight="1">
      <c r="H70" s="7"/>
      <c r="V70" s="17"/>
      <c r="W70" s="45"/>
    </row>
    <row r="71" spans="8:23" ht="14" customHeight="1">
      <c r="H71" s="7"/>
      <c r="V71" s="17"/>
      <c r="W71" s="45"/>
    </row>
    <row r="72" spans="8:23" ht="14" customHeight="1">
      <c r="H72" s="7"/>
      <c r="V72" s="17"/>
      <c r="W72" s="45"/>
    </row>
    <row r="73" spans="8:23" ht="14" customHeight="1">
      <c r="V73" s="17"/>
      <c r="W73" s="45"/>
    </row>
    <row r="74" spans="8:23" ht="14" customHeight="1">
      <c r="V74" s="17"/>
      <c r="W74" s="45"/>
    </row>
    <row r="75" spans="8:23" ht="14" customHeight="1">
      <c r="V75" s="17"/>
      <c r="W75" s="45"/>
    </row>
    <row r="76" spans="8:23" ht="14" customHeight="1">
      <c r="V76" s="17"/>
      <c r="W76" s="45"/>
    </row>
    <row r="77" spans="8:23" ht="14" customHeight="1">
      <c r="V77" s="17"/>
      <c r="W77" s="45"/>
    </row>
    <row r="78" spans="8:23" ht="14" customHeight="1">
      <c r="V78" s="17"/>
      <c r="W78" s="45"/>
    </row>
    <row r="79" spans="8:23" ht="14" customHeight="1">
      <c r="V79" s="17"/>
      <c r="W79" s="45"/>
    </row>
    <row r="80" spans="8:23" ht="14" customHeight="1">
      <c r="V80" s="17"/>
      <c r="W80" s="45"/>
    </row>
    <row r="81" spans="22:23" ht="14" customHeight="1">
      <c r="V81" s="17"/>
      <c r="W81" s="45"/>
    </row>
    <row r="82" spans="22:23" ht="14" customHeight="1">
      <c r="V82" s="17"/>
      <c r="W82" s="45"/>
    </row>
    <row r="83" spans="22:23" ht="14" customHeight="1">
      <c r="V83" s="17"/>
      <c r="W83" s="45"/>
    </row>
    <row r="84" spans="22:23" ht="14" customHeight="1">
      <c r="V84" s="17"/>
      <c r="W84" s="45"/>
    </row>
    <row r="85" spans="22:23" ht="14" customHeight="1">
      <c r="V85" s="17"/>
      <c r="W85" s="45"/>
    </row>
    <row r="86" spans="22:23" ht="14" customHeight="1">
      <c r="V86" s="17"/>
      <c r="W86" s="45"/>
    </row>
    <row r="87" spans="22:23" ht="14" customHeight="1">
      <c r="V87" s="17"/>
      <c r="W87" s="45"/>
    </row>
    <row r="88" spans="22:23" ht="14" customHeight="1">
      <c r="V88" s="17"/>
      <c r="W88" s="45"/>
    </row>
    <row r="89" spans="22:23" ht="14" customHeight="1">
      <c r="V89" s="17"/>
      <c r="W89" s="45"/>
    </row>
    <row r="90" spans="22:23" ht="14" customHeight="1">
      <c r="V90" s="17"/>
      <c r="W90" s="45"/>
    </row>
    <row r="91" spans="22:23" ht="14" customHeight="1">
      <c r="V91" s="17"/>
      <c r="W91" s="45"/>
    </row>
    <row r="92" spans="22:23" ht="14" customHeight="1">
      <c r="V92" s="17"/>
      <c r="W92" s="45"/>
    </row>
    <row r="93" spans="22:23" ht="14" customHeight="1">
      <c r="V93" s="17"/>
      <c r="W93" s="45"/>
    </row>
    <row r="94" spans="22:23" ht="14" customHeight="1">
      <c r="V94" s="17"/>
      <c r="W94" s="45"/>
    </row>
    <row r="95" spans="22:23" ht="14" customHeight="1">
      <c r="V95" s="17"/>
      <c r="W95" s="45"/>
    </row>
    <row r="96" spans="22:23" ht="14" customHeight="1">
      <c r="V96" s="17"/>
      <c r="W96" s="45"/>
    </row>
    <row r="97" spans="22:23" ht="14" customHeight="1">
      <c r="V97" s="17"/>
      <c r="W97" s="45"/>
    </row>
    <row r="98" spans="22:23" ht="14" customHeight="1">
      <c r="V98" s="17"/>
      <c r="W98" s="45"/>
    </row>
    <row r="99" spans="22:23" ht="14" customHeight="1">
      <c r="V99" s="17"/>
      <c r="W99" s="45"/>
    </row>
    <row r="100" spans="22:23" ht="14" customHeight="1">
      <c r="V100" s="17"/>
      <c r="W100" s="45"/>
    </row>
    <row r="101" spans="22:23" ht="14" customHeight="1">
      <c r="V101" s="17"/>
      <c r="W101" s="45"/>
    </row>
    <row r="102" spans="22:23" ht="14" customHeight="1">
      <c r="V102" s="17"/>
      <c r="W102" s="45"/>
    </row>
    <row r="103" spans="22:23" ht="14" customHeight="1">
      <c r="V103" s="17"/>
      <c r="W103" s="45"/>
    </row>
    <row r="104" spans="22:23" ht="14" customHeight="1">
      <c r="V104" s="17"/>
      <c r="W104" s="45"/>
    </row>
    <row r="105" spans="22:23" ht="14" customHeight="1">
      <c r="V105" s="17"/>
      <c r="W105" s="45"/>
    </row>
    <row r="106" spans="22:23" ht="14" customHeight="1">
      <c r="V106" s="17"/>
      <c r="W106" s="45"/>
    </row>
    <row r="107" spans="22:23" ht="14" customHeight="1">
      <c r="V107" s="17"/>
      <c r="W107" s="45"/>
    </row>
    <row r="108" spans="22:23" ht="14" customHeight="1">
      <c r="V108" s="17"/>
      <c r="W108" s="45"/>
    </row>
    <row r="109" spans="22:23" ht="14" customHeight="1">
      <c r="V109" s="17"/>
      <c r="W109" s="45"/>
    </row>
    <row r="110" spans="22:23" ht="14" customHeight="1">
      <c r="V110" s="17"/>
      <c r="W110" s="45"/>
    </row>
    <row r="111" spans="22:23" ht="14" customHeight="1">
      <c r="V111" s="17"/>
      <c r="W111" s="45"/>
    </row>
    <row r="112" spans="22:23" ht="14" customHeight="1">
      <c r="V112" s="17"/>
      <c r="W112" s="45"/>
    </row>
    <row r="113" spans="22:23" ht="14" customHeight="1">
      <c r="V113" s="17"/>
      <c r="W113" s="45"/>
    </row>
    <row r="114" spans="22:23" ht="14" customHeight="1">
      <c r="V114" s="17"/>
      <c r="W114" s="45"/>
    </row>
    <row r="115" spans="22:23" ht="14" customHeight="1">
      <c r="V115" s="17"/>
      <c r="W115" s="45"/>
    </row>
    <row r="116" spans="22:23" ht="14" customHeight="1">
      <c r="V116" s="17"/>
      <c r="W116" s="45"/>
    </row>
    <row r="117" spans="22:23" ht="14" customHeight="1">
      <c r="V117" s="17"/>
      <c r="W117" s="45"/>
    </row>
    <row r="118" spans="22:23" ht="14" customHeight="1">
      <c r="V118" s="17"/>
      <c r="W118" s="45"/>
    </row>
    <row r="119" spans="22:23" ht="14" customHeight="1">
      <c r="V119" s="17"/>
      <c r="W119" s="45"/>
    </row>
    <row r="120" spans="22:23" ht="14" customHeight="1">
      <c r="V120" s="17"/>
      <c r="W120" s="45"/>
    </row>
    <row r="121" spans="22:23" ht="14" customHeight="1">
      <c r="V121" s="17"/>
      <c r="W121" s="45"/>
    </row>
    <row r="122" spans="22:23" ht="14" customHeight="1">
      <c r="V122" s="17"/>
      <c r="W122" s="45"/>
    </row>
    <row r="123" spans="22:23" ht="14" customHeight="1">
      <c r="V123" s="17"/>
      <c r="W123" s="45"/>
    </row>
    <row r="124" spans="22:23" ht="14" customHeight="1">
      <c r="V124" s="17"/>
      <c r="W124" s="45"/>
    </row>
    <row r="125" spans="22:23" ht="14" customHeight="1">
      <c r="V125" s="17"/>
      <c r="W125" s="45"/>
    </row>
    <row r="126" spans="22:23" ht="14" customHeight="1">
      <c r="V126" s="17"/>
      <c r="W126" s="45"/>
    </row>
    <row r="127" spans="22:23" ht="14" customHeight="1">
      <c r="V127" s="17"/>
      <c r="W127" s="45"/>
    </row>
    <row r="128" spans="22:23" ht="14" customHeight="1">
      <c r="V128" s="17"/>
      <c r="W128" s="45"/>
    </row>
    <row r="129" spans="22:23" ht="14" customHeight="1">
      <c r="V129" s="17"/>
      <c r="W129" s="45"/>
    </row>
    <row r="130" spans="22:23" ht="14" customHeight="1">
      <c r="V130" s="17"/>
      <c r="W130" s="45"/>
    </row>
    <row r="131" spans="22:23" ht="14" customHeight="1">
      <c r="V131" s="17"/>
      <c r="W131" s="45"/>
    </row>
    <row r="132" spans="22:23" ht="14" customHeight="1">
      <c r="V132" s="17"/>
      <c r="W132" s="45"/>
    </row>
    <row r="133" spans="22:23" ht="14" customHeight="1">
      <c r="V133" s="17"/>
      <c r="W133" s="45"/>
    </row>
    <row r="134" spans="22:23" ht="14" customHeight="1">
      <c r="V134" s="17"/>
      <c r="W134" s="45"/>
    </row>
    <row r="135" spans="22:23" ht="14" customHeight="1">
      <c r="V135" s="17"/>
      <c r="W135" s="45"/>
    </row>
    <row r="136" spans="22:23" ht="14" customHeight="1">
      <c r="V136" s="17"/>
      <c r="W136" s="45"/>
    </row>
    <row r="137" spans="22:23" ht="14" customHeight="1">
      <c r="V137" s="17"/>
      <c r="W137" s="45"/>
    </row>
    <row r="138" spans="22:23" ht="14" customHeight="1">
      <c r="V138" s="17"/>
      <c r="W138" s="45"/>
    </row>
    <row r="139" spans="22:23" ht="14" customHeight="1">
      <c r="V139" s="17"/>
      <c r="W139" s="45"/>
    </row>
    <row r="140" spans="22:23" ht="14" customHeight="1">
      <c r="V140" s="17"/>
      <c r="W140" s="45"/>
    </row>
    <row r="141" spans="22:23" ht="14" customHeight="1">
      <c r="V141" s="17"/>
      <c r="W141" s="45"/>
    </row>
    <row r="142" spans="22:23" ht="14" customHeight="1">
      <c r="V142" s="17"/>
      <c r="W142" s="45"/>
    </row>
    <row r="143" spans="22:23" ht="14" customHeight="1">
      <c r="V143" s="17"/>
      <c r="W143" s="45"/>
    </row>
    <row r="144" spans="22:23" ht="14" customHeight="1">
      <c r="V144" s="17"/>
      <c r="W144" s="45"/>
    </row>
    <row r="145" spans="22:23" ht="14" customHeight="1">
      <c r="V145" s="17"/>
      <c r="W145" s="45"/>
    </row>
    <row r="146" spans="22:23" ht="14" customHeight="1">
      <c r="V146" s="17"/>
      <c r="W146" s="45"/>
    </row>
    <row r="147" spans="22:23" ht="14" customHeight="1">
      <c r="V147" s="17"/>
      <c r="W147" s="45"/>
    </row>
    <row r="148" spans="22:23" ht="14" customHeight="1">
      <c r="V148" s="17"/>
      <c r="W148" s="45"/>
    </row>
    <row r="149" spans="22:23" ht="14" customHeight="1">
      <c r="V149" s="17"/>
      <c r="W149" s="45"/>
    </row>
    <row r="150" spans="22:23" ht="14" customHeight="1">
      <c r="V150" s="17"/>
      <c r="W150" s="45"/>
    </row>
    <row r="151" spans="22:23" ht="14" customHeight="1">
      <c r="V151" s="17"/>
      <c r="W151" s="45"/>
    </row>
    <row r="152" spans="22:23" ht="14" customHeight="1">
      <c r="V152" s="17"/>
      <c r="W152" s="45"/>
    </row>
    <row r="153" spans="22:23" ht="14" customHeight="1">
      <c r="V153" s="17"/>
      <c r="W153" s="45"/>
    </row>
    <row r="154" spans="22:23" ht="14" customHeight="1">
      <c r="V154" s="17"/>
      <c r="W154" s="45"/>
    </row>
    <row r="155" spans="22:23" ht="14" customHeight="1">
      <c r="V155" s="17"/>
      <c r="W155" s="45"/>
    </row>
    <row r="156" spans="22:23" ht="14" customHeight="1">
      <c r="V156" s="17"/>
      <c r="W156" s="45"/>
    </row>
    <row r="157" spans="22:23" ht="14" customHeight="1">
      <c r="V157" s="17"/>
      <c r="W157" s="45"/>
    </row>
    <row r="158" spans="22:23" ht="14" customHeight="1">
      <c r="V158" s="17"/>
      <c r="W158" s="45"/>
    </row>
    <row r="159" spans="22:23" ht="14" customHeight="1">
      <c r="V159" s="17"/>
      <c r="W159" s="45"/>
    </row>
    <row r="160" spans="22:23" ht="14" customHeight="1">
      <c r="V160" s="17"/>
      <c r="W160" s="45"/>
    </row>
    <row r="161" spans="22:23" ht="14" customHeight="1">
      <c r="V161" s="17"/>
      <c r="W161" s="45"/>
    </row>
    <row r="162" spans="22:23" ht="14" customHeight="1">
      <c r="V162" s="17"/>
      <c r="W162" s="45"/>
    </row>
    <row r="163" spans="22:23" ht="14" customHeight="1">
      <c r="V163" s="17"/>
      <c r="W163" s="45"/>
    </row>
    <row r="164" spans="22:23" ht="14" customHeight="1">
      <c r="V164" s="17"/>
      <c r="W164" s="45"/>
    </row>
    <row r="165" spans="22:23" ht="14" customHeight="1">
      <c r="V165" s="17"/>
      <c r="W165" s="45"/>
    </row>
    <row r="166" spans="22:23" ht="14" customHeight="1">
      <c r="V166" s="17"/>
      <c r="W166" s="45"/>
    </row>
    <row r="167" spans="22:23" ht="14" customHeight="1">
      <c r="V167" s="17"/>
      <c r="W167" s="45"/>
    </row>
    <row r="168" spans="22:23" ht="14" customHeight="1">
      <c r="V168" s="17"/>
      <c r="W168" s="45"/>
    </row>
    <row r="169" spans="22:23" ht="14" customHeight="1">
      <c r="V169" s="17"/>
      <c r="W169" s="45"/>
    </row>
    <row r="170" spans="22:23" ht="14" customHeight="1">
      <c r="V170" s="17"/>
      <c r="W170" s="45"/>
    </row>
    <row r="171" spans="22:23" ht="14" customHeight="1">
      <c r="V171" s="17"/>
      <c r="W171" s="45"/>
    </row>
    <row r="172" spans="22:23" ht="14" customHeight="1">
      <c r="V172" s="17"/>
      <c r="W172" s="45"/>
    </row>
    <row r="173" spans="22:23" ht="14" customHeight="1">
      <c r="V173" s="17"/>
      <c r="W173" s="45"/>
    </row>
    <row r="174" spans="22:23" ht="14" customHeight="1">
      <c r="V174" s="17"/>
      <c r="W174" s="45"/>
    </row>
    <row r="175" spans="22:23" ht="14" customHeight="1">
      <c r="V175" s="17"/>
      <c r="W175" s="45"/>
    </row>
    <row r="176" spans="22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62"/>
  <sheetViews>
    <sheetView zoomScale="125" workbookViewId="0">
      <pane ySplit="1100" topLeftCell="A433" activePane="bottomLeft"/>
      <selection activeCell="U1" sqref="A1:XFD1"/>
      <selection pane="bottomLeft" activeCell="H602" sqref="H602"/>
    </sheetView>
  </sheetViews>
  <sheetFormatPr baseColWidth="10" defaultColWidth="8.875" defaultRowHeight="14" customHeight="1" x14ac:dyDescent="0"/>
  <cols>
    <col min="1" max="1" width="11.875" customWidth="1"/>
    <col min="2" max="2" width="13.125" customWidth="1"/>
    <col min="3" max="3" width="4.375" style="5" customWidth="1"/>
    <col min="4" max="4" width="19" customWidth="1"/>
    <col min="5" max="5" width="5.375" style="5" customWidth="1"/>
    <col min="6" max="6" width="35.875" customWidth="1"/>
    <col min="7" max="7" width="27.375" customWidth="1"/>
    <col min="8" max="8" width="8.875" style="5" customWidth="1"/>
    <col min="10" max="10" width="13.875" customWidth="1"/>
    <col min="11" max="16" width="8.875" customWidth="1"/>
    <col min="17" max="17" width="18.375" customWidth="1"/>
    <col min="18" max="18" width="8.875" customWidth="1"/>
    <col min="19" max="21" width="16.37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305</v>
      </c>
      <c r="B2" s="57" t="s">
        <v>306</v>
      </c>
      <c r="C2" s="58" t="s">
        <v>2212</v>
      </c>
      <c r="D2" s="57" t="s">
        <v>307</v>
      </c>
      <c r="E2" s="58" t="s">
        <v>2212</v>
      </c>
      <c r="F2" s="57" t="s">
        <v>308</v>
      </c>
      <c r="G2" s="57" t="s">
        <v>910</v>
      </c>
      <c r="H2" s="58" t="s">
        <v>2212</v>
      </c>
      <c r="J2" s="59" t="str">
        <f t="shared" ref="J2:J127" si="0">CONCATENATE("PA.TU.",C2,E2,H2)</f>
        <v>PA.TU.010101</v>
      </c>
      <c r="K2" s="58" t="s">
        <v>2212</v>
      </c>
      <c r="L2" s="57" t="str">
        <f t="shared" ref="L2:L127" si="1">G2</f>
        <v>Large</v>
      </c>
      <c r="M2" s="59" t="str">
        <f t="shared" ref="M2:M127" si="2">CONCATENATE("PI.",J2,".",K2)</f>
        <v>PI.PA.TU.010101.01</v>
      </c>
      <c r="N2" s="59"/>
      <c r="O2" s="59" t="str">
        <f t="shared" ref="O2:O127" si="3">CONCATENATE("PH.",J2,".",K2)</f>
        <v>PH.PA.TU.010101.01</v>
      </c>
      <c r="Q2" s="59" t="str">
        <f t="shared" ref="Q2:Q127" si="4">CONCATENATE("CL.",J2,".",K2)</f>
        <v>CL.PA.TU.010101.01</v>
      </c>
      <c r="R2" s="59"/>
      <c r="S2" s="59" t="str">
        <f>CONCATENATE("DR.",J2,".",K2)</f>
        <v>DR.PA.TU.010101.01</v>
      </c>
      <c r="T2" s="59"/>
      <c r="U2" s="60" t="str">
        <f>CONCATENATE("IM.",J2, ".",K2)</f>
        <v>IM.PA.TU.010101.01</v>
      </c>
      <c r="V2" s="59"/>
      <c r="W2" s="60" t="str">
        <f>CONCATENATE("GE.",J2, ".",K2)</f>
        <v>GE.PA.TU.010101.01</v>
      </c>
    </row>
    <row r="3" spans="1:37" s="57" customFormat="1" ht="14" customHeight="1">
      <c r="A3" s="57" t="s">
        <v>305</v>
      </c>
      <c r="C3" s="58" t="s">
        <v>2212</v>
      </c>
      <c r="E3" s="58" t="s">
        <v>2212</v>
      </c>
      <c r="F3" s="57" t="s">
        <v>308</v>
      </c>
      <c r="G3" s="57" t="s">
        <v>2549</v>
      </c>
      <c r="H3" s="58" t="s">
        <v>2217</v>
      </c>
      <c r="J3" s="59" t="str">
        <f t="shared" si="0"/>
        <v>PA.TU.010102</v>
      </c>
      <c r="K3" s="58" t="s">
        <v>2212</v>
      </c>
      <c r="L3" s="57" t="str">
        <f t="shared" si="1"/>
        <v>Moderate</v>
      </c>
      <c r="M3" s="59" t="str">
        <f t="shared" si="2"/>
        <v>PI.PA.TU.010102.01</v>
      </c>
      <c r="N3" s="59"/>
      <c r="O3" s="59" t="str">
        <f t="shared" si="3"/>
        <v>PH.PA.TU.010102.01</v>
      </c>
      <c r="Q3" s="59" t="str">
        <f t="shared" si="4"/>
        <v>CL.PA.TU.010102.01</v>
      </c>
      <c r="R3" s="59"/>
      <c r="S3" s="59" t="str">
        <f t="shared" ref="S3:S128" si="5">CONCATENATE("DR.",J3,".",K3)</f>
        <v>DR.PA.TU.010102.01</v>
      </c>
      <c r="T3" s="59"/>
      <c r="U3" s="60" t="str">
        <f t="shared" ref="U3:U67" si="6">CONCATENATE("IM.",J3, ".",K3)</f>
        <v>IM.PA.TU.010102.01</v>
      </c>
      <c r="V3" s="59"/>
      <c r="W3" s="60" t="str">
        <f t="shared" ref="W3:W67" si="7">CONCATENATE("GE.",J3, ".",K3)</f>
        <v>GE.PA.TU.010102.01</v>
      </c>
    </row>
    <row r="4" spans="1:37" s="57" customFormat="1" ht="14" customHeight="1">
      <c r="A4" s="57" t="s">
        <v>305</v>
      </c>
      <c r="C4" s="58" t="s">
        <v>2212</v>
      </c>
      <c r="E4" s="58" t="s">
        <v>2212</v>
      </c>
      <c r="F4" s="57" t="s">
        <v>308</v>
      </c>
      <c r="G4" s="57" t="s">
        <v>1573</v>
      </c>
      <c r="H4" s="58" t="s">
        <v>2219</v>
      </c>
      <c r="J4" s="59" t="str">
        <f t="shared" si="0"/>
        <v>PA.TU.010103</v>
      </c>
      <c r="K4" s="58" t="s">
        <v>2212</v>
      </c>
      <c r="L4" s="57" t="str">
        <f t="shared" si="1"/>
        <v>Small</v>
      </c>
      <c r="M4" s="59" t="str">
        <f t="shared" si="2"/>
        <v>PI.PA.TU.010103.01</v>
      </c>
      <c r="N4" s="59"/>
      <c r="O4" s="59" t="str">
        <f t="shared" si="3"/>
        <v>PH.PA.TU.010103.01</v>
      </c>
      <c r="Q4" s="59" t="str">
        <f t="shared" si="4"/>
        <v>CL.PA.TU.010103.01</v>
      </c>
      <c r="R4" s="59"/>
      <c r="S4" s="59" t="str">
        <f t="shared" si="5"/>
        <v>DR.PA.TU.010103.01</v>
      </c>
      <c r="T4" s="59"/>
      <c r="U4" s="60" t="str">
        <f t="shared" si="6"/>
        <v>IM.PA.TU.010103.01</v>
      </c>
      <c r="V4" s="59"/>
      <c r="W4" s="60" t="str">
        <f t="shared" si="7"/>
        <v>GE.PA.TU.010103.01</v>
      </c>
    </row>
    <row r="5" spans="1:37" s="57" customFormat="1" ht="14" customHeight="1">
      <c r="A5" s="57" t="s">
        <v>305</v>
      </c>
      <c r="C5" s="58" t="s">
        <v>2212</v>
      </c>
      <c r="E5" s="58" t="s">
        <v>2212</v>
      </c>
      <c r="F5" s="57" t="s">
        <v>308</v>
      </c>
      <c r="G5" s="57" t="s">
        <v>2901</v>
      </c>
      <c r="H5" s="58" t="s">
        <v>2063</v>
      </c>
      <c r="J5" s="59" t="str">
        <f t="shared" si="0"/>
        <v>PA.TU.010104</v>
      </c>
      <c r="K5" s="58" t="s">
        <v>2212</v>
      </c>
      <c r="L5" s="57" t="str">
        <f t="shared" si="1"/>
        <v>Specify ml</v>
      </c>
      <c r="M5" s="59" t="str">
        <f t="shared" si="2"/>
        <v>PI.PA.TU.010104.01</v>
      </c>
      <c r="N5" s="59"/>
      <c r="O5" s="59" t="str">
        <f t="shared" si="3"/>
        <v>PH.PA.TU.010104.01</v>
      </c>
      <c r="Q5" s="59" t="str">
        <f t="shared" si="4"/>
        <v>CL.PA.TU.010104.01</v>
      </c>
      <c r="R5" s="59"/>
      <c r="S5" s="59" t="str">
        <f t="shared" si="5"/>
        <v>DR.PA.TU.010104.01</v>
      </c>
      <c r="T5" s="59"/>
      <c r="U5" s="60" t="str">
        <f t="shared" si="6"/>
        <v>IM.PA.TU.010104.01</v>
      </c>
      <c r="V5" s="59"/>
      <c r="W5" s="60" t="str">
        <f t="shared" si="7"/>
        <v>GE.PA.TU.010104.01</v>
      </c>
    </row>
    <row r="6" spans="1:37" s="57" customFormat="1" ht="14" customHeight="1">
      <c r="A6" s="57" t="s">
        <v>305</v>
      </c>
      <c r="C6" s="58" t="s">
        <v>2212</v>
      </c>
      <c r="E6" s="58" t="s">
        <v>2212</v>
      </c>
      <c r="F6" s="57" t="s">
        <v>308</v>
      </c>
      <c r="G6" s="57" t="s">
        <v>2607</v>
      </c>
      <c r="H6" s="58" t="s">
        <v>2997</v>
      </c>
      <c r="J6" s="59" t="str">
        <f t="shared" si="0"/>
        <v>PA.TU.010105</v>
      </c>
      <c r="K6" s="58" t="s">
        <v>2970</v>
      </c>
      <c r="L6" s="57" t="str">
        <f t="shared" si="1"/>
        <v>No drainage</v>
      </c>
      <c r="M6" s="59" t="str">
        <f t="shared" si="2"/>
        <v>PI.PA.TU.010105.01</v>
      </c>
      <c r="N6" s="59"/>
      <c r="O6" s="59" t="str">
        <f t="shared" si="3"/>
        <v>PH.PA.TU.010105.01</v>
      </c>
      <c r="Q6" s="59" t="str">
        <f t="shared" si="4"/>
        <v>CL.PA.TU.010105.01</v>
      </c>
      <c r="R6" s="59"/>
      <c r="S6" s="59" t="str">
        <f t="shared" si="5"/>
        <v>DR.PA.TU.010105.01</v>
      </c>
      <c r="T6" s="59"/>
      <c r="U6" s="60" t="str">
        <f t="shared" si="6"/>
        <v>IM.PA.TU.010105.01</v>
      </c>
      <c r="V6" s="59"/>
      <c r="W6" s="60" t="str">
        <f t="shared" si="7"/>
        <v>GE.PA.TU.010105.01</v>
      </c>
      <c r="AD6" s="57" t="s">
        <v>2971</v>
      </c>
      <c r="AE6" s="57">
        <v>1328</v>
      </c>
    </row>
    <row r="7" spans="1:37" s="57" customFormat="1" ht="14" customHeight="1">
      <c r="A7" s="57" t="s">
        <v>305</v>
      </c>
      <c r="C7" s="58" t="s">
        <v>2212</v>
      </c>
      <c r="D7" s="57" t="s">
        <v>1142</v>
      </c>
      <c r="E7" s="58" t="s">
        <v>2217</v>
      </c>
      <c r="F7" s="57" t="s">
        <v>310</v>
      </c>
      <c r="G7" s="57" t="s">
        <v>1791</v>
      </c>
      <c r="H7" s="58" t="s">
        <v>2212</v>
      </c>
      <c r="J7" s="59" t="str">
        <f t="shared" si="0"/>
        <v>PA.TU.010201</v>
      </c>
      <c r="K7" s="58" t="s">
        <v>2212</v>
      </c>
      <c r="L7" s="57" t="str">
        <f t="shared" si="1"/>
        <v>Bloody</v>
      </c>
      <c r="M7" s="59" t="str">
        <f t="shared" si="2"/>
        <v>PI.PA.TU.010201.01</v>
      </c>
      <c r="N7" s="59"/>
      <c r="O7" s="59" t="str">
        <f t="shared" si="3"/>
        <v>PH.PA.TU.010201.01</v>
      </c>
      <c r="Q7" s="59" t="str">
        <f t="shared" si="4"/>
        <v>CL.PA.TU.010201.01</v>
      </c>
      <c r="R7" s="59"/>
      <c r="S7" s="59" t="str">
        <f t="shared" si="5"/>
        <v>DR.PA.TU.010201.01</v>
      </c>
      <c r="T7" s="59"/>
      <c r="U7" s="60" t="str">
        <f t="shared" si="6"/>
        <v>IM.PA.TU.010201.01</v>
      </c>
      <c r="V7" s="59"/>
      <c r="W7" s="60" t="str">
        <f t="shared" si="7"/>
        <v>GE.PA.TU.010201.01</v>
      </c>
    </row>
    <row r="8" spans="1:37" s="57" customFormat="1" ht="14" customHeight="1">
      <c r="A8" s="57" t="s">
        <v>305</v>
      </c>
      <c r="C8" s="58" t="s">
        <v>2212</v>
      </c>
      <c r="E8" s="58" t="s">
        <v>2217</v>
      </c>
      <c r="F8" s="57" t="s">
        <v>310</v>
      </c>
      <c r="G8" s="57" t="s">
        <v>1794</v>
      </c>
      <c r="H8" s="58" t="s">
        <v>2217</v>
      </c>
      <c r="J8" s="59" t="str">
        <f t="shared" si="0"/>
        <v>PA.TU.010202</v>
      </c>
      <c r="K8" s="58" t="s">
        <v>2212</v>
      </c>
      <c r="L8" s="57" t="str">
        <f t="shared" si="1"/>
        <v>Purulent</v>
      </c>
      <c r="M8" s="59" t="str">
        <f t="shared" si="2"/>
        <v>PI.PA.TU.010202.01</v>
      </c>
      <c r="N8" s="59"/>
      <c r="O8" s="59" t="str">
        <f t="shared" si="3"/>
        <v>PH.PA.TU.010202.01</v>
      </c>
      <c r="Q8" s="59" t="str">
        <f t="shared" si="4"/>
        <v>CL.PA.TU.010202.01</v>
      </c>
      <c r="R8" s="59"/>
      <c r="S8" s="59" t="str">
        <f t="shared" si="5"/>
        <v>DR.PA.TU.010202.01</v>
      </c>
      <c r="T8" s="59"/>
      <c r="U8" s="60" t="str">
        <f t="shared" si="6"/>
        <v>IM.PA.TU.010202.01</v>
      </c>
      <c r="V8" s="59"/>
      <c r="W8" s="60" t="str">
        <f t="shared" si="7"/>
        <v>GE.PA.TU.010202.01</v>
      </c>
    </row>
    <row r="9" spans="1:37" s="57" customFormat="1" ht="14" customHeight="1">
      <c r="A9" s="57" t="s">
        <v>305</v>
      </c>
      <c r="C9" s="58" t="s">
        <v>2212</v>
      </c>
      <c r="E9" s="58" t="s">
        <v>2217</v>
      </c>
      <c r="F9" s="57" t="s">
        <v>310</v>
      </c>
      <c r="G9" s="57" t="s">
        <v>2647</v>
      </c>
      <c r="H9" s="58" t="s">
        <v>2219</v>
      </c>
      <c r="J9" s="59" t="str">
        <f t="shared" si="0"/>
        <v>PA.TU.010203</v>
      </c>
      <c r="K9" s="58" t="s">
        <v>2212</v>
      </c>
      <c r="L9" s="57" t="str">
        <f t="shared" si="1"/>
        <v>Serosanguinous</v>
      </c>
      <c r="M9" s="59" t="str">
        <f t="shared" si="2"/>
        <v>PI.PA.TU.010203.01</v>
      </c>
      <c r="N9" s="59"/>
      <c r="O9" s="59" t="str">
        <f t="shared" si="3"/>
        <v>PH.PA.TU.010203.01</v>
      </c>
      <c r="Q9" s="59" t="str">
        <f t="shared" si="4"/>
        <v>CL.PA.TU.010203.01</v>
      </c>
      <c r="R9" s="59"/>
      <c r="S9" s="59" t="str">
        <f t="shared" si="5"/>
        <v>DR.PA.TU.010203.01</v>
      </c>
      <c r="T9" s="59"/>
      <c r="U9" s="60" t="str">
        <f t="shared" si="6"/>
        <v>IM.PA.TU.010203.01</v>
      </c>
      <c r="V9" s="59"/>
      <c r="W9" s="60" t="str">
        <f t="shared" si="7"/>
        <v>GE.PA.TU.010203.01</v>
      </c>
    </row>
    <row r="10" spans="1:37" s="57" customFormat="1" ht="14" customHeight="1">
      <c r="A10" s="57" t="s">
        <v>305</v>
      </c>
      <c r="C10" s="58" t="s">
        <v>2212</v>
      </c>
      <c r="E10" s="58" t="s">
        <v>2217</v>
      </c>
      <c r="F10" s="57" t="s">
        <v>310</v>
      </c>
      <c r="G10" s="57" t="s">
        <v>1792</v>
      </c>
      <c r="H10" s="58" t="s">
        <v>2063</v>
      </c>
      <c r="J10" s="59" t="str">
        <f t="shared" si="0"/>
        <v>PA.TU.010204</v>
      </c>
      <c r="K10" s="58" t="s">
        <v>2212</v>
      </c>
      <c r="L10" s="57" t="str">
        <f t="shared" si="1"/>
        <v>Serous</v>
      </c>
      <c r="M10" s="59" t="str">
        <f t="shared" si="2"/>
        <v>PI.PA.TU.010204.01</v>
      </c>
      <c r="N10" s="59"/>
      <c r="O10" s="59" t="str">
        <f t="shared" si="3"/>
        <v>PH.PA.TU.010204.01</v>
      </c>
      <c r="Q10" s="59" t="str">
        <f t="shared" si="4"/>
        <v>CL.PA.TU.010204.01</v>
      </c>
      <c r="R10" s="59"/>
      <c r="S10" s="59" t="str">
        <f t="shared" si="5"/>
        <v>DR.PA.TU.010204.01</v>
      </c>
      <c r="T10" s="59"/>
      <c r="U10" s="60" t="str">
        <f t="shared" si="6"/>
        <v>IM.PA.TU.010204.01</v>
      </c>
      <c r="V10" s="59"/>
      <c r="W10" s="60" t="str">
        <f t="shared" si="7"/>
        <v>GE.PA.TU.010204.01</v>
      </c>
    </row>
    <row r="11" spans="1:37" s="57" customFormat="1" ht="14" customHeight="1">
      <c r="A11" s="57" t="s">
        <v>305</v>
      </c>
      <c r="C11" s="58" t="s">
        <v>2212</v>
      </c>
      <c r="E11" s="58" t="s">
        <v>2217</v>
      </c>
      <c r="F11" s="57" t="s">
        <v>310</v>
      </c>
      <c r="G11" s="57" t="s">
        <v>2117</v>
      </c>
      <c r="H11" s="58" t="s">
        <v>2065</v>
      </c>
      <c r="J11" s="59" t="str">
        <f t="shared" si="0"/>
        <v>PA.TU.010205</v>
      </c>
      <c r="K11" s="58" t="s">
        <v>2212</v>
      </c>
      <c r="L11" s="57" t="str">
        <f t="shared" si="1"/>
        <v>None</v>
      </c>
      <c r="M11" s="59" t="str">
        <f t="shared" si="2"/>
        <v>PI.PA.TU.010205.01</v>
      </c>
      <c r="N11" s="59"/>
      <c r="O11" s="59" t="str">
        <f t="shared" si="3"/>
        <v>PH.PA.TU.010205.01</v>
      </c>
      <c r="Q11" s="59" t="str">
        <f t="shared" si="4"/>
        <v>CL.PA.TU.010205.01</v>
      </c>
      <c r="R11" s="59"/>
      <c r="S11" s="59" t="str">
        <f t="shared" si="5"/>
        <v>DR.PA.TU.010205.01</v>
      </c>
      <c r="T11" s="59"/>
      <c r="U11" s="60" t="str">
        <f t="shared" si="6"/>
        <v>IM.PA.TU.010205.01</v>
      </c>
      <c r="V11" s="59"/>
      <c r="W11" s="60" t="str">
        <f t="shared" si="7"/>
        <v>GE.PA.TU.010205.01</v>
      </c>
    </row>
    <row r="12" spans="1:37" s="57" customFormat="1" ht="14" customHeight="1">
      <c r="A12" s="57" t="s">
        <v>305</v>
      </c>
      <c r="C12" s="58" t="s">
        <v>2212</v>
      </c>
      <c r="E12" s="58" t="s">
        <v>2217</v>
      </c>
      <c r="F12" s="57" t="s">
        <v>310</v>
      </c>
      <c r="G12" s="57" t="s">
        <v>2608</v>
      </c>
      <c r="H12" s="58" t="s">
        <v>2999</v>
      </c>
      <c r="J12" s="59" t="str">
        <f t="shared" si="0"/>
        <v>PA.TU.010206</v>
      </c>
      <c r="K12" s="58" t="s">
        <v>3000</v>
      </c>
      <c r="L12" s="57" t="str">
        <f t="shared" si="1"/>
        <v>Viscous</v>
      </c>
      <c r="M12" s="59" t="str">
        <f t="shared" si="2"/>
        <v>PI.PA.TU.010206.01</v>
      </c>
      <c r="N12" s="59"/>
      <c r="O12" s="59" t="str">
        <f t="shared" si="3"/>
        <v>PH.PA.TU.010206.01</v>
      </c>
      <c r="Q12" s="59" t="str">
        <f t="shared" si="4"/>
        <v>CL.PA.TU.010206.01</v>
      </c>
      <c r="R12" s="59"/>
      <c r="S12" s="59" t="str">
        <f t="shared" si="5"/>
        <v>DR.PA.TU.010206.01</v>
      </c>
      <c r="T12" s="59"/>
      <c r="U12" s="60" t="str">
        <f t="shared" si="6"/>
        <v>IM.PA.TU.010206.01</v>
      </c>
      <c r="V12" s="59"/>
      <c r="W12" s="60" t="str">
        <f t="shared" si="7"/>
        <v>GE.PA.TU.010206.01</v>
      </c>
      <c r="AD12" s="57" t="s">
        <v>2998</v>
      </c>
      <c r="AE12" s="57">
        <v>1329</v>
      </c>
    </row>
    <row r="13" spans="1:37" s="57" customFormat="1" ht="14" customHeight="1">
      <c r="A13" s="57" t="s">
        <v>305</v>
      </c>
      <c r="C13" s="58" t="s">
        <v>2212</v>
      </c>
      <c r="D13" s="57" t="s">
        <v>1400</v>
      </c>
      <c r="E13" s="58" t="s">
        <v>2219</v>
      </c>
      <c r="F13" s="57" t="s">
        <v>311</v>
      </c>
      <c r="G13" s="57" t="s">
        <v>2396</v>
      </c>
      <c r="H13" s="58" t="s">
        <v>2212</v>
      </c>
      <c r="J13" s="59" t="str">
        <f t="shared" si="0"/>
        <v>PA.TU.010301</v>
      </c>
      <c r="K13" s="58" t="s">
        <v>2212</v>
      </c>
      <c r="L13" s="57" t="str">
        <f t="shared" si="1"/>
        <v>Brown</v>
      </c>
      <c r="M13" s="59" t="str">
        <f t="shared" si="2"/>
        <v>PI.PA.TU.010301.01</v>
      </c>
      <c r="N13" s="59"/>
      <c r="O13" s="59" t="str">
        <f t="shared" si="3"/>
        <v>PH.PA.TU.010301.01</v>
      </c>
      <c r="Q13" s="59" t="str">
        <f t="shared" si="4"/>
        <v>CL.PA.TU.010301.01</v>
      </c>
      <c r="R13" s="59"/>
      <c r="S13" s="59" t="str">
        <f t="shared" si="5"/>
        <v>DR.PA.TU.010301.01</v>
      </c>
      <c r="T13" s="59"/>
      <c r="U13" s="60" t="str">
        <f t="shared" si="6"/>
        <v>IM.PA.TU.010301.01</v>
      </c>
      <c r="V13" s="59"/>
      <c r="W13" s="60" t="str">
        <f t="shared" si="7"/>
        <v>GE.PA.TU.010301.01</v>
      </c>
    </row>
    <row r="14" spans="1:37" s="57" customFormat="1" ht="14" customHeight="1">
      <c r="A14" s="57" t="s">
        <v>305</v>
      </c>
      <c r="C14" s="58" t="s">
        <v>2212</v>
      </c>
      <c r="E14" s="58" t="s">
        <v>2219</v>
      </c>
      <c r="F14" s="57" t="s">
        <v>311</v>
      </c>
      <c r="G14" s="57" t="s">
        <v>1324</v>
      </c>
      <c r="H14" s="58" t="s">
        <v>2217</v>
      </c>
      <c r="J14" s="59" t="str">
        <f t="shared" si="0"/>
        <v>PA.TU.010302</v>
      </c>
      <c r="K14" s="58" t="s">
        <v>2212</v>
      </c>
      <c r="L14" s="57" t="str">
        <f t="shared" si="1"/>
        <v>Clear</v>
      </c>
      <c r="M14" s="59" t="str">
        <f t="shared" si="2"/>
        <v>PI.PA.TU.010302.01</v>
      </c>
      <c r="N14" s="59"/>
      <c r="O14" s="59" t="str">
        <f t="shared" si="3"/>
        <v>PH.PA.TU.010302.01</v>
      </c>
      <c r="Q14" s="59" t="str">
        <f t="shared" si="4"/>
        <v>CL.PA.TU.010302.01</v>
      </c>
      <c r="R14" s="59"/>
      <c r="S14" s="59" t="str">
        <f t="shared" si="5"/>
        <v>DR.PA.TU.010302.01</v>
      </c>
      <c r="T14" s="59"/>
      <c r="U14" s="60" t="str">
        <f t="shared" si="6"/>
        <v>IM.PA.TU.010302.01</v>
      </c>
      <c r="V14" s="59"/>
      <c r="W14" s="60" t="str">
        <f t="shared" si="7"/>
        <v>GE.PA.TU.010302.01</v>
      </c>
    </row>
    <row r="15" spans="1:37" s="57" customFormat="1" ht="14" customHeight="1">
      <c r="A15" s="57" t="s">
        <v>305</v>
      </c>
      <c r="C15" s="58" t="s">
        <v>2212</v>
      </c>
      <c r="E15" s="58" t="s">
        <v>2219</v>
      </c>
      <c r="F15" s="57" t="s">
        <v>311</v>
      </c>
      <c r="G15" s="57" t="s">
        <v>2547</v>
      </c>
      <c r="H15" s="58" t="s">
        <v>2219</v>
      </c>
      <c r="J15" s="59" t="str">
        <f t="shared" si="0"/>
        <v>PA.TU.010303</v>
      </c>
      <c r="K15" s="58" t="s">
        <v>2212</v>
      </c>
      <c r="L15" s="57" t="str">
        <f t="shared" si="1"/>
        <v>Green</v>
      </c>
      <c r="M15" s="59" t="str">
        <f t="shared" si="2"/>
        <v>PI.PA.TU.010303.01</v>
      </c>
      <c r="N15" s="59"/>
      <c r="O15" s="59" t="str">
        <f t="shared" si="3"/>
        <v>PH.PA.TU.010303.01</v>
      </c>
      <c r="Q15" s="59" t="str">
        <f t="shared" si="4"/>
        <v>CL.PA.TU.010303.01</v>
      </c>
      <c r="R15" s="59"/>
      <c r="S15" s="59" t="str">
        <f t="shared" si="5"/>
        <v>DR.PA.TU.010303.01</v>
      </c>
      <c r="T15" s="59"/>
      <c r="U15" s="60" t="str">
        <f t="shared" si="6"/>
        <v>IM.PA.TU.010303.01</v>
      </c>
      <c r="V15" s="59"/>
      <c r="W15" s="60" t="str">
        <f t="shared" si="7"/>
        <v>GE.PA.TU.010303.01</v>
      </c>
    </row>
    <row r="16" spans="1:37" s="57" customFormat="1" ht="14" customHeight="1">
      <c r="A16" s="57" t="s">
        <v>305</v>
      </c>
      <c r="C16" s="58" t="s">
        <v>2212</v>
      </c>
      <c r="E16" s="58" t="s">
        <v>2219</v>
      </c>
      <c r="F16" s="57" t="s">
        <v>311</v>
      </c>
      <c r="G16" s="57" t="s">
        <v>2550</v>
      </c>
      <c r="H16" s="58" t="s">
        <v>2063</v>
      </c>
      <c r="J16" s="59" t="str">
        <f t="shared" si="0"/>
        <v>PA.TU.010304</v>
      </c>
      <c r="K16" s="58" t="s">
        <v>2212</v>
      </c>
      <c r="L16" s="57" t="str">
        <f t="shared" si="1"/>
        <v>Sanguineous</v>
      </c>
      <c r="M16" s="59" t="str">
        <f t="shared" si="2"/>
        <v>PI.PA.TU.010304.01</v>
      </c>
      <c r="N16" s="59"/>
      <c r="O16" s="59" t="str">
        <f t="shared" si="3"/>
        <v>PH.PA.TU.010304.01</v>
      </c>
      <c r="Q16" s="59" t="str">
        <f t="shared" si="4"/>
        <v>CL.PA.TU.010304.01</v>
      </c>
      <c r="R16" s="59"/>
      <c r="S16" s="59" t="str">
        <f t="shared" si="5"/>
        <v>DR.PA.TU.010304.01</v>
      </c>
      <c r="T16" s="59"/>
      <c r="U16" s="60" t="str">
        <f t="shared" si="6"/>
        <v>IM.PA.TU.010304.01</v>
      </c>
      <c r="V16" s="59"/>
      <c r="W16" s="60" t="str">
        <f t="shared" si="7"/>
        <v>GE.PA.TU.010304.01</v>
      </c>
    </row>
    <row r="17" spans="1:31" s="57" customFormat="1" ht="14" customHeight="1">
      <c r="A17" s="57" t="s">
        <v>305</v>
      </c>
      <c r="C17" s="58" t="s">
        <v>2212</v>
      </c>
      <c r="E17" s="58" t="s">
        <v>2219</v>
      </c>
      <c r="F17" s="57" t="s">
        <v>311</v>
      </c>
      <c r="G17" s="57" t="s">
        <v>2552</v>
      </c>
      <c r="H17" s="58" t="s">
        <v>2065</v>
      </c>
      <c r="J17" s="59" t="str">
        <f t="shared" si="0"/>
        <v>PA.TU.010305</v>
      </c>
      <c r="K17" s="58" t="s">
        <v>2212</v>
      </c>
      <c r="L17" s="57" t="str">
        <f t="shared" si="1"/>
        <v>Tan</v>
      </c>
      <c r="M17" s="59" t="str">
        <f t="shared" si="2"/>
        <v>PI.PA.TU.010305.01</v>
      </c>
      <c r="N17" s="59"/>
      <c r="O17" s="59" t="str">
        <f t="shared" si="3"/>
        <v>PH.PA.TU.010305.01</v>
      </c>
      <c r="Q17" s="59" t="str">
        <f t="shared" si="4"/>
        <v>CL.PA.TU.010305.01</v>
      </c>
      <c r="R17" s="59"/>
      <c r="S17" s="59" t="str">
        <f t="shared" si="5"/>
        <v>DR.PA.TU.010305.01</v>
      </c>
      <c r="T17" s="59"/>
      <c r="U17" s="60" t="str">
        <f t="shared" si="6"/>
        <v>IM.PA.TU.010305.01</v>
      </c>
      <c r="V17" s="59"/>
      <c r="W17" s="60" t="str">
        <f t="shared" si="7"/>
        <v>GE.PA.TU.010305.01</v>
      </c>
    </row>
    <row r="18" spans="1:31" s="57" customFormat="1" ht="14" customHeight="1">
      <c r="A18" s="57" t="s">
        <v>305</v>
      </c>
      <c r="C18" s="58" t="s">
        <v>2212</v>
      </c>
      <c r="E18" s="58" t="s">
        <v>2219</v>
      </c>
      <c r="F18" s="57" t="s">
        <v>311</v>
      </c>
      <c r="G18" s="57" t="s">
        <v>2553</v>
      </c>
      <c r="H18" s="58" t="s">
        <v>2222</v>
      </c>
      <c r="J18" s="59" t="str">
        <f t="shared" si="0"/>
        <v>PA.TU.010306</v>
      </c>
      <c r="K18" s="58" t="s">
        <v>2212</v>
      </c>
      <c r="L18" s="57" t="str">
        <f t="shared" si="1"/>
        <v>Yellow</v>
      </c>
      <c r="M18" s="59" t="str">
        <f t="shared" si="2"/>
        <v>PI.PA.TU.010306.01</v>
      </c>
      <c r="N18" s="59"/>
      <c r="O18" s="59" t="str">
        <f t="shared" si="3"/>
        <v>PH.PA.TU.010306.01</v>
      </c>
      <c r="Q18" s="59" t="str">
        <f t="shared" si="4"/>
        <v>CL.PA.TU.010306.01</v>
      </c>
      <c r="R18" s="59"/>
      <c r="S18" s="59" t="str">
        <f t="shared" si="5"/>
        <v>DR.PA.TU.010306.01</v>
      </c>
      <c r="T18" s="59"/>
      <c r="U18" s="60" t="str">
        <f t="shared" si="6"/>
        <v>IM.PA.TU.010306.01</v>
      </c>
      <c r="V18" s="59"/>
      <c r="W18" s="60" t="str">
        <f t="shared" si="7"/>
        <v>GE.PA.TU.010306.01</v>
      </c>
    </row>
    <row r="19" spans="1:31" s="57" customFormat="1" ht="14" customHeight="1">
      <c r="A19" s="57" t="s">
        <v>305</v>
      </c>
      <c r="C19" s="58" t="s">
        <v>2212</v>
      </c>
      <c r="E19" s="58" t="s">
        <v>2219</v>
      </c>
      <c r="F19" s="57" t="s">
        <v>311</v>
      </c>
      <c r="G19" s="57" t="s">
        <v>2609</v>
      </c>
      <c r="H19" s="58" t="s">
        <v>2974</v>
      </c>
      <c r="J19" s="59" t="str">
        <f t="shared" si="0"/>
        <v>PA.TU.010307</v>
      </c>
      <c r="K19" s="58" t="s">
        <v>2212</v>
      </c>
      <c r="L19" s="57" t="str">
        <f t="shared" si="1"/>
        <v>Pink</v>
      </c>
      <c r="M19" s="59" t="str">
        <f t="shared" ref="M19:M23" si="8">CONCATENATE("PI.",J19,".",K19)</f>
        <v>PI.PA.TU.010307.01</v>
      </c>
      <c r="N19" s="59"/>
      <c r="O19" s="59" t="str">
        <f t="shared" ref="O19:O23" si="9">CONCATENATE("PH.",J19,".",K19)</f>
        <v>PH.PA.TU.010307.01</v>
      </c>
      <c r="Q19" s="59" t="str">
        <f t="shared" ref="Q19:Q23" si="10">CONCATENATE("CL.",J19,".",K19)</f>
        <v>CL.PA.TU.010307.01</v>
      </c>
      <c r="R19" s="59"/>
      <c r="S19" s="59" t="str">
        <f t="shared" ref="S19:S23" si="11">CONCATENATE("DR.",J19,".",K19)</f>
        <v>DR.PA.TU.010307.01</v>
      </c>
      <c r="T19" s="59"/>
      <c r="U19" s="60" t="str">
        <f t="shared" si="6"/>
        <v>IM.PA.TU.010307.01</v>
      </c>
      <c r="V19" s="59"/>
      <c r="W19" s="60" t="str">
        <f t="shared" si="7"/>
        <v>GE.PA.TU.010307.01</v>
      </c>
      <c r="AD19" s="57" t="s">
        <v>2971</v>
      </c>
      <c r="AE19" s="57">
        <v>1330</v>
      </c>
    </row>
    <row r="20" spans="1:31" s="57" customFormat="1" ht="14" customHeight="1">
      <c r="A20" s="57" t="s">
        <v>305</v>
      </c>
      <c r="C20" s="58" t="s">
        <v>2212</v>
      </c>
      <c r="E20" s="58" t="s">
        <v>2219</v>
      </c>
      <c r="F20" s="57" t="s">
        <v>311</v>
      </c>
      <c r="G20" s="57" t="s">
        <v>2610</v>
      </c>
      <c r="H20" s="58" t="s">
        <v>2975</v>
      </c>
      <c r="J20" s="59" t="str">
        <f t="shared" si="0"/>
        <v>PA.TU.010308</v>
      </c>
      <c r="K20" s="58" t="s">
        <v>2212</v>
      </c>
      <c r="L20" s="57" t="str">
        <f t="shared" si="1"/>
        <v>Red</v>
      </c>
      <c r="M20" s="59" t="str">
        <f t="shared" si="8"/>
        <v>PI.PA.TU.010308.01</v>
      </c>
      <c r="N20" s="59"/>
      <c r="O20" s="59" t="str">
        <f t="shared" si="9"/>
        <v>PH.PA.TU.010308.01</v>
      </c>
      <c r="Q20" s="59" t="str">
        <f t="shared" si="10"/>
        <v>CL.PA.TU.010308.01</v>
      </c>
      <c r="R20" s="59"/>
      <c r="S20" s="59" t="str">
        <f t="shared" si="11"/>
        <v>DR.PA.TU.010308.01</v>
      </c>
      <c r="T20" s="59"/>
      <c r="U20" s="60" t="str">
        <f t="shared" si="6"/>
        <v>IM.PA.TU.010308.01</v>
      </c>
      <c r="V20" s="59"/>
      <c r="W20" s="60" t="str">
        <f t="shared" si="7"/>
        <v>GE.PA.TU.010308.01</v>
      </c>
      <c r="AD20" s="57" t="s">
        <v>2971</v>
      </c>
      <c r="AE20" s="57">
        <v>1330</v>
      </c>
    </row>
    <row r="21" spans="1:31" s="57" customFormat="1" ht="14" customHeight="1">
      <c r="A21" s="57" t="s">
        <v>305</v>
      </c>
      <c r="C21" s="58" t="s">
        <v>2212</v>
      </c>
      <c r="E21" s="58" t="s">
        <v>2219</v>
      </c>
      <c r="F21" s="57" t="s">
        <v>311</v>
      </c>
      <c r="G21" s="57" t="s">
        <v>2611</v>
      </c>
      <c r="H21" s="58" t="s">
        <v>2976</v>
      </c>
      <c r="J21" s="59" t="str">
        <f t="shared" si="0"/>
        <v>PA.TU.010309</v>
      </c>
      <c r="K21" s="58" t="s">
        <v>2212</v>
      </c>
      <c r="L21" s="57" t="str">
        <f t="shared" si="1"/>
        <v>Black</v>
      </c>
      <c r="M21" s="59" t="str">
        <f t="shared" si="8"/>
        <v>PI.PA.TU.010309.01</v>
      </c>
      <c r="N21" s="59"/>
      <c r="O21" s="59" t="str">
        <f t="shared" si="9"/>
        <v>PH.PA.TU.010309.01</v>
      </c>
      <c r="Q21" s="59" t="str">
        <f t="shared" si="10"/>
        <v>CL.PA.TU.010309.01</v>
      </c>
      <c r="R21" s="59"/>
      <c r="S21" s="59" t="str">
        <f t="shared" si="11"/>
        <v>DR.PA.TU.010309.01</v>
      </c>
      <c r="T21" s="59"/>
      <c r="U21" s="60" t="str">
        <f t="shared" si="6"/>
        <v>IM.PA.TU.010309.01</v>
      </c>
      <c r="V21" s="59"/>
      <c r="W21" s="60" t="str">
        <f t="shared" si="7"/>
        <v>GE.PA.TU.010309.01</v>
      </c>
      <c r="AD21" s="57" t="s">
        <v>2971</v>
      </c>
      <c r="AE21" s="57">
        <v>1330</v>
      </c>
    </row>
    <row r="22" spans="1:31" s="57" customFormat="1" ht="14" customHeight="1">
      <c r="A22" s="57" t="s">
        <v>305</v>
      </c>
      <c r="C22" s="58" t="s">
        <v>2212</v>
      </c>
      <c r="E22" s="58" t="s">
        <v>2219</v>
      </c>
      <c r="F22" s="57" t="s">
        <v>311</v>
      </c>
      <c r="G22" s="57" t="s">
        <v>2612</v>
      </c>
      <c r="H22" s="58" t="s">
        <v>3001</v>
      </c>
      <c r="J22" s="59" t="str">
        <f t="shared" si="0"/>
        <v>PA.TU.010310</v>
      </c>
      <c r="K22" s="58" t="s">
        <v>2212</v>
      </c>
      <c r="L22" s="57" t="str">
        <f t="shared" si="1"/>
        <v>Amber</v>
      </c>
      <c r="M22" s="59" t="str">
        <f t="shared" si="8"/>
        <v>PI.PA.TU.010310.01</v>
      </c>
      <c r="N22" s="59"/>
      <c r="O22" s="59" t="str">
        <f t="shared" si="9"/>
        <v>PH.PA.TU.010310.01</v>
      </c>
      <c r="Q22" s="59" t="str">
        <f t="shared" si="10"/>
        <v>CL.PA.TU.010310.01</v>
      </c>
      <c r="R22" s="59"/>
      <c r="S22" s="59" t="str">
        <f t="shared" si="11"/>
        <v>DR.PA.TU.010310.01</v>
      </c>
      <c r="T22" s="59"/>
      <c r="U22" s="60" t="str">
        <f t="shared" si="6"/>
        <v>IM.PA.TU.010310.01</v>
      </c>
      <c r="V22" s="59"/>
      <c r="W22" s="60" t="str">
        <f t="shared" si="7"/>
        <v>GE.PA.TU.010310.01</v>
      </c>
      <c r="AD22" s="57" t="s">
        <v>2971</v>
      </c>
      <c r="AE22" s="57">
        <v>1330</v>
      </c>
    </row>
    <row r="23" spans="1:31" s="57" customFormat="1" ht="14" customHeight="1">
      <c r="A23" s="57" t="s">
        <v>305</v>
      </c>
      <c r="C23" s="58" t="s">
        <v>2212</v>
      </c>
      <c r="E23" s="58" t="s">
        <v>2219</v>
      </c>
      <c r="F23" s="57" t="s">
        <v>311</v>
      </c>
      <c r="G23" s="57" t="s">
        <v>2613</v>
      </c>
      <c r="H23" s="58" t="s">
        <v>3002</v>
      </c>
      <c r="J23" s="59" t="str">
        <f t="shared" si="0"/>
        <v>PA.TU.010311</v>
      </c>
      <c r="K23" s="58" t="s">
        <v>2212</v>
      </c>
      <c r="L23" s="57" t="str">
        <f t="shared" si="1"/>
        <v>Maroon</v>
      </c>
      <c r="M23" s="59" t="str">
        <f t="shared" si="8"/>
        <v>PI.PA.TU.010311.01</v>
      </c>
      <c r="N23" s="59"/>
      <c r="O23" s="59" t="str">
        <f t="shared" si="9"/>
        <v>PH.PA.TU.010311.01</v>
      </c>
      <c r="Q23" s="59" t="str">
        <f t="shared" si="10"/>
        <v>CL.PA.TU.010311.01</v>
      </c>
      <c r="R23" s="59"/>
      <c r="S23" s="59" t="str">
        <f t="shared" si="11"/>
        <v>DR.PA.TU.010311.01</v>
      </c>
      <c r="T23" s="59"/>
      <c r="U23" s="60" t="str">
        <f t="shared" si="6"/>
        <v>IM.PA.TU.010311.01</v>
      </c>
      <c r="V23" s="59"/>
      <c r="W23" s="60" t="str">
        <f t="shared" si="7"/>
        <v>GE.PA.TU.010311.01</v>
      </c>
      <c r="AD23" s="57" t="s">
        <v>2971</v>
      </c>
      <c r="AE23" s="57">
        <v>1330</v>
      </c>
    </row>
    <row r="24" spans="1:31" s="57" customFormat="1" ht="14" customHeight="1">
      <c r="A24" s="57" t="s">
        <v>305</v>
      </c>
      <c r="C24" s="58" t="s">
        <v>2212</v>
      </c>
      <c r="D24" s="57" t="s">
        <v>1795</v>
      </c>
      <c r="E24" s="58" t="s">
        <v>2063</v>
      </c>
      <c r="F24" s="57" t="s">
        <v>312</v>
      </c>
      <c r="G24" s="57" t="s">
        <v>341</v>
      </c>
      <c r="H24" s="58" t="s">
        <v>2212</v>
      </c>
      <c r="J24" s="59" t="str">
        <f t="shared" si="0"/>
        <v>PA.TU.010401</v>
      </c>
      <c r="K24" s="58" t="s">
        <v>2212</v>
      </c>
      <c r="L24" s="57" t="str">
        <f t="shared" si="1"/>
        <v>Clean, dry, intact</v>
      </c>
      <c r="M24" s="59" t="str">
        <f t="shared" si="2"/>
        <v>PI.PA.TU.010401.01</v>
      </c>
      <c r="N24" s="59"/>
      <c r="O24" s="59" t="str">
        <f t="shared" si="3"/>
        <v>PH.PA.TU.010401.01</v>
      </c>
      <c r="Q24" s="59" t="str">
        <f t="shared" si="4"/>
        <v>CL.PA.TU.010401.01</v>
      </c>
      <c r="R24" s="59"/>
      <c r="S24" s="59" t="str">
        <f t="shared" si="5"/>
        <v>DR.PA.TU.010401.01</v>
      </c>
      <c r="T24" s="59"/>
      <c r="U24" s="60" t="str">
        <f t="shared" si="6"/>
        <v>IM.PA.TU.010401.01</v>
      </c>
      <c r="V24" s="59"/>
      <c r="W24" s="60" t="str">
        <f t="shared" si="7"/>
        <v>GE.PA.TU.010401.01</v>
      </c>
    </row>
    <row r="25" spans="1:31" s="57" customFormat="1" ht="14" customHeight="1">
      <c r="A25" s="57" t="s">
        <v>305</v>
      </c>
      <c r="C25" s="58" t="s">
        <v>2212</v>
      </c>
      <c r="E25" s="58" t="s">
        <v>2063</v>
      </c>
      <c r="F25" s="57" t="s">
        <v>312</v>
      </c>
      <c r="G25" s="57" t="s">
        <v>697</v>
      </c>
      <c r="H25" s="58" t="s">
        <v>2217</v>
      </c>
      <c r="J25" s="59" t="str">
        <f t="shared" si="0"/>
        <v>PA.TU.010402</v>
      </c>
      <c r="K25" s="58" t="s">
        <v>2212</v>
      </c>
      <c r="L25" s="57" t="str">
        <f t="shared" si="1"/>
        <v>Scant amount discharge</v>
      </c>
      <c r="M25" s="59" t="str">
        <f t="shared" si="2"/>
        <v>PI.PA.TU.010402.01</v>
      </c>
      <c r="N25" s="59"/>
      <c r="O25" s="59" t="str">
        <f t="shared" si="3"/>
        <v>PH.PA.TU.010402.01</v>
      </c>
      <c r="Q25" s="59" t="str">
        <f t="shared" si="4"/>
        <v>CL.PA.TU.010402.01</v>
      </c>
      <c r="R25" s="59"/>
      <c r="S25" s="59" t="str">
        <f t="shared" si="5"/>
        <v>DR.PA.TU.010402.01</v>
      </c>
      <c r="T25" s="59"/>
      <c r="U25" s="60" t="str">
        <f t="shared" si="6"/>
        <v>IM.PA.TU.010402.01</v>
      </c>
      <c r="V25" s="59"/>
      <c r="W25" s="60" t="str">
        <f t="shared" si="7"/>
        <v>GE.PA.TU.010402.01</v>
      </c>
    </row>
    <row r="26" spans="1:31" s="57" customFormat="1" ht="14" customHeight="1">
      <c r="A26" s="57" t="s">
        <v>305</v>
      </c>
      <c r="C26" s="58" t="s">
        <v>2212</v>
      </c>
      <c r="E26" s="58" t="s">
        <v>2063</v>
      </c>
      <c r="F26" s="57" t="s">
        <v>312</v>
      </c>
      <c r="G26" s="57" t="s">
        <v>698</v>
      </c>
      <c r="H26" s="58" t="s">
        <v>2219</v>
      </c>
      <c r="J26" s="59" t="str">
        <f t="shared" si="0"/>
        <v>PA.TU.010403</v>
      </c>
      <c r="K26" s="58" t="s">
        <v>2212</v>
      </c>
      <c r="L26" s="57" t="str">
        <f t="shared" si="1"/>
        <v>Small amount discharge</v>
      </c>
      <c r="M26" s="59" t="str">
        <f t="shared" si="2"/>
        <v>PI.PA.TU.010403.01</v>
      </c>
      <c r="N26" s="59"/>
      <c r="O26" s="59" t="str">
        <f t="shared" si="3"/>
        <v>PH.PA.TU.010403.01</v>
      </c>
      <c r="Q26" s="59" t="str">
        <f t="shared" si="4"/>
        <v>CL.PA.TU.010403.01</v>
      </c>
      <c r="R26" s="59"/>
      <c r="S26" s="59" t="str">
        <f t="shared" si="5"/>
        <v>DR.PA.TU.010403.01</v>
      </c>
      <c r="T26" s="59"/>
      <c r="U26" s="60" t="str">
        <f t="shared" si="6"/>
        <v>IM.PA.TU.010403.01</v>
      </c>
      <c r="V26" s="59"/>
      <c r="W26" s="60" t="str">
        <f t="shared" si="7"/>
        <v>GE.PA.TU.010403.01</v>
      </c>
    </row>
    <row r="27" spans="1:31" s="57" customFormat="1" ht="14" customHeight="1">
      <c r="A27" s="57" t="s">
        <v>305</v>
      </c>
      <c r="C27" s="58" t="s">
        <v>2212</v>
      </c>
      <c r="E27" s="58" t="s">
        <v>2063</v>
      </c>
      <c r="F27" s="57" t="s">
        <v>312</v>
      </c>
      <c r="G27" s="57" t="s">
        <v>699</v>
      </c>
      <c r="H27" s="58" t="s">
        <v>2063</v>
      </c>
      <c r="J27" s="59" t="str">
        <f t="shared" si="0"/>
        <v>PA.TU.010404</v>
      </c>
      <c r="K27" s="58" t="s">
        <v>2212</v>
      </c>
      <c r="L27" s="57" t="str">
        <f t="shared" si="1"/>
        <v>Moderate amount discharge</v>
      </c>
      <c r="M27" s="59" t="str">
        <f t="shared" si="2"/>
        <v>PI.PA.TU.010404.01</v>
      </c>
      <c r="N27" s="59"/>
      <c r="O27" s="59" t="str">
        <f t="shared" si="3"/>
        <v>PH.PA.TU.010404.01</v>
      </c>
      <c r="Q27" s="59" t="str">
        <f t="shared" si="4"/>
        <v>CL.PA.TU.010404.01</v>
      </c>
      <c r="R27" s="59"/>
      <c r="S27" s="59" t="str">
        <f t="shared" si="5"/>
        <v>DR.PA.TU.010404.01</v>
      </c>
      <c r="T27" s="59"/>
      <c r="U27" s="60" t="str">
        <f t="shared" si="6"/>
        <v>IM.PA.TU.010404.01</v>
      </c>
      <c r="V27" s="59"/>
      <c r="W27" s="60" t="str">
        <f t="shared" si="7"/>
        <v>GE.PA.TU.010404.01</v>
      </c>
    </row>
    <row r="28" spans="1:31" s="57" customFormat="1" ht="14" customHeight="1">
      <c r="A28" s="57" t="s">
        <v>305</v>
      </c>
      <c r="C28" s="58" t="s">
        <v>2212</v>
      </c>
      <c r="E28" s="58" t="s">
        <v>2063</v>
      </c>
      <c r="F28" s="57" t="s">
        <v>312</v>
      </c>
      <c r="G28" s="57" t="s">
        <v>700</v>
      </c>
      <c r="H28" s="58" t="s">
        <v>2065</v>
      </c>
      <c r="J28" s="59" t="str">
        <f t="shared" si="0"/>
        <v>PA.TU.010405</v>
      </c>
      <c r="K28" s="58" t="s">
        <v>2212</v>
      </c>
      <c r="L28" s="57" t="str">
        <f t="shared" si="1"/>
        <v>Heavy amount discharge</v>
      </c>
      <c r="M28" s="59" t="str">
        <f t="shared" si="2"/>
        <v>PI.PA.TU.010405.01</v>
      </c>
      <c r="N28" s="59"/>
      <c r="O28" s="59" t="str">
        <f t="shared" si="3"/>
        <v>PH.PA.TU.010405.01</v>
      </c>
      <c r="Q28" s="59" t="str">
        <f t="shared" si="4"/>
        <v>CL.PA.TU.010405.01</v>
      </c>
      <c r="R28" s="59"/>
      <c r="S28" s="59" t="str">
        <f t="shared" si="5"/>
        <v>DR.PA.TU.010405.01</v>
      </c>
      <c r="T28" s="59"/>
      <c r="U28" s="60" t="str">
        <f t="shared" si="6"/>
        <v>IM.PA.TU.010405.01</v>
      </c>
      <c r="V28" s="59"/>
      <c r="W28" s="60" t="str">
        <f t="shared" si="7"/>
        <v>GE.PA.TU.010405.01</v>
      </c>
    </row>
    <row r="29" spans="1:31" s="57" customFormat="1" ht="14" customHeight="1">
      <c r="A29" s="57" t="s">
        <v>305</v>
      </c>
      <c r="C29" s="58" t="s">
        <v>2212</v>
      </c>
      <c r="D29" s="57" t="s">
        <v>2776</v>
      </c>
      <c r="E29" s="58" t="s">
        <v>2065</v>
      </c>
      <c r="F29" s="57" t="s">
        <v>1295</v>
      </c>
      <c r="G29" s="57" t="s">
        <v>2644</v>
      </c>
      <c r="H29" s="58" t="s">
        <v>2212</v>
      </c>
      <c r="J29" s="59" t="str">
        <f t="shared" si="0"/>
        <v>PA.TU.010501</v>
      </c>
      <c r="K29" s="58" t="s">
        <v>2212</v>
      </c>
      <c r="L29" s="57" t="str">
        <f t="shared" si="1"/>
        <v>Gauze</v>
      </c>
      <c r="M29" s="59" t="str">
        <f t="shared" si="2"/>
        <v>PI.PA.TU.010501.01</v>
      </c>
      <c r="N29" s="59"/>
      <c r="O29" s="59" t="str">
        <f t="shared" si="3"/>
        <v>PH.PA.TU.010501.01</v>
      </c>
      <c r="Q29" s="59" t="str">
        <f t="shared" si="4"/>
        <v>CL.PA.TU.010501.01</v>
      </c>
      <c r="R29" s="59"/>
      <c r="S29" s="59" t="str">
        <f t="shared" si="5"/>
        <v>DR.PA.TU.010501.01</v>
      </c>
      <c r="T29" s="59"/>
      <c r="U29" s="60" t="str">
        <f t="shared" si="6"/>
        <v>IM.PA.TU.010501.01</v>
      </c>
      <c r="V29" s="59"/>
      <c r="W29" s="60" t="str">
        <f t="shared" si="7"/>
        <v>GE.PA.TU.010501.01</v>
      </c>
    </row>
    <row r="30" spans="1:31" s="57" customFormat="1" ht="14" customHeight="1">
      <c r="A30" s="57" t="s">
        <v>305</v>
      </c>
      <c r="C30" s="58" t="s">
        <v>2212</v>
      </c>
      <c r="E30" s="58" t="s">
        <v>2065</v>
      </c>
      <c r="F30" s="57" t="s">
        <v>1295</v>
      </c>
      <c r="G30" s="57" t="s">
        <v>2642</v>
      </c>
      <c r="H30" s="58" t="s">
        <v>2217</v>
      </c>
      <c r="J30" s="59" t="str">
        <f t="shared" si="0"/>
        <v>PA.TU.010502</v>
      </c>
      <c r="K30" s="58" t="s">
        <v>2212</v>
      </c>
      <c r="L30" s="57" t="str">
        <f t="shared" si="1"/>
        <v>Antimicrobial disk</v>
      </c>
      <c r="M30" s="59" t="str">
        <f t="shared" si="2"/>
        <v>PI.PA.TU.010502.01</v>
      </c>
      <c r="N30" s="59"/>
      <c r="O30" s="59" t="str">
        <f t="shared" si="3"/>
        <v>PH.PA.TU.010502.01</v>
      </c>
      <c r="Q30" s="59" t="str">
        <f t="shared" si="4"/>
        <v>CL.PA.TU.010502.01</v>
      </c>
      <c r="R30" s="59"/>
      <c r="S30" s="59" t="str">
        <f t="shared" si="5"/>
        <v>DR.PA.TU.010502.01</v>
      </c>
      <c r="T30" s="59"/>
      <c r="U30" s="60" t="str">
        <f t="shared" si="6"/>
        <v>IM.PA.TU.010502.01</v>
      </c>
      <c r="V30" s="59"/>
      <c r="W30" s="60" t="str">
        <f t="shared" si="7"/>
        <v>GE.PA.TU.010502.01</v>
      </c>
    </row>
    <row r="31" spans="1:31" s="57" customFormat="1" ht="14" customHeight="1">
      <c r="A31" s="57" t="s">
        <v>305</v>
      </c>
      <c r="C31" s="58" t="s">
        <v>2212</v>
      </c>
      <c r="E31" s="58" t="s">
        <v>2065</v>
      </c>
      <c r="F31" s="57" t="s">
        <v>1295</v>
      </c>
      <c r="G31" s="57" t="s">
        <v>2175</v>
      </c>
      <c r="H31" s="58" t="s">
        <v>2219</v>
      </c>
      <c r="J31" s="59" t="str">
        <f t="shared" si="0"/>
        <v>PA.TU.010503</v>
      </c>
      <c r="K31" s="58" t="s">
        <v>2212</v>
      </c>
      <c r="L31" s="57" t="str">
        <f t="shared" si="1"/>
        <v>Pressure</v>
      </c>
      <c r="M31" s="59" t="str">
        <f t="shared" si="2"/>
        <v>PI.PA.TU.010503.01</v>
      </c>
      <c r="N31" s="59"/>
      <c r="O31" s="59" t="str">
        <f t="shared" si="3"/>
        <v>PH.PA.TU.010503.01</v>
      </c>
      <c r="Q31" s="59" t="str">
        <f t="shared" si="4"/>
        <v>CL.PA.TU.010503.01</v>
      </c>
      <c r="R31" s="59"/>
      <c r="S31" s="59" t="str">
        <f t="shared" si="5"/>
        <v>DR.PA.TU.010503.01</v>
      </c>
      <c r="T31" s="59"/>
      <c r="U31" s="60" t="str">
        <f t="shared" si="6"/>
        <v>IM.PA.TU.010503.01</v>
      </c>
      <c r="V31" s="59"/>
      <c r="W31" s="60" t="str">
        <f t="shared" si="7"/>
        <v>GE.PA.TU.010503.01</v>
      </c>
    </row>
    <row r="32" spans="1:31" s="57" customFormat="1" ht="14" customHeight="1">
      <c r="A32" s="57" t="s">
        <v>305</v>
      </c>
      <c r="C32" s="58" t="s">
        <v>2212</v>
      </c>
      <c r="E32" s="58" t="s">
        <v>2065</v>
      </c>
      <c r="F32" s="57" t="s">
        <v>1295</v>
      </c>
      <c r="G32" s="57" t="s">
        <v>657</v>
      </c>
      <c r="H32" s="58" t="s">
        <v>2063</v>
      </c>
      <c r="J32" s="59" t="str">
        <f t="shared" si="0"/>
        <v>PA.TU.010504</v>
      </c>
      <c r="K32" s="58" t="s">
        <v>2212</v>
      </c>
      <c r="L32" s="57" t="str">
        <f t="shared" si="1"/>
        <v>Fenestrated dressing</v>
      </c>
      <c r="M32" s="59" t="str">
        <f t="shared" si="2"/>
        <v>PI.PA.TU.010504.01</v>
      </c>
      <c r="N32" s="59"/>
      <c r="O32" s="59" t="str">
        <f t="shared" si="3"/>
        <v>PH.PA.TU.010504.01</v>
      </c>
      <c r="Q32" s="59" t="str">
        <f t="shared" si="4"/>
        <v>CL.PA.TU.010504.01</v>
      </c>
      <c r="R32" s="59"/>
      <c r="S32" s="59" t="str">
        <f t="shared" si="5"/>
        <v>DR.PA.TU.010504.01</v>
      </c>
      <c r="T32" s="59"/>
      <c r="U32" s="60" t="str">
        <f t="shared" si="6"/>
        <v>IM.PA.TU.010504.01</v>
      </c>
      <c r="V32" s="59"/>
      <c r="W32" s="60" t="str">
        <f t="shared" si="7"/>
        <v>GE.PA.TU.010504.01</v>
      </c>
    </row>
    <row r="33" spans="1:31" s="57" customFormat="1" ht="14" customHeight="1">
      <c r="A33" s="57" t="s">
        <v>305</v>
      </c>
      <c r="C33" s="58" t="s">
        <v>2212</v>
      </c>
      <c r="E33" s="58" t="s">
        <v>2065</v>
      </c>
      <c r="F33" s="57" t="s">
        <v>1295</v>
      </c>
      <c r="G33" s="57" t="s">
        <v>2643</v>
      </c>
      <c r="H33" s="58" t="s">
        <v>2065</v>
      </c>
      <c r="J33" s="59" t="str">
        <f t="shared" si="0"/>
        <v>PA.TU.010505</v>
      </c>
      <c r="K33" s="58" t="s">
        <v>2212</v>
      </c>
      <c r="L33" s="57" t="str">
        <f t="shared" si="1"/>
        <v>Transparent</v>
      </c>
      <c r="M33" s="59" t="str">
        <f t="shared" si="2"/>
        <v>PI.PA.TU.010505.01</v>
      </c>
      <c r="N33" s="59"/>
      <c r="O33" s="59" t="str">
        <f t="shared" si="3"/>
        <v>PH.PA.TU.010505.01</v>
      </c>
      <c r="Q33" s="59" t="str">
        <f t="shared" si="4"/>
        <v>CL.PA.TU.010505.01</v>
      </c>
      <c r="R33" s="59"/>
      <c r="S33" s="59" t="str">
        <f t="shared" si="5"/>
        <v>DR.PA.TU.010505.01</v>
      </c>
      <c r="T33" s="59"/>
      <c r="U33" s="60" t="str">
        <f t="shared" si="6"/>
        <v>IM.PA.TU.010505.01</v>
      </c>
      <c r="V33" s="59"/>
      <c r="W33" s="60" t="str">
        <f t="shared" si="7"/>
        <v>GE.PA.TU.010505.01</v>
      </c>
    </row>
    <row r="34" spans="1:31" s="57" customFormat="1" ht="14" customHeight="1">
      <c r="A34" s="57" t="s">
        <v>305</v>
      </c>
      <c r="C34" s="58" t="s">
        <v>2212</v>
      </c>
      <c r="D34" s="57" t="s">
        <v>2629</v>
      </c>
      <c r="E34" s="58" t="s">
        <v>2222</v>
      </c>
      <c r="F34" s="57" t="s">
        <v>1296</v>
      </c>
      <c r="G34" s="57" t="s">
        <v>739</v>
      </c>
      <c r="H34" s="58" t="s">
        <v>2212</v>
      </c>
      <c r="J34" s="59" t="str">
        <f t="shared" si="0"/>
        <v>PA.TU.010601</v>
      </c>
      <c r="K34" s="58" t="s">
        <v>2212</v>
      </c>
      <c r="L34" s="57" t="str">
        <f t="shared" si="1"/>
        <v>Chest</v>
      </c>
      <c r="M34" s="59" t="str">
        <f t="shared" si="2"/>
        <v>PI.PA.TU.010601.01</v>
      </c>
      <c r="N34" s="59"/>
      <c r="O34" s="59" t="str">
        <f t="shared" si="3"/>
        <v>PH.PA.TU.010601.01</v>
      </c>
      <c r="Q34" s="59" t="str">
        <f t="shared" si="4"/>
        <v>CL.PA.TU.010601.01</v>
      </c>
      <c r="R34" s="59"/>
      <c r="S34" s="59" t="str">
        <f t="shared" si="5"/>
        <v>DR.PA.TU.010601.01</v>
      </c>
      <c r="T34" s="59"/>
      <c r="U34" s="60" t="str">
        <f t="shared" si="6"/>
        <v>IM.PA.TU.010601.01</v>
      </c>
      <c r="V34" s="59"/>
      <c r="W34" s="60" t="str">
        <f t="shared" si="7"/>
        <v>GE.PA.TU.010601.01</v>
      </c>
    </row>
    <row r="35" spans="1:31" s="57" customFormat="1" ht="14" customHeight="1">
      <c r="A35" s="57" t="s">
        <v>305</v>
      </c>
      <c r="C35" s="58" t="s">
        <v>2212</v>
      </c>
      <c r="E35" s="58" t="s">
        <v>2222</v>
      </c>
      <c r="F35" s="57" t="s">
        <v>1296</v>
      </c>
      <c r="G35" s="57" t="s">
        <v>1579</v>
      </c>
      <c r="H35" s="58" t="s">
        <v>2217</v>
      </c>
      <c r="J35" s="59" t="str">
        <f t="shared" si="0"/>
        <v>PA.TU.010602</v>
      </c>
      <c r="K35" s="58" t="s">
        <v>2212</v>
      </c>
      <c r="L35" s="57" t="str">
        <f t="shared" si="1"/>
        <v>Abdomen</v>
      </c>
      <c r="M35" s="59" t="str">
        <f t="shared" si="2"/>
        <v>PI.PA.TU.010602.01</v>
      </c>
      <c r="N35" s="59"/>
      <c r="O35" s="59" t="str">
        <f t="shared" si="3"/>
        <v>PH.PA.TU.010602.01</v>
      </c>
      <c r="Q35" s="59" t="str">
        <f t="shared" si="4"/>
        <v>CL.PA.TU.010602.01</v>
      </c>
      <c r="R35" s="59"/>
      <c r="S35" s="59" t="str">
        <f t="shared" si="5"/>
        <v>DR.PA.TU.010602.01</v>
      </c>
      <c r="T35" s="59"/>
      <c r="U35" s="60" t="str">
        <f t="shared" si="6"/>
        <v>IM.PA.TU.010602.01</v>
      </c>
      <c r="V35" s="59"/>
      <c r="W35" s="60" t="str">
        <f t="shared" si="7"/>
        <v>GE.PA.TU.010602.01</v>
      </c>
    </row>
    <row r="36" spans="1:31" s="57" customFormat="1" ht="14" customHeight="1">
      <c r="A36" s="57" t="s">
        <v>305</v>
      </c>
      <c r="C36" s="58" t="s">
        <v>2212</v>
      </c>
      <c r="E36" s="58" t="s">
        <v>2222</v>
      </c>
      <c r="F36" s="57" t="s">
        <v>1296</v>
      </c>
      <c r="G36" s="57" t="s">
        <v>1137</v>
      </c>
      <c r="H36" s="58" t="s">
        <v>2219</v>
      </c>
      <c r="J36" s="59" t="str">
        <f t="shared" si="0"/>
        <v>PA.TU.010603</v>
      </c>
      <c r="K36" s="58" t="s">
        <v>2212</v>
      </c>
      <c r="L36" s="57" t="str">
        <f t="shared" si="1"/>
        <v>Flank</v>
      </c>
      <c r="M36" s="59" t="str">
        <f t="shared" si="2"/>
        <v>PI.PA.TU.010603.01</v>
      </c>
      <c r="N36" s="59"/>
      <c r="O36" s="59" t="str">
        <f t="shared" si="3"/>
        <v>PH.PA.TU.010603.01</v>
      </c>
      <c r="Q36" s="59" t="str">
        <f t="shared" si="4"/>
        <v>CL.PA.TU.010603.01</v>
      </c>
      <c r="R36" s="59"/>
      <c r="S36" s="59" t="str">
        <f t="shared" si="5"/>
        <v>DR.PA.TU.010603.01</v>
      </c>
      <c r="T36" s="59"/>
      <c r="U36" s="60" t="str">
        <f t="shared" si="6"/>
        <v>IM.PA.TU.010603.01</v>
      </c>
      <c r="V36" s="59"/>
      <c r="W36" s="60" t="str">
        <f t="shared" si="7"/>
        <v>GE.PA.TU.010603.01</v>
      </c>
    </row>
    <row r="37" spans="1:31" s="57" customFormat="1" ht="14" customHeight="1">
      <c r="A37" s="57" t="s">
        <v>305</v>
      </c>
      <c r="C37" s="58" t="s">
        <v>2212</v>
      </c>
      <c r="E37" s="58" t="s">
        <v>2222</v>
      </c>
      <c r="F37" s="57" t="s">
        <v>1296</v>
      </c>
      <c r="G37" s="57" t="s">
        <v>1138</v>
      </c>
      <c r="H37" s="58" t="s">
        <v>2063</v>
      </c>
      <c r="J37" s="59" t="str">
        <f t="shared" si="0"/>
        <v>PA.TU.010604</v>
      </c>
      <c r="K37" s="58" t="s">
        <v>2212</v>
      </c>
      <c r="L37" s="57" t="str">
        <f t="shared" si="1"/>
        <v>Pelvis</v>
      </c>
      <c r="M37" s="59" t="str">
        <f t="shared" si="2"/>
        <v>PI.PA.TU.010604.01</v>
      </c>
      <c r="N37" s="59"/>
      <c r="O37" s="59" t="str">
        <f t="shared" si="3"/>
        <v>PH.PA.TU.010604.01</v>
      </c>
      <c r="Q37" s="59" t="str">
        <f t="shared" si="4"/>
        <v>CL.PA.TU.010604.01</v>
      </c>
      <c r="R37" s="59"/>
      <c r="S37" s="59" t="str">
        <f t="shared" si="5"/>
        <v>DR.PA.TU.010604.01</v>
      </c>
      <c r="T37" s="59"/>
      <c r="U37" s="60" t="str">
        <f t="shared" si="6"/>
        <v>IM.PA.TU.010604.01</v>
      </c>
      <c r="V37" s="59"/>
      <c r="W37" s="60" t="str">
        <f t="shared" si="7"/>
        <v>GE.PA.TU.010604.01</v>
      </c>
    </row>
    <row r="38" spans="1:31" s="57" customFormat="1" ht="14" customHeight="1">
      <c r="A38" s="57" t="s">
        <v>305</v>
      </c>
      <c r="C38" s="58" t="s">
        <v>2212</v>
      </c>
      <c r="E38" s="58" t="s">
        <v>2222</v>
      </c>
      <c r="F38" s="57" t="s">
        <v>1296</v>
      </c>
      <c r="G38" s="57" t="s">
        <v>3003</v>
      </c>
      <c r="H38" s="58" t="s">
        <v>3010</v>
      </c>
      <c r="J38" s="59" t="str">
        <f t="shared" si="0"/>
        <v>PA.TU.010605</v>
      </c>
      <c r="K38" s="58" t="s">
        <v>2212</v>
      </c>
      <c r="L38" s="57" t="str">
        <f t="shared" ref="L38:L42" si="12">G38</f>
        <v>Head/Neck area</v>
      </c>
      <c r="M38" s="59" t="str">
        <f t="shared" ref="M38:M42" si="13">CONCATENATE("PI.",J38,".",K38)</f>
        <v>PI.PA.TU.010605.01</v>
      </c>
      <c r="N38" s="59"/>
      <c r="O38" s="59" t="str">
        <f t="shared" ref="O38:O42" si="14">CONCATENATE("PH.",J38,".",K38)</f>
        <v>PH.PA.TU.010605.01</v>
      </c>
      <c r="Q38" s="59" t="str">
        <f t="shared" ref="Q38:Q42" si="15">CONCATENATE("CL.",J38,".",K38)</f>
        <v>CL.PA.TU.010605.01</v>
      </c>
      <c r="R38" s="59"/>
      <c r="S38" s="59" t="str">
        <f t="shared" ref="S38:S42" si="16">CONCATENATE("DR.",J38,".",K38)</f>
        <v>DR.PA.TU.010605.01</v>
      </c>
      <c r="T38" s="59"/>
      <c r="U38" s="60" t="str">
        <f t="shared" si="6"/>
        <v>IM.PA.TU.010605.01</v>
      </c>
      <c r="V38" s="59"/>
      <c r="W38" s="60" t="str">
        <f t="shared" si="7"/>
        <v>GE.PA.TU.010605.01</v>
      </c>
      <c r="AD38" s="57" t="s">
        <v>2971</v>
      </c>
      <c r="AE38" s="57">
        <v>1331</v>
      </c>
    </row>
    <row r="39" spans="1:31" s="57" customFormat="1" ht="14" customHeight="1">
      <c r="A39" s="57" t="s">
        <v>305</v>
      </c>
      <c r="C39" s="58" t="s">
        <v>2212</v>
      </c>
      <c r="E39" s="58" t="s">
        <v>2222</v>
      </c>
      <c r="F39" s="57" t="s">
        <v>1296</v>
      </c>
      <c r="G39" s="57" t="s">
        <v>3004</v>
      </c>
      <c r="H39" s="58" t="s">
        <v>2999</v>
      </c>
      <c r="J39" s="59" t="str">
        <f t="shared" si="0"/>
        <v>PA.TU.010606</v>
      </c>
      <c r="K39" s="58" t="s">
        <v>2212</v>
      </c>
      <c r="L39" s="57" t="str">
        <f t="shared" si="12"/>
        <v>Thoracic area</v>
      </c>
      <c r="M39" s="59" t="str">
        <f t="shared" si="13"/>
        <v>PI.PA.TU.010606.01</v>
      </c>
      <c r="N39" s="59"/>
      <c r="O39" s="59" t="str">
        <f t="shared" si="14"/>
        <v>PH.PA.TU.010606.01</v>
      </c>
      <c r="Q39" s="59" t="str">
        <f t="shared" si="15"/>
        <v>CL.PA.TU.010606.01</v>
      </c>
      <c r="R39" s="59"/>
      <c r="S39" s="59" t="str">
        <f t="shared" si="16"/>
        <v>DR.PA.TU.010606.01</v>
      </c>
      <c r="T39" s="59"/>
      <c r="U39" s="60" t="str">
        <f t="shared" si="6"/>
        <v>IM.PA.TU.010606.01</v>
      </c>
      <c r="V39" s="59"/>
      <c r="W39" s="60" t="str">
        <f t="shared" si="7"/>
        <v>GE.PA.TU.010606.01</v>
      </c>
      <c r="AD39" s="57" t="s">
        <v>2971</v>
      </c>
      <c r="AE39" s="57">
        <v>1331</v>
      </c>
    </row>
    <row r="40" spans="1:31" s="57" customFormat="1" ht="14" customHeight="1">
      <c r="A40" s="57" t="s">
        <v>305</v>
      </c>
      <c r="C40" s="58" t="s">
        <v>2212</v>
      </c>
      <c r="E40" s="58" t="s">
        <v>2222</v>
      </c>
      <c r="F40" s="57" t="s">
        <v>1296</v>
      </c>
      <c r="G40" s="57" t="s">
        <v>3005</v>
      </c>
      <c r="H40" s="58" t="s">
        <v>2974</v>
      </c>
      <c r="J40" s="59" t="str">
        <f t="shared" si="0"/>
        <v>PA.TU.010607</v>
      </c>
      <c r="K40" s="58" t="s">
        <v>2212</v>
      </c>
      <c r="L40" s="57" t="str">
        <f t="shared" si="12"/>
        <v>Abdominal area</v>
      </c>
      <c r="M40" s="59" t="str">
        <f t="shared" si="13"/>
        <v>PI.PA.TU.010607.01</v>
      </c>
      <c r="N40" s="59"/>
      <c r="O40" s="59" t="str">
        <f t="shared" si="14"/>
        <v>PH.PA.TU.010607.01</v>
      </c>
      <c r="Q40" s="59" t="str">
        <f t="shared" si="15"/>
        <v>CL.PA.TU.010607.01</v>
      </c>
      <c r="R40" s="59"/>
      <c r="S40" s="59" t="str">
        <f t="shared" si="16"/>
        <v>DR.PA.TU.010607.01</v>
      </c>
      <c r="T40" s="59"/>
      <c r="U40" s="60" t="str">
        <f t="shared" si="6"/>
        <v>IM.PA.TU.010607.01</v>
      </c>
      <c r="V40" s="59"/>
      <c r="W40" s="60" t="str">
        <f t="shared" si="7"/>
        <v>GE.PA.TU.010607.01</v>
      </c>
      <c r="AD40" s="57" t="s">
        <v>2971</v>
      </c>
      <c r="AE40" s="57">
        <v>1331</v>
      </c>
    </row>
    <row r="41" spans="1:31" s="57" customFormat="1" ht="14" customHeight="1">
      <c r="A41" s="57" t="s">
        <v>305</v>
      </c>
      <c r="C41" s="58" t="s">
        <v>2212</v>
      </c>
      <c r="E41" s="58" t="s">
        <v>2222</v>
      </c>
      <c r="F41" s="57" t="s">
        <v>1296</v>
      </c>
      <c r="G41" s="57" t="s">
        <v>3006</v>
      </c>
      <c r="H41" s="58" t="s">
        <v>2975</v>
      </c>
      <c r="J41" s="59" t="str">
        <f t="shared" si="0"/>
        <v>PA.TU.010608</v>
      </c>
      <c r="K41" s="58" t="s">
        <v>2212</v>
      </c>
      <c r="L41" s="57" t="str">
        <f t="shared" si="12"/>
        <v>Pelvic area</v>
      </c>
      <c r="M41" s="59" t="str">
        <f t="shared" si="13"/>
        <v>PI.PA.TU.010608.01</v>
      </c>
      <c r="N41" s="59"/>
      <c r="O41" s="59" t="str">
        <f t="shared" si="14"/>
        <v>PH.PA.TU.010608.01</v>
      </c>
      <c r="Q41" s="59" t="str">
        <f t="shared" si="15"/>
        <v>CL.PA.TU.010608.01</v>
      </c>
      <c r="R41" s="59"/>
      <c r="S41" s="59" t="str">
        <f t="shared" si="16"/>
        <v>DR.PA.TU.010608.01</v>
      </c>
      <c r="T41" s="59"/>
      <c r="U41" s="60" t="str">
        <f t="shared" si="6"/>
        <v>IM.PA.TU.010608.01</v>
      </c>
      <c r="V41" s="59"/>
      <c r="W41" s="60" t="str">
        <f t="shared" si="7"/>
        <v>GE.PA.TU.010608.01</v>
      </c>
      <c r="AD41" s="57" t="s">
        <v>2971</v>
      </c>
      <c r="AE41" s="57">
        <v>1331</v>
      </c>
    </row>
    <row r="42" spans="1:31" s="57" customFormat="1" ht="14" customHeight="1">
      <c r="A42" s="57" t="s">
        <v>305</v>
      </c>
      <c r="C42" s="58" t="s">
        <v>2212</v>
      </c>
      <c r="E42" s="58" t="s">
        <v>2222</v>
      </c>
      <c r="F42" s="57" t="s">
        <v>1296</v>
      </c>
      <c r="G42" s="57" t="s">
        <v>3007</v>
      </c>
      <c r="H42" s="58" t="s">
        <v>2976</v>
      </c>
      <c r="J42" s="59" t="str">
        <f t="shared" si="0"/>
        <v>PA.TU.010609</v>
      </c>
      <c r="K42" s="58" t="s">
        <v>2212</v>
      </c>
      <c r="L42" s="57" t="str">
        <f t="shared" si="12"/>
        <v>Extremity area</v>
      </c>
      <c r="M42" s="59" t="str">
        <f t="shared" si="13"/>
        <v>PI.PA.TU.010609.01</v>
      </c>
      <c r="N42" s="59"/>
      <c r="O42" s="59" t="str">
        <f t="shared" si="14"/>
        <v>PH.PA.TU.010609.01</v>
      </c>
      <c r="Q42" s="59" t="str">
        <f t="shared" si="15"/>
        <v>CL.PA.TU.010609.01</v>
      </c>
      <c r="R42" s="59"/>
      <c r="S42" s="59" t="str">
        <f t="shared" si="16"/>
        <v>DR.PA.TU.010609.01</v>
      </c>
      <c r="T42" s="59"/>
      <c r="U42" s="60" t="str">
        <f t="shared" si="6"/>
        <v>IM.PA.TU.010609.01</v>
      </c>
      <c r="V42" s="59"/>
      <c r="W42" s="60" t="str">
        <f t="shared" si="7"/>
        <v>GE.PA.TU.010609.01</v>
      </c>
      <c r="AD42" s="57" t="s">
        <v>2971</v>
      </c>
      <c r="AE42" s="57">
        <v>1331</v>
      </c>
    </row>
    <row r="43" spans="1:31" s="57" customFormat="1" ht="14" customHeight="1">
      <c r="A43" s="57" t="s">
        <v>305</v>
      </c>
      <c r="C43" s="58" t="s">
        <v>2212</v>
      </c>
      <c r="D43" s="57" t="s">
        <v>1139</v>
      </c>
      <c r="E43" s="58" t="s">
        <v>2376</v>
      </c>
      <c r="F43" s="57" t="s">
        <v>1140</v>
      </c>
      <c r="G43" s="57" t="s">
        <v>654</v>
      </c>
      <c r="H43" s="58" t="s">
        <v>2212</v>
      </c>
      <c r="J43" s="59" t="str">
        <f t="shared" si="0"/>
        <v>PA.TU.010701</v>
      </c>
      <c r="K43" s="58" t="s">
        <v>2212</v>
      </c>
      <c r="L43" s="57" t="str">
        <f t="shared" si="1"/>
        <v>Bloody drainage</v>
      </c>
      <c r="M43" s="59" t="str">
        <f t="shared" si="2"/>
        <v>PI.PA.TU.010701.01</v>
      </c>
      <c r="N43" s="59"/>
      <c r="O43" s="59" t="str">
        <f t="shared" si="3"/>
        <v>PH.PA.TU.010701.01</v>
      </c>
      <c r="Q43" s="59" t="str">
        <f t="shared" si="4"/>
        <v>CL.PA.TU.010701.01</v>
      </c>
      <c r="R43" s="59"/>
      <c r="S43" s="59" t="str">
        <f t="shared" si="5"/>
        <v>DR.PA.TU.010701.01</v>
      </c>
      <c r="T43" s="59"/>
      <c r="U43" s="60" t="str">
        <f t="shared" si="6"/>
        <v>IM.PA.TU.010701.01</v>
      </c>
      <c r="V43" s="59"/>
      <c r="W43" s="60" t="str">
        <f t="shared" si="7"/>
        <v>GE.PA.TU.010701.01</v>
      </c>
    </row>
    <row r="44" spans="1:31" s="57" customFormat="1" ht="14" customHeight="1">
      <c r="A44" s="57" t="s">
        <v>305</v>
      </c>
      <c r="C44" s="58" t="s">
        <v>2212</v>
      </c>
      <c r="E44" s="58" t="s">
        <v>2376</v>
      </c>
      <c r="F44" s="57" t="s">
        <v>1140</v>
      </c>
      <c r="G44" s="57" t="s">
        <v>2690</v>
      </c>
      <c r="H44" s="58" t="s">
        <v>2217</v>
      </c>
      <c r="J44" s="59" t="str">
        <f t="shared" si="0"/>
        <v>PA.TU.010702</v>
      </c>
      <c r="K44" s="58" t="s">
        <v>2212</v>
      </c>
      <c r="L44" s="57" t="str">
        <f t="shared" si="1"/>
        <v>Purulent drainage</v>
      </c>
      <c r="M44" s="59" t="str">
        <f t="shared" si="2"/>
        <v>PI.PA.TU.010702.01</v>
      </c>
      <c r="N44" s="59"/>
      <c r="O44" s="59" t="str">
        <f t="shared" si="3"/>
        <v>PH.PA.TU.010702.01</v>
      </c>
      <c r="Q44" s="59" t="str">
        <f t="shared" si="4"/>
        <v>CL.PA.TU.010702.01</v>
      </c>
      <c r="R44" s="59"/>
      <c r="S44" s="59" t="str">
        <f t="shared" si="5"/>
        <v>DR.PA.TU.010702.01</v>
      </c>
      <c r="T44" s="59"/>
      <c r="U44" s="60" t="str">
        <f t="shared" si="6"/>
        <v>IM.PA.TU.010702.01</v>
      </c>
      <c r="V44" s="59"/>
      <c r="W44" s="60" t="str">
        <f t="shared" si="7"/>
        <v>GE.PA.TU.010702.01</v>
      </c>
    </row>
    <row r="45" spans="1:31" s="57" customFormat="1" ht="14" customHeight="1">
      <c r="A45" s="57" t="s">
        <v>305</v>
      </c>
      <c r="C45" s="58" t="s">
        <v>2212</v>
      </c>
      <c r="E45" s="58" t="s">
        <v>2376</v>
      </c>
      <c r="F45" s="57" t="s">
        <v>1140</v>
      </c>
      <c r="G45" s="57" t="s">
        <v>2691</v>
      </c>
      <c r="H45" s="58" t="s">
        <v>2219</v>
      </c>
      <c r="J45" s="59" t="str">
        <f t="shared" si="0"/>
        <v>PA.TU.010703</v>
      </c>
      <c r="K45" s="58" t="s">
        <v>2212</v>
      </c>
      <c r="L45" s="57" t="str">
        <f t="shared" si="1"/>
        <v>Serosanguinous drainage</v>
      </c>
      <c r="M45" s="59" t="str">
        <f t="shared" si="2"/>
        <v>PI.PA.TU.010703.01</v>
      </c>
      <c r="N45" s="59"/>
      <c r="O45" s="59" t="str">
        <f t="shared" si="3"/>
        <v>PH.PA.TU.010703.01</v>
      </c>
      <c r="Q45" s="59" t="str">
        <f t="shared" si="4"/>
        <v>CL.PA.TU.010703.01</v>
      </c>
      <c r="R45" s="59"/>
      <c r="S45" s="59" t="str">
        <f t="shared" si="5"/>
        <v>DR.PA.TU.010703.01</v>
      </c>
      <c r="T45" s="59"/>
      <c r="U45" s="60" t="str">
        <f t="shared" si="6"/>
        <v>IM.PA.TU.010703.01</v>
      </c>
      <c r="V45" s="59"/>
      <c r="W45" s="60" t="str">
        <f t="shared" si="7"/>
        <v>GE.PA.TU.010703.01</v>
      </c>
    </row>
    <row r="46" spans="1:31" s="57" customFormat="1" ht="14" customHeight="1">
      <c r="A46" s="57" t="s">
        <v>305</v>
      </c>
      <c r="C46" s="58" t="s">
        <v>2212</v>
      </c>
      <c r="E46" s="58" t="s">
        <v>2376</v>
      </c>
      <c r="F46" s="57" t="s">
        <v>1140</v>
      </c>
      <c r="G46" s="57" t="s">
        <v>2692</v>
      </c>
      <c r="H46" s="58" t="s">
        <v>2063</v>
      </c>
      <c r="J46" s="59" t="str">
        <f t="shared" si="0"/>
        <v>PA.TU.010704</v>
      </c>
      <c r="K46" s="58" t="s">
        <v>2212</v>
      </c>
      <c r="L46" s="57" t="str">
        <f t="shared" si="1"/>
        <v>Serous drainage</v>
      </c>
      <c r="M46" s="59" t="str">
        <f t="shared" si="2"/>
        <v>PI.PA.TU.010704.01</v>
      </c>
      <c r="N46" s="59"/>
      <c r="O46" s="59" t="str">
        <f t="shared" si="3"/>
        <v>PH.PA.TU.010704.01</v>
      </c>
      <c r="Q46" s="59" t="str">
        <f t="shared" si="4"/>
        <v>CL.PA.TU.010704.01</v>
      </c>
      <c r="R46" s="59"/>
      <c r="S46" s="59" t="str">
        <f t="shared" si="5"/>
        <v>DR.PA.TU.010704.01</v>
      </c>
      <c r="T46" s="59"/>
      <c r="U46" s="60" t="str">
        <f t="shared" si="6"/>
        <v>IM.PA.TU.010704.01</v>
      </c>
      <c r="V46" s="59"/>
      <c r="W46" s="60" t="str">
        <f t="shared" si="7"/>
        <v>GE.PA.TU.010704.01</v>
      </c>
    </row>
    <row r="47" spans="1:31" s="57" customFormat="1" ht="14" customHeight="1">
      <c r="A47" s="57" t="s">
        <v>305</v>
      </c>
      <c r="C47" s="58" t="s">
        <v>2212</v>
      </c>
      <c r="E47" s="58" t="s">
        <v>2376</v>
      </c>
      <c r="F47" s="57" t="s">
        <v>1140</v>
      </c>
      <c r="G47" s="57" t="s">
        <v>2811</v>
      </c>
      <c r="H47" s="58" t="s">
        <v>2997</v>
      </c>
      <c r="J47" s="59" t="str">
        <f t="shared" si="0"/>
        <v>PA.TU.010705</v>
      </c>
      <c r="K47" s="58" t="s">
        <v>2970</v>
      </c>
      <c r="L47" s="57" t="str">
        <f t="shared" si="1"/>
        <v>No drainage</v>
      </c>
      <c r="M47" s="59" t="str">
        <f t="shared" si="2"/>
        <v>PI.PA.TU.010705.01</v>
      </c>
      <c r="N47" s="59"/>
      <c r="O47" s="59" t="str">
        <f t="shared" si="3"/>
        <v>PH.PA.TU.010705.01</v>
      </c>
      <c r="Q47" s="59" t="str">
        <f t="shared" si="4"/>
        <v>CL.PA.TU.010705.01</v>
      </c>
      <c r="R47" s="59"/>
      <c r="S47" s="59" t="str">
        <f t="shared" si="5"/>
        <v>DR.PA.TU.010705.01</v>
      </c>
      <c r="T47" s="59"/>
      <c r="U47" s="60" t="str">
        <f t="shared" si="6"/>
        <v>IM.PA.TU.010705.01</v>
      </c>
      <c r="V47" s="59"/>
      <c r="W47" s="60" t="str">
        <f t="shared" si="7"/>
        <v>GE.PA.TU.010705.01</v>
      </c>
      <c r="AD47" s="57" t="s">
        <v>3008</v>
      </c>
      <c r="AE47" s="57">
        <v>1332</v>
      </c>
    </row>
    <row r="48" spans="1:31" s="57" customFormat="1" ht="14" customHeight="1">
      <c r="A48" s="57" t="s">
        <v>305</v>
      </c>
      <c r="C48" s="58" t="s">
        <v>2212</v>
      </c>
      <c r="D48" s="57" t="s">
        <v>3030</v>
      </c>
      <c r="E48" s="58" t="s">
        <v>2378</v>
      </c>
      <c r="F48" s="57" t="s">
        <v>1145</v>
      </c>
      <c r="G48" s="57" t="s">
        <v>2472</v>
      </c>
      <c r="H48" s="58" t="s">
        <v>2212</v>
      </c>
      <c r="J48" s="59" t="str">
        <f t="shared" si="0"/>
        <v>PA.TU.010801</v>
      </c>
      <c r="K48" s="58" t="s">
        <v>2212</v>
      </c>
      <c r="L48" s="57" t="str">
        <f t="shared" si="1"/>
        <v>No redness, pain or swelling</v>
      </c>
      <c r="M48" s="59" t="str">
        <f t="shared" si="2"/>
        <v>PI.PA.TU.010801.01</v>
      </c>
      <c r="N48" s="59"/>
      <c r="O48" s="59" t="str">
        <f t="shared" si="3"/>
        <v>PH.PA.TU.010801.01</v>
      </c>
      <c r="Q48" s="59" t="str">
        <f t="shared" si="4"/>
        <v>CL.PA.TU.010801.01</v>
      </c>
      <c r="R48" s="59"/>
      <c r="S48" s="59" t="str">
        <f t="shared" si="5"/>
        <v>DR.PA.TU.010801.01</v>
      </c>
      <c r="T48" s="59"/>
      <c r="U48" s="60" t="str">
        <f t="shared" si="6"/>
        <v>IM.PA.TU.010801.01</v>
      </c>
      <c r="V48" s="59"/>
      <c r="W48" s="60" t="str">
        <f t="shared" si="7"/>
        <v>GE.PA.TU.010801.01</v>
      </c>
    </row>
    <row r="49" spans="1:37" s="57" customFormat="1" ht="14" customHeight="1">
      <c r="A49" s="57" t="s">
        <v>305</v>
      </c>
      <c r="C49" s="58" t="s">
        <v>2212</v>
      </c>
      <c r="E49" s="58" t="s">
        <v>2378</v>
      </c>
      <c r="F49" s="57" t="s">
        <v>1145</v>
      </c>
      <c r="G49" s="57" t="s">
        <v>2473</v>
      </c>
      <c r="H49" s="58" t="s">
        <v>2217</v>
      </c>
      <c r="J49" s="59" t="str">
        <f t="shared" si="0"/>
        <v>PA.TU.010802</v>
      </c>
      <c r="K49" s="58" t="s">
        <v>2212</v>
      </c>
      <c r="L49" s="57" t="str">
        <f t="shared" si="1"/>
        <v>Erythema</v>
      </c>
      <c r="M49" s="59" t="str">
        <f t="shared" si="2"/>
        <v>PI.PA.TU.010802.01</v>
      </c>
      <c r="N49" s="59"/>
      <c r="O49" s="59" t="str">
        <f t="shared" si="3"/>
        <v>PH.PA.TU.010802.01</v>
      </c>
      <c r="Q49" s="59" t="str">
        <f t="shared" si="4"/>
        <v>CL.PA.TU.010802.01</v>
      </c>
      <c r="R49" s="59"/>
      <c r="S49" s="59" t="str">
        <f t="shared" si="5"/>
        <v>DR.PA.TU.010802.01</v>
      </c>
      <c r="T49" s="59"/>
      <c r="U49" s="60" t="str">
        <f t="shared" si="6"/>
        <v>IM.PA.TU.010802.01</v>
      </c>
      <c r="V49" s="59"/>
      <c r="W49" s="60" t="str">
        <f t="shared" si="7"/>
        <v>GE.PA.TU.010802.01</v>
      </c>
    </row>
    <row r="50" spans="1:37" s="57" customFormat="1" ht="14" customHeight="1">
      <c r="A50" s="57" t="s">
        <v>305</v>
      </c>
      <c r="C50" s="58" t="s">
        <v>2212</v>
      </c>
      <c r="E50" s="58" t="s">
        <v>2378</v>
      </c>
      <c r="F50" s="57" t="s">
        <v>1145</v>
      </c>
      <c r="G50" s="57" t="s">
        <v>2229</v>
      </c>
      <c r="H50" s="58" t="s">
        <v>2219</v>
      </c>
      <c r="J50" s="59" t="str">
        <f t="shared" si="0"/>
        <v>PA.TU.010803</v>
      </c>
      <c r="K50" s="58" t="s">
        <v>2212</v>
      </c>
      <c r="L50" s="57" t="str">
        <f t="shared" si="1"/>
        <v>Red</v>
      </c>
      <c r="M50" s="59" t="str">
        <f t="shared" si="2"/>
        <v>PI.PA.TU.010803.01</v>
      </c>
      <c r="N50" s="59"/>
      <c r="O50" s="59" t="str">
        <f t="shared" si="3"/>
        <v>PH.PA.TU.010803.01</v>
      </c>
      <c r="Q50" s="59" t="str">
        <f t="shared" si="4"/>
        <v>CL.PA.TU.010803.01</v>
      </c>
      <c r="R50" s="59"/>
      <c r="S50" s="59" t="str">
        <f t="shared" si="5"/>
        <v>DR.PA.TU.010803.01</v>
      </c>
      <c r="T50" s="59"/>
      <c r="U50" s="60" t="str">
        <f t="shared" si="6"/>
        <v>IM.PA.TU.010803.01</v>
      </c>
      <c r="V50" s="59"/>
      <c r="W50" s="60" t="str">
        <f t="shared" si="7"/>
        <v>GE.PA.TU.010803.01</v>
      </c>
    </row>
    <row r="51" spans="1:37" s="57" customFormat="1" ht="14" customHeight="1">
      <c r="A51" s="57" t="s">
        <v>305</v>
      </c>
      <c r="C51" s="58" t="s">
        <v>2212</v>
      </c>
      <c r="E51" s="58" t="s">
        <v>2378</v>
      </c>
      <c r="F51" s="57" t="s">
        <v>1145</v>
      </c>
      <c r="G51" s="57" t="s">
        <v>2313</v>
      </c>
      <c r="H51" s="58" t="s">
        <v>2063</v>
      </c>
      <c r="J51" s="59" t="str">
        <f t="shared" si="0"/>
        <v>PA.TU.010804</v>
      </c>
      <c r="K51" s="58" t="s">
        <v>2212</v>
      </c>
      <c r="L51" s="57" t="str">
        <f t="shared" si="1"/>
        <v>Ecchymosis</v>
      </c>
      <c r="M51" s="59" t="str">
        <f t="shared" si="2"/>
        <v>PI.PA.TU.010804.01</v>
      </c>
      <c r="N51" s="59"/>
      <c r="O51" s="59" t="str">
        <f t="shared" si="3"/>
        <v>PH.PA.TU.010804.01</v>
      </c>
      <c r="Q51" s="59" t="str">
        <f t="shared" si="4"/>
        <v>CL.PA.TU.010804.01</v>
      </c>
      <c r="R51" s="59"/>
      <c r="S51" s="59" t="str">
        <f t="shared" si="5"/>
        <v>DR.PA.TU.010804.01</v>
      </c>
      <c r="T51" s="59"/>
      <c r="U51" s="60" t="str">
        <f t="shared" si="6"/>
        <v>IM.PA.TU.010804.01</v>
      </c>
      <c r="V51" s="59"/>
      <c r="W51" s="60" t="str">
        <f t="shared" si="7"/>
        <v>GE.PA.TU.010804.01</v>
      </c>
    </row>
    <row r="52" spans="1:37" s="57" customFormat="1" ht="14" customHeight="1">
      <c r="A52" s="57" t="s">
        <v>305</v>
      </c>
      <c r="C52" s="58" t="s">
        <v>2212</v>
      </c>
      <c r="E52" s="58" t="s">
        <v>2378</v>
      </c>
      <c r="F52" s="57" t="s">
        <v>1145</v>
      </c>
      <c r="G52" s="57" t="s">
        <v>2475</v>
      </c>
      <c r="H52" s="58" t="s">
        <v>2065</v>
      </c>
      <c r="J52" s="59" t="str">
        <f t="shared" si="0"/>
        <v>PA.TU.010805</v>
      </c>
      <c r="K52" s="58" t="s">
        <v>2212</v>
      </c>
      <c r="L52" s="57" t="str">
        <f t="shared" si="1"/>
        <v>Tenderness</v>
      </c>
      <c r="M52" s="59" t="str">
        <f t="shared" si="2"/>
        <v>PI.PA.TU.010805.01</v>
      </c>
      <c r="N52" s="59"/>
      <c r="O52" s="59" t="str">
        <f t="shared" si="3"/>
        <v>PH.PA.TU.010805.01</v>
      </c>
      <c r="Q52" s="59" t="str">
        <f t="shared" si="4"/>
        <v>CL.PA.TU.010805.01</v>
      </c>
      <c r="R52" s="59"/>
      <c r="S52" s="59" t="str">
        <f t="shared" si="5"/>
        <v>DR.PA.TU.010805.01</v>
      </c>
      <c r="T52" s="59"/>
      <c r="U52" s="60" t="str">
        <f t="shared" si="6"/>
        <v>IM.PA.TU.010805.01</v>
      </c>
      <c r="V52" s="59"/>
      <c r="W52" s="60" t="str">
        <f t="shared" si="7"/>
        <v>GE.PA.TU.010805.01</v>
      </c>
    </row>
    <row r="53" spans="1:37" s="57" customFormat="1" ht="14" customHeight="1">
      <c r="A53" s="57" t="s">
        <v>305</v>
      </c>
      <c r="C53" s="58" t="s">
        <v>2212</v>
      </c>
      <c r="E53" s="58" t="s">
        <v>2378</v>
      </c>
      <c r="F53" s="57" t="s">
        <v>1145</v>
      </c>
      <c r="G53" s="57" t="s">
        <v>2476</v>
      </c>
      <c r="H53" s="58" t="s">
        <v>2222</v>
      </c>
      <c r="J53" s="59" t="str">
        <f t="shared" si="0"/>
        <v>PA.TU.010806</v>
      </c>
      <c r="K53" s="58" t="s">
        <v>2212</v>
      </c>
      <c r="L53" s="57" t="str">
        <f t="shared" si="1"/>
        <v>Swelling</v>
      </c>
      <c r="M53" s="59" t="str">
        <f t="shared" si="2"/>
        <v>PI.PA.TU.010806.01</v>
      </c>
      <c r="N53" s="59"/>
      <c r="O53" s="59" t="str">
        <f t="shared" si="3"/>
        <v>PH.PA.TU.010806.01</v>
      </c>
      <c r="Q53" s="59" t="str">
        <f t="shared" si="4"/>
        <v>CL.PA.TU.010806.01</v>
      </c>
      <c r="R53" s="59"/>
      <c r="S53" s="59" t="str">
        <f t="shared" si="5"/>
        <v>DR.PA.TU.010806.01</v>
      </c>
      <c r="T53" s="59"/>
      <c r="U53" s="60" t="str">
        <f t="shared" si="6"/>
        <v>IM.PA.TU.010806.01</v>
      </c>
      <c r="V53" s="59"/>
      <c r="W53" s="60" t="str">
        <f t="shared" si="7"/>
        <v>GE.PA.TU.010806.01</v>
      </c>
    </row>
    <row r="54" spans="1:37" s="57" customFormat="1" ht="14" customHeight="1">
      <c r="A54" s="57" t="s">
        <v>305</v>
      </c>
      <c r="C54" s="58" t="s">
        <v>2212</v>
      </c>
      <c r="E54" s="58" t="s">
        <v>2378</v>
      </c>
      <c r="F54" s="57" t="s">
        <v>1145</v>
      </c>
      <c r="G54" s="57" t="s">
        <v>2689</v>
      </c>
      <c r="H54" s="58" t="s">
        <v>2376</v>
      </c>
      <c r="J54" s="59" t="str">
        <f t="shared" si="0"/>
        <v>PA.TU.010807</v>
      </c>
      <c r="K54" s="58" t="s">
        <v>2212</v>
      </c>
      <c r="L54" s="57" t="str">
        <f t="shared" si="1"/>
        <v>Hematoma</v>
      </c>
      <c r="M54" s="59" t="str">
        <f t="shared" si="2"/>
        <v>PI.PA.TU.010807.01</v>
      </c>
      <c r="N54" s="59"/>
      <c r="O54" s="59" t="str">
        <f t="shared" si="3"/>
        <v>PH.PA.TU.010807.01</v>
      </c>
      <c r="Q54" s="59" t="str">
        <f t="shared" si="4"/>
        <v>CL.PA.TU.010807.01</v>
      </c>
      <c r="R54" s="59"/>
      <c r="S54" s="59" t="str">
        <f t="shared" si="5"/>
        <v>DR.PA.TU.010807.01</v>
      </c>
      <c r="T54" s="59"/>
      <c r="U54" s="60" t="str">
        <f t="shared" si="6"/>
        <v>IM.PA.TU.010807.01</v>
      </c>
      <c r="V54" s="59"/>
      <c r="W54" s="60" t="str">
        <f t="shared" si="7"/>
        <v>GE.PA.TU.010807.01</v>
      </c>
    </row>
    <row r="55" spans="1:37" s="57" customFormat="1" ht="14" customHeight="1">
      <c r="A55" s="57" t="s">
        <v>305</v>
      </c>
      <c r="C55" s="58" t="s">
        <v>2212</v>
      </c>
      <c r="E55" s="58" t="s">
        <v>2378</v>
      </c>
      <c r="F55" s="57" t="s">
        <v>1145</v>
      </c>
      <c r="G55" s="57" t="s">
        <v>861</v>
      </c>
      <c r="H55" s="58" t="s">
        <v>2378</v>
      </c>
      <c r="J55" s="59" t="str">
        <f t="shared" si="0"/>
        <v>PA.TU.010808</v>
      </c>
      <c r="K55" s="58" t="s">
        <v>2212</v>
      </c>
      <c r="L55" s="57" t="str">
        <f t="shared" si="1"/>
        <v>Unable to assess due to dressing</v>
      </c>
      <c r="M55" s="59" t="str">
        <f t="shared" si="2"/>
        <v>PI.PA.TU.010808.01</v>
      </c>
      <c r="N55" s="59"/>
      <c r="O55" s="59" t="str">
        <f t="shared" si="3"/>
        <v>PH.PA.TU.010808.01</v>
      </c>
      <c r="Q55" s="59" t="str">
        <f t="shared" si="4"/>
        <v>CL.PA.TU.010808.01</v>
      </c>
      <c r="R55" s="59"/>
      <c r="S55" s="59" t="str">
        <f t="shared" si="5"/>
        <v>DR.PA.TU.010808.01</v>
      </c>
      <c r="T55" s="59"/>
      <c r="U55" s="60" t="str">
        <f t="shared" si="6"/>
        <v>IM.PA.TU.010808.01</v>
      </c>
      <c r="V55" s="59"/>
      <c r="W55" s="60" t="str">
        <f t="shared" si="7"/>
        <v>GE.PA.TU.010808.01</v>
      </c>
    </row>
    <row r="56" spans="1:37" s="57" customFormat="1" ht="14" customHeight="1">
      <c r="A56" s="57" t="s">
        <v>305</v>
      </c>
      <c r="C56" s="58" t="s">
        <v>2212</v>
      </c>
      <c r="E56" s="58" t="s">
        <v>2378</v>
      </c>
      <c r="F56" s="57" t="s">
        <v>1145</v>
      </c>
      <c r="G56" s="57" t="s">
        <v>2477</v>
      </c>
      <c r="H56" s="58" t="s">
        <v>2380</v>
      </c>
      <c r="J56" s="59" t="str">
        <f t="shared" si="0"/>
        <v>PA.TU.010809</v>
      </c>
      <c r="K56" s="58" t="s">
        <v>2212</v>
      </c>
      <c r="L56" s="57" t="str">
        <f t="shared" si="1"/>
        <v>Warmth</v>
      </c>
      <c r="M56" s="59" t="str">
        <f t="shared" si="2"/>
        <v>PI.PA.TU.010809.01</v>
      </c>
      <c r="N56" s="59"/>
      <c r="O56" s="59" t="str">
        <f t="shared" si="3"/>
        <v>PH.PA.TU.010809.01</v>
      </c>
      <c r="Q56" s="59" t="str">
        <f t="shared" si="4"/>
        <v>CL.PA.TU.010809.01</v>
      </c>
      <c r="R56" s="59"/>
      <c r="S56" s="59" t="str">
        <f t="shared" si="5"/>
        <v>DR.PA.TU.010809.01</v>
      </c>
      <c r="T56" s="59"/>
      <c r="U56" s="60" t="str">
        <f t="shared" si="6"/>
        <v>IM.PA.TU.010809.01</v>
      </c>
      <c r="V56" s="59"/>
      <c r="W56" s="60" t="str">
        <f t="shared" si="7"/>
        <v>GE.PA.TU.010809.01</v>
      </c>
    </row>
    <row r="57" spans="1:37" s="57" customFormat="1" ht="14" customHeight="1">
      <c r="A57" s="57" t="s">
        <v>305</v>
      </c>
      <c r="C57" s="58" t="s">
        <v>2212</v>
      </c>
      <c r="E57" s="58" t="s">
        <v>2378</v>
      </c>
      <c r="F57" s="57" t="s">
        <v>1145</v>
      </c>
      <c r="G57" s="57" t="s">
        <v>2688</v>
      </c>
      <c r="H57" s="58" t="s">
        <v>2124</v>
      </c>
      <c r="J57" s="59" t="str">
        <f t="shared" si="0"/>
        <v>PA.TU.010810</v>
      </c>
      <c r="K57" s="58" t="s">
        <v>2212</v>
      </c>
      <c r="L57" s="57" t="str">
        <f t="shared" si="1"/>
        <v>Bleeding</v>
      </c>
      <c r="M57" s="59" t="str">
        <f t="shared" si="2"/>
        <v>PI.PA.TU.010810.01</v>
      </c>
      <c r="N57" s="59"/>
      <c r="O57" s="59" t="str">
        <f t="shared" si="3"/>
        <v>PH.PA.TU.010810.01</v>
      </c>
      <c r="Q57" s="59" t="str">
        <f t="shared" si="4"/>
        <v>CL.PA.TU.010810.01</v>
      </c>
      <c r="R57" s="59"/>
      <c r="S57" s="59" t="str">
        <f t="shared" si="5"/>
        <v>DR.PA.TU.010810.01</v>
      </c>
      <c r="T57" s="59"/>
      <c r="U57" s="60" t="str">
        <f t="shared" si="6"/>
        <v>IM.PA.TU.010810.01</v>
      </c>
      <c r="V57" s="59"/>
      <c r="W57" s="60" t="str">
        <f t="shared" si="7"/>
        <v>GE.PA.TU.010810.01</v>
      </c>
    </row>
    <row r="58" spans="1:37" s="57" customFormat="1" ht="14" customHeight="1">
      <c r="A58" s="57" t="s">
        <v>305</v>
      </c>
      <c r="C58" s="58" t="s">
        <v>2212</v>
      </c>
      <c r="D58" s="57" t="s">
        <v>2305</v>
      </c>
      <c r="E58" s="58" t="s">
        <v>2380</v>
      </c>
      <c r="F58" s="57" t="s">
        <v>652</v>
      </c>
      <c r="G58" s="57" t="s">
        <v>1610</v>
      </c>
      <c r="H58" s="58" t="s">
        <v>2212</v>
      </c>
      <c r="J58" s="59" t="str">
        <f t="shared" si="0"/>
        <v>PA.TU.010901</v>
      </c>
      <c r="K58" s="58" t="s">
        <v>2212</v>
      </c>
      <c r="L58" s="57" t="str">
        <f t="shared" si="1"/>
        <v>Clamped</v>
      </c>
      <c r="M58" s="59" t="str">
        <f t="shared" si="2"/>
        <v>PI.PA.TU.010901.01</v>
      </c>
      <c r="N58" s="59"/>
      <c r="O58" s="59" t="str">
        <f t="shared" si="3"/>
        <v>PH.PA.TU.010901.01</v>
      </c>
      <c r="Q58" s="59" t="str">
        <f t="shared" si="4"/>
        <v>CL.PA.TU.010901.01</v>
      </c>
      <c r="R58" s="59"/>
      <c r="S58" s="59" t="str">
        <f t="shared" si="5"/>
        <v>DR.PA.TU.010901.01</v>
      </c>
      <c r="T58" s="59"/>
      <c r="U58" s="60" t="str">
        <f t="shared" si="6"/>
        <v>IM.PA.TU.010901.01</v>
      </c>
      <c r="V58" s="59"/>
      <c r="W58" s="60" t="str">
        <f t="shared" si="7"/>
        <v>GE.PA.TU.010901.01</v>
      </c>
    </row>
    <row r="59" spans="1:37" s="57" customFormat="1" ht="14" customHeight="1">
      <c r="A59" s="57" t="s">
        <v>305</v>
      </c>
      <c r="C59" s="58" t="s">
        <v>2212</v>
      </c>
      <c r="E59" s="58" t="s">
        <v>2380</v>
      </c>
      <c r="F59" s="57" t="s">
        <v>652</v>
      </c>
      <c r="G59" s="57" t="s">
        <v>1611</v>
      </c>
      <c r="H59" s="58" t="s">
        <v>2217</v>
      </c>
      <c r="J59" s="59" t="str">
        <f t="shared" si="0"/>
        <v>PA.TU.010902</v>
      </c>
      <c r="K59" s="58" t="s">
        <v>2212</v>
      </c>
      <c r="L59" s="57" t="str">
        <f t="shared" si="1"/>
        <v>Clogged</v>
      </c>
      <c r="M59" s="59" t="str">
        <f t="shared" si="2"/>
        <v>PI.PA.TU.010902.01</v>
      </c>
      <c r="N59" s="59"/>
      <c r="O59" s="59" t="str">
        <f t="shared" si="3"/>
        <v>PH.PA.TU.010902.01</v>
      </c>
      <c r="Q59" s="59" t="str">
        <f t="shared" si="4"/>
        <v>CL.PA.TU.010902.01</v>
      </c>
      <c r="R59" s="59"/>
      <c r="S59" s="59" t="str">
        <f t="shared" si="5"/>
        <v>DR.PA.TU.010902.01</v>
      </c>
      <c r="T59" s="59"/>
      <c r="U59" s="60" t="str">
        <f t="shared" si="6"/>
        <v>IM.PA.TU.010902.01</v>
      </c>
      <c r="V59" s="59"/>
      <c r="W59" s="60" t="str">
        <f t="shared" si="7"/>
        <v>GE.PA.TU.010902.01</v>
      </c>
    </row>
    <row r="60" spans="1:37" s="57" customFormat="1" ht="14" customHeight="1">
      <c r="A60" s="57" t="s">
        <v>305</v>
      </c>
      <c r="C60" s="58" t="s">
        <v>2212</v>
      </c>
      <c r="E60" s="58" t="s">
        <v>2380</v>
      </c>
      <c r="F60" s="57" t="s">
        <v>652</v>
      </c>
      <c r="G60" s="57" t="s">
        <v>289</v>
      </c>
      <c r="H60" s="58" t="s">
        <v>2219</v>
      </c>
      <c r="J60" s="59" t="str">
        <f t="shared" si="0"/>
        <v>PA.TU.010903</v>
      </c>
      <c r="K60" s="58" t="s">
        <v>2212</v>
      </c>
      <c r="L60" s="57" t="str">
        <f t="shared" si="1"/>
        <v>Gravity drainage</v>
      </c>
      <c r="M60" s="59" t="str">
        <f t="shared" si="2"/>
        <v>PI.PA.TU.010903.01</v>
      </c>
      <c r="N60" s="59"/>
      <c r="O60" s="59" t="str">
        <f t="shared" si="3"/>
        <v>PH.PA.TU.010903.01</v>
      </c>
      <c r="Q60" s="59" t="str">
        <f t="shared" si="4"/>
        <v>CL.PA.TU.010903.01</v>
      </c>
      <c r="R60" s="59"/>
      <c r="S60" s="59" t="str">
        <f t="shared" si="5"/>
        <v>DR.PA.TU.010903.01</v>
      </c>
      <c r="T60" s="59"/>
      <c r="U60" s="60" t="str">
        <f t="shared" si="6"/>
        <v>IM.PA.TU.010903.01</v>
      </c>
      <c r="V60" s="59"/>
      <c r="W60" s="60" t="str">
        <f t="shared" si="7"/>
        <v>GE.PA.TU.010903.01</v>
      </c>
    </row>
    <row r="61" spans="1:37" s="57" customFormat="1" ht="14" customHeight="1">
      <c r="A61" s="57" t="s">
        <v>305</v>
      </c>
      <c r="C61" s="58" t="s">
        <v>2212</v>
      </c>
      <c r="E61" s="58" t="s">
        <v>2380</v>
      </c>
      <c r="F61" s="57" t="s">
        <v>652</v>
      </c>
      <c r="G61" s="57" t="s">
        <v>1433</v>
      </c>
      <c r="H61" s="58" t="s">
        <v>2063</v>
      </c>
      <c r="J61" s="59" t="str">
        <f t="shared" si="0"/>
        <v>PA.TU.010904</v>
      </c>
      <c r="K61" s="58" t="s">
        <v>2212</v>
      </c>
      <c r="L61" s="57" t="str">
        <f t="shared" si="1"/>
        <v>Patent</v>
      </c>
      <c r="M61" s="59" t="str">
        <f t="shared" si="2"/>
        <v>PI.PA.TU.010904.01</v>
      </c>
      <c r="N61" s="59"/>
      <c r="O61" s="59" t="str">
        <f t="shared" si="3"/>
        <v>PH.PA.TU.010904.01</v>
      </c>
      <c r="Q61" s="59" t="str">
        <f t="shared" si="4"/>
        <v>CL.PA.TU.010904.01</v>
      </c>
      <c r="R61" s="59"/>
      <c r="S61" s="59" t="str">
        <f t="shared" si="5"/>
        <v>DR.PA.TU.010904.01</v>
      </c>
      <c r="T61" s="59"/>
      <c r="U61" s="60" t="str">
        <f t="shared" si="6"/>
        <v>IM.PA.TU.010904.01</v>
      </c>
      <c r="V61" s="59"/>
      <c r="W61" s="60" t="str">
        <f t="shared" si="7"/>
        <v>GE.PA.TU.010904.01</v>
      </c>
    </row>
    <row r="62" spans="1:37" s="57" customFormat="1" ht="14" customHeight="1">
      <c r="A62" s="57" t="s">
        <v>305</v>
      </c>
      <c r="C62" s="58" t="s">
        <v>2212</v>
      </c>
      <c r="E62" s="58" t="s">
        <v>2380</v>
      </c>
      <c r="F62" s="57" t="s">
        <v>652</v>
      </c>
      <c r="G62" s="57" t="s">
        <v>2812</v>
      </c>
      <c r="H62" s="58" t="s">
        <v>3011</v>
      </c>
      <c r="J62" s="59" t="str">
        <f t="shared" si="0"/>
        <v>PA.TU.010905</v>
      </c>
      <c r="K62" s="58" t="s">
        <v>2970</v>
      </c>
      <c r="L62" s="57" t="str">
        <f t="shared" si="1"/>
        <v>Compressed</v>
      </c>
      <c r="M62" s="59" t="str">
        <f t="shared" si="2"/>
        <v>PI.PA.TU.010905.01</v>
      </c>
      <c r="N62" s="59"/>
      <c r="O62" s="59" t="str">
        <f t="shared" si="3"/>
        <v>PH.PA.TU.010905.01</v>
      </c>
      <c r="Q62" s="59" t="str">
        <f t="shared" si="4"/>
        <v>CL.PA.TU.010905.01</v>
      </c>
      <c r="R62" s="59"/>
      <c r="S62" s="59" t="str">
        <f t="shared" si="5"/>
        <v>DR.PA.TU.010905.01</v>
      </c>
      <c r="T62" s="59"/>
      <c r="U62" s="60" t="str">
        <f t="shared" si="6"/>
        <v>IM.PA.TU.010905.01</v>
      </c>
      <c r="V62" s="59"/>
      <c r="W62" s="60" t="str">
        <f t="shared" si="7"/>
        <v>GE.PA.TU.010905.01</v>
      </c>
      <c r="AD62" s="57" t="s">
        <v>3009</v>
      </c>
      <c r="AE62" s="57">
        <v>1333</v>
      </c>
    </row>
    <row r="63" spans="1:37" s="57" customFormat="1" ht="14" customHeight="1">
      <c r="A63" s="57" t="s">
        <v>305</v>
      </c>
      <c r="C63" s="58" t="s">
        <v>2212</v>
      </c>
      <c r="E63" s="58" t="s">
        <v>2380</v>
      </c>
      <c r="F63" s="57" t="s">
        <v>652</v>
      </c>
      <c r="G63" s="57" t="s">
        <v>2745</v>
      </c>
      <c r="H63" s="58" t="s">
        <v>12</v>
      </c>
      <c r="J63" s="59" t="str">
        <f t="shared" ref="J63" si="17">CONCATENATE("PA.TU.",C63,E63,H63)</f>
        <v>PA.TU.010906</v>
      </c>
      <c r="K63" s="58" t="s">
        <v>2</v>
      </c>
      <c r="L63" s="57" t="str">
        <f t="shared" ref="L63" si="18">G63</f>
        <v>Other: specify</v>
      </c>
      <c r="M63" s="59" t="str">
        <f t="shared" ref="M63" si="19">CONCATENATE("PI.",J63,".",K63)</f>
        <v>PI.PA.TU.010906.01</v>
      </c>
      <c r="N63" s="59"/>
      <c r="O63" s="59" t="str">
        <f t="shared" ref="O63" si="20">CONCATENATE("PH.",J63,".",K63)</f>
        <v>PH.PA.TU.010906.01</v>
      </c>
      <c r="Q63" s="59" t="str">
        <f t="shared" ref="Q63" si="21">CONCATENATE("CL.",J63,".",K63)</f>
        <v>CL.PA.TU.010906.01</v>
      </c>
      <c r="R63" s="59"/>
      <c r="S63" s="59" t="str">
        <f t="shared" ref="S63" si="22">CONCATENATE("DR.",J63,".",K63)</f>
        <v>DR.PA.TU.010906.01</v>
      </c>
      <c r="T63" s="59"/>
      <c r="U63" s="60" t="str">
        <f t="shared" ref="U63" si="23">CONCATENATE("IM.",J63, ".",K63)</f>
        <v>IM.PA.TU.010906.01</v>
      </c>
      <c r="V63" s="59"/>
      <c r="W63" s="60" t="str">
        <f t="shared" ref="W63" si="24">CONCATENATE("GE.",J63, ".",K63)</f>
        <v>GE.PA.TU.010906.01</v>
      </c>
      <c r="AD63" s="57" t="s">
        <v>29</v>
      </c>
      <c r="AE63" s="57">
        <v>1333</v>
      </c>
    </row>
    <row r="64" spans="1:37" s="57" customFormat="1" ht="14" customHeight="1">
      <c r="A64" s="57" t="s">
        <v>305</v>
      </c>
      <c r="C64" s="58" t="s">
        <v>2212</v>
      </c>
      <c r="E64" s="58" t="s">
        <v>2380</v>
      </c>
      <c r="F64" s="57" t="s">
        <v>652</v>
      </c>
      <c r="G64" s="57" t="s">
        <v>6563</v>
      </c>
      <c r="H64" s="58" t="s">
        <v>2376</v>
      </c>
      <c r="J64" s="59" t="str">
        <f t="shared" si="0"/>
        <v>PA.TU.010907</v>
      </c>
      <c r="K64" s="58" t="s">
        <v>2970</v>
      </c>
      <c r="L64" s="57" t="str">
        <f t="shared" si="1"/>
        <v>Not active suction</v>
      </c>
      <c r="M64" s="59" t="str">
        <f t="shared" si="2"/>
        <v>PI.PA.TU.010907.01</v>
      </c>
      <c r="N64" s="59"/>
      <c r="O64" s="59" t="str">
        <f t="shared" si="3"/>
        <v>PH.PA.TU.010907.01</v>
      </c>
      <c r="Q64" s="59" t="str">
        <f t="shared" si="4"/>
        <v>CL.PA.TU.010907.01</v>
      </c>
      <c r="R64" s="59"/>
      <c r="S64" s="59" t="str">
        <f t="shared" si="5"/>
        <v>DR.PA.TU.010907.01</v>
      </c>
      <c r="T64" s="59"/>
      <c r="U64" s="60" t="str">
        <f t="shared" si="6"/>
        <v>IM.PA.TU.010907.01</v>
      </c>
      <c r="V64" s="59"/>
      <c r="W64" s="60" t="str">
        <f t="shared" si="7"/>
        <v>GE.PA.TU.010907.01</v>
      </c>
      <c r="AJ64" s="57" t="s">
        <v>3207</v>
      </c>
      <c r="AK64" s="57">
        <v>1653</v>
      </c>
    </row>
    <row r="65" spans="1:37" s="57" customFormat="1" ht="14" customHeight="1">
      <c r="A65" s="57" t="s">
        <v>305</v>
      </c>
      <c r="C65" s="58" t="s">
        <v>2212</v>
      </c>
      <c r="D65" s="57" t="s">
        <v>1435</v>
      </c>
      <c r="E65" s="58" t="s">
        <v>2124</v>
      </c>
      <c r="F65" s="57" t="s">
        <v>492</v>
      </c>
      <c r="G65" s="57" t="s">
        <v>493</v>
      </c>
      <c r="H65" s="58" t="s">
        <v>2212</v>
      </c>
      <c r="J65" s="59" t="str">
        <f t="shared" si="0"/>
        <v>PA.TU.011001</v>
      </c>
      <c r="K65" s="58" t="s">
        <v>2212</v>
      </c>
      <c r="L65" s="57" t="str">
        <f t="shared" si="1"/>
        <v>Bulb</v>
      </c>
      <c r="M65" s="59" t="str">
        <f t="shared" si="2"/>
        <v>PI.PA.TU.011001.01</v>
      </c>
      <c r="N65" s="59"/>
      <c r="O65" s="59" t="str">
        <f t="shared" si="3"/>
        <v>PH.PA.TU.011001.01</v>
      </c>
      <c r="Q65" s="59" t="str">
        <f t="shared" si="4"/>
        <v>CL.PA.TU.011001.01</v>
      </c>
      <c r="R65" s="59"/>
      <c r="S65" s="59" t="str">
        <f t="shared" si="5"/>
        <v>DR.PA.TU.011001.01</v>
      </c>
      <c r="T65" s="59"/>
      <c r="U65" s="60" t="str">
        <f t="shared" si="6"/>
        <v>IM.PA.TU.011001.01</v>
      </c>
      <c r="V65" s="59"/>
      <c r="W65" s="60" t="str">
        <f t="shared" si="7"/>
        <v>GE.PA.TU.011001.01</v>
      </c>
    </row>
    <row r="66" spans="1:37" s="57" customFormat="1" ht="14" customHeight="1">
      <c r="A66" s="57" t="s">
        <v>305</v>
      </c>
      <c r="C66" s="58" t="s">
        <v>2212</v>
      </c>
      <c r="E66" s="58" t="s">
        <v>2124</v>
      </c>
      <c r="F66" s="57" t="s">
        <v>492</v>
      </c>
      <c r="G66" s="57" t="s">
        <v>1854</v>
      </c>
      <c r="H66" s="58" t="s">
        <v>2217</v>
      </c>
      <c r="J66" s="59" t="str">
        <f t="shared" si="0"/>
        <v>PA.TU.011002</v>
      </c>
      <c r="K66" s="58" t="s">
        <v>2212</v>
      </c>
      <c r="L66" s="57" t="str">
        <f t="shared" si="1"/>
        <v>Intermittent</v>
      </c>
      <c r="M66" s="59" t="str">
        <f t="shared" si="2"/>
        <v>PI.PA.TU.011002.01</v>
      </c>
      <c r="N66" s="59"/>
      <c r="O66" s="59" t="str">
        <f t="shared" si="3"/>
        <v>PH.PA.TU.011002.01</v>
      </c>
      <c r="Q66" s="59" t="str">
        <f t="shared" si="4"/>
        <v>CL.PA.TU.011002.01</v>
      </c>
      <c r="R66" s="59"/>
      <c r="S66" s="59" t="str">
        <f t="shared" si="5"/>
        <v>DR.PA.TU.011002.01</v>
      </c>
      <c r="T66" s="59"/>
      <c r="U66" s="60" t="str">
        <f t="shared" si="6"/>
        <v>IM.PA.TU.011002.01</v>
      </c>
      <c r="V66" s="59"/>
      <c r="W66" s="60" t="str">
        <f t="shared" si="7"/>
        <v>GE.PA.TU.011002.01</v>
      </c>
    </row>
    <row r="67" spans="1:37" s="57" customFormat="1" ht="14" customHeight="1">
      <c r="A67" s="57" t="s">
        <v>305</v>
      </c>
      <c r="C67" s="58" t="s">
        <v>2212</v>
      </c>
      <c r="E67" s="58" t="s">
        <v>2124</v>
      </c>
      <c r="F67" s="57" t="s">
        <v>492</v>
      </c>
      <c r="G67" s="57" t="s">
        <v>1615</v>
      </c>
      <c r="H67" s="58" t="s">
        <v>2219</v>
      </c>
      <c r="J67" s="59" t="str">
        <f t="shared" si="0"/>
        <v>PA.TU.011003</v>
      </c>
      <c r="K67" s="58" t="s">
        <v>2212</v>
      </c>
      <c r="L67" s="57" t="str">
        <f t="shared" si="1"/>
        <v>Low Continuous</v>
      </c>
      <c r="M67" s="59" t="str">
        <f t="shared" si="2"/>
        <v>PI.PA.TU.011003.01</v>
      </c>
      <c r="N67" s="59"/>
      <c r="O67" s="59" t="str">
        <f t="shared" si="3"/>
        <v>PH.PA.TU.011003.01</v>
      </c>
      <c r="Q67" s="59" t="str">
        <f t="shared" si="4"/>
        <v>CL.PA.TU.011003.01</v>
      </c>
      <c r="R67" s="59"/>
      <c r="S67" s="59" t="str">
        <f t="shared" si="5"/>
        <v>DR.PA.TU.011003.01</v>
      </c>
      <c r="T67" s="59"/>
      <c r="U67" s="60" t="str">
        <f t="shared" si="6"/>
        <v>IM.PA.TU.011003.01</v>
      </c>
      <c r="V67" s="59"/>
      <c r="W67" s="60" t="str">
        <f t="shared" si="7"/>
        <v>GE.PA.TU.011003.01</v>
      </c>
    </row>
    <row r="68" spans="1:37" s="57" customFormat="1" ht="14" customHeight="1">
      <c r="A68" s="57" t="s">
        <v>305</v>
      </c>
      <c r="C68" s="58" t="s">
        <v>2212</v>
      </c>
      <c r="E68" s="58" t="s">
        <v>2124</v>
      </c>
      <c r="F68" s="57" t="s">
        <v>492</v>
      </c>
      <c r="G68" s="57" t="s">
        <v>2814</v>
      </c>
      <c r="H68" s="58" t="s">
        <v>3012</v>
      </c>
      <c r="J68" s="59" t="str">
        <f t="shared" si="0"/>
        <v>PA.TU.011004</v>
      </c>
      <c r="K68" s="58" t="s">
        <v>2970</v>
      </c>
      <c r="L68" s="57" t="str">
        <f t="shared" si="1"/>
        <v>None</v>
      </c>
      <c r="M68" s="59" t="str">
        <f t="shared" si="2"/>
        <v>PI.PA.TU.011004.01</v>
      </c>
      <c r="N68" s="59"/>
      <c r="O68" s="59" t="str">
        <f t="shared" si="3"/>
        <v>PH.PA.TU.011004.01</v>
      </c>
      <c r="Q68" s="59" t="str">
        <f t="shared" si="4"/>
        <v>CL.PA.TU.011004.01</v>
      </c>
      <c r="R68" s="59"/>
      <c r="S68" s="59" t="str">
        <f t="shared" si="5"/>
        <v>DR.PA.TU.011004.01</v>
      </c>
      <c r="T68" s="59"/>
      <c r="U68" s="60" t="str">
        <f t="shared" ref="U68:U171" si="25">CONCATENATE("IM.",J68, ".",K68)</f>
        <v>IM.PA.TU.011004.01</v>
      </c>
      <c r="V68" s="59"/>
      <c r="W68" s="60" t="str">
        <f t="shared" ref="W68:W171" si="26">CONCATENATE("GE.",J68, ".",K68)</f>
        <v>GE.PA.TU.011004.01</v>
      </c>
      <c r="AD68" s="57" t="s">
        <v>2971</v>
      </c>
      <c r="AE68" s="57">
        <v>1334</v>
      </c>
    </row>
    <row r="69" spans="1:37" s="57" customFormat="1" ht="14" customHeight="1">
      <c r="A69" s="57" t="s">
        <v>305</v>
      </c>
      <c r="C69" s="58" t="s">
        <v>2212</v>
      </c>
      <c r="D69" s="57" t="s">
        <v>2198</v>
      </c>
      <c r="E69" s="58" t="s">
        <v>2126</v>
      </c>
      <c r="F69" s="57" t="s">
        <v>494</v>
      </c>
      <c r="G69" s="57" t="s">
        <v>495</v>
      </c>
      <c r="H69" s="58" t="s">
        <v>2212</v>
      </c>
      <c r="J69" s="59" t="str">
        <f t="shared" si="0"/>
        <v>PA.TU.011101</v>
      </c>
      <c r="K69" s="58" t="s">
        <v>2212</v>
      </c>
      <c r="L69" s="57" t="str">
        <f t="shared" si="1"/>
        <v>Hemovac</v>
      </c>
      <c r="M69" s="59" t="str">
        <f t="shared" si="2"/>
        <v>PI.PA.TU.011101.01</v>
      </c>
      <c r="N69" s="59"/>
      <c r="O69" s="59" t="str">
        <f t="shared" si="3"/>
        <v>PH.PA.TU.011101.01</v>
      </c>
      <c r="Q69" s="59" t="str">
        <f t="shared" si="4"/>
        <v>CL.PA.TU.011101.01</v>
      </c>
      <c r="R69" s="59"/>
      <c r="S69" s="59" t="str">
        <f t="shared" si="5"/>
        <v>DR.PA.TU.011101.01</v>
      </c>
      <c r="T69" s="59"/>
      <c r="U69" s="60" t="str">
        <f t="shared" si="25"/>
        <v>IM.PA.TU.011101.01</v>
      </c>
      <c r="V69" s="59"/>
      <c r="W69" s="60" t="str">
        <f t="shared" si="26"/>
        <v>GE.PA.TU.011101.01</v>
      </c>
    </row>
    <row r="70" spans="1:37" s="57" customFormat="1" ht="14" customHeight="1">
      <c r="A70" s="57" t="s">
        <v>305</v>
      </c>
      <c r="C70" s="58" t="s">
        <v>2212</v>
      </c>
      <c r="E70" s="58" t="s">
        <v>2126</v>
      </c>
      <c r="F70" s="57" t="s">
        <v>494</v>
      </c>
      <c r="G70" s="57" t="s">
        <v>703</v>
      </c>
      <c r="H70" s="58" t="s">
        <v>2217</v>
      </c>
      <c r="J70" s="59" t="str">
        <f t="shared" si="0"/>
        <v>PA.TU.011102</v>
      </c>
      <c r="K70" s="58" t="s">
        <v>2212</v>
      </c>
      <c r="L70" s="57" t="str">
        <f t="shared" si="1"/>
        <v>Bulb drain</v>
      </c>
      <c r="M70" s="59" t="str">
        <f t="shared" si="2"/>
        <v>PI.PA.TU.011102.01</v>
      </c>
      <c r="N70" s="59"/>
      <c r="O70" s="59" t="str">
        <f t="shared" si="3"/>
        <v>PH.PA.TU.011102.01</v>
      </c>
      <c r="Q70" s="59" t="str">
        <f t="shared" si="4"/>
        <v>CL.PA.TU.011102.01</v>
      </c>
      <c r="R70" s="59"/>
      <c r="S70" s="59" t="str">
        <f t="shared" si="5"/>
        <v>DR.PA.TU.011102.01</v>
      </c>
      <c r="T70" s="59"/>
      <c r="U70" s="60" t="str">
        <f t="shared" si="25"/>
        <v>IM.PA.TU.011102.01</v>
      </c>
      <c r="V70" s="59"/>
      <c r="W70" s="60" t="str">
        <f t="shared" si="26"/>
        <v>GE.PA.TU.011102.01</v>
      </c>
    </row>
    <row r="71" spans="1:37" s="57" customFormat="1" ht="14" customHeight="1">
      <c r="A71" s="57" t="s">
        <v>305</v>
      </c>
      <c r="C71" s="58" t="s">
        <v>2212</v>
      </c>
      <c r="E71" s="58" t="s">
        <v>2126</v>
      </c>
      <c r="F71" s="57" t="s">
        <v>494</v>
      </c>
      <c r="G71" s="57" t="s">
        <v>701</v>
      </c>
      <c r="H71" s="58" t="s">
        <v>2219</v>
      </c>
      <c r="J71" s="59" t="str">
        <f t="shared" si="0"/>
        <v>PA.TU.011103</v>
      </c>
      <c r="K71" s="58" t="s">
        <v>2212</v>
      </c>
      <c r="L71" s="57" t="str">
        <f t="shared" si="1"/>
        <v>Penrose drain(s)</v>
      </c>
      <c r="M71" s="59" t="str">
        <f t="shared" si="2"/>
        <v>PI.PA.TU.011103.01</v>
      </c>
      <c r="N71" s="59"/>
      <c r="O71" s="59" t="str">
        <f t="shared" si="3"/>
        <v>PH.PA.TU.011103.01</v>
      </c>
      <c r="Q71" s="59" t="str">
        <f t="shared" si="4"/>
        <v>CL.PA.TU.011103.01</v>
      </c>
      <c r="R71" s="59"/>
      <c r="S71" s="59" t="str">
        <f t="shared" si="5"/>
        <v>DR.PA.TU.011103.01</v>
      </c>
      <c r="T71" s="59"/>
      <c r="U71" s="60" t="str">
        <f t="shared" si="25"/>
        <v>IM.PA.TU.011103.01</v>
      </c>
      <c r="V71" s="59"/>
      <c r="W71" s="60" t="str">
        <f t="shared" si="26"/>
        <v>GE.PA.TU.011103.01</v>
      </c>
    </row>
    <row r="72" spans="1:37" s="57" customFormat="1" ht="14" customHeight="1">
      <c r="A72" s="57" t="s">
        <v>305</v>
      </c>
      <c r="C72" s="58" t="s">
        <v>2212</v>
      </c>
      <c r="E72" s="58" t="s">
        <v>2126</v>
      </c>
      <c r="F72" s="57" t="s">
        <v>494</v>
      </c>
      <c r="G72" s="57" t="s">
        <v>452</v>
      </c>
      <c r="H72" s="58" t="s">
        <v>2063</v>
      </c>
      <c r="J72" s="59" t="str">
        <f t="shared" si="0"/>
        <v>PA.TU.011104</v>
      </c>
      <c r="K72" s="58" t="s">
        <v>2212</v>
      </c>
      <c r="L72" s="57" t="str">
        <f t="shared" si="1"/>
        <v>T-Tube</v>
      </c>
      <c r="M72" s="59" t="str">
        <f t="shared" si="2"/>
        <v>PI.PA.TU.011104.01</v>
      </c>
      <c r="N72" s="59"/>
      <c r="O72" s="59" t="str">
        <f t="shared" si="3"/>
        <v>PH.PA.TU.011104.01</v>
      </c>
      <c r="Q72" s="59" t="str">
        <f t="shared" si="4"/>
        <v>CL.PA.TU.011104.01</v>
      </c>
      <c r="R72" s="59"/>
      <c r="S72" s="59" t="str">
        <f t="shared" si="5"/>
        <v>DR.PA.TU.011104.01</v>
      </c>
      <c r="T72" s="59"/>
      <c r="U72" s="60" t="str">
        <f t="shared" si="25"/>
        <v>IM.PA.TU.011104.01</v>
      </c>
      <c r="V72" s="59"/>
      <c r="W72" s="60" t="str">
        <f t="shared" si="26"/>
        <v>GE.PA.TU.011104.01</v>
      </c>
    </row>
    <row r="73" spans="1:37" s="57" customFormat="1" ht="14" customHeight="1">
      <c r="A73" s="57" t="s">
        <v>305</v>
      </c>
      <c r="C73" s="58" t="s">
        <v>2212</v>
      </c>
      <c r="E73" s="58" t="s">
        <v>2126</v>
      </c>
      <c r="F73" s="57" t="s">
        <v>494</v>
      </c>
      <c r="G73" s="57" t="s">
        <v>702</v>
      </c>
      <c r="H73" s="58" t="s">
        <v>2065</v>
      </c>
      <c r="J73" s="59" t="str">
        <f t="shared" si="0"/>
        <v>PA.TU.011105</v>
      </c>
      <c r="K73" s="58" t="s">
        <v>2212</v>
      </c>
      <c r="L73" s="57" t="str">
        <f t="shared" si="1"/>
        <v>Wound vac</v>
      </c>
      <c r="M73" s="59" t="str">
        <f t="shared" si="2"/>
        <v>PI.PA.TU.011105.01</v>
      </c>
      <c r="N73" s="59"/>
      <c r="O73" s="59" t="str">
        <f t="shared" si="3"/>
        <v>PH.PA.TU.011105.01</v>
      </c>
      <c r="Q73" s="59" t="str">
        <f t="shared" si="4"/>
        <v>CL.PA.TU.011105.01</v>
      </c>
      <c r="R73" s="59"/>
      <c r="S73" s="59" t="str">
        <f t="shared" si="5"/>
        <v>DR.PA.TU.011105.01</v>
      </c>
      <c r="T73" s="59"/>
      <c r="U73" s="60" t="str">
        <f t="shared" si="25"/>
        <v>IM.PA.TU.011105.01</v>
      </c>
      <c r="V73" s="59"/>
      <c r="W73" s="60" t="str">
        <f t="shared" si="26"/>
        <v>GE.PA.TU.011105.01</v>
      </c>
    </row>
    <row r="74" spans="1:37" s="57" customFormat="1" ht="14" customHeight="1">
      <c r="A74" s="57" t="s">
        <v>305</v>
      </c>
      <c r="C74" s="58" t="s">
        <v>2212</v>
      </c>
      <c r="E74" s="58" t="s">
        <v>2126</v>
      </c>
      <c r="F74" s="57" t="s">
        <v>494</v>
      </c>
      <c r="G74" s="57" t="s">
        <v>2745</v>
      </c>
      <c r="H74" s="58" t="s">
        <v>12</v>
      </c>
      <c r="J74" s="59" t="str">
        <f t="shared" si="0"/>
        <v>PA.TU.011106</v>
      </c>
      <c r="K74" s="58" t="s">
        <v>2</v>
      </c>
      <c r="L74" s="57" t="str">
        <f t="shared" si="1"/>
        <v>Other: specify</v>
      </c>
      <c r="M74" s="59" t="str">
        <f t="shared" si="2"/>
        <v>PI.PA.TU.011106.01</v>
      </c>
      <c r="N74" s="59"/>
      <c r="O74" s="59" t="str">
        <f t="shared" si="3"/>
        <v>PH.PA.TU.011106.01</v>
      </c>
      <c r="Q74" s="59" t="str">
        <f t="shared" si="4"/>
        <v>CL.PA.TU.011106.01</v>
      </c>
      <c r="R74" s="59"/>
      <c r="S74" s="59" t="str">
        <f t="shared" si="5"/>
        <v>DR.PA.TU.011106.01</v>
      </c>
      <c r="T74" s="59"/>
      <c r="U74" s="60" t="str">
        <f t="shared" si="25"/>
        <v>IM.PA.TU.011106.01</v>
      </c>
      <c r="V74" s="59"/>
      <c r="W74" s="60" t="str">
        <f t="shared" si="26"/>
        <v>GE.PA.TU.011106.01</v>
      </c>
      <c r="AD74" s="57" t="s">
        <v>29</v>
      </c>
      <c r="AE74" s="57">
        <v>1336</v>
      </c>
    </row>
    <row r="75" spans="1:37" s="57" customFormat="1" ht="14" customHeight="1">
      <c r="A75" s="57" t="s">
        <v>305</v>
      </c>
      <c r="C75" s="58" t="s">
        <v>2212</v>
      </c>
      <c r="E75" s="58" t="s">
        <v>2126</v>
      </c>
      <c r="F75" s="57" t="s">
        <v>494</v>
      </c>
      <c r="G75" s="57" t="s">
        <v>6615</v>
      </c>
      <c r="H75" s="58" t="s">
        <v>2376</v>
      </c>
      <c r="J75" s="59" t="str">
        <f t="shared" ref="J75" si="27">CONCATENATE("PA.TU.",C75,E75,H75)</f>
        <v>PA.TU.011107</v>
      </c>
      <c r="K75" s="58" t="s">
        <v>2</v>
      </c>
      <c r="L75" s="57" t="str">
        <f t="shared" ref="L75" si="28">G75</f>
        <v>Malecot</v>
      </c>
      <c r="M75" s="59" t="str">
        <f t="shared" ref="M75" si="29">CONCATENATE("PI.",J75,".",K75)</f>
        <v>PI.PA.TU.011107.01</v>
      </c>
      <c r="N75" s="59"/>
      <c r="O75" s="59" t="str">
        <f t="shared" ref="O75" si="30">CONCATENATE("PH.",J75,".",K75)</f>
        <v>PH.PA.TU.011107.01</v>
      </c>
      <c r="Q75" s="59" t="str">
        <f t="shared" ref="Q75" si="31">CONCATENATE("CL.",J75,".",K75)</f>
        <v>CL.PA.TU.011107.01</v>
      </c>
      <c r="R75" s="59"/>
      <c r="S75" s="59" t="str">
        <f t="shared" ref="S75" si="32">CONCATENATE("DR.",J75,".",K75)</f>
        <v>DR.PA.TU.011107.01</v>
      </c>
      <c r="T75" s="59"/>
      <c r="U75" s="60" t="str">
        <f t="shared" ref="U75" si="33">CONCATENATE("IM.",J75, ".",K75)</f>
        <v>IM.PA.TU.011107.01</v>
      </c>
      <c r="V75" s="59"/>
      <c r="W75" s="60" t="str">
        <f t="shared" ref="W75" si="34">CONCATENATE("GE.",J75, ".",K75)</f>
        <v>GE.PA.TU.011107.01</v>
      </c>
      <c r="AJ75" s="57" t="s">
        <v>3207</v>
      </c>
      <c r="AK75" s="57">
        <v>1710</v>
      </c>
    </row>
    <row r="76" spans="1:37" s="57" customFormat="1" ht="14" customHeight="1">
      <c r="A76" s="57" t="s">
        <v>305</v>
      </c>
      <c r="C76" s="58" t="s">
        <v>2212</v>
      </c>
      <c r="E76" s="58" t="s">
        <v>2126</v>
      </c>
      <c r="F76" s="57" t="s">
        <v>494</v>
      </c>
      <c r="G76" s="57" t="s">
        <v>6616</v>
      </c>
      <c r="H76" s="58" t="s">
        <v>2378</v>
      </c>
      <c r="J76" s="59" t="str">
        <f t="shared" si="0"/>
        <v>PA.TU.011108</v>
      </c>
      <c r="K76" s="58" t="s">
        <v>2970</v>
      </c>
      <c r="L76" s="57" t="str">
        <f t="shared" si="1"/>
        <v>Neurovac</v>
      </c>
      <c r="M76" s="59" t="str">
        <f t="shared" si="2"/>
        <v>PI.PA.TU.011108.01</v>
      </c>
      <c r="N76" s="59"/>
      <c r="O76" s="59" t="str">
        <f t="shared" si="3"/>
        <v>PH.PA.TU.011108.01</v>
      </c>
      <c r="Q76" s="59" t="str">
        <f t="shared" si="4"/>
        <v>CL.PA.TU.011108.01</v>
      </c>
      <c r="R76" s="59"/>
      <c r="S76" s="59" t="str">
        <f t="shared" si="5"/>
        <v>DR.PA.TU.011108.01</v>
      </c>
      <c r="T76" s="59"/>
      <c r="U76" s="60" t="str">
        <f t="shared" si="25"/>
        <v>IM.PA.TU.011108.01</v>
      </c>
      <c r="V76" s="59"/>
      <c r="W76" s="60" t="str">
        <f t="shared" si="26"/>
        <v>GE.PA.TU.011108.01</v>
      </c>
      <c r="AJ76" s="57" t="s">
        <v>3207</v>
      </c>
      <c r="AK76" s="57">
        <v>1710</v>
      </c>
    </row>
    <row r="77" spans="1:37" s="57" customFormat="1" ht="14" customHeight="1">
      <c r="A77" s="57" t="s">
        <v>305</v>
      </c>
      <c r="C77" s="58" t="s">
        <v>2212</v>
      </c>
      <c r="D77" s="57" t="s">
        <v>453</v>
      </c>
      <c r="E77" s="58" t="s">
        <v>2128</v>
      </c>
      <c r="F77" s="57" t="s">
        <v>775</v>
      </c>
      <c r="G77" s="57" t="s">
        <v>1401</v>
      </c>
      <c r="H77" s="58" t="s">
        <v>2212</v>
      </c>
      <c r="J77" s="59" t="str">
        <f t="shared" si="0"/>
        <v>PA.TU.011201</v>
      </c>
      <c r="K77" s="58" t="s">
        <v>2212</v>
      </c>
      <c r="L77" s="57" t="str">
        <f t="shared" si="1"/>
        <v>Bilateral</v>
      </c>
      <c r="M77" s="59" t="str">
        <f t="shared" si="2"/>
        <v>PI.PA.TU.011201.01</v>
      </c>
      <c r="N77" s="59"/>
      <c r="O77" s="59" t="str">
        <f t="shared" si="3"/>
        <v>PH.PA.TU.011201.01</v>
      </c>
      <c r="Q77" s="59" t="str">
        <f t="shared" si="4"/>
        <v>CL.PA.TU.011201.01</v>
      </c>
      <c r="R77" s="59"/>
      <c r="S77" s="59" t="str">
        <f t="shared" si="5"/>
        <v>DR.PA.TU.011201.01</v>
      </c>
      <c r="T77" s="59"/>
      <c r="U77" s="60" t="str">
        <f t="shared" si="25"/>
        <v>IM.PA.TU.011201.01</v>
      </c>
      <c r="V77" s="59"/>
      <c r="W77" s="60" t="str">
        <f t="shared" si="26"/>
        <v>GE.PA.TU.011201.01</v>
      </c>
    </row>
    <row r="78" spans="1:37" s="57" customFormat="1" ht="14" customHeight="1">
      <c r="A78" s="57" t="s">
        <v>305</v>
      </c>
      <c r="C78" s="58" t="s">
        <v>2212</v>
      </c>
      <c r="E78" s="58" t="s">
        <v>2128</v>
      </c>
      <c r="F78" s="57" t="s">
        <v>775</v>
      </c>
      <c r="G78" s="57" t="s">
        <v>2213</v>
      </c>
      <c r="H78" s="58" t="s">
        <v>2217</v>
      </c>
      <c r="J78" s="59" t="str">
        <f t="shared" si="0"/>
        <v>PA.TU.011202</v>
      </c>
      <c r="K78" s="58" t="s">
        <v>2212</v>
      </c>
      <c r="L78" s="57" t="str">
        <f t="shared" si="1"/>
        <v>Left</v>
      </c>
      <c r="M78" s="59" t="str">
        <f t="shared" si="2"/>
        <v>PI.PA.TU.011202.01</v>
      </c>
      <c r="N78" s="59"/>
      <c r="O78" s="59" t="str">
        <f t="shared" si="3"/>
        <v>PH.PA.TU.011202.01</v>
      </c>
      <c r="Q78" s="59" t="str">
        <f t="shared" si="4"/>
        <v>CL.PA.TU.011202.01</v>
      </c>
      <c r="R78" s="59"/>
      <c r="S78" s="59" t="str">
        <f t="shared" si="5"/>
        <v>DR.PA.TU.011202.01</v>
      </c>
      <c r="T78" s="59"/>
      <c r="U78" s="60" t="str">
        <f t="shared" si="25"/>
        <v>IM.PA.TU.011202.01</v>
      </c>
      <c r="V78" s="59"/>
      <c r="W78" s="60" t="str">
        <f t="shared" si="26"/>
        <v>GE.PA.TU.011202.01</v>
      </c>
    </row>
    <row r="79" spans="1:37" s="57" customFormat="1" ht="14" customHeight="1">
      <c r="A79" s="57" t="s">
        <v>305</v>
      </c>
      <c r="C79" s="58" t="s">
        <v>2212</v>
      </c>
      <c r="E79" s="58" t="s">
        <v>2128</v>
      </c>
      <c r="F79" s="57" t="s">
        <v>775</v>
      </c>
      <c r="G79" s="57" t="s">
        <v>2381</v>
      </c>
      <c r="H79" s="58" t="s">
        <v>2219</v>
      </c>
      <c r="J79" s="59" t="str">
        <f t="shared" si="0"/>
        <v>PA.TU.011203</v>
      </c>
      <c r="K79" s="58" t="s">
        <v>2212</v>
      </c>
      <c r="L79" s="57" t="str">
        <f t="shared" si="1"/>
        <v>Right</v>
      </c>
      <c r="M79" s="59" t="str">
        <f t="shared" si="2"/>
        <v>PI.PA.TU.011203.01</v>
      </c>
      <c r="N79" s="59"/>
      <c r="O79" s="59" t="str">
        <f t="shared" si="3"/>
        <v>PH.PA.TU.011203.01</v>
      </c>
      <c r="Q79" s="59" t="str">
        <f t="shared" si="4"/>
        <v>CL.PA.TU.011203.01</v>
      </c>
      <c r="R79" s="59"/>
      <c r="S79" s="59" t="str">
        <f t="shared" si="5"/>
        <v>DR.PA.TU.011203.01</v>
      </c>
      <c r="T79" s="59"/>
      <c r="U79" s="60" t="str">
        <f t="shared" si="25"/>
        <v>IM.PA.TU.011203.01</v>
      </c>
      <c r="V79" s="59"/>
      <c r="W79" s="60" t="str">
        <f t="shared" si="26"/>
        <v>GE.PA.TU.011203.01</v>
      </c>
    </row>
    <row r="80" spans="1:37" s="57" customFormat="1" ht="14" customHeight="1">
      <c r="A80" s="57" t="s">
        <v>305</v>
      </c>
      <c r="C80" s="58" t="s">
        <v>2212</v>
      </c>
      <c r="E80" s="58" t="s">
        <v>2128</v>
      </c>
      <c r="F80" s="57" t="s">
        <v>775</v>
      </c>
      <c r="G80" s="57" t="s">
        <v>2815</v>
      </c>
      <c r="H80" s="58" t="s">
        <v>3013</v>
      </c>
      <c r="J80" s="59" t="str">
        <f t="shared" si="0"/>
        <v>PA.TU.011204</v>
      </c>
      <c r="K80" s="58" t="s">
        <v>2970</v>
      </c>
      <c r="L80" s="57" t="str">
        <f t="shared" si="1"/>
        <v>Midline</v>
      </c>
      <c r="M80" s="59" t="str">
        <f t="shared" si="2"/>
        <v>PI.PA.TU.011204.01</v>
      </c>
      <c r="N80" s="59"/>
      <c r="O80" s="59" t="str">
        <f t="shared" si="3"/>
        <v>PH.PA.TU.011204.01</v>
      </c>
      <c r="Q80" s="59" t="str">
        <f t="shared" si="4"/>
        <v>CL.PA.TU.011204.01</v>
      </c>
      <c r="R80" s="59"/>
      <c r="S80" s="59" t="str">
        <f t="shared" si="5"/>
        <v>DR.PA.TU.011204.01</v>
      </c>
      <c r="T80" s="59"/>
      <c r="U80" s="60" t="str">
        <f t="shared" si="25"/>
        <v>IM.PA.TU.011204.01</v>
      </c>
      <c r="V80" s="59"/>
      <c r="W80" s="60" t="str">
        <f t="shared" si="26"/>
        <v>GE.PA.TU.011204.01</v>
      </c>
      <c r="AD80" s="57" t="s">
        <v>2971</v>
      </c>
      <c r="AE80" s="57">
        <v>1335</v>
      </c>
    </row>
    <row r="81" spans="1:37" s="57" customFormat="1" ht="14" customHeight="1">
      <c r="A81" s="57" t="s">
        <v>305</v>
      </c>
      <c r="C81" s="58" t="s">
        <v>2212</v>
      </c>
      <c r="E81" s="58" t="s">
        <v>2128</v>
      </c>
      <c r="F81" s="57" t="s">
        <v>775</v>
      </c>
      <c r="G81" s="57" t="s">
        <v>2808</v>
      </c>
      <c r="H81" s="58" t="s">
        <v>2997</v>
      </c>
      <c r="J81" s="59" t="str">
        <f t="shared" si="0"/>
        <v>PA.TU.011205</v>
      </c>
      <c r="K81" s="58" t="s">
        <v>2970</v>
      </c>
      <c r="L81" s="57" t="str">
        <f t="shared" si="1"/>
        <v>Anterior</v>
      </c>
      <c r="M81" s="59" t="str">
        <f t="shared" si="2"/>
        <v>PI.PA.TU.011205.01</v>
      </c>
      <c r="N81" s="59"/>
      <c r="O81" s="59" t="str">
        <f t="shared" si="3"/>
        <v>PH.PA.TU.011205.01</v>
      </c>
      <c r="Q81" s="59" t="str">
        <f t="shared" si="4"/>
        <v>CL.PA.TU.011205.01</v>
      </c>
      <c r="R81" s="59"/>
      <c r="S81" s="59" t="str">
        <f t="shared" si="5"/>
        <v>DR.PA.TU.011205.01</v>
      </c>
      <c r="T81" s="59"/>
      <c r="U81" s="60" t="str">
        <f t="shared" si="25"/>
        <v>IM.PA.TU.011205.01</v>
      </c>
      <c r="V81" s="59"/>
      <c r="W81" s="60" t="str">
        <f t="shared" si="26"/>
        <v>GE.PA.TU.011205.01</v>
      </c>
      <c r="AD81" s="57" t="s">
        <v>2971</v>
      </c>
      <c r="AE81" s="57">
        <v>1335</v>
      </c>
    </row>
    <row r="82" spans="1:37" s="57" customFormat="1" ht="14" customHeight="1">
      <c r="A82" s="57" t="s">
        <v>305</v>
      </c>
      <c r="C82" s="58" t="s">
        <v>2212</v>
      </c>
      <c r="E82" s="58" t="s">
        <v>2128</v>
      </c>
      <c r="F82" s="57" t="s">
        <v>775</v>
      </c>
      <c r="G82" s="57" t="s">
        <v>2809</v>
      </c>
      <c r="H82" s="58" t="s">
        <v>2999</v>
      </c>
      <c r="J82" s="59" t="str">
        <f t="shared" si="0"/>
        <v>PA.TU.011206</v>
      </c>
      <c r="K82" s="58" t="s">
        <v>2970</v>
      </c>
      <c r="L82" s="57" t="str">
        <f t="shared" si="1"/>
        <v>Posterior</v>
      </c>
      <c r="M82" s="59" t="str">
        <f t="shared" si="2"/>
        <v>PI.PA.TU.011206.01</v>
      </c>
      <c r="N82" s="59"/>
      <c r="O82" s="59" t="str">
        <f t="shared" si="3"/>
        <v>PH.PA.TU.011206.01</v>
      </c>
      <c r="Q82" s="59" t="str">
        <f t="shared" si="4"/>
        <v>CL.PA.TU.011206.01</v>
      </c>
      <c r="R82" s="59"/>
      <c r="S82" s="59" t="str">
        <f t="shared" si="5"/>
        <v>DR.PA.TU.011206.01</v>
      </c>
      <c r="T82" s="59"/>
      <c r="U82" s="60" t="str">
        <f t="shared" si="25"/>
        <v>IM.PA.TU.011206.01</v>
      </c>
      <c r="V82" s="59"/>
      <c r="W82" s="60" t="str">
        <f t="shared" si="26"/>
        <v>GE.PA.TU.011206.01</v>
      </c>
      <c r="AD82" s="57" t="s">
        <v>2971</v>
      </c>
      <c r="AE82" s="57">
        <v>1335</v>
      </c>
    </row>
    <row r="83" spans="1:37" s="57" customFormat="1" ht="15">
      <c r="A83" s="57" t="s">
        <v>305</v>
      </c>
      <c r="C83" s="58" t="s">
        <v>6576</v>
      </c>
      <c r="D83" s="57" t="s">
        <v>6577</v>
      </c>
      <c r="E83" s="58" t="s">
        <v>2130</v>
      </c>
      <c r="F83" s="57" t="s">
        <v>6578</v>
      </c>
      <c r="G83" s="57" t="s">
        <v>6579</v>
      </c>
      <c r="H83" s="58" t="s">
        <v>2212</v>
      </c>
      <c r="I83" s="57" t="s">
        <v>1493</v>
      </c>
      <c r="J83" s="59" t="str">
        <f>CONCATENATE("PA.TU.",C83,E83,H83)</f>
        <v>PA.TU.011301</v>
      </c>
      <c r="K83" s="58" t="s">
        <v>6576</v>
      </c>
      <c r="L83" s="57" t="str">
        <f t="shared" si="1"/>
        <v xml:space="preserve">      RUQ</v>
      </c>
      <c r="M83" s="59" t="str">
        <f t="shared" si="2"/>
        <v>PI.PA.TU.011301.01</v>
      </c>
      <c r="N83" s="59"/>
      <c r="O83" s="59" t="str">
        <f t="shared" si="3"/>
        <v>PH.PA.TU.011301.01</v>
      </c>
      <c r="Q83" s="59" t="str">
        <f t="shared" si="4"/>
        <v>CL.PA.TU.011301.01</v>
      </c>
      <c r="S83" s="59" t="str">
        <f t="shared" ref="S83:S120" si="35">CONCATENATE("DR.",J83,".",K83)</f>
        <v>DR.PA.TU.011301.01</v>
      </c>
      <c r="T83" s="59"/>
      <c r="U83" s="60" t="str">
        <f t="shared" ref="U83:U120" si="36">CONCATENATE("IM.",J83, ".",K83)</f>
        <v>IM.PA.TU.011301.01</v>
      </c>
      <c r="V83" s="59"/>
      <c r="W83" s="60" t="str">
        <f t="shared" ref="W83:W120" si="37">CONCATENATE("GE.",J83, ".",K83)</f>
        <v>GE.PA.TU.011301.01</v>
      </c>
      <c r="AJ83" s="57" t="s">
        <v>3207</v>
      </c>
      <c r="AK83" s="57">
        <v>1663</v>
      </c>
    </row>
    <row r="84" spans="1:37" s="57" customFormat="1" ht="15">
      <c r="A84" s="57" t="s">
        <v>305</v>
      </c>
      <c r="C84" s="58" t="s">
        <v>6576</v>
      </c>
      <c r="E84" s="58" t="s">
        <v>2130</v>
      </c>
      <c r="F84" s="57" t="s">
        <v>6578</v>
      </c>
      <c r="G84" s="57" t="s">
        <v>6580</v>
      </c>
      <c r="H84" s="58" t="s">
        <v>2217</v>
      </c>
      <c r="I84" s="57" t="s">
        <v>1492</v>
      </c>
      <c r="J84" s="59" t="str">
        <f t="shared" ref="J84:J120" si="38">CONCATENATE("PA.TU.",C84,E84,H84)</f>
        <v>PA.TU.011302</v>
      </c>
      <c r="K84" s="58" t="s">
        <v>6576</v>
      </c>
      <c r="L84" s="57" t="str">
        <f t="shared" si="1"/>
        <v xml:space="preserve">      RLQ</v>
      </c>
      <c r="M84" s="59" t="str">
        <f t="shared" si="2"/>
        <v>PI.PA.TU.011302.01</v>
      </c>
      <c r="N84" s="59"/>
      <c r="O84" s="59" t="str">
        <f t="shared" si="3"/>
        <v>PH.PA.TU.011302.01</v>
      </c>
      <c r="Q84" s="59" t="str">
        <f t="shared" si="4"/>
        <v>CL.PA.TU.011302.01</v>
      </c>
      <c r="S84" s="59" t="str">
        <f t="shared" si="35"/>
        <v>DR.PA.TU.011302.01</v>
      </c>
      <c r="T84" s="59"/>
      <c r="U84" s="60" t="str">
        <f t="shared" si="36"/>
        <v>IM.PA.TU.011302.01</v>
      </c>
      <c r="V84" s="59"/>
      <c r="W84" s="60" t="str">
        <f t="shared" si="37"/>
        <v>GE.PA.TU.011302.01</v>
      </c>
      <c r="AJ84" s="57" t="s">
        <v>3207</v>
      </c>
      <c r="AK84" s="57">
        <v>1663</v>
      </c>
    </row>
    <row r="85" spans="1:37" s="57" customFormat="1" ht="15">
      <c r="A85" s="57" t="s">
        <v>305</v>
      </c>
      <c r="C85" s="58" t="s">
        <v>6576</v>
      </c>
      <c r="E85" s="58" t="s">
        <v>2130</v>
      </c>
      <c r="F85" s="57" t="s">
        <v>6578</v>
      </c>
      <c r="G85" s="57" t="s">
        <v>6581</v>
      </c>
      <c r="H85" s="58" t="s">
        <v>2219</v>
      </c>
      <c r="I85" s="57" t="s">
        <v>1491</v>
      </c>
      <c r="J85" s="59" t="str">
        <f t="shared" si="38"/>
        <v>PA.TU.011303</v>
      </c>
      <c r="K85" s="58" t="s">
        <v>6576</v>
      </c>
      <c r="L85" s="57" t="str">
        <f t="shared" si="1"/>
        <v xml:space="preserve">      LUQ</v>
      </c>
      <c r="M85" s="59" t="str">
        <f t="shared" si="2"/>
        <v>PI.PA.TU.011303.01</v>
      </c>
      <c r="N85" s="59"/>
      <c r="O85" s="59" t="str">
        <f t="shared" si="3"/>
        <v>PH.PA.TU.011303.01</v>
      </c>
      <c r="Q85" s="59" t="str">
        <f t="shared" si="4"/>
        <v>CL.PA.TU.011303.01</v>
      </c>
      <c r="S85" s="59" t="str">
        <f t="shared" si="35"/>
        <v>DR.PA.TU.011303.01</v>
      </c>
      <c r="T85" s="59"/>
      <c r="U85" s="60" t="str">
        <f t="shared" si="36"/>
        <v>IM.PA.TU.011303.01</v>
      </c>
      <c r="V85" s="59"/>
      <c r="W85" s="60" t="str">
        <f t="shared" si="37"/>
        <v>GE.PA.TU.011303.01</v>
      </c>
      <c r="AJ85" s="57" t="s">
        <v>3207</v>
      </c>
      <c r="AK85" s="57">
        <v>1663</v>
      </c>
    </row>
    <row r="86" spans="1:37" s="57" customFormat="1" ht="15">
      <c r="A86" s="57" t="s">
        <v>305</v>
      </c>
      <c r="C86" s="58" t="s">
        <v>6576</v>
      </c>
      <c r="E86" s="58" t="s">
        <v>2130</v>
      </c>
      <c r="F86" s="57" t="s">
        <v>6578</v>
      </c>
      <c r="G86" s="57" t="s">
        <v>6582</v>
      </c>
      <c r="H86" s="58" t="s">
        <v>2063</v>
      </c>
      <c r="I86" s="57" t="s">
        <v>1490</v>
      </c>
      <c r="J86" s="59" t="str">
        <f t="shared" si="38"/>
        <v>PA.TU.011304</v>
      </c>
      <c r="K86" s="58" t="s">
        <v>6576</v>
      </c>
      <c r="L86" s="57" t="str">
        <f t="shared" si="1"/>
        <v xml:space="preserve">      LLQ</v>
      </c>
      <c r="M86" s="59" t="str">
        <f t="shared" si="2"/>
        <v>PI.PA.TU.011304.01</v>
      </c>
      <c r="N86" s="59"/>
      <c r="O86" s="59" t="str">
        <f t="shared" si="3"/>
        <v>PH.PA.TU.011304.01</v>
      </c>
      <c r="Q86" s="59" t="str">
        <f t="shared" si="4"/>
        <v>CL.PA.TU.011304.01</v>
      </c>
      <c r="S86" s="59" t="str">
        <f t="shared" si="35"/>
        <v>DR.PA.TU.011304.01</v>
      </c>
      <c r="T86" s="59"/>
      <c r="U86" s="60" t="str">
        <f t="shared" si="36"/>
        <v>IM.PA.TU.011304.01</v>
      </c>
      <c r="V86" s="59"/>
      <c r="W86" s="60" t="str">
        <f t="shared" si="37"/>
        <v>GE.PA.TU.011304.01</v>
      </c>
      <c r="AJ86" s="57" t="s">
        <v>3207</v>
      </c>
      <c r="AK86" s="57">
        <v>1663</v>
      </c>
    </row>
    <row r="87" spans="1:37" s="57" customFormat="1" ht="15">
      <c r="A87" s="57" t="s">
        <v>305</v>
      </c>
      <c r="C87" s="58" t="s">
        <v>6576</v>
      </c>
      <c r="D87" s="57" t="s">
        <v>6592</v>
      </c>
      <c r="E87" s="58" t="s">
        <v>2296</v>
      </c>
      <c r="F87" s="57" t="s">
        <v>6583</v>
      </c>
      <c r="G87" s="57" t="s">
        <v>3876</v>
      </c>
      <c r="H87" s="58" t="s">
        <v>2212</v>
      </c>
      <c r="I87" s="57" t="s">
        <v>3876</v>
      </c>
      <c r="J87" s="59" t="str">
        <f t="shared" si="38"/>
        <v>PA.TU.011401</v>
      </c>
      <c r="K87" s="58" t="s">
        <v>6576</v>
      </c>
      <c r="L87" s="57" t="str">
        <f t="shared" si="1"/>
        <v>Arm</v>
      </c>
      <c r="M87" s="59" t="str">
        <f t="shared" si="2"/>
        <v>PI.PA.TU.011401.01</v>
      </c>
      <c r="N87" s="59"/>
      <c r="O87" s="59" t="str">
        <f t="shared" si="3"/>
        <v>PH.PA.TU.011401.01</v>
      </c>
      <c r="Q87" s="59" t="str">
        <f t="shared" si="4"/>
        <v>CL.PA.TU.011401.01</v>
      </c>
      <c r="S87" s="59" t="str">
        <f t="shared" si="35"/>
        <v>DR.PA.TU.011401.01</v>
      </c>
      <c r="T87" s="59"/>
      <c r="U87" s="60" t="str">
        <f t="shared" si="36"/>
        <v>IM.PA.TU.011401.01</v>
      </c>
      <c r="V87" s="59"/>
      <c r="W87" s="60" t="str">
        <f t="shared" si="37"/>
        <v>GE.PA.TU.011401.01</v>
      </c>
      <c r="AJ87" s="57" t="s">
        <v>3207</v>
      </c>
      <c r="AK87" s="57">
        <v>1663</v>
      </c>
    </row>
    <row r="88" spans="1:37" s="57" customFormat="1" ht="15">
      <c r="A88" s="57" t="s">
        <v>305</v>
      </c>
      <c r="C88" s="58" t="s">
        <v>6576</v>
      </c>
      <c r="E88" s="58" t="s">
        <v>2296</v>
      </c>
      <c r="F88" s="57" t="s">
        <v>6583</v>
      </c>
      <c r="G88" s="57" t="s">
        <v>3878</v>
      </c>
      <c r="H88" s="58" t="s">
        <v>2217</v>
      </c>
      <c r="I88" s="57" t="s">
        <v>3878</v>
      </c>
      <c r="J88" s="59" t="str">
        <f t="shared" si="38"/>
        <v>PA.TU.011402</v>
      </c>
      <c r="K88" s="58" t="s">
        <v>6576</v>
      </c>
      <c r="L88" s="57" t="str">
        <f t="shared" si="1"/>
        <v>Wrist</v>
      </c>
      <c r="M88" s="59" t="str">
        <f t="shared" si="2"/>
        <v>PI.PA.TU.011402.01</v>
      </c>
      <c r="N88" s="59"/>
      <c r="O88" s="59" t="str">
        <f t="shared" si="3"/>
        <v>PH.PA.TU.011402.01</v>
      </c>
      <c r="Q88" s="59" t="str">
        <f t="shared" si="4"/>
        <v>CL.PA.TU.011402.01</v>
      </c>
      <c r="S88" s="59" t="str">
        <f t="shared" si="35"/>
        <v>DR.PA.TU.011402.01</v>
      </c>
      <c r="T88" s="59"/>
      <c r="U88" s="60" t="str">
        <f t="shared" si="36"/>
        <v>IM.PA.TU.011402.01</v>
      </c>
      <c r="V88" s="59"/>
      <c r="W88" s="60" t="str">
        <f t="shared" si="37"/>
        <v>GE.PA.TU.011402.01</v>
      </c>
      <c r="AJ88" s="57" t="s">
        <v>3207</v>
      </c>
      <c r="AK88" s="57">
        <v>1663</v>
      </c>
    </row>
    <row r="89" spans="1:37" s="57" customFormat="1" ht="15">
      <c r="A89" s="57" t="s">
        <v>305</v>
      </c>
      <c r="C89" s="58" t="s">
        <v>6576</v>
      </c>
      <c r="E89" s="58" t="s">
        <v>2296</v>
      </c>
      <c r="F89" s="57" t="s">
        <v>6583</v>
      </c>
      <c r="G89" s="57" t="s">
        <v>3879</v>
      </c>
      <c r="H89" s="58" t="s">
        <v>2219</v>
      </c>
      <c r="I89" s="57" t="s">
        <v>3879</v>
      </c>
      <c r="J89" s="59" t="str">
        <f t="shared" si="38"/>
        <v>PA.TU.011403</v>
      </c>
      <c r="K89" s="58" t="s">
        <v>3040</v>
      </c>
      <c r="L89" s="57" t="str">
        <f t="shared" si="1"/>
        <v>Hand</v>
      </c>
      <c r="M89" s="59" t="str">
        <f t="shared" si="2"/>
        <v>PI.PA.TU.011403.01</v>
      </c>
      <c r="N89" s="59"/>
      <c r="O89" s="59" t="str">
        <f t="shared" si="3"/>
        <v>PH.PA.TU.011403.01</v>
      </c>
      <c r="Q89" s="59" t="str">
        <f t="shared" si="4"/>
        <v>CL.PA.TU.011403.01</v>
      </c>
      <c r="S89" s="59" t="str">
        <f t="shared" si="35"/>
        <v>DR.PA.TU.011403.01</v>
      </c>
      <c r="T89" s="59"/>
      <c r="U89" s="60" t="str">
        <f t="shared" si="36"/>
        <v>IM.PA.TU.011403.01</v>
      </c>
      <c r="V89" s="59"/>
      <c r="W89" s="60" t="str">
        <f t="shared" si="37"/>
        <v>GE.PA.TU.011403.01</v>
      </c>
      <c r="AJ89" s="57" t="s">
        <v>3207</v>
      </c>
      <c r="AK89" s="57">
        <v>1663</v>
      </c>
    </row>
    <row r="90" spans="1:37" s="57" customFormat="1" ht="15">
      <c r="A90" s="57" t="s">
        <v>305</v>
      </c>
      <c r="C90" s="58" t="s">
        <v>6576</v>
      </c>
      <c r="E90" s="58" t="s">
        <v>2296</v>
      </c>
      <c r="F90" s="57" t="s">
        <v>6583</v>
      </c>
      <c r="G90" s="57" t="s">
        <v>3880</v>
      </c>
      <c r="H90" s="58" t="s">
        <v>2063</v>
      </c>
      <c r="I90" s="57" t="s">
        <v>1728</v>
      </c>
      <c r="J90" s="59" t="str">
        <f t="shared" si="38"/>
        <v>PA.TU.011404</v>
      </c>
      <c r="K90" s="58" t="s">
        <v>6576</v>
      </c>
      <c r="L90" s="57" t="str">
        <f t="shared" si="1"/>
        <v>Finger(s): specify</v>
      </c>
      <c r="M90" s="59" t="str">
        <f t="shared" si="2"/>
        <v>PI.PA.TU.011404.01</v>
      </c>
      <c r="N90" s="59"/>
      <c r="O90" s="59" t="str">
        <f t="shared" si="3"/>
        <v>PH.PA.TU.011404.01</v>
      </c>
      <c r="Q90" s="59" t="str">
        <f t="shared" si="4"/>
        <v>CL.PA.TU.011404.01</v>
      </c>
      <c r="S90" s="59" t="str">
        <f t="shared" si="35"/>
        <v>DR.PA.TU.011404.01</v>
      </c>
      <c r="T90" s="59"/>
      <c r="U90" s="60" t="str">
        <f t="shared" si="36"/>
        <v>IM.PA.TU.011404.01</v>
      </c>
      <c r="V90" s="59"/>
      <c r="W90" s="60" t="str">
        <f t="shared" si="37"/>
        <v>GE.PA.TU.011404.01</v>
      </c>
      <c r="AJ90" s="57" t="s">
        <v>3207</v>
      </c>
      <c r="AK90" s="57">
        <v>1663</v>
      </c>
    </row>
    <row r="91" spans="1:37" s="57" customFormat="1" ht="15">
      <c r="A91" s="57" t="s">
        <v>305</v>
      </c>
      <c r="C91" s="58" t="s">
        <v>6576</v>
      </c>
      <c r="E91" s="58" t="s">
        <v>2296</v>
      </c>
      <c r="F91" s="57" t="s">
        <v>6583</v>
      </c>
      <c r="G91" s="57" t="s">
        <v>1680</v>
      </c>
      <c r="H91" s="58" t="s">
        <v>2065</v>
      </c>
      <c r="I91" s="57" t="s">
        <v>1680</v>
      </c>
      <c r="J91" s="59" t="str">
        <f t="shared" si="38"/>
        <v>PA.TU.011405</v>
      </c>
      <c r="K91" s="58" t="s">
        <v>3040</v>
      </c>
      <c r="L91" s="57" t="str">
        <f t="shared" si="1"/>
        <v>Leg</v>
      </c>
      <c r="M91" s="59" t="str">
        <f t="shared" si="2"/>
        <v>PI.PA.TU.011405.01</v>
      </c>
      <c r="N91" s="59"/>
      <c r="O91" s="59" t="str">
        <f t="shared" si="3"/>
        <v>PH.PA.TU.011405.01</v>
      </c>
      <c r="Q91" s="59" t="str">
        <f t="shared" si="4"/>
        <v>CL.PA.TU.011405.01</v>
      </c>
      <c r="S91" s="59" t="str">
        <f t="shared" si="35"/>
        <v>DR.PA.TU.011405.01</v>
      </c>
      <c r="T91" s="59"/>
      <c r="U91" s="60" t="str">
        <f t="shared" si="36"/>
        <v>IM.PA.TU.011405.01</v>
      </c>
      <c r="V91" s="59"/>
      <c r="W91" s="60" t="str">
        <f t="shared" si="37"/>
        <v>GE.PA.TU.011405.01</v>
      </c>
      <c r="AJ91" s="57" t="s">
        <v>3207</v>
      </c>
      <c r="AK91" s="57">
        <v>1663</v>
      </c>
    </row>
    <row r="92" spans="1:37" s="57" customFormat="1" ht="15">
      <c r="A92" s="57" t="s">
        <v>305</v>
      </c>
      <c r="C92" s="58" t="s">
        <v>6576</v>
      </c>
      <c r="E92" s="58" t="s">
        <v>2296</v>
      </c>
      <c r="F92" s="57" t="s">
        <v>6583</v>
      </c>
      <c r="G92" s="57" t="s">
        <v>3883</v>
      </c>
      <c r="H92" s="58" t="s">
        <v>2222</v>
      </c>
      <c r="I92" s="57" t="s">
        <v>3883</v>
      </c>
      <c r="J92" s="59" t="str">
        <f t="shared" si="38"/>
        <v>PA.TU.011406</v>
      </c>
      <c r="K92" s="58" t="s">
        <v>6576</v>
      </c>
      <c r="L92" s="57" t="str">
        <f t="shared" si="1"/>
        <v>Knee</v>
      </c>
      <c r="M92" s="59" t="str">
        <f t="shared" si="2"/>
        <v>PI.PA.TU.011406.01</v>
      </c>
      <c r="N92" s="59"/>
      <c r="O92" s="59" t="str">
        <f t="shared" si="3"/>
        <v>PH.PA.TU.011406.01</v>
      </c>
      <c r="Q92" s="59" t="str">
        <f t="shared" si="4"/>
        <v>CL.PA.TU.011406.01</v>
      </c>
      <c r="S92" s="59" t="str">
        <f t="shared" si="35"/>
        <v>DR.PA.TU.011406.01</v>
      </c>
      <c r="T92" s="59"/>
      <c r="U92" s="60" t="str">
        <f t="shared" si="36"/>
        <v>IM.PA.TU.011406.01</v>
      </c>
      <c r="V92" s="59"/>
      <c r="W92" s="60" t="str">
        <f t="shared" si="37"/>
        <v>GE.PA.TU.011406.01</v>
      </c>
      <c r="AJ92" s="57" t="s">
        <v>3207</v>
      </c>
      <c r="AK92" s="57">
        <v>1663</v>
      </c>
    </row>
    <row r="93" spans="1:37" s="57" customFormat="1" ht="15">
      <c r="A93" s="57" t="s">
        <v>305</v>
      </c>
      <c r="C93" s="58" t="s">
        <v>6576</v>
      </c>
      <c r="E93" s="58" t="s">
        <v>2296</v>
      </c>
      <c r="F93" s="57" t="s">
        <v>6583</v>
      </c>
      <c r="G93" s="57" t="s">
        <v>3885</v>
      </c>
      <c r="H93" s="58" t="s">
        <v>2376</v>
      </c>
      <c r="I93" s="57" t="s">
        <v>3885</v>
      </c>
      <c r="J93" s="59" t="str">
        <f t="shared" si="38"/>
        <v>PA.TU.011407</v>
      </c>
      <c r="K93" s="58" t="s">
        <v>6576</v>
      </c>
      <c r="L93" s="57" t="str">
        <f t="shared" si="1"/>
        <v>Ankle</v>
      </c>
      <c r="M93" s="59" t="str">
        <f t="shared" si="2"/>
        <v>PI.PA.TU.011407.01</v>
      </c>
      <c r="N93" s="59"/>
      <c r="O93" s="59" t="str">
        <f t="shared" si="3"/>
        <v>PH.PA.TU.011407.01</v>
      </c>
      <c r="Q93" s="59" t="str">
        <f t="shared" si="4"/>
        <v>CL.PA.TU.011407.01</v>
      </c>
      <c r="S93" s="59" t="str">
        <f t="shared" si="35"/>
        <v>DR.PA.TU.011407.01</v>
      </c>
      <c r="T93" s="59"/>
      <c r="U93" s="60" t="str">
        <f t="shared" si="36"/>
        <v>IM.PA.TU.011407.01</v>
      </c>
      <c r="V93" s="59"/>
      <c r="W93" s="60" t="str">
        <f t="shared" si="37"/>
        <v>GE.PA.TU.011407.01</v>
      </c>
      <c r="AJ93" s="57" t="s">
        <v>3207</v>
      </c>
      <c r="AK93" s="57">
        <v>1663</v>
      </c>
    </row>
    <row r="94" spans="1:37" s="57" customFormat="1" ht="15">
      <c r="A94" s="57" t="s">
        <v>305</v>
      </c>
      <c r="C94" s="58" t="s">
        <v>6576</v>
      </c>
      <c r="E94" s="58" t="s">
        <v>2296</v>
      </c>
      <c r="F94" s="57" t="s">
        <v>6583</v>
      </c>
      <c r="G94" s="57" t="s">
        <v>3887</v>
      </c>
      <c r="H94" s="58" t="s">
        <v>2378</v>
      </c>
      <c r="I94" s="57" t="s">
        <v>3887</v>
      </c>
      <c r="J94" s="59" t="str">
        <f t="shared" si="38"/>
        <v>PA.TU.011408</v>
      </c>
      <c r="K94" s="58" t="s">
        <v>6576</v>
      </c>
      <c r="L94" s="57" t="str">
        <f t="shared" si="1"/>
        <v>Foot</v>
      </c>
      <c r="M94" s="59" t="str">
        <f t="shared" si="2"/>
        <v>PI.PA.TU.011408.01</v>
      </c>
      <c r="N94" s="59"/>
      <c r="O94" s="59" t="str">
        <f t="shared" si="3"/>
        <v>PH.PA.TU.011408.01</v>
      </c>
      <c r="Q94" s="59" t="str">
        <f t="shared" si="4"/>
        <v>CL.PA.TU.011408.01</v>
      </c>
      <c r="S94" s="59" t="str">
        <f t="shared" si="35"/>
        <v>DR.PA.TU.011408.01</v>
      </c>
      <c r="T94" s="59"/>
      <c r="U94" s="60" t="str">
        <f t="shared" si="36"/>
        <v>IM.PA.TU.011408.01</v>
      </c>
      <c r="V94" s="59"/>
      <c r="W94" s="60" t="str">
        <f t="shared" si="37"/>
        <v>GE.PA.TU.011408.01</v>
      </c>
      <c r="AJ94" s="57" t="s">
        <v>3207</v>
      </c>
      <c r="AK94" s="57">
        <v>1663</v>
      </c>
    </row>
    <row r="95" spans="1:37" s="57" customFormat="1" ht="15">
      <c r="A95" s="57" t="s">
        <v>305</v>
      </c>
      <c r="C95" s="58" t="s">
        <v>6576</v>
      </c>
      <c r="E95" s="58" t="s">
        <v>2296</v>
      </c>
      <c r="F95" s="57" t="s">
        <v>6583</v>
      </c>
      <c r="G95" s="57" t="s">
        <v>3888</v>
      </c>
      <c r="H95" s="58" t="s">
        <v>2380</v>
      </c>
      <c r="I95" s="57" t="s">
        <v>3889</v>
      </c>
      <c r="J95" s="59" t="str">
        <f t="shared" si="38"/>
        <v>PA.TU.011409</v>
      </c>
      <c r="K95" s="58" t="s">
        <v>3040</v>
      </c>
      <c r="L95" s="57" t="str">
        <f t="shared" si="1"/>
        <v>Toe(s): specify</v>
      </c>
      <c r="M95" s="59" t="str">
        <f t="shared" si="2"/>
        <v>PI.PA.TU.011409.01</v>
      </c>
      <c r="N95" s="59"/>
      <c r="O95" s="59" t="str">
        <f t="shared" si="3"/>
        <v>PH.PA.TU.011409.01</v>
      </c>
      <c r="Q95" s="59" t="str">
        <f t="shared" si="4"/>
        <v>CL.PA.TU.011409.01</v>
      </c>
      <c r="S95" s="59" t="str">
        <f t="shared" si="35"/>
        <v>DR.PA.TU.011409.01</v>
      </c>
      <c r="T95" s="59"/>
      <c r="U95" s="60" t="str">
        <f t="shared" si="36"/>
        <v>IM.PA.TU.011409.01</v>
      </c>
      <c r="V95" s="59"/>
      <c r="W95" s="60" t="str">
        <f t="shared" si="37"/>
        <v>GE.PA.TU.011409.01</v>
      </c>
      <c r="AJ95" s="57" t="s">
        <v>3207</v>
      </c>
      <c r="AK95" s="57">
        <v>1663</v>
      </c>
    </row>
    <row r="96" spans="1:37" s="57" customFormat="1" ht="15">
      <c r="A96" s="57" t="s">
        <v>305</v>
      </c>
      <c r="C96" s="58" t="s">
        <v>3040</v>
      </c>
      <c r="D96" s="57" t="s">
        <v>6593</v>
      </c>
      <c r="E96" s="58" t="s">
        <v>2459</v>
      </c>
      <c r="F96" s="57" t="s">
        <v>6584</v>
      </c>
      <c r="G96" s="57" t="s">
        <v>3626</v>
      </c>
      <c r="H96" s="58" t="s">
        <v>2212</v>
      </c>
      <c r="I96" s="57" t="s">
        <v>3626</v>
      </c>
      <c r="J96" s="59" t="str">
        <f t="shared" si="38"/>
        <v>PA.TU.011501</v>
      </c>
      <c r="K96" s="58" t="s">
        <v>6576</v>
      </c>
      <c r="L96" s="57" t="str">
        <f t="shared" si="1"/>
        <v>Forehead</v>
      </c>
      <c r="M96" s="59" t="str">
        <f t="shared" si="2"/>
        <v>PI.PA.TU.011501.01</v>
      </c>
      <c r="N96" s="59"/>
      <c r="O96" s="59" t="str">
        <f t="shared" si="3"/>
        <v>PH.PA.TU.011501.01</v>
      </c>
      <c r="Q96" s="59" t="str">
        <f t="shared" si="4"/>
        <v>CL.PA.TU.011501.01</v>
      </c>
      <c r="S96" s="59" t="str">
        <f t="shared" si="35"/>
        <v>DR.PA.TU.011501.01</v>
      </c>
      <c r="T96" s="59"/>
      <c r="U96" s="60" t="str">
        <f t="shared" si="36"/>
        <v>IM.PA.TU.011501.01</v>
      </c>
      <c r="V96" s="59"/>
      <c r="W96" s="60" t="str">
        <f t="shared" si="37"/>
        <v>GE.PA.TU.011501.01</v>
      </c>
      <c r="AJ96" s="57" t="s">
        <v>3207</v>
      </c>
      <c r="AK96" s="57">
        <v>1663</v>
      </c>
    </row>
    <row r="97" spans="1:37" s="57" customFormat="1" ht="15">
      <c r="A97" s="57" t="s">
        <v>305</v>
      </c>
      <c r="C97" s="58" t="s">
        <v>6576</v>
      </c>
      <c r="E97" s="58" t="s">
        <v>2459</v>
      </c>
      <c r="F97" s="57" t="s">
        <v>6584</v>
      </c>
      <c r="G97" s="57" t="s">
        <v>1659</v>
      </c>
      <c r="H97" s="58" t="s">
        <v>2217</v>
      </c>
      <c r="I97" s="57" t="s">
        <v>1659</v>
      </c>
      <c r="J97" s="59" t="str">
        <f t="shared" si="38"/>
        <v>PA.TU.011502</v>
      </c>
      <c r="K97" s="58" t="s">
        <v>6576</v>
      </c>
      <c r="L97" s="57" t="str">
        <f t="shared" si="1"/>
        <v>Temporal</v>
      </c>
      <c r="M97" s="59" t="str">
        <f t="shared" si="2"/>
        <v>PI.PA.TU.011502.01</v>
      </c>
      <c r="N97" s="59"/>
      <c r="O97" s="59" t="str">
        <f t="shared" si="3"/>
        <v>PH.PA.TU.011502.01</v>
      </c>
      <c r="Q97" s="59" t="str">
        <f t="shared" si="4"/>
        <v>CL.PA.TU.011502.01</v>
      </c>
      <c r="S97" s="59" t="str">
        <f t="shared" si="35"/>
        <v>DR.PA.TU.011502.01</v>
      </c>
      <c r="T97" s="59"/>
      <c r="U97" s="60" t="str">
        <f t="shared" si="36"/>
        <v>IM.PA.TU.011502.01</v>
      </c>
      <c r="V97" s="59"/>
      <c r="W97" s="60" t="str">
        <f t="shared" si="37"/>
        <v>GE.PA.TU.011502.01</v>
      </c>
      <c r="AJ97" s="57" t="s">
        <v>3207</v>
      </c>
      <c r="AK97" s="57">
        <v>1663</v>
      </c>
    </row>
    <row r="98" spans="1:37" s="57" customFormat="1" ht="15">
      <c r="A98" s="57" t="s">
        <v>305</v>
      </c>
      <c r="C98" s="58" t="s">
        <v>6576</v>
      </c>
      <c r="E98" s="58" t="s">
        <v>2459</v>
      </c>
      <c r="F98" s="57" t="s">
        <v>6584</v>
      </c>
      <c r="G98" s="57" t="s">
        <v>1662</v>
      </c>
      <c r="H98" s="58" t="s">
        <v>2219</v>
      </c>
      <c r="I98" s="57" t="s">
        <v>1662</v>
      </c>
      <c r="J98" s="59" t="str">
        <f t="shared" si="38"/>
        <v>PA.TU.011503</v>
      </c>
      <c r="K98" s="58" t="s">
        <v>6576</v>
      </c>
      <c r="L98" s="57" t="str">
        <f t="shared" si="1"/>
        <v>Parietal</v>
      </c>
      <c r="M98" s="59" t="str">
        <f t="shared" si="2"/>
        <v>PI.PA.TU.011503.01</v>
      </c>
      <c r="N98" s="59"/>
      <c r="O98" s="59" t="str">
        <f t="shared" si="3"/>
        <v>PH.PA.TU.011503.01</v>
      </c>
      <c r="Q98" s="59" t="str">
        <f t="shared" si="4"/>
        <v>CL.PA.TU.011503.01</v>
      </c>
      <c r="S98" s="59" t="str">
        <f t="shared" si="35"/>
        <v>DR.PA.TU.011503.01</v>
      </c>
      <c r="T98" s="59"/>
      <c r="U98" s="60" t="str">
        <f t="shared" si="36"/>
        <v>IM.PA.TU.011503.01</v>
      </c>
      <c r="V98" s="59"/>
      <c r="W98" s="60" t="str">
        <f t="shared" si="37"/>
        <v>GE.PA.TU.011503.01</v>
      </c>
      <c r="AJ98" s="57" t="s">
        <v>3207</v>
      </c>
      <c r="AK98" s="57">
        <v>1663</v>
      </c>
    </row>
    <row r="99" spans="1:37" s="57" customFormat="1" ht="15">
      <c r="A99" s="57" t="s">
        <v>305</v>
      </c>
      <c r="C99" s="58" t="s">
        <v>6576</v>
      </c>
      <c r="E99" s="58" t="s">
        <v>2459</v>
      </c>
      <c r="F99" s="57" t="s">
        <v>6584</v>
      </c>
      <c r="G99" s="57" t="s">
        <v>1471</v>
      </c>
      <c r="H99" s="58" t="s">
        <v>2063</v>
      </c>
      <c r="I99" s="57" t="s">
        <v>1471</v>
      </c>
      <c r="J99" s="59" t="str">
        <f t="shared" si="38"/>
        <v>PA.TU.011504</v>
      </c>
      <c r="K99" s="58" t="s">
        <v>6576</v>
      </c>
      <c r="L99" s="57" t="str">
        <f t="shared" si="1"/>
        <v>Occipital</v>
      </c>
      <c r="M99" s="59" t="str">
        <f t="shared" si="2"/>
        <v>PI.PA.TU.011504.01</v>
      </c>
      <c r="N99" s="59"/>
      <c r="O99" s="59" t="str">
        <f t="shared" si="3"/>
        <v>PH.PA.TU.011504.01</v>
      </c>
      <c r="Q99" s="59" t="str">
        <f t="shared" si="4"/>
        <v>CL.PA.TU.011504.01</v>
      </c>
      <c r="S99" s="59" t="str">
        <f t="shared" si="35"/>
        <v>DR.PA.TU.011504.01</v>
      </c>
      <c r="T99" s="59"/>
      <c r="U99" s="60" t="str">
        <f t="shared" si="36"/>
        <v>IM.PA.TU.011504.01</v>
      </c>
      <c r="V99" s="59"/>
      <c r="W99" s="60" t="str">
        <f t="shared" si="37"/>
        <v>GE.PA.TU.011504.01</v>
      </c>
      <c r="AJ99" s="57" t="s">
        <v>3207</v>
      </c>
      <c r="AK99" s="57">
        <v>1663</v>
      </c>
    </row>
    <row r="100" spans="1:37" s="57" customFormat="1" ht="15">
      <c r="A100" s="57" t="s">
        <v>305</v>
      </c>
      <c r="C100" s="58" t="s">
        <v>6576</v>
      </c>
      <c r="E100" s="58" t="s">
        <v>2459</v>
      </c>
      <c r="F100" s="57" t="s">
        <v>6584</v>
      </c>
      <c r="G100" s="57" t="s">
        <v>3902</v>
      </c>
      <c r="H100" s="58" t="s">
        <v>2065</v>
      </c>
      <c r="I100" s="57" t="s">
        <v>1468</v>
      </c>
      <c r="J100" s="59" t="str">
        <f t="shared" si="38"/>
        <v>PA.TU.011505</v>
      </c>
      <c r="K100" s="58" t="s">
        <v>6585</v>
      </c>
      <c r="L100" s="57" t="str">
        <f t="shared" si="1"/>
        <v>Eye(s)</v>
      </c>
      <c r="M100" s="59" t="str">
        <f t="shared" si="2"/>
        <v>PI.PA.TU.011505.01</v>
      </c>
      <c r="N100" s="59"/>
      <c r="O100" s="59" t="str">
        <f t="shared" si="3"/>
        <v>PH.PA.TU.011505.01</v>
      </c>
      <c r="Q100" s="59" t="str">
        <f t="shared" si="4"/>
        <v>CL.PA.TU.011505.01</v>
      </c>
      <c r="S100" s="59" t="str">
        <f t="shared" si="35"/>
        <v>DR.PA.TU.011505.01</v>
      </c>
      <c r="T100" s="59"/>
      <c r="U100" s="60" t="str">
        <f t="shared" si="36"/>
        <v>IM.PA.TU.011505.01</v>
      </c>
      <c r="V100" s="59"/>
      <c r="W100" s="60" t="str">
        <f t="shared" si="37"/>
        <v>GE.PA.TU.011505.01</v>
      </c>
      <c r="AJ100" s="57" t="s">
        <v>3207</v>
      </c>
      <c r="AK100" s="57">
        <v>1663</v>
      </c>
    </row>
    <row r="101" spans="1:37" s="57" customFormat="1" ht="15">
      <c r="A101" s="57" t="s">
        <v>305</v>
      </c>
      <c r="C101" s="58" t="s">
        <v>6585</v>
      </c>
      <c r="E101" s="58" t="s">
        <v>2459</v>
      </c>
      <c r="F101" s="57" t="s">
        <v>6584</v>
      </c>
      <c r="G101" s="57" t="s">
        <v>6586</v>
      </c>
      <c r="H101" s="58" t="s">
        <v>2222</v>
      </c>
      <c r="I101" s="57" t="s">
        <v>3904</v>
      </c>
      <c r="J101" s="59" t="str">
        <f t="shared" si="38"/>
        <v>PA.TU.011506</v>
      </c>
      <c r="K101" s="58" t="s">
        <v>6576</v>
      </c>
      <c r="L101" s="57" t="str">
        <f t="shared" si="1"/>
        <v xml:space="preserve">Ear(s) </v>
      </c>
      <c r="M101" s="59" t="str">
        <f t="shared" si="2"/>
        <v>PI.PA.TU.011506.01</v>
      </c>
      <c r="N101" s="59"/>
      <c r="O101" s="59" t="str">
        <f t="shared" si="3"/>
        <v>PH.PA.TU.011506.01</v>
      </c>
      <c r="Q101" s="59" t="str">
        <f t="shared" si="4"/>
        <v>CL.PA.TU.011506.01</v>
      </c>
      <c r="S101" s="59" t="str">
        <f t="shared" si="35"/>
        <v>DR.PA.TU.011506.01</v>
      </c>
      <c r="T101" s="59"/>
      <c r="U101" s="60" t="str">
        <f t="shared" si="36"/>
        <v>IM.PA.TU.011506.01</v>
      </c>
      <c r="V101" s="59"/>
      <c r="W101" s="60" t="str">
        <f t="shared" si="37"/>
        <v>GE.PA.TU.011506.01</v>
      </c>
      <c r="AJ101" s="57" t="s">
        <v>3207</v>
      </c>
      <c r="AK101" s="57">
        <v>1663</v>
      </c>
    </row>
    <row r="102" spans="1:37" s="57" customFormat="1" ht="15">
      <c r="A102" s="57" t="s">
        <v>305</v>
      </c>
      <c r="C102" s="58" t="s">
        <v>6576</v>
      </c>
      <c r="E102" s="58" t="s">
        <v>2459</v>
      </c>
      <c r="F102" s="57" t="s">
        <v>6584</v>
      </c>
      <c r="G102" s="57" t="s">
        <v>3644</v>
      </c>
      <c r="H102" s="58" t="s">
        <v>2376</v>
      </c>
      <c r="I102" s="57" t="s">
        <v>3644</v>
      </c>
      <c r="J102" s="59" t="str">
        <f t="shared" si="38"/>
        <v>PA.TU.011507</v>
      </c>
      <c r="K102" s="58" t="s">
        <v>6576</v>
      </c>
      <c r="L102" s="57" t="str">
        <f t="shared" si="1"/>
        <v>Nose</v>
      </c>
      <c r="M102" s="59" t="str">
        <f t="shared" si="2"/>
        <v>PI.PA.TU.011507.01</v>
      </c>
      <c r="N102" s="59"/>
      <c r="O102" s="59" t="str">
        <f t="shared" si="3"/>
        <v>PH.PA.TU.011507.01</v>
      </c>
      <c r="Q102" s="59" t="str">
        <f t="shared" si="4"/>
        <v>CL.PA.TU.011507.01</v>
      </c>
      <c r="S102" s="59" t="str">
        <f t="shared" si="35"/>
        <v>DR.PA.TU.011507.01</v>
      </c>
      <c r="T102" s="59"/>
      <c r="U102" s="60" t="str">
        <f t="shared" si="36"/>
        <v>IM.PA.TU.011507.01</v>
      </c>
      <c r="V102" s="59"/>
      <c r="W102" s="60" t="str">
        <f t="shared" si="37"/>
        <v>GE.PA.TU.011507.01</v>
      </c>
      <c r="AJ102" s="57" t="s">
        <v>3207</v>
      </c>
      <c r="AK102" s="57">
        <v>1663</v>
      </c>
    </row>
    <row r="103" spans="1:37" s="57" customFormat="1" ht="15">
      <c r="A103" s="57" t="s">
        <v>305</v>
      </c>
      <c r="C103" s="58" t="s">
        <v>6576</v>
      </c>
      <c r="E103" s="58" t="s">
        <v>2459</v>
      </c>
      <c r="F103" s="57" t="s">
        <v>6584</v>
      </c>
      <c r="G103" s="57" t="s">
        <v>3905</v>
      </c>
      <c r="H103" s="58" t="s">
        <v>2378</v>
      </c>
      <c r="I103" s="57" t="s">
        <v>3905</v>
      </c>
      <c r="J103" s="59" t="str">
        <f t="shared" si="38"/>
        <v>PA.TU.011508</v>
      </c>
      <c r="K103" s="58" t="s">
        <v>3040</v>
      </c>
      <c r="L103" s="57" t="str">
        <f t="shared" si="1"/>
        <v>Cheek</v>
      </c>
      <c r="M103" s="59" t="str">
        <f t="shared" si="2"/>
        <v>PI.PA.TU.011508.01</v>
      </c>
      <c r="N103" s="59"/>
      <c r="O103" s="59" t="str">
        <f t="shared" si="3"/>
        <v>PH.PA.TU.011508.01</v>
      </c>
      <c r="Q103" s="59" t="str">
        <f t="shared" si="4"/>
        <v>CL.PA.TU.011508.01</v>
      </c>
      <c r="S103" s="59" t="str">
        <f t="shared" si="35"/>
        <v>DR.PA.TU.011508.01</v>
      </c>
      <c r="T103" s="59"/>
      <c r="U103" s="60" t="str">
        <f t="shared" si="36"/>
        <v>IM.PA.TU.011508.01</v>
      </c>
      <c r="V103" s="59"/>
      <c r="W103" s="60" t="str">
        <f t="shared" si="37"/>
        <v>GE.PA.TU.011508.01</v>
      </c>
      <c r="AJ103" s="57" t="s">
        <v>3207</v>
      </c>
      <c r="AK103" s="57">
        <v>1663</v>
      </c>
    </row>
    <row r="104" spans="1:37" s="57" customFormat="1" ht="15">
      <c r="A104" s="57" t="s">
        <v>305</v>
      </c>
      <c r="C104" s="58" t="s">
        <v>6576</v>
      </c>
      <c r="E104" s="58" t="s">
        <v>2459</v>
      </c>
      <c r="F104" s="57" t="s">
        <v>6584</v>
      </c>
      <c r="G104" s="57" t="s">
        <v>3650</v>
      </c>
      <c r="H104" s="58" t="s">
        <v>2380</v>
      </c>
      <c r="I104" s="57" t="s">
        <v>3651</v>
      </c>
      <c r="J104" s="59" t="str">
        <f t="shared" si="38"/>
        <v>PA.TU.011509</v>
      </c>
      <c r="K104" s="58" t="s">
        <v>3040</v>
      </c>
      <c r="L104" s="57" t="str">
        <f t="shared" si="1"/>
        <v>Lip(s)</v>
      </c>
      <c r="M104" s="59" t="str">
        <f t="shared" si="2"/>
        <v>PI.PA.TU.011509.01</v>
      </c>
      <c r="N104" s="59"/>
      <c r="O104" s="59" t="str">
        <f t="shared" si="3"/>
        <v>PH.PA.TU.011509.01</v>
      </c>
      <c r="Q104" s="59" t="str">
        <f t="shared" si="4"/>
        <v>CL.PA.TU.011509.01</v>
      </c>
      <c r="S104" s="59" t="str">
        <f t="shared" si="35"/>
        <v>DR.PA.TU.011509.01</v>
      </c>
      <c r="T104" s="59"/>
      <c r="U104" s="60" t="str">
        <f t="shared" si="36"/>
        <v>IM.PA.TU.011509.01</v>
      </c>
      <c r="V104" s="59"/>
      <c r="W104" s="60" t="str">
        <f t="shared" si="37"/>
        <v>GE.PA.TU.011509.01</v>
      </c>
      <c r="AJ104" s="57" t="s">
        <v>3207</v>
      </c>
      <c r="AK104" s="57">
        <v>1663</v>
      </c>
    </row>
    <row r="105" spans="1:37" s="57" customFormat="1" ht="15">
      <c r="A105" s="57" t="s">
        <v>305</v>
      </c>
      <c r="C105" s="58" t="s">
        <v>6576</v>
      </c>
      <c r="E105" s="58" t="s">
        <v>2459</v>
      </c>
      <c r="F105" s="57" t="s">
        <v>6584</v>
      </c>
      <c r="G105" s="57" t="s">
        <v>2021</v>
      </c>
      <c r="H105" s="58" t="s">
        <v>2124</v>
      </c>
      <c r="I105" s="57" t="s">
        <v>2021</v>
      </c>
      <c r="J105" s="59" t="str">
        <f t="shared" si="38"/>
        <v>PA.TU.011510</v>
      </c>
      <c r="K105" s="58" t="s">
        <v>6576</v>
      </c>
      <c r="L105" s="57" t="str">
        <f t="shared" si="1"/>
        <v>Jaw</v>
      </c>
      <c r="M105" s="59" t="str">
        <f t="shared" si="2"/>
        <v>PI.PA.TU.011510.01</v>
      </c>
      <c r="N105" s="59"/>
      <c r="O105" s="59" t="str">
        <f t="shared" si="3"/>
        <v>PH.PA.TU.011510.01</v>
      </c>
      <c r="Q105" s="59" t="str">
        <f t="shared" si="4"/>
        <v>CL.PA.TU.011510.01</v>
      </c>
      <c r="S105" s="59" t="str">
        <f t="shared" si="35"/>
        <v>DR.PA.TU.011510.01</v>
      </c>
      <c r="T105" s="59"/>
      <c r="U105" s="60" t="str">
        <f t="shared" si="36"/>
        <v>IM.PA.TU.011510.01</v>
      </c>
      <c r="V105" s="59"/>
      <c r="W105" s="60" t="str">
        <f t="shared" si="37"/>
        <v>GE.PA.TU.011510.01</v>
      </c>
      <c r="AJ105" s="57" t="s">
        <v>3207</v>
      </c>
      <c r="AK105" s="57">
        <v>1663</v>
      </c>
    </row>
    <row r="106" spans="1:37" s="57" customFormat="1" ht="15">
      <c r="A106" s="57" t="s">
        <v>305</v>
      </c>
      <c r="C106" s="58" t="s">
        <v>6576</v>
      </c>
      <c r="E106" s="58" t="s">
        <v>2459</v>
      </c>
      <c r="F106" s="57" t="s">
        <v>6584</v>
      </c>
      <c r="G106" s="57" t="s">
        <v>2022</v>
      </c>
      <c r="H106" s="58" t="s">
        <v>2126</v>
      </c>
      <c r="I106" s="57" t="s">
        <v>2022</v>
      </c>
      <c r="J106" s="59" t="str">
        <f t="shared" si="38"/>
        <v>PA.TU.011511</v>
      </c>
      <c r="K106" s="58" t="s">
        <v>3040</v>
      </c>
      <c r="L106" s="57" t="str">
        <f t="shared" si="1"/>
        <v>Neck</v>
      </c>
      <c r="M106" s="59" t="str">
        <f t="shared" si="2"/>
        <v>PI.PA.TU.011511.01</v>
      </c>
      <c r="N106" s="59"/>
      <c r="O106" s="59" t="str">
        <f t="shared" si="3"/>
        <v>PH.PA.TU.011511.01</v>
      </c>
      <c r="Q106" s="59" t="str">
        <f t="shared" si="4"/>
        <v>CL.PA.TU.011511.01</v>
      </c>
      <c r="S106" s="59" t="str">
        <f t="shared" si="35"/>
        <v>DR.PA.TU.011511.01</v>
      </c>
      <c r="T106" s="59"/>
      <c r="U106" s="60" t="str">
        <f t="shared" si="36"/>
        <v>IM.PA.TU.011511.01</v>
      </c>
      <c r="V106" s="59"/>
      <c r="W106" s="60" t="str">
        <f t="shared" si="37"/>
        <v>GE.PA.TU.011511.01</v>
      </c>
      <c r="AJ106" s="57" t="s">
        <v>3207</v>
      </c>
      <c r="AK106" s="57">
        <v>1663</v>
      </c>
    </row>
    <row r="107" spans="1:37" s="57" customFormat="1" ht="15">
      <c r="A107" s="57" t="s">
        <v>305</v>
      </c>
      <c r="C107" s="58" t="s">
        <v>6576</v>
      </c>
      <c r="D107" s="57" t="s">
        <v>3724</v>
      </c>
      <c r="E107" s="58" t="s">
        <v>2464</v>
      </c>
      <c r="F107" s="57" t="s">
        <v>6587</v>
      </c>
      <c r="G107" s="57" t="s">
        <v>3911</v>
      </c>
      <c r="H107" s="58" t="s">
        <v>2212</v>
      </c>
      <c r="I107" s="57" t="s">
        <v>3911</v>
      </c>
      <c r="J107" s="59" t="str">
        <f t="shared" si="38"/>
        <v>PA.TU.011601</v>
      </c>
      <c r="K107" s="58" t="s">
        <v>6576</v>
      </c>
      <c r="L107" s="57" t="str">
        <f t="shared" si="1"/>
        <v>Hip</v>
      </c>
      <c r="M107" s="59" t="str">
        <f t="shared" si="2"/>
        <v>PI.PA.TU.011601.01</v>
      </c>
      <c r="N107" s="59"/>
      <c r="O107" s="59" t="str">
        <f t="shared" si="3"/>
        <v>PH.PA.TU.011601.01</v>
      </c>
      <c r="Q107" s="59" t="str">
        <f t="shared" si="4"/>
        <v>CL.PA.TU.011601.01</v>
      </c>
      <c r="S107" s="59" t="str">
        <f t="shared" si="35"/>
        <v>DR.PA.TU.011601.01</v>
      </c>
      <c r="T107" s="59"/>
      <c r="U107" s="60" t="str">
        <f t="shared" si="36"/>
        <v>IM.PA.TU.011601.01</v>
      </c>
      <c r="V107" s="59"/>
      <c r="W107" s="60" t="str">
        <f t="shared" si="37"/>
        <v>GE.PA.TU.011601.01</v>
      </c>
      <c r="AJ107" s="57" t="s">
        <v>3207</v>
      </c>
      <c r="AK107" s="57">
        <v>1663</v>
      </c>
    </row>
    <row r="108" spans="1:37" s="57" customFormat="1" ht="15">
      <c r="A108" s="57" t="s">
        <v>305</v>
      </c>
      <c r="C108" s="58" t="s">
        <v>6576</v>
      </c>
      <c r="E108" s="58" t="s">
        <v>2464</v>
      </c>
      <c r="F108" s="57" t="s">
        <v>6587</v>
      </c>
      <c r="G108" s="57" t="s">
        <v>6588</v>
      </c>
      <c r="H108" s="58" t="s">
        <v>2217</v>
      </c>
      <c r="I108" s="57" t="s">
        <v>6588</v>
      </c>
      <c r="J108" s="59" t="str">
        <f t="shared" si="38"/>
        <v>PA.TU.011602</v>
      </c>
      <c r="K108" s="58" t="s">
        <v>3040</v>
      </c>
      <c r="L108" s="57" t="str">
        <f t="shared" si="1"/>
        <v>Genitalia</v>
      </c>
      <c r="M108" s="59" t="str">
        <f t="shared" si="2"/>
        <v>PI.PA.TU.011602.01</v>
      </c>
      <c r="N108" s="59"/>
      <c r="O108" s="59" t="str">
        <f t="shared" si="3"/>
        <v>PH.PA.TU.011602.01</v>
      </c>
      <c r="Q108" s="59" t="str">
        <f t="shared" si="4"/>
        <v>CL.PA.TU.011602.01</v>
      </c>
      <c r="S108" s="59" t="str">
        <f t="shared" si="35"/>
        <v>DR.PA.TU.011602.01</v>
      </c>
      <c r="T108" s="59"/>
      <c r="U108" s="60" t="str">
        <f t="shared" si="36"/>
        <v>IM.PA.TU.011602.01</v>
      </c>
      <c r="V108" s="59"/>
      <c r="W108" s="60" t="str">
        <f t="shared" si="37"/>
        <v>GE.PA.TU.011602.01</v>
      </c>
      <c r="AJ108" s="57" t="s">
        <v>3207</v>
      </c>
      <c r="AK108" s="57">
        <v>1663</v>
      </c>
    </row>
    <row r="109" spans="1:37" s="57" customFormat="1" ht="15">
      <c r="A109" s="57" t="s">
        <v>305</v>
      </c>
      <c r="C109" s="58" t="s">
        <v>6576</v>
      </c>
      <c r="E109" s="58" t="s">
        <v>2464</v>
      </c>
      <c r="F109" s="57" t="s">
        <v>6587</v>
      </c>
      <c r="G109" s="57" t="s">
        <v>3915</v>
      </c>
      <c r="H109" s="58" t="s">
        <v>2219</v>
      </c>
      <c r="I109" s="57" t="s">
        <v>3915</v>
      </c>
      <c r="J109" s="59" t="str">
        <f t="shared" si="38"/>
        <v>PA.TU.011603</v>
      </c>
      <c r="K109" s="58" t="s">
        <v>6576</v>
      </c>
      <c r="L109" s="57" t="str">
        <f t="shared" si="1"/>
        <v>Buttocks</v>
      </c>
      <c r="M109" s="59" t="str">
        <f t="shared" si="2"/>
        <v>PI.PA.TU.011603.01</v>
      </c>
      <c r="N109" s="59"/>
      <c r="O109" s="59" t="str">
        <f t="shared" si="3"/>
        <v>PH.PA.TU.011603.01</v>
      </c>
      <c r="Q109" s="59" t="str">
        <f t="shared" si="4"/>
        <v>CL.PA.TU.011603.01</v>
      </c>
      <c r="S109" s="59" t="str">
        <f t="shared" si="35"/>
        <v>DR.PA.TU.011603.01</v>
      </c>
      <c r="T109" s="59"/>
      <c r="U109" s="60" t="str">
        <f t="shared" si="36"/>
        <v>IM.PA.TU.011603.01</v>
      </c>
      <c r="V109" s="59"/>
      <c r="W109" s="60" t="str">
        <f t="shared" si="37"/>
        <v>GE.PA.TU.011603.01</v>
      </c>
      <c r="AJ109" s="57" t="s">
        <v>3207</v>
      </c>
      <c r="AK109" s="57">
        <v>1663</v>
      </c>
    </row>
    <row r="110" spans="1:37" s="57" customFormat="1" ht="15">
      <c r="A110" s="57" t="s">
        <v>305</v>
      </c>
      <c r="C110" s="58" t="s">
        <v>6576</v>
      </c>
      <c r="E110" s="58" t="s">
        <v>2464</v>
      </c>
      <c r="F110" s="57" t="s">
        <v>6587</v>
      </c>
      <c r="G110" s="57" t="s">
        <v>1354</v>
      </c>
      <c r="H110" s="58" t="s">
        <v>2063</v>
      </c>
      <c r="I110" s="57" t="s">
        <v>1354</v>
      </c>
      <c r="J110" s="59" t="str">
        <f t="shared" si="38"/>
        <v>PA.TU.011604</v>
      </c>
      <c r="K110" s="58" t="s">
        <v>3040</v>
      </c>
      <c r="L110" s="57" t="str">
        <f t="shared" si="1"/>
        <v>Pelvic</v>
      </c>
      <c r="M110" s="59" t="str">
        <f t="shared" si="2"/>
        <v>PI.PA.TU.011604.01</v>
      </c>
      <c r="N110" s="59"/>
      <c r="O110" s="59" t="str">
        <f t="shared" si="3"/>
        <v>PH.PA.TU.011604.01</v>
      </c>
      <c r="Q110" s="59" t="str">
        <f t="shared" si="4"/>
        <v>CL.PA.TU.011604.01</v>
      </c>
      <c r="S110" s="59" t="str">
        <f t="shared" si="35"/>
        <v>DR.PA.TU.011604.01</v>
      </c>
      <c r="T110" s="59"/>
      <c r="U110" s="60" t="str">
        <f t="shared" si="36"/>
        <v>IM.PA.TU.011604.01</v>
      </c>
      <c r="V110" s="59"/>
      <c r="W110" s="60" t="str">
        <f t="shared" si="37"/>
        <v>GE.PA.TU.011604.01</v>
      </c>
      <c r="AJ110" s="57" t="s">
        <v>3207</v>
      </c>
      <c r="AK110" s="57">
        <v>1663</v>
      </c>
    </row>
    <row r="111" spans="1:37" s="57" customFormat="1" ht="15">
      <c r="A111" s="57" t="s">
        <v>305</v>
      </c>
      <c r="C111" s="58" t="s">
        <v>6576</v>
      </c>
      <c r="E111" s="58" t="s">
        <v>2464</v>
      </c>
      <c r="F111" s="57" t="s">
        <v>6587</v>
      </c>
      <c r="G111" s="57" t="s">
        <v>3678</v>
      </c>
      <c r="H111" s="58" t="s">
        <v>2065</v>
      </c>
      <c r="I111" s="57" t="s">
        <v>3678</v>
      </c>
      <c r="J111" s="59" t="str">
        <f t="shared" si="38"/>
        <v>PA.TU.011605</v>
      </c>
      <c r="K111" s="58" t="s">
        <v>6576</v>
      </c>
      <c r="L111" s="57" t="str">
        <f t="shared" si="1"/>
        <v>Rectum</v>
      </c>
      <c r="M111" s="59" t="str">
        <f t="shared" si="2"/>
        <v>PI.PA.TU.011605.01</v>
      </c>
      <c r="N111" s="59"/>
      <c r="O111" s="59" t="str">
        <f t="shared" si="3"/>
        <v>PH.PA.TU.011605.01</v>
      </c>
      <c r="Q111" s="59" t="str">
        <f t="shared" si="4"/>
        <v>CL.PA.TU.011605.01</v>
      </c>
      <c r="S111" s="59" t="str">
        <f t="shared" si="35"/>
        <v>DR.PA.TU.011605.01</v>
      </c>
      <c r="T111" s="59"/>
      <c r="U111" s="60" t="str">
        <f t="shared" si="36"/>
        <v>IM.PA.TU.011605.01</v>
      </c>
      <c r="V111" s="59"/>
      <c r="W111" s="60" t="str">
        <f t="shared" si="37"/>
        <v>GE.PA.TU.011605.01</v>
      </c>
      <c r="AJ111" s="57" t="s">
        <v>3207</v>
      </c>
      <c r="AK111" s="57">
        <v>1663</v>
      </c>
    </row>
    <row r="112" spans="1:37" s="57" customFormat="1" ht="15">
      <c r="A112" s="57" t="s">
        <v>305</v>
      </c>
      <c r="C112" s="58" t="s">
        <v>6576</v>
      </c>
      <c r="E112" s="58" t="s">
        <v>2464</v>
      </c>
      <c r="F112" s="57" t="s">
        <v>6587</v>
      </c>
      <c r="G112" s="57" t="s">
        <v>3912</v>
      </c>
      <c r="H112" s="58" t="s">
        <v>2222</v>
      </c>
      <c r="I112" s="57" t="s">
        <v>3912</v>
      </c>
      <c r="J112" s="59" t="str">
        <f t="shared" si="38"/>
        <v>PA.TU.011606</v>
      </c>
      <c r="K112" s="58" t="s">
        <v>6576</v>
      </c>
      <c r="L112" s="57" t="str">
        <f t="shared" si="1"/>
        <v>Groin</v>
      </c>
      <c r="M112" s="59" t="str">
        <f t="shared" si="2"/>
        <v>PI.PA.TU.011606.01</v>
      </c>
      <c r="N112" s="59"/>
      <c r="O112" s="59" t="str">
        <f t="shared" si="3"/>
        <v>PH.PA.TU.011606.01</v>
      </c>
      <c r="Q112" s="59" t="str">
        <f t="shared" si="4"/>
        <v>CL.PA.TU.011606.01</v>
      </c>
      <c r="S112" s="59" t="str">
        <f t="shared" si="35"/>
        <v>DR.PA.TU.011606.01</v>
      </c>
      <c r="T112" s="59"/>
      <c r="U112" s="60" t="str">
        <f t="shared" si="36"/>
        <v>IM.PA.TU.011606.01</v>
      </c>
      <c r="V112" s="59"/>
      <c r="W112" s="60" t="str">
        <f t="shared" si="37"/>
        <v>GE.PA.TU.011606.01</v>
      </c>
      <c r="AJ112" s="57" t="s">
        <v>3207</v>
      </c>
      <c r="AK112" s="57">
        <v>1663</v>
      </c>
    </row>
    <row r="113" spans="1:37" s="57" customFormat="1" ht="15">
      <c r="A113" s="57" t="s">
        <v>305</v>
      </c>
      <c r="C113" s="58" t="s">
        <v>6576</v>
      </c>
      <c r="E113" s="58" t="s">
        <v>2464</v>
      </c>
      <c r="F113" s="57" t="s">
        <v>6587</v>
      </c>
      <c r="G113" s="57" t="s">
        <v>3679</v>
      </c>
      <c r="H113" s="58" t="s">
        <v>2376</v>
      </c>
      <c r="I113" s="57" t="s">
        <v>3679</v>
      </c>
      <c r="J113" s="59" t="str">
        <f t="shared" si="38"/>
        <v>PA.TU.011607</v>
      </c>
      <c r="K113" s="58" t="s">
        <v>6576</v>
      </c>
      <c r="L113" s="57" t="str">
        <f t="shared" si="1"/>
        <v>Sacrum</v>
      </c>
      <c r="M113" s="59" t="str">
        <f t="shared" si="2"/>
        <v>PI.PA.TU.011607.01</v>
      </c>
      <c r="N113" s="59"/>
      <c r="O113" s="59" t="str">
        <f t="shared" si="3"/>
        <v>PH.PA.TU.011607.01</v>
      </c>
      <c r="Q113" s="59" t="str">
        <f t="shared" si="4"/>
        <v>CL.PA.TU.011607.01</v>
      </c>
      <c r="S113" s="59" t="str">
        <f t="shared" si="35"/>
        <v>DR.PA.TU.011607.01</v>
      </c>
      <c r="T113" s="59"/>
      <c r="U113" s="60" t="str">
        <f t="shared" si="36"/>
        <v>IM.PA.TU.011607.01</v>
      </c>
      <c r="V113" s="59"/>
      <c r="W113" s="60" t="str">
        <f t="shared" si="37"/>
        <v>GE.PA.TU.011607.01</v>
      </c>
      <c r="AJ113" s="57" t="s">
        <v>3207</v>
      </c>
      <c r="AK113" s="57">
        <v>1663</v>
      </c>
    </row>
    <row r="114" spans="1:37" s="57" customFormat="1" ht="15">
      <c r="A114" s="57" t="s">
        <v>305</v>
      </c>
      <c r="C114" s="58" t="s">
        <v>6576</v>
      </c>
      <c r="E114" s="58" t="s">
        <v>2464</v>
      </c>
      <c r="F114" s="57" t="s">
        <v>6587</v>
      </c>
      <c r="G114" s="57" t="s">
        <v>3681</v>
      </c>
      <c r="H114" s="58" t="s">
        <v>2378</v>
      </c>
      <c r="I114" s="57" t="s">
        <v>3681</v>
      </c>
      <c r="J114" s="59" t="str">
        <f t="shared" si="38"/>
        <v>PA.TU.011608</v>
      </c>
      <c r="K114" s="58" t="s">
        <v>6576</v>
      </c>
      <c r="L114" s="57" t="str">
        <f t="shared" si="1"/>
        <v>Scrotum</v>
      </c>
      <c r="M114" s="59" t="str">
        <f t="shared" si="2"/>
        <v>PI.PA.TU.011608.01</v>
      </c>
      <c r="N114" s="59"/>
      <c r="O114" s="59" t="str">
        <f t="shared" si="3"/>
        <v>PH.PA.TU.011608.01</v>
      </c>
      <c r="Q114" s="59" t="str">
        <f t="shared" si="4"/>
        <v>CL.PA.TU.011608.01</v>
      </c>
      <c r="S114" s="59" t="str">
        <f t="shared" si="35"/>
        <v>DR.PA.TU.011608.01</v>
      </c>
      <c r="T114" s="59"/>
      <c r="U114" s="60" t="str">
        <f t="shared" si="36"/>
        <v>IM.PA.TU.011608.01</v>
      </c>
      <c r="V114" s="59"/>
      <c r="W114" s="60" t="str">
        <f t="shared" si="37"/>
        <v>GE.PA.TU.011608.01</v>
      </c>
      <c r="AJ114" s="57" t="s">
        <v>3207</v>
      </c>
      <c r="AK114" s="57">
        <v>1663</v>
      </c>
    </row>
    <row r="115" spans="1:37" s="57" customFormat="1" ht="15">
      <c r="A115" s="57" t="s">
        <v>305</v>
      </c>
      <c r="C115" s="58" t="s">
        <v>6576</v>
      </c>
      <c r="D115" s="57" t="s">
        <v>6594</v>
      </c>
      <c r="E115" s="58" t="s">
        <v>2466</v>
      </c>
      <c r="F115" s="57" t="s">
        <v>6589</v>
      </c>
      <c r="G115" s="57" t="s">
        <v>3920</v>
      </c>
      <c r="H115" s="58" t="s">
        <v>2212</v>
      </c>
      <c r="I115" s="57" t="s">
        <v>3920</v>
      </c>
      <c r="J115" s="59" t="str">
        <f t="shared" si="38"/>
        <v>PA.TU.011701</v>
      </c>
      <c r="K115" s="58" t="s">
        <v>6576</v>
      </c>
      <c r="L115" s="57" t="str">
        <f t="shared" si="1"/>
        <v>Breast</v>
      </c>
      <c r="M115" s="59" t="str">
        <f t="shared" si="2"/>
        <v>PI.PA.TU.011701.01</v>
      </c>
      <c r="N115" s="59"/>
      <c r="O115" s="59" t="str">
        <f t="shared" si="3"/>
        <v>PH.PA.TU.011701.01</v>
      </c>
      <c r="Q115" s="59" t="str">
        <f t="shared" si="4"/>
        <v>CL.PA.TU.011701.01</v>
      </c>
      <c r="S115" s="59" t="str">
        <f t="shared" si="35"/>
        <v>DR.PA.TU.011701.01</v>
      </c>
      <c r="T115" s="59"/>
      <c r="U115" s="60" t="str">
        <f t="shared" si="36"/>
        <v>IM.PA.TU.011701.01</v>
      </c>
      <c r="V115" s="59"/>
      <c r="W115" s="60" t="str">
        <f t="shared" si="37"/>
        <v>GE.PA.TU.011701.01</v>
      </c>
      <c r="AJ115" s="57" t="s">
        <v>3207</v>
      </c>
      <c r="AK115" s="57">
        <v>1663</v>
      </c>
    </row>
    <row r="116" spans="1:37" s="57" customFormat="1" ht="15">
      <c r="A116" s="57" t="s">
        <v>305</v>
      </c>
      <c r="C116" s="58" t="s">
        <v>6576</v>
      </c>
      <c r="E116" s="58" t="s">
        <v>2466</v>
      </c>
      <c r="F116" s="57" t="s">
        <v>6589</v>
      </c>
      <c r="G116" s="57" t="s">
        <v>3695</v>
      </c>
      <c r="H116" s="58" t="s">
        <v>2217</v>
      </c>
      <c r="I116" s="57" t="s">
        <v>3695</v>
      </c>
      <c r="J116" s="59" t="str">
        <f t="shared" si="38"/>
        <v>PA.TU.011702</v>
      </c>
      <c r="K116" s="58" t="s">
        <v>6576</v>
      </c>
      <c r="L116" s="57" t="str">
        <f t="shared" si="1"/>
        <v>Sternum</v>
      </c>
      <c r="M116" s="59" t="str">
        <f t="shared" si="2"/>
        <v>PI.PA.TU.011702.01</v>
      </c>
      <c r="N116" s="59"/>
      <c r="O116" s="59" t="str">
        <f t="shared" si="3"/>
        <v>PH.PA.TU.011702.01</v>
      </c>
      <c r="Q116" s="59" t="str">
        <f t="shared" si="4"/>
        <v>CL.PA.TU.011702.01</v>
      </c>
      <c r="S116" s="59" t="str">
        <f t="shared" si="35"/>
        <v>DR.PA.TU.011702.01</v>
      </c>
      <c r="T116" s="59"/>
      <c r="U116" s="60" t="str">
        <f t="shared" si="36"/>
        <v>IM.PA.TU.011702.01</v>
      </c>
      <c r="V116" s="59"/>
      <c r="W116" s="60" t="str">
        <f t="shared" si="37"/>
        <v>GE.PA.TU.011702.01</v>
      </c>
      <c r="AJ116" s="57" t="s">
        <v>3207</v>
      </c>
      <c r="AK116" s="57">
        <v>1663</v>
      </c>
    </row>
    <row r="117" spans="1:37" s="57" customFormat="1" ht="15">
      <c r="A117" s="57" t="s">
        <v>305</v>
      </c>
      <c r="C117" s="58" t="s">
        <v>6576</v>
      </c>
      <c r="E117" s="58" t="s">
        <v>2466</v>
      </c>
      <c r="F117" s="57" t="s">
        <v>6589</v>
      </c>
      <c r="G117" s="57" t="s">
        <v>739</v>
      </c>
      <c r="H117" s="58" t="s">
        <v>2219</v>
      </c>
      <c r="I117" s="57" t="s">
        <v>739</v>
      </c>
      <c r="J117" s="59" t="str">
        <f t="shared" si="38"/>
        <v>PA.TU.011703</v>
      </c>
      <c r="K117" s="58" t="s">
        <v>6576</v>
      </c>
      <c r="L117" s="57" t="str">
        <f t="shared" si="1"/>
        <v>Chest</v>
      </c>
      <c r="M117" s="59" t="str">
        <f t="shared" si="2"/>
        <v>PI.PA.TU.011703.01</v>
      </c>
      <c r="N117" s="59"/>
      <c r="O117" s="59" t="str">
        <f t="shared" si="3"/>
        <v>PH.PA.TU.011703.01</v>
      </c>
      <c r="Q117" s="59" t="str">
        <f t="shared" si="4"/>
        <v>CL.PA.TU.011703.01</v>
      </c>
      <c r="S117" s="59" t="str">
        <f t="shared" si="35"/>
        <v>DR.PA.TU.011703.01</v>
      </c>
      <c r="T117" s="59"/>
      <c r="U117" s="60" t="str">
        <f t="shared" si="36"/>
        <v>IM.PA.TU.011703.01</v>
      </c>
      <c r="V117" s="59"/>
      <c r="W117" s="60" t="str">
        <f t="shared" si="37"/>
        <v>GE.PA.TU.011703.01</v>
      </c>
      <c r="AJ117" s="57" t="s">
        <v>3207</v>
      </c>
      <c r="AK117" s="57">
        <v>1663</v>
      </c>
    </row>
    <row r="118" spans="1:37" s="57" customFormat="1" ht="15">
      <c r="A118" s="57" t="s">
        <v>305</v>
      </c>
      <c r="C118" s="58" t="s">
        <v>3040</v>
      </c>
      <c r="E118" s="58" t="s">
        <v>2466</v>
      </c>
      <c r="F118" s="57" t="s">
        <v>6589</v>
      </c>
      <c r="G118" s="57" t="s">
        <v>836</v>
      </c>
      <c r="H118" s="58" t="s">
        <v>2063</v>
      </c>
      <c r="I118" s="57" t="s">
        <v>6590</v>
      </c>
      <c r="J118" s="59" t="str">
        <f t="shared" si="38"/>
        <v>PA.TU.011704</v>
      </c>
      <c r="K118" s="58" t="s">
        <v>3040</v>
      </c>
      <c r="L118" s="57" t="str">
        <f t="shared" si="1"/>
        <v>Mediastinal</v>
      </c>
      <c r="M118" s="59" t="str">
        <f t="shared" si="2"/>
        <v>PI.PA.TU.011704.01</v>
      </c>
      <c r="N118" s="59"/>
      <c r="O118" s="59" t="str">
        <f t="shared" si="3"/>
        <v>PH.PA.TU.011704.01</v>
      </c>
      <c r="Q118" s="59" t="str">
        <f t="shared" si="4"/>
        <v>CL.PA.TU.011704.01</v>
      </c>
      <c r="S118" s="59" t="str">
        <f t="shared" si="35"/>
        <v>DR.PA.TU.011704.01</v>
      </c>
      <c r="T118" s="59"/>
      <c r="U118" s="60" t="str">
        <f t="shared" si="36"/>
        <v>IM.PA.TU.011704.01</v>
      </c>
      <c r="V118" s="59"/>
      <c r="W118" s="60" t="str">
        <f t="shared" si="37"/>
        <v>GE.PA.TU.011704.01</v>
      </c>
      <c r="AJ118" s="57" t="s">
        <v>3207</v>
      </c>
      <c r="AK118" s="57">
        <v>1663</v>
      </c>
    </row>
    <row r="119" spans="1:37" s="57" customFormat="1" ht="15">
      <c r="A119" s="57" t="s">
        <v>305</v>
      </c>
      <c r="C119" s="58" t="s">
        <v>6576</v>
      </c>
      <c r="E119" s="58" t="s">
        <v>2466</v>
      </c>
      <c r="F119" s="57" t="s">
        <v>6589</v>
      </c>
      <c r="G119" s="57" t="s">
        <v>6591</v>
      </c>
      <c r="H119" s="58" t="s">
        <v>2065</v>
      </c>
      <c r="I119" s="57" t="s">
        <v>6591</v>
      </c>
      <c r="J119" s="59" t="str">
        <f t="shared" si="38"/>
        <v>PA.TU.011705</v>
      </c>
      <c r="K119" s="58" t="s">
        <v>6576</v>
      </c>
      <c r="L119" s="57" t="str">
        <f t="shared" si="1"/>
        <v>Pericardial</v>
      </c>
      <c r="M119" s="59" t="str">
        <f t="shared" si="2"/>
        <v>PI.PA.TU.011705.01</v>
      </c>
      <c r="N119" s="59"/>
      <c r="O119" s="59" t="str">
        <f t="shared" si="3"/>
        <v>PH.PA.TU.011705.01</v>
      </c>
      <c r="Q119" s="59" t="str">
        <f t="shared" si="4"/>
        <v>CL.PA.TU.011705.01</v>
      </c>
      <c r="S119" s="59" t="str">
        <f t="shared" si="35"/>
        <v>DR.PA.TU.011705.01</v>
      </c>
      <c r="T119" s="59"/>
      <c r="U119" s="60" t="str">
        <f t="shared" si="36"/>
        <v>IM.PA.TU.011705.01</v>
      </c>
      <c r="V119" s="59"/>
      <c r="W119" s="60" t="str">
        <f t="shared" si="37"/>
        <v>GE.PA.TU.011705.01</v>
      </c>
      <c r="AJ119" s="57" t="s">
        <v>3207</v>
      </c>
      <c r="AK119" s="57">
        <v>1663</v>
      </c>
    </row>
    <row r="120" spans="1:37" s="57" customFormat="1" ht="15">
      <c r="A120" s="57" t="s">
        <v>305</v>
      </c>
      <c r="C120" s="58" t="s">
        <v>6576</v>
      </c>
      <c r="E120" s="58" t="s">
        <v>2466</v>
      </c>
      <c r="F120" s="57" t="s">
        <v>6589</v>
      </c>
      <c r="G120" s="57" t="s">
        <v>2494</v>
      </c>
      <c r="H120" s="58" t="s">
        <v>2222</v>
      </c>
      <c r="I120" s="57" t="s">
        <v>2494</v>
      </c>
      <c r="J120" s="59" t="str">
        <f t="shared" si="38"/>
        <v>PA.TU.011706</v>
      </c>
      <c r="K120" s="58" t="s">
        <v>6576</v>
      </c>
      <c r="L120" s="57" t="str">
        <f t="shared" si="1"/>
        <v>Back</v>
      </c>
      <c r="M120" s="59" t="str">
        <f t="shared" si="2"/>
        <v>PI.PA.TU.011706.01</v>
      </c>
      <c r="N120" s="59"/>
      <c r="O120" s="59" t="str">
        <f t="shared" si="3"/>
        <v>PH.PA.TU.011706.01</v>
      </c>
      <c r="Q120" s="59" t="str">
        <f t="shared" si="4"/>
        <v>CL.PA.TU.011706.01</v>
      </c>
      <c r="S120" s="59" t="str">
        <f t="shared" si="35"/>
        <v>DR.PA.TU.011706.01</v>
      </c>
      <c r="T120" s="59"/>
      <c r="U120" s="60" t="str">
        <f t="shared" si="36"/>
        <v>IM.PA.TU.011706.01</v>
      </c>
      <c r="V120" s="59"/>
      <c r="W120" s="60" t="str">
        <f t="shared" si="37"/>
        <v>GE.PA.TU.011706.01</v>
      </c>
      <c r="AJ120" s="57" t="s">
        <v>3207</v>
      </c>
      <c r="AK120" s="57">
        <v>1663</v>
      </c>
    </row>
    <row r="121" spans="1:37" s="57" customFormat="1" ht="14" customHeight="1">
      <c r="A121" s="57" t="s">
        <v>305</v>
      </c>
      <c r="B121" s="57" t="s">
        <v>605</v>
      </c>
      <c r="C121" s="58" t="s">
        <v>2217</v>
      </c>
      <c r="D121" s="57" t="s">
        <v>307</v>
      </c>
      <c r="E121" s="58" t="s">
        <v>2212</v>
      </c>
      <c r="F121" s="57" t="s">
        <v>606</v>
      </c>
      <c r="G121" s="57" t="s">
        <v>910</v>
      </c>
      <c r="H121" s="58" t="s">
        <v>2212</v>
      </c>
      <c r="J121" s="59" t="str">
        <f t="shared" si="0"/>
        <v>PA.TU.020101</v>
      </c>
      <c r="K121" s="58" t="s">
        <v>2212</v>
      </c>
      <c r="L121" s="57" t="str">
        <f t="shared" si="1"/>
        <v>Large</v>
      </c>
      <c r="M121" s="59" t="str">
        <f t="shared" si="2"/>
        <v>PI.PA.TU.020101.01</v>
      </c>
      <c r="N121" s="59"/>
      <c r="O121" s="59" t="str">
        <f t="shared" si="3"/>
        <v>PH.PA.TU.020101.01</v>
      </c>
      <c r="Q121" s="59" t="str">
        <f t="shared" si="4"/>
        <v>CL.PA.TU.020101.01</v>
      </c>
      <c r="R121" s="59"/>
      <c r="S121" s="59" t="str">
        <f t="shared" si="5"/>
        <v>DR.PA.TU.020101.01</v>
      </c>
      <c r="T121" s="59"/>
      <c r="U121" s="60" t="str">
        <f t="shared" si="25"/>
        <v>IM.PA.TU.020101.01</v>
      </c>
      <c r="V121" s="59"/>
      <c r="W121" s="60" t="str">
        <f t="shared" si="26"/>
        <v>GE.PA.TU.020101.01</v>
      </c>
    </row>
    <row r="122" spans="1:37" s="57" customFormat="1" ht="14" customHeight="1">
      <c r="A122" s="57" t="s">
        <v>305</v>
      </c>
      <c r="C122" s="58" t="s">
        <v>2217</v>
      </c>
      <c r="E122" s="58" t="s">
        <v>2212</v>
      </c>
      <c r="F122" s="57" t="s">
        <v>606</v>
      </c>
      <c r="G122" s="57" t="s">
        <v>2549</v>
      </c>
      <c r="H122" s="58" t="s">
        <v>2217</v>
      </c>
      <c r="J122" s="59" t="str">
        <f t="shared" si="0"/>
        <v>PA.TU.020102</v>
      </c>
      <c r="K122" s="58" t="s">
        <v>2212</v>
      </c>
      <c r="L122" s="57" t="str">
        <f t="shared" si="1"/>
        <v>Moderate</v>
      </c>
      <c r="M122" s="59" t="str">
        <f t="shared" si="2"/>
        <v>PI.PA.TU.020102.01</v>
      </c>
      <c r="N122" s="59"/>
      <c r="O122" s="59" t="str">
        <f t="shared" si="3"/>
        <v>PH.PA.TU.020102.01</v>
      </c>
      <c r="Q122" s="59" t="str">
        <f t="shared" si="4"/>
        <v>CL.PA.TU.020102.01</v>
      </c>
      <c r="R122" s="59"/>
      <c r="S122" s="59" t="str">
        <f t="shared" si="5"/>
        <v>DR.PA.TU.020102.01</v>
      </c>
      <c r="T122" s="59"/>
      <c r="U122" s="60" t="str">
        <f t="shared" si="25"/>
        <v>IM.PA.TU.020102.01</v>
      </c>
      <c r="V122" s="59"/>
      <c r="W122" s="60" t="str">
        <f t="shared" si="26"/>
        <v>GE.PA.TU.020102.01</v>
      </c>
    </row>
    <row r="123" spans="1:37" s="57" customFormat="1" ht="14" customHeight="1">
      <c r="A123" s="57" t="s">
        <v>305</v>
      </c>
      <c r="C123" s="58" t="s">
        <v>2217</v>
      </c>
      <c r="E123" s="58" t="s">
        <v>2212</v>
      </c>
      <c r="F123" s="57" t="s">
        <v>606</v>
      </c>
      <c r="G123" s="57" t="s">
        <v>1573</v>
      </c>
      <c r="H123" s="58" t="s">
        <v>2219</v>
      </c>
      <c r="J123" s="59" t="str">
        <f t="shared" si="0"/>
        <v>PA.TU.020103</v>
      </c>
      <c r="K123" s="58" t="s">
        <v>2212</v>
      </c>
      <c r="L123" s="57" t="str">
        <f t="shared" si="1"/>
        <v>Small</v>
      </c>
      <c r="M123" s="59" t="str">
        <f t="shared" si="2"/>
        <v>PI.PA.TU.020103.01</v>
      </c>
      <c r="N123" s="59"/>
      <c r="O123" s="59" t="str">
        <f t="shared" si="3"/>
        <v>PH.PA.TU.020103.01</v>
      </c>
      <c r="Q123" s="59" t="str">
        <f t="shared" si="4"/>
        <v>CL.PA.TU.020103.01</v>
      </c>
      <c r="R123" s="59"/>
      <c r="S123" s="59" t="str">
        <f t="shared" si="5"/>
        <v>DR.PA.TU.020103.01</v>
      </c>
      <c r="T123" s="59"/>
      <c r="U123" s="60" t="str">
        <f t="shared" si="25"/>
        <v>IM.PA.TU.020103.01</v>
      </c>
      <c r="V123" s="59"/>
      <c r="W123" s="60" t="str">
        <f t="shared" si="26"/>
        <v>GE.PA.TU.020103.01</v>
      </c>
    </row>
    <row r="124" spans="1:37" s="57" customFormat="1" ht="14" customHeight="1">
      <c r="A124" s="57" t="s">
        <v>305</v>
      </c>
      <c r="C124" s="58" t="s">
        <v>2217</v>
      </c>
      <c r="E124" s="58" t="s">
        <v>2212</v>
      </c>
      <c r="F124" s="57" t="s">
        <v>606</v>
      </c>
      <c r="G124" s="57" t="s">
        <v>309</v>
      </c>
      <c r="H124" s="58" t="s">
        <v>2063</v>
      </c>
      <c r="J124" s="59" t="str">
        <f t="shared" si="0"/>
        <v>PA.TU.020104</v>
      </c>
      <c r="K124" s="58" t="s">
        <v>2212</v>
      </c>
      <c r="L124" s="57" t="str">
        <f t="shared" si="1"/>
        <v>Specify cc</v>
      </c>
      <c r="M124" s="59" t="str">
        <f t="shared" si="2"/>
        <v>PI.PA.TU.020104.01</v>
      </c>
      <c r="N124" s="59"/>
      <c r="O124" s="59" t="str">
        <f t="shared" si="3"/>
        <v>PH.PA.TU.020104.01</v>
      </c>
      <c r="Q124" s="59" t="str">
        <f t="shared" si="4"/>
        <v>CL.PA.TU.020104.01</v>
      </c>
      <c r="R124" s="59"/>
      <c r="S124" s="59" t="str">
        <f t="shared" si="5"/>
        <v>DR.PA.TU.020104.01</v>
      </c>
      <c r="T124" s="59"/>
      <c r="U124" s="60" t="str">
        <f t="shared" si="25"/>
        <v>IM.PA.TU.020104.01</v>
      </c>
      <c r="V124" s="59"/>
      <c r="W124" s="60" t="str">
        <f t="shared" si="26"/>
        <v>GE.PA.TU.020104.01</v>
      </c>
    </row>
    <row r="125" spans="1:37" s="57" customFormat="1" ht="14" customHeight="1">
      <c r="A125" s="57" t="s">
        <v>305</v>
      </c>
      <c r="C125" s="58" t="s">
        <v>2217</v>
      </c>
      <c r="E125" s="58" t="s">
        <v>2212</v>
      </c>
      <c r="F125" s="57" t="s">
        <v>606</v>
      </c>
      <c r="G125" s="57" t="s">
        <v>2607</v>
      </c>
      <c r="H125" s="58" t="s">
        <v>2997</v>
      </c>
      <c r="J125" s="59" t="str">
        <f t="shared" ref="J125" si="39">CONCATENATE("PA.TU.",C125,E125,H125)</f>
        <v>PA.TU.020105</v>
      </c>
      <c r="K125" s="58" t="s">
        <v>2970</v>
      </c>
      <c r="L125" s="57" t="str">
        <f t="shared" ref="L125" si="40">G125</f>
        <v>No drainage</v>
      </c>
      <c r="M125" s="59" t="str">
        <f t="shared" ref="M125" si="41">CONCATENATE("PI.",J125,".",K125)</f>
        <v>PI.PA.TU.020105.01</v>
      </c>
      <c r="N125" s="59"/>
      <c r="O125" s="59" t="str">
        <f t="shared" ref="O125" si="42">CONCATENATE("PH.",J125,".",K125)</f>
        <v>PH.PA.TU.020105.01</v>
      </c>
      <c r="Q125" s="59" t="str">
        <f t="shared" ref="Q125" si="43">CONCATENATE("CL.",J125,".",K125)</f>
        <v>CL.PA.TU.020105.01</v>
      </c>
      <c r="R125" s="59"/>
      <c r="S125" s="59" t="str">
        <f t="shared" ref="S125" si="44">CONCATENATE("DR.",J125,".",K125)</f>
        <v>DR.PA.TU.020105.01</v>
      </c>
      <c r="T125" s="59"/>
      <c r="U125" s="60" t="str">
        <f t="shared" si="25"/>
        <v>IM.PA.TU.020105.01</v>
      </c>
      <c r="V125" s="59"/>
      <c r="W125" s="60" t="str">
        <f t="shared" si="26"/>
        <v>GE.PA.TU.020105.01</v>
      </c>
      <c r="AD125" s="57" t="s">
        <v>2971</v>
      </c>
      <c r="AE125" s="57">
        <v>1328</v>
      </c>
    </row>
    <row r="126" spans="1:37" s="57" customFormat="1" ht="14" customHeight="1">
      <c r="A126" s="57" t="s">
        <v>305</v>
      </c>
      <c r="C126" s="58" t="s">
        <v>2217</v>
      </c>
      <c r="D126" s="57" t="s">
        <v>1142</v>
      </c>
      <c r="E126" s="58" t="s">
        <v>2217</v>
      </c>
      <c r="F126" s="57" t="s">
        <v>607</v>
      </c>
      <c r="G126" s="57" t="s">
        <v>1791</v>
      </c>
      <c r="H126" s="58" t="s">
        <v>2212</v>
      </c>
      <c r="J126" s="59" t="str">
        <f t="shared" si="0"/>
        <v>PA.TU.020201</v>
      </c>
      <c r="K126" s="58" t="s">
        <v>2212</v>
      </c>
      <c r="L126" s="57" t="str">
        <f t="shared" si="1"/>
        <v>Bloody</v>
      </c>
      <c r="M126" s="59" t="str">
        <f t="shared" si="2"/>
        <v>PI.PA.TU.020201.01</v>
      </c>
      <c r="N126" s="59"/>
      <c r="O126" s="59" t="str">
        <f t="shared" si="3"/>
        <v>PH.PA.TU.020201.01</v>
      </c>
      <c r="Q126" s="59" t="str">
        <f t="shared" si="4"/>
        <v>CL.PA.TU.020201.01</v>
      </c>
      <c r="R126" s="59"/>
      <c r="S126" s="59" t="str">
        <f t="shared" si="5"/>
        <v>DR.PA.TU.020201.01</v>
      </c>
      <c r="T126" s="59"/>
      <c r="U126" s="60" t="str">
        <f t="shared" si="25"/>
        <v>IM.PA.TU.020201.01</v>
      </c>
      <c r="V126" s="59"/>
      <c r="W126" s="60" t="str">
        <f t="shared" si="26"/>
        <v>GE.PA.TU.020201.01</v>
      </c>
    </row>
    <row r="127" spans="1:37" s="57" customFormat="1" ht="14" customHeight="1">
      <c r="A127" s="57" t="s">
        <v>305</v>
      </c>
      <c r="C127" s="58" t="s">
        <v>2217</v>
      </c>
      <c r="E127" s="58" t="s">
        <v>2217</v>
      </c>
      <c r="F127" s="57" t="s">
        <v>607</v>
      </c>
      <c r="G127" s="57" t="s">
        <v>1794</v>
      </c>
      <c r="H127" s="58" t="s">
        <v>2217</v>
      </c>
      <c r="J127" s="59" t="str">
        <f t="shared" si="0"/>
        <v>PA.TU.020202</v>
      </c>
      <c r="K127" s="58" t="s">
        <v>2212</v>
      </c>
      <c r="L127" s="57" t="str">
        <f t="shared" si="1"/>
        <v>Purulent</v>
      </c>
      <c r="M127" s="59" t="str">
        <f t="shared" si="2"/>
        <v>PI.PA.TU.020202.01</v>
      </c>
      <c r="N127" s="59"/>
      <c r="O127" s="59" t="str">
        <f t="shared" si="3"/>
        <v>PH.PA.TU.020202.01</v>
      </c>
      <c r="Q127" s="59" t="str">
        <f t="shared" si="4"/>
        <v>CL.PA.TU.020202.01</v>
      </c>
      <c r="R127" s="59"/>
      <c r="S127" s="59" t="str">
        <f t="shared" si="5"/>
        <v>DR.PA.TU.020202.01</v>
      </c>
      <c r="T127" s="59"/>
      <c r="U127" s="60" t="str">
        <f t="shared" si="25"/>
        <v>IM.PA.TU.020202.01</v>
      </c>
      <c r="V127" s="59"/>
      <c r="W127" s="60" t="str">
        <f t="shared" si="26"/>
        <v>GE.PA.TU.020202.01</v>
      </c>
    </row>
    <row r="128" spans="1:37" s="57" customFormat="1" ht="14" customHeight="1">
      <c r="A128" s="57" t="s">
        <v>305</v>
      </c>
      <c r="C128" s="58" t="s">
        <v>2217</v>
      </c>
      <c r="E128" s="58" t="s">
        <v>2217</v>
      </c>
      <c r="F128" s="57" t="s">
        <v>607</v>
      </c>
      <c r="G128" s="57" t="s">
        <v>1793</v>
      </c>
      <c r="H128" s="58" t="s">
        <v>2219</v>
      </c>
      <c r="J128" s="59" t="str">
        <f t="shared" ref="J128:J253" si="45">CONCATENATE("PA.TU.",C128,E128,H128)</f>
        <v>PA.TU.020203</v>
      </c>
      <c r="K128" s="58" t="s">
        <v>2212</v>
      </c>
      <c r="L128" s="57" t="str">
        <f t="shared" ref="L128:L253" si="46">G128</f>
        <v>Serosanguinous</v>
      </c>
      <c r="M128" s="59" t="str">
        <f t="shared" ref="M128:M253" si="47">CONCATENATE("PI.",J128,".",K128)</f>
        <v>PI.PA.TU.020203.01</v>
      </c>
      <c r="N128" s="59"/>
      <c r="O128" s="59" t="str">
        <f t="shared" ref="O128:O253" si="48">CONCATENATE("PH.",J128,".",K128)</f>
        <v>PH.PA.TU.020203.01</v>
      </c>
      <c r="Q128" s="59" t="str">
        <f t="shared" ref="Q128:Q253" si="49">CONCATENATE("CL.",J128,".",K128)</f>
        <v>CL.PA.TU.020203.01</v>
      </c>
      <c r="R128" s="59"/>
      <c r="S128" s="59" t="str">
        <f t="shared" si="5"/>
        <v>DR.PA.TU.020203.01</v>
      </c>
      <c r="T128" s="59"/>
      <c r="U128" s="60" t="str">
        <f t="shared" si="25"/>
        <v>IM.PA.TU.020203.01</v>
      </c>
      <c r="V128" s="59"/>
      <c r="W128" s="60" t="str">
        <f t="shared" si="26"/>
        <v>GE.PA.TU.020203.01</v>
      </c>
    </row>
    <row r="129" spans="1:31" s="57" customFormat="1" ht="14" customHeight="1">
      <c r="A129" s="57" t="s">
        <v>305</v>
      </c>
      <c r="C129" s="58" t="s">
        <v>2217</v>
      </c>
      <c r="E129" s="58" t="s">
        <v>2217</v>
      </c>
      <c r="F129" s="57" t="s">
        <v>607</v>
      </c>
      <c r="G129" s="57" t="s">
        <v>1792</v>
      </c>
      <c r="H129" s="58" t="s">
        <v>2063</v>
      </c>
      <c r="J129" s="59" t="str">
        <f t="shared" si="45"/>
        <v>PA.TU.020204</v>
      </c>
      <c r="K129" s="58" t="s">
        <v>2212</v>
      </c>
      <c r="L129" s="57" t="str">
        <f t="shared" si="46"/>
        <v>Serous</v>
      </c>
      <c r="M129" s="59" t="str">
        <f t="shared" si="47"/>
        <v>PI.PA.TU.020204.01</v>
      </c>
      <c r="N129" s="59"/>
      <c r="O129" s="59" t="str">
        <f t="shared" si="48"/>
        <v>PH.PA.TU.020204.01</v>
      </c>
      <c r="Q129" s="59" t="str">
        <f t="shared" si="49"/>
        <v>CL.PA.TU.020204.01</v>
      </c>
      <c r="R129" s="59"/>
      <c r="S129" s="59" t="str">
        <f t="shared" ref="S129:S254" si="50">CONCATENATE("DR.",J129,".",K129)</f>
        <v>DR.PA.TU.020204.01</v>
      </c>
      <c r="T129" s="59"/>
      <c r="U129" s="60" t="str">
        <f t="shared" si="25"/>
        <v>IM.PA.TU.020204.01</v>
      </c>
      <c r="V129" s="59"/>
      <c r="W129" s="60" t="str">
        <f t="shared" si="26"/>
        <v>GE.PA.TU.020204.01</v>
      </c>
    </row>
    <row r="130" spans="1:31" s="57" customFormat="1" ht="14" customHeight="1">
      <c r="A130" s="57" t="s">
        <v>305</v>
      </c>
      <c r="C130" s="58" t="s">
        <v>2217</v>
      </c>
      <c r="E130" s="58" t="s">
        <v>2217</v>
      </c>
      <c r="F130" s="57" t="s">
        <v>607</v>
      </c>
      <c r="G130" s="57" t="s">
        <v>2117</v>
      </c>
      <c r="H130" s="58" t="s">
        <v>2065</v>
      </c>
      <c r="J130" s="59" t="str">
        <f t="shared" si="45"/>
        <v>PA.TU.020205</v>
      </c>
      <c r="K130" s="58" t="s">
        <v>2212</v>
      </c>
      <c r="L130" s="57" t="str">
        <f t="shared" si="46"/>
        <v>None</v>
      </c>
      <c r="M130" s="59" t="str">
        <f t="shared" si="47"/>
        <v>PI.PA.TU.020205.01</v>
      </c>
      <c r="N130" s="59"/>
      <c r="O130" s="59" t="str">
        <f t="shared" si="48"/>
        <v>PH.PA.TU.020205.01</v>
      </c>
      <c r="Q130" s="59" t="str">
        <f t="shared" si="49"/>
        <v>CL.PA.TU.020205.01</v>
      </c>
      <c r="R130" s="59"/>
      <c r="S130" s="59" t="str">
        <f t="shared" si="50"/>
        <v>DR.PA.TU.020205.01</v>
      </c>
      <c r="T130" s="59"/>
      <c r="U130" s="60" t="str">
        <f t="shared" si="25"/>
        <v>IM.PA.TU.020205.01</v>
      </c>
      <c r="V130" s="59"/>
      <c r="W130" s="60" t="str">
        <f t="shared" si="26"/>
        <v>GE.PA.TU.020205.01</v>
      </c>
    </row>
    <row r="131" spans="1:31" s="57" customFormat="1" ht="14" customHeight="1">
      <c r="A131" s="57" t="s">
        <v>305</v>
      </c>
      <c r="C131" s="58" t="s">
        <v>2217</v>
      </c>
      <c r="E131" s="58" t="s">
        <v>2217</v>
      </c>
      <c r="F131" s="57" t="s">
        <v>607</v>
      </c>
      <c r="G131" s="57" t="s">
        <v>2608</v>
      </c>
      <c r="H131" s="58" t="s">
        <v>2999</v>
      </c>
      <c r="J131" s="59" t="str">
        <f t="shared" si="45"/>
        <v>PA.TU.020206</v>
      </c>
      <c r="K131" s="58" t="s">
        <v>3000</v>
      </c>
      <c r="L131" s="57" t="str">
        <f t="shared" si="46"/>
        <v>Viscous</v>
      </c>
      <c r="M131" s="59" t="str">
        <f t="shared" si="47"/>
        <v>PI.PA.TU.020206.01</v>
      </c>
      <c r="N131" s="59"/>
      <c r="O131" s="59" t="str">
        <f t="shared" si="48"/>
        <v>PH.PA.TU.020206.01</v>
      </c>
      <c r="Q131" s="59" t="str">
        <f t="shared" si="49"/>
        <v>CL.PA.TU.020206.01</v>
      </c>
      <c r="R131" s="59"/>
      <c r="S131" s="59" t="str">
        <f t="shared" si="50"/>
        <v>DR.PA.TU.020206.01</v>
      </c>
      <c r="T131" s="59"/>
      <c r="U131" s="60" t="str">
        <f t="shared" si="25"/>
        <v>IM.PA.TU.020206.01</v>
      </c>
      <c r="V131" s="59"/>
      <c r="W131" s="60" t="str">
        <f t="shared" si="26"/>
        <v>GE.PA.TU.020206.01</v>
      </c>
      <c r="AD131" s="57" t="s">
        <v>2998</v>
      </c>
      <c r="AE131" s="57">
        <v>1329</v>
      </c>
    </row>
    <row r="132" spans="1:31" s="57" customFormat="1" ht="14" customHeight="1">
      <c r="A132" s="57" t="s">
        <v>305</v>
      </c>
      <c r="C132" s="58" t="s">
        <v>2217</v>
      </c>
      <c r="D132" s="57" t="s">
        <v>1400</v>
      </c>
      <c r="E132" s="58" t="s">
        <v>2219</v>
      </c>
      <c r="F132" s="57" t="s">
        <v>608</v>
      </c>
      <c r="G132" s="57" t="s">
        <v>2396</v>
      </c>
      <c r="H132" s="58" t="s">
        <v>2212</v>
      </c>
      <c r="J132" s="59" t="str">
        <f t="shared" si="45"/>
        <v>PA.TU.020301</v>
      </c>
      <c r="K132" s="58" t="s">
        <v>2212</v>
      </c>
      <c r="L132" s="57" t="str">
        <f t="shared" si="46"/>
        <v>Brown</v>
      </c>
      <c r="M132" s="59" t="str">
        <f t="shared" si="47"/>
        <v>PI.PA.TU.020301.01</v>
      </c>
      <c r="N132" s="59"/>
      <c r="O132" s="59" t="str">
        <f t="shared" si="48"/>
        <v>PH.PA.TU.020301.01</v>
      </c>
      <c r="Q132" s="59" t="str">
        <f t="shared" si="49"/>
        <v>CL.PA.TU.020301.01</v>
      </c>
      <c r="R132" s="59"/>
      <c r="S132" s="59" t="str">
        <f t="shared" si="50"/>
        <v>DR.PA.TU.020301.01</v>
      </c>
      <c r="T132" s="59"/>
      <c r="U132" s="60" t="str">
        <f t="shared" si="25"/>
        <v>IM.PA.TU.020301.01</v>
      </c>
      <c r="V132" s="59"/>
      <c r="W132" s="60" t="str">
        <f t="shared" si="26"/>
        <v>GE.PA.TU.020301.01</v>
      </c>
    </row>
    <row r="133" spans="1:31" s="57" customFormat="1" ht="14" customHeight="1">
      <c r="A133" s="57" t="s">
        <v>305</v>
      </c>
      <c r="C133" s="58" t="s">
        <v>2217</v>
      </c>
      <c r="E133" s="58" t="s">
        <v>2219</v>
      </c>
      <c r="F133" s="57" t="s">
        <v>608</v>
      </c>
      <c r="G133" s="57" t="s">
        <v>1324</v>
      </c>
      <c r="H133" s="58" t="s">
        <v>2217</v>
      </c>
      <c r="J133" s="59" t="str">
        <f t="shared" si="45"/>
        <v>PA.TU.020302</v>
      </c>
      <c r="K133" s="58" t="s">
        <v>2212</v>
      </c>
      <c r="L133" s="57" t="str">
        <f t="shared" si="46"/>
        <v>Clear</v>
      </c>
      <c r="M133" s="59" t="str">
        <f t="shared" si="47"/>
        <v>PI.PA.TU.020302.01</v>
      </c>
      <c r="N133" s="59"/>
      <c r="O133" s="59" t="str">
        <f t="shared" si="48"/>
        <v>PH.PA.TU.020302.01</v>
      </c>
      <c r="Q133" s="59" t="str">
        <f t="shared" si="49"/>
        <v>CL.PA.TU.020302.01</v>
      </c>
      <c r="R133" s="59"/>
      <c r="S133" s="59" t="str">
        <f t="shared" si="50"/>
        <v>DR.PA.TU.020302.01</v>
      </c>
      <c r="T133" s="59"/>
      <c r="U133" s="60" t="str">
        <f t="shared" si="25"/>
        <v>IM.PA.TU.020302.01</v>
      </c>
      <c r="V133" s="59"/>
      <c r="W133" s="60" t="str">
        <f t="shared" si="26"/>
        <v>GE.PA.TU.020302.01</v>
      </c>
    </row>
    <row r="134" spans="1:31" s="57" customFormat="1" ht="14" customHeight="1">
      <c r="A134" s="57" t="s">
        <v>305</v>
      </c>
      <c r="C134" s="58" t="s">
        <v>2217</v>
      </c>
      <c r="E134" s="58" t="s">
        <v>2219</v>
      </c>
      <c r="F134" s="57" t="s">
        <v>608</v>
      </c>
      <c r="G134" s="57" t="s">
        <v>2547</v>
      </c>
      <c r="H134" s="58" t="s">
        <v>2219</v>
      </c>
      <c r="J134" s="59" t="str">
        <f t="shared" si="45"/>
        <v>PA.TU.020303</v>
      </c>
      <c r="K134" s="58" t="s">
        <v>2212</v>
      </c>
      <c r="L134" s="57" t="str">
        <f t="shared" si="46"/>
        <v>Green</v>
      </c>
      <c r="M134" s="59" t="str">
        <f t="shared" si="47"/>
        <v>PI.PA.TU.020303.01</v>
      </c>
      <c r="N134" s="59"/>
      <c r="O134" s="59" t="str">
        <f t="shared" si="48"/>
        <v>PH.PA.TU.020303.01</v>
      </c>
      <c r="Q134" s="59" t="str">
        <f t="shared" si="49"/>
        <v>CL.PA.TU.020303.01</v>
      </c>
      <c r="R134" s="59"/>
      <c r="S134" s="59" t="str">
        <f t="shared" si="50"/>
        <v>DR.PA.TU.020303.01</v>
      </c>
      <c r="T134" s="59"/>
      <c r="U134" s="60" t="str">
        <f t="shared" si="25"/>
        <v>IM.PA.TU.020303.01</v>
      </c>
      <c r="V134" s="59"/>
      <c r="W134" s="60" t="str">
        <f t="shared" si="26"/>
        <v>GE.PA.TU.020303.01</v>
      </c>
    </row>
    <row r="135" spans="1:31" s="57" customFormat="1" ht="14" customHeight="1">
      <c r="A135" s="57" t="s">
        <v>305</v>
      </c>
      <c r="C135" s="58" t="s">
        <v>2217</v>
      </c>
      <c r="E135" s="58" t="s">
        <v>2219</v>
      </c>
      <c r="F135" s="57" t="s">
        <v>608</v>
      </c>
      <c r="G135" s="57" t="s">
        <v>2550</v>
      </c>
      <c r="H135" s="58" t="s">
        <v>2063</v>
      </c>
      <c r="J135" s="59" t="str">
        <f t="shared" si="45"/>
        <v>PA.TU.020304</v>
      </c>
      <c r="K135" s="58" t="s">
        <v>2212</v>
      </c>
      <c r="L135" s="57" t="str">
        <f t="shared" si="46"/>
        <v>Sanguineous</v>
      </c>
      <c r="M135" s="59" t="str">
        <f t="shared" si="47"/>
        <v>PI.PA.TU.020304.01</v>
      </c>
      <c r="N135" s="59"/>
      <c r="O135" s="59" t="str">
        <f t="shared" si="48"/>
        <v>PH.PA.TU.020304.01</v>
      </c>
      <c r="Q135" s="59" t="str">
        <f t="shared" si="49"/>
        <v>CL.PA.TU.020304.01</v>
      </c>
      <c r="R135" s="59"/>
      <c r="S135" s="59" t="str">
        <f t="shared" si="50"/>
        <v>DR.PA.TU.020304.01</v>
      </c>
      <c r="T135" s="59"/>
      <c r="U135" s="60" t="str">
        <f t="shared" si="25"/>
        <v>IM.PA.TU.020304.01</v>
      </c>
      <c r="V135" s="59"/>
      <c r="W135" s="60" t="str">
        <f t="shared" si="26"/>
        <v>GE.PA.TU.020304.01</v>
      </c>
    </row>
    <row r="136" spans="1:31" s="57" customFormat="1" ht="14" customHeight="1">
      <c r="A136" s="57" t="s">
        <v>305</v>
      </c>
      <c r="C136" s="58" t="s">
        <v>2217</v>
      </c>
      <c r="E136" s="58" t="s">
        <v>2219</v>
      </c>
      <c r="F136" s="57" t="s">
        <v>608</v>
      </c>
      <c r="G136" s="57" t="s">
        <v>2552</v>
      </c>
      <c r="H136" s="58" t="s">
        <v>2065</v>
      </c>
      <c r="J136" s="59" t="str">
        <f t="shared" si="45"/>
        <v>PA.TU.020305</v>
      </c>
      <c r="K136" s="58" t="s">
        <v>2212</v>
      </c>
      <c r="L136" s="57" t="str">
        <f t="shared" si="46"/>
        <v>Tan</v>
      </c>
      <c r="M136" s="59" t="str">
        <f t="shared" si="47"/>
        <v>PI.PA.TU.020305.01</v>
      </c>
      <c r="N136" s="59"/>
      <c r="O136" s="59" t="str">
        <f t="shared" si="48"/>
        <v>PH.PA.TU.020305.01</v>
      </c>
      <c r="Q136" s="59" t="str">
        <f t="shared" si="49"/>
        <v>CL.PA.TU.020305.01</v>
      </c>
      <c r="R136" s="59"/>
      <c r="S136" s="59" t="str">
        <f t="shared" si="50"/>
        <v>DR.PA.TU.020305.01</v>
      </c>
      <c r="T136" s="59"/>
      <c r="U136" s="60" t="str">
        <f t="shared" si="25"/>
        <v>IM.PA.TU.020305.01</v>
      </c>
      <c r="V136" s="59"/>
      <c r="W136" s="60" t="str">
        <f t="shared" si="26"/>
        <v>GE.PA.TU.020305.01</v>
      </c>
    </row>
    <row r="137" spans="1:31" s="57" customFormat="1" ht="14" customHeight="1">
      <c r="A137" s="57" t="s">
        <v>305</v>
      </c>
      <c r="C137" s="58" t="s">
        <v>2217</v>
      </c>
      <c r="E137" s="58" t="s">
        <v>2219</v>
      </c>
      <c r="F137" s="57" t="s">
        <v>608</v>
      </c>
      <c r="G137" s="57" t="s">
        <v>2553</v>
      </c>
      <c r="H137" s="58" t="s">
        <v>2222</v>
      </c>
      <c r="J137" s="59" t="str">
        <f t="shared" si="45"/>
        <v>PA.TU.020306</v>
      </c>
      <c r="K137" s="58" t="s">
        <v>2212</v>
      </c>
      <c r="L137" s="57" t="str">
        <f t="shared" si="46"/>
        <v>Yellow</v>
      </c>
      <c r="M137" s="59" t="str">
        <f t="shared" si="47"/>
        <v>PI.PA.TU.020306.01</v>
      </c>
      <c r="N137" s="59"/>
      <c r="O137" s="59" t="str">
        <f t="shared" si="48"/>
        <v>PH.PA.TU.020306.01</v>
      </c>
      <c r="Q137" s="59" t="str">
        <f t="shared" si="49"/>
        <v>CL.PA.TU.020306.01</v>
      </c>
      <c r="R137" s="59"/>
      <c r="S137" s="59" t="str">
        <f t="shared" si="50"/>
        <v>DR.PA.TU.020306.01</v>
      </c>
      <c r="T137" s="59"/>
      <c r="U137" s="60" t="str">
        <f t="shared" si="25"/>
        <v>IM.PA.TU.020306.01</v>
      </c>
      <c r="V137" s="59"/>
      <c r="W137" s="60" t="str">
        <f t="shared" si="26"/>
        <v>GE.PA.TU.020306.01</v>
      </c>
    </row>
    <row r="138" spans="1:31" s="57" customFormat="1" ht="14" customHeight="1">
      <c r="A138" s="57" t="s">
        <v>305</v>
      </c>
      <c r="C138" s="58" t="s">
        <v>2217</v>
      </c>
      <c r="E138" s="58" t="s">
        <v>2219</v>
      </c>
      <c r="F138" s="57" t="s">
        <v>608</v>
      </c>
      <c r="G138" s="57" t="s">
        <v>2609</v>
      </c>
      <c r="H138" s="58" t="s">
        <v>2974</v>
      </c>
      <c r="J138" s="59" t="str">
        <f t="shared" si="45"/>
        <v>PA.TU.020307</v>
      </c>
      <c r="K138" s="58" t="s">
        <v>2212</v>
      </c>
      <c r="L138" s="57" t="str">
        <f t="shared" si="46"/>
        <v>Pink</v>
      </c>
      <c r="M138" s="59" t="str">
        <f t="shared" si="47"/>
        <v>PI.PA.TU.020307.01</v>
      </c>
      <c r="N138" s="59"/>
      <c r="O138" s="59" t="str">
        <f t="shared" si="48"/>
        <v>PH.PA.TU.020307.01</v>
      </c>
      <c r="Q138" s="59" t="str">
        <f t="shared" si="49"/>
        <v>CL.PA.TU.020307.01</v>
      </c>
      <c r="R138" s="59"/>
      <c r="S138" s="59" t="str">
        <f t="shared" si="50"/>
        <v>DR.PA.TU.020307.01</v>
      </c>
      <c r="T138" s="59"/>
      <c r="U138" s="60" t="str">
        <f t="shared" si="25"/>
        <v>IM.PA.TU.020307.01</v>
      </c>
      <c r="V138" s="59"/>
      <c r="W138" s="60" t="str">
        <f t="shared" si="26"/>
        <v>GE.PA.TU.020307.01</v>
      </c>
      <c r="AD138" s="57" t="s">
        <v>2971</v>
      </c>
      <c r="AE138" s="57">
        <v>1330</v>
      </c>
    </row>
    <row r="139" spans="1:31" s="57" customFormat="1" ht="14" customHeight="1">
      <c r="A139" s="57" t="s">
        <v>305</v>
      </c>
      <c r="C139" s="58" t="s">
        <v>2217</v>
      </c>
      <c r="E139" s="58" t="s">
        <v>2219</v>
      </c>
      <c r="F139" s="57" t="s">
        <v>608</v>
      </c>
      <c r="G139" s="57" t="s">
        <v>2610</v>
      </c>
      <c r="H139" s="58" t="s">
        <v>2975</v>
      </c>
      <c r="J139" s="59" t="str">
        <f t="shared" si="45"/>
        <v>PA.TU.020308</v>
      </c>
      <c r="K139" s="58" t="s">
        <v>2212</v>
      </c>
      <c r="L139" s="57" t="str">
        <f t="shared" si="46"/>
        <v>Red</v>
      </c>
      <c r="M139" s="59" t="str">
        <f t="shared" si="47"/>
        <v>PI.PA.TU.020308.01</v>
      </c>
      <c r="N139" s="59"/>
      <c r="O139" s="59" t="str">
        <f t="shared" si="48"/>
        <v>PH.PA.TU.020308.01</v>
      </c>
      <c r="Q139" s="59" t="str">
        <f t="shared" si="49"/>
        <v>CL.PA.TU.020308.01</v>
      </c>
      <c r="R139" s="59"/>
      <c r="S139" s="59" t="str">
        <f t="shared" si="50"/>
        <v>DR.PA.TU.020308.01</v>
      </c>
      <c r="T139" s="59"/>
      <c r="U139" s="60" t="str">
        <f t="shared" si="25"/>
        <v>IM.PA.TU.020308.01</v>
      </c>
      <c r="V139" s="59"/>
      <c r="W139" s="60" t="str">
        <f t="shared" si="26"/>
        <v>GE.PA.TU.020308.01</v>
      </c>
      <c r="AD139" s="57" t="s">
        <v>2971</v>
      </c>
      <c r="AE139" s="57">
        <v>1330</v>
      </c>
    </row>
    <row r="140" spans="1:31" s="57" customFormat="1" ht="14" customHeight="1">
      <c r="A140" s="57" t="s">
        <v>305</v>
      </c>
      <c r="C140" s="58" t="s">
        <v>2217</v>
      </c>
      <c r="E140" s="58" t="s">
        <v>2219</v>
      </c>
      <c r="F140" s="57" t="s">
        <v>608</v>
      </c>
      <c r="G140" s="57" t="s">
        <v>2611</v>
      </c>
      <c r="H140" s="58" t="s">
        <v>2976</v>
      </c>
      <c r="J140" s="59" t="str">
        <f t="shared" si="45"/>
        <v>PA.TU.020309</v>
      </c>
      <c r="K140" s="58" t="s">
        <v>2212</v>
      </c>
      <c r="L140" s="57" t="str">
        <f t="shared" si="46"/>
        <v>Black</v>
      </c>
      <c r="M140" s="59" t="str">
        <f t="shared" si="47"/>
        <v>PI.PA.TU.020309.01</v>
      </c>
      <c r="N140" s="59"/>
      <c r="O140" s="59" t="str">
        <f t="shared" si="48"/>
        <v>PH.PA.TU.020309.01</v>
      </c>
      <c r="Q140" s="59" t="str">
        <f t="shared" si="49"/>
        <v>CL.PA.TU.020309.01</v>
      </c>
      <c r="R140" s="59"/>
      <c r="S140" s="59" t="str">
        <f t="shared" si="50"/>
        <v>DR.PA.TU.020309.01</v>
      </c>
      <c r="T140" s="59"/>
      <c r="U140" s="60" t="str">
        <f t="shared" si="25"/>
        <v>IM.PA.TU.020309.01</v>
      </c>
      <c r="V140" s="59"/>
      <c r="W140" s="60" t="str">
        <f t="shared" si="26"/>
        <v>GE.PA.TU.020309.01</v>
      </c>
      <c r="AD140" s="57" t="s">
        <v>2971</v>
      </c>
      <c r="AE140" s="57">
        <v>1330</v>
      </c>
    </row>
    <row r="141" spans="1:31" s="57" customFormat="1" ht="14" customHeight="1">
      <c r="A141" s="57" t="s">
        <v>305</v>
      </c>
      <c r="C141" s="58" t="s">
        <v>2217</v>
      </c>
      <c r="E141" s="58" t="s">
        <v>2219</v>
      </c>
      <c r="F141" s="57" t="s">
        <v>608</v>
      </c>
      <c r="G141" s="57" t="s">
        <v>2612</v>
      </c>
      <c r="H141" s="58" t="s">
        <v>3001</v>
      </c>
      <c r="J141" s="59" t="str">
        <f t="shared" si="45"/>
        <v>PA.TU.020310</v>
      </c>
      <c r="K141" s="58" t="s">
        <v>2212</v>
      </c>
      <c r="L141" s="57" t="str">
        <f t="shared" si="46"/>
        <v>Amber</v>
      </c>
      <c r="M141" s="59" t="str">
        <f t="shared" si="47"/>
        <v>PI.PA.TU.020310.01</v>
      </c>
      <c r="N141" s="59"/>
      <c r="O141" s="59" t="str">
        <f t="shared" si="48"/>
        <v>PH.PA.TU.020310.01</v>
      </c>
      <c r="Q141" s="59" t="str">
        <f t="shared" si="49"/>
        <v>CL.PA.TU.020310.01</v>
      </c>
      <c r="R141" s="59"/>
      <c r="S141" s="59" t="str">
        <f t="shared" si="50"/>
        <v>DR.PA.TU.020310.01</v>
      </c>
      <c r="T141" s="59"/>
      <c r="U141" s="60" t="str">
        <f t="shared" si="25"/>
        <v>IM.PA.TU.020310.01</v>
      </c>
      <c r="V141" s="59"/>
      <c r="W141" s="60" t="str">
        <f t="shared" si="26"/>
        <v>GE.PA.TU.020310.01</v>
      </c>
      <c r="AD141" s="57" t="s">
        <v>2971</v>
      </c>
      <c r="AE141" s="57">
        <v>1330</v>
      </c>
    </row>
    <row r="142" spans="1:31" s="57" customFormat="1" ht="14" customHeight="1">
      <c r="A142" s="57" t="s">
        <v>305</v>
      </c>
      <c r="C142" s="58" t="s">
        <v>2217</v>
      </c>
      <c r="E142" s="58" t="s">
        <v>2219</v>
      </c>
      <c r="F142" s="57" t="s">
        <v>608</v>
      </c>
      <c r="G142" s="57" t="s">
        <v>2613</v>
      </c>
      <c r="H142" s="58" t="s">
        <v>3002</v>
      </c>
      <c r="J142" s="59" t="str">
        <f t="shared" si="45"/>
        <v>PA.TU.020311</v>
      </c>
      <c r="K142" s="58" t="s">
        <v>2212</v>
      </c>
      <c r="L142" s="57" t="str">
        <f t="shared" si="46"/>
        <v>Maroon</v>
      </c>
      <c r="M142" s="59" t="str">
        <f t="shared" si="47"/>
        <v>PI.PA.TU.020311.01</v>
      </c>
      <c r="N142" s="59"/>
      <c r="O142" s="59" t="str">
        <f t="shared" si="48"/>
        <v>PH.PA.TU.020311.01</v>
      </c>
      <c r="Q142" s="59" t="str">
        <f t="shared" si="49"/>
        <v>CL.PA.TU.020311.01</v>
      </c>
      <c r="R142" s="59"/>
      <c r="S142" s="59" t="str">
        <f t="shared" si="50"/>
        <v>DR.PA.TU.020311.01</v>
      </c>
      <c r="T142" s="59"/>
      <c r="U142" s="60" t="str">
        <f t="shared" si="25"/>
        <v>IM.PA.TU.020311.01</v>
      </c>
      <c r="V142" s="59"/>
      <c r="W142" s="60" t="str">
        <f t="shared" si="26"/>
        <v>GE.PA.TU.020311.01</v>
      </c>
      <c r="AD142" s="57" t="s">
        <v>2971</v>
      </c>
      <c r="AE142" s="57">
        <v>1330</v>
      </c>
    </row>
    <row r="143" spans="1:31" s="57" customFormat="1" ht="14" customHeight="1">
      <c r="A143" s="57" t="s">
        <v>305</v>
      </c>
      <c r="C143" s="58" t="s">
        <v>2217</v>
      </c>
      <c r="D143" s="57" t="s">
        <v>1795</v>
      </c>
      <c r="E143" s="58" t="s">
        <v>2063</v>
      </c>
      <c r="F143" s="57" t="s">
        <v>768</v>
      </c>
      <c r="G143" s="57" t="s">
        <v>341</v>
      </c>
      <c r="H143" s="58" t="s">
        <v>2212</v>
      </c>
      <c r="J143" s="59" t="str">
        <f t="shared" si="45"/>
        <v>PA.TU.020401</v>
      </c>
      <c r="K143" s="58" t="s">
        <v>2212</v>
      </c>
      <c r="L143" s="57" t="str">
        <f t="shared" si="46"/>
        <v>Clean, dry, intact</v>
      </c>
      <c r="M143" s="59" t="str">
        <f t="shared" si="47"/>
        <v>PI.PA.TU.020401.01</v>
      </c>
      <c r="N143" s="59"/>
      <c r="O143" s="59" t="str">
        <f t="shared" si="48"/>
        <v>PH.PA.TU.020401.01</v>
      </c>
      <c r="Q143" s="59" t="str">
        <f t="shared" si="49"/>
        <v>CL.PA.TU.020401.01</v>
      </c>
      <c r="R143" s="59"/>
      <c r="S143" s="59" t="str">
        <f t="shared" si="50"/>
        <v>DR.PA.TU.020401.01</v>
      </c>
      <c r="T143" s="59"/>
      <c r="U143" s="60" t="str">
        <f t="shared" si="25"/>
        <v>IM.PA.TU.020401.01</v>
      </c>
      <c r="V143" s="59"/>
      <c r="W143" s="60" t="str">
        <f t="shared" si="26"/>
        <v>GE.PA.TU.020401.01</v>
      </c>
    </row>
    <row r="144" spans="1:31" s="57" customFormat="1" ht="14" customHeight="1">
      <c r="A144" s="57" t="s">
        <v>305</v>
      </c>
      <c r="C144" s="58" t="s">
        <v>2217</v>
      </c>
      <c r="E144" s="58" t="s">
        <v>2063</v>
      </c>
      <c r="F144" s="57" t="s">
        <v>768</v>
      </c>
      <c r="G144" s="57" t="s">
        <v>697</v>
      </c>
      <c r="H144" s="58" t="s">
        <v>2217</v>
      </c>
      <c r="J144" s="59" t="str">
        <f t="shared" si="45"/>
        <v>PA.TU.020402</v>
      </c>
      <c r="K144" s="58" t="s">
        <v>2212</v>
      </c>
      <c r="L144" s="57" t="str">
        <f t="shared" si="46"/>
        <v>Scant amount discharge</v>
      </c>
      <c r="M144" s="59" t="str">
        <f t="shared" si="47"/>
        <v>PI.PA.TU.020402.01</v>
      </c>
      <c r="N144" s="59"/>
      <c r="O144" s="59" t="str">
        <f t="shared" si="48"/>
        <v>PH.PA.TU.020402.01</v>
      </c>
      <c r="Q144" s="59" t="str">
        <f t="shared" si="49"/>
        <v>CL.PA.TU.020402.01</v>
      </c>
      <c r="R144" s="59"/>
      <c r="S144" s="59" t="str">
        <f t="shared" si="50"/>
        <v>DR.PA.TU.020402.01</v>
      </c>
      <c r="T144" s="59"/>
      <c r="U144" s="60" t="str">
        <f t="shared" si="25"/>
        <v>IM.PA.TU.020402.01</v>
      </c>
      <c r="V144" s="59"/>
      <c r="W144" s="60" t="str">
        <f t="shared" si="26"/>
        <v>GE.PA.TU.020402.01</v>
      </c>
    </row>
    <row r="145" spans="1:31" s="57" customFormat="1" ht="14" customHeight="1">
      <c r="A145" s="57" t="s">
        <v>305</v>
      </c>
      <c r="C145" s="58" t="s">
        <v>2217</v>
      </c>
      <c r="E145" s="58" t="s">
        <v>2063</v>
      </c>
      <c r="F145" s="57" t="s">
        <v>768</v>
      </c>
      <c r="G145" s="57" t="s">
        <v>698</v>
      </c>
      <c r="H145" s="58" t="s">
        <v>2219</v>
      </c>
      <c r="J145" s="59" t="str">
        <f t="shared" si="45"/>
        <v>PA.TU.020403</v>
      </c>
      <c r="K145" s="58" t="s">
        <v>2212</v>
      </c>
      <c r="L145" s="57" t="str">
        <f t="shared" si="46"/>
        <v>Small amount discharge</v>
      </c>
      <c r="M145" s="59" t="str">
        <f t="shared" si="47"/>
        <v>PI.PA.TU.020403.01</v>
      </c>
      <c r="N145" s="59"/>
      <c r="O145" s="59" t="str">
        <f t="shared" si="48"/>
        <v>PH.PA.TU.020403.01</v>
      </c>
      <c r="Q145" s="59" t="str">
        <f t="shared" si="49"/>
        <v>CL.PA.TU.020403.01</v>
      </c>
      <c r="R145" s="59"/>
      <c r="S145" s="59" t="str">
        <f t="shared" si="50"/>
        <v>DR.PA.TU.020403.01</v>
      </c>
      <c r="T145" s="59"/>
      <c r="U145" s="60" t="str">
        <f t="shared" si="25"/>
        <v>IM.PA.TU.020403.01</v>
      </c>
      <c r="V145" s="59"/>
      <c r="W145" s="60" t="str">
        <f t="shared" si="26"/>
        <v>GE.PA.TU.020403.01</v>
      </c>
    </row>
    <row r="146" spans="1:31" s="57" customFormat="1" ht="14" customHeight="1">
      <c r="A146" s="57" t="s">
        <v>305</v>
      </c>
      <c r="C146" s="58" t="s">
        <v>2217</v>
      </c>
      <c r="E146" s="58" t="s">
        <v>2063</v>
      </c>
      <c r="F146" s="57" t="s">
        <v>768</v>
      </c>
      <c r="G146" s="57" t="s">
        <v>699</v>
      </c>
      <c r="H146" s="58" t="s">
        <v>2063</v>
      </c>
      <c r="J146" s="59" t="str">
        <f t="shared" si="45"/>
        <v>PA.TU.020404</v>
      </c>
      <c r="K146" s="58" t="s">
        <v>2212</v>
      </c>
      <c r="L146" s="57" t="str">
        <f t="shared" si="46"/>
        <v>Moderate amount discharge</v>
      </c>
      <c r="M146" s="59" t="str">
        <f t="shared" si="47"/>
        <v>PI.PA.TU.020404.01</v>
      </c>
      <c r="N146" s="59"/>
      <c r="O146" s="59" t="str">
        <f t="shared" si="48"/>
        <v>PH.PA.TU.020404.01</v>
      </c>
      <c r="Q146" s="59" t="str">
        <f t="shared" si="49"/>
        <v>CL.PA.TU.020404.01</v>
      </c>
      <c r="R146" s="59"/>
      <c r="S146" s="59" t="str">
        <f t="shared" si="50"/>
        <v>DR.PA.TU.020404.01</v>
      </c>
      <c r="T146" s="59"/>
      <c r="U146" s="60" t="str">
        <f t="shared" si="25"/>
        <v>IM.PA.TU.020404.01</v>
      </c>
      <c r="V146" s="59"/>
      <c r="W146" s="60" t="str">
        <f t="shared" si="26"/>
        <v>GE.PA.TU.020404.01</v>
      </c>
    </row>
    <row r="147" spans="1:31" s="57" customFormat="1" ht="14" customHeight="1">
      <c r="A147" s="57" t="s">
        <v>305</v>
      </c>
      <c r="C147" s="58" t="s">
        <v>2217</v>
      </c>
      <c r="E147" s="58" t="s">
        <v>2063</v>
      </c>
      <c r="F147" s="57" t="s">
        <v>768</v>
      </c>
      <c r="G147" s="57" t="s">
        <v>700</v>
      </c>
      <c r="H147" s="58" t="s">
        <v>2065</v>
      </c>
      <c r="J147" s="59" t="str">
        <f t="shared" si="45"/>
        <v>PA.TU.020405</v>
      </c>
      <c r="K147" s="58" t="s">
        <v>2212</v>
      </c>
      <c r="L147" s="57" t="str">
        <f t="shared" si="46"/>
        <v>Heavy amount discharge</v>
      </c>
      <c r="M147" s="59" t="str">
        <f t="shared" si="47"/>
        <v>PI.PA.TU.020405.01</v>
      </c>
      <c r="N147" s="59"/>
      <c r="O147" s="59" t="str">
        <f t="shared" si="48"/>
        <v>PH.PA.TU.020405.01</v>
      </c>
      <c r="Q147" s="59" t="str">
        <f t="shared" si="49"/>
        <v>CL.PA.TU.020405.01</v>
      </c>
      <c r="R147" s="59"/>
      <c r="S147" s="59" t="str">
        <f t="shared" si="50"/>
        <v>DR.PA.TU.020405.01</v>
      </c>
      <c r="T147" s="59"/>
      <c r="U147" s="60" t="str">
        <f t="shared" si="25"/>
        <v>IM.PA.TU.020405.01</v>
      </c>
      <c r="V147" s="59"/>
      <c r="W147" s="60" t="str">
        <f t="shared" si="26"/>
        <v>GE.PA.TU.020405.01</v>
      </c>
    </row>
    <row r="148" spans="1:31" s="57" customFormat="1" ht="14" customHeight="1">
      <c r="A148" s="57" t="s">
        <v>305</v>
      </c>
      <c r="C148" s="58" t="s">
        <v>2217</v>
      </c>
      <c r="D148" s="57" t="s">
        <v>2776</v>
      </c>
      <c r="E148" s="58" t="s">
        <v>2065</v>
      </c>
      <c r="F148" s="57" t="s">
        <v>769</v>
      </c>
      <c r="G148" s="57" t="s">
        <v>2644</v>
      </c>
      <c r="H148" s="58" t="s">
        <v>2212</v>
      </c>
      <c r="J148" s="59" t="str">
        <f t="shared" si="45"/>
        <v>PA.TU.020501</v>
      </c>
      <c r="K148" s="58" t="s">
        <v>2212</v>
      </c>
      <c r="L148" s="57" t="str">
        <f t="shared" si="46"/>
        <v>Gauze</v>
      </c>
      <c r="M148" s="59" t="str">
        <f t="shared" si="47"/>
        <v>PI.PA.TU.020501.01</v>
      </c>
      <c r="N148" s="59"/>
      <c r="O148" s="59" t="str">
        <f t="shared" si="48"/>
        <v>PH.PA.TU.020501.01</v>
      </c>
      <c r="Q148" s="59" t="str">
        <f t="shared" si="49"/>
        <v>CL.PA.TU.020501.01</v>
      </c>
      <c r="R148" s="59"/>
      <c r="S148" s="59" t="str">
        <f t="shared" si="50"/>
        <v>DR.PA.TU.020501.01</v>
      </c>
      <c r="T148" s="59"/>
      <c r="U148" s="60" t="str">
        <f t="shared" si="25"/>
        <v>IM.PA.TU.020501.01</v>
      </c>
      <c r="V148" s="59"/>
      <c r="W148" s="60" t="str">
        <f t="shared" si="26"/>
        <v>GE.PA.TU.020501.01</v>
      </c>
    </row>
    <row r="149" spans="1:31" s="57" customFormat="1" ht="14" customHeight="1">
      <c r="A149" s="57" t="s">
        <v>305</v>
      </c>
      <c r="C149" s="58" t="s">
        <v>2217</v>
      </c>
      <c r="E149" s="58" t="s">
        <v>2065</v>
      </c>
      <c r="F149" s="57" t="s">
        <v>769</v>
      </c>
      <c r="G149" s="57" t="s">
        <v>2642</v>
      </c>
      <c r="H149" s="58" t="s">
        <v>2217</v>
      </c>
      <c r="J149" s="59" t="str">
        <f t="shared" si="45"/>
        <v>PA.TU.020502</v>
      </c>
      <c r="K149" s="58" t="s">
        <v>2212</v>
      </c>
      <c r="L149" s="57" t="str">
        <f t="shared" si="46"/>
        <v>Antimicrobial disk</v>
      </c>
      <c r="M149" s="59" t="str">
        <f t="shared" si="47"/>
        <v>PI.PA.TU.020502.01</v>
      </c>
      <c r="N149" s="59"/>
      <c r="O149" s="59" t="str">
        <f t="shared" si="48"/>
        <v>PH.PA.TU.020502.01</v>
      </c>
      <c r="Q149" s="59" t="str">
        <f t="shared" si="49"/>
        <v>CL.PA.TU.020502.01</v>
      </c>
      <c r="R149" s="59"/>
      <c r="S149" s="59" t="str">
        <f t="shared" si="50"/>
        <v>DR.PA.TU.020502.01</v>
      </c>
      <c r="T149" s="59"/>
      <c r="U149" s="60" t="str">
        <f t="shared" si="25"/>
        <v>IM.PA.TU.020502.01</v>
      </c>
      <c r="V149" s="59"/>
      <c r="W149" s="60" t="str">
        <f t="shared" si="26"/>
        <v>GE.PA.TU.020502.01</v>
      </c>
    </row>
    <row r="150" spans="1:31" s="57" customFormat="1" ht="14" customHeight="1">
      <c r="A150" s="57" t="s">
        <v>305</v>
      </c>
      <c r="C150" s="58" t="s">
        <v>2217</v>
      </c>
      <c r="E150" s="58" t="s">
        <v>2065</v>
      </c>
      <c r="F150" s="57" t="s">
        <v>769</v>
      </c>
      <c r="G150" s="57" t="s">
        <v>2175</v>
      </c>
      <c r="H150" s="58" t="s">
        <v>2219</v>
      </c>
      <c r="J150" s="59" t="str">
        <f t="shared" si="45"/>
        <v>PA.TU.020503</v>
      </c>
      <c r="K150" s="58" t="s">
        <v>2212</v>
      </c>
      <c r="L150" s="57" t="str">
        <f t="shared" si="46"/>
        <v>Pressure</v>
      </c>
      <c r="M150" s="59" t="str">
        <f t="shared" si="47"/>
        <v>PI.PA.TU.020503.01</v>
      </c>
      <c r="N150" s="59"/>
      <c r="O150" s="59" t="str">
        <f t="shared" si="48"/>
        <v>PH.PA.TU.020503.01</v>
      </c>
      <c r="Q150" s="59" t="str">
        <f t="shared" si="49"/>
        <v>CL.PA.TU.020503.01</v>
      </c>
      <c r="R150" s="59"/>
      <c r="S150" s="59" t="str">
        <f t="shared" si="50"/>
        <v>DR.PA.TU.020503.01</v>
      </c>
      <c r="T150" s="59"/>
      <c r="U150" s="60" t="str">
        <f t="shared" si="25"/>
        <v>IM.PA.TU.020503.01</v>
      </c>
      <c r="V150" s="59"/>
      <c r="W150" s="60" t="str">
        <f t="shared" si="26"/>
        <v>GE.PA.TU.020503.01</v>
      </c>
    </row>
    <row r="151" spans="1:31" s="57" customFormat="1" ht="14" customHeight="1">
      <c r="A151" s="57" t="s">
        <v>305</v>
      </c>
      <c r="C151" s="58" t="s">
        <v>2217</v>
      </c>
      <c r="E151" s="58" t="s">
        <v>2065</v>
      </c>
      <c r="F151" s="57" t="s">
        <v>769</v>
      </c>
      <c r="G151" s="57" t="s">
        <v>657</v>
      </c>
      <c r="H151" s="58" t="s">
        <v>2063</v>
      </c>
      <c r="J151" s="59" t="str">
        <f t="shared" si="45"/>
        <v>PA.TU.020504</v>
      </c>
      <c r="K151" s="58" t="s">
        <v>2212</v>
      </c>
      <c r="L151" s="57" t="str">
        <f t="shared" si="46"/>
        <v>Fenestrated dressing</v>
      </c>
      <c r="M151" s="59" t="str">
        <f t="shared" si="47"/>
        <v>PI.PA.TU.020504.01</v>
      </c>
      <c r="N151" s="59"/>
      <c r="O151" s="59" t="str">
        <f t="shared" si="48"/>
        <v>PH.PA.TU.020504.01</v>
      </c>
      <c r="Q151" s="59" t="str">
        <f t="shared" si="49"/>
        <v>CL.PA.TU.020504.01</v>
      </c>
      <c r="R151" s="59"/>
      <c r="S151" s="59" t="str">
        <f t="shared" si="50"/>
        <v>DR.PA.TU.020504.01</v>
      </c>
      <c r="T151" s="59"/>
      <c r="U151" s="60" t="str">
        <f t="shared" si="25"/>
        <v>IM.PA.TU.020504.01</v>
      </c>
      <c r="V151" s="59"/>
      <c r="W151" s="60" t="str">
        <f t="shared" si="26"/>
        <v>GE.PA.TU.020504.01</v>
      </c>
    </row>
    <row r="152" spans="1:31" s="57" customFormat="1" ht="14" customHeight="1">
      <c r="A152" s="57" t="s">
        <v>305</v>
      </c>
      <c r="C152" s="58" t="s">
        <v>2217</v>
      </c>
      <c r="E152" s="58" t="s">
        <v>2065</v>
      </c>
      <c r="F152" s="57" t="s">
        <v>769</v>
      </c>
      <c r="G152" s="57" t="s">
        <v>2643</v>
      </c>
      <c r="H152" s="58" t="s">
        <v>2065</v>
      </c>
      <c r="J152" s="59" t="str">
        <f t="shared" si="45"/>
        <v>PA.TU.020505</v>
      </c>
      <c r="K152" s="58" t="s">
        <v>2212</v>
      </c>
      <c r="L152" s="57" t="str">
        <f t="shared" si="46"/>
        <v>Transparent</v>
      </c>
      <c r="M152" s="59" t="str">
        <f t="shared" si="47"/>
        <v>PI.PA.TU.020505.01</v>
      </c>
      <c r="N152" s="59"/>
      <c r="O152" s="59" t="str">
        <f t="shared" si="48"/>
        <v>PH.PA.TU.020505.01</v>
      </c>
      <c r="Q152" s="59" t="str">
        <f t="shared" si="49"/>
        <v>CL.PA.TU.020505.01</v>
      </c>
      <c r="R152" s="59"/>
      <c r="S152" s="59" t="str">
        <f t="shared" si="50"/>
        <v>DR.PA.TU.020505.01</v>
      </c>
      <c r="T152" s="59"/>
      <c r="U152" s="60" t="str">
        <f t="shared" si="25"/>
        <v>IM.PA.TU.020505.01</v>
      </c>
      <c r="V152" s="59"/>
      <c r="W152" s="60" t="str">
        <f t="shared" si="26"/>
        <v>GE.PA.TU.020505.01</v>
      </c>
    </row>
    <row r="153" spans="1:31" s="57" customFormat="1" ht="14" customHeight="1">
      <c r="A153" s="57" t="s">
        <v>305</v>
      </c>
      <c r="C153" s="58" t="s">
        <v>2217</v>
      </c>
      <c r="D153" s="57" t="s">
        <v>2629</v>
      </c>
      <c r="E153" s="58" t="s">
        <v>2222</v>
      </c>
      <c r="F153" s="57" t="s">
        <v>770</v>
      </c>
      <c r="G153" s="57" t="s">
        <v>739</v>
      </c>
      <c r="H153" s="58" t="s">
        <v>2212</v>
      </c>
      <c r="J153" s="59" t="str">
        <f t="shared" si="45"/>
        <v>PA.TU.020601</v>
      </c>
      <c r="K153" s="58" t="s">
        <v>2212</v>
      </c>
      <c r="L153" s="57" t="str">
        <f t="shared" si="46"/>
        <v>Chest</v>
      </c>
      <c r="M153" s="59" t="str">
        <f t="shared" si="47"/>
        <v>PI.PA.TU.020601.01</v>
      </c>
      <c r="N153" s="59"/>
      <c r="O153" s="59" t="str">
        <f t="shared" si="48"/>
        <v>PH.PA.TU.020601.01</v>
      </c>
      <c r="Q153" s="59" t="str">
        <f t="shared" si="49"/>
        <v>CL.PA.TU.020601.01</v>
      </c>
      <c r="R153" s="59"/>
      <c r="S153" s="59" t="str">
        <f t="shared" si="50"/>
        <v>DR.PA.TU.020601.01</v>
      </c>
      <c r="T153" s="59"/>
      <c r="U153" s="60" t="str">
        <f t="shared" si="25"/>
        <v>IM.PA.TU.020601.01</v>
      </c>
      <c r="V153" s="59"/>
      <c r="W153" s="60" t="str">
        <f t="shared" si="26"/>
        <v>GE.PA.TU.020601.01</v>
      </c>
    </row>
    <row r="154" spans="1:31" s="57" customFormat="1" ht="14" customHeight="1">
      <c r="A154" s="57" t="s">
        <v>305</v>
      </c>
      <c r="C154" s="58" t="s">
        <v>2217</v>
      </c>
      <c r="E154" s="58" t="s">
        <v>2222</v>
      </c>
      <c r="F154" s="57" t="s">
        <v>770</v>
      </c>
      <c r="G154" s="57" t="s">
        <v>1579</v>
      </c>
      <c r="H154" s="58" t="s">
        <v>2217</v>
      </c>
      <c r="J154" s="59" t="str">
        <f t="shared" si="45"/>
        <v>PA.TU.020602</v>
      </c>
      <c r="K154" s="58" t="s">
        <v>2212</v>
      </c>
      <c r="L154" s="57" t="str">
        <f t="shared" si="46"/>
        <v>Abdomen</v>
      </c>
      <c r="M154" s="59" t="str">
        <f t="shared" si="47"/>
        <v>PI.PA.TU.020602.01</v>
      </c>
      <c r="N154" s="59"/>
      <c r="O154" s="59" t="str">
        <f t="shared" si="48"/>
        <v>PH.PA.TU.020602.01</v>
      </c>
      <c r="Q154" s="59" t="str">
        <f t="shared" si="49"/>
        <v>CL.PA.TU.020602.01</v>
      </c>
      <c r="R154" s="59"/>
      <c r="S154" s="59" t="str">
        <f t="shared" si="50"/>
        <v>DR.PA.TU.020602.01</v>
      </c>
      <c r="T154" s="59"/>
      <c r="U154" s="60" t="str">
        <f t="shared" si="25"/>
        <v>IM.PA.TU.020602.01</v>
      </c>
      <c r="V154" s="59"/>
      <c r="W154" s="60" t="str">
        <f t="shared" si="26"/>
        <v>GE.PA.TU.020602.01</v>
      </c>
    </row>
    <row r="155" spans="1:31" s="57" customFormat="1" ht="14" customHeight="1">
      <c r="A155" s="57" t="s">
        <v>305</v>
      </c>
      <c r="C155" s="58" t="s">
        <v>2217</v>
      </c>
      <c r="E155" s="58" t="s">
        <v>2222</v>
      </c>
      <c r="F155" s="57" t="s">
        <v>770</v>
      </c>
      <c r="G155" s="57" t="s">
        <v>1137</v>
      </c>
      <c r="H155" s="58" t="s">
        <v>2219</v>
      </c>
      <c r="J155" s="59" t="str">
        <f t="shared" si="45"/>
        <v>PA.TU.020603</v>
      </c>
      <c r="K155" s="58" t="s">
        <v>2212</v>
      </c>
      <c r="L155" s="57" t="str">
        <f t="shared" si="46"/>
        <v>Flank</v>
      </c>
      <c r="M155" s="59" t="str">
        <f t="shared" si="47"/>
        <v>PI.PA.TU.020603.01</v>
      </c>
      <c r="N155" s="59"/>
      <c r="O155" s="59" t="str">
        <f t="shared" si="48"/>
        <v>PH.PA.TU.020603.01</v>
      </c>
      <c r="Q155" s="59" t="str">
        <f t="shared" si="49"/>
        <v>CL.PA.TU.020603.01</v>
      </c>
      <c r="R155" s="59"/>
      <c r="S155" s="59" t="str">
        <f t="shared" si="50"/>
        <v>DR.PA.TU.020603.01</v>
      </c>
      <c r="T155" s="59"/>
      <c r="U155" s="60" t="str">
        <f t="shared" si="25"/>
        <v>IM.PA.TU.020603.01</v>
      </c>
      <c r="V155" s="59"/>
      <c r="W155" s="60" t="str">
        <f t="shared" si="26"/>
        <v>GE.PA.TU.020603.01</v>
      </c>
    </row>
    <row r="156" spans="1:31" s="57" customFormat="1" ht="14" customHeight="1">
      <c r="A156" s="57" t="s">
        <v>305</v>
      </c>
      <c r="C156" s="58" t="s">
        <v>2217</v>
      </c>
      <c r="E156" s="58" t="s">
        <v>2222</v>
      </c>
      <c r="F156" s="57" t="s">
        <v>770</v>
      </c>
      <c r="G156" s="57" t="s">
        <v>1138</v>
      </c>
      <c r="H156" s="58" t="s">
        <v>2063</v>
      </c>
      <c r="J156" s="59" t="str">
        <f t="shared" si="45"/>
        <v>PA.TU.020604</v>
      </c>
      <c r="K156" s="58" t="s">
        <v>2212</v>
      </c>
      <c r="L156" s="57" t="str">
        <f t="shared" si="46"/>
        <v>Pelvis</v>
      </c>
      <c r="M156" s="59" t="str">
        <f t="shared" si="47"/>
        <v>PI.PA.TU.020604.01</v>
      </c>
      <c r="N156" s="59"/>
      <c r="O156" s="59" t="str">
        <f t="shared" si="48"/>
        <v>PH.PA.TU.020604.01</v>
      </c>
      <c r="Q156" s="59" t="str">
        <f t="shared" si="49"/>
        <v>CL.PA.TU.020604.01</v>
      </c>
      <c r="R156" s="59"/>
      <c r="S156" s="59" t="str">
        <f t="shared" si="50"/>
        <v>DR.PA.TU.020604.01</v>
      </c>
      <c r="T156" s="59"/>
      <c r="U156" s="60" t="str">
        <f t="shared" si="25"/>
        <v>IM.PA.TU.020604.01</v>
      </c>
      <c r="V156" s="59"/>
      <c r="W156" s="60" t="str">
        <f t="shared" si="26"/>
        <v>GE.PA.TU.020604.01</v>
      </c>
    </row>
    <row r="157" spans="1:31" s="57" customFormat="1" ht="14" customHeight="1">
      <c r="A157" s="57" t="s">
        <v>305</v>
      </c>
      <c r="C157" s="58" t="s">
        <v>2217</v>
      </c>
      <c r="E157" s="58" t="s">
        <v>2222</v>
      </c>
      <c r="F157" s="57" t="s">
        <v>770</v>
      </c>
      <c r="G157" s="57" t="s">
        <v>3003</v>
      </c>
      <c r="H157" s="58" t="s">
        <v>3010</v>
      </c>
      <c r="J157" s="59" t="str">
        <f t="shared" si="45"/>
        <v>PA.TU.020605</v>
      </c>
      <c r="K157" s="58" t="s">
        <v>2212</v>
      </c>
      <c r="L157" s="57" t="str">
        <f t="shared" si="46"/>
        <v>Head/Neck area</v>
      </c>
      <c r="M157" s="59" t="str">
        <f t="shared" si="47"/>
        <v>PI.PA.TU.020605.01</v>
      </c>
      <c r="N157" s="59"/>
      <c r="O157" s="59" t="str">
        <f t="shared" si="48"/>
        <v>PH.PA.TU.020605.01</v>
      </c>
      <c r="Q157" s="59" t="str">
        <f t="shared" si="49"/>
        <v>CL.PA.TU.020605.01</v>
      </c>
      <c r="R157" s="59"/>
      <c r="S157" s="59" t="str">
        <f t="shared" si="50"/>
        <v>DR.PA.TU.020605.01</v>
      </c>
      <c r="T157" s="59"/>
      <c r="U157" s="60" t="str">
        <f t="shared" si="25"/>
        <v>IM.PA.TU.020605.01</v>
      </c>
      <c r="V157" s="59"/>
      <c r="W157" s="60" t="str">
        <f t="shared" si="26"/>
        <v>GE.PA.TU.020605.01</v>
      </c>
      <c r="AD157" s="57" t="s">
        <v>2971</v>
      </c>
      <c r="AE157" s="57">
        <v>1331</v>
      </c>
    </row>
    <row r="158" spans="1:31" s="57" customFormat="1" ht="14" customHeight="1">
      <c r="A158" s="57" t="s">
        <v>305</v>
      </c>
      <c r="C158" s="58" t="s">
        <v>2217</v>
      </c>
      <c r="E158" s="58" t="s">
        <v>2222</v>
      </c>
      <c r="F158" s="57" t="s">
        <v>770</v>
      </c>
      <c r="G158" s="57" t="s">
        <v>3004</v>
      </c>
      <c r="H158" s="58" t="s">
        <v>2999</v>
      </c>
      <c r="J158" s="59" t="str">
        <f t="shared" si="45"/>
        <v>PA.TU.020606</v>
      </c>
      <c r="K158" s="58" t="s">
        <v>2212</v>
      </c>
      <c r="L158" s="57" t="str">
        <f t="shared" si="46"/>
        <v>Thoracic area</v>
      </c>
      <c r="M158" s="59" t="str">
        <f t="shared" si="47"/>
        <v>PI.PA.TU.020606.01</v>
      </c>
      <c r="N158" s="59"/>
      <c r="O158" s="59" t="str">
        <f t="shared" si="48"/>
        <v>PH.PA.TU.020606.01</v>
      </c>
      <c r="Q158" s="59" t="str">
        <f t="shared" si="49"/>
        <v>CL.PA.TU.020606.01</v>
      </c>
      <c r="R158" s="59"/>
      <c r="S158" s="59" t="str">
        <f t="shared" si="50"/>
        <v>DR.PA.TU.020606.01</v>
      </c>
      <c r="T158" s="59"/>
      <c r="U158" s="60" t="str">
        <f t="shared" si="25"/>
        <v>IM.PA.TU.020606.01</v>
      </c>
      <c r="V158" s="59"/>
      <c r="W158" s="60" t="str">
        <f t="shared" si="26"/>
        <v>GE.PA.TU.020606.01</v>
      </c>
      <c r="AD158" s="57" t="s">
        <v>2971</v>
      </c>
      <c r="AE158" s="57">
        <v>1331</v>
      </c>
    </row>
    <row r="159" spans="1:31" s="57" customFormat="1" ht="14" customHeight="1">
      <c r="A159" s="57" t="s">
        <v>305</v>
      </c>
      <c r="C159" s="58" t="s">
        <v>2217</v>
      </c>
      <c r="E159" s="58" t="s">
        <v>2222</v>
      </c>
      <c r="F159" s="57" t="s">
        <v>770</v>
      </c>
      <c r="G159" s="57" t="s">
        <v>3005</v>
      </c>
      <c r="H159" s="58" t="s">
        <v>2974</v>
      </c>
      <c r="J159" s="59" t="str">
        <f t="shared" si="45"/>
        <v>PA.TU.020607</v>
      </c>
      <c r="K159" s="58" t="s">
        <v>2212</v>
      </c>
      <c r="L159" s="57" t="str">
        <f t="shared" si="46"/>
        <v>Abdominal area</v>
      </c>
      <c r="M159" s="59" t="str">
        <f t="shared" si="47"/>
        <v>PI.PA.TU.020607.01</v>
      </c>
      <c r="N159" s="59"/>
      <c r="O159" s="59" t="str">
        <f t="shared" si="48"/>
        <v>PH.PA.TU.020607.01</v>
      </c>
      <c r="Q159" s="59" t="str">
        <f t="shared" si="49"/>
        <v>CL.PA.TU.020607.01</v>
      </c>
      <c r="R159" s="59"/>
      <c r="S159" s="59" t="str">
        <f t="shared" si="50"/>
        <v>DR.PA.TU.020607.01</v>
      </c>
      <c r="T159" s="59"/>
      <c r="U159" s="60" t="str">
        <f t="shared" si="25"/>
        <v>IM.PA.TU.020607.01</v>
      </c>
      <c r="V159" s="59"/>
      <c r="W159" s="60" t="str">
        <f t="shared" si="26"/>
        <v>GE.PA.TU.020607.01</v>
      </c>
      <c r="AD159" s="57" t="s">
        <v>2971</v>
      </c>
      <c r="AE159" s="57">
        <v>1331</v>
      </c>
    </row>
    <row r="160" spans="1:31" s="57" customFormat="1" ht="14" customHeight="1">
      <c r="A160" s="57" t="s">
        <v>305</v>
      </c>
      <c r="C160" s="58" t="s">
        <v>2217</v>
      </c>
      <c r="E160" s="58" t="s">
        <v>2222</v>
      </c>
      <c r="F160" s="57" t="s">
        <v>770</v>
      </c>
      <c r="G160" s="57" t="s">
        <v>3006</v>
      </c>
      <c r="H160" s="58" t="s">
        <v>2975</v>
      </c>
      <c r="J160" s="59" t="str">
        <f t="shared" si="45"/>
        <v>PA.TU.020608</v>
      </c>
      <c r="K160" s="58" t="s">
        <v>2212</v>
      </c>
      <c r="L160" s="57" t="str">
        <f t="shared" si="46"/>
        <v>Pelvic area</v>
      </c>
      <c r="M160" s="59" t="str">
        <f t="shared" si="47"/>
        <v>PI.PA.TU.020608.01</v>
      </c>
      <c r="N160" s="59"/>
      <c r="O160" s="59" t="str">
        <f t="shared" si="48"/>
        <v>PH.PA.TU.020608.01</v>
      </c>
      <c r="Q160" s="59" t="str">
        <f t="shared" si="49"/>
        <v>CL.PA.TU.020608.01</v>
      </c>
      <c r="R160" s="59"/>
      <c r="S160" s="59" t="str">
        <f t="shared" si="50"/>
        <v>DR.PA.TU.020608.01</v>
      </c>
      <c r="T160" s="59"/>
      <c r="U160" s="60" t="str">
        <f t="shared" si="25"/>
        <v>IM.PA.TU.020608.01</v>
      </c>
      <c r="V160" s="59"/>
      <c r="W160" s="60" t="str">
        <f t="shared" si="26"/>
        <v>GE.PA.TU.020608.01</v>
      </c>
      <c r="AD160" s="57" t="s">
        <v>2971</v>
      </c>
      <c r="AE160" s="57">
        <v>1331</v>
      </c>
    </row>
    <row r="161" spans="1:31" s="57" customFormat="1" ht="14" customHeight="1">
      <c r="A161" s="57" t="s">
        <v>305</v>
      </c>
      <c r="C161" s="58" t="s">
        <v>2217</v>
      </c>
      <c r="E161" s="58" t="s">
        <v>2222</v>
      </c>
      <c r="F161" s="57" t="s">
        <v>770</v>
      </c>
      <c r="G161" s="57" t="s">
        <v>3007</v>
      </c>
      <c r="H161" s="58" t="s">
        <v>2976</v>
      </c>
      <c r="J161" s="59" t="str">
        <f t="shared" si="45"/>
        <v>PA.TU.020609</v>
      </c>
      <c r="K161" s="58" t="s">
        <v>2212</v>
      </c>
      <c r="L161" s="57" t="str">
        <f t="shared" si="46"/>
        <v>Extremity area</v>
      </c>
      <c r="M161" s="59" t="str">
        <f t="shared" si="47"/>
        <v>PI.PA.TU.020609.01</v>
      </c>
      <c r="N161" s="59"/>
      <c r="O161" s="59" t="str">
        <f t="shared" si="48"/>
        <v>PH.PA.TU.020609.01</v>
      </c>
      <c r="Q161" s="59" t="str">
        <f t="shared" si="49"/>
        <v>CL.PA.TU.020609.01</v>
      </c>
      <c r="R161" s="59"/>
      <c r="S161" s="59" t="str">
        <f t="shared" si="50"/>
        <v>DR.PA.TU.020609.01</v>
      </c>
      <c r="T161" s="59"/>
      <c r="U161" s="60" t="str">
        <f t="shared" si="25"/>
        <v>IM.PA.TU.020609.01</v>
      </c>
      <c r="V161" s="59"/>
      <c r="W161" s="60" t="str">
        <f t="shared" si="26"/>
        <v>GE.PA.TU.020609.01</v>
      </c>
      <c r="AD161" s="57" t="s">
        <v>2971</v>
      </c>
      <c r="AE161" s="57">
        <v>1331</v>
      </c>
    </row>
    <row r="162" spans="1:31" s="57" customFormat="1" ht="14" customHeight="1">
      <c r="A162" s="57" t="s">
        <v>305</v>
      </c>
      <c r="C162" s="58" t="s">
        <v>2217</v>
      </c>
      <c r="D162" s="57" t="s">
        <v>1139</v>
      </c>
      <c r="E162" s="58" t="s">
        <v>2376</v>
      </c>
      <c r="F162" s="57" t="s">
        <v>958</v>
      </c>
      <c r="G162" s="57" t="s">
        <v>654</v>
      </c>
      <c r="H162" s="58" t="s">
        <v>2212</v>
      </c>
      <c r="J162" s="59" t="str">
        <f t="shared" si="45"/>
        <v>PA.TU.020701</v>
      </c>
      <c r="K162" s="58" t="s">
        <v>2212</v>
      </c>
      <c r="L162" s="57" t="str">
        <f t="shared" si="46"/>
        <v>Bloody drainage</v>
      </c>
      <c r="M162" s="59" t="str">
        <f t="shared" si="47"/>
        <v>PI.PA.TU.020701.01</v>
      </c>
      <c r="N162" s="59"/>
      <c r="O162" s="59" t="str">
        <f t="shared" si="48"/>
        <v>PH.PA.TU.020701.01</v>
      </c>
      <c r="Q162" s="59" t="str">
        <f t="shared" si="49"/>
        <v>CL.PA.TU.020701.01</v>
      </c>
      <c r="R162" s="59"/>
      <c r="S162" s="59" t="str">
        <f t="shared" si="50"/>
        <v>DR.PA.TU.020701.01</v>
      </c>
      <c r="T162" s="59"/>
      <c r="U162" s="60" t="str">
        <f t="shared" si="25"/>
        <v>IM.PA.TU.020701.01</v>
      </c>
      <c r="V162" s="59"/>
      <c r="W162" s="60" t="str">
        <f t="shared" si="26"/>
        <v>GE.PA.TU.020701.01</v>
      </c>
    </row>
    <row r="163" spans="1:31" s="57" customFormat="1" ht="14" customHeight="1">
      <c r="A163" s="57" t="s">
        <v>305</v>
      </c>
      <c r="C163" s="58" t="s">
        <v>2217</v>
      </c>
      <c r="E163" s="58" t="s">
        <v>2376</v>
      </c>
      <c r="F163" s="57" t="s">
        <v>958</v>
      </c>
      <c r="G163" s="57" t="s">
        <v>2690</v>
      </c>
      <c r="H163" s="58" t="s">
        <v>2217</v>
      </c>
      <c r="J163" s="59" t="str">
        <f t="shared" si="45"/>
        <v>PA.TU.020702</v>
      </c>
      <c r="K163" s="58" t="s">
        <v>2212</v>
      </c>
      <c r="L163" s="57" t="str">
        <f t="shared" si="46"/>
        <v>Purulent drainage</v>
      </c>
      <c r="M163" s="59" t="str">
        <f t="shared" si="47"/>
        <v>PI.PA.TU.020702.01</v>
      </c>
      <c r="N163" s="59"/>
      <c r="O163" s="59" t="str">
        <f t="shared" si="48"/>
        <v>PH.PA.TU.020702.01</v>
      </c>
      <c r="Q163" s="59" t="str">
        <f t="shared" si="49"/>
        <v>CL.PA.TU.020702.01</v>
      </c>
      <c r="R163" s="59"/>
      <c r="S163" s="59" t="str">
        <f t="shared" si="50"/>
        <v>DR.PA.TU.020702.01</v>
      </c>
      <c r="T163" s="59"/>
      <c r="U163" s="60" t="str">
        <f t="shared" si="25"/>
        <v>IM.PA.TU.020702.01</v>
      </c>
      <c r="V163" s="59"/>
      <c r="W163" s="60" t="str">
        <f t="shared" si="26"/>
        <v>GE.PA.TU.020702.01</v>
      </c>
    </row>
    <row r="164" spans="1:31" s="57" customFormat="1" ht="14" customHeight="1">
      <c r="A164" s="57" t="s">
        <v>305</v>
      </c>
      <c r="C164" s="58" t="s">
        <v>2217</v>
      </c>
      <c r="E164" s="58" t="s">
        <v>2376</v>
      </c>
      <c r="F164" s="57" t="s">
        <v>958</v>
      </c>
      <c r="G164" s="57" t="s">
        <v>2691</v>
      </c>
      <c r="H164" s="58" t="s">
        <v>2219</v>
      </c>
      <c r="J164" s="59" t="str">
        <f t="shared" si="45"/>
        <v>PA.TU.020703</v>
      </c>
      <c r="K164" s="58" t="s">
        <v>2212</v>
      </c>
      <c r="L164" s="57" t="str">
        <f t="shared" si="46"/>
        <v>Serosanguinous drainage</v>
      </c>
      <c r="M164" s="59" t="str">
        <f t="shared" si="47"/>
        <v>PI.PA.TU.020703.01</v>
      </c>
      <c r="N164" s="59"/>
      <c r="O164" s="59" t="str">
        <f t="shared" si="48"/>
        <v>PH.PA.TU.020703.01</v>
      </c>
      <c r="Q164" s="59" t="str">
        <f t="shared" si="49"/>
        <v>CL.PA.TU.020703.01</v>
      </c>
      <c r="R164" s="59"/>
      <c r="S164" s="59" t="str">
        <f t="shared" si="50"/>
        <v>DR.PA.TU.020703.01</v>
      </c>
      <c r="T164" s="59"/>
      <c r="U164" s="60" t="str">
        <f t="shared" si="25"/>
        <v>IM.PA.TU.020703.01</v>
      </c>
      <c r="V164" s="59"/>
      <c r="W164" s="60" t="str">
        <f t="shared" si="26"/>
        <v>GE.PA.TU.020703.01</v>
      </c>
    </row>
    <row r="165" spans="1:31" s="57" customFormat="1" ht="14" customHeight="1">
      <c r="A165" s="57" t="s">
        <v>305</v>
      </c>
      <c r="C165" s="58" t="s">
        <v>2217</v>
      </c>
      <c r="E165" s="58" t="s">
        <v>2376</v>
      </c>
      <c r="F165" s="57" t="s">
        <v>958</v>
      </c>
      <c r="G165" s="57" t="s">
        <v>2692</v>
      </c>
      <c r="H165" s="58" t="s">
        <v>2063</v>
      </c>
      <c r="J165" s="59" t="str">
        <f t="shared" si="45"/>
        <v>PA.TU.020704</v>
      </c>
      <c r="K165" s="58" t="s">
        <v>2212</v>
      </c>
      <c r="L165" s="57" t="str">
        <f t="shared" si="46"/>
        <v>Serous drainage</v>
      </c>
      <c r="M165" s="59" t="str">
        <f t="shared" si="47"/>
        <v>PI.PA.TU.020704.01</v>
      </c>
      <c r="N165" s="59"/>
      <c r="O165" s="59" t="str">
        <f t="shared" si="48"/>
        <v>PH.PA.TU.020704.01</v>
      </c>
      <c r="Q165" s="59" t="str">
        <f t="shared" si="49"/>
        <v>CL.PA.TU.020704.01</v>
      </c>
      <c r="R165" s="59"/>
      <c r="S165" s="59" t="str">
        <f t="shared" si="50"/>
        <v>DR.PA.TU.020704.01</v>
      </c>
      <c r="T165" s="59"/>
      <c r="U165" s="60" t="str">
        <f t="shared" si="25"/>
        <v>IM.PA.TU.020704.01</v>
      </c>
      <c r="V165" s="59"/>
      <c r="W165" s="60" t="str">
        <f t="shared" si="26"/>
        <v>GE.PA.TU.020704.01</v>
      </c>
    </row>
    <row r="166" spans="1:31" s="57" customFormat="1" ht="14" customHeight="1">
      <c r="A166" s="57" t="s">
        <v>305</v>
      </c>
      <c r="C166" s="58" t="s">
        <v>2217</v>
      </c>
      <c r="E166" s="58" t="s">
        <v>2376</v>
      </c>
      <c r="F166" s="57" t="s">
        <v>958</v>
      </c>
      <c r="G166" s="57" t="s">
        <v>2811</v>
      </c>
      <c r="H166" s="58" t="s">
        <v>2997</v>
      </c>
      <c r="J166" s="59" t="str">
        <f t="shared" si="45"/>
        <v>PA.TU.020705</v>
      </c>
      <c r="K166" s="58" t="s">
        <v>2970</v>
      </c>
      <c r="L166" s="57" t="str">
        <f t="shared" si="46"/>
        <v>No drainage</v>
      </c>
      <c r="M166" s="59" t="str">
        <f t="shared" si="47"/>
        <v>PI.PA.TU.020705.01</v>
      </c>
      <c r="N166" s="59"/>
      <c r="O166" s="59" t="str">
        <f t="shared" si="48"/>
        <v>PH.PA.TU.020705.01</v>
      </c>
      <c r="Q166" s="59" t="str">
        <f t="shared" si="49"/>
        <v>CL.PA.TU.020705.01</v>
      </c>
      <c r="R166" s="59"/>
      <c r="S166" s="59" t="str">
        <f t="shared" si="50"/>
        <v>DR.PA.TU.020705.01</v>
      </c>
      <c r="T166" s="59"/>
      <c r="U166" s="60" t="str">
        <f t="shared" si="25"/>
        <v>IM.PA.TU.020705.01</v>
      </c>
      <c r="V166" s="59"/>
      <c r="W166" s="60" t="str">
        <f t="shared" si="26"/>
        <v>GE.PA.TU.020705.01</v>
      </c>
      <c r="AD166" s="57" t="s">
        <v>3008</v>
      </c>
      <c r="AE166" s="57">
        <v>1332</v>
      </c>
    </row>
    <row r="167" spans="1:31" s="57" customFormat="1" ht="14" customHeight="1">
      <c r="A167" s="57" t="s">
        <v>305</v>
      </c>
      <c r="C167" s="58" t="s">
        <v>2217</v>
      </c>
      <c r="D167" s="57" t="s">
        <v>3030</v>
      </c>
      <c r="E167" s="58" t="s">
        <v>2378</v>
      </c>
      <c r="F167" s="57" t="s">
        <v>1126</v>
      </c>
      <c r="G167" s="57" t="s">
        <v>1146</v>
      </c>
      <c r="H167" s="58" t="s">
        <v>2212</v>
      </c>
      <c r="J167" s="59" t="str">
        <f t="shared" si="45"/>
        <v>PA.TU.020801</v>
      </c>
      <c r="K167" s="58" t="s">
        <v>2212</v>
      </c>
      <c r="L167" s="57" t="str">
        <f t="shared" si="46"/>
        <v>No redness,pain or swelling</v>
      </c>
      <c r="M167" s="59" t="str">
        <f t="shared" si="47"/>
        <v>PI.PA.TU.020801.01</v>
      </c>
      <c r="N167" s="59"/>
      <c r="O167" s="59" t="str">
        <f t="shared" si="48"/>
        <v>PH.PA.TU.020801.01</v>
      </c>
      <c r="Q167" s="59" t="str">
        <f t="shared" si="49"/>
        <v>CL.PA.TU.020801.01</v>
      </c>
      <c r="R167" s="59"/>
      <c r="S167" s="59" t="str">
        <f t="shared" si="50"/>
        <v>DR.PA.TU.020801.01</v>
      </c>
      <c r="T167" s="59"/>
      <c r="U167" s="60" t="str">
        <f t="shared" si="25"/>
        <v>IM.PA.TU.020801.01</v>
      </c>
      <c r="V167" s="59"/>
      <c r="W167" s="60" t="str">
        <f t="shared" si="26"/>
        <v>GE.PA.TU.020801.01</v>
      </c>
    </row>
    <row r="168" spans="1:31" s="57" customFormat="1" ht="14" customHeight="1">
      <c r="A168" s="57" t="s">
        <v>305</v>
      </c>
      <c r="C168" s="58" t="s">
        <v>2217</v>
      </c>
      <c r="E168" s="58" t="s">
        <v>2378</v>
      </c>
      <c r="F168" s="57" t="s">
        <v>1126</v>
      </c>
      <c r="G168" s="57" t="s">
        <v>2473</v>
      </c>
      <c r="H168" s="58" t="s">
        <v>2217</v>
      </c>
      <c r="J168" s="59" t="str">
        <f t="shared" si="45"/>
        <v>PA.TU.020802</v>
      </c>
      <c r="K168" s="58" t="s">
        <v>2212</v>
      </c>
      <c r="L168" s="57" t="str">
        <f t="shared" si="46"/>
        <v>Erythema</v>
      </c>
      <c r="M168" s="59" t="str">
        <f t="shared" si="47"/>
        <v>PI.PA.TU.020802.01</v>
      </c>
      <c r="N168" s="59"/>
      <c r="O168" s="59" t="str">
        <f t="shared" si="48"/>
        <v>PH.PA.TU.020802.01</v>
      </c>
      <c r="Q168" s="59" t="str">
        <f t="shared" si="49"/>
        <v>CL.PA.TU.020802.01</v>
      </c>
      <c r="R168" s="59"/>
      <c r="S168" s="59" t="str">
        <f t="shared" si="50"/>
        <v>DR.PA.TU.020802.01</v>
      </c>
      <c r="T168" s="59"/>
      <c r="U168" s="60" t="str">
        <f t="shared" si="25"/>
        <v>IM.PA.TU.020802.01</v>
      </c>
      <c r="V168" s="59"/>
      <c r="W168" s="60" t="str">
        <f t="shared" si="26"/>
        <v>GE.PA.TU.020802.01</v>
      </c>
    </row>
    <row r="169" spans="1:31" s="57" customFormat="1" ht="14" customHeight="1">
      <c r="A169" s="57" t="s">
        <v>305</v>
      </c>
      <c r="C169" s="58" t="s">
        <v>2217</v>
      </c>
      <c r="E169" s="58" t="s">
        <v>2378</v>
      </c>
      <c r="F169" s="57" t="s">
        <v>1126</v>
      </c>
      <c r="G169" s="57" t="s">
        <v>2229</v>
      </c>
      <c r="H169" s="58" t="s">
        <v>2219</v>
      </c>
      <c r="J169" s="59" t="str">
        <f t="shared" si="45"/>
        <v>PA.TU.020803</v>
      </c>
      <c r="K169" s="58" t="s">
        <v>2212</v>
      </c>
      <c r="L169" s="57" t="str">
        <f t="shared" si="46"/>
        <v>Red</v>
      </c>
      <c r="M169" s="59" t="str">
        <f t="shared" si="47"/>
        <v>PI.PA.TU.020803.01</v>
      </c>
      <c r="N169" s="59"/>
      <c r="O169" s="59" t="str">
        <f t="shared" si="48"/>
        <v>PH.PA.TU.020803.01</v>
      </c>
      <c r="Q169" s="59" t="str">
        <f t="shared" si="49"/>
        <v>CL.PA.TU.020803.01</v>
      </c>
      <c r="R169" s="59"/>
      <c r="S169" s="59" t="str">
        <f t="shared" si="50"/>
        <v>DR.PA.TU.020803.01</v>
      </c>
      <c r="T169" s="59"/>
      <c r="U169" s="60" t="str">
        <f t="shared" si="25"/>
        <v>IM.PA.TU.020803.01</v>
      </c>
      <c r="V169" s="59"/>
      <c r="W169" s="60" t="str">
        <f t="shared" si="26"/>
        <v>GE.PA.TU.020803.01</v>
      </c>
    </row>
    <row r="170" spans="1:31" s="57" customFormat="1" ht="14" customHeight="1">
      <c r="A170" s="57" t="s">
        <v>305</v>
      </c>
      <c r="C170" s="58" t="s">
        <v>2217</v>
      </c>
      <c r="E170" s="58" t="s">
        <v>2378</v>
      </c>
      <c r="F170" s="57" t="s">
        <v>1126</v>
      </c>
      <c r="G170" s="57" t="s">
        <v>2313</v>
      </c>
      <c r="H170" s="58" t="s">
        <v>2063</v>
      </c>
      <c r="J170" s="59" t="str">
        <f t="shared" si="45"/>
        <v>PA.TU.020804</v>
      </c>
      <c r="K170" s="58" t="s">
        <v>2212</v>
      </c>
      <c r="L170" s="57" t="str">
        <f t="shared" si="46"/>
        <v>Ecchymosis</v>
      </c>
      <c r="M170" s="59" t="str">
        <f t="shared" si="47"/>
        <v>PI.PA.TU.020804.01</v>
      </c>
      <c r="N170" s="59"/>
      <c r="O170" s="59" t="str">
        <f t="shared" si="48"/>
        <v>PH.PA.TU.020804.01</v>
      </c>
      <c r="Q170" s="59" t="str">
        <f t="shared" si="49"/>
        <v>CL.PA.TU.020804.01</v>
      </c>
      <c r="R170" s="59"/>
      <c r="S170" s="59" t="str">
        <f t="shared" si="50"/>
        <v>DR.PA.TU.020804.01</v>
      </c>
      <c r="T170" s="59"/>
      <c r="U170" s="60" t="str">
        <f t="shared" si="25"/>
        <v>IM.PA.TU.020804.01</v>
      </c>
      <c r="V170" s="59"/>
      <c r="W170" s="60" t="str">
        <f t="shared" si="26"/>
        <v>GE.PA.TU.020804.01</v>
      </c>
    </row>
    <row r="171" spans="1:31" s="57" customFormat="1" ht="14" customHeight="1">
      <c r="A171" s="57" t="s">
        <v>305</v>
      </c>
      <c r="C171" s="58" t="s">
        <v>2217</v>
      </c>
      <c r="E171" s="58" t="s">
        <v>2378</v>
      </c>
      <c r="F171" s="57" t="s">
        <v>1126</v>
      </c>
      <c r="G171" s="57" t="s">
        <v>2475</v>
      </c>
      <c r="H171" s="58" t="s">
        <v>2065</v>
      </c>
      <c r="J171" s="59" t="str">
        <f t="shared" si="45"/>
        <v>PA.TU.020805</v>
      </c>
      <c r="K171" s="58" t="s">
        <v>2212</v>
      </c>
      <c r="L171" s="57" t="str">
        <f t="shared" si="46"/>
        <v>Tenderness</v>
      </c>
      <c r="M171" s="59" t="str">
        <f t="shared" si="47"/>
        <v>PI.PA.TU.020805.01</v>
      </c>
      <c r="N171" s="59"/>
      <c r="O171" s="59" t="str">
        <f t="shared" si="48"/>
        <v>PH.PA.TU.020805.01</v>
      </c>
      <c r="Q171" s="59" t="str">
        <f t="shared" si="49"/>
        <v>CL.PA.TU.020805.01</v>
      </c>
      <c r="R171" s="59"/>
      <c r="S171" s="59" t="str">
        <f t="shared" si="50"/>
        <v>DR.PA.TU.020805.01</v>
      </c>
      <c r="T171" s="59"/>
      <c r="U171" s="60" t="str">
        <f t="shared" si="25"/>
        <v>IM.PA.TU.020805.01</v>
      </c>
      <c r="V171" s="59"/>
      <c r="W171" s="60" t="str">
        <f t="shared" si="26"/>
        <v>GE.PA.TU.020805.01</v>
      </c>
    </row>
    <row r="172" spans="1:31" s="57" customFormat="1" ht="14" customHeight="1">
      <c r="A172" s="57" t="s">
        <v>305</v>
      </c>
      <c r="C172" s="58" t="s">
        <v>2217</v>
      </c>
      <c r="E172" s="58" t="s">
        <v>2378</v>
      </c>
      <c r="F172" s="57" t="s">
        <v>1126</v>
      </c>
      <c r="G172" s="57" t="s">
        <v>2476</v>
      </c>
      <c r="H172" s="58" t="s">
        <v>2222</v>
      </c>
      <c r="J172" s="59" t="str">
        <f t="shared" si="45"/>
        <v>PA.TU.020806</v>
      </c>
      <c r="K172" s="58" t="s">
        <v>2212</v>
      </c>
      <c r="L172" s="57" t="str">
        <f t="shared" si="46"/>
        <v>Swelling</v>
      </c>
      <c r="M172" s="59" t="str">
        <f t="shared" si="47"/>
        <v>PI.PA.TU.020806.01</v>
      </c>
      <c r="N172" s="59"/>
      <c r="O172" s="59" t="str">
        <f t="shared" si="48"/>
        <v>PH.PA.TU.020806.01</v>
      </c>
      <c r="Q172" s="59" t="str">
        <f t="shared" si="49"/>
        <v>CL.PA.TU.020806.01</v>
      </c>
      <c r="R172" s="59"/>
      <c r="S172" s="59" t="str">
        <f t="shared" si="50"/>
        <v>DR.PA.TU.020806.01</v>
      </c>
      <c r="T172" s="59"/>
      <c r="U172" s="60" t="str">
        <f t="shared" ref="U172:U276" si="51">CONCATENATE("IM.",J172, ".",K172)</f>
        <v>IM.PA.TU.020806.01</v>
      </c>
      <c r="V172" s="59"/>
      <c r="W172" s="60" t="str">
        <f t="shared" ref="W172:W276" si="52">CONCATENATE("GE.",J172, ".",K172)</f>
        <v>GE.PA.TU.020806.01</v>
      </c>
    </row>
    <row r="173" spans="1:31" s="57" customFormat="1" ht="14" customHeight="1">
      <c r="A173" s="57" t="s">
        <v>305</v>
      </c>
      <c r="C173" s="58" t="s">
        <v>2217</v>
      </c>
      <c r="E173" s="58" t="s">
        <v>2378</v>
      </c>
      <c r="F173" s="57" t="s">
        <v>1126</v>
      </c>
      <c r="G173" s="57" t="s">
        <v>2689</v>
      </c>
      <c r="H173" s="58" t="s">
        <v>2376</v>
      </c>
      <c r="J173" s="59" t="str">
        <f t="shared" si="45"/>
        <v>PA.TU.020807</v>
      </c>
      <c r="K173" s="58" t="s">
        <v>2212</v>
      </c>
      <c r="L173" s="57" t="str">
        <f t="shared" si="46"/>
        <v>Hematoma</v>
      </c>
      <c r="M173" s="59" t="str">
        <f t="shared" si="47"/>
        <v>PI.PA.TU.020807.01</v>
      </c>
      <c r="N173" s="59"/>
      <c r="O173" s="59" t="str">
        <f t="shared" si="48"/>
        <v>PH.PA.TU.020807.01</v>
      </c>
      <c r="Q173" s="59" t="str">
        <f t="shared" si="49"/>
        <v>CL.PA.TU.020807.01</v>
      </c>
      <c r="R173" s="59"/>
      <c r="S173" s="59" t="str">
        <f t="shared" si="50"/>
        <v>DR.PA.TU.020807.01</v>
      </c>
      <c r="T173" s="59"/>
      <c r="U173" s="60" t="str">
        <f t="shared" si="51"/>
        <v>IM.PA.TU.020807.01</v>
      </c>
      <c r="V173" s="59"/>
      <c r="W173" s="60" t="str">
        <f t="shared" si="52"/>
        <v>GE.PA.TU.020807.01</v>
      </c>
    </row>
    <row r="174" spans="1:31" s="57" customFormat="1" ht="14" customHeight="1">
      <c r="A174" s="57" t="s">
        <v>305</v>
      </c>
      <c r="C174" s="58" t="s">
        <v>2217</v>
      </c>
      <c r="E174" s="58" t="s">
        <v>2378</v>
      </c>
      <c r="F174" s="57" t="s">
        <v>1126</v>
      </c>
      <c r="G174" s="57" t="s">
        <v>861</v>
      </c>
      <c r="H174" s="58" t="s">
        <v>2378</v>
      </c>
      <c r="J174" s="59" t="str">
        <f t="shared" si="45"/>
        <v>PA.TU.020808</v>
      </c>
      <c r="K174" s="58" t="s">
        <v>2212</v>
      </c>
      <c r="L174" s="57" t="str">
        <f t="shared" si="46"/>
        <v>Unable to assess due to dressing</v>
      </c>
      <c r="M174" s="59" t="str">
        <f t="shared" si="47"/>
        <v>PI.PA.TU.020808.01</v>
      </c>
      <c r="N174" s="59"/>
      <c r="O174" s="59" t="str">
        <f t="shared" si="48"/>
        <v>PH.PA.TU.020808.01</v>
      </c>
      <c r="Q174" s="59" t="str">
        <f t="shared" si="49"/>
        <v>CL.PA.TU.020808.01</v>
      </c>
      <c r="R174" s="59"/>
      <c r="S174" s="59" t="str">
        <f t="shared" si="50"/>
        <v>DR.PA.TU.020808.01</v>
      </c>
      <c r="T174" s="59"/>
      <c r="U174" s="60" t="str">
        <f t="shared" si="51"/>
        <v>IM.PA.TU.020808.01</v>
      </c>
      <c r="V174" s="59"/>
      <c r="W174" s="60" t="str">
        <f t="shared" si="52"/>
        <v>GE.PA.TU.020808.01</v>
      </c>
    </row>
    <row r="175" spans="1:31" s="57" customFormat="1" ht="14" customHeight="1">
      <c r="A175" s="57" t="s">
        <v>305</v>
      </c>
      <c r="C175" s="58" t="s">
        <v>2217</v>
      </c>
      <c r="E175" s="58" t="s">
        <v>2378</v>
      </c>
      <c r="F175" s="57" t="s">
        <v>1126</v>
      </c>
      <c r="G175" s="57" t="s">
        <v>2477</v>
      </c>
      <c r="H175" s="58" t="s">
        <v>2380</v>
      </c>
      <c r="J175" s="59" t="str">
        <f t="shared" si="45"/>
        <v>PA.TU.020809</v>
      </c>
      <c r="K175" s="58" t="s">
        <v>2212</v>
      </c>
      <c r="L175" s="57" t="str">
        <f t="shared" si="46"/>
        <v>Warmth</v>
      </c>
      <c r="M175" s="59" t="str">
        <f t="shared" si="47"/>
        <v>PI.PA.TU.020809.01</v>
      </c>
      <c r="N175" s="59"/>
      <c r="O175" s="59" t="str">
        <f t="shared" si="48"/>
        <v>PH.PA.TU.020809.01</v>
      </c>
      <c r="Q175" s="59" t="str">
        <f t="shared" si="49"/>
        <v>CL.PA.TU.020809.01</v>
      </c>
      <c r="R175" s="59"/>
      <c r="S175" s="59" t="str">
        <f t="shared" si="50"/>
        <v>DR.PA.TU.020809.01</v>
      </c>
      <c r="T175" s="59"/>
      <c r="U175" s="60" t="str">
        <f t="shared" si="51"/>
        <v>IM.PA.TU.020809.01</v>
      </c>
      <c r="V175" s="59"/>
      <c r="W175" s="60" t="str">
        <f t="shared" si="52"/>
        <v>GE.PA.TU.020809.01</v>
      </c>
    </row>
    <row r="176" spans="1:31" s="57" customFormat="1" ht="14" customHeight="1">
      <c r="A176" s="57" t="s">
        <v>305</v>
      </c>
      <c r="C176" s="58" t="s">
        <v>2217</v>
      </c>
      <c r="E176" s="58" t="s">
        <v>2378</v>
      </c>
      <c r="F176" s="57" t="s">
        <v>1126</v>
      </c>
      <c r="G176" s="57" t="s">
        <v>2688</v>
      </c>
      <c r="H176" s="58" t="s">
        <v>2124</v>
      </c>
      <c r="J176" s="59" t="str">
        <f t="shared" si="45"/>
        <v>PA.TU.020810</v>
      </c>
      <c r="K176" s="58" t="s">
        <v>2212</v>
      </c>
      <c r="L176" s="57" t="str">
        <f t="shared" si="46"/>
        <v>Bleeding</v>
      </c>
      <c r="M176" s="59" t="str">
        <f t="shared" si="47"/>
        <v>PI.PA.TU.020810.01</v>
      </c>
      <c r="N176" s="59"/>
      <c r="O176" s="59" t="str">
        <f t="shared" si="48"/>
        <v>PH.PA.TU.020810.01</v>
      </c>
      <c r="Q176" s="59" t="str">
        <f t="shared" si="49"/>
        <v>CL.PA.TU.020810.01</v>
      </c>
      <c r="R176" s="59"/>
      <c r="S176" s="59" t="str">
        <f t="shared" si="50"/>
        <v>DR.PA.TU.020810.01</v>
      </c>
      <c r="T176" s="59"/>
      <c r="U176" s="60" t="str">
        <f t="shared" si="51"/>
        <v>IM.PA.TU.020810.01</v>
      </c>
      <c r="V176" s="59"/>
      <c r="W176" s="60" t="str">
        <f t="shared" si="52"/>
        <v>GE.PA.TU.020810.01</v>
      </c>
    </row>
    <row r="177" spans="1:37" s="57" customFormat="1" ht="14" customHeight="1">
      <c r="A177" s="57" t="s">
        <v>305</v>
      </c>
      <c r="C177" s="58" t="s">
        <v>2217</v>
      </c>
      <c r="D177" s="57" t="s">
        <v>2305</v>
      </c>
      <c r="E177" s="58" t="s">
        <v>2380</v>
      </c>
      <c r="F177" s="57" t="s">
        <v>954</v>
      </c>
      <c r="G177" s="57" t="s">
        <v>1610</v>
      </c>
      <c r="H177" s="58" t="s">
        <v>2212</v>
      </c>
      <c r="J177" s="59" t="str">
        <f t="shared" si="45"/>
        <v>PA.TU.020901</v>
      </c>
      <c r="K177" s="58" t="s">
        <v>2212</v>
      </c>
      <c r="L177" s="57" t="str">
        <f t="shared" si="46"/>
        <v>Clamped</v>
      </c>
      <c r="M177" s="59" t="str">
        <f t="shared" si="47"/>
        <v>PI.PA.TU.020901.01</v>
      </c>
      <c r="N177" s="59"/>
      <c r="O177" s="59" t="str">
        <f t="shared" si="48"/>
        <v>PH.PA.TU.020901.01</v>
      </c>
      <c r="Q177" s="59" t="str">
        <f t="shared" si="49"/>
        <v>CL.PA.TU.020901.01</v>
      </c>
      <c r="R177" s="59"/>
      <c r="S177" s="59" t="str">
        <f t="shared" si="50"/>
        <v>DR.PA.TU.020901.01</v>
      </c>
      <c r="T177" s="59"/>
      <c r="U177" s="60" t="str">
        <f t="shared" si="51"/>
        <v>IM.PA.TU.020901.01</v>
      </c>
      <c r="V177" s="59"/>
      <c r="W177" s="60" t="str">
        <f t="shared" si="52"/>
        <v>GE.PA.TU.020901.01</v>
      </c>
    </row>
    <row r="178" spans="1:37" s="57" customFormat="1" ht="14" customHeight="1">
      <c r="A178" s="57" t="s">
        <v>305</v>
      </c>
      <c r="C178" s="58" t="s">
        <v>2217</v>
      </c>
      <c r="E178" s="58" t="s">
        <v>2380</v>
      </c>
      <c r="F178" s="57" t="s">
        <v>954</v>
      </c>
      <c r="G178" s="57" t="s">
        <v>1611</v>
      </c>
      <c r="H178" s="58" t="s">
        <v>2217</v>
      </c>
      <c r="J178" s="59" t="str">
        <f t="shared" si="45"/>
        <v>PA.TU.020902</v>
      </c>
      <c r="K178" s="58" t="s">
        <v>2212</v>
      </c>
      <c r="L178" s="57" t="str">
        <f t="shared" si="46"/>
        <v>Clogged</v>
      </c>
      <c r="M178" s="59" t="str">
        <f t="shared" si="47"/>
        <v>PI.PA.TU.020902.01</v>
      </c>
      <c r="N178" s="59"/>
      <c r="O178" s="59" t="str">
        <f t="shared" si="48"/>
        <v>PH.PA.TU.020902.01</v>
      </c>
      <c r="Q178" s="59" t="str">
        <f t="shared" si="49"/>
        <v>CL.PA.TU.020902.01</v>
      </c>
      <c r="R178" s="59"/>
      <c r="S178" s="59" t="str">
        <f t="shared" si="50"/>
        <v>DR.PA.TU.020902.01</v>
      </c>
      <c r="T178" s="59"/>
      <c r="U178" s="60" t="str">
        <f t="shared" si="51"/>
        <v>IM.PA.TU.020902.01</v>
      </c>
      <c r="V178" s="59"/>
      <c r="W178" s="60" t="str">
        <f t="shared" si="52"/>
        <v>GE.PA.TU.020902.01</v>
      </c>
    </row>
    <row r="179" spans="1:37" s="57" customFormat="1" ht="14" customHeight="1">
      <c r="A179" s="57" t="s">
        <v>305</v>
      </c>
      <c r="C179" s="58" t="s">
        <v>2217</v>
      </c>
      <c r="E179" s="58" t="s">
        <v>2380</v>
      </c>
      <c r="F179" s="57" t="s">
        <v>954</v>
      </c>
      <c r="G179" s="57" t="s">
        <v>289</v>
      </c>
      <c r="H179" s="58" t="s">
        <v>2219</v>
      </c>
      <c r="J179" s="59" t="str">
        <f t="shared" si="45"/>
        <v>PA.TU.020903</v>
      </c>
      <c r="K179" s="58" t="s">
        <v>2212</v>
      </c>
      <c r="L179" s="57" t="str">
        <f t="shared" si="46"/>
        <v>Gravity drainage</v>
      </c>
      <c r="M179" s="59" t="str">
        <f t="shared" si="47"/>
        <v>PI.PA.TU.020903.01</v>
      </c>
      <c r="N179" s="59"/>
      <c r="O179" s="59" t="str">
        <f t="shared" si="48"/>
        <v>PH.PA.TU.020903.01</v>
      </c>
      <c r="Q179" s="59" t="str">
        <f t="shared" si="49"/>
        <v>CL.PA.TU.020903.01</v>
      </c>
      <c r="R179" s="59"/>
      <c r="S179" s="59" t="str">
        <f t="shared" si="50"/>
        <v>DR.PA.TU.020903.01</v>
      </c>
      <c r="T179" s="59"/>
      <c r="U179" s="60" t="str">
        <f t="shared" si="51"/>
        <v>IM.PA.TU.020903.01</v>
      </c>
      <c r="V179" s="59"/>
      <c r="W179" s="60" t="str">
        <f t="shared" si="52"/>
        <v>GE.PA.TU.020903.01</v>
      </c>
    </row>
    <row r="180" spans="1:37" s="57" customFormat="1" ht="14" customHeight="1">
      <c r="A180" s="57" t="s">
        <v>305</v>
      </c>
      <c r="C180" s="58" t="s">
        <v>2217</v>
      </c>
      <c r="E180" s="58" t="s">
        <v>2380</v>
      </c>
      <c r="F180" s="57" t="s">
        <v>954</v>
      </c>
      <c r="G180" s="57" t="s">
        <v>1433</v>
      </c>
      <c r="H180" s="58" t="s">
        <v>2063</v>
      </c>
      <c r="J180" s="59" t="str">
        <f t="shared" si="45"/>
        <v>PA.TU.020904</v>
      </c>
      <c r="K180" s="58" t="s">
        <v>2212</v>
      </c>
      <c r="L180" s="57" t="str">
        <f t="shared" si="46"/>
        <v>Patent</v>
      </c>
      <c r="M180" s="59" t="str">
        <f t="shared" si="47"/>
        <v>PI.PA.TU.020904.01</v>
      </c>
      <c r="N180" s="59"/>
      <c r="O180" s="59" t="str">
        <f t="shared" si="48"/>
        <v>PH.PA.TU.020904.01</v>
      </c>
      <c r="Q180" s="59" t="str">
        <f t="shared" si="49"/>
        <v>CL.PA.TU.020904.01</v>
      </c>
      <c r="R180" s="59"/>
      <c r="S180" s="59" t="str">
        <f t="shared" si="50"/>
        <v>DR.PA.TU.020904.01</v>
      </c>
      <c r="T180" s="59"/>
      <c r="U180" s="60" t="str">
        <f t="shared" si="51"/>
        <v>IM.PA.TU.020904.01</v>
      </c>
      <c r="V180" s="59"/>
      <c r="W180" s="60" t="str">
        <f t="shared" si="52"/>
        <v>GE.PA.TU.020904.01</v>
      </c>
    </row>
    <row r="181" spans="1:37" s="57" customFormat="1" ht="14" customHeight="1">
      <c r="A181" s="57" t="s">
        <v>305</v>
      </c>
      <c r="C181" s="58" t="s">
        <v>2217</v>
      </c>
      <c r="E181" s="58" t="s">
        <v>2380</v>
      </c>
      <c r="F181" s="57" t="s">
        <v>954</v>
      </c>
      <c r="G181" s="57" t="s">
        <v>2812</v>
      </c>
      <c r="H181" s="58" t="s">
        <v>3011</v>
      </c>
      <c r="J181" s="59" t="str">
        <f t="shared" si="45"/>
        <v>PA.TU.020905</v>
      </c>
      <c r="K181" s="58" t="s">
        <v>2970</v>
      </c>
      <c r="L181" s="57" t="str">
        <f t="shared" si="46"/>
        <v>Compressed</v>
      </c>
      <c r="M181" s="59" t="str">
        <f t="shared" si="47"/>
        <v>PI.PA.TU.020905.01</v>
      </c>
      <c r="N181" s="59"/>
      <c r="O181" s="59" t="str">
        <f t="shared" si="48"/>
        <v>PH.PA.TU.020905.01</v>
      </c>
      <c r="Q181" s="59" t="str">
        <f t="shared" si="49"/>
        <v>CL.PA.TU.020905.01</v>
      </c>
      <c r="R181" s="59"/>
      <c r="S181" s="59" t="str">
        <f t="shared" si="50"/>
        <v>DR.PA.TU.020905.01</v>
      </c>
      <c r="T181" s="59"/>
      <c r="U181" s="60" t="str">
        <f t="shared" si="51"/>
        <v>IM.PA.TU.020905.01</v>
      </c>
      <c r="V181" s="59"/>
      <c r="W181" s="60" t="str">
        <f t="shared" si="52"/>
        <v>GE.PA.TU.020905.01</v>
      </c>
      <c r="AD181" s="57" t="s">
        <v>3009</v>
      </c>
      <c r="AE181" s="57">
        <v>1333</v>
      </c>
    </row>
    <row r="182" spans="1:37" s="57" customFormat="1" ht="14" customHeight="1">
      <c r="A182" s="57" t="s">
        <v>305</v>
      </c>
      <c r="C182" s="58" t="s">
        <v>2217</v>
      </c>
      <c r="E182" s="58" t="s">
        <v>2380</v>
      </c>
      <c r="F182" s="57" t="s">
        <v>954</v>
      </c>
      <c r="G182" s="57" t="s">
        <v>2813</v>
      </c>
      <c r="H182" s="58" t="s">
        <v>2999</v>
      </c>
      <c r="J182" s="59" t="str">
        <f t="shared" si="45"/>
        <v>PA.TU.020906</v>
      </c>
      <c r="K182" s="58" t="s">
        <v>2970</v>
      </c>
      <c r="L182" s="57" t="str">
        <f t="shared" si="46"/>
        <v>Other: specify</v>
      </c>
      <c r="M182" s="59" t="str">
        <f t="shared" si="47"/>
        <v>PI.PA.TU.020906.01</v>
      </c>
      <c r="N182" s="59"/>
      <c r="O182" s="59" t="str">
        <f t="shared" si="48"/>
        <v>PH.PA.TU.020906.01</v>
      </c>
      <c r="Q182" s="59" t="str">
        <f t="shared" si="49"/>
        <v>CL.PA.TU.020906.01</v>
      </c>
      <c r="R182" s="59"/>
      <c r="S182" s="59" t="str">
        <f t="shared" si="50"/>
        <v>DR.PA.TU.020906.01</v>
      </c>
      <c r="T182" s="59"/>
      <c r="U182" s="60" t="str">
        <f t="shared" si="51"/>
        <v>IM.PA.TU.020906.01</v>
      </c>
      <c r="V182" s="59"/>
      <c r="W182" s="60" t="str">
        <f t="shared" si="52"/>
        <v>GE.PA.TU.020906.01</v>
      </c>
      <c r="AD182" s="57" t="s">
        <v>3009</v>
      </c>
      <c r="AE182" s="57">
        <v>1333</v>
      </c>
    </row>
    <row r="183" spans="1:37" s="57" customFormat="1" ht="14" customHeight="1">
      <c r="A183" s="57" t="s">
        <v>305</v>
      </c>
      <c r="C183" s="58" t="s">
        <v>2217</v>
      </c>
      <c r="E183" s="58" t="s">
        <v>2380</v>
      </c>
      <c r="F183" s="57" t="s">
        <v>954</v>
      </c>
      <c r="G183" s="57" t="s">
        <v>6563</v>
      </c>
      <c r="H183" s="58" t="s">
        <v>2376</v>
      </c>
      <c r="J183" s="59" t="str">
        <f t="shared" si="45"/>
        <v>PA.TU.020907</v>
      </c>
      <c r="K183" s="58" t="s">
        <v>2</v>
      </c>
      <c r="L183" s="57" t="str">
        <f t="shared" si="46"/>
        <v>Not active suction</v>
      </c>
      <c r="M183" s="59" t="str">
        <f t="shared" si="47"/>
        <v>PI.PA.TU.020907.01</v>
      </c>
      <c r="N183" s="59"/>
      <c r="O183" s="59" t="str">
        <f t="shared" si="48"/>
        <v>PH.PA.TU.020907.01</v>
      </c>
      <c r="Q183" s="59" t="str">
        <f t="shared" si="49"/>
        <v>CL.PA.TU.020907.01</v>
      </c>
      <c r="R183" s="59"/>
      <c r="S183" s="59" t="str">
        <f t="shared" si="50"/>
        <v>DR.PA.TU.020907.01</v>
      </c>
      <c r="T183" s="59"/>
      <c r="U183" s="60" t="str">
        <f t="shared" si="51"/>
        <v>IM.PA.TU.020907.01</v>
      </c>
      <c r="V183" s="59"/>
      <c r="W183" s="60" t="str">
        <f t="shared" si="52"/>
        <v>GE.PA.TU.020907.01</v>
      </c>
      <c r="AJ183" s="57" t="s">
        <v>3207</v>
      </c>
      <c r="AK183" s="57">
        <v>1653</v>
      </c>
    </row>
    <row r="184" spans="1:37" s="57" customFormat="1" ht="14" customHeight="1">
      <c r="A184" s="57" t="s">
        <v>305</v>
      </c>
      <c r="C184" s="58" t="s">
        <v>2217</v>
      </c>
      <c r="D184" s="57" t="s">
        <v>1435</v>
      </c>
      <c r="E184" s="58" t="s">
        <v>2124</v>
      </c>
      <c r="F184" s="57" t="s">
        <v>955</v>
      </c>
      <c r="G184" s="57" t="s">
        <v>493</v>
      </c>
      <c r="H184" s="58" t="s">
        <v>2212</v>
      </c>
      <c r="J184" s="59" t="str">
        <f t="shared" si="45"/>
        <v>PA.TU.021001</v>
      </c>
      <c r="K184" s="58" t="s">
        <v>2212</v>
      </c>
      <c r="L184" s="57" t="str">
        <f t="shared" si="46"/>
        <v>Bulb</v>
      </c>
      <c r="M184" s="59" t="str">
        <f t="shared" si="47"/>
        <v>PI.PA.TU.021001.01</v>
      </c>
      <c r="N184" s="59"/>
      <c r="O184" s="59" t="str">
        <f t="shared" si="48"/>
        <v>PH.PA.TU.021001.01</v>
      </c>
      <c r="Q184" s="59" t="str">
        <f t="shared" si="49"/>
        <v>CL.PA.TU.021001.01</v>
      </c>
      <c r="R184" s="59"/>
      <c r="S184" s="59" t="str">
        <f t="shared" si="50"/>
        <v>DR.PA.TU.021001.01</v>
      </c>
      <c r="T184" s="59"/>
      <c r="U184" s="60" t="str">
        <f t="shared" si="51"/>
        <v>IM.PA.TU.021001.01</v>
      </c>
      <c r="V184" s="59"/>
      <c r="W184" s="60" t="str">
        <f t="shared" si="52"/>
        <v>GE.PA.TU.021001.01</v>
      </c>
    </row>
    <row r="185" spans="1:37" s="57" customFormat="1" ht="14" customHeight="1">
      <c r="A185" s="57" t="s">
        <v>305</v>
      </c>
      <c r="C185" s="58" t="s">
        <v>2217</v>
      </c>
      <c r="E185" s="58" t="s">
        <v>2124</v>
      </c>
      <c r="F185" s="57" t="s">
        <v>955</v>
      </c>
      <c r="G185" s="57" t="s">
        <v>1854</v>
      </c>
      <c r="H185" s="58" t="s">
        <v>2217</v>
      </c>
      <c r="J185" s="59" t="str">
        <f t="shared" si="45"/>
        <v>PA.TU.021002</v>
      </c>
      <c r="K185" s="58" t="s">
        <v>2212</v>
      </c>
      <c r="L185" s="57" t="str">
        <f t="shared" si="46"/>
        <v>Intermittent</v>
      </c>
      <c r="M185" s="59" t="str">
        <f t="shared" si="47"/>
        <v>PI.PA.TU.021002.01</v>
      </c>
      <c r="N185" s="59"/>
      <c r="O185" s="59" t="str">
        <f t="shared" si="48"/>
        <v>PH.PA.TU.021002.01</v>
      </c>
      <c r="Q185" s="59" t="str">
        <f t="shared" si="49"/>
        <v>CL.PA.TU.021002.01</v>
      </c>
      <c r="R185" s="59"/>
      <c r="S185" s="59" t="str">
        <f t="shared" si="50"/>
        <v>DR.PA.TU.021002.01</v>
      </c>
      <c r="T185" s="59"/>
      <c r="U185" s="60" t="str">
        <f t="shared" si="51"/>
        <v>IM.PA.TU.021002.01</v>
      </c>
      <c r="V185" s="59"/>
      <c r="W185" s="60" t="str">
        <f t="shared" si="52"/>
        <v>GE.PA.TU.021002.01</v>
      </c>
    </row>
    <row r="186" spans="1:37" s="57" customFormat="1" ht="14" customHeight="1">
      <c r="A186" s="57" t="s">
        <v>305</v>
      </c>
      <c r="C186" s="58" t="s">
        <v>2217</v>
      </c>
      <c r="E186" s="58" t="s">
        <v>2124</v>
      </c>
      <c r="F186" s="57" t="s">
        <v>955</v>
      </c>
      <c r="G186" s="57" t="s">
        <v>1615</v>
      </c>
      <c r="H186" s="58" t="s">
        <v>2219</v>
      </c>
      <c r="J186" s="59" t="str">
        <f t="shared" si="45"/>
        <v>PA.TU.021003</v>
      </c>
      <c r="K186" s="58" t="s">
        <v>2212</v>
      </c>
      <c r="L186" s="57" t="str">
        <f t="shared" si="46"/>
        <v>Low Continuous</v>
      </c>
      <c r="M186" s="59" t="str">
        <f t="shared" si="47"/>
        <v>PI.PA.TU.021003.01</v>
      </c>
      <c r="N186" s="59"/>
      <c r="O186" s="59" t="str">
        <f t="shared" si="48"/>
        <v>PH.PA.TU.021003.01</v>
      </c>
      <c r="Q186" s="59" t="str">
        <f t="shared" si="49"/>
        <v>CL.PA.TU.021003.01</v>
      </c>
      <c r="R186" s="59"/>
      <c r="S186" s="59" t="str">
        <f t="shared" si="50"/>
        <v>DR.PA.TU.021003.01</v>
      </c>
      <c r="T186" s="59"/>
      <c r="U186" s="60" t="str">
        <f t="shared" si="51"/>
        <v>IM.PA.TU.021003.01</v>
      </c>
      <c r="V186" s="59"/>
      <c r="W186" s="60" t="str">
        <f t="shared" si="52"/>
        <v>GE.PA.TU.021003.01</v>
      </c>
    </row>
    <row r="187" spans="1:37" s="57" customFormat="1" ht="14" customHeight="1">
      <c r="A187" s="57" t="s">
        <v>305</v>
      </c>
      <c r="C187" s="58" t="s">
        <v>2217</v>
      </c>
      <c r="E187" s="58" t="s">
        <v>2124</v>
      </c>
      <c r="F187" s="57" t="s">
        <v>955</v>
      </c>
      <c r="G187" s="57" t="s">
        <v>2814</v>
      </c>
      <c r="H187" s="58" t="s">
        <v>3012</v>
      </c>
      <c r="J187" s="59" t="str">
        <f t="shared" si="45"/>
        <v>PA.TU.021004</v>
      </c>
      <c r="K187" s="58" t="s">
        <v>2970</v>
      </c>
      <c r="L187" s="57" t="str">
        <f t="shared" si="46"/>
        <v>None</v>
      </c>
      <c r="M187" s="59" t="str">
        <f t="shared" si="47"/>
        <v>PI.PA.TU.021004.01</v>
      </c>
      <c r="N187" s="59"/>
      <c r="O187" s="59" t="str">
        <f t="shared" si="48"/>
        <v>PH.PA.TU.021004.01</v>
      </c>
      <c r="Q187" s="59" t="str">
        <f t="shared" si="49"/>
        <v>CL.PA.TU.021004.01</v>
      </c>
      <c r="R187" s="59"/>
      <c r="S187" s="59" t="str">
        <f t="shared" si="50"/>
        <v>DR.PA.TU.021004.01</v>
      </c>
      <c r="T187" s="59"/>
      <c r="U187" s="60" t="str">
        <f t="shared" si="51"/>
        <v>IM.PA.TU.021004.01</v>
      </c>
      <c r="V187" s="59"/>
      <c r="W187" s="60" t="str">
        <f t="shared" si="52"/>
        <v>GE.PA.TU.021004.01</v>
      </c>
      <c r="AD187" s="57" t="s">
        <v>2971</v>
      </c>
      <c r="AE187" s="57">
        <v>1334</v>
      </c>
    </row>
    <row r="188" spans="1:37" s="57" customFormat="1" ht="14" customHeight="1">
      <c r="A188" s="57" t="s">
        <v>305</v>
      </c>
      <c r="C188" s="58" t="s">
        <v>2217</v>
      </c>
      <c r="D188" s="57" t="s">
        <v>2198</v>
      </c>
      <c r="E188" s="58" t="s">
        <v>2126</v>
      </c>
      <c r="F188" s="57" t="s">
        <v>1121</v>
      </c>
      <c r="G188" s="57" t="s">
        <v>495</v>
      </c>
      <c r="H188" s="58" t="s">
        <v>2212</v>
      </c>
      <c r="J188" s="59" t="str">
        <f t="shared" si="45"/>
        <v>PA.TU.021101</v>
      </c>
      <c r="K188" s="58" t="s">
        <v>2212</v>
      </c>
      <c r="L188" s="57" t="str">
        <f t="shared" si="46"/>
        <v>Hemovac</v>
      </c>
      <c r="M188" s="59" t="str">
        <f t="shared" si="47"/>
        <v>PI.PA.TU.021101.01</v>
      </c>
      <c r="N188" s="59"/>
      <c r="O188" s="59" t="str">
        <f t="shared" si="48"/>
        <v>PH.PA.TU.021101.01</v>
      </c>
      <c r="Q188" s="59" t="str">
        <f t="shared" si="49"/>
        <v>CL.PA.TU.021101.01</v>
      </c>
      <c r="R188" s="59"/>
      <c r="S188" s="59" t="str">
        <f t="shared" si="50"/>
        <v>DR.PA.TU.021101.01</v>
      </c>
      <c r="T188" s="59"/>
      <c r="U188" s="60" t="str">
        <f t="shared" si="51"/>
        <v>IM.PA.TU.021101.01</v>
      </c>
      <c r="V188" s="59"/>
      <c r="W188" s="60" t="str">
        <f t="shared" si="52"/>
        <v>GE.PA.TU.021101.01</v>
      </c>
    </row>
    <row r="189" spans="1:37" s="57" customFormat="1" ht="14" customHeight="1">
      <c r="A189" s="57" t="s">
        <v>305</v>
      </c>
      <c r="C189" s="58" t="s">
        <v>2217</v>
      </c>
      <c r="E189" s="58" t="s">
        <v>2126</v>
      </c>
      <c r="F189" s="57" t="s">
        <v>1121</v>
      </c>
      <c r="G189" s="57" t="s">
        <v>703</v>
      </c>
      <c r="H189" s="58" t="s">
        <v>2217</v>
      </c>
      <c r="J189" s="59" t="str">
        <f t="shared" si="45"/>
        <v>PA.TU.021102</v>
      </c>
      <c r="K189" s="58" t="s">
        <v>2212</v>
      </c>
      <c r="L189" s="57" t="str">
        <f t="shared" si="46"/>
        <v>Bulb drain</v>
      </c>
      <c r="M189" s="59" t="str">
        <f t="shared" si="47"/>
        <v>PI.PA.TU.021102.01</v>
      </c>
      <c r="N189" s="59"/>
      <c r="O189" s="59" t="str">
        <f t="shared" si="48"/>
        <v>PH.PA.TU.021102.01</v>
      </c>
      <c r="Q189" s="59" t="str">
        <f t="shared" si="49"/>
        <v>CL.PA.TU.021102.01</v>
      </c>
      <c r="R189" s="59"/>
      <c r="S189" s="59" t="str">
        <f t="shared" si="50"/>
        <v>DR.PA.TU.021102.01</v>
      </c>
      <c r="T189" s="59"/>
      <c r="U189" s="60" t="str">
        <f t="shared" si="51"/>
        <v>IM.PA.TU.021102.01</v>
      </c>
      <c r="V189" s="59"/>
      <c r="W189" s="60" t="str">
        <f t="shared" si="52"/>
        <v>GE.PA.TU.021102.01</v>
      </c>
    </row>
    <row r="190" spans="1:37" s="57" customFormat="1" ht="14" customHeight="1">
      <c r="A190" s="57" t="s">
        <v>305</v>
      </c>
      <c r="C190" s="58" t="s">
        <v>2217</v>
      </c>
      <c r="E190" s="58" t="s">
        <v>2126</v>
      </c>
      <c r="F190" s="57" t="s">
        <v>1121</v>
      </c>
      <c r="G190" s="57" t="s">
        <v>701</v>
      </c>
      <c r="H190" s="58" t="s">
        <v>2219</v>
      </c>
      <c r="J190" s="59" t="str">
        <f t="shared" si="45"/>
        <v>PA.TU.021103</v>
      </c>
      <c r="K190" s="58" t="s">
        <v>2212</v>
      </c>
      <c r="L190" s="57" t="str">
        <f t="shared" si="46"/>
        <v>Penrose drain(s)</v>
      </c>
      <c r="M190" s="59" t="str">
        <f t="shared" si="47"/>
        <v>PI.PA.TU.021103.01</v>
      </c>
      <c r="N190" s="59"/>
      <c r="O190" s="59" t="str">
        <f t="shared" si="48"/>
        <v>PH.PA.TU.021103.01</v>
      </c>
      <c r="Q190" s="59" t="str">
        <f t="shared" si="49"/>
        <v>CL.PA.TU.021103.01</v>
      </c>
      <c r="R190" s="59"/>
      <c r="S190" s="59" t="str">
        <f t="shared" si="50"/>
        <v>DR.PA.TU.021103.01</v>
      </c>
      <c r="T190" s="59"/>
      <c r="U190" s="60" t="str">
        <f t="shared" si="51"/>
        <v>IM.PA.TU.021103.01</v>
      </c>
      <c r="V190" s="59"/>
      <c r="W190" s="60" t="str">
        <f t="shared" si="52"/>
        <v>GE.PA.TU.021103.01</v>
      </c>
    </row>
    <row r="191" spans="1:37" s="57" customFormat="1" ht="14" customHeight="1">
      <c r="A191" s="57" t="s">
        <v>305</v>
      </c>
      <c r="C191" s="58" t="s">
        <v>2217</v>
      </c>
      <c r="E191" s="58" t="s">
        <v>2126</v>
      </c>
      <c r="F191" s="57" t="s">
        <v>1121</v>
      </c>
      <c r="G191" s="57" t="s">
        <v>452</v>
      </c>
      <c r="H191" s="58" t="s">
        <v>2063</v>
      </c>
      <c r="J191" s="59" t="str">
        <f t="shared" si="45"/>
        <v>PA.TU.021104</v>
      </c>
      <c r="K191" s="58" t="s">
        <v>2212</v>
      </c>
      <c r="L191" s="57" t="str">
        <f t="shared" si="46"/>
        <v>T-Tube</v>
      </c>
      <c r="M191" s="59" t="str">
        <f t="shared" si="47"/>
        <v>PI.PA.TU.021104.01</v>
      </c>
      <c r="N191" s="59"/>
      <c r="O191" s="59" t="str">
        <f t="shared" si="48"/>
        <v>PH.PA.TU.021104.01</v>
      </c>
      <c r="Q191" s="59" t="str">
        <f t="shared" si="49"/>
        <v>CL.PA.TU.021104.01</v>
      </c>
      <c r="R191" s="59"/>
      <c r="S191" s="59" t="str">
        <f t="shared" si="50"/>
        <v>DR.PA.TU.021104.01</v>
      </c>
      <c r="T191" s="59"/>
      <c r="U191" s="60" t="str">
        <f t="shared" si="51"/>
        <v>IM.PA.TU.021104.01</v>
      </c>
      <c r="V191" s="59"/>
      <c r="W191" s="60" t="str">
        <f t="shared" si="52"/>
        <v>GE.PA.TU.021104.01</v>
      </c>
    </row>
    <row r="192" spans="1:37" s="57" customFormat="1" ht="14" customHeight="1">
      <c r="A192" s="57" t="s">
        <v>305</v>
      </c>
      <c r="C192" s="58" t="s">
        <v>2217</v>
      </c>
      <c r="E192" s="58" t="s">
        <v>2126</v>
      </c>
      <c r="F192" s="57" t="s">
        <v>1121</v>
      </c>
      <c r="G192" s="57" t="s">
        <v>702</v>
      </c>
      <c r="H192" s="58" t="s">
        <v>2065</v>
      </c>
      <c r="J192" s="59" t="str">
        <f t="shared" si="45"/>
        <v>PA.TU.021105</v>
      </c>
      <c r="K192" s="58" t="s">
        <v>2212</v>
      </c>
      <c r="L192" s="57" t="str">
        <f t="shared" si="46"/>
        <v>Wound vac</v>
      </c>
      <c r="M192" s="59" t="str">
        <f t="shared" si="47"/>
        <v>PI.PA.TU.021105.01</v>
      </c>
      <c r="N192" s="59"/>
      <c r="O192" s="59" t="str">
        <f t="shared" si="48"/>
        <v>PH.PA.TU.021105.01</v>
      </c>
      <c r="Q192" s="59" t="str">
        <f t="shared" si="49"/>
        <v>CL.PA.TU.021105.01</v>
      </c>
      <c r="R192" s="59"/>
      <c r="S192" s="59" t="str">
        <f t="shared" si="50"/>
        <v>DR.PA.TU.021105.01</v>
      </c>
      <c r="T192" s="59"/>
      <c r="U192" s="60" t="str">
        <f t="shared" si="51"/>
        <v>IM.PA.TU.021105.01</v>
      </c>
      <c r="V192" s="59"/>
      <c r="W192" s="60" t="str">
        <f t="shared" si="52"/>
        <v>GE.PA.TU.021105.01</v>
      </c>
    </row>
    <row r="193" spans="1:37" s="57" customFormat="1" ht="14" customHeight="1">
      <c r="A193" s="57" t="s">
        <v>305</v>
      </c>
      <c r="C193" s="58" t="s">
        <v>2217</v>
      </c>
      <c r="E193" s="58" t="s">
        <v>2126</v>
      </c>
      <c r="F193" s="57" t="s">
        <v>1121</v>
      </c>
      <c r="G193" s="57" t="s">
        <v>2813</v>
      </c>
      <c r="H193" s="58" t="s">
        <v>2959</v>
      </c>
      <c r="J193" s="59" t="str">
        <f t="shared" si="45"/>
        <v>PA.TU.021106</v>
      </c>
      <c r="K193" s="58" t="s">
        <v>2970</v>
      </c>
      <c r="L193" s="57" t="str">
        <f t="shared" si="46"/>
        <v>Other: specify</v>
      </c>
      <c r="M193" s="59" t="str">
        <f t="shared" si="47"/>
        <v>PI.PA.TU.021106.01</v>
      </c>
      <c r="N193" s="59"/>
      <c r="O193" s="59" t="str">
        <f t="shared" si="48"/>
        <v>PH.PA.TU.021106.01</v>
      </c>
      <c r="Q193" s="59" t="str">
        <f t="shared" si="49"/>
        <v>CL.PA.TU.021106.01</v>
      </c>
      <c r="R193" s="59"/>
      <c r="S193" s="59" t="str">
        <f t="shared" si="50"/>
        <v>DR.PA.TU.021106.01</v>
      </c>
      <c r="T193" s="59"/>
      <c r="U193" s="60" t="str">
        <f t="shared" si="51"/>
        <v>IM.PA.TU.021106.01</v>
      </c>
      <c r="V193" s="59"/>
      <c r="W193" s="60" t="str">
        <f t="shared" si="52"/>
        <v>GE.PA.TU.021106.01</v>
      </c>
      <c r="AD193" s="57" t="s">
        <v>2971</v>
      </c>
      <c r="AE193" s="57">
        <v>1336</v>
      </c>
    </row>
    <row r="194" spans="1:37" s="57" customFormat="1" ht="14" customHeight="1">
      <c r="A194" s="57" t="s">
        <v>305</v>
      </c>
      <c r="C194" s="58" t="s">
        <v>2217</v>
      </c>
      <c r="E194" s="58" t="s">
        <v>2126</v>
      </c>
      <c r="F194" s="57" t="s">
        <v>1121</v>
      </c>
      <c r="G194" s="57" t="s">
        <v>6615</v>
      </c>
      <c r="H194" s="58" t="s">
        <v>2376</v>
      </c>
      <c r="J194" s="59" t="str">
        <f t="shared" si="45"/>
        <v>PA.TU.021107</v>
      </c>
      <c r="K194" s="58" t="s">
        <v>2</v>
      </c>
      <c r="L194" s="57" t="str">
        <f t="shared" si="46"/>
        <v>Malecot</v>
      </c>
      <c r="M194" s="59" t="str">
        <f t="shared" si="47"/>
        <v>PI.PA.TU.021107.01</v>
      </c>
      <c r="N194" s="59"/>
      <c r="O194" s="59" t="str">
        <f t="shared" si="48"/>
        <v>PH.PA.TU.021107.01</v>
      </c>
      <c r="Q194" s="59" t="str">
        <f t="shared" si="49"/>
        <v>CL.PA.TU.021107.01</v>
      </c>
      <c r="R194" s="59"/>
      <c r="S194" s="59" t="str">
        <f t="shared" si="50"/>
        <v>DR.PA.TU.021107.01</v>
      </c>
      <c r="T194" s="59"/>
      <c r="U194" s="60" t="str">
        <f t="shared" si="51"/>
        <v>IM.PA.TU.021107.01</v>
      </c>
      <c r="V194" s="59"/>
      <c r="W194" s="60" t="str">
        <f t="shared" si="52"/>
        <v>GE.PA.TU.021107.01</v>
      </c>
      <c r="AJ194" s="57" t="s">
        <v>3207</v>
      </c>
      <c r="AK194" s="57">
        <v>1710</v>
      </c>
    </row>
    <row r="195" spans="1:37" s="57" customFormat="1" ht="14" customHeight="1">
      <c r="A195" s="57" t="s">
        <v>305</v>
      </c>
      <c r="C195" s="58" t="s">
        <v>2217</v>
      </c>
      <c r="E195" s="58" t="s">
        <v>2126</v>
      </c>
      <c r="F195" s="57" t="s">
        <v>1121</v>
      </c>
      <c r="G195" s="57" t="s">
        <v>6616</v>
      </c>
      <c r="H195" s="58" t="s">
        <v>2378</v>
      </c>
      <c r="J195" s="59" t="str">
        <f t="shared" si="45"/>
        <v>PA.TU.021108</v>
      </c>
      <c r="K195" s="58" t="s">
        <v>2</v>
      </c>
      <c r="L195" s="57" t="str">
        <f t="shared" si="46"/>
        <v>Neurovac</v>
      </c>
      <c r="M195" s="59" t="str">
        <f t="shared" si="47"/>
        <v>PI.PA.TU.021108.01</v>
      </c>
      <c r="N195" s="59"/>
      <c r="O195" s="59" t="str">
        <f t="shared" si="48"/>
        <v>PH.PA.TU.021108.01</v>
      </c>
      <c r="Q195" s="59" t="str">
        <f t="shared" si="49"/>
        <v>CL.PA.TU.021108.01</v>
      </c>
      <c r="R195" s="59"/>
      <c r="S195" s="59" t="str">
        <f t="shared" si="50"/>
        <v>DR.PA.TU.021108.01</v>
      </c>
      <c r="T195" s="59"/>
      <c r="U195" s="60" t="str">
        <f t="shared" si="51"/>
        <v>IM.PA.TU.021108.01</v>
      </c>
      <c r="V195" s="59"/>
      <c r="W195" s="60" t="str">
        <f t="shared" si="52"/>
        <v>GE.PA.TU.021108.01</v>
      </c>
      <c r="AJ195" s="57" t="s">
        <v>3207</v>
      </c>
      <c r="AK195" s="57">
        <v>1710</v>
      </c>
    </row>
    <row r="196" spans="1:37" s="57" customFormat="1" ht="14" customHeight="1">
      <c r="A196" s="57" t="s">
        <v>305</v>
      </c>
      <c r="C196" s="58" t="s">
        <v>2217</v>
      </c>
      <c r="D196" s="57" t="s">
        <v>453</v>
      </c>
      <c r="E196" s="58" t="s">
        <v>2128</v>
      </c>
      <c r="F196" s="57" t="s">
        <v>1282</v>
      </c>
      <c r="G196" s="57" t="s">
        <v>1401</v>
      </c>
      <c r="H196" s="58" t="s">
        <v>2212</v>
      </c>
      <c r="J196" s="59" t="str">
        <f t="shared" si="45"/>
        <v>PA.TU.021201</v>
      </c>
      <c r="K196" s="58" t="s">
        <v>2212</v>
      </c>
      <c r="L196" s="57" t="str">
        <f t="shared" si="46"/>
        <v>Bilateral</v>
      </c>
      <c r="M196" s="59" t="str">
        <f t="shared" si="47"/>
        <v>PI.PA.TU.021201.01</v>
      </c>
      <c r="N196" s="59"/>
      <c r="O196" s="59" t="str">
        <f t="shared" si="48"/>
        <v>PH.PA.TU.021201.01</v>
      </c>
      <c r="Q196" s="59" t="str">
        <f t="shared" si="49"/>
        <v>CL.PA.TU.021201.01</v>
      </c>
      <c r="R196" s="59"/>
      <c r="S196" s="59" t="str">
        <f t="shared" si="50"/>
        <v>DR.PA.TU.021201.01</v>
      </c>
      <c r="T196" s="59"/>
      <c r="U196" s="60" t="str">
        <f t="shared" si="51"/>
        <v>IM.PA.TU.021201.01</v>
      </c>
      <c r="V196" s="59"/>
      <c r="W196" s="60" t="str">
        <f t="shared" si="52"/>
        <v>GE.PA.TU.021201.01</v>
      </c>
    </row>
    <row r="197" spans="1:37" s="57" customFormat="1" ht="14" customHeight="1">
      <c r="A197" s="57" t="s">
        <v>305</v>
      </c>
      <c r="C197" s="58" t="s">
        <v>2217</v>
      </c>
      <c r="E197" s="58" t="s">
        <v>2128</v>
      </c>
      <c r="F197" s="57" t="s">
        <v>1282</v>
      </c>
      <c r="G197" s="57" t="s">
        <v>2213</v>
      </c>
      <c r="H197" s="58" t="s">
        <v>2217</v>
      </c>
      <c r="J197" s="59" t="str">
        <f t="shared" si="45"/>
        <v>PA.TU.021202</v>
      </c>
      <c r="K197" s="58" t="s">
        <v>2212</v>
      </c>
      <c r="L197" s="57" t="str">
        <f t="shared" si="46"/>
        <v>Left</v>
      </c>
      <c r="M197" s="59" t="str">
        <f t="shared" si="47"/>
        <v>PI.PA.TU.021202.01</v>
      </c>
      <c r="N197" s="59"/>
      <c r="O197" s="59" t="str">
        <f t="shared" si="48"/>
        <v>PH.PA.TU.021202.01</v>
      </c>
      <c r="Q197" s="59" t="str">
        <f t="shared" si="49"/>
        <v>CL.PA.TU.021202.01</v>
      </c>
      <c r="R197" s="59"/>
      <c r="S197" s="59" t="str">
        <f t="shared" si="50"/>
        <v>DR.PA.TU.021202.01</v>
      </c>
      <c r="T197" s="59"/>
      <c r="U197" s="60" t="str">
        <f t="shared" si="51"/>
        <v>IM.PA.TU.021202.01</v>
      </c>
      <c r="V197" s="59"/>
      <c r="W197" s="60" t="str">
        <f t="shared" si="52"/>
        <v>GE.PA.TU.021202.01</v>
      </c>
    </row>
    <row r="198" spans="1:37" s="57" customFormat="1" ht="14" customHeight="1">
      <c r="A198" s="57" t="s">
        <v>305</v>
      </c>
      <c r="C198" s="58" t="s">
        <v>2217</v>
      </c>
      <c r="E198" s="58" t="s">
        <v>2128</v>
      </c>
      <c r="F198" s="57" t="s">
        <v>1282</v>
      </c>
      <c r="G198" s="57" t="s">
        <v>2381</v>
      </c>
      <c r="H198" s="58" t="s">
        <v>2219</v>
      </c>
      <c r="J198" s="59" t="str">
        <f t="shared" si="45"/>
        <v>PA.TU.021203</v>
      </c>
      <c r="K198" s="58" t="s">
        <v>2212</v>
      </c>
      <c r="L198" s="57" t="str">
        <f t="shared" si="46"/>
        <v>Right</v>
      </c>
      <c r="M198" s="59" t="str">
        <f t="shared" si="47"/>
        <v>PI.PA.TU.021203.01</v>
      </c>
      <c r="N198" s="59"/>
      <c r="O198" s="59" t="str">
        <f t="shared" si="48"/>
        <v>PH.PA.TU.021203.01</v>
      </c>
      <c r="Q198" s="59" t="str">
        <f t="shared" si="49"/>
        <v>CL.PA.TU.021203.01</v>
      </c>
      <c r="R198" s="59"/>
      <c r="S198" s="59" t="str">
        <f t="shared" si="50"/>
        <v>DR.PA.TU.021203.01</v>
      </c>
      <c r="T198" s="59"/>
      <c r="U198" s="60" t="str">
        <f t="shared" si="51"/>
        <v>IM.PA.TU.021203.01</v>
      </c>
      <c r="V198" s="59"/>
      <c r="W198" s="60" t="str">
        <f t="shared" si="52"/>
        <v>GE.PA.TU.021203.01</v>
      </c>
    </row>
    <row r="199" spans="1:37" s="57" customFormat="1" ht="14" customHeight="1">
      <c r="A199" s="57" t="s">
        <v>305</v>
      </c>
      <c r="C199" s="58" t="s">
        <v>2217</v>
      </c>
      <c r="E199" s="58" t="s">
        <v>2128</v>
      </c>
      <c r="F199" s="57" t="s">
        <v>1282</v>
      </c>
      <c r="G199" s="57" t="s">
        <v>2815</v>
      </c>
      <c r="H199" s="58" t="s">
        <v>3013</v>
      </c>
      <c r="J199" s="59" t="str">
        <f t="shared" si="45"/>
        <v>PA.TU.021204</v>
      </c>
      <c r="K199" s="58" t="s">
        <v>2970</v>
      </c>
      <c r="L199" s="57" t="str">
        <f t="shared" si="46"/>
        <v>Midline</v>
      </c>
      <c r="M199" s="59" t="str">
        <f t="shared" si="47"/>
        <v>PI.PA.TU.021204.01</v>
      </c>
      <c r="N199" s="59"/>
      <c r="O199" s="59" t="str">
        <f t="shared" si="48"/>
        <v>PH.PA.TU.021204.01</v>
      </c>
      <c r="Q199" s="59" t="str">
        <f t="shared" si="49"/>
        <v>CL.PA.TU.021204.01</v>
      </c>
      <c r="R199" s="59"/>
      <c r="S199" s="59" t="str">
        <f t="shared" si="50"/>
        <v>DR.PA.TU.021204.01</v>
      </c>
      <c r="T199" s="59"/>
      <c r="U199" s="60" t="str">
        <f t="shared" si="51"/>
        <v>IM.PA.TU.021204.01</v>
      </c>
      <c r="V199" s="59"/>
      <c r="W199" s="60" t="str">
        <f t="shared" si="52"/>
        <v>GE.PA.TU.021204.01</v>
      </c>
      <c r="AD199" s="57" t="s">
        <v>2971</v>
      </c>
      <c r="AE199" s="57">
        <v>1335</v>
      </c>
    </row>
    <row r="200" spans="1:37" s="57" customFormat="1" ht="14" customHeight="1">
      <c r="A200" s="57" t="s">
        <v>305</v>
      </c>
      <c r="C200" s="58" t="s">
        <v>2217</v>
      </c>
      <c r="E200" s="58" t="s">
        <v>2128</v>
      </c>
      <c r="F200" s="57" t="s">
        <v>1282</v>
      </c>
      <c r="G200" s="57" t="s">
        <v>2808</v>
      </c>
      <c r="H200" s="58" t="s">
        <v>2997</v>
      </c>
      <c r="J200" s="59" t="str">
        <f t="shared" si="45"/>
        <v>PA.TU.021205</v>
      </c>
      <c r="K200" s="58" t="s">
        <v>2970</v>
      </c>
      <c r="L200" s="57" t="str">
        <f t="shared" si="46"/>
        <v>Anterior</v>
      </c>
      <c r="M200" s="59" t="str">
        <f t="shared" si="47"/>
        <v>PI.PA.TU.021205.01</v>
      </c>
      <c r="N200" s="59"/>
      <c r="O200" s="59" t="str">
        <f t="shared" si="48"/>
        <v>PH.PA.TU.021205.01</v>
      </c>
      <c r="Q200" s="59" t="str">
        <f t="shared" si="49"/>
        <v>CL.PA.TU.021205.01</v>
      </c>
      <c r="R200" s="59"/>
      <c r="S200" s="59" t="str">
        <f t="shared" si="50"/>
        <v>DR.PA.TU.021205.01</v>
      </c>
      <c r="T200" s="59"/>
      <c r="U200" s="60" t="str">
        <f t="shared" si="51"/>
        <v>IM.PA.TU.021205.01</v>
      </c>
      <c r="V200" s="59"/>
      <c r="W200" s="60" t="str">
        <f t="shared" si="52"/>
        <v>GE.PA.TU.021205.01</v>
      </c>
      <c r="AD200" s="57" t="s">
        <v>2971</v>
      </c>
      <c r="AE200" s="57">
        <v>1335</v>
      </c>
    </row>
    <row r="201" spans="1:37" s="57" customFormat="1" ht="14" customHeight="1">
      <c r="A201" s="57" t="s">
        <v>305</v>
      </c>
      <c r="C201" s="58" t="s">
        <v>2217</v>
      </c>
      <c r="E201" s="58" t="s">
        <v>2128</v>
      </c>
      <c r="F201" s="57" t="s">
        <v>1282</v>
      </c>
      <c r="G201" s="57" t="s">
        <v>2809</v>
      </c>
      <c r="H201" s="58" t="s">
        <v>2999</v>
      </c>
      <c r="J201" s="59" t="str">
        <f t="shared" si="45"/>
        <v>PA.TU.021206</v>
      </c>
      <c r="K201" s="58" t="s">
        <v>2970</v>
      </c>
      <c r="L201" s="57" t="str">
        <f t="shared" si="46"/>
        <v>Posterior</v>
      </c>
      <c r="M201" s="59" t="str">
        <f t="shared" si="47"/>
        <v>PI.PA.TU.021206.01</v>
      </c>
      <c r="N201" s="59"/>
      <c r="O201" s="59" t="str">
        <f t="shared" si="48"/>
        <v>PH.PA.TU.021206.01</v>
      </c>
      <c r="Q201" s="59" t="str">
        <f t="shared" si="49"/>
        <v>CL.PA.TU.021206.01</v>
      </c>
      <c r="R201" s="59"/>
      <c r="S201" s="59" t="str">
        <f t="shared" si="50"/>
        <v>DR.PA.TU.021206.01</v>
      </c>
      <c r="T201" s="59"/>
      <c r="U201" s="60" t="str">
        <f t="shared" si="51"/>
        <v>IM.PA.TU.021206.01</v>
      </c>
      <c r="V201" s="59"/>
      <c r="W201" s="60" t="str">
        <f t="shared" si="52"/>
        <v>GE.PA.TU.021206.01</v>
      </c>
      <c r="AD201" s="57" t="s">
        <v>2971</v>
      </c>
      <c r="AE201" s="57">
        <v>1335</v>
      </c>
    </row>
    <row r="202" spans="1:37" s="57" customFormat="1" ht="15">
      <c r="A202" s="57" t="s">
        <v>305</v>
      </c>
      <c r="C202" s="58" t="s">
        <v>2217</v>
      </c>
      <c r="D202" s="57" t="s">
        <v>6577</v>
      </c>
      <c r="E202" s="58" t="s">
        <v>2130</v>
      </c>
      <c r="F202" s="57" t="s">
        <v>6595</v>
      </c>
      <c r="G202" s="57" t="s">
        <v>6579</v>
      </c>
      <c r="H202" s="58" t="s">
        <v>2212</v>
      </c>
      <c r="I202" s="57" t="s">
        <v>1493</v>
      </c>
      <c r="J202" s="59" t="str">
        <f>CONCATENATE("PA.TU.",C202,E202,H202)</f>
        <v>PA.TU.021301</v>
      </c>
      <c r="K202" s="58" t="s">
        <v>6576</v>
      </c>
      <c r="L202" s="57" t="str">
        <f t="shared" si="46"/>
        <v xml:space="preserve">      RUQ</v>
      </c>
      <c r="M202" s="59" t="str">
        <f t="shared" si="47"/>
        <v>PI.PA.TU.021301.01</v>
      </c>
      <c r="N202" s="59"/>
      <c r="O202" s="59" t="str">
        <f t="shared" si="48"/>
        <v>PH.PA.TU.021301.01</v>
      </c>
      <c r="Q202" s="59" t="str">
        <f t="shared" si="49"/>
        <v>CL.PA.TU.021301.01</v>
      </c>
      <c r="S202" s="59" t="str">
        <f t="shared" si="50"/>
        <v>DR.PA.TU.021301.01</v>
      </c>
      <c r="T202" s="59"/>
      <c r="U202" s="60" t="str">
        <f t="shared" si="51"/>
        <v>IM.PA.TU.021301.01</v>
      </c>
      <c r="V202" s="59"/>
      <c r="W202" s="60" t="str">
        <f t="shared" si="52"/>
        <v>GE.PA.TU.021301.01</v>
      </c>
      <c r="AJ202" s="57" t="s">
        <v>3207</v>
      </c>
      <c r="AK202" s="57">
        <v>1663</v>
      </c>
    </row>
    <row r="203" spans="1:37" s="57" customFormat="1" ht="15">
      <c r="A203" s="57" t="s">
        <v>305</v>
      </c>
      <c r="C203" s="58" t="s">
        <v>2217</v>
      </c>
      <c r="E203" s="58" t="s">
        <v>2130</v>
      </c>
      <c r="F203" s="57" t="s">
        <v>6595</v>
      </c>
      <c r="G203" s="57" t="s">
        <v>6580</v>
      </c>
      <c r="H203" s="58" t="s">
        <v>2217</v>
      </c>
      <c r="I203" s="57" t="s">
        <v>1492</v>
      </c>
      <c r="J203" s="59" t="str">
        <f t="shared" ref="J203:J239" si="53">CONCATENATE("PA.TU.",C203,E203,H203)</f>
        <v>PA.TU.021302</v>
      </c>
      <c r="K203" s="58" t="s">
        <v>6576</v>
      </c>
      <c r="L203" s="57" t="str">
        <f t="shared" si="46"/>
        <v xml:space="preserve">      RLQ</v>
      </c>
      <c r="M203" s="59" t="str">
        <f t="shared" si="47"/>
        <v>PI.PA.TU.021302.01</v>
      </c>
      <c r="N203" s="59"/>
      <c r="O203" s="59" t="str">
        <f t="shared" si="48"/>
        <v>PH.PA.TU.021302.01</v>
      </c>
      <c r="Q203" s="59" t="str">
        <f t="shared" si="49"/>
        <v>CL.PA.TU.021302.01</v>
      </c>
      <c r="S203" s="59" t="str">
        <f t="shared" si="50"/>
        <v>DR.PA.TU.021302.01</v>
      </c>
      <c r="T203" s="59"/>
      <c r="U203" s="60" t="str">
        <f t="shared" si="51"/>
        <v>IM.PA.TU.021302.01</v>
      </c>
      <c r="V203" s="59"/>
      <c r="W203" s="60" t="str">
        <f t="shared" si="52"/>
        <v>GE.PA.TU.021302.01</v>
      </c>
      <c r="AJ203" s="57" t="s">
        <v>3207</v>
      </c>
      <c r="AK203" s="57">
        <v>1663</v>
      </c>
    </row>
    <row r="204" spans="1:37" s="57" customFormat="1" ht="15">
      <c r="A204" s="57" t="s">
        <v>305</v>
      </c>
      <c r="C204" s="58" t="s">
        <v>2217</v>
      </c>
      <c r="E204" s="58" t="s">
        <v>2130</v>
      </c>
      <c r="F204" s="57" t="s">
        <v>6595</v>
      </c>
      <c r="G204" s="57" t="s">
        <v>6581</v>
      </c>
      <c r="H204" s="58" t="s">
        <v>2219</v>
      </c>
      <c r="I204" s="57" t="s">
        <v>1491</v>
      </c>
      <c r="J204" s="59" t="str">
        <f t="shared" si="53"/>
        <v>PA.TU.021303</v>
      </c>
      <c r="K204" s="58" t="s">
        <v>6576</v>
      </c>
      <c r="L204" s="57" t="str">
        <f t="shared" si="46"/>
        <v xml:space="preserve">      LUQ</v>
      </c>
      <c r="M204" s="59" t="str">
        <f t="shared" si="47"/>
        <v>PI.PA.TU.021303.01</v>
      </c>
      <c r="N204" s="59"/>
      <c r="O204" s="59" t="str">
        <f t="shared" si="48"/>
        <v>PH.PA.TU.021303.01</v>
      </c>
      <c r="Q204" s="59" t="str">
        <f t="shared" si="49"/>
        <v>CL.PA.TU.021303.01</v>
      </c>
      <c r="S204" s="59" t="str">
        <f t="shared" si="50"/>
        <v>DR.PA.TU.021303.01</v>
      </c>
      <c r="T204" s="59"/>
      <c r="U204" s="60" t="str">
        <f t="shared" si="51"/>
        <v>IM.PA.TU.021303.01</v>
      </c>
      <c r="V204" s="59"/>
      <c r="W204" s="60" t="str">
        <f t="shared" si="52"/>
        <v>GE.PA.TU.021303.01</v>
      </c>
      <c r="AJ204" s="57" t="s">
        <v>3207</v>
      </c>
      <c r="AK204" s="57">
        <v>1663</v>
      </c>
    </row>
    <row r="205" spans="1:37" s="57" customFormat="1" ht="15">
      <c r="A205" s="57" t="s">
        <v>305</v>
      </c>
      <c r="C205" s="58" t="s">
        <v>2217</v>
      </c>
      <c r="E205" s="58" t="s">
        <v>2130</v>
      </c>
      <c r="F205" s="57" t="s">
        <v>6595</v>
      </c>
      <c r="G205" s="57" t="s">
        <v>6582</v>
      </c>
      <c r="H205" s="58" t="s">
        <v>2063</v>
      </c>
      <c r="I205" s="57" t="s">
        <v>1490</v>
      </c>
      <c r="J205" s="59" t="str">
        <f t="shared" si="53"/>
        <v>PA.TU.021304</v>
      </c>
      <c r="K205" s="58" t="s">
        <v>6576</v>
      </c>
      <c r="L205" s="57" t="str">
        <f t="shared" si="46"/>
        <v xml:space="preserve">      LLQ</v>
      </c>
      <c r="M205" s="59" t="str">
        <f t="shared" si="47"/>
        <v>PI.PA.TU.021304.01</v>
      </c>
      <c r="N205" s="59"/>
      <c r="O205" s="59" t="str">
        <f t="shared" si="48"/>
        <v>PH.PA.TU.021304.01</v>
      </c>
      <c r="Q205" s="59" t="str">
        <f t="shared" si="49"/>
        <v>CL.PA.TU.021304.01</v>
      </c>
      <c r="S205" s="59" t="str">
        <f t="shared" si="50"/>
        <v>DR.PA.TU.021304.01</v>
      </c>
      <c r="T205" s="59"/>
      <c r="U205" s="60" t="str">
        <f t="shared" si="51"/>
        <v>IM.PA.TU.021304.01</v>
      </c>
      <c r="V205" s="59"/>
      <c r="W205" s="60" t="str">
        <f t="shared" si="52"/>
        <v>GE.PA.TU.021304.01</v>
      </c>
      <c r="AJ205" s="57" t="s">
        <v>3207</v>
      </c>
      <c r="AK205" s="57">
        <v>1663</v>
      </c>
    </row>
    <row r="206" spans="1:37" s="57" customFormat="1" ht="15">
      <c r="A206" s="57" t="s">
        <v>305</v>
      </c>
      <c r="C206" s="58" t="s">
        <v>2217</v>
      </c>
      <c r="D206" s="57" t="s">
        <v>6592</v>
      </c>
      <c r="E206" s="58" t="s">
        <v>2296</v>
      </c>
      <c r="F206" s="57" t="s">
        <v>6596</v>
      </c>
      <c r="G206" s="57" t="s">
        <v>3876</v>
      </c>
      <c r="H206" s="58" t="s">
        <v>2212</v>
      </c>
      <c r="I206" s="57" t="s">
        <v>3876</v>
      </c>
      <c r="J206" s="59" t="str">
        <f t="shared" si="53"/>
        <v>PA.TU.021401</v>
      </c>
      <c r="K206" s="58" t="s">
        <v>6576</v>
      </c>
      <c r="L206" s="57" t="str">
        <f t="shared" si="46"/>
        <v>Arm</v>
      </c>
      <c r="M206" s="59" t="str">
        <f t="shared" si="47"/>
        <v>PI.PA.TU.021401.01</v>
      </c>
      <c r="N206" s="59"/>
      <c r="O206" s="59" t="str">
        <f t="shared" si="48"/>
        <v>PH.PA.TU.021401.01</v>
      </c>
      <c r="Q206" s="59" t="str">
        <f t="shared" si="49"/>
        <v>CL.PA.TU.021401.01</v>
      </c>
      <c r="S206" s="59" t="str">
        <f t="shared" si="50"/>
        <v>DR.PA.TU.021401.01</v>
      </c>
      <c r="T206" s="59"/>
      <c r="U206" s="60" t="str">
        <f t="shared" si="51"/>
        <v>IM.PA.TU.021401.01</v>
      </c>
      <c r="V206" s="59"/>
      <c r="W206" s="60" t="str">
        <f t="shared" si="52"/>
        <v>GE.PA.TU.021401.01</v>
      </c>
      <c r="AJ206" s="57" t="s">
        <v>3207</v>
      </c>
      <c r="AK206" s="57">
        <v>1663</v>
      </c>
    </row>
    <row r="207" spans="1:37" s="57" customFormat="1" ht="15">
      <c r="A207" s="57" t="s">
        <v>305</v>
      </c>
      <c r="C207" s="58" t="s">
        <v>2217</v>
      </c>
      <c r="E207" s="58" t="s">
        <v>2296</v>
      </c>
      <c r="F207" s="57" t="s">
        <v>6596</v>
      </c>
      <c r="G207" s="57" t="s">
        <v>3878</v>
      </c>
      <c r="H207" s="58" t="s">
        <v>2217</v>
      </c>
      <c r="I207" s="57" t="s">
        <v>3878</v>
      </c>
      <c r="J207" s="59" t="str">
        <f t="shared" si="53"/>
        <v>PA.TU.021402</v>
      </c>
      <c r="K207" s="58" t="s">
        <v>6576</v>
      </c>
      <c r="L207" s="57" t="str">
        <f t="shared" si="46"/>
        <v>Wrist</v>
      </c>
      <c r="M207" s="59" t="str">
        <f t="shared" si="47"/>
        <v>PI.PA.TU.021402.01</v>
      </c>
      <c r="N207" s="59"/>
      <c r="O207" s="59" t="str">
        <f t="shared" si="48"/>
        <v>PH.PA.TU.021402.01</v>
      </c>
      <c r="Q207" s="59" t="str">
        <f t="shared" si="49"/>
        <v>CL.PA.TU.021402.01</v>
      </c>
      <c r="S207" s="59" t="str">
        <f t="shared" si="50"/>
        <v>DR.PA.TU.021402.01</v>
      </c>
      <c r="T207" s="59"/>
      <c r="U207" s="60" t="str">
        <f t="shared" si="51"/>
        <v>IM.PA.TU.021402.01</v>
      </c>
      <c r="V207" s="59"/>
      <c r="W207" s="60" t="str">
        <f t="shared" si="52"/>
        <v>GE.PA.TU.021402.01</v>
      </c>
      <c r="AJ207" s="57" t="s">
        <v>3207</v>
      </c>
      <c r="AK207" s="57">
        <v>1663</v>
      </c>
    </row>
    <row r="208" spans="1:37" s="57" customFormat="1" ht="15">
      <c r="A208" s="57" t="s">
        <v>305</v>
      </c>
      <c r="C208" s="58" t="s">
        <v>2217</v>
      </c>
      <c r="E208" s="58" t="s">
        <v>2296</v>
      </c>
      <c r="F208" s="57" t="s">
        <v>6596</v>
      </c>
      <c r="G208" s="57" t="s">
        <v>3879</v>
      </c>
      <c r="H208" s="58" t="s">
        <v>2219</v>
      </c>
      <c r="I208" s="57" t="s">
        <v>3879</v>
      </c>
      <c r="J208" s="59" t="str">
        <f t="shared" si="53"/>
        <v>PA.TU.021403</v>
      </c>
      <c r="K208" s="58" t="s">
        <v>3040</v>
      </c>
      <c r="L208" s="57" t="str">
        <f t="shared" si="46"/>
        <v>Hand</v>
      </c>
      <c r="M208" s="59" t="str">
        <f t="shared" si="47"/>
        <v>PI.PA.TU.021403.01</v>
      </c>
      <c r="N208" s="59"/>
      <c r="O208" s="59" t="str">
        <f t="shared" si="48"/>
        <v>PH.PA.TU.021403.01</v>
      </c>
      <c r="Q208" s="59" t="str">
        <f t="shared" si="49"/>
        <v>CL.PA.TU.021403.01</v>
      </c>
      <c r="S208" s="59" t="str">
        <f t="shared" si="50"/>
        <v>DR.PA.TU.021403.01</v>
      </c>
      <c r="T208" s="59"/>
      <c r="U208" s="60" t="str">
        <f t="shared" si="51"/>
        <v>IM.PA.TU.021403.01</v>
      </c>
      <c r="V208" s="59"/>
      <c r="W208" s="60" t="str">
        <f t="shared" si="52"/>
        <v>GE.PA.TU.021403.01</v>
      </c>
      <c r="AJ208" s="57" t="s">
        <v>3207</v>
      </c>
      <c r="AK208" s="57">
        <v>1663</v>
      </c>
    </row>
    <row r="209" spans="1:37" s="57" customFormat="1" ht="15">
      <c r="A209" s="57" t="s">
        <v>305</v>
      </c>
      <c r="C209" s="58" t="s">
        <v>2217</v>
      </c>
      <c r="E209" s="58" t="s">
        <v>2296</v>
      </c>
      <c r="F209" s="57" t="s">
        <v>6596</v>
      </c>
      <c r="G209" s="57" t="s">
        <v>3880</v>
      </c>
      <c r="H209" s="58" t="s">
        <v>2063</v>
      </c>
      <c r="I209" s="57" t="s">
        <v>1728</v>
      </c>
      <c r="J209" s="59" t="str">
        <f t="shared" si="53"/>
        <v>PA.TU.021404</v>
      </c>
      <c r="K209" s="58" t="s">
        <v>6576</v>
      </c>
      <c r="L209" s="57" t="str">
        <f t="shared" si="46"/>
        <v>Finger(s): specify</v>
      </c>
      <c r="M209" s="59" t="str">
        <f t="shared" si="47"/>
        <v>PI.PA.TU.021404.01</v>
      </c>
      <c r="N209" s="59"/>
      <c r="O209" s="59" t="str">
        <f t="shared" si="48"/>
        <v>PH.PA.TU.021404.01</v>
      </c>
      <c r="Q209" s="59" t="str">
        <f t="shared" si="49"/>
        <v>CL.PA.TU.021404.01</v>
      </c>
      <c r="S209" s="59" t="str">
        <f t="shared" si="50"/>
        <v>DR.PA.TU.021404.01</v>
      </c>
      <c r="T209" s="59"/>
      <c r="U209" s="60" t="str">
        <f t="shared" si="51"/>
        <v>IM.PA.TU.021404.01</v>
      </c>
      <c r="V209" s="59"/>
      <c r="W209" s="60" t="str">
        <f t="shared" si="52"/>
        <v>GE.PA.TU.021404.01</v>
      </c>
      <c r="AJ209" s="57" t="s">
        <v>3207</v>
      </c>
      <c r="AK209" s="57">
        <v>1663</v>
      </c>
    </row>
    <row r="210" spans="1:37" s="57" customFormat="1" ht="15">
      <c r="A210" s="57" t="s">
        <v>305</v>
      </c>
      <c r="C210" s="58" t="s">
        <v>2217</v>
      </c>
      <c r="E210" s="58" t="s">
        <v>2296</v>
      </c>
      <c r="F210" s="57" t="s">
        <v>6596</v>
      </c>
      <c r="G210" s="57" t="s">
        <v>1680</v>
      </c>
      <c r="H210" s="58" t="s">
        <v>2065</v>
      </c>
      <c r="I210" s="57" t="s">
        <v>1680</v>
      </c>
      <c r="J210" s="59" t="str">
        <f t="shared" si="53"/>
        <v>PA.TU.021405</v>
      </c>
      <c r="K210" s="58" t="s">
        <v>3040</v>
      </c>
      <c r="L210" s="57" t="str">
        <f t="shared" si="46"/>
        <v>Leg</v>
      </c>
      <c r="M210" s="59" t="str">
        <f t="shared" si="47"/>
        <v>PI.PA.TU.021405.01</v>
      </c>
      <c r="N210" s="59"/>
      <c r="O210" s="59" t="str">
        <f t="shared" si="48"/>
        <v>PH.PA.TU.021405.01</v>
      </c>
      <c r="Q210" s="59" t="str">
        <f t="shared" si="49"/>
        <v>CL.PA.TU.021405.01</v>
      </c>
      <c r="S210" s="59" t="str">
        <f t="shared" si="50"/>
        <v>DR.PA.TU.021405.01</v>
      </c>
      <c r="T210" s="59"/>
      <c r="U210" s="60" t="str">
        <f t="shared" si="51"/>
        <v>IM.PA.TU.021405.01</v>
      </c>
      <c r="V210" s="59"/>
      <c r="W210" s="60" t="str">
        <f t="shared" si="52"/>
        <v>GE.PA.TU.021405.01</v>
      </c>
      <c r="AJ210" s="57" t="s">
        <v>3207</v>
      </c>
      <c r="AK210" s="57">
        <v>1663</v>
      </c>
    </row>
    <row r="211" spans="1:37" s="57" customFormat="1" ht="15">
      <c r="A211" s="57" t="s">
        <v>305</v>
      </c>
      <c r="C211" s="58" t="s">
        <v>2217</v>
      </c>
      <c r="E211" s="58" t="s">
        <v>2296</v>
      </c>
      <c r="F211" s="57" t="s">
        <v>6596</v>
      </c>
      <c r="G211" s="57" t="s">
        <v>3883</v>
      </c>
      <c r="H211" s="58" t="s">
        <v>2222</v>
      </c>
      <c r="I211" s="57" t="s">
        <v>3883</v>
      </c>
      <c r="J211" s="59" t="str">
        <f t="shared" si="53"/>
        <v>PA.TU.021406</v>
      </c>
      <c r="K211" s="58" t="s">
        <v>6576</v>
      </c>
      <c r="L211" s="57" t="str">
        <f t="shared" si="46"/>
        <v>Knee</v>
      </c>
      <c r="M211" s="59" t="str">
        <f t="shared" si="47"/>
        <v>PI.PA.TU.021406.01</v>
      </c>
      <c r="N211" s="59"/>
      <c r="O211" s="59" t="str">
        <f t="shared" si="48"/>
        <v>PH.PA.TU.021406.01</v>
      </c>
      <c r="Q211" s="59" t="str">
        <f t="shared" si="49"/>
        <v>CL.PA.TU.021406.01</v>
      </c>
      <c r="S211" s="59" t="str">
        <f t="shared" si="50"/>
        <v>DR.PA.TU.021406.01</v>
      </c>
      <c r="T211" s="59"/>
      <c r="U211" s="60" t="str">
        <f t="shared" si="51"/>
        <v>IM.PA.TU.021406.01</v>
      </c>
      <c r="V211" s="59"/>
      <c r="W211" s="60" t="str">
        <f t="shared" si="52"/>
        <v>GE.PA.TU.021406.01</v>
      </c>
      <c r="AJ211" s="57" t="s">
        <v>3207</v>
      </c>
      <c r="AK211" s="57">
        <v>1663</v>
      </c>
    </row>
    <row r="212" spans="1:37" s="57" customFormat="1" ht="15">
      <c r="A212" s="57" t="s">
        <v>305</v>
      </c>
      <c r="C212" s="58" t="s">
        <v>2217</v>
      </c>
      <c r="E212" s="58" t="s">
        <v>2296</v>
      </c>
      <c r="F212" s="57" t="s">
        <v>6596</v>
      </c>
      <c r="G212" s="57" t="s">
        <v>3885</v>
      </c>
      <c r="H212" s="58" t="s">
        <v>2376</v>
      </c>
      <c r="I212" s="57" t="s">
        <v>3885</v>
      </c>
      <c r="J212" s="59" t="str">
        <f t="shared" si="53"/>
        <v>PA.TU.021407</v>
      </c>
      <c r="K212" s="58" t="s">
        <v>6576</v>
      </c>
      <c r="L212" s="57" t="str">
        <f t="shared" si="46"/>
        <v>Ankle</v>
      </c>
      <c r="M212" s="59" t="str">
        <f t="shared" si="47"/>
        <v>PI.PA.TU.021407.01</v>
      </c>
      <c r="N212" s="59"/>
      <c r="O212" s="59" t="str">
        <f t="shared" si="48"/>
        <v>PH.PA.TU.021407.01</v>
      </c>
      <c r="Q212" s="59" t="str">
        <f t="shared" si="49"/>
        <v>CL.PA.TU.021407.01</v>
      </c>
      <c r="S212" s="59" t="str">
        <f t="shared" si="50"/>
        <v>DR.PA.TU.021407.01</v>
      </c>
      <c r="T212" s="59"/>
      <c r="U212" s="60" t="str">
        <f t="shared" si="51"/>
        <v>IM.PA.TU.021407.01</v>
      </c>
      <c r="V212" s="59"/>
      <c r="W212" s="60" t="str">
        <f t="shared" si="52"/>
        <v>GE.PA.TU.021407.01</v>
      </c>
      <c r="AJ212" s="57" t="s">
        <v>3207</v>
      </c>
      <c r="AK212" s="57">
        <v>1663</v>
      </c>
    </row>
    <row r="213" spans="1:37" s="57" customFormat="1" ht="15">
      <c r="A213" s="57" t="s">
        <v>305</v>
      </c>
      <c r="C213" s="58" t="s">
        <v>2217</v>
      </c>
      <c r="E213" s="58" t="s">
        <v>2296</v>
      </c>
      <c r="F213" s="57" t="s">
        <v>6596</v>
      </c>
      <c r="G213" s="57" t="s">
        <v>3887</v>
      </c>
      <c r="H213" s="58" t="s">
        <v>2378</v>
      </c>
      <c r="I213" s="57" t="s">
        <v>3887</v>
      </c>
      <c r="J213" s="59" t="str">
        <f t="shared" si="53"/>
        <v>PA.TU.021408</v>
      </c>
      <c r="K213" s="58" t="s">
        <v>6576</v>
      </c>
      <c r="L213" s="57" t="str">
        <f t="shared" si="46"/>
        <v>Foot</v>
      </c>
      <c r="M213" s="59" t="str">
        <f t="shared" si="47"/>
        <v>PI.PA.TU.021408.01</v>
      </c>
      <c r="N213" s="59"/>
      <c r="O213" s="59" t="str">
        <f t="shared" si="48"/>
        <v>PH.PA.TU.021408.01</v>
      </c>
      <c r="Q213" s="59" t="str">
        <f t="shared" si="49"/>
        <v>CL.PA.TU.021408.01</v>
      </c>
      <c r="S213" s="59" t="str">
        <f t="shared" si="50"/>
        <v>DR.PA.TU.021408.01</v>
      </c>
      <c r="T213" s="59"/>
      <c r="U213" s="60" t="str">
        <f t="shared" si="51"/>
        <v>IM.PA.TU.021408.01</v>
      </c>
      <c r="V213" s="59"/>
      <c r="W213" s="60" t="str">
        <f t="shared" si="52"/>
        <v>GE.PA.TU.021408.01</v>
      </c>
      <c r="AJ213" s="57" t="s">
        <v>3207</v>
      </c>
      <c r="AK213" s="57">
        <v>1663</v>
      </c>
    </row>
    <row r="214" spans="1:37" s="57" customFormat="1" ht="15">
      <c r="A214" s="57" t="s">
        <v>305</v>
      </c>
      <c r="C214" s="58" t="s">
        <v>2217</v>
      </c>
      <c r="E214" s="58" t="s">
        <v>2296</v>
      </c>
      <c r="F214" s="57" t="s">
        <v>6596</v>
      </c>
      <c r="G214" s="57" t="s">
        <v>3888</v>
      </c>
      <c r="H214" s="58" t="s">
        <v>2380</v>
      </c>
      <c r="I214" s="57" t="s">
        <v>3889</v>
      </c>
      <c r="J214" s="59" t="str">
        <f t="shared" si="53"/>
        <v>PA.TU.021409</v>
      </c>
      <c r="K214" s="58" t="s">
        <v>3040</v>
      </c>
      <c r="L214" s="57" t="str">
        <f t="shared" si="46"/>
        <v>Toe(s): specify</v>
      </c>
      <c r="M214" s="59" t="str">
        <f t="shared" si="47"/>
        <v>PI.PA.TU.021409.01</v>
      </c>
      <c r="N214" s="59"/>
      <c r="O214" s="59" t="str">
        <f t="shared" si="48"/>
        <v>PH.PA.TU.021409.01</v>
      </c>
      <c r="Q214" s="59" t="str">
        <f t="shared" si="49"/>
        <v>CL.PA.TU.021409.01</v>
      </c>
      <c r="S214" s="59" t="str">
        <f t="shared" si="50"/>
        <v>DR.PA.TU.021409.01</v>
      </c>
      <c r="T214" s="59"/>
      <c r="U214" s="60" t="str">
        <f t="shared" si="51"/>
        <v>IM.PA.TU.021409.01</v>
      </c>
      <c r="V214" s="59"/>
      <c r="W214" s="60" t="str">
        <f t="shared" si="52"/>
        <v>GE.PA.TU.021409.01</v>
      </c>
      <c r="AJ214" s="57" t="s">
        <v>3207</v>
      </c>
      <c r="AK214" s="57">
        <v>1663</v>
      </c>
    </row>
    <row r="215" spans="1:37" s="57" customFormat="1" ht="15">
      <c r="A215" s="57" t="s">
        <v>305</v>
      </c>
      <c r="C215" s="58" t="s">
        <v>2217</v>
      </c>
      <c r="D215" s="57" t="s">
        <v>6593</v>
      </c>
      <c r="E215" s="58" t="s">
        <v>2459</v>
      </c>
      <c r="F215" s="57" t="s">
        <v>6597</v>
      </c>
      <c r="G215" s="57" t="s">
        <v>3626</v>
      </c>
      <c r="H215" s="58" t="s">
        <v>2212</v>
      </c>
      <c r="I215" s="57" t="s">
        <v>3626</v>
      </c>
      <c r="J215" s="59" t="str">
        <f t="shared" si="53"/>
        <v>PA.TU.021501</v>
      </c>
      <c r="K215" s="58" t="s">
        <v>6576</v>
      </c>
      <c r="L215" s="57" t="str">
        <f t="shared" si="46"/>
        <v>Forehead</v>
      </c>
      <c r="M215" s="59" t="str">
        <f t="shared" si="47"/>
        <v>PI.PA.TU.021501.01</v>
      </c>
      <c r="N215" s="59"/>
      <c r="O215" s="59" t="str">
        <f t="shared" si="48"/>
        <v>PH.PA.TU.021501.01</v>
      </c>
      <c r="Q215" s="59" t="str">
        <f t="shared" si="49"/>
        <v>CL.PA.TU.021501.01</v>
      </c>
      <c r="S215" s="59" t="str">
        <f t="shared" si="50"/>
        <v>DR.PA.TU.021501.01</v>
      </c>
      <c r="T215" s="59"/>
      <c r="U215" s="60" t="str">
        <f t="shared" si="51"/>
        <v>IM.PA.TU.021501.01</v>
      </c>
      <c r="V215" s="59"/>
      <c r="W215" s="60" t="str">
        <f t="shared" si="52"/>
        <v>GE.PA.TU.021501.01</v>
      </c>
      <c r="AJ215" s="57" t="s">
        <v>3207</v>
      </c>
      <c r="AK215" s="57">
        <v>1663</v>
      </c>
    </row>
    <row r="216" spans="1:37" s="57" customFormat="1" ht="15">
      <c r="A216" s="57" t="s">
        <v>305</v>
      </c>
      <c r="C216" s="58" t="s">
        <v>2217</v>
      </c>
      <c r="E216" s="58" t="s">
        <v>2459</v>
      </c>
      <c r="F216" s="57" t="s">
        <v>6597</v>
      </c>
      <c r="G216" s="57" t="s">
        <v>1659</v>
      </c>
      <c r="H216" s="58" t="s">
        <v>2217</v>
      </c>
      <c r="I216" s="57" t="s">
        <v>1659</v>
      </c>
      <c r="J216" s="59" t="str">
        <f t="shared" si="53"/>
        <v>PA.TU.021502</v>
      </c>
      <c r="K216" s="58" t="s">
        <v>6576</v>
      </c>
      <c r="L216" s="57" t="str">
        <f t="shared" si="46"/>
        <v>Temporal</v>
      </c>
      <c r="M216" s="59" t="str">
        <f t="shared" si="47"/>
        <v>PI.PA.TU.021502.01</v>
      </c>
      <c r="N216" s="59"/>
      <c r="O216" s="59" t="str">
        <f t="shared" si="48"/>
        <v>PH.PA.TU.021502.01</v>
      </c>
      <c r="Q216" s="59" t="str">
        <f t="shared" si="49"/>
        <v>CL.PA.TU.021502.01</v>
      </c>
      <c r="S216" s="59" t="str">
        <f t="shared" si="50"/>
        <v>DR.PA.TU.021502.01</v>
      </c>
      <c r="T216" s="59"/>
      <c r="U216" s="60" t="str">
        <f t="shared" si="51"/>
        <v>IM.PA.TU.021502.01</v>
      </c>
      <c r="V216" s="59"/>
      <c r="W216" s="60" t="str">
        <f t="shared" si="52"/>
        <v>GE.PA.TU.021502.01</v>
      </c>
      <c r="AJ216" s="57" t="s">
        <v>3207</v>
      </c>
      <c r="AK216" s="57">
        <v>1663</v>
      </c>
    </row>
    <row r="217" spans="1:37" s="57" customFormat="1" ht="15">
      <c r="A217" s="57" t="s">
        <v>305</v>
      </c>
      <c r="C217" s="58" t="s">
        <v>2217</v>
      </c>
      <c r="E217" s="58" t="s">
        <v>2459</v>
      </c>
      <c r="F217" s="57" t="s">
        <v>6597</v>
      </c>
      <c r="G217" s="57" t="s">
        <v>1662</v>
      </c>
      <c r="H217" s="58" t="s">
        <v>2219</v>
      </c>
      <c r="I217" s="57" t="s">
        <v>1662</v>
      </c>
      <c r="J217" s="59" t="str">
        <f t="shared" si="53"/>
        <v>PA.TU.021503</v>
      </c>
      <c r="K217" s="58" t="s">
        <v>6576</v>
      </c>
      <c r="L217" s="57" t="str">
        <f t="shared" si="46"/>
        <v>Parietal</v>
      </c>
      <c r="M217" s="59" t="str">
        <f t="shared" si="47"/>
        <v>PI.PA.TU.021503.01</v>
      </c>
      <c r="N217" s="59"/>
      <c r="O217" s="59" t="str">
        <f t="shared" si="48"/>
        <v>PH.PA.TU.021503.01</v>
      </c>
      <c r="Q217" s="59" t="str">
        <f t="shared" si="49"/>
        <v>CL.PA.TU.021503.01</v>
      </c>
      <c r="S217" s="59" t="str">
        <f t="shared" si="50"/>
        <v>DR.PA.TU.021503.01</v>
      </c>
      <c r="T217" s="59"/>
      <c r="U217" s="60" t="str">
        <f t="shared" si="51"/>
        <v>IM.PA.TU.021503.01</v>
      </c>
      <c r="V217" s="59"/>
      <c r="W217" s="60" t="str">
        <f t="shared" si="52"/>
        <v>GE.PA.TU.021503.01</v>
      </c>
      <c r="AJ217" s="57" t="s">
        <v>3207</v>
      </c>
      <c r="AK217" s="57">
        <v>1663</v>
      </c>
    </row>
    <row r="218" spans="1:37" s="57" customFormat="1" ht="15">
      <c r="A218" s="57" t="s">
        <v>305</v>
      </c>
      <c r="C218" s="58" t="s">
        <v>2217</v>
      </c>
      <c r="E218" s="58" t="s">
        <v>2459</v>
      </c>
      <c r="F218" s="57" t="s">
        <v>6597</v>
      </c>
      <c r="G218" s="57" t="s">
        <v>1471</v>
      </c>
      <c r="H218" s="58" t="s">
        <v>2063</v>
      </c>
      <c r="I218" s="57" t="s">
        <v>1471</v>
      </c>
      <c r="J218" s="59" t="str">
        <f t="shared" si="53"/>
        <v>PA.TU.021504</v>
      </c>
      <c r="K218" s="58" t="s">
        <v>6576</v>
      </c>
      <c r="L218" s="57" t="str">
        <f t="shared" si="46"/>
        <v>Occipital</v>
      </c>
      <c r="M218" s="59" t="str">
        <f t="shared" si="47"/>
        <v>PI.PA.TU.021504.01</v>
      </c>
      <c r="N218" s="59"/>
      <c r="O218" s="59" t="str">
        <f t="shared" si="48"/>
        <v>PH.PA.TU.021504.01</v>
      </c>
      <c r="Q218" s="59" t="str">
        <f t="shared" si="49"/>
        <v>CL.PA.TU.021504.01</v>
      </c>
      <c r="S218" s="59" t="str">
        <f t="shared" si="50"/>
        <v>DR.PA.TU.021504.01</v>
      </c>
      <c r="T218" s="59"/>
      <c r="U218" s="60" t="str">
        <f t="shared" si="51"/>
        <v>IM.PA.TU.021504.01</v>
      </c>
      <c r="V218" s="59"/>
      <c r="W218" s="60" t="str">
        <f t="shared" si="52"/>
        <v>GE.PA.TU.021504.01</v>
      </c>
      <c r="AJ218" s="57" t="s">
        <v>3207</v>
      </c>
      <c r="AK218" s="57">
        <v>1663</v>
      </c>
    </row>
    <row r="219" spans="1:37" s="57" customFormat="1" ht="15">
      <c r="A219" s="57" t="s">
        <v>305</v>
      </c>
      <c r="C219" s="58" t="s">
        <v>2217</v>
      </c>
      <c r="E219" s="58" t="s">
        <v>2459</v>
      </c>
      <c r="F219" s="57" t="s">
        <v>6597</v>
      </c>
      <c r="G219" s="57" t="s">
        <v>3902</v>
      </c>
      <c r="H219" s="58" t="s">
        <v>2065</v>
      </c>
      <c r="I219" s="57" t="s">
        <v>1468</v>
      </c>
      <c r="J219" s="59" t="str">
        <f t="shared" si="53"/>
        <v>PA.TU.021505</v>
      </c>
      <c r="K219" s="58" t="s">
        <v>6585</v>
      </c>
      <c r="L219" s="57" t="str">
        <f t="shared" si="46"/>
        <v>Eye(s)</v>
      </c>
      <c r="M219" s="59" t="str">
        <f t="shared" si="47"/>
        <v>PI.PA.TU.021505.01</v>
      </c>
      <c r="N219" s="59"/>
      <c r="O219" s="59" t="str">
        <f t="shared" si="48"/>
        <v>PH.PA.TU.021505.01</v>
      </c>
      <c r="Q219" s="59" t="str">
        <f t="shared" si="49"/>
        <v>CL.PA.TU.021505.01</v>
      </c>
      <c r="S219" s="59" t="str">
        <f t="shared" si="50"/>
        <v>DR.PA.TU.021505.01</v>
      </c>
      <c r="T219" s="59"/>
      <c r="U219" s="60" t="str">
        <f t="shared" si="51"/>
        <v>IM.PA.TU.021505.01</v>
      </c>
      <c r="V219" s="59"/>
      <c r="W219" s="60" t="str">
        <f t="shared" si="52"/>
        <v>GE.PA.TU.021505.01</v>
      </c>
      <c r="AJ219" s="57" t="s">
        <v>3207</v>
      </c>
      <c r="AK219" s="57">
        <v>1663</v>
      </c>
    </row>
    <row r="220" spans="1:37" s="57" customFormat="1" ht="15">
      <c r="A220" s="57" t="s">
        <v>305</v>
      </c>
      <c r="C220" s="58" t="s">
        <v>2217</v>
      </c>
      <c r="E220" s="58" t="s">
        <v>2459</v>
      </c>
      <c r="F220" s="57" t="s">
        <v>6597</v>
      </c>
      <c r="G220" s="57" t="s">
        <v>6586</v>
      </c>
      <c r="H220" s="58" t="s">
        <v>2222</v>
      </c>
      <c r="I220" s="57" t="s">
        <v>3904</v>
      </c>
      <c r="J220" s="59" t="str">
        <f t="shared" si="53"/>
        <v>PA.TU.021506</v>
      </c>
      <c r="K220" s="58" t="s">
        <v>6576</v>
      </c>
      <c r="L220" s="57" t="str">
        <f t="shared" si="46"/>
        <v xml:space="preserve">Ear(s) </v>
      </c>
      <c r="M220" s="59" t="str">
        <f t="shared" si="47"/>
        <v>PI.PA.TU.021506.01</v>
      </c>
      <c r="N220" s="59"/>
      <c r="O220" s="59" t="str">
        <f t="shared" si="48"/>
        <v>PH.PA.TU.021506.01</v>
      </c>
      <c r="Q220" s="59" t="str">
        <f t="shared" si="49"/>
        <v>CL.PA.TU.021506.01</v>
      </c>
      <c r="S220" s="59" t="str">
        <f t="shared" si="50"/>
        <v>DR.PA.TU.021506.01</v>
      </c>
      <c r="T220" s="59"/>
      <c r="U220" s="60" t="str">
        <f t="shared" si="51"/>
        <v>IM.PA.TU.021506.01</v>
      </c>
      <c r="V220" s="59"/>
      <c r="W220" s="60" t="str">
        <f t="shared" si="52"/>
        <v>GE.PA.TU.021506.01</v>
      </c>
      <c r="AJ220" s="57" t="s">
        <v>3207</v>
      </c>
      <c r="AK220" s="57">
        <v>1663</v>
      </c>
    </row>
    <row r="221" spans="1:37" s="57" customFormat="1" ht="15">
      <c r="A221" s="57" t="s">
        <v>305</v>
      </c>
      <c r="C221" s="58" t="s">
        <v>2217</v>
      </c>
      <c r="E221" s="58" t="s">
        <v>2459</v>
      </c>
      <c r="F221" s="57" t="s">
        <v>6597</v>
      </c>
      <c r="G221" s="57" t="s">
        <v>3644</v>
      </c>
      <c r="H221" s="58" t="s">
        <v>2376</v>
      </c>
      <c r="I221" s="57" t="s">
        <v>3644</v>
      </c>
      <c r="J221" s="59" t="str">
        <f t="shared" si="53"/>
        <v>PA.TU.021507</v>
      </c>
      <c r="K221" s="58" t="s">
        <v>6576</v>
      </c>
      <c r="L221" s="57" t="str">
        <f t="shared" si="46"/>
        <v>Nose</v>
      </c>
      <c r="M221" s="59" t="str">
        <f t="shared" si="47"/>
        <v>PI.PA.TU.021507.01</v>
      </c>
      <c r="N221" s="59"/>
      <c r="O221" s="59" t="str">
        <f t="shared" si="48"/>
        <v>PH.PA.TU.021507.01</v>
      </c>
      <c r="Q221" s="59" t="str">
        <f t="shared" si="49"/>
        <v>CL.PA.TU.021507.01</v>
      </c>
      <c r="S221" s="59" t="str">
        <f t="shared" si="50"/>
        <v>DR.PA.TU.021507.01</v>
      </c>
      <c r="T221" s="59"/>
      <c r="U221" s="60" t="str">
        <f t="shared" si="51"/>
        <v>IM.PA.TU.021507.01</v>
      </c>
      <c r="V221" s="59"/>
      <c r="W221" s="60" t="str">
        <f t="shared" si="52"/>
        <v>GE.PA.TU.021507.01</v>
      </c>
      <c r="AJ221" s="57" t="s">
        <v>3207</v>
      </c>
      <c r="AK221" s="57">
        <v>1663</v>
      </c>
    </row>
    <row r="222" spans="1:37" s="57" customFormat="1" ht="15">
      <c r="A222" s="57" t="s">
        <v>305</v>
      </c>
      <c r="C222" s="58" t="s">
        <v>2217</v>
      </c>
      <c r="E222" s="58" t="s">
        <v>2459</v>
      </c>
      <c r="F222" s="57" t="s">
        <v>6597</v>
      </c>
      <c r="G222" s="57" t="s">
        <v>3905</v>
      </c>
      <c r="H222" s="58" t="s">
        <v>2378</v>
      </c>
      <c r="I222" s="57" t="s">
        <v>3905</v>
      </c>
      <c r="J222" s="59" t="str">
        <f t="shared" si="53"/>
        <v>PA.TU.021508</v>
      </c>
      <c r="K222" s="58" t="s">
        <v>3040</v>
      </c>
      <c r="L222" s="57" t="str">
        <f t="shared" si="46"/>
        <v>Cheek</v>
      </c>
      <c r="M222" s="59" t="str">
        <f t="shared" si="47"/>
        <v>PI.PA.TU.021508.01</v>
      </c>
      <c r="N222" s="59"/>
      <c r="O222" s="59" t="str">
        <f t="shared" si="48"/>
        <v>PH.PA.TU.021508.01</v>
      </c>
      <c r="Q222" s="59" t="str">
        <f t="shared" si="49"/>
        <v>CL.PA.TU.021508.01</v>
      </c>
      <c r="S222" s="59" t="str">
        <f t="shared" si="50"/>
        <v>DR.PA.TU.021508.01</v>
      </c>
      <c r="T222" s="59"/>
      <c r="U222" s="60" t="str">
        <f t="shared" si="51"/>
        <v>IM.PA.TU.021508.01</v>
      </c>
      <c r="V222" s="59"/>
      <c r="W222" s="60" t="str">
        <f t="shared" si="52"/>
        <v>GE.PA.TU.021508.01</v>
      </c>
      <c r="AJ222" s="57" t="s">
        <v>3207</v>
      </c>
      <c r="AK222" s="57">
        <v>1663</v>
      </c>
    </row>
    <row r="223" spans="1:37" s="57" customFormat="1" ht="15">
      <c r="A223" s="57" t="s">
        <v>305</v>
      </c>
      <c r="C223" s="58" t="s">
        <v>2217</v>
      </c>
      <c r="E223" s="58" t="s">
        <v>2459</v>
      </c>
      <c r="F223" s="57" t="s">
        <v>6597</v>
      </c>
      <c r="G223" s="57" t="s">
        <v>3650</v>
      </c>
      <c r="H223" s="58" t="s">
        <v>2380</v>
      </c>
      <c r="I223" s="57" t="s">
        <v>3651</v>
      </c>
      <c r="J223" s="59" t="str">
        <f t="shared" si="53"/>
        <v>PA.TU.021509</v>
      </c>
      <c r="K223" s="58" t="s">
        <v>3040</v>
      </c>
      <c r="L223" s="57" t="str">
        <f t="shared" si="46"/>
        <v>Lip(s)</v>
      </c>
      <c r="M223" s="59" t="str">
        <f t="shared" si="47"/>
        <v>PI.PA.TU.021509.01</v>
      </c>
      <c r="N223" s="59"/>
      <c r="O223" s="59" t="str">
        <f t="shared" si="48"/>
        <v>PH.PA.TU.021509.01</v>
      </c>
      <c r="Q223" s="59" t="str">
        <f t="shared" si="49"/>
        <v>CL.PA.TU.021509.01</v>
      </c>
      <c r="S223" s="59" t="str">
        <f t="shared" si="50"/>
        <v>DR.PA.TU.021509.01</v>
      </c>
      <c r="T223" s="59"/>
      <c r="U223" s="60" t="str">
        <f t="shared" si="51"/>
        <v>IM.PA.TU.021509.01</v>
      </c>
      <c r="V223" s="59"/>
      <c r="W223" s="60" t="str">
        <f t="shared" si="52"/>
        <v>GE.PA.TU.021509.01</v>
      </c>
      <c r="AJ223" s="57" t="s">
        <v>3207</v>
      </c>
      <c r="AK223" s="57">
        <v>1663</v>
      </c>
    </row>
    <row r="224" spans="1:37" s="57" customFormat="1" ht="15">
      <c r="A224" s="57" t="s">
        <v>305</v>
      </c>
      <c r="C224" s="58" t="s">
        <v>2217</v>
      </c>
      <c r="E224" s="58" t="s">
        <v>2459</v>
      </c>
      <c r="F224" s="57" t="s">
        <v>6597</v>
      </c>
      <c r="G224" s="57" t="s">
        <v>2021</v>
      </c>
      <c r="H224" s="58" t="s">
        <v>2124</v>
      </c>
      <c r="I224" s="57" t="s">
        <v>2021</v>
      </c>
      <c r="J224" s="59" t="str">
        <f t="shared" si="53"/>
        <v>PA.TU.021510</v>
      </c>
      <c r="K224" s="58" t="s">
        <v>6576</v>
      </c>
      <c r="L224" s="57" t="str">
        <f t="shared" si="46"/>
        <v>Jaw</v>
      </c>
      <c r="M224" s="59" t="str">
        <f t="shared" si="47"/>
        <v>PI.PA.TU.021510.01</v>
      </c>
      <c r="N224" s="59"/>
      <c r="O224" s="59" t="str">
        <f t="shared" si="48"/>
        <v>PH.PA.TU.021510.01</v>
      </c>
      <c r="Q224" s="59" t="str">
        <f t="shared" si="49"/>
        <v>CL.PA.TU.021510.01</v>
      </c>
      <c r="S224" s="59" t="str">
        <f t="shared" si="50"/>
        <v>DR.PA.TU.021510.01</v>
      </c>
      <c r="T224" s="59"/>
      <c r="U224" s="60" t="str">
        <f t="shared" si="51"/>
        <v>IM.PA.TU.021510.01</v>
      </c>
      <c r="V224" s="59"/>
      <c r="W224" s="60" t="str">
        <f t="shared" si="52"/>
        <v>GE.PA.TU.021510.01</v>
      </c>
      <c r="AJ224" s="57" t="s">
        <v>3207</v>
      </c>
      <c r="AK224" s="57">
        <v>1663</v>
      </c>
    </row>
    <row r="225" spans="1:37" s="57" customFormat="1" ht="15">
      <c r="A225" s="57" t="s">
        <v>305</v>
      </c>
      <c r="C225" s="58" t="s">
        <v>2217</v>
      </c>
      <c r="E225" s="58" t="s">
        <v>2459</v>
      </c>
      <c r="F225" s="57" t="s">
        <v>6597</v>
      </c>
      <c r="G225" s="57" t="s">
        <v>2022</v>
      </c>
      <c r="H225" s="58" t="s">
        <v>2126</v>
      </c>
      <c r="I225" s="57" t="s">
        <v>2022</v>
      </c>
      <c r="J225" s="59" t="str">
        <f t="shared" si="53"/>
        <v>PA.TU.021511</v>
      </c>
      <c r="K225" s="58" t="s">
        <v>3040</v>
      </c>
      <c r="L225" s="57" t="str">
        <f t="shared" si="46"/>
        <v>Neck</v>
      </c>
      <c r="M225" s="59" t="str">
        <f t="shared" si="47"/>
        <v>PI.PA.TU.021511.01</v>
      </c>
      <c r="N225" s="59"/>
      <c r="O225" s="59" t="str">
        <f t="shared" si="48"/>
        <v>PH.PA.TU.021511.01</v>
      </c>
      <c r="Q225" s="59" t="str">
        <f t="shared" si="49"/>
        <v>CL.PA.TU.021511.01</v>
      </c>
      <c r="S225" s="59" t="str">
        <f t="shared" si="50"/>
        <v>DR.PA.TU.021511.01</v>
      </c>
      <c r="T225" s="59"/>
      <c r="U225" s="60" t="str">
        <f t="shared" si="51"/>
        <v>IM.PA.TU.021511.01</v>
      </c>
      <c r="V225" s="59"/>
      <c r="W225" s="60" t="str">
        <f t="shared" si="52"/>
        <v>GE.PA.TU.021511.01</v>
      </c>
      <c r="AJ225" s="57" t="s">
        <v>3207</v>
      </c>
      <c r="AK225" s="57">
        <v>1663</v>
      </c>
    </row>
    <row r="226" spans="1:37" s="57" customFormat="1" ht="15">
      <c r="A226" s="57" t="s">
        <v>305</v>
      </c>
      <c r="C226" s="58" t="s">
        <v>2217</v>
      </c>
      <c r="D226" s="57" t="s">
        <v>3724</v>
      </c>
      <c r="E226" s="58" t="s">
        <v>2464</v>
      </c>
      <c r="F226" s="57" t="s">
        <v>6598</v>
      </c>
      <c r="G226" s="57" t="s">
        <v>3911</v>
      </c>
      <c r="H226" s="58" t="s">
        <v>2212</v>
      </c>
      <c r="I226" s="57" t="s">
        <v>3911</v>
      </c>
      <c r="J226" s="59" t="str">
        <f t="shared" si="53"/>
        <v>PA.TU.021601</v>
      </c>
      <c r="K226" s="58" t="s">
        <v>6576</v>
      </c>
      <c r="L226" s="57" t="str">
        <f t="shared" si="46"/>
        <v>Hip</v>
      </c>
      <c r="M226" s="59" t="str">
        <f t="shared" si="47"/>
        <v>PI.PA.TU.021601.01</v>
      </c>
      <c r="N226" s="59"/>
      <c r="O226" s="59" t="str">
        <f t="shared" si="48"/>
        <v>PH.PA.TU.021601.01</v>
      </c>
      <c r="Q226" s="59" t="str">
        <f t="shared" si="49"/>
        <v>CL.PA.TU.021601.01</v>
      </c>
      <c r="S226" s="59" t="str">
        <f t="shared" si="50"/>
        <v>DR.PA.TU.021601.01</v>
      </c>
      <c r="T226" s="59"/>
      <c r="U226" s="60" t="str">
        <f t="shared" si="51"/>
        <v>IM.PA.TU.021601.01</v>
      </c>
      <c r="V226" s="59"/>
      <c r="W226" s="60" t="str">
        <f t="shared" si="52"/>
        <v>GE.PA.TU.021601.01</v>
      </c>
      <c r="AJ226" s="57" t="s">
        <v>3207</v>
      </c>
      <c r="AK226" s="57">
        <v>1663</v>
      </c>
    </row>
    <row r="227" spans="1:37" s="57" customFormat="1" ht="15">
      <c r="A227" s="57" t="s">
        <v>305</v>
      </c>
      <c r="C227" s="58" t="s">
        <v>2217</v>
      </c>
      <c r="E227" s="58" t="s">
        <v>2464</v>
      </c>
      <c r="F227" s="57" t="s">
        <v>6598</v>
      </c>
      <c r="G227" s="57" t="s">
        <v>6588</v>
      </c>
      <c r="H227" s="58" t="s">
        <v>2217</v>
      </c>
      <c r="I227" s="57" t="s">
        <v>6588</v>
      </c>
      <c r="J227" s="59" t="str">
        <f t="shared" si="53"/>
        <v>PA.TU.021602</v>
      </c>
      <c r="K227" s="58" t="s">
        <v>3040</v>
      </c>
      <c r="L227" s="57" t="str">
        <f t="shared" si="46"/>
        <v>Genitalia</v>
      </c>
      <c r="M227" s="59" t="str">
        <f t="shared" si="47"/>
        <v>PI.PA.TU.021602.01</v>
      </c>
      <c r="N227" s="59"/>
      <c r="O227" s="59" t="str">
        <f t="shared" si="48"/>
        <v>PH.PA.TU.021602.01</v>
      </c>
      <c r="Q227" s="59" t="str">
        <f t="shared" si="49"/>
        <v>CL.PA.TU.021602.01</v>
      </c>
      <c r="S227" s="59" t="str">
        <f t="shared" si="50"/>
        <v>DR.PA.TU.021602.01</v>
      </c>
      <c r="T227" s="59"/>
      <c r="U227" s="60" t="str">
        <f t="shared" si="51"/>
        <v>IM.PA.TU.021602.01</v>
      </c>
      <c r="V227" s="59"/>
      <c r="W227" s="60" t="str">
        <f t="shared" si="52"/>
        <v>GE.PA.TU.021602.01</v>
      </c>
      <c r="AJ227" s="57" t="s">
        <v>3207</v>
      </c>
      <c r="AK227" s="57">
        <v>1663</v>
      </c>
    </row>
    <row r="228" spans="1:37" s="57" customFormat="1" ht="15">
      <c r="A228" s="57" t="s">
        <v>305</v>
      </c>
      <c r="C228" s="58" t="s">
        <v>2217</v>
      </c>
      <c r="E228" s="58" t="s">
        <v>2464</v>
      </c>
      <c r="F228" s="57" t="s">
        <v>6598</v>
      </c>
      <c r="G228" s="57" t="s">
        <v>3915</v>
      </c>
      <c r="H228" s="58" t="s">
        <v>2219</v>
      </c>
      <c r="I228" s="57" t="s">
        <v>3915</v>
      </c>
      <c r="J228" s="59" t="str">
        <f t="shared" si="53"/>
        <v>PA.TU.021603</v>
      </c>
      <c r="K228" s="58" t="s">
        <v>6576</v>
      </c>
      <c r="L228" s="57" t="str">
        <f t="shared" si="46"/>
        <v>Buttocks</v>
      </c>
      <c r="M228" s="59" t="str">
        <f t="shared" si="47"/>
        <v>PI.PA.TU.021603.01</v>
      </c>
      <c r="N228" s="59"/>
      <c r="O228" s="59" t="str">
        <f t="shared" si="48"/>
        <v>PH.PA.TU.021603.01</v>
      </c>
      <c r="Q228" s="59" t="str">
        <f t="shared" si="49"/>
        <v>CL.PA.TU.021603.01</v>
      </c>
      <c r="S228" s="59" t="str">
        <f t="shared" si="50"/>
        <v>DR.PA.TU.021603.01</v>
      </c>
      <c r="T228" s="59"/>
      <c r="U228" s="60" t="str">
        <f t="shared" si="51"/>
        <v>IM.PA.TU.021603.01</v>
      </c>
      <c r="V228" s="59"/>
      <c r="W228" s="60" t="str">
        <f t="shared" si="52"/>
        <v>GE.PA.TU.021603.01</v>
      </c>
      <c r="AJ228" s="57" t="s">
        <v>3207</v>
      </c>
      <c r="AK228" s="57">
        <v>1663</v>
      </c>
    </row>
    <row r="229" spans="1:37" s="57" customFormat="1" ht="15">
      <c r="A229" s="57" t="s">
        <v>305</v>
      </c>
      <c r="C229" s="58" t="s">
        <v>2217</v>
      </c>
      <c r="E229" s="58" t="s">
        <v>2464</v>
      </c>
      <c r="F229" s="57" t="s">
        <v>6598</v>
      </c>
      <c r="G229" s="57" t="s">
        <v>1354</v>
      </c>
      <c r="H229" s="58" t="s">
        <v>2063</v>
      </c>
      <c r="I229" s="57" t="s">
        <v>1354</v>
      </c>
      <c r="J229" s="59" t="str">
        <f t="shared" si="53"/>
        <v>PA.TU.021604</v>
      </c>
      <c r="K229" s="58" t="s">
        <v>3040</v>
      </c>
      <c r="L229" s="57" t="str">
        <f t="shared" si="46"/>
        <v>Pelvic</v>
      </c>
      <c r="M229" s="59" t="str">
        <f t="shared" si="47"/>
        <v>PI.PA.TU.021604.01</v>
      </c>
      <c r="N229" s="59"/>
      <c r="O229" s="59" t="str">
        <f t="shared" si="48"/>
        <v>PH.PA.TU.021604.01</v>
      </c>
      <c r="Q229" s="59" t="str">
        <f t="shared" si="49"/>
        <v>CL.PA.TU.021604.01</v>
      </c>
      <c r="S229" s="59" t="str">
        <f t="shared" si="50"/>
        <v>DR.PA.TU.021604.01</v>
      </c>
      <c r="T229" s="59"/>
      <c r="U229" s="60" t="str">
        <f t="shared" si="51"/>
        <v>IM.PA.TU.021604.01</v>
      </c>
      <c r="V229" s="59"/>
      <c r="W229" s="60" t="str">
        <f t="shared" si="52"/>
        <v>GE.PA.TU.021604.01</v>
      </c>
      <c r="AJ229" s="57" t="s">
        <v>3207</v>
      </c>
      <c r="AK229" s="57">
        <v>1663</v>
      </c>
    </row>
    <row r="230" spans="1:37" s="57" customFormat="1" ht="15">
      <c r="A230" s="57" t="s">
        <v>305</v>
      </c>
      <c r="C230" s="58" t="s">
        <v>2217</v>
      </c>
      <c r="E230" s="58" t="s">
        <v>2464</v>
      </c>
      <c r="F230" s="57" t="s">
        <v>6598</v>
      </c>
      <c r="G230" s="57" t="s">
        <v>3678</v>
      </c>
      <c r="H230" s="58" t="s">
        <v>2065</v>
      </c>
      <c r="I230" s="57" t="s">
        <v>3678</v>
      </c>
      <c r="J230" s="59" t="str">
        <f t="shared" si="53"/>
        <v>PA.TU.021605</v>
      </c>
      <c r="K230" s="58" t="s">
        <v>6576</v>
      </c>
      <c r="L230" s="57" t="str">
        <f t="shared" si="46"/>
        <v>Rectum</v>
      </c>
      <c r="M230" s="59" t="str">
        <f t="shared" si="47"/>
        <v>PI.PA.TU.021605.01</v>
      </c>
      <c r="N230" s="59"/>
      <c r="O230" s="59" t="str">
        <f t="shared" si="48"/>
        <v>PH.PA.TU.021605.01</v>
      </c>
      <c r="Q230" s="59" t="str">
        <f t="shared" si="49"/>
        <v>CL.PA.TU.021605.01</v>
      </c>
      <c r="S230" s="59" t="str">
        <f t="shared" si="50"/>
        <v>DR.PA.TU.021605.01</v>
      </c>
      <c r="T230" s="59"/>
      <c r="U230" s="60" t="str">
        <f t="shared" si="51"/>
        <v>IM.PA.TU.021605.01</v>
      </c>
      <c r="V230" s="59"/>
      <c r="W230" s="60" t="str">
        <f t="shared" si="52"/>
        <v>GE.PA.TU.021605.01</v>
      </c>
      <c r="AJ230" s="57" t="s">
        <v>3207</v>
      </c>
      <c r="AK230" s="57">
        <v>1663</v>
      </c>
    </row>
    <row r="231" spans="1:37" s="57" customFormat="1" ht="15">
      <c r="A231" s="57" t="s">
        <v>305</v>
      </c>
      <c r="C231" s="58" t="s">
        <v>2217</v>
      </c>
      <c r="E231" s="58" t="s">
        <v>2464</v>
      </c>
      <c r="F231" s="57" t="s">
        <v>6598</v>
      </c>
      <c r="G231" s="57" t="s">
        <v>3912</v>
      </c>
      <c r="H231" s="58" t="s">
        <v>2222</v>
      </c>
      <c r="I231" s="57" t="s">
        <v>3912</v>
      </c>
      <c r="J231" s="59" t="str">
        <f t="shared" si="53"/>
        <v>PA.TU.021606</v>
      </c>
      <c r="K231" s="58" t="s">
        <v>6576</v>
      </c>
      <c r="L231" s="57" t="str">
        <f t="shared" si="46"/>
        <v>Groin</v>
      </c>
      <c r="M231" s="59" t="str">
        <f t="shared" si="47"/>
        <v>PI.PA.TU.021606.01</v>
      </c>
      <c r="N231" s="59"/>
      <c r="O231" s="59" t="str">
        <f t="shared" si="48"/>
        <v>PH.PA.TU.021606.01</v>
      </c>
      <c r="Q231" s="59" t="str">
        <f t="shared" si="49"/>
        <v>CL.PA.TU.021606.01</v>
      </c>
      <c r="S231" s="59" t="str">
        <f t="shared" si="50"/>
        <v>DR.PA.TU.021606.01</v>
      </c>
      <c r="T231" s="59"/>
      <c r="U231" s="60" t="str">
        <f t="shared" si="51"/>
        <v>IM.PA.TU.021606.01</v>
      </c>
      <c r="V231" s="59"/>
      <c r="W231" s="60" t="str">
        <f t="shared" si="52"/>
        <v>GE.PA.TU.021606.01</v>
      </c>
      <c r="AJ231" s="57" t="s">
        <v>3207</v>
      </c>
      <c r="AK231" s="57">
        <v>1663</v>
      </c>
    </row>
    <row r="232" spans="1:37" s="57" customFormat="1" ht="15">
      <c r="A232" s="57" t="s">
        <v>305</v>
      </c>
      <c r="C232" s="58" t="s">
        <v>2217</v>
      </c>
      <c r="E232" s="58" t="s">
        <v>2464</v>
      </c>
      <c r="F232" s="57" t="s">
        <v>6598</v>
      </c>
      <c r="G232" s="57" t="s">
        <v>3679</v>
      </c>
      <c r="H232" s="58" t="s">
        <v>2376</v>
      </c>
      <c r="I232" s="57" t="s">
        <v>3679</v>
      </c>
      <c r="J232" s="59" t="str">
        <f t="shared" si="53"/>
        <v>PA.TU.021607</v>
      </c>
      <c r="K232" s="58" t="s">
        <v>6576</v>
      </c>
      <c r="L232" s="57" t="str">
        <f t="shared" si="46"/>
        <v>Sacrum</v>
      </c>
      <c r="M232" s="59" t="str">
        <f t="shared" si="47"/>
        <v>PI.PA.TU.021607.01</v>
      </c>
      <c r="N232" s="59"/>
      <c r="O232" s="59" t="str">
        <f t="shared" si="48"/>
        <v>PH.PA.TU.021607.01</v>
      </c>
      <c r="Q232" s="59" t="str">
        <f t="shared" si="49"/>
        <v>CL.PA.TU.021607.01</v>
      </c>
      <c r="S232" s="59" t="str">
        <f t="shared" si="50"/>
        <v>DR.PA.TU.021607.01</v>
      </c>
      <c r="T232" s="59"/>
      <c r="U232" s="60" t="str">
        <f t="shared" si="51"/>
        <v>IM.PA.TU.021607.01</v>
      </c>
      <c r="V232" s="59"/>
      <c r="W232" s="60" t="str">
        <f t="shared" si="52"/>
        <v>GE.PA.TU.021607.01</v>
      </c>
      <c r="AJ232" s="57" t="s">
        <v>3207</v>
      </c>
      <c r="AK232" s="57">
        <v>1663</v>
      </c>
    </row>
    <row r="233" spans="1:37" s="57" customFormat="1" ht="15">
      <c r="A233" s="57" t="s">
        <v>305</v>
      </c>
      <c r="C233" s="58" t="s">
        <v>2217</v>
      </c>
      <c r="E233" s="58" t="s">
        <v>2464</v>
      </c>
      <c r="F233" s="57" t="s">
        <v>6598</v>
      </c>
      <c r="G233" s="57" t="s">
        <v>3681</v>
      </c>
      <c r="H233" s="58" t="s">
        <v>2378</v>
      </c>
      <c r="I233" s="57" t="s">
        <v>3681</v>
      </c>
      <c r="J233" s="59" t="str">
        <f t="shared" si="53"/>
        <v>PA.TU.021608</v>
      </c>
      <c r="K233" s="58" t="s">
        <v>6576</v>
      </c>
      <c r="L233" s="57" t="str">
        <f t="shared" si="46"/>
        <v>Scrotum</v>
      </c>
      <c r="M233" s="59" t="str">
        <f t="shared" si="47"/>
        <v>PI.PA.TU.021608.01</v>
      </c>
      <c r="N233" s="59"/>
      <c r="O233" s="59" t="str">
        <f t="shared" si="48"/>
        <v>PH.PA.TU.021608.01</v>
      </c>
      <c r="Q233" s="59" t="str">
        <f t="shared" si="49"/>
        <v>CL.PA.TU.021608.01</v>
      </c>
      <c r="S233" s="59" t="str">
        <f t="shared" si="50"/>
        <v>DR.PA.TU.021608.01</v>
      </c>
      <c r="T233" s="59"/>
      <c r="U233" s="60" t="str">
        <f t="shared" si="51"/>
        <v>IM.PA.TU.021608.01</v>
      </c>
      <c r="V233" s="59"/>
      <c r="W233" s="60" t="str">
        <f t="shared" si="52"/>
        <v>GE.PA.TU.021608.01</v>
      </c>
      <c r="AJ233" s="57" t="s">
        <v>3207</v>
      </c>
      <c r="AK233" s="57">
        <v>1663</v>
      </c>
    </row>
    <row r="234" spans="1:37" s="57" customFormat="1" ht="15">
      <c r="A234" s="57" t="s">
        <v>305</v>
      </c>
      <c r="C234" s="58" t="s">
        <v>2217</v>
      </c>
      <c r="D234" s="57" t="s">
        <v>6594</v>
      </c>
      <c r="E234" s="58" t="s">
        <v>2466</v>
      </c>
      <c r="F234" s="57" t="s">
        <v>6599</v>
      </c>
      <c r="G234" s="57" t="s">
        <v>3920</v>
      </c>
      <c r="H234" s="58" t="s">
        <v>2212</v>
      </c>
      <c r="I234" s="57" t="s">
        <v>3920</v>
      </c>
      <c r="J234" s="59" t="str">
        <f t="shared" si="53"/>
        <v>PA.TU.021701</v>
      </c>
      <c r="K234" s="58" t="s">
        <v>6576</v>
      </c>
      <c r="L234" s="57" t="str">
        <f t="shared" si="46"/>
        <v>Breast</v>
      </c>
      <c r="M234" s="59" t="str">
        <f t="shared" si="47"/>
        <v>PI.PA.TU.021701.01</v>
      </c>
      <c r="N234" s="59"/>
      <c r="O234" s="59" t="str">
        <f t="shared" si="48"/>
        <v>PH.PA.TU.021701.01</v>
      </c>
      <c r="Q234" s="59" t="str">
        <f t="shared" si="49"/>
        <v>CL.PA.TU.021701.01</v>
      </c>
      <c r="S234" s="59" t="str">
        <f t="shared" si="50"/>
        <v>DR.PA.TU.021701.01</v>
      </c>
      <c r="T234" s="59"/>
      <c r="U234" s="60" t="str">
        <f t="shared" si="51"/>
        <v>IM.PA.TU.021701.01</v>
      </c>
      <c r="V234" s="59"/>
      <c r="W234" s="60" t="str">
        <f t="shared" si="52"/>
        <v>GE.PA.TU.021701.01</v>
      </c>
      <c r="AJ234" s="57" t="s">
        <v>3207</v>
      </c>
      <c r="AK234" s="57">
        <v>1663</v>
      </c>
    </row>
    <row r="235" spans="1:37" s="57" customFormat="1" ht="15">
      <c r="A235" s="57" t="s">
        <v>305</v>
      </c>
      <c r="C235" s="58" t="s">
        <v>2217</v>
      </c>
      <c r="E235" s="58" t="s">
        <v>2466</v>
      </c>
      <c r="F235" s="57" t="s">
        <v>6599</v>
      </c>
      <c r="G235" s="57" t="s">
        <v>3695</v>
      </c>
      <c r="H235" s="58" t="s">
        <v>2217</v>
      </c>
      <c r="I235" s="57" t="s">
        <v>3695</v>
      </c>
      <c r="J235" s="59" t="str">
        <f t="shared" si="53"/>
        <v>PA.TU.021702</v>
      </c>
      <c r="K235" s="58" t="s">
        <v>6576</v>
      </c>
      <c r="L235" s="57" t="str">
        <f t="shared" si="46"/>
        <v>Sternum</v>
      </c>
      <c r="M235" s="59" t="str">
        <f t="shared" si="47"/>
        <v>PI.PA.TU.021702.01</v>
      </c>
      <c r="N235" s="59"/>
      <c r="O235" s="59" t="str">
        <f t="shared" si="48"/>
        <v>PH.PA.TU.021702.01</v>
      </c>
      <c r="Q235" s="59" t="str">
        <f t="shared" si="49"/>
        <v>CL.PA.TU.021702.01</v>
      </c>
      <c r="S235" s="59" t="str">
        <f t="shared" si="50"/>
        <v>DR.PA.TU.021702.01</v>
      </c>
      <c r="T235" s="59"/>
      <c r="U235" s="60" t="str">
        <f t="shared" si="51"/>
        <v>IM.PA.TU.021702.01</v>
      </c>
      <c r="V235" s="59"/>
      <c r="W235" s="60" t="str">
        <f t="shared" si="52"/>
        <v>GE.PA.TU.021702.01</v>
      </c>
      <c r="AJ235" s="57" t="s">
        <v>3207</v>
      </c>
      <c r="AK235" s="57">
        <v>1663</v>
      </c>
    </row>
    <row r="236" spans="1:37" s="57" customFormat="1" ht="15">
      <c r="A236" s="57" t="s">
        <v>305</v>
      </c>
      <c r="C236" s="58" t="s">
        <v>2217</v>
      </c>
      <c r="E236" s="58" t="s">
        <v>2466</v>
      </c>
      <c r="F236" s="57" t="s">
        <v>6599</v>
      </c>
      <c r="G236" s="57" t="s">
        <v>739</v>
      </c>
      <c r="H236" s="58" t="s">
        <v>2219</v>
      </c>
      <c r="I236" s="57" t="s">
        <v>739</v>
      </c>
      <c r="J236" s="59" t="str">
        <f t="shared" si="53"/>
        <v>PA.TU.021703</v>
      </c>
      <c r="K236" s="58" t="s">
        <v>6576</v>
      </c>
      <c r="L236" s="57" t="str">
        <f t="shared" si="46"/>
        <v>Chest</v>
      </c>
      <c r="M236" s="59" t="str">
        <f t="shared" si="47"/>
        <v>PI.PA.TU.021703.01</v>
      </c>
      <c r="N236" s="59"/>
      <c r="O236" s="59" t="str">
        <f t="shared" si="48"/>
        <v>PH.PA.TU.021703.01</v>
      </c>
      <c r="Q236" s="59" t="str">
        <f t="shared" si="49"/>
        <v>CL.PA.TU.021703.01</v>
      </c>
      <c r="S236" s="59" t="str">
        <f t="shared" si="50"/>
        <v>DR.PA.TU.021703.01</v>
      </c>
      <c r="T236" s="59"/>
      <c r="U236" s="60" t="str">
        <f t="shared" si="51"/>
        <v>IM.PA.TU.021703.01</v>
      </c>
      <c r="V236" s="59"/>
      <c r="W236" s="60" t="str">
        <f t="shared" si="52"/>
        <v>GE.PA.TU.021703.01</v>
      </c>
      <c r="AJ236" s="57" t="s">
        <v>3207</v>
      </c>
      <c r="AK236" s="57">
        <v>1663</v>
      </c>
    </row>
    <row r="237" spans="1:37" s="57" customFormat="1" ht="15">
      <c r="A237" s="57" t="s">
        <v>305</v>
      </c>
      <c r="C237" s="58" t="s">
        <v>2217</v>
      </c>
      <c r="E237" s="58" t="s">
        <v>2466</v>
      </c>
      <c r="F237" s="57" t="s">
        <v>6599</v>
      </c>
      <c r="G237" s="57" t="s">
        <v>836</v>
      </c>
      <c r="H237" s="58" t="s">
        <v>2063</v>
      </c>
      <c r="I237" s="57" t="s">
        <v>6590</v>
      </c>
      <c r="J237" s="59" t="str">
        <f t="shared" si="53"/>
        <v>PA.TU.021704</v>
      </c>
      <c r="K237" s="58" t="s">
        <v>3040</v>
      </c>
      <c r="L237" s="57" t="str">
        <f t="shared" si="46"/>
        <v>Mediastinal</v>
      </c>
      <c r="M237" s="59" t="str">
        <f t="shared" si="47"/>
        <v>PI.PA.TU.021704.01</v>
      </c>
      <c r="N237" s="59"/>
      <c r="O237" s="59" t="str">
        <f t="shared" si="48"/>
        <v>PH.PA.TU.021704.01</v>
      </c>
      <c r="Q237" s="59" t="str">
        <f t="shared" si="49"/>
        <v>CL.PA.TU.021704.01</v>
      </c>
      <c r="S237" s="59" t="str">
        <f t="shared" si="50"/>
        <v>DR.PA.TU.021704.01</v>
      </c>
      <c r="T237" s="59"/>
      <c r="U237" s="60" t="str">
        <f t="shared" si="51"/>
        <v>IM.PA.TU.021704.01</v>
      </c>
      <c r="V237" s="59"/>
      <c r="W237" s="60" t="str">
        <f t="shared" si="52"/>
        <v>GE.PA.TU.021704.01</v>
      </c>
      <c r="AJ237" s="57" t="s">
        <v>3207</v>
      </c>
      <c r="AK237" s="57">
        <v>1663</v>
      </c>
    </row>
    <row r="238" spans="1:37" s="57" customFormat="1" ht="15">
      <c r="A238" s="57" t="s">
        <v>305</v>
      </c>
      <c r="C238" s="58" t="s">
        <v>2217</v>
      </c>
      <c r="E238" s="58" t="s">
        <v>2466</v>
      </c>
      <c r="F238" s="57" t="s">
        <v>6599</v>
      </c>
      <c r="G238" s="57" t="s">
        <v>6591</v>
      </c>
      <c r="H238" s="58" t="s">
        <v>2065</v>
      </c>
      <c r="I238" s="57" t="s">
        <v>6591</v>
      </c>
      <c r="J238" s="59" t="str">
        <f t="shared" si="53"/>
        <v>PA.TU.021705</v>
      </c>
      <c r="K238" s="58" t="s">
        <v>6576</v>
      </c>
      <c r="L238" s="57" t="str">
        <f t="shared" si="46"/>
        <v>Pericardial</v>
      </c>
      <c r="M238" s="59" t="str">
        <f t="shared" si="47"/>
        <v>PI.PA.TU.021705.01</v>
      </c>
      <c r="N238" s="59"/>
      <c r="O238" s="59" t="str">
        <f t="shared" si="48"/>
        <v>PH.PA.TU.021705.01</v>
      </c>
      <c r="Q238" s="59" t="str">
        <f t="shared" si="49"/>
        <v>CL.PA.TU.021705.01</v>
      </c>
      <c r="S238" s="59" t="str">
        <f t="shared" si="50"/>
        <v>DR.PA.TU.021705.01</v>
      </c>
      <c r="T238" s="59"/>
      <c r="U238" s="60" t="str">
        <f t="shared" si="51"/>
        <v>IM.PA.TU.021705.01</v>
      </c>
      <c r="V238" s="59"/>
      <c r="W238" s="60" t="str">
        <f t="shared" si="52"/>
        <v>GE.PA.TU.021705.01</v>
      </c>
      <c r="AJ238" s="57" t="s">
        <v>3207</v>
      </c>
      <c r="AK238" s="57">
        <v>1663</v>
      </c>
    </row>
    <row r="239" spans="1:37" s="57" customFormat="1" ht="15">
      <c r="A239" s="57" t="s">
        <v>305</v>
      </c>
      <c r="C239" s="58" t="s">
        <v>2217</v>
      </c>
      <c r="E239" s="58" t="s">
        <v>2466</v>
      </c>
      <c r="F239" s="57" t="s">
        <v>6599</v>
      </c>
      <c r="G239" s="57" t="s">
        <v>2494</v>
      </c>
      <c r="H239" s="58" t="s">
        <v>2222</v>
      </c>
      <c r="I239" s="57" t="s">
        <v>2494</v>
      </c>
      <c r="J239" s="59" t="str">
        <f t="shared" si="53"/>
        <v>PA.TU.021706</v>
      </c>
      <c r="K239" s="58" t="s">
        <v>6576</v>
      </c>
      <c r="L239" s="57" t="str">
        <f t="shared" si="46"/>
        <v>Back</v>
      </c>
      <c r="M239" s="59" t="str">
        <f t="shared" si="47"/>
        <v>PI.PA.TU.021706.01</v>
      </c>
      <c r="N239" s="59"/>
      <c r="O239" s="59" t="str">
        <f t="shared" si="48"/>
        <v>PH.PA.TU.021706.01</v>
      </c>
      <c r="Q239" s="59" t="str">
        <f t="shared" si="49"/>
        <v>CL.PA.TU.021706.01</v>
      </c>
      <c r="S239" s="59" t="str">
        <f t="shared" si="50"/>
        <v>DR.PA.TU.021706.01</v>
      </c>
      <c r="T239" s="59"/>
      <c r="U239" s="60" t="str">
        <f t="shared" si="51"/>
        <v>IM.PA.TU.021706.01</v>
      </c>
      <c r="V239" s="59"/>
      <c r="W239" s="60" t="str">
        <f t="shared" si="52"/>
        <v>GE.PA.TU.021706.01</v>
      </c>
      <c r="AJ239" s="57" t="s">
        <v>3207</v>
      </c>
      <c r="AK239" s="57">
        <v>1663</v>
      </c>
    </row>
    <row r="240" spans="1:37" s="57" customFormat="1" ht="14" customHeight="1">
      <c r="A240" s="57" t="s">
        <v>305</v>
      </c>
      <c r="B240" s="57" t="s">
        <v>1283</v>
      </c>
      <c r="C240" s="58" t="s">
        <v>2219</v>
      </c>
      <c r="D240" s="57" t="s">
        <v>307</v>
      </c>
      <c r="E240" s="58" t="s">
        <v>2212</v>
      </c>
      <c r="F240" s="57" t="s">
        <v>1284</v>
      </c>
      <c r="G240" s="57" t="s">
        <v>910</v>
      </c>
      <c r="H240" s="58" t="s">
        <v>2212</v>
      </c>
      <c r="J240" s="59" t="str">
        <f t="shared" si="45"/>
        <v>PA.TU.030101</v>
      </c>
      <c r="K240" s="58" t="s">
        <v>2212</v>
      </c>
      <c r="L240" s="57" t="str">
        <f t="shared" si="46"/>
        <v>Large</v>
      </c>
      <c r="M240" s="59" t="str">
        <f t="shared" si="47"/>
        <v>PI.PA.TU.030101.01</v>
      </c>
      <c r="N240" s="59"/>
      <c r="O240" s="59" t="str">
        <f t="shared" si="48"/>
        <v>PH.PA.TU.030101.01</v>
      </c>
      <c r="Q240" s="59" t="str">
        <f t="shared" si="49"/>
        <v>CL.PA.TU.030101.01</v>
      </c>
      <c r="R240" s="59"/>
      <c r="S240" s="59" t="str">
        <f t="shared" si="50"/>
        <v>DR.PA.TU.030101.01</v>
      </c>
      <c r="T240" s="59"/>
      <c r="U240" s="60" t="str">
        <f t="shared" si="51"/>
        <v>IM.PA.TU.030101.01</v>
      </c>
      <c r="V240" s="59"/>
      <c r="W240" s="60" t="str">
        <f t="shared" si="52"/>
        <v>GE.PA.TU.030101.01</v>
      </c>
    </row>
    <row r="241" spans="1:31" s="57" customFormat="1" ht="14" customHeight="1">
      <c r="A241" s="57" t="s">
        <v>305</v>
      </c>
      <c r="C241" s="58" t="s">
        <v>2219</v>
      </c>
      <c r="E241" s="58" t="s">
        <v>2212</v>
      </c>
      <c r="F241" s="57" t="s">
        <v>1284</v>
      </c>
      <c r="G241" s="57" t="s">
        <v>2549</v>
      </c>
      <c r="H241" s="58" t="s">
        <v>2217</v>
      </c>
      <c r="J241" s="59" t="str">
        <f t="shared" si="45"/>
        <v>PA.TU.030102</v>
      </c>
      <c r="K241" s="58" t="s">
        <v>2212</v>
      </c>
      <c r="L241" s="57" t="str">
        <f t="shared" si="46"/>
        <v>Moderate</v>
      </c>
      <c r="M241" s="59" t="str">
        <f t="shared" si="47"/>
        <v>PI.PA.TU.030102.01</v>
      </c>
      <c r="N241" s="59"/>
      <c r="O241" s="59" t="str">
        <f t="shared" si="48"/>
        <v>PH.PA.TU.030102.01</v>
      </c>
      <c r="Q241" s="59" t="str">
        <f t="shared" si="49"/>
        <v>CL.PA.TU.030102.01</v>
      </c>
      <c r="R241" s="59"/>
      <c r="S241" s="59" t="str">
        <f t="shared" si="50"/>
        <v>DR.PA.TU.030102.01</v>
      </c>
      <c r="T241" s="59"/>
      <c r="U241" s="60" t="str">
        <f t="shared" si="51"/>
        <v>IM.PA.TU.030102.01</v>
      </c>
      <c r="V241" s="59"/>
      <c r="W241" s="60" t="str">
        <f t="shared" si="52"/>
        <v>GE.PA.TU.030102.01</v>
      </c>
    </row>
    <row r="242" spans="1:31" s="57" customFormat="1" ht="14" customHeight="1">
      <c r="A242" s="57" t="s">
        <v>305</v>
      </c>
      <c r="C242" s="58" t="s">
        <v>2219</v>
      </c>
      <c r="E242" s="58" t="s">
        <v>2212</v>
      </c>
      <c r="F242" s="57" t="s">
        <v>1284</v>
      </c>
      <c r="G242" s="57" t="s">
        <v>1573</v>
      </c>
      <c r="H242" s="58" t="s">
        <v>2219</v>
      </c>
      <c r="J242" s="59" t="str">
        <f t="shared" si="45"/>
        <v>PA.TU.030103</v>
      </c>
      <c r="K242" s="58" t="s">
        <v>2212</v>
      </c>
      <c r="L242" s="57" t="str">
        <f t="shared" si="46"/>
        <v>Small</v>
      </c>
      <c r="M242" s="59" t="str">
        <f t="shared" si="47"/>
        <v>PI.PA.TU.030103.01</v>
      </c>
      <c r="N242" s="59"/>
      <c r="O242" s="59" t="str">
        <f t="shared" si="48"/>
        <v>PH.PA.TU.030103.01</v>
      </c>
      <c r="Q242" s="59" t="str">
        <f t="shared" si="49"/>
        <v>CL.PA.TU.030103.01</v>
      </c>
      <c r="R242" s="59"/>
      <c r="S242" s="59" t="str">
        <f t="shared" si="50"/>
        <v>DR.PA.TU.030103.01</v>
      </c>
      <c r="T242" s="59"/>
      <c r="U242" s="60" t="str">
        <f t="shared" si="51"/>
        <v>IM.PA.TU.030103.01</v>
      </c>
      <c r="V242" s="59"/>
      <c r="W242" s="60" t="str">
        <f t="shared" si="52"/>
        <v>GE.PA.TU.030103.01</v>
      </c>
    </row>
    <row r="243" spans="1:31" s="57" customFormat="1" ht="14" customHeight="1">
      <c r="A243" s="57" t="s">
        <v>305</v>
      </c>
      <c r="C243" s="58" t="s">
        <v>2219</v>
      </c>
      <c r="E243" s="58" t="s">
        <v>2212</v>
      </c>
      <c r="F243" s="57" t="s">
        <v>1284</v>
      </c>
      <c r="G243" s="57" t="s">
        <v>309</v>
      </c>
      <c r="H243" s="58" t="s">
        <v>2063</v>
      </c>
      <c r="J243" s="59" t="str">
        <f t="shared" si="45"/>
        <v>PA.TU.030104</v>
      </c>
      <c r="K243" s="58" t="s">
        <v>2212</v>
      </c>
      <c r="L243" s="57" t="str">
        <f t="shared" si="46"/>
        <v>Specify cc</v>
      </c>
      <c r="M243" s="59" t="str">
        <f t="shared" si="47"/>
        <v>PI.PA.TU.030104.01</v>
      </c>
      <c r="N243" s="59"/>
      <c r="O243" s="59" t="str">
        <f t="shared" si="48"/>
        <v>PH.PA.TU.030104.01</v>
      </c>
      <c r="Q243" s="59" t="str">
        <f t="shared" si="49"/>
        <v>CL.PA.TU.030104.01</v>
      </c>
      <c r="R243" s="59"/>
      <c r="S243" s="59" t="str">
        <f t="shared" si="50"/>
        <v>DR.PA.TU.030104.01</v>
      </c>
      <c r="T243" s="59"/>
      <c r="U243" s="60" t="str">
        <f t="shared" si="51"/>
        <v>IM.PA.TU.030104.01</v>
      </c>
      <c r="V243" s="59"/>
      <c r="W243" s="60" t="str">
        <f t="shared" si="52"/>
        <v>GE.PA.TU.030104.01</v>
      </c>
    </row>
    <row r="244" spans="1:31" s="57" customFormat="1" ht="14" customHeight="1">
      <c r="A244" s="57" t="s">
        <v>305</v>
      </c>
      <c r="C244" s="58" t="s">
        <v>2219</v>
      </c>
      <c r="E244" s="58" t="s">
        <v>2212</v>
      </c>
      <c r="F244" s="57" t="s">
        <v>1284</v>
      </c>
      <c r="G244" s="57" t="s">
        <v>2607</v>
      </c>
      <c r="H244" s="58" t="s">
        <v>2997</v>
      </c>
      <c r="J244" s="59" t="str">
        <f t="shared" si="45"/>
        <v>PA.TU.030105</v>
      </c>
      <c r="K244" s="58" t="s">
        <v>2970</v>
      </c>
      <c r="L244" s="57" t="str">
        <f t="shared" si="46"/>
        <v>No drainage</v>
      </c>
      <c r="M244" s="59" t="str">
        <f t="shared" si="47"/>
        <v>PI.PA.TU.030105.01</v>
      </c>
      <c r="N244" s="59"/>
      <c r="O244" s="59" t="str">
        <f t="shared" si="48"/>
        <v>PH.PA.TU.030105.01</v>
      </c>
      <c r="Q244" s="59" t="str">
        <f t="shared" si="49"/>
        <v>CL.PA.TU.030105.01</v>
      </c>
      <c r="R244" s="59"/>
      <c r="S244" s="59" t="str">
        <f t="shared" si="50"/>
        <v>DR.PA.TU.030105.01</v>
      </c>
      <c r="T244" s="59"/>
      <c r="U244" s="60" t="str">
        <f t="shared" si="51"/>
        <v>IM.PA.TU.030105.01</v>
      </c>
      <c r="V244" s="59"/>
      <c r="W244" s="60" t="str">
        <f t="shared" si="52"/>
        <v>GE.PA.TU.030105.01</v>
      </c>
      <c r="AD244" s="57" t="s">
        <v>2971</v>
      </c>
      <c r="AE244" s="57">
        <v>1328</v>
      </c>
    </row>
    <row r="245" spans="1:31" s="57" customFormat="1" ht="14" customHeight="1">
      <c r="A245" s="57" t="s">
        <v>305</v>
      </c>
      <c r="C245" s="58" t="s">
        <v>2219</v>
      </c>
      <c r="D245" s="57" t="s">
        <v>1142</v>
      </c>
      <c r="E245" s="58" t="s">
        <v>2217</v>
      </c>
      <c r="F245" s="57" t="s">
        <v>1285</v>
      </c>
      <c r="G245" s="57" t="s">
        <v>1791</v>
      </c>
      <c r="H245" s="58" t="s">
        <v>2212</v>
      </c>
      <c r="J245" s="59" t="str">
        <f t="shared" si="45"/>
        <v>PA.TU.030201</v>
      </c>
      <c r="K245" s="58" t="s">
        <v>2212</v>
      </c>
      <c r="L245" s="57" t="str">
        <f t="shared" si="46"/>
        <v>Bloody</v>
      </c>
      <c r="M245" s="59" t="str">
        <f t="shared" si="47"/>
        <v>PI.PA.TU.030201.01</v>
      </c>
      <c r="N245" s="59"/>
      <c r="O245" s="59" t="str">
        <f t="shared" si="48"/>
        <v>PH.PA.TU.030201.01</v>
      </c>
      <c r="Q245" s="59" t="str">
        <f t="shared" si="49"/>
        <v>CL.PA.TU.030201.01</v>
      </c>
      <c r="R245" s="59"/>
      <c r="S245" s="59" t="str">
        <f t="shared" si="50"/>
        <v>DR.PA.TU.030201.01</v>
      </c>
      <c r="T245" s="59"/>
      <c r="U245" s="60" t="str">
        <f t="shared" si="51"/>
        <v>IM.PA.TU.030201.01</v>
      </c>
      <c r="V245" s="59"/>
      <c r="W245" s="60" t="str">
        <f t="shared" si="52"/>
        <v>GE.PA.TU.030201.01</v>
      </c>
    </row>
    <row r="246" spans="1:31" s="57" customFormat="1" ht="14" customHeight="1">
      <c r="A246" s="57" t="s">
        <v>305</v>
      </c>
      <c r="C246" s="58" t="s">
        <v>2219</v>
      </c>
      <c r="E246" s="58" t="s">
        <v>2217</v>
      </c>
      <c r="F246" s="57" t="s">
        <v>1285</v>
      </c>
      <c r="G246" s="57" t="s">
        <v>1794</v>
      </c>
      <c r="H246" s="58" t="s">
        <v>2217</v>
      </c>
      <c r="J246" s="59" t="str">
        <f t="shared" si="45"/>
        <v>PA.TU.030202</v>
      </c>
      <c r="K246" s="58" t="s">
        <v>2212</v>
      </c>
      <c r="L246" s="57" t="str">
        <f t="shared" si="46"/>
        <v>Purulent</v>
      </c>
      <c r="M246" s="59" t="str">
        <f t="shared" si="47"/>
        <v>PI.PA.TU.030202.01</v>
      </c>
      <c r="N246" s="59"/>
      <c r="O246" s="59" t="str">
        <f t="shared" si="48"/>
        <v>PH.PA.TU.030202.01</v>
      </c>
      <c r="Q246" s="59" t="str">
        <f t="shared" si="49"/>
        <v>CL.PA.TU.030202.01</v>
      </c>
      <c r="R246" s="59"/>
      <c r="S246" s="59" t="str">
        <f t="shared" si="50"/>
        <v>DR.PA.TU.030202.01</v>
      </c>
      <c r="T246" s="59"/>
      <c r="U246" s="60" t="str">
        <f t="shared" si="51"/>
        <v>IM.PA.TU.030202.01</v>
      </c>
      <c r="V246" s="59"/>
      <c r="W246" s="60" t="str">
        <f t="shared" si="52"/>
        <v>GE.PA.TU.030202.01</v>
      </c>
    </row>
    <row r="247" spans="1:31" s="57" customFormat="1" ht="14" customHeight="1">
      <c r="A247" s="57" t="s">
        <v>305</v>
      </c>
      <c r="C247" s="58" t="s">
        <v>2219</v>
      </c>
      <c r="E247" s="58" t="s">
        <v>2217</v>
      </c>
      <c r="F247" s="57" t="s">
        <v>1285</v>
      </c>
      <c r="G247" s="57" t="s">
        <v>2647</v>
      </c>
      <c r="H247" s="58" t="s">
        <v>2219</v>
      </c>
      <c r="J247" s="59" t="str">
        <f t="shared" si="45"/>
        <v>PA.TU.030203</v>
      </c>
      <c r="K247" s="58" t="s">
        <v>2212</v>
      </c>
      <c r="L247" s="57" t="str">
        <f t="shared" si="46"/>
        <v>Serosanguinous</v>
      </c>
      <c r="M247" s="59" t="str">
        <f t="shared" si="47"/>
        <v>PI.PA.TU.030203.01</v>
      </c>
      <c r="N247" s="59"/>
      <c r="O247" s="59" t="str">
        <f t="shared" si="48"/>
        <v>PH.PA.TU.030203.01</v>
      </c>
      <c r="Q247" s="59" t="str">
        <f t="shared" si="49"/>
        <v>CL.PA.TU.030203.01</v>
      </c>
      <c r="R247" s="59"/>
      <c r="S247" s="59" t="str">
        <f t="shared" si="50"/>
        <v>DR.PA.TU.030203.01</v>
      </c>
      <c r="T247" s="59"/>
      <c r="U247" s="60" t="str">
        <f t="shared" si="51"/>
        <v>IM.PA.TU.030203.01</v>
      </c>
      <c r="V247" s="59"/>
      <c r="W247" s="60" t="str">
        <f t="shared" si="52"/>
        <v>GE.PA.TU.030203.01</v>
      </c>
    </row>
    <row r="248" spans="1:31" s="57" customFormat="1" ht="14" customHeight="1">
      <c r="A248" s="57" t="s">
        <v>305</v>
      </c>
      <c r="C248" s="58" t="s">
        <v>2219</v>
      </c>
      <c r="E248" s="58" t="s">
        <v>2217</v>
      </c>
      <c r="F248" s="57" t="s">
        <v>1285</v>
      </c>
      <c r="G248" s="57" t="s">
        <v>1792</v>
      </c>
      <c r="H248" s="58" t="s">
        <v>2063</v>
      </c>
      <c r="J248" s="59" t="str">
        <f t="shared" si="45"/>
        <v>PA.TU.030204</v>
      </c>
      <c r="K248" s="58" t="s">
        <v>2212</v>
      </c>
      <c r="L248" s="57" t="str">
        <f t="shared" si="46"/>
        <v>Serous</v>
      </c>
      <c r="M248" s="59" t="str">
        <f t="shared" si="47"/>
        <v>PI.PA.TU.030204.01</v>
      </c>
      <c r="N248" s="59"/>
      <c r="O248" s="59" t="str">
        <f t="shared" si="48"/>
        <v>PH.PA.TU.030204.01</v>
      </c>
      <c r="Q248" s="59" t="str">
        <f t="shared" si="49"/>
        <v>CL.PA.TU.030204.01</v>
      </c>
      <c r="R248" s="59"/>
      <c r="S248" s="59" t="str">
        <f t="shared" si="50"/>
        <v>DR.PA.TU.030204.01</v>
      </c>
      <c r="T248" s="59"/>
      <c r="U248" s="60" t="str">
        <f t="shared" si="51"/>
        <v>IM.PA.TU.030204.01</v>
      </c>
      <c r="V248" s="59"/>
      <c r="W248" s="60" t="str">
        <f t="shared" si="52"/>
        <v>GE.PA.TU.030204.01</v>
      </c>
    </row>
    <row r="249" spans="1:31" s="57" customFormat="1" ht="14" customHeight="1">
      <c r="A249" s="57" t="s">
        <v>305</v>
      </c>
      <c r="C249" s="58" t="s">
        <v>2219</v>
      </c>
      <c r="E249" s="58" t="s">
        <v>2217</v>
      </c>
      <c r="F249" s="57" t="s">
        <v>1285</v>
      </c>
      <c r="G249" s="57" t="s">
        <v>2117</v>
      </c>
      <c r="H249" s="58" t="s">
        <v>2065</v>
      </c>
      <c r="J249" s="59" t="str">
        <f t="shared" si="45"/>
        <v>PA.TU.030205</v>
      </c>
      <c r="K249" s="58" t="s">
        <v>2212</v>
      </c>
      <c r="L249" s="57" t="str">
        <f t="shared" si="46"/>
        <v>None</v>
      </c>
      <c r="M249" s="59" t="str">
        <f t="shared" si="47"/>
        <v>PI.PA.TU.030205.01</v>
      </c>
      <c r="N249" s="59"/>
      <c r="O249" s="59" t="str">
        <f t="shared" si="48"/>
        <v>PH.PA.TU.030205.01</v>
      </c>
      <c r="Q249" s="59" t="str">
        <f t="shared" si="49"/>
        <v>CL.PA.TU.030205.01</v>
      </c>
      <c r="R249" s="59"/>
      <c r="S249" s="59" t="str">
        <f t="shared" si="50"/>
        <v>DR.PA.TU.030205.01</v>
      </c>
      <c r="T249" s="59"/>
      <c r="U249" s="60" t="str">
        <f t="shared" si="51"/>
        <v>IM.PA.TU.030205.01</v>
      </c>
      <c r="V249" s="59"/>
      <c r="W249" s="60" t="str">
        <f t="shared" si="52"/>
        <v>GE.PA.TU.030205.01</v>
      </c>
    </row>
    <row r="250" spans="1:31" s="57" customFormat="1" ht="14" customHeight="1">
      <c r="A250" s="57" t="s">
        <v>305</v>
      </c>
      <c r="C250" s="58" t="s">
        <v>2219</v>
      </c>
      <c r="E250" s="58" t="s">
        <v>2217</v>
      </c>
      <c r="F250" s="57" t="s">
        <v>1285</v>
      </c>
      <c r="G250" s="57" t="s">
        <v>2608</v>
      </c>
      <c r="H250" s="58" t="s">
        <v>2999</v>
      </c>
      <c r="J250" s="59" t="str">
        <f t="shared" si="45"/>
        <v>PA.TU.030206</v>
      </c>
      <c r="K250" s="58" t="s">
        <v>3000</v>
      </c>
      <c r="L250" s="57" t="str">
        <f t="shared" si="46"/>
        <v>Viscous</v>
      </c>
      <c r="M250" s="59" t="str">
        <f t="shared" si="47"/>
        <v>PI.PA.TU.030206.01</v>
      </c>
      <c r="N250" s="59"/>
      <c r="O250" s="59" t="str">
        <f t="shared" si="48"/>
        <v>PH.PA.TU.030206.01</v>
      </c>
      <c r="Q250" s="59" t="str">
        <f t="shared" si="49"/>
        <v>CL.PA.TU.030206.01</v>
      </c>
      <c r="R250" s="59"/>
      <c r="S250" s="59" t="str">
        <f t="shared" si="50"/>
        <v>DR.PA.TU.030206.01</v>
      </c>
      <c r="T250" s="59"/>
      <c r="U250" s="60" t="str">
        <f t="shared" si="51"/>
        <v>IM.PA.TU.030206.01</v>
      </c>
      <c r="V250" s="59"/>
      <c r="W250" s="60" t="str">
        <f t="shared" si="52"/>
        <v>GE.PA.TU.030206.01</v>
      </c>
      <c r="AD250" s="57" t="s">
        <v>2998</v>
      </c>
      <c r="AE250" s="57">
        <v>1329</v>
      </c>
    </row>
    <row r="251" spans="1:31" s="57" customFormat="1" ht="14" customHeight="1">
      <c r="A251" s="57" t="s">
        <v>305</v>
      </c>
      <c r="C251" s="58" t="s">
        <v>2219</v>
      </c>
      <c r="D251" s="57" t="s">
        <v>1400</v>
      </c>
      <c r="E251" s="58" t="s">
        <v>2219</v>
      </c>
      <c r="F251" s="57" t="s">
        <v>1132</v>
      </c>
      <c r="G251" s="57" t="s">
        <v>2396</v>
      </c>
      <c r="H251" s="58" t="s">
        <v>2212</v>
      </c>
      <c r="J251" s="59" t="str">
        <f t="shared" si="45"/>
        <v>PA.TU.030301</v>
      </c>
      <c r="K251" s="58" t="s">
        <v>2212</v>
      </c>
      <c r="L251" s="57" t="str">
        <f t="shared" si="46"/>
        <v>Brown</v>
      </c>
      <c r="M251" s="59" t="str">
        <f t="shared" si="47"/>
        <v>PI.PA.TU.030301.01</v>
      </c>
      <c r="N251" s="59"/>
      <c r="O251" s="59" t="str">
        <f t="shared" si="48"/>
        <v>PH.PA.TU.030301.01</v>
      </c>
      <c r="Q251" s="59" t="str">
        <f t="shared" si="49"/>
        <v>CL.PA.TU.030301.01</v>
      </c>
      <c r="R251" s="59"/>
      <c r="S251" s="59" t="str">
        <f t="shared" si="50"/>
        <v>DR.PA.TU.030301.01</v>
      </c>
      <c r="T251" s="59"/>
      <c r="U251" s="60" t="str">
        <f t="shared" si="51"/>
        <v>IM.PA.TU.030301.01</v>
      </c>
      <c r="V251" s="59"/>
      <c r="W251" s="60" t="str">
        <f t="shared" si="52"/>
        <v>GE.PA.TU.030301.01</v>
      </c>
    </row>
    <row r="252" spans="1:31" s="57" customFormat="1" ht="14" customHeight="1">
      <c r="A252" s="57" t="s">
        <v>305</v>
      </c>
      <c r="C252" s="58" t="s">
        <v>2219</v>
      </c>
      <c r="E252" s="58" t="s">
        <v>2219</v>
      </c>
      <c r="F252" s="57" t="s">
        <v>1132</v>
      </c>
      <c r="G252" s="57" t="s">
        <v>1324</v>
      </c>
      <c r="H252" s="58" t="s">
        <v>2217</v>
      </c>
      <c r="J252" s="59" t="str">
        <f t="shared" si="45"/>
        <v>PA.TU.030302</v>
      </c>
      <c r="K252" s="58" t="s">
        <v>2212</v>
      </c>
      <c r="L252" s="57" t="str">
        <f t="shared" si="46"/>
        <v>Clear</v>
      </c>
      <c r="M252" s="59" t="str">
        <f t="shared" si="47"/>
        <v>PI.PA.TU.030302.01</v>
      </c>
      <c r="N252" s="59"/>
      <c r="O252" s="59" t="str">
        <f t="shared" si="48"/>
        <v>PH.PA.TU.030302.01</v>
      </c>
      <c r="Q252" s="59" t="str">
        <f t="shared" si="49"/>
        <v>CL.PA.TU.030302.01</v>
      </c>
      <c r="R252" s="59"/>
      <c r="S252" s="59" t="str">
        <f t="shared" si="50"/>
        <v>DR.PA.TU.030302.01</v>
      </c>
      <c r="T252" s="59"/>
      <c r="U252" s="60" t="str">
        <f t="shared" si="51"/>
        <v>IM.PA.TU.030302.01</v>
      </c>
      <c r="V252" s="59"/>
      <c r="W252" s="60" t="str">
        <f t="shared" si="52"/>
        <v>GE.PA.TU.030302.01</v>
      </c>
    </row>
    <row r="253" spans="1:31" s="57" customFormat="1" ht="14" customHeight="1">
      <c r="A253" s="57" t="s">
        <v>305</v>
      </c>
      <c r="C253" s="58" t="s">
        <v>2219</v>
      </c>
      <c r="E253" s="58" t="s">
        <v>2219</v>
      </c>
      <c r="F253" s="57" t="s">
        <v>1132</v>
      </c>
      <c r="G253" s="57" t="s">
        <v>2547</v>
      </c>
      <c r="H253" s="58" t="s">
        <v>2219</v>
      </c>
      <c r="J253" s="59" t="str">
        <f t="shared" si="45"/>
        <v>PA.TU.030303</v>
      </c>
      <c r="K253" s="58" t="s">
        <v>2212</v>
      </c>
      <c r="L253" s="57" t="str">
        <f t="shared" si="46"/>
        <v>Green</v>
      </c>
      <c r="M253" s="59" t="str">
        <f t="shared" si="47"/>
        <v>PI.PA.TU.030303.01</v>
      </c>
      <c r="N253" s="59"/>
      <c r="O253" s="59" t="str">
        <f t="shared" si="48"/>
        <v>PH.PA.TU.030303.01</v>
      </c>
      <c r="Q253" s="59" t="str">
        <f t="shared" si="49"/>
        <v>CL.PA.TU.030303.01</v>
      </c>
      <c r="R253" s="59"/>
      <c r="S253" s="59" t="str">
        <f t="shared" si="50"/>
        <v>DR.PA.TU.030303.01</v>
      </c>
      <c r="T253" s="59"/>
      <c r="U253" s="60" t="str">
        <f t="shared" si="51"/>
        <v>IM.PA.TU.030303.01</v>
      </c>
      <c r="V253" s="59"/>
      <c r="W253" s="60" t="str">
        <f t="shared" si="52"/>
        <v>GE.PA.TU.030303.01</v>
      </c>
    </row>
    <row r="254" spans="1:31" s="57" customFormat="1" ht="14" customHeight="1">
      <c r="A254" s="57" t="s">
        <v>305</v>
      </c>
      <c r="C254" s="58" t="s">
        <v>2219</v>
      </c>
      <c r="E254" s="58" t="s">
        <v>2219</v>
      </c>
      <c r="F254" s="57" t="s">
        <v>1132</v>
      </c>
      <c r="G254" s="57" t="s">
        <v>2648</v>
      </c>
      <c r="H254" s="58" t="s">
        <v>2063</v>
      </c>
      <c r="J254" s="59" t="str">
        <f t="shared" ref="J254:J383" si="54">CONCATENATE("PA.TU.",C254,E254,H254)</f>
        <v>PA.TU.030304</v>
      </c>
      <c r="K254" s="58" t="s">
        <v>2212</v>
      </c>
      <c r="L254" s="57" t="str">
        <f t="shared" ref="L254:L383" si="55">G254</f>
        <v>Serosanguinous</v>
      </c>
      <c r="M254" s="59" t="str">
        <f t="shared" ref="M254:M383" si="56">CONCATENATE("PI.",J254,".",K254)</f>
        <v>PI.PA.TU.030304.01</v>
      </c>
      <c r="N254" s="59"/>
      <c r="O254" s="59" t="str">
        <f t="shared" ref="O254:O383" si="57">CONCATENATE("PH.",J254,".",K254)</f>
        <v>PH.PA.TU.030304.01</v>
      </c>
      <c r="Q254" s="59" t="str">
        <f t="shared" ref="Q254:Q383" si="58">CONCATENATE("CL.",J254,".",K254)</f>
        <v>CL.PA.TU.030304.01</v>
      </c>
      <c r="R254" s="59"/>
      <c r="S254" s="59" t="str">
        <f t="shared" si="50"/>
        <v>DR.PA.TU.030304.01</v>
      </c>
      <c r="T254" s="59"/>
      <c r="U254" s="60" t="str">
        <f t="shared" si="51"/>
        <v>IM.PA.TU.030304.01</v>
      </c>
      <c r="V254" s="59"/>
      <c r="W254" s="60" t="str">
        <f t="shared" si="52"/>
        <v>GE.PA.TU.030304.01</v>
      </c>
    </row>
    <row r="255" spans="1:31" s="57" customFormat="1" ht="14" customHeight="1">
      <c r="A255" s="57" t="s">
        <v>305</v>
      </c>
      <c r="C255" s="58" t="s">
        <v>2219</v>
      </c>
      <c r="E255" s="58" t="s">
        <v>2219</v>
      </c>
      <c r="F255" s="57" t="s">
        <v>1132</v>
      </c>
      <c r="G255" s="57" t="s">
        <v>2552</v>
      </c>
      <c r="H255" s="58" t="s">
        <v>2065</v>
      </c>
      <c r="J255" s="59" t="str">
        <f t="shared" si="54"/>
        <v>PA.TU.030305</v>
      </c>
      <c r="K255" s="58" t="s">
        <v>2212</v>
      </c>
      <c r="L255" s="57" t="str">
        <f t="shared" si="55"/>
        <v>Tan</v>
      </c>
      <c r="M255" s="59" t="str">
        <f t="shared" si="56"/>
        <v>PI.PA.TU.030305.01</v>
      </c>
      <c r="N255" s="59"/>
      <c r="O255" s="59" t="str">
        <f t="shared" si="57"/>
        <v>PH.PA.TU.030305.01</v>
      </c>
      <c r="Q255" s="59" t="str">
        <f t="shared" si="58"/>
        <v>CL.PA.TU.030305.01</v>
      </c>
      <c r="R255" s="59"/>
      <c r="S255" s="59" t="str">
        <f t="shared" ref="S255:S384" si="59">CONCATENATE("DR.",J255,".",K255)</f>
        <v>DR.PA.TU.030305.01</v>
      </c>
      <c r="T255" s="59"/>
      <c r="U255" s="60" t="str">
        <f t="shared" si="51"/>
        <v>IM.PA.TU.030305.01</v>
      </c>
      <c r="V255" s="59"/>
      <c r="W255" s="60" t="str">
        <f t="shared" si="52"/>
        <v>GE.PA.TU.030305.01</v>
      </c>
    </row>
    <row r="256" spans="1:31" s="57" customFormat="1" ht="14" customHeight="1">
      <c r="A256" s="57" t="s">
        <v>305</v>
      </c>
      <c r="C256" s="58" t="s">
        <v>2219</v>
      </c>
      <c r="E256" s="58" t="s">
        <v>2219</v>
      </c>
      <c r="F256" s="57" t="s">
        <v>1132</v>
      </c>
      <c r="G256" s="57" t="s">
        <v>2553</v>
      </c>
      <c r="H256" s="58" t="s">
        <v>2222</v>
      </c>
      <c r="J256" s="59" t="str">
        <f t="shared" si="54"/>
        <v>PA.TU.030306</v>
      </c>
      <c r="K256" s="58" t="s">
        <v>2212</v>
      </c>
      <c r="L256" s="57" t="str">
        <f t="shared" si="55"/>
        <v>Yellow</v>
      </c>
      <c r="M256" s="59" t="str">
        <f t="shared" si="56"/>
        <v>PI.PA.TU.030306.01</v>
      </c>
      <c r="N256" s="59"/>
      <c r="O256" s="59" t="str">
        <f t="shared" si="57"/>
        <v>PH.PA.TU.030306.01</v>
      </c>
      <c r="Q256" s="59" t="str">
        <f t="shared" si="58"/>
        <v>CL.PA.TU.030306.01</v>
      </c>
      <c r="R256" s="59"/>
      <c r="S256" s="59" t="str">
        <f t="shared" si="59"/>
        <v>DR.PA.TU.030306.01</v>
      </c>
      <c r="T256" s="59"/>
      <c r="U256" s="60" t="str">
        <f t="shared" si="51"/>
        <v>IM.PA.TU.030306.01</v>
      </c>
      <c r="V256" s="59"/>
      <c r="W256" s="60" t="str">
        <f t="shared" si="52"/>
        <v>GE.PA.TU.030306.01</v>
      </c>
    </row>
    <row r="257" spans="1:31" s="57" customFormat="1" ht="14" customHeight="1">
      <c r="A257" s="57" t="s">
        <v>305</v>
      </c>
      <c r="C257" s="58" t="s">
        <v>2219</v>
      </c>
      <c r="E257" s="58" t="s">
        <v>2219</v>
      </c>
      <c r="F257" s="57" t="s">
        <v>1132</v>
      </c>
      <c r="G257" s="57" t="s">
        <v>2609</v>
      </c>
      <c r="H257" s="58" t="s">
        <v>2974</v>
      </c>
      <c r="J257" s="59" t="str">
        <f t="shared" si="54"/>
        <v>PA.TU.030307</v>
      </c>
      <c r="K257" s="58" t="s">
        <v>2212</v>
      </c>
      <c r="L257" s="57" t="str">
        <f t="shared" si="55"/>
        <v>Pink</v>
      </c>
      <c r="M257" s="59" t="str">
        <f t="shared" si="56"/>
        <v>PI.PA.TU.030307.01</v>
      </c>
      <c r="N257" s="59"/>
      <c r="O257" s="59" t="str">
        <f t="shared" si="57"/>
        <v>PH.PA.TU.030307.01</v>
      </c>
      <c r="Q257" s="59" t="str">
        <f t="shared" si="58"/>
        <v>CL.PA.TU.030307.01</v>
      </c>
      <c r="R257" s="59"/>
      <c r="S257" s="59" t="str">
        <f t="shared" si="59"/>
        <v>DR.PA.TU.030307.01</v>
      </c>
      <c r="T257" s="59"/>
      <c r="U257" s="60" t="str">
        <f t="shared" si="51"/>
        <v>IM.PA.TU.030307.01</v>
      </c>
      <c r="V257" s="59"/>
      <c r="W257" s="60" t="str">
        <f t="shared" si="52"/>
        <v>GE.PA.TU.030307.01</v>
      </c>
      <c r="AD257" s="57" t="s">
        <v>2971</v>
      </c>
      <c r="AE257" s="57">
        <v>1330</v>
      </c>
    </row>
    <row r="258" spans="1:31" s="57" customFormat="1" ht="14" customHeight="1">
      <c r="A258" s="57" t="s">
        <v>305</v>
      </c>
      <c r="C258" s="58" t="s">
        <v>2219</v>
      </c>
      <c r="E258" s="58" t="s">
        <v>2219</v>
      </c>
      <c r="F258" s="57" t="s">
        <v>1132</v>
      </c>
      <c r="G258" s="57" t="s">
        <v>2610</v>
      </c>
      <c r="H258" s="58" t="s">
        <v>2975</v>
      </c>
      <c r="J258" s="59" t="str">
        <f t="shared" si="54"/>
        <v>PA.TU.030308</v>
      </c>
      <c r="K258" s="58" t="s">
        <v>2212</v>
      </c>
      <c r="L258" s="57" t="str">
        <f t="shared" si="55"/>
        <v>Red</v>
      </c>
      <c r="M258" s="59" t="str">
        <f t="shared" si="56"/>
        <v>PI.PA.TU.030308.01</v>
      </c>
      <c r="N258" s="59"/>
      <c r="O258" s="59" t="str">
        <f t="shared" si="57"/>
        <v>PH.PA.TU.030308.01</v>
      </c>
      <c r="Q258" s="59" t="str">
        <f t="shared" si="58"/>
        <v>CL.PA.TU.030308.01</v>
      </c>
      <c r="R258" s="59"/>
      <c r="S258" s="59" t="str">
        <f t="shared" si="59"/>
        <v>DR.PA.TU.030308.01</v>
      </c>
      <c r="T258" s="59"/>
      <c r="U258" s="60" t="str">
        <f t="shared" si="51"/>
        <v>IM.PA.TU.030308.01</v>
      </c>
      <c r="V258" s="59"/>
      <c r="W258" s="60" t="str">
        <f t="shared" si="52"/>
        <v>GE.PA.TU.030308.01</v>
      </c>
      <c r="AD258" s="57" t="s">
        <v>2971</v>
      </c>
      <c r="AE258" s="57">
        <v>1330</v>
      </c>
    </row>
    <row r="259" spans="1:31" s="57" customFormat="1" ht="14" customHeight="1">
      <c r="A259" s="57" t="s">
        <v>305</v>
      </c>
      <c r="C259" s="58" t="s">
        <v>2219</v>
      </c>
      <c r="E259" s="58" t="s">
        <v>2219</v>
      </c>
      <c r="F259" s="57" t="s">
        <v>1132</v>
      </c>
      <c r="G259" s="57" t="s">
        <v>2611</v>
      </c>
      <c r="H259" s="58" t="s">
        <v>2976</v>
      </c>
      <c r="J259" s="59" t="str">
        <f t="shared" si="54"/>
        <v>PA.TU.030309</v>
      </c>
      <c r="K259" s="58" t="s">
        <v>2212</v>
      </c>
      <c r="L259" s="57" t="str">
        <f t="shared" si="55"/>
        <v>Black</v>
      </c>
      <c r="M259" s="59" t="str">
        <f t="shared" si="56"/>
        <v>PI.PA.TU.030309.01</v>
      </c>
      <c r="N259" s="59"/>
      <c r="O259" s="59" t="str">
        <f t="shared" si="57"/>
        <v>PH.PA.TU.030309.01</v>
      </c>
      <c r="Q259" s="59" t="str">
        <f t="shared" si="58"/>
        <v>CL.PA.TU.030309.01</v>
      </c>
      <c r="R259" s="59"/>
      <c r="S259" s="59" t="str">
        <f t="shared" si="59"/>
        <v>DR.PA.TU.030309.01</v>
      </c>
      <c r="T259" s="59"/>
      <c r="U259" s="60" t="str">
        <f t="shared" si="51"/>
        <v>IM.PA.TU.030309.01</v>
      </c>
      <c r="V259" s="59"/>
      <c r="W259" s="60" t="str">
        <f t="shared" si="52"/>
        <v>GE.PA.TU.030309.01</v>
      </c>
      <c r="AD259" s="57" t="s">
        <v>2971</v>
      </c>
      <c r="AE259" s="57">
        <v>1330</v>
      </c>
    </row>
    <row r="260" spans="1:31" s="57" customFormat="1" ht="14" customHeight="1">
      <c r="A260" s="57" t="s">
        <v>305</v>
      </c>
      <c r="C260" s="58" t="s">
        <v>2219</v>
      </c>
      <c r="E260" s="58" t="s">
        <v>2219</v>
      </c>
      <c r="F260" s="57" t="s">
        <v>1132</v>
      </c>
      <c r="G260" s="57" t="s">
        <v>2612</v>
      </c>
      <c r="H260" s="58" t="s">
        <v>3001</v>
      </c>
      <c r="J260" s="59" t="str">
        <f t="shared" si="54"/>
        <v>PA.TU.030310</v>
      </c>
      <c r="K260" s="58" t="s">
        <v>2212</v>
      </c>
      <c r="L260" s="57" t="str">
        <f t="shared" si="55"/>
        <v>Amber</v>
      </c>
      <c r="M260" s="59" t="str">
        <f t="shared" si="56"/>
        <v>PI.PA.TU.030310.01</v>
      </c>
      <c r="N260" s="59"/>
      <c r="O260" s="59" t="str">
        <f t="shared" si="57"/>
        <v>PH.PA.TU.030310.01</v>
      </c>
      <c r="Q260" s="59" t="str">
        <f t="shared" si="58"/>
        <v>CL.PA.TU.030310.01</v>
      </c>
      <c r="R260" s="59"/>
      <c r="S260" s="59" t="str">
        <f t="shared" si="59"/>
        <v>DR.PA.TU.030310.01</v>
      </c>
      <c r="T260" s="59"/>
      <c r="U260" s="60" t="str">
        <f t="shared" si="51"/>
        <v>IM.PA.TU.030310.01</v>
      </c>
      <c r="V260" s="59"/>
      <c r="W260" s="60" t="str">
        <f t="shared" si="52"/>
        <v>GE.PA.TU.030310.01</v>
      </c>
      <c r="AD260" s="57" t="s">
        <v>2971</v>
      </c>
      <c r="AE260" s="57">
        <v>1330</v>
      </c>
    </row>
    <row r="261" spans="1:31" s="57" customFormat="1" ht="14" customHeight="1">
      <c r="A261" s="57" t="s">
        <v>305</v>
      </c>
      <c r="C261" s="58" t="s">
        <v>2219</v>
      </c>
      <c r="E261" s="58" t="s">
        <v>2219</v>
      </c>
      <c r="F261" s="57" t="s">
        <v>1132</v>
      </c>
      <c r="G261" s="57" t="s">
        <v>2613</v>
      </c>
      <c r="H261" s="58" t="s">
        <v>3002</v>
      </c>
      <c r="J261" s="59" t="str">
        <f t="shared" si="54"/>
        <v>PA.TU.030311</v>
      </c>
      <c r="K261" s="58" t="s">
        <v>2212</v>
      </c>
      <c r="L261" s="57" t="str">
        <f t="shared" si="55"/>
        <v>Maroon</v>
      </c>
      <c r="M261" s="59" t="str">
        <f t="shared" si="56"/>
        <v>PI.PA.TU.030311.01</v>
      </c>
      <c r="N261" s="59"/>
      <c r="O261" s="59" t="str">
        <f t="shared" si="57"/>
        <v>PH.PA.TU.030311.01</v>
      </c>
      <c r="Q261" s="59" t="str">
        <f t="shared" si="58"/>
        <v>CL.PA.TU.030311.01</v>
      </c>
      <c r="R261" s="59"/>
      <c r="S261" s="59" t="str">
        <f t="shared" si="59"/>
        <v>DR.PA.TU.030311.01</v>
      </c>
      <c r="T261" s="59"/>
      <c r="U261" s="60" t="str">
        <f t="shared" si="51"/>
        <v>IM.PA.TU.030311.01</v>
      </c>
      <c r="V261" s="59"/>
      <c r="W261" s="60" t="str">
        <f t="shared" si="52"/>
        <v>GE.PA.TU.030311.01</v>
      </c>
      <c r="AD261" s="57" t="s">
        <v>2971</v>
      </c>
      <c r="AE261" s="57">
        <v>1330</v>
      </c>
    </row>
    <row r="262" spans="1:31" s="57" customFormat="1" ht="14" customHeight="1">
      <c r="A262" s="57" t="s">
        <v>305</v>
      </c>
      <c r="C262" s="58" t="s">
        <v>2219</v>
      </c>
      <c r="D262" s="57" t="s">
        <v>1795</v>
      </c>
      <c r="E262" s="58" t="s">
        <v>2063</v>
      </c>
      <c r="F262" s="57" t="s">
        <v>1133</v>
      </c>
      <c r="G262" s="57" t="s">
        <v>341</v>
      </c>
      <c r="H262" s="58" t="s">
        <v>2212</v>
      </c>
      <c r="J262" s="59" t="str">
        <f t="shared" si="54"/>
        <v>PA.TU.030401</v>
      </c>
      <c r="K262" s="58" t="s">
        <v>2212</v>
      </c>
      <c r="L262" s="57" t="str">
        <f t="shared" si="55"/>
        <v>Clean, dry, intact</v>
      </c>
      <c r="M262" s="59" t="str">
        <f t="shared" si="56"/>
        <v>PI.PA.TU.030401.01</v>
      </c>
      <c r="N262" s="59"/>
      <c r="O262" s="59" t="str">
        <f t="shared" si="57"/>
        <v>PH.PA.TU.030401.01</v>
      </c>
      <c r="Q262" s="59" t="str">
        <f t="shared" si="58"/>
        <v>CL.PA.TU.030401.01</v>
      </c>
      <c r="R262" s="59"/>
      <c r="S262" s="59" t="str">
        <f t="shared" si="59"/>
        <v>DR.PA.TU.030401.01</v>
      </c>
      <c r="T262" s="59"/>
      <c r="U262" s="60" t="str">
        <f t="shared" si="51"/>
        <v>IM.PA.TU.030401.01</v>
      </c>
      <c r="V262" s="59"/>
      <c r="W262" s="60" t="str">
        <f t="shared" si="52"/>
        <v>GE.PA.TU.030401.01</v>
      </c>
    </row>
    <row r="263" spans="1:31" s="57" customFormat="1" ht="14" customHeight="1">
      <c r="A263" s="57" t="s">
        <v>305</v>
      </c>
      <c r="C263" s="58" t="s">
        <v>2219</v>
      </c>
      <c r="E263" s="58" t="s">
        <v>2063</v>
      </c>
      <c r="F263" s="57" t="s">
        <v>1133</v>
      </c>
      <c r="G263" s="57" t="s">
        <v>697</v>
      </c>
      <c r="H263" s="58" t="s">
        <v>2217</v>
      </c>
      <c r="J263" s="59" t="str">
        <f t="shared" si="54"/>
        <v>PA.TU.030402</v>
      </c>
      <c r="K263" s="58" t="s">
        <v>2212</v>
      </c>
      <c r="L263" s="57" t="str">
        <f t="shared" si="55"/>
        <v>Scant amount discharge</v>
      </c>
      <c r="M263" s="59" t="str">
        <f t="shared" si="56"/>
        <v>PI.PA.TU.030402.01</v>
      </c>
      <c r="N263" s="59"/>
      <c r="O263" s="59" t="str">
        <f t="shared" si="57"/>
        <v>PH.PA.TU.030402.01</v>
      </c>
      <c r="Q263" s="59" t="str">
        <f t="shared" si="58"/>
        <v>CL.PA.TU.030402.01</v>
      </c>
      <c r="R263" s="59"/>
      <c r="S263" s="59" t="str">
        <f t="shared" si="59"/>
        <v>DR.PA.TU.030402.01</v>
      </c>
      <c r="T263" s="59"/>
      <c r="U263" s="60" t="str">
        <f t="shared" si="51"/>
        <v>IM.PA.TU.030402.01</v>
      </c>
      <c r="V263" s="59"/>
      <c r="W263" s="60" t="str">
        <f t="shared" si="52"/>
        <v>GE.PA.TU.030402.01</v>
      </c>
    </row>
    <row r="264" spans="1:31" s="57" customFormat="1" ht="14" customHeight="1">
      <c r="A264" s="57" t="s">
        <v>305</v>
      </c>
      <c r="C264" s="58" t="s">
        <v>2219</v>
      </c>
      <c r="E264" s="58" t="s">
        <v>2063</v>
      </c>
      <c r="F264" s="57" t="s">
        <v>1133</v>
      </c>
      <c r="G264" s="57" t="s">
        <v>698</v>
      </c>
      <c r="H264" s="58" t="s">
        <v>2219</v>
      </c>
      <c r="J264" s="59" t="str">
        <f t="shared" si="54"/>
        <v>PA.TU.030403</v>
      </c>
      <c r="K264" s="58" t="s">
        <v>2212</v>
      </c>
      <c r="L264" s="57" t="str">
        <f t="shared" si="55"/>
        <v>Small amount discharge</v>
      </c>
      <c r="M264" s="59" t="str">
        <f t="shared" si="56"/>
        <v>PI.PA.TU.030403.01</v>
      </c>
      <c r="N264" s="59"/>
      <c r="O264" s="59" t="str">
        <f t="shared" si="57"/>
        <v>PH.PA.TU.030403.01</v>
      </c>
      <c r="Q264" s="59" t="str">
        <f t="shared" si="58"/>
        <v>CL.PA.TU.030403.01</v>
      </c>
      <c r="R264" s="59"/>
      <c r="S264" s="59" t="str">
        <f t="shared" si="59"/>
        <v>DR.PA.TU.030403.01</v>
      </c>
      <c r="T264" s="59"/>
      <c r="U264" s="60" t="str">
        <f t="shared" si="51"/>
        <v>IM.PA.TU.030403.01</v>
      </c>
      <c r="V264" s="59"/>
      <c r="W264" s="60" t="str">
        <f t="shared" si="52"/>
        <v>GE.PA.TU.030403.01</v>
      </c>
    </row>
    <row r="265" spans="1:31" s="57" customFormat="1" ht="14" customHeight="1">
      <c r="A265" s="57" t="s">
        <v>305</v>
      </c>
      <c r="C265" s="58" t="s">
        <v>2219</v>
      </c>
      <c r="E265" s="58" t="s">
        <v>2063</v>
      </c>
      <c r="F265" s="57" t="s">
        <v>1133</v>
      </c>
      <c r="G265" s="57" t="s">
        <v>699</v>
      </c>
      <c r="H265" s="58" t="s">
        <v>2063</v>
      </c>
      <c r="J265" s="59" t="str">
        <f t="shared" si="54"/>
        <v>PA.TU.030404</v>
      </c>
      <c r="K265" s="58" t="s">
        <v>2212</v>
      </c>
      <c r="L265" s="57" t="str">
        <f t="shared" si="55"/>
        <v>Moderate amount discharge</v>
      </c>
      <c r="M265" s="59" t="str">
        <f t="shared" si="56"/>
        <v>PI.PA.TU.030404.01</v>
      </c>
      <c r="N265" s="59"/>
      <c r="O265" s="59" t="str">
        <f t="shared" si="57"/>
        <v>PH.PA.TU.030404.01</v>
      </c>
      <c r="Q265" s="59" t="str">
        <f t="shared" si="58"/>
        <v>CL.PA.TU.030404.01</v>
      </c>
      <c r="R265" s="59"/>
      <c r="S265" s="59" t="str">
        <f t="shared" si="59"/>
        <v>DR.PA.TU.030404.01</v>
      </c>
      <c r="T265" s="59"/>
      <c r="U265" s="60" t="str">
        <f t="shared" si="51"/>
        <v>IM.PA.TU.030404.01</v>
      </c>
      <c r="V265" s="59"/>
      <c r="W265" s="60" t="str">
        <f t="shared" si="52"/>
        <v>GE.PA.TU.030404.01</v>
      </c>
    </row>
    <row r="266" spans="1:31" s="57" customFormat="1" ht="14" customHeight="1">
      <c r="A266" s="57" t="s">
        <v>305</v>
      </c>
      <c r="C266" s="58" t="s">
        <v>2219</v>
      </c>
      <c r="E266" s="58" t="s">
        <v>2063</v>
      </c>
      <c r="F266" s="57" t="s">
        <v>1133</v>
      </c>
      <c r="G266" s="57" t="s">
        <v>700</v>
      </c>
      <c r="H266" s="58" t="s">
        <v>2065</v>
      </c>
      <c r="J266" s="59" t="str">
        <f t="shared" si="54"/>
        <v>PA.TU.030405</v>
      </c>
      <c r="K266" s="58" t="s">
        <v>2212</v>
      </c>
      <c r="L266" s="57" t="str">
        <f t="shared" si="55"/>
        <v>Heavy amount discharge</v>
      </c>
      <c r="M266" s="59" t="str">
        <f t="shared" si="56"/>
        <v>PI.PA.TU.030405.01</v>
      </c>
      <c r="N266" s="59"/>
      <c r="O266" s="59" t="str">
        <f t="shared" si="57"/>
        <v>PH.PA.TU.030405.01</v>
      </c>
      <c r="Q266" s="59" t="str">
        <f t="shared" si="58"/>
        <v>CL.PA.TU.030405.01</v>
      </c>
      <c r="R266" s="59"/>
      <c r="S266" s="59" t="str">
        <f t="shared" si="59"/>
        <v>DR.PA.TU.030405.01</v>
      </c>
      <c r="T266" s="59"/>
      <c r="U266" s="60" t="str">
        <f t="shared" si="51"/>
        <v>IM.PA.TU.030405.01</v>
      </c>
      <c r="V266" s="59"/>
      <c r="W266" s="60" t="str">
        <f t="shared" si="52"/>
        <v>GE.PA.TU.030405.01</v>
      </c>
    </row>
    <row r="267" spans="1:31" s="57" customFormat="1" ht="14" customHeight="1">
      <c r="A267" s="57" t="s">
        <v>305</v>
      </c>
      <c r="C267" s="58" t="s">
        <v>2219</v>
      </c>
      <c r="D267" s="57" t="s">
        <v>2776</v>
      </c>
      <c r="E267" s="58" t="s">
        <v>2065</v>
      </c>
      <c r="F267" s="57" t="s">
        <v>1134</v>
      </c>
      <c r="G267" s="57" t="s">
        <v>2644</v>
      </c>
      <c r="H267" s="58" t="s">
        <v>2212</v>
      </c>
      <c r="J267" s="59" t="str">
        <f t="shared" si="54"/>
        <v>PA.TU.030501</v>
      </c>
      <c r="K267" s="58" t="s">
        <v>2212</v>
      </c>
      <c r="L267" s="57" t="str">
        <f t="shared" si="55"/>
        <v>Gauze</v>
      </c>
      <c r="M267" s="59" t="str">
        <f t="shared" si="56"/>
        <v>PI.PA.TU.030501.01</v>
      </c>
      <c r="N267" s="59"/>
      <c r="O267" s="59" t="str">
        <f t="shared" si="57"/>
        <v>PH.PA.TU.030501.01</v>
      </c>
      <c r="Q267" s="59" t="str">
        <f t="shared" si="58"/>
        <v>CL.PA.TU.030501.01</v>
      </c>
      <c r="R267" s="59"/>
      <c r="S267" s="59" t="str">
        <f t="shared" si="59"/>
        <v>DR.PA.TU.030501.01</v>
      </c>
      <c r="T267" s="59"/>
      <c r="U267" s="60" t="str">
        <f t="shared" si="51"/>
        <v>IM.PA.TU.030501.01</v>
      </c>
      <c r="V267" s="59"/>
      <c r="W267" s="60" t="str">
        <f t="shared" si="52"/>
        <v>GE.PA.TU.030501.01</v>
      </c>
    </row>
    <row r="268" spans="1:31" s="57" customFormat="1" ht="14" customHeight="1">
      <c r="A268" s="57" t="s">
        <v>305</v>
      </c>
      <c r="C268" s="58" t="s">
        <v>2219</v>
      </c>
      <c r="E268" s="58" t="s">
        <v>2065</v>
      </c>
      <c r="F268" s="57" t="s">
        <v>1134</v>
      </c>
      <c r="G268" s="57" t="s">
        <v>2642</v>
      </c>
      <c r="H268" s="58" t="s">
        <v>2217</v>
      </c>
      <c r="J268" s="59" t="str">
        <f t="shared" si="54"/>
        <v>PA.TU.030502</v>
      </c>
      <c r="K268" s="58" t="s">
        <v>2212</v>
      </c>
      <c r="L268" s="57" t="str">
        <f t="shared" si="55"/>
        <v>Antimicrobial disk</v>
      </c>
      <c r="M268" s="59" t="str">
        <f t="shared" si="56"/>
        <v>PI.PA.TU.030502.01</v>
      </c>
      <c r="N268" s="59"/>
      <c r="O268" s="59" t="str">
        <f t="shared" si="57"/>
        <v>PH.PA.TU.030502.01</v>
      </c>
      <c r="Q268" s="59" t="str">
        <f t="shared" si="58"/>
        <v>CL.PA.TU.030502.01</v>
      </c>
      <c r="R268" s="59"/>
      <c r="S268" s="59" t="str">
        <f t="shared" si="59"/>
        <v>DR.PA.TU.030502.01</v>
      </c>
      <c r="T268" s="59"/>
      <c r="U268" s="60" t="str">
        <f t="shared" si="51"/>
        <v>IM.PA.TU.030502.01</v>
      </c>
      <c r="V268" s="59"/>
      <c r="W268" s="60" t="str">
        <f t="shared" si="52"/>
        <v>GE.PA.TU.030502.01</v>
      </c>
    </row>
    <row r="269" spans="1:31" s="57" customFormat="1" ht="14" customHeight="1">
      <c r="A269" s="57" t="s">
        <v>305</v>
      </c>
      <c r="C269" s="58" t="s">
        <v>2219</v>
      </c>
      <c r="E269" s="58" t="s">
        <v>2065</v>
      </c>
      <c r="F269" s="57" t="s">
        <v>1134</v>
      </c>
      <c r="G269" s="57" t="s">
        <v>2175</v>
      </c>
      <c r="H269" s="58" t="s">
        <v>2219</v>
      </c>
      <c r="J269" s="59" t="str">
        <f t="shared" si="54"/>
        <v>PA.TU.030503</v>
      </c>
      <c r="K269" s="58" t="s">
        <v>2212</v>
      </c>
      <c r="L269" s="57" t="str">
        <f t="shared" si="55"/>
        <v>Pressure</v>
      </c>
      <c r="M269" s="59" t="str">
        <f t="shared" si="56"/>
        <v>PI.PA.TU.030503.01</v>
      </c>
      <c r="N269" s="59"/>
      <c r="O269" s="59" t="str">
        <f t="shared" si="57"/>
        <v>PH.PA.TU.030503.01</v>
      </c>
      <c r="Q269" s="59" t="str">
        <f t="shared" si="58"/>
        <v>CL.PA.TU.030503.01</v>
      </c>
      <c r="R269" s="59"/>
      <c r="S269" s="59" t="str">
        <f t="shared" si="59"/>
        <v>DR.PA.TU.030503.01</v>
      </c>
      <c r="T269" s="59"/>
      <c r="U269" s="60" t="str">
        <f t="shared" si="51"/>
        <v>IM.PA.TU.030503.01</v>
      </c>
      <c r="V269" s="59"/>
      <c r="W269" s="60" t="str">
        <f t="shared" si="52"/>
        <v>GE.PA.TU.030503.01</v>
      </c>
    </row>
    <row r="270" spans="1:31" s="57" customFormat="1" ht="14" customHeight="1">
      <c r="A270" s="57" t="s">
        <v>305</v>
      </c>
      <c r="C270" s="58" t="s">
        <v>2219</v>
      </c>
      <c r="E270" s="58" t="s">
        <v>2065</v>
      </c>
      <c r="F270" s="57" t="s">
        <v>1134</v>
      </c>
      <c r="G270" s="57" t="s">
        <v>657</v>
      </c>
      <c r="H270" s="58" t="s">
        <v>2063</v>
      </c>
      <c r="J270" s="59" t="str">
        <f t="shared" si="54"/>
        <v>PA.TU.030504</v>
      </c>
      <c r="K270" s="58" t="s">
        <v>2212</v>
      </c>
      <c r="L270" s="57" t="str">
        <f t="shared" si="55"/>
        <v>Fenestrated dressing</v>
      </c>
      <c r="M270" s="59" t="str">
        <f t="shared" si="56"/>
        <v>PI.PA.TU.030504.01</v>
      </c>
      <c r="N270" s="59"/>
      <c r="O270" s="59" t="str">
        <f t="shared" si="57"/>
        <v>PH.PA.TU.030504.01</v>
      </c>
      <c r="Q270" s="59" t="str">
        <f t="shared" si="58"/>
        <v>CL.PA.TU.030504.01</v>
      </c>
      <c r="R270" s="59"/>
      <c r="S270" s="59" t="str">
        <f t="shared" si="59"/>
        <v>DR.PA.TU.030504.01</v>
      </c>
      <c r="T270" s="59"/>
      <c r="U270" s="60" t="str">
        <f t="shared" si="51"/>
        <v>IM.PA.TU.030504.01</v>
      </c>
      <c r="V270" s="59"/>
      <c r="W270" s="60" t="str">
        <f t="shared" si="52"/>
        <v>GE.PA.TU.030504.01</v>
      </c>
    </row>
    <row r="271" spans="1:31" s="57" customFormat="1" ht="14" customHeight="1">
      <c r="A271" s="57" t="s">
        <v>305</v>
      </c>
      <c r="C271" s="58" t="s">
        <v>2219</v>
      </c>
      <c r="E271" s="58" t="s">
        <v>2065</v>
      </c>
      <c r="F271" s="57" t="s">
        <v>1134</v>
      </c>
      <c r="G271" s="57" t="s">
        <v>2643</v>
      </c>
      <c r="H271" s="58" t="s">
        <v>2065</v>
      </c>
      <c r="J271" s="59" t="str">
        <f t="shared" si="54"/>
        <v>PA.TU.030505</v>
      </c>
      <c r="K271" s="58" t="s">
        <v>2212</v>
      </c>
      <c r="L271" s="57" t="str">
        <f t="shared" si="55"/>
        <v>Transparent</v>
      </c>
      <c r="M271" s="59" t="str">
        <f t="shared" si="56"/>
        <v>PI.PA.TU.030505.01</v>
      </c>
      <c r="N271" s="59"/>
      <c r="O271" s="59" t="str">
        <f t="shared" si="57"/>
        <v>PH.PA.TU.030505.01</v>
      </c>
      <c r="Q271" s="59" t="str">
        <f t="shared" si="58"/>
        <v>CL.PA.TU.030505.01</v>
      </c>
      <c r="R271" s="59"/>
      <c r="S271" s="59" t="str">
        <f t="shared" si="59"/>
        <v>DR.PA.TU.030505.01</v>
      </c>
      <c r="T271" s="59"/>
      <c r="U271" s="60" t="str">
        <f t="shared" si="51"/>
        <v>IM.PA.TU.030505.01</v>
      </c>
      <c r="V271" s="59"/>
      <c r="W271" s="60" t="str">
        <f t="shared" si="52"/>
        <v>GE.PA.TU.030505.01</v>
      </c>
    </row>
    <row r="272" spans="1:31" s="57" customFormat="1" ht="14" customHeight="1">
      <c r="A272" s="57" t="s">
        <v>305</v>
      </c>
      <c r="C272" s="58" t="s">
        <v>2219</v>
      </c>
      <c r="D272" s="57" t="s">
        <v>2629</v>
      </c>
      <c r="E272" s="58" t="s">
        <v>2222</v>
      </c>
      <c r="F272" s="57" t="s">
        <v>1135</v>
      </c>
      <c r="G272" s="57" t="s">
        <v>739</v>
      </c>
      <c r="H272" s="58" t="s">
        <v>2212</v>
      </c>
      <c r="J272" s="59" t="str">
        <f t="shared" si="54"/>
        <v>PA.TU.030601</v>
      </c>
      <c r="K272" s="58" t="s">
        <v>2212</v>
      </c>
      <c r="L272" s="57" t="str">
        <f t="shared" si="55"/>
        <v>Chest</v>
      </c>
      <c r="M272" s="59" t="str">
        <f t="shared" si="56"/>
        <v>PI.PA.TU.030601.01</v>
      </c>
      <c r="N272" s="59"/>
      <c r="O272" s="59" t="str">
        <f t="shared" si="57"/>
        <v>PH.PA.TU.030601.01</v>
      </c>
      <c r="Q272" s="59" t="str">
        <f t="shared" si="58"/>
        <v>CL.PA.TU.030601.01</v>
      </c>
      <c r="R272" s="59"/>
      <c r="S272" s="59" t="str">
        <f t="shared" si="59"/>
        <v>DR.PA.TU.030601.01</v>
      </c>
      <c r="T272" s="59"/>
      <c r="U272" s="60" t="str">
        <f t="shared" si="51"/>
        <v>IM.PA.TU.030601.01</v>
      </c>
      <c r="V272" s="59"/>
      <c r="W272" s="60" t="str">
        <f t="shared" si="52"/>
        <v>GE.PA.TU.030601.01</v>
      </c>
    </row>
    <row r="273" spans="1:31" s="57" customFormat="1" ht="14" customHeight="1">
      <c r="A273" s="57" t="s">
        <v>305</v>
      </c>
      <c r="C273" s="58" t="s">
        <v>2219</v>
      </c>
      <c r="E273" s="58" t="s">
        <v>2222</v>
      </c>
      <c r="F273" s="57" t="s">
        <v>1135</v>
      </c>
      <c r="G273" s="57" t="s">
        <v>1579</v>
      </c>
      <c r="H273" s="58" t="s">
        <v>2217</v>
      </c>
      <c r="J273" s="59" t="str">
        <f t="shared" si="54"/>
        <v>PA.TU.030602</v>
      </c>
      <c r="K273" s="58" t="s">
        <v>2212</v>
      </c>
      <c r="L273" s="57" t="str">
        <f t="shared" si="55"/>
        <v>Abdomen</v>
      </c>
      <c r="M273" s="59" t="str">
        <f t="shared" si="56"/>
        <v>PI.PA.TU.030602.01</v>
      </c>
      <c r="N273" s="59"/>
      <c r="O273" s="59" t="str">
        <f t="shared" si="57"/>
        <v>PH.PA.TU.030602.01</v>
      </c>
      <c r="Q273" s="59" t="str">
        <f t="shared" si="58"/>
        <v>CL.PA.TU.030602.01</v>
      </c>
      <c r="R273" s="59"/>
      <c r="S273" s="59" t="str">
        <f t="shared" si="59"/>
        <v>DR.PA.TU.030602.01</v>
      </c>
      <c r="T273" s="59"/>
      <c r="U273" s="60" t="str">
        <f t="shared" si="51"/>
        <v>IM.PA.TU.030602.01</v>
      </c>
      <c r="V273" s="59"/>
      <c r="W273" s="60" t="str">
        <f t="shared" si="52"/>
        <v>GE.PA.TU.030602.01</v>
      </c>
    </row>
    <row r="274" spans="1:31" s="57" customFormat="1" ht="14" customHeight="1">
      <c r="A274" s="57" t="s">
        <v>305</v>
      </c>
      <c r="C274" s="58" t="s">
        <v>2219</v>
      </c>
      <c r="E274" s="58" t="s">
        <v>2222</v>
      </c>
      <c r="F274" s="57" t="s">
        <v>1135</v>
      </c>
      <c r="G274" s="57" t="s">
        <v>1137</v>
      </c>
      <c r="H274" s="58" t="s">
        <v>2219</v>
      </c>
      <c r="J274" s="59" t="str">
        <f t="shared" si="54"/>
        <v>PA.TU.030603</v>
      </c>
      <c r="K274" s="58" t="s">
        <v>2212</v>
      </c>
      <c r="L274" s="57" t="str">
        <f t="shared" si="55"/>
        <v>Flank</v>
      </c>
      <c r="M274" s="59" t="str">
        <f t="shared" si="56"/>
        <v>PI.PA.TU.030603.01</v>
      </c>
      <c r="N274" s="59"/>
      <c r="O274" s="59" t="str">
        <f t="shared" si="57"/>
        <v>PH.PA.TU.030603.01</v>
      </c>
      <c r="Q274" s="59" t="str">
        <f t="shared" si="58"/>
        <v>CL.PA.TU.030603.01</v>
      </c>
      <c r="R274" s="59"/>
      <c r="S274" s="59" t="str">
        <f t="shared" si="59"/>
        <v>DR.PA.TU.030603.01</v>
      </c>
      <c r="T274" s="59"/>
      <c r="U274" s="60" t="str">
        <f t="shared" si="51"/>
        <v>IM.PA.TU.030603.01</v>
      </c>
      <c r="V274" s="59"/>
      <c r="W274" s="60" t="str">
        <f t="shared" si="52"/>
        <v>GE.PA.TU.030603.01</v>
      </c>
    </row>
    <row r="275" spans="1:31" s="57" customFormat="1" ht="14" customHeight="1">
      <c r="A275" s="57" t="s">
        <v>305</v>
      </c>
      <c r="C275" s="58" t="s">
        <v>2219</v>
      </c>
      <c r="E275" s="58" t="s">
        <v>2222</v>
      </c>
      <c r="F275" s="57" t="s">
        <v>1135</v>
      </c>
      <c r="G275" s="57" t="s">
        <v>1138</v>
      </c>
      <c r="H275" s="58" t="s">
        <v>2063</v>
      </c>
      <c r="J275" s="59" t="str">
        <f t="shared" si="54"/>
        <v>PA.TU.030604</v>
      </c>
      <c r="K275" s="58" t="s">
        <v>2212</v>
      </c>
      <c r="L275" s="57" t="str">
        <f t="shared" si="55"/>
        <v>Pelvis</v>
      </c>
      <c r="M275" s="59" t="str">
        <f t="shared" si="56"/>
        <v>PI.PA.TU.030604.01</v>
      </c>
      <c r="N275" s="59"/>
      <c r="O275" s="59" t="str">
        <f t="shared" si="57"/>
        <v>PH.PA.TU.030604.01</v>
      </c>
      <c r="Q275" s="59" t="str">
        <f t="shared" si="58"/>
        <v>CL.PA.TU.030604.01</v>
      </c>
      <c r="R275" s="59"/>
      <c r="S275" s="59" t="str">
        <f t="shared" si="59"/>
        <v>DR.PA.TU.030604.01</v>
      </c>
      <c r="T275" s="59"/>
      <c r="U275" s="60" t="str">
        <f t="shared" si="51"/>
        <v>IM.PA.TU.030604.01</v>
      </c>
      <c r="V275" s="59"/>
      <c r="W275" s="60" t="str">
        <f t="shared" si="52"/>
        <v>GE.PA.TU.030604.01</v>
      </c>
    </row>
    <row r="276" spans="1:31" s="57" customFormat="1" ht="14" customHeight="1">
      <c r="A276" s="57" t="s">
        <v>305</v>
      </c>
      <c r="C276" s="58" t="s">
        <v>2219</v>
      </c>
      <c r="E276" s="58" t="s">
        <v>2222</v>
      </c>
      <c r="F276" s="57" t="s">
        <v>1135</v>
      </c>
      <c r="G276" s="57" t="s">
        <v>3003</v>
      </c>
      <c r="H276" s="58" t="s">
        <v>3010</v>
      </c>
      <c r="J276" s="59" t="str">
        <f t="shared" si="54"/>
        <v>PA.TU.030605</v>
      </c>
      <c r="K276" s="58" t="s">
        <v>2212</v>
      </c>
      <c r="L276" s="57" t="str">
        <f t="shared" si="55"/>
        <v>Head/Neck area</v>
      </c>
      <c r="M276" s="59" t="str">
        <f t="shared" si="56"/>
        <v>PI.PA.TU.030605.01</v>
      </c>
      <c r="N276" s="59"/>
      <c r="O276" s="59" t="str">
        <f t="shared" si="57"/>
        <v>PH.PA.TU.030605.01</v>
      </c>
      <c r="Q276" s="59" t="str">
        <f t="shared" si="58"/>
        <v>CL.PA.TU.030605.01</v>
      </c>
      <c r="R276" s="59"/>
      <c r="S276" s="59" t="str">
        <f t="shared" si="59"/>
        <v>DR.PA.TU.030605.01</v>
      </c>
      <c r="T276" s="59"/>
      <c r="U276" s="60" t="str">
        <f t="shared" si="51"/>
        <v>IM.PA.TU.030605.01</v>
      </c>
      <c r="V276" s="59"/>
      <c r="W276" s="60" t="str">
        <f t="shared" si="52"/>
        <v>GE.PA.TU.030605.01</v>
      </c>
      <c r="AD276" s="57" t="s">
        <v>2971</v>
      </c>
      <c r="AE276" s="57">
        <v>1331</v>
      </c>
    </row>
    <row r="277" spans="1:31" s="57" customFormat="1" ht="14" customHeight="1">
      <c r="A277" s="57" t="s">
        <v>305</v>
      </c>
      <c r="C277" s="58" t="s">
        <v>2219</v>
      </c>
      <c r="E277" s="58" t="s">
        <v>2222</v>
      </c>
      <c r="F277" s="57" t="s">
        <v>1135</v>
      </c>
      <c r="G277" s="57" t="s">
        <v>3004</v>
      </c>
      <c r="H277" s="58" t="s">
        <v>2999</v>
      </c>
      <c r="J277" s="59" t="str">
        <f t="shared" si="54"/>
        <v>PA.TU.030606</v>
      </c>
      <c r="K277" s="58" t="s">
        <v>2212</v>
      </c>
      <c r="L277" s="57" t="str">
        <f t="shared" si="55"/>
        <v>Thoracic area</v>
      </c>
      <c r="M277" s="59" t="str">
        <f t="shared" si="56"/>
        <v>PI.PA.TU.030606.01</v>
      </c>
      <c r="N277" s="59"/>
      <c r="O277" s="59" t="str">
        <f t="shared" si="57"/>
        <v>PH.PA.TU.030606.01</v>
      </c>
      <c r="Q277" s="59" t="str">
        <f t="shared" si="58"/>
        <v>CL.PA.TU.030606.01</v>
      </c>
      <c r="R277" s="59"/>
      <c r="S277" s="59" t="str">
        <f t="shared" si="59"/>
        <v>DR.PA.TU.030606.01</v>
      </c>
      <c r="T277" s="59"/>
      <c r="U277" s="60" t="str">
        <f t="shared" ref="U277:U381" si="60">CONCATENATE("IM.",J277, ".",K277)</f>
        <v>IM.PA.TU.030606.01</v>
      </c>
      <c r="V277" s="59"/>
      <c r="W277" s="60" t="str">
        <f t="shared" ref="W277:W381" si="61">CONCATENATE("GE.",J277, ".",K277)</f>
        <v>GE.PA.TU.030606.01</v>
      </c>
      <c r="AD277" s="57" t="s">
        <v>2971</v>
      </c>
      <c r="AE277" s="57">
        <v>1331</v>
      </c>
    </row>
    <row r="278" spans="1:31" s="57" customFormat="1" ht="14" customHeight="1">
      <c r="A278" s="57" t="s">
        <v>305</v>
      </c>
      <c r="C278" s="58" t="s">
        <v>2219</v>
      </c>
      <c r="E278" s="58" t="s">
        <v>2222</v>
      </c>
      <c r="F278" s="57" t="s">
        <v>1135</v>
      </c>
      <c r="G278" s="57" t="s">
        <v>3005</v>
      </c>
      <c r="H278" s="58" t="s">
        <v>2974</v>
      </c>
      <c r="J278" s="59" t="str">
        <f t="shared" si="54"/>
        <v>PA.TU.030607</v>
      </c>
      <c r="K278" s="58" t="s">
        <v>2212</v>
      </c>
      <c r="L278" s="57" t="str">
        <f t="shared" si="55"/>
        <v>Abdominal area</v>
      </c>
      <c r="M278" s="59" t="str">
        <f t="shared" si="56"/>
        <v>PI.PA.TU.030607.01</v>
      </c>
      <c r="N278" s="59"/>
      <c r="O278" s="59" t="str">
        <f t="shared" si="57"/>
        <v>PH.PA.TU.030607.01</v>
      </c>
      <c r="Q278" s="59" t="str">
        <f t="shared" si="58"/>
        <v>CL.PA.TU.030607.01</v>
      </c>
      <c r="R278" s="59"/>
      <c r="S278" s="59" t="str">
        <f t="shared" si="59"/>
        <v>DR.PA.TU.030607.01</v>
      </c>
      <c r="T278" s="59"/>
      <c r="U278" s="60" t="str">
        <f t="shared" si="60"/>
        <v>IM.PA.TU.030607.01</v>
      </c>
      <c r="V278" s="59"/>
      <c r="W278" s="60" t="str">
        <f t="shared" si="61"/>
        <v>GE.PA.TU.030607.01</v>
      </c>
      <c r="AD278" s="57" t="s">
        <v>2971</v>
      </c>
      <c r="AE278" s="57">
        <v>1331</v>
      </c>
    </row>
    <row r="279" spans="1:31" s="57" customFormat="1" ht="14" customHeight="1">
      <c r="A279" s="57" t="s">
        <v>305</v>
      </c>
      <c r="C279" s="58" t="s">
        <v>2219</v>
      </c>
      <c r="E279" s="58" t="s">
        <v>2222</v>
      </c>
      <c r="F279" s="57" t="s">
        <v>1135</v>
      </c>
      <c r="G279" s="57" t="s">
        <v>3006</v>
      </c>
      <c r="H279" s="58" t="s">
        <v>2975</v>
      </c>
      <c r="J279" s="59" t="str">
        <f t="shared" si="54"/>
        <v>PA.TU.030608</v>
      </c>
      <c r="K279" s="58" t="s">
        <v>2212</v>
      </c>
      <c r="L279" s="57" t="str">
        <f t="shared" si="55"/>
        <v>Pelvic area</v>
      </c>
      <c r="M279" s="59" t="str">
        <f t="shared" si="56"/>
        <v>PI.PA.TU.030608.01</v>
      </c>
      <c r="N279" s="59"/>
      <c r="O279" s="59" t="str">
        <f t="shared" si="57"/>
        <v>PH.PA.TU.030608.01</v>
      </c>
      <c r="Q279" s="59" t="str">
        <f t="shared" si="58"/>
        <v>CL.PA.TU.030608.01</v>
      </c>
      <c r="R279" s="59"/>
      <c r="S279" s="59" t="str">
        <f t="shared" si="59"/>
        <v>DR.PA.TU.030608.01</v>
      </c>
      <c r="T279" s="59"/>
      <c r="U279" s="60" t="str">
        <f t="shared" si="60"/>
        <v>IM.PA.TU.030608.01</v>
      </c>
      <c r="V279" s="59"/>
      <c r="W279" s="60" t="str">
        <f t="shared" si="61"/>
        <v>GE.PA.TU.030608.01</v>
      </c>
      <c r="AD279" s="57" t="s">
        <v>2971</v>
      </c>
      <c r="AE279" s="57">
        <v>1331</v>
      </c>
    </row>
    <row r="280" spans="1:31" s="57" customFormat="1" ht="14" customHeight="1">
      <c r="A280" s="57" t="s">
        <v>305</v>
      </c>
      <c r="C280" s="58" t="s">
        <v>2219</v>
      </c>
      <c r="E280" s="58" t="s">
        <v>2222</v>
      </c>
      <c r="F280" s="57" t="s">
        <v>1135</v>
      </c>
      <c r="G280" s="57" t="s">
        <v>3007</v>
      </c>
      <c r="H280" s="58" t="s">
        <v>2976</v>
      </c>
      <c r="J280" s="59" t="str">
        <f t="shared" si="54"/>
        <v>PA.TU.030609</v>
      </c>
      <c r="K280" s="58" t="s">
        <v>2212</v>
      </c>
      <c r="L280" s="57" t="str">
        <f t="shared" si="55"/>
        <v>Extremity area</v>
      </c>
      <c r="M280" s="59" t="str">
        <f t="shared" si="56"/>
        <v>PI.PA.TU.030609.01</v>
      </c>
      <c r="N280" s="59"/>
      <c r="O280" s="59" t="str">
        <f t="shared" si="57"/>
        <v>PH.PA.TU.030609.01</v>
      </c>
      <c r="Q280" s="59" t="str">
        <f t="shared" si="58"/>
        <v>CL.PA.TU.030609.01</v>
      </c>
      <c r="R280" s="59"/>
      <c r="S280" s="59" t="str">
        <f t="shared" si="59"/>
        <v>DR.PA.TU.030609.01</v>
      </c>
      <c r="T280" s="59"/>
      <c r="U280" s="60" t="str">
        <f t="shared" si="60"/>
        <v>IM.PA.TU.030609.01</v>
      </c>
      <c r="V280" s="59"/>
      <c r="W280" s="60" t="str">
        <f t="shared" si="61"/>
        <v>GE.PA.TU.030609.01</v>
      </c>
      <c r="AD280" s="57" t="s">
        <v>2971</v>
      </c>
      <c r="AE280" s="57">
        <v>1331</v>
      </c>
    </row>
    <row r="281" spans="1:31" s="57" customFormat="1" ht="14" customHeight="1">
      <c r="A281" s="57" t="s">
        <v>305</v>
      </c>
      <c r="C281" s="58" t="s">
        <v>2219</v>
      </c>
      <c r="D281" s="57" t="s">
        <v>1139</v>
      </c>
      <c r="E281" s="58" t="s">
        <v>2376</v>
      </c>
      <c r="F281" s="57" t="s">
        <v>1136</v>
      </c>
      <c r="G281" s="57" t="s">
        <v>654</v>
      </c>
      <c r="H281" s="58" t="s">
        <v>2212</v>
      </c>
      <c r="J281" s="59" t="str">
        <f t="shared" si="54"/>
        <v>PA.TU.030701</v>
      </c>
      <c r="K281" s="58" t="s">
        <v>2212</v>
      </c>
      <c r="L281" s="57" t="str">
        <f t="shared" si="55"/>
        <v>Bloody drainage</v>
      </c>
      <c r="M281" s="59" t="str">
        <f t="shared" si="56"/>
        <v>PI.PA.TU.030701.01</v>
      </c>
      <c r="N281" s="59"/>
      <c r="O281" s="59" t="str">
        <f t="shared" si="57"/>
        <v>PH.PA.TU.030701.01</v>
      </c>
      <c r="Q281" s="59" t="str">
        <f t="shared" si="58"/>
        <v>CL.PA.TU.030701.01</v>
      </c>
      <c r="R281" s="59"/>
      <c r="S281" s="59" t="str">
        <f t="shared" si="59"/>
        <v>DR.PA.TU.030701.01</v>
      </c>
      <c r="T281" s="59"/>
      <c r="U281" s="60" t="str">
        <f t="shared" si="60"/>
        <v>IM.PA.TU.030701.01</v>
      </c>
      <c r="V281" s="59"/>
      <c r="W281" s="60" t="str">
        <f t="shared" si="61"/>
        <v>GE.PA.TU.030701.01</v>
      </c>
    </row>
    <row r="282" spans="1:31" s="57" customFormat="1" ht="14" customHeight="1">
      <c r="A282" s="57" t="s">
        <v>305</v>
      </c>
      <c r="C282" s="58" t="s">
        <v>2219</v>
      </c>
      <c r="E282" s="58" t="s">
        <v>2376</v>
      </c>
      <c r="F282" s="57" t="s">
        <v>1136</v>
      </c>
      <c r="G282" s="57" t="s">
        <v>2690</v>
      </c>
      <c r="H282" s="58" t="s">
        <v>2217</v>
      </c>
      <c r="J282" s="59" t="str">
        <f t="shared" si="54"/>
        <v>PA.TU.030702</v>
      </c>
      <c r="K282" s="58" t="s">
        <v>2212</v>
      </c>
      <c r="L282" s="57" t="str">
        <f t="shared" si="55"/>
        <v>Purulent drainage</v>
      </c>
      <c r="M282" s="59" t="str">
        <f t="shared" si="56"/>
        <v>PI.PA.TU.030702.01</v>
      </c>
      <c r="N282" s="59"/>
      <c r="O282" s="59" t="str">
        <f t="shared" si="57"/>
        <v>PH.PA.TU.030702.01</v>
      </c>
      <c r="Q282" s="59" t="str">
        <f t="shared" si="58"/>
        <v>CL.PA.TU.030702.01</v>
      </c>
      <c r="R282" s="59"/>
      <c r="S282" s="59" t="str">
        <f t="shared" si="59"/>
        <v>DR.PA.TU.030702.01</v>
      </c>
      <c r="T282" s="59"/>
      <c r="U282" s="60" t="str">
        <f t="shared" si="60"/>
        <v>IM.PA.TU.030702.01</v>
      </c>
      <c r="V282" s="59"/>
      <c r="W282" s="60" t="str">
        <f t="shared" si="61"/>
        <v>GE.PA.TU.030702.01</v>
      </c>
    </row>
    <row r="283" spans="1:31" s="57" customFormat="1" ht="14" customHeight="1">
      <c r="A283" s="57" t="s">
        <v>305</v>
      </c>
      <c r="C283" s="58" t="s">
        <v>2219</v>
      </c>
      <c r="E283" s="58" t="s">
        <v>2376</v>
      </c>
      <c r="F283" s="57" t="s">
        <v>1136</v>
      </c>
      <c r="G283" s="57" t="s">
        <v>2691</v>
      </c>
      <c r="H283" s="58" t="s">
        <v>2219</v>
      </c>
      <c r="J283" s="59" t="str">
        <f t="shared" si="54"/>
        <v>PA.TU.030703</v>
      </c>
      <c r="K283" s="58" t="s">
        <v>2212</v>
      </c>
      <c r="L283" s="57" t="str">
        <f t="shared" si="55"/>
        <v>Serosanguinous drainage</v>
      </c>
      <c r="M283" s="59" t="str">
        <f t="shared" si="56"/>
        <v>PI.PA.TU.030703.01</v>
      </c>
      <c r="N283" s="59"/>
      <c r="O283" s="59" t="str">
        <f t="shared" si="57"/>
        <v>PH.PA.TU.030703.01</v>
      </c>
      <c r="Q283" s="59" t="str">
        <f t="shared" si="58"/>
        <v>CL.PA.TU.030703.01</v>
      </c>
      <c r="R283" s="59"/>
      <c r="S283" s="59" t="str">
        <f t="shared" si="59"/>
        <v>DR.PA.TU.030703.01</v>
      </c>
      <c r="T283" s="59"/>
      <c r="U283" s="60" t="str">
        <f t="shared" si="60"/>
        <v>IM.PA.TU.030703.01</v>
      </c>
      <c r="V283" s="59"/>
      <c r="W283" s="60" t="str">
        <f t="shared" si="61"/>
        <v>GE.PA.TU.030703.01</v>
      </c>
    </row>
    <row r="284" spans="1:31" s="57" customFormat="1" ht="14" customHeight="1">
      <c r="A284" s="57" t="s">
        <v>305</v>
      </c>
      <c r="C284" s="58" t="s">
        <v>2219</v>
      </c>
      <c r="E284" s="58" t="s">
        <v>2376</v>
      </c>
      <c r="F284" s="57" t="s">
        <v>1136</v>
      </c>
      <c r="G284" s="57" t="s">
        <v>2692</v>
      </c>
      <c r="H284" s="58" t="s">
        <v>2063</v>
      </c>
      <c r="J284" s="59" t="str">
        <f t="shared" si="54"/>
        <v>PA.TU.030704</v>
      </c>
      <c r="K284" s="58" t="s">
        <v>2212</v>
      </c>
      <c r="L284" s="57" t="str">
        <f t="shared" si="55"/>
        <v>Serous drainage</v>
      </c>
      <c r="M284" s="59" t="str">
        <f t="shared" si="56"/>
        <v>PI.PA.TU.030704.01</v>
      </c>
      <c r="N284" s="59"/>
      <c r="O284" s="59" t="str">
        <f t="shared" si="57"/>
        <v>PH.PA.TU.030704.01</v>
      </c>
      <c r="Q284" s="59" t="str">
        <f t="shared" si="58"/>
        <v>CL.PA.TU.030704.01</v>
      </c>
      <c r="R284" s="59"/>
      <c r="S284" s="59" t="str">
        <f t="shared" si="59"/>
        <v>DR.PA.TU.030704.01</v>
      </c>
      <c r="T284" s="59"/>
      <c r="U284" s="60" t="str">
        <f t="shared" si="60"/>
        <v>IM.PA.TU.030704.01</v>
      </c>
      <c r="V284" s="59"/>
      <c r="W284" s="60" t="str">
        <f t="shared" si="61"/>
        <v>GE.PA.TU.030704.01</v>
      </c>
    </row>
    <row r="285" spans="1:31" s="57" customFormat="1" ht="14" customHeight="1">
      <c r="A285" s="57" t="s">
        <v>305</v>
      </c>
      <c r="C285" s="58" t="s">
        <v>2219</v>
      </c>
      <c r="E285" s="58" t="s">
        <v>2376</v>
      </c>
      <c r="F285" s="57" t="s">
        <v>1136</v>
      </c>
      <c r="G285" s="57" t="s">
        <v>2811</v>
      </c>
      <c r="H285" s="58" t="s">
        <v>2997</v>
      </c>
      <c r="J285" s="59" t="str">
        <f t="shared" si="54"/>
        <v>PA.TU.030705</v>
      </c>
      <c r="K285" s="58" t="s">
        <v>2970</v>
      </c>
      <c r="L285" s="57" t="str">
        <f t="shared" si="55"/>
        <v>No drainage</v>
      </c>
      <c r="M285" s="59" t="str">
        <f t="shared" si="56"/>
        <v>PI.PA.TU.030705.01</v>
      </c>
      <c r="N285" s="59"/>
      <c r="O285" s="59" t="str">
        <f t="shared" si="57"/>
        <v>PH.PA.TU.030705.01</v>
      </c>
      <c r="Q285" s="59" t="str">
        <f t="shared" si="58"/>
        <v>CL.PA.TU.030705.01</v>
      </c>
      <c r="R285" s="59"/>
      <c r="S285" s="59" t="str">
        <f t="shared" si="59"/>
        <v>DR.PA.TU.030705.01</v>
      </c>
      <c r="T285" s="59"/>
      <c r="U285" s="60" t="str">
        <f t="shared" si="60"/>
        <v>IM.PA.TU.030705.01</v>
      </c>
      <c r="V285" s="59"/>
      <c r="W285" s="60" t="str">
        <f t="shared" si="61"/>
        <v>GE.PA.TU.030705.01</v>
      </c>
      <c r="AD285" s="57" t="s">
        <v>3008</v>
      </c>
      <c r="AE285" s="57">
        <v>1332</v>
      </c>
    </row>
    <row r="286" spans="1:31" s="57" customFormat="1" ht="14" customHeight="1">
      <c r="A286" s="57" t="s">
        <v>305</v>
      </c>
      <c r="C286" s="58" t="s">
        <v>2219</v>
      </c>
      <c r="D286" s="57" t="s">
        <v>3030</v>
      </c>
      <c r="E286" s="58" t="s">
        <v>2378</v>
      </c>
      <c r="F286" s="57" t="s">
        <v>975</v>
      </c>
      <c r="G286" s="57" t="s">
        <v>1146</v>
      </c>
      <c r="H286" s="58" t="s">
        <v>2212</v>
      </c>
      <c r="J286" s="59" t="str">
        <f t="shared" si="54"/>
        <v>PA.TU.030801</v>
      </c>
      <c r="K286" s="58" t="s">
        <v>2212</v>
      </c>
      <c r="L286" s="57" t="str">
        <f t="shared" si="55"/>
        <v>No redness,pain or swelling</v>
      </c>
      <c r="M286" s="59" t="str">
        <f t="shared" si="56"/>
        <v>PI.PA.TU.030801.01</v>
      </c>
      <c r="N286" s="59"/>
      <c r="O286" s="59" t="str">
        <f t="shared" si="57"/>
        <v>PH.PA.TU.030801.01</v>
      </c>
      <c r="Q286" s="59" t="str">
        <f t="shared" si="58"/>
        <v>CL.PA.TU.030801.01</v>
      </c>
      <c r="R286" s="59"/>
      <c r="S286" s="59" t="str">
        <f t="shared" si="59"/>
        <v>DR.PA.TU.030801.01</v>
      </c>
      <c r="T286" s="59"/>
      <c r="U286" s="60" t="str">
        <f t="shared" si="60"/>
        <v>IM.PA.TU.030801.01</v>
      </c>
      <c r="V286" s="59"/>
      <c r="W286" s="60" t="str">
        <f t="shared" si="61"/>
        <v>GE.PA.TU.030801.01</v>
      </c>
    </row>
    <row r="287" spans="1:31" s="57" customFormat="1" ht="14" customHeight="1">
      <c r="A287" s="57" t="s">
        <v>305</v>
      </c>
      <c r="C287" s="58" t="s">
        <v>2219</v>
      </c>
      <c r="E287" s="58" t="s">
        <v>2378</v>
      </c>
      <c r="F287" s="57" t="s">
        <v>975</v>
      </c>
      <c r="G287" s="57" t="s">
        <v>2473</v>
      </c>
      <c r="H287" s="58" t="s">
        <v>2217</v>
      </c>
      <c r="J287" s="59" t="str">
        <f t="shared" si="54"/>
        <v>PA.TU.030802</v>
      </c>
      <c r="K287" s="58" t="s">
        <v>2212</v>
      </c>
      <c r="L287" s="57" t="str">
        <f t="shared" si="55"/>
        <v>Erythema</v>
      </c>
      <c r="M287" s="59" t="str">
        <f t="shared" si="56"/>
        <v>PI.PA.TU.030802.01</v>
      </c>
      <c r="N287" s="59"/>
      <c r="O287" s="59" t="str">
        <f t="shared" si="57"/>
        <v>PH.PA.TU.030802.01</v>
      </c>
      <c r="Q287" s="59" t="str">
        <f t="shared" si="58"/>
        <v>CL.PA.TU.030802.01</v>
      </c>
      <c r="R287" s="59"/>
      <c r="S287" s="59" t="str">
        <f t="shared" si="59"/>
        <v>DR.PA.TU.030802.01</v>
      </c>
      <c r="T287" s="59"/>
      <c r="U287" s="60" t="str">
        <f t="shared" si="60"/>
        <v>IM.PA.TU.030802.01</v>
      </c>
      <c r="V287" s="59"/>
      <c r="W287" s="60" t="str">
        <f t="shared" si="61"/>
        <v>GE.PA.TU.030802.01</v>
      </c>
    </row>
    <row r="288" spans="1:31" s="57" customFormat="1" ht="14" customHeight="1">
      <c r="A288" s="57" t="s">
        <v>305</v>
      </c>
      <c r="C288" s="58" t="s">
        <v>2219</v>
      </c>
      <c r="E288" s="58" t="s">
        <v>2378</v>
      </c>
      <c r="F288" s="57" t="s">
        <v>975</v>
      </c>
      <c r="G288" s="57" t="s">
        <v>2229</v>
      </c>
      <c r="H288" s="58" t="s">
        <v>2219</v>
      </c>
      <c r="J288" s="59" t="str">
        <f t="shared" si="54"/>
        <v>PA.TU.030803</v>
      </c>
      <c r="K288" s="58" t="s">
        <v>2212</v>
      </c>
      <c r="L288" s="57" t="str">
        <f t="shared" si="55"/>
        <v>Red</v>
      </c>
      <c r="M288" s="59" t="str">
        <f t="shared" si="56"/>
        <v>PI.PA.TU.030803.01</v>
      </c>
      <c r="N288" s="59"/>
      <c r="O288" s="59" t="str">
        <f t="shared" si="57"/>
        <v>PH.PA.TU.030803.01</v>
      </c>
      <c r="Q288" s="59" t="str">
        <f t="shared" si="58"/>
        <v>CL.PA.TU.030803.01</v>
      </c>
      <c r="R288" s="59"/>
      <c r="S288" s="59" t="str">
        <f t="shared" si="59"/>
        <v>DR.PA.TU.030803.01</v>
      </c>
      <c r="T288" s="59"/>
      <c r="U288" s="60" t="str">
        <f t="shared" si="60"/>
        <v>IM.PA.TU.030803.01</v>
      </c>
      <c r="V288" s="59"/>
      <c r="W288" s="60" t="str">
        <f t="shared" si="61"/>
        <v>GE.PA.TU.030803.01</v>
      </c>
    </row>
    <row r="289" spans="1:37" s="57" customFormat="1" ht="14" customHeight="1">
      <c r="A289" s="57" t="s">
        <v>305</v>
      </c>
      <c r="C289" s="58" t="s">
        <v>2219</v>
      </c>
      <c r="E289" s="58" t="s">
        <v>2378</v>
      </c>
      <c r="F289" s="57" t="s">
        <v>975</v>
      </c>
      <c r="G289" s="57" t="s">
        <v>2313</v>
      </c>
      <c r="H289" s="58" t="s">
        <v>2063</v>
      </c>
      <c r="J289" s="59" t="str">
        <f t="shared" si="54"/>
        <v>PA.TU.030804</v>
      </c>
      <c r="K289" s="58" t="s">
        <v>2212</v>
      </c>
      <c r="L289" s="57" t="str">
        <f t="shared" si="55"/>
        <v>Ecchymosis</v>
      </c>
      <c r="M289" s="59" t="str">
        <f t="shared" si="56"/>
        <v>PI.PA.TU.030804.01</v>
      </c>
      <c r="N289" s="59"/>
      <c r="O289" s="59" t="str">
        <f t="shared" si="57"/>
        <v>PH.PA.TU.030804.01</v>
      </c>
      <c r="Q289" s="59" t="str">
        <f t="shared" si="58"/>
        <v>CL.PA.TU.030804.01</v>
      </c>
      <c r="R289" s="59"/>
      <c r="S289" s="59" t="str">
        <f t="shared" si="59"/>
        <v>DR.PA.TU.030804.01</v>
      </c>
      <c r="T289" s="59"/>
      <c r="U289" s="60" t="str">
        <f t="shared" si="60"/>
        <v>IM.PA.TU.030804.01</v>
      </c>
      <c r="V289" s="59"/>
      <c r="W289" s="60" t="str">
        <f t="shared" si="61"/>
        <v>GE.PA.TU.030804.01</v>
      </c>
    </row>
    <row r="290" spans="1:37" s="57" customFormat="1" ht="14" customHeight="1">
      <c r="A290" s="57" t="s">
        <v>305</v>
      </c>
      <c r="C290" s="58" t="s">
        <v>2219</v>
      </c>
      <c r="E290" s="58" t="s">
        <v>2378</v>
      </c>
      <c r="F290" s="57" t="s">
        <v>975</v>
      </c>
      <c r="G290" s="57" t="s">
        <v>2475</v>
      </c>
      <c r="H290" s="58" t="s">
        <v>2065</v>
      </c>
      <c r="J290" s="59" t="str">
        <f t="shared" si="54"/>
        <v>PA.TU.030805</v>
      </c>
      <c r="K290" s="58" t="s">
        <v>2212</v>
      </c>
      <c r="L290" s="57" t="str">
        <f t="shared" si="55"/>
        <v>Tenderness</v>
      </c>
      <c r="M290" s="59" t="str">
        <f t="shared" si="56"/>
        <v>PI.PA.TU.030805.01</v>
      </c>
      <c r="N290" s="59"/>
      <c r="O290" s="59" t="str">
        <f t="shared" si="57"/>
        <v>PH.PA.TU.030805.01</v>
      </c>
      <c r="Q290" s="59" t="str">
        <f t="shared" si="58"/>
        <v>CL.PA.TU.030805.01</v>
      </c>
      <c r="R290" s="59"/>
      <c r="S290" s="59" t="str">
        <f t="shared" si="59"/>
        <v>DR.PA.TU.030805.01</v>
      </c>
      <c r="T290" s="59"/>
      <c r="U290" s="60" t="str">
        <f t="shared" si="60"/>
        <v>IM.PA.TU.030805.01</v>
      </c>
      <c r="V290" s="59"/>
      <c r="W290" s="60" t="str">
        <f t="shared" si="61"/>
        <v>GE.PA.TU.030805.01</v>
      </c>
    </row>
    <row r="291" spans="1:37" s="57" customFormat="1" ht="14" customHeight="1">
      <c r="A291" s="57" t="s">
        <v>305</v>
      </c>
      <c r="C291" s="58" t="s">
        <v>2219</v>
      </c>
      <c r="E291" s="58" t="s">
        <v>2378</v>
      </c>
      <c r="F291" s="57" t="s">
        <v>975</v>
      </c>
      <c r="G291" s="57" t="s">
        <v>2476</v>
      </c>
      <c r="H291" s="58" t="s">
        <v>2222</v>
      </c>
      <c r="J291" s="59" t="str">
        <f t="shared" si="54"/>
        <v>PA.TU.030806</v>
      </c>
      <c r="K291" s="58" t="s">
        <v>2212</v>
      </c>
      <c r="L291" s="57" t="str">
        <f t="shared" si="55"/>
        <v>Swelling</v>
      </c>
      <c r="M291" s="59" t="str">
        <f t="shared" si="56"/>
        <v>PI.PA.TU.030806.01</v>
      </c>
      <c r="N291" s="59"/>
      <c r="O291" s="59" t="str">
        <f t="shared" si="57"/>
        <v>PH.PA.TU.030806.01</v>
      </c>
      <c r="Q291" s="59" t="str">
        <f t="shared" si="58"/>
        <v>CL.PA.TU.030806.01</v>
      </c>
      <c r="R291" s="59"/>
      <c r="S291" s="59" t="str">
        <f t="shared" si="59"/>
        <v>DR.PA.TU.030806.01</v>
      </c>
      <c r="T291" s="59"/>
      <c r="U291" s="60" t="str">
        <f t="shared" si="60"/>
        <v>IM.PA.TU.030806.01</v>
      </c>
      <c r="V291" s="59"/>
      <c r="W291" s="60" t="str">
        <f t="shared" si="61"/>
        <v>GE.PA.TU.030806.01</v>
      </c>
    </row>
    <row r="292" spans="1:37" s="57" customFormat="1" ht="14" customHeight="1">
      <c r="A292" s="57" t="s">
        <v>305</v>
      </c>
      <c r="C292" s="58" t="s">
        <v>2219</v>
      </c>
      <c r="E292" s="58" t="s">
        <v>2378</v>
      </c>
      <c r="F292" s="57" t="s">
        <v>975</v>
      </c>
      <c r="G292" s="57" t="s">
        <v>2689</v>
      </c>
      <c r="H292" s="58" t="s">
        <v>2376</v>
      </c>
      <c r="J292" s="59" t="str">
        <f t="shared" si="54"/>
        <v>PA.TU.030807</v>
      </c>
      <c r="K292" s="58" t="s">
        <v>2212</v>
      </c>
      <c r="L292" s="57" t="str">
        <f t="shared" si="55"/>
        <v>Hematoma</v>
      </c>
      <c r="M292" s="59" t="str">
        <f t="shared" si="56"/>
        <v>PI.PA.TU.030807.01</v>
      </c>
      <c r="N292" s="59"/>
      <c r="O292" s="59" t="str">
        <f t="shared" si="57"/>
        <v>PH.PA.TU.030807.01</v>
      </c>
      <c r="Q292" s="59" t="str">
        <f t="shared" si="58"/>
        <v>CL.PA.TU.030807.01</v>
      </c>
      <c r="R292" s="59"/>
      <c r="S292" s="59" t="str">
        <f t="shared" si="59"/>
        <v>DR.PA.TU.030807.01</v>
      </c>
      <c r="T292" s="59"/>
      <c r="U292" s="60" t="str">
        <f t="shared" si="60"/>
        <v>IM.PA.TU.030807.01</v>
      </c>
      <c r="V292" s="59"/>
      <c r="W292" s="60" t="str">
        <f t="shared" si="61"/>
        <v>GE.PA.TU.030807.01</v>
      </c>
    </row>
    <row r="293" spans="1:37" s="57" customFormat="1" ht="14" customHeight="1">
      <c r="A293" s="57" t="s">
        <v>305</v>
      </c>
      <c r="C293" s="58" t="s">
        <v>2219</v>
      </c>
      <c r="E293" s="58" t="s">
        <v>2378</v>
      </c>
      <c r="F293" s="57" t="s">
        <v>975</v>
      </c>
      <c r="G293" s="57" t="s">
        <v>861</v>
      </c>
      <c r="H293" s="58" t="s">
        <v>2378</v>
      </c>
      <c r="J293" s="59" t="str">
        <f t="shared" si="54"/>
        <v>PA.TU.030808</v>
      </c>
      <c r="K293" s="58" t="s">
        <v>2212</v>
      </c>
      <c r="L293" s="57" t="str">
        <f t="shared" si="55"/>
        <v>Unable to assess due to dressing</v>
      </c>
      <c r="M293" s="59" t="str">
        <f t="shared" si="56"/>
        <v>PI.PA.TU.030808.01</v>
      </c>
      <c r="N293" s="59"/>
      <c r="O293" s="59" t="str">
        <f t="shared" si="57"/>
        <v>PH.PA.TU.030808.01</v>
      </c>
      <c r="Q293" s="59" t="str">
        <f t="shared" si="58"/>
        <v>CL.PA.TU.030808.01</v>
      </c>
      <c r="R293" s="59"/>
      <c r="S293" s="59" t="str">
        <f t="shared" si="59"/>
        <v>DR.PA.TU.030808.01</v>
      </c>
      <c r="T293" s="59"/>
      <c r="U293" s="60" t="str">
        <f t="shared" si="60"/>
        <v>IM.PA.TU.030808.01</v>
      </c>
      <c r="V293" s="59"/>
      <c r="W293" s="60" t="str">
        <f t="shared" si="61"/>
        <v>GE.PA.TU.030808.01</v>
      </c>
    </row>
    <row r="294" spans="1:37" s="57" customFormat="1" ht="14" customHeight="1">
      <c r="A294" s="57" t="s">
        <v>305</v>
      </c>
      <c r="C294" s="58" t="s">
        <v>2219</v>
      </c>
      <c r="E294" s="58" t="s">
        <v>2378</v>
      </c>
      <c r="F294" s="57" t="s">
        <v>975</v>
      </c>
      <c r="G294" s="57" t="s">
        <v>2477</v>
      </c>
      <c r="H294" s="58" t="s">
        <v>2380</v>
      </c>
      <c r="J294" s="59" t="str">
        <f t="shared" si="54"/>
        <v>PA.TU.030809</v>
      </c>
      <c r="K294" s="58" t="s">
        <v>2212</v>
      </c>
      <c r="L294" s="57" t="str">
        <f t="shared" si="55"/>
        <v>Warmth</v>
      </c>
      <c r="M294" s="59" t="str">
        <f t="shared" si="56"/>
        <v>PI.PA.TU.030809.01</v>
      </c>
      <c r="N294" s="59"/>
      <c r="O294" s="59" t="str">
        <f t="shared" si="57"/>
        <v>PH.PA.TU.030809.01</v>
      </c>
      <c r="Q294" s="59" t="str">
        <f t="shared" si="58"/>
        <v>CL.PA.TU.030809.01</v>
      </c>
      <c r="R294" s="59"/>
      <c r="S294" s="59" t="str">
        <f t="shared" si="59"/>
        <v>DR.PA.TU.030809.01</v>
      </c>
      <c r="T294" s="59"/>
      <c r="U294" s="60" t="str">
        <f t="shared" si="60"/>
        <v>IM.PA.TU.030809.01</v>
      </c>
      <c r="V294" s="59"/>
      <c r="W294" s="60" t="str">
        <f t="shared" si="61"/>
        <v>GE.PA.TU.030809.01</v>
      </c>
    </row>
    <row r="295" spans="1:37" s="57" customFormat="1" ht="14" customHeight="1">
      <c r="A295" s="57" t="s">
        <v>305</v>
      </c>
      <c r="C295" s="58" t="s">
        <v>2219</v>
      </c>
      <c r="E295" s="58" t="s">
        <v>2378</v>
      </c>
      <c r="F295" s="57" t="s">
        <v>975</v>
      </c>
      <c r="G295" s="57" t="s">
        <v>2688</v>
      </c>
      <c r="H295" s="58" t="s">
        <v>2124</v>
      </c>
      <c r="J295" s="59" t="str">
        <f t="shared" si="54"/>
        <v>PA.TU.030810</v>
      </c>
      <c r="K295" s="58" t="s">
        <v>2212</v>
      </c>
      <c r="L295" s="57" t="str">
        <f t="shared" si="55"/>
        <v>Bleeding</v>
      </c>
      <c r="M295" s="59" t="str">
        <f t="shared" si="56"/>
        <v>PI.PA.TU.030810.01</v>
      </c>
      <c r="N295" s="59"/>
      <c r="O295" s="59" t="str">
        <f t="shared" si="57"/>
        <v>PH.PA.TU.030810.01</v>
      </c>
      <c r="Q295" s="59" t="str">
        <f t="shared" si="58"/>
        <v>CL.PA.TU.030810.01</v>
      </c>
      <c r="R295" s="59"/>
      <c r="S295" s="59" t="str">
        <f t="shared" si="59"/>
        <v>DR.PA.TU.030810.01</v>
      </c>
      <c r="T295" s="59"/>
      <c r="U295" s="60" t="str">
        <f t="shared" si="60"/>
        <v>IM.PA.TU.030810.01</v>
      </c>
      <c r="V295" s="59"/>
      <c r="W295" s="60" t="str">
        <f t="shared" si="61"/>
        <v>GE.PA.TU.030810.01</v>
      </c>
    </row>
    <row r="296" spans="1:37" s="57" customFormat="1" ht="14" customHeight="1">
      <c r="A296" s="57" t="s">
        <v>305</v>
      </c>
      <c r="C296" s="58" t="s">
        <v>2219</v>
      </c>
      <c r="D296" s="57" t="s">
        <v>2305</v>
      </c>
      <c r="E296" s="58" t="s">
        <v>2380</v>
      </c>
      <c r="F296" s="57" t="s">
        <v>976</v>
      </c>
      <c r="G296" s="57" t="s">
        <v>1610</v>
      </c>
      <c r="H296" s="58" t="s">
        <v>2212</v>
      </c>
      <c r="J296" s="59" t="str">
        <f t="shared" si="54"/>
        <v>PA.TU.030901</v>
      </c>
      <c r="K296" s="58" t="s">
        <v>2212</v>
      </c>
      <c r="L296" s="57" t="str">
        <f t="shared" si="55"/>
        <v>Clamped</v>
      </c>
      <c r="M296" s="59" t="str">
        <f t="shared" si="56"/>
        <v>PI.PA.TU.030901.01</v>
      </c>
      <c r="N296" s="59"/>
      <c r="O296" s="59" t="str">
        <f t="shared" si="57"/>
        <v>PH.PA.TU.030901.01</v>
      </c>
      <c r="Q296" s="59" t="str">
        <f t="shared" si="58"/>
        <v>CL.PA.TU.030901.01</v>
      </c>
      <c r="R296" s="59"/>
      <c r="S296" s="59" t="str">
        <f t="shared" si="59"/>
        <v>DR.PA.TU.030901.01</v>
      </c>
      <c r="T296" s="59"/>
      <c r="U296" s="60" t="str">
        <f t="shared" si="60"/>
        <v>IM.PA.TU.030901.01</v>
      </c>
      <c r="V296" s="59"/>
      <c r="W296" s="60" t="str">
        <f t="shared" si="61"/>
        <v>GE.PA.TU.030901.01</v>
      </c>
    </row>
    <row r="297" spans="1:37" s="57" customFormat="1" ht="14" customHeight="1">
      <c r="A297" s="57" t="s">
        <v>305</v>
      </c>
      <c r="C297" s="58" t="s">
        <v>2219</v>
      </c>
      <c r="E297" s="58" t="s">
        <v>2380</v>
      </c>
      <c r="F297" s="57" t="s">
        <v>976</v>
      </c>
      <c r="G297" s="57" t="s">
        <v>1611</v>
      </c>
      <c r="H297" s="58" t="s">
        <v>2217</v>
      </c>
      <c r="J297" s="59" t="str">
        <f t="shared" si="54"/>
        <v>PA.TU.030902</v>
      </c>
      <c r="K297" s="58" t="s">
        <v>2212</v>
      </c>
      <c r="L297" s="57" t="str">
        <f t="shared" si="55"/>
        <v>Clogged</v>
      </c>
      <c r="M297" s="59" t="str">
        <f t="shared" si="56"/>
        <v>PI.PA.TU.030902.01</v>
      </c>
      <c r="N297" s="59"/>
      <c r="O297" s="59" t="str">
        <f t="shared" si="57"/>
        <v>PH.PA.TU.030902.01</v>
      </c>
      <c r="Q297" s="59" t="str">
        <f t="shared" si="58"/>
        <v>CL.PA.TU.030902.01</v>
      </c>
      <c r="R297" s="59"/>
      <c r="S297" s="59" t="str">
        <f t="shared" si="59"/>
        <v>DR.PA.TU.030902.01</v>
      </c>
      <c r="T297" s="59"/>
      <c r="U297" s="60" t="str">
        <f t="shared" si="60"/>
        <v>IM.PA.TU.030902.01</v>
      </c>
      <c r="V297" s="59"/>
      <c r="W297" s="60" t="str">
        <f t="shared" si="61"/>
        <v>GE.PA.TU.030902.01</v>
      </c>
    </row>
    <row r="298" spans="1:37" s="57" customFormat="1" ht="14" customHeight="1">
      <c r="A298" s="57" t="s">
        <v>305</v>
      </c>
      <c r="C298" s="58" t="s">
        <v>2219</v>
      </c>
      <c r="E298" s="58" t="s">
        <v>2380</v>
      </c>
      <c r="F298" s="57" t="s">
        <v>976</v>
      </c>
      <c r="G298" s="57" t="s">
        <v>289</v>
      </c>
      <c r="H298" s="58" t="s">
        <v>2219</v>
      </c>
      <c r="J298" s="59" t="str">
        <f t="shared" si="54"/>
        <v>PA.TU.030903</v>
      </c>
      <c r="K298" s="58" t="s">
        <v>2212</v>
      </c>
      <c r="L298" s="57" t="str">
        <f t="shared" si="55"/>
        <v>Gravity drainage</v>
      </c>
      <c r="M298" s="59" t="str">
        <f t="shared" si="56"/>
        <v>PI.PA.TU.030903.01</v>
      </c>
      <c r="N298" s="59"/>
      <c r="O298" s="59" t="str">
        <f t="shared" si="57"/>
        <v>PH.PA.TU.030903.01</v>
      </c>
      <c r="Q298" s="59" t="str">
        <f t="shared" si="58"/>
        <v>CL.PA.TU.030903.01</v>
      </c>
      <c r="R298" s="59"/>
      <c r="S298" s="59" t="str">
        <f t="shared" si="59"/>
        <v>DR.PA.TU.030903.01</v>
      </c>
      <c r="T298" s="59"/>
      <c r="U298" s="60" t="str">
        <f t="shared" si="60"/>
        <v>IM.PA.TU.030903.01</v>
      </c>
      <c r="V298" s="59"/>
      <c r="W298" s="60" t="str">
        <f t="shared" si="61"/>
        <v>GE.PA.TU.030903.01</v>
      </c>
    </row>
    <row r="299" spans="1:37" s="57" customFormat="1" ht="14" customHeight="1">
      <c r="A299" s="57" t="s">
        <v>305</v>
      </c>
      <c r="C299" s="58" t="s">
        <v>2219</v>
      </c>
      <c r="E299" s="58" t="s">
        <v>2380</v>
      </c>
      <c r="F299" s="57" t="s">
        <v>976</v>
      </c>
      <c r="G299" s="57" t="s">
        <v>1433</v>
      </c>
      <c r="H299" s="58" t="s">
        <v>2063</v>
      </c>
      <c r="J299" s="59" t="str">
        <f t="shared" si="54"/>
        <v>PA.TU.030904</v>
      </c>
      <c r="K299" s="58" t="s">
        <v>2212</v>
      </c>
      <c r="L299" s="57" t="str">
        <f t="shared" si="55"/>
        <v>Patent</v>
      </c>
      <c r="M299" s="59" t="str">
        <f t="shared" si="56"/>
        <v>PI.PA.TU.030904.01</v>
      </c>
      <c r="N299" s="59"/>
      <c r="O299" s="59" t="str">
        <f t="shared" si="57"/>
        <v>PH.PA.TU.030904.01</v>
      </c>
      <c r="Q299" s="59" t="str">
        <f t="shared" si="58"/>
        <v>CL.PA.TU.030904.01</v>
      </c>
      <c r="R299" s="59"/>
      <c r="S299" s="59" t="str">
        <f t="shared" si="59"/>
        <v>DR.PA.TU.030904.01</v>
      </c>
      <c r="T299" s="59"/>
      <c r="U299" s="60" t="str">
        <f t="shared" si="60"/>
        <v>IM.PA.TU.030904.01</v>
      </c>
      <c r="V299" s="59"/>
      <c r="W299" s="60" t="str">
        <f t="shared" si="61"/>
        <v>GE.PA.TU.030904.01</v>
      </c>
    </row>
    <row r="300" spans="1:37" s="57" customFormat="1" ht="14" customHeight="1">
      <c r="A300" s="57" t="s">
        <v>305</v>
      </c>
      <c r="C300" s="58" t="s">
        <v>2219</v>
      </c>
      <c r="E300" s="58" t="s">
        <v>2380</v>
      </c>
      <c r="F300" s="57" t="s">
        <v>976</v>
      </c>
      <c r="G300" s="57" t="s">
        <v>2812</v>
      </c>
      <c r="H300" s="58" t="s">
        <v>3011</v>
      </c>
      <c r="J300" s="59" t="str">
        <f t="shared" si="54"/>
        <v>PA.TU.030905</v>
      </c>
      <c r="K300" s="58" t="s">
        <v>2970</v>
      </c>
      <c r="L300" s="57" t="str">
        <f t="shared" si="55"/>
        <v>Compressed</v>
      </c>
      <c r="M300" s="59" t="str">
        <f t="shared" si="56"/>
        <v>PI.PA.TU.030905.01</v>
      </c>
      <c r="N300" s="59"/>
      <c r="O300" s="59" t="str">
        <f t="shared" si="57"/>
        <v>PH.PA.TU.030905.01</v>
      </c>
      <c r="Q300" s="59" t="str">
        <f t="shared" si="58"/>
        <v>CL.PA.TU.030905.01</v>
      </c>
      <c r="R300" s="59"/>
      <c r="S300" s="59" t="str">
        <f t="shared" si="59"/>
        <v>DR.PA.TU.030905.01</v>
      </c>
      <c r="T300" s="59"/>
      <c r="U300" s="60" t="str">
        <f t="shared" si="60"/>
        <v>IM.PA.TU.030905.01</v>
      </c>
      <c r="V300" s="59"/>
      <c r="W300" s="60" t="str">
        <f t="shared" si="61"/>
        <v>GE.PA.TU.030905.01</v>
      </c>
      <c r="AD300" s="57" t="s">
        <v>3009</v>
      </c>
      <c r="AE300" s="57">
        <v>1333</v>
      </c>
    </row>
    <row r="301" spans="1:37" s="57" customFormat="1" ht="14" customHeight="1">
      <c r="A301" s="57" t="s">
        <v>305</v>
      </c>
      <c r="C301" s="58" t="s">
        <v>2219</v>
      </c>
      <c r="E301" s="58" t="s">
        <v>2380</v>
      </c>
      <c r="F301" s="57" t="s">
        <v>976</v>
      </c>
      <c r="G301" s="57" t="s">
        <v>2813</v>
      </c>
      <c r="H301" s="58" t="s">
        <v>2999</v>
      </c>
      <c r="J301" s="59" t="str">
        <f t="shared" si="54"/>
        <v>PA.TU.030906</v>
      </c>
      <c r="K301" s="58" t="s">
        <v>2970</v>
      </c>
      <c r="L301" s="57" t="str">
        <f t="shared" si="55"/>
        <v>Other: specify</v>
      </c>
      <c r="M301" s="59" t="str">
        <f t="shared" si="56"/>
        <v>PI.PA.TU.030906.01</v>
      </c>
      <c r="N301" s="59"/>
      <c r="O301" s="59" t="str">
        <f t="shared" si="57"/>
        <v>PH.PA.TU.030906.01</v>
      </c>
      <c r="Q301" s="59" t="str">
        <f t="shared" si="58"/>
        <v>CL.PA.TU.030906.01</v>
      </c>
      <c r="R301" s="59"/>
      <c r="S301" s="59" t="str">
        <f t="shared" si="59"/>
        <v>DR.PA.TU.030906.01</v>
      </c>
      <c r="T301" s="59"/>
      <c r="U301" s="60" t="str">
        <f t="shared" si="60"/>
        <v>IM.PA.TU.030906.01</v>
      </c>
      <c r="V301" s="59"/>
      <c r="W301" s="60" t="str">
        <f t="shared" si="61"/>
        <v>GE.PA.TU.030906.01</v>
      </c>
      <c r="AD301" s="57" t="s">
        <v>3009</v>
      </c>
      <c r="AE301" s="57">
        <v>1333</v>
      </c>
    </row>
    <row r="302" spans="1:37" s="57" customFormat="1" ht="14" customHeight="1">
      <c r="A302" s="57" t="s">
        <v>305</v>
      </c>
      <c r="C302" s="58" t="s">
        <v>2219</v>
      </c>
      <c r="E302" s="58" t="s">
        <v>2380</v>
      </c>
      <c r="F302" s="57" t="s">
        <v>976</v>
      </c>
      <c r="G302" s="57" t="s">
        <v>6563</v>
      </c>
      <c r="H302" s="58" t="s">
        <v>2376</v>
      </c>
      <c r="J302" s="59" t="str">
        <f t="shared" si="54"/>
        <v>PA.TU.030907</v>
      </c>
      <c r="K302" s="58" t="s">
        <v>2</v>
      </c>
      <c r="L302" s="57" t="str">
        <f t="shared" si="55"/>
        <v>Not active suction</v>
      </c>
      <c r="M302" s="59" t="str">
        <f t="shared" si="56"/>
        <v>PI.PA.TU.030907.01</v>
      </c>
      <c r="N302" s="59"/>
      <c r="O302" s="59" t="str">
        <f t="shared" si="57"/>
        <v>PH.PA.TU.030907.01</v>
      </c>
      <c r="Q302" s="59" t="str">
        <f t="shared" si="58"/>
        <v>CL.PA.TU.030907.01</v>
      </c>
      <c r="R302" s="59"/>
      <c r="S302" s="59" t="str">
        <f t="shared" si="59"/>
        <v>DR.PA.TU.030907.01</v>
      </c>
      <c r="T302" s="59"/>
      <c r="U302" s="60" t="str">
        <f t="shared" si="60"/>
        <v>IM.PA.TU.030907.01</v>
      </c>
      <c r="V302" s="59"/>
      <c r="W302" s="60" t="str">
        <f t="shared" si="61"/>
        <v>GE.PA.TU.030907.01</v>
      </c>
      <c r="AJ302" s="57" t="s">
        <v>3207</v>
      </c>
      <c r="AK302" s="57">
        <v>1653</v>
      </c>
    </row>
    <row r="303" spans="1:37" s="57" customFormat="1" ht="14" customHeight="1">
      <c r="A303" s="57" t="s">
        <v>305</v>
      </c>
      <c r="C303" s="58" t="s">
        <v>2219</v>
      </c>
      <c r="D303" s="57" t="s">
        <v>1435</v>
      </c>
      <c r="E303" s="58" t="s">
        <v>2124</v>
      </c>
      <c r="F303" s="57" t="s">
        <v>977</v>
      </c>
      <c r="G303" s="57" t="s">
        <v>493</v>
      </c>
      <c r="H303" s="58" t="s">
        <v>2212</v>
      </c>
      <c r="J303" s="59" t="str">
        <f t="shared" si="54"/>
        <v>PA.TU.031001</v>
      </c>
      <c r="K303" s="58" t="s">
        <v>2212</v>
      </c>
      <c r="L303" s="57" t="str">
        <f t="shared" si="55"/>
        <v>Bulb</v>
      </c>
      <c r="M303" s="59" t="str">
        <f t="shared" si="56"/>
        <v>PI.PA.TU.031001.01</v>
      </c>
      <c r="N303" s="59"/>
      <c r="O303" s="59" t="str">
        <f t="shared" si="57"/>
        <v>PH.PA.TU.031001.01</v>
      </c>
      <c r="Q303" s="59" t="str">
        <f t="shared" si="58"/>
        <v>CL.PA.TU.031001.01</v>
      </c>
      <c r="R303" s="59"/>
      <c r="S303" s="59" t="str">
        <f t="shared" si="59"/>
        <v>DR.PA.TU.031001.01</v>
      </c>
      <c r="T303" s="59"/>
      <c r="U303" s="60" t="str">
        <f t="shared" si="60"/>
        <v>IM.PA.TU.031001.01</v>
      </c>
      <c r="V303" s="59"/>
      <c r="W303" s="60" t="str">
        <f t="shared" si="61"/>
        <v>GE.PA.TU.031001.01</v>
      </c>
    </row>
    <row r="304" spans="1:37" s="57" customFormat="1" ht="14" customHeight="1">
      <c r="A304" s="57" t="s">
        <v>305</v>
      </c>
      <c r="C304" s="58" t="s">
        <v>2219</v>
      </c>
      <c r="E304" s="58" t="s">
        <v>2124</v>
      </c>
      <c r="F304" s="57" t="s">
        <v>977</v>
      </c>
      <c r="G304" s="57" t="s">
        <v>1854</v>
      </c>
      <c r="H304" s="58" t="s">
        <v>2217</v>
      </c>
      <c r="J304" s="59" t="str">
        <f t="shared" si="54"/>
        <v>PA.TU.031002</v>
      </c>
      <c r="K304" s="58" t="s">
        <v>2212</v>
      </c>
      <c r="L304" s="57" t="str">
        <f t="shared" si="55"/>
        <v>Intermittent</v>
      </c>
      <c r="M304" s="59" t="str">
        <f t="shared" si="56"/>
        <v>PI.PA.TU.031002.01</v>
      </c>
      <c r="N304" s="59"/>
      <c r="O304" s="59" t="str">
        <f t="shared" si="57"/>
        <v>PH.PA.TU.031002.01</v>
      </c>
      <c r="Q304" s="59" t="str">
        <f t="shared" si="58"/>
        <v>CL.PA.TU.031002.01</v>
      </c>
      <c r="R304" s="59"/>
      <c r="S304" s="59" t="str">
        <f t="shared" si="59"/>
        <v>DR.PA.TU.031002.01</v>
      </c>
      <c r="T304" s="59"/>
      <c r="U304" s="60" t="str">
        <f t="shared" si="60"/>
        <v>IM.PA.TU.031002.01</v>
      </c>
      <c r="V304" s="59"/>
      <c r="W304" s="60" t="str">
        <f t="shared" si="61"/>
        <v>GE.PA.TU.031002.01</v>
      </c>
    </row>
    <row r="305" spans="1:37" s="57" customFormat="1" ht="14" customHeight="1">
      <c r="A305" s="57" t="s">
        <v>305</v>
      </c>
      <c r="C305" s="58" t="s">
        <v>2219</v>
      </c>
      <c r="E305" s="58" t="s">
        <v>2124</v>
      </c>
      <c r="F305" s="57" t="s">
        <v>977</v>
      </c>
      <c r="G305" s="57" t="s">
        <v>1615</v>
      </c>
      <c r="H305" s="58" t="s">
        <v>2219</v>
      </c>
      <c r="J305" s="59" t="str">
        <f t="shared" si="54"/>
        <v>PA.TU.031003</v>
      </c>
      <c r="K305" s="58" t="s">
        <v>2212</v>
      </c>
      <c r="L305" s="57" t="str">
        <f t="shared" si="55"/>
        <v>Low Continuous</v>
      </c>
      <c r="M305" s="59" t="str">
        <f t="shared" si="56"/>
        <v>PI.PA.TU.031003.01</v>
      </c>
      <c r="N305" s="59"/>
      <c r="O305" s="59" t="str">
        <f t="shared" si="57"/>
        <v>PH.PA.TU.031003.01</v>
      </c>
      <c r="Q305" s="59" t="str">
        <f t="shared" si="58"/>
        <v>CL.PA.TU.031003.01</v>
      </c>
      <c r="R305" s="59"/>
      <c r="S305" s="59" t="str">
        <f t="shared" si="59"/>
        <v>DR.PA.TU.031003.01</v>
      </c>
      <c r="T305" s="59"/>
      <c r="U305" s="60" t="str">
        <f t="shared" si="60"/>
        <v>IM.PA.TU.031003.01</v>
      </c>
      <c r="V305" s="59"/>
      <c r="W305" s="60" t="str">
        <f t="shared" si="61"/>
        <v>GE.PA.TU.031003.01</v>
      </c>
    </row>
    <row r="306" spans="1:37" s="57" customFormat="1" ht="14" customHeight="1">
      <c r="A306" s="57" t="s">
        <v>305</v>
      </c>
      <c r="C306" s="58" t="s">
        <v>2219</v>
      </c>
      <c r="E306" s="58" t="s">
        <v>2124</v>
      </c>
      <c r="F306" s="57" t="s">
        <v>977</v>
      </c>
      <c r="G306" s="57" t="s">
        <v>2814</v>
      </c>
      <c r="H306" s="58" t="s">
        <v>3012</v>
      </c>
      <c r="J306" s="59" t="str">
        <f t="shared" si="54"/>
        <v>PA.TU.031004</v>
      </c>
      <c r="K306" s="58" t="s">
        <v>2970</v>
      </c>
      <c r="L306" s="57" t="str">
        <f t="shared" si="55"/>
        <v>None</v>
      </c>
      <c r="M306" s="59" t="str">
        <f t="shared" si="56"/>
        <v>PI.PA.TU.031004.01</v>
      </c>
      <c r="N306" s="59"/>
      <c r="O306" s="59" t="str">
        <f t="shared" si="57"/>
        <v>PH.PA.TU.031004.01</v>
      </c>
      <c r="Q306" s="59" t="str">
        <f t="shared" si="58"/>
        <v>CL.PA.TU.031004.01</v>
      </c>
      <c r="R306" s="59"/>
      <c r="S306" s="59" t="str">
        <f t="shared" si="59"/>
        <v>DR.PA.TU.031004.01</v>
      </c>
      <c r="T306" s="59"/>
      <c r="U306" s="60" t="str">
        <f t="shared" si="60"/>
        <v>IM.PA.TU.031004.01</v>
      </c>
      <c r="V306" s="59"/>
      <c r="W306" s="60" t="str">
        <f t="shared" si="61"/>
        <v>GE.PA.TU.031004.01</v>
      </c>
      <c r="AD306" s="57" t="s">
        <v>2971</v>
      </c>
      <c r="AE306" s="57">
        <v>1334</v>
      </c>
    </row>
    <row r="307" spans="1:37" s="57" customFormat="1" ht="14" customHeight="1">
      <c r="A307" s="57" t="s">
        <v>305</v>
      </c>
      <c r="C307" s="58" t="s">
        <v>2219</v>
      </c>
      <c r="D307" s="57" t="s">
        <v>2198</v>
      </c>
      <c r="E307" s="58" t="s">
        <v>2126</v>
      </c>
      <c r="F307" s="57" t="s">
        <v>978</v>
      </c>
      <c r="G307" s="57" t="s">
        <v>495</v>
      </c>
      <c r="H307" s="58" t="s">
        <v>2212</v>
      </c>
      <c r="J307" s="59" t="str">
        <f t="shared" si="54"/>
        <v>PA.TU.031101</v>
      </c>
      <c r="K307" s="58" t="s">
        <v>2212</v>
      </c>
      <c r="L307" s="57" t="str">
        <f t="shared" si="55"/>
        <v>Hemovac</v>
      </c>
      <c r="M307" s="59" t="str">
        <f t="shared" si="56"/>
        <v>PI.PA.TU.031101.01</v>
      </c>
      <c r="N307" s="59"/>
      <c r="O307" s="59" t="str">
        <f t="shared" si="57"/>
        <v>PH.PA.TU.031101.01</v>
      </c>
      <c r="Q307" s="59" t="str">
        <f t="shared" si="58"/>
        <v>CL.PA.TU.031101.01</v>
      </c>
      <c r="R307" s="59"/>
      <c r="S307" s="59" t="str">
        <f t="shared" si="59"/>
        <v>DR.PA.TU.031101.01</v>
      </c>
      <c r="T307" s="59"/>
      <c r="U307" s="60" t="str">
        <f t="shared" si="60"/>
        <v>IM.PA.TU.031101.01</v>
      </c>
      <c r="V307" s="59"/>
      <c r="W307" s="60" t="str">
        <f t="shared" si="61"/>
        <v>GE.PA.TU.031101.01</v>
      </c>
    </row>
    <row r="308" spans="1:37" s="57" customFormat="1" ht="14" customHeight="1">
      <c r="A308" s="57" t="s">
        <v>305</v>
      </c>
      <c r="C308" s="58" t="s">
        <v>2219</v>
      </c>
      <c r="E308" s="58" t="s">
        <v>2126</v>
      </c>
      <c r="F308" s="57" t="s">
        <v>978</v>
      </c>
      <c r="G308" s="57" t="s">
        <v>703</v>
      </c>
      <c r="H308" s="58" t="s">
        <v>2217</v>
      </c>
      <c r="J308" s="59" t="str">
        <f t="shared" si="54"/>
        <v>PA.TU.031102</v>
      </c>
      <c r="K308" s="58" t="s">
        <v>2212</v>
      </c>
      <c r="L308" s="57" t="str">
        <f t="shared" si="55"/>
        <v>Bulb drain</v>
      </c>
      <c r="M308" s="59" t="str">
        <f t="shared" si="56"/>
        <v>PI.PA.TU.031102.01</v>
      </c>
      <c r="N308" s="59"/>
      <c r="O308" s="59" t="str">
        <f t="shared" si="57"/>
        <v>PH.PA.TU.031102.01</v>
      </c>
      <c r="Q308" s="59" t="str">
        <f t="shared" si="58"/>
        <v>CL.PA.TU.031102.01</v>
      </c>
      <c r="R308" s="59"/>
      <c r="S308" s="59" t="str">
        <f t="shared" si="59"/>
        <v>DR.PA.TU.031102.01</v>
      </c>
      <c r="T308" s="59"/>
      <c r="U308" s="60" t="str">
        <f t="shared" si="60"/>
        <v>IM.PA.TU.031102.01</v>
      </c>
      <c r="V308" s="59"/>
      <c r="W308" s="60" t="str">
        <f t="shared" si="61"/>
        <v>GE.PA.TU.031102.01</v>
      </c>
    </row>
    <row r="309" spans="1:37" s="57" customFormat="1" ht="14" customHeight="1">
      <c r="A309" s="57" t="s">
        <v>305</v>
      </c>
      <c r="C309" s="58" t="s">
        <v>2219</v>
      </c>
      <c r="E309" s="58" t="s">
        <v>2126</v>
      </c>
      <c r="F309" s="57" t="s">
        <v>978</v>
      </c>
      <c r="G309" s="57" t="s">
        <v>701</v>
      </c>
      <c r="H309" s="58" t="s">
        <v>2219</v>
      </c>
      <c r="J309" s="59" t="str">
        <f t="shared" si="54"/>
        <v>PA.TU.031103</v>
      </c>
      <c r="K309" s="58" t="s">
        <v>2212</v>
      </c>
      <c r="L309" s="57" t="str">
        <f t="shared" si="55"/>
        <v>Penrose drain(s)</v>
      </c>
      <c r="M309" s="59" t="str">
        <f t="shared" si="56"/>
        <v>PI.PA.TU.031103.01</v>
      </c>
      <c r="N309" s="59"/>
      <c r="O309" s="59" t="str">
        <f t="shared" si="57"/>
        <v>PH.PA.TU.031103.01</v>
      </c>
      <c r="Q309" s="59" t="str">
        <f t="shared" si="58"/>
        <v>CL.PA.TU.031103.01</v>
      </c>
      <c r="R309" s="59"/>
      <c r="S309" s="59" t="str">
        <f t="shared" si="59"/>
        <v>DR.PA.TU.031103.01</v>
      </c>
      <c r="T309" s="59"/>
      <c r="U309" s="60" t="str">
        <f t="shared" si="60"/>
        <v>IM.PA.TU.031103.01</v>
      </c>
      <c r="V309" s="59"/>
      <c r="W309" s="60" t="str">
        <f t="shared" si="61"/>
        <v>GE.PA.TU.031103.01</v>
      </c>
    </row>
    <row r="310" spans="1:37" s="57" customFormat="1" ht="14" customHeight="1">
      <c r="A310" s="57" t="s">
        <v>305</v>
      </c>
      <c r="C310" s="58" t="s">
        <v>2219</v>
      </c>
      <c r="E310" s="58" t="s">
        <v>2126</v>
      </c>
      <c r="F310" s="57" t="s">
        <v>978</v>
      </c>
      <c r="G310" s="57" t="s">
        <v>452</v>
      </c>
      <c r="H310" s="58" t="s">
        <v>2063</v>
      </c>
      <c r="J310" s="59" t="str">
        <f t="shared" si="54"/>
        <v>PA.TU.031104</v>
      </c>
      <c r="K310" s="58" t="s">
        <v>2212</v>
      </c>
      <c r="L310" s="57" t="str">
        <f t="shared" si="55"/>
        <v>T-Tube</v>
      </c>
      <c r="M310" s="59" t="str">
        <f t="shared" si="56"/>
        <v>PI.PA.TU.031104.01</v>
      </c>
      <c r="N310" s="59"/>
      <c r="O310" s="59" t="str">
        <f t="shared" si="57"/>
        <v>PH.PA.TU.031104.01</v>
      </c>
      <c r="Q310" s="59" t="str">
        <f t="shared" si="58"/>
        <v>CL.PA.TU.031104.01</v>
      </c>
      <c r="R310" s="59"/>
      <c r="S310" s="59" t="str">
        <f t="shared" si="59"/>
        <v>DR.PA.TU.031104.01</v>
      </c>
      <c r="T310" s="59"/>
      <c r="U310" s="60" t="str">
        <f t="shared" si="60"/>
        <v>IM.PA.TU.031104.01</v>
      </c>
      <c r="V310" s="59"/>
      <c r="W310" s="60" t="str">
        <f t="shared" si="61"/>
        <v>GE.PA.TU.031104.01</v>
      </c>
    </row>
    <row r="311" spans="1:37" s="57" customFormat="1" ht="14" customHeight="1">
      <c r="A311" s="57" t="s">
        <v>305</v>
      </c>
      <c r="C311" s="58" t="s">
        <v>2219</v>
      </c>
      <c r="E311" s="58" t="s">
        <v>2126</v>
      </c>
      <c r="F311" s="57" t="s">
        <v>978</v>
      </c>
      <c r="G311" s="57" t="s">
        <v>702</v>
      </c>
      <c r="H311" s="58" t="s">
        <v>2065</v>
      </c>
      <c r="J311" s="59" t="str">
        <f t="shared" si="54"/>
        <v>PA.TU.031105</v>
      </c>
      <c r="K311" s="58" t="s">
        <v>2212</v>
      </c>
      <c r="L311" s="57" t="str">
        <f t="shared" si="55"/>
        <v>Wound vac</v>
      </c>
      <c r="M311" s="59" t="str">
        <f t="shared" si="56"/>
        <v>PI.PA.TU.031105.01</v>
      </c>
      <c r="N311" s="59"/>
      <c r="O311" s="59" t="str">
        <f t="shared" si="57"/>
        <v>PH.PA.TU.031105.01</v>
      </c>
      <c r="Q311" s="59" t="str">
        <f t="shared" si="58"/>
        <v>CL.PA.TU.031105.01</v>
      </c>
      <c r="R311" s="59"/>
      <c r="S311" s="59" t="str">
        <f t="shared" si="59"/>
        <v>DR.PA.TU.031105.01</v>
      </c>
      <c r="T311" s="59"/>
      <c r="U311" s="60" t="str">
        <f t="shared" si="60"/>
        <v>IM.PA.TU.031105.01</v>
      </c>
      <c r="V311" s="59"/>
      <c r="W311" s="60" t="str">
        <f t="shared" si="61"/>
        <v>GE.PA.TU.031105.01</v>
      </c>
    </row>
    <row r="312" spans="1:37" s="57" customFormat="1" ht="14" customHeight="1">
      <c r="A312" s="57" t="s">
        <v>305</v>
      </c>
      <c r="C312" s="58" t="s">
        <v>2219</v>
      </c>
      <c r="E312" s="58" t="s">
        <v>2126</v>
      </c>
      <c r="F312" s="57" t="s">
        <v>978</v>
      </c>
      <c r="G312" s="57" t="s">
        <v>2813</v>
      </c>
      <c r="H312" s="58" t="s">
        <v>2959</v>
      </c>
      <c r="J312" s="59" t="str">
        <f t="shared" si="54"/>
        <v>PA.TU.031106</v>
      </c>
      <c r="K312" s="58" t="s">
        <v>2970</v>
      </c>
      <c r="L312" s="57" t="str">
        <f t="shared" si="55"/>
        <v>Other: specify</v>
      </c>
      <c r="M312" s="59" t="str">
        <f t="shared" si="56"/>
        <v>PI.PA.TU.031106.01</v>
      </c>
      <c r="N312" s="59"/>
      <c r="O312" s="59" t="str">
        <f t="shared" si="57"/>
        <v>PH.PA.TU.031106.01</v>
      </c>
      <c r="Q312" s="59" t="str">
        <f t="shared" si="58"/>
        <v>CL.PA.TU.031106.01</v>
      </c>
      <c r="R312" s="59"/>
      <c r="S312" s="59" t="str">
        <f t="shared" si="59"/>
        <v>DR.PA.TU.031106.01</v>
      </c>
      <c r="T312" s="59"/>
      <c r="U312" s="60" t="str">
        <f t="shared" si="60"/>
        <v>IM.PA.TU.031106.01</v>
      </c>
      <c r="V312" s="59"/>
      <c r="W312" s="60" t="str">
        <f t="shared" si="61"/>
        <v>GE.PA.TU.031106.01</v>
      </c>
      <c r="AD312" s="57" t="s">
        <v>2971</v>
      </c>
      <c r="AE312" s="57">
        <v>1336</v>
      </c>
    </row>
    <row r="313" spans="1:37" s="57" customFormat="1" ht="14" customHeight="1">
      <c r="A313" s="57" t="s">
        <v>305</v>
      </c>
      <c r="C313" s="58" t="s">
        <v>2219</v>
      </c>
      <c r="E313" s="58" t="s">
        <v>2126</v>
      </c>
      <c r="F313" s="57" t="s">
        <v>978</v>
      </c>
      <c r="G313" s="57" t="s">
        <v>6615</v>
      </c>
      <c r="H313" s="58" t="s">
        <v>2376</v>
      </c>
      <c r="J313" s="59" t="str">
        <f t="shared" si="54"/>
        <v>PA.TU.031107</v>
      </c>
      <c r="K313" s="58" t="s">
        <v>2</v>
      </c>
      <c r="L313" s="57" t="str">
        <f t="shared" si="55"/>
        <v>Malecot</v>
      </c>
      <c r="M313" s="59" t="str">
        <f t="shared" si="56"/>
        <v>PI.PA.TU.031107.01</v>
      </c>
      <c r="N313" s="59"/>
      <c r="O313" s="59" t="str">
        <f t="shared" si="57"/>
        <v>PH.PA.TU.031107.01</v>
      </c>
      <c r="Q313" s="59" t="str">
        <f t="shared" si="58"/>
        <v>CL.PA.TU.031107.01</v>
      </c>
      <c r="R313" s="59"/>
      <c r="S313" s="59" t="str">
        <f t="shared" si="59"/>
        <v>DR.PA.TU.031107.01</v>
      </c>
      <c r="T313" s="59"/>
      <c r="U313" s="60" t="str">
        <f t="shared" si="60"/>
        <v>IM.PA.TU.031107.01</v>
      </c>
      <c r="V313" s="59"/>
      <c r="W313" s="60" t="str">
        <f t="shared" si="61"/>
        <v>GE.PA.TU.031107.01</v>
      </c>
      <c r="AJ313" s="57" t="s">
        <v>3207</v>
      </c>
      <c r="AK313" s="57">
        <v>1710</v>
      </c>
    </row>
    <row r="314" spans="1:37" s="57" customFormat="1" ht="14" customHeight="1">
      <c r="A314" s="57" t="s">
        <v>305</v>
      </c>
      <c r="C314" s="58" t="s">
        <v>2219</v>
      </c>
      <c r="E314" s="58" t="s">
        <v>2126</v>
      </c>
      <c r="F314" s="57" t="s">
        <v>978</v>
      </c>
      <c r="G314" s="57" t="s">
        <v>6616</v>
      </c>
      <c r="H314" s="58" t="s">
        <v>2378</v>
      </c>
      <c r="J314" s="59" t="str">
        <f t="shared" si="54"/>
        <v>PA.TU.031108</v>
      </c>
      <c r="K314" s="58" t="s">
        <v>2</v>
      </c>
      <c r="L314" s="57" t="str">
        <f t="shared" si="55"/>
        <v>Neurovac</v>
      </c>
      <c r="M314" s="59" t="str">
        <f t="shared" si="56"/>
        <v>PI.PA.TU.031108.01</v>
      </c>
      <c r="N314" s="59"/>
      <c r="O314" s="59" t="str">
        <f t="shared" si="57"/>
        <v>PH.PA.TU.031108.01</v>
      </c>
      <c r="Q314" s="59" t="str">
        <f t="shared" si="58"/>
        <v>CL.PA.TU.031108.01</v>
      </c>
      <c r="R314" s="59"/>
      <c r="S314" s="59" t="str">
        <f t="shared" si="59"/>
        <v>DR.PA.TU.031108.01</v>
      </c>
      <c r="T314" s="59"/>
      <c r="U314" s="60" t="str">
        <f t="shared" si="60"/>
        <v>IM.PA.TU.031108.01</v>
      </c>
      <c r="V314" s="59"/>
      <c r="W314" s="60" t="str">
        <f t="shared" si="61"/>
        <v>GE.PA.TU.031108.01</v>
      </c>
      <c r="AJ314" s="57" t="s">
        <v>3207</v>
      </c>
      <c r="AK314" s="57">
        <v>1710</v>
      </c>
    </row>
    <row r="315" spans="1:37" s="57" customFormat="1" ht="14" customHeight="1">
      <c r="A315" s="57" t="s">
        <v>305</v>
      </c>
      <c r="C315" s="58" t="s">
        <v>2219</v>
      </c>
      <c r="D315" s="57" t="s">
        <v>453</v>
      </c>
      <c r="E315" s="58" t="s">
        <v>2128</v>
      </c>
      <c r="F315" s="57" t="s">
        <v>979</v>
      </c>
      <c r="G315" s="57" t="s">
        <v>1401</v>
      </c>
      <c r="H315" s="58" t="s">
        <v>2212</v>
      </c>
      <c r="J315" s="59" t="str">
        <f t="shared" si="54"/>
        <v>PA.TU.031201</v>
      </c>
      <c r="K315" s="58" t="s">
        <v>2212</v>
      </c>
      <c r="L315" s="57" t="str">
        <f t="shared" si="55"/>
        <v>Bilateral</v>
      </c>
      <c r="M315" s="59" t="str">
        <f t="shared" si="56"/>
        <v>PI.PA.TU.031201.01</v>
      </c>
      <c r="N315" s="59"/>
      <c r="O315" s="59" t="str">
        <f t="shared" si="57"/>
        <v>PH.PA.TU.031201.01</v>
      </c>
      <c r="Q315" s="59" t="str">
        <f t="shared" si="58"/>
        <v>CL.PA.TU.031201.01</v>
      </c>
      <c r="R315" s="59"/>
      <c r="S315" s="59" t="str">
        <f t="shared" si="59"/>
        <v>DR.PA.TU.031201.01</v>
      </c>
      <c r="T315" s="59"/>
      <c r="U315" s="60" t="str">
        <f t="shared" si="60"/>
        <v>IM.PA.TU.031201.01</v>
      </c>
      <c r="V315" s="59"/>
      <c r="W315" s="60" t="str">
        <f t="shared" si="61"/>
        <v>GE.PA.TU.031201.01</v>
      </c>
    </row>
    <row r="316" spans="1:37" s="57" customFormat="1" ht="14" customHeight="1">
      <c r="A316" s="57" t="s">
        <v>305</v>
      </c>
      <c r="C316" s="58" t="s">
        <v>2219</v>
      </c>
      <c r="E316" s="58" t="s">
        <v>2128</v>
      </c>
      <c r="F316" s="57" t="s">
        <v>979</v>
      </c>
      <c r="G316" s="57" t="s">
        <v>2213</v>
      </c>
      <c r="H316" s="58" t="s">
        <v>2217</v>
      </c>
      <c r="J316" s="59" t="str">
        <f t="shared" si="54"/>
        <v>PA.TU.031202</v>
      </c>
      <c r="K316" s="58" t="s">
        <v>2212</v>
      </c>
      <c r="L316" s="57" t="str">
        <f t="shared" si="55"/>
        <v>Left</v>
      </c>
      <c r="M316" s="59" t="str">
        <f t="shared" si="56"/>
        <v>PI.PA.TU.031202.01</v>
      </c>
      <c r="N316" s="59"/>
      <c r="O316" s="59" t="str">
        <f t="shared" si="57"/>
        <v>PH.PA.TU.031202.01</v>
      </c>
      <c r="Q316" s="59" t="str">
        <f t="shared" si="58"/>
        <v>CL.PA.TU.031202.01</v>
      </c>
      <c r="R316" s="59"/>
      <c r="S316" s="59" t="str">
        <f t="shared" si="59"/>
        <v>DR.PA.TU.031202.01</v>
      </c>
      <c r="T316" s="59"/>
      <c r="U316" s="60" t="str">
        <f t="shared" si="60"/>
        <v>IM.PA.TU.031202.01</v>
      </c>
      <c r="V316" s="59"/>
      <c r="W316" s="60" t="str">
        <f t="shared" si="61"/>
        <v>GE.PA.TU.031202.01</v>
      </c>
    </row>
    <row r="317" spans="1:37" s="57" customFormat="1" ht="14" customHeight="1">
      <c r="A317" s="57" t="s">
        <v>305</v>
      </c>
      <c r="C317" s="58" t="s">
        <v>2219</v>
      </c>
      <c r="E317" s="58" t="s">
        <v>2128</v>
      </c>
      <c r="F317" s="57" t="s">
        <v>979</v>
      </c>
      <c r="G317" s="57" t="s">
        <v>2381</v>
      </c>
      <c r="H317" s="58" t="s">
        <v>2219</v>
      </c>
      <c r="J317" s="59" t="str">
        <f t="shared" si="54"/>
        <v>PA.TU.031203</v>
      </c>
      <c r="K317" s="58" t="s">
        <v>2212</v>
      </c>
      <c r="L317" s="57" t="str">
        <f t="shared" si="55"/>
        <v>Right</v>
      </c>
      <c r="M317" s="59" t="str">
        <f t="shared" si="56"/>
        <v>PI.PA.TU.031203.01</v>
      </c>
      <c r="N317" s="59"/>
      <c r="O317" s="59" t="str">
        <f t="shared" si="57"/>
        <v>PH.PA.TU.031203.01</v>
      </c>
      <c r="Q317" s="59" t="str">
        <f t="shared" si="58"/>
        <v>CL.PA.TU.031203.01</v>
      </c>
      <c r="R317" s="59"/>
      <c r="S317" s="59" t="str">
        <f t="shared" si="59"/>
        <v>DR.PA.TU.031203.01</v>
      </c>
      <c r="T317" s="59"/>
      <c r="U317" s="60" t="str">
        <f t="shared" si="60"/>
        <v>IM.PA.TU.031203.01</v>
      </c>
      <c r="V317" s="59"/>
      <c r="W317" s="60" t="str">
        <f t="shared" si="61"/>
        <v>GE.PA.TU.031203.01</v>
      </c>
    </row>
    <row r="318" spans="1:37" s="57" customFormat="1" ht="14" customHeight="1">
      <c r="A318" s="57" t="s">
        <v>305</v>
      </c>
      <c r="C318" s="58" t="s">
        <v>2219</v>
      </c>
      <c r="E318" s="58" t="s">
        <v>2128</v>
      </c>
      <c r="F318" s="57" t="s">
        <v>979</v>
      </c>
      <c r="G318" s="57" t="s">
        <v>2815</v>
      </c>
      <c r="H318" s="58" t="s">
        <v>3013</v>
      </c>
      <c r="J318" s="59" t="str">
        <f t="shared" si="54"/>
        <v>PA.TU.031204</v>
      </c>
      <c r="K318" s="58" t="s">
        <v>2970</v>
      </c>
      <c r="L318" s="57" t="str">
        <f t="shared" si="55"/>
        <v>Midline</v>
      </c>
      <c r="M318" s="59" t="str">
        <f t="shared" si="56"/>
        <v>PI.PA.TU.031204.01</v>
      </c>
      <c r="N318" s="59"/>
      <c r="O318" s="59" t="str">
        <f t="shared" si="57"/>
        <v>PH.PA.TU.031204.01</v>
      </c>
      <c r="Q318" s="59" t="str">
        <f t="shared" si="58"/>
        <v>CL.PA.TU.031204.01</v>
      </c>
      <c r="R318" s="59"/>
      <c r="S318" s="59" t="str">
        <f t="shared" si="59"/>
        <v>DR.PA.TU.031204.01</v>
      </c>
      <c r="T318" s="59"/>
      <c r="U318" s="60" t="str">
        <f t="shared" si="60"/>
        <v>IM.PA.TU.031204.01</v>
      </c>
      <c r="V318" s="59"/>
      <c r="W318" s="60" t="str">
        <f t="shared" si="61"/>
        <v>GE.PA.TU.031204.01</v>
      </c>
      <c r="AD318" s="57" t="s">
        <v>2971</v>
      </c>
      <c r="AE318" s="57">
        <v>1335</v>
      </c>
    </row>
    <row r="319" spans="1:37" s="57" customFormat="1" ht="14" customHeight="1">
      <c r="A319" s="57" t="s">
        <v>305</v>
      </c>
      <c r="C319" s="58" t="s">
        <v>2219</v>
      </c>
      <c r="E319" s="58" t="s">
        <v>2128</v>
      </c>
      <c r="F319" s="57" t="s">
        <v>979</v>
      </c>
      <c r="G319" s="57" t="s">
        <v>2808</v>
      </c>
      <c r="H319" s="58" t="s">
        <v>2997</v>
      </c>
      <c r="J319" s="59" t="str">
        <f t="shared" si="54"/>
        <v>PA.TU.031205</v>
      </c>
      <c r="K319" s="58" t="s">
        <v>2970</v>
      </c>
      <c r="L319" s="57" t="str">
        <f t="shared" si="55"/>
        <v>Anterior</v>
      </c>
      <c r="M319" s="59" t="str">
        <f t="shared" si="56"/>
        <v>PI.PA.TU.031205.01</v>
      </c>
      <c r="N319" s="59"/>
      <c r="O319" s="59" t="str">
        <f t="shared" si="57"/>
        <v>PH.PA.TU.031205.01</v>
      </c>
      <c r="Q319" s="59" t="str">
        <f t="shared" si="58"/>
        <v>CL.PA.TU.031205.01</v>
      </c>
      <c r="R319" s="59"/>
      <c r="S319" s="59" t="str">
        <f t="shared" si="59"/>
        <v>DR.PA.TU.031205.01</v>
      </c>
      <c r="T319" s="59"/>
      <c r="U319" s="60" t="str">
        <f t="shared" si="60"/>
        <v>IM.PA.TU.031205.01</v>
      </c>
      <c r="V319" s="59"/>
      <c r="W319" s="60" t="str">
        <f t="shared" si="61"/>
        <v>GE.PA.TU.031205.01</v>
      </c>
      <c r="AD319" s="57" t="s">
        <v>2971</v>
      </c>
      <c r="AE319" s="57">
        <v>1335</v>
      </c>
    </row>
    <row r="320" spans="1:37" s="57" customFormat="1" ht="14" customHeight="1">
      <c r="A320" s="57" t="s">
        <v>305</v>
      </c>
      <c r="C320" s="58" t="s">
        <v>2219</v>
      </c>
      <c r="E320" s="58" t="s">
        <v>2128</v>
      </c>
      <c r="F320" s="57" t="s">
        <v>979</v>
      </c>
      <c r="G320" s="57" t="s">
        <v>2809</v>
      </c>
      <c r="H320" s="58" t="s">
        <v>2999</v>
      </c>
      <c r="J320" s="59" t="str">
        <f t="shared" si="54"/>
        <v>PA.TU.031206</v>
      </c>
      <c r="K320" s="58" t="s">
        <v>2970</v>
      </c>
      <c r="L320" s="57" t="str">
        <f t="shared" si="55"/>
        <v>Posterior</v>
      </c>
      <c r="M320" s="59" t="str">
        <f t="shared" si="56"/>
        <v>PI.PA.TU.031206.01</v>
      </c>
      <c r="N320" s="59"/>
      <c r="O320" s="59" t="str">
        <f t="shared" si="57"/>
        <v>PH.PA.TU.031206.01</v>
      </c>
      <c r="Q320" s="59" t="str">
        <f t="shared" si="58"/>
        <v>CL.PA.TU.031206.01</v>
      </c>
      <c r="R320" s="59"/>
      <c r="S320" s="59" t="str">
        <f t="shared" si="59"/>
        <v>DR.PA.TU.031206.01</v>
      </c>
      <c r="T320" s="59"/>
      <c r="U320" s="60" t="str">
        <f t="shared" si="60"/>
        <v>IM.PA.TU.031206.01</v>
      </c>
      <c r="V320" s="59"/>
      <c r="W320" s="60" t="str">
        <f t="shared" si="61"/>
        <v>GE.PA.TU.031206.01</v>
      </c>
      <c r="AD320" s="57" t="s">
        <v>2971</v>
      </c>
      <c r="AE320" s="57">
        <v>1335</v>
      </c>
    </row>
    <row r="321" spans="1:37" s="57" customFormat="1" ht="15">
      <c r="A321" s="57" t="s">
        <v>305</v>
      </c>
      <c r="C321" s="58" t="s">
        <v>2219</v>
      </c>
      <c r="D321" s="57" t="s">
        <v>6577</v>
      </c>
      <c r="E321" s="58" t="s">
        <v>2130</v>
      </c>
      <c r="F321" s="57" t="s">
        <v>6600</v>
      </c>
      <c r="G321" s="57" t="s">
        <v>6579</v>
      </c>
      <c r="H321" s="58" t="s">
        <v>2212</v>
      </c>
      <c r="I321" s="57" t="s">
        <v>1493</v>
      </c>
      <c r="J321" s="59" t="str">
        <f>CONCATENATE("PA.TU.",C321,E321,H321)</f>
        <v>PA.TU.031301</v>
      </c>
      <c r="K321" s="58" t="s">
        <v>6576</v>
      </c>
      <c r="L321" s="57" t="str">
        <f t="shared" si="55"/>
        <v xml:space="preserve">      RUQ</v>
      </c>
      <c r="M321" s="59" t="str">
        <f t="shared" si="56"/>
        <v>PI.PA.TU.031301.01</v>
      </c>
      <c r="N321" s="59"/>
      <c r="O321" s="59" t="str">
        <f t="shared" si="57"/>
        <v>PH.PA.TU.031301.01</v>
      </c>
      <c r="Q321" s="59" t="str">
        <f t="shared" si="58"/>
        <v>CL.PA.TU.031301.01</v>
      </c>
      <c r="S321" s="59" t="str">
        <f t="shared" si="59"/>
        <v>DR.PA.TU.031301.01</v>
      </c>
      <c r="T321" s="59"/>
      <c r="U321" s="60" t="str">
        <f t="shared" si="60"/>
        <v>IM.PA.TU.031301.01</v>
      </c>
      <c r="V321" s="59"/>
      <c r="W321" s="60" t="str">
        <f t="shared" si="61"/>
        <v>GE.PA.TU.031301.01</v>
      </c>
      <c r="AJ321" s="57" t="s">
        <v>3207</v>
      </c>
      <c r="AK321" s="57">
        <v>1663</v>
      </c>
    </row>
    <row r="322" spans="1:37" s="57" customFormat="1" ht="15">
      <c r="A322" s="57" t="s">
        <v>305</v>
      </c>
      <c r="C322" s="58" t="s">
        <v>2219</v>
      </c>
      <c r="E322" s="58" t="s">
        <v>2130</v>
      </c>
      <c r="F322" s="57" t="s">
        <v>6600</v>
      </c>
      <c r="G322" s="57" t="s">
        <v>6580</v>
      </c>
      <c r="H322" s="58" t="s">
        <v>2217</v>
      </c>
      <c r="I322" s="57" t="s">
        <v>1492</v>
      </c>
      <c r="J322" s="59" t="str">
        <f t="shared" ref="J322:J358" si="62">CONCATENATE("PA.TU.",C322,E322,H322)</f>
        <v>PA.TU.031302</v>
      </c>
      <c r="K322" s="58" t="s">
        <v>6576</v>
      </c>
      <c r="L322" s="57" t="str">
        <f t="shared" si="55"/>
        <v xml:space="preserve">      RLQ</v>
      </c>
      <c r="M322" s="59" t="str">
        <f t="shared" si="56"/>
        <v>PI.PA.TU.031302.01</v>
      </c>
      <c r="N322" s="59"/>
      <c r="O322" s="59" t="str">
        <f t="shared" si="57"/>
        <v>PH.PA.TU.031302.01</v>
      </c>
      <c r="Q322" s="59" t="str">
        <f t="shared" si="58"/>
        <v>CL.PA.TU.031302.01</v>
      </c>
      <c r="S322" s="59" t="str">
        <f t="shared" si="59"/>
        <v>DR.PA.TU.031302.01</v>
      </c>
      <c r="T322" s="59"/>
      <c r="U322" s="60" t="str">
        <f t="shared" si="60"/>
        <v>IM.PA.TU.031302.01</v>
      </c>
      <c r="V322" s="59"/>
      <c r="W322" s="60" t="str">
        <f t="shared" si="61"/>
        <v>GE.PA.TU.031302.01</v>
      </c>
      <c r="AJ322" s="57" t="s">
        <v>3207</v>
      </c>
      <c r="AK322" s="57">
        <v>1663</v>
      </c>
    </row>
    <row r="323" spans="1:37" s="57" customFormat="1" ht="15">
      <c r="A323" s="57" t="s">
        <v>305</v>
      </c>
      <c r="C323" s="58" t="s">
        <v>2219</v>
      </c>
      <c r="E323" s="58" t="s">
        <v>2130</v>
      </c>
      <c r="F323" s="57" t="s">
        <v>6600</v>
      </c>
      <c r="G323" s="57" t="s">
        <v>6581</v>
      </c>
      <c r="H323" s="58" t="s">
        <v>2219</v>
      </c>
      <c r="I323" s="57" t="s">
        <v>1491</v>
      </c>
      <c r="J323" s="59" t="str">
        <f t="shared" si="62"/>
        <v>PA.TU.031303</v>
      </c>
      <c r="K323" s="58" t="s">
        <v>6576</v>
      </c>
      <c r="L323" s="57" t="str">
        <f t="shared" si="55"/>
        <v xml:space="preserve">      LUQ</v>
      </c>
      <c r="M323" s="59" t="str">
        <f t="shared" si="56"/>
        <v>PI.PA.TU.031303.01</v>
      </c>
      <c r="N323" s="59"/>
      <c r="O323" s="59" t="str">
        <f t="shared" si="57"/>
        <v>PH.PA.TU.031303.01</v>
      </c>
      <c r="Q323" s="59" t="str">
        <f t="shared" si="58"/>
        <v>CL.PA.TU.031303.01</v>
      </c>
      <c r="S323" s="59" t="str">
        <f t="shared" si="59"/>
        <v>DR.PA.TU.031303.01</v>
      </c>
      <c r="T323" s="59"/>
      <c r="U323" s="60" t="str">
        <f t="shared" si="60"/>
        <v>IM.PA.TU.031303.01</v>
      </c>
      <c r="V323" s="59"/>
      <c r="W323" s="60" t="str">
        <f t="shared" si="61"/>
        <v>GE.PA.TU.031303.01</v>
      </c>
      <c r="AJ323" s="57" t="s">
        <v>3207</v>
      </c>
      <c r="AK323" s="57">
        <v>1663</v>
      </c>
    </row>
    <row r="324" spans="1:37" s="57" customFormat="1" ht="15">
      <c r="A324" s="57" t="s">
        <v>305</v>
      </c>
      <c r="C324" s="58" t="s">
        <v>2219</v>
      </c>
      <c r="E324" s="58" t="s">
        <v>2130</v>
      </c>
      <c r="F324" s="57" t="s">
        <v>6600</v>
      </c>
      <c r="G324" s="57" t="s">
        <v>6582</v>
      </c>
      <c r="H324" s="58" t="s">
        <v>2063</v>
      </c>
      <c r="I324" s="57" t="s">
        <v>1490</v>
      </c>
      <c r="J324" s="59" t="str">
        <f t="shared" si="62"/>
        <v>PA.TU.031304</v>
      </c>
      <c r="K324" s="58" t="s">
        <v>6576</v>
      </c>
      <c r="L324" s="57" t="str">
        <f t="shared" si="55"/>
        <v xml:space="preserve">      LLQ</v>
      </c>
      <c r="M324" s="59" t="str">
        <f t="shared" si="56"/>
        <v>PI.PA.TU.031304.01</v>
      </c>
      <c r="N324" s="59"/>
      <c r="O324" s="59" t="str">
        <f t="shared" si="57"/>
        <v>PH.PA.TU.031304.01</v>
      </c>
      <c r="Q324" s="59" t="str">
        <f t="shared" si="58"/>
        <v>CL.PA.TU.031304.01</v>
      </c>
      <c r="S324" s="59" t="str">
        <f t="shared" si="59"/>
        <v>DR.PA.TU.031304.01</v>
      </c>
      <c r="T324" s="59"/>
      <c r="U324" s="60" t="str">
        <f t="shared" si="60"/>
        <v>IM.PA.TU.031304.01</v>
      </c>
      <c r="V324" s="59"/>
      <c r="W324" s="60" t="str">
        <f t="shared" si="61"/>
        <v>GE.PA.TU.031304.01</v>
      </c>
      <c r="AJ324" s="57" t="s">
        <v>3207</v>
      </c>
      <c r="AK324" s="57">
        <v>1663</v>
      </c>
    </row>
    <row r="325" spans="1:37" s="57" customFormat="1" ht="15">
      <c r="A325" s="57" t="s">
        <v>305</v>
      </c>
      <c r="C325" s="58" t="s">
        <v>2219</v>
      </c>
      <c r="D325" s="57" t="s">
        <v>6592</v>
      </c>
      <c r="E325" s="58" t="s">
        <v>2296</v>
      </c>
      <c r="F325" s="57" t="s">
        <v>6601</v>
      </c>
      <c r="G325" s="57" t="s">
        <v>3876</v>
      </c>
      <c r="H325" s="58" t="s">
        <v>2212</v>
      </c>
      <c r="I325" s="57" t="s">
        <v>3876</v>
      </c>
      <c r="J325" s="59" t="str">
        <f t="shared" si="62"/>
        <v>PA.TU.031401</v>
      </c>
      <c r="K325" s="58" t="s">
        <v>6576</v>
      </c>
      <c r="L325" s="57" t="str">
        <f t="shared" si="55"/>
        <v>Arm</v>
      </c>
      <c r="M325" s="59" t="str">
        <f t="shared" si="56"/>
        <v>PI.PA.TU.031401.01</v>
      </c>
      <c r="N325" s="59"/>
      <c r="O325" s="59" t="str">
        <f t="shared" si="57"/>
        <v>PH.PA.TU.031401.01</v>
      </c>
      <c r="Q325" s="59" t="str">
        <f t="shared" si="58"/>
        <v>CL.PA.TU.031401.01</v>
      </c>
      <c r="S325" s="59" t="str">
        <f t="shared" si="59"/>
        <v>DR.PA.TU.031401.01</v>
      </c>
      <c r="T325" s="59"/>
      <c r="U325" s="60" t="str">
        <f t="shared" si="60"/>
        <v>IM.PA.TU.031401.01</v>
      </c>
      <c r="V325" s="59"/>
      <c r="W325" s="60" t="str">
        <f t="shared" si="61"/>
        <v>GE.PA.TU.031401.01</v>
      </c>
      <c r="AJ325" s="57" t="s">
        <v>3207</v>
      </c>
      <c r="AK325" s="57">
        <v>1663</v>
      </c>
    </row>
    <row r="326" spans="1:37" s="57" customFormat="1" ht="15">
      <c r="A326" s="57" t="s">
        <v>305</v>
      </c>
      <c r="C326" s="58" t="s">
        <v>2219</v>
      </c>
      <c r="E326" s="58" t="s">
        <v>2296</v>
      </c>
      <c r="F326" s="57" t="s">
        <v>6601</v>
      </c>
      <c r="G326" s="57" t="s">
        <v>3878</v>
      </c>
      <c r="H326" s="58" t="s">
        <v>2217</v>
      </c>
      <c r="I326" s="57" t="s">
        <v>3878</v>
      </c>
      <c r="J326" s="59" t="str">
        <f t="shared" si="62"/>
        <v>PA.TU.031402</v>
      </c>
      <c r="K326" s="58" t="s">
        <v>6576</v>
      </c>
      <c r="L326" s="57" t="str">
        <f t="shared" si="55"/>
        <v>Wrist</v>
      </c>
      <c r="M326" s="59" t="str">
        <f t="shared" si="56"/>
        <v>PI.PA.TU.031402.01</v>
      </c>
      <c r="N326" s="59"/>
      <c r="O326" s="59" t="str">
        <f t="shared" si="57"/>
        <v>PH.PA.TU.031402.01</v>
      </c>
      <c r="Q326" s="59" t="str">
        <f t="shared" si="58"/>
        <v>CL.PA.TU.031402.01</v>
      </c>
      <c r="S326" s="59" t="str">
        <f t="shared" si="59"/>
        <v>DR.PA.TU.031402.01</v>
      </c>
      <c r="T326" s="59"/>
      <c r="U326" s="60" t="str">
        <f t="shared" si="60"/>
        <v>IM.PA.TU.031402.01</v>
      </c>
      <c r="V326" s="59"/>
      <c r="W326" s="60" t="str">
        <f t="shared" si="61"/>
        <v>GE.PA.TU.031402.01</v>
      </c>
      <c r="AJ326" s="57" t="s">
        <v>3207</v>
      </c>
      <c r="AK326" s="57">
        <v>1663</v>
      </c>
    </row>
    <row r="327" spans="1:37" s="57" customFormat="1" ht="15">
      <c r="A327" s="57" t="s">
        <v>305</v>
      </c>
      <c r="C327" s="58" t="s">
        <v>2219</v>
      </c>
      <c r="E327" s="58" t="s">
        <v>2296</v>
      </c>
      <c r="F327" s="57" t="s">
        <v>6601</v>
      </c>
      <c r="G327" s="57" t="s">
        <v>3879</v>
      </c>
      <c r="H327" s="58" t="s">
        <v>2219</v>
      </c>
      <c r="I327" s="57" t="s">
        <v>3879</v>
      </c>
      <c r="J327" s="59" t="str">
        <f t="shared" si="62"/>
        <v>PA.TU.031403</v>
      </c>
      <c r="K327" s="58" t="s">
        <v>3040</v>
      </c>
      <c r="L327" s="57" t="str">
        <f t="shared" si="55"/>
        <v>Hand</v>
      </c>
      <c r="M327" s="59" t="str">
        <f t="shared" si="56"/>
        <v>PI.PA.TU.031403.01</v>
      </c>
      <c r="N327" s="59"/>
      <c r="O327" s="59" t="str">
        <f t="shared" si="57"/>
        <v>PH.PA.TU.031403.01</v>
      </c>
      <c r="Q327" s="59" t="str">
        <f t="shared" si="58"/>
        <v>CL.PA.TU.031403.01</v>
      </c>
      <c r="S327" s="59" t="str">
        <f t="shared" si="59"/>
        <v>DR.PA.TU.031403.01</v>
      </c>
      <c r="T327" s="59"/>
      <c r="U327" s="60" t="str">
        <f t="shared" si="60"/>
        <v>IM.PA.TU.031403.01</v>
      </c>
      <c r="V327" s="59"/>
      <c r="W327" s="60" t="str">
        <f t="shared" si="61"/>
        <v>GE.PA.TU.031403.01</v>
      </c>
      <c r="AJ327" s="57" t="s">
        <v>3207</v>
      </c>
      <c r="AK327" s="57">
        <v>1663</v>
      </c>
    </row>
    <row r="328" spans="1:37" s="57" customFormat="1" ht="15">
      <c r="A328" s="57" t="s">
        <v>305</v>
      </c>
      <c r="C328" s="58" t="s">
        <v>2219</v>
      </c>
      <c r="E328" s="58" t="s">
        <v>2296</v>
      </c>
      <c r="F328" s="57" t="s">
        <v>6601</v>
      </c>
      <c r="G328" s="57" t="s">
        <v>3880</v>
      </c>
      <c r="H328" s="58" t="s">
        <v>2063</v>
      </c>
      <c r="I328" s="57" t="s">
        <v>1728</v>
      </c>
      <c r="J328" s="59" t="str">
        <f t="shared" si="62"/>
        <v>PA.TU.031404</v>
      </c>
      <c r="K328" s="58" t="s">
        <v>6576</v>
      </c>
      <c r="L328" s="57" t="str">
        <f t="shared" si="55"/>
        <v>Finger(s): specify</v>
      </c>
      <c r="M328" s="59" t="str">
        <f t="shared" si="56"/>
        <v>PI.PA.TU.031404.01</v>
      </c>
      <c r="N328" s="59"/>
      <c r="O328" s="59" t="str">
        <f t="shared" si="57"/>
        <v>PH.PA.TU.031404.01</v>
      </c>
      <c r="Q328" s="59" t="str">
        <f t="shared" si="58"/>
        <v>CL.PA.TU.031404.01</v>
      </c>
      <c r="S328" s="59" t="str">
        <f t="shared" si="59"/>
        <v>DR.PA.TU.031404.01</v>
      </c>
      <c r="T328" s="59"/>
      <c r="U328" s="60" t="str">
        <f t="shared" si="60"/>
        <v>IM.PA.TU.031404.01</v>
      </c>
      <c r="V328" s="59"/>
      <c r="W328" s="60" t="str">
        <f t="shared" si="61"/>
        <v>GE.PA.TU.031404.01</v>
      </c>
      <c r="AJ328" s="57" t="s">
        <v>3207</v>
      </c>
      <c r="AK328" s="57">
        <v>1663</v>
      </c>
    </row>
    <row r="329" spans="1:37" s="57" customFormat="1" ht="15">
      <c r="A329" s="57" t="s">
        <v>305</v>
      </c>
      <c r="C329" s="58" t="s">
        <v>2219</v>
      </c>
      <c r="E329" s="58" t="s">
        <v>2296</v>
      </c>
      <c r="F329" s="57" t="s">
        <v>6601</v>
      </c>
      <c r="G329" s="57" t="s">
        <v>1680</v>
      </c>
      <c r="H329" s="58" t="s">
        <v>2065</v>
      </c>
      <c r="I329" s="57" t="s">
        <v>1680</v>
      </c>
      <c r="J329" s="59" t="str">
        <f t="shared" si="62"/>
        <v>PA.TU.031405</v>
      </c>
      <c r="K329" s="58" t="s">
        <v>3040</v>
      </c>
      <c r="L329" s="57" t="str">
        <f t="shared" si="55"/>
        <v>Leg</v>
      </c>
      <c r="M329" s="59" t="str">
        <f t="shared" si="56"/>
        <v>PI.PA.TU.031405.01</v>
      </c>
      <c r="N329" s="59"/>
      <c r="O329" s="59" t="str">
        <f t="shared" si="57"/>
        <v>PH.PA.TU.031405.01</v>
      </c>
      <c r="Q329" s="59" t="str">
        <f t="shared" si="58"/>
        <v>CL.PA.TU.031405.01</v>
      </c>
      <c r="S329" s="59" t="str">
        <f t="shared" si="59"/>
        <v>DR.PA.TU.031405.01</v>
      </c>
      <c r="T329" s="59"/>
      <c r="U329" s="60" t="str">
        <f t="shared" si="60"/>
        <v>IM.PA.TU.031405.01</v>
      </c>
      <c r="V329" s="59"/>
      <c r="W329" s="60" t="str">
        <f t="shared" si="61"/>
        <v>GE.PA.TU.031405.01</v>
      </c>
      <c r="AJ329" s="57" t="s">
        <v>3207</v>
      </c>
      <c r="AK329" s="57">
        <v>1663</v>
      </c>
    </row>
    <row r="330" spans="1:37" s="57" customFormat="1" ht="15">
      <c r="A330" s="57" t="s">
        <v>305</v>
      </c>
      <c r="C330" s="58" t="s">
        <v>2219</v>
      </c>
      <c r="E330" s="58" t="s">
        <v>2296</v>
      </c>
      <c r="F330" s="57" t="s">
        <v>6601</v>
      </c>
      <c r="G330" s="57" t="s">
        <v>3883</v>
      </c>
      <c r="H330" s="58" t="s">
        <v>2222</v>
      </c>
      <c r="I330" s="57" t="s">
        <v>3883</v>
      </c>
      <c r="J330" s="59" t="str">
        <f t="shared" si="62"/>
        <v>PA.TU.031406</v>
      </c>
      <c r="K330" s="58" t="s">
        <v>6576</v>
      </c>
      <c r="L330" s="57" t="str">
        <f t="shared" si="55"/>
        <v>Knee</v>
      </c>
      <c r="M330" s="59" t="str">
        <f t="shared" si="56"/>
        <v>PI.PA.TU.031406.01</v>
      </c>
      <c r="N330" s="59"/>
      <c r="O330" s="59" t="str">
        <f t="shared" si="57"/>
        <v>PH.PA.TU.031406.01</v>
      </c>
      <c r="Q330" s="59" t="str">
        <f t="shared" si="58"/>
        <v>CL.PA.TU.031406.01</v>
      </c>
      <c r="S330" s="59" t="str">
        <f t="shared" si="59"/>
        <v>DR.PA.TU.031406.01</v>
      </c>
      <c r="T330" s="59"/>
      <c r="U330" s="60" t="str">
        <f t="shared" si="60"/>
        <v>IM.PA.TU.031406.01</v>
      </c>
      <c r="V330" s="59"/>
      <c r="W330" s="60" t="str">
        <f t="shared" si="61"/>
        <v>GE.PA.TU.031406.01</v>
      </c>
      <c r="AJ330" s="57" t="s">
        <v>3207</v>
      </c>
      <c r="AK330" s="57">
        <v>1663</v>
      </c>
    </row>
    <row r="331" spans="1:37" s="57" customFormat="1" ht="15">
      <c r="A331" s="57" t="s">
        <v>305</v>
      </c>
      <c r="C331" s="58" t="s">
        <v>2219</v>
      </c>
      <c r="E331" s="58" t="s">
        <v>2296</v>
      </c>
      <c r="F331" s="57" t="s">
        <v>6601</v>
      </c>
      <c r="G331" s="57" t="s">
        <v>3885</v>
      </c>
      <c r="H331" s="58" t="s">
        <v>2376</v>
      </c>
      <c r="I331" s="57" t="s">
        <v>3885</v>
      </c>
      <c r="J331" s="59" t="str">
        <f t="shared" si="62"/>
        <v>PA.TU.031407</v>
      </c>
      <c r="K331" s="58" t="s">
        <v>6576</v>
      </c>
      <c r="L331" s="57" t="str">
        <f t="shared" si="55"/>
        <v>Ankle</v>
      </c>
      <c r="M331" s="59" t="str">
        <f t="shared" si="56"/>
        <v>PI.PA.TU.031407.01</v>
      </c>
      <c r="N331" s="59"/>
      <c r="O331" s="59" t="str">
        <f t="shared" si="57"/>
        <v>PH.PA.TU.031407.01</v>
      </c>
      <c r="Q331" s="59" t="str">
        <f t="shared" si="58"/>
        <v>CL.PA.TU.031407.01</v>
      </c>
      <c r="S331" s="59" t="str">
        <f t="shared" si="59"/>
        <v>DR.PA.TU.031407.01</v>
      </c>
      <c r="T331" s="59"/>
      <c r="U331" s="60" t="str">
        <f t="shared" si="60"/>
        <v>IM.PA.TU.031407.01</v>
      </c>
      <c r="V331" s="59"/>
      <c r="W331" s="60" t="str">
        <f t="shared" si="61"/>
        <v>GE.PA.TU.031407.01</v>
      </c>
      <c r="AJ331" s="57" t="s">
        <v>3207</v>
      </c>
      <c r="AK331" s="57">
        <v>1663</v>
      </c>
    </row>
    <row r="332" spans="1:37" s="57" customFormat="1" ht="15">
      <c r="A332" s="57" t="s">
        <v>305</v>
      </c>
      <c r="C332" s="58" t="s">
        <v>2219</v>
      </c>
      <c r="E332" s="58" t="s">
        <v>2296</v>
      </c>
      <c r="F332" s="57" t="s">
        <v>6601</v>
      </c>
      <c r="G332" s="57" t="s">
        <v>3887</v>
      </c>
      <c r="H332" s="58" t="s">
        <v>2378</v>
      </c>
      <c r="I332" s="57" t="s">
        <v>3887</v>
      </c>
      <c r="J332" s="59" t="str">
        <f t="shared" si="62"/>
        <v>PA.TU.031408</v>
      </c>
      <c r="K332" s="58" t="s">
        <v>6576</v>
      </c>
      <c r="L332" s="57" t="str">
        <f t="shared" si="55"/>
        <v>Foot</v>
      </c>
      <c r="M332" s="59" t="str">
        <f t="shared" si="56"/>
        <v>PI.PA.TU.031408.01</v>
      </c>
      <c r="N332" s="59"/>
      <c r="O332" s="59" t="str">
        <f t="shared" si="57"/>
        <v>PH.PA.TU.031408.01</v>
      </c>
      <c r="Q332" s="59" t="str">
        <f t="shared" si="58"/>
        <v>CL.PA.TU.031408.01</v>
      </c>
      <c r="S332" s="59" t="str">
        <f t="shared" si="59"/>
        <v>DR.PA.TU.031408.01</v>
      </c>
      <c r="T332" s="59"/>
      <c r="U332" s="60" t="str">
        <f t="shared" si="60"/>
        <v>IM.PA.TU.031408.01</v>
      </c>
      <c r="V332" s="59"/>
      <c r="W332" s="60" t="str">
        <f t="shared" si="61"/>
        <v>GE.PA.TU.031408.01</v>
      </c>
      <c r="AJ332" s="57" t="s">
        <v>3207</v>
      </c>
      <c r="AK332" s="57">
        <v>1663</v>
      </c>
    </row>
    <row r="333" spans="1:37" s="57" customFormat="1" ht="15">
      <c r="A333" s="57" t="s">
        <v>305</v>
      </c>
      <c r="C333" s="58" t="s">
        <v>2219</v>
      </c>
      <c r="E333" s="58" t="s">
        <v>2296</v>
      </c>
      <c r="F333" s="57" t="s">
        <v>6601</v>
      </c>
      <c r="G333" s="57" t="s">
        <v>3888</v>
      </c>
      <c r="H333" s="58" t="s">
        <v>2380</v>
      </c>
      <c r="I333" s="57" t="s">
        <v>3889</v>
      </c>
      <c r="J333" s="59" t="str">
        <f t="shared" si="62"/>
        <v>PA.TU.031409</v>
      </c>
      <c r="K333" s="58" t="s">
        <v>3040</v>
      </c>
      <c r="L333" s="57" t="str">
        <f t="shared" si="55"/>
        <v>Toe(s): specify</v>
      </c>
      <c r="M333" s="59" t="str">
        <f t="shared" si="56"/>
        <v>PI.PA.TU.031409.01</v>
      </c>
      <c r="N333" s="59"/>
      <c r="O333" s="59" t="str">
        <f t="shared" si="57"/>
        <v>PH.PA.TU.031409.01</v>
      </c>
      <c r="Q333" s="59" t="str">
        <f t="shared" si="58"/>
        <v>CL.PA.TU.031409.01</v>
      </c>
      <c r="S333" s="59" t="str">
        <f t="shared" si="59"/>
        <v>DR.PA.TU.031409.01</v>
      </c>
      <c r="T333" s="59"/>
      <c r="U333" s="60" t="str">
        <f t="shared" si="60"/>
        <v>IM.PA.TU.031409.01</v>
      </c>
      <c r="V333" s="59"/>
      <c r="W333" s="60" t="str">
        <f t="shared" si="61"/>
        <v>GE.PA.TU.031409.01</v>
      </c>
      <c r="AJ333" s="57" t="s">
        <v>3207</v>
      </c>
      <c r="AK333" s="57">
        <v>1663</v>
      </c>
    </row>
    <row r="334" spans="1:37" s="57" customFormat="1" ht="15">
      <c r="A334" s="57" t="s">
        <v>305</v>
      </c>
      <c r="C334" s="58" t="s">
        <v>2219</v>
      </c>
      <c r="D334" s="57" t="s">
        <v>6593</v>
      </c>
      <c r="E334" s="58" t="s">
        <v>2459</v>
      </c>
      <c r="F334" s="57" t="s">
        <v>6602</v>
      </c>
      <c r="G334" s="57" t="s">
        <v>3626</v>
      </c>
      <c r="H334" s="58" t="s">
        <v>2212</v>
      </c>
      <c r="I334" s="57" t="s">
        <v>3626</v>
      </c>
      <c r="J334" s="59" t="str">
        <f t="shared" si="62"/>
        <v>PA.TU.031501</v>
      </c>
      <c r="K334" s="58" t="s">
        <v>6576</v>
      </c>
      <c r="L334" s="57" t="str">
        <f t="shared" si="55"/>
        <v>Forehead</v>
      </c>
      <c r="M334" s="59" t="str">
        <f t="shared" si="56"/>
        <v>PI.PA.TU.031501.01</v>
      </c>
      <c r="N334" s="59"/>
      <c r="O334" s="59" t="str">
        <f t="shared" si="57"/>
        <v>PH.PA.TU.031501.01</v>
      </c>
      <c r="Q334" s="59" t="str">
        <f t="shared" si="58"/>
        <v>CL.PA.TU.031501.01</v>
      </c>
      <c r="S334" s="59" t="str">
        <f t="shared" si="59"/>
        <v>DR.PA.TU.031501.01</v>
      </c>
      <c r="T334" s="59"/>
      <c r="U334" s="60" t="str">
        <f t="shared" si="60"/>
        <v>IM.PA.TU.031501.01</v>
      </c>
      <c r="V334" s="59"/>
      <c r="W334" s="60" t="str">
        <f t="shared" si="61"/>
        <v>GE.PA.TU.031501.01</v>
      </c>
      <c r="AJ334" s="57" t="s">
        <v>3207</v>
      </c>
      <c r="AK334" s="57">
        <v>1663</v>
      </c>
    </row>
    <row r="335" spans="1:37" s="57" customFormat="1" ht="15">
      <c r="A335" s="57" t="s">
        <v>305</v>
      </c>
      <c r="C335" s="58" t="s">
        <v>2219</v>
      </c>
      <c r="E335" s="58" t="s">
        <v>2459</v>
      </c>
      <c r="F335" s="57" t="s">
        <v>6602</v>
      </c>
      <c r="G335" s="57" t="s">
        <v>1659</v>
      </c>
      <c r="H335" s="58" t="s">
        <v>2217</v>
      </c>
      <c r="I335" s="57" t="s">
        <v>1659</v>
      </c>
      <c r="J335" s="59" t="str">
        <f t="shared" si="62"/>
        <v>PA.TU.031502</v>
      </c>
      <c r="K335" s="58" t="s">
        <v>6576</v>
      </c>
      <c r="L335" s="57" t="str">
        <f t="shared" si="55"/>
        <v>Temporal</v>
      </c>
      <c r="M335" s="59" t="str">
        <f t="shared" si="56"/>
        <v>PI.PA.TU.031502.01</v>
      </c>
      <c r="N335" s="59"/>
      <c r="O335" s="59" t="str">
        <f t="shared" si="57"/>
        <v>PH.PA.TU.031502.01</v>
      </c>
      <c r="Q335" s="59" t="str">
        <f t="shared" si="58"/>
        <v>CL.PA.TU.031502.01</v>
      </c>
      <c r="S335" s="59" t="str">
        <f t="shared" si="59"/>
        <v>DR.PA.TU.031502.01</v>
      </c>
      <c r="T335" s="59"/>
      <c r="U335" s="60" t="str">
        <f t="shared" si="60"/>
        <v>IM.PA.TU.031502.01</v>
      </c>
      <c r="V335" s="59"/>
      <c r="W335" s="60" t="str">
        <f t="shared" si="61"/>
        <v>GE.PA.TU.031502.01</v>
      </c>
      <c r="AJ335" s="57" t="s">
        <v>3207</v>
      </c>
      <c r="AK335" s="57">
        <v>1663</v>
      </c>
    </row>
    <row r="336" spans="1:37" s="57" customFormat="1" ht="15">
      <c r="A336" s="57" t="s">
        <v>305</v>
      </c>
      <c r="C336" s="58" t="s">
        <v>2219</v>
      </c>
      <c r="E336" s="58" t="s">
        <v>2459</v>
      </c>
      <c r="F336" s="57" t="s">
        <v>6602</v>
      </c>
      <c r="G336" s="57" t="s">
        <v>1662</v>
      </c>
      <c r="H336" s="58" t="s">
        <v>2219</v>
      </c>
      <c r="I336" s="57" t="s">
        <v>1662</v>
      </c>
      <c r="J336" s="59" t="str">
        <f t="shared" si="62"/>
        <v>PA.TU.031503</v>
      </c>
      <c r="K336" s="58" t="s">
        <v>6576</v>
      </c>
      <c r="L336" s="57" t="str">
        <f t="shared" si="55"/>
        <v>Parietal</v>
      </c>
      <c r="M336" s="59" t="str">
        <f t="shared" si="56"/>
        <v>PI.PA.TU.031503.01</v>
      </c>
      <c r="N336" s="59"/>
      <c r="O336" s="59" t="str">
        <f t="shared" si="57"/>
        <v>PH.PA.TU.031503.01</v>
      </c>
      <c r="Q336" s="59" t="str">
        <f t="shared" si="58"/>
        <v>CL.PA.TU.031503.01</v>
      </c>
      <c r="S336" s="59" t="str">
        <f t="shared" si="59"/>
        <v>DR.PA.TU.031503.01</v>
      </c>
      <c r="T336" s="59"/>
      <c r="U336" s="60" t="str">
        <f t="shared" si="60"/>
        <v>IM.PA.TU.031503.01</v>
      </c>
      <c r="V336" s="59"/>
      <c r="W336" s="60" t="str">
        <f t="shared" si="61"/>
        <v>GE.PA.TU.031503.01</v>
      </c>
      <c r="AJ336" s="57" t="s">
        <v>3207</v>
      </c>
      <c r="AK336" s="57">
        <v>1663</v>
      </c>
    </row>
    <row r="337" spans="1:37" s="57" customFormat="1" ht="15">
      <c r="A337" s="57" t="s">
        <v>305</v>
      </c>
      <c r="C337" s="58" t="s">
        <v>2219</v>
      </c>
      <c r="E337" s="58" t="s">
        <v>2459</v>
      </c>
      <c r="F337" s="57" t="s">
        <v>6602</v>
      </c>
      <c r="G337" s="57" t="s">
        <v>1471</v>
      </c>
      <c r="H337" s="58" t="s">
        <v>2063</v>
      </c>
      <c r="I337" s="57" t="s">
        <v>1471</v>
      </c>
      <c r="J337" s="59" t="str">
        <f t="shared" si="62"/>
        <v>PA.TU.031504</v>
      </c>
      <c r="K337" s="58" t="s">
        <v>6576</v>
      </c>
      <c r="L337" s="57" t="str">
        <f t="shared" si="55"/>
        <v>Occipital</v>
      </c>
      <c r="M337" s="59" t="str">
        <f t="shared" si="56"/>
        <v>PI.PA.TU.031504.01</v>
      </c>
      <c r="N337" s="59"/>
      <c r="O337" s="59" t="str">
        <f t="shared" si="57"/>
        <v>PH.PA.TU.031504.01</v>
      </c>
      <c r="Q337" s="59" t="str">
        <f t="shared" si="58"/>
        <v>CL.PA.TU.031504.01</v>
      </c>
      <c r="S337" s="59" t="str">
        <f t="shared" si="59"/>
        <v>DR.PA.TU.031504.01</v>
      </c>
      <c r="T337" s="59"/>
      <c r="U337" s="60" t="str">
        <f t="shared" si="60"/>
        <v>IM.PA.TU.031504.01</v>
      </c>
      <c r="V337" s="59"/>
      <c r="W337" s="60" t="str">
        <f t="shared" si="61"/>
        <v>GE.PA.TU.031504.01</v>
      </c>
      <c r="AJ337" s="57" t="s">
        <v>3207</v>
      </c>
      <c r="AK337" s="57">
        <v>1663</v>
      </c>
    </row>
    <row r="338" spans="1:37" s="57" customFormat="1" ht="15">
      <c r="A338" s="57" t="s">
        <v>305</v>
      </c>
      <c r="C338" s="58" t="s">
        <v>2219</v>
      </c>
      <c r="E338" s="58" t="s">
        <v>2459</v>
      </c>
      <c r="F338" s="57" t="s">
        <v>6602</v>
      </c>
      <c r="G338" s="57" t="s">
        <v>3902</v>
      </c>
      <c r="H338" s="58" t="s">
        <v>2065</v>
      </c>
      <c r="I338" s="57" t="s">
        <v>1468</v>
      </c>
      <c r="J338" s="59" t="str">
        <f t="shared" si="62"/>
        <v>PA.TU.031505</v>
      </c>
      <c r="K338" s="58" t="s">
        <v>6585</v>
      </c>
      <c r="L338" s="57" t="str">
        <f t="shared" si="55"/>
        <v>Eye(s)</v>
      </c>
      <c r="M338" s="59" t="str">
        <f t="shared" si="56"/>
        <v>PI.PA.TU.031505.01</v>
      </c>
      <c r="N338" s="59"/>
      <c r="O338" s="59" t="str">
        <f t="shared" si="57"/>
        <v>PH.PA.TU.031505.01</v>
      </c>
      <c r="Q338" s="59" t="str">
        <f t="shared" si="58"/>
        <v>CL.PA.TU.031505.01</v>
      </c>
      <c r="S338" s="59" t="str">
        <f t="shared" si="59"/>
        <v>DR.PA.TU.031505.01</v>
      </c>
      <c r="T338" s="59"/>
      <c r="U338" s="60" t="str">
        <f t="shared" si="60"/>
        <v>IM.PA.TU.031505.01</v>
      </c>
      <c r="V338" s="59"/>
      <c r="W338" s="60" t="str">
        <f t="shared" si="61"/>
        <v>GE.PA.TU.031505.01</v>
      </c>
      <c r="AJ338" s="57" t="s">
        <v>3207</v>
      </c>
      <c r="AK338" s="57">
        <v>1663</v>
      </c>
    </row>
    <row r="339" spans="1:37" s="57" customFormat="1" ht="15">
      <c r="A339" s="57" t="s">
        <v>305</v>
      </c>
      <c r="C339" s="58" t="s">
        <v>2219</v>
      </c>
      <c r="E339" s="58" t="s">
        <v>2459</v>
      </c>
      <c r="F339" s="57" t="s">
        <v>6602</v>
      </c>
      <c r="G339" s="57" t="s">
        <v>6586</v>
      </c>
      <c r="H339" s="58" t="s">
        <v>2222</v>
      </c>
      <c r="I339" s="57" t="s">
        <v>3904</v>
      </c>
      <c r="J339" s="59" t="str">
        <f t="shared" si="62"/>
        <v>PA.TU.031506</v>
      </c>
      <c r="K339" s="58" t="s">
        <v>6576</v>
      </c>
      <c r="L339" s="57" t="str">
        <f t="shared" si="55"/>
        <v xml:space="preserve">Ear(s) </v>
      </c>
      <c r="M339" s="59" t="str">
        <f t="shared" si="56"/>
        <v>PI.PA.TU.031506.01</v>
      </c>
      <c r="N339" s="59"/>
      <c r="O339" s="59" t="str">
        <f t="shared" si="57"/>
        <v>PH.PA.TU.031506.01</v>
      </c>
      <c r="Q339" s="59" t="str">
        <f t="shared" si="58"/>
        <v>CL.PA.TU.031506.01</v>
      </c>
      <c r="S339" s="59" t="str">
        <f t="shared" si="59"/>
        <v>DR.PA.TU.031506.01</v>
      </c>
      <c r="T339" s="59"/>
      <c r="U339" s="60" t="str">
        <f t="shared" si="60"/>
        <v>IM.PA.TU.031506.01</v>
      </c>
      <c r="V339" s="59"/>
      <c r="W339" s="60" t="str">
        <f t="shared" si="61"/>
        <v>GE.PA.TU.031506.01</v>
      </c>
      <c r="AJ339" s="57" t="s">
        <v>3207</v>
      </c>
      <c r="AK339" s="57">
        <v>1663</v>
      </c>
    </row>
    <row r="340" spans="1:37" s="57" customFormat="1" ht="15">
      <c r="A340" s="57" t="s">
        <v>305</v>
      </c>
      <c r="C340" s="58" t="s">
        <v>2219</v>
      </c>
      <c r="E340" s="58" t="s">
        <v>2459</v>
      </c>
      <c r="F340" s="57" t="s">
        <v>6602</v>
      </c>
      <c r="G340" s="57" t="s">
        <v>3644</v>
      </c>
      <c r="H340" s="58" t="s">
        <v>2376</v>
      </c>
      <c r="I340" s="57" t="s">
        <v>3644</v>
      </c>
      <c r="J340" s="59" t="str">
        <f t="shared" si="62"/>
        <v>PA.TU.031507</v>
      </c>
      <c r="K340" s="58" t="s">
        <v>6576</v>
      </c>
      <c r="L340" s="57" t="str">
        <f t="shared" si="55"/>
        <v>Nose</v>
      </c>
      <c r="M340" s="59" t="str">
        <f t="shared" si="56"/>
        <v>PI.PA.TU.031507.01</v>
      </c>
      <c r="N340" s="59"/>
      <c r="O340" s="59" t="str">
        <f t="shared" si="57"/>
        <v>PH.PA.TU.031507.01</v>
      </c>
      <c r="Q340" s="59" t="str">
        <f t="shared" si="58"/>
        <v>CL.PA.TU.031507.01</v>
      </c>
      <c r="S340" s="59" t="str">
        <f t="shared" si="59"/>
        <v>DR.PA.TU.031507.01</v>
      </c>
      <c r="T340" s="59"/>
      <c r="U340" s="60" t="str">
        <f t="shared" si="60"/>
        <v>IM.PA.TU.031507.01</v>
      </c>
      <c r="V340" s="59"/>
      <c r="W340" s="60" t="str">
        <f t="shared" si="61"/>
        <v>GE.PA.TU.031507.01</v>
      </c>
      <c r="AJ340" s="57" t="s">
        <v>3207</v>
      </c>
      <c r="AK340" s="57">
        <v>1663</v>
      </c>
    </row>
    <row r="341" spans="1:37" s="57" customFormat="1" ht="15">
      <c r="A341" s="57" t="s">
        <v>305</v>
      </c>
      <c r="C341" s="58" t="s">
        <v>2219</v>
      </c>
      <c r="E341" s="58" t="s">
        <v>2459</v>
      </c>
      <c r="F341" s="57" t="s">
        <v>6602</v>
      </c>
      <c r="G341" s="57" t="s">
        <v>3905</v>
      </c>
      <c r="H341" s="58" t="s">
        <v>2378</v>
      </c>
      <c r="I341" s="57" t="s">
        <v>3905</v>
      </c>
      <c r="J341" s="59" t="str">
        <f t="shared" si="62"/>
        <v>PA.TU.031508</v>
      </c>
      <c r="K341" s="58" t="s">
        <v>3040</v>
      </c>
      <c r="L341" s="57" t="str">
        <f t="shared" si="55"/>
        <v>Cheek</v>
      </c>
      <c r="M341" s="59" t="str">
        <f t="shared" si="56"/>
        <v>PI.PA.TU.031508.01</v>
      </c>
      <c r="N341" s="59"/>
      <c r="O341" s="59" t="str">
        <f t="shared" si="57"/>
        <v>PH.PA.TU.031508.01</v>
      </c>
      <c r="Q341" s="59" t="str">
        <f t="shared" si="58"/>
        <v>CL.PA.TU.031508.01</v>
      </c>
      <c r="S341" s="59" t="str">
        <f t="shared" si="59"/>
        <v>DR.PA.TU.031508.01</v>
      </c>
      <c r="T341" s="59"/>
      <c r="U341" s="60" t="str">
        <f t="shared" si="60"/>
        <v>IM.PA.TU.031508.01</v>
      </c>
      <c r="V341" s="59"/>
      <c r="W341" s="60" t="str">
        <f t="shared" si="61"/>
        <v>GE.PA.TU.031508.01</v>
      </c>
      <c r="AJ341" s="57" t="s">
        <v>3207</v>
      </c>
      <c r="AK341" s="57">
        <v>1663</v>
      </c>
    </row>
    <row r="342" spans="1:37" s="57" customFormat="1" ht="15">
      <c r="A342" s="57" t="s">
        <v>305</v>
      </c>
      <c r="C342" s="58" t="s">
        <v>2219</v>
      </c>
      <c r="E342" s="58" t="s">
        <v>2459</v>
      </c>
      <c r="F342" s="57" t="s">
        <v>6602</v>
      </c>
      <c r="G342" s="57" t="s">
        <v>3650</v>
      </c>
      <c r="H342" s="58" t="s">
        <v>2380</v>
      </c>
      <c r="I342" s="57" t="s">
        <v>3651</v>
      </c>
      <c r="J342" s="59" t="str">
        <f t="shared" si="62"/>
        <v>PA.TU.031509</v>
      </c>
      <c r="K342" s="58" t="s">
        <v>3040</v>
      </c>
      <c r="L342" s="57" t="str">
        <f t="shared" si="55"/>
        <v>Lip(s)</v>
      </c>
      <c r="M342" s="59" t="str">
        <f t="shared" si="56"/>
        <v>PI.PA.TU.031509.01</v>
      </c>
      <c r="N342" s="59"/>
      <c r="O342" s="59" t="str">
        <f t="shared" si="57"/>
        <v>PH.PA.TU.031509.01</v>
      </c>
      <c r="Q342" s="59" t="str">
        <f t="shared" si="58"/>
        <v>CL.PA.TU.031509.01</v>
      </c>
      <c r="S342" s="59" t="str">
        <f t="shared" si="59"/>
        <v>DR.PA.TU.031509.01</v>
      </c>
      <c r="T342" s="59"/>
      <c r="U342" s="60" t="str">
        <f t="shared" si="60"/>
        <v>IM.PA.TU.031509.01</v>
      </c>
      <c r="V342" s="59"/>
      <c r="W342" s="60" t="str">
        <f t="shared" si="61"/>
        <v>GE.PA.TU.031509.01</v>
      </c>
      <c r="AJ342" s="57" t="s">
        <v>3207</v>
      </c>
      <c r="AK342" s="57">
        <v>1663</v>
      </c>
    </row>
    <row r="343" spans="1:37" s="57" customFormat="1" ht="15">
      <c r="A343" s="57" t="s">
        <v>305</v>
      </c>
      <c r="C343" s="58" t="s">
        <v>2219</v>
      </c>
      <c r="E343" s="58" t="s">
        <v>2459</v>
      </c>
      <c r="F343" s="57" t="s">
        <v>6602</v>
      </c>
      <c r="G343" s="57" t="s">
        <v>2021</v>
      </c>
      <c r="H343" s="58" t="s">
        <v>2124</v>
      </c>
      <c r="I343" s="57" t="s">
        <v>2021</v>
      </c>
      <c r="J343" s="59" t="str">
        <f t="shared" si="62"/>
        <v>PA.TU.031510</v>
      </c>
      <c r="K343" s="58" t="s">
        <v>6576</v>
      </c>
      <c r="L343" s="57" t="str">
        <f t="shared" si="55"/>
        <v>Jaw</v>
      </c>
      <c r="M343" s="59" t="str">
        <f t="shared" si="56"/>
        <v>PI.PA.TU.031510.01</v>
      </c>
      <c r="N343" s="59"/>
      <c r="O343" s="59" t="str">
        <f t="shared" si="57"/>
        <v>PH.PA.TU.031510.01</v>
      </c>
      <c r="Q343" s="59" t="str">
        <f t="shared" si="58"/>
        <v>CL.PA.TU.031510.01</v>
      </c>
      <c r="S343" s="59" t="str">
        <f t="shared" si="59"/>
        <v>DR.PA.TU.031510.01</v>
      </c>
      <c r="T343" s="59"/>
      <c r="U343" s="60" t="str">
        <f t="shared" si="60"/>
        <v>IM.PA.TU.031510.01</v>
      </c>
      <c r="V343" s="59"/>
      <c r="W343" s="60" t="str">
        <f t="shared" si="61"/>
        <v>GE.PA.TU.031510.01</v>
      </c>
      <c r="AJ343" s="57" t="s">
        <v>3207</v>
      </c>
      <c r="AK343" s="57">
        <v>1663</v>
      </c>
    </row>
    <row r="344" spans="1:37" s="57" customFormat="1" ht="15">
      <c r="A344" s="57" t="s">
        <v>305</v>
      </c>
      <c r="C344" s="58" t="s">
        <v>2219</v>
      </c>
      <c r="E344" s="58" t="s">
        <v>2459</v>
      </c>
      <c r="F344" s="57" t="s">
        <v>6602</v>
      </c>
      <c r="G344" s="57" t="s">
        <v>2022</v>
      </c>
      <c r="H344" s="58" t="s">
        <v>2126</v>
      </c>
      <c r="I344" s="57" t="s">
        <v>2022</v>
      </c>
      <c r="J344" s="59" t="str">
        <f t="shared" si="62"/>
        <v>PA.TU.031511</v>
      </c>
      <c r="K344" s="58" t="s">
        <v>3040</v>
      </c>
      <c r="L344" s="57" t="str">
        <f t="shared" si="55"/>
        <v>Neck</v>
      </c>
      <c r="M344" s="59" t="str">
        <f t="shared" si="56"/>
        <v>PI.PA.TU.031511.01</v>
      </c>
      <c r="N344" s="59"/>
      <c r="O344" s="59" t="str">
        <f t="shared" si="57"/>
        <v>PH.PA.TU.031511.01</v>
      </c>
      <c r="Q344" s="59" t="str">
        <f t="shared" si="58"/>
        <v>CL.PA.TU.031511.01</v>
      </c>
      <c r="S344" s="59" t="str">
        <f t="shared" si="59"/>
        <v>DR.PA.TU.031511.01</v>
      </c>
      <c r="T344" s="59"/>
      <c r="U344" s="60" t="str">
        <f t="shared" si="60"/>
        <v>IM.PA.TU.031511.01</v>
      </c>
      <c r="V344" s="59"/>
      <c r="W344" s="60" t="str">
        <f t="shared" si="61"/>
        <v>GE.PA.TU.031511.01</v>
      </c>
      <c r="AJ344" s="57" t="s">
        <v>3207</v>
      </c>
      <c r="AK344" s="57">
        <v>1663</v>
      </c>
    </row>
    <row r="345" spans="1:37" s="57" customFormat="1" ht="15">
      <c r="A345" s="57" t="s">
        <v>305</v>
      </c>
      <c r="C345" s="58" t="s">
        <v>2219</v>
      </c>
      <c r="D345" s="57" t="s">
        <v>3724</v>
      </c>
      <c r="E345" s="58" t="s">
        <v>2464</v>
      </c>
      <c r="F345" s="57" t="s">
        <v>6603</v>
      </c>
      <c r="G345" s="57" t="s">
        <v>3911</v>
      </c>
      <c r="H345" s="58" t="s">
        <v>2212</v>
      </c>
      <c r="I345" s="57" t="s">
        <v>3911</v>
      </c>
      <c r="J345" s="59" t="str">
        <f t="shared" si="62"/>
        <v>PA.TU.031601</v>
      </c>
      <c r="K345" s="58" t="s">
        <v>6576</v>
      </c>
      <c r="L345" s="57" t="str">
        <f t="shared" si="55"/>
        <v>Hip</v>
      </c>
      <c r="M345" s="59" t="str">
        <f t="shared" si="56"/>
        <v>PI.PA.TU.031601.01</v>
      </c>
      <c r="N345" s="59"/>
      <c r="O345" s="59" t="str">
        <f t="shared" si="57"/>
        <v>PH.PA.TU.031601.01</v>
      </c>
      <c r="Q345" s="59" t="str">
        <f t="shared" si="58"/>
        <v>CL.PA.TU.031601.01</v>
      </c>
      <c r="S345" s="59" t="str">
        <f t="shared" si="59"/>
        <v>DR.PA.TU.031601.01</v>
      </c>
      <c r="T345" s="59"/>
      <c r="U345" s="60" t="str">
        <f t="shared" si="60"/>
        <v>IM.PA.TU.031601.01</v>
      </c>
      <c r="V345" s="59"/>
      <c r="W345" s="60" t="str">
        <f t="shared" si="61"/>
        <v>GE.PA.TU.031601.01</v>
      </c>
      <c r="AJ345" s="57" t="s">
        <v>3207</v>
      </c>
      <c r="AK345" s="57">
        <v>1663</v>
      </c>
    </row>
    <row r="346" spans="1:37" s="57" customFormat="1" ht="15">
      <c r="A346" s="57" t="s">
        <v>305</v>
      </c>
      <c r="C346" s="58" t="s">
        <v>2219</v>
      </c>
      <c r="E346" s="58" t="s">
        <v>2464</v>
      </c>
      <c r="F346" s="57" t="s">
        <v>6603</v>
      </c>
      <c r="G346" s="57" t="s">
        <v>6588</v>
      </c>
      <c r="H346" s="58" t="s">
        <v>2217</v>
      </c>
      <c r="I346" s="57" t="s">
        <v>6588</v>
      </c>
      <c r="J346" s="59" t="str">
        <f t="shared" si="62"/>
        <v>PA.TU.031602</v>
      </c>
      <c r="K346" s="58" t="s">
        <v>3040</v>
      </c>
      <c r="L346" s="57" t="str">
        <f t="shared" si="55"/>
        <v>Genitalia</v>
      </c>
      <c r="M346" s="59" t="str">
        <f t="shared" si="56"/>
        <v>PI.PA.TU.031602.01</v>
      </c>
      <c r="N346" s="59"/>
      <c r="O346" s="59" t="str">
        <f t="shared" si="57"/>
        <v>PH.PA.TU.031602.01</v>
      </c>
      <c r="Q346" s="59" t="str">
        <f t="shared" si="58"/>
        <v>CL.PA.TU.031602.01</v>
      </c>
      <c r="S346" s="59" t="str">
        <f t="shared" si="59"/>
        <v>DR.PA.TU.031602.01</v>
      </c>
      <c r="T346" s="59"/>
      <c r="U346" s="60" t="str">
        <f t="shared" si="60"/>
        <v>IM.PA.TU.031602.01</v>
      </c>
      <c r="V346" s="59"/>
      <c r="W346" s="60" t="str">
        <f t="shared" si="61"/>
        <v>GE.PA.TU.031602.01</v>
      </c>
      <c r="AJ346" s="57" t="s">
        <v>3207</v>
      </c>
      <c r="AK346" s="57">
        <v>1663</v>
      </c>
    </row>
    <row r="347" spans="1:37" s="57" customFormat="1" ht="15">
      <c r="A347" s="57" t="s">
        <v>305</v>
      </c>
      <c r="C347" s="58" t="s">
        <v>2219</v>
      </c>
      <c r="E347" s="58" t="s">
        <v>2464</v>
      </c>
      <c r="F347" s="57" t="s">
        <v>6603</v>
      </c>
      <c r="G347" s="57" t="s">
        <v>3915</v>
      </c>
      <c r="H347" s="58" t="s">
        <v>2219</v>
      </c>
      <c r="I347" s="57" t="s">
        <v>3915</v>
      </c>
      <c r="J347" s="59" t="str">
        <f t="shared" si="62"/>
        <v>PA.TU.031603</v>
      </c>
      <c r="K347" s="58" t="s">
        <v>6576</v>
      </c>
      <c r="L347" s="57" t="str">
        <f t="shared" si="55"/>
        <v>Buttocks</v>
      </c>
      <c r="M347" s="59" t="str">
        <f t="shared" si="56"/>
        <v>PI.PA.TU.031603.01</v>
      </c>
      <c r="N347" s="59"/>
      <c r="O347" s="59" t="str">
        <f t="shared" si="57"/>
        <v>PH.PA.TU.031603.01</v>
      </c>
      <c r="Q347" s="59" t="str">
        <f t="shared" si="58"/>
        <v>CL.PA.TU.031603.01</v>
      </c>
      <c r="S347" s="59" t="str">
        <f t="shared" si="59"/>
        <v>DR.PA.TU.031603.01</v>
      </c>
      <c r="T347" s="59"/>
      <c r="U347" s="60" t="str">
        <f t="shared" si="60"/>
        <v>IM.PA.TU.031603.01</v>
      </c>
      <c r="V347" s="59"/>
      <c r="W347" s="60" t="str">
        <f t="shared" si="61"/>
        <v>GE.PA.TU.031603.01</v>
      </c>
      <c r="AJ347" s="57" t="s">
        <v>3207</v>
      </c>
      <c r="AK347" s="57">
        <v>1663</v>
      </c>
    </row>
    <row r="348" spans="1:37" s="57" customFormat="1" ht="15">
      <c r="A348" s="57" t="s">
        <v>305</v>
      </c>
      <c r="C348" s="58" t="s">
        <v>2219</v>
      </c>
      <c r="E348" s="58" t="s">
        <v>2464</v>
      </c>
      <c r="F348" s="57" t="s">
        <v>6603</v>
      </c>
      <c r="G348" s="57" t="s">
        <v>1354</v>
      </c>
      <c r="H348" s="58" t="s">
        <v>2063</v>
      </c>
      <c r="I348" s="57" t="s">
        <v>1354</v>
      </c>
      <c r="J348" s="59" t="str">
        <f t="shared" si="62"/>
        <v>PA.TU.031604</v>
      </c>
      <c r="K348" s="58" t="s">
        <v>3040</v>
      </c>
      <c r="L348" s="57" t="str">
        <f t="shared" si="55"/>
        <v>Pelvic</v>
      </c>
      <c r="M348" s="59" t="str">
        <f t="shared" si="56"/>
        <v>PI.PA.TU.031604.01</v>
      </c>
      <c r="N348" s="59"/>
      <c r="O348" s="59" t="str">
        <f t="shared" si="57"/>
        <v>PH.PA.TU.031604.01</v>
      </c>
      <c r="Q348" s="59" t="str">
        <f t="shared" si="58"/>
        <v>CL.PA.TU.031604.01</v>
      </c>
      <c r="S348" s="59" t="str">
        <f t="shared" si="59"/>
        <v>DR.PA.TU.031604.01</v>
      </c>
      <c r="T348" s="59"/>
      <c r="U348" s="60" t="str">
        <f t="shared" si="60"/>
        <v>IM.PA.TU.031604.01</v>
      </c>
      <c r="V348" s="59"/>
      <c r="W348" s="60" t="str">
        <f t="shared" si="61"/>
        <v>GE.PA.TU.031604.01</v>
      </c>
      <c r="AJ348" s="57" t="s">
        <v>3207</v>
      </c>
      <c r="AK348" s="57">
        <v>1663</v>
      </c>
    </row>
    <row r="349" spans="1:37" s="57" customFormat="1" ht="15">
      <c r="A349" s="57" t="s">
        <v>305</v>
      </c>
      <c r="C349" s="58" t="s">
        <v>2219</v>
      </c>
      <c r="E349" s="58" t="s">
        <v>2464</v>
      </c>
      <c r="F349" s="57" t="s">
        <v>6603</v>
      </c>
      <c r="G349" s="57" t="s">
        <v>3678</v>
      </c>
      <c r="H349" s="58" t="s">
        <v>2065</v>
      </c>
      <c r="I349" s="57" t="s">
        <v>3678</v>
      </c>
      <c r="J349" s="59" t="str">
        <f t="shared" si="62"/>
        <v>PA.TU.031605</v>
      </c>
      <c r="K349" s="58" t="s">
        <v>6576</v>
      </c>
      <c r="L349" s="57" t="str">
        <f t="shared" si="55"/>
        <v>Rectum</v>
      </c>
      <c r="M349" s="59" t="str">
        <f t="shared" si="56"/>
        <v>PI.PA.TU.031605.01</v>
      </c>
      <c r="N349" s="59"/>
      <c r="O349" s="59" t="str">
        <f t="shared" si="57"/>
        <v>PH.PA.TU.031605.01</v>
      </c>
      <c r="Q349" s="59" t="str">
        <f t="shared" si="58"/>
        <v>CL.PA.TU.031605.01</v>
      </c>
      <c r="S349" s="59" t="str">
        <f t="shared" si="59"/>
        <v>DR.PA.TU.031605.01</v>
      </c>
      <c r="T349" s="59"/>
      <c r="U349" s="60" t="str">
        <f t="shared" si="60"/>
        <v>IM.PA.TU.031605.01</v>
      </c>
      <c r="V349" s="59"/>
      <c r="W349" s="60" t="str">
        <f t="shared" si="61"/>
        <v>GE.PA.TU.031605.01</v>
      </c>
      <c r="AJ349" s="57" t="s">
        <v>3207</v>
      </c>
      <c r="AK349" s="57">
        <v>1663</v>
      </c>
    </row>
    <row r="350" spans="1:37" s="57" customFormat="1" ht="15">
      <c r="A350" s="57" t="s">
        <v>305</v>
      </c>
      <c r="C350" s="58" t="s">
        <v>2219</v>
      </c>
      <c r="E350" s="58" t="s">
        <v>2464</v>
      </c>
      <c r="F350" s="57" t="s">
        <v>6603</v>
      </c>
      <c r="G350" s="57" t="s">
        <v>3912</v>
      </c>
      <c r="H350" s="58" t="s">
        <v>2222</v>
      </c>
      <c r="I350" s="57" t="s">
        <v>3912</v>
      </c>
      <c r="J350" s="59" t="str">
        <f t="shared" si="62"/>
        <v>PA.TU.031606</v>
      </c>
      <c r="K350" s="58" t="s">
        <v>6576</v>
      </c>
      <c r="L350" s="57" t="str">
        <f t="shared" si="55"/>
        <v>Groin</v>
      </c>
      <c r="M350" s="59" t="str">
        <f t="shared" si="56"/>
        <v>PI.PA.TU.031606.01</v>
      </c>
      <c r="N350" s="59"/>
      <c r="O350" s="59" t="str">
        <f t="shared" si="57"/>
        <v>PH.PA.TU.031606.01</v>
      </c>
      <c r="Q350" s="59" t="str">
        <f t="shared" si="58"/>
        <v>CL.PA.TU.031606.01</v>
      </c>
      <c r="S350" s="59" t="str">
        <f t="shared" si="59"/>
        <v>DR.PA.TU.031606.01</v>
      </c>
      <c r="T350" s="59"/>
      <c r="U350" s="60" t="str">
        <f t="shared" si="60"/>
        <v>IM.PA.TU.031606.01</v>
      </c>
      <c r="V350" s="59"/>
      <c r="W350" s="60" t="str">
        <f t="shared" si="61"/>
        <v>GE.PA.TU.031606.01</v>
      </c>
      <c r="AJ350" s="57" t="s">
        <v>3207</v>
      </c>
      <c r="AK350" s="57">
        <v>1663</v>
      </c>
    </row>
    <row r="351" spans="1:37" s="57" customFormat="1" ht="15">
      <c r="A351" s="57" t="s">
        <v>305</v>
      </c>
      <c r="C351" s="58" t="s">
        <v>2219</v>
      </c>
      <c r="E351" s="58" t="s">
        <v>2464</v>
      </c>
      <c r="F351" s="57" t="s">
        <v>6603</v>
      </c>
      <c r="G351" s="57" t="s">
        <v>3679</v>
      </c>
      <c r="H351" s="58" t="s">
        <v>2376</v>
      </c>
      <c r="I351" s="57" t="s">
        <v>3679</v>
      </c>
      <c r="J351" s="59" t="str">
        <f t="shared" si="62"/>
        <v>PA.TU.031607</v>
      </c>
      <c r="K351" s="58" t="s">
        <v>6576</v>
      </c>
      <c r="L351" s="57" t="str">
        <f t="shared" si="55"/>
        <v>Sacrum</v>
      </c>
      <c r="M351" s="59" t="str">
        <f t="shared" si="56"/>
        <v>PI.PA.TU.031607.01</v>
      </c>
      <c r="N351" s="59"/>
      <c r="O351" s="59" t="str">
        <f t="shared" si="57"/>
        <v>PH.PA.TU.031607.01</v>
      </c>
      <c r="Q351" s="59" t="str">
        <f t="shared" si="58"/>
        <v>CL.PA.TU.031607.01</v>
      </c>
      <c r="S351" s="59" t="str">
        <f t="shared" si="59"/>
        <v>DR.PA.TU.031607.01</v>
      </c>
      <c r="T351" s="59"/>
      <c r="U351" s="60" t="str">
        <f t="shared" si="60"/>
        <v>IM.PA.TU.031607.01</v>
      </c>
      <c r="V351" s="59"/>
      <c r="W351" s="60" t="str">
        <f t="shared" si="61"/>
        <v>GE.PA.TU.031607.01</v>
      </c>
      <c r="AJ351" s="57" t="s">
        <v>3207</v>
      </c>
      <c r="AK351" s="57">
        <v>1663</v>
      </c>
    </row>
    <row r="352" spans="1:37" s="57" customFormat="1" ht="15">
      <c r="A352" s="57" t="s">
        <v>305</v>
      </c>
      <c r="C352" s="58" t="s">
        <v>2219</v>
      </c>
      <c r="E352" s="58" t="s">
        <v>2464</v>
      </c>
      <c r="F352" s="57" t="s">
        <v>6603</v>
      </c>
      <c r="G352" s="57" t="s">
        <v>3681</v>
      </c>
      <c r="H352" s="58" t="s">
        <v>2378</v>
      </c>
      <c r="I352" s="57" t="s">
        <v>3681</v>
      </c>
      <c r="J352" s="59" t="str">
        <f t="shared" si="62"/>
        <v>PA.TU.031608</v>
      </c>
      <c r="K352" s="58" t="s">
        <v>6576</v>
      </c>
      <c r="L352" s="57" t="str">
        <f t="shared" si="55"/>
        <v>Scrotum</v>
      </c>
      <c r="M352" s="59" t="str">
        <f t="shared" si="56"/>
        <v>PI.PA.TU.031608.01</v>
      </c>
      <c r="N352" s="59"/>
      <c r="O352" s="59" t="str">
        <f t="shared" si="57"/>
        <v>PH.PA.TU.031608.01</v>
      </c>
      <c r="Q352" s="59" t="str">
        <f t="shared" si="58"/>
        <v>CL.PA.TU.031608.01</v>
      </c>
      <c r="S352" s="59" t="str">
        <f t="shared" si="59"/>
        <v>DR.PA.TU.031608.01</v>
      </c>
      <c r="T352" s="59"/>
      <c r="U352" s="60" t="str">
        <f t="shared" si="60"/>
        <v>IM.PA.TU.031608.01</v>
      </c>
      <c r="V352" s="59"/>
      <c r="W352" s="60" t="str">
        <f t="shared" si="61"/>
        <v>GE.PA.TU.031608.01</v>
      </c>
      <c r="AJ352" s="57" t="s">
        <v>3207</v>
      </c>
      <c r="AK352" s="57">
        <v>1663</v>
      </c>
    </row>
    <row r="353" spans="1:37" s="57" customFormat="1" ht="15">
      <c r="A353" s="57" t="s">
        <v>305</v>
      </c>
      <c r="C353" s="58" t="s">
        <v>2219</v>
      </c>
      <c r="D353" s="57" t="s">
        <v>6594</v>
      </c>
      <c r="E353" s="58" t="s">
        <v>2466</v>
      </c>
      <c r="F353" s="57" t="s">
        <v>6604</v>
      </c>
      <c r="G353" s="57" t="s">
        <v>3920</v>
      </c>
      <c r="H353" s="58" t="s">
        <v>2212</v>
      </c>
      <c r="I353" s="57" t="s">
        <v>3920</v>
      </c>
      <c r="J353" s="59" t="str">
        <f t="shared" si="62"/>
        <v>PA.TU.031701</v>
      </c>
      <c r="K353" s="58" t="s">
        <v>6576</v>
      </c>
      <c r="L353" s="57" t="str">
        <f t="shared" si="55"/>
        <v>Breast</v>
      </c>
      <c r="M353" s="59" t="str">
        <f t="shared" si="56"/>
        <v>PI.PA.TU.031701.01</v>
      </c>
      <c r="N353" s="59"/>
      <c r="O353" s="59" t="str">
        <f t="shared" si="57"/>
        <v>PH.PA.TU.031701.01</v>
      </c>
      <c r="Q353" s="59" t="str">
        <f t="shared" si="58"/>
        <v>CL.PA.TU.031701.01</v>
      </c>
      <c r="S353" s="59" t="str">
        <f t="shared" si="59"/>
        <v>DR.PA.TU.031701.01</v>
      </c>
      <c r="T353" s="59"/>
      <c r="U353" s="60" t="str">
        <f t="shared" si="60"/>
        <v>IM.PA.TU.031701.01</v>
      </c>
      <c r="V353" s="59"/>
      <c r="W353" s="60" t="str">
        <f t="shared" si="61"/>
        <v>GE.PA.TU.031701.01</v>
      </c>
      <c r="AJ353" s="57" t="s">
        <v>3207</v>
      </c>
      <c r="AK353" s="57">
        <v>1663</v>
      </c>
    </row>
    <row r="354" spans="1:37" s="57" customFormat="1" ht="15">
      <c r="A354" s="57" t="s">
        <v>305</v>
      </c>
      <c r="C354" s="58" t="s">
        <v>2219</v>
      </c>
      <c r="E354" s="58" t="s">
        <v>2466</v>
      </c>
      <c r="F354" s="57" t="s">
        <v>6604</v>
      </c>
      <c r="G354" s="57" t="s">
        <v>3695</v>
      </c>
      <c r="H354" s="58" t="s">
        <v>2217</v>
      </c>
      <c r="I354" s="57" t="s">
        <v>3695</v>
      </c>
      <c r="J354" s="59" t="str">
        <f t="shared" si="62"/>
        <v>PA.TU.031702</v>
      </c>
      <c r="K354" s="58" t="s">
        <v>6576</v>
      </c>
      <c r="L354" s="57" t="str">
        <f t="shared" si="55"/>
        <v>Sternum</v>
      </c>
      <c r="M354" s="59" t="str">
        <f t="shared" si="56"/>
        <v>PI.PA.TU.031702.01</v>
      </c>
      <c r="N354" s="59"/>
      <c r="O354" s="59" t="str">
        <f t="shared" si="57"/>
        <v>PH.PA.TU.031702.01</v>
      </c>
      <c r="Q354" s="59" t="str">
        <f t="shared" si="58"/>
        <v>CL.PA.TU.031702.01</v>
      </c>
      <c r="S354" s="59" t="str">
        <f t="shared" si="59"/>
        <v>DR.PA.TU.031702.01</v>
      </c>
      <c r="T354" s="59"/>
      <c r="U354" s="60" t="str">
        <f t="shared" si="60"/>
        <v>IM.PA.TU.031702.01</v>
      </c>
      <c r="V354" s="59"/>
      <c r="W354" s="60" t="str">
        <f t="shared" si="61"/>
        <v>GE.PA.TU.031702.01</v>
      </c>
      <c r="AJ354" s="57" t="s">
        <v>3207</v>
      </c>
      <c r="AK354" s="57">
        <v>1663</v>
      </c>
    </row>
    <row r="355" spans="1:37" s="57" customFormat="1" ht="15">
      <c r="A355" s="57" t="s">
        <v>305</v>
      </c>
      <c r="C355" s="58" t="s">
        <v>2219</v>
      </c>
      <c r="E355" s="58" t="s">
        <v>2466</v>
      </c>
      <c r="F355" s="57" t="s">
        <v>6604</v>
      </c>
      <c r="G355" s="57" t="s">
        <v>739</v>
      </c>
      <c r="H355" s="58" t="s">
        <v>2219</v>
      </c>
      <c r="I355" s="57" t="s">
        <v>739</v>
      </c>
      <c r="J355" s="59" t="str">
        <f t="shared" si="62"/>
        <v>PA.TU.031703</v>
      </c>
      <c r="K355" s="58" t="s">
        <v>6576</v>
      </c>
      <c r="L355" s="57" t="str">
        <f t="shared" si="55"/>
        <v>Chest</v>
      </c>
      <c r="M355" s="59" t="str">
        <f t="shared" si="56"/>
        <v>PI.PA.TU.031703.01</v>
      </c>
      <c r="N355" s="59"/>
      <c r="O355" s="59" t="str">
        <f t="shared" si="57"/>
        <v>PH.PA.TU.031703.01</v>
      </c>
      <c r="Q355" s="59" t="str">
        <f t="shared" si="58"/>
        <v>CL.PA.TU.031703.01</v>
      </c>
      <c r="S355" s="59" t="str">
        <f t="shared" si="59"/>
        <v>DR.PA.TU.031703.01</v>
      </c>
      <c r="T355" s="59"/>
      <c r="U355" s="60" t="str">
        <f t="shared" si="60"/>
        <v>IM.PA.TU.031703.01</v>
      </c>
      <c r="V355" s="59"/>
      <c r="W355" s="60" t="str">
        <f t="shared" si="61"/>
        <v>GE.PA.TU.031703.01</v>
      </c>
      <c r="AJ355" s="57" t="s">
        <v>3207</v>
      </c>
      <c r="AK355" s="57">
        <v>1663</v>
      </c>
    </row>
    <row r="356" spans="1:37" s="57" customFormat="1" ht="15">
      <c r="A356" s="57" t="s">
        <v>305</v>
      </c>
      <c r="C356" s="58" t="s">
        <v>2219</v>
      </c>
      <c r="E356" s="58" t="s">
        <v>2466</v>
      </c>
      <c r="F356" s="57" t="s">
        <v>6604</v>
      </c>
      <c r="G356" s="57" t="s">
        <v>836</v>
      </c>
      <c r="H356" s="58" t="s">
        <v>2063</v>
      </c>
      <c r="I356" s="57" t="s">
        <v>6590</v>
      </c>
      <c r="J356" s="59" t="str">
        <f t="shared" si="62"/>
        <v>PA.TU.031704</v>
      </c>
      <c r="K356" s="58" t="s">
        <v>3040</v>
      </c>
      <c r="L356" s="57" t="str">
        <f t="shared" si="55"/>
        <v>Mediastinal</v>
      </c>
      <c r="M356" s="59" t="str">
        <f t="shared" si="56"/>
        <v>PI.PA.TU.031704.01</v>
      </c>
      <c r="N356" s="59"/>
      <c r="O356" s="59" t="str">
        <f t="shared" si="57"/>
        <v>PH.PA.TU.031704.01</v>
      </c>
      <c r="Q356" s="59" t="str">
        <f t="shared" si="58"/>
        <v>CL.PA.TU.031704.01</v>
      </c>
      <c r="S356" s="59" t="str">
        <f t="shared" si="59"/>
        <v>DR.PA.TU.031704.01</v>
      </c>
      <c r="T356" s="59"/>
      <c r="U356" s="60" t="str">
        <f t="shared" si="60"/>
        <v>IM.PA.TU.031704.01</v>
      </c>
      <c r="V356" s="59"/>
      <c r="W356" s="60" t="str">
        <f t="shared" si="61"/>
        <v>GE.PA.TU.031704.01</v>
      </c>
      <c r="AJ356" s="57" t="s">
        <v>3207</v>
      </c>
      <c r="AK356" s="57">
        <v>1663</v>
      </c>
    </row>
    <row r="357" spans="1:37" s="57" customFormat="1" ht="15">
      <c r="A357" s="57" t="s">
        <v>305</v>
      </c>
      <c r="C357" s="58" t="s">
        <v>2219</v>
      </c>
      <c r="E357" s="58" t="s">
        <v>2466</v>
      </c>
      <c r="F357" s="57" t="s">
        <v>6604</v>
      </c>
      <c r="G357" s="57" t="s">
        <v>6591</v>
      </c>
      <c r="H357" s="58" t="s">
        <v>2065</v>
      </c>
      <c r="I357" s="57" t="s">
        <v>6591</v>
      </c>
      <c r="J357" s="59" t="str">
        <f t="shared" si="62"/>
        <v>PA.TU.031705</v>
      </c>
      <c r="K357" s="58" t="s">
        <v>6576</v>
      </c>
      <c r="L357" s="57" t="str">
        <f t="shared" si="55"/>
        <v>Pericardial</v>
      </c>
      <c r="M357" s="59" t="str">
        <f t="shared" si="56"/>
        <v>PI.PA.TU.031705.01</v>
      </c>
      <c r="N357" s="59"/>
      <c r="O357" s="59" t="str">
        <f t="shared" si="57"/>
        <v>PH.PA.TU.031705.01</v>
      </c>
      <c r="Q357" s="59" t="str">
        <f t="shared" si="58"/>
        <v>CL.PA.TU.031705.01</v>
      </c>
      <c r="S357" s="59" t="str">
        <f t="shared" si="59"/>
        <v>DR.PA.TU.031705.01</v>
      </c>
      <c r="T357" s="59"/>
      <c r="U357" s="60" t="str">
        <f t="shared" si="60"/>
        <v>IM.PA.TU.031705.01</v>
      </c>
      <c r="V357" s="59"/>
      <c r="W357" s="60" t="str">
        <f t="shared" si="61"/>
        <v>GE.PA.TU.031705.01</v>
      </c>
      <c r="AJ357" s="57" t="s">
        <v>3207</v>
      </c>
      <c r="AK357" s="57">
        <v>1663</v>
      </c>
    </row>
    <row r="358" spans="1:37" s="57" customFormat="1" ht="15">
      <c r="A358" s="57" t="s">
        <v>305</v>
      </c>
      <c r="C358" s="58" t="s">
        <v>2219</v>
      </c>
      <c r="E358" s="58" t="s">
        <v>2466</v>
      </c>
      <c r="F358" s="57" t="s">
        <v>6604</v>
      </c>
      <c r="G358" s="57" t="s">
        <v>2494</v>
      </c>
      <c r="H358" s="58" t="s">
        <v>2222</v>
      </c>
      <c r="I358" s="57" t="s">
        <v>2494</v>
      </c>
      <c r="J358" s="59" t="str">
        <f t="shared" si="62"/>
        <v>PA.TU.031706</v>
      </c>
      <c r="K358" s="58" t="s">
        <v>6576</v>
      </c>
      <c r="L358" s="57" t="str">
        <f t="shared" si="55"/>
        <v>Back</v>
      </c>
      <c r="M358" s="59" t="str">
        <f t="shared" si="56"/>
        <v>PI.PA.TU.031706.01</v>
      </c>
      <c r="N358" s="59"/>
      <c r="O358" s="59" t="str">
        <f t="shared" si="57"/>
        <v>PH.PA.TU.031706.01</v>
      </c>
      <c r="Q358" s="59" t="str">
        <f t="shared" si="58"/>
        <v>CL.PA.TU.031706.01</v>
      </c>
      <c r="S358" s="59" t="str">
        <f t="shared" si="59"/>
        <v>DR.PA.TU.031706.01</v>
      </c>
      <c r="T358" s="59"/>
      <c r="U358" s="60" t="str">
        <f t="shared" si="60"/>
        <v>IM.PA.TU.031706.01</v>
      </c>
      <c r="V358" s="59"/>
      <c r="W358" s="60" t="str">
        <f t="shared" si="61"/>
        <v>GE.PA.TU.031706.01</v>
      </c>
      <c r="AJ358" s="57" t="s">
        <v>3207</v>
      </c>
      <c r="AK358" s="57">
        <v>1663</v>
      </c>
    </row>
    <row r="359" spans="1:37" s="57" customFormat="1" ht="14" customHeight="1">
      <c r="A359" s="57" t="s">
        <v>305</v>
      </c>
      <c r="B359" s="57" t="s">
        <v>980</v>
      </c>
      <c r="C359" s="58" t="s">
        <v>2063</v>
      </c>
      <c r="D359" s="57" t="s">
        <v>307</v>
      </c>
      <c r="E359" s="58" t="s">
        <v>2212</v>
      </c>
      <c r="F359" s="57" t="s">
        <v>981</v>
      </c>
      <c r="G359" s="57" t="s">
        <v>910</v>
      </c>
      <c r="H359" s="58" t="s">
        <v>2212</v>
      </c>
      <c r="J359" s="59" t="str">
        <f t="shared" si="54"/>
        <v>PA.TU.040101</v>
      </c>
      <c r="K359" s="58" t="s">
        <v>2212</v>
      </c>
      <c r="L359" s="57" t="str">
        <f t="shared" si="55"/>
        <v>Large</v>
      </c>
      <c r="M359" s="59" t="str">
        <f t="shared" si="56"/>
        <v>PI.PA.TU.040101.01</v>
      </c>
      <c r="N359" s="59"/>
      <c r="O359" s="59" t="str">
        <f t="shared" si="57"/>
        <v>PH.PA.TU.040101.01</v>
      </c>
      <c r="Q359" s="59" t="str">
        <f t="shared" si="58"/>
        <v>CL.PA.TU.040101.01</v>
      </c>
      <c r="R359" s="59"/>
      <c r="S359" s="59" t="str">
        <f t="shared" si="59"/>
        <v>DR.PA.TU.040101.01</v>
      </c>
      <c r="T359" s="59"/>
      <c r="U359" s="60" t="str">
        <f t="shared" si="60"/>
        <v>IM.PA.TU.040101.01</v>
      </c>
      <c r="V359" s="59"/>
      <c r="W359" s="60" t="str">
        <f t="shared" si="61"/>
        <v>GE.PA.TU.040101.01</v>
      </c>
    </row>
    <row r="360" spans="1:37" s="57" customFormat="1" ht="14" customHeight="1">
      <c r="A360" s="57" t="s">
        <v>305</v>
      </c>
      <c r="C360" s="58" t="s">
        <v>2063</v>
      </c>
      <c r="E360" s="58" t="s">
        <v>2212</v>
      </c>
      <c r="F360" s="57" t="s">
        <v>981</v>
      </c>
      <c r="G360" s="57" t="s">
        <v>2549</v>
      </c>
      <c r="H360" s="58" t="s">
        <v>2217</v>
      </c>
      <c r="J360" s="59" t="str">
        <f t="shared" si="54"/>
        <v>PA.TU.040102</v>
      </c>
      <c r="K360" s="58" t="s">
        <v>2212</v>
      </c>
      <c r="L360" s="57" t="str">
        <f t="shared" si="55"/>
        <v>Moderate</v>
      </c>
      <c r="M360" s="59" t="str">
        <f t="shared" si="56"/>
        <v>PI.PA.TU.040102.01</v>
      </c>
      <c r="N360" s="59"/>
      <c r="O360" s="59" t="str">
        <f t="shared" si="57"/>
        <v>PH.PA.TU.040102.01</v>
      </c>
      <c r="Q360" s="59" t="str">
        <f t="shared" si="58"/>
        <v>CL.PA.TU.040102.01</v>
      </c>
      <c r="R360" s="59"/>
      <c r="S360" s="59" t="str">
        <f t="shared" si="59"/>
        <v>DR.PA.TU.040102.01</v>
      </c>
      <c r="T360" s="59"/>
      <c r="U360" s="60" t="str">
        <f t="shared" si="60"/>
        <v>IM.PA.TU.040102.01</v>
      </c>
      <c r="V360" s="59"/>
      <c r="W360" s="60" t="str">
        <f t="shared" si="61"/>
        <v>GE.PA.TU.040102.01</v>
      </c>
    </row>
    <row r="361" spans="1:37" s="57" customFormat="1" ht="14" customHeight="1">
      <c r="A361" s="57" t="s">
        <v>305</v>
      </c>
      <c r="C361" s="58" t="s">
        <v>2063</v>
      </c>
      <c r="E361" s="58" t="s">
        <v>2212</v>
      </c>
      <c r="F361" s="57" t="s">
        <v>981</v>
      </c>
      <c r="G361" s="57" t="s">
        <v>1573</v>
      </c>
      <c r="H361" s="58" t="s">
        <v>2219</v>
      </c>
      <c r="J361" s="59" t="str">
        <f t="shared" si="54"/>
        <v>PA.TU.040103</v>
      </c>
      <c r="K361" s="58" t="s">
        <v>2212</v>
      </c>
      <c r="L361" s="57" t="str">
        <f t="shared" si="55"/>
        <v>Small</v>
      </c>
      <c r="M361" s="59" t="str">
        <f t="shared" si="56"/>
        <v>PI.PA.TU.040103.01</v>
      </c>
      <c r="N361" s="59"/>
      <c r="O361" s="59" t="str">
        <f t="shared" si="57"/>
        <v>PH.PA.TU.040103.01</v>
      </c>
      <c r="Q361" s="59" t="str">
        <f t="shared" si="58"/>
        <v>CL.PA.TU.040103.01</v>
      </c>
      <c r="R361" s="59"/>
      <c r="S361" s="59" t="str">
        <f t="shared" si="59"/>
        <v>DR.PA.TU.040103.01</v>
      </c>
      <c r="T361" s="59"/>
      <c r="U361" s="60" t="str">
        <f t="shared" si="60"/>
        <v>IM.PA.TU.040103.01</v>
      </c>
      <c r="V361" s="59"/>
      <c r="W361" s="60" t="str">
        <f t="shared" si="61"/>
        <v>GE.PA.TU.040103.01</v>
      </c>
    </row>
    <row r="362" spans="1:37" s="57" customFormat="1" ht="14" customHeight="1">
      <c r="A362" s="57" t="s">
        <v>305</v>
      </c>
      <c r="C362" s="58" t="s">
        <v>2063</v>
      </c>
      <c r="E362" s="58" t="s">
        <v>2212</v>
      </c>
      <c r="F362" s="57" t="s">
        <v>981</v>
      </c>
      <c r="G362" s="57" t="s">
        <v>309</v>
      </c>
      <c r="H362" s="58" t="s">
        <v>2063</v>
      </c>
      <c r="J362" s="59" t="str">
        <f t="shared" si="54"/>
        <v>PA.TU.040104</v>
      </c>
      <c r="K362" s="58" t="s">
        <v>2212</v>
      </c>
      <c r="L362" s="57" t="str">
        <f t="shared" si="55"/>
        <v>Specify cc</v>
      </c>
      <c r="M362" s="59" t="str">
        <f t="shared" si="56"/>
        <v>PI.PA.TU.040104.01</v>
      </c>
      <c r="N362" s="59"/>
      <c r="O362" s="59" t="str">
        <f t="shared" si="57"/>
        <v>PH.PA.TU.040104.01</v>
      </c>
      <c r="Q362" s="59" t="str">
        <f t="shared" si="58"/>
        <v>CL.PA.TU.040104.01</v>
      </c>
      <c r="R362" s="59"/>
      <c r="S362" s="59" t="str">
        <f t="shared" si="59"/>
        <v>DR.PA.TU.040104.01</v>
      </c>
      <c r="T362" s="59"/>
      <c r="U362" s="60" t="str">
        <f t="shared" si="60"/>
        <v>IM.PA.TU.040104.01</v>
      </c>
      <c r="V362" s="59"/>
      <c r="W362" s="60" t="str">
        <f t="shared" si="61"/>
        <v>GE.PA.TU.040104.01</v>
      </c>
    </row>
    <row r="363" spans="1:37" s="57" customFormat="1" ht="14" customHeight="1">
      <c r="A363" s="57" t="s">
        <v>305</v>
      </c>
      <c r="C363" s="58" t="s">
        <v>2063</v>
      </c>
      <c r="E363" s="58" t="s">
        <v>2212</v>
      </c>
      <c r="F363" s="57" t="s">
        <v>981</v>
      </c>
      <c r="G363" s="57" t="s">
        <v>2607</v>
      </c>
      <c r="H363" s="58" t="s">
        <v>2997</v>
      </c>
      <c r="J363" s="59" t="str">
        <f t="shared" si="54"/>
        <v>PA.TU.040105</v>
      </c>
      <c r="K363" s="58" t="s">
        <v>2970</v>
      </c>
      <c r="L363" s="57" t="str">
        <f t="shared" si="55"/>
        <v>No drainage</v>
      </c>
      <c r="M363" s="59" t="str">
        <f t="shared" si="56"/>
        <v>PI.PA.TU.040105.01</v>
      </c>
      <c r="N363" s="59"/>
      <c r="O363" s="59" t="str">
        <f t="shared" si="57"/>
        <v>PH.PA.TU.040105.01</v>
      </c>
      <c r="Q363" s="59" t="str">
        <f t="shared" si="58"/>
        <v>CL.PA.TU.040105.01</v>
      </c>
      <c r="R363" s="59"/>
      <c r="S363" s="59" t="str">
        <f t="shared" si="59"/>
        <v>DR.PA.TU.040105.01</v>
      </c>
      <c r="T363" s="59"/>
      <c r="U363" s="60" t="str">
        <f t="shared" si="60"/>
        <v>IM.PA.TU.040105.01</v>
      </c>
      <c r="V363" s="59"/>
      <c r="W363" s="60" t="str">
        <f t="shared" si="61"/>
        <v>GE.PA.TU.040105.01</v>
      </c>
      <c r="AD363" s="57" t="s">
        <v>2971</v>
      </c>
      <c r="AE363" s="57">
        <v>1328</v>
      </c>
    </row>
    <row r="364" spans="1:37" s="57" customFormat="1" ht="14" customHeight="1">
      <c r="A364" s="57" t="s">
        <v>305</v>
      </c>
      <c r="C364" s="58" t="s">
        <v>2063</v>
      </c>
      <c r="D364" s="57" t="s">
        <v>1142</v>
      </c>
      <c r="E364" s="58" t="s">
        <v>2217</v>
      </c>
      <c r="F364" s="57" t="s">
        <v>1143</v>
      </c>
      <c r="G364" s="57" t="s">
        <v>1791</v>
      </c>
      <c r="H364" s="58" t="s">
        <v>2212</v>
      </c>
      <c r="J364" s="59" t="str">
        <f t="shared" si="54"/>
        <v>PA.TU.040201</v>
      </c>
      <c r="K364" s="58" t="s">
        <v>2212</v>
      </c>
      <c r="L364" s="57" t="str">
        <f t="shared" si="55"/>
        <v>Bloody</v>
      </c>
      <c r="M364" s="59" t="str">
        <f t="shared" si="56"/>
        <v>PI.PA.TU.040201.01</v>
      </c>
      <c r="N364" s="59"/>
      <c r="O364" s="59" t="str">
        <f t="shared" si="57"/>
        <v>PH.PA.TU.040201.01</v>
      </c>
      <c r="Q364" s="59" t="str">
        <f t="shared" si="58"/>
        <v>CL.PA.TU.040201.01</v>
      </c>
      <c r="R364" s="59"/>
      <c r="S364" s="59" t="str">
        <f t="shared" si="59"/>
        <v>DR.PA.TU.040201.01</v>
      </c>
      <c r="T364" s="59"/>
      <c r="U364" s="60" t="str">
        <f t="shared" si="60"/>
        <v>IM.PA.TU.040201.01</v>
      </c>
      <c r="V364" s="59"/>
      <c r="W364" s="60" t="str">
        <f t="shared" si="61"/>
        <v>GE.PA.TU.040201.01</v>
      </c>
    </row>
    <row r="365" spans="1:37" s="57" customFormat="1" ht="14" customHeight="1">
      <c r="A365" s="57" t="s">
        <v>305</v>
      </c>
      <c r="C365" s="58" t="s">
        <v>2063</v>
      </c>
      <c r="E365" s="58" t="s">
        <v>2217</v>
      </c>
      <c r="F365" s="57" t="s">
        <v>1143</v>
      </c>
      <c r="G365" s="57" t="s">
        <v>1794</v>
      </c>
      <c r="H365" s="58" t="s">
        <v>2217</v>
      </c>
      <c r="J365" s="59" t="str">
        <f t="shared" si="54"/>
        <v>PA.TU.040202</v>
      </c>
      <c r="K365" s="58" t="s">
        <v>2212</v>
      </c>
      <c r="L365" s="57" t="str">
        <f t="shared" si="55"/>
        <v>Purulent</v>
      </c>
      <c r="M365" s="59" t="str">
        <f t="shared" si="56"/>
        <v>PI.PA.TU.040202.01</v>
      </c>
      <c r="N365" s="59"/>
      <c r="O365" s="59" t="str">
        <f t="shared" si="57"/>
        <v>PH.PA.TU.040202.01</v>
      </c>
      <c r="Q365" s="59" t="str">
        <f t="shared" si="58"/>
        <v>CL.PA.TU.040202.01</v>
      </c>
      <c r="R365" s="59"/>
      <c r="S365" s="59" t="str">
        <f t="shared" si="59"/>
        <v>DR.PA.TU.040202.01</v>
      </c>
      <c r="T365" s="59"/>
      <c r="U365" s="60" t="str">
        <f t="shared" si="60"/>
        <v>IM.PA.TU.040202.01</v>
      </c>
      <c r="V365" s="59"/>
      <c r="W365" s="60" t="str">
        <f t="shared" si="61"/>
        <v>GE.PA.TU.040202.01</v>
      </c>
    </row>
    <row r="366" spans="1:37" s="57" customFormat="1" ht="14" customHeight="1">
      <c r="A366" s="57" t="s">
        <v>305</v>
      </c>
      <c r="C366" s="58" t="s">
        <v>2063</v>
      </c>
      <c r="E366" s="58" t="s">
        <v>2217</v>
      </c>
      <c r="F366" s="57" t="s">
        <v>1143</v>
      </c>
      <c r="G366" s="57" t="s">
        <v>1793</v>
      </c>
      <c r="H366" s="58" t="s">
        <v>2219</v>
      </c>
      <c r="J366" s="59" t="str">
        <f t="shared" si="54"/>
        <v>PA.TU.040203</v>
      </c>
      <c r="K366" s="58" t="s">
        <v>2212</v>
      </c>
      <c r="L366" s="57" t="str">
        <f t="shared" si="55"/>
        <v>Serosanguinous</v>
      </c>
      <c r="M366" s="59" t="str">
        <f t="shared" si="56"/>
        <v>PI.PA.TU.040203.01</v>
      </c>
      <c r="N366" s="59"/>
      <c r="O366" s="59" t="str">
        <f t="shared" si="57"/>
        <v>PH.PA.TU.040203.01</v>
      </c>
      <c r="Q366" s="59" t="str">
        <f t="shared" si="58"/>
        <v>CL.PA.TU.040203.01</v>
      </c>
      <c r="R366" s="59"/>
      <c r="S366" s="59" t="str">
        <f t="shared" si="59"/>
        <v>DR.PA.TU.040203.01</v>
      </c>
      <c r="T366" s="59"/>
      <c r="U366" s="60" t="str">
        <f t="shared" si="60"/>
        <v>IM.PA.TU.040203.01</v>
      </c>
      <c r="V366" s="59"/>
      <c r="W366" s="60" t="str">
        <f t="shared" si="61"/>
        <v>GE.PA.TU.040203.01</v>
      </c>
    </row>
    <row r="367" spans="1:37" s="57" customFormat="1" ht="14" customHeight="1">
      <c r="A367" s="57" t="s">
        <v>305</v>
      </c>
      <c r="C367" s="58" t="s">
        <v>2063</v>
      </c>
      <c r="E367" s="58" t="s">
        <v>2217</v>
      </c>
      <c r="F367" s="57" t="s">
        <v>1143</v>
      </c>
      <c r="G367" s="57" t="s">
        <v>1792</v>
      </c>
      <c r="H367" s="58" t="s">
        <v>2063</v>
      </c>
      <c r="J367" s="59" t="str">
        <f t="shared" si="54"/>
        <v>PA.TU.040204</v>
      </c>
      <c r="K367" s="58" t="s">
        <v>2212</v>
      </c>
      <c r="L367" s="57" t="str">
        <f t="shared" si="55"/>
        <v>Serous</v>
      </c>
      <c r="M367" s="59" t="str">
        <f t="shared" si="56"/>
        <v>PI.PA.TU.040204.01</v>
      </c>
      <c r="N367" s="59"/>
      <c r="O367" s="59" t="str">
        <f t="shared" si="57"/>
        <v>PH.PA.TU.040204.01</v>
      </c>
      <c r="Q367" s="59" t="str">
        <f t="shared" si="58"/>
        <v>CL.PA.TU.040204.01</v>
      </c>
      <c r="R367" s="59"/>
      <c r="S367" s="59" t="str">
        <f t="shared" si="59"/>
        <v>DR.PA.TU.040204.01</v>
      </c>
      <c r="T367" s="59"/>
      <c r="U367" s="60" t="str">
        <f t="shared" si="60"/>
        <v>IM.PA.TU.040204.01</v>
      </c>
      <c r="V367" s="59"/>
      <c r="W367" s="60" t="str">
        <f t="shared" si="61"/>
        <v>GE.PA.TU.040204.01</v>
      </c>
    </row>
    <row r="368" spans="1:37" s="57" customFormat="1" ht="14" customHeight="1">
      <c r="A368" s="57" t="s">
        <v>305</v>
      </c>
      <c r="C368" s="58" t="s">
        <v>2063</v>
      </c>
      <c r="E368" s="58" t="s">
        <v>2217</v>
      </c>
      <c r="F368" s="57" t="s">
        <v>1143</v>
      </c>
      <c r="G368" s="57" t="s">
        <v>2117</v>
      </c>
      <c r="H368" s="58" t="s">
        <v>2065</v>
      </c>
      <c r="J368" s="59" t="str">
        <f t="shared" si="54"/>
        <v>PA.TU.040205</v>
      </c>
      <c r="K368" s="58" t="s">
        <v>2212</v>
      </c>
      <c r="L368" s="57" t="str">
        <f t="shared" si="55"/>
        <v>None</v>
      </c>
      <c r="M368" s="59" t="str">
        <f t="shared" si="56"/>
        <v>PI.PA.TU.040205.01</v>
      </c>
      <c r="N368" s="59"/>
      <c r="O368" s="59" t="str">
        <f t="shared" si="57"/>
        <v>PH.PA.TU.040205.01</v>
      </c>
      <c r="Q368" s="59" t="str">
        <f t="shared" si="58"/>
        <v>CL.PA.TU.040205.01</v>
      </c>
      <c r="R368" s="59"/>
      <c r="S368" s="59" t="str">
        <f t="shared" si="59"/>
        <v>DR.PA.TU.040205.01</v>
      </c>
      <c r="T368" s="59"/>
      <c r="U368" s="60" t="str">
        <f t="shared" si="60"/>
        <v>IM.PA.TU.040205.01</v>
      </c>
      <c r="V368" s="59"/>
      <c r="W368" s="60" t="str">
        <f t="shared" si="61"/>
        <v>GE.PA.TU.040205.01</v>
      </c>
    </row>
    <row r="369" spans="1:31" s="57" customFormat="1" ht="14" customHeight="1">
      <c r="A369" s="57" t="s">
        <v>305</v>
      </c>
      <c r="C369" s="58" t="s">
        <v>2063</v>
      </c>
      <c r="E369" s="58" t="s">
        <v>2217</v>
      </c>
      <c r="F369" s="57" t="s">
        <v>1143</v>
      </c>
      <c r="G369" s="57" t="s">
        <v>2608</v>
      </c>
      <c r="H369" s="58" t="s">
        <v>2999</v>
      </c>
      <c r="J369" s="59" t="str">
        <f t="shared" si="54"/>
        <v>PA.TU.040206</v>
      </c>
      <c r="K369" s="58" t="s">
        <v>3000</v>
      </c>
      <c r="L369" s="57" t="str">
        <f t="shared" si="55"/>
        <v>Viscous</v>
      </c>
      <c r="M369" s="59" t="str">
        <f t="shared" si="56"/>
        <v>PI.PA.TU.040206.01</v>
      </c>
      <c r="N369" s="59"/>
      <c r="O369" s="59" t="str">
        <f t="shared" si="57"/>
        <v>PH.PA.TU.040206.01</v>
      </c>
      <c r="Q369" s="59" t="str">
        <f t="shared" si="58"/>
        <v>CL.PA.TU.040206.01</v>
      </c>
      <c r="R369" s="59"/>
      <c r="S369" s="59" t="str">
        <f t="shared" si="59"/>
        <v>DR.PA.TU.040206.01</v>
      </c>
      <c r="T369" s="59"/>
      <c r="U369" s="60" t="str">
        <f t="shared" si="60"/>
        <v>IM.PA.TU.040206.01</v>
      </c>
      <c r="V369" s="59"/>
      <c r="W369" s="60" t="str">
        <f t="shared" si="61"/>
        <v>GE.PA.TU.040206.01</v>
      </c>
      <c r="AD369" s="57" t="s">
        <v>2998</v>
      </c>
      <c r="AE369" s="57">
        <v>1329</v>
      </c>
    </row>
    <row r="370" spans="1:31" s="57" customFormat="1" ht="14" customHeight="1">
      <c r="A370" s="57" t="s">
        <v>305</v>
      </c>
      <c r="C370" s="58" t="s">
        <v>2063</v>
      </c>
      <c r="D370" s="57" t="s">
        <v>1400</v>
      </c>
      <c r="E370" s="58" t="s">
        <v>2219</v>
      </c>
      <c r="F370" s="57" t="s">
        <v>1144</v>
      </c>
      <c r="G370" s="57" t="s">
        <v>2396</v>
      </c>
      <c r="H370" s="58" t="s">
        <v>2212</v>
      </c>
      <c r="J370" s="59" t="str">
        <f t="shared" si="54"/>
        <v>PA.TU.040301</v>
      </c>
      <c r="K370" s="58" t="s">
        <v>2212</v>
      </c>
      <c r="L370" s="57" t="str">
        <f t="shared" si="55"/>
        <v>Brown</v>
      </c>
      <c r="M370" s="59" t="str">
        <f t="shared" si="56"/>
        <v>PI.PA.TU.040301.01</v>
      </c>
      <c r="N370" s="59"/>
      <c r="O370" s="59" t="str">
        <f t="shared" si="57"/>
        <v>PH.PA.TU.040301.01</v>
      </c>
      <c r="Q370" s="59" t="str">
        <f t="shared" si="58"/>
        <v>CL.PA.TU.040301.01</v>
      </c>
      <c r="R370" s="59"/>
      <c r="S370" s="59" t="str">
        <f t="shared" si="59"/>
        <v>DR.PA.TU.040301.01</v>
      </c>
      <c r="T370" s="59"/>
      <c r="U370" s="60" t="str">
        <f t="shared" si="60"/>
        <v>IM.PA.TU.040301.01</v>
      </c>
      <c r="V370" s="59"/>
      <c r="W370" s="60" t="str">
        <f t="shared" si="61"/>
        <v>GE.PA.TU.040301.01</v>
      </c>
    </row>
    <row r="371" spans="1:31" s="57" customFormat="1" ht="14" customHeight="1">
      <c r="A371" s="57" t="s">
        <v>305</v>
      </c>
      <c r="C371" s="58" t="s">
        <v>2063</v>
      </c>
      <c r="E371" s="58" t="s">
        <v>2219</v>
      </c>
      <c r="F371" s="57" t="s">
        <v>1144</v>
      </c>
      <c r="G371" s="57" t="s">
        <v>1324</v>
      </c>
      <c r="H371" s="58" t="s">
        <v>2217</v>
      </c>
      <c r="J371" s="59" t="str">
        <f t="shared" si="54"/>
        <v>PA.TU.040302</v>
      </c>
      <c r="K371" s="58" t="s">
        <v>2212</v>
      </c>
      <c r="L371" s="57" t="str">
        <f t="shared" si="55"/>
        <v>Clear</v>
      </c>
      <c r="M371" s="59" t="str">
        <f t="shared" si="56"/>
        <v>PI.PA.TU.040302.01</v>
      </c>
      <c r="N371" s="59"/>
      <c r="O371" s="59" t="str">
        <f t="shared" si="57"/>
        <v>PH.PA.TU.040302.01</v>
      </c>
      <c r="Q371" s="59" t="str">
        <f t="shared" si="58"/>
        <v>CL.PA.TU.040302.01</v>
      </c>
      <c r="R371" s="59"/>
      <c r="S371" s="59" t="str">
        <f t="shared" si="59"/>
        <v>DR.PA.TU.040302.01</v>
      </c>
      <c r="T371" s="59"/>
      <c r="U371" s="60" t="str">
        <f t="shared" si="60"/>
        <v>IM.PA.TU.040302.01</v>
      </c>
      <c r="V371" s="59"/>
      <c r="W371" s="60" t="str">
        <f t="shared" si="61"/>
        <v>GE.PA.TU.040302.01</v>
      </c>
    </row>
    <row r="372" spans="1:31" s="57" customFormat="1" ht="14" customHeight="1">
      <c r="A372" s="57" t="s">
        <v>305</v>
      </c>
      <c r="C372" s="58" t="s">
        <v>2063</v>
      </c>
      <c r="E372" s="58" t="s">
        <v>2219</v>
      </c>
      <c r="F372" s="57" t="s">
        <v>1144</v>
      </c>
      <c r="G372" s="57" t="s">
        <v>2547</v>
      </c>
      <c r="H372" s="58" t="s">
        <v>2219</v>
      </c>
      <c r="J372" s="59" t="str">
        <f t="shared" si="54"/>
        <v>PA.TU.040303</v>
      </c>
      <c r="K372" s="58" t="s">
        <v>2212</v>
      </c>
      <c r="L372" s="57" t="str">
        <f t="shared" si="55"/>
        <v>Green</v>
      </c>
      <c r="M372" s="59" t="str">
        <f t="shared" si="56"/>
        <v>PI.PA.TU.040303.01</v>
      </c>
      <c r="N372" s="59"/>
      <c r="O372" s="59" t="str">
        <f t="shared" si="57"/>
        <v>PH.PA.TU.040303.01</v>
      </c>
      <c r="Q372" s="59" t="str">
        <f t="shared" si="58"/>
        <v>CL.PA.TU.040303.01</v>
      </c>
      <c r="R372" s="59"/>
      <c r="S372" s="59" t="str">
        <f t="shared" si="59"/>
        <v>DR.PA.TU.040303.01</v>
      </c>
      <c r="T372" s="59"/>
      <c r="U372" s="60" t="str">
        <f t="shared" si="60"/>
        <v>IM.PA.TU.040303.01</v>
      </c>
      <c r="V372" s="59"/>
      <c r="W372" s="60" t="str">
        <f t="shared" si="61"/>
        <v>GE.PA.TU.040303.01</v>
      </c>
    </row>
    <row r="373" spans="1:31" s="57" customFormat="1" ht="14" customHeight="1">
      <c r="A373" s="57" t="s">
        <v>305</v>
      </c>
      <c r="C373" s="58" t="s">
        <v>2063</v>
      </c>
      <c r="E373" s="58" t="s">
        <v>2219</v>
      </c>
      <c r="F373" s="57" t="s">
        <v>1144</v>
      </c>
      <c r="G373" s="57" t="s">
        <v>2550</v>
      </c>
      <c r="H373" s="58" t="s">
        <v>2063</v>
      </c>
      <c r="J373" s="59" t="str">
        <f t="shared" si="54"/>
        <v>PA.TU.040304</v>
      </c>
      <c r="K373" s="58" t="s">
        <v>2212</v>
      </c>
      <c r="L373" s="57" t="str">
        <f t="shared" si="55"/>
        <v>Sanguineous</v>
      </c>
      <c r="M373" s="59" t="str">
        <f t="shared" si="56"/>
        <v>PI.PA.TU.040304.01</v>
      </c>
      <c r="N373" s="59"/>
      <c r="O373" s="59" t="str">
        <f t="shared" si="57"/>
        <v>PH.PA.TU.040304.01</v>
      </c>
      <c r="Q373" s="59" t="str">
        <f t="shared" si="58"/>
        <v>CL.PA.TU.040304.01</v>
      </c>
      <c r="R373" s="59"/>
      <c r="S373" s="59" t="str">
        <f t="shared" si="59"/>
        <v>DR.PA.TU.040304.01</v>
      </c>
      <c r="T373" s="59"/>
      <c r="U373" s="60" t="str">
        <f t="shared" si="60"/>
        <v>IM.PA.TU.040304.01</v>
      </c>
      <c r="V373" s="59"/>
      <c r="W373" s="60" t="str">
        <f t="shared" si="61"/>
        <v>GE.PA.TU.040304.01</v>
      </c>
    </row>
    <row r="374" spans="1:31" s="57" customFormat="1" ht="14" customHeight="1">
      <c r="A374" s="57" t="s">
        <v>305</v>
      </c>
      <c r="C374" s="58" t="s">
        <v>2063</v>
      </c>
      <c r="E374" s="58" t="s">
        <v>2219</v>
      </c>
      <c r="F374" s="57" t="s">
        <v>1144</v>
      </c>
      <c r="G374" s="57" t="s">
        <v>2552</v>
      </c>
      <c r="H374" s="58" t="s">
        <v>2065</v>
      </c>
      <c r="J374" s="59" t="str">
        <f t="shared" si="54"/>
        <v>PA.TU.040305</v>
      </c>
      <c r="K374" s="58" t="s">
        <v>2212</v>
      </c>
      <c r="L374" s="57" t="str">
        <f t="shared" si="55"/>
        <v>Tan</v>
      </c>
      <c r="M374" s="59" t="str">
        <f t="shared" si="56"/>
        <v>PI.PA.TU.040305.01</v>
      </c>
      <c r="N374" s="59"/>
      <c r="O374" s="59" t="str">
        <f t="shared" si="57"/>
        <v>PH.PA.TU.040305.01</v>
      </c>
      <c r="Q374" s="59" t="str">
        <f t="shared" si="58"/>
        <v>CL.PA.TU.040305.01</v>
      </c>
      <c r="R374" s="59"/>
      <c r="S374" s="59" t="str">
        <f t="shared" si="59"/>
        <v>DR.PA.TU.040305.01</v>
      </c>
      <c r="T374" s="59"/>
      <c r="U374" s="60" t="str">
        <f t="shared" si="60"/>
        <v>IM.PA.TU.040305.01</v>
      </c>
      <c r="V374" s="59"/>
      <c r="W374" s="60" t="str">
        <f t="shared" si="61"/>
        <v>GE.PA.TU.040305.01</v>
      </c>
    </row>
    <row r="375" spans="1:31" s="57" customFormat="1" ht="14" customHeight="1">
      <c r="A375" s="57" t="s">
        <v>305</v>
      </c>
      <c r="C375" s="58" t="s">
        <v>2063</v>
      </c>
      <c r="E375" s="58" t="s">
        <v>2219</v>
      </c>
      <c r="F375" s="57" t="s">
        <v>1144</v>
      </c>
      <c r="G375" s="57" t="s">
        <v>2553</v>
      </c>
      <c r="H375" s="58" t="s">
        <v>2222</v>
      </c>
      <c r="J375" s="59" t="str">
        <f t="shared" si="54"/>
        <v>PA.TU.040306</v>
      </c>
      <c r="K375" s="58" t="s">
        <v>2212</v>
      </c>
      <c r="L375" s="57" t="str">
        <f t="shared" si="55"/>
        <v>Yellow</v>
      </c>
      <c r="M375" s="59" t="str">
        <f t="shared" si="56"/>
        <v>PI.PA.TU.040306.01</v>
      </c>
      <c r="N375" s="59"/>
      <c r="O375" s="59" t="str">
        <f t="shared" si="57"/>
        <v>PH.PA.TU.040306.01</v>
      </c>
      <c r="Q375" s="59" t="str">
        <f t="shared" si="58"/>
        <v>CL.PA.TU.040306.01</v>
      </c>
      <c r="R375" s="59"/>
      <c r="S375" s="59" t="str">
        <f t="shared" si="59"/>
        <v>DR.PA.TU.040306.01</v>
      </c>
      <c r="T375" s="59"/>
      <c r="U375" s="60" t="str">
        <f t="shared" si="60"/>
        <v>IM.PA.TU.040306.01</v>
      </c>
      <c r="V375" s="59"/>
      <c r="W375" s="60" t="str">
        <f t="shared" si="61"/>
        <v>GE.PA.TU.040306.01</v>
      </c>
    </row>
    <row r="376" spans="1:31" s="57" customFormat="1" ht="14" customHeight="1">
      <c r="A376" s="57" t="s">
        <v>305</v>
      </c>
      <c r="C376" s="58" t="s">
        <v>2063</v>
      </c>
      <c r="E376" s="58" t="s">
        <v>2219</v>
      </c>
      <c r="F376" s="57" t="s">
        <v>1144</v>
      </c>
      <c r="G376" s="57" t="s">
        <v>2609</v>
      </c>
      <c r="H376" s="58" t="s">
        <v>2974</v>
      </c>
      <c r="J376" s="59" t="str">
        <f t="shared" ref="J376:J380" si="63">CONCATENATE("PA.TU.",C376,E376,H376)</f>
        <v>PA.TU.040307</v>
      </c>
      <c r="K376" s="58" t="s">
        <v>2212</v>
      </c>
      <c r="L376" s="57" t="str">
        <f t="shared" ref="L376:L380" si="64">G376</f>
        <v>Pink</v>
      </c>
      <c r="M376" s="59" t="str">
        <f t="shared" ref="M376:M380" si="65">CONCATENATE("PI.",J376,".",K376)</f>
        <v>PI.PA.TU.040307.01</v>
      </c>
      <c r="N376" s="59"/>
      <c r="O376" s="59" t="str">
        <f t="shared" ref="O376:O380" si="66">CONCATENATE("PH.",J376,".",K376)</f>
        <v>PH.PA.TU.040307.01</v>
      </c>
      <c r="Q376" s="59" t="str">
        <f t="shared" ref="Q376:Q380" si="67">CONCATENATE("CL.",J376,".",K376)</f>
        <v>CL.PA.TU.040307.01</v>
      </c>
      <c r="R376" s="59"/>
      <c r="S376" s="59" t="str">
        <f t="shared" ref="S376:S380" si="68">CONCATENATE("DR.",J376,".",K376)</f>
        <v>DR.PA.TU.040307.01</v>
      </c>
      <c r="T376" s="59"/>
      <c r="U376" s="60" t="str">
        <f t="shared" si="60"/>
        <v>IM.PA.TU.040307.01</v>
      </c>
      <c r="V376" s="59"/>
      <c r="W376" s="60" t="str">
        <f t="shared" si="61"/>
        <v>GE.PA.TU.040307.01</v>
      </c>
      <c r="AD376" s="57" t="s">
        <v>2971</v>
      </c>
      <c r="AE376" s="57">
        <v>1330</v>
      </c>
    </row>
    <row r="377" spans="1:31" s="57" customFormat="1" ht="14" customHeight="1">
      <c r="A377" s="57" t="s">
        <v>305</v>
      </c>
      <c r="C377" s="58" t="s">
        <v>2063</v>
      </c>
      <c r="E377" s="58" t="s">
        <v>2219</v>
      </c>
      <c r="F377" s="57" t="s">
        <v>1144</v>
      </c>
      <c r="G377" s="57" t="s">
        <v>2610</v>
      </c>
      <c r="H377" s="58" t="s">
        <v>2975</v>
      </c>
      <c r="J377" s="59" t="str">
        <f t="shared" si="63"/>
        <v>PA.TU.040308</v>
      </c>
      <c r="K377" s="58" t="s">
        <v>2212</v>
      </c>
      <c r="L377" s="57" t="str">
        <f t="shared" si="64"/>
        <v>Red</v>
      </c>
      <c r="M377" s="59" t="str">
        <f t="shared" si="65"/>
        <v>PI.PA.TU.040308.01</v>
      </c>
      <c r="N377" s="59"/>
      <c r="O377" s="59" t="str">
        <f t="shared" si="66"/>
        <v>PH.PA.TU.040308.01</v>
      </c>
      <c r="Q377" s="59" t="str">
        <f t="shared" si="67"/>
        <v>CL.PA.TU.040308.01</v>
      </c>
      <c r="R377" s="59"/>
      <c r="S377" s="59" t="str">
        <f t="shared" si="68"/>
        <v>DR.PA.TU.040308.01</v>
      </c>
      <c r="T377" s="59"/>
      <c r="U377" s="60" t="str">
        <f t="shared" si="60"/>
        <v>IM.PA.TU.040308.01</v>
      </c>
      <c r="V377" s="59"/>
      <c r="W377" s="60" t="str">
        <f t="shared" si="61"/>
        <v>GE.PA.TU.040308.01</v>
      </c>
      <c r="AD377" s="57" t="s">
        <v>2971</v>
      </c>
      <c r="AE377" s="57">
        <v>1330</v>
      </c>
    </row>
    <row r="378" spans="1:31" s="57" customFormat="1" ht="14" customHeight="1">
      <c r="A378" s="57" t="s">
        <v>305</v>
      </c>
      <c r="C378" s="58" t="s">
        <v>2063</v>
      </c>
      <c r="E378" s="58" t="s">
        <v>2219</v>
      </c>
      <c r="F378" s="57" t="s">
        <v>1144</v>
      </c>
      <c r="G378" s="57" t="s">
        <v>2611</v>
      </c>
      <c r="H378" s="58" t="s">
        <v>2976</v>
      </c>
      <c r="J378" s="59" t="str">
        <f t="shared" si="63"/>
        <v>PA.TU.040309</v>
      </c>
      <c r="K378" s="58" t="s">
        <v>2212</v>
      </c>
      <c r="L378" s="57" t="str">
        <f t="shared" si="64"/>
        <v>Black</v>
      </c>
      <c r="M378" s="59" t="str">
        <f t="shared" si="65"/>
        <v>PI.PA.TU.040309.01</v>
      </c>
      <c r="N378" s="59"/>
      <c r="O378" s="59" t="str">
        <f t="shared" si="66"/>
        <v>PH.PA.TU.040309.01</v>
      </c>
      <c r="Q378" s="59" t="str">
        <f t="shared" si="67"/>
        <v>CL.PA.TU.040309.01</v>
      </c>
      <c r="R378" s="59"/>
      <c r="S378" s="59" t="str">
        <f t="shared" si="68"/>
        <v>DR.PA.TU.040309.01</v>
      </c>
      <c r="T378" s="59"/>
      <c r="U378" s="60" t="str">
        <f t="shared" si="60"/>
        <v>IM.PA.TU.040309.01</v>
      </c>
      <c r="V378" s="59"/>
      <c r="W378" s="60" t="str">
        <f t="shared" si="61"/>
        <v>GE.PA.TU.040309.01</v>
      </c>
      <c r="AD378" s="57" t="s">
        <v>2971</v>
      </c>
      <c r="AE378" s="57">
        <v>1330</v>
      </c>
    </row>
    <row r="379" spans="1:31" s="57" customFormat="1" ht="14" customHeight="1">
      <c r="A379" s="57" t="s">
        <v>305</v>
      </c>
      <c r="C379" s="58" t="s">
        <v>2063</v>
      </c>
      <c r="E379" s="58" t="s">
        <v>2219</v>
      </c>
      <c r="F379" s="57" t="s">
        <v>1144</v>
      </c>
      <c r="G379" s="57" t="s">
        <v>2612</v>
      </c>
      <c r="H379" s="58" t="s">
        <v>3001</v>
      </c>
      <c r="J379" s="59" t="str">
        <f t="shared" si="63"/>
        <v>PA.TU.040310</v>
      </c>
      <c r="K379" s="58" t="s">
        <v>2212</v>
      </c>
      <c r="L379" s="57" t="str">
        <f t="shared" si="64"/>
        <v>Amber</v>
      </c>
      <c r="M379" s="59" t="str">
        <f t="shared" si="65"/>
        <v>PI.PA.TU.040310.01</v>
      </c>
      <c r="N379" s="59"/>
      <c r="O379" s="59" t="str">
        <f t="shared" si="66"/>
        <v>PH.PA.TU.040310.01</v>
      </c>
      <c r="Q379" s="59" t="str">
        <f t="shared" si="67"/>
        <v>CL.PA.TU.040310.01</v>
      </c>
      <c r="R379" s="59"/>
      <c r="S379" s="59" t="str">
        <f t="shared" si="68"/>
        <v>DR.PA.TU.040310.01</v>
      </c>
      <c r="T379" s="59"/>
      <c r="U379" s="60" t="str">
        <f t="shared" si="60"/>
        <v>IM.PA.TU.040310.01</v>
      </c>
      <c r="V379" s="59"/>
      <c r="W379" s="60" t="str">
        <f t="shared" si="61"/>
        <v>GE.PA.TU.040310.01</v>
      </c>
      <c r="AD379" s="57" t="s">
        <v>2971</v>
      </c>
      <c r="AE379" s="57">
        <v>1330</v>
      </c>
    </row>
    <row r="380" spans="1:31" s="57" customFormat="1" ht="14" customHeight="1">
      <c r="A380" s="57" t="s">
        <v>305</v>
      </c>
      <c r="C380" s="58" t="s">
        <v>2063</v>
      </c>
      <c r="E380" s="58" t="s">
        <v>2219</v>
      </c>
      <c r="F380" s="57" t="s">
        <v>1144</v>
      </c>
      <c r="G380" s="57" t="s">
        <v>2613</v>
      </c>
      <c r="H380" s="58" t="s">
        <v>3002</v>
      </c>
      <c r="J380" s="59" t="str">
        <f t="shared" si="63"/>
        <v>PA.TU.040311</v>
      </c>
      <c r="K380" s="58" t="s">
        <v>2212</v>
      </c>
      <c r="L380" s="57" t="str">
        <f t="shared" si="64"/>
        <v>Maroon</v>
      </c>
      <c r="M380" s="59" t="str">
        <f t="shared" si="65"/>
        <v>PI.PA.TU.040311.01</v>
      </c>
      <c r="N380" s="59"/>
      <c r="O380" s="59" t="str">
        <f t="shared" si="66"/>
        <v>PH.PA.TU.040311.01</v>
      </c>
      <c r="Q380" s="59" t="str">
        <f t="shared" si="67"/>
        <v>CL.PA.TU.040311.01</v>
      </c>
      <c r="R380" s="59"/>
      <c r="S380" s="59" t="str">
        <f t="shared" si="68"/>
        <v>DR.PA.TU.040311.01</v>
      </c>
      <c r="T380" s="59"/>
      <c r="U380" s="60" t="str">
        <f t="shared" si="60"/>
        <v>IM.PA.TU.040311.01</v>
      </c>
      <c r="V380" s="59"/>
      <c r="W380" s="60" t="str">
        <f t="shared" si="61"/>
        <v>GE.PA.TU.040311.01</v>
      </c>
      <c r="AD380" s="57" t="s">
        <v>2971</v>
      </c>
      <c r="AE380" s="57">
        <v>1330</v>
      </c>
    </row>
    <row r="381" spans="1:31" s="57" customFormat="1" ht="14" customHeight="1">
      <c r="A381" s="57" t="s">
        <v>305</v>
      </c>
      <c r="C381" s="58" t="s">
        <v>2063</v>
      </c>
      <c r="D381" s="57" t="s">
        <v>1795</v>
      </c>
      <c r="E381" s="58" t="s">
        <v>2063</v>
      </c>
      <c r="F381" s="57" t="s">
        <v>990</v>
      </c>
      <c r="G381" s="57" t="s">
        <v>341</v>
      </c>
      <c r="H381" s="58" t="s">
        <v>2212</v>
      </c>
      <c r="J381" s="59" t="str">
        <f t="shared" si="54"/>
        <v>PA.TU.040401</v>
      </c>
      <c r="K381" s="58" t="s">
        <v>2212</v>
      </c>
      <c r="L381" s="57" t="str">
        <f t="shared" si="55"/>
        <v>Clean, dry, intact</v>
      </c>
      <c r="M381" s="59" t="str">
        <f t="shared" si="56"/>
        <v>PI.PA.TU.040401.01</v>
      </c>
      <c r="N381" s="59"/>
      <c r="O381" s="59" t="str">
        <f t="shared" si="57"/>
        <v>PH.PA.TU.040401.01</v>
      </c>
      <c r="Q381" s="59" t="str">
        <f t="shared" si="58"/>
        <v>CL.PA.TU.040401.01</v>
      </c>
      <c r="R381" s="59"/>
      <c r="S381" s="59" t="str">
        <f t="shared" si="59"/>
        <v>DR.PA.TU.040401.01</v>
      </c>
      <c r="T381" s="59"/>
      <c r="U381" s="60" t="str">
        <f t="shared" si="60"/>
        <v>IM.PA.TU.040401.01</v>
      </c>
      <c r="V381" s="59"/>
      <c r="W381" s="60" t="str">
        <f t="shared" si="61"/>
        <v>GE.PA.TU.040401.01</v>
      </c>
    </row>
    <row r="382" spans="1:31" s="57" customFormat="1" ht="14" customHeight="1">
      <c r="A382" s="57" t="s">
        <v>305</v>
      </c>
      <c r="C382" s="58" t="s">
        <v>2063</v>
      </c>
      <c r="E382" s="58" t="s">
        <v>2063</v>
      </c>
      <c r="F382" s="57" t="s">
        <v>990</v>
      </c>
      <c r="G382" s="57" t="s">
        <v>697</v>
      </c>
      <c r="H382" s="58" t="s">
        <v>2217</v>
      </c>
      <c r="J382" s="59" t="str">
        <f t="shared" si="54"/>
        <v>PA.TU.040402</v>
      </c>
      <c r="K382" s="58" t="s">
        <v>2212</v>
      </c>
      <c r="L382" s="57" t="str">
        <f t="shared" si="55"/>
        <v>Scant amount discharge</v>
      </c>
      <c r="M382" s="59" t="str">
        <f t="shared" si="56"/>
        <v>PI.PA.TU.040402.01</v>
      </c>
      <c r="N382" s="59"/>
      <c r="O382" s="59" t="str">
        <f t="shared" si="57"/>
        <v>PH.PA.TU.040402.01</v>
      </c>
      <c r="Q382" s="59" t="str">
        <f t="shared" si="58"/>
        <v>CL.PA.TU.040402.01</v>
      </c>
      <c r="R382" s="59"/>
      <c r="S382" s="59" t="str">
        <f t="shared" si="59"/>
        <v>DR.PA.TU.040402.01</v>
      </c>
      <c r="T382" s="59"/>
      <c r="U382" s="60" t="str">
        <f t="shared" ref="U382:U486" si="69">CONCATENATE("IM.",J382, ".",K382)</f>
        <v>IM.PA.TU.040402.01</v>
      </c>
      <c r="V382" s="59"/>
      <c r="W382" s="60" t="str">
        <f t="shared" ref="W382:W486" si="70">CONCATENATE("GE.",J382, ".",K382)</f>
        <v>GE.PA.TU.040402.01</v>
      </c>
    </row>
    <row r="383" spans="1:31" s="57" customFormat="1" ht="14" customHeight="1">
      <c r="A383" s="57" t="s">
        <v>305</v>
      </c>
      <c r="C383" s="58" t="s">
        <v>2063</v>
      </c>
      <c r="E383" s="58" t="s">
        <v>2063</v>
      </c>
      <c r="F383" s="57" t="s">
        <v>990</v>
      </c>
      <c r="G383" s="57" t="s">
        <v>698</v>
      </c>
      <c r="H383" s="58" t="s">
        <v>2219</v>
      </c>
      <c r="J383" s="59" t="str">
        <f t="shared" si="54"/>
        <v>PA.TU.040403</v>
      </c>
      <c r="K383" s="58" t="s">
        <v>2212</v>
      </c>
      <c r="L383" s="57" t="str">
        <f t="shared" si="55"/>
        <v>Small amount discharge</v>
      </c>
      <c r="M383" s="59" t="str">
        <f t="shared" si="56"/>
        <v>PI.PA.TU.040403.01</v>
      </c>
      <c r="N383" s="59"/>
      <c r="O383" s="59" t="str">
        <f t="shared" si="57"/>
        <v>PH.PA.TU.040403.01</v>
      </c>
      <c r="Q383" s="59" t="str">
        <f t="shared" si="58"/>
        <v>CL.PA.TU.040403.01</v>
      </c>
      <c r="R383" s="59"/>
      <c r="S383" s="59" t="str">
        <f t="shared" si="59"/>
        <v>DR.PA.TU.040403.01</v>
      </c>
      <c r="T383" s="59"/>
      <c r="U383" s="60" t="str">
        <f t="shared" si="69"/>
        <v>IM.PA.TU.040403.01</v>
      </c>
      <c r="V383" s="59"/>
      <c r="W383" s="60" t="str">
        <f t="shared" si="70"/>
        <v>GE.PA.TU.040403.01</v>
      </c>
    </row>
    <row r="384" spans="1:31" s="57" customFormat="1" ht="14" customHeight="1">
      <c r="A384" s="57" t="s">
        <v>305</v>
      </c>
      <c r="C384" s="58" t="s">
        <v>2063</v>
      </c>
      <c r="E384" s="58" t="s">
        <v>2063</v>
      </c>
      <c r="F384" s="57" t="s">
        <v>990</v>
      </c>
      <c r="G384" s="57" t="s">
        <v>699</v>
      </c>
      <c r="H384" s="58" t="s">
        <v>2063</v>
      </c>
      <c r="J384" s="59" t="str">
        <f t="shared" ref="J384:J508" si="71">CONCATENATE("PA.TU.",C384,E384,H384)</f>
        <v>PA.TU.040404</v>
      </c>
      <c r="K384" s="58" t="s">
        <v>2212</v>
      </c>
      <c r="L384" s="57" t="str">
        <f t="shared" ref="L384:L508" si="72">G384</f>
        <v>Moderate amount discharge</v>
      </c>
      <c r="M384" s="59" t="str">
        <f t="shared" ref="M384:M508" si="73">CONCATENATE("PI.",J384,".",K384)</f>
        <v>PI.PA.TU.040404.01</v>
      </c>
      <c r="N384" s="59"/>
      <c r="O384" s="59" t="str">
        <f t="shared" ref="O384:O508" si="74">CONCATENATE("PH.",J384,".",K384)</f>
        <v>PH.PA.TU.040404.01</v>
      </c>
      <c r="Q384" s="59" t="str">
        <f t="shared" ref="Q384:Q508" si="75">CONCATENATE("CL.",J384,".",K384)</f>
        <v>CL.PA.TU.040404.01</v>
      </c>
      <c r="R384" s="59"/>
      <c r="S384" s="59" t="str">
        <f t="shared" si="59"/>
        <v>DR.PA.TU.040404.01</v>
      </c>
      <c r="T384" s="59"/>
      <c r="U384" s="60" t="str">
        <f t="shared" si="69"/>
        <v>IM.PA.TU.040404.01</v>
      </c>
      <c r="V384" s="59"/>
      <c r="W384" s="60" t="str">
        <f t="shared" si="70"/>
        <v>GE.PA.TU.040404.01</v>
      </c>
    </row>
    <row r="385" spans="1:31" s="57" customFormat="1" ht="14" customHeight="1">
      <c r="A385" s="57" t="s">
        <v>305</v>
      </c>
      <c r="C385" s="58" t="s">
        <v>2063</v>
      </c>
      <c r="E385" s="58" t="s">
        <v>2063</v>
      </c>
      <c r="F385" s="57" t="s">
        <v>990</v>
      </c>
      <c r="G385" s="57" t="s">
        <v>700</v>
      </c>
      <c r="H385" s="58" t="s">
        <v>2065</v>
      </c>
      <c r="J385" s="59" t="str">
        <f t="shared" si="71"/>
        <v>PA.TU.040405</v>
      </c>
      <c r="K385" s="58" t="s">
        <v>2212</v>
      </c>
      <c r="L385" s="57" t="str">
        <f t="shared" si="72"/>
        <v>Heavy amount discharge</v>
      </c>
      <c r="M385" s="59" t="str">
        <f t="shared" si="73"/>
        <v>PI.PA.TU.040405.01</v>
      </c>
      <c r="N385" s="59"/>
      <c r="O385" s="59" t="str">
        <f t="shared" si="74"/>
        <v>PH.PA.TU.040405.01</v>
      </c>
      <c r="Q385" s="59" t="str">
        <f t="shared" si="75"/>
        <v>CL.PA.TU.040405.01</v>
      </c>
      <c r="R385" s="59"/>
      <c r="S385" s="59" t="str">
        <f t="shared" ref="S385:S509" si="76">CONCATENATE("DR.",J385,".",K385)</f>
        <v>DR.PA.TU.040405.01</v>
      </c>
      <c r="T385" s="59"/>
      <c r="U385" s="60" t="str">
        <f t="shared" si="69"/>
        <v>IM.PA.TU.040405.01</v>
      </c>
      <c r="V385" s="59"/>
      <c r="W385" s="60" t="str">
        <f t="shared" si="70"/>
        <v>GE.PA.TU.040405.01</v>
      </c>
    </row>
    <row r="386" spans="1:31" s="57" customFormat="1" ht="14" customHeight="1">
      <c r="A386" s="57" t="s">
        <v>305</v>
      </c>
      <c r="C386" s="58" t="s">
        <v>2063</v>
      </c>
      <c r="D386" s="57" t="s">
        <v>2776</v>
      </c>
      <c r="E386" s="58" t="s">
        <v>2065</v>
      </c>
      <c r="F386" s="57" t="s">
        <v>651</v>
      </c>
      <c r="G386" s="57" t="s">
        <v>2644</v>
      </c>
      <c r="H386" s="58" t="s">
        <v>2212</v>
      </c>
      <c r="J386" s="59" t="str">
        <f t="shared" si="71"/>
        <v>PA.TU.040501</v>
      </c>
      <c r="K386" s="58" t="s">
        <v>2212</v>
      </c>
      <c r="L386" s="57" t="str">
        <f t="shared" si="72"/>
        <v>Gauze</v>
      </c>
      <c r="M386" s="59" t="str">
        <f t="shared" si="73"/>
        <v>PI.PA.TU.040501.01</v>
      </c>
      <c r="N386" s="59"/>
      <c r="O386" s="59" t="str">
        <f t="shared" si="74"/>
        <v>PH.PA.TU.040501.01</v>
      </c>
      <c r="Q386" s="59" t="str">
        <f t="shared" si="75"/>
        <v>CL.PA.TU.040501.01</v>
      </c>
      <c r="R386" s="59"/>
      <c r="S386" s="59" t="str">
        <f t="shared" si="76"/>
        <v>DR.PA.TU.040501.01</v>
      </c>
      <c r="T386" s="59"/>
      <c r="U386" s="60" t="str">
        <f t="shared" si="69"/>
        <v>IM.PA.TU.040501.01</v>
      </c>
      <c r="V386" s="59"/>
      <c r="W386" s="60" t="str">
        <f t="shared" si="70"/>
        <v>GE.PA.TU.040501.01</v>
      </c>
    </row>
    <row r="387" spans="1:31" s="57" customFormat="1" ht="14" customHeight="1">
      <c r="A387" s="57" t="s">
        <v>305</v>
      </c>
      <c r="C387" s="58" t="s">
        <v>2063</v>
      </c>
      <c r="E387" s="58" t="s">
        <v>2065</v>
      </c>
      <c r="F387" s="57" t="s">
        <v>651</v>
      </c>
      <c r="G387" s="57" t="s">
        <v>2642</v>
      </c>
      <c r="H387" s="58" t="s">
        <v>2217</v>
      </c>
      <c r="J387" s="59" t="str">
        <f t="shared" si="71"/>
        <v>PA.TU.040502</v>
      </c>
      <c r="K387" s="58" t="s">
        <v>2212</v>
      </c>
      <c r="L387" s="57" t="str">
        <f t="shared" si="72"/>
        <v>Antimicrobial disk</v>
      </c>
      <c r="M387" s="59" t="str">
        <f t="shared" si="73"/>
        <v>PI.PA.TU.040502.01</v>
      </c>
      <c r="N387" s="59"/>
      <c r="O387" s="59" t="str">
        <f t="shared" si="74"/>
        <v>PH.PA.TU.040502.01</v>
      </c>
      <c r="Q387" s="59" t="str">
        <f t="shared" si="75"/>
        <v>CL.PA.TU.040502.01</v>
      </c>
      <c r="R387" s="59"/>
      <c r="S387" s="59" t="str">
        <f t="shared" si="76"/>
        <v>DR.PA.TU.040502.01</v>
      </c>
      <c r="T387" s="59"/>
      <c r="U387" s="60" t="str">
        <f t="shared" si="69"/>
        <v>IM.PA.TU.040502.01</v>
      </c>
      <c r="V387" s="59"/>
      <c r="W387" s="60" t="str">
        <f t="shared" si="70"/>
        <v>GE.PA.TU.040502.01</v>
      </c>
    </row>
    <row r="388" spans="1:31" s="57" customFormat="1" ht="14" customHeight="1">
      <c r="A388" s="57" t="s">
        <v>305</v>
      </c>
      <c r="C388" s="58" t="s">
        <v>2063</v>
      </c>
      <c r="E388" s="58" t="s">
        <v>2065</v>
      </c>
      <c r="F388" s="57" t="s">
        <v>651</v>
      </c>
      <c r="G388" s="57" t="s">
        <v>2175</v>
      </c>
      <c r="H388" s="58" t="s">
        <v>2219</v>
      </c>
      <c r="J388" s="59" t="str">
        <f t="shared" si="71"/>
        <v>PA.TU.040503</v>
      </c>
      <c r="K388" s="58" t="s">
        <v>2212</v>
      </c>
      <c r="L388" s="57" t="str">
        <f t="shared" si="72"/>
        <v>Pressure</v>
      </c>
      <c r="M388" s="59" t="str">
        <f t="shared" si="73"/>
        <v>PI.PA.TU.040503.01</v>
      </c>
      <c r="N388" s="59"/>
      <c r="O388" s="59" t="str">
        <f t="shared" si="74"/>
        <v>PH.PA.TU.040503.01</v>
      </c>
      <c r="Q388" s="59" t="str">
        <f t="shared" si="75"/>
        <v>CL.PA.TU.040503.01</v>
      </c>
      <c r="R388" s="59"/>
      <c r="S388" s="59" t="str">
        <f t="shared" si="76"/>
        <v>DR.PA.TU.040503.01</v>
      </c>
      <c r="T388" s="59"/>
      <c r="U388" s="60" t="str">
        <f t="shared" si="69"/>
        <v>IM.PA.TU.040503.01</v>
      </c>
      <c r="V388" s="59"/>
      <c r="W388" s="60" t="str">
        <f t="shared" si="70"/>
        <v>GE.PA.TU.040503.01</v>
      </c>
    </row>
    <row r="389" spans="1:31" s="57" customFormat="1" ht="14" customHeight="1">
      <c r="A389" s="57" t="s">
        <v>305</v>
      </c>
      <c r="C389" s="58" t="s">
        <v>2063</v>
      </c>
      <c r="E389" s="58" t="s">
        <v>2065</v>
      </c>
      <c r="F389" s="57" t="s">
        <v>651</v>
      </c>
      <c r="G389" s="57" t="s">
        <v>657</v>
      </c>
      <c r="H389" s="58" t="s">
        <v>2063</v>
      </c>
      <c r="J389" s="59" t="str">
        <f t="shared" si="71"/>
        <v>PA.TU.040504</v>
      </c>
      <c r="K389" s="58" t="s">
        <v>2212</v>
      </c>
      <c r="L389" s="57" t="str">
        <f t="shared" si="72"/>
        <v>Fenestrated dressing</v>
      </c>
      <c r="M389" s="59" t="str">
        <f t="shared" si="73"/>
        <v>PI.PA.TU.040504.01</v>
      </c>
      <c r="N389" s="59"/>
      <c r="O389" s="59" t="str">
        <f t="shared" si="74"/>
        <v>PH.PA.TU.040504.01</v>
      </c>
      <c r="Q389" s="59" t="str">
        <f t="shared" si="75"/>
        <v>CL.PA.TU.040504.01</v>
      </c>
      <c r="R389" s="59"/>
      <c r="S389" s="59" t="str">
        <f t="shared" si="76"/>
        <v>DR.PA.TU.040504.01</v>
      </c>
      <c r="T389" s="59"/>
      <c r="U389" s="60" t="str">
        <f t="shared" si="69"/>
        <v>IM.PA.TU.040504.01</v>
      </c>
      <c r="V389" s="59"/>
      <c r="W389" s="60" t="str">
        <f t="shared" si="70"/>
        <v>GE.PA.TU.040504.01</v>
      </c>
    </row>
    <row r="390" spans="1:31" s="57" customFormat="1" ht="14" customHeight="1">
      <c r="A390" s="57" t="s">
        <v>305</v>
      </c>
      <c r="C390" s="58" t="s">
        <v>2063</v>
      </c>
      <c r="E390" s="58" t="s">
        <v>2065</v>
      </c>
      <c r="F390" s="57" t="s">
        <v>651</v>
      </c>
      <c r="G390" s="57" t="s">
        <v>2643</v>
      </c>
      <c r="H390" s="58" t="s">
        <v>2065</v>
      </c>
      <c r="J390" s="59" t="str">
        <f t="shared" si="71"/>
        <v>PA.TU.040505</v>
      </c>
      <c r="K390" s="58" t="s">
        <v>2212</v>
      </c>
      <c r="L390" s="57" t="str">
        <f t="shared" si="72"/>
        <v>Transparent</v>
      </c>
      <c r="M390" s="59" t="str">
        <f t="shared" si="73"/>
        <v>PI.PA.TU.040505.01</v>
      </c>
      <c r="N390" s="59"/>
      <c r="O390" s="59" t="str">
        <f t="shared" si="74"/>
        <v>PH.PA.TU.040505.01</v>
      </c>
      <c r="Q390" s="59" t="str">
        <f t="shared" si="75"/>
        <v>CL.PA.TU.040505.01</v>
      </c>
      <c r="R390" s="59"/>
      <c r="S390" s="59" t="str">
        <f t="shared" si="76"/>
        <v>DR.PA.TU.040505.01</v>
      </c>
      <c r="T390" s="59"/>
      <c r="U390" s="60" t="str">
        <f t="shared" si="69"/>
        <v>IM.PA.TU.040505.01</v>
      </c>
      <c r="V390" s="59"/>
      <c r="W390" s="60" t="str">
        <f t="shared" si="70"/>
        <v>GE.PA.TU.040505.01</v>
      </c>
    </row>
    <row r="391" spans="1:31" s="57" customFormat="1" ht="14" customHeight="1">
      <c r="A391" s="57" t="s">
        <v>305</v>
      </c>
      <c r="C391" s="58" t="s">
        <v>2063</v>
      </c>
      <c r="D391" s="57" t="s">
        <v>2629</v>
      </c>
      <c r="E391" s="58" t="s">
        <v>2222</v>
      </c>
      <c r="F391" s="57" t="s">
        <v>647</v>
      </c>
      <c r="G391" s="57" t="s">
        <v>739</v>
      </c>
      <c r="H391" s="58" t="s">
        <v>2212</v>
      </c>
      <c r="J391" s="59" t="str">
        <f t="shared" si="71"/>
        <v>PA.TU.040601</v>
      </c>
      <c r="K391" s="58" t="s">
        <v>2212</v>
      </c>
      <c r="L391" s="57" t="str">
        <f t="shared" si="72"/>
        <v>Chest</v>
      </c>
      <c r="M391" s="59" t="str">
        <f t="shared" si="73"/>
        <v>PI.PA.TU.040601.01</v>
      </c>
      <c r="N391" s="59"/>
      <c r="O391" s="59" t="str">
        <f t="shared" si="74"/>
        <v>PH.PA.TU.040601.01</v>
      </c>
      <c r="Q391" s="59" t="str">
        <f t="shared" si="75"/>
        <v>CL.PA.TU.040601.01</v>
      </c>
      <c r="R391" s="59"/>
      <c r="S391" s="59" t="str">
        <f t="shared" si="76"/>
        <v>DR.PA.TU.040601.01</v>
      </c>
      <c r="T391" s="59"/>
      <c r="U391" s="60" t="str">
        <f t="shared" si="69"/>
        <v>IM.PA.TU.040601.01</v>
      </c>
      <c r="V391" s="59"/>
      <c r="W391" s="60" t="str">
        <f t="shared" si="70"/>
        <v>GE.PA.TU.040601.01</v>
      </c>
    </row>
    <row r="392" spans="1:31" s="57" customFormat="1" ht="14" customHeight="1">
      <c r="A392" s="57" t="s">
        <v>305</v>
      </c>
      <c r="C392" s="58" t="s">
        <v>2063</v>
      </c>
      <c r="E392" s="58" t="s">
        <v>2222</v>
      </c>
      <c r="F392" s="57" t="s">
        <v>647</v>
      </c>
      <c r="G392" s="57" t="s">
        <v>1579</v>
      </c>
      <c r="H392" s="58" t="s">
        <v>2217</v>
      </c>
      <c r="J392" s="59" t="str">
        <f t="shared" si="71"/>
        <v>PA.TU.040602</v>
      </c>
      <c r="K392" s="58" t="s">
        <v>2212</v>
      </c>
      <c r="L392" s="57" t="str">
        <f t="shared" si="72"/>
        <v>Abdomen</v>
      </c>
      <c r="M392" s="59" t="str">
        <f t="shared" si="73"/>
        <v>PI.PA.TU.040602.01</v>
      </c>
      <c r="N392" s="59"/>
      <c r="O392" s="59" t="str">
        <f t="shared" si="74"/>
        <v>PH.PA.TU.040602.01</v>
      </c>
      <c r="Q392" s="59" t="str">
        <f t="shared" si="75"/>
        <v>CL.PA.TU.040602.01</v>
      </c>
      <c r="R392" s="59"/>
      <c r="S392" s="59" t="str">
        <f t="shared" si="76"/>
        <v>DR.PA.TU.040602.01</v>
      </c>
      <c r="T392" s="59"/>
      <c r="U392" s="60" t="str">
        <f t="shared" si="69"/>
        <v>IM.PA.TU.040602.01</v>
      </c>
      <c r="V392" s="59"/>
      <c r="W392" s="60" t="str">
        <f t="shared" si="70"/>
        <v>GE.PA.TU.040602.01</v>
      </c>
    </row>
    <row r="393" spans="1:31" s="57" customFormat="1" ht="14" customHeight="1">
      <c r="A393" s="57" t="s">
        <v>305</v>
      </c>
      <c r="C393" s="58" t="s">
        <v>2063</v>
      </c>
      <c r="E393" s="58" t="s">
        <v>2222</v>
      </c>
      <c r="F393" s="57" t="s">
        <v>647</v>
      </c>
      <c r="G393" s="57" t="s">
        <v>1137</v>
      </c>
      <c r="H393" s="58" t="s">
        <v>2219</v>
      </c>
      <c r="J393" s="59" t="str">
        <f t="shared" si="71"/>
        <v>PA.TU.040603</v>
      </c>
      <c r="K393" s="58" t="s">
        <v>2212</v>
      </c>
      <c r="L393" s="57" t="str">
        <f t="shared" si="72"/>
        <v>Flank</v>
      </c>
      <c r="M393" s="59" t="str">
        <f t="shared" si="73"/>
        <v>PI.PA.TU.040603.01</v>
      </c>
      <c r="N393" s="59"/>
      <c r="O393" s="59" t="str">
        <f t="shared" si="74"/>
        <v>PH.PA.TU.040603.01</v>
      </c>
      <c r="Q393" s="59" t="str">
        <f t="shared" si="75"/>
        <v>CL.PA.TU.040603.01</v>
      </c>
      <c r="R393" s="59"/>
      <c r="S393" s="59" t="str">
        <f t="shared" si="76"/>
        <v>DR.PA.TU.040603.01</v>
      </c>
      <c r="T393" s="59"/>
      <c r="U393" s="60" t="str">
        <f t="shared" si="69"/>
        <v>IM.PA.TU.040603.01</v>
      </c>
      <c r="V393" s="59"/>
      <c r="W393" s="60" t="str">
        <f t="shared" si="70"/>
        <v>GE.PA.TU.040603.01</v>
      </c>
    </row>
    <row r="394" spans="1:31" s="57" customFormat="1" ht="14" customHeight="1">
      <c r="A394" s="57" t="s">
        <v>305</v>
      </c>
      <c r="C394" s="58" t="s">
        <v>2063</v>
      </c>
      <c r="E394" s="58" t="s">
        <v>2222</v>
      </c>
      <c r="F394" s="57" t="s">
        <v>647</v>
      </c>
      <c r="G394" s="57" t="s">
        <v>1138</v>
      </c>
      <c r="H394" s="58" t="s">
        <v>2063</v>
      </c>
      <c r="J394" s="59" t="str">
        <f t="shared" si="71"/>
        <v>PA.TU.040604</v>
      </c>
      <c r="K394" s="58" t="s">
        <v>2212</v>
      </c>
      <c r="L394" s="57" t="str">
        <f t="shared" si="72"/>
        <v>Pelvis</v>
      </c>
      <c r="M394" s="59" t="str">
        <f t="shared" si="73"/>
        <v>PI.PA.TU.040604.01</v>
      </c>
      <c r="N394" s="59"/>
      <c r="O394" s="59" t="str">
        <f t="shared" si="74"/>
        <v>PH.PA.TU.040604.01</v>
      </c>
      <c r="Q394" s="59" t="str">
        <f t="shared" si="75"/>
        <v>CL.PA.TU.040604.01</v>
      </c>
      <c r="R394" s="59"/>
      <c r="S394" s="59" t="str">
        <f t="shared" si="76"/>
        <v>DR.PA.TU.040604.01</v>
      </c>
      <c r="T394" s="59"/>
      <c r="U394" s="60" t="str">
        <f t="shared" si="69"/>
        <v>IM.PA.TU.040604.01</v>
      </c>
      <c r="V394" s="59"/>
      <c r="W394" s="60" t="str">
        <f t="shared" si="70"/>
        <v>GE.PA.TU.040604.01</v>
      </c>
    </row>
    <row r="395" spans="1:31" s="57" customFormat="1" ht="14" customHeight="1">
      <c r="A395" s="57" t="s">
        <v>305</v>
      </c>
      <c r="C395" s="58" t="s">
        <v>2063</v>
      </c>
      <c r="E395" s="58" t="s">
        <v>2222</v>
      </c>
      <c r="F395" s="57" t="s">
        <v>647</v>
      </c>
      <c r="G395" s="57" t="s">
        <v>3003</v>
      </c>
      <c r="H395" s="58" t="s">
        <v>3010</v>
      </c>
      <c r="J395" s="59" t="str">
        <f t="shared" si="71"/>
        <v>PA.TU.040605</v>
      </c>
      <c r="K395" s="58" t="s">
        <v>2212</v>
      </c>
      <c r="L395" s="57" t="str">
        <f t="shared" si="72"/>
        <v>Head/Neck area</v>
      </c>
      <c r="M395" s="59" t="str">
        <f t="shared" si="73"/>
        <v>PI.PA.TU.040605.01</v>
      </c>
      <c r="N395" s="59"/>
      <c r="O395" s="59" t="str">
        <f t="shared" si="74"/>
        <v>PH.PA.TU.040605.01</v>
      </c>
      <c r="Q395" s="59" t="str">
        <f t="shared" si="75"/>
        <v>CL.PA.TU.040605.01</v>
      </c>
      <c r="R395" s="59"/>
      <c r="S395" s="59" t="str">
        <f t="shared" si="76"/>
        <v>DR.PA.TU.040605.01</v>
      </c>
      <c r="T395" s="59"/>
      <c r="U395" s="60" t="str">
        <f t="shared" si="69"/>
        <v>IM.PA.TU.040605.01</v>
      </c>
      <c r="V395" s="59"/>
      <c r="W395" s="60" t="str">
        <f t="shared" si="70"/>
        <v>GE.PA.TU.040605.01</v>
      </c>
      <c r="AD395" s="57" t="s">
        <v>2971</v>
      </c>
      <c r="AE395" s="57">
        <v>1331</v>
      </c>
    </row>
    <row r="396" spans="1:31" s="57" customFormat="1" ht="14" customHeight="1">
      <c r="A396" s="57" t="s">
        <v>305</v>
      </c>
      <c r="C396" s="58" t="s">
        <v>2063</v>
      </c>
      <c r="E396" s="58" t="s">
        <v>2222</v>
      </c>
      <c r="F396" s="57" t="s">
        <v>647</v>
      </c>
      <c r="G396" s="57" t="s">
        <v>3004</v>
      </c>
      <c r="H396" s="58" t="s">
        <v>2999</v>
      </c>
      <c r="J396" s="59" t="str">
        <f t="shared" si="71"/>
        <v>PA.TU.040606</v>
      </c>
      <c r="K396" s="58" t="s">
        <v>2212</v>
      </c>
      <c r="L396" s="57" t="str">
        <f t="shared" si="72"/>
        <v>Thoracic area</v>
      </c>
      <c r="M396" s="59" t="str">
        <f t="shared" si="73"/>
        <v>PI.PA.TU.040606.01</v>
      </c>
      <c r="N396" s="59"/>
      <c r="O396" s="59" t="str">
        <f t="shared" si="74"/>
        <v>PH.PA.TU.040606.01</v>
      </c>
      <c r="Q396" s="59" t="str">
        <f t="shared" si="75"/>
        <v>CL.PA.TU.040606.01</v>
      </c>
      <c r="R396" s="59"/>
      <c r="S396" s="59" t="str">
        <f t="shared" si="76"/>
        <v>DR.PA.TU.040606.01</v>
      </c>
      <c r="T396" s="59"/>
      <c r="U396" s="60" t="str">
        <f t="shared" si="69"/>
        <v>IM.PA.TU.040606.01</v>
      </c>
      <c r="V396" s="59"/>
      <c r="W396" s="60" t="str">
        <f t="shared" si="70"/>
        <v>GE.PA.TU.040606.01</v>
      </c>
      <c r="AD396" s="57" t="s">
        <v>2971</v>
      </c>
      <c r="AE396" s="57">
        <v>1331</v>
      </c>
    </row>
    <row r="397" spans="1:31" s="57" customFormat="1" ht="14" customHeight="1">
      <c r="A397" s="57" t="s">
        <v>305</v>
      </c>
      <c r="C397" s="58" t="s">
        <v>2063</v>
      </c>
      <c r="E397" s="58" t="s">
        <v>2222</v>
      </c>
      <c r="F397" s="57" t="s">
        <v>647</v>
      </c>
      <c r="G397" s="57" t="s">
        <v>3005</v>
      </c>
      <c r="H397" s="58" t="s">
        <v>2974</v>
      </c>
      <c r="J397" s="59" t="str">
        <f t="shared" si="71"/>
        <v>PA.TU.040607</v>
      </c>
      <c r="K397" s="58" t="s">
        <v>2212</v>
      </c>
      <c r="L397" s="57" t="str">
        <f t="shared" si="72"/>
        <v>Abdominal area</v>
      </c>
      <c r="M397" s="59" t="str">
        <f t="shared" si="73"/>
        <v>PI.PA.TU.040607.01</v>
      </c>
      <c r="N397" s="59"/>
      <c r="O397" s="59" t="str">
        <f t="shared" si="74"/>
        <v>PH.PA.TU.040607.01</v>
      </c>
      <c r="Q397" s="59" t="str">
        <f t="shared" si="75"/>
        <v>CL.PA.TU.040607.01</v>
      </c>
      <c r="R397" s="59"/>
      <c r="S397" s="59" t="str">
        <f t="shared" si="76"/>
        <v>DR.PA.TU.040607.01</v>
      </c>
      <c r="T397" s="59"/>
      <c r="U397" s="60" t="str">
        <f t="shared" si="69"/>
        <v>IM.PA.TU.040607.01</v>
      </c>
      <c r="V397" s="59"/>
      <c r="W397" s="60" t="str">
        <f t="shared" si="70"/>
        <v>GE.PA.TU.040607.01</v>
      </c>
      <c r="AD397" s="57" t="s">
        <v>2971</v>
      </c>
      <c r="AE397" s="57">
        <v>1331</v>
      </c>
    </row>
    <row r="398" spans="1:31" s="57" customFormat="1" ht="14" customHeight="1">
      <c r="A398" s="57" t="s">
        <v>305</v>
      </c>
      <c r="C398" s="58" t="s">
        <v>2063</v>
      </c>
      <c r="E398" s="58" t="s">
        <v>2222</v>
      </c>
      <c r="F398" s="57" t="s">
        <v>647</v>
      </c>
      <c r="G398" s="57" t="s">
        <v>3006</v>
      </c>
      <c r="H398" s="58" t="s">
        <v>2975</v>
      </c>
      <c r="J398" s="59" t="str">
        <f t="shared" si="71"/>
        <v>PA.TU.040608</v>
      </c>
      <c r="K398" s="58" t="s">
        <v>2212</v>
      </c>
      <c r="L398" s="57" t="str">
        <f t="shared" si="72"/>
        <v>Pelvic area</v>
      </c>
      <c r="M398" s="59" t="str">
        <f t="shared" si="73"/>
        <v>PI.PA.TU.040608.01</v>
      </c>
      <c r="N398" s="59"/>
      <c r="O398" s="59" t="str">
        <f t="shared" si="74"/>
        <v>PH.PA.TU.040608.01</v>
      </c>
      <c r="Q398" s="59" t="str">
        <f t="shared" si="75"/>
        <v>CL.PA.TU.040608.01</v>
      </c>
      <c r="R398" s="59"/>
      <c r="S398" s="59" t="str">
        <f t="shared" si="76"/>
        <v>DR.PA.TU.040608.01</v>
      </c>
      <c r="T398" s="59"/>
      <c r="U398" s="60" t="str">
        <f t="shared" si="69"/>
        <v>IM.PA.TU.040608.01</v>
      </c>
      <c r="V398" s="59"/>
      <c r="W398" s="60" t="str">
        <f t="shared" si="70"/>
        <v>GE.PA.TU.040608.01</v>
      </c>
      <c r="AD398" s="57" t="s">
        <v>2971</v>
      </c>
      <c r="AE398" s="57">
        <v>1331</v>
      </c>
    </row>
    <row r="399" spans="1:31" s="57" customFormat="1" ht="14" customHeight="1">
      <c r="A399" s="57" t="s">
        <v>305</v>
      </c>
      <c r="C399" s="58" t="s">
        <v>2063</v>
      </c>
      <c r="E399" s="58" t="s">
        <v>2222</v>
      </c>
      <c r="F399" s="57" t="s">
        <v>647</v>
      </c>
      <c r="G399" s="57" t="s">
        <v>3007</v>
      </c>
      <c r="H399" s="58" t="s">
        <v>2976</v>
      </c>
      <c r="J399" s="59" t="str">
        <f t="shared" si="71"/>
        <v>PA.TU.040609</v>
      </c>
      <c r="K399" s="58" t="s">
        <v>2212</v>
      </c>
      <c r="L399" s="57" t="str">
        <f t="shared" si="72"/>
        <v>Extremity area</v>
      </c>
      <c r="M399" s="59" t="str">
        <f t="shared" si="73"/>
        <v>PI.PA.TU.040609.01</v>
      </c>
      <c r="N399" s="59"/>
      <c r="O399" s="59" t="str">
        <f t="shared" si="74"/>
        <v>PH.PA.TU.040609.01</v>
      </c>
      <c r="Q399" s="59" t="str">
        <f t="shared" si="75"/>
        <v>CL.PA.TU.040609.01</v>
      </c>
      <c r="R399" s="59"/>
      <c r="S399" s="59" t="str">
        <f t="shared" si="76"/>
        <v>DR.PA.TU.040609.01</v>
      </c>
      <c r="T399" s="59"/>
      <c r="U399" s="60" t="str">
        <f t="shared" si="69"/>
        <v>IM.PA.TU.040609.01</v>
      </c>
      <c r="V399" s="59"/>
      <c r="W399" s="60" t="str">
        <f t="shared" si="70"/>
        <v>GE.PA.TU.040609.01</v>
      </c>
      <c r="AD399" s="57" t="s">
        <v>2971</v>
      </c>
      <c r="AE399" s="57">
        <v>1331</v>
      </c>
    </row>
    <row r="400" spans="1:31" s="57" customFormat="1" ht="14" customHeight="1">
      <c r="A400" s="57" t="s">
        <v>305</v>
      </c>
      <c r="C400" s="58" t="s">
        <v>2063</v>
      </c>
      <c r="D400" s="57" t="s">
        <v>1139</v>
      </c>
      <c r="E400" s="58" t="s">
        <v>2376</v>
      </c>
      <c r="F400" s="57" t="s">
        <v>278</v>
      </c>
      <c r="G400" s="57" t="s">
        <v>654</v>
      </c>
      <c r="H400" s="58" t="s">
        <v>2212</v>
      </c>
      <c r="J400" s="59" t="str">
        <f t="shared" si="71"/>
        <v>PA.TU.040701</v>
      </c>
      <c r="K400" s="58" t="s">
        <v>2212</v>
      </c>
      <c r="L400" s="57" t="str">
        <f t="shared" si="72"/>
        <v>Bloody drainage</v>
      </c>
      <c r="M400" s="59" t="str">
        <f t="shared" si="73"/>
        <v>PI.PA.TU.040701.01</v>
      </c>
      <c r="N400" s="59"/>
      <c r="O400" s="59" t="str">
        <f t="shared" si="74"/>
        <v>PH.PA.TU.040701.01</v>
      </c>
      <c r="Q400" s="59" t="str">
        <f t="shared" si="75"/>
        <v>CL.PA.TU.040701.01</v>
      </c>
      <c r="R400" s="59"/>
      <c r="S400" s="59" t="str">
        <f t="shared" si="76"/>
        <v>DR.PA.TU.040701.01</v>
      </c>
      <c r="T400" s="59"/>
      <c r="U400" s="60" t="str">
        <f t="shared" si="69"/>
        <v>IM.PA.TU.040701.01</v>
      </c>
      <c r="V400" s="59"/>
      <c r="W400" s="60" t="str">
        <f t="shared" si="70"/>
        <v>GE.PA.TU.040701.01</v>
      </c>
    </row>
    <row r="401" spans="1:31" s="57" customFormat="1" ht="14" customHeight="1">
      <c r="A401" s="57" t="s">
        <v>305</v>
      </c>
      <c r="C401" s="58" t="s">
        <v>2063</v>
      </c>
      <c r="E401" s="58" t="s">
        <v>2376</v>
      </c>
      <c r="F401" s="57" t="s">
        <v>278</v>
      </c>
      <c r="G401" s="57" t="s">
        <v>2690</v>
      </c>
      <c r="H401" s="58" t="s">
        <v>2217</v>
      </c>
      <c r="J401" s="59" t="str">
        <f t="shared" si="71"/>
        <v>PA.TU.040702</v>
      </c>
      <c r="K401" s="58" t="s">
        <v>2212</v>
      </c>
      <c r="L401" s="57" t="str">
        <f t="shared" si="72"/>
        <v>Purulent drainage</v>
      </c>
      <c r="M401" s="59" t="str">
        <f t="shared" si="73"/>
        <v>PI.PA.TU.040702.01</v>
      </c>
      <c r="N401" s="59"/>
      <c r="O401" s="59" t="str">
        <f t="shared" si="74"/>
        <v>PH.PA.TU.040702.01</v>
      </c>
      <c r="Q401" s="59" t="str">
        <f t="shared" si="75"/>
        <v>CL.PA.TU.040702.01</v>
      </c>
      <c r="R401" s="59"/>
      <c r="S401" s="59" t="str">
        <f t="shared" si="76"/>
        <v>DR.PA.TU.040702.01</v>
      </c>
      <c r="T401" s="59"/>
      <c r="U401" s="60" t="str">
        <f t="shared" si="69"/>
        <v>IM.PA.TU.040702.01</v>
      </c>
      <c r="V401" s="59"/>
      <c r="W401" s="60" t="str">
        <f t="shared" si="70"/>
        <v>GE.PA.TU.040702.01</v>
      </c>
    </row>
    <row r="402" spans="1:31" s="57" customFormat="1" ht="14" customHeight="1">
      <c r="A402" s="57" t="s">
        <v>305</v>
      </c>
      <c r="C402" s="58" t="s">
        <v>2063</v>
      </c>
      <c r="E402" s="58" t="s">
        <v>2376</v>
      </c>
      <c r="F402" s="57" t="s">
        <v>278</v>
      </c>
      <c r="G402" s="57" t="s">
        <v>2691</v>
      </c>
      <c r="H402" s="58" t="s">
        <v>2219</v>
      </c>
      <c r="J402" s="59" t="str">
        <f t="shared" si="71"/>
        <v>PA.TU.040703</v>
      </c>
      <c r="K402" s="58" t="s">
        <v>2212</v>
      </c>
      <c r="L402" s="57" t="str">
        <f t="shared" si="72"/>
        <v>Serosanguinous drainage</v>
      </c>
      <c r="M402" s="59" t="str">
        <f t="shared" si="73"/>
        <v>PI.PA.TU.040703.01</v>
      </c>
      <c r="N402" s="59"/>
      <c r="O402" s="59" t="str">
        <f t="shared" si="74"/>
        <v>PH.PA.TU.040703.01</v>
      </c>
      <c r="Q402" s="59" t="str">
        <f t="shared" si="75"/>
        <v>CL.PA.TU.040703.01</v>
      </c>
      <c r="R402" s="59"/>
      <c r="S402" s="59" t="str">
        <f t="shared" si="76"/>
        <v>DR.PA.TU.040703.01</v>
      </c>
      <c r="T402" s="59"/>
      <c r="U402" s="60" t="str">
        <f t="shared" si="69"/>
        <v>IM.PA.TU.040703.01</v>
      </c>
      <c r="V402" s="59"/>
      <c r="W402" s="60" t="str">
        <f t="shared" si="70"/>
        <v>GE.PA.TU.040703.01</v>
      </c>
    </row>
    <row r="403" spans="1:31" s="57" customFormat="1" ht="14" customHeight="1">
      <c r="A403" s="57" t="s">
        <v>305</v>
      </c>
      <c r="C403" s="58" t="s">
        <v>2063</v>
      </c>
      <c r="E403" s="58" t="s">
        <v>2376</v>
      </c>
      <c r="F403" s="57" t="s">
        <v>278</v>
      </c>
      <c r="G403" s="57" t="s">
        <v>2692</v>
      </c>
      <c r="H403" s="58" t="s">
        <v>2063</v>
      </c>
      <c r="J403" s="59" t="str">
        <f t="shared" si="71"/>
        <v>PA.TU.040704</v>
      </c>
      <c r="K403" s="58" t="s">
        <v>2212</v>
      </c>
      <c r="L403" s="57" t="str">
        <f t="shared" si="72"/>
        <v>Serous drainage</v>
      </c>
      <c r="M403" s="59" t="str">
        <f t="shared" si="73"/>
        <v>PI.PA.TU.040704.01</v>
      </c>
      <c r="N403" s="59"/>
      <c r="O403" s="59" t="str">
        <f t="shared" si="74"/>
        <v>PH.PA.TU.040704.01</v>
      </c>
      <c r="Q403" s="59" t="str">
        <f t="shared" si="75"/>
        <v>CL.PA.TU.040704.01</v>
      </c>
      <c r="R403" s="59"/>
      <c r="S403" s="59" t="str">
        <f t="shared" si="76"/>
        <v>DR.PA.TU.040704.01</v>
      </c>
      <c r="T403" s="59"/>
      <c r="U403" s="60" t="str">
        <f t="shared" si="69"/>
        <v>IM.PA.TU.040704.01</v>
      </c>
      <c r="V403" s="59"/>
      <c r="W403" s="60" t="str">
        <f t="shared" si="70"/>
        <v>GE.PA.TU.040704.01</v>
      </c>
    </row>
    <row r="404" spans="1:31" s="57" customFormat="1" ht="14" customHeight="1">
      <c r="A404" s="57" t="s">
        <v>305</v>
      </c>
      <c r="C404" s="58" t="s">
        <v>2063</v>
      </c>
      <c r="E404" s="58" t="s">
        <v>2376</v>
      </c>
      <c r="F404" s="57" t="s">
        <v>278</v>
      </c>
      <c r="G404" s="57" t="s">
        <v>2811</v>
      </c>
      <c r="H404" s="58" t="s">
        <v>2997</v>
      </c>
      <c r="J404" s="59" t="str">
        <f t="shared" si="71"/>
        <v>PA.TU.040705</v>
      </c>
      <c r="K404" s="58" t="s">
        <v>2970</v>
      </c>
      <c r="L404" s="57" t="str">
        <f t="shared" si="72"/>
        <v>No drainage</v>
      </c>
      <c r="M404" s="59" t="str">
        <f t="shared" si="73"/>
        <v>PI.PA.TU.040705.01</v>
      </c>
      <c r="N404" s="59"/>
      <c r="O404" s="59" t="str">
        <f t="shared" si="74"/>
        <v>PH.PA.TU.040705.01</v>
      </c>
      <c r="Q404" s="59" t="str">
        <f t="shared" si="75"/>
        <v>CL.PA.TU.040705.01</v>
      </c>
      <c r="R404" s="59"/>
      <c r="S404" s="59" t="str">
        <f t="shared" si="76"/>
        <v>DR.PA.TU.040705.01</v>
      </c>
      <c r="T404" s="59"/>
      <c r="U404" s="60" t="str">
        <f t="shared" si="69"/>
        <v>IM.PA.TU.040705.01</v>
      </c>
      <c r="V404" s="59"/>
      <c r="W404" s="60" t="str">
        <f t="shared" si="70"/>
        <v>GE.PA.TU.040705.01</v>
      </c>
      <c r="AD404" s="57" t="s">
        <v>3008</v>
      </c>
      <c r="AE404" s="57">
        <v>1332</v>
      </c>
    </row>
    <row r="405" spans="1:31" s="57" customFormat="1" ht="14" customHeight="1">
      <c r="A405" s="57" t="s">
        <v>305</v>
      </c>
      <c r="C405" s="58" t="s">
        <v>2063</v>
      </c>
      <c r="D405" s="57" t="s">
        <v>3030</v>
      </c>
      <c r="E405" s="58" t="s">
        <v>2378</v>
      </c>
      <c r="F405" s="57" t="s">
        <v>279</v>
      </c>
      <c r="G405" s="57" t="s">
        <v>1146</v>
      </c>
      <c r="H405" s="58" t="s">
        <v>2212</v>
      </c>
      <c r="J405" s="59" t="str">
        <f t="shared" si="71"/>
        <v>PA.TU.040801</v>
      </c>
      <c r="K405" s="58" t="s">
        <v>2212</v>
      </c>
      <c r="L405" s="57" t="str">
        <f t="shared" si="72"/>
        <v>No redness,pain or swelling</v>
      </c>
      <c r="M405" s="59" t="str">
        <f t="shared" si="73"/>
        <v>PI.PA.TU.040801.01</v>
      </c>
      <c r="N405" s="59"/>
      <c r="O405" s="59" t="str">
        <f t="shared" si="74"/>
        <v>PH.PA.TU.040801.01</v>
      </c>
      <c r="Q405" s="59" t="str">
        <f t="shared" si="75"/>
        <v>CL.PA.TU.040801.01</v>
      </c>
      <c r="R405" s="59"/>
      <c r="S405" s="59" t="str">
        <f t="shared" si="76"/>
        <v>DR.PA.TU.040801.01</v>
      </c>
      <c r="T405" s="59"/>
      <c r="U405" s="60" t="str">
        <f t="shared" si="69"/>
        <v>IM.PA.TU.040801.01</v>
      </c>
      <c r="V405" s="59"/>
      <c r="W405" s="60" t="str">
        <f t="shared" si="70"/>
        <v>GE.PA.TU.040801.01</v>
      </c>
    </row>
    <row r="406" spans="1:31" s="57" customFormat="1" ht="14" customHeight="1">
      <c r="A406" s="57" t="s">
        <v>305</v>
      </c>
      <c r="C406" s="58" t="s">
        <v>2063</v>
      </c>
      <c r="E406" s="58" t="s">
        <v>2378</v>
      </c>
      <c r="F406" s="57" t="s">
        <v>279</v>
      </c>
      <c r="G406" s="57" t="s">
        <v>2473</v>
      </c>
      <c r="H406" s="58" t="s">
        <v>2217</v>
      </c>
      <c r="J406" s="59" t="str">
        <f t="shared" si="71"/>
        <v>PA.TU.040802</v>
      </c>
      <c r="K406" s="58" t="s">
        <v>2212</v>
      </c>
      <c r="L406" s="57" t="str">
        <f t="shared" si="72"/>
        <v>Erythema</v>
      </c>
      <c r="M406" s="59" t="str">
        <f t="shared" si="73"/>
        <v>PI.PA.TU.040802.01</v>
      </c>
      <c r="N406" s="59"/>
      <c r="O406" s="59" t="str">
        <f t="shared" si="74"/>
        <v>PH.PA.TU.040802.01</v>
      </c>
      <c r="Q406" s="59" t="str">
        <f t="shared" si="75"/>
        <v>CL.PA.TU.040802.01</v>
      </c>
      <c r="R406" s="59"/>
      <c r="S406" s="59" t="str">
        <f t="shared" si="76"/>
        <v>DR.PA.TU.040802.01</v>
      </c>
      <c r="T406" s="59"/>
      <c r="U406" s="60" t="str">
        <f t="shared" si="69"/>
        <v>IM.PA.TU.040802.01</v>
      </c>
      <c r="V406" s="59"/>
      <c r="W406" s="60" t="str">
        <f t="shared" si="70"/>
        <v>GE.PA.TU.040802.01</v>
      </c>
    </row>
    <row r="407" spans="1:31" s="57" customFormat="1" ht="14" customHeight="1">
      <c r="A407" s="57" t="s">
        <v>305</v>
      </c>
      <c r="C407" s="58" t="s">
        <v>2063</v>
      </c>
      <c r="E407" s="58" t="s">
        <v>2378</v>
      </c>
      <c r="F407" s="57" t="s">
        <v>279</v>
      </c>
      <c r="G407" s="57" t="s">
        <v>2229</v>
      </c>
      <c r="H407" s="58" t="s">
        <v>2219</v>
      </c>
      <c r="J407" s="59" t="str">
        <f t="shared" si="71"/>
        <v>PA.TU.040803</v>
      </c>
      <c r="K407" s="58" t="s">
        <v>2212</v>
      </c>
      <c r="L407" s="57" t="str">
        <f t="shared" si="72"/>
        <v>Red</v>
      </c>
      <c r="M407" s="59" t="str">
        <f t="shared" si="73"/>
        <v>PI.PA.TU.040803.01</v>
      </c>
      <c r="N407" s="59"/>
      <c r="O407" s="59" t="str">
        <f t="shared" si="74"/>
        <v>PH.PA.TU.040803.01</v>
      </c>
      <c r="Q407" s="59" t="str">
        <f t="shared" si="75"/>
        <v>CL.PA.TU.040803.01</v>
      </c>
      <c r="R407" s="59"/>
      <c r="S407" s="59" t="str">
        <f t="shared" si="76"/>
        <v>DR.PA.TU.040803.01</v>
      </c>
      <c r="T407" s="59"/>
      <c r="U407" s="60" t="str">
        <f t="shared" si="69"/>
        <v>IM.PA.TU.040803.01</v>
      </c>
      <c r="V407" s="59"/>
      <c r="W407" s="60" t="str">
        <f t="shared" si="70"/>
        <v>GE.PA.TU.040803.01</v>
      </c>
    </row>
    <row r="408" spans="1:31" s="57" customFormat="1" ht="14" customHeight="1">
      <c r="A408" s="57" t="s">
        <v>305</v>
      </c>
      <c r="C408" s="58" t="s">
        <v>2063</v>
      </c>
      <c r="E408" s="58" t="s">
        <v>2378</v>
      </c>
      <c r="F408" s="57" t="s">
        <v>279</v>
      </c>
      <c r="G408" s="57" t="s">
        <v>2313</v>
      </c>
      <c r="H408" s="58" t="s">
        <v>2063</v>
      </c>
      <c r="J408" s="59" t="str">
        <f t="shared" si="71"/>
        <v>PA.TU.040804</v>
      </c>
      <c r="K408" s="58" t="s">
        <v>2212</v>
      </c>
      <c r="L408" s="57" t="str">
        <f t="shared" si="72"/>
        <v>Ecchymosis</v>
      </c>
      <c r="M408" s="59" t="str">
        <f t="shared" si="73"/>
        <v>PI.PA.TU.040804.01</v>
      </c>
      <c r="N408" s="59"/>
      <c r="O408" s="59" t="str">
        <f t="shared" si="74"/>
        <v>PH.PA.TU.040804.01</v>
      </c>
      <c r="Q408" s="59" t="str">
        <f t="shared" si="75"/>
        <v>CL.PA.TU.040804.01</v>
      </c>
      <c r="R408" s="59"/>
      <c r="S408" s="59" t="str">
        <f t="shared" si="76"/>
        <v>DR.PA.TU.040804.01</v>
      </c>
      <c r="T408" s="59"/>
      <c r="U408" s="60" t="str">
        <f t="shared" si="69"/>
        <v>IM.PA.TU.040804.01</v>
      </c>
      <c r="V408" s="59"/>
      <c r="W408" s="60" t="str">
        <f t="shared" si="70"/>
        <v>GE.PA.TU.040804.01</v>
      </c>
    </row>
    <row r="409" spans="1:31" s="57" customFormat="1" ht="14" customHeight="1">
      <c r="A409" s="57" t="s">
        <v>305</v>
      </c>
      <c r="C409" s="58" t="s">
        <v>2063</v>
      </c>
      <c r="E409" s="58" t="s">
        <v>2378</v>
      </c>
      <c r="F409" s="57" t="s">
        <v>279</v>
      </c>
      <c r="G409" s="57" t="s">
        <v>2475</v>
      </c>
      <c r="H409" s="58" t="s">
        <v>2065</v>
      </c>
      <c r="J409" s="59" t="str">
        <f t="shared" si="71"/>
        <v>PA.TU.040805</v>
      </c>
      <c r="K409" s="58" t="s">
        <v>2212</v>
      </c>
      <c r="L409" s="57" t="str">
        <f t="shared" si="72"/>
        <v>Tenderness</v>
      </c>
      <c r="M409" s="59" t="str">
        <f t="shared" si="73"/>
        <v>PI.PA.TU.040805.01</v>
      </c>
      <c r="N409" s="59"/>
      <c r="O409" s="59" t="str">
        <f t="shared" si="74"/>
        <v>PH.PA.TU.040805.01</v>
      </c>
      <c r="Q409" s="59" t="str">
        <f t="shared" si="75"/>
        <v>CL.PA.TU.040805.01</v>
      </c>
      <c r="R409" s="59"/>
      <c r="S409" s="59" t="str">
        <f t="shared" si="76"/>
        <v>DR.PA.TU.040805.01</v>
      </c>
      <c r="T409" s="59"/>
      <c r="U409" s="60" t="str">
        <f t="shared" si="69"/>
        <v>IM.PA.TU.040805.01</v>
      </c>
      <c r="V409" s="59"/>
      <c r="W409" s="60" t="str">
        <f t="shared" si="70"/>
        <v>GE.PA.TU.040805.01</v>
      </c>
    </row>
    <row r="410" spans="1:31" s="57" customFormat="1" ht="14" customHeight="1">
      <c r="A410" s="57" t="s">
        <v>305</v>
      </c>
      <c r="C410" s="58" t="s">
        <v>2063</v>
      </c>
      <c r="E410" s="58" t="s">
        <v>2378</v>
      </c>
      <c r="F410" s="57" t="s">
        <v>279</v>
      </c>
      <c r="G410" s="57" t="s">
        <v>2476</v>
      </c>
      <c r="H410" s="58" t="s">
        <v>2222</v>
      </c>
      <c r="J410" s="59" t="str">
        <f t="shared" si="71"/>
        <v>PA.TU.040806</v>
      </c>
      <c r="K410" s="58" t="s">
        <v>2212</v>
      </c>
      <c r="L410" s="57" t="str">
        <f t="shared" si="72"/>
        <v>Swelling</v>
      </c>
      <c r="M410" s="59" t="str">
        <f t="shared" si="73"/>
        <v>PI.PA.TU.040806.01</v>
      </c>
      <c r="N410" s="59"/>
      <c r="O410" s="59" t="str">
        <f t="shared" si="74"/>
        <v>PH.PA.TU.040806.01</v>
      </c>
      <c r="Q410" s="59" t="str">
        <f t="shared" si="75"/>
        <v>CL.PA.TU.040806.01</v>
      </c>
      <c r="R410" s="59"/>
      <c r="S410" s="59" t="str">
        <f t="shared" si="76"/>
        <v>DR.PA.TU.040806.01</v>
      </c>
      <c r="T410" s="59"/>
      <c r="U410" s="60" t="str">
        <f t="shared" si="69"/>
        <v>IM.PA.TU.040806.01</v>
      </c>
      <c r="V410" s="59"/>
      <c r="W410" s="60" t="str">
        <f t="shared" si="70"/>
        <v>GE.PA.TU.040806.01</v>
      </c>
    </row>
    <row r="411" spans="1:31" s="57" customFormat="1" ht="14" customHeight="1">
      <c r="A411" s="57" t="s">
        <v>305</v>
      </c>
      <c r="C411" s="58" t="s">
        <v>2063</v>
      </c>
      <c r="E411" s="58" t="s">
        <v>2378</v>
      </c>
      <c r="F411" s="57" t="s">
        <v>279</v>
      </c>
      <c r="G411" s="57" t="s">
        <v>2689</v>
      </c>
      <c r="H411" s="58" t="s">
        <v>2376</v>
      </c>
      <c r="J411" s="59" t="str">
        <f t="shared" si="71"/>
        <v>PA.TU.040807</v>
      </c>
      <c r="K411" s="58" t="s">
        <v>2212</v>
      </c>
      <c r="L411" s="57" t="str">
        <f t="shared" si="72"/>
        <v>Hematoma</v>
      </c>
      <c r="M411" s="59" t="str">
        <f t="shared" si="73"/>
        <v>PI.PA.TU.040807.01</v>
      </c>
      <c r="N411" s="59"/>
      <c r="O411" s="59" t="str">
        <f t="shared" si="74"/>
        <v>PH.PA.TU.040807.01</v>
      </c>
      <c r="Q411" s="59" t="str">
        <f t="shared" si="75"/>
        <v>CL.PA.TU.040807.01</v>
      </c>
      <c r="R411" s="59"/>
      <c r="S411" s="59" t="str">
        <f t="shared" si="76"/>
        <v>DR.PA.TU.040807.01</v>
      </c>
      <c r="T411" s="59"/>
      <c r="U411" s="60" t="str">
        <f t="shared" si="69"/>
        <v>IM.PA.TU.040807.01</v>
      </c>
      <c r="V411" s="59"/>
      <c r="W411" s="60" t="str">
        <f t="shared" si="70"/>
        <v>GE.PA.TU.040807.01</v>
      </c>
    </row>
    <row r="412" spans="1:31" s="57" customFormat="1" ht="14" customHeight="1">
      <c r="A412" s="57" t="s">
        <v>305</v>
      </c>
      <c r="C412" s="58" t="s">
        <v>2063</v>
      </c>
      <c r="E412" s="58" t="s">
        <v>2378</v>
      </c>
      <c r="F412" s="57" t="s">
        <v>279</v>
      </c>
      <c r="G412" s="57" t="s">
        <v>861</v>
      </c>
      <c r="H412" s="58" t="s">
        <v>2378</v>
      </c>
      <c r="J412" s="59" t="str">
        <f t="shared" si="71"/>
        <v>PA.TU.040808</v>
      </c>
      <c r="K412" s="58" t="s">
        <v>2212</v>
      </c>
      <c r="L412" s="57" t="str">
        <f t="shared" si="72"/>
        <v>Unable to assess due to dressing</v>
      </c>
      <c r="M412" s="59" t="str">
        <f t="shared" si="73"/>
        <v>PI.PA.TU.040808.01</v>
      </c>
      <c r="N412" s="59"/>
      <c r="O412" s="59" t="str">
        <f t="shared" si="74"/>
        <v>PH.PA.TU.040808.01</v>
      </c>
      <c r="Q412" s="59" t="str">
        <f t="shared" si="75"/>
        <v>CL.PA.TU.040808.01</v>
      </c>
      <c r="R412" s="59"/>
      <c r="S412" s="59" t="str">
        <f t="shared" si="76"/>
        <v>DR.PA.TU.040808.01</v>
      </c>
      <c r="T412" s="59"/>
      <c r="U412" s="60" t="str">
        <f t="shared" si="69"/>
        <v>IM.PA.TU.040808.01</v>
      </c>
      <c r="V412" s="59"/>
      <c r="W412" s="60" t="str">
        <f t="shared" si="70"/>
        <v>GE.PA.TU.040808.01</v>
      </c>
    </row>
    <row r="413" spans="1:31" s="57" customFormat="1" ht="14" customHeight="1">
      <c r="A413" s="57" t="s">
        <v>305</v>
      </c>
      <c r="C413" s="58" t="s">
        <v>2063</v>
      </c>
      <c r="E413" s="58" t="s">
        <v>2378</v>
      </c>
      <c r="F413" s="57" t="s">
        <v>279</v>
      </c>
      <c r="G413" s="57" t="s">
        <v>2477</v>
      </c>
      <c r="H413" s="58" t="s">
        <v>2380</v>
      </c>
      <c r="J413" s="59" t="str">
        <f t="shared" si="71"/>
        <v>PA.TU.040809</v>
      </c>
      <c r="K413" s="58" t="s">
        <v>2212</v>
      </c>
      <c r="L413" s="57" t="str">
        <f t="shared" si="72"/>
        <v>Warmth</v>
      </c>
      <c r="M413" s="59" t="str">
        <f t="shared" si="73"/>
        <v>PI.PA.TU.040809.01</v>
      </c>
      <c r="N413" s="59"/>
      <c r="O413" s="59" t="str">
        <f t="shared" si="74"/>
        <v>PH.PA.TU.040809.01</v>
      </c>
      <c r="Q413" s="59" t="str">
        <f t="shared" si="75"/>
        <v>CL.PA.TU.040809.01</v>
      </c>
      <c r="R413" s="59"/>
      <c r="S413" s="59" t="str">
        <f t="shared" si="76"/>
        <v>DR.PA.TU.040809.01</v>
      </c>
      <c r="T413" s="59"/>
      <c r="U413" s="60" t="str">
        <f t="shared" si="69"/>
        <v>IM.PA.TU.040809.01</v>
      </c>
      <c r="V413" s="59"/>
      <c r="W413" s="60" t="str">
        <f t="shared" si="70"/>
        <v>GE.PA.TU.040809.01</v>
      </c>
    </row>
    <row r="414" spans="1:31" s="57" customFormat="1" ht="14" customHeight="1">
      <c r="A414" s="57" t="s">
        <v>305</v>
      </c>
      <c r="C414" s="58" t="s">
        <v>2063</v>
      </c>
      <c r="E414" s="58" t="s">
        <v>2378</v>
      </c>
      <c r="F414" s="57" t="s">
        <v>279</v>
      </c>
      <c r="G414" s="57" t="s">
        <v>2688</v>
      </c>
      <c r="H414" s="58" t="s">
        <v>2124</v>
      </c>
      <c r="J414" s="59" t="str">
        <f t="shared" si="71"/>
        <v>PA.TU.040810</v>
      </c>
      <c r="K414" s="58" t="s">
        <v>2212</v>
      </c>
      <c r="L414" s="57" t="str">
        <f t="shared" si="72"/>
        <v>Bleeding</v>
      </c>
      <c r="M414" s="59" t="str">
        <f t="shared" si="73"/>
        <v>PI.PA.TU.040810.01</v>
      </c>
      <c r="N414" s="59"/>
      <c r="O414" s="59" t="str">
        <f t="shared" si="74"/>
        <v>PH.PA.TU.040810.01</v>
      </c>
      <c r="Q414" s="59" t="str">
        <f t="shared" si="75"/>
        <v>CL.PA.TU.040810.01</v>
      </c>
      <c r="R414" s="59"/>
      <c r="S414" s="59" t="str">
        <f t="shared" si="76"/>
        <v>DR.PA.TU.040810.01</v>
      </c>
      <c r="T414" s="59"/>
      <c r="U414" s="60" t="str">
        <f t="shared" si="69"/>
        <v>IM.PA.TU.040810.01</v>
      </c>
      <c r="V414" s="59"/>
      <c r="W414" s="60" t="str">
        <f t="shared" si="70"/>
        <v>GE.PA.TU.040810.01</v>
      </c>
    </row>
    <row r="415" spans="1:31" s="57" customFormat="1" ht="14" customHeight="1">
      <c r="A415" s="57" t="s">
        <v>305</v>
      </c>
      <c r="C415" s="58" t="s">
        <v>2063</v>
      </c>
      <c r="D415" s="57" t="s">
        <v>2305</v>
      </c>
      <c r="E415" s="58" t="s">
        <v>2380</v>
      </c>
      <c r="F415" s="57" t="s">
        <v>280</v>
      </c>
      <c r="G415" s="57" t="s">
        <v>1610</v>
      </c>
      <c r="H415" s="58" t="s">
        <v>2212</v>
      </c>
      <c r="J415" s="59" t="str">
        <f t="shared" si="71"/>
        <v>PA.TU.040901</v>
      </c>
      <c r="K415" s="58" t="s">
        <v>2212</v>
      </c>
      <c r="L415" s="57" t="str">
        <f t="shared" si="72"/>
        <v>Clamped</v>
      </c>
      <c r="M415" s="59" t="str">
        <f t="shared" si="73"/>
        <v>PI.PA.TU.040901.01</v>
      </c>
      <c r="N415" s="59"/>
      <c r="O415" s="59" t="str">
        <f t="shared" si="74"/>
        <v>PH.PA.TU.040901.01</v>
      </c>
      <c r="Q415" s="59" t="str">
        <f t="shared" si="75"/>
        <v>CL.PA.TU.040901.01</v>
      </c>
      <c r="R415" s="59"/>
      <c r="S415" s="59" t="str">
        <f t="shared" si="76"/>
        <v>DR.PA.TU.040901.01</v>
      </c>
      <c r="T415" s="59"/>
      <c r="U415" s="60" t="str">
        <f t="shared" si="69"/>
        <v>IM.PA.TU.040901.01</v>
      </c>
      <c r="V415" s="59"/>
      <c r="W415" s="60" t="str">
        <f t="shared" si="70"/>
        <v>GE.PA.TU.040901.01</v>
      </c>
    </row>
    <row r="416" spans="1:31" s="57" customFormat="1" ht="14" customHeight="1">
      <c r="A416" s="57" t="s">
        <v>305</v>
      </c>
      <c r="C416" s="58" t="s">
        <v>2063</v>
      </c>
      <c r="E416" s="58" t="s">
        <v>2380</v>
      </c>
      <c r="F416" s="57" t="s">
        <v>280</v>
      </c>
      <c r="G416" s="57" t="s">
        <v>1611</v>
      </c>
      <c r="H416" s="58" t="s">
        <v>2217</v>
      </c>
      <c r="J416" s="59" t="str">
        <f t="shared" si="71"/>
        <v>PA.TU.040902</v>
      </c>
      <c r="K416" s="58" t="s">
        <v>2212</v>
      </c>
      <c r="L416" s="57" t="str">
        <f t="shared" si="72"/>
        <v>Clogged</v>
      </c>
      <c r="M416" s="59" t="str">
        <f t="shared" si="73"/>
        <v>PI.PA.TU.040902.01</v>
      </c>
      <c r="N416" s="59"/>
      <c r="O416" s="59" t="str">
        <f t="shared" si="74"/>
        <v>PH.PA.TU.040902.01</v>
      </c>
      <c r="Q416" s="59" t="str">
        <f t="shared" si="75"/>
        <v>CL.PA.TU.040902.01</v>
      </c>
      <c r="R416" s="59"/>
      <c r="S416" s="59" t="str">
        <f t="shared" si="76"/>
        <v>DR.PA.TU.040902.01</v>
      </c>
      <c r="T416" s="59"/>
      <c r="U416" s="60" t="str">
        <f t="shared" si="69"/>
        <v>IM.PA.TU.040902.01</v>
      </c>
      <c r="V416" s="59"/>
      <c r="W416" s="60" t="str">
        <f t="shared" si="70"/>
        <v>GE.PA.TU.040902.01</v>
      </c>
    </row>
    <row r="417" spans="1:37" s="57" customFormat="1" ht="14" customHeight="1">
      <c r="A417" s="57" t="s">
        <v>305</v>
      </c>
      <c r="C417" s="58" t="s">
        <v>2063</v>
      </c>
      <c r="E417" s="58" t="s">
        <v>2380</v>
      </c>
      <c r="F417" s="57" t="s">
        <v>280</v>
      </c>
      <c r="G417" s="57" t="s">
        <v>289</v>
      </c>
      <c r="H417" s="58" t="s">
        <v>2219</v>
      </c>
      <c r="J417" s="59" t="str">
        <f t="shared" si="71"/>
        <v>PA.TU.040903</v>
      </c>
      <c r="K417" s="58" t="s">
        <v>2212</v>
      </c>
      <c r="L417" s="57" t="str">
        <f t="shared" si="72"/>
        <v>Gravity drainage</v>
      </c>
      <c r="M417" s="59" t="str">
        <f t="shared" si="73"/>
        <v>PI.PA.TU.040903.01</v>
      </c>
      <c r="N417" s="59"/>
      <c r="O417" s="59" t="str">
        <f t="shared" si="74"/>
        <v>PH.PA.TU.040903.01</v>
      </c>
      <c r="Q417" s="59" t="str">
        <f t="shared" si="75"/>
        <v>CL.PA.TU.040903.01</v>
      </c>
      <c r="R417" s="59"/>
      <c r="S417" s="59" t="str">
        <f t="shared" si="76"/>
        <v>DR.PA.TU.040903.01</v>
      </c>
      <c r="T417" s="59"/>
      <c r="U417" s="60" t="str">
        <f t="shared" si="69"/>
        <v>IM.PA.TU.040903.01</v>
      </c>
      <c r="V417" s="59"/>
      <c r="W417" s="60" t="str">
        <f t="shared" si="70"/>
        <v>GE.PA.TU.040903.01</v>
      </c>
    </row>
    <row r="418" spans="1:37" s="57" customFormat="1" ht="14" customHeight="1">
      <c r="A418" s="57" t="s">
        <v>305</v>
      </c>
      <c r="C418" s="58" t="s">
        <v>2063</v>
      </c>
      <c r="E418" s="58" t="s">
        <v>2380</v>
      </c>
      <c r="F418" s="57" t="s">
        <v>280</v>
      </c>
      <c r="G418" s="57" t="s">
        <v>1433</v>
      </c>
      <c r="H418" s="58" t="s">
        <v>2063</v>
      </c>
      <c r="J418" s="59" t="str">
        <f t="shared" si="71"/>
        <v>PA.TU.040904</v>
      </c>
      <c r="K418" s="58" t="s">
        <v>2212</v>
      </c>
      <c r="L418" s="57" t="str">
        <f t="shared" si="72"/>
        <v>Patent</v>
      </c>
      <c r="M418" s="59" t="str">
        <f t="shared" si="73"/>
        <v>PI.PA.TU.040904.01</v>
      </c>
      <c r="N418" s="59"/>
      <c r="O418" s="59" t="str">
        <f t="shared" si="74"/>
        <v>PH.PA.TU.040904.01</v>
      </c>
      <c r="Q418" s="59" t="str">
        <f t="shared" si="75"/>
        <v>CL.PA.TU.040904.01</v>
      </c>
      <c r="R418" s="59"/>
      <c r="S418" s="59" t="str">
        <f t="shared" si="76"/>
        <v>DR.PA.TU.040904.01</v>
      </c>
      <c r="T418" s="59"/>
      <c r="U418" s="60" t="str">
        <f t="shared" si="69"/>
        <v>IM.PA.TU.040904.01</v>
      </c>
      <c r="V418" s="59"/>
      <c r="W418" s="60" t="str">
        <f t="shared" si="70"/>
        <v>GE.PA.TU.040904.01</v>
      </c>
    </row>
    <row r="419" spans="1:37" s="57" customFormat="1" ht="14" customHeight="1">
      <c r="A419" s="57" t="s">
        <v>305</v>
      </c>
      <c r="C419" s="58" t="s">
        <v>2063</v>
      </c>
      <c r="E419" s="58" t="s">
        <v>2380</v>
      </c>
      <c r="F419" s="57" t="s">
        <v>280</v>
      </c>
      <c r="G419" s="57" t="s">
        <v>2812</v>
      </c>
      <c r="H419" s="58" t="s">
        <v>3011</v>
      </c>
      <c r="J419" s="59" t="str">
        <f t="shared" si="71"/>
        <v>PA.TU.040905</v>
      </c>
      <c r="K419" s="58" t="s">
        <v>2970</v>
      </c>
      <c r="L419" s="57" t="str">
        <f t="shared" si="72"/>
        <v>Compressed</v>
      </c>
      <c r="M419" s="59" t="str">
        <f t="shared" si="73"/>
        <v>PI.PA.TU.040905.01</v>
      </c>
      <c r="N419" s="59"/>
      <c r="O419" s="59" t="str">
        <f t="shared" si="74"/>
        <v>PH.PA.TU.040905.01</v>
      </c>
      <c r="Q419" s="59" t="str">
        <f t="shared" si="75"/>
        <v>CL.PA.TU.040905.01</v>
      </c>
      <c r="R419" s="59"/>
      <c r="S419" s="59" t="str">
        <f t="shared" si="76"/>
        <v>DR.PA.TU.040905.01</v>
      </c>
      <c r="T419" s="59"/>
      <c r="U419" s="60" t="str">
        <f t="shared" si="69"/>
        <v>IM.PA.TU.040905.01</v>
      </c>
      <c r="V419" s="59"/>
      <c r="W419" s="60" t="str">
        <f t="shared" si="70"/>
        <v>GE.PA.TU.040905.01</v>
      </c>
      <c r="AD419" s="57" t="s">
        <v>3009</v>
      </c>
      <c r="AE419" s="57">
        <v>1333</v>
      </c>
    </row>
    <row r="420" spans="1:37" s="57" customFormat="1" ht="14" customHeight="1">
      <c r="A420" s="57" t="s">
        <v>305</v>
      </c>
      <c r="C420" s="58" t="s">
        <v>2063</v>
      </c>
      <c r="E420" s="58" t="s">
        <v>2380</v>
      </c>
      <c r="F420" s="57" t="s">
        <v>280</v>
      </c>
      <c r="G420" s="57" t="s">
        <v>2813</v>
      </c>
      <c r="H420" s="58" t="s">
        <v>2999</v>
      </c>
      <c r="J420" s="59" t="str">
        <f t="shared" si="71"/>
        <v>PA.TU.040906</v>
      </c>
      <c r="K420" s="58" t="s">
        <v>2970</v>
      </c>
      <c r="L420" s="57" t="str">
        <f t="shared" si="72"/>
        <v>Other: specify</v>
      </c>
      <c r="M420" s="59" t="str">
        <f t="shared" si="73"/>
        <v>PI.PA.TU.040906.01</v>
      </c>
      <c r="N420" s="59"/>
      <c r="O420" s="59" t="str">
        <f t="shared" si="74"/>
        <v>PH.PA.TU.040906.01</v>
      </c>
      <c r="Q420" s="59" t="str">
        <f t="shared" si="75"/>
        <v>CL.PA.TU.040906.01</v>
      </c>
      <c r="R420" s="59"/>
      <c r="S420" s="59" t="str">
        <f t="shared" si="76"/>
        <v>DR.PA.TU.040906.01</v>
      </c>
      <c r="T420" s="59"/>
      <c r="U420" s="60" t="str">
        <f t="shared" si="69"/>
        <v>IM.PA.TU.040906.01</v>
      </c>
      <c r="V420" s="59"/>
      <c r="W420" s="60" t="str">
        <f t="shared" si="70"/>
        <v>GE.PA.TU.040906.01</v>
      </c>
      <c r="AD420" s="57" t="s">
        <v>3009</v>
      </c>
      <c r="AE420" s="57">
        <v>1333</v>
      </c>
    </row>
    <row r="421" spans="1:37" s="57" customFormat="1" ht="14" customHeight="1">
      <c r="A421" s="57" t="s">
        <v>305</v>
      </c>
      <c r="C421" s="58" t="s">
        <v>2063</v>
      </c>
      <c r="E421" s="58" t="s">
        <v>2380</v>
      </c>
      <c r="F421" s="57" t="s">
        <v>280</v>
      </c>
      <c r="G421" s="57" t="s">
        <v>6563</v>
      </c>
      <c r="H421" s="58" t="s">
        <v>2376</v>
      </c>
      <c r="J421" s="59" t="str">
        <f t="shared" si="71"/>
        <v>PA.TU.040907</v>
      </c>
      <c r="K421" s="58" t="s">
        <v>2</v>
      </c>
      <c r="L421" s="57" t="str">
        <f t="shared" si="72"/>
        <v>Not active suction</v>
      </c>
      <c r="M421" s="59" t="str">
        <f t="shared" si="73"/>
        <v>PI.PA.TU.040907.01</v>
      </c>
      <c r="N421" s="59"/>
      <c r="O421" s="59" t="str">
        <f t="shared" si="74"/>
        <v>PH.PA.TU.040907.01</v>
      </c>
      <c r="Q421" s="59" t="str">
        <f t="shared" si="75"/>
        <v>CL.PA.TU.040907.01</v>
      </c>
      <c r="R421" s="59"/>
      <c r="S421" s="59" t="str">
        <f t="shared" si="76"/>
        <v>DR.PA.TU.040907.01</v>
      </c>
      <c r="T421" s="59"/>
      <c r="U421" s="60" t="str">
        <f t="shared" si="69"/>
        <v>IM.PA.TU.040907.01</v>
      </c>
      <c r="V421" s="59"/>
      <c r="W421" s="60" t="str">
        <f t="shared" si="70"/>
        <v>GE.PA.TU.040907.01</v>
      </c>
      <c r="AJ421" s="57" t="s">
        <v>3207</v>
      </c>
      <c r="AK421" s="57">
        <v>1653</v>
      </c>
    </row>
    <row r="422" spans="1:37" s="57" customFormat="1" ht="14" customHeight="1">
      <c r="A422" s="57" t="s">
        <v>305</v>
      </c>
      <c r="C422" s="58" t="s">
        <v>2063</v>
      </c>
      <c r="D422" s="57" t="s">
        <v>1435</v>
      </c>
      <c r="E422" s="58" t="s">
        <v>2124</v>
      </c>
      <c r="F422" s="57" t="s">
        <v>281</v>
      </c>
      <c r="G422" s="57" t="s">
        <v>493</v>
      </c>
      <c r="H422" s="58" t="s">
        <v>2212</v>
      </c>
      <c r="J422" s="59" t="str">
        <f t="shared" si="71"/>
        <v>PA.TU.041001</v>
      </c>
      <c r="K422" s="58" t="s">
        <v>2212</v>
      </c>
      <c r="L422" s="57" t="str">
        <f t="shared" si="72"/>
        <v>Bulb</v>
      </c>
      <c r="M422" s="59" t="str">
        <f t="shared" si="73"/>
        <v>PI.PA.TU.041001.01</v>
      </c>
      <c r="N422" s="59"/>
      <c r="O422" s="59" t="str">
        <f t="shared" si="74"/>
        <v>PH.PA.TU.041001.01</v>
      </c>
      <c r="Q422" s="59" t="str">
        <f t="shared" si="75"/>
        <v>CL.PA.TU.041001.01</v>
      </c>
      <c r="R422" s="59"/>
      <c r="S422" s="59" t="str">
        <f t="shared" si="76"/>
        <v>DR.PA.TU.041001.01</v>
      </c>
      <c r="T422" s="59"/>
      <c r="U422" s="60" t="str">
        <f t="shared" si="69"/>
        <v>IM.PA.TU.041001.01</v>
      </c>
      <c r="V422" s="59"/>
      <c r="W422" s="60" t="str">
        <f t="shared" si="70"/>
        <v>GE.PA.TU.041001.01</v>
      </c>
    </row>
    <row r="423" spans="1:37" s="57" customFormat="1" ht="14" customHeight="1">
      <c r="A423" s="57" t="s">
        <v>305</v>
      </c>
      <c r="C423" s="58" t="s">
        <v>2063</v>
      </c>
      <c r="E423" s="58" t="s">
        <v>2124</v>
      </c>
      <c r="F423" s="57" t="s">
        <v>281</v>
      </c>
      <c r="G423" s="57" t="s">
        <v>1854</v>
      </c>
      <c r="H423" s="58" t="s">
        <v>2217</v>
      </c>
      <c r="J423" s="59" t="str">
        <f t="shared" si="71"/>
        <v>PA.TU.041002</v>
      </c>
      <c r="K423" s="58" t="s">
        <v>2212</v>
      </c>
      <c r="L423" s="57" t="str">
        <f t="shared" si="72"/>
        <v>Intermittent</v>
      </c>
      <c r="M423" s="59" t="str">
        <f t="shared" si="73"/>
        <v>PI.PA.TU.041002.01</v>
      </c>
      <c r="N423" s="59"/>
      <c r="O423" s="59" t="str">
        <f t="shared" si="74"/>
        <v>PH.PA.TU.041002.01</v>
      </c>
      <c r="Q423" s="59" t="str">
        <f t="shared" si="75"/>
        <v>CL.PA.TU.041002.01</v>
      </c>
      <c r="R423" s="59"/>
      <c r="S423" s="59" t="str">
        <f t="shared" si="76"/>
        <v>DR.PA.TU.041002.01</v>
      </c>
      <c r="T423" s="59"/>
      <c r="U423" s="60" t="str">
        <f t="shared" si="69"/>
        <v>IM.PA.TU.041002.01</v>
      </c>
      <c r="V423" s="59"/>
      <c r="W423" s="60" t="str">
        <f t="shared" si="70"/>
        <v>GE.PA.TU.041002.01</v>
      </c>
    </row>
    <row r="424" spans="1:37" s="57" customFormat="1" ht="14" customHeight="1">
      <c r="A424" s="57" t="s">
        <v>305</v>
      </c>
      <c r="C424" s="58" t="s">
        <v>2063</v>
      </c>
      <c r="E424" s="58" t="s">
        <v>2124</v>
      </c>
      <c r="F424" s="57" t="s">
        <v>281</v>
      </c>
      <c r="G424" s="57" t="s">
        <v>1615</v>
      </c>
      <c r="H424" s="58" t="s">
        <v>2219</v>
      </c>
      <c r="J424" s="59" t="str">
        <f t="shared" si="71"/>
        <v>PA.TU.041003</v>
      </c>
      <c r="K424" s="58" t="s">
        <v>2212</v>
      </c>
      <c r="L424" s="57" t="str">
        <f t="shared" si="72"/>
        <v>Low Continuous</v>
      </c>
      <c r="M424" s="59" t="str">
        <f t="shared" si="73"/>
        <v>PI.PA.TU.041003.01</v>
      </c>
      <c r="N424" s="59"/>
      <c r="O424" s="59" t="str">
        <f t="shared" si="74"/>
        <v>PH.PA.TU.041003.01</v>
      </c>
      <c r="Q424" s="59" t="str">
        <f t="shared" si="75"/>
        <v>CL.PA.TU.041003.01</v>
      </c>
      <c r="R424" s="59"/>
      <c r="S424" s="59" t="str">
        <f t="shared" si="76"/>
        <v>DR.PA.TU.041003.01</v>
      </c>
      <c r="T424" s="59"/>
      <c r="U424" s="60" t="str">
        <f t="shared" si="69"/>
        <v>IM.PA.TU.041003.01</v>
      </c>
      <c r="V424" s="59"/>
      <c r="W424" s="60" t="str">
        <f t="shared" si="70"/>
        <v>GE.PA.TU.041003.01</v>
      </c>
    </row>
    <row r="425" spans="1:37" s="57" customFormat="1" ht="14" customHeight="1">
      <c r="A425" s="57" t="s">
        <v>305</v>
      </c>
      <c r="C425" s="58" t="s">
        <v>2063</v>
      </c>
      <c r="E425" s="58" t="s">
        <v>2124</v>
      </c>
      <c r="F425" s="57" t="s">
        <v>281</v>
      </c>
      <c r="G425" s="57" t="s">
        <v>2814</v>
      </c>
      <c r="H425" s="58" t="s">
        <v>3012</v>
      </c>
      <c r="J425" s="59" t="str">
        <f t="shared" si="71"/>
        <v>PA.TU.041004</v>
      </c>
      <c r="K425" s="58" t="s">
        <v>2970</v>
      </c>
      <c r="L425" s="57" t="str">
        <f t="shared" si="72"/>
        <v>None</v>
      </c>
      <c r="M425" s="59" t="str">
        <f t="shared" si="73"/>
        <v>PI.PA.TU.041004.01</v>
      </c>
      <c r="N425" s="59"/>
      <c r="O425" s="59" t="str">
        <f t="shared" si="74"/>
        <v>PH.PA.TU.041004.01</v>
      </c>
      <c r="Q425" s="59" t="str">
        <f t="shared" si="75"/>
        <v>CL.PA.TU.041004.01</v>
      </c>
      <c r="R425" s="59"/>
      <c r="S425" s="59" t="str">
        <f t="shared" si="76"/>
        <v>DR.PA.TU.041004.01</v>
      </c>
      <c r="T425" s="59"/>
      <c r="U425" s="60" t="str">
        <f t="shared" si="69"/>
        <v>IM.PA.TU.041004.01</v>
      </c>
      <c r="V425" s="59"/>
      <c r="W425" s="60" t="str">
        <f t="shared" si="70"/>
        <v>GE.PA.TU.041004.01</v>
      </c>
      <c r="AD425" s="57" t="s">
        <v>2971</v>
      </c>
      <c r="AE425" s="57">
        <v>1334</v>
      </c>
    </row>
    <row r="426" spans="1:37" s="57" customFormat="1" ht="14" customHeight="1">
      <c r="A426" s="57" t="s">
        <v>305</v>
      </c>
      <c r="C426" s="58" t="s">
        <v>2063</v>
      </c>
      <c r="D426" s="57" t="s">
        <v>2198</v>
      </c>
      <c r="E426" s="58" t="s">
        <v>2126</v>
      </c>
      <c r="F426" s="57" t="s">
        <v>282</v>
      </c>
      <c r="G426" s="57" t="s">
        <v>495</v>
      </c>
      <c r="H426" s="58" t="s">
        <v>2212</v>
      </c>
      <c r="J426" s="59" t="str">
        <f t="shared" si="71"/>
        <v>PA.TU.041101</v>
      </c>
      <c r="K426" s="58" t="s">
        <v>2212</v>
      </c>
      <c r="L426" s="57" t="str">
        <f t="shared" si="72"/>
        <v>Hemovac</v>
      </c>
      <c r="M426" s="59" t="str">
        <f t="shared" si="73"/>
        <v>PI.PA.TU.041101.01</v>
      </c>
      <c r="N426" s="59"/>
      <c r="O426" s="59" t="str">
        <f t="shared" si="74"/>
        <v>PH.PA.TU.041101.01</v>
      </c>
      <c r="Q426" s="59" t="str">
        <f t="shared" si="75"/>
        <v>CL.PA.TU.041101.01</v>
      </c>
      <c r="R426" s="59"/>
      <c r="S426" s="59" t="str">
        <f t="shared" si="76"/>
        <v>DR.PA.TU.041101.01</v>
      </c>
      <c r="T426" s="59"/>
      <c r="U426" s="60" t="str">
        <f t="shared" si="69"/>
        <v>IM.PA.TU.041101.01</v>
      </c>
      <c r="V426" s="59"/>
      <c r="W426" s="60" t="str">
        <f t="shared" si="70"/>
        <v>GE.PA.TU.041101.01</v>
      </c>
    </row>
    <row r="427" spans="1:37" s="57" customFormat="1" ht="14" customHeight="1">
      <c r="A427" s="57" t="s">
        <v>305</v>
      </c>
      <c r="C427" s="58" t="s">
        <v>2063</v>
      </c>
      <c r="E427" s="58" t="s">
        <v>2126</v>
      </c>
      <c r="F427" s="57" t="s">
        <v>282</v>
      </c>
      <c r="G427" s="57" t="s">
        <v>703</v>
      </c>
      <c r="H427" s="58" t="s">
        <v>2217</v>
      </c>
      <c r="J427" s="59" t="str">
        <f t="shared" si="71"/>
        <v>PA.TU.041102</v>
      </c>
      <c r="K427" s="58" t="s">
        <v>2212</v>
      </c>
      <c r="L427" s="57" t="str">
        <f t="shared" si="72"/>
        <v>Bulb drain</v>
      </c>
      <c r="M427" s="59" t="str">
        <f t="shared" si="73"/>
        <v>PI.PA.TU.041102.01</v>
      </c>
      <c r="N427" s="59"/>
      <c r="O427" s="59" t="str">
        <f t="shared" si="74"/>
        <v>PH.PA.TU.041102.01</v>
      </c>
      <c r="Q427" s="59" t="str">
        <f t="shared" si="75"/>
        <v>CL.PA.TU.041102.01</v>
      </c>
      <c r="R427" s="59"/>
      <c r="S427" s="59" t="str">
        <f t="shared" si="76"/>
        <v>DR.PA.TU.041102.01</v>
      </c>
      <c r="T427" s="59"/>
      <c r="U427" s="60" t="str">
        <f t="shared" si="69"/>
        <v>IM.PA.TU.041102.01</v>
      </c>
      <c r="V427" s="59"/>
      <c r="W427" s="60" t="str">
        <f t="shared" si="70"/>
        <v>GE.PA.TU.041102.01</v>
      </c>
    </row>
    <row r="428" spans="1:37" s="57" customFormat="1" ht="14" customHeight="1">
      <c r="A428" s="57" t="s">
        <v>305</v>
      </c>
      <c r="C428" s="58" t="s">
        <v>2063</v>
      </c>
      <c r="E428" s="58" t="s">
        <v>2126</v>
      </c>
      <c r="F428" s="57" t="s">
        <v>282</v>
      </c>
      <c r="G428" s="57" t="s">
        <v>701</v>
      </c>
      <c r="H428" s="58" t="s">
        <v>2219</v>
      </c>
      <c r="J428" s="59" t="str">
        <f t="shared" si="71"/>
        <v>PA.TU.041103</v>
      </c>
      <c r="K428" s="58" t="s">
        <v>2212</v>
      </c>
      <c r="L428" s="57" t="str">
        <f t="shared" si="72"/>
        <v>Penrose drain(s)</v>
      </c>
      <c r="M428" s="59" t="str">
        <f t="shared" si="73"/>
        <v>PI.PA.TU.041103.01</v>
      </c>
      <c r="N428" s="59"/>
      <c r="O428" s="59" t="str">
        <f t="shared" si="74"/>
        <v>PH.PA.TU.041103.01</v>
      </c>
      <c r="Q428" s="59" t="str">
        <f t="shared" si="75"/>
        <v>CL.PA.TU.041103.01</v>
      </c>
      <c r="R428" s="59"/>
      <c r="S428" s="59" t="str">
        <f t="shared" si="76"/>
        <v>DR.PA.TU.041103.01</v>
      </c>
      <c r="T428" s="59"/>
      <c r="U428" s="60" t="str">
        <f t="shared" si="69"/>
        <v>IM.PA.TU.041103.01</v>
      </c>
      <c r="V428" s="59"/>
      <c r="W428" s="60" t="str">
        <f t="shared" si="70"/>
        <v>GE.PA.TU.041103.01</v>
      </c>
    </row>
    <row r="429" spans="1:37" s="57" customFormat="1" ht="14" customHeight="1">
      <c r="A429" s="57" t="s">
        <v>305</v>
      </c>
      <c r="C429" s="58" t="s">
        <v>2063</v>
      </c>
      <c r="E429" s="58" t="s">
        <v>2126</v>
      </c>
      <c r="F429" s="57" t="s">
        <v>282</v>
      </c>
      <c r="G429" s="57" t="s">
        <v>452</v>
      </c>
      <c r="H429" s="58" t="s">
        <v>2063</v>
      </c>
      <c r="J429" s="59" t="str">
        <f t="shared" si="71"/>
        <v>PA.TU.041104</v>
      </c>
      <c r="K429" s="58" t="s">
        <v>2212</v>
      </c>
      <c r="L429" s="57" t="str">
        <f t="shared" si="72"/>
        <v>T-Tube</v>
      </c>
      <c r="M429" s="59" t="str">
        <f t="shared" si="73"/>
        <v>PI.PA.TU.041104.01</v>
      </c>
      <c r="N429" s="59"/>
      <c r="O429" s="59" t="str">
        <f t="shared" si="74"/>
        <v>PH.PA.TU.041104.01</v>
      </c>
      <c r="Q429" s="59" t="str">
        <f t="shared" si="75"/>
        <v>CL.PA.TU.041104.01</v>
      </c>
      <c r="R429" s="59"/>
      <c r="S429" s="59" t="str">
        <f t="shared" si="76"/>
        <v>DR.PA.TU.041104.01</v>
      </c>
      <c r="T429" s="59"/>
      <c r="U429" s="60" t="str">
        <f t="shared" si="69"/>
        <v>IM.PA.TU.041104.01</v>
      </c>
      <c r="V429" s="59"/>
      <c r="W429" s="60" t="str">
        <f t="shared" si="70"/>
        <v>GE.PA.TU.041104.01</v>
      </c>
    </row>
    <row r="430" spans="1:37" s="57" customFormat="1" ht="14" customHeight="1">
      <c r="A430" s="57" t="s">
        <v>305</v>
      </c>
      <c r="C430" s="58" t="s">
        <v>2063</v>
      </c>
      <c r="E430" s="58" t="s">
        <v>2126</v>
      </c>
      <c r="F430" s="57" t="s">
        <v>282</v>
      </c>
      <c r="G430" s="57" t="s">
        <v>702</v>
      </c>
      <c r="H430" s="58" t="s">
        <v>2065</v>
      </c>
      <c r="J430" s="59" t="str">
        <f t="shared" si="71"/>
        <v>PA.TU.041105</v>
      </c>
      <c r="K430" s="58" t="s">
        <v>2212</v>
      </c>
      <c r="L430" s="57" t="str">
        <f t="shared" si="72"/>
        <v>Wound vac</v>
      </c>
      <c r="M430" s="59" t="str">
        <f t="shared" si="73"/>
        <v>PI.PA.TU.041105.01</v>
      </c>
      <c r="N430" s="59"/>
      <c r="O430" s="59" t="str">
        <f t="shared" si="74"/>
        <v>PH.PA.TU.041105.01</v>
      </c>
      <c r="Q430" s="59" t="str">
        <f t="shared" si="75"/>
        <v>CL.PA.TU.041105.01</v>
      </c>
      <c r="R430" s="59"/>
      <c r="S430" s="59" t="str">
        <f t="shared" si="76"/>
        <v>DR.PA.TU.041105.01</v>
      </c>
      <c r="T430" s="59"/>
      <c r="U430" s="60" t="str">
        <f t="shared" si="69"/>
        <v>IM.PA.TU.041105.01</v>
      </c>
      <c r="V430" s="59"/>
      <c r="W430" s="60" t="str">
        <f t="shared" si="70"/>
        <v>GE.PA.TU.041105.01</v>
      </c>
    </row>
    <row r="431" spans="1:37" s="57" customFormat="1" ht="14" customHeight="1">
      <c r="A431" s="57" t="s">
        <v>305</v>
      </c>
      <c r="C431" s="58" t="s">
        <v>2063</v>
      </c>
      <c r="E431" s="58" t="s">
        <v>2126</v>
      </c>
      <c r="F431" s="57" t="s">
        <v>282</v>
      </c>
      <c r="G431" s="57" t="s">
        <v>2813</v>
      </c>
      <c r="H431" s="58" t="s">
        <v>2959</v>
      </c>
      <c r="J431" s="59" t="str">
        <f t="shared" si="71"/>
        <v>PA.TU.041106</v>
      </c>
      <c r="K431" s="58" t="s">
        <v>2970</v>
      </c>
      <c r="L431" s="57" t="str">
        <f t="shared" si="72"/>
        <v>Other: specify</v>
      </c>
      <c r="M431" s="59" t="str">
        <f t="shared" si="73"/>
        <v>PI.PA.TU.041106.01</v>
      </c>
      <c r="N431" s="59"/>
      <c r="O431" s="59" t="str">
        <f t="shared" si="74"/>
        <v>PH.PA.TU.041106.01</v>
      </c>
      <c r="Q431" s="59" t="str">
        <f t="shared" si="75"/>
        <v>CL.PA.TU.041106.01</v>
      </c>
      <c r="R431" s="59"/>
      <c r="S431" s="59" t="str">
        <f t="shared" si="76"/>
        <v>DR.PA.TU.041106.01</v>
      </c>
      <c r="T431" s="59"/>
      <c r="U431" s="60" t="str">
        <f t="shared" si="69"/>
        <v>IM.PA.TU.041106.01</v>
      </c>
      <c r="V431" s="59"/>
      <c r="W431" s="60" t="str">
        <f t="shared" si="70"/>
        <v>GE.PA.TU.041106.01</v>
      </c>
      <c r="AD431" s="57" t="s">
        <v>2971</v>
      </c>
      <c r="AE431" s="57">
        <v>1336</v>
      </c>
    </row>
    <row r="432" spans="1:37" s="57" customFormat="1" ht="14" customHeight="1">
      <c r="A432" s="57" t="s">
        <v>305</v>
      </c>
      <c r="C432" s="58" t="s">
        <v>2063</v>
      </c>
      <c r="E432" s="58" t="s">
        <v>2126</v>
      </c>
      <c r="F432" s="57" t="s">
        <v>282</v>
      </c>
      <c r="G432" s="57" t="s">
        <v>6615</v>
      </c>
      <c r="H432" s="58" t="s">
        <v>2376</v>
      </c>
      <c r="J432" s="59" t="str">
        <f t="shared" si="71"/>
        <v>PA.TU.041107</v>
      </c>
      <c r="K432" s="58" t="s">
        <v>2</v>
      </c>
      <c r="L432" s="57" t="str">
        <f t="shared" si="72"/>
        <v>Malecot</v>
      </c>
      <c r="M432" s="59" t="str">
        <f t="shared" si="73"/>
        <v>PI.PA.TU.041107.01</v>
      </c>
      <c r="N432" s="59"/>
      <c r="O432" s="59" t="str">
        <f t="shared" si="74"/>
        <v>PH.PA.TU.041107.01</v>
      </c>
      <c r="Q432" s="59" t="str">
        <f t="shared" si="75"/>
        <v>CL.PA.TU.041107.01</v>
      </c>
      <c r="R432" s="59"/>
      <c r="S432" s="59" t="str">
        <f t="shared" si="76"/>
        <v>DR.PA.TU.041107.01</v>
      </c>
      <c r="T432" s="59"/>
      <c r="U432" s="60" t="str">
        <f t="shared" si="69"/>
        <v>IM.PA.TU.041107.01</v>
      </c>
      <c r="V432" s="59"/>
      <c r="W432" s="60" t="str">
        <f t="shared" si="70"/>
        <v>GE.PA.TU.041107.01</v>
      </c>
      <c r="AJ432" s="57" t="s">
        <v>3207</v>
      </c>
      <c r="AK432" s="57">
        <v>1710</v>
      </c>
    </row>
    <row r="433" spans="1:37" s="57" customFormat="1" ht="14" customHeight="1">
      <c r="A433" s="57" t="s">
        <v>305</v>
      </c>
      <c r="C433" s="58" t="s">
        <v>2063</v>
      </c>
      <c r="E433" s="58" t="s">
        <v>2126</v>
      </c>
      <c r="F433" s="57" t="s">
        <v>282</v>
      </c>
      <c r="G433" s="57" t="s">
        <v>6616</v>
      </c>
      <c r="H433" s="58" t="s">
        <v>2378</v>
      </c>
      <c r="J433" s="59" t="str">
        <f t="shared" si="71"/>
        <v>PA.TU.041108</v>
      </c>
      <c r="K433" s="58" t="s">
        <v>2</v>
      </c>
      <c r="L433" s="57" t="str">
        <f t="shared" si="72"/>
        <v>Neurovac</v>
      </c>
      <c r="M433" s="59" t="str">
        <f t="shared" si="73"/>
        <v>PI.PA.TU.041108.01</v>
      </c>
      <c r="N433" s="59"/>
      <c r="O433" s="59" t="str">
        <f t="shared" si="74"/>
        <v>PH.PA.TU.041108.01</v>
      </c>
      <c r="Q433" s="59" t="str">
        <f t="shared" si="75"/>
        <v>CL.PA.TU.041108.01</v>
      </c>
      <c r="R433" s="59"/>
      <c r="S433" s="59" t="str">
        <f t="shared" si="76"/>
        <v>DR.PA.TU.041108.01</v>
      </c>
      <c r="T433" s="59"/>
      <c r="U433" s="60" t="str">
        <f t="shared" si="69"/>
        <v>IM.PA.TU.041108.01</v>
      </c>
      <c r="V433" s="59"/>
      <c r="W433" s="60" t="str">
        <f t="shared" si="70"/>
        <v>GE.PA.TU.041108.01</v>
      </c>
      <c r="AJ433" s="57" t="s">
        <v>3207</v>
      </c>
      <c r="AK433" s="57">
        <v>1710</v>
      </c>
    </row>
    <row r="434" spans="1:37" s="57" customFormat="1" ht="14" customHeight="1">
      <c r="A434" s="57" t="s">
        <v>305</v>
      </c>
      <c r="C434" s="58" t="s">
        <v>2063</v>
      </c>
      <c r="D434" s="57" t="s">
        <v>453</v>
      </c>
      <c r="E434" s="58" t="s">
        <v>2128</v>
      </c>
      <c r="F434" s="57" t="s">
        <v>283</v>
      </c>
      <c r="G434" s="57" t="s">
        <v>1401</v>
      </c>
      <c r="H434" s="58" t="s">
        <v>2212</v>
      </c>
      <c r="J434" s="59" t="str">
        <f t="shared" si="71"/>
        <v>PA.TU.041201</v>
      </c>
      <c r="K434" s="58" t="s">
        <v>2212</v>
      </c>
      <c r="L434" s="57" t="str">
        <f t="shared" si="72"/>
        <v>Bilateral</v>
      </c>
      <c r="M434" s="59" t="str">
        <f t="shared" si="73"/>
        <v>PI.PA.TU.041201.01</v>
      </c>
      <c r="N434" s="59"/>
      <c r="O434" s="59" t="str">
        <f t="shared" si="74"/>
        <v>PH.PA.TU.041201.01</v>
      </c>
      <c r="Q434" s="59" t="str">
        <f t="shared" si="75"/>
        <v>CL.PA.TU.041201.01</v>
      </c>
      <c r="R434" s="59"/>
      <c r="S434" s="59" t="str">
        <f t="shared" si="76"/>
        <v>DR.PA.TU.041201.01</v>
      </c>
      <c r="T434" s="59"/>
      <c r="U434" s="60" t="str">
        <f t="shared" si="69"/>
        <v>IM.PA.TU.041201.01</v>
      </c>
      <c r="V434" s="59"/>
      <c r="W434" s="60" t="str">
        <f t="shared" si="70"/>
        <v>GE.PA.TU.041201.01</v>
      </c>
    </row>
    <row r="435" spans="1:37" s="57" customFormat="1" ht="14" customHeight="1">
      <c r="A435" s="57" t="s">
        <v>305</v>
      </c>
      <c r="C435" s="58" t="s">
        <v>2063</v>
      </c>
      <c r="E435" s="58" t="s">
        <v>2128</v>
      </c>
      <c r="F435" s="57" t="s">
        <v>283</v>
      </c>
      <c r="G435" s="57" t="s">
        <v>2213</v>
      </c>
      <c r="H435" s="58" t="s">
        <v>2217</v>
      </c>
      <c r="J435" s="59" t="str">
        <f t="shared" si="71"/>
        <v>PA.TU.041202</v>
      </c>
      <c r="K435" s="58" t="s">
        <v>2212</v>
      </c>
      <c r="L435" s="57" t="str">
        <f t="shared" si="72"/>
        <v>Left</v>
      </c>
      <c r="M435" s="59" t="str">
        <f t="shared" si="73"/>
        <v>PI.PA.TU.041202.01</v>
      </c>
      <c r="N435" s="59"/>
      <c r="O435" s="59" t="str">
        <f t="shared" si="74"/>
        <v>PH.PA.TU.041202.01</v>
      </c>
      <c r="Q435" s="59" t="str">
        <f t="shared" si="75"/>
        <v>CL.PA.TU.041202.01</v>
      </c>
      <c r="R435" s="59"/>
      <c r="S435" s="59" t="str">
        <f t="shared" si="76"/>
        <v>DR.PA.TU.041202.01</v>
      </c>
      <c r="T435" s="59"/>
      <c r="U435" s="60" t="str">
        <f t="shared" si="69"/>
        <v>IM.PA.TU.041202.01</v>
      </c>
      <c r="V435" s="59"/>
      <c r="W435" s="60" t="str">
        <f t="shared" si="70"/>
        <v>GE.PA.TU.041202.01</v>
      </c>
    </row>
    <row r="436" spans="1:37" s="57" customFormat="1" ht="14" customHeight="1">
      <c r="A436" s="57" t="s">
        <v>305</v>
      </c>
      <c r="C436" s="58" t="s">
        <v>2063</v>
      </c>
      <c r="E436" s="58" t="s">
        <v>2128</v>
      </c>
      <c r="F436" s="57" t="s">
        <v>283</v>
      </c>
      <c r="G436" s="57" t="s">
        <v>2381</v>
      </c>
      <c r="H436" s="58" t="s">
        <v>2219</v>
      </c>
      <c r="J436" s="59" t="str">
        <f t="shared" si="71"/>
        <v>PA.TU.041203</v>
      </c>
      <c r="K436" s="58" t="s">
        <v>2212</v>
      </c>
      <c r="L436" s="57" t="str">
        <f t="shared" si="72"/>
        <v>Right</v>
      </c>
      <c r="M436" s="59" t="str">
        <f t="shared" si="73"/>
        <v>PI.PA.TU.041203.01</v>
      </c>
      <c r="N436" s="59"/>
      <c r="O436" s="59" t="str">
        <f t="shared" si="74"/>
        <v>PH.PA.TU.041203.01</v>
      </c>
      <c r="Q436" s="59" t="str">
        <f t="shared" si="75"/>
        <v>CL.PA.TU.041203.01</v>
      </c>
      <c r="R436" s="59"/>
      <c r="S436" s="59" t="str">
        <f t="shared" si="76"/>
        <v>DR.PA.TU.041203.01</v>
      </c>
      <c r="T436" s="59"/>
      <c r="U436" s="60" t="str">
        <f t="shared" si="69"/>
        <v>IM.PA.TU.041203.01</v>
      </c>
      <c r="V436" s="59"/>
      <c r="W436" s="60" t="str">
        <f t="shared" si="70"/>
        <v>GE.PA.TU.041203.01</v>
      </c>
    </row>
    <row r="437" spans="1:37" s="57" customFormat="1" ht="14" customHeight="1">
      <c r="A437" s="57" t="s">
        <v>305</v>
      </c>
      <c r="C437" s="58" t="s">
        <v>2063</v>
      </c>
      <c r="E437" s="58" t="s">
        <v>2128</v>
      </c>
      <c r="F437" s="57" t="s">
        <v>283</v>
      </c>
      <c r="G437" s="57" t="s">
        <v>2815</v>
      </c>
      <c r="H437" s="58" t="s">
        <v>3013</v>
      </c>
      <c r="J437" s="59" t="str">
        <f t="shared" si="71"/>
        <v>PA.TU.041204</v>
      </c>
      <c r="K437" s="58" t="s">
        <v>2970</v>
      </c>
      <c r="L437" s="57" t="str">
        <f t="shared" si="72"/>
        <v>Midline</v>
      </c>
      <c r="M437" s="59" t="str">
        <f t="shared" si="73"/>
        <v>PI.PA.TU.041204.01</v>
      </c>
      <c r="N437" s="59"/>
      <c r="O437" s="59" t="str">
        <f t="shared" si="74"/>
        <v>PH.PA.TU.041204.01</v>
      </c>
      <c r="Q437" s="59" t="str">
        <f t="shared" si="75"/>
        <v>CL.PA.TU.041204.01</v>
      </c>
      <c r="R437" s="59"/>
      <c r="S437" s="59" t="str">
        <f t="shared" si="76"/>
        <v>DR.PA.TU.041204.01</v>
      </c>
      <c r="T437" s="59"/>
      <c r="U437" s="60" t="str">
        <f t="shared" si="69"/>
        <v>IM.PA.TU.041204.01</v>
      </c>
      <c r="V437" s="59"/>
      <c r="W437" s="60" t="str">
        <f t="shared" si="70"/>
        <v>GE.PA.TU.041204.01</v>
      </c>
      <c r="AD437" s="57" t="s">
        <v>2971</v>
      </c>
      <c r="AE437" s="57">
        <v>1335</v>
      </c>
    </row>
    <row r="438" spans="1:37" s="57" customFormat="1" ht="14" customHeight="1">
      <c r="A438" s="57" t="s">
        <v>305</v>
      </c>
      <c r="C438" s="58" t="s">
        <v>2063</v>
      </c>
      <c r="E438" s="58" t="s">
        <v>2128</v>
      </c>
      <c r="F438" s="57" t="s">
        <v>283</v>
      </c>
      <c r="G438" s="57" t="s">
        <v>2808</v>
      </c>
      <c r="H438" s="58" t="s">
        <v>2997</v>
      </c>
      <c r="J438" s="59" t="str">
        <f t="shared" si="71"/>
        <v>PA.TU.041205</v>
      </c>
      <c r="K438" s="58" t="s">
        <v>2970</v>
      </c>
      <c r="L438" s="57" t="str">
        <f t="shared" si="72"/>
        <v>Anterior</v>
      </c>
      <c r="M438" s="59" t="str">
        <f t="shared" si="73"/>
        <v>PI.PA.TU.041205.01</v>
      </c>
      <c r="N438" s="59"/>
      <c r="O438" s="59" t="str">
        <f t="shared" si="74"/>
        <v>PH.PA.TU.041205.01</v>
      </c>
      <c r="Q438" s="59" t="str">
        <f t="shared" si="75"/>
        <v>CL.PA.TU.041205.01</v>
      </c>
      <c r="R438" s="59"/>
      <c r="S438" s="59" t="str">
        <f t="shared" si="76"/>
        <v>DR.PA.TU.041205.01</v>
      </c>
      <c r="T438" s="59"/>
      <c r="U438" s="60" t="str">
        <f t="shared" si="69"/>
        <v>IM.PA.TU.041205.01</v>
      </c>
      <c r="V438" s="59"/>
      <c r="W438" s="60" t="str">
        <f t="shared" si="70"/>
        <v>GE.PA.TU.041205.01</v>
      </c>
      <c r="AD438" s="57" t="s">
        <v>2971</v>
      </c>
      <c r="AE438" s="57">
        <v>1335</v>
      </c>
    </row>
    <row r="439" spans="1:37" s="57" customFormat="1" ht="14" customHeight="1">
      <c r="A439" s="57" t="s">
        <v>305</v>
      </c>
      <c r="C439" s="58" t="s">
        <v>2063</v>
      </c>
      <c r="E439" s="58" t="s">
        <v>2128</v>
      </c>
      <c r="F439" s="57" t="s">
        <v>283</v>
      </c>
      <c r="G439" s="57" t="s">
        <v>2809</v>
      </c>
      <c r="H439" s="58" t="s">
        <v>2999</v>
      </c>
      <c r="J439" s="59" t="str">
        <f t="shared" si="71"/>
        <v>PA.TU.041206</v>
      </c>
      <c r="K439" s="58" t="s">
        <v>2970</v>
      </c>
      <c r="L439" s="57" t="str">
        <f t="shared" si="72"/>
        <v>Posterior</v>
      </c>
      <c r="M439" s="59" t="str">
        <f t="shared" si="73"/>
        <v>PI.PA.TU.041206.01</v>
      </c>
      <c r="N439" s="59"/>
      <c r="O439" s="59" t="str">
        <f t="shared" si="74"/>
        <v>PH.PA.TU.041206.01</v>
      </c>
      <c r="Q439" s="59" t="str">
        <f t="shared" si="75"/>
        <v>CL.PA.TU.041206.01</v>
      </c>
      <c r="R439" s="59"/>
      <c r="S439" s="59" t="str">
        <f t="shared" si="76"/>
        <v>DR.PA.TU.041206.01</v>
      </c>
      <c r="T439" s="59"/>
      <c r="U439" s="60" t="str">
        <f t="shared" si="69"/>
        <v>IM.PA.TU.041206.01</v>
      </c>
      <c r="V439" s="59"/>
      <c r="W439" s="60" t="str">
        <f t="shared" si="70"/>
        <v>GE.PA.TU.041206.01</v>
      </c>
      <c r="AD439" s="57" t="s">
        <v>2971</v>
      </c>
      <c r="AE439" s="57">
        <v>1335</v>
      </c>
    </row>
    <row r="440" spans="1:37" s="57" customFormat="1" ht="15">
      <c r="A440" s="57" t="s">
        <v>305</v>
      </c>
      <c r="C440" s="58" t="s">
        <v>2063</v>
      </c>
      <c r="D440" s="57" t="s">
        <v>6577</v>
      </c>
      <c r="E440" s="58" t="s">
        <v>2130</v>
      </c>
      <c r="F440" s="57" t="s">
        <v>6605</v>
      </c>
      <c r="G440" s="57" t="s">
        <v>6579</v>
      </c>
      <c r="H440" s="58" t="s">
        <v>2212</v>
      </c>
      <c r="I440" s="57" t="s">
        <v>1493</v>
      </c>
      <c r="J440" s="59" t="str">
        <f>CONCATENATE("PA.TU.",C440,E440,H440)</f>
        <v>PA.TU.041301</v>
      </c>
      <c r="K440" s="58" t="s">
        <v>6576</v>
      </c>
      <c r="L440" s="57" t="str">
        <f t="shared" si="72"/>
        <v xml:space="preserve">      RUQ</v>
      </c>
      <c r="M440" s="59" t="str">
        <f t="shared" si="73"/>
        <v>PI.PA.TU.041301.01</v>
      </c>
      <c r="N440" s="59"/>
      <c r="O440" s="59" t="str">
        <f t="shared" si="74"/>
        <v>PH.PA.TU.041301.01</v>
      </c>
      <c r="Q440" s="59" t="str">
        <f t="shared" si="75"/>
        <v>CL.PA.TU.041301.01</v>
      </c>
      <c r="S440" s="59" t="str">
        <f t="shared" si="76"/>
        <v>DR.PA.TU.041301.01</v>
      </c>
      <c r="T440" s="59"/>
      <c r="U440" s="60" t="str">
        <f t="shared" si="69"/>
        <v>IM.PA.TU.041301.01</v>
      </c>
      <c r="V440" s="59"/>
      <c r="W440" s="60" t="str">
        <f t="shared" si="70"/>
        <v>GE.PA.TU.041301.01</v>
      </c>
      <c r="AJ440" s="57" t="s">
        <v>3207</v>
      </c>
      <c r="AK440" s="57">
        <v>1663</v>
      </c>
    </row>
    <row r="441" spans="1:37" s="57" customFormat="1" ht="15">
      <c r="A441" s="57" t="s">
        <v>305</v>
      </c>
      <c r="C441" s="58" t="s">
        <v>2063</v>
      </c>
      <c r="E441" s="58" t="s">
        <v>2130</v>
      </c>
      <c r="F441" s="57" t="s">
        <v>6605</v>
      </c>
      <c r="G441" s="57" t="s">
        <v>6580</v>
      </c>
      <c r="H441" s="58" t="s">
        <v>2217</v>
      </c>
      <c r="I441" s="57" t="s">
        <v>1492</v>
      </c>
      <c r="J441" s="59" t="str">
        <f t="shared" ref="J441:J477" si="77">CONCATENATE("PA.TU.",C441,E441,H441)</f>
        <v>PA.TU.041302</v>
      </c>
      <c r="K441" s="58" t="s">
        <v>6576</v>
      </c>
      <c r="L441" s="57" t="str">
        <f t="shared" si="72"/>
        <v xml:space="preserve">      RLQ</v>
      </c>
      <c r="M441" s="59" t="str">
        <f t="shared" si="73"/>
        <v>PI.PA.TU.041302.01</v>
      </c>
      <c r="N441" s="59"/>
      <c r="O441" s="59" t="str">
        <f t="shared" si="74"/>
        <v>PH.PA.TU.041302.01</v>
      </c>
      <c r="Q441" s="59" t="str">
        <f t="shared" si="75"/>
        <v>CL.PA.TU.041302.01</v>
      </c>
      <c r="S441" s="59" t="str">
        <f t="shared" si="76"/>
        <v>DR.PA.TU.041302.01</v>
      </c>
      <c r="T441" s="59"/>
      <c r="U441" s="60" t="str">
        <f t="shared" si="69"/>
        <v>IM.PA.TU.041302.01</v>
      </c>
      <c r="V441" s="59"/>
      <c r="W441" s="60" t="str">
        <f t="shared" si="70"/>
        <v>GE.PA.TU.041302.01</v>
      </c>
      <c r="AJ441" s="57" t="s">
        <v>3207</v>
      </c>
      <c r="AK441" s="57">
        <v>1663</v>
      </c>
    </row>
    <row r="442" spans="1:37" s="57" customFormat="1" ht="15">
      <c r="A442" s="57" t="s">
        <v>305</v>
      </c>
      <c r="C442" s="58" t="s">
        <v>2063</v>
      </c>
      <c r="E442" s="58" t="s">
        <v>2130</v>
      </c>
      <c r="F442" s="57" t="s">
        <v>6605</v>
      </c>
      <c r="G442" s="57" t="s">
        <v>6581</v>
      </c>
      <c r="H442" s="58" t="s">
        <v>2219</v>
      </c>
      <c r="I442" s="57" t="s">
        <v>1491</v>
      </c>
      <c r="J442" s="59" t="str">
        <f t="shared" si="77"/>
        <v>PA.TU.041303</v>
      </c>
      <c r="K442" s="58" t="s">
        <v>6576</v>
      </c>
      <c r="L442" s="57" t="str">
        <f t="shared" si="72"/>
        <v xml:space="preserve">      LUQ</v>
      </c>
      <c r="M442" s="59" t="str">
        <f t="shared" si="73"/>
        <v>PI.PA.TU.041303.01</v>
      </c>
      <c r="N442" s="59"/>
      <c r="O442" s="59" t="str">
        <f t="shared" si="74"/>
        <v>PH.PA.TU.041303.01</v>
      </c>
      <c r="Q442" s="59" t="str">
        <f t="shared" si="75"/>
        <v>CL.PA.TU.041303.01</v>
      </c>
      <c r="S442" s="59" t="str">
        <f t="shared" si="76"/>
        <v>DR.PA.TU.041303.01</v>
      </c>
      <c r="T442" s="59"/>
      <c r="U442" s="60" t="str">
        <f t="shared" si="69"/>
        <v>IM.PA.TU.041303.01</v>
      </c>
      <c r="V442" s="59"/>
      <c r="W442" s="60" t="str">
        <f t="shared" si="70"/>
        <v>GE.PA.TU.041303.01</v>
      </c>
      <c r="AJ442" s="57" t="s">
        <v>3207</v>
      </c>
      <c r="AK442" s="57">
        <v>1663</v>
      </c>
    </row>
    <row r="443" spans="1:37" s="57" customFormat="1" ht="15">
      <c r="A443" s="57" t="s">
        <v>305</v>
      </c>
      <c r="C443" s="58" t="s">
        <v>2063</v>
      </c>
      <c r="E443" s="58" t="s">
        <v>2130</v>
      </c>
      <c r="F443" s="57" t="s">
        <v>6605</v>
      </c>
      <c r="G443" s="57" t="s">
        <v>6582</v>
      </c>
      <c r="H443" s="58" t="s">
        <v>2063</v>
      </c>
      <c r="I443" s="57" t="s">
        <v>1490</v>
      </c>
      <c r="J443" s="59" t="str">
        <f t="shared" si="77"/>
        <v>PA.TU.041304</v>
      </c>
      <c r="K443" s="58" t="s">
        <v>6576</v>
      </c>
      <c r="L443" s="57" t="str">
        <f t="shared" si="72"/>
        <v xml:space="preserve">      LLQ</v>
      </c>
      <c r="M443" s="59" t="str">
        <f t="shared" si="73"/>
        <v>PI.PA.TU.041304.01</v>
      </c>
      <c r="N443" s="59"/>
      <c r="O443" s="59" t="str">
        <f t="shared" si="74"/>
        <v>PH.PA.TU.041304.01</v>
      </c>
      <c r="Q443" s="59" t="str">
        <f t="shared" si="75"/>
        <v>CL.PA.TU.041304.01</v>
      </c>
      <c r="S443" s="59" t="str">
        <f t="shared" si="76"/>
        <v>DR.PA.TU.041304.01</v>
      </c>
      <c r="T443" s="59"/>
      <c r="U443" s="60" t="str">
        <f t="shared" si="69"/>
        <v>IM.PA.TU.041304.01</v>
      </c>
      <c r="V443" s="59"/>
      <c r="W443" s="60" t="str">
        <f t="shared" si="70"/>
        <v>GE.PA.TU.041304.01</v>
      </c>
      <c r="AJ443" s="57" t="s">
        <v>3207</v>
      </c>
      <c r="AK443" s="57">
        <v>1663</v>
      </c>
    </row>
    <row r="444" spans="1:37" s="57" customFormat="1" ht="15">
      <c r="A444" s="57" t="s">
        <v>305</v>
      </c>
      <c r="C444" s="58" t="s">
        <v>2063</v>
      </c>
      <c r="D444" s="57" t="s">
        <v>6592</v>
      </c>
      <c r="E444" s="58" t="s">
        <v>2296</v>
      </c>
      <c r="F444" s="57" t="s">
        <v>6606</v>
      </c>
      <c r="G444" s="57" t="s">
        <v>3876</v>
      </c>
      <c r="H444" s="58" t="s">
        <v>2212</v>
      </c>
      <c r="I444" s="57" t="s">
        <v>3876</v>
      </c>
      <c r="J444" s="59" t="str">
        <f t="shared" si="77"/>
        <v>PA.TU.041401</v>
      </c>
      <c r="K444" s="58" t="s">
        <v>6576</v>
      </c>
      <c r="L444" s="57" t="str">
        <f t="shared" si="72"/>
        <v>Arm</v>
      </c>
      <c r="M444" s="59" t="str">
        <f t="shared" si="73"/>
        <v>PI.PA.TU.041401.01</v>
      </c>
      <c r="N444" s="59"/>
      <c r="O444" s="59" t="str">
        <f t="shared" si="74"/>
        <v>PH.PA.TU.041401.01</v>
      </c>
      <c r="Q444" s="59" t="str">
        <f t="shared" si="75"/>
        <v>CL.PA.TU.041401.01</v>
      </c>
      <c r="S444" s="59" t="str">
        <f t="shared" si="76"/>
        <v>DR.PA.TU.041401.01</v>
      </c>
      <c r="T444" s="59"/>
      <c r="U444" s="60" t="str">
        <f t="shared" si="69"/>
        <v>IM.PA.TU.041401.01</v>
      </c>
      <c r="V444" s="59"/>
      <c r="W444" s="60" t="str">
        <f t="shared" si="70"/>
        <v>GE.PA.TU.041401.01</v>
      </c>
      <c r="AJ444" s="57" t="s">
        <v>3207</v>
      </c>
      <c r="AK444" s="57">
        <v>1663</v>
      </c>
    </row>
    <row r="445" spans="1:37" s="57" customFormat="1" ht="15">
      <c r="A445" s="57" t="s">
        <v>305</v>
      </c>
      <c r="C445" s="58" t="s">
        <v>2063</v>
      </c>
      <c r="E445" s="58" t="s">
        <v>2296</v>
      </c>
      <c r="F445" s="57" t="s">
        <v>6606</v>
      </c>
      <c r="G445" s="57" t="s">
        <v>3878</v>
      </c>
      <c r="H445" s="58" t="s">
        <v>2217</v>
      </c>
      <c r="I445" s="57" t="s">
        <v>3878</v>
      </c>
      <c r="J445" s="59" t="str">
        <f t="shared" si="77"/>
        <v>PA.TU.041402</v>
      </c>
      <c r="K445" s="58" t="s">
        <v>6576</v>
      </c>
      <c r="L445" s="57" t="str">
        <f t="shared" si="72"/>
        <v>Wrist</v>
      </c>
      <c r="M445" s="59" t="str">
        <f t="shared" si="73"/>
        <v>PI.PA.TU.041402.01</v>
      </c>
      <c r="N445" s="59"/>
      <c r="O445" s="59" t="str">
        <f t="shared" si="74"/>
        <v>PH.PA.TU.041402.01</v>
      </c>
      <c r="Q445" s="59" t="str">
        <f t="shared" si="75"/>
        <v>CL.PA.TU.041402.01</v>
      </c>
      <c r="S445" s="59" t="str">
        <f t="shared" si="76"/>
        <v>DR.PA.TU.041402.01</v>
      </c>
      <c r="T445" s="59"/>
      <c r="U445" s="60" t="str">
        <f t="shared" si="69"/>
        <v>IM.PA.TU.041402.01</v>
      </c>
      <c r="V445" s="59"/>
      <c r="W445" s="60" t="str">
        <f t="shared" si="70"/>
        <v>GE.PA.TU.041402.01</v>
      </c>
      <c r="AJ445" s="57" t="s">
        <v>3207</v>
      </c>
      <c r="AK445" s="57">
        <v>1663</v>
      </c>
    </row>
    <row r="446" spans="1:37" s="57" customFormat="1" ht="15">
      <c r="A446" s="57" t="s">
        <v>305</v>
      </c>
      <c r="C446" s="58" t="s">
        <v>2063</v>
      </c>
      <c r="E446" s="58" t="s">
        <v>2296</v>
      </c>
      <c r="F446" s="57" t="s">
        <v>6606</v>
      </c>
      <c r="G446" s="57" t="s">
        <v>3879</v>
      </c>
      <c r="H446" s="58" t="s">
        <v>2219</v>
      </c>
      <c r="I446" s="57" t="s">
        <v>3879</v>
      </c>
      <c r="J446" s="59" t="str">
        <f t="shared" si="77"/>
        <v>PA.TU.041403</v>
      </c>
      <c r="K446" s="58" t="s">
        <v>3040</v>
      </c>
      <c r="L446" s="57" t="str">
        <f t="shared" si="72"/>
        <v>Hand</v>
      </c>
      <c r="M446" s="59" t="str">
        <f t="shared" si="73"/>
        <v>PI.PA.TU.041403.01</v>
      </c>
      <c r="N446" s="59"/>
      <c r="O446" s="59" t="str">
        <f t="shared" si="74"/>
        <v>PH.PA.TU.041403.01</v>
      </c>
      <c r="Q446" s="59" t="str">
        <f t="shared" si="75"/>
        <v>CL.PA.TU.041403.01</v>
      </c>
      <c r="S446" s="59" t="str">
        <f t="shared" si="76"/>
        <v>DR.PA.TU.041403.01</v>
      </c>
      <c r="T446" s="59"/>
      <c r="U446" s="60" t="str">
        <f t="shared" si="69"/>
        <v>IM.PA.TU.041403.01</v>
      </c>
      <c r="V446" s="59"/>
      <c r="W446" s="60" t="str">
        <f t="shared" si="70"/>
        <v>GE.PA.TU.041403.01</v>
      </c>
      <c r="AJ446" s="57" t="s">
        <v>3207</v>
      </c>
      <c r="AK446" s="57">
        <v>1663</v>
      </c>
    </row>
    <row r="447" spans="1:37" s="57" customFormat="1" ht="15">
      <c r="A447" s="57" t="s">
        <v>305</v>
      </c>
      <c r="C447" s="58" t="s">
        <v>2063</v>
      </c>
      <c r="E447" s="58" t="s">
        <v>2296</v>
      </c>
      <c r="F447" s="57" t="s">
        <v>6606</v>
      </c>
      <c r="G447" s="57" t="s">
        <v>3880</v>
      </c>
      <c r="H447" s="58" t="s">
        <v>2063</v>
      </c>
      <c r="I447" s="57" t="s">
        <v>1728</v>
      </c>
      <c r="J447" s="59" t="str">
        <f t="shared" si="77"/>
        <v>PA.TU.041404</v>
      </c>
      <c r="K447" s="58" t="s">
        <v>6576</v>
      </c>
      <c r="L447" s="57" t="str">
        <f t="shared" si="72"/>
        <v>Finger(s): specify</v>
      </c>
      <c r="M447" s="59" t="str">
        <f t="shared" si="73"/>
        <v>PI.PA.TU.041404.01</v>
      </c>
      <c r="N447" s="59"/>
      <c r="O447" s="59" t="str">
        <f t="shared" si="74"/>
        <v>PH.PA.TU.041404.01</v>
      </c>
      <c r="Q447" s="59" t="str">
        <f t="shared" si="75"/>
        <v>CL.PA.TU.041404.01</v>
      </c>
      <c r="S447" s="59" t="str">
        <f t="shared" si="76"/>
        <v>DR.PA.TU.041404.01</v>
      </c>
      <c r="T447" s="59"/>
      <c r="U447" s="60" t="str">
        <f t="shared" si="69"/>
        <v>IM.PA.TU.041404.01</v>
      </c>
      <c r="V447" s="59"/>
      <c r="W447" s="60" t="str">
        <f t="shared" si="70"/>
        <v>GE.PA.TU.041404.01</v>
      </c>
      <c r="AJ447" s="57" t="s">
        <v>3207</v>
      </c>
      <c r="AK447" s="57">
        <v>1663</v>
      </c>
    </row>
    <row r="448" spans="1:37" s="57" customFormat="1" ht="15">
      <c r="A448" s="57" t="s">
        <v>305</v>
      </c>
      <c r="C448" s="58" t="s">
        <v>2063</v>
      </c>
      <c r="E448" s="58" t="s">
        <v>2296</v>
      </c>
      <c r="F448" s="57" t="s">
        <v>6606</v>
      </c>
      <c r="G448" s="57" t="s">
        <v>1680</v>
      </c>
      <c r="H448" s="58" t="s">
        <v>2065</v>
      </c>
      <c r="I448" s="57" t="s">
        <v>1680</v>
      </c>
      <c r="J448" s="59" t="str">
        <f t="shared" si="77"/>
        <v>PA.TU.041405</v>
      </c>
      <c r="K448" s="58" t="s">
        <v>3040</v>
      </c>
      <c r="L448" s="57" t="str">
        <f t="shared" si="72"/>
        <v>Leg</v>
      </c>
      <c r="M448" s="59" t="str">
        <f t="shared" si="73"/>
        <v>PI.PA.TU.041405.01</v>
      </c>
      <c r="N448" s="59"/>
      <c r="O448" s="59" t="str">
        <f t="shared" si="74"/>
        <v>PH.PA.TU.041405.01</v>
      </c>
      <c r="Q448" s="59" t="str">
        <f t="shared" si="75"/>
        <v>CL.PA.TU.041405.01</v>
      </c>
      <c r="S448" s="59" t="str">
        <f t="shared" si="76"/>
        <v>DR.PA.TU.041405.01</v>
      </c>
      <c r="T448" s="59"/>
      <c r="U448" s="60" t="str">
        <f t="shared" si="69"/>
        <v>IM.PA.TU.041405.01</v>
      </c>
      <c r="V448" s="59"/>
      <c r="W448" s="60" t="str">
        <f t="shared" si="70"/>
        <v>GE.PA.TU.041405.01</v>
      </c>
      <c r="AJ448" s="57" t="s">
        <v>3207</v>
      </c>
      <c r="AK448" s="57">
        <v>1663</v>
      </c>
    </row>
    <row r="449" spans="1:37" s="57" customFormat="1" ht="15">
      <c r="A449" s="57" t="s">
        <v>305</v>
      </c>
      <c r="C449" s="58" t="s">
        <v>2063</v>
      </c>
      <c r="E449" s="58" t="s">
        <v>2296</v>
      </c>
      <c r="F449" s="57" t="s">
        <v>6606</v>
      </c>
      <c r="G449" s="57" t="s">
        <v>3883</v>
      </c>
      <c r="H449" s="58" t="s">
        <v>2222</v>
      </c>
      <c r="I449" s="57" t="s">
        <v>3883</v>
      </c>
      <c r="J449" s="59" t="str">
        <f t="shared" si="77"/>
        <v>PA.TU.041406</v>
      </c>
      <c r="K449" s="58" t="s">
        <v>6576</v>
      </c>
      <c r="L449" s="57" t="str">
        <f t="shared" si="72"/>
        <v>Knee</v>
      </c>
      <c r="M449" s="59" t="str">
        <f t="shared" si="73"/>
        <v>PI.PA.TU.041406.01</v>
      </c>
      <c r="N449" s="59"/>
      <c r="O449" s="59" t="str">
        <f t="shared" si="74"/>
        <v>PH.PA.TU.041406.01</v>
      </c>
      <c r="Q449" s="59" t="str">
        <f t="shared" si="75"/>
        <v>CL.PA.TU.041406.01</v>
      </c>
      <c r="S449" s="59" t="str">
        <f t="shared" si="76"/>
        <v>DR.PA.TU.041406.01</v>
      </c>
      <c r="T449" s="59"/>
      <c r="U449" s="60" t="str">
        <f t="shared" si="69"/>
        <v>IM.PA.TU.041406.01</v>
      </c>
      <c r="V449" s="59"/>
      <c r="W449" s="60" t="str">
        <f t="shared" si="70"/>
        <v>GE.PA.TU.041406.01</v>
      </c>
      <c r="AJ449" s="57" t="s">
        <v>3207</v>
      </c>
      <c r="AK449" s="57">
        <v>1663</v>
      </c>
    </row>
    <row r="450" spans="1:37" s="57" customFormat="1" ht="15">
      <c r="A450" s="57" t="s">
        <v>305</v>
      </c>
      <c r="C450" s="58" t="s">
        <v>2063</v>
      </c>
      <c r="E450" s="58" t="s">
        <v>2296</v>
      </c>
      <c r="F450" s="57" t="s">
        <v>6606</v>
      </c>
      <c r="G450" s="57" t="s">
        <v>3885</v>
      </c>
      <c r="H450" s="58" t="s">
        <v>2376</v>
      </c>
      <c r="I450" s="57" t="s">
        <v>3885</v>
      </c>
      <c r="J450" s="59" t="str">
        <f t="shared" si="77"/>
        <v>PA.TU.041407</v>
      </c>
      <c r="K450" s="58" t="s">
        <v>6576</v>
      </c>
      <c r="L450" s="57" t="str">
        <f t="shared" si="72"/>
        <v>Ankle</v>
      </c>
      <c r="M450" s="59" t="str">
        <f t="shared" si="73"/>
        <v>PI.PA.TU.041407.01</v>
      </c>
      <c r="N450" s="59"/>
      <c r="O450" s="59" t="str">
        <f t="shared" si="74"/>
        <v>PH.PA.TU.041407.01</v>
      </c>
      <c r="Q450" s="59" t="str">
        <f t="shared" si="75"/>
        <v>CL.PA.TU.041407.01</v>
      </c>
      <c r="S450" s="59" t="str">
        <f t="shared" si="76"/>
        <v>DR.PA.TU.041407.01</v>
      </c>
      <c r="T450" s="59"/>
      <c r="U450" s="60" t="str">
        <f t="shared" si="69"/>
        <v>IM.PA.TU.041407.01</v>
      </c>
      <c r="V450" s="59"/>
      <c r="W450" s="60" t="str">
        <f t="shared" si="70"/>
        <v>GE.PA.TU.041407.01</v>
      </c>
      <c r="AJ450" s="57" t="s">
        <v>3207</v>
      </c>
      <c r="AK450" s="57">
        <v>1663</v>
      </c>
    </row>
    <row r="451" spans="1:37" s="57" customFormat="1" ht="15">
      <c r="A451" s="57" t="s">
        <v>305</v>
      </c>
      <c r="C451" s="58" t="s">
        <v>2063</v>
      </c>
      <c r="E451" s="58" t="s">
        <v>2296</v>
      </c>
      <c r="F451" s="57" t="s">
        <v>6606</v>
      </c>
      <c r="G451" s="57" t="s">
        <v>3887</v>
      </c>
      <c r="H451" s="58" t="s">
        <v>2378</v>
      </c>
      <c r="I451" s="57" t="s">
        <v>3887</v>
      </c>
      <c r="J451" s="59" t="str">
        <f t="shared" si="77"/>
        <v>PA.TU.041408</v>
      </c>
      <c r="K451" s="58" t="s">
        <v>6576</v>
      </c>
      <c r="L451" s="57" t="str">
        <f t="shared" si="72"/>
        <v>Foot</v>
      </c>
      <c r="M451" s="59" t="str">
        <f t="shared" si="73"/>
        <v>PI.PA.TU.041408.01</v>
      </c>
      <c r="N451" s="59"/>
      <c r="O451" s="59" t="str">
        <f t="shared" si="74"/>
        <v>PH.PA.TU.041408.01</v>
      </c>
      <c r="Q451" s="59" t="str">
        <f t="shared" si="75"/>
        <v>CL.PA.TU.041408.01</v>
      </c>
      <c r="S451" s="59" t="str">
        <f t="shared" si="76"/>
        <v>DR.PA.TU.041408.01</v>
      </c>
      <c r="T451" s="59"/>
      <c r="U451" s="60" t="str">
        <f t="shared" si="69"/>
        <v>IM.PA.TU.041408.01</v>
      </c>
      <c r="V451" s="59"/>
      <c r="W451" s="60" t="str">
        <f t="shared" si="70"/>
        <v>GE.PA.TU.041408.01</v>
      </c>
      <c r="AJ451" s="57" t="s">
        <v>3207</v>
      </c>
      <c r="AK451" s="57">
        <v>1663</v>
      </c>
    </row>
    <row r="452" spans="1:37" s="57" customFormat="1" ht="15">
      <c r="A452" s="57" t="s">
        <v>305</v>
      </c>
      <c r="C452" s="58" t="s">
        <v>2063</v>
      </c>
      <c r="E452" s="58" t="s">
        <v>2296</v>
      </c>
      <c r="F452" s="57" t="s">
        <v>6606</v>
      </c>
      <c r="G452" s="57" t="s">
        <v>3888</v>
      </c>
      <c r="H452" s="58" t="s">
        <v>2380</v>
      </c>
      <c r="I452" s="57" t="s">
        <v>3889</v>
      </c>
      <c r="J452" s="59" t="str">
        <f t="shared" si="77"/>
        <v>PA.TU.041409</v>
      </c>
      <c r="K452" s="58" t="s">
        <v>3040</v>
      </c>
      <c r="L452" s="57" t="str">
        <f t="shared" si="72"/>
        <v>Toe(s): specify</v>
      </c>
      <c r="M452" s="59" t="str">
        <f t="shared" si="73"/>
        <v>PI.PA.TU.041409.01</v>
      </c>
      <c r="N452" s="59"/>
      <c r="O452" s="59" t="str">
        <f t="shared" si="74"/>
        <v>PH.PA.TU.041409.01</v>
      </c>
      <c r="Q452" s="59" t="str">
        <f t="shared" si="75"/>
        <v>CL.PA.TU.041409.01</v>
      </c>
      <c r="S452" s="59" t="str">
        <f t="shared" si="76"/>
        <v>DR.PA.TU.041409.01</v>
      </c>
      <c r="T452" s="59"/>
      <c r="U452" s="60" t="str">
        <f t="shared" si="69"/>
        <v>IM.PA.TU.041409.01</v>
      </c>
      <c r="V452" s="59"/>
      <c r="W452" s="60" t="str">
        <f t="shared" si="70"/>
        <v>GE.PA.TU.041409.01</v>
      </c>
      <c r="AJ452" s="57" t="s">
        <v>3207</v>
      </c>
      <c r="AK452" s="57">
        <v>1663</v>
      </c>
    </row>
    <row r="453" spans="1:37" s="57" customFormat="1" ht="15">
      <c r="A453" s="57" t="s">
        <v>305</v>
      </c>
      <c r="C453" s="58" t="s">
        <v>2063</v>
      </c>
      <c r="D453" s="57" t="s">
        <v>6593</v>
      </c>
      <c r="E453" s="58" t="s">
        <v>2459</v>
      </c>
      <c r="F453" s="57" t="s">
        <v>6607</v>
      </c>
      <c r="G453" s="57" t="s">
        <v>3626</v>
      </c>
      <c r="H453" s="58" t="s">
        <v>2212</v>
      </c>
      <c r="I453" s="57" t="s">
        <v>3626</v>
      </c>
      <c r="J453" s="59" t="str">
        <f t="shared" si="77"/>
        <v>PA.TU.041501</v>
      </c>
      <c r="K453" s="58" t="s">
        <v>6576</v>
      </c>
      <c r="L453" s="57" t="str">
        <f t="shared" si="72"/>
        <v>Forehead</v>
      </c>
      <c r="M453" s="59" t="str">
        <f t="shared" si="73"/>
        <v>PI.PA.TU.041501.01</v>
      </c>
      <c r="N453" s="59"/>
      <c r="O453" s="59" t="str">
        <f t="shared" si="74"/>
        <v>PH.PA.TU.041501.01</v>
      </c>
      <c r="Q453" s="59" t="str">
        <f t="shared" si="75"/>
        <v>CL.PA.TU.041501.01</v>
      </c>
      <c r="S453" s="59" t="str">
        <f t="shared" si="76"/>
        <v>DR.PA.TU.041501.01</v>
      </c>
      <c r="T453" s="59"/>
      <c r="U453" s="60" t="str">
        <f t="shared" si="69"/>
        <v>IM.PA.TU.041501.01</v>
      </c>
      <c r="V453" s="59"/>
      <c r="W453" s="60" t="str">
        <f t="shared" si="70"/>
        <v>GE.PA.TU.041501.01</v>
      </c>
      <c r="AJ453" s="57" t="s">
        <v>3207</v>
      </c>
      <c r="AK453" s="57">
        <v>1663</v>
      </c>
    </row>
    <row r="454" spans="1:37" s="57" customFormat="1" ht="15">
      <c r="A454" s="57" t="s">
        <v>305</v>
      </c>
      <c r="C454" s="58" t="s">
        <v>2063</v>
      </c>
      <c r="E454" s="58" t="s">
        <v>2459</v>
      </c>
      <c r="F454" s="57" t="s">
        <v>6607</v>
      </c>
      <c r="G454" s="57" t="s">
        <v>1659</v>
      </c>
      <c r="H454" s="58" t="s">
        <v>2217</v>
      </c>
      <c r="I454" s="57" t="s">
        <v>1659</v>
      </c>
      <c r="J454" s="59" t="str">
        <f t="shared" si="77"/>
        <v>PA.TU.041502</v>
      </c>
      <c r="K454" s="58" t="s">
        <v>6576</v>
      </c>
      <c r="L454" s="57" t="str">
        <f t="shared" si="72"/>
        <v>Temporal</v>
      </c>
      <c r="M454" s="59" t="str">
        <f t="shared" si="73"/>
        <v>PI.PA.TU.041502.01</v>
      </c>
      <c r="N454" s="59"/>
      <c r="O454" s="59" t="str">
        <f t="shared" si="74"/>
        <v>PH.PA.TU.041502.01</v>
      </c>
      <c r="Q454" s="59" t="str">
        <f t="shared" si="75"/>
        <v>CL.PA.TU.041502.01</v>
      </c>
      <c r="S454" s="59" t="str">
        <f t="shared" si="76"/>
        <v>DR.PA.TU.041502.01</v>
      </c>
      <c r="T454" s="59"/>
      <c r="U454" s="60" t="str">
        <f t="shared" si="69"/>
        <v>IM.PA.TU.041502.01</v>
      </c>
      <c r="V454" s="59"/>
      <c r="W454" s="60" t="str">
        <f t="shared" si="70"/>
        <v>GE.PA.TU.041502.01</v>
      </c>
      <c r="AJ454" s="57" t="s">
        <v>3207</v>
      </c>
      <c r="AK454" s="57">
        <v>1663</v>
      </c>
    </row>
    <row r="455" spans="1:37" s="57" customFormat="1" ht="15">
      <c r="A455" s="57" t="s">
        <v>305</v>
      </c>
      <c r="C455" s="58" t="s">
        <v>2063</v>
      </c>
      <c r="E455" s="58" t="s">
        <v>2459</v>
      </c>
      <c r="F455" s="57" t="s">
        <v>6607</v>
      </c>
      <c r="G455" s="57" t="s">
        <v>1662</v>
      </c>
      <c r="H455" s="58" t="s">
        <v>2219</v>
      </c>
      <c r="I455" s="57" t="s">
        <v>1662</v>
      </c>
      <c r="J455" s="59" t="str">
        <f t="shared" si="77"/>
        <v>PA.TU.041503</v>
      </c>
      <c r="K455" s="58" t="s">
        <v>6576</v>
      </c>
      <c r="L455" s="57" t="str">
        <f t="shared" si="72"/>
        <v>Parietal</v>
      </c>
      <c r="M455" s="59" t="str">
        <f t="shared" si="73"/>
        <v>PI.PA.TU.041503.01</v>
      </c>
      <c r="N455" s="59"/>
      <c r="O455" s="59" t="str">
        <f t="shared" si="74"/>
        <v>PH.PA.TU.041503.01</v>
      </c>
      <c r="Q455" s="59" t="str">
        <f t="shared" si="75"/>
        <v>CL.PA.TU.041503.01</v>
      </c>
      <c r="S455" s="59" t="str">
        <f t="shared" si="76"/>
        <v>DR.PA.TU.041503.01</v>
      </c>
      <c r="T455" s="59"/>
      <c r="U455" s="60" t="str">
        <f t="shared" si="69"/>
        <v>IM.PA.TU.041503.01</v>
      </c>
      <c r="V455" s="59"/>
      <c r="W455" s="60" t="str">
        <f t="shared" si="70"/>
        <v>GE.PA.TU.041503.01</v>
      </c>
      <c r="AJ455" s="57" t="s">
        <v>3207</v>
      </c>
      <c r="AK455" s="57">
        <v>1663</v>
      </c>
    </row>
    <row r="456" spans="1:37" s="57" customFormat="1" ht="15">
      <c r="A456" s="57" t="s">
        <v>305</v>
      </c>
      <c r="C456" s="58" t="s">
        <v>2063</v>
      </c>
      <c r="E456" s="58" t="s">
        <v>2459</v>
      </c>
      <c r="F456" s="57" t="s">
        <v>6607</v>
      </c>
      <c r="G456" s="57" t="s">
        <v>1471</v>
      </c>
      <c r="H456" s="58" t="s">
        <v>2063</v>
      </c>
      <c r="I456" s="57" t="s">
        <v>1471</v>
      </c>
      <c r="J456" s="59" t="str">
        <f t="shared" si="77"/>
        <v>PA.TU.041504</v>
      </c>
      <c r="K456" s="58" t="s">
        <v>6576</v>
      </c>
      <c r="L456" s="57" t="str">
        <f t="shared" si="72"/>
        <v>Occipital</v>
      </c>
      <c r="M456" s="59" t="str">
        <f t="shared" si="73"/>
        <v>PI.PA.TU.041504.01</v>
      </c>
      <c r="N456" s="59"/>
      <c r="O456" s="59" t="str">
        <f t="shared" si="74"/>
        <v>PH.PA.TU.041504.01</v>
      </c>
      <c r="Q456" s="59" t="str">
        <f t="shared" si="75"/>
        <v>CL.PA.TU.041504.01</v>
      </c>
      <c r="S456" s="59" t="str">
        <f t="shared" si="76"/>
        <v>DR.PA.TU.041504.01</v>
      </c>
      <c r="T456" s="59"/>
      <c r="U456" s="60" t="str">
        <f t="shared" si="69"/>
        <v>IM.PA.TU.041504.01</v>
      </c>
      <c r="V456" s="59"/>
      <c r="W456" s="60" t="str">
        <f t="shared" si="70"/>
        <v>GE.PA.TU.041504.01</v>
      </c>
      <c r="AJ456" s="57" t="s">
        <v>3207</v>
      </c>
      <c r="AK456" s="57">
        <v>1663</v>
      </c>
    </row>
    <row r="457" spans="1:37" s="57" customFormat="1" ht="15">
      <c r="A457" s="57" t="s">
        <v>305</v>
      </c>
      <c r="C457" s="58" t="s">
        <v>2063</v>
      </c>
      <c r="E457" s="58" t="s">
        <v>2459</v>
      </c>
      <c r="F457" s="57" t="s">
        <v>6607</v>
      </c>
      <c r="G457" s="57" t="s">
        <v>3902</v>
      </c>
      <c r="H457" s="58" t="s">
        <v>2065</v>
      </c>
      <c r="I457" s="57" t="s">
        <v>1468</v>
      </c>
      <c r="J457" s="59" t="str">
        <f t="shared" si="77"/>
        <v>PA.TU.041505</v>
      </c>
      <c r="K457" s="58" t="s">
        <v>6585</v>
      </c>
      <c r="L457" s="57" t="str">
        <f t="shared" si="72"/>
        <v>Eye(s)</v>
      </c>
      <c r="M457" s="59" t="str">
        <f t="shared" si="73"/>
        <v>PI.PA.TU.041505.01</v>
      </c>
      <c r="N457" s="59"/>
      <c r="O457" s="59" t="str">
        <f t="shared" si="74"/>
        <v>PH.PA.TU.041505.01</v>
      </c>
      <c r="Q457" s="59" t="str">
        <f t="shared" si="75"/>
        <v>CL.PA.TU.041505.01</v>
      </c>
      <c r="S457" s="59" t="str">
        <f t="shared" si="76"/>
        <v>DR.PA.TU.041505.01</v>
      </c>
      <c r="T457" s="59"/>
      <c r="U457" s="60" t="str">
        <f t="shared" si="69"/>
        <v>IM.PA.TU.041505.01</v>
      </c>
      <c r="V457" s="59"/>
      <c r="W457" s="60" t="str">
        <f t="shared" si="70"/>
        <v>GE.PA.TU.041505.01</v>
      </c>
      <c r="AJ457" s="57" t="s">
        <v>3207</v>
      </c>
      <c r="AK457" s="57">
        <v>1663</v>
      </c>
    </row>
    <row r="458" spans="1:37" s="57" customFormat="1" ht="15">
      <c r="A458" s="57" t="s">
        <v>305</v>
      </c>
      <c r="C458" s="58" t="s">
        <v>2063</v>
      </c>
      <c r="E458" s="58" t="s">
        <v>2459</v>
      </c>
      <c r="F458" s="57" t="s">
        <v>6607</v>
      </c>
      <c r="G458" s="57" t="s">
        <v>6586</v>
      </c>
      <c r="H458" s="58" t="s">
        <v>2222</v>
      </c>
      <c r="I458" s="57" t="s">
        <v>3904</v>
      </c>
      <c r="J458" s="59" t="str">
        <f t="shared" si="77"/>
        <v>PA.TU.041506</v>
      </c>
      <c r="K458" s="58" t="s">
        <v>6576</v>
      </c>
      <c r="L458" s="57" t="str">
        <f t="shared" si="72"/>
        <v xml:space="preserve">Ear(s) </v>
      </c>
      <c r="M458" s="59" t="str">
        <f t="shared" si="73"/>
        <v>PI.PA.TU.041506.01</v>
      </c>
      <c r="N458" s="59"/>
      <c r="O458" s="59" t="str">
        <f t="shared" si="74"/>
        <v>PH.PA.TU.041506.01</v>
      </c>
      <c r="Q458" s="59" t="str">
        <f t="shared" si="75"/>
        <v>CL.PA.TU.041506.01</v>
      </c>
      <c r="S458" s="59" t="str">
        <f t="shared" si="76"/>
        <v>DR.PA.TU.041506.01</v>
      </c>
      <c r="T458" s="59"/>
      <c r="U458" s="60" t="str">
        <f t="shared" si="69"/>
        <v>IM.PA.TU.041506.01</v>
      </c>
      <c r="V458" s="59"/>
      <c r="W458" s="60" t="str">
        <f t="shared" si="70"/>
        <v>GE.PA.TU.041506.01</v>
      </c>
      <c r="AJ458" s="57" t="s">
        <v>3207</v>
      </c>
      <c r="AK458" s="57">
        <v>1663</v>
      </c>
    </row>
    <row r="459" spans="1:37" s="57" customFormat="1" ht="15">
      <c r="A459" s="57" t="s">
        <v>305</v>
      </c>
      <c r="C459" s="58" t="s">
        <v>2063</v>
      </c>
      <c r="E459" s="58" t="s">
        <v>2459</v>
      </c>
      <c r="F459" s="57" t="s">
        <v>6607</v>
      </c>
      <c r="G459" s="57" t="s">
        <v>3644</v>
      </c>
      <c r="H459" s="58" t="s">
        <v>2376</v>
      </c>
      <c r="I459" s="57" t="s">
        <v>3644</v>
      </c>
      <c r="J459" s="59" t="str">
        <f t="shared" si="77"/>
        <v>PA.TU.041507</v>
      </c>
      <c r="K459" s="58" t="s">
        <v>6576</v>
      </c>
      <c r="L459" s="57" t="str">
        <f t="shared" si="72"/>
        <v>Nose</v>
      </c>
      <c r="M459" s="59" t="str">
        <f t="shared" si="73"/>
        <v>PI.PA.TU.041507.01</v>
      </c>
      <c r="N459" s="59"/>
      <c r="O459" s="59" t="str">
        <f t="shared" si="74"/>
        <v>PH.PA.TU.041507.01</v>
      </c>
      <c r="Q459" s="59" t="str">
        <f t="shared" si="75"/>
        <v>CL.PA.TU.041507.01</v>
      </c>
      <c r="S459" s="59" t="str">
        <f t="shared" si="76"/>
        <v>DR.PA.TU.041507.01</v>
      </c>
      <c r="T459" s="59"/>
      <c r="U459" s="60" t="str">
        <f t="shared" si="69"/>
        <v>IM.PA.TU.041507.01</v>
      </c>
      <c r="V459" s="59"/>
      <c r="W459" s="60" t="str">
        <f t="shared" si="70"/>
        <v>GE.PA.TU.041507.01</v>
      </c>
      <c r="AJ459" s="57" t="s">
        <v>3207</v>
      </c>
      <c r="AK459" s="57">
        <v>1663</v>
      </c>
    </row>
    <row r="460" spans="1:37" s="57" customFormat="1" ht="15">
      <c r="A460" s="57" t="s">
        <v>305</v>
      </c>
      <c r="C460" s="58" t="s">
        <v>2063</v>
      </c>
      <c r="E460" s="58" t="s">
        <v>2459</v>
      </c>
      <c r="F460" s="57" t="s">
        <v>6607</v>
      </c>
      <c r="G460" s="57" t="s">
        <v>3905</v>
      </c>
      <c r="H460" s="58" t="s">
        <v>2378</v>
      </c>
      <c r="I460" s="57" t="s">
        <v>3905</v>
      </c>
      <c r="J460" s="59" t="str">
        <f t="shared" si="77"/>
        <v>PA.TU.041508</v>
      </c>
      <c r="K460" s="58" t="s">
        <v>3040</v>
      </c>
      <c r="L460" s="57" t="str">
        <f t="shared" si="72"/>
        <v>Cheek</v>
      </c>
      <c r="M460" s="59" t="str">
        <f t="shared" si="73"/>
        <v>PI.PA.TU.041508.01</v>
      </c>
      <c r="N460" s="59"/>
      <c r="O460" s="59" t="str">
        <f t="shared" si="74"/>
        <v>PH.PA.TU.041508.01</v>
      </c>
      <c r="Q460" s="59" t="str">
        <f t="shared" si="75"/>
        <v>CL.PA.TU.041508.01</v>
      </c>
      <c r="S460" s="59" t="str">
        <f t="shared" si="76"/>
        <v>DR.PA.TU.041508.01</v>
      </c>
      <c r="T460" s="59"/>
      <c r="U460" s="60" t="str">
        <f t="shared" si="69"/>
        <v>IM.PA.TU.041508.01</v>
      </c>
      <c r="V460" s="59"/>
      <c r="W460" s="60" t="str">
        <f t="shared" si="70"/>
        <v>GE.PA.TU.041508.01</v>
      </c>
      <c r="AJ460" s="57" t="s">
        <v>3207</v>
      </c>
      <c r="AK460" s="57">
        <v>1663</v>
      </c>
    </row>
    <row r="461" spans="1:37" s="57" customFormat="1" ht="15">
      <c r="A461" s="57" t="s">
        <v>305</v>
      </c>
      <c r="C461" s="58" t="s">
        <v>2063</v>
      </c>
      <c r="E461" s="58" t="s">
        <v>2459</v>
      </c>
      <c r="F461" s="57" t="s">
        <v>6607</v>
      </c>
      <c r="G461" s="57" t="s">
        <v>3650</v>
      </c>
      <c r="H461" s="58" t="s">
        <v>2380</v>
      </c>
      <c r="I461" s="57" t="s">
        <v>3651</v>
      </c>
      <c r="J461" s="59" t="str">
        <f t="shared" si="77"/>
        <v>PA.TU.041509</v>
      </c>
      <c r="K461" s="58" t="s">
        <v>3040</v>
      </c>
      <c r="L461" s="57" t="str">
        <f t="shared" si="72"/>
        <v>Lip(s)</v>
      </c>
      <c r="M461" s="59" t="str">
        <f t="shared" si="73"/>
        <v>PI.PA.TU.041509.01</v>
      </c>
      <c r="N461" s="59"/>
      <c r="O461" s="59" t="str">
        <f t="shared" si="74"/>
        <v>PH.PA.TU.041509.01</v>
      </c>
      <c r="Q461" s="59" t="str">
        <f t="shared" si="75"/>
        <v>CL.PA.TU.041509.01</v>
      </c>
      <c r="S461" s="59" t="str">
        <f t="shared" si="76"/>
        <v>DR.PA.TU.041509.01</v>
      </c>
      <c r="T461" s="59"/>
      <c r="U461" s="60" t="str">
        <f t="shared" si="69"/>
        <v>IM.PA.TU.041509.01</v>
      </c>
      <c r="V461" s="59"/>
      <c r="W461" s="60" t="str">
        <f t="shared" si="70"/>
        <v>GE.PA.TU.041509.01</v>
      </c>
      <c r="AJ461" s="57" t="s">
        <v>3207</v>
      </c>
      <c r="AK461" s="57">
        <v>1663</v>
      </c>
    </row>
    <row r="462" spans="1:37" s="57" customFormat="1" ht="15">
      <c r="A462" s="57" t="s">
        <v>305</v>
      </c>
      <c r="C462" s="58" t="s">
        <v>2063</v>
      </c>
      <c r="E462" s="58" t="s">
        <v>2459</v>
      </c>
      <c r="F462" s="57" t="s">
        <v>6607</v>
      </c>
      <c r="G462" s="57" t="s">
        <v>2021</v>
      </c>
      <c r="H462" s="58" t="s">
        <v>2124</v>
      </c>
      <c r="I462" s="57" t="s">
        <v>2021</v>
      </c>
      <c r="J462" s="59" t="str">
        <f t="shared" si="77"/>
        <v>PA.TU.041510</v>
      </c>
      <c r="K462" s="58" t="s">
        <v>6576</v>
      </c>
      <c r="L462" s="57" t="str">
        <f t="shared" si="72"/>
        <v>Jaw</v>
      </c>
      <c r="M462" s="59" t="str">
        <f t="shared" si="73"/>
        <v>PI.PA.TU.041510.01</v>
      </c>
      <c r="N462" s="59"/>
      <c r="O462" s="59" t="str">
        <f t="shared" si="74"/>
        <v>PH.PA.TU.041510.01</v>
      </c>
      <c r="Q462" s="59" t="str">
        <f t="shared" si="75"/>
        <v>CL.PA.TU.041510.01</v>
      </c>
      <c r="S462" s="59" t="str">
        <f t="shared" si="76"/>
        <v>DR.PA.TU.041510.01</v>
      </c>
      <c r="T462" s="59"/>
      <c r="U462" s="60" t="str">
        <f t="shared" si="69"/>
        <v>IM.PA.TU.041510.01</v>
      </c>
      <c r="V462" s="59"/>
      <c r="W462" s="60" t="str">
        <f t="shared" si="70"/>
        <v>GE.PA.TU.041510.01</v>
      </c>
      <c r="AJ462" s="57" t="s">
        <v>3207</v>
      </c>
      <c r="AK462" s="57">
        <v>1663</v>
      </c>
    </row>
    <row r="463" spans="1:37" s="57" customFormat="1" ht="15">
      <c r="A463" s="57" t="s">
        <v>305</v>
      </c>
      <c r="C463" s="58" t="s">
        <v>2063</v>
      </c>
      <c r="E463" s="58" t="s">
        <v>2459</v>
      </c>
      <c r="F463" s="57" t="s">
        <v>6607</v>
      </c>
      <c r="G463" s="57" t="s">
        <v>2022</v>
      </c>
      <c r="H463" s="58" t="s">
        <v>2126</v>
      </c>
      <c r="I463" s="57" t="s">
        <v>2022</v>
      </c>
      <c r="J463" s="59" t="str">
        <f t="shared" si="77"/>
        <v>PA.TU.041511</v>
      </c>
      <c r="K463" s="58" t="s">
        <v>3040</v>
      </c>
      <c r="L463" s="57" t="str">
        <f t="shared" si="72"/>
        <v>Neck</v>
      </c>
      <c r="M463" s="59" t="str">
        <f t="shared" si="73"/>
        <v>PI.PA.TU.041511.01</v>
      </c>
      <c r="N463" s="59"/>
      <c r="O463" s="59" t="str">
        <f t="shared" si="74"/>
        <v>PH.PA.TU.041511.01</v>
      </c>
      <c r="Q463" s="59" t="str">
        <f t="shared" si="75"/>
        <v>CL.PA.TU.041511.01</v>
      </c>
      <c r="S463" s="59" t="str">
        <f t="shared" si="76"/>
        <v>DR.PA.TU.041511.01</v>
      </c>
      <c r="T463" s="59"/>
      <c r="U463" s="60" t="str">
        <f t="shared" si="69"/>
        <v>IM.PA.TU.041511.01</v>
      </c>
      <c r="V463" s="59"/>
      <c r="W463" s="60" t="str">
        <f t="shared" si="70"/>
        <v>GE.PA.TU.041511.01</v>
      </c>
      <c r="AJ463" s="57" t="s">
        <v>3207</v>
      </c>
      <c r="AK463" s="57">
        <v>1663</v>
      </c>
    </row>
    <row r="464" spans="1:37" s="57" customFormat="1" ht="15">
      <c r="A464" s="57" t="s">
        <v>305</v>
      </c>
      <c r="C464" s="58" t="s">
        <v>2063</v>
      </c>
      <c r="D464" s="57" t="s">
        <v>3724</v>
      </c>
      <c r="E464" s="58" t="s">
        <v>2464</v>
      </c>
      <c r="F464" s="57" t="s">
        <v>6608</v>
      </c>
      <c r="G464" s="57" t="s">
        <v>3911</v>
      </c>
      <c r="H464" s="58" t="s">
        <v>2212</v>
      </c>
      <c r="I464" s="57" t="s">
        <v>3911</v>
      </c>
      <c r="J464" s="59" t="str">
        <f t="shared" si="77"/>
        <v>PA.TU.041601</v>
      </c>
      <c r="K464" s="58" t="s">
        <v>6576</v>
      </c>
      <c r="L464" s="57" t="str">
        <f t="shared" si="72"/>
        <v>Hip</v>
      </c>
      <c r="M464" s="59" t="str">
        <f t="shared" si="73"/>
        <v>PI.PA.TU.041601.01</v>
      </c>
      <c r="N464" s="59"/>
      <c r="O464" s="59" t="str">
        <f t="shared" si="74"/>
        <v>PH.PA.TU.041601.01</v>
      </c>
      <c r="Q464" s="59" t="str">
        <f t="shared" si="75"/>
        <v>CL.PA.TU.041601.01</v>
      </c>
      <c r="S464" s="59" t="str">
        <f t="shared" si="76"/>
        <v>DR.PA.TU.041601.01</v>
      </c>
      <c r="T464" s="59"/>
      <c r="U464" s="60" t="str">
        <f t="shared" si="69"/>
        <v>IM.PA.TU.041601.01</v>
      </c>
      <c r="V464" s="59"/>
      <c r="W464" s="60" t="str">
        <f t="shared" si="70"/>
        <v>GE.PA.TU.041601.01</v>
      </c>
      <c r="AJ464" s="57" t="s">
        <v>3207</v>
      </c>
      <c r="AK464" s="57">
        <v>1663</v>
      </c>
    </row>
    <row r="465" spans="1:37" s="57" customFormat="1" ht="15">
      <c r="A465" s="57" t="s">
        <v>305</v>
      </c>
      <c r="C465" s="58" t="s">
        <v>2063</v>
      </c>
      <c r="E465" s="58" t="s">
        <v>2464</v>
      </c>
      <c r="F465" s="57" t="s">
        <v>6608</v>
      </c>
      <c r="G465" s="57" t="s">
        <v>6588</v>
      </c>
      <c r="H465" s="58" t="s">
        <v>2217</v>
      </c>
      <c r="I465" s="57" t="s">
        <v>6588</v>
      </c>
      <c r="J465" s="59" t="str">
        <f t="shared" si="77"/>
        <v>PA.TU.041602</v>
      </c>
      <c r="K465" s="58" t="s">
        <v>3040</v>
      </c>
      <c r="L465" s="57" t="str">
        <f t="shared" si="72"/>
        <v>Genitalia</v>
      </c>
      <c r="M465" s="59" t="str">
        <f t="shared" si="73"/>
        <v>PI.PA.TU.041602.01</v>
      </c>
      <c r="N465" s="59"/>
      <c r="O465" s="59" t="str">
        <f t="shared" si="74"/>
        <v>PH.PA.TU.041602.01</v>
      </c>
      <c r="Q465" s="59" t="str">
        <f t="shared" si="75"/>
        <v>CL.PA.TU.041602.01</v>
      </c>
      <c r="S465" s="59" t="str">
        <f t="shared" si="76"/>
        <v>DR.PA.TU.041602.01</v>
      </c>
      <c r="T465" s="59"/>
      <c r="U465" s="60" t="str">
        <f t="shared" si="69"/>
        <v>IM.PA.TU.041602.01</v>
      </c>
      <c r="V465" s="59"/>
      <c r="W465" s="60" t="str">
        <f t="shared" si="70"/>
        <v>GE.PA.TU.041602.01</v>
      </c>
      <c r="AJ465" s="57" t="s">
        <v>3207</v>
      </c>
      <c r="AK465" s="57">
        <v>1663</v>
      </c>
    </row>
    <row r="466" spans="1:37" s="57" customFormat="1" ht="15">
      <c r="A466" s="57" t="s">
        <v>305</v>
      </c>
      <c r="C466" s="58" t="s">
        <v>2063</v>
      </c>
      <c r="E466" s="58" t="s">
        <v>2464</v>
      </c>
      <c r="F466" s="57" t="s">
        <v>6608</v>
      </c>
      <c r="G466" s="57" t="s">
        <v>3915</v>
      </c>
      <c r="H466" s="58" t="s">
        <v>2219</v>
      </c>
      <c r="I466" s="57" t="s">
        <v>3915</v>
      </c>
      <c r="J466" s="59" t="str">
        <f t="shared" si="77"/>
        <v>PA.TU.041603</v>
      </c>
      <c r="K466" s="58" t="s">
        <v>6576</v>
      </c>
      <c r="L466" s="57" t="str">
        <f t="shared" si="72"/>
        <v>Buttocks</v>
      </c>
      <c r="M466" s="59" t="str">
        <f t="shared" si="73"/>
        <v>PI.PA.TU.041603.01</v>
      </c>
      <c r="N466" s="59"/>
      <c r="O466" s="59" t="str">
        <f t="shared" si="74"/>
        <v>PH.PA.TU.041603.01</v>
      </c>
      <c r="Q466" s="59" t="str">
        <f t="shared" si="75"/>
        <v>CL.PA.TU.041603.01</v>
      </c>
      <c r="S466" s="59" t="str">
        <f t="shared" si="76"/>
        <v>DR.PA.TU.041603.01</v>
      </c>
      <c r="T466" s="59"/>
      <c r="U466" s="60" t="str">
        <f t="shared" si="69"/>
        <v>IM.PA.TU.041603.01</v>
      </c>
      <c r="V466" s="59"/>
      <c r="W466" s="60" t="str">
        <f t="shared" si="70"/>
        <v>GE.PA.TU.041603.01</v>
      </c>
      <c r="AJ466" s="57" t="s">
        <v>3207</v>
      </c>
      <c r="AK466" s="57">
        <v>1663</v>
      </c>
    </row>
    <row r="467" spans="1:37" s="57" customFormat="1" ht="15">
      <c r="A467" s="57" t="s">
        <v>305</v>
      </c>
      <c r="C467" s="58" t="s">
        <v>2063</v>
      </c>
      <c r="E467" s="58" t="s">
        <v>2464</v>
      </c>
      <c r="F467" s="57" t="s">
        <v>6608</v>
      </c>
      <c r="G467" s="57" t="s">
        <v>1354</v>
      </c>
      <c r="H467" s="58" t="s">
        <v>2063</v>
      </c>
      <c r="I467" s="57" t="s">
        <v>1354</v>
      </c>
      <c r="J467" s="59" t="str">
        <f t="shared" si="77"/>
        <v>PA.TU.041604</v>
      </c>
      <c r="K467" s="58" t="s">
        <v>3040</v>
      </c>
      <c r="L467" s="57" t="str">
        <f t="shared" si="72"/>
        <v>Pelvic</v>
      </c>
      <c r="M467" s="59" t="str">
        <f t="shared" si="73"/>
        <v>PI.PA.TU.041604.01</v>
      </c>
      <c r="N467" s="59"/>
      <c r="O467" s="59" t="str">
        <f t="shared" si="74"/>
        <v>PH.PA.TU.041604.01</v>
      </c>
      <c r="Q467" s="59" t="str">
        <f t="shared" si="75"/>
        <v>CL.PA.TU.041604.01</v>
      </c>
      <c r="S467" s="59" t="str">
        <f t="shared" si="76"/>
        <v>DR.PA.TU.041604.01</v>
      </c>
      <c r="T467" s="59"/>
      <c r="U467" s="60" t="str">
        <f t="shared" si="69"/>
        <v>IM.PA.TU.041604.01</v>
      </c>
      <c r="V467" s="59"/>
      <c r="W467" s="60" t="str">
        <f t="shared" si="70"/>
        <v>GE.PA.TU.041604.01</v>
      </c>
      <c r="AJ467" s="57" t="s">
        <v>3207</v>
      </c>
      <c r="AK467" s="57">
        <v>1663</v>
      </c>
    </row>
    <row r="468" spans="1:37" s="57" customFormat="1" ht="15">
      <c r="A468" s="57" t="s">
        <v>305</v>
      </c>
      <c r="C468" s="58" t="s">
        <v>2063</v>
      </c>
      <c r="E468" s="58" t="s">
        <v>2464</v>
      </c>
      <c r="F468" s="57" t="s">
        <v>6608</v>
      </c>
      <c r="G468" s="57" t="s">
        <v>3678</v>
      </c>
      <c r="H468" s="58" t="s">
        <v>2065</v>
      </c>
      <c r="I468" s="57" t="s">
        <v>3678</v>
      </c>
      <c r="J468" s="59" t="str">
        <f t="shared" si="77"/>
        <v>PA.TU.041605</v>
      </c>
      <c r="K468" s="58" t="s">
        <v>6576</v>
      </c>
      <c r="L468" s="57" t="str">
        <f t="shared" si="72"/>
        <v>Rectum</v>
      </c>
      <c r="M468" s="59" t="str">
        <f t="shared" si="73"/>
        <v>PI.PA.TU.041605.01</v>
      </c>
      <c r="N468" s="59"/>
      <c r="O468" s="59" t="str">
        <f t="shared" si="74"/>
        <v>PH.PA.TU.041605.01</v>
      </c>
      <c r="Q468" s="59" t="str">
        <f t="shared" si="75"/>
        <v>CL.PA.TU.041605.01</v>
      </c>
      <c r="S468" s="59" t="str">
        <f t="shared" si="76"/>
        <v>DR.PA.TU.041605.01</v>
      </c>
      <c r="T468" s="59"/>
      <c r="U468" s="60" t="str">
        <f t="shared" si="69"/>
        <v>IM.PA.TU.041605.01</v>
      </c>
      <c r="V468" s="59"/>
      <c r="W468" s="60" t="str">
        <f t="shared" si="70"/>
        <v>GE.PA.TU.041605.01</v>
      </c>
      <c r="AJ468" s="57" t="s">
        <v>3207</v>
      </c>
      <c r="AK468" s="57">
        <v>1663</v>
      </c>
    </row>
    <row r="469" spans="1:37" s="57" customFormat="1" ht="15">
      <c r="A469" s="57" t="s">
        <v>305</v>
      </c>
      <c r="C469" s="58" t="s">
        <v>2063</v>
      </c>
      <c r="E469" s="58" t="s">
        <v>2464</v>
      </c>
      <c r="F469" s="57" t="s">
        <v>6608</v>
      </c>
      <c r="G469" s="57" t="s">
        <v>3912</v>
      </c>
      <c r="H469" s="58" t="s">
        <v>2222</v>
      </c>
      <c r="I469" s="57" t="s">
        <v>3912</v>
      </c>
      <c r="J469" s="59" t="str">
        <f t="shared" si="77"/>
        <v>PA.TU.041606</v>
      </c>
      <c r="K469" s="58" t="s">
        <v>6576</v>
      </c>
      <c r="L469" s="57" t="str">
        <f t="shared" si="72"/>
        <v>Groin</v>
      </c>
      <c r="M469" s="59" t="str">
        <f t="shared" si="73"/>
        <v>PI.PA.TU.041606.01</v>
      </c>
      <c r="N469" s="59"/>
      <c r="O469" s="59" t="str">
        <f t="shared" si="74"/>
        <v>PH.PA.TU.041606.01</v>
      </c>
      <c r="Q469" s="59" t="str">
        <f t="shared" si="75"/>
        <v>CL.PA.TU.041606.01</v>
      </c>
      <c r="S469" s="59" t="str">
        <f t="shared" si="76"/>
        <v>DR.PA.TU.041606.01</v>
      </c>
      <c r="T469" s="59"/>
      <c r="U469" s="60" t="str">
        <f t="shared" si="69"/>
        <v>IM.PA.TU.041606.01</v>
      </c>
      <c r="V469" s="59"/>
      <c r="W469" s="60" t="str">
        <f t="shared" si="70"/>
        <v>GE.PA.TU.041606.01</v>
      </c>
      <c r="AJ469" s="57" t="s">
        <v>3207</v>
      </c>
      <c r="AK469" s="57">
        <v>1663</v>
      </c>
    </row>
    <row r="470" spans="1:37" s="57" customFormat="1" ht="15">
      <c r="A470" s="57" t="s">
        <v>305</v>
      </c>
      <c r="C470" s="58" t="s">
        <v>2063</v>
      </c>
      <c r="E470" s="58" t="s">
        <v>2464</v>
      </c>
      <c r="F470" s="57" t="s">
        <v>6608</v>
      </c>
      <c r="G470" s="57" t="s">
        <v>3679</v>
      </c>
      <c r="H470" s="58" t="s">
        <v>2376</v>
      </c>
      <c r="I470" s="57" t="s">
        <v>3679</v>
      </c>
      <c r="J470" s="59" t="str">
        <f t="shared" si="77"/>
        <v>PA.TU.041607</v>
      </c>
      <c r="K470" s="58" t="s">
        <v>6576</v>
      </c>
      <c r="L470" s="57" t="str">
        <f t="shared" si="72"/>
        <v>Sacrum</v>
      </c>
      <c r="M470" s="59" t="str">
        <f t="shared" si="73"/>
        <v>PI.PA.TU.041607.01</v>
      </c>
      <c r="N470" s="59"/>
      <c r="O470" s="59" t="str">
        <f t="shared" si="74"/>
        <v>PH.PA.TU.041607.01</v>
      </c>
      <c r="Q470" s="59" t="str">
        <f t="shared" si="75"/>
        <v>CL.PA.TU.041607.01</v>
      </c>
      <c r="S470" s="59" t="str">
        <f t="shared" si="76"/>
        <v>DR.PA.TU.041607.01</v>
      </c>
      <c r="T470" s="59"/>
      <c r="U470" s="60" t="str">
        <f t="shared" si="69"/>
        <v>IM.PA.TU.041607.01</v>
      </c>
      <c r="V470" s="59"/>
      <c r="W470" s="60" t="str">
        <f t="shared" si="70"/>
        <v>GE.PA.TU.041607.01</v>
      </c>
      <c r="AJ470" s="57" t="s">
        <v>3207</v>
      </c>
      <c r="AK470" s="57">
        <v>1663</v>
      </c>
    </row>
    <row r="471" spans="1:37" s="57" customFormat="1" ht="15">
      <c r="A471" s="57" t="s">
        <v>305</v>
      </c>
      <c r="C471" s="58" t="s">
        <v>2063</v>
      </c>
      <c r="E471" s="58" t="s">
        <v>2464</v>
      </c>
      <c r="F471" s="57" t="s">
        <v>6608</v>
      </c>
      <c r="G471" s="57" t="s">
        <v>3681</v>
      </c>
      <c r="H471" s="58" t="s">
        <v>2378</v>
      </c>
      <c r="I471" s="57" t="s">
        <v>3681</v>
      </c>
      <c r="J471" s="59" t="str">
        <f t="shared" si="77"/>
        <v>PA.TU.041608</v>
      </c>
      <c r="K471" s="58" t="s">
        <v>6576</v>
      </c>
      <c r="L471" s="57" t="str">
        <f t="shared" si="72"/>
        <v>Scrotum</v>
      </c>
      <c r="M471" s="59" t="str">
        <f t="shared" si="73"/>
        <v>PI.PA.TU.041608.01</v>
      </c>
      <c r="N471" s="59"/>
      <c r="O471" s="59" t="str">
        <f t="shared" si="74"/>
        <v>PH.PA.TU.041608.01</v>
      </c>
      <c r="Q471" s="59" t="str">
        <f t="shared" si="75"/>
        <v>CL.PA.TU.041608.01</v>
      </c>
      <c r="S471" s="59" t="str">
        <f t="shared" si="76"/>
        <v>DR.PA.TU.041608.01</v>
      </c>
      <c r="T471" s="59"/>
      <c r="U471" s="60" t="str">
        <f t="shared" si="69"/>
        <v>IM.PA.TU.041608.01</v>
      </c>
      <c r="V471" s="59"/>
      <c r="W471" s="60" t="str">
        <f t="shared" si="70"/>
        <v>GE.PA.TU.041608.01</v>
      </c>
      <c r="AJ471" s="57" t="s">
        <v>3207</v>
      </c>
      <c r="AK471" s="57">
        <v>1663</v>
      </c>
    </row>
    <row r="472" spans="1:37" s="57" customFormat="1" ht="15">
      <c r="A472" s="57" t="s">
        <v>305</v>
      </c>
      <c r="C472" s="58" t="s">
        <v>2063</v>
      </c>
      <c r="D472" s="57" t="s">
        <v>6594</v>
      </c>
      <c r="E472" s="58" t="s">
        <v>2466</v>
      </c>
      <c r="F472" s="57" t="s">
        <v>6609</v>
      </c>
      <c r="G472" s="57" t="s">
        <v>3920</v>
      </c>
      <c r="H472" s="58" t="s">
        <v>2212</v>
      </c>
      <c r="I472" s="57" t="s">
        <v>3920</v>
      </c>
      <c r="J472" s="59" t="str">
        <f t="shared" si="77"/>
        <v>PA.TU.041701</v>
      </c>
      <c r="K472" s="58" t="s">
        <v>6576</v>
      </c>
      <c r="L472" s="57" t="str">
        <f t="shared" si="72"/>
        <v>Breast</v>
      </c>
      <c r="M472" s="59" t="str">
        <f t="shared" si="73"/>
        <v>PI.PA.TU.041701.01</v>
      </c>
      <c r="N472" s="59"/>
      <c r="O472" s="59" t="str">
        <f t="shared" si="74"/>
        <v>PH.PA.TU.041701.01</v>
      </c>
      <c r="Q472" s="59" t="str">
        <f t="shared" si="75"/>
        <v>CL.PA.TU.041701.01</v>
      </c>
      <c r="S472" s="59" t="str">
        <f t="shared" si="76"/>
        <v>DR.PA.TU.041701.01</v>
      </c>
      <c r="T472" s="59"/>
      <c r="U472" s="60" t="str">
        <f t="shared" si="69"/>
        <v>IM.PA.TU.041701.01</v>
      </c>
      <c r="V472" s="59"/>
      <c r="W472" s="60" t="str">
        <f t="shared" si="70"/>
        <v>GE.PA.TU.041701.01</v>
      </c>
      <c r="AJ472" s="57" t="s">
        <v>3207</v>
      </c>
      <c r="AK472" s="57">
        <v>1663</v>
      </c>
    </row>
    <row r="473" spans="1:37" s="57" customFormat="1" ht="15">
      <c r="A473" s="57" t="s">
        <v>305</v>
      </c>
      <c r="C473" s="58" t="s">
        <v>2063</v>
      </c>
      <c r="E473" s="58" t="s">
        <v>2466</v>
      </c>
      <c r="F473" s="57" t="s">
        <v>6609</v>
      </c>
      <c r="G473" s="57" t="s">
        <v>3695</v>
      </c>
      <c r="H473" s="58" t="s">
        <v>2217</v>
      </c>
      <c r="I473" s="57" t="s">
        <v>3695</v>
      </c>
      <c r="J473" s="59" t="str">
        <f t="shared" si="77"/>
        <v>PA.TU.041702</v>
      </c>
      <c r="K473" s="58" t="s">
        <v>6576</v>
      </c>
      <c r="L473" s="57" t="str">
        <f t="shared" si="72"/>
        <v>Sternum</v>
      </c>
      <c r="M473" s="59" t="str">
        <f t="shared" si="73"/>
        <v>PI.PA.TU.041702.01</v>
      </c>
      <c r="N473" s="59"/>
      <c r="O473" s="59" t="str">
        <f t="shared" si="74"/>
        <v>PH.PA.TU.041702.01</v>
      </c>
      <c r="Q473" s="59" t="str">
        <f t="shared" si="75"/>
        <v>CL.PA.TU.041702.01</v>
      </c>
      <c r="S473" s="59" t="str">
        <f t="shared" si="76"/>
        <v>DR.PA.TU.041702.01</v>
      </c>
      <c r="T473" s="59"/>
      <c r="U473" s="60" t="str">
        <f t="shared" si="69"/>
        <v>IM.PA.TU.041702.01</v>
      </c>
      <c r="V473" s="59"/>
      <c r="W473" s="60" t="str">
        <f t="shared" si="70"/>
        <v>GE.PA.TU.041702.01</v>
      </c>
      <c r="AJ473" s="57" t="s">
        <v>3207</v>
      </c>
      <c r="AK473" s="57">
        <v>1663</v>
      </c>
    </row>
    <row r="474" spans="1:37" s="57" customFormat="1" ht="15">
      <c r="A474" s="57" t="s">
        <v>305</v>
      </c>
      <c r="C474" s="58" t="s">
        <v>2063</v>
      </c>
      <c r="E474" s="58" t="s">
        <v>2466</v>
      </c>
      <c r="F474" s="57" t="s">
        <v>6609</v>
      </c>
      <c r="G474" s="57" t="s">
        <v>739</v>
      </c>
      <c r="H474" s="58" t="s">
        <v>2219</v>
      </c>
      <c r="I474" s="57" t="s">
        <v>739</v>
      </c>
      <c r="J474" s="59" t="str">
        <f t="shared" si="77"/>
        <v>PA.TU.041703</v>
      </c>
      <c r="K474" s="58" t="s">
        <v>6576</v>
      </c>
      <c r="L474" s="57" t="str">
        <f t="shared" si="72"/>
        <v>Chest</v>
      </c>
      <c r="M474" s="59" t="str">
        <f t="shared" si="73"/>
        <v>PI.PA.TU.041703.01</v>
      </c>
      <c r="N474" s="59"/>
      <c r="O474" s="59" t="str">
        <f t="shared" si="74"/>
        <v>PH.PA.TU.041703.01</v>
      </c>
      <c r="Q474" s="59" t="str">
        <f t="shared" si="75"/>
        <v>CL.PA.TU.041703.01</v>
      </c>
      <c r="S474" s="59" t="str">
        <f t="shared" si="76"/>
        <v>DR.PA.TU.041703.01</v>
      </c>
      <c r="T474" s="59"/>
      <c r="U474" s="60" t="str">
        <f t="shared" si="69"/>
        <v>IM.PA.TU.041703.01</v>
      </c>
      <c r="V474" s="59"/>
      <c r="W474" s="60" t="str">
        <f t="shared" si="70"/>
        <v>GE.PA.TU.041703.01</v>
      </c>
      <c r="AJ474" s="57" t="s">
        <v>3207</v>
      </c>
      <c r="AK474" s="57">
        <v>1663</v>
      </c>
    </row>
    <row r="475" spans="1:37" s="57" customFormat="1" ht="15">
      <c r="A475" s="57" t="s">
        <v>305</v>
      </c>
      <c r="C475" s="58" t="s">
        <v>2063</v>
      </c>
      <c r="E475" s="58" t="s">
        <v>2466</v>
      </c>
      <c r="F475" s="57" t="s">
        <v>6609</v>
      </c>
      <c r="G475" s="57" t="s">
        <v>836</v>
      </c>
      <c r="H475" s="58" t="s">
        <v>2063</v>
      </c>
      <c r="I475" s="57" t="s">
        <v>6590</v>
      </c>
      <c r="J475" s="59" t="str">
        <f t="shared" si="77"/>
        <v>PA.TU.041704</v>
      </c>
      <c r="K475" s="58" t="s">
        <v>3040</v>
      </c>
      <c r="L475" s="57" t="str">
        <f t="shared" si="72"/>
        <v>Mediastinal</v>
      </c>
      <c r="M475" s="59" t="str">
        <f t="shared" si="73"/>
        <v>PI.PA.TU.041704.01</v>
      </c>
      <c r="N475" s="59"/>
      <c r="O475" s="59" t="str">
        <f t="shared" si="74"/>
        <v>PH.PA.TU.041704.01</v>
      </c>
      <c r="Q475" s="59" t="str">
        <f t="shared" si="75"/>
        <v>CL.PA.TU.041704.01</v>
      </c>
      <c r="S475" s="59" t="str">
        <f t="shared" si="76"/>
        <v>DR.PA.TU.041704.01</v>
      </c>
      <c r="T475" s="59"/>
      <c r="U475" s="60" t="str">
        <f t="shared" si="69"/>
        <v>IM.PA.TU.041704.01</v>
      </c>
      <c r="V475" s="59"/>
      <c r="W475" s="60" t="str">
        <f t="shared" si="70"/>
        <v>GE.PA.TU.041704.01</v>
      </c>
      <c r="AJ475" s="57" t="s">
        <v>3207</v>
      </c>
      <c r="AK475" s="57">
        <v>1663</v>
      </c>
    </row>
    <row r="476" spans="1:37" s="57" customFormat="1" ht="15">
      <c r="A476" s="57" t="s">
        <v>305</v>
      </c>
      <c r="C476" s="58" t="s">
        <v>2063</v>
      </c>
      <c r="E476" s="58" t="s">
        <v>2466</v>
      </c>
      <c r="F476" s="57" t="s">
        <v>6609</v>
      </c>
      <c r="G476" s="57" t="s">
        <v>6591</v>
      </c>
      <c r="H476" s="58" t="s">
        <v>2065</v>
      </c>
      <c r="I476" s="57" t="s">
        <v>6591</v>
      </c>
      <c r="J476" s="59" t="str">
        <f t="shared" si="77"/>
        <v>PA.TU.041705</v>
      </c>
      <c r="K476" s="58" t="s">
        <v>6576</v>
      </c>
      <c r="L476" s="57" t="str">
        <f t="shared" si="72"/>
        <v>Pericardial</v>
      </c>
      <c r="M476" s="59" t="str">
        <f t="shared" si="73"/>
        <v>PI.PA.TU.041705.01</v>
      </c>
      <c r="N476" s="59"/>
      <c r="O476" s="59" t="str">
        <f t="shared" si="74"/>
        <v>PH.PA.TU.041705.01</v>
      </c>
      <c r="Q476" s="59" t="str">
        <f t="shared" si="75"/>
        <v>CL.PA.TU.041705.01</v>
      </c>
      <c r="S476" s="59" t="str">
        <f t="shared" si="76"/>
        <v>DR.PA.TU.041705.01</v>
      </c>
      <c r="T476" s="59"/>
      <c r="U476" s="60" t="str">
        <f t="shared" si="69"/>
        <v>IM.PA.TU.041705.01</v>
      </c>
      <c r="V476" s="59"/>
      <c r="W476" s="60" t="str">
        <f t="shared" si="70"/>
        <v>GE.PA.TU.041705.01</v>
      </c>
      <c r="AJ476" s="57" t="s">
        <v>3207</v>
      </c>
      <c r="AK476" s="57">
        <v>1663</v>
      </c>
    </row>
    <row r="477" spans="1:37" s="57" customFormat="1" ht="15">
      <c r="A477" s="57" t="s">
        <v>305</v>
      </c>
      <c r="C477" s="58" t="s">
        <v>2063</v>
      </c>
      <c r="E477" s="58" t="s">
        <v>2466</v>
      </c>
      <c r="F477" s="57" t="s">
        <v>6609</v>
      </c>
      <c r="G477" s="57" t="s">
        <v>2494</v>
      </c>
      <c r="H477" s="58" t="s">
        <v>2222</v>
      </c>
      <c r="I477" s="57" t="s">
        <v>2494</v>
      </c>
      <c r="J477" s="59" t="str">
        <f t="shared" si="77"/>
        <v>PA.TU.041706</v>
      </c>
      <c r="K477" s="58" t="s">
        <v>6576</v>
      </c>
      <c r="L477" s="57" t="str">
        <f t="shared" si="72"/>
        <v>Back</v>
      </c>
      <c r="M477" s="59" t="str">
        <f t="shared" si="73"/>
        <v>PI.PA.TU.041706.01</v>
      </c>
      <c r="N477" s="59"/>
      <c r="O477" s="59" t="str">
        <f t="shared" si="74"/>
        <v>PH.PA.TU.041706.01</v>
      </c>
      <c r="Q477" s="59" t="str">
        <f t="shared" si="75"/>
        <v>CL.PA.TU.041706.01</v>
      </c>
      <c r="S477" s="59" t="str">
        <f t="shared" si="76"/>
        <v>DR.PA.TU.041706.01</v>
      </c>
      <c r="T477" s="59"/>
      <c r="U477" s="60" t="str">
        <f t="shared" si="69"/>
        <v>IM.PA.TU.041706.01</v>
      </c>
      <c r="V477" s="59"/>
      <c r="W477" s="60" t="str">
        <f t="shared" si="70"/>
        <v>GE.PA.TU.041706.01</v>
      </c>
      <c r="AJ477" s="57" t="s">
        <v>3207</v>
      </c>
      <c r="AK477" s="57">
        <v>1663</v>
      </c>
    </row>
    <row r="478" spans="1:37" s="57" customFormat="1" ht="14" customHeight="1">
      <c r="A478" s="57" t="s">
        <v>305</v>
      </c>
      <c r="B478" s="57" t="s">
        <v>284</v>
      </c>
      <c r="C478" s="58" t="s">
        <v>2065</v>
      </c>
      <c r="D478" s="57" t="s">
        <v>307</v>
      </c>
      <c r="E478" s="58" t="s">
        <v>2212</v>
      </c>
      <c r="F478" s="57" t="s">
        <v>285</v>
      </c>
      <c r="G478" s="57" t="s">
        <v>910</v>
      </c>
      <c r="H478" s="58" t="s">
        <v>2212</v>
      </c>
      <c r="J478" s="59" t="str">
        <f t="shared" si="71"/>
        <v>PA.TU.050101</v>
      </c>
      <c r="K478" s="58" t="s">
        <v>2212</v>
      </c>
      <c r="L478" s="57" t="str">
        <f t="shared" si="72"/>
        <v>Large</v>
      </c>
      <c r="M478" s="59" t="str">
        <f t="shared" si="73"/>
        <v>PI.PA.TU.050101.01</v>
      </c>
      <c r="N478" s="59"/>
      <c r="O478" s="59" t="str">
        <f t="shared" si="74"/>
        <v>PH.PA.TU.050101.01</v>
      </c>
      <c r="Q478" s="59" t="str">
        <f t="shared" si="75"/>
        <v>CL.PA.TU.050101.01</v>
      </c>
      <c r="R478" s="59"/>
      <c r="S478" s="59" t="str">
        <f t="shared" si="76"/>
        <v>DR.PA.TU.050101.01</v>
      </c>
      <c r="T478" s="59"/>
      <c r="U478" s="60" t="str">
        <f t="shared" si="69"/>
        <v>IM.PA.TU.050101.01</v>
      </c>
      <c r="V478" s="59"/>
      <c r="W478" s="60" t="str">
        <f t="shared" si="70"/>
        <v>GE.PA.TU.050101.01</v>
      </c>
    </row>
    <row r="479" spans="1:37" s="57" customFormat="1" ht="14" customHeight="1">
      <c r="A479" s="57" t="s">
        <v>305</v>
      </c>
      <c r="C479" s="58" t="s">
        <v>2065</v>
      </c>
      <c r="E479" s="58" t="s">
        <v>2212</v>
      </c>
      <c r="F479" s="57" t="s">
        <v>285</v>
      </c>
      <c r="G479" s="57" t="s">
        <v>2549</v>
      </c>
      <c r="H479" s="58" t="s">
        <v>2217</v>
      </c>
      <c r="J479" s="59" t="str">
        <f t="shared" si="71"/>
        <v>PA.TU.050102</v>
      </c>
      <c r="K479" s="58" t="s">
        <v>2212</v>
      </c>
      <c r="L479" s="57" t="str">
        <f t="shared" si="72"/>
        <v>Moderate</v>
      </c>
      <c r="M479" s="59" t="str">
        <f t="shared" si="73"/>
        <v>PI.PA.TU.050102.01</v>
      </c>
      <c r="N479" s="59"/>
      <c r="O479" s="59" t="str">
        <f t="shared" si="74"/>
        <v>PH.PA.TU.050102.01</v>
      </c>
      <c r="Q479" s="59" t="str">
        <f t="shared" si="75"/>
        <v>CL.PA.TU.050102.01</v>
      </c>
      <c r="R479" s="59"/>
      <c r="S479" s="59" t="str">
        <f t="shared" si="76"/>
        <v>DR.PA.TU.050102.01</v>
      </c>
      <c r="T479" s="59"/>
      <c r="U479" s="60" t="str">
        <f t="shared" si="69"/>
        <v>IM.PA.TU.050102.01</v>
      </c>
      <c r="V479" s="59"/>
      <c r="W479" s="60" t="str">
        <f t="shared" si="70"/>
        <v>GE.PA.TU.050102.01</v>
      </c>
    </row>
    <row r="480" spans="1:37" s="57" customFormat="1" ht="14" customHeight="1">
      <c r="A480" s="57" t="s">
        <v>305</v>
      </c>
      <c r="C480" s="58" t="s">
        <v>2065</v>
      </c>
      <c r="E480" s="58" t="s">
        <v>2212</v>
      </c>
      <c r="F480" s="57" t="s">
        <v>285</v>
      </c>
      <c r="G480" s="57" t="s">
        <v>1573</v>
      </c>
      <c r="H480" s="58" t="s">
        <v>2219</v>
      </c>
      <c r="J480" s="59" t="str">
        <f t="shared" si="71"/>
        <v>PA.TU.050103</v>
      </c>
      <c r="K480" s="58" t="s">
        <v>2212</v>
      </c>
      <c r="L480" s="57" t="str">
        <f t="shared" si="72"/>
        <v>Small</v>
      </c>
      <c r="M480" s="59" t="str">
        <f t="shared" si="73"/>
        <v>PI.PA.TU.050103.01</v>
      </c>
      <c r="N480" s="59"/>
      <c r="O480" s="59" t="str">
        <f t="shared" si="74"/>
        <v>PH.PA.TU.050103.01</v>
      </c>
      <c r="Q480" s="59" t="str">
        <f t="shared" si="75"/>
        <v>CL.PA.TU.050103.01</v>
      </c>
      <c r="R480" s="59"/>
      <c r="S480" s="59" t="str">
        <f t="shared" si="76"/>
        <v>DR.PA.TU.050103.01</v>
      </c>
      <c r="T480" s="59"/>
      <c r="U480" s="60" t="str">
        <f t="shared" si="69"/>
        <v>IM.PA.TU.050103.01</v>
      </c>
      <c r="V480" s="59"/>
      <c r="W480" s="60" t="str">
        <f t="shared" si="70"/>
        <v>GE.PA.TU.050103.01</v>
      </c>
    </row>
    <row r="481" spans="1:31" s="57" customFormat="1" ht="14" customHeight="1">
      <c r="A481" s="57" t="s">
        <v>305</v>
      </c>
      <c r="C481" s="58" t="s">
        <v>2065</v>
      </c>
      <c r="E481" s="58" t="s">
        <v>2212</v>
      </c>
      <c r="F481" s="57" t="s">
        <v>285</v>
      </c>
      <c r="G481" s="57" t="s">
        <v>309</v>
      </c>
      <c r="H481" s="58" t="s">
        <v>2063</v>
      </c>
      <c r="J481" s="59" t="str">
        <f t="shared" si="71"/>
        <v>PA.TU.050104</v>
      </c>
      <c r="K481" s="58" t="s">
        <v>2212</v>
      </c>
      <c r="L481" s="57" t="str">
        <f t="shared" si="72"/>
        <v>Specify cc</v>
      </c>
      <c r="M481" s="59" t="str">
        <f t="shared" si="73"/>
        <v>PI.PA.TU.050104.01</v>
      </c>
      <c r="N481" s="59"/>
      <c r="O481" s="59" t="str">
        <f t="shared" si="74"/>
        <v>PH.PA.TU.050104.01</v>
      </c>
      <c r="Q481" s="59" t="str">
        <f t="shared" si="75"/>
        <v>CL.PA.TU.050104.01</v>
      </c>
      <c r="R481" s="59"/>
      <c r="S481" s="59" t="str">
        <f t="shared" si="76"/>
        <v>DR.PA.TU.050104.01</v>
      </c>
      <c r="T481" s="59"/>
      <c r="U481" s="60" t="str">
        <f t="shared" si="69"/>
        <v>IM.PA.TU.050104.01</v>
      </c>
      <c r="V481" s="59"/>
      <c r="W481" s="60" t="str">
        <f t="shared" si="70"/>
        <v>GE.PA.TU.050104.01</v>
      </c>
    </row>
    <row r="482" spans="1:31" s="57" customFormat="1" ht="14" customHeight="1">
      <c r="A482" s="57" t="s">
        <v>305</v>
      </c>
      <c r="C482" s="58" t="s">
        <v>2065</v>
      </c>
      <c r="E482" s="58" t="s">
        <v>2212</v>
      </c>
      <c r="F482" s="57" t="s">
        <v>285</v>
      </c>
      <c r="G482" s="57" t="s">
        <v>2607</v>
      </c>
      <c r="H482" s="58" t="s">
        <v>2997</v>
      </c>
      <c r="J482" s="59" t="str">
        <f t="shared" si="71"/>
        <v>PA.TU.050105</v>
      </c>
      <c r="K482" s="58" t="s">
        <v>2970</v>
      </c>
      <c r="L482" s="57" t="str">
        <f t="shared" si="72"/>
        <v>No drainage</v>
      </c>
      <c r="M482" s="59" t="str">
        <f t="shared" si="73"/>
        <v>PI.PA.TU.050105.01</v>
      </c>
      <c r="N482" s="59"/>
      <c r="O482" s="59" t="str">
        <f t="shared" si="74"/>
        <v>PH.PA.TU.050105.01</v>
      </c>
      <c r="Q482" s="59" t="str">
        <f t="shared" si="75"/>
        <v>CL.PA.TU.050105.01</v>
      </c>
      <c r="R482" s="59"/>
      <c r="S482" s="59" t="str">
        <f t="shared" si="76"/>
        <v>DR.PA.TU.050105.01</v>
      </c>
      <c r="T482" s="59"/>
      <c r="U482" s="60" t="str">
        <f t="shared" si="69"/>
        <v>IM.PA.TU.050105.01</v>
      </c>
      <c r="V482" s="59"/>
      <c r="W482" s="60" t="str">
        <f t="shared" si="70"/>
        <v>GE.PA.TU.050105.01</v>
      </c>
      <c r="AD482" s="57" t="s">
        <v>2971</v>
      </c>
      <c r="AE482" s="57">
        <v>1328</v>
      </c>
    </row>
    <row r="483" spans="1:31" s="57" customFormat="1" ht="14" customHeight="1">
      <c r="A483" s="57" t="s">
        <v>305</v>
      </c>
      <c r="C483" s="58" t="s">
        <v>2065</v>
      </c>
      <c r="D483" s="57" t="s">
        <v>1142</v>
      </c>
      <c r="E483" s="58" t="s">
        <v>2217</v>
      </c>
      <c r="F483" s="57" t="s">
        <v>286</v>
      </c>
      <c r="G483" s="57" t="s">
        <v>1791</v>
      </c>
      <c r="H483" s="58" t="s">
        <v>2212</v>
      </c>
      <c r="J483" s="59" t="str">
        <f t="shared" si="71"/>
        <v>PA.TU.050201</v>
      </c>
      <c r="K483" s="58" t="s">
        <v>2212</v>
      </c>
      <c r="L483" s="57" t="str">
        <f t="shared" si="72"/>
        <v>Bloody</v>
      </c>
      <c r="M483" s="59" t="str">
        <f t="shared" si="73"/>
        <v>PI.PA.TU.050201.01</v>
      </c>
      <c r="N483" s="59"/>
      <c r="O483" s="59" t="str">
        <f t="shared" si="74"/>
        <v>PH.PA.TU.050201.01</v>
      </c>
      <c r="Q483" s="59" t="str">
        <f t="shared" si="75"/>
        <v>CL.PA.TU.050201.01</v>
      </c>
      <c r="R483" s="59"/>
      <c r="S483" s="59" t="str">
        <f t="shared" si="76"/>
        <v>DR.PA.TU.050201.01</v>
      </c>
      <c r="T483" s="59"/>
      <c r="U483" s="60" t="str">
        <f t="shared" si="69"/>
        <v>IM.PA.TU.050201.01</v>
      </c>
      <c r="V483" s="59"/>
      <c r="W483" s="60" t="str">
        <f t="shared" si="70"/>
        <v>GE.PA.TU.050201.01</v>
      </c>
    </row>
    <row r="484" spans="1:31" s="57" customFormat="1" ht="14" customHeight="1">
      <c r="A484" s="57" t="s">
        <v>305</v>
      </c>
      <c r="C484" s="58" t="s">
        <v>2065</v>
      </c>
      <c r="E484" s="58" t="s">
        <v>2217</v>
      </c>
      <c r="F484" s="57" t="s">
        <v>286</v>
      </c>
      <c r="G484" s="57" t="s">
        <v>1794</v>
      </c>
      <c r="H484" s="58" t="s">
        <v>2217</v>
      </c>
      <c r="J484" s="59" t="str">
        <f t="shared" si="71"/>
        <v>PA.TU.050202</v>
      </c>
      <c r="K484" s="58" t="s">
        <v>2212</v>
      </c>
      <c r="L484" s="57" t="str">
        <f t="shared" si="72"/>
        <v>Purulent</v>
      </c>
      <c r="M484" s="59" t="str">
        <f t="shared" si="73"/>
        <v>PI.PA.TU.050202.01</v>
      </c>
      <c r="N484" s="59"/>
      <c r="O484" s="59" t="str">
        <f t="shared" si="74"/>
        <v>PH.PA.TU.050202.01</v>
      </c>
      <c r="Q484" s="59" t="str">
        <f t="shared" si="75"/>
        <v>CL.PA.TU.050202.01</v>
      </c>
      <c r="R484" s="59"/>
      <c r="S484" s="59" t="str">
        <f t="shared" si="76"/>
        <v>DR.PA.TU.050202.01</v>
      </c>
      <c r="T484" s="59"/>
      <c r="U484" s="60" t="str">
        <f t="shared" si="69"/>
        <v>IM.PA.TU.050202.01</v>
      </c>
      <c r="V484" s="59"/>
      <c r="W484" s="60" t="str">
        <f t="shared" si="70"/>
        <v>GE.PA.TU.050202.01</v>
      </c>
    </row>
    <row r="485" spans="1:31" s="57" customFormat="1" ht="14" customHeight="1">
      <c r="A485" s="57" t="s">
        <v>305</v>
      </c>
      <c r="C485" s="58" t="s">
        <v>2065</v>
      </c>
      <c r="E485" s="58" t="s">
        <v>2217</v>
      </c>
      <c r="F485" s="57" t="s">
        <v>286</v>
      </c>
      <c r="G485" s="57" t="s">
        <v>1793</v>
      </c>
      <c r="H485" s="58" t="s">
        <v>2219</v>
      </c>
      <c r="J485" s="59" t="str">
        <f t="shared" si="71"/>
        <v>PA.TU.050203</v>
      </c>
      <c r="K485" s="58" t="s">
        <v>2212</v>
      </c>
      <c r="L485" s="57" t="str">
        <f t="shared" si="72"/>
        <v>Serosanguinous</v>
      </c>
      <c r="M485" s="59" t="str">
        <f t="shared" si="73"/>
        <v>PI.PA.TU.050203.01</v>
      </c>
      <c r="N485" s="59"/>
      <c r="O485" s="59" t="str">
        <f t="shared" si="74"/>
        <v>PH.PA.TU.050203.01</v>
      </c>
      <c r="Q485" s="59" t="str">
        <f t="shared" si="75"/>
        <v>CL.PA.TU.050203.01</v>
      </c>
      <c r="R485" s="59"/>
      <c r="S485" s="59" t="str">
        <f t="shared" si="76"/>
        <v>DR.PA.TU.050203.01</v>
      </c>
      <c r="T485" s="59"/>
      <c r="U485" s="60" t="str">
        <f t="shared" si="69"/>
        <v>IM.PA.TU.050203.01</v>
      </c>
      <c r="V485" s="59"/>
      <c r="W485" s="60" t="str">
        <f t="shared" si="70"/>
        <v>GE.PA.TU.050203.01</v>
      </c>
    </row>
    <row r="486" spans="1:31" s="57" customFormat="1" ht="14" customHeight="1">
      <c r="A486" s="57" t="s">
        <v>305</v>
      </c>
      <c r="C486" s="58" t="s">
        <v>2065</v>
      </c>
      <c r="E486" s="58" t="s">
        <v>2217</v>
      </c>
      <c r="F486" s="57" t="s">
        <v>286</v>
      </c>
      <c r="G486" s="57" t="s">
        <v>1792</v>
      </c>
      <c r="H486" s="58" t="s">
        <v>2063</v>
      </c>
      <c r="J486" s="59" t="str">
        <f t="shared" si="71"/>
        <v>PA.TU.050204</v>
      </c>
      <c r="K486" s="58" t="s">
        <v>2212</v>
      </c>
      <c r="L486" s="57" t="str">
        <f t="shared" si="72"/>
        <v>Serous</v>
      </c>
      <c r="M486" s="59" t="str">
        <f t="shared" si="73"/>
        <v>PI.PA.TU.050204.01</v>
      </c>
      <c r="N486" s="59"/>
      <c r="O486" s="59" t="str">
        <f t="shared" si="74"/>
        <v>PH.PA.TU.050204.01</v>
      </c>
      <c r="Q486" s="59" t="str">
        <f t="shared" si="75"/>
        <v>CL.PA.TU.050204.01</v>
      </c>
      <c r="R486" s="59"/>
      <c r="S486" s="59" t="str">
        <f t="shared" si="76"/>
        <v>DR.PA.TU.050204.01</v>
      </c>
      <c r="T486" s="59"/>
      <c r="U486" s="60" t="str">
        <f t="shared" si="69"/>
        <v>IM.PA.TU.050204.01</v>
      </c>
      <c r="V486" s="59"/>
      <c r="W486" s="60" t="str">
        <f t="shared" si="70"/>
        <v>GE.PA.TU.050204.01</v>
      </c>
    </row>
    <row r="487" spans="1:31" s="57" customFormat="1" ht="14" customHeight="1">
      <c r="A487" s="57" t="s">
        <v>305</v>
      </c>
      <c r="C487" s="58" t="s">
        <v>2065</v>
      </c>
      <c r="E487" s="58" t="s">
        <v>2217</v>
      </c>
      <c r="F487" s="57" t="s">
        <v>286</v>
      </c>
      <c r="G487" s="57" t="s">
        <v>2117</v>
      </c>
      <c r="H487" s="58" t="s">
        <v>2065</v>
      </c>
      <c r="J487" s="59" t="str">
        <f t="shared" si="71"/>
        <v>PA.TU.050205</v>
      </c>
      <c r="K487" s="58" t="s">
        <v>2212</v>
      </c>
      <c r="L487" s="57" t="str">
        <f t="shared" si="72"/>
        <v>None</v>
      </c>
      <c r="M487" s="59" t="str">
        <f t="shared" si="73"/>
        <v>PI.PA.TU.050205.01</v>
      </c>
      <c r="N487" s="59"/>
      <c r="O487" s="59" t="str">
        <f t="shared" si="74"/>
        <v>PH.PA.TU.050205.01</v>
      </c>
      <c r="Q487" s="59" t="str">
        <f t="shared" si="75"/>
        <v>CL.PA.TU.050205.01</v>
      </c>
      <c r="R487" s="59"/>
      <c r="S487" s="59" t="str">
        <f t="shared" si="76"/>
        <v>DR.PA.TU.050205.01</v>
      </c>
      <c r="T487" s="59"/>
      <c r="U487" s="60" t="str">
        <f t="shared" ref="U487:U553" si="78">CONCATENATE("IM.",J487, ".",K487)</f>
        <v>IM.PA.TU.050205.01</v>
      </c>
      <c r="V487" s="59"/>
      <c r="W487" s="60" t="str">
        <f t="shared" ref="W487:W553" si="79">CONCATENATE("GE.",J487, ".",K487)</f>
        <v>GE.PA.TU.050205.01</v>
      </c>
    </row>
    <row r="488" spans="1:31" s="57" customFormat="1" ht="14" customHeight="1">
      <c r="A488" s="57" t="s">
        <v>305</v>
      </c>
      <c r="C488" s="58" t="s">
        <v>2065</v>
      </c>
      <c r="E488" s="58" t="s">
        <v>2217</v>
      </c>
      <c r="F488" s="57" t="s">
        <v>286</v>
      </c>
      <c r="G488" s="57" t="s">
        <v>2608</v>
      </c>
      <c r="H488" s="58" t="s">
        <v>2999</v>
      </c>
      <c r="J488" s="59" t="str">
        <f t="shared" si="71"/>
        <v>PA.TU.050206</v>
      </c>
      <c r="K488" s="58" t="s">
        <v>3000</v>
      </c>
      <c r="L488" s="57" t="str">
        <f t="shared" si="72"/>
        <v>Viscous</v>
      </c>
      <c r="M488" s="59" t="str">
        <f t="shared" si="73"/>
        <v>PI.PA.TU.050206.01</v>
      </c>
      <c r="N488" s="59"/>
      <c r="O488" s="59" t="str">
        <f t="shared" si="74"/>
        <v>PH.PA.TU.050206.01</v>
      </c>
      <c r="Q488" s="59" t="str">
        <f t="shared" si="75"/>
        <v>CL.PA.TU.050206.01</v>
      </c>
      <c r="R488" s="59"/>
      <c r="S488" s="59" t="str">
        <f t="shared" si="76"/>
        <v>DR.PA.TU.050206.01</v>
      </c>
      <c r="T488" s="59"/>
      <c r="U488" s="60" t="str">
        <f t="shared" si="78"/>
        <v>IM.PA.TU.050206.01</v>
      </c>
      <c r="V488" s="59"/>
      <c r="W488" s="60" t="str">
        <f t="shared" si="79"/>
        <v>GE.PA.TU.050206.01</v>
      </c>
      <c r="AD488" s="57" t="s">
        <v>2998</v>
      </c>
      <c r="AE488" s="57">
        <v>1329</v>
      </c>
    </row>
    <row r="489" spans="1:31" s="57" customFormat="1" ht="14" customHeight="1">
      <c r="A489" s="57" t="s">
        <v>305</v>
      </c>
      <c r="C489" s="58" t="s">
        <v>2065</v>
      </c>
      <c r="D489" s="57" t="s">
        <v>1400</v>
      </c>
      <c r="E489" s="58" t="s">
        <v>2219</v>
      </c>
      <c r="F489" s="57" t="s">
        <v>287</v>
      </c>
      <c r="G489" s="57" t="s">
        <v>2396</v>
      </c>
      <c r="H489" s="58" t="s">
        <v>2212</v>
      </c>
      <c r="J489" s="59" t="str">
        <f t="shared" si="71"/>
        <v>PA.TU.050301</v>
      </c>
      <c r="K489" s="58" t="s">
        <v>2212</v>
      </c>
      <c r="L489" s="57" t="str">
        <f t="shared" si="72"/>
        <v>Brown</v>
      </c>
      <c r="M489" s="59" t="str">
        <f t="shared" si="73"/>
        <v>PI.PA.TU.050301.01</v>
      </c>
      <c r="N489" s="59"/>
      <c r="O489" s="59" t="str">
        <f t="shared" si="74"/>
        <v>PH.PA.TU.050301.01</v>
      </c>
      <c r="Q489" s="59" t="str">
        <f t="shared" si="75"/>
        <v>CL.PA.TU.050301.01</v>
      </c>
      <c r="R489" s="59"/>
      <c r="S489" s="59" t="str">
        <f t="shared" si="76"/>
        <v>DR.PA.TU.050301.01</v>
      </c>
      <c r="T489" s="59"/>
      <c r="U489" s="60" t="str">
        <f t="shared" si="78"/>
        <v>IM.PA.TU.050301.01</v>
      </c>
      <c r="V489" s="59"/>
      <c r="W489" s="60" t="str">
        <f t="shared" si="79"/>
        <v>GE.PA.TU.050301.01</v>
      </c>
    </row>
    <row r="490" spans="1:31" s="57" customFormat="1" ht="14" customHeight="1">
      <c r="A490" s="57" t="s">
        <v>305</v>
      </c>
      <c r="C490" s="58" t="s">
        <v>2065</v>
      </c>
      <c r="E490" s="58" t="s">
        <v>2219</v>
      </c>
      <c r="F490" s="57" t="s">
        <v>287</v>
      </c>
      <c r="G490" s="57" t="s">
        <v>1324</v>
      </c>
      <c r="H490" s="58" t="s">
        <v>2217</v>
      </c>
      <c r="J490" s="59" t="str">
        <f t="shared" si="71"/>
        <v>PA.TU.050302</v>
      </c>
      <c r="K490" s="58" t="s">
        <v>2212</v>
      </c>
      <c r="L490" s="57" t="str">
        <f t="shared" si="72"/>
        <v>Clear</v>
      </c>
      <c r="M490" s="59" t="str">
        <f t="shared" si="73"/>
        <v>PI.PA.TU.050302.01</v>
      </c>
      <c r="N490" s="59"/>
      <c r="O490" s="59" t="str">
        <f t="shared" si="74"/>
        <v>PH.PA.TU.050302.01</v>
      </c>
      <c r="Q490" s="59" t="str">
        <f t="shared" si="75"/>
        <v>CL.PA.TU.050302.01</v>
      </c>
      <c r="R490" s="59"/>
      <c r="S490" s="59" t="str">
        <f t="shared" si="76"/>
        <v>DR.PA.TU.050302.01</v>
      </c>
      <c r="T490" s="59"/>
      <c r="U490" s="60" t="str">
        <f t="shared" si="78"/>
        <v>IM.PA.TU.050302.01</v>
      </c>
      <c r="V490" s="59"/>
      <c r="W490" s="60" t="str">
        <f t="shared" si="79"/>
        <v>GE.PA.TU.050302.01</v>
      </c>
    </row>
    <row r="491" spans="1:31" s="57" customFormat="1" ht="14" customHeight="1">
      <c r="A491" s="57" t="s">
        <v>305</v>
      </c>
      <c r="C491" s="58" t="s">
        <v>2065</v>
      </c>
      <c r="E491" s="58" t="s">
        <v>2219</v>
      </c>
      <c r="F491" s="57" t="s">
        <v>287</v>
      </c>
      <c r="G491" s="57" t="s">
        <v>2547</v>
      </c>
      <c r="H491" s="58" t="s">
        <v>2219</v>
      </c>
      <c r="J491" s="59" t="str">
        <f t="shared" si="71"/>
        <v>PA.TU.050303</v>
      </c>
      <c r="K491" s="58" t="s">
        <v>2212</v>
      </c>
      <c r="L491" s="57" t="str">
        <f t="shared" si="72"/>
        <v>Green</v>
      </c>
      <c r="M491" s="59" t="str">
        <f t="shared" si="73"/>
        <v>PI.PA.TU.050303.01</v>
      </c>
      <c r="N491" s="59"/>
      <c r="O491" s="59" t="str">
        <f t="shared" si="74"/>
        <v>PH.PA.TU.050303.01</v>
      </c>
      <c r="Q491" s="59" t="str">
        <f t="shared" si="75"/>
        <v>CL.PA.TU.050303.01</v>
      </c>
      <c r="R491" s="59"/>
      <c r="S491" s="59" t="str">
        <f t="shared" si="76"/>
        <v>DR.PA.TU.050303.01</v>
      </c>
      <c r="T491" s="59"/>
      <c r="U491" s="60" t="str">
        <f t="shared" si="78"/>
        <v>IM.PA.TU.050303.01</v>
      </c>
      <c r="V491" s="59"/>
      <c r="W491" s="60" t="str">
        <f t="shared" si="79"/>
        <v>GE.PA.TU.050303.01</v>
      </c>
    </row>
    <row r="492" spans="1:31" s="57" customFormat="1" ht="14" customHeight="1">
      <c r="A492" s="57" t="s">
        <v>305</v>
      </c>
      <c r="C492" s="58" t="s">
        <v>2065</v>
      </c>
      <c r="E492" s="58" t="s">
        <v>2219</v>
      </c>
      <c r="F492" s="57" t="s">
        <v>287</v>
      </c>
      <c r="G492" s="57" t="s">
        <v>2646</v>
      </c>
      <c r="H492" s="58" t="s">
        <v>2063</v>
      </c>
      <c r="J492" s="59" t="str">
        <f t="shared" si="71"/>
        <v>PA.TU.050304</v>
      </c>
      <c r="K492" s="58" t="s">
        <v>2212</v>
      </c>
      <c r="L492" s="57" t="str">
        <f t="shared" si="72"/>
        <v>Sanguineous</v>
      </c>
      <c r="M492" s="59" t="str">
        <f t="shared" si="73"/>
        <v>PI.PA.TU.050304.01</v>
      </c>
      <c r="N492" s="59"/>
      <c r="O492" s="59" t="str">
        <f t="shared" si="74"/>
        <v>PH.PA.TU.050304.01</v>
      </c>
      <c r="Q492" s="59" t="str">
        <f t="shared" si="75"/>
        <v>CL.PA.TU.050304.01</v>
      </c>
      <c r="R492" s="59"/>
      <c r="S492" s="59" t="str">
        <f t="shared" si="76"/>
        <v>DR.PA.TU.050304.01</v>
      </c>
      <c r="T492" s="59"/>
      <c r="U492" s="60" t="str">
        <f t="shared" si="78"/>
        <v>IM.PA.TU.050304.01</v>
      </c>
      <c r="V492" s="59"/>
      <c r="W492" s="60" t="str">
        <f t="shared" si="79"/>
        <v>GE.PA.TU.050304.01</v>
      </c>
    </row>
    <row r="493" spans="1:31" s="57" customFormat="1" ht="14" customHeight="1">
      <c r="A493" s="57" t="s">
        <v>305</v>
      </c>
      <c r="C493" s="58" t="s">
        <v>2065</v>
      </c>
      <c r="E493" s="58" t="s">
        <v>2219</v>
      </c>
      <c r="F493" s="57" t="s">
        <v>287</v>
      </c>
      <c r="G493" s="57" t="s">
        <v>2552</v>
      </c>
      <c r="H493" s="58" t="s">
        <v>2065</v>
      </c>
      <c r="J493" s="59" t="str">
        <f t="shared" si="71"/>
        <v>PA.TU.050305</v>
      </c>
      <c r="K493" s="58" t="s">
        <v>2212</v>
      </c>
      <c r="L493" s="57" t="str">
        <f t="shared" si="72"/>
        <v>Tan</v>
      </c>
      <c r="M493" s="59" t="str">
        <f t="shared" si="73"/>
        <v>PI.PA.TU.050305.01</v>
      </c>
      <c r="N493" s="59"/>
      <c r="O493" s="59" t="str">
        <f t="shared" si="74"/>
        <v>PH.PA.TU.050305.01</v>
      </c>
      <c r="Q493" s="59" t="str">
        <f t="shared" si="75"/>
        <v>CL.PA.TU.050305.01</v>
      </c>
      <c r="R493" s="59"/>
      <c r="S493" s="59" t="str">
        <f t="shared" si="76"/>
        <v>DR.PA.TU.050305.01</v>
      </c>
      <c r="T493" s="59"/>
      <c r="U493" s="60" t="str">
        <f t="shared" si="78"/>
        <v>IM.PA.TU.050305.01</v>
      </c>
      <c r="V493" s="59"/>
      <c r="W493" s="60" t="str">
        <f t="shared" si="79"/>
        <v>GE.PA.TU.050305.01</v>
      </c>
    </row>
    <row r="494" spans="1:31" s="57" customFormat="1" ht="14" customHeight="1">
      <c r="A494" s="57" t="s">
        <v>305</v>
      </c>
      <c r="C494" s="58" t="s">
        <v>2065</v>
      </c>
      <c r="E494" s="58" t="s">
        <v>2219</v>
      </c>
      <c r="F494" s="57" t="s">
        <v>287</v>
      </c>
      <c r="G494" s="57" t="s">
        <v>2553</v>
      </c>
      <c r="H494" s="58" t="s">
        <v>2222</v>
      </c>
      <c r="J494" s="59" t="str">
        <f t="shared" si="71"/>
        <v>PA.TU.050306</v>
      </c>
      <c r="K494" s="58" t="s">
        <v>2212</v>
      </c>
      <c r="L494" s="57" t="str">
        <f t="shared" si="72"/>
        <v>Yellow</v>
      </c>
      <c r="M494" s="59" t="str">
        <f t="shared" si="73"/>
        <v>PI.PA.TU.050306.01</v>
      </c>
      <c r="N494" s="59"/>
      <c r="O494" s="59" t="str">
        <f t="shared" si="74"/>
        <v>PH.PA.TU.050306.01</v>
      </c>
      <c r="Q494" s="59" t="str">
        <f t="shared" si="75"/>
        <v>CL.PA.TU.050306.01</v>
      </c>
      <c r="R494" s="59"/>
      <c r="S494" s="59" t="str">
        <f t="shared" si="76"/>
        <v>DR.PA.TU.050306.01</v>
      </c>
      <c r="T494" s="59"/>
      <c r="U494" s="60" t="str">
        <f t="shared" si="78"/>
        <v>IM.PA.TU.050306.01</v>
      </c>
      <c r="V494" s="59"/>
      <c r="W494" s="60" t="str">
        <f t="shared" si="79"/>
        <v>GE.PA.TU.050306.01</v>
      </c>
    </row>
    <row r="495" spans="1:31" s="57" customFormat="1" ht="14" customHeight="1">
      <c r="A495" s="57" t="s">
        <v>305</v>
      </c>
      <c r="C495" s="58" t="s">
        <v>2065</v>
      </c>
      <c r="E495" s="58" t="s">
        <v>2219</v>
      </c>
      <c r="F495" s="57" t="s">
        <v>287</v>
      </c>
      <c r="G495" s="57" t="s">
        <v>2609</v>
      </c>
      <c r="H495" s="58" t="s">
        <v>2974</v>
      </c>
      <c r="J495" s="59" t="str">
        <f t="shared" si="71"/>
        <v>PA.TU.050307</v>
      </c>
      <c r="K495" s="58" t="s">
        <v>2212</v>
      </c>
      <c r="L495" s="57" t="str">
        <f t="shared" si="72"/>
        <v>Pink</v>
      </c>
      <c r="M495" s="59" t="str">
        <f t="shared" si="73"/>
        <v>PI.PA.TU.050307.01</v>
      </c>
      <c r="N495" s="59"/>
      <c r="O495" s="59" t="str">
        <f t="shared" si="74"/>
        <v>PH.PA.TU.050307.01</v>
      </c>
      <c r="Q495" s="59" t="str">
        <f t="shared" si="75"/>
        <v>CL.PA.TU.050307.01</v>
      </c>
      <c r="R495" s="59"/>
      <c r="S495" s="59" t="str">
        <f t="shared" si="76"/>
        <v>DR.PA.TU.050307.01</v>
      </c>
      <c r="T495" s="59"/>
      <c r="U495" s="60" t="str">
        <f t="shared" si="78"/>
        <v>IM.PA.TU.050307.01</v>
      </c>
      <c r="V495" s="59"/>
      <c r="W495" s="60" t="str">
        <f t="shared" si="79"/>
        <v>GE.PA.TU.050307.01</v>
      </c>
      <c r="AD495" s="57" t="s">
        <v>2971</v>
      </c>
      <c r="AE495" s="57">
        <v>1330</v>
      </c>
    </row>
    <row r="496" spans="1:31" s="57" customFormat="1" ht="14" customHeight="1">
      <c r="A496" s="57" t="s">
        <v>305</v>
      </c>
      <c r="C496" s="58" t="s">
        <v>2065</v>
      </c>
      <c r="E496" s="58" t="s">
        <v>2219</v>
      </c>
      <c r="F496" s="57" t="s">
        <v>287</v>
      </c>
      <c r="G496" s="57" t="s">
        <v>2610</v>
      </c>
      <c r="H496" s="58" t="s">
        <v>2975</v>
      </c>
      <c r="J496" s="59" t="str">
        <f t="shared" si="71"/>
        <v>PA.TU.050308</v>
      </c>
      <c r="K496" s="58" t="s">
        <v>2212</v>
      </c>
      <c r="L496" s="57" t="str">
        <f t="shared" si="72"/>
        <v>Red</v>
      </c>
      <c r="M496" s="59" t="str">
        <f t="shared" si="73"/>
        <v>PI.PA.TU.050308.01</v>
      </c>
      <c r="N496" s="59"/>
      <c r="O496" s="59" t="str">
        <f t="shared" si="74"/>
        <v>PH.PA.TU.050308.01</v>
      </c>
      <c r="Q496" s="59" t="str">
        <f t="shared" si="75"/>
        <v>CL.PA.TU.050308.01</v>
      </c>
      <c r="R496" s="59"/>
      <c r="S496" s="59" t="str">
        <f t="shared" si="76"/>
        <v>DR.PA.TU.050308.01</v>
      </c>
      <c r="T496" s="59"/>
      <c r="U496" s="60" t="str">
        <f t="shared" si="78"/>
        <v>IM.PA.TU.050308.01</v>
      </c>
      <c r="V496" s="59"/>
      <c r="W496" s="60" t="str">
        <f t="shared" si="79"/>
        <v>GE.PA.TU.050308.01</v>
      </c>
      <c r="AD496" s="57" t="s">
        <v>2971</v>
      </c>
      <c r="AE496" s="57">
        <v>1330</v>
      </c>
    </row>
    <row r="497" spans="1:31" s="57" customFormat="1" ht="14" customHeight="1">
      <c r="A497" s="57" t="s">
        <v>305</v>
      </c>
      <c r="C497" s="58" t="s">
        <v>2065</v>
      </c>
      <c r="E497" s="58" t="s">
        <v>2219</v>
      </c>
      <c r="F497" s="57" t="s">
        <v>287</v>
      </c>
      <c r="G497" s="57" t="s">
        <v>2611</v>
      </c>
      <c r="H497" s="58" t="s">
        <v>2976</v>
      </c>
      <c r="J497" s="59" t="str">
        <f t="shared" si="71"/>
        <v>PA.TU.050309</v>
      </c>
      <c r="K497" s="58" t="s">
        <v>2212</v>
      </c>
      <c r="L497" s="57" t="str">
        <f t="shared" si="72"/>
        <v>Black</v>
      </c>
      <c r="M497" s="59" t="str">
        <f t="shared" si="73"/>
        <v>PI.PA.TU.050309.01</v>
      </c>
      <c r="N497" s="59"/>
      <c r="O497" s="59" t="str">
        <f t="shared" si="74"/>
        <v>PH.PA.TU.050309.01</v>
      </c>
      <c r="Q497" s="59" t="str">
        <f t="shared" si="75"/>
        <v>CL.PA.TU.050309.01</v>
      </c>
      <c r="R497" s="59"/>
      <c r="S497" s="59" t="str">
        <f t="shared" si="76"/>
        <v>DR.PA.TU.050309.01</v>
      </c>
      <c r="T497" s="59"/>
      <c r="U497" s="60" t="str">
        <f t="shared" si="78"/>
        <v>IM.PA.TU.050309.01</v>
      </c>
      <c r="V497" s="59"/>
      <c r="W497" s="60" t="str">
        <f t="shared" si="79"/>
        <v>GE.PA.TU.050309.01</v>
      </c>
      <c r="AD497" s="57" t="s">
        <v>2971</v>
      </c>
      <c r="AE497" s="57">
        <v>1330</v>
      </c>
    </row>
    <row r="498" spans="1:31" s="57" customFormat="1" ht="14" customHeight="1">
      <c r="A498" s="57" t="s">
        <v>305</v>
      </c>
      <c r="C498" s="58" t="s">
        <v>2065</v>
      </c>
      <c r="E498" s="58" t="s">
        <v>2219</v>
      </c>
      <c r="F498" s="57" t="s">
        <v>287</v>
      </c>
      <c r="G498" s="57" t="s">
        <v>2612</v>
      </c>
      <c r="H498" s="58" t="s">
        <v>3001</v>
      </c>
      <c r="J498" s="59" t="str">
        <f t="shared" si="71"/>
        <v>PA.TU.050310</v>
      </c>
      <c r="K498" s="58" t="s">
        <v>2212</v>
      </c>
      <c r="L498" s="57" t="str">
        <f t="shared" si="72"/>
        <v>Amber</v>
      </c>
      <c r="M498" s="59" t="str">
        <f t="shared" si="73"/>
        <v>PI.PA.TU.050310.01</v>
      </c>
      <c r="N498" s="59"/>
      <c r="O498" s="59" t="str">
        <f t="shared" si="74"/>
        <v>PH.PA.TU.050310.01</v>
      </c>
      <c r="Q498" s="59" t="str">
        <f t="shared" si="75"/>
        <v>CL.PA.TU.050310.01</v>
      </c>
      <c r="R498" s="59"/>
      <c r="S498" s="59" t="str">
        <f t="shared" si="76"/>
        <v>DR.PA.TU.050310.01</v>
      </c>
      <c r="T498" s="59"/>
      <c r="U498" s="60" t="str">
        <f t="shared" si="78"/>
        <v>IM.PA.TU.050310.01</v>
      </c>
      <c r="V498" s="59"/>
      <c r="W498" s="60" t="str">
        <f t="shared" si="79"/>
        <v>GE.PA.TU.050310.01</v>
      </c>
      <c r="AD498" s="57" t="s">
        <v>2971</v>
      </c>
      <c r="AE498" s="57">
        <v>1330</v>
      </c>
    </row>
    <row r="499" spans="1:31" s="57" customFormat="1" ht="14" customHeight="1">
      <c r="A499" s="57" t="s">
        <v>305</v>
      </c>
      <c r="C499" s="58" t="s">
        <v>2065</v>
      </c>
      <c r="E499" s="58" t="s">
        <v>2219</v>
      </c>
      <c r="F499" s="57" t="s">
        <v>287</v>
      </c>
      <c r="G499" s="57" t="s">
        <v>2613</v>
      </c>
      <c r="H499" s="58" t="s">
        <v>3002</v>
      </c>
      <c r="J499" s="59" t="str">
        <f t="shared" si="71"/>
        <v>PA.TU.050311</v>
      </c>
      <c r="K499" s="58" t="s">
        <v>2212</v>
      </c>
      <c r="L499" s="57" t="str">
        <f t="shared" si="72"/>
        <v>Maroon</v>
      </c>
      <c r="M499" s="59" t="str">
        <f t="shared" si="73"/>
        <v>PI.PA.TU.050311.01</v>
      </c>
      <c r="N499" s="59"/>
      <c r="O499" s="59" t="str">
        <f t="shared" si="74"/>
        <v>PH.PA.TU.050311.01</v>
      </c>
      <c r="Q499" s="59" t="str">
        <f t="shared" si="75"/>
        <v>CL.PA.TU.050311.01</v>
      </c>
      <c r="R499" s="59"/>
      <c r="S499" s="59" t="str">
        <f t="shared" si="76"/>
        <v>DR.PA.TU.050311.01</v>
      </c>
      <c r="T499" s="59"/>
      <c r="U499" s="60" t="str">
        <f t="shared" si="78"/>
        <v>IM.PA.TU.050311.01</v>
      </c>
      <c r="V499" s="59"/>
      <c r="W499" s="60" t="str">
        <f t="shared" si="79"/>
        <v>GE.PA.TU.050311.01</v>
      </c>
      <c r="AD499" s="57" t="s">
        <v>2971</v>
      </c>
      <c r="AE499" s="57">
        <v>1330</v>
      </c>
    </row>
    <row r="500" spans="1:31" s="57" customFormat="1" ht="14" customHeight="1">
      <c r="A500" s="57" t="s">
        <v>305</v>
      </c>
      <c r="C500" s="58" t="s">
        <v>2065</v>
      </c>
      <c r="D500" s="57" t="s">
        <v>1795</v>
      </c>
      <c r="E500" s="58" t="s">
        <v>2063</v>
      </c>
      <c r="F500" s="57" t="s">
        <v>296</v>
      </c>
      <c r="G500" s="57" t="s">
        <v>341</v>
      </c>
      <c r="H500" s="58" t="s">
        <v>2212</v>
      </c>
      <c r="J500" s="59" t="str">
        <f t="shared" si="71"/>
        <v>PA.TU.050401</v>
      </c>
      <c r="K500" s="58" t="s">
        <v>2212</v>
      </c>
      <c r="L500" s="57" t="str">
        <f t="shared" si="72"/>
        <v>Clean, dry, intact</v>
      </c>
      <c r="M500" s="59" t="str">
        <f t="shared" si="73"/>
        <v>PI.PA.TU.050401.01</v>
      </c>
      <c r="N500" s="59"/>
      <c r="O500" s="59" t="str">
        <f t="shared" si="74"/>
        <v>PH.PA.TU.050401.01</v>
      </c>
      <c r="Q500" s="59" t="str">
        <f t="shared" si="75"/>
        <v>CL.PA.TU.050401.01</v>
      </c>
      <c r="R500" s="59"/>
      <c r="S500" s="59" t="str">
        <f t="shared" si="76"/>
        <v>DR.PA.TU.050401.01</v>
      </c>
      <c r="T500" s="59"/>
      <c r="U500" s="60" t="str">
        <f t="shared" si="78"/>
        <v>IM.PA.TU.050401.01</v>
      </c>
      <c r="V500" s="59"/>
      <c r="W500" s="60" t="str">
        <f t="shared" si="79"/>
        <v>GE.PA.TU.050401.01</v>
      </c>
    </row>
    <row r="501" spans="1:31" s="57" customFormat="1" ht="14" customHeight="1">
      <c r="A501" s="57" t="s">
        <v>305</v>
      </c>
      <c r="C501" s="58" t="s">
        <v>2065</v>
      </c>
      <c r="E501" s="58" t="s">
        <v>2063</v>
      </c>
      <c r="F501" s="57" t="s">
        <v>296</v>
      </c>
      <c r="G501" s="57" t="s">
        <v>697</v>
      </c>
      <c r="H501" s="58" t="s">
        <v>2217</v>
      </c>
      <c r="J501" s="59" t="str">
        <f t="shared" si="71"/>
        <v>PA.TU.050402</v>
      </c>
      <c r="K501" s="58" t="s">
        <v>2212</v>
      </c>
      <c r="L501" s="57" t="str">
        <f t="shared" si="72"/>
        <v>Scant amount discharge</v>
      </c>
      <c r="M501" s="59" t="str">
        <f t="shared" si="73"/>
        <v>PI.PA.TU.050402.01</v>
      </c>
      <c r="N501" s="59"/>
      <c r="O501" s="59" t="str">
        <f t="shared" si="74"/>
        <v>PH.PA.TU.050402.01</v>
      </c>
      <c r="Q501" s="59" t="str">
        <f t="shared" si="75"/>
        <v>CL.PA.TU.050402.01</v>
      </c>
      <c r="R501" s="59"/>
      <c r="S501" s="59" t="str">
        <f t="shared" si="76"/>
        <v>DR.PA.TU.050402.01</v>
      </c>
      <c r="T501" s="59"/>
      <c r="U501" s="60" t="str">
        <f t="shared" si="78"/>
        <v>IM.PA.TU.050402.01</v>
      </c>
      <c r="V501" s="59"/>
      <c r="W501" s="60" t="str">
        <f t="shared" si="79"/>
        <v>GE.PA.TU.050402.01</v>
      </c>
    </row>
    <row r="502" spans="1:31" s="57" customFormat="1" ht="14" customHeight="1">
      <c r="A502" s="57" t="s">
        <v>305</v>
      </c>
      <c r="C502" s="58" t="s">
        <v>2065</v>
      </c>
      <c r="E502" s="58" t="s">
        <v>2063</v>
      </c>
      <c r="F502" s="57" t="s">
        <v>296</v>
      </c>
      <c r="G502" s="57" t="s">
        <v>698</v>
      </c>
      <c r="H502" s="58" t="s">
        <v>2219</v>
      </c>
      <c r="J502" s="59" t="str">
        <f t="shared" si="71"/>
        <v>PA.TU.050403</v>
      </c>
      <c r="K502" s="58" t="s">
        <v>2212</v>
      </c>
      <c r="L502" s="57" t="str">
        <f t="shared" si="72"/>
        <v>Small amount discharge</v>
      </c>
      <c r="M502" s="59" t="str">
        <f t="shared" si="73"/>
        <v>PI.PA.TU.050403.01</v>
      </c>
      <c r="N502" s="59"/>
      <c r="O502" s="59" t="str">
        <f t="shared" si="74"/>
        <v>PH.PA.TU.050403.01</v>
      </c>
      <c r="Q502" s="59" t="str">
        <f t="shared" si="75"/>
        <v>CL.PA.TU.050403.01</v>
      </c>
      <c r="R502" s="59"/>
      <c r="S502" s="59" t="str">
        <f t="shared" si="76"/>
        <v>DR.PA.TU.050403.01</v>
      </c>
      <c r="T502" s="59"/>
      <c r="U502" s="60" t="str">
        <f t="shared" si="78"/>
        <v>IM.PA.TU.050403.01</v>
      </c>
      <c r="V502" s="59"/>
      <c r="W502" s="60" t="str">
        <f t="shared" si="79"/>
        <v>GE.PA.TU.050403.01</v>
      </c>
    </row>
    <row r="503" spans="1:31" s="57" customFormat="1" ht="14" customHeight="1">
      <c r="A503" s="57" t="s">
        <v>305</v>
      </c>
      <c r="C503" s="58" t="s">
        <v>2065</v>
      </c>
      <c r="E503" s="58" t="s">
        <v>2063</v>
      </c>
      <c r="F503" s="57" t="s">
        <v>296</v>
      </c>
      <c r="G503" s="57" t="s">
        <v>699</v>
      </c>
      <c r="H503" s="58" t="s">
        <v>2063</v>
      </c>
      <c r="J503" s="59" t="str">
        <f t="shared" si="71"/>
        <v>PA.TU.050404</v>
      </c>
      <c r="K503" s="58" t="s">
        <v>2212</v>
      </c>
      <c r="L503" s="57" t="str">
        <f t="shared" si="72"/>
        <v>Moderate amount discharge</v>
      </c>
      <c r="M503" s="59" t="str">
        <f t="shared" si="73"/>
        <v>PI.PA.TU.050404.01</v>
      </c>
      <c r="N503" s="59"/>
      <c r="O503" s="59" t="str">
        <f t="shared" si="74"/>
        <v>PH.PA.TU.050404.01</v>
      </c>
      <c r="Q503" s="59" t="str">
        <f t="shared" si="75"/>
        <v>CL.PA.TU.050404.01</v>
      </c>
      <c r="R503" s="59"/>
      <c r="S503" s="59" t="str">
        <f t="shared" si="76"/>
        <v>DR.PA.TU.050404.01</v>
      </c>
      <c r="T503" s="59"/>
      <c r="U503" s="60" t="str">
        <f t="shared" si="78"/>
        <v>IM.PA.TU.050404.01</v>
      </c>
      <c r="V503" s="59"/>
      <c r="W503" s="60" t="str">
        <f t="shared" si="79"/>
        <v>GE.PA.TU.050404.01</v>
      </c>
    </row>
    <row r="504" spans="1:31" s="57" customFormat="1" ht="14" customHeight="1">
      <c r="A504" s="57" t="s">
        <v>305</v>
      </c>
      <c r="C504" s="58" t="s">
        <v>2065</v>
      </c>
      <c r="E504" s="58" t="s">
        <v>2063</v>
      </c>
      <c r="F504" s="57" t="s">
        <v>296</v>
      </c>
      <c r="G504" s="57" t="s">
        <v>700</v>
      </c>
      <c r="H504" s="58" t="s">
        <v>2065</v>
      </c>
      <c r="J504" s="59" t="str">
        <f t="shared" si="71"/>
        <v>PA.TU.050405</v>
      </c>
      <c r="K504" s="58" t="s">
        <v>2212</v>
      </c>
      <c r="L504" s="57" t="str">
        <f t="shared" si="72"/>
        <v>Heavy amount discharge</v>
      </c>
      <c r="M504" s="59" t="str">
        <f t="shared" si="73"/>
        <v>PI.PA.TU.050405.01</v>
      </c>
      <c r="N504" s="59"/>
      <c r="O504" s="59" t="str">
        <f t="shared" si="74"/>
        <v>PH.PA.TU.050405.01</v>
      </c>
      <c r="Q504" s="59" t="str">
        <f t="shared" si="75"/>
        <v>CL.PA.TU.050405.01</v>
      </c>
      <c r="R504" s="59"/>
      <c r="S504" s="59" t="str">
        <f t="shared" si="76"/>
        <v>DR.PA.TU.050405.01</v>
      </c>
      <c r="T504" s="59"/>
      <c r="U504" s="60" t="str">
        <f t="shared" si="78"/>
        <v>IM.PA.TU.050405.01</v>
      </c>
      <c r="V504" s="59"/>
      <c r="W504" s="60" t="str">
        <f t="shared" si="79"/>
        <v>GE.PA.TU.050405.01</v>
      </c>
    </row>
    <row r="505" spans="1:31" s="57" customFormat="1" ht="14" customHeight="1">
      <c r="A505" s="57" t="s">
        <v>305</v>
      </c>
      <c r="C505" s="58" t="s">
        <v>2065</v>
      </c>
      <c r="D505" s="57" t="s">
        <v>2776</v>
      </c>
      <c r="E505" s="58" t="s">
        <v>2065</v>
      </c>
      <c r="F505" s="57" t="s">
        <v>391</v>
      </c>
      <c r="G505" s="57" t="s">
        <v>2644</v>
      </c>
      <c r="H505" s="58" t="s">
        <v>2212</v>
      </c>
      <c r="J505" s="59" t="str">
        <f t="shared" si="71"/>
        <v>PA.TU.050501</v>
      </c>
      <c r="K505" s="58" t="s">
        <v>2212</v>
      </c>
      <c r="L505" s="57" t="str">
        <f t="shared" si="72"/>
        <v>Gauze</v>
      </c>
      <c r="M505" s="59" t="str">
        <f t="shared" si="73"/>
        <v>PI.PA.TU.050501.01</v>
      </c>
      <c r="N505" s="59"/>
      <c r="O505" s="59" t="str">
        <f t="shared" si="74"/>
        <v>PH.PA.TU.050501.01</v>
      </c>
      <c r="Q505" s="59" t="str">
        <f t="shared" si="75"/>
        <v>CL.PA.TU.050501.01</v>
      </c>
      <c r="R505" s="59"/>
      <c r="S505" s="59" t="str">
        <f t="shared" si="76"/>
        <v>DR.PA.TU.050501.01</v>
      </c>
      <c r="T505" s="59"/>
      <c r="U505" s="60" t="str">
        <f t="shared" si="78"/>
        <v>IM.PA.TU.050501.01</v>
      </c>
      <c r="V505" s="59"/>
      <c r="W505" s="60" t="str">
        <f t="shared" si="79"/>
        <v>GE.PA.TU.050501.01</v>
      </c>
    </row>
    <row r="506" spans="1:31" s="57" customFormat="1" ht="14" customHeight="1">
      <c r="A506" s="57" t="s">
        <v>305</v>
      </c>
      <c r="C506" s="58" t="s">
        <v>2065</v>
      </c>
      <c r="E506" s="58" t="s">
        <v>2065</v>
      </c>
      <c r="F506" s="57" t="s">
        <v>391</v>
      </c>
      <c r="G506" s="57" t="s">
        <v>2642</v>
      </c>
      <c r="H506" s="58" t="s">
        <v>2217</v>
      </c>
      <c r="J506" s="59" t="str">
        <f t="shared" si="71"/>
        <v>PA.TU.050502</v>
      </c>
      <c r="K506" s="58" t="s">
        <v>2212</v>
      </c>
      <c r="L506" s="57" t="str">
        <f t="shared" si="72"/>
        <v>Antimicrobial disk</v>
      </c>
      <c r="M506" s="59" t="str">
        <f t="shared" si="73"/>
        <v>PI.PA.TU.050502.01</v>
      </c>
      <c r="N506" s="59"/>
      <c r="O506" s="59" t="str">
        <f t="shared" si="74"/>
        <v>PH.PA.TU.050502.01</v>
      </c>
      <c r="Q506" s="59" t="str">
        <f t="shared" si="75"/>
        <v>CL.PA.TU.050502.01</v>
      </c>
      <c r="R506" s="59"/>
      <c r="S506" s="59" t="str">
        <f t="shared" si="76"/>
        <v>DR.PA.TU.050502.01</v>
      </c>
      <c r="T506" s="59"/>
      <c r="U506" s="60" t="str">
        <f t="shared" si="78"/>
        <v>IM.PA.TU.050502.01</v>
      </c>
      <c r="V506" s="59"/>
      <c r="W506" s="60" t="str">
        <f t="shared" si="79"/>
        <v>GE.PA.TU.050502.01</v>
      </c>
    </row>
    <row r="507" spans="1:31" s="57" customFormat="1" ht="14" customHeight="1">
      <c r="A507" s="57" t="s">
        <v>305</v>
      </c>
      <c r="C507" s="58" t="s">
        <v>2065</v>
      </c>
      <c r="E507" s="58" t="s">
        <v>2065</v>
      </c>
      <c r="F507" s="57" t="s">
        <v>391</v>
      </c>
      <c r="G507" s="57" t="s">
        <v>2175</v>
      </c>
      <c r="H507" s="58" t="s">
        <v>2219</v>
      </c>
      <c r="J507" s="59" t="str">
        <f t="shared" si="71"/>
        <v>PA.TU.050503</v>
      </c>
      <c r="K507" s="58" t="s">
        <v>2212</v>
      </c>
      <c r="L507" s="57" t="str">
        <f t="shared" si="72"/>
        <v>Pressure</v>
      </c>
      <c r="M507" s="59" t="str">
        <f t="shared" si="73"/>
        <v>PI.PA.TU.050503.01</v>
      </c>
      <c r="N507" s="59"/>
      <c r="O507" s="59" t="str">
        <f t="shared" si="74"/>
        <v>PH.PA.TU.050503.01</v>
      </c>
      <c r="Q507" s="59" t="str">
        <f t="shared" si="75"/>
        <v>CL.PA.TU.050503.01</v>
      </c>
      <c r="R507" s="59"/>
      <c r="S507" s="59" t="str">
        <f t="shared" si="76"/>
        <v>DR.PA.TU.050503.01</v>
      </c>
      <c r="T507" s="59"/>
      <c r="U507" s="60" t="str">
        <f t="shared" si="78"/>
        <v>IM.PA.TU.050503.01</v>
      </c>
      <c r="V507" s="59"/>
      <c r="W507" s="60" t="str">
        <f t="shared" si="79"/>
        <v>GE.PA.TU.050503.01</v>
      </c>
    </row>
    <row r="508" spans="1:31" s="57" customFormat="1" ht="14" customHeight="1">
      <c r="A508" s="57" t="s">
        <v>305</v>
      </c>
      <c r="C508" s="58" t="s">
        <v>2065</v>
      </c>
      <c r="E508" s="58" t="s">
        <v>2065</v>
      </c>
      <c r="F508" s="57" t="s">
        <v>391</v>
      </c>
      <c r="G508" s="57" t="s">
        <v>657</v>
      </c>
      <c r="H508" s="58" t="s">
        <v>2063</v>
      </c>
      <c r="J508" s="59" t="str">
        <f t="shared" si="71"/>
        <v>PA.TU.050504</v>
      </c>
      <c r="K508" s="58" t="s">
        <v>2212</v>
      </c>
      <c r="L508" s="57" t="str">
        <f t="shared" si="72"/>
        <v>Fenestrated dressing</v>
      </c>
      <c r="M508" s="59" t="str">
        <f t="shared" si="73"/>
        <v>PI.PA.TU.050504.01</v>
      </c>
      <c r="N508" s="59"/>
      <c r="O508" s="59" t="str">
        <f t="shared" si="74"/>
        <v>PH.PA.TU.050504.01</v>
      </c>
      <c r="Q508" s="59" t="str">
        <f t="shared" si="75"/>
        <v>CL.PA.TU.050504.01</v>
      </c>
      <c r="R508" s="59"/>
      <c r="S508" s="59" t="str">
        <f t="shared" si="76"/>
        <v>DR.PA.TU.050504.01</v>
      </c>
      <c r="T508" s="59"/>
      <c r="U508" s="60" t="str">
        <f t="shared" si="78"/>
        <v>IM.PA.TU.050504.01</v>
      </c>
      <c r="V508" s="59"/>
      <c r="W508" s="60" t="str">
        <f t="shared" si="79"/>
        <v>GE.PA.TU.050504.01</v>
      </c>
    </row>
    <row r="509" spans="1:31" s="57" customFormat="1" ht="14" customHeight="1">
      <c r="A509" s="57" t="s">
        <v>305</v>
      </c>
      <c r="C509" s="58" t="s">
        <v>2065</v>
      </c>
      <c r="E509" s="58" t="s">
        <v>2065</v>
      </c>
      <c r="F509" s="57" t="s">
        <v>391</v>
      </c>
      <c r="G509" s="57" t="s">
        <v>2643</v>
      </c>
      <c r="H509" s="58" t="s">
        <v>2065</v>
      </c>
      <c r="J509" s="59" t="str">
        <f t="shared" ref="J509:J558" si="80">CONCATENATE("PA.TU.",C509,E509,H509)</f>
        <v>PA.TU.050505</v>
      </c>
      <c r="K509" s="58" t="s">
        <v>2212</v>
      </c>
      <c r="L509" s="57" t="str">
        <f t="shared" ref="L509:L574" si="81">G509</f>
        <v>Transparent</v>
      </c>
      <c r="M509" s="59" t="str">
        <f t="shared" ref="M509:M574" si="82">CONCATENATE("PI.",J509,".",K509)</f>
        <v>PI.PA.TU.050505.01</v>
      </c>
      <c r="N509" s="59"/>
      <c r="O509" s="59" t="str">
        <f t="shared" ref="O509:O574" si="83">CONCATENATE("PH.",J509,".",K509)</f>
        <v>PH.PA.TU.050505.01</v>
      </c>
      <c r="Q509" s="59" t="str">
        <f t="shared" ref="Q509:Q574" si="84">CONCATENATE("CL.",J509,".",K509)</f>
        <v>CL.PA.TU.050505.01</v>
      </c>
      <c r="R509" s="59"/>
      <c r="S509" s="59" t="str">
        <f t="shared" si="76"/>
        <v>DR.PA.TU.050505.01</v>
      </c>
      <c r="T509" s="59"/>
      <c r="U509" s="60" t="str">
        <f t="shared" si="78"/>
        <v>IM.PA.TU.050505.01</v>
      </c>
      <c r="V509" s="59"/>
      <c r="W509" s="60" t="str">
        <f t="shared" si="79"/>
        <v>GE.PA.TU.050505.01</v>
      </c>
    </row>
    <row r="510" spans="1:31" s="57" customFormat="1" ht="14" customHeight="1">
      <c r="A510" s="57" t="s">
        <v>305</v>
      </c>
      <c r="C510" s="58" t="s">
        <v>2065</v>
      </c>
      <c r="D510" s="57" t="s">
        <v>2629</v>
      </c>
      <c r="E510" s="58" t="s">
        <v>2222</v>
      </c>
      <c r="F510" s="57" t="s">
        <v>528</v>
      </c>
      <c r="G510" s="57" t="s">
        <v>739</v>
      </c>
      <c r="H510" s="58" t="s">
        <v>2212</v>
      </c>
      <c r="J510" s="59" t="str">
        <f t="shared" si="80"/>
        <v>PA.TU.050601</v>
      </c>
      <c r="K510" s="58" t="s">
        <v>2212</v>
      </c>
      <c r="L510" s="57" t="str">
        <f t="shared" si="81"/>
        <v>Chest</v>
      </c>
      <c r="M510" s="59" t="str">
        <f t="shared" si="82"/>
        <v>PI.PA.TU.050601.01</v>
      </c>
      <c r="N510" s="59"/>
      <c r="O510" s="59" t="str">
        <f t="shared" si="83"/>
        <v>PH.PA.TU.050601.01</v>
      </c>
      <c r="Q510" s="59" t="str">
        <f t="shared" si="84"/>
        <v>CL.PA.TU.050601.01</v>
      </c>
      <c r="R510" s="59"/>
      <c r="S510" s="59" t="str">
        <f t="shared" ref="S510:S575" si="85">CONCATENATE("DR.",J510,".",K510)</f>
        <v>DR.PA.TU.050601.01</v>
      </c>
      <c r="T510" s="59"/>
      <c r="U510" s="60" t="str">
        <f t="shared" si="78"/>
        <v>IM.PA.TU.050601.01</v>
      </c>
      <c r="V510" s="59"/>
      <c r="W510" s="60" t="str">
        <f t="shared" si="79"/>
        <v>GE.PA.TU.050601.01</v>
      </c>
    </row>
    <row r="511" spans="1:31" s="57" customFormat="1" ht="14" customHeight="1">
      <c r="A511" s="57" t="s">
        <v>305</v>
      </c>
      <c r="C511" s="58" t="s">
        <v>2065</v>
      </c>
      <c r="E511" s="58" t="s">
        <v>2222</v>
      </c>
      <c r="F511" s="57" t="s">
        <v>528</v>
      </c>
      <c r="G511" s="57" t="s">
        <v>1579</v>
      </c>
      <c r="H511" s="58" t="s">
        <v>2217</v>
      </c>
      <c r="J511" s="59" t="str">
        <f t="shared" si="80"/>
        <v>PA.TU.050602</v>
      </c>
      <c r="K511" s="58" t="s">
        <v>2212</v>
      </c>
      <c r="L511" s="57" t="str">
        <f t="shared" si="81"/>
        <v>Abdomen</v>
      </c>
      <c r="M511" s="59" t="str">
        <f t="shared" si="82"/>
        <v>PI.PA.TU.050602.01</v>
      </c>
      <c r="N511" s="59"/>
      <c r="O511" s="59" t="str">
        <f t="shared" si="83"/>
        <v>PH.PA.TU.050602.01</v>
      </c>
      <c r="Q511" s="59" t="str">
        <f t="shared" si="84"/>
        <v>CL.PA.TU.050602.01</v>
      </c>
      <c r="R511" s="59"/>
      <c r="S511" s="59" t="str">
        <f t="shared" si="85"/>
        <v>DR.PA.TU.050602.01</v>
      </c>
      <c r="T511" s="59"/>
      <c r="U511" s="60" t="str">
        <f t="shared" si="78"/>
        <v>IM.PA.TU.050602.01</v>
      </c>
      <c r="V511" s="59"/>
      <c r="W511" s="60" t="str">
        <f t="shared" si="79"/>
        <v>GE.PA.TU.050602.01</v>
      </c>
    </row>
    <row r="512" spans="1:31" s="57" customFormat="1" ht="14" customHeight="1">
      <c r="A512" s="57" t="s">
        <v>305</v>
      </c>
      <c r="C512" s="58" t="s">
        <v>2065</v>
      </c>
      <c r="E512" s="58" t="s">
        <v>2222</v>
      </c>
      <c r="F512" s="57" t="s">
        <v>528</v>
      </c>
      <c r="G512" s="57" t="s">
        <v>1137</v>
      </c>
      <c r="H512" s="58" t="s">
        <v>2219</v>
      </c>
      <c r="J512" s="59" t="str">
        <f t="shared" si="80"/>
        <v>PA.TU.050603</v>
      </c>
      <c r="K512" s="58" t="s">
        <v>2212</v>
      </c>
      <c r="L512" s="57" t="str">
        <f t="shared" si="81"/>
        <v>Flank</v>
      </c>
      <c r="M512" s="59" t="str">
        <f t="shared" si="82"/>
        <v>PI.PA.TU.050603.01</v>
      </c>
      <c r="N512" s="59"/>
      <c r="O512" s="59" t="str">
        <f t="shared" si="83"/>
        <v>PH.PA.TU.050603.01</v>
      </c>
      <c r="Q512" s="59" t="str">
        <f t="shared" si="84"/>
        <v>CL.PA.TU.050603.01</v>
      </c>
      <c r="R512" s="59"/>
      <c r="S512" s="59" t="str">
        <f t="shared" si="85"/>
        <v>DR.PA.TU.050603.01</v>
      </c>
      <c r="T512" s="59"/>
      <c r="U512" s="60" t="str">
        <f t="shared" si="78"/>
        <v>IM.PA.TU.050603.01</v>
      </c>
      <c r="V512" s="59"/>
      <c r="W512" s="60" t="str">
        <f t="shared" si="79"/>
        <v>GE.PA.TU.050603.01</v>
      </c>
    </row>
    <row r="513" spans="1:31" s="57" customFormat="1" ht="14" customHeight="1">
      <c r="A513" s="57" t="s">
        <v>305</v>
      </c>
      <c r="C513" s="58" t="s">
        <v>2065</v>
      </c>
      <c r="E513" s="58" t="s">
        <v>2222</v>
      </c>
      <c r="F513" s="57" t="s">
        <v>528</v>
      </c>
      <c r="G513" s="57" t="s">
        <v>1138</v>
      </c>
      <c r="H513" s="58" t="s">
        <v>2063</v>
      </c>
      <c r="J513" s="59" t="str">
        <f t="shared" si="80"/>
        <v>PA.TU.050604</v>
      </c>
      <c r="K513" s="58" t="s">
        <v>2212</v>
      </c>
      <c r="L513" s="57" t="str">
        <f t="shared" si="81"/>
        <v>Pelvis</v>
      </c>
      <c r="M513" s="59" t="str">
        <f t="shared" si="82"/>
        <v>PI.PA.TU.050604.01</v>
      </c>
      <c r="N513" s="59"/>
      <c r="O513" s="59" t="str">
        <f t="shared" si="83"/>
        <v>PH.PA.TU.050604.01</v>
      </c>
      <c r="Q513" s="59" t="str">
        <f t="shared" si="84"/>
        <v>CL.PA.TU.050604.01</v>
      </c>
      <c r="R513" s="59"/>
      <c r="S513" s="59" t="str">
        <f t="shared" si="85"/>
        <v>DR.PA.TU.050604.01</v>
      </c>
      <c r="T513" s="59"/>
      <c r="U513" s="60" t="str">
        <f t="shared" si="78"/>
        <v>IM.PA.TU.050604.01</v>
      </c>
      <c r="V513" s="59"/>
      <c r="W513" s="60" t="str">
        <f t="shared" si="79"/>
        <v>GE.PA.TU.050604.01</v>
      </c>
    </row>
    <row r="514" spans="1:31" s="57" customFormat="1" ht="14" customHeight="1">
      <c r="A514" s="57" t="s">
        <v>305</v>
      </c>
      <c r="C514" s="58" t="s">
        <v>2065</v>
      </c>
      <c r="E514" s="58" t="s">
        <v>2222</v>
      </c>
      <c r="F514" s="57" t="s">
        <v>528</v>
      </c>
      <c r="G514" s="57" t="s">
        <v>3003</v>
      </c>
      <c r="H514" s="58" t="s">
        <v>3010</v>
      </c>
      <c r="J514" s="59" t="str">
        <f t="shared" si="80"/>
        <v>PA.TU.050605</v>
      </c>
      <c r="K514" s="58" t="s">
        <v>2212</v>
      </c>
      <c r="L514" s="57" t="str">
        <f t="shared" si="81"/>
        <v>Head/Neck area</v>
      </c>
      <c r="M514" s="59" t="str">
        <f t="shared" si="82"/>
        <v>PI.PA.TU.050605.01</v>
      </c>
      <c r="N514" s="59"/>
      <c r="O514" s="59" t="str">
        <f t="shared" si="83"/>
        <v>PH.PA.TU.050605.01</v>
      </c>
      <c r="Q514" s="59" t="str">
        <f t="shared" si="84"/>
        <v>CL.PA.TU.050605.01</v>
      </c>
      <c r="R514" s="59"/>
      <c r="S514" s="59" t="str">
        <f t="shared" si="85"/>
        <v>DR.PA.TU.050605.01</v>
      </c>
      <c r="T514" s="59"/>
      <c r="U514" s="60" t="str">
        <f t="shared" si="78"/>
        <v>IM.PA.TU.050605.01</v>
      </c>
      <c r="V514" s="59"/>
      <c r="W514" s="60" t="str">
        <f t="shared" si="79"/>
        <v>GE.PA.TU.050605.01</v>
      </c>
      <c r="AD514" s="57" t="s">
        <v>2971</v>
      </c>
      <c r="AE514" s="57">
        <v>1331</v>
      </c>
    </row>
    <row r="515" spans="1:31" s="57" customFormat="1" ht="14" customHeight="1">
      <c r="A515" s="57" t="s">
        <v>305</v>
      </c>
      <c r="C515" s="58" t="s">
        <v>2065</v>
      </c>
      <c r="E515" s="58" t="s">
        <v>2222</v>
      </c>
      <c r="F515" s="57" t="s">
        <v>528</v>
      </c>
      <c r="G515" s="57" t="s">
        <v>3004</v>
      </c>
      <c r="H515" s="58" t="s">
        <v>2999</v>
      </c>
      <c r="J515" s="59" t="str">
        <f t="shared" si="80"/>
        <v>PA.TU.050606</v>
      </c>
      <c r="K515" s="58" t="s">
        <v>2212</v>
      </c>
      <c r="L515" s="57" t="str">
        <f t="shared" si="81"/>
        <v>Thoracic area</v>
      </c>
      <c r="M515" s="59" t="str">
        <f t="shared" si="82"/>
        <v>PI.PA.TU.050606.01</v>
      </c>
      <c r="N515" s="59"/>
      <c r="O515" s="59" t="str">
        <f t="shared" si="83"/>
        <v>PH.PA.TU.050606.01</v>
      </c>
      <c r="Q515" s="59" t="str">
        <f t="shared" si="84"/>
        <v>CL.PA.TU.050606.01</v>
      </c>
      <c r="R515" s="59"/>
      <c r="S515" s="59" t="str">
        <f t="shared" si="85"/>
        <v>DR.PA.TU.050606.01</v>
      </c>
      <c r="T515" s="59"/>
      <c r="U515" s="60" t="str">
        <f t="shared" si="78"/>
        <v>IM.PA.TU.050606.01</v>
      </c>
      <c r="V515" s="59"/>
      <c r="W515" s="60" t="str">
        <f t="shared" si="79"/>
        <v>GE.PA.TU.050606.01</v>
      </c>
      <c r="AD515" s="57" t="s">
        <v>2971</v>
      </c>
      <c r="AE515" s="57">
        <v>1331</v>
      </c>
    </row>
    <row r="516" spans="1:31" s="57" customFormat="1" ht="14" customHeight="1">
      <c r="A516" s="57" t="s">
        <v>305</v>
      </c>
      <c r="C516" s="58" t="s">
        <v>2065</v>
      </c>
      <c r="E516" s="58" t="s">
        <v>2222</v>
      </c>
      <c r="F516" s="57" t="s">
        <v>528</v>
      </c>
      <c r="G516" s="57" t="s">
        <v>3005</v>
      </c>
      <c r="H516" s="58" t="s">
        <v>2974</v>
      </c>
      <c r="J516" s="59" t="str">
        <f t="shared" si="80"/>
        <v>PA.TU.050607</v>
      </c>
      <c r="K516" s="58" t="s">
        <v>2212</v>
      </c>
      <c r="L516" s="57" t="str">
        <f t="shared" si="81"/>
        <v>Abdominal area</v>
      </c>
      <c r="M516" s="59" t="str">
        <f t="shared" si="82"/>
        <v>PI.PA.TU.050607.01</v>
      </c>
      <c r="N516" s="59"/>
      <c r="O516" s="59" t="str">
        <f t="shared" si="83"/>
        <v>PH.PA.TU.050607.01</v>
      </c>
      <c r="Q516" s="59" t="str">
        <f t="shared" si="84"/>
        <v>CL.PA.TU.050607.01</v>
      </c>
      <c r="R516" s="59"/>
      <c r="S516" s="59" t="str">
        <f t="shared" si="85"/>
        <v>DR.PA.TU.050607.01</v>
      </c>
      <c r="T516" s="59"/>
      <c r="U516" s="60" t="str">
        <f t="shared" si="78"/>
        <v>IM.PA.TU.050607.01</v>
      </c>
      <c r="V516" s="59"/>
      <c r="W516" s="60" t="str">
        <f t="shared" si="79"/>
        <v>GE.PA.TU.050607.01</v>
      </c>
      <c r="AD516" s="57" t="s">
        <v>2971</v>
      </c>
      <c r="AE516" s="57">
        <v>1331</v>
      </c>
    </row>
    <row r="517" spans="1:31" s="57" customFormat="1" ht="14" customHeight="1">
      <c r="A517" s="57" t="s">
        <v>305</v>
      </c>
      <c r="C517" s="58" t="s">
        <v>2065</v>
      </c>
      <c r="E517" s="58" t="s">
        <v>2222</v>
      </c>
      <c r="F517" s="57" t="s">
        <v>528</v>
      </c>
      <c r="G517" s="57" t="s">
        <v>3006</v>
      </c>
      <c r="H517" s="58" t="s">
        <v>2975</v>
      </c>
      <c r="J517" s="59" t="str">
        <f t="shared" si="80"/>
        <v>PA.TU.050608</v>
      </c>
      <c r="K517" s="58" t="s">
        <v>2212</v>
      </c>
      <c r="L517" s="57" t="str">
        <f t="shared" si="81"/>
        <v>Pelvic area</v>
      </c>
      <c r="M517" s="59" t="str">
        <f t="shared" si="82"/>
        <v>PI.PA.TU.050608.01</v>
      </c>
      <c r="N517" s="59"/>
      <c r="O517" s="59" t="str">
        <f t="shared" si="83"/>
        <v>PH.PA.TU.050608.01</v>
      </c>
      <c r="Q517" s="59" t="str">
        <f t="shared" si="84"/>
        <v>CL.PA.TU.050608.01</v>
      </c>
      <c r="R517" s="59"/>
      <c r="S517" s="59" t="str">
        <f t="shared" si="85"/>
        <v>DR.PA.TU.050608.01</v>
      </c>
      <c r="T517" s="59"/>
      <c r="U517" s="60" t="str">
        <f t="shared" si="78"/>
        <v>IM.PA.TU.050608.01</v>
      </c>
      <c r="V517" s="59"/>
      <c r="W517" s="60" t="str">
        <f t="shared" si="79"/>
        <v>GE.PA.TU.050608.01</v>
      </c>
      <c r="AD517" s="57" t="s">
        <v>2971</v>
      </c>
      <c r="AE517" s="57">
        <v>1331</v>
      </c>
    </row>
    <row r="518" spans="1:31" s="57" customFormat="1" ht="14" customHeight="1">
      <c r="A518" s="57" t="s">
        <v>305</v>
      </c>
      <c r="C518" s="58" t="s">
        <v>2065</v>
      </c>
      <c r="E518" s="58" t="s">
        <v>2222</v>
      </c>
      <c r="F518" s="57" t="s">
        <v>528</v>
      </c>
      <c r="G518" s="57" t="s">
        <v>3007</v>
      </c>
      <c r="H518" s="58" t="s">
        <v>2976</v>
      </c>
      <c r="J518" s="59" t="str">
        <f t="shared" si="80"/>
        <v>PA.TU.050609</v>
      </c>
      <c r="K518" s="58" t="s">
        <v>2212</v>
      </c>
      <c r="L518" s="57" t="str">
        <f t="shared" si="81"/>
        <v>Extremity area</v>
      </c>
      <c r="M518" s="59" t="str">
        <f t="shared" si="82"/>
        <v>PI.PA.TU.050609.01</v>
      </c>
      <c r="N518" s="59"/>
      <c r="O518" s="59" t="str">
        <f t="shared" si="83"/>
        <v>PH.PA.TU.050609.01</v>
      </c>
      <c r="Q518" s="59" t="str">
        <f t="shared" si="84"/>
        <v>CL.PA.TU.050609.01</v>
      </c>
      <c r="R518" s="59"/>
      <c r="S518" s="59" t="str">
        <f t="shared" si="85"/>
        <v>DR.PA.TU.050609.01</v>
      </c>
      <c r="T518" s="59"/>
      <c r="U518" s="60" t="str">
        <f t="shared" si="78"/>
        <v>IM.PA.TU.050609.01</v>
      </c>
      <c r="V518" s="59"/>
      <c r="W518" s="60" t="str">
        <f t="shared" si="79"/>
        <v>GE.PA.TU.050609.01</v>
      </c>
      <c r="AD518" s="57" t="s">
        <v>2971</v>
      </c>
      <c r="AE518" s="57">
        <v>1331</v>
      </c>
    </row>
    <row r="519" spans="1:31" s="57" customFormat="1" ht="14" customHeight="1">
      <c r="A519" s="57" t="s">
        <v>305</v>
      </c>
      <c r="C519" s="58" t="s">
        <v>2065</v>
      </c>
      <c r="D519" s="57" t="s">
        <v>1139</v>
      </c>
      <c r="E519" s="58" t="s">
        <v>2376</v>
      </c>
      <c r="F519" s="57" t="s">
        <v>529</v>
      </c>
      <c r="G519" s="57" t="s">
        <v>654</v>
      </c>
      <c r="H519" s="58" t="s">
        <v>2212</v>
      </c>
      <c r="J519" s="59" t="str">
        <f t="shared" si="80"/>
        <v>PA.TU.050701</v>
      </c>
      <c r="K519" s="58" t="s">
        <v>2212</v>
      </c>
      <c r="L519" s="57" t="str">
        <f t="shared" si="81"/>
        <v>Bloody drainage</v>
      </c>
      <c r="M519" s="59" t="str">
        <f t="shared" si="82"/>
        <v>PI.PA.TU.050701.01</v>
      </c>
      <c r="N519" s="59"/>
      <c r="O519" s="59" t="str">
        <f t="shared" si="83"/>
        <v>PH.PA.TU.050701.01</v>
      </c>
      <c r="Q519" s="59" t="str">
        <f t="shared" si="84"/>
        <v>CL.PA.TU.050701.01</v>
      </c>
      <c r="R519" s="59"/>
      <c r="S519" s="59" t="str">
        <f t="shared" si="85"/>
        <v>DR.PA.TU.050701.01</v>
      </c>
      <c r="T519" s="59"/>
      <c r="U519" s="60" t="str">
        <f t="shared" si="78"/>
        <v>IM.PA.TU.050701.01</v>
      </c>
      <c r="V519" s="59"/>
      <c r="W519" s="60" t="str">
        <f t="shared" si="79"/>
        <v>GE.PA.TU.050701.01</v>
      </c>
    </row>
    <row r="520" spans="1:31" s="57" customFormat="1" ht="14" customHeight="1">
      <c r="A520" s="57" t="s">
        <v>305</v>
      </c>
      <c r="C520" s="58" t="s">
        <v>2065</v>
      </c>
      <c r="E520" s="58" t="s">
        <v>2376</v>
      </c>
      <c r="F520" s="57" t="s">
        <v>529</v>
      </c>
      <c r="G520" s="57" t="s">
        <v>2690</v>
      </c>
      <c r="H520" s="58" t="s">
        <v>2217</v>
      </c>
      <c r="J520" s="59" t="str">
        <f t="shared" si="80"/>
        <v>PA.TU.050702</v>
      </c>
      <c r="K520" s="58" t="s">
        <v>2212</v>
      </c>
      <c r="L520" s="57" t="str">
        <f t="shared" si="81"/>
        <v>Purulent drainage</v>
      </c>
      <c r="M520" s="59" t="str">
        <f t="shared" si="82"/>
        <v>PI.PA.TU.050702.01</v>
      </c>
      <c r="N520" s="59"/>
      <c r="O520" s="59" t="str">
        <f t="shared" si="83"/>
        <v>PH.PA.TU.050702.01</v>
      </c>
      <c r="Q520" s="59" t="str">
        <f t="shared" si="84"/>
        <v>CL.PA.TU.050702.01</v>
      </c>
      <c r="R520" s="59"/>
      <c r="S520" s="59" t="str">
        <f t="shared" si="85"/>
        <v>DR.PA.TU.050702.01</v>
      </c>
      <c r="T520" s="59"/>
      <c r="U520" s="60" t="str">
        <f t="shared" si="78"/>
        <v>IM.PA.TU.050702.01</v>
      </c>
      <c r="V520" s="59"/>
      <c r="W520" s="60" t="str">
        <f t="shared" si="79"/>
        <v>GE.PA.TU.050702.01</v>
      </c>
    </row>
    <row r="521" spans="1:31" s="57" customFormat="1" ht="14" customHeight="1">
      <c r="A521" s="57" t="s">
        <v>305</v>
      </c>
      <c r="C521" s="58" t="s">
        <v>2065</v>
      </c>
      <c r="E521" s="58" t="s">
        <v>2376</v>
      </c>
      <c r="F521" s="57" t="s">
        <v>529</v>
      </c>
      <c r="G521" s="57" t="s">
        <v>2691</v>
      </c>
      <c r="H521" s="58" t="s">
        <v>2219</v>
      </c>
      <c r="J521" s="59" t="str">
        <f t="shared" si="80"/>
        <v>PA.TU.050703</v>
      </c>
      <c r="K521" s="58" t="s">
        <v>2212</v>
      </c>
      <c r="L521" s="57" t="str">
        <f t="shared" si="81"/>
        <v>Serosanguinous drainage</v>
      </c>
      <c r="M521" s="59" t="str">
        <f t="shared" si="82"/>
        <v>PI.PA.TU.050703.01</v>
      </c>
      <c r="N521" s="59"/>
      <c r="O521" s="59" t="str">
        <f t="shared" si="83"/>
        <v>PH.PA.TU.050703.01</v>
      </c>
      <c r="Q521" s="59" t="str">
        <f t="shared" si="84"/>
        <v>CL.PA.TU.050703.01</v>
      </c>
      <c r="R521" s="59"/>
      <c r="S521" s="59" t="str">
        <f t="shared" si="85"/>
        <v>DR.PA.TU.050703.01</v>
      </c>
      <c r="T521" s="59"/>
      <c r="U521" s="60" t="str">
        <f t="shared" si="78"/>
        <v>IM.PA.TU.050703.01</v>
      </c>
      <c r="V521" s="59"/>
      <c r="W521" s="60" t="str">
        <f t="shared" si="79"/>
        <v>GE.PA.TU.050703.01</v>
      </c>
    </row>
    <row r="522" spans="1:31" s="57" customFormat="1" ht="14" customHeight="1">
      <c r="A522" s="57" t="s">
        <v>305</v>
      </c>
      <c r="C522" s="58" t="s">
        <v>2065</v>
      </c>
      <c r="E522" s="58" t="s">
        <v>2376</v>
      </c>
      <c r="F522" s="57" t="s">
        <v>529</v>
      </c>
      <c r="G522" s="57" t="s">
        <v>2692</v>
      </c>
      <c r="H522" s="58" t="s">
        <v>2063</v>
      </c>
      <c r="J522" s="59" t="str">
        <f t="shared" si="80"/>
        <v>PA.TU.050704</v>
      </c>
      <c r="K522" s="58" t="s">
        <v>2212</v>
      </c>
      <c r="L522" s="57" t="str">
        <f t="shared" si="81"/>
        <v>Serous drainage</v>
      </c>
      <c r="M522" s="59" t="str">
        <f t="shared" si="82"/>
        <v>PI.PA.TU.050704.01</v>
      </c>
      <c r="N522" s="59"/>
      <c r="O522" s="59" t="str">
        <f t="shared" si="83"/>
        <v>PH.PA.TU.050704.01</v>
      </c>
      <c r="Q522" s="59" t="str">
        <f t="shared" si="84"/>
        <v>CL.PA.TU.050704.01</v>
      </c>
      <c r="R522" s="59"/>
      <c r="S522" s="59" t="str">
        <f t="shared" si="85"/>
        <v>DR.PA.TU.050704.01</v>
      </c>
      <c r="T522" s="59"/>
      <c r="U522" s="60" t="str">
        <f t="shared" si="78"/>
        <v>IM.PA.TU.050704.01</v>
      </c>
      <c r="V522" s="59"/>
      <c r="W522" s="60" t="str">
        <f t="shared" si="79"/>
        <v>GE.PA.TU.050704.01</v>
      </c>
    </row>
    <row r="523" spans="1:31" s="57" customFormat="1" ht="14" customHeight="1">
      <c r="A523" s="57" t="s">
        <v>305</v>
      </c>
      <c r="C523" s="58" t="s">
        <v>2065</v>
      </c>
      <c r="E523" s="58" t="s">
        <v>2376</v>
      </c>
      <c r="F523" s="57" t="s">
        <v>529</v>
      </c>
      <c r="G523" s="57" t="s">
        <v>2811</v>
      </c>
      <c r="H523" s="58" t="s">
        <v>2997</v>
      </c>
      <c r="J523" s="59" t="str">
        <f t="shared" si="80"/>
        <v>PA.TU.050705</v>
      </c>
      <c r="K523" s="58" t="s">
        <v>2970</v>
      </c>
      <c r="L523" s="57" t="str">
        <f t="shared" si="81"/>
        <v>No drainage</v>
      </c>
      <c r="M523" s="59" t="str">
        <f t="shared" si="82"/>
        <v>PI.PA.TU.050705.01</v>
      </c>
      <c r="N523" s="59"/>
      <c r="O523" s="59" t="str">
        <f t="shared" si="83"/>
        <v>PH.PA.TU.050705.01</v>
      </c>
      <c r="Q523" s="59" t="str">
        <f t="shared" si="84"/>
        <v>CL.PA.TU.050705.01</v>
      </c>
      <c r="R523" s="59"/>
      <c r="S523" s="59" t="str">
        <f t="shared" si="85"/>
        <v>DR.PA.TU.050705.01</v>
      </c>
      <c r="T523" s="59"/>
      <c r="U523" s="60" t="str">
        <f t="shared" si="78"/>
        <v>IM.PA.TU.050705.01</v>
      </c>
      <c r="V523" s="59"/>
      <c r="W523" s="60" t="str">
        <f t="shared" si="79"/>
        <v>GE.PA.TU.050705.01</v>
      </c>
      <c r="AD523" s="57" t="s">
        <v>3008</v>
      </c>
      <c r="AE523" s="57">
        <v>1332</v>
      </c>
    </row>
    <row r="524" spans="1:31" s="57" customFormat="1" ht="14" customHeight="1">
      <c r="A524" s="57" t="s">
        <v>305</v>
      </c>
      <c r="C524" s="58" t="s">
        <v>2065</v>
      </c>
      <c r="D524" s="57" t="s">
        <v>3030</v>
      </c>
      <c r="E524" s="58" t="s">
        <v>2378</v>
      </c>
      <c r="F524" s="57" t="s">
        <v>1205</v>
      </c>
      <c r="G524" s="57" t="s">
        <v>1146</v>
      </c>
      <c r="H524" s="58" t="s">
        <v>2212</v>
      </c>
      <c r="J524" s="59" t="str">
        <f t="shared" si="80"/>
        <v>PA.TU.050801</v>
      </c>
      <c r="K524" s="58" t="s">
        <v>2212</v>
      </c>
      <c r="L524" s="57" t="str">
        <f t="shared" si="81"/>
        <v>No redness,pain or swelling</v>
      </c>
      <c r="M524" s="59" t="str">
        <f t="shared" si="82"/>
        <v>PI.PA.TU.050801.01</v>
      </c>
      <c r="N524" s="59"/>
      <c r="O524" s="59" t="str">
        <f t="shared" si="83"/>
        <v>PH.PA.TU.050801.01</v>
      </c>
      <c r="Q524" s="59" t="str">
        <f t="shared" si="84"/>
        <v>CL.PA.TU.050801.01</v>
      </c>
      <c r="R524" s="59"/>
      <c r="S524" s="59" t="str">
        <f t="shared" si="85"/>
        <v>DR.PA.TU.050801.01</v>
      </c>
      <c r="T524" s="59"/>
      <c r="U524" s="60" t="str">
        <f t="shared" si="78"/>
        <v>IM.PA.TU.050801.01</v>
      </c>
      <c r="V524" s="59"/>
      <c r="W524" s="60" t="str">
        <f t="shared" si="79"/>
        <v>GE.PA.TU.050801.01</v>
      </c>
    </row>
    <row r="525" spans="1:31" s="57" customFormat="1" ht="14" customHeight="1">
      <c r="A525" s="57" t="s">
        <v>305</v>
      </c>
      <c r="C525" s="58" t="s">
        <v>2065</v>
      </c>
      <c r="E525" s="58" t="s">
        <v>2378</v>
      </c>
      <c r="F525" s="57" t="s">
        <v>1205</v>
      </c>
      <c r="G525" s="57" t="s">
        <v>2473</v>
      </c>
      <c r="H525" s="58" t="s">
        <v>2217</v>
      </c>
      <c r="J525" s="59" t="str">
        <f t="shared" si="80"/>
        <v>PA.TU.050802</v>
      </c>
      <c r="K525" s="58" t="s">
        <v>2212</v>
      </c>
      <c r="L525" s="57" t="str">
        <f t="shared" si="81"/>
        <v>Erythema</v>
      </c>
      <c r="M525" s="59" t="str">
        <f t="shared" si="82"/>
        <v>PI.PA.TU.050802.01</v>
      </c>
      <c r="N525" s="59"/>
      <c r="O525" s="59" t="str">
        <f t="shared" si="83"/>
        <v>PH.PA.TU.050802.01</v>
      </c>
      <c r="Q525" s="59" t="str">
        <f t="shared" si="84"/>
        <v>CL.PA.TU.050802.01</v>
      </c>
      <c r="R525" s="59"/>
      <c r="S525" s="59" t="str">
        <f t="shared" si="85"/>
        <v>DR.PA.TU.050802.01</v>
      </c>
      <c r="T525" s="59"/>
      <c r="U525" s="60" t="str">
        <f t="shared" si="78"/>
        <v>IM.PA.TU.050802.01</v>
      </c>
      <c r="V525" s="59"/>
      <c r="W525" s="60" t="str">
        <f t="shared" si="79"/>
        <v>GE.PA.TU.050802.01</v>
      </c>
    </row>
    <row r="526" spans="1:31" s="57" customFormat="1" ht="14" customHeight="1">
      <c r="A526" s="57" t="s">
        <v>305</v>
      </c>
      <c r="C526" s="58" t="s">
        <v>2065</v>
      </c>
      <c r="E526" s="58" t="s">
        <v>2378</v>
      </c>
      <c r="F526" s="57" t="s">
        <v>1205</v>
      </c>
      <c r="G526" s="57" t="s">
        <v>2229</v>
      </c>
      <c r="H526" s="58" t="s">
        <v>2219</v>
      </c>
      <c r="J526" s="59" t="str">
        <f t="shared" si="80"/>
        <v>PA.TU.050803</v>
      </c>
      <c r="K526" s="58" t="s">
        <v>2212</v>
      </c>
      <c r="L526" s="57" t="str">
        <f t="shared" si="81"/>
        <v>Red</v>
      </c>
      <c r="M526" s="59" t="str">
        <f t="shared" si="82"/>
        <v>PI.PA.TU.050803.01</v>
      </c>
      <c r="N526" s="59"/>
      <c r="O526" s="59" t="str">
        <f t="shared" si="83"/>
        <v>PH.PA.TU.050803.01</v>
      </c>
      <c r="Q526" s="59" t="str">
        <f t="shared" si="84"/>
        <v>CL.PA.TU.050803.01</v>
      </c>
      <c r="R526" s="59"/>
      <c r="S526" s="59" t="str">
        <f t="shared" si="85"/>
        <v>DR.PA.TU.050803.01</v>
      </c>
      <c r="T526" s="59"/>
      <c r="U526" s="60" t="str">
        <f t="shared" si="78"/>
        <v>IM.PA.TU.050803.01</v>
      </c>
      <c r="V526" s="59"/>
      <c r="W526" s="60" t="str">
        <f t="shared" si="79"/>
        <v>GE.PA.TU.050803.01</v>
      </c>
    </row>
    <row r="527" spans="1:31" s="57" customFormat="1" ht="14" customHeight="1">
      <c r="A527" s="57" t="s">
        <v>305</v>
      </c>
      <c r="C527" s="58" t="s">
        <v>2065</v>
      </c>
      <c r="E527" s="58" t="s">
        <v>2378</v>
      </c>
      <c r="F527" s="57" t="s">
        <v>1205</v>
      </c>
      <c r="G527" s="57" t="s">
        <v>2313</v>
      </c>
      <c r="H527" s="58" t="s">
        <v>2063</v>
      </c>
      <c r="J527" s="59" t="str">
        <f t="shared" si="80"/>
        <v>PA.TU.050804</v>
      </c>
      <c r="K527" s="58" t="s">
        <v>2212</v>
      </c>
      <c r="L527" s="57" t="str">
        <f t="shared" si="81"/>
        <v>Ecchymosis</v>
      </c>
      <c r="M527" s="59" t="str">
        <f t="shared" si="82"/>
        <v>PI.PA.TU.050804.01</v>
      </c>
      <c r="N527" s="59"/>
      <c r="O527" s="59" t="str">
        <f t="shared" si="83"/>
        <v>PH.PA.TU.050804.01</v>
      </c>
      <c r="Q527" s="59" t="str">
        <f t="shared" si="84"/>
        <v>CL.PA.TU.050804.01</v>
      </c>
      <c r="R527" s="59"/>
      <c r="S527" s="59" t="str">
        <f t="shared" si="85"/>
        <v>DR.PA.TU.050804.01</v>
      </c>
      <c r="T527" s="59"/>
      <c r="U527" s="60" t="str">
        <f t="shared" si="78"/>
        <v>IM.PA.TU.050804.01</v>
      </c>
      <c r="V527" s="59"/>
      <c r="W527" s="60" t="str">
        <f t="shared" si="79"/>
        <v>GE.PA.TU.050804.01</v>
      </c>
    </row>
    <row r="528" spans="1:31" s="57" customFormat="1" ht="14" customHeight="1">
      <c r="A528" s="57" t="s">
        <v>305</v>
      </c>
      <c r="C528" s="58" t="s">
        <v>2065</v>
      </c>
      <c r="E528" s="58" t="s">
        <v>2378</v>
      </c>
      <c r="F528" s="57" t="s">
        <v>1205</v>
      </c>
      <c r="G528" s="57" t="s">
        <v>2475</v>
      </c>
      <c r="H528" s="58" t="s">
        <v>2065</v>
      </c>
      <c r="J528" s="59" t="str">
        <f t="shared" si="80"/>
        <v>PA.TU.050805</v>
      </c>
      <c r="K528" s="58" t="s">
        <v>2212</v>
      </c>
      <c r="L528" s="57" t="str">
        <f t="shared" si="81"/>
        <v>Tenderness</v>
      </c>
      <c r="M528" s="59" t="str">
        <f t="shared" si="82"/>
        <v>PI.PA.TU.050805.01</v>
      </c>
      <c r="N528" s="59"/>
      <c r="O528" s="59" t="str">
        <f t="shared" si="83"/>
        <v>PH.PA.TU.050805.01</v>
      </c>
      <c r="Q528" s="59" t="str">
        <f t="shared" si="84"/>
        <v>CL.PA.TU.050805.01</v>
      </c>
      <c r="R528" s="59"/>
      <c r="S528" s="59" t="str">
        <f t="shared" si="85"/>
        <v>DR.PA.TU.050805.01</v>
      </c>
      <c r="T528" s="59"/>
      <c r="U528" s="60" t="str">
        <f t="shared" si="78"/>
        <v>IM.PA.TU.050805.01</v>
      </c>
      <c r="V528" s="59"/>
      <c r="W528" s="60" t="str">
        <f t="shared" si="79"/>
        <v>GE.PA.TU.050805.01</v>
      </c>
    </row>
    <row r="529" spans="1:37" s="57" customFormat="1" ht="14" customHeight="1">
      <c r="A529" s="57" t="s">
        <v>305</v>
      </c>
      <c r="C529" s="58" t="s">
        <v>2065</v>
      </c>
      <c r="E529" s="58" t="s">
        <v>2378</v>
      </c>
      <c r="F529" s="57" t="s">
        <v>1205</v>
      </c>
      <c r="G529" s="57" t="s">
        <v>2476</v>
      </c>
      <c r="H529" s="58" t="s">
        <v>2222</v>
      </c>
      <c r="J529" s="59" t="str">
        <f t="shared" si="80"/>
        <v>PA.TU.050806</v>
      </c>
      <c r="K529" s="58" t="s">
        <v>2212</v>
      </c>
      <c r="L529" s="57" t="str">
        <f t="shared" si="81"/>
        <v>Swelling</v>
      </c>
      <c r="M529" s="59" t="str">
        <f t="shared" si="82"/>
        <v>PI.PA.TU.050806.01</v>
      </c>
      <c r="N529" s="59"/>
      <c r="O529" s="59" t="str">
        <f t="shared" si="83"/>
        <v>PH.PA.TU.050806.01</v>
      </c>
      <c r="Q529" s="59" t="str">
        <f t="shared" si="84"/>
        <v>CL.PA.TU.050806.01</v>
      </c>
      <c r="R529" s="59"/>
      <c r="S529" s="59" t="str">
        <f t="shared" si="85"/>
        <v>DR.PA.TU.050806.01</v>
      </c>
      <c r="T529" s="59"/>
      <c r="U529" s="60" t="str">
        <f t="shared" si="78"/>
        <v>IM.PA.TU.050806.01</v>
      </c>
      <c r="V529" s="59"/>
      <c r="W529" s="60" t="str">
        <f t="shared" si="79"/>
        <v>GE.PA.TU.050806.01</v>
      </c>
    </row>
    <row r="530" spans="1:37" s="57" customFormat="1" ht="14" customHeight="1">
      <c r="A530" s="57" t="s">
        <v>305</v>
      </c>
      <c r="C530" s="58" t="s">
        <v>2065</v>
      </c>
      <c r="E530" s="58" t="s">
        <v>2378</v>
      </c>
      <c r="F530" s="57" t="s">
        <v>1205</v>
      </c>
      <c r="G530" s="57" t="s">
        <v>2689</v>
      </c>
      <c r="H530" s="58" t="s">
        <v>2376</v>
      </c>
      <c r="J530" s="59" t="str">
        <f t="shared" si="80"/>
        <v>PA.TU.050807</v>
      </c>
      <c r="K530" s="58" t="s">
        <v>2212</v>
      </c>
      <c r="L530" s="57" t="str">
        <f t="shared" si="81"/>
        <v>Hematoma</v>
      </c>
      <c r="M530" s="59" t="str">
        <f t="shared" si="82"/>
        <v>PI.PA.TU.050807.01</v>
      </c>
      <c r="N530" s="59"/>
      <c r="O530" s="59" t="str">
        <f t="shared" si="83"/>
        <v>PH.PA.TU.050807.01</v>
      </c>
      <c r="Q530" s="59" t="str">
        <f t="shared" si="84"/>
        <v>CL.PA.TU.050807.01</v>
      </c>
      <c r="R530" s="59"/>
      <c r="S530" s="59" t="str">
        <f t="shared" si="85"/>
        <v>DR.PA.TU.050807.01</v>
      </c>
      <c r="T530" s="59"/>
      <c r="U530" s="60" t="str">
        <f t="shared" si="78"/>
        <v>IM.PA.TU.050807.01</v>
      </c>
      <c r="V530" s="59"/>
      <c r="W530" s="60" t="str">
        <f t="shared" si="79"/>
        <v>GE.PA.TU.050807.01</v>
      </c>
    </row>
    <row r="531" spans="1:37" s="57" customFormat="1" ht="14" customHeight="1">
      <c r="A531" s="57" t="s">
        <v>305</v>
      </c>
      <c r="C531" s="58" t="s">
        <v>2065</v>
      </c>
      <c r="E531" s="58" t="s">
        <v>2378</v>
      </c>
      <c r="F531" s="57" t="s">
        <v>1205</v>
      </c>
      <c r="G531" s="57" t="s">
        <v>861</v>
      </c>
      <c r="H531" s="58" t="s">
        <v>2378</v>
      </c>
      <c r="J531" s="59" t="str">
        <f t="shared" si="80"/>
        <v>PA.TU.050808</v>
      </c>
      <c r="K531" s="58" t="s">
        <v>2212</v>
      </c>
      <c r="L531" s="57" t="str">
        <f t="shared" si="81"/>
        <v>Unable to assess due to dressing</v>
      </c>
      <c r="M531" s="59" t="str">
        <f t="shared" si="82"/>
        <v>PI.PA.TU.050808.01</v>
      </c>
      <c r="N531" s="59"/>
      <c r="O531" s="59" t="str">
        <f t="shared" si="83"/>
        <v>PH.PA.TU.050808.01</v>
      </c>
      <c r="Q531" s="59" t="str">
        <f t="shared" si="84"/>
        <v>CL.PA.TU.050808.01</v>
      </c>
      <c r="R531" s="59"/>
      <c r="S531" s="59" t="str">
        <f t="shared" si="85"/>
        <v>DR.PA.TU.050808.01</v>
      </c>
      <c r="T531" s="59"/>
      <c r="U531" s="60" t="str">
        <f t="shared" si="78"/>
        <v>IM.PA.TU.050808.01</v>
      </c>
      <c r="V531" s="59"/>
      <c r="W531" s="60" t="str">
        <f t="shared" si="79"/>
        <v>GE.PA.TU.050808.01</v>
      </c>
    </row>
    <row r="532" spans="1:37" s="57" customFormat="1" ht="14" customHeight="1">
      <c r="A532" s="57" t="s">
        <v>305</v>
      </c>
      <c r="C532" s="58" t="s">
        <v>2065</v>
      </c>
      <c r="E532" s="58" t="s">
        <v>2378</v>
      </c>
      <c r="F532" s="57" t="s">
        <v>1205</v>
      </c>
      <c r="G532" s="57" t="s">
        <v>2477</v>
      </c>
      <c r="H532" s="58" t="s">
        <v>2380</v>
      </c>
      <c r="J532" s="59" t="str">
        <f t="shared" si="80"/>
        <v>PA.TU.050809</v>
      </c>
      <c r="K532" s="58" t="s">
        <v>2212</v>
      </c>
      <c r="L532" s="57" t="str">
        <f t="shared" si="81"/>
        <v>Warmth</v>
      </c>
      <c r="M532" s="59" t="str">
        <f t="shared" si="82"/>
        <v>PI.PA.TU.050809.01</v>
      </c>
      <c r="N532" s="59"/>
      <c r="O532" s="59" t="str">
        <f t="shared" si="83"/>
        <v>PH.PA.TU.050809.01</v>
      </c>
      <c r="Q532" s="59" t="str">
        <f t="shared" si="84"/>
        <v>CL.PA.TU.050809.01</v>
      </c>
      <c r="R532" s="59"/>
      <c r="S532" s="59" t="str">
        <f t="shared" si="85"/>
        <v>DR.PA.TU.050809.01</v>
      </c>
      <c r="T532" s="59"/>
      <c r="U532" s="60" t="str">
        <f t="shared" si="78"/>
        <v>IM.PA.TU.050809.01</v>
      </c>
      <c r="V532" s="59"/>
      <c r="W532" s="60" t="str">
        <f t="shared" si="79"/>
        <v>GE.PA.TU.050809.01</v>
      </c>
    </row>
    <row r="533" spans="1:37" s="57" customFormat="1" ht="14" customHeight="1">
      <c r="A533" s="57" t="s">
        <v>305</v>
      </c>
      <c r="C533" s="58" t="s">
        <v>2065</v>
      </c>
      <c r="E533" s="58" t="s">
        <v>2378</v>
      </c>
      <c r="F533" s="57" t="s">
        <v>1205</v>
      </c>
      <c r="G533" s="57" t="s">
        <v>2688</v>
      </c>
      <c r="H533" s="58" t="s">
        <v>2124</v>
      </c>
      <c r="J533" s="59" t="str">
        <f t="shared" si="80"/>
        <v>PA.TU.050810</v>
      </c>
      <c r="K533" s="58" t="s">
        <v>2212</v>
      </c>
      <c r="L533" s="57" t="str">
        <f t="shared" si="81"/>
        <v>Bleeding</v>
      </c>
      <c r="M533" s="59" t="str">
        <f t="shared" si="82"/>
        <v>PI.PA.TU.050810.01</v>
      </c>
      <c r="N533" s="59"/>
      <c r="O533" s="59" t="str">
        <f t="shared" si="83"/>
        <v>PH.PA.TU.050810.01</v>
      </c>
      <c r="Q533" s="59" t="str">
        <f t="shared" si="84"/>
        <v>CL.PA.TU.050810.01</v>
      </c>
      <c r="R533" s="59"/>
      <c r="S533" s="59" t="str">
        <f t="shared" si="85"/>
        <v>DR.PA.TU.050810.01</v>
      </c>
      <c r="T533" s="59"/>
      <c r="U533" s="60" t="str">
        <f t="shared" si="78"/>
        <v>IM.PA.TU.050810.01</v>
      </c>
      <c r="V533" s="59"/>
      <c r="W533" s="60" t="str">
        <f t="shared" si="79"/>
        <v>GE.PA.TU.050810.01</v>
      </c>
    </row>
    <row r="534" spans="1:37" s="57" customFormat="1" ht="14" customHeight="1">
      <c r="A534" s="57" t="s">
        <v>305</v>
      </c>
      <c r="C534" s="58" t="s">
        <v>2065</v>
      </c>
      <c r="D534" s="57" t="s">
        <v>2305</v>
      </c>
      <c r="E534" s="58" t="s">
        <v>2380</v>
      </c>
      <c r="F534" s="57" t="s">
        <v>1203</v>
      </c>
      <c r="G534" s="57" t="s">
        <v>1610</v>
      </c>
      <c r="H534" s="58" t="s">
        <v>2212</v>
      </c>
      <c r="J534" s="59" t="str">
        <f t="shared" si="80"/>
        <v>PA.TU.050901</v>
      </c>
      <c r="K534" s="58" t="s">
        <v>2212</v>
      </c>
      <c r="L534" s="57" t="str">
        <f t="shared" si="81"/>
        <v>Clamped</v>
      </c>
      <c r="M534" s="59" t="str">
        <f t="shared" si="82"/>
        <v>PI.PA.TU.050901.01</v>
      </c>
      <c r="N534" s="59"/>
      <c r="O534" s="59" t="str">
        <f t="shared" si="83"/>
        <v>PH.PA.TU.050901.01</v>
      </c>
      <c r="Q534" s="59" t="str">
        <f t="shared" si="84"/>
        <v>CL.PA.TU.050901.01</v>
      </c>
      <c r="R534" s="59"/>
      <c r="S534" s="59" t="str">
        <f t="shared" si="85"/>
        <v>DR.PA.TU.050901.01</v>
      </c>
      <c r="T534" s="59"/>
      <c r="U534" s="60" t="str">
        <f t="shared" si="78"/>
        <v>IM.PA.TU.050901.01</v>
      </c>
      <c r="V534" s="59"/>
      <c r="W534" s="60" t="str">
        <f t="shared" si="79"/>
        <v>GE.PA.TU.050901.01</v>
      </c>
    </row>
    <row r="535" spans="1:37" s="57" customFormat="1" ht="14" customHeight="1">
      <c r="A535" s="57" t="s">
        <v>305</v>
      </c>
      <c r="C535" s="58" t="s">
        <v>2065</v>
      </c>
      <c r="E535" s="58" t="s">
        <v>2380</v>
      </c>
      <c r="F535" s="57" t="s">
        <v>1203</v>
      </c>
      <c r="G535" s="57" t="s">
        <v>1611</v>
      </c>
      <c r="H535" s="58" t="s">
        <v>2217</v>
      </c>
      <c r="J535" s="59" t="str">
        <f t="shared" si="80"/>
        <v>PA.TU.050902</v>
      </c>
      <c r="K535" s="58" t="s">
        <v>2212</v>
      </c>
      <c r="L535" s="57" t="str">
        <f t="shared" si="81"/>
        <v>Clogged</v>
      </c>
      <c r="M535" s="59" t="str">
        <f t="shared" si="82"/>
        <v>PI.PA.TU.050902.01</v>
      </c>
      <c r="N535" s="59"/>
      <c r="O535" s="59" t="str">
        <f t="shared" si="83"/>
        <v>PH.PA.TU.050902.01</v>
      </c>
      <c r="Q535" s="59" t="str">
        <f t="shared" si="84"/>
        <v>CL.PA.TU.050902.01</v>
      </c>
      <c r="R535" s="59"/>
      <c r="S535" s="59" t="str">
        <f t="shared" si="85"/>
        <v>DR.PA.TU.050902.01</v>
      </c>
      <c r="T535" s="59"/>
      <c r="U535" s="60" t="str">
        <f t="shared" si="78"/>
        <v>IM.PA.TU.050902.01</v>
      </c>
      <c r="V535" s="59"/>
      <c r="W535" s="60" t="str">
        <f t="shared" si="79"/>
        <v>GE.PA.TU.050902.01</v>
      </c>
    </row>
    <row r="536" spans="1:37" s="57" customFormat="1" ht="14" customHeight="1">
      <c r="A536" s="57" t="s">
        <v>305</v>
      </c>
      <c r="C536" s="58" t="s">
        <v>2065</v>
      </c>
      <c r="E536" s="58" t="s">
        <v>2380</v>
      </c>
      <c r="F536" s="57" t="s">
        <v>1203</v>
      </c>
      <c r="G536" s="57" t="s">
        <v>289</v>
      </c>
      <c r="H536" s="58" t="s">
        <v>2219</v>
      </c>
      <c r="J536" s="59" t="str">
        <f t="shared" si="80"/>
        <v>PA.TU.050903</v>
      </c>
      <c r="K536" s="58" t="s">
        <v>2212</v>
      </c>
      <c r="L536" s="57" t="str">
        <f t="shared" si="81"/>
        <v>Gravity drainage</v>
      </c>
      <c r="M536" s="59" t="str">
        <f t="shared" si="82"/>
        <v>PI.PA.TU.050903.01</v>
      </c>
      <c r="N536" s="59"/>
      <c r="O536" s="59" t="str">
        <f t="shared" si="83"/>
        <v>PH.PA.TU.050903.01</v>
      </c>
      <c r="Q536" s="59" t="str">
        <f t="shared" si="84"/>
        <v>CL.PA.TU.050903.01</v>
      </c>
      <c r="R536" s="59"/>
      <c r="S536" s="59" t="str">
        <f t="shared" si="85"/>
        <v>DR.PA.TU.050903.01</v>
      </c>
      <c r="T536" s="59"/>
      <c r="U536" s="60" t="str">
        <f t="shared" si="78"/>
        <v>IM.PA.TU.050903.01</v>
      </c>
      <c r="V536" s="59"/>
      <c r="W536" s="60" t="str">
        <f t="shared" si="79"/>
        <v>GE.PA.TU.050903.01</v>
      </c>
    </row>
    <row r="537" spans="1:37" s="57" customFormat="1" ht="14" customHeight="1">
      <c r="A537" s="57" t="s">
        <v>305</v>
      </c>
      <c r="C537" s="58" t="s">
        <v>2065</v>
      </c>
      <c r="E537" s="58" t="s">
        <v>2380</v>
      </c>
      <c r="F537" s="57" t="s">
        <v>1203</v>
      </c>
      <c r="G537" s="57" t="s">
        <v>1433</v>
      </c>
      <c r="H537" s="58" t="s">
        <v>2063</v>
      </c>
      <c r="J537" s="59" t="str">
        <f t="shared" si="80"/>
        <v>PA.TU.050904</v>
      </c>
      <c r="K537" s="58" t="s">
        <v>2212</v>
      </c>
      <c r="L537" s="57" t="str">
        <f t="shared" si="81"/>
        <v>Patent</v>
      </c>
      <c r="M537" s="59" t="str">
        <f t="shared" si="82"/>
        <v>PI.PA.TU.050904.01</v>
      </c>
      <c r="N537" s="59"/>
      <c r="O537" s="59" t="str">
        <f t="shared" si="83"/>
        <v>PH.PA.TU.050904.01</v>
      </c>
      <c r="Q537" s="59" t="str">
        <f t="shared" si="84"/>
        <v>CL.PA.TU.050904.01</v>
      </c>
      <c r="R537" s="59"/>
      <c r="S537" s="59" t="str">
        <f t="shared" si="85"/>
        <v>DR.PA.TU.050904.01</v>
      </c>
      <c r="T537" s="59"/>
      <c r="U537" s="60" t="str">
        <f t="shared" si="78"/>
        <v>IM.PA.TU.050904.01</v>
      </c>
      <c r="V537" s="59"/>
      <c r="W537" s="60" t="str">
        <f t="shared" si="79"/>
        <v>GE.PA.TU.050904.01</v>
      </c>
    </row>
    <row r="538" spans="1:37" s="57" customFormat="1" ht="14" customHeight="1">
      <c r="A538" s="57" t="s">
        <v>305</v>
      </c>
      <c r="C538" s="58" t="s">
        <v>2065</v>
      </c>
      <c r="E538" s="58" t="s">
        <v>2380</v>
      </c>
      <c r="F538" s="57" t="s">
        <v>1203</v>
      </c>
      <c r="G538" s="57" t="s">
        <v>2812</v>
      </c>
      <c r="H538" s="58" t="s">
        <v>3011</v>
      </c>
      <c r="J538" s="59" t="str">
        <f t="shared" si="80"/>
        <v>PA.TU.050905</v>
      </c>
      <c r="K538" s="58" t="s">
        <v>2970</v>
      </c>
      <c r="L538" s="57" t="str">
        <f t="shared" si="81"/>
        <v>Compressed</v>
      </c>
      <c r="M538" s="59" t="str">
        <f t="shared" si="82"/>
        <v>PI.PA.TU.050905.01</v>
      </c>
      <c r="N538" s="59"/>
      <c r="O538" s="59" t="str">
        <f t="shared" si="83"/>
        <v>PH.PA.TU.050905.01</v>
      </c>
      <c r="Q538" s="59" t="str">
        <f t="shared" si="84"/>
        <v>CL.PA.TU.050905.01</v>
      </c>
      <c r="R538" s="59"/>
      <c r="S538" s="59" t="str">
        <f t="shared" si="85"/>
        <v>DR.PA.TU.050905.01</v>
      </c>
      <c r="T538" s="59"/>
      <c r="U538" s="60" t="str">
        <f t="shared" si="78"/>
        <v>IM.PA.TU.050905.01</v>
      </c>
      <c r="V538" s="59"/>
      <c r="W538" s="60" t="str">
        <f t="shared" si="79"/>
        <v>GE.PA.TU.050905.01</v>
      </c>
      <c r="AD538" s="57" t="s">
        <v>3009</v>
      </c>
      <c r="AE538" s="57">
        <v>1333</v>
      </c>
    </row>
    <row r="539" spans="1:37" s="57" customFormat="1" ht="14" customHeight="1">
      <c r="A539" s="57" t="s">
        <v>305</v>
      </c>
      <c r="C539" s="58" t="s">
        <v>2065</v>
      </c>
      <c r="E539" s="58" t="s">
        <v>2380</v>
      </c>
      <c r="F539" s="57" t="s">
        <v>1203</v>
      </c>
      <c r="G539" s="57" t="s">
        <v>2813</v>
      </c>
      <c r="H539" s="58" t="s">
        <v>2999</v>
      </c>
      <c r="J539" s="59" t="str">
        <f t="shared" si="80"/>
        <v>PA.TU.050906</v>
      </c>
      <c r="K539" s="58" t="s">
        <v>2970</v>
      </c>
      <c r="L539" s="57" t="str">
        <f t="shared" si="81"/>
        <v>Other: specify</v>
      </c>
      <c r="M539" s="59" t="str">
        <f t="shared" si="82"/>
        <v>PI.PA.TU.050906.01</v>
      </c>
      <c r="N539" s="59"/>
      <c r="O539" s="59" t="str">
        <f t="shared" si="83"/>
        <v>PH.PA.TU.050906.01</v>
      </c>
      <c r="Q539" s="59" t="str">
        <f t="shared" si="84"/>
        <v>CL.PA.TU.050906.01</v>
      </c>
      <c r="R539" s="59"/>
      <c r="S539" s="59" t="str">
        <f t="shared" si="85"/>
        <v>DR.PA.TU.050906.01</v>
      </c>
      <c r="T539" s="59"/>
      <c r="U539" s="60" t="str">
        <f t="shared" si="78"/>
        <v>IM.PA.TU.050906.01</v>
      </c>
      <c r="V539" s="59"/>
      <c r="W539" s="60" t="str">
        <f t="shared" si="79"/>
        <v>GE.PA.TU.050906.01</v>
      </c>
      <c r="AD539" s="57" t="s">
        <v>3009</v>
      </c>
      <c r="AE539" s="57">
        <v>1333</v>
      </c>
    </row>
    <row r="540" spans="1:37" s="57" customFormat="1" ht="14" customHeight="1">
      <c r="A540" s="57" t="s">
        <v>305</v>
      </c>
      <c r="C540" s="58" t="s">
        <v>2065</v>
      </c>
      <c r="E540" s="58" t="s">
        <v>2380</v>
      </c>
      <c r="F540" s="57" t="s">
        <v>1203</v>
      </c>
      <c r="G540" s="57" t="s">
        <v>6563</v>
      </c>
      <c r="H540" s="58" t="s">
        <v>2376</v>
      </c>
      <c r="J540" s="59" t="str">
        <f t="shared" si="80"/>
        <v>PA.TU.050907</v>
      </c>
      <c r="K540" s="58" t="s">
        <v>2</v>
      </c>
      <c r="L540" s="57" t="str">
        <f t="shared" si="81"/>
        <v>Not active suction</v>
      </c>
      <c r="M540" s="59" t="str">
        <f t="shared" si="82"/>
        <v>PI.PA.TU.050907.01</v>
      </c>
      <c r="N540" s="59"/>
      <c r="O540" s="59" t="str">
        <f t="shared" si="83"/>
        <v>PH.PA.TU.050907.01</v>
      </c>
      <c r="Q540" s="59" t="str">
        <f t="shared" si="84"/>
        <v>CL.PA.TU.050907.01</v>
      </c>
      <c r="R540" s="59"/>
      <c r="S540" s="59" t="str">
        <f t="shared" si="85"/>
        <v>DR.PA.TU.050907.01</v>
      </c>
      <c r="T540" s="59"/>
      <c r="U540" s="60" t="str">
        <f t="shared" si="78"/>
        <v>IM.PA.TU.050907.01</v>
      </c>
      <c r="V540" s="59"/>
      <c r="W540" s="60" t="str">
        <f t="shared" si="79"/>
        <v>GE.PA.TU.050907.01</v>
      </c>
      <c r="AJ540" s="57" t="s">
        <v>3207</v>
      </c>
      <c r="AK540" s="57">
        <v>1653</v>
      </c>
    </row>
    <row r="541" spans="1:37" s="57" customFormat="1" ht="14" customHeight="1">
      <c r="A541" s="57" t="s">
        <v>305</v>
      </c>
      <c r="C541" s="58" t="s">
        <v>2065</v>
      </c>
      <c r="D541" s="57" t="s">
        <v>1435</v>
      </c>
      <c r="E541" s="58" t="s">
        <v>2124</v>
      </c>
      <c r="F541" s="57" t="s">
        <v>1369</v>
      </c>
      <c r="G541" s="57" t="s">
        <v>493</v>
      </c>
      <c r="H541" s="58" t="s">
        <v>2212</v>
      </c>
      <c r="J541" s="59" t="str">
        <f t="shared" si="80"/>
        <v>PA.TU.051001</v>
      </c>
      <c r="K541" s="58" t="s">
        <v>2212</v>
      </c>
      <c r="L541" s="57" t="str">
        <f t="shared" si="81"/>
        <v>Bulb</v>
      </c>
      <c r="M541" s="59" t="str">
        <f t="shared" si="82"/>
        <v>PI.PA.TU.051001.01</v>
      </c>
      <c r="N541" s="59"/>
      <c r="O541" s="59" t="str">
        <f t="shared" si="83"/>
        <v>PH.PA.TU.051001.01</v>
      </c>
      <c r="Q541" s="59" t="str">
        <f t="shared" si="84"/>
        <v>CL.PA.TU.051001.01</v>
      </c>
      <c r="R541" s="59"/>
      <c r="S541" s="59" t="str">
        <f t="shared" si="85"/>
        <v>DR.PA.TU.051001.01</v>
      </c>
      <c r="T541" s="59"/>
      <c r="U541" s="60" t="str">
        <f t="shared" si="78"/>
        <v>IM.PA.TU.051001.01</v>
      </c>
      <c r="V541" s="59"/>
      <c r="W541" s="60" t="str">
        <f t="shared" si="79"/>
        <v>GE.PA.TU.051001.01</v>
      </c>
    </row>
    <row r="542" spans="1:37" s="57" customFormat="1" ht="14" customHeight="1">
      <c r="A542" s="57" t="s">
        <v>305</v>
      </c>
      <c r="C542" s="58" t="s">
        <v>2065</v>
      </c>
      <c r="E542" s="58" t="s">
        <v>2124</v>
      </c>
      <c r="F542" s="57" t="s">
        <v>1369</v>
      </c>
      <c r="G542" s="57" t="s">
        <v>1854</v>
      </c>
      <c r="H542" s="58" t="s">
        <v>2217</v>
      </c>
      <c r="J542" s="59" t="str">
        <f t="shared" si="80"/>
        <v>PA.TU.051002</v>
      </c>
      <c r="K542" s="58" t="s">
        <v>2212</v>
      </c>
      <c r="L542" s="57" t="str">
        <f t="shared" si="81"/>
        <v>Intermittent</v>
      </c>
      <c r="M542" s="59" t="str">
        <f t="shared" si="82"/>
        <v>PI.PA.TU.051002.01</v>
      </c>
      <c r="N542" s="59"/>
      <c r="O542" s="59" t="str">
        <f t="shared" si="83"/>
        <v>PH.PA.TU.051002.01</v>
      </c>
      <c r="Q542" s="59" t="str">
        <f t="shared" si="84"/>
        <v>CL.PA.TU.051002.01</v>
      </c>
      <c r="R542" s="59"/>
      <c r="S542" s="59" t="str">
        <f t="shared" si="85"/>
        <v>DR.PA.TU.051002.01</v>
      </c>
      <c r="T542" s="59"/>
      <c r="U542" s="60" t="str">
        <f t="shared" si="78"/>
        <v>IM.PA.TU.051002.01</v>
      </c>
      <c r="V542" s="59"/>
      <c r="W542" s="60" t="str">
        <f t="shared" si="79"/>
        <v>GE.PA.TU.051002.01</v>
      </c>
    </row>
    <row r="543" spans="1:37" s="57" customFormat="1" ht="14" customHeight="1">
      <c r="A543" s="57" t="s">
        <v>305</v>
      </c>
      <c r="C543" s="58" t="s">
        <v>2065</v>
      </c>
      <c r="E543" s="58" t="s">
        <v>2124</v>
      </c>
      <c r="F543" s="57" t="s">
        <v>1369</v>
      </c>
      <c r="G543" s="57" t="s">
        <v>1615</v>
      </c>
      <c r="H543" s="58" t="s">
        <v>2219</v>
      </c>
      <c r="J543" s="59" t="str">
        <f t="shared" si="80"/>
        <v>PA.TU.051003</v>
      </c>
      <c r="K543" s="58" t="s">
        <v>2212</v>
      </c>
      <c r="L543" s="57" t="str">
        <f t="shared" si="81"/>
        <v>Low Continuous</v>
      </c>
      <c r="M543" s="59" t="str">
        <f t="shared" si="82"/>
        <v>PI.PA.TU.051003.01</v>
      </c>
      <c r="N543" s="59"/>
      <c r="O543" s="59" t="str">
        <f t="shared" si="83"/>
        <v>PH.PA.TU.051003.01</v>
      </c>
      <c r="Q543" s="59" t="str">
        <f t="shared" si="84"/>
        <v>CL.PA.TU.051003.01</v>
      </c>
      <c r="R543" s="59"/>
      <c r="S543" s="59" t="str">
        <f t="shared" si="85"/>
        <v>DR.PA.TU.051003.01</v>
      </c>
      <c r="T543" s="59"/>
      <c r="U543" s="60" t="str">
        <f t="shared" si="78"/>
        <v>IM.PA.TU.051003.01</v>
      </c>
      <c r="V543" s="59"/>
      <c r="W543" s="60" t="str">
        <f t="shared" si="79"/>
        <v>GE.PA.TU.051003.01</v>
      </c>
    </row>
    <row r="544" spans="1:37" s="57" customFormat="1" ht="14" customHeight="1">
      <c r="A544" s="57" t="s">
        <v>305</v>
      </c>
      <c r="C544" s="58" t="s">
        <v>2065</v>
      </c>
      <c r="E544" s="58" t="s">
        <v>2124</v>
      </c>
      <c r="F544" s="57" t="s">
        <v>1369</v>
      </c>
      <c r="G544" s="57" t="s">
        <v>2814</v>
      </c>
      <c r="H544" s="58" t="s">
        <v>3012</v>
      </c>
      <c r="J544" s="59" t="str">
        <f t="shared" si="80"/>
        <v>PA.TU.051004</v>
      </c>
      <c r="K544" s="58" t="s">
        <v>2970</v>
      </c>
      <c r="L544" s="57" t="str">
        <f t="shared" si="81"/>
        <v>None</v>
      </c>
      <c r="M544" s="59" t="str">
        <f t="shared" si="82"/>
        <v>PI.PA.TU.051004.01</v>
      </c>
      <c r="N544" s="59"/>
      <c r="O544" s="59" t="str">
        <f t="shared" si="83"/>
        <v>PH.PA.TU.051004.01</v>
      </c>
      <c r="Q544" s="59" t="str">
        <f t="shared" si="84"/>
        <v>CL.PA.TU.051004.01</v>
      </c>
      <c r="R544" s="59"/>
      <c r="S544" s="59" t="str">
        <f t="shared" si="85"/>
        <v>DR.PA.TU.051004.01</v>
      </c>
      <c r="T544" s="59"/>
      <c r="U544" s="60" t="str">
        <f t="shared" si="78"/>
        <v>IM.PA.TU.051004.01</v>
      </c>
      <c r="V544" s="59"/>
      <c r="W544" s="60" t="str">
        <f t="shared" si="79"/>
        <v>GE.PA.TU.051004.01</v>
      </c>
      <c r="AD544" s="57" t="s">
        <v>2971</v>
      </c>
      <c r="AE544" s="57">
        <v>1334</v>
      </c>
    </row>
    <row r="545" spans="1:37" s="57" customFormat="1" ht="14" customHeight="1">
      <c r="A545" s="57" t="s">
        <v>305</v>
      </c>
      <c r="C545" s="58" t="s">
        <v>2065</v>
      </c>
      <c r="D545" s="57" t="s">
        <v>2198</v>
      </c>
      <c r="E545" s="58" t="s">
        <v>2126</v>
      </c>
      <c r="F545" s="57" t="s">
        <v>1370</v>
      </c>
      <c r="G545" s="57" t="s">
        <v>495</v>
      </c>
      <c r="H545" s="58" t="s">
        <v>2212</v>
      </c>
      <c r="J545" s="59" t="str">
        <f t="shared" si="80"/>
        <v>PA.TU.051101</v>
      </c>
      <c r="K545" s="58" t="s">
        <v>2212</v>
      </c>
      <c r="L545" s="57" t="str">
        <f t="shared" si="81"/>
        <v>Hemovac</v>
      </c>
      <c r="M545" s="59" t="str">
        <f t="shared" si="82"/>
        <v>PI.PA.TU.051101.01</v>
      </c>
      <c r="N545" s="59"/>
      <c r="O545" s="59" t="str">
        <f t="shared" si="83"/>
        <v>PH.PA.TU.051101.01</v>
      </c>
      <c r="Q545" s="59" t="str">
        <f t="shared" si="84"/>
        <v>CL.PA.TU.051101.01</v>
      </c>
      <c r="R545" s="59"/>
      <c r="S545" s="59" t="str">
        <f t="shared" si="85"/>
        <v>DR.PA.TU.051101.01</v>
      </c>
      <c r="T545" s="59"/>
      <c r="U545" s="60" t="str">
        <f t="shared" si="78"/>
        <v>IM.PA.TU.051101.01</v>
      </c>
      <c r="V545" s="59"/>
      <c r="W545" s="60" t="str">
        <f t="shared" si="79"/>
        <v>GE.PA.TU.051101.01</v>
      </c>
    </row>
    <row r="546" spans="1:37" s="57" customFormat="1" ht="14" customHeight="1">
      <c r="A546" s="57" t="s">
        <v>305</v>
      </c>
      <c r="C546" s="58" t="s">
        <v>2065</v>
      </c>
      <c r="E546" s="58" t="s">
        <v>2126</v>
      </c>
      <c r="F546" s="57" t="s">
        <v>1370</v>
      </c>
      <c r="G546" s="57" t="s">
        <v>703</v>
      </c>
      <c r="H546" s="58" t="s">
        <v>2217</v>
      </c>
      <c r="J546" s="59" t="str">
        <f t="shared" si="80"/>
        <v>PA.TU.051102</v>
      </c>
      <c r="K546" s="58" t="s">
        <v>2212</v>
      </c>
      <c r="L546" s="57" t="str">
        <f t="shared" si="81"/>
        <v>Bulb drain</v>
      </c>
      <c r="M546" s="59" t="str">
        <f t="shared" si="82"/>
        <v>PI.PA.TU.051102.01</v>
      </c>
      <c r="N546" s="59"/>
      <c r="O546" s="59" t="str">
        <f t="shared" si="83"/>
        <v>PH.PA.TU.051102.01</v>
      </c>
      <c r="Q546" s="59" t="str">
        <f t="shared" si="84"/>
        <v>CL.PA.TU.051102.01</v>
      </c>
      <c r="R546" s="59"/>
      <c r="S546" s="59" t="str">
        <f t="shared" si="85"/>
        <v>DR.PA.TU.051102.01</v>
      </c>
      <c r="T546" s="59"/>
      <c r="U546" s="60" t="str">
        <f t="shared" si="78"/>
        <v>IM.PA.TU.051102.01</v>
      </c>
      <c r="V546" s="59"/>
      <c r="W546" s="60" t="str">
        <f t="shared" si="79"/>
        <v>GE.PA.TU.051102.01</v>
      </c>
    </row>
    <row r="547" spans="1:37" s="57" customFormat="1" ht="14" customHeight="1">
      <c r="A547" s="57" t="s">
        <v>305</v>
      </c>
      <c r="C547" s="58" t="s">
        <v>2065</v>
      </c>
      <c r="E547" s="58" t="s">
        <v>2126</v>
      </c>
      <c r="F547" s="57" t="s">
        <v>1370</v>
      </c>
      <c r="G547" s="57" t="s">
        <v>701</v>
      </c>
      <c r="H547" s="58" t="s">
        <v>2219</v>
      </c>
      <c r="J547" s="59" t="str">
        <f t="shared" si="80"/>
        <v>PA.TU.051103</v>
      </c>
      <c r="K547" s="58" t="s">
        <v>2212</v>
      </c>
      <c r="L547" s="57" t="str">
        <f t="shared" si="81"/>
        <v>Penrose drain(s)</v>
      </c>
      <c r="M547" s="59" t="str">
        <f t="shared" si="82"/>
        <v>PI.PA.TU.051103.01</v>
      </c>
      <c r="N547" s="59"/>
      <c r="O547" s="59" t="str">
        <f t="shared" si="83"/>
        <v>PH.PA.TU.051103.01</v>
      </c>
      <c r="Q547" s="59" t="str">
        <f t="shared" si="84"/>
        <v>CL.PA.TU.051103.01</v>
      </c>
      <c r="R547" s="59"/>
      <c r="S547" s="59" t="str">
        <f t="shared" si="85"/>
        <v>DR.PA.TU.051103.01</v>
      </c>
      <c r="T547" s="59"/>
      <c r="U547" s="60" t="str">
        <f t="shared" si="78"/>
        <v>IM.PA.TU.051103.01</v>
      </c>
      <c r="V547" s="59"/>
      <c r="W547" s="60" t="str">
        <f t="shared" si="79"/>
        <v>GE.PA.TU.051103.01</v>
      </c>
    </row>
    <row r="548" spans="1:37" s="57" customFormat="1" ht="14" customHeight="1">
      <c r="A548" s="57" t="s">
        <v>305</v>
      </c>
      <c r="C548" s="58" t="s">
        <v>2065</v>
      </c>
      <c r="E548" s="58" t="s">
        <v>2126</v>
      </c>
      <c r="F548" s="57" t="s">
        <v>1370</v>
      </c>
      <c r="G548" s="57" t="s">
        <v>452</v>
      </c>
      <c r="H548" s="58" t="s">
        <v>2063</v>
      </c>
      <c r="J548" s="59" t="str">
        <f t="shared" si="80"/>
        <v>PA.TU.051104</v>
      </c>
      <c r="K548" s="58" t="s">
        <v>2212</v>
      </c>
      <c r="L548" s="57" t="str">
        <f t="shared" si="81"/>
        <v>T-Tube</v>
      </c>
      <c r="M548" s="59" t="str">
        <f t="shared" si="82"/>
        <v>PI.PA.TU.051104.01</v>
      </c>
      <c r="N548" s="59"/>
      <c r="O548" s="59" t="str">
        <f t="shared" si="83"/>
        <v>PH.PA.TU.051104.01</v>
      </c>
      <c r="Q548" s="59" t="str">
        <f t="shared" si="84"/>
        <v>CL.PA.TU.051104.01</v>
      </c>
      <c r="R548" s="59"/>
      <c r="S548" s="59" t="str">
        <f t="shared" si="85"/>
        <v>DR.PA.TU.051104.01</v>
      </c>
      <c r="T548" s="59"/>
      <c r="U548" s="60" t="str">
        <f t="shared" si="78"/>
        <v>IM.PA.TU.051104.01</v>
      </c>
      <c r="V548" s="59"/>
      <c r="W548" s="60" t="str">
        <f t="shared" si="79"/>
        <v>GE.PA.TU.051104.01</v>
      </c>
    </row>
    <row r="549" spans="1:37" s="57" customFormat="1" ht="14" customHeight="1">
      <c r="A549" s="57" t="s">
        <v>305</v>
      </c>
      <c r="C549" s="58" t="s">
        <v>2065</v>
      </c>
      <c r="E549" s="58" t="s">
        <v>2126</v>
      </c>
      <c r="F549" s="57" t="s">
        <v>1370</v>
      </c>
      <c r="G549" s="57" t="s">
        <v>702</v>
      </c>
      <c r="H549" s="58" t="s">
        <v>2065</v>
      </c>
      <c r="J549" s="59" t="str">
        <f t="shared" si="80"/>
        <v>PA.TU.051105</v>
      </c>
      <c r="K549" s="58" t="s">
        <v>2212</v>
      </c>
      <c r="L549" s="57" t="str">
        <f t="shared" si="81"/>
        <v>Wound vac</v>
      </c>
      <c r="M549" s="59" t="str">
        <f t="shared" si="82"/>
        <v>PI.PA.TU.051105.01</v>
      </c>
      <c r="N549" s="59"/>
      <c r="O549" s="59" t="str">
        <f t="shared" si="83"/>
        <v>PH.PA.TU.051105.01</v>
      </c>
      <c r="Q549" s="59" t="str">
        <f t="shared" si="84"/>
        <v>CL.PA.TU.051105.01</v>
      </c>
      <c r="R549" s="59"/>
      <c r="S549" s="59" t="str">
        <f t="shared" si="85"/>
        <v>DR.PA.TU.051105.01</v>
      </c>
      <c r="T549" s="59"/>
      <c r="U549" s="60" t="str">
        <f t="shared" si="78"/>
        <v>IM.PA.TU.051105.01</v>
      </c>
      <c r="V549" s="59"/>
      <c r="W549" s="60" t="str">
        <f t="shared" si="79"/>
        <v>GE.PA.TU.051105.01</v>
      </c>
    </row>
    <row r="550" spans="1:37" s="57" customFormat="1" ht="14" customHeight="1">
      <c r="A550" s="57" t="s">
        <v>305</v>
      </c>
      <c r="C550" s="58" t="s">
        <v>2065</v>
      </c>
      <c r="E550" s="58" t="s">
        <v>2126</v>
      </c>
      <c r="F550" s="57" t="s">
        <v>1370</v>
      </c>
      <c r="G550" s="57" t="s">
        <v>2813</v>
      </c>
      <c r="H550" s="58" t="s">
        <v>2959</v>
      </c>
      <c r="J550" s="59" t="str">
        <f t="shared" si="80"/>
        <v>PA.TU.051106</v>
      </c>
      <c r="K550" s="58" t="s">
        <v>2970</v>
      </c>
      <c r="L550" s="57" t="str">
        <f t="shared" si="81"/>
        <v>Other: specify</v>
      </c>
      <c r="M550" s="59" t="str">
        <f t="shared" si="82"/>
        <v>PI.PA.TU.051106.01</v>
      </c>
      <c r="N550" s="59"/>
      <c r="O550" s="59" t="str">
        <f t="shared" si="83"/>
        <v>PH.PA.TU.051106.01</v>
      </c>
      <c r="Q550" s="59" t="str">
        <f t="shared" si="84"/>
        <v>CL.PA.TU.051106.01</v>
      </c>
      <c r="R550" s="59"/>
      <c r="S550" s="59" t="str">
        <f t="shared" si="85"/>
        <v>DR.PA.TU.051106.01</v>
      </c>
      <c r="T550" s="59"/>
      <c r="U550" s="60" t="str">
        <f t="shared" si="78"/>
        <v>IM.PA.TU.051106.01</v>
      </c>
      <c r="V550" s="59"/>
      <c r="W550" s="60" t="str">
        <f t="shared" si="79"/>
        <v>GE.PA.TU.051106.01</v>
      </c>
      <c r="AD550" s="57" t="s">
        <v>2971</v>
      </c>
      <c r="AE550" s="57">
        <v>1336</v>
      </c>
    </row>
    <row r="551" spans="1:37" s="57" customFormat="1" ht="14" customHeight="1">
      <c r="A551" s="57" t="s">
        <v>305</v>
      </c>
      <c r="C551" s="58" t="s">
        <v>2065</v>
      </c>
      <c r="E551" s="58" t="s">
        <v>2126</v>
      </c>
      <c r="F551" s="57" t="s">
        <v>1370</v>
      </c>
      <c r="G551" s="57" t="s">
        <v>6615</v>
      </c>
      <c r="H551" s="58" t="s">
        <v>2376</v>
      </c>
      <c r="J551" s="59" t="str">
        <f t="shared" si="80"/>
        <v>PA.TU.051107</v>
      </c>
      <c r="K551" s="58" t="s">
        <v>2</v>
      </c>
      <c r="L551" s="57" t="str">
        <f t="shared" si="81"/>
        <v>Malecot</v>
      </c>
      <c r="M551" s="59" t="str">
        <f t="shared" si="82"/>
        <v>PI.PA.TU.051107.01</v>
      </c>
      <c r="N551" s="59"/>
      <c r="O551" s="59" t="str">
        <f t="shared" si="83"/>
        <v>PH.PA.TU.051107.01</v>
      </c>
      <c r="Q551" s="59" t="str">
        <f t="shared" si="84"/>
        <v>CL.PA.TU.051107.01</v>
      </c>
      <c r="R551" s="59"/>
      <c r="S551" s="59" t="str">
        <f t="shared" si="85"/>
        <v>DR.PA.TU.051107.01</v>
      </c>
      <c r="T551" s="59"/>
      <c r="U551" s="60" t="str">
        <f t="shared" si="78"/>
        <v>IM.PA.TU.051107.01</v>
      </c>
      <c r="V551" s="59"/>
      <c r="W551" s="60" t="str">
        <f t="shared" si="79"/>
        <v>GE.PA.TU.051107.01</v>
      </c>
      <c r="AJ551" s="57" t="s">
        <v>3207</v>
      </c>
      <c r="AK551" s="57">
        <v>1710</v>
      </c>
    </row>
    <row r="552" spans="1:37" s="57" customFormat="1" ht="14" customHeight="1">
      <c r="A552" s="57" t="s">
        <v>305</v>
      </c>
      <c r="C552" s="58" t="s">
        <v>2065</v>
      </c>
      <c r="E552" s="58" t="s">
        <v>2126</v>
      </c>
      <c r="F552" s="57" t="s">
        <v>1370</v>
      </c>
      <c r="G552" s="57" t="s">
        <v>6616</v>
      </c>
      <c r="H552" s="58" t="s">
        <v>2378</v>
      </c>
      <c r="J552" s="59" t="str">
        <f t="shared" si="80"/>
        <v>PA.TU.051108</v>
      </c>
      <c r="K552" s="58" t="s">
        <v>2</v>
      </c>
      <c r="L552" s="57" t="str">
        <f t="shared" si="81"/>
        <v>Neurovac</v>
      </c>
      <c r="M552" s="59" t="str">
        <f t="shared" si="82"/>
        <v>PI.PA.TU.051108.01</v>
      </c>
      <c r="N552" s="59"/>
      <c r="O552" s="59" t="str">
        <f t="shared" si="83"/>
        <v>PH.PA.TU.051108.01</v>
      </c>
      <c r="Q552" s="59" t="str">
        <f t="shared" si="84"/>
        <v>CL.PA.TU.051108.01</v>
      </c>
      <c r="R552" s="59"/>
      <c r="S552" s="59" t="str">
        <f t="shared" si="85"/>
        <v>DR.PA.TU.051108.01</v>
      </c>
      <c r="T552" s="59"/>
      <c r="U552" s="60" t="str">
        <f t="shared" si="78"/>
        <v>IM.PA.TU.051108.01</v>
      </c>
      <c r="V552" s="59"/>
      <c r="W552" s="60" t="str">
        <f t="shared" si="79"/>
        <v>GE.PA.TU.051108.01</v>
      </c>
      <c r="AJ552" s="57" t="s">
        <v>3207</v>
      </c>
      <c r="AK552" s="57">
        <v>1710</v>
      </c>
    </row>
    <row r="553" spans="1:37" s="57" customFormat="1" ht="14" customHeight="1">
      <c r="A553" s="57" t="s">
        <v>305</v>
      </c>
      <c r="C553" s="58" t="s">
        <v>2065</v>
      </c>
      <c r="D553" s="57" t="s">
        <v>453</v>
      </c>
      <c r="E553" s="58" t="s">
        <v>2128</v>
      </c>
      <c r="F553" s="57" t="s">
        <v>1371</v>
      </c>
      <c r="G553" s="57" t="s">
        <v>1401</v>
      </c>
      <c r="H553" s="58" t="s">
        <v>2212</v>
      </c>
      <c r="J553" s="59" t="str">
        <f t="shared" si="80"/>
        <v>PA.TU.051201</v>
      </c>
      <c r="K553" s="58" t="s">
        <v>2212</v>
      </c>
      <c r="L553" s="57" t="str">
        <f t="shared" si="81"/>
        <v>Bilateral</v>
      </c>
      <c r="M553" s="59" t="str">
        <f t="shared" si="82"/>
        <v>PI.PA.TU.051201.01</v>
      </c>
      <c r="N553" s="59"/>
      <c r="O553" s="59" t="str">
        <f t="shared" si="83"/>
        <v>PH.PA.TU.051201.01</v>
      </c>
      <c r="Q553" s="59" t="str">
        <f t="shared" si="84"/>
        <v>CL.PA.TU.051201.01</v>
      </c>
      <c r="R553" s="59"/>
      <c r="S553" s="59" t="str">
        <f t="shared" si="85"/>
        <v>DR.PA.TU.051201.01</v>
      </c>
      <c r="T553" s="59"/>
      <c r="U553" s="60" t="str">
        <f t="shared" si="78"/>
        <v>IM.PA.TU.051201.01</v>
      </c>
      <c r="V553" s="59"/>
      <c r="W553" s="60" t="str">
        <f t="shared" si="79"/>
        <v>GE.PA.TU.051201.01</v>
      </c>
    </row>
    <row r="554" spans="1:37" s="57" customFormat="1" ht="14" customHeight="1">
      <c r="A554" s="57" t="s">
        <v>305</v>
      </c>
      <c r="C554" s="58" t="s">
        <v>2065</v>
      </c>
      <c r="E554" s="58" t="s">
        <v>2128</v>
      </c>
      <c r="F554" s="57" t="s">
        <v>1371</v>
      </c>
      <c r="G554" s="57" t="s">
        <v>2213</v>
      </c>
      <c r="H554" s="58" t="s">
        <v>2217</v>
      </c>
      <c r="J554" s="59" t="str">
        <f t="shared" si="80"/>
        <v>PA.TU.051202</v>
      </c>
      <c r="K554" s="58" t="s">
        <v>2212</v>
      </c>
      <c r="L554" s="57" t="str">
        <f t="shared" si="81"/>
        <v>Left</v>
      </c>
      <c r="M554" s="59" t="str">
        <f t="shared" si="82"/>
        <v>PI.PA.TU.051202.01</v>
      </c>
      <c r="N554" s="59"/>
      <c r="O554" s="59" t="str">
        <f t="shared" si="83"/>
        <v>PH.PA.TU.051202.01</v>
      </c>
      <c r="Q554" s="59" t="str">
        <f t="shared" si="84"/>
        <v>CL.PA.TU.051202.01</v>
      </c>
      <c r="R554" s="59"/>
      <c r="S554" s="59" t="str">
        <f t="shared" si="85"/>
        <v>DR.PA.TU.051202.01</v>
      </c>
      <c r="T554" s="59"/>
      <c r="U554" s="60" t="str">
        <f t="shared" ref="U554:U596" si="86">CONCATENATE("IM.",J554, ".",K554)</f>
        <v>IM.PA.TU.051202.01</v>
      </c>
      <c r="V554" s="59"/>
      <c r="W554" s="60" t="str">
        <f t="shared" ref="W554:W596" si="87">CONCATENATE("GE.",J554, ".",K554)</f>
        <v>GE.PA.TU.051202.01</v>
      </c>
    </row>
    <row r="555" spans="1:37" s="57" customFormat="1" ht="14" customHeight="1">
      <c r="A555" s="57" t="s">
        <v>305</v>
      </c>
      <c r="C555" s="58" t="s">
        <v>2065</v>
      </c>
      <c r="E555" s="58" t="s">
        <v>2128</v>
      </c>
      <c r="F555" s="57" t="s">
        <v>1371</v>
      </c>
      <c r="G555" s="57" t="s">
        <v>2381</v>
      </c>
      <c r="H555" s="58" t="s">
        <v>2219</v>
      </c>
      <c r="J555" s="59" t="str">
        <f t="shared" si="80"/>
        <v>PA.TU.051203</v>
      </c>
      <c r="K555" s="58" t="s">
        <v>2212</v>
      </c>
      <c r="L555" s="57" t="str">
        <f t="shared" si="81"/>
        <v>Right</v>
      </c>
      <c r="M555" s="59" t="str">
        <f t="shared" si="82"/>
        <v>PI.PA.TU.051203.01</v>
      </c>
      <c r="N555" s="59"/>
      <c r="O555" s="59" t="str">
        <f t="shared" si="83"/>
        <v>PH.PA.TU.051203.01</v>
      </c>
      <c r="Q555" s="59" t="str">
        <f t="shared" si="84"/>
        <v>CL.PA.TU.051203.01</v>
      </c>
      <c r="R555" s="59"/>
      <c r="S555" s="59" t="str">
        <f t="shared" si="85"/>
        <v>DR.PA.TU.051203.01</v>
      </c>
      <c r="T555" s="59"/>
      <c r="U555" s="60" t="str">
        <f t="shared" si="86"/>
        <v>IM.PA.TU.051203.01</v>
      </c>
      <c r="V555" s="59"/>
      <c r="W555" s="60" t="str">
        <f t="shared" si="87"/>
        <v>GE.PA.TU.051203.01</v>
      </c>
    </row>
    <row r="556" spans="1:37" s="57" customFormat="1" ht="14" customHeight="1">
      <c r="A556" s="57" t="s">
        <v>305</v>
      </c>
      <c r="C556" s="58" t="s">
        <v>2065</v>
      </c>
      <c r="E556" s="58" t="s">
        <v>2128</v>
      </c>
      <c r="F556" s="57" t="s">
        <v>1371</v>
      </c>
      <c r="G556" s="57" t="s">
        <v>2815</v>
      </c>
      <c r="H556" s="58" t="s">
        <v>3013</v>
      </c>
      <c r="J556" s="59" t="str">
        <f t="shared" si="80"/>
        <v>PA.TU.051204</v>
      </c>
      <c r="K556" s="58" t="s">
        <v>2970</v>
      </c>
      <c r="L556" s="57" t="str">
        <f t="shared" si="81"/>
        <v>Midline</v>
      </c>
      <c r="M556" s="59" t="str">
        <f t="shared" si="82"/>
        <v>PI.PA.TU.051204.01</v>
      </c>
      <c r="N556" s="59"/>
      <c r="O556" s="59" t="str">
        <f t="shared" si="83"/>
        <v>PH.PA.TU.051204.01</v>
      </c>
      <c r="Q556" s="59" t="str">
        <f t="shared" si="84"/>
        <v>CL.PA.TU.051204.01</v>
      </c>
      <c r="R556" s="59"/>
      <c r="S556" s="59" t="str">
        <f t="shared" si="85"/>
        <v>DR.PA.TU.051204.01</v>
      </c>
      <c r="T556" s="59"/>
      <c r="U556" s="60" t="str">
        <f t="shared" si="86"/>
        <v>IM.PA.TU.051204.01</v>
      </c>
      <c r="V556" s="59"/>
      <c r="W556" s="60" t="str">
        <f t="shared" si="87"/>
        <v>GE.PA.TU.051204.01</v>
      </c>
      <c r="AD556" s="57" t="s">
        <v>2971</v>
      </c>
      <c r="AE556" s="57">
        <v>1335</v>
      </c>
    </row>
    <row r="557" spans="1:37" s="57" customFormat="1" ht="14" customHeight="1">
      <c r="A557" s="57" t="s">
        <v>305</v>
      </c>
      <c r="C557" s="58" t="s">
        <v>2065</v>
      </c>
      <c r="E557" s="58" t="s">
        <v>2128</v>
      </c>
      <c r="F557" s="57" t="s">
        <v>1371</v>
      </c>
      <c r="G557" s="57" t="s">
        <v>2808</v>
      </c>
      <c r="H557" s="58" t="s">
        <v>2997</v>
      </c>
      <c r="J557" s="59" t="str">
        <f t="shared" si="80"/>
        <v>PA.TU.051205</v>
      </c>
      <c r="K557" s="58" t="s">
        <v>2970</v>
      </c>
      <c r="L557" s="57" t="str">
        <f t="shared" si="81"/>
        <v>Anterior</v>
      </c>
      <c r="M557" s="59" t="str">
        <f t="shared" si="82"/>
        <v>PI.PA.TU.051205.01</v>
      </c>
      <c r="N557" s="59"/>
      <c r="O557" s="59" t="str">
        <f t="shared" si="83"/>
        <v>PH.PA.TU.051205.01</v>
      </c>
      <c r="Q557" s="59" t="str">
        <f t="shared" si="84"/>
        <v>CL.PA.TU.051205.01</v>
      </c>
      <c r="R557" s="59"/>
      <c r="S557" s="59" t="str">
        <f t="shared" si="85"/>
        <v>DR.PA.TU.051205.01</v>
      </c>
      <c r="T557" s="59"/>
      <c r="U557" s="60" t="str">
        <f t="shared" si="86"/>
        <v>IM.PA.TU.051205.01</v>
      </c>
      <c r="V557" s="59"/>
      <c r="W557" s="60" t="str">
        <f t="shared" si="87"/>
        <v>GE.PA.TU.051205.01</v>
      </c>
      <c r="AD557" s="57" t="s">
        <v>2971</v>
      </c>
      <c r="AE557" s="57">
        <v>1335</v>
      </c>
    </row>
    <row r="558" spans="1:37" s="57" customFormat="1" ht="14" customHeight="1">
      <c r="A558" s="57" t="s">
        <v>305</v>
      </c>
      <c r="C558" s="58" t="s">
        <v>2065</v>
      </c>
      <c r="E558" s="58" t="s">
        <v>2128</v>
      </c>
      <c r="F558" s="57" t="s">
        <v>1371</v>
      </c>
      <c r="G558" s="57" t="s">
        <v>2809</v>
      </c>
      <c r="H558" s="58" t="s">
        <v>2999</v>
      </c>
      <c r="J558" s="59" t="str">
        <f t="shared" si="80"/>
        <v>PA.TU.051206</v>
      </c>
      <c r="K558" s="58" t="s">
        <v>2970</v>
      </c>
      <c r="L558" s="57" t="str">
        <f t="shared" si="81"/>
        <v>Posterior</v>
      </c>
      <c r="M558" s="59" t="str">
        <f t="shared" si="82"/>
        <v>PI.PA.TU.051206.01</v>
      </c>
      <c r="N558" s="59"/>
      <c r="O558" s="59" t="str">
        <f t="shared" si="83"/>
        <v>PH.PA.TU.051206.01</v>
      </c>
      <c r="Q558" s="59" t="str">
        <f t="shared" si="84"/>
        <v>CL.PA.TU.051206.01</v>
      </c>
      <c r="R558" s="59"/>
      <c r="S558" s="59" t="str">
        <f t="shared" si="85"/>
        <v>DR.PA.TU.051206.01</v>
      </c>
      <c r="T558" s="59"/>
      <c r="U558" s="60" t="str">
        <f t="shared" si="86"/>
        <v>IM.PA.TU.051206.01</v>
      </c>
      <c r="V558" s="59"/>
      <c r="W558" s="60" t="str">
        <f t="shared" si="87"/>
        <v>GE.PA.TU.051206.01</v>
      </c>
      <c r="AD558" s="57" t="s">
        <v>2971</v>
      </c>
      <c r="AE558" s="57">
        <v>1335</v>
      </c>
    </row>
    <row r="559" spans="1:37" s="57" customFormat="1" ht="15">
      <c r="A559" s="57" t="s">
        <v>305</v>
      </c>
      <c r="C559" s="58" t="s">
        <v>2065</v>
      </c>
      <c r="D559" s="57" t="s">
        <v>6577</v>
      </c>
      <c r="E559" s="58" t="s">
        <v>2130</v>
      </c>
      <c r="F559" s="57" t="s">
        <v>6610</v>
      </c>
      <c r="G559" s="57" t="s">
        <v>6579</v>
      </c>
      <c r="H559" s="58" t="s">
        <v>2212</v>
      </c>
      <c r="I559" s="57" t="s">
        <v>1493</v>
      </c>
      <c r="J559" s="59" t="str">
        <f>CONCATENATE("PA.TU.",C559,E559,H559)</f>
        <v>PA.TU.051301</v>
      </c>
      <c r="K559" s="58" t="s">
        <v>6576</v>
      </c>
      <c r="L559" s="57" t="str">
        <f t="shared" si="81"/>
        <v xml:space="preserve">      RUQ</v>
      </c>
      <c r="M559" s="59" t="str">
        <f t="shared" si="82"/>
        <v>PI.PA.TU.051301.01</v>
      </c>
      <c r="N559" s="59"/>
      <c r="O559" s="59" t="str">
        <f t="shared" si="83"/>
        <v>PH.PA.TU.051301.01</v>
      </c>
      <c r="Q559" s="59" t="str">
        <f t="shared" si="84"/>
        <v>CL.PA.TU.051301.01</v>
      </c>
      <c r="S559" s="59" t="str">
        <f t="shared" si="85"/>
        <v>DR.PA.TU.051301.01</v>
      </c>
      <c r="T559" s="59"/>
      <c r="U559" s="60" t="str">
        <f t="shared" si="86"/>
        <v>IM.PA.TU.051301.01</v>
      </c>
      <c r="V559" s="59"/>
      <c r="W559" s="60" t="str">
        <f t="shared" si="87"/>
        <v>GE.PA.TU.051301.01</v>
      </c>
      <c r="AJ559" s="57" t="s">
        <v>3207</v>
      </c>
      <c r="AK559" s="57">
        <v>1663</v>
      </c>
    </row>
    <row r="560" spans="1:37" s="57" customFormat="1" ht="15">
      <c r="A560" s="57" t="s">
        <v>305</v>
      </c>
      <c r="C560" s="58" t="s">
        <v>2065</v>
      </c>
      <c r="E560" s="58" t="s">
        <v>2130</v>
      </c>
      <c r="F560" s="57" t="s">
        <v>6610</v>
      </c>
      <c r="G560" s="57" t="s">
        <v>6580</v>
      </c>
      <c r="H560" s="58" t="s">
        <v>2217</v>
      </c>
      <c r="I560" s="57" t="s">
        <v>1492</v>
      </c>
      <c r="J560" s="59" t="str">
        <f t="shared" ref="J560:J596" si="88">CONCATENATE("PA.TU.",C560,E560,H560)</f>
        <v>PA.TU.051302</v>
      </c>
      <c r="K560" s="58" t="s">
        <v>6576</v>
      </c>
      <c r="L560" s="57" t="str">
        <f t="shared" si="81"/>
        <v xml:space="preserve">      RLQ</v>
      </c>
      <c r="M560" s="59" t="str">
        <f t="shared" si="82"/>
        <v>PI.PA.TU.051302.01</v>
      </c>
      <c r="N560" s="59"/>
      <c r="O560" s="59" t="str">
        <f t="shared" si="83"/>
        <v>PH.PA.TU.051302.01</v>
      </c>
      <c r="Q560" s="59" t="str">
        <f t="shared" si="84"/>
        <v>CL.PA.TU.051302.01</v>
      </c>
      <c r="S560" s="59" t="str">
        <f t="shared" si="85"/>
        <v>DR.PA.TU.051302.01</v>
      </c>
      <c r="T560" s="59"/>
      <c r="U560" s="60" t="str">
        <f t="shared" si="86"/>
        <v>IM.PA.TU.051302.01</v>
      </c>
      <c r="V560" s="59"/>
      <c r="W560" s="60" t="str">
        <f t="shared" si="87"/>
        <v>GE.PA.TU.051302.01</v>
      </c>
      <c r="AJ560" s="57" t="s">
        <v>3207</v>
      </c>
      <c r="AK560" s="57">
        <v>1663</v>
      </c>
    </row>
    <row r="561" spans="1:37" s="57" customFormat="1" ht="15">
      <c r="A561" s="57" t="s">
        <v>305</v>
      </c>
      <c r="C561" s="58" t="s">
        <v>2065</v>
      </c>
      <c r="E561" s="58" t="s">
        <v>2130</v>
      </c>
      <c r="F561" s="57" t="s">
        <v>6610</v>
      </c>
      <c r="G561" s="57" t="s">
        <v>6581</v>
      </c>
      <c r="H561" s="58" t="s">
        <v>2219</v>
      </c>
      <c r="I561" s="57" t="s">
        <v>1491</v>
      </c>
      <c r="J561" s="59" t="str">
        <f t="shared" si="88"/>
        <v>PA.TU.051303</v>
      </c>
      <c r="K561" s="58" t="s">
        <v>6576</v>
      </c>
      <c r="L561" s="57" t="str">
        <f t="shared" si="81"/>
        <v xml:space="preserve">      LUQ</v>
      </c>
      <c r="M561" s="59" t="str">
        <f t="shared" si="82"/>
        <v>PI.PA.TU.051303.01</v>
      </c>
      <c r="N561" s="59"/>
      <c r="O561" s="59" t="str">
        <f t="shared" si="83"/>
        <v>PH.PA.TU.051303.01</v>
      </c>
      <c r="Q561" s="59" t="str">
        <f t="shared" si="84"/>
        <v>CL.PA.TU.051303.01</v>
      </c>
      <c r="S561" s="59" t="str">
        <f t="shared" si="85"/>
        <v>DR.PA.TU.051303.01</v>
      </c>
      <c r="T561" s="59"/>
      <c r="U561" s="60" t="str">
        <f t="shared" si="86"/>
        <v>IM.PA.TU.051303.01</v>
      </c>
      <c r="V561" s="59"/>
      <c r="W561" s="60" t="str">
        <f t="shared" si="87"/>
        <v>GE.PA.TU.051303.01</v>
      </c>
      <c r="AJ561" s="57" t="s">
        <v>3207</v>
      </c>
      <c r="AK561" s="57">
        <v>1663</v>
      </c>
    </row>
    <row r="562" spans="1:37" s="57" customFormat="1" ht="15">
      <c r="A562" s="57" t="s">
        <v>305</v>
      </c>
      <c r="C562" s="58" t="s">
        <v>2065</v>
      </c>
      <c r="E562" s="58" t="s">
        <v>2130</v>
      </c>
      <c r="F562" s="57" t="s">
        <v>6610</v>
      </c>
      <c r="G562" s="57" t="s">
        <v>6582</v>
      </c>
      <c r="H562" s="58" t="s">
        <v>2063</v>
      </c>
      <c r="I562" s="57" t="s">
        <v>1490</v>
      </c>
      <c r="J562" s="59" t="str">
        <f t="shared" si="88"/>
        <v>PA.TU.051304</v>
      </c>
      <c r="K562" s="58" t="s">
        <v>6576</v>
      </c>
      <c r="L562" s="57" t="str">
        <f t="shared" si="81"/>
        <v xml:space="preserve">      LLQ</v>
      </c>
      <c r="M562" s="59" t="str">
        <f t="shared" si="82"/>
        <v>PI.PA.TU.051304.01</v>
      </c>
      <c r="N562" s="59"/>
      <c r="O562" s="59" t="str">
        <f t="shared" si="83"/>
        <v>PH.PA.TU.051304.01</v>
      </c>
      <c r="Q562" s="59" t="str">
        <f t="shared" si="84"/>
        <v>CL.PA.TU.051304.01</v>
      </c>
      <c r="S562" s="59" t="str">
        <f t="shared" si="85"/>
        <v>DR.PA.TU.051304.01</v>
      </c>
      <c r="T562" s="59"/>
      <c r="U562" s="60" t="str">
        <f t="shared" si="86"/>
        <v>IM.PA.TU.051304.01</v>
      </c>
      <c r="V562" s="59"/>
      <c r="W562" s="60" t="str">
        <f t="shared" si="87"/>
        <v>GE.PA.TU.051304.01</v>
      </c>
      <c r="AJ562" s="57" t="s">
        <v>3207</v>
      </c>
      <c r="AK562" s="57">
        <v>1663</v>
      </c>
    </row>
    <row r="563" spans="1:37" s="57" customFormat="1" ht="15">
      <c r="A563" s="57" t="s">
        <v>305</v>
      </c>
      <c r="C563" s="58" t="s">
        <v>2065</v>
      </c>
      <c r="D563" s="57" t="s">
        <v>6592</v>
      </c>
      <c r="E563" s="58" t="s">
        <v>2296</v>
      </c>
      <c r="F563" s="57" t="s">
        <v>6611</v>
      </c>
      <c r="G563" s="57" t="s">
        <v>3876</v>
      </c>
      <c r="H563" s="58" t="s">
        <v>2212</v>
      </c>
      <c r="I563" s="57" t="s">
        <v>3876</v>
      </c>
      <c r="J563" s="59" t="str">
        <f t="shared" si="88"/>
        <v>PA.TU.051401</v>
      </c>
      <c r="K563" s="58" t="s">
        <v>6576</v>
      </c>
      <c r="L563" s="57" t="str">
        <f t="shared" si="81"/>
        <v>Arm</v>
      </c>
      <c r="M563" s="59" t="str">
        <f t="shared" si="82"/>
        <v>PI.PA.TU.051401.01</v>
      </c>
      <c r="N563" s="59"/>
      <c r="O563" s="59" t="str">
        <f t="shared" si="83"/>
        <v>PH.PA.TU.051401.01</v>
      </c>
      <c r="Q563" s="59" t="str">
        <f t="shared" si="84"/>
        <v>CL.PA.TU.051401.01</v>
      </c>
      <c r="S563" s="59" t="str">
        <f t="shared" si="85"/>
        <v>DR.PA.TU.051401.01</v>
      </c>
      <c r="T563" s="59"/>
      <c r="U563" s="60" t="str">
        <f t="shared" si="86"/>
        <v>IM.PA.TU.051401.01</v>
      </c>
      <c r="V563" s="59"/>
      <c r="W563" s="60" t="str">
        <f t="shared" si="87"/>
        <v>GE.PA.TU.051401.01</v>
      </c>
      <c r="AJ563" s="57" t="s">
        <v>3207</v>
      </c>
      <c r="AK563" s="57">
        <v>1663</v>
      </c>
    </row>
    <row r="564" spans="1:37" s="57" customFormat="1" ht="15">
      <c r="A564" s="57" t="s">
        <v>305</v>
      </c>
      <c r="C564" s="58" t="s">
        <v>2065</v>
      </c>
      <c r="E564" s="58" t="s">
        <v>2296</v>
      </c>
      <c r="F564" s="57" t="s">
        <v>6611</v>
      </c>
      <c r="G564" s="57" t="s">
        <v>3878</v>
      </c>
      <c r="H564" s="58" t="s">
        <v>2217</v>
      </c>
      <c r="I564" s="57" t="s">
        <v>3878</v>
      </c>
      <c r="J564" s="59" t="str">
        <f t="shared" si="88"/>
        <v>PA.TU.051402</v>
      </c>
      <c r="K564" s="58" t="s">
        <v>6576</v>
      </c>
      <c r="L564" s="57" t="str">
        <f t="shared" si="81"/>
        <v>Wrist</v>
      </c>
      <c r="M564" s="59" t="str">
        <f t="shared" si="82"/>
        <v>PI.PA.TU.051402.01</v>
      </c>
      <c r="N564" s="59"/>
      <c r="O564" s="59" t="str">
        <f t="shared" si="83"/>
        <v>PH.PA.TU.051402.01</v>
      </c>
      <c r="Q564" s="59" t="str">
        <f t="shared" si="84"/>
        <v>CL.PA.TU.051402.01</v>
      </c>
      <c r="S564" s="59" t="str">
        <f t="shared" si="85"/>
        <v>DR.PA.TU.051402.01</v>
      </c>
      <c r="T564" s="59"/>
      <c r="U564" s="60" t="str">
        <f t="shared" si="86"/>
        <v>IM.PA.TU.051402.01</v>
      </c>
      <c r="V564" s="59"/>
      <c r="W564" s="60" t="str">
        <f t="shared" si="87"/>
        <v>GE.PA.TU.051402.01</v>
      </c>
      <c r="AJ564" s="57" t="s">
        <v>3207</v>
      </c>
      <c r="AK564" s="57">
        <v>1663</v>
      </c>
    </row>
    <row r="565" spans="1:37" s="57" customFormat="1" ht="15">
      <c r="A565" s="57" t="s">
        <v>305</v>
      </c>
      <c r="C565" s="58" t="s">
        <v>2065</v>
      </c>
      <c r="E565" s="58" t="s">
        <v>2296</v>
      </c>
      <c r="F565" s="57" t="s">
        <v>6611</v>
      </c>
      <c r="G565" s="57" t="s">
        <v>3879</v>
      </c>
      <c r="H565" s="58" t="s">
        <v>2219</v>
      </c>
      <c r="I565" s="57" t="s">
        <v>3879</v>
      </c>
      <c r="J565" s="59" t="str">
        <f t="shared" si="88"/>
        <v>PA.TU.051403</v>
      </c>
      <c r="K565" s="58" t="s">
        <v>3040</v>
      </c>
      <c r="L565" s="57" t="str">
        <f t="shared" si="81"/>
        <v>Hand</v>
      </c>
      <c r="M565" s="59" t="str">
        <f t="shared" si="82"/>
        <v>PI.PA.TU.051403.01</v>
      </c>
      <c r="N565" s="59"/>
      <c r="O565" s="59" t="str">
        <f t="shared" si="83"/>
        <v>PH.PA.TU.051403.01</v>
      </c>
      <c r="Q565" s="59" t="str">
        <f t="shared" si="84"/>
        <v>CL.PA.TU.051403.01</v>
      </c>
      <c r="S565" s="59" t="str">
        <f t="shared" si="85"/>
        <v>DR.PA.TU.051403.01</v>
      </c>
      <c r="T565" s="59"/>
      <c r="U565" s="60" t="str">
        <f t="shared" si="86"/>
        <v>IM.PA.TU.051403.01</v>
      </c>
      <c r="V565" s="59"/>
      <c r="W565" s="60" t="str">
        <f t="shared" si="87"/>
        <v>GE.PA.TU.051403.01</v>
      </c>
      <c r="AJ565" s="57" t="s">
        <v>3207</v>
      </c>
      <c r="AK565" s="57">
        <v>1663</v>
      </c>
    </row>
    <row r="566" spans="1:37" s="57" customFormat="1" ht="15">
      <c r="A566" s="57" t="s">
        <v>305</v>
      </c>
      <c r="C566" s="58" t="s">
        <v>2065</v>
      </c>
      <c r="E566" s="58" t="s">
        <v>2296</v>
      </c>
      <c r="F566" s="57" t="s">
        <v>6611</v>
      </c>
      <c r="G566" s="57" t="s">
        <v>3880</v>
      </c>
      <c r="H566" s="58" t="s">
        <v>2063</v>
      </c>
      <c r="I566" s="57" t="s">
        <v>1728</v>
      </c>
      <c r="J566" s="59" t="str">
        <f t="shared" si="88"/>
        <v>PA.TU.051404</v>
      </c>
      <c r="K566" s="58" t="s">
        <v>6576</v>
      </c>
      <c r="L566" s="57" t="str">
        <f t="shared" si="81"/>
        <v>Finger(s): specify</v>
      </c>
      <c r="M566" s="59" t="str">
        <f t="shared" si="82"/>
        <v>PI.PA.TU.051404.01</v>
      </c>
      <c r="N566" s="59"/>
      <c r="O566" s="59" t="str">
        <f t="shared" si="83"/>
        <v>PH.PA.TU.051404.01</v>
      </c>
      <c r="Q566" s="59" t="str">
        <f t="shared" si="84"/>
        <v>CL.PA.TU.051404.01</v>
      </c>
      <c r="S566" s="59" t="str">
        <f t="shared" si="85"/>
        <v>DR.PA.TU.051404.01</v>
      </c>
      <c r="T566" s="59"/>
      <c r="U566" s="60" t="str">
        <f t="shared" si="86"/>
        <v>IM.PA.TU.051404.01</v>
      </c>
      <c r="V566" s="59"/>
      <c r="W566" s="60" t="str">
        <f t="shared" si="87"/>
        <v>GE.PA.TU.051404.01</v>
      </c>
      <c r="AJ566" s="57" t="s">
        <v>3207</v>
      </c>
      <c r="AK566" s="57">
        <v>1663</v>
      </c>
    </row>
    <row r="567" spans="1:37" s="57" customFormat="1" ht="15">
      <c r="A567" s="57" t="s">
        <v>305</v>
      </c>
      <c r="C567" s="58" t="s">
        <v>2065</v>
      </c>
      <c r="E567" s="58" t="s">
        <v>2296</v>
      </c>
      <c r="F567" s="57" t="s">
        <v>6611</v>
      </c>
      <c r="G567" s="57" t="s">
        <v>1680</v>
      </c>
      <c r="H567" s="58" t="s">
        <v>2065</v>
      </c>
      <c r="I567" s="57" t="s">
        <v>1680</v>
      </c>
      <c r="J567" s="59" t="str">
        <f t="shared" si="88"/>
        <v>PA.TU.051405</v>
      </c>
      <c r="K567" s="58" t="s">
        <v>3040</v>
      </c>
      <c r="L567" s="57" t="str">
        <f t="shared" si="81"/>
        <v>Leg</v>
      </c>
      <c r="M567" s="59" t="str">
        <f t="shared" si="82"/>
        <v>PI.PA.TU.051405.01</v>
      </c>
      <c r="N567" s="59"/>
      <c r="O567" s="59" t="str">
        <f t="shared" si="83"/>
        <v>PH.PA.TU.051405.01</v>
      </c>
      <c r="Q567" s="59" t="str">
        <f t="shared" si="84"/>
        <v>CL.PA.TU.051405.01</v>
      </c>
      <c r="S567" s="59" t="str">
        <f t="shared" si="85"/>
        <v>DR.PA.TU.051405.01</v>
      </c>
      <c r="T567" s="59"/>
      <c r="U567" s="60" t="str">
        <f t="shared" si="86"/>
        <v>IM.PA.TU.051405.01</v>
      </c>
      <c r="V567" s="59"/>
      <c r="W567" s="60" t="str">
        <f t="shared" si="87"/>
        <v>GE.PA.TU.051405.01</v>
      </c>
      <c r="AJ567" s="57" t="s">
        <v>3207</v>
      </c>
      <c r="AK567" s="57">
        <v>1663</v>
      </c>
    </row>
    <row r="568" spans="1:37" s="57" customFormat="1" ht="15">
      <c r="A568" s="57" t="s">
        <v>305</v>
      </c>
      <c r="C568" s="58" t="s">
        <v>2065</v>
      </c>
      <c r="E568" s="58" t="s">
        <v>2296</v>
      </c>
      <c r="F568" s="57" t="s">
        <v>6611</v>
      </c>
      <c r="G568" s="57" t="s">
        <v>3883</v>
      </c>
      <c r="H568" s="58" t="s">
        <v>2222</v>
      </c>
      <c r="I568" s="57" t="s">
        <v>3883</v>
      </c>
      <c r="J568" s="59" t="str">
        <f t="shared" si="88"/>
        <v>PA.TU.051406</v>
      </c>
      <c r="K568" s="58" t="s">
        <v>6576</v>
      </c>
      <c r="L568" s="57" t="str">
        <f t="shared" si="81"/>
        <v>Knee</v>
      </c>
      <c r="M568" s="59" t="str">
        <f t="shared" si="82"/>
        <v>PI.PA.TU.051406.01</v>
      </c>
      <c r="N568" s="59"/>
      <c r="O568" s="59" t="str">
        <f t="shared" si="83"/>
        <v>PH.PA.TU.051406.01</v>
      </c>
      <c r="Q568" s="59" t="str">
        <f t="shared" si="84"/>
        <v>CL.PA.TU.051406.01</v>
      </c>
      <c r="S568" s="59" t="str">
        <f t="shared" si="85"/>
        <v>DR.PA.TU.051406.01</v>
      </c>
      <c r="T568" s="59"/>
      <c r="U568" s="60" t="str">
        <f t="shared" si="86"/>
        <v>IM.PA.TU.051406.01</v>
      </c>
      <c r="V568" s="59"/>
      <c r="W568" s="60" t="str">
        <f t="shared" si="87"/>
        <v>GE.PA.TU.051406.01</v>
      </c>
      <c r="AJ568" s="57" t="s">
        <v>3207</v>
      </c>
      <c r="AK568" s="57">
        <v>1663</v>
      </c>
    </row>
    <row r="569" spans="1:37" s="57" customFormat="1" ht="15">
      <c r="A569" s="57" t="s">
        <v>305</v>
      </c>
      <c r="C569" s="58" t="s">
        <v>2065</v>
      </c>
      <c r="E569" s="58" t="s">
        <v>2296</v>
      </c>
      <c r="F569" s="57" t="s">
        <v>6611</v>
      </c>
      <c r="G569" s="57" t="s">
        <v>3885</v>
      </c>
      <c r="H569" s="58" t="s">
        <v>2376</v>
      </c>
      <c r="I569" s="57" t="s">
        <v>3885</v>
      </c>
      <c r="J569" s="59" t="str">
        <f t="shared" si="88"/>
        <v>PA.TU.051407</v>
      </c>
      <c r="K569" s="58" t="s">
        <v>6576</v>
      </c>
      <c r="L569" s="57" t="str">
        <f t="shared" si="81"/>
        <v>Ankle</v>
      </c>
      <c r="M569" s="59" t="str">
        <f t="shared" si="82"/>
        <v>PI.PA.TU.051407.01</v>
      </c>
      <c r="N569" s="59"/>
      <c r="O569" s="59" t="str">
        <f t="shared" si="83"/>
        <v>PH.PA.TU.051407.01</v>
      </c>
      <c r="Q569" s="59" t="str">
        <f t="shared" si="84"/>
        <v>CL.PA.TU.051407.01</v>
      </c>
      <c r="S569" s="59" t="str">
        <f t="shared" si="85"/>
        <v>DR.PA.TU.051407.01</v>
      </c>
      <c r="T569" s="59"/>
      <c r="U569" s="60" t="str">
        <f t="shared" si="86"/>
        <v>IM.PA.TU.051407.01</v>
      </c>
      <c r="V569" s="59"/>
      <c r="W569" s="60" t="str">
        <f t="shared" si="87"/>
        <v>GE.PA.TU.051407.01</v>
      </c>
      <c r="AJ569" s="57" t="s">
        <v>3207</v>
      </c>
      <c r="AK569" s="57">
        <v>1663</v>
      </c>
    </row>
    <row r="570" spans="1:37" s="57" customFormat="1" ht="15">
      <c r="A570" s="57" t="s">
        <v>305</v>
      </c>
      <c r="C570" s="58" t="s">
        <v>2065</v>
      </c>
      <c r="E570" s="58" t="s">
        <v>2296</v>
      </c>
      <c r="F570" s="57" t="s">
        <v>6611</v>
      </c>
      <c r="G570" s="57" t="s">
        <v>3887</v>
      </c>
      <c r="H570" s="58" t="s">
        <v>2378</v>
      </c>
      <c r="I570" s="57" t="s">
        <v>3887</v>
      </c>
      <c r="J570" s="59" t="str">
        <f t="shared" si="88"/>
        <v>PA.TU.051408</v>
      </c>
      <c r="K570" s="58" t="s">
        <v>6576</v>
      </c>
      <c r="L570" s="57" t="str">
        <f t="shared" si="81"/>
        <v>Foot</v>
      </c>
      <c r="M570" s="59" t="str">
        <f t="shared" si="82"/>
        <v>PI.PA.TU.051408.01</v>
      </c>
      <c r="N570" s="59"/>
      <c r="O570" s="59" t="str">
        <f t="shared" si="83"/>
        <v>PH.PA.TU.051408.01</v>
      </c>
      <c r="Q570" s="59" t="str">
        <f t="shared" si="84"/>
        <v>CL.PA.TU.051408.01</v>
      </c>
      <c r="S570" s="59" t="str">
        <f t="shared" si="85"/>
        <v>DR.PA.TU.051408.01</v>
      </c>
      <c r="T570" s="59"/>
      <c r="U570" s="60" t="str">
        <f t="shared" si="86"/>
        <v>IM.PA.TU.051408.01</v>
      </c>
      <c r="V570" s="59"/>
      <c r="W570" s="60" t="str">
        <f t="shared" si="87"/>
        <v>GE.PA.TU.051408.01</v>
      </c>
      <c r="AJ570" s="57" t="s">
        <v>3207</v>
      </c>
      <c r="AK570" s="57">
        <v>1663</v>
      </c>
    </row>
    <row r="571" spans="1:37" s="57" customFormat="1" ht="15">
      <c r="A571" s="57" t="s">
        <v>305</v>
      </c>
      <c r="C571" s="58" t="s">
        <v>2065</v>
      </c>
      <c r="E571" s="58" t="s">
        <v>2296</v>
      </c>
      <c r="F571" s="57" t="s">
        <v>6611</v>
      </c>
      <c r="G571" s="57" t="s">
        <v>3888</v>
      </c>
      <c r="H571" s="58" t="s">
        <v>2380</v>
      </c>
      <c r="I571" s="57" t="s">
        <v>3889</v>
      </c>
      <c r="J571" s="59" t="str">
        <f t="shared" si="88"/>
        <v>PA.TU.051409</v>
      </c>
      <c r="K571" s="58" t="s">
        <v>3040</v>
      </c>
      <c r="L571" s="57" t="str">
        <f t="shared" si="81"/>
        <v>Toe(s): specify</v>
      </c>
      <c r="M571" s="59" t="str">
        <f t="shared" si="82"/>
        <v>PI.PA.TU.051409.01</v>
      </c>
      <c r="N571" s="59"/>
      <c r="O571" s="59" t="str">
        <f t="shared" si="83"/>
        <v>PH.PA.TU.051409.01</v>
      </c>
      <c r="Q571" s="59" t="str">
        <f t="shared" si="84"/>
        <v>CL.PA.TU.051409.01</v>
      </c>
      <c r="S571" s="59" t="str">
        <f t="shared" si="85"/>
        <v>DR.PA.TU.051409.01</v>
      </c>
      <c r="T571" s="59"/>
      <c r="U571" s="60" t="str">
        <f t="shared" si="86"/>
        <v>IM.PA.TU.051409.01</v>
      </c>
      <c r="V571" s="59"/>
      <c r="W571" s="60" t="str">
        <f t="shared" si="87"/>
        <v>GE.PA.TU.051409.01</v>
      </c>
      <c r="AJ571" s="57" t="s">
        <v>3207</v>
      </c>
      <c r="AK571" s="57">
        <v>1663</v>
      </c>
    </row>
    <row r="572" spans="1:37" s="57" customFormat="1" ht="15">
      <c r="A572" s="57" t="s">
        <v>305</v>
      </c>
      <c r="C572" s="58" t="s">
        <v>2065</v>
      </c>
      <c r="D572" s="57" t="s">
        <v>6593</v>
      </c>
      <c r="E572" s="58" t="s">
        <v>2459</v>
      </c>
      <c r="F572" s="57" t="s">
        <v>6612</v>
      </c>
      <c r="G572" s="57" t="s">
        <v>3626</v>
      </c>
      <c r="H572" s="58" t="s">
        <v>2212</v>
      </c>
      <c r="I572" s="57" t="s">
        <v>3626</v>
      </c>
      <c r="J572" s="59" t="str">
        <f t="shared" si="88"/>
        <v>PA.TU.051501</v>
      </c>
      <c r="K572" s="58" t="s">
        <v>6576</v>
      </c>
      <c r="L572" s="57" t="str">
        <f t="shared" si="81"/>
        <v>Forehead</v>
      </c>
      <c r="M572" s="59" t="str">
        <f t="shared" si="82"/>
        <v>PI.PA.TU.051501.01</v>
      </c>
      <c r="N572" s="59"/>
      <c r="O572" s="59" t="str">
        <f t="shared" si="83"/>
        <v>PH.PA.TU.051501.01</v>
      </c>
      <c r="Q572" s="59" t="str">
        <f t="shared" si="84"/>
        <v>CL.PA.TU.051501.01</v>
      </c>
      <c r="S572" s="59" t="str">
        <f t="shared" si="85"/>
        <v>DR.PA.TU.051501.01</v>
      </c>
      <c r="T572" s="59"/>
      <c r="U572" s="60" t="str">
        <f t="shared" si="86"/>
        <v>IM.PA.TU.051501.01</v>
      </c>
      <c r="V572" s="59"/>
      <c r="W572" s="60" t="str">
        <f t="shared" si="87"/>
        <v>GE.PA.TU.051501.01</v>
      </c>
      <c r="AJ572" s="57" t="s">
        <v>3207</v>
      </c>
      <c r="AK572" s="57">
        <v>1663</v>
      </c>
    </row>
    <row r="573" spans="1:37" s="57" customFormat="1" ht="15">
      <c r="A573" s="57" t="s">
        <v>305</v>
      </c>
      <c r="C573" s="58" t="s">
        <v>2065</v>
      </c>
      <c r="E573" s="58" t="s">
        <v>2459</v>
      </c>
      <c r="F573" s="57" t="s">
        <v>6612</v>
      </c>
      <c r="G573" s="57" t="s">
        <v>1659</v>
      </c>
      <c r="H573" s="58" t="s">
        <v>2217</v>
      </c>
      <c r="I573" s="57" t="s">
        <v>1659</v>
      </c>
      <c r="J573" s="59" t="str">
        <f t="shared" si="88"/>
        <v>PA.TU.051502</v>
      </c>
      <c r="K573" s="58" t="s">
        <v>6576</v>
      </c>
      <c r="L573" s="57" t="str">
        <f t="shared" si="81"/>
        <v>Temporal</v>
      </c>
      <c r="M573" s="59" t="str">
        <f t="shared" si="82"/>
        <v>PI.PA.TU.051502.01</v>
      </c>
      <c r="N573" s="59"/>
      <c r="O573" s="59" t="str">
        <f t="shared" si="83"/>
        <v>PH.PA.TU.051502.01</v>
      </c>
      <c r="Q573" s="59" t="str">
        <f t="shared" si="84"/>
        <v>CL.PA.TU.051502.01</v>
      </c>
      <c r="S573" s="59" t="str">
        <f t="shared" si="85"/>
        <v>DR.PA.TU.051502.01</v>
      </c>
      <c r="T573" s="59"/>
      <c r="U573" s="60" t="str">
        <f t="shared" si="86"/>
        <v>IM.PA.TU.051502.01</v>
      </c>
      <c r="V573" s="59"/>
      <c r="W573" s="60" t="str">
        <f t="shared" si="87"/>
        <v>GE.PA.TU.051502.01</v>
      </c>
      <c r="AJ573" s="57" t="s">
        <v>3207</v>
      </c>
      <c r="AK573" s="57">
        <v>1663</v>
      </c>
    </row>
    <row r="574" spans="1:37" s="57" customFormat="1" ht="15">
      <c r="A574" s="57" t="s">
        <v>305</v>
      </c>
      <c r="C574" s="58" t="s">
        <v>2065</v>
      </c>
      <c r="E574" s="58" t="s">
        <v>2459</v>
      </c>
      <c r="F574" s="57" t="s">
        <v>6612</v>
      </c>
      <c r="G574" s="57" t="s">
        <v>1662</v>
      </c>
      <c r="H574" s="58" t="s">
        <v>2219</v>
      </c>
      <c r="I574" s="57" t="s">
        <v>1662</v>
      </c>
      <c r="J574" s="59" t="str">
        <f t="shared" si="88"/>
        <v>PA.TU.051503</v>
      </c>
      <c r="K574" s="58" t="s">
        <v>6576</v>
      </c>
      <c r="L574" s="57" t="str">
        <f t="shared" si="81"/>
        <v>Parietal</v>
      </c>
      <c r="M574" s="59" t="str">
        <f t="shared" si="82"/>
        <v>PI.PA.TU.051503.01</v>
      </c>
      <c r="N574" s="59"/>
      <c r="O574" s="59" t="str">
        <f t="shared" si="83"/>
        <v>PH.PA.TU.051503.01</v>
      </c>
      <c r="Q574" s="59" t="str">
        <f t="shared" si="84"/>
        <v>CL.PA.TU.051503.01</v>
      </c>
      <c r="S574" s="59" t="str">
        <f t="shared" si="85"/>
        <v>DR.PA.TU.051503.01</v>
      </c>
      <c r="T574" s="59"/>
      <c r="U574" s="60" t="str">
        <f t="shared" si="86"/>
        <v>IM.PA.TU.051503.01</v>
      </c>
      <c r="V574" s="59"/>
      <c r="W574" s="60" t="str">
        <f t="shared" si="87"/>
        <v>GE.PA.TU.051503.01</v>
      </c>
      <c r="AJ574" s="57" t="s">
        <v>3207</v>
      </c>
      <c r="AK574" s="57">
        <v>1663</v>
      </c>
    </row>
    <row r="575" spans="1:37" s="57" customFormat="1" ht="15">
      <c r="A575" s="57" t="s">
        <v>305</v>
      </c>
      <c r="C575" s="58" t="s">
        <v>2065</v>
      </c>
      <c r="E575" s="58" t="s">
        <v>2459</v>
      </c>
      <c r="F575" s="57" t="s">
        <v>6612</v>
      </c>
      <c r="G575" s="57" t="s">
        <v>1471</v>
      </c>
      <c r="H575" s="58" t="s">
        <v>2063</v>
      </c>
      <c r="I575" s="57" t="s">
        <v>1471</v>
      </c>
      <c r="J575" s="59" t="str">
        <f t="shared" si="88"/>
        <v>PA.TU.051504</v>
      </c>
      <c r="K575" s="58" t="s">
        <v>6576</v>
      </c>
      <c r="L575" s="57" t="str">
        <f t="shared" ref="L575:L596" si="89">G575</f>
        <v>Occipital</v>
      </c>
      <c r="M575" s="59" t="str">
        <f t="shared" ref="M575:M596" si="90">CONCATENATE("PI.",J575,".",K575)</f>
        <v>PI.PA.TU.051504.01</v>
      </c>
      <c r="N575" s="59"/>
      <c r="O575" s="59" t="str">
        <f t="shared" ref="O575:O596" si="91">CONCATENATE("PH.",J575,".",K575)</f>
        <v>PH.PA.TU.051504.01</v>
      </c>
      <c r="Q575" s="59" t="str">
        <f t="shared" ref="Q575:Q596" si="92">CONCATENATE("CL.",J575,".",K575)</f>
        <v>CL.PA.TU.051504.01</v>
      </c>
      <c r="S575" s="59" t="str">
        <f t="shared" si="85"/>
        <v>DR.PA.TU.051504.01</v>
      </c>
      <c r="T575" s="59"/>
      <c r="U575" s="60" t="str">
        <f t="shared" si="86"/>
        <v>IM.PA.TU.051504.01</v>
      </c>
      <c r="V575" s="59"/>
      <c r="W575" s="60" t="str">
        <f t="shared" si="87"/>
        <v>GE.PA.TU.051504.01</v>
      </c>
      <c r="AJ575" s="57" t="s">
        <v>3207</v>
      </c>
      <c r="AK575" s="57">
        <v>1663</v>
      </c>
    </row>
    <row r="576" spans="1:37" s="57" customFormat="1" ht="15">
      <c r="A576" s="57" t="s">
        <v>305</v>
      </c>
      <c r="C576" s="58" t="s">
        <v>2065</v>
      </c>
      <c r="E576" s="58" t="s">
        <v>2459</v>
      </c>
      <c r="F576" s="57" t="s">
        <v>6612</v>
      </c>
      <c r="G576" s="57" t="s">
        <v>3902</v>
      </c>
      <c r="H576" s="58" t="s">
        <v>2065</v>
      </c>
      <c r="I576" s="57" t="s">
        <v>1468</v>
      </c>
      <c r="J576" s="59" t="str">
        <f t="shared" si="88"/>
        <v>PA.TU.051505</v>
      </c>
      <c r="K576" s="58" t="s">
        <v>6585</v>
      </c>
      <c r="L576" s="57" t="str">
        <f t="shared" si="89"/>
        <v>Eye(s)</v>
      </c>
      <c r="M576" s="59" t="str">
        <f t="shared" si="90"/>
        <v>PI.PA.TU.051505.01</v>
      </c>
      <c r="N576" s="59"/>
      <c r="O576" s="59" t="str">
        <f t="shared" si="91"/>
        <v>PH.PA.TU.051505.01</v>
      </c>
      <c r="Q576" s="59" t="str">
        <f t="shared" si="92"/>
        <v>CL.PA.TU.051505.01</v>
      </c>
      <c r="S576" s="59" t="str">
        <f t="shared" ref="S576:S596" si="93">CONCATENATE("DR.",J576,".",K576)</f>
        <v>DR.PA.TU.051505.01</v>
      </c>
      <c r="T576" s="59"/>
      <c r="U576" s="60" t="str">
        <f t="shared" si="86"/>
        <v>IM.PA.TU.051505.01</v>
      </c>
      <c r="V576" s="59"/>
      <c r="W576" s="60" t="str">
        <f t="shared" si="87"/>
        <v>GE.PA.TU.051505.01</v>
      </c>
      <c r="AJ576" s="57" t="s">
        <v>3207</v>
      </c>
      <c r="AK576" s="57">
        <v>1663</v>
      </c>
    </row>
    <row r="577" spans="1:37" s="57" customFormat="1" ht="15">
      <c r="A577" s="57" t="s">
        <v>305</v>
      </c>
      <c r="C577" s="58" t="s">
        <v>2065</v>
      </c>
      <c r="E577" s="58" t="s">
        <v>2459</v>
      </c>
      <c r="F577" s="57" t="s">
        <v>6612</v>
      </c>
      <c r="G577" s="57" t="s">
        <v>6586</v>
      </c>
      <c r="H577" s="58" t="s">
        <v>2222</v>
      </c>
      <c r="I577" s="57" t="s">
        <v>3904</v>
      </c>
      <c r="J577" s="59" t="str">
        <f t="shared" si="88"/>
        <v>PA.TU.051506</v>
      </c>
      <c r="K577" s="58" t="s">
        <v>6576</v>
      </c>
      <c r="L577" s="57" t="str">
        <f t="shared" si="89"/>
        <v xml:space="preserve">Ear(s) </v>
      </c>
      <c r="M577" s="59" t="str">
        <f t="shared" si="90"/>
        <v>PI.PA.TU.051506.01</v>
      </c>
      <c r="N577" s="59"/>
      <c r="O577" s="59" t="str">
        <f t="shared" si="91"/>
        <v>PH.PA.TU.051506.01</v>
      </c>
      <c r="Q577" s="59" t="str">
        <f t="shared" si="92"/>
        <v>CL.PA.TU.051506.01</v>
      </c>
      <c r="S577" s="59" t="str">
        <f t="shared" si="93"/>
        <v>DR.PA.TU.051506.01</v>
      </c>
      <c r="T577" s="59"/>
      <c r="U577" s="60" t="str">
        <f t="shared" si="86"/>
        <v>IM.PA.TU.051506.01</v>
      </c>
      <c r="V577" s="59"/>
      <c r="W577" s="60" t="str">
        <f t="shared" si="87"/>
        <v>GE.PA.TU.051506.01</v>
      </c>
      <c r="AJ577" s="57" t="s">
        <v>3207</v>
      </c>
      <c r="AK577" s="57">
        <v>1663</v>
      </c>
    </row>
    <row r="578" spans="1:37" s="57" customFormat="1" ht="15">
      <c r="A578" s="57" t="s">
        <v>305</v>
      </c>
      <c r="C578" s="58" t="s">
        <v>2065</v>
      </c>
      <c r="E578" s="58" t="s">
        <v>2459</v>
      </c>
      <c r="F578" s="57" t="s">
        <v>6612</v>
      </c>
      <c r="G578" s="57" t="s">
        <v>3644</v>
      </c>
      <c r="H578" s="58" t="s">
        <v>2376</v>
      </c>
      <c r="I578" s="57" t="s">
        <v>3644</v>
      </c>
      <c r="J578" s="59" t="str">
        <f t="shared" si="88"/>
        <v>PA.TU.051507</v>
      </c>
      <c r="K578" s="58" t="s">
        <v>6576</v>
      </c>
      <c r="L578" s="57" t="str">
        <f t="shared" si="89"/>
        <v>Nose</v>
      </c>
      <c r="M578" s="59" t="str">
        <f t="shared" si="90"/>
        <v>PI.PA.TU.051507.01</v>
      </c>
      <c r="N578" s="59"/>
      <c r="O578" s="59" t="str">
        <f t="shared" si="91"/>
        <v>PH.PA.TU.051507.01</v>
      </c>
      <c r="Q578" s="59" t="str">
        <f t="shared" si="92"/>
        <v>CL.PA.TU.051507.01</v>
      </c>
      <c r="S578" s="59" t="str">
        <f t="shared" si="93"/>
        <v>DR.PA.TU.051507.01</v>
      </c>
      <c r="T578" s="59"/>
      <c r="U578" s="60" t="str">
        <f t="shared" si="86"/>
        <v>IM.PA.TU.051507.01</v>
      </c>
      <c r="V578" s="59"/>
      <c r="W578" s="60" t="str">
        <f t="shared" si="87"/>
        <v>GE.PA.TU.051507.01</v>
      </c>
      <c r="AJ578" s="57" t="s">
        <v>3207</v>
      </c>
      <c r="AK578" s="57">
        <v>1663</v>
      </c>
    </row>
    <row r="579" spans="1:37" s="57" customFormat="1" ht="15">
      <c r="A579" s="57" t="s">
        <v>305</v>
      </c>
      <c r="C579" s="58" t="s">
        <v>2065</v>
      </c>
      <c r="E579" s="58" t="s">
        <v>2459</v>
      </c>
      <c r="F579" s="57" t="s">
        <v>6612</v>
      </c>
      <c r="G579" s="57" t="s">
        <v>3905</v>
      </c>
      <c r="H579" s="58" t="s">
        <v>2378</v>
      </c>
      <c r="I579" s="57" t="s">
        <v>3905</v>
      </c>
      <c r="J579" s="59" t="str">
        <f t="shared" si="88"/>
        <v>PA.TU.051508</v>
      </c>
      <c r="K579" s="58" t="s">
        <v>3040</v>
      </c>
      <c r="L579" s="57" t="str">
        <f t="shared" si="89"/>
        <v>Cheek</v>
      </c>
      <c r="M579" s="59" t="str">
        <f t="shared" si="90"/>
        <v>PI.PA.TU.051508.01</v>
      </c>
      <c r="N579" s="59"/>
      <c r="O579" s="59" t="str">
        <f t="shared" si="91"/>
        <v>PH.PA.TU.051508.01</v>
      </c>
      <c r="Q579" s="59" t="str">
        <f t="shared" si="92"/>
        <v>CL.PA.TU.051508.01</v>
      </c>
      <c r="S579" s="59" t="str">
        <f t="shared" si="93"/>
        <v>DR.PA.TU.051508.01</v>
      </c>
      <c r="T579" s="59"/>
      <c r="U579" s="60" t="str">
        <f t="shared" si="86"/>
        <v>IM.PA.TU.051508.01</v>
      </c>
      <c r="V579" s="59"/>
      <c r="W579" s="60" t="str">
        <f t="shared" si="87"/>
        <v>GE.PA.TU.051508.01</v>
      </c>
      <c r="AJ579" s="57" t="s">
        <v>3207</v>
      </c>
      <c r="AK579" s="57">
        <v>1663</v>
      </c>
    </row>
    <row r="580" spans="1:37" s="57" customFormat="1" ht="15">
      <c r="A580" s="57" t="s">
        <v>305</v>
      </c>
      <c r="C580" s="58" t="s">
        <v>2065</v>
      </c>
      <c r="E580" s="58" t="s">
        <v>2459</v>
      </c>
      <c r="F580" s="57" t="s">
        <v>6612</v>
      </c>
      <c r="G580" s="57" t="s">
        <v>3650</v>
      </c>
      <c r="H580" s="58" t="s">
        <v>2380</v>
      </c>
      <c r="I580" s="57" t="s">
        <v>3651</v>
      </c>
      <c r="J580" s="59" t="str">
        <f t="shared" si="88"/>
        <v>PA.TU.051509</v>
      </c>
      <c r="K580" s="58" t="s">
        <v>3040</v>
      </c>
      <c r="L580" s="57" t="str">
        <f t="shared" si="89"/>
        <v>Lip(s)</v>
      </c>
      <c r="M580" s="59" t="str">
        <f t="shared" si="90"/>
        <v>PI.PA.TU.051509.01</v>
      </c>
      <c r="N580" s="59"/>
      <c r="O580" s="59" t="str">
        <f t="shared" si="91"/>
        <v>PH.PA.TU.051509.01</v>
      </c>
      <c r="Q580" s="59" t="str">
        <f t="shared" si="92"/>
        <v>CL.PA.TU.051509.01</v>
      </c>
      <c r="S580" s="59" t="str">
        <f t="shared" si="93"/>
        <v>DR.PA.TU.051509.01</v>
      </c>
      <c r="T580" s="59"/>
      <c r="U580" s="60" t="str">
        <f t="shared" si="86"/>
        <v>IM.PA.TU.051509.01</v>
      </c>
      <c r="V580" s="59"/>
      <c r="W580" s="60" t="str">
        <f t="shared" si="87"/>
        <v>GE.PA.TU.051509.01</v>
      </c>
      <c r="AJ580" s="57" t="s">
        <v>3207</v>
      </c>
      <c r="AK580" s="57">
        <v>1663</v>
      </c>
    </row>
    <row r="581" spans="1:37" s="57" customFormat="1" ht="15">
      <c r="A581" s="57" t="s">
        <v>305</v>
      </c>
      <c r="C581" s="58" t="s">
        <v>2065</v>
      </c>
      <c r="E581" s="58" t="s">
        <v>2459</v>
      </c>
      <c r="F581" s="57" t="s">
        <v>6612</v>
      </c>
      <c r="G581" s="57" t="s">
        <v>2021</v>
      </c>
      <c r="H581" s="58" t="s">
        <v>2124</v>
      </c>
      <c r="I581" s="57" t="s">
        <v>2021</v>
      </c>
      <c r="J581" s="59" t="str">
        <f t="shared" si="88"/>
        <v>PA.TU.051510</v>
      </c>
      <c r="K581" s="58" t="s">
        <v>6576</v>
      </c>
      <c r="L581" s="57" t="str">
        <f t="shared" si="89"/>
        <v>Jaw</v>
      </c>
      <c r="M581" s="59" t="str">
        <f t="shared" si="90"/>
        <v>PI.PA.TU.051510.01</v>
      </c>
      <c r="N581" s="59"/>
      <c r="O581" s="59" t="str">
        <f t="shared" si="91"/>
        <v>PH.PA.TU.051510.01</v>
      </c>
      <c r="Q581" s="59" t="str">
        <f t="shared" si="92"/>
        <v>CL.PA.TU.051510.01</v>
      </c>
      <c r="S581" s="59" t="str">
        <f t="shared" si="93"/>
        <v>DR.PA.TU.051510.01</v>
      </c>
      <c r="T581" s="59"/>
      <c r="U581" s="60" t="str">
        <f t="shared" si="86"/>
        <v>IM.PA.TU.051510.01</v>
      </c>
      <c r="V581" s="59"/>
      <c r="W581" s="60" t="str">
        <f t="shared" si="87"/>
        <v>GE.PA.TU.051510.01</v>
      </c>
      <c r="AJ581" s="57" t="s">
        <v>3207</v>
      </c>
      <c r="AK581" s="57">
        <v>1663</v>
      </c>
    </row>
    <row r="582" spans="1:37" s="57" customFormat="1" ht="15">
      <c r="A582" s="57" t="s">
        <v>305</v>
      </c>
      <c r="C582" s="58" t="s">
        <v>2065</v>
      </c>
      <c r="E582" s="58" t="s">
        <v>2459</v>
      </c>
      <c r="F582" s="57" t="s">
        <v>6612</v>
      </c>
      <c r="G582" s="57" t="s">
        <v>2022</v>
      </c>
      <c r="H582" s="58" t="s">
        <v>2126</v>
      </c>
      <c r="I582" s="57" t="s">
        <v>2022</v>
      </c>
      <c r="J582" s="59" t="str">
        <f t="shared" si="88"/>
        <v>PA.TU.051511</v>
      </c>
      <c r="K582" s="58" t="s">
        <v>3040</v>
      </c>
      <c r="L582" s="57" t="str">
        <f t="shared" si="89"/>
        <v>Neck</v>
      </c>
      <c r="M582" s="59" t="str">
        <f t="shared" si="90"/>
        <v>PI.PA.TU.051511.01</v>
      </c>
      <c r="N582" s="59"/>
      <c r="O582" s="59" t="str">
        <f t="shared" si="91"/>
        <v>PH.PA.TU.051511.01</v>
      </c>
      <c r="Q582" s="59" t="str">
        <f t="shared" si="92"/>
        <v>CL.PA.TU.051511.01</v>
      </c>
      <c r="S582" s="59" t="str">
        <f t="shared" si="93"/>
        <v>DR.PA.TU.051511.01</v>
      </c>
      <c r="T582" s="59"/>
      <c r="U582" s="60" t="str">
        <f t="shared" si="86"/>
        <v>IM.PA.TU.051511.01</v>
      </c>
      <c r="V582" s="59"/>
      <c r="W582" s="60" t="str">
        <f t="shared" si="87"/>
        <v>GE.PA.TU.051511.01</v>
      </c>
      <c r="AJ582" s="57" t="s">
        <v>3207</v>
      </c>
      <c r="AK582" s="57">
        <v>1663</v>
      </c>
    </row>
    <row r="583" spans="1:37" s="57" customFormat="1" ht="15">
      <c r="A583" s="57" t="s">
        <v>305</v>
      </c>
      <c r="C583" s="58" t="s">
        <v>2065</v>
      </c>
      <c r="D583" s="57" t="s">
        <v>3724</v>
      </c>
      <c r="E583" s="58" t="s">
        <v>2464</v>
      </c>
      <c r="F583" s="57" t="s">
        <v>6613</v>
      </c>
      <c r="G583" s="57" t="s">
        <v>3911</v>
      </c>
      <c r="H583" s="58" t="s">
        <v>2212</v>
      </c>
      <c r="I583" s="57" t="s">
        <v>3911</v>
      </c>
      <c r="J583" s="59" t="str">
        <f t="shared" si="88"/>
        <v>PA.TU.051601</v>
      </c>
      <c r="K583" s="58" t="s">
        <v>6576</v>
      </c>
      <c r="L583" s="57" t="str">
        <f t="shared" si="89"/>
        <v>Hip</v>
      </c>
      <c r="M583" s="59" t="str">
        <f t="shared" si="90"/>
        <v>PI.PA.TU.051601.01</v>
      </c>
      <c r="N583" s="59"/>
      <c r="O583" s="59" t="str">
        <f t="shared" si="91"/>
        <v>PH.PA.TU.051601.01</v>
      </c>
      <c r="Q583" s="59" t="str">
        <f t="shared" si="92"/>
        <v>CL.PA.TU.051601.01</v>
      </c>
      <c r="S583" s="59" t="str">
        <f t="shared" si="93"/>
        <v>DR.PA.TU.051601.01</v>
      </c>
      <c r="T583" s="59"/>
      <c r="U583" s="60" t="str">
        <f t="shared" si="86"/>
        <v>IM.PA.TU.051601.01</v>
      </c>
      <c r="V583" s="59"/>
      <c r="W583" s="60" t="str">
        <f t="shared" si="87"/>
        <v>GE.PA.TU.051601.01</v>
      </c>
      <c r="AJ583" s="57" t="s">
        <v>3207</v>
      </c>
      <c r="AK583" s="57">
        <v>1663</v>
      </c>
    </row>
    <row r="584" spans="1:37" s="57" customFormat="1" ht="15">
      <c r="A584" s="57" t="s">
        <v>305</v>
      </c>
      <c r="C584" s="58" t="s">
        <v>2065</v>
      </c>
      <c r="E584" s="58" t="s">
        <v>2464</v>
      </c>
      <c r="F584" s="57" t="s">
        <v>6613</v>
      </c>
      <c r="G584" s="57" t="s">
        <v>6588</v>
      </c>
      <c r="H584" s="58" t="s">
        <v>2217</v>
      </c>
      <c r="I584" s="57" t="s">
        <v>6588</v>
      </c>
      <c r="J584" s="59" t="str">
        <f t="shared" si="88"/>
        <v>PA.TU.051602</v>
      </c>
      <c r="K584" s="58" t="s">
        <v>3040</v>
      </c>
      <c r="L584" s="57" t="str">
        <f t="shared" si="89"/>
        <v>Genitalia</v>
      </c>
      <c r="M584" s="59" t="str">
        <f t="shared" si="90"/>
        <v>PI.PA.TU.051602.01</v>
      </c>
      <c r="N584" s="59"/>
      <c r="O584" s="59" t="str">
        <f t="shared" si="91"/>
        <v>PH.PA.TU.051602.01</v>
      </c>
      <c r="Q584" s="59" t="str">
        <f t="shared" si="92"/>
        <v>CL.PA.TU.051602.01</v>
      </c>
      <c r="S584" s="59" t="str">
        <f t="shared" si="93"/>
        <v>DR.PA.TU.051602.01</v>
      </c>
      <c r="T584" s="59"/>
      <c r="U584" s="60" t="str">
        <f t="shared" si="86"/>
        <v>IM.PA.TU.051602.01</v>
      </c>
      <c r="V584" s="59"/>
      <c r="W584" s="60" t="str">
        <f t="shared" si="87"/>
        <v>GE.PA.TU.051602.01</v>
      </c>
      <c r="AJ584" s="57" t="s">
        <v>3207</v>
      </c>
      <c r="AK584" s="57">
        <v>1663</v>
      </c>
    </row>
    <row r="585" spans="1:37" s="57" customFormat="1" ht="15">
      <c r="A585" s="57" t="s">
        <v>305</v>
      </c>
      <c r="C585" s="58" t="s">
        <v>2065</v>
      </c>
      <c r="E585" s="58" t="s">
        <v>2464</v>
      </c>
      <c r="F585" s="57" t="s">
        <v>6613</v>
      </c>
      <c r="G585" s="57" t="s">
        <v>3915</v>
      </c>
      <c r="H585" s="58" t="s">
        <v>2219</v>
      </c>
      <c r="I585" s="57" t="s">
        <v>3915</v>
      </c>
      <c r="J585" s="59" t="str">
        <f t="shared" si="88"/>
        <v>PA.TU.051603</v>
      </c>
      <c r="K585" s="58" t="s">
        <v>6576</v>
      </c>
      <c r="L585" s="57" t="str">
        <f t="shared" si="89"/>
        <v>Buttocks</v>
      </c>
      <c r="M585" s="59" t="str">
        <f t="shared" si="90"/>
        <v>PI.PA.TU.051603.01</v>
      </c>
      <c r="N585" s="59"/>
      <c r="O585" s="59" t="str">
        <f t="shared" si="91"/>
        <v>PH.PA.TU.051603.01</v>
      </c>
      <c r="Q585" s="59" t="str">
        <f t="shared" si="92"/>
        <v>CL.PA.TU.051603.01</v>
      </c>
      <c r="S585" s="59" t="str">
        <f t="shared" si="93"/>
        <v>DR.PA.TU.051603.01</v>
      </c>
      <c r="T585" s="59"/>
      <c r="U585" s="60" t="str">
        <f t="shared" si="86"/>
        <v>IM.PA.TU.051603.01</v>
      </c>
      <c r="V585" s="59"/>
      <c r="W585" s="60" t="str">
        <f t="shared" si="87"/>
        <v>GE.PA.TU.051603.01</v>
      </c>
      <c r="AJ585" s="57" t="s">
        <v>3207</v>
      </c>
      <c r="AK585" s="57">
        <v>1663</v>
      </c>
    </row>
    <row r="586" spans="1:37" s="57" customFormat="1" ht="15">
      <c r="A586" s="57" t="s">
        <v>305</v>
      </c>
      <c r="C586" s="58" t="s">
        <v>2065</v>
      </c>
      <c r="E586" s="58" t="s">
        <v>2464</v>
      </c>
      <c r="F586" s="57" t="s">
        <v>6613</v>
      </c>
      <c r="G586" s="57" t="s">
        <v>1354</v>
      </c>
      <c r="H586" s="58" t="s">
        <v>2063</v>
      </c>
      <c r="I586" s="57" t="s">
        <v>1354</v>
      </c>
      <c r="J586" s="59" t="str">
        <f t="shared" si="88"/>
        <v>PA.TU.051604</v>
      </c>
      <c r="K586" s="58" t="s">
        <v>3040</v>
      </c>
      <c r="L586" s="57" t="str">
        <f t="shared" si="89"/>
        <v>Pelvic</v>
      </c>
      <c r="M586" s="59" t="str">
        <f t="shared" si="90"/>
        <v>PI.PA.TU.051604.01</v>
      </c>
      <c r="N586" s="59"/>
      <c r="O586" s="59" t="str">
        <f t="shared" si="91"/>
        <v>PH.PA.TU.051604.01</v>
      </c>
      <c r="Q586" s="59" t="str">
        <f t="shared" si="92"/>
        <v>CL.PA.TU.051604.01</v>
      </c>
      <c r="S586" s="59" t="str">
        <f t="shared" si="93"/>
        <v>DR.PA.TU.051604.01</v>
      </c>
      <c r="T586" s="59"/>
      <c r="U586" s="60" t="str">
        <f t="shared" si="86"/>
        <v>IM.PA.TU.051604.01</v>
      </c>
      <c r="V586" s="59"/>
      <c r="W586" s="60" t="str">
        <f t="shared" si="87"/>
        <v>GE.PA.TU.051604.01</v>
      </c>
      <c r="AJ586" s="57" t="s">
        <v>3207</v>
      </c>
      <c r="AK586" s="57">
        <v>1663</v>
      </c>
    </row>
    <row r="587" spans="1:37" s="57" customFormat="1" ht="15">
      <c r="A587" s="57" t="s">
        <v>305</v>
      </c>
      <c r="C587" s="58" t="s">
        <v>2065</v>
      </c>
      <c r="E587" s="58" t="s">
        <v>2464</v>
      </c>
      <c r="F587" s="57" t="s">
        <v>6613</v>
      </c>
      <c r="G587" s="57" t="s">
        <v>3678</v>
      </c>
      <c r="H587" s="58" t="s">
        <v>2065</v>
      </c>
      <c r="I587" s="57" t="s">
        <v>3678</v>
      </c>
      <c r="J587" s="59" t="str">
        <f t="shared" si="88"/>
        <v>PA.TU.051605</v>
      </c>
      <c r="K587" s="58" t="s">
        <v>6576</v>
      </c>
      <c r="L587" s="57" t="str">
        <f t="shared" si="89"/>
        <v>Rectum</v>
      </c>
      <c r="M587" s="59" t="str">
        <f t="shared" si="90"/>
        <v>PI.PA.TU.051605.01</v>
      </c>
      <c r="N587" s="59"/>
      <c r="O587" s="59" t="str">
        <f t="shared" si="91"/>
        <v>PH.PA.TU.051605.01</v>
      </c>
      <c r="Q587" s="59" t="str">
        <f t="shared" si="92"/>
        <v>CL.PA.TU.051605.01</v>
      </c>
      <c r="S587" s="59" t="str">
        <f t="shared" si="93"/>
        <v>DR.PA.TU.051605.01</v>
      </c>
      <c r="T587" s="59"/>
      <c r="U587" s="60" t="str">
        <f t="shared" si="86"/>
        <v>IM.PA.TU.051605.01</v>
      </c>
      <c r="V587" s="59"/>
      <c r="W587" s="60" t="str">
        <f t="shared" si="87"/>
        <v>GE.PA.TU.051605.01</v>
      </c>
      <c r="AJ587" s="57" t="s">
        <v>3207</v>
      </c>
      <c r="AK587" s="57">
        <v>1663</v>
      </c>
    </row>
    <row r="588" spans="1:37" s="57" customFormat="1" ht="15">
      <c r="A588" s="57" t="s">
        <v>305</v>
      </c>
      <c r="C588" s="58" t="s">
        <v>2065</v>
      </c>
      <c r="E588" s="58" t="s">
        <v>2464</v>
      </c>
      <c r="F588" s="57" t="s">
        <v>6613</v>
      </c>
      <c r="G588" s="57" t="s">
        <v>3912</v>
      </c>
      <c r="H588" s="58" t="s">
        <v>2222</v>
      </c>
      <c r="I588" s="57" t="s">
        <v>3912</v>
      </c>
      <c r="J588" s="59" t="str">
        <f t="shared" si="88"/>
        <v>PA.TU.051606</v>
      </c>
      <c r="K588" s="58" t="s">
        <v>6576</v>
      </c>
      <c r="L588" s="57" t="str">
        <f t="shared" si="89"/>
        <v>Groin</v>
      </c>
      <c r="M588" s="59" t="str">
        <f t="shared" si="90"/>
        <v>PI.PA.TU.051606.01</v>
      </c>
      <c r="N588" s="59"/>
      <c r="O588" s="59" t="str">
        <f t="shared" si="91"/>
        <v>PH.PA.TU.051606.01</v>
      </c>
      <c r="Q588" s="59" t="str">
        <f t="shared" si="92"/>
        <v>CL.PA.TU.051606.01</v>
      </c>
      <c r="S588" s="59" t="str">
        <f t="shared" si="93"/>
        <v>DR.PA.TU.051606.01</v>
      </c>
      <c r="T588" s="59"/>
      <c r="U588" s="60" t="str">
        <f t="shared" si="86"/>
        <v>IM.PA.TU.051606.01</v>
      </c>
      <c r="V588" s="59"/>
      <c r="W588" s="60" t="str">
        <f t="shared" si="87"/>
        <v>GE.PA.TU.051606.01</v>
      </c>
      <c r="AJ588" s="57" t="s">
        <v>3207</v>
      </c>
      <c r="AK588" s="57">
        <v>1663</v>
      </c>
    </row>
    <row r="589" spans="1:37" s="57" customFormat="1" ht="15">
      <c r="A589" s="57" t="s">
        <v>305</v>
      </c>
      <c r="C589" s="58" t="s">
        <v>2065</v>
      </c>
      <c r="E589" s="58" t="s">
        <v>2464</v>
      </c>
      <c r="F589" s="57" t="s">
        <v>6613</v>
      </c>
      <c r="G589" s="57" t="s">
        <v>3679</v>
      </c>
      <c r="H589" s="58" t="s">
        <v>2376</v>
      </c>
      <c r="I589" s="57" t="s">
        <v>3679</v>
      </c>
      <c r="J589" s="59" t="str">
        <f t="shared" si="88"/>
        <v>PA.TU.051607</v>
      </c>
      <c r="K589" s="58" t="s">
        <v>6576</v>
      </c>
      <c r="L589" s="57" t="str">
        <f t="shared" si="89"/>
        <v>Sacrum</v>
      </c>
      <c r="M589" s="59" t="str">
        <f t="shared" si="90"/>
        <v>PI.PA.TU.051607.01</v>
      </c>
      <c r="N589" s="59"/>
      <c r="O589" s="59" t="str">
        <f t="shared" si="91"/>
        <v>PH.PA.TU.051607.01</v>
      </c>
      <c r="Q589" s="59" t="str">
        <f t="shared" si="92"/>
        <v>CL.PA.TU.051607.01</v>
      </c>
      <c r="S589" s="59" t="str">
        <f t="shared" si="93"/>
        <v>DR.PA.TU.051607.01</v>
      </c>
      <c r="T589" s="59"/>
      <c r="U589" s="60" t="str">
        <f t="shared" si="86"/>
        <v>IM.PA.TU.051607.01</v>
      </c>
      <c r="V589" s="59"/>
      <c r="W589" s="60" t="str">
        <f t="shared" si="87"/>
        <v>GE.PA.TU.051607.01</v>
      </c>
      <c r="AJ589" s="57" t="s">
        <v>3207</v>
      </c>
      <c r="AK589" s="57">
        <v>1663</v>
      </c>
    </row>
    <row r="590" spans="1:37" s="57" customFormat="1" ht="15">
      <c r="A590" s="57" t="s">
        <v>305</v>
      </c>
      <c r="C590" s="58" t="s">
        <v>2065</v>
      </c>
      <c r="E590" s="58" t="s">
        <v>2464</v>
      </c>
      <c r="F590" s="57" t="s">
        <v>6613</v>
      </c>
      <c r="G590" s="57" t="s">
        <v>3681</v>
      </c>
      <c r="H590" s="58" t="s">
        <v>2378</v>
      </c>
      <c r="I590" s="57" t="s">
        <v>3681</v>
      </c>
      <c r="J590" s="59" t="str">
        <f t="shared" si="88"/>
        <v>PA.TU.051608</v>
      </c>
      <c r="K590" s="58" t="s">
        <v>6576</v>
      </c>
      <c r="L590" s="57" t="str">
        <f t="shared" si="89"/>
        <v>Scrotum</v>
      </c>
      <c r="M590" s="59" t="str">
        <f t="shared" si="90"/>
        <v>PI.PA.TU.051608.01</v>
      </c>
      <c r="N590" s="59"/>
      <c r="O590" s="59" t="str">
        <f t="shared" si="91"/>
        <v>PH.PA.TU.051608.01</v>
      </c>
      <c r="Q590" s="59" t="str">
        <f t="shared" si="92"/>
        <v>CL.PA.TU.051608.01</v>
      </c>
      <c r="S590" s="59" t="str">
        <f t="shared" si="93"/>
        <v>DR.PA.TU.051608.01</v>
      </c>
      <c r="T590" s="59"/>
      <c r="U590" s="60" t="str">
        <f t="shared" si="86"/>
        <v>IM.PA.TU.051608.01</v>
      </c>
      <c r="V590" s="59"/>
      <c r="W590" s="60" t="str">
        <f t="shared" si="87"/>
        <v>GE.PA.TU.051608.01</v>
      </c>
      <c r="AJ590" s="57" t="s">
        <v>3207</v>
      </c>
      <c r="AK590" s="57">
        <v>1663</v>
      </c>
    </row>
    <row r="591" spans="1:37" s="57" customFormat="1" ht="15">
      <c r="A591" s="57" t="s">
        <v>305</v>
      </c>
      <c r="C591" s="58" t="s">
        <v>2065</v>
      </c>
      <c r="D591" s="57" t="s">
        <v>6594</v>
      </c>
      <c r="E591" s="58" t="s">
        <v>2466</v>
      </c>
      <c r="F591" s="57" t="s">
        <v>6614</v>
      </c>
      <c r="G591" s="57" t="s">
        <v>3920</v>
      </c>
      <c r="H591" s="58" t="s">
        <v>2212</v>
      </c>
      <c r="I591" s="57" t="s">
        <v>3920</v>
      </c>
      <c r="J591" s="59" t="str">
        <f t="shared" si="88"/>
        <v>PA.TU.051701</v>
      </c>
      <c r="K591" s="58" t="s">
        <v>6576</v>
      </c>
      <c r="L591" s="57" t="str">
        <f t="shared" si="89"/>
        <v>Breast</v>
      </c>
      <c r="M591" s="59" t="str">
        <f t="shared" si="90"/>
        <v>PI.PA.TU.051701.01</v>
      </c>
      <c r="N591" s="59"/>
      <c r="O591" s="59" t="str">
        <f t="shared" si="91"/>
        <v>PH.PA.TU.051701.01</v>
      </c>
      <c r="Q591" s="59" t="str">
        <f t="shared" si="92"/>
        <v>CL.PA.TU.051701.01</v>
      </c>
      <c r="S591" s="59" t="str">
        <f t="shared" si="93"/>
        <v>DR.PA.TU.051701.01</v>
      </c>
      <c r="T591" s="59"/>
      <c r="U591" s="60" t="str">
        <f t="shared" si="86"/>
        <v>IM.PA.TU.051701.01</v>
      </c>
      <c r="V591" s="59"/>
      <c r="W591" s="60" t="str">
        <f t="shared" si="87"/>
        <v>GE.PA.TU.051701.01</v>
      </c>
      <c r="AJ591" s="57" t="s">
        <v>3207</v>
      </c>
      <c r="AK591" s="57">
        <v>1663</v>
      </c>
    </row>
    <row r="592" spans="1:37" s="57" customFormat="1" ht="15">
      <c r="A592" s="57" t="s">
        <v>305</v>
      </c>
      <c r="C592" s="58" t="s">
        <v>2065</v>
      </c>
      <c r="E592" s="58" t="s">
        <v>2466</v>
      </c>
      <c r="F592" s="57" t="s">
        <v>6614</v>
      </c>
      <c r="G592" s="57" t="s">
        <v>3695</v>
      </c>
      <c r="H592" s="58" t="s">
        <v>2217</v>
      </c>
      <c r="I592" s="57" t="s">
        <v>3695</v>
      </c>
      <c r="J592" s="59" t="str">
        <f t="shared" si="88"/>
        <v>PA.TU.051702</v>
      </c>
      <c r="K592" s="58" t="s">
        <v>6576</v>
      </c>
      <c r="L592" s="57" t="str">
        <f t="shared" si="89"/>
        <v>Sternum</v>
      </c>
      <c r="M592" s="59" t="str">
        <f t="shared" si="90"/>
        <v>PI.PA.TU.051702.01</v>
      </c>
      <c r="N592" s="59"/>
      <c r="O592" s="59" t="str">
        <f t="shared" si="91"/>
        <v>PH.PA.TU.051702.01</v>
      </c>
      <c r="Q592" s="59" t="str">
        <f t="shared" si="92"/>
        <v>CL.PA.TU.051702.01</v>
      </c>
      <c r="S592" s="59" t="str">
        <f t="shared" si="93"/>
        <v>DR.PA.TU.051702.01</v>
      </c>
      <c r="T592" s="59"/>
      <c r="U592" s="60" t="str">
        <f t="shared" si="86"/>
        <v>IM.PA.TU.051702.01</v>
      </c>
      <c r="V592" s="59"/>
      <c r="W592" s="60" t="str">
        <f t="shared" si="87"/>
        <v>GE.PA.TU.051702.01</v>
      </c>
      <c r="AJ592" s="57" t="s">
        <v>3207</v>
      </c>
      <c r="AK592" s="57">
        <v>1663</v>
      </c>
    </row>
    <row r="593" spans="1:37" s="57" customFormat="1" ht="15">
      <c r="A593" s="57" t="s">
        <v>305</v>
      </c>
      <c r="C593" s="58" t="s">
        <v>2065</v>
      </c>
      <c r="E593" s="58" t="s">
        <v>2466</v>
      </c>
      <c r="F593" s="57" t="s">
        <v>6614</v>
      </c>
      <c r="G593" s="57" t="s">
        <v>739</v>
      </c>
      <c r="H593" s="58" t="s">
        <v>2219</v>
      </c>
      <c r="I593" s="57" t="s">
        <v>739</v>
      </c>
      <c r="J593" s="59" t="str">
        <f t="shared" si="88"/>
        <v>PA.TU.051703</v>
      </c>
      <c r="K593" s="58" t="s">
        <v>6576</v>
      </c>
      <c r="L593" s="57" t="str">
        <f t="shared" si="89"/>
        <v>Chest</v>
      </c>
      <c r="M593" s="59" t="str">
        <f t="shared" si="90"/>
        <v>PI.PA.TU.051703.01</v>
      </c>
      <c r="N593" s="59"/>
      <c r="O593" s="59" t="str">
        <f t="shared" si="91"/>
        <v>PH.PA.TU.051703.01</v>
      </c>
      <c r="Q593" s="59" t="str">
        <f t="shared" si="92"/>
        <v>CL.PA.TU.051703.01</v>
      </c>
      <c r="S593" s="59" t="str">
        <f t="shared" si="93"/>
        <v>DR.PA.TU.051703.01</v>
      </c>
      <c r="T593" s="59"/>
      <c r="U593" s="60" t="str">
        <f t="shared" si="86"/>
        <v>IM.PA.TU.051703.01</v>
      </c>
      <c r="V593" s="59"/>
      <c r="W593" s="60" t="str">
        <f t="shared" si="87"/>
        <v>GE.PA.TU.051703.01</v>
      </c>
      <c r="AJ593" s="57" t="s">
        <v>3207</v>
      </c>
      <c r="AK593" s="57">
        <v>1663</v>
      </c>
    </row>
    <row r="594" spans="1:37" s="57" customFormat="1" ht="15">
      <c r="A594" s="57" t="s">
        <v>305</v>
      </c>
      <c r="C594" s="58" t="s">
        <v>2065</v>
      </c>
      <c r="E594" s="58" t="s">
        <v>2466</v>
      </c>
      <c r="F594" s="57" t="s">
        <v>6614</v>
      </c>
      <c r="G594" s="57" t="s">
        <v>836</v>
      </c>
      <c r="H594" s="58" t="s">
        <v>2063</v>
      </c>
      <c r="I594" s="57" t="s">
        <v>6590</v>
      </c>
      <c r="J594" s="59" t="str">
        <f t="shared" si="88"/>
        <v>PA.TU.051704</v>
      </c>
      <c r="K594" s="58" t="s">
        <v>3040</v>
      </c>
      <c r="L594" s="57" t="str">
        <f t="shared" si="89"/>
        <v>Mediastinal</v>
      </c>
      <c r="M594" s="59" t="str">
        <f t="shared" si="90"/>
        <v>PI.PA.TU.051704.01</v>
      </c>
      <c r="N594" s="59"/>
      <c r="O594" s="59" t="str">
        <f t="shared" si="91"/>
        <v>PH.PA.TU.051704.01</v>
      </c>
      <c r="Q594" s="59" t="str">
        <f t="shared" si="92"/>
        <v>CL.PA.TU.051704.01</v>
      </c>
      <c r="S594" s="59" t="str">
        <f t="shared" si="93"/>
        <v>DR.PA.TU.051704.01</v>
      </c>
      <c r="T594" s="59"/>
      <c r="U594" s="60" t="str">
        <f t="shared" si="86"/>
        <v>IM.PA.TU.051704.01</v>
      </c>
      <c r="V594" s="59"/>
      <c r="W594" s="60" t="str">
        <f t="shared" si="87"/>
        <v>GE.PA.TU.051704.01</v>
      </c>
      <c r="AJ594" s="57" t="s">
        <v>3207</v>
      </c>
      <c r="AK594" s="57">
        <v>1663</v>
      </c>
    </row>
    <row r="595" spans="1:37" s="57" customFormat="1" ht="15">
      <c r="A595" s="57" t="s">
        <v>305</v>
      </c>
      <c r="C595" s="58" t="s">
        <v>2065</v>
      </c>
      <c r="E595" s="58" t="s">
        <v>2466</v>
      </c>
      <c r="F595" s="57" t="s">
        <v>6614</v>
      </c>
      <c r="G595" s="57" t="s">
        <v>6591</v>
      </c>
      <c r="H595" s="58" t="s">
        <v>2065</v>
      </c>
      <c r="I595" s="57" t="s">
        <v>6591</v>
      </c>
      <c r="J595" s="59" t="str">
        <f t="shared" si="88"/>
        <v>PA.TU.051705</v>
      </c>
      <c r="K595" s="58" t="s">
        <v>6576</v>
      </c>
      <c r="L595" s="57" t="str">
        <f t="shared" si="89"/>
        <v>Pericardial</v>
      </c>
      <c r="M595" s="59" t="str">
        <f t="shared" si="90"/>
        <v>PI.PA.TU.051705.01</v>
      </c>
      <c r="N595" s="59"/>
      <c r="O595" s="59" t="str">
        <f t="shared" si="91"/>
        <v>PH.PA.TU.051705.01</v>
      </c>
      <c r="Q595" s="59" t="str">
        <f t="shared" si="92"/>
        <v>CL.PA.TU.051705.01</v>
      </c>
      <c r="S595" s="59" t="str">
        <f t="shared" si="93"/>
        <v>DR.PA.TU.051705.01</v>
      </c>
      <c r="T595" s="59"/>
      <c r="U595" s="60" t="str">
        <f t="shared" si="86"/>
        <v>IM.PA.TU.051705.01</v>
      </c>
      <c r="V595" s="59"/>
      <c r="W595" s="60" t="str">
        <f t="shared" si="87"/>
        <v>GE.PA.TU.051705.01</v>
      </c>
      <c r="AJ595" s="57" t="s">
        <v>3207</v>
      </c>
      <c r="AK595" s="57">
        <v>1663</v>
      </c>
    </row>
    <row r="596" spans="1:37" s="57" customFormat="1" ht="15">
      <c r="A596" s="57" t="s">
        <v>305</v>
      </c>
      <c r="C596" s="58" t="s">
        <v>2065</v>
      </c>
      <c r="E596" s="58" t="s">
        <v>2466</v>
      </c>
      <c r="F596" s="57" t="s">
        <v>6614</v>
      </c>
      <c r="G596" s="57" t="s">
        <v>2494</v>
      </c>
      <c r="H596" s="58" t="s">
        <v>2222</v>
      </c>
      <c r="I596" s="57" t="s">
        <v>2494</v>
      </c>
      <c r="J596" s="59" t="str">
        <f t="shared" si="88"/>
        <v>PA.TU.051706</v>
      </c>
      <c r="K596" s="58" t="s">
        <v>6576</v>
      </c>
      <c r="L596" s="57" t="str">
        <f t="shared" si="89"/>
        <v>Back</v>
      </c>
      <c r="M596" s="59" t="str">
        <f t="shared" si="90"/>
        <v>PI.PA.TU.051706.01</v>
      </c>
      <c r="N596" s="59"/>
      <c r="O596" s="59" t="str">
        <f t="shared" si="91"/>
        <v>PH.PA.TU.051706.01</v>
      </c>
      <c r="Q596" s="59" t="str">
        <f t="shared" si="92"/>
        <v>CL.PA.TU.051706.01</v>
      </c>
      <c r="S596" s="59" t="str">
        <f t="shared" si="93"/>
        <v>DR.PA.TU.051706.01</v>
      </c>
      <c r="T596" s="59"/>
      <c r="U596" s="60" t="str">
        <f t="shared" si="86"/>
        <v>IM.PA.TU.051706.01</v>
      </c>
      <c r="V596" s="59"/>
      <c r="W596" s="60" t="str">
        <f t="shared" si="87"/>
        <v>GE.PA.TU.051706.01</v>
      </c>
      <c r="AJ596" s="57" t="s">
        <v>3207</v>
      </c>
      <c r="AK596" s="57">
        <v>1663</v>
      </c>
    </row>
    <row r="597" spans="1:37" s="6" customFormat="1" ht="14" customHeight="1">
      <c r="C597" s="15"/>
      <c r="E597" s="15"/>
      <c r="H597" s="15"/>
      <c r="V597" s="17"/>
      <c r="W597" s="45"/>
    </row>
    <row r="598" spans="1:37" ht="14" customHeight="1">
      <c r="V598" s="17"/>
      <c r="W598" s="45"/>
    </row>
    <row r="599" spans="1:37" ht="14" customHeight="1">
      <c r="V599" s="17"/>
      <c r="W599" s="45"/>
    </row>
    <row r="600" spans="1:37" ht="14" customHeight="1">
      <c r="V600" s="17"/>
      <c r="W600" s="45"/>
    </row>
    <row r="601" spans="1:37" ht="14" customHeight="1">
      <c r="V601" s="17"/>
      <c r="W601" s="45"/>
    </row>
    <row r="602" spans="1:37" ht="14" customHeight="1">
      <c r="V602" s="17"/>
      <c r="W602" s="45"/>
    </row>
    <row r="603" spans="1:37" ht="14" customHeight="1">
      <c r="V603" s="17"/>
      <c r="W603" s="45"/>
    </row>
    <row r="604" spans="1:37" ht="14" customHeight="1">
      <c r="V604" s="17"/>
      <c r="W604" s="45"/>
    </row>
    <row r="605" spans="1:37" ht="14" customHeight="1">
      <c r="V605" s="17"/>
      <c r="W605" s="45"/>
    </row>
    <row r="606" spans="1:37" ht="14" customHeight="1">
      <c r="V606" s="17"/>
      <c r="W606" s="45"/>
    </row>
    <row r="607" spans="1:37" ht="14" customHeight="1">
      <c r="V607" s="17"/>
      <c r="W607" s="45"/>
    </row>
    <row r="608" spans="1:37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V944" s="17"/>
      <c r="W944" s="45"/>
    </row>
    <row r="945" spans="22:23" ht="14" customHeight="1">
      <c r="V945" s="17"/>
      <c r="W945" s="45"/>
    </row>
    <row r="946" spans="22:23" ht="14" customHeight="1">
      <c r="V946" s="17"/>
      <c r="W946" s="45"/>
    </row>
    <row r="947" spans="22:23" ht="14" customHeight="1">
      <c r="V947" s="17"/>
      <c r="W947" s="45"/>
    </row>
    <row r="948" spans="22:23" ht="14" customHeight="1">
      <c r="V948" s="17"/>
      <c r="W948" s="45"/>
    </row>
    <row r="949" spans="22:23" ht="14" customHeight="1">
      <c r="V949" s="17"/>
      <c r="W949" s="45"/>
    </row>
    <row r="950" spans="22:23" ht="14" customHeight="1">
      <c r="V950" s="17"/>
      <c r="W950" s="45"/>
    </row>
    <row r="951" spans="22:23" ht="14" customHeight="1">
      <c r="V951" s="17"/>
      <c r="W951" s="45"/>
    </row>
    <row r="952" spans="22:23" ht="14" customHeight="1">
      <c r="V952" s="17"/>
      <c r="W952" s="45"/>
    </row>
    <row r="953" spans="22:23" ht="14" customHeight="1">
      <c r="V953" s="17"/>
      <c r="W953" s="45"/>
    </row>
    <row r="954" spans="22:23" ht="14" customHeight="1">
      <c r="V954" s="17"/>
      <c r="W954" s="45"/>
    </row>
    <row r="955" spans="22:23" ht="14" customHeight="1">
      <c r="V955" s="17"/>
      <c r="W955" s="45"/>
    </row>
    <row r="956" spans="22:23" ht="14" customHeight="1">
      <c r="V956" s="17"/>
      <c r="W956" s="45"/>
    </row>
    <row r="957" spans="22:23" ht="14" customHeight="1">
      <c r="V957" s="17"/>
      <c r="W957" s="45"/>
    </row>
    <row r="958" spans="22:23" ht="14" customHeight="1">
      <c r="V958" s="17"/>
      <c r="W958" s="45"/>
    </row>
    <row r="959" spans="22:23" ht="14" customHeight="1">
      <c r="V959" s="17"/>
      <c r="W959" s="45"/>
    </row>
    <row r="960" spans="22:23" ht="14" customHeight="1">
      <c r="V960" s="17"/>
      <c r="W960" s="45"/>
    </row>
    <row r="961" spans="22:23" ht="14" customHeight="1">
      <c r="V961" s="17"/>
      <c r="W961" s="45"/>
    </row>
    <row r="962" spans="22:23" ht="14" customHeight="1">
      <c r="V962" s="17"/>
      <c r="W962" s="45"/>
    </row>
    <row r="963" spans="22:23" ht="14" customHeight="1">
      <c r="V963" s="17"/>
      <c r="W963" s="45"/>
    </row>
    <row r="964" spans="22:23" ht="14" customHeight="1">
      <c r="V964" s="17"/>
      <c r="W964" s="45"/>
    </row>
    <row r="965" spans="22:23" ht="14" customHeight="1">
      <c r="V965" s="17"/>
      <c r="W965" s="45"/>
    </row>
    <row r="966" spans="22:23" ht="14" customHeight="1">
      <c r="V966" s="17"/>
      <c r="W966" s="45"/>
    </row>
    <row r="967" spans="22:23" ht="14" customHeight="1">
      <c r="V967" s="17"/>
      <c r="W967" s="45"/>
    </row>
    <row r="968" spans="22:23" ht="14" customHeight="1">
      <c r="V968" s="17"/>
      <c r="W968" s="45"/>
    </row>
    <row r="969" spans="22:23" ht="14" customHeight="1">
      <c r="V969" s="17"/>
      <c r="W969" s="45"/>
    </row>
    <row r="970" spans="22:23" ht="14" customHeight="1">
      <c r="V970" s="17"/>
      <c r="W970" s="45"/>
    </row>
    <row r="971" spans="22:23" ht="14" customHeight="1">
      <c r="V971" s="17"/>
      <c r="W971" s="45"/>
    </row>
    <row r="972" spans="22:23" ht="14" customHeight="1">
      <c r="V972" s="17"/>
      <c r="W972" s="45"/>
    </row>
    <row r="973" spans="22:23" ht="14" customHeight="1">
      <c r="V973" s="17"/>
      <c r="W973" s="45"/>
    </row>
    <row r="974" spans="22:23" ht="14" customHeight="1">
      <c r="V974" s="17"/>
      <c r="W974" s="45"/>
    </row>
    <row r="975" spans="22:23" ht="14" customHeight="1">
      <c r="V975" s="17"/>
      <c r="W975" s="45"/>
    </row>
    <row r="976" spans="22:23" ht="14" customHeight="1">
      <c r="V976" s="17"/>
      <c r="W976" s="45"/>
    </row>
    <row r="977" spans="22:23" ht="14" customHeight="1">
      <c r="V977" s="17"/>
      <c r="W977" s="45"/>
    </row>
    <row r="978" spans="22:23" ht="14" customHeight="1">
      <c r="V978" s="17"/>
      <c r="W978" s="45"/>
    </row>
    <row r="979" spans="22:23" ht="14" customHeight="1">
      <c r="V979" s="17"/>
      <c r="W979" s="45"/>
    </row>
    <row r="980" spans="22:23" ht="14" customHeight="1">
      <c r="V980" s="17"/>
      <c r="W980" s="45"/>
    </row>
    <row r="981" spans="22:23" ht="14" customHeight="1">
      <c r="V981" s="17"/>
      <c r="W981" s="45"/>
    </row>
    <row r="982" spans="22:23" ht="14" customHeight="1">
      <c r="V982" s="17"/>
      <c r="W982" s="45"/>
    </row>
    <row r="983" spans="22:23" ht="14" customHeight="1">
      <c r="V983" s="17"/>
      <c r="W983" s="45"/>
    </row>
    <row r="984" spans="22:23" ht="14" customHeight="1">
      <c r="V984" s="17"/>
      <c r="W984" s="45"/>
    </row>
    <row r="985" spans="22:23" ht="14" customHeight="1">
      <c r="V985" s="17"/>
      <c r="W985" s="45"/>
    </row>
    <row r="986" spans="22:23" ht="14" customHeight="1">
      <c r="V986" s="17"/>
      <c r="W986" s="45"/>
    </row>
    <row r="987" spans="22:23" ht="14" customHeight="1">
      <c r="V987" s="17"/>
      <c r="W987" s="45"/>
    </row>
    <row r="988" spans="22:23" ht="14" customHeight="1">
      <c r="V988" s="17"/>
      <c r="W988" s="45"/>
    </row>
    <row r="989" spans="22:23" ht="14" customHeight="1">
      <c r="V989" s="17"/>
      <c r="W989" s="45"/>
    </row>
    <row r="990" spans="22:23" ht="14" customHeight="1">
      <c r="V990" s="17"/>
      <c r="W990" s="45"/>
    </row>
    <row r="991" spans="22:23" ht="14" customHeight="1">
      <c r="V991" s="17"/>
      <c r="W991" s="45"/>
    </row>
    <row r="992" spans="22:23" ht="14" customHeight="1">
      <c r="V992" s="17"/>
      <c r="W992" s="45"/>
    </row>
    <row r="993" spans="22:23" ht="14" customHeight="1">
      <c r="V993" s="17"/>
      <c r="W993" s="45"/>
    </row>
    <row r="994" spans="22:23" ht="14" customHeight="1">
      <c r="V994" s="17"/>
      <c r="W994" s="45"/>
    </row>
    <row r="995" spans="22:23" ht="14" customHeight="1">
      <c r="V995" s="17"/>
      <c r="W995" s="45"/>
    </row>
    <row r="996" spans="22:23" ht="14" customHeight="1">
      <c r="V996" s="17"/>
      <c r="W996" s="45"/>
    </row>
    <row r="997" spans="22:23" ht="14" customHeight="1">
      <c r="V997" s="17"/>
      <c r="W997" s="45"/>
    </row>
    <row r="998" spans="22:23" ht="14" customHeight="1">
      <c r="V998" s="17"/>
      <c r="W998" s="45"/>
    </row>
    <row r="999" spans="22:23" ht="14" customHeight="1">
      <c r="V999" s="17"/>
      <c r="W999" s="45"/>
    </row>
    <row r="1000" spans="22:23" ht="14" customHeight="1">
      <c r="V1000" s="17"/>
      <c r="W1000" s="45"/>
    </row>
    <row r="1001" spans="22:23" ht="14" customHeight="1">
      <c r="V1001" s="17"/>
      <c r="W1001" s="45"/>
    </row>
    <row r="1002" spans="22:23" ht="14" customHeight="1">
      <c r="V1002" s="17"/>
      <c r="W1002" s="45"/>
    </row>
    <row r="1003" spans="22:23" ht="14" customHeight="1">
      <c r="V1003" s="17"/>
      <c r="W1003" s="45"/>
    </row>
    <row r="1004" spans="22:23" ht="14" customHeight="1">
      <c r="V1004" s="17"/>
      <c r="W1004" s="45"/>
    </row>
    <row r="1005" spans="22:23" ht="14" customHeight="1">
      <c r="V1005" s="17"/>
      <c r="W1005" s="45"/>
    </row>
    <row r="1006" spans="22:23" ht="14" customHeight="1">
      <c r="V1006" s="17"/>
      <c r="W1006" s="45"/>
    </row>
    <row r="1007" spans="22:23" ht="14" customHeight="1">
      <c r="V1007" s="17"/>
      <c r="W1007" s="45"/>
    </row>
    <row r="1008" spans="22:23" ht="14" customHeight="1">
      <c r="V1008" s="17"/>
      <c r="W1008" s="45"/>
    </row>
    <row r="1009" spans="22:23" ht="14" customHeight="1">
      <c r="V1009" s="17"/>
      <c r="W1009" s="45"/>
    </row>
    <row r="1010" spans="22:23" ht="14" customHeight="1">
      <c r="V1010" s="17"/>
      <c r="W1010" s="45"/>
    </row>
    <row r="1011" spans="22:23" ht="14" customHeight="1">
      <c r="V1011" s="17"/>
      <c r="W1011" s="45"/>
    </row>
    <row r="1012" spans="22:23" ht="14" customHeight="1">
      <c r="V1012" s="17"/>
      <c r="W1012" s="45"/>
    </row>
    <row r="1013" spans="22:23" ht="14" customHeight="1">
      <c r="V1013" s="17"/>
      <c r="W1013" s="45"/>
    </row>
    <row r="1014" spans="22:23" ht="14" customHeight="1">
      <c r="V1014" s="17"/>
      <c r="W1014" s="45"/>
    </row>
    <row r="1015" spans="22:23" ht="14" customHeight="1">
      <c r="V1015" s="17"/>
      <c r="W1015" s="45"/>
    </row>
    <row r="1016" spans="22:23" ht="14" customHeight="1">
      <c r="V1016" s="17"/>
      <c r="W1016" s="45"/>
    </row>
    <row r="1017" spans="22:23" ht="14" customHeight="1">
      <c r="V1017" s="17"/>
      <c r="W1017" s="45"/>
    </row>
    <row r="1018" spans="22:23" ht="14" customHeight="1">
      <c r="V1018" s="17"/>
      <c r="W1018" s="45"/>
    </row>
    <row r="1019" spans="22:23" ht="14" customHeight="1">
      <c r="V1019" s="17"/>
      <c r="W1019" s="45"/>
    </row>
    <row r="1020" spans="22:23" ht="14" customHeight="1">
      <c r="V1020" s="17"/>
      <c r="W1020" s="45"/>
    </row>
    <row r="1021" spans="22:23" ht="14" customHeight="1">
      <c r="V1021" s="17"/>
      <c r="W1021" s="45"/>
    </row>
    <row r="1022" spans="22:23" ht="14" customHeight="1">
      <c r="V1022" s="17"/>
      <c r="W1022" s="45"/>
    </row>
    <row r="1023" spans="22:23" ht="14" customHeight="1">
      <c r="V1023" s="17"/>
      <c r="W1023" s="45"/>
    </row>
    <row r="1024" spans="22:23" ht="14" customHeight="1">
      <c r="V1024" s="17"/>
      <c r="W1024" s="45"/>
    </row>
    <row r="1025" spans="22:23" ht="14" customHeight="1">
      <c r="V1025" s="17"/>
      <c r="W1025" s="45"/>
    </row>
    <row r="1026" spans="22:23" ht="14" customHeight="1">
      <c r="V1026" s="17"/>
      <c r="W1026" s="45"/>
    </row>
    <row r="1027" spans="22:23" ht="14" customHeight="1">
      <c r="V1027" s="17"/>
      <c r="W1027" s="45"/>
    </row>
    <row r="1028" spans="22:23" ht="14" customHeight="1">
      <c r="V1028" s="17"/>
      <c r="W1028" s="45"/>
    </row>
    <row r="1029" spans="22:23" ht="14" customHeight="1">
      <c r="V1029" s="17"/>
      <c r="W1029" s="45"/>
    </row>
    <row r="1030" spans="22:23" ht="14" customHeight="1">
      <c r="V1030" s="17"/>
      <c r="W1030" s="45"/>
    </row>
    <row r="1031" spans="22:23" ht="14" customHeight="1">
      <c r="V1031" s="17"/>
      <c r="W1031" s="45"/>
    </row>
    <row r="1032" spans="22:23" ht="14" customHeight="1">
      <c r="V1032" s="17"/>
      <c r="W1032" s="45"/>
    </row>
    <row r="1033" spans="22:23" ht="14" customHeight="1">
      <c r="V1033" s="17"/>
      <c r="W1033" s="45"/>
    </row>
    <row r="1034" spans="22:23" ht="14" customHeight="1">
      <c r="V1034" s="17"/>
      <c r="W1034" s="45"/>
    </row>
    <row r="1035" spans="22:23" ht="14" customHeight="1">
      <c r="V1035" s="17"/>
      <c r="W1035" s="45"/>
    </row>
    <row r="1036" spans="22:23" ht="14" customHeight="1">
      <c r="V1036" s="17"/>
      <c r="W1036" s="45"/>
    </row>
    <row r="1037" spans="22:23" ht="14" customHeight="1">
      <c r="V1037" s="17"/>
      <c r="W1037" s="45"/>
    </row>
    <row r="1038" spans="22:23" ht="14" customHeight="1">
      <c r="V1038" s="17"/>
      <c r="W1038" s="45"/>
    </row>
    <row r="1039" spans="22:23" ht="14" customHeight="1">
      <c r="V1039" s="17"/>
      <c r="W1039" s="45"/>
    </row>
    <row r="1040" spans="22:23" ht="14" customHeight="1">
      <c r="V1040" s="17"/>
      <c r="W1040" s="45"/>
    </row>
    <row r="1041" spans="22:23" ht="14" customHeight="1">
      <c r="V1041" s="17"/>
      <c r="W1041" s="45"/>
    </row>
    <row r="1042" spans="22:23" ht="14" customHeight="1">
      <c r="V1042" s="17"/>
      <c r="W1042" s="45"/>
    </row>
    <row r="1043" spans="22:23" ht="14" customHeight="1">
      <c r="V1043" s="17"/>
      <c r="W1043" s="45"/>
    </row>
    <row r="1044" spans="22:23" ht="14" customHeight="1">
      <c r="V1044" s="17"/>
      <c r="W1044" s="45"/>
    </row>
    <row r="1045" spans="22:23" ht="14" customHeight="1">
      <c r="V1045" s="17"/>
      <c r="W1045" s="45"/>
    </row>
    <row r="1046" spans="22:23" ht="14" customHeight="1">
      <c r="V1046" s="17"/>
      <c r="W1046" s="45"/>
    </row>
    <row r="1047" spans="22:23" ht="14" customHeight="1">
      <c r="V1047" s="17"/>
      <c r="W1047" s="45"/>
    </row>
    <row r="1048" spans="22:23" ht="14" customHeight="1">
      <c r="V1048" s="17"/>
      <c r="W1048" s="45"/>
    </row>
    <row r="1049" spans="22:23" ht="14" customHeight="1">
      <c r="V1049" s="17"/>
      <c r="W1049" s="45"/>
    </row>
    <row r="1050" spans="22:23" ht="14" customHeight="1">
      <c r="V1050" s="17"/>
      <c r="W1050" s="45"/>
    </row>
    <row r="1051" spans="22:23" ht="14" customHeight="1">
      <c r="V1051" s="17"/>
      <c r="W1051" s="45"/>
    </row>
    <row r="1052" spans="22:23" ht="14" customHeight="1">
      <c r="V1052" s="17"/>
      <c r="W1052" s="45"/>
    </row>
    <row r="1053" spans="22:23" ht="14" customHeight="1">
      <c r="V1053" s="17"/>
      <c r="W1053" s="45"/>
    </row>
    <row r="1054" spans="22:23" ht="14" customHeight="1">
      <c r="V1054" s="17"/>
      <c r="W1054" s="45"/>
    </row>
    <row r="1055" spans="22:23" ht="14" customHeight="1">
      <c r="V1055" s="17"/>
      <c r="W1055" s="45"/>
    </row>
    <row r="1056" spans="22:23" ht="14" customHeight="1">
      <c r="V1056" s="17"/>
      <c r="W1056" s="45"/>
    </row>
    <row r="1057" spans="22:23" ht="14" customHeight="1">
      <c r="V1057" s="17"/>
      <c r="W1057" s="45"/>
    </row>
    <row r="1058" spans="22:23" ht="14" customHeight="1">
      <c r="V1058" s="17"/>
      <c r="W1058" s="45"/>
    </row>
    <row r="1059" spans="22:23" ht="14" customHeight="1">
      <c r="V1059" s="17"/>
      <c r="W1059" s="45"/>
    </row>
    <row r="1060" spans="22:23" ht="14" customHeight="1">
      <c r="V1060" s="17"/>
      <c r="W1060" s="45"/>
    </row>
    <row r="1061" spans="22:23" ht="14" customHeight="1">
      <c r="V1061" s="17"/>
      <c r="W1061" s="45"/>
    </row>
    <row r="1062" spans="22:23" ht="14" customHeight="1">
      <c r="V1062" s="17"/>
      <c r="W1062" s="45"/>
    </row>
    <row r="1063" spans="22:23" ht="14" customHeight="1">
      <c r="V1063" s="17"/>
      <c r="W1063" s="45"/>
    </row>
    <row r="1064" spans="22:23" ht="14" customHeight="1">
      <c r="V1064" s="17"/>
      <c r="W1064" s="45"/>
    </row>
    <row r="1065" spans="22:23" ht="14" customHeight="1">
      <c r="V1065" s="17"/>
      <c r="W1065" s="45"/>
    </row>
    <row r="1066" spans="22:23" ht="14" customHeight="1">
      <c r="V1066" s="17"/>
      <c r="W1066" s="45"/>
    </row>
    <row r="1067" spans="22:23" ht="14" customHeight="1">
      <c r="V1067" s="17"/>
      <c r="W1067" s="45"/>
    </row>
    <row r="1068" spans="22:23" ht="14" customHeight="1">
      <c r="V1068" s="17"/>
      <c r="W1068" s="45"/>
    </row>
    <row r="1069" spans="22:23" ht="14" customHeight="1">
      <c r="V1069" s="17"/>
      <c r="W1069" s="45"/>
    </row>
    <row r="1070" spans="22:23" ht="14" customHeight="1">
      <c r="V1070" s="17"/>
      <c r="W1070" s="45"/>
    </row>
    <row r="1071" spans="22:23" ht="14" customHeight="1">
      <c r="V1071" s="17"/>
      <c r="W1071" s="45"/>
    </row>
    <row r="1072" spans="22:23" ht="14" customHeight="1">
      <c r="V1072" s="17"/>
      <c r="W1072" s="45"/>
    </row>
    <row r="1073" spans="22:23" ht="14" customHeight="1">
      <c r="V1073" s="17"/>
      <c r="W1073" s="45"/>
    </row>
    <row r="1074" spans="22:23" ht="14" customHeight="1">
      <c r="V1074" s="17"/>
      <c r="W1074" s="45"/>
    </row>
    <row r="1075" spans="22:23" ht="14" customHeight="1">
      <c r="V1075" s="17"/>
      <c r="W1075" s="45"/>
    </row>
    <row r="1076" spans="22:23" ht="14" customHeight="1">
      <c r="V1076" s="17"/>
      <c r="W1076" s="45"/>
    </row>
    <row r="1077" spans="22:23" ht="14" customHeight="1">
      <c r="V1077" s="17"/>
      <c r="W1077" s="45"/>
    </row>
    <row r="1078" spans="22:23" ht="14" customHeight="1">
      <c r="V1078" s="17"/>
      <c r="W1078" s="45"/>
    </row>
    <row r="1079" spans="22:23" ht="14" customHeight="1">
      <c r="V1079" s="17"/>
      <c r="W1079" s="45"/>
    </row>
    <row r="1080" spans="22:23" ht="14" customHeight="1">
      <c r="V1080" s="17"/>
      <c r="W1080" s="45"/>
    </row>
    <row r="1081" spans="22:23" ht="14" customHeight="1">
      <c r="V1081" s="17"/>
      <c r="W1081" s="45"/>
    </row>
    <row r="1082" spans="22:23" ht="14" customHeight="1">
      <c r="V1082" s="17"/>
      <c r="W1082" s="45"/>
    </row>
    <row r="1083" spans="22:23" ht="14" customHeight="1">
      <c r="V1083" s="17"/>
      <c r="W1083" s="45"/>
    </row>
    <row r="1084" spans="22:23" ht="14" customHeight="1">
      <c r="V1084" s="17"/>
      <c r="W1084" s="45"/>
    </row>
    <row r="1085" spans="22:23" ht="14" customHeight="1">
      <c r="V1085" s="17"/>
      <c r="W1085" s="45"/>
    </row>
    <row r="1086" spans="22:23" ht="14" customHeight="1">
      <c r="V1086" s="17"/>
      <c r="W1086" s="45"/>
    </row>
    <row r="1087" spans="22:23" ht="14" customHeight="1">
      <c r="V1087" s="17"/>
      <c r="W1087" s="45"/>
    </row>
    <row r="1088" spans="22:23" ht="14" customHeight="1">
      <c r="V1088" s="17"/>
      <c r="W1088" s="45"/>
    </row>
    <row r="1089" spans="22:23" ht="14" customHeight="1">
      <c r="V1089" s="17"/>
      <c r="W1089" s="45"/>
    </row>
    <row r="1090" spans="22:23" ht="14" customHeight="1">
      <c r="V1090" s="17"/>
      <c r="W1090" s="45"/>
    </row>
    <row r="1091" spans="22:23" ht="14" customHeight="1">
      <c r="V1091" s="17"/>
      <c r="W1091" s="45"/>
    </row>
    <row r="1092" spans="22:23" ht="14" customHeight="1">
      <c r="V1092" s="17"/>
      <c r="W1092" s="45"/>
    </row>
    <row r="1093" spans="22:23" ht="14" customHeight="1">
      <c r="V1093" s="17"/>
      <c r="W1093" s="45"/>
    </row>
    <row r="1094" spans="22:23" ht="14" customHeight="1">
      <c r="V1094" s="17"/>
      <c r="W1094" s="45"/>
    </row>
    <row r="1095" spans="22:23" ht="14" customHeight="1">
      <c r="V1095" s="17"/>
      <c r="W1095" s="45"/>
    </row>
    <row r="1096" spans="22:23" ht="14" customHeight="1">
      <c r="V1096" s="17"/>
      <c r="W1096" s="45"/>
    </row>
    <row r="1097" spans="22:23" ht="14" customHeight="1">
      <c r="V1097" s="17"/>
      <c r="W1097" s="45"/>
    </row>
    <row r="1098" spans="22:23" ht="14" customHeight="1">
      <c r="V1098" s="17"/>
      <c r="W1098" s="45"/>
    </row>
    <row r="1099" spans="22:23" ht="14" customHeight="1">
      <c r="V1099" s="17"/>
      <c r="W1099" s="45"/>
    </row>
    <row r="1100" spans="22:23" ht="14" customHeight="1">
      <c r="V1100" s="17"/>
      <c r="W1100" s="45"/>
    </row>
    <row r="1101" spans="22:23" ht="14" customHeight="1">
      <c r="V1101" s="17"/>
      <c r="W1101" s="45"/>
    </row>
    <row r="1102" spans="22:23" ht="14" customHeight="1">
      <c r="V1102" s="17"/>
      <c r="W1102" s="45"/>
    </row>
    <row r="1103" spans="22:23" ht="14" customHeight="1">
      <c r="V1103" s="17"/>
      <c r="W1103" s="45"/>
    </row>
    <row r="1104" spans="22:23" ht="14" customHeight="1">
      <c r="V1104" s="17"/>
      <c r="W1104" s="45"/>
    </row>
    <row r="1105" spans="22:23" ht="14" customHeight="1">
      <c r="V1105" s="17"/>
      <c r="W1105" s="45"/>
    </row>
    <row r="1106" spans="22:23" ht="14" customHeight="1">
      <c r="V1106" s="17"/>
      <c r="W1106" s="45"/>
    </row>
    <row r="1107" spans="22:23" ht="14" customHeight="1">
      <c r="V1107" s="17"/>
      <c r="W1107" s="45"/>
    </row>
    <row r="1108" spans="22:23" ht="14" customHeight="1">
      <c r="V1108" s="17"/>
      <c r="W1108" s="45"/>
    </row>
    <row r="1109" spans="22:23" ht="14" customHeight="1">
      <c r="V1109" s="17"/>
      <c r="W1109" s="45"/>
    </row>
    <row r="1110" spans="22:23" ht="14" customHeight="1">
      <c r="V1110" s="17"/>
      <c r="W1110" s="45"/>
    </row>
    <row r="1111" spans="22:23" ht="14" customHeight="1">
      <c r="V1111" s="17"/>
      <c r="W1111" s="45"/>
    </row>
    <row r="1112" spans="22:23" ht="14" customHeight="1">
      <c r="V1112" s="17"/>
      <c r="W1112" s="45"/>
    </row>
    <row r="1113" spans="22:23" ht="14" customHeight="1">
      <c r="V1113" s="17"/>
      <c r="W1113" s="45"/>
    </row>
    <row r="1114" spans="22:23" ht="14" customHeight="1">
      <c r="V1114" s="17"/>
      <c r="W1114" s="45"/>
    </row>
    <row r="1115" spans="22:23" ht="14" customHeight="1">
      <c r="V1115" s="17"/>
      <c r="W1115" s="45"/>
    </row>
    <row r="1116" spans="22:23" ht="14" customHeight="1">
      <c r="V1116" s="17"/>
      <c r="W1116" s="45"/>
    </row>
    <row r="1117" spans="22:23" ht="14" customHeight="1">
      <c r="V1117" s="17"/>
      <c r="W1117" s="45"/>
    </row>
    <row r="1118" spans="22:23" ht="14" customHeight="1">
      <c r="V1118" s="17"/>
      <c r="W1118" s="45"/>
    </row>
    <row r="1119" spans="22:23" ht="14" customHeight="1">
      <c r="V1119" s="17"/>
      <c r="W1119" s="45"/>
    </row>
    <row r="1120" spans="22:23" ht="14" customHeight="1">
      <c r="V1120" s="17"/>
      <c r="W1120" s="45"/>
    </row>
    <row r="1121" spans="22:23" ht="14" customHeight="1">
      <c r="V1121" s="17"/>
      <c r="W1121" s="45"/>
    </row>
    <row r="1122" spans="22:23" ht="14" customHeight="1">
      <c r="V1122" s="17"/>
      <c r="W1122" s="45"/>
    </row>
    <row r="1123" spans="22:23" ht="14" customHeight="1">
      <c r="V1123" s="17"/>
      <c r="W1123" s="45"/>
    </row>
    <row r="1124" spans="22:23" ht="14" customHeight="1">
      <c r="V1124" s="17"/>
      <c r="W1124" s="45"/>
    </row>
    <row r="1125" spans="22:23" ht="14" customHeight="1">
      <c r="V1125" s="17"/>
      <c r="W1125" s="45"/>
    </row>
    <row r="1126" spans="22:23" ht="14" customHeight="1">
      <c r="V1126" s="17"/>
      <c r="W1126" s="45"/>
    </row>
    <row r="1127" spans="22:23" ht="14" customHeight="1">
      <c r="V1127" s="17"/>
      <c r="W1127" s="45"/>
    </row>
    <row r="1128" spans="22:23" ht="14" customHeight="1">
      <c r="V1128" s="17"/>
      <c r="W1128" s="45"/>
    </row>
    <row r="1129" spans="22:23" ht="14" customHeight="1">
      <c r="V1129" s="17"/>
      <c r="W1129" s="45"/>
    </row>
    <row r="1130" spans="22:23" ht="14" customHeight="1">
      <c r="V1130" s="17"/>
      <c r="W1130" s="45"/>
    </row>
    <row r="1131" spans="22:23" ht="14" customHeight="1">
      <c r="V1131" s="17"/>
      <c r="W1131" s="45"/>
    </row>
    <row r="1132" spans="22:23" ht="14" customHeight="1">
      <c r="V1132" s="17"/>
      <c r="W1132" s="45"/>
    </row>
    <row r="1133" spans="22:23" ht="14" customHeight="1">
      <c r="V1133" s="17"/>
      <c r="W1133" s="45"/>
    </row>
    <row r="1134" spans="22:23" ht="14" customHeight="1">
      <c r="V1134" s="17"/>
      <c r="W1134" s="45"/>
    </row>
    <row r="1135" spans="22:23" ht="14" customHeight="1">
      <c r="V1135" s="17"/>
      <c r="W1135" s="45"/>
    </row>
    <row r="1136" spans="22:23" ht="14" customHeight="1">
      <c r="V1136" s="17"/>
      <c r="W1136" s="45"/>
    </row>
    <row r="1137" spans="22:23" ht="14" customHeight="1">
      <c r="V1137" s="17"/>
      <c r="W1137" s="45"/>
    </row>
    <row r="1138" spans="22:23" ht="14" customHeight="1">
      <c r="V1138" s="17"/>
      <c r="W1138" s="45"/>
    </row>
    <row r="1139" spans="22:23" ht="14" customHeight="1">
      <c r="V1139" s="17"/>
      <c r="W1139" s="45"/>
    </row>
    <row r="1140" spans="22:23" ht="14" customHeight="1">
      <c r="V1140" s="17"/>
      <c r="W1140" s="45"/>
    </row>
    <row r="1141" spans="22:23" ht="14" customHeight="1">
      <c r="V1141" s="17"/>
      <c r="W1141" s="45"/>
    </row>
    <row r="1142" spans="22:23" ht="14" customHeight="1">
      <c r="V1142" s="17"/>
      <c r="W1142" s="45"/>
    </row>
    <row r="1143" spans="22:23" ht="14" customHeight="1">
      <c r="V1143" s="17"/>
      <c r="W1143" s="45"/>
    </row>
    <row r="1144" spans="22:23" ht="14" customHeight="1">
      <c r="V1144" s="17"/>
      <c r="W1144" s="45"/>
    </row>
    <row r="1145" spans="22:23" ht="14" customHeight="1">
      <c r="V1145" s="17"/>
      <c r="W1145" s="45"/>
    </row>
    <row r="1146" spans="22:23" ht="14" customHeight="1">
      <c r="V1146" s="17"/>
      <c r="W1146" s="45"/>
    </row>
    <row r="1147" spans="22:23" ht="14" customHeight="1">
      <c r="V1147" s="17"/>
      <c r="W1147" s="45"/>
    </row>
    <row r="1148" spans="22:23" ht="14" customHeight="1">
      <c r="V1148" s="17"/>
      <c r="W1148" s="45"/>
    </row>
    <row r="1149" spans="22:23" ht="14" customHeight="1">
      <c r="W1149" s="45"/>
    </row>
    <row r="1150" spans="22:23" ht="14" customHeight="1">
      <c r="W1150" s="45"/>
    </row>
    <row r="1151" spans="22:23" ht="14" customHeight="1">
      <c r="W1151" s="45"/>
    </row>
    <row r="1152" spans="22:23" ht="14" customHeight="1">
      <c r="W1152" s="45"/>
    </row>
    <row r="1153" spans="23:23" ht="14" customHeight="1">
      <c r="W1153" s="45"/>
    </row>
    <row r="1154" spans="23:23" ht="14" customHeight="1">
      <c r="W1154" s="45"/>
    </row>
    <row r="1155" spans="23:23" ht="14" customHeight="1">
      <c r="W1155" s="45"/>
    </row>
    <row r="1156" spans="23:23" ht="14" customHeight="1">
      <c r="W1156" s="45"/>
    </row>
    <row r="1157" spans="23:23" ht="14" customHeight="1">
      <c r="W1157" s="45"/>
    </row>
    <row r="1158" spans="23:23" ht="14" customHeight="1">
      <c r="W1158" s="45"/>
    </row>
    <row r="1159" spans="23:23" ht="14" customHeight="1">
      <c r="W1159" s="45"/>
    </row>
    <row r="1160" spans="23:23" ht="14" customHeight="1">
      <c r="W1160" s="45"/>
    </row>
    <row r="1161" spans="23:23" ht="14" customHeight="1">
      <c r="W1161" s="45"/>
    </row>
    <row r="1162" spans="23:23" ht="14" customHeight="1">
      <c r="W1162" s="45"/>
    </row>
  </sheetData>
  <phoneticPr fontId="5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zoomScale="125" workbookViewId="0">
      <selection activeCell="E23" sqref="E23"/>
    </sheetView>
  </sheetViews>
  <sheetFormatPr baseColWidth="10" defaultColWidth="10.875" defaultRowHeight="14" customHeight="1" x14ac:dyDescent="0"/>
  <cols>
    <col min="1" max="2" width="18.375" customWidth="1"/>
    <col min="3" max="3" width="5.75" style="9" customWidth="1"/>
    <col min="4" max="4" width="22.875" customWidth="1"/>
    <col min="5" max="5" width="5" style="9" customWidth="1"/>
    <col min="6" max="6" width="31.375" style="5" customWidth="1"/>
    <col min="7" max="7" width="42" customWidth="1"/>
    <col min="8" max="8" width="4.75" style="9" customWidth="1"/>
    <col min="10" max="10" width="13.375" customWidth="1"/>
    <col min="11" max="11" width="3.75" customWidth="1"/>
    <col min="12" max="12" width="24.25" customWidth="1"/>
    <col min="13" max="13" width="16.375" customWidth="1"/>
    <col min="14" max="14" width="10.875" customWidth="1"/>
    <col min="15" max="15" width="16.125" customWidth="1"/>
    <col min="16" max="16" width="10.875" customWidth="1"/>
    <col min="17" max="17" width="16" customWidth="1"/>
    <col min="18" max="18" width="10.875" customWidth="1"/>
    <col min="19" max="21" width="17.25" customWidth="1"/>
    <col min="22" max="23" width="15" customWidth="1"/>
    <col min="24" max="24" width="4.375" customWidth="1"/>
    <col min="25" max="25" width="5.87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 ht="14" customHeight="1">
      <c r="A2" s="57" t="s">
        <v>1372</v>
      </c>
      <c r="B2" s="57" t="s">
        <v>1372</v>
      </c>
      <c r="C2" s="58" t="s">
        <v>451</v>
      </c>
      <c r="D2" s="57" t="s">
        <v>1373</v>
      </c>
      <c r="E2" s="58" t="s">
        <v>451</v>
      </c>
      <c r="F2" s="57" t="s">
        <v>704</v>
      </c>
      <c r="G2" s="57" t="s">
        <v>1209</v>
      </c>
      <c r="H2" s="58" t="s">
        <v>451</v>
      </c>
      <c r="J2" s="59" t="str">
        <f>CONCATENATE("PA.NC.",C2,E2,H2)</f>
        <v>PA.NC.010101</v>
      </c>
      <c r="K2" s="58" t="s">
        <v>2212</v>
      </c>
      <c r="L2" s="57" t="str">
        <f>G2</f>
        <v>Swallowing Precautions</v>
      </c>
      <c r="M2" s="59" t="str">
        <f t="shared" ref="M2" si="0">CONCATENATE("PI.",J2,".",K2)</f>
        <v>PI.PA.NC.010101.01</v>
      </c>
      <c r="N2" s="59"/>
      <c r="O2" s="59" t="str">
        <f t="shared" ref="O2" si="1">CONCATENATE("PH.",J2,".",K2)</f>
        <v>PH.PA.NC.010101.01</v>
      </c>
      <c r="Q2" s="59" t="str">
        <f t="shared" ref="Q2" si="2">CONCATENATE("CL.",J2,".",K2)</f>
        <v>CL.PA.NC.010101.01</v>
      </c>
      <c r="R2" s="59"/>
      <c r="S2" s="59" t="str">
        <f>CONCATENATE("DR.",J2,".",K2)</f>
        <v>DR.PA.NC.010101.01</v>
      </c>
      <c r="T2" s="59"/>
      <c r="U2" s="60" t="str">
        <f>CONCATENATE("IM.",J2, ".",K2)</f>
        <v>IM.PA.NC.010101.01</v>
      </c>
      <c r="V2" s="59"/>
      <c r="W2" s="60" t="str">
        <f>CONCATENATE("GE.",J2, ".",K2)</f>
        <v>GE.PA.NC.010101.01</v>
      </c>
      <c r="X2" s="57" t="s">
        <v>386</v>
      </c>
      <c r="Y2" s="57">
        <v>1091</v>
      </c>
    </row>
    <row r="3" spans="1:37" s="57" customFormat="1" ht="14" customHeight="1">
      <c r="A3" s="57" t="s">
        <v>1372</v>
      </c>
      <c r="C3" s="58" t="s">
        <v>451</v>
      </c>
      <c r="E3" s="58" t="s">
        <v>451</v>
      </c>
      <c r="F3" s="57" t="s">
        <v>1210</v>
      </c>
      <c r="G3" s="57" t="s">
        <v>1210</v>
      </c>
      <c r="H3" s="58" t="s">
        <v>377</v>
      </c>
      <c r="J3" s="59" t="str">
        <f t="shared" ref="J3:J61" si="3">CONCATENATE("PA.NC.",C3,E3,H3)</f>
        <v>PA.NC.010102</v>
      </c>
      <c r="K3" s="58" t="s">
        <v>2212</v>
      </c>
      <c r="L3" s="57" t="str">
        <f t="shared" ref="L3:L61" si="4">G3</f>
        <v>Thermoregulatory blanket in place</v>
      </c>
      <c r="M3" s="59" t="str">
        <f t="shared" ref="M3:M61" si="5">CONCATENATE("PI.",J3,".",K3)</f>
        <v>PI.PA.NC.010102.01</v>
      </c>
      <c r="N3" s="59"/>
      <c r="O3" s="59" t="str">
        <f t="shared" ref="O3:O61" si="6">CONCATENATE("PH.",J3,".",K3)</f>
        <v>PH.PA.NC.010102.01</v>
      </c>
      <c r="Q3" s="59" t="str">
        <f t="shared" ref="Q3:Q61" si="7">CONCATENATE("CL.",J3,".",K3)</f>
        <v>CL.PA.NC.010102.01</v>
      </c>
      <c r="R3" s="59"/>
      <c r="S3" s="59" t="str">
        <f t="shared" ref="S3:S61" si="8">CONCATENATE("DR.",J3,".",K3)</f>
        <v>DR.PA.NC.010102.01</v>
      </c>
      <c r="T3" s="59"/>
      <c r="U3" s="60" t="str">
        <f t="shared" ref="U3:U60" si="9">CONCATENATE("IM.",J3, ".",K3)</f>
        <v>IM.PA.NC.010102.01</v>
      </c>
      <c r="V3" s="59"/>
      <c r="W3" s="60" t="str">
        <f t="shared" ref="W3:W61" si="10">CONCATENATE("GE.",J3, ".",K3)</f>
        <v>GE.PA.NC.010102.01</v>
      </c>
      <c r="X3" s="57" t="s">
        <v>386</v>
      </c>
      <c r="Y3" s="57">
        <v>1091</v>
      </c>
    </row>
    <row r="4" spans="1:37" s="57" customFormat="1" ht="14" customHeight="1">
      <c r="A4" s="57" t="s">
        <v>1372</v>
      </c>
      <c r="C4" s="58" t="s">
        <v>451</v>
      </c>
      <c r="E4" s="58" t="s">
        <v>451</v>
      </c>
      <c r="F4" s="57" t="s">
        <v>705</v>
      </c>
      <c r="G4" s="57" t="s">
        <v>1211</v>
      </c>
      <c r="H4" s="58" t="s">
        <v>378</v>
      </c>
      <c r="J4" s="59" t="str">
        <f t="shared" si="3"/>
        <v>PA.NC.010103</v>
      </c>
      <c r="K4" s="58" t="s">
        <v>2212</v>
      </c>
      <c r="L4" s="57" t="str">
        <f t="shared" si="4"/>
        <v>Skin Assessment done</v>
      </c>
      <c r="M4" s="59" t="str">
        <f t="shared" si="5"/>
        <v>PI.PA.NC.010103.01</v>
      </c>
      <c r="N4" s="59"/>
      <c r="O4" s="59" t="str">
        <f t="shared" si="6"/>
        <v>PH.PA.NC.010103.01</v>
      </c>
      <c r="Q4" s="59" t="str">
        <f t="shared" si="7"/>
        <v>CL.PA.NC.010103.01</v>
      </c>
      <c r="R4" s="59"/>
      <c r="S4" s="59" t="str">
        <f t="shared" si="8"/>
        <v>DR.PA.NC.010103.01</v>
      </c>
      <c r="T4" s="59"/>
      <c r="U4" s="60" t="str">
        <f t="shared" si="9"/>
        <v>IM.PA.NC.010103.01</v>
      </c>
      <c r="V4" s="59"/>
      <c r="W4" s="60" t="str">
        <f t="shared" si="10"/>
        <v>GE.PA.NC.010103.01</v>
      </c>
      <c r="X4" s="57" t="s">
        <v>386</v>
      </c>
      <c r="Y4" s="57">
        <v>1091</v>
      </c>
    </row>
    <row r="5" spans="1:37" s="57" customFormat="1" ht="14" customHeight="1">
      <c r="A5" s="57" t="s">
        <v>1372</v>
      </c>
      <c r="C5" s="58" t="s">
        <v>451</v>
      </c>
      <c r="E5" s="58" t="s">
        <v>451</v>
      </c>
      <c r="F5" s="57" t="s">
        <v>551</v>
      </c>
      <c r="G5" s="57" t="s">
        <v>1212</v>
      </c>
      <c r="H5" s="58" t="s">
        <v>532</v>
      </c>
      <c r="J5" s="59" t="str">
        <f t="shared" si="3"/>
        <v>PA.NC.010104</v>
      </c>
      <c r="K5" s="58" t="s">
        <v>2212</v>
      </c>
      <c r="L5" s="57" t="str">
        <f t="shared" si="4"/>
        <v>Call Light within Reach</v>
      </c>
      <c r="M5" s="59" t="str">
        <f t="shared" si="5"/>
        <v>PI.PA.NC.010104.01</v>
      </c>
      <c r="N5" s="59"/>
      <c r="O5" s="59" t="str">
        <f t="shared" si="6"/>
        <v>PH.PA.NC.010104.01</v>
      </c>
      <c r="Q5" s="59" t="str">
        <f t="shared" si="7"/>
        <v>CL.PA.NC.010104.01</v>
      </c>
      <c r="R5" s="59"/>
      <c r="S5" s="59" t="str">
        <f t="shared" si="8"/>
        <v>DR.PA.NC.010104.01</v>
      </c>
      <c r="T5" s="59"/>
      <c r="U5" s="60" t="str">
        <f t="shared" si="9"/>
        <v>IM.PA.NC.010104.01</v>
      </c>
      <c r="V5" s="59"/>
      <c r="W5" s="60" t="str">
        <f t="shared" si="10"/>
        <v>GE.PA.NC.010104.01</v>
      </c>
      <c r="X5" s="57" t="s">
        <v>386</v>
      </c>
      <c r="Y5" s="57">
        <v>1091</v>
      </c>
    </row>
    <row r="6" spans="1:37" s="57" customFormat="1" ht="14" customHeight="1">
      <c r="A6" s="57" t="s">
        <v>1372</v>
      </c>
      <c r="C6" s="58" t="s">
        <v>451</v>
      </c>
      <c r="E6" s="58" t="s">
        <v>451</v>
      </c>
      <c r="F6" s="57" t="s">
        <v>814</v>
      </c>
      <c r="G6" s="57" t="s">
        <v>1213</v>
      </c>
      <c r="H6" s="58" t="s">
        <v>533</v>
      </c>
      <c r="J6" s="59" t="str">
        <f t="shared" si="3"/>
        <v>PA.NC.010105</v>
      </c>
      <c r="K6" s="58" t="s">
        <v>2212</v>
      </c>
      <c r="L6" s="57" t="str">
        <f t="shared" si="4"/>
        <v>Side Rails Up/Bed in Low Position</v>
      </c>
      <c r="M6" s="59" t="str">
        <f t="shared" si="5"/>
        <v>PI.PA.NC.010105.01</v>
      </c>
      <c r="N6" s="59"/>
      <c r="O6" s="59" t="str">
        <f t="shared" si="6"/>
        <v>PH.PA.NC.010105.01</v>
      </c>
      <c r="Q6" s="59" t="str">
        <f t="shared" si="7"/>
        <v>CL.PA.NC.010105.01</v>
      </c>
      <c r="R6" s="59"/>
      <c r="S6" s="59" t="str">
        <f t="shared" si="8"/>
        <v>DR.PA.NC.010105.01</v>
      </c>
      <c r="T6" s="59"/>
      <c r="U6" s="60" t="str">
        <f t="shared" si="9"/>
        <v>IM.PA.NC.010105.01</v>
      </c>
      <c r="V6" s="59"/>
      <c r="W6" s="60" t="str">
        <f t="shared" si="10"/>
        <v>GE.PA.NC.010105.01</v>
      </c>
      <c r="X6" s="57" t="s">
        <v>386</v>
      </c>
      <c r="Y6" s="57">
        <v>1091</v>
      </c>
    </row>
    <row r="7" spans="1:37" s="57" customFormat="1" ht="14" customHeight="1">
      <c r="A7" s="57" t="s">
        <v>1372</v>
      </c>
      <c r="C7" s="58" t="s">
        <v>451</v>
      </c>
      <c r="D7" s="57" t="s">
        <v>1214</v>
      </c>
      <c r="E7" s="58" t="s">
        <v>530</v>
      </c>
      <c r="F7" s="57" t="s">
        <v>640</v>
      </c>
      <c r="G7" s="57" t="s">
        <v>526</v>
      </c>
      <c r="H7" s="58" t="s">
        <v>451</v>
      </c>
      <c r="J7" s="59" t="str">
        <f t="shared" si="3"/>
        <v>PA.NC.010201</v>
      </c>
      <c r="K7" s="58" t="s">
        <v>2212</v>
      </c>
      <c r="L7" s="57" t="str">
        <f t="shared" si="4"/>
        <v>Restraints: Nutrition/hydration offered</v>
      </c>
      <c r="M7" s="59" t="str">
        <f t="shared" si="5"/>
        <v>PI.PA.NC.010201.01</v>
      </c>
      <c r="N7" s="59"/>
      <c r="O7" s="59" t="str">
        <f t="shared" si="6"/>
        <v>PH.PA.NC.010201.01</v>
      </c>
      <c r="Q7" s="59" t="str">
        <f t="shared" si="7"/>
        <v>CL.PA.NC.010201.01</v>
      </c>
      <c r="R7" s="59"/>
      <c r="S7" s="59" t="str">
        <f t="shared" si="8"/>
        <v>DR.PA.NC.010201.01</v>
      </c>
      <c r="T7" s="59"/>
      <c r="U7" s="60" t="str">
        <f t="shared" si="9"/>
        <v>IM.PA.NC.010201.01</v>
      </c>
      <c r="V7" s="59"/>
      <c r="W7" s="60" t="str">
        <f t="shared" si="10"/>
        <v>GE.PA.NC.010201.01</v>
      </c>
      <c r="X7" s="57" t="s">
        <v>386</v>
      </c>
      <c r="Y7" s="57">
        <v>1091</v>
      </c>
    </row>
    <row r="8" spans="1:37" s="57" customFormat="1" ht="14" customHeight="1">
      <c r="A8" s="57" t="s">
        <v>1372</v>
      </c>
      <c r="C8" s="58" t="s">
        <v>451</v>
      </c>
      <c r="E8" s="58" t="s">
        <v>530</v>
      </c>
      <c r="F8" s="57" t="s">
        <v>813</v>
      </c>
      <c r="G8" s="57" t="s">
        <v>525</v>
      </c>
      <c r="H8" s="58" t="s">
        <v>377</v>
      </c>
      <c r="J8" s="59" t="str">
        <f t="shared" si="3"/>
        <v>PA.NC.010202</v>
      </c>
      <c r="K8" s="58" t="s">
        <v>2212</v>
      </c>
      <c r="L8" s="57" t="str">
        <f t="shared" si="4"/>
        <v>Restraints: Rights, privacy and dignity maintained</v>
      </c>
      <c r="M8" s="59" t="str">
        <f t="shared" si="5"/>
        <v>PI.PA.NC.010202.01</v>
      </c>
      <c r="N8" s="59"/>
      <c r="O8" s="59" t="str">
        <f t="shared" si="6"/>
        <v>PH.PA.NC.010202.01</v>
      </c>
      <c r="Q8" s="59" t="str">
        <f t="shared" si="7"/>
        <v>CL.PA.NC.010202.01</v>
      </c>
      <c r="R8" s="59"/>
      <c r="S8" s="59" t="str">
        <f t="shared" si="8"/>
        <v>DR.PA.NC.010202.01</v>
      </c>
      <c r="T8" s="59"/>
      <c r="U8" s="60" t="str">
        <f t="shared" si="9"/>
        <v>IM.PA.NC.010202.01</v>
      </c>
      <c r="V8" s="59"/>
      <c r="W8" s="60" t="str">
        <f t="shared" si="10"/>
        <v>GE.PA.NC.010202.01</v>
      </c>
      <c r="X8" s="57" t="s">
        <v>386</v>
      </c>
      <c r="Y8" s="57">
        <v>1091</v>
      </c>
    </row>
    <row r="9" spans="1:37" s="57" customFormat="1" ht="14" customHeight="1">
      <c r="A9" s="57" t="s">
        <v>1372</v>
      </c>
      <c r="C9" s="58" t="s">
        <v>451</v>
      </c>
      <c r="E9" s="58" t="s">
        <v>530</v>
      </c>
      <c r="F9" s="57" t="s">
        <v>477</v>
      </c>
      <c r="G9" s="57" t="s">
        <v>854</v>
      </c>
      <c r="H9" s="58" t="s">
        <v>378</v>
      </c>
      <c r="J9" s="59" t="str">
        <f t="shared" si="3"/>
        <v>PA.NC.010203</v>
      </c>
      <c r="K9" s="58" t="s">
        <v>2212</v>
      </c>
      <c r="L9" s="57" t="str">
        <f t="shared" si="4"/>
        <v>Restraints: Toileting/elimination offered</v>
      </c>
      <c r="M9" s="59" t="str">
        <f t="shared" si="5"/>
        <v>PI.PA.NC.010203.01</v>
      </c>
      <c r="N9" s="59"/>
      <c r="O9" s="59" t="str">
        <f t="shared" si="6"/>
        <v>PH.PA.NC.010203.01</v>
      </c>
      <c r="Q9" s="59" t="str">
        <f t="shared" si="7"/>
        <v>CL.PA.NC.010203.01</v>
      </c>
      <c r="R9" s="59"/>
      <c r="S9" s="59" t="str">
        <f t="shared" si="8"/>
        <v>DR.PA.NC.010203.01</v>
      </c>
      <c r="T9" s="59"/>
      <c r="U9" s="60" t="str">
        <f t="shared" si="9"/>
        <v>IM.PA.NC.010203.01</v>
      </c>
      <c r="V9" s="59"/>
      <c r="W9" s="60" t="str">
        <f t="shared" si="10"/>
        <v>GE.PA.NC.010203.01</v>
      </c>
      <c r="X9" s="57" t="s">
        <v>386</v>
      </c>
      <c r="Y9" s="57">
        <v>1091</v>
      </c>
    </row>
    <row r="10" spans="1:37" s="57" customFormat="1" ht="14" customHeight="1">
      <c r="A10" s="57" t="s">
        <v>1372</v>
      </c>
      <c r="C10" s="58" t="s">
        <v>451</v>
      </c>
      <c r="E10" s="58" t="s">
        <v>530</v>
      </c>
      <c r="F10" s="57" t="s">
        <v>478</v>
      </c>
      <c r="G10" s="57" t="s">
        <v>855</v>
      </c>
      <c r="H10" s="58" t="s">
        <v>532</v>
      </c>
      <c r="J10" s="59" t="str">
        <f t="shared" si="3"/>
        <v>PA.NC.010204</v>
      </c>
      <c r="K10" s="58" t="s">
        <v>2212</v>
      </c>
      <c r="L10" s="57" t="str">
        <f t="shared" si="4"/>
        <v>Restraints: Skin and circulation check</v>
      </c>
      <c r="M10" s="59" t="str">
        <f t="shared" si="5"/>
        <v>PI.PA.NC.010204.01</v>
      </c>
      <c r="N10" s="59"/>
      <c r="O10" s="59" t="str">
        <f t="shared" si="6"/>
        <v>PH.PA.NC.010204.01</v>
      </c>
      <c r="Q10" s="59" t="str">
        <f t="shared" si="7"/>
        <v>CL.PA.NC.010204.01</v>
      </c>
      <c r="R10" s="59"/>
      <c r="S10" s="59" t="str">
        <f t="shared" si="8"/>
        <v>DR.PA.NC.010204.01</v>
      </c>
      <c r="T10" s="59"/>
      <c r="U10" s="60" t="str">
        <f t="shared" si="9"/>
        <v>IM.PA.NC.010204.01</v>
      </c>
      <c r="V10" s="59"/>
      <c r="W10" s="60" t="str">
        <f t="shared" si="10"/>
        <v>GE.PA.NC.010204.01</v>
      </c>
      <c r="X10" s="57" t="s">
        <v>386</v>
      </c>
      <c r="Y10" s="57">
        <v>1091</v>
      </c>
    </row>
    <row r="11" spans="1:37" s="57" customFormat="1" ht="14" customHeight="1">
      <c r="A11" s="57" t="s">
        <v>1372</v>
      </c>
      <c r="C11" s="58" t="s">
        <v>451</v>
      </c>
      <c r="E11" s="58" t="s">
        <v>530</v>
      </c>
      <c r="F11" s="57" t="s">
        <v>2649</v>
      </c>
      <c r="G11" s="57" t="s">
        <v>849</v>
      </c>
      <c r="H11" s="58" t="s">
        <v>533</v>
      </c>
      <c r="J11" s="59" t="str">
        <f t="shared" si="3"/>
        <v>PA.NC.010205</v>
      </c>
      <c r="K11" s="58" t="s">
        <v>2212</v>
      </c>
      <c r="L11" s="57" t="str">
        <f t="shared" si="4"/>
        <v>Restraints: Hygeine care offered</v>
      </c>
      <c r="M11" s="59" t="str">
        <f t="shared" si="5"/>
        <v>PI.PA.NC.010205.01</v>
      </c>
      <c r="N11" s="59"/>
      <c r="O11" s="59" t="str">
        <f t="shared" si="6"/>
        <v>PH.PA.NC.010205.01</v>
      </c>
      <c r="Q11" s="59" t="str">
        <f t="shared" si="7"/>
        <v>CL.PA.NC.010205.01</v>
      </c>
      <c r="R11" s="59"/>
      <c r="S11" s="59" t="str">
        <f t="shared" si="8"/>
        <v>DR.PA.NC.010205.01</v>
      </c>
      <c r="T11" s="59"/>
      <c r="U11" s="60" t="str">
        <f t="shared" si="9"/>
        <v>IM.PA.NC.010205.01</v>
      </c>
      <c r="V11" s="59"/>
      <c r="W11" s="60" t="str">
        <f t="shared" si="10"/>
        <v>GE.PA.NC.010205.01</v>
      </c>
      <c r="X11" s="57" t="s">
        <v>386</v>
      </c>
      <c r="Y11" s="57">
        <v>1091</v>
      </c>
    </row>
    <row r="12" spans="1:37" s="57" customFormat="1" ht="14" customHeight="1">
      <c r="A12" s="57" t="s">
        <v>1372</v>
      </c>
      <c r="C12" s="58" t="s">
        <v>451</v>
      </c>
      <c r="E12" s="58" t="s">
        <v>530</v>
      </c>
      <c r="F12" s="57" t="s">
        <v>476</v>
      </c>
      <c r="G12" s="57" t="s">
        <v>1044</v>
      </c>
      <c r="H12" s="58" t="s">
        <v>379</v>
      </c>
      <c r="J12" s="59" t="str">
        <f t="shared" si="3"/>
        <v>PA.NC.010206</v>
      </c>
      <c r="K12" s="58" t="s">
        <v>2212</v>
      </c>
      <c r="L12" s="57" t="str">
        <f t="shared" si="4"/>
        <v>Behavioral Restraints: Demonstrates behavior to maintain restraints</v>
      </c>
      <c r="M12" s="59" t="str">
        <f t="shared" si="5"/>
        <v>PI.PA.NC.010206.01</v>
      </c>
      <c r="N12" s="59"/>
      <c r="O12" s="59" t="str">
        <f t="shared" si="6"/>
        <v>PH.PA.NC.010206.01</v>
      </c>
      <c r="Q12" s="59" t="str">
        <f t="shared" si="7"/>
        <v>CL.PA.NC.010206.01</v>
      </c>
      <c r="R12" s="59"/>
      <c r="S12" s="59" t="str">
        <f t="shared" si="8"/>
        <v>DR.PA.NC.010206.01</v>
      </c>
      <c r="T12" s="59"/>
      <c r="U12" s="60" t="str">
        <f t="shared" si="9"/>
        <v>IM.PA.NC.010206.01</v>
      </c>
      <c r="V12" s="59"/>
      <c r="W12" s="60" t="str">
        <f t="shared" si="10"/>
        <v>GE.PA.NC.010206.01</v>
      </c>
      <c r="X12" s="57" t="s">
        <v>386</v>
      </c>
      <c r="Y12" s="57">
        <v>1091</v>
      </c>
    </row>
    <row r="13" spans="1:37" s="57" customFormat="1" ht="14" customHeight="1">
      <c r="A13" s="57" t="s">
        <v>1372</v>
      </c>
      <c r="C13" s="58" t="s">
        <v>451</v>
      </c>
      <c r="E13" s="58" t="s">
        <v>530</v>
      </c>
      <c r="F13" s="57" t="s">
        <v>1039</v>
      </c>
      <c r="G13" s="57" t="s">
        <v>1039</v>
      </c>
      <c r="H13" s="58" t="s">
        <v>373</v>
      </c>
      <c r="J13" s="59" t="str">
        <f t="shared" si="3"/>
        <v>PA.NC.010207</v>
      </c>
      <c r="K13" s="58" t="s">
        <v>2212</v>
      </c>
      <c r="L13" s="57" t="str">
        <f t="shared" si="4"/>
        <v>Restraints: ROM/turn</v>
      </c>
      <c r="M13" s="59" t="str">
        <f t="shared" si="5"/>
        <v>PI.PA.NC.010207.01</v>
      </c>
      <c r="N13" s="59"/>
      <c r="O13" s="59" t="str">
        <f t="shared" si="6"/>
        <v>PH.PA.NC.010207.01</v>
      </c>
      <c r="Q13" s="59" t="str">
        <f t="shared" si="7"/>
        <v>CL.PA.NC.010207.01</v>
      </c>
      <c r="R13" s="59"/>
      <c r="S13" s="59" t="str">
        <f t="shared" si="8"/>
        <v>DR.PA.NC.010207.01</v>
      </c>
      <c r="T13" s="59"/>
      <c r="U13" s="60" t="str">
        <f t="shared" si="9"/>
        <v>IM.PA.NC.010207.01</v>
      </c>
      <c r="V13" s="59"/>
      <c r="W13" s="60" t="str">
        <f t="shared" si="10"/>
        <v>GE.PA.NC.010207.01</v>
      </c>
      <c r="X13" s="57" t="s">
        <v>386</v>
      </c>
      <c r="Y13" s="57">
        <v>1091</v>
      </c>
    </row>
    <row r="14" spans="1:37" s="57" customFormat="1" ht="14" customHeight="1">
      <c r="A14" s="57" t="s">
        <v>1372</v>
      </c>
      <c r="C14" s="58" t="s">
        <v>451</v>
      </c>
      <c r="E14" s="58" t="s">
        <v>530</v>
      </c>
      <c r="F14" s="57" t="s">
        <v>475</v>
      </c>
      <c r="G14" s="57" t="s">
        <v>1040</v>
      </c>
      <c r="H14" s="58" t="s">
        <v>374</v>
      </c>
      <c r="J14" s="59" t="str">
        <f t="shared" si="3"/>
        <v>PA.NC.010208</v>
      </c>
      <c r="K14" s="58" t="s">
        <v>2212</v>
      </c>
      <c r="L14" s="57" t="str">
        <f t="shared" si="4"/>
        <v>Restraints in Place</v>
      </c>
      <c r="M14" s="59" t="str">
        <f t="shared" si="5"/>
        <v>PI.PA.NC.010208.01</v>
      </c>
      <c r="N14" s="59"/>
      <c r="O14" s="59" t="str">
        <f t="shared" si="6"/>
        <v>PH.PA.NC.010208.01</v>
      </c>
      <c r="Q14" s="59" t="str">
        <f t="shared" si="7"/>
        <v>CL.PA.NC.010208.01</v>
      </c>
      <c r="R14" s="59"/>
      <c r="S14" s="59" t="str">
        <f t="shared" si="8"/>
        <v>DR.PA.NC.010208.01</v>
      </c>
      <c r="T14" s="59"/>
      <c r="U14" s="60" t="str">
        <f t="shared" si="9"/>
        <v>IM.PA.NC.010208.01</v>
      </c>
      <c r="V14" s="59"/>
      <c r="W14" s="60" t="str">
        <f t="shared" si="10"/>
        <v>GE.PA.NC.010208.01</v>
      </c>
      <c r="X14" s="57" t="s">
        <v>386</v>
      </c>
      <c r="Y14" s="57">
        <v>1091</v>
      </c>
    </row>
    <row r="15" spans="1:37" s="57" customFormat="1" ht="14" customHeight="1">
      <c r="A15" s="57" t="s">
        <v>1372</v>
      </c>
      <c r="C15" s="58" t="s">
        <v>451</v>
      </c>
      <c r="E15" s="58" t="s">
        <v>530</v>
      </c>
      <c r="F15" s="57" t="s">
        <v>2650</v>
      </c>
      <c r="G15" s="57" t="s">
        <v>1206</v>
      </c>
      <c r="H15" s="58" t="s">
        <v>380</v>
      </c>
      <c r="J15" s="59" t="str">
        <f t="shared" si="3"/>
        <v>PA.NC.010209</v>
      </c>
      <c r="K15" s="58" t="s">
        <v>2212</v>
      </c>
      <c r="L15" s="57" t="str">
        <f t="shared" si="4"/>
        <v>Restraints: Pt/Family Educ/Emotional Reassurance</v>
      </c>
      <c r="M15" s="59" t="str">
        <f t="shared" si="5"/>
        <v>PI.PA.NC.010209.01</v>
      </c>
      <c r="N15" s="59"/>
      <c r="O15" s="59" t="str">
        <f t="shared" si="6"/>
        <v>PH.PA.NC.010209.01</v>
      </c>
      <c r="Q15" s="59" t="str">
        <f t="shared" si="7"/>
        <v>CL.PA.NC.010209.01</v>
      </c>
      <c r="R15" s="59"/>
      <c r="S15" s="59" t="str">
        <f t="shared" si="8"/>
        <v>DR.PA.NC.010209.01</v>
      </c>
      <c r="T15" s="59"/>
      <c r="U15" s="60" t="str">
        <f t="shared" si="9"/>
        <v>IM.PA.NC.010209.01</v>
      </c>
      <c r="V15" s="59"/>
      <c r="W15" s="60" t="str">
        <f t="shared" si="10"/>
        <v>GE.PA.NC.010209.01</v>
      </c>
      <c r="X15" s="57" t="s">
        <v>386</v>
      </c>
      <c r="Y15" s="57">
        <v>1091</v>
      </c>
    </row>
    <row r="16" spans="1:37" s="57" customFormat="1" ht="14" customHeight="1">
      <c r="A16" s="57" t="s">
        <v>1372</v>
      </c>
      <c r="C16" s="58" t="s">
        <v>451</v>
      </c>
      <c r="D16" s="57" t="s">
        <v>1207</v>
      </c>
      <c r="E16" s="58" t="s">
        <v>531</v>
      </c>
      <c r="F16" s="57" t="s">
        <v>1208</v>
      </c>
      <c r="G16" s="57" t="s">
        <v>1208</v>
      </c>
      <c r="H16" s="58" t="s">
        <v>451</v>
      </c>
      <c r="J16" s="59" t="str">
        <f t="shared" si="3"/>
        <v>PA.NC.010301</v>
      </c>
      <c r="K16" s="58" t="s">
        <v>2212</v>
      </c>
      <c r="L16" s="57" t="str">
        <f t="shared" si="4"/>
        <v>Suctioned</v>
      </c>
      <c r="M16" s="59" t="str">
        <f t="shared" si="5"/>
        <v>PI.PA.NC.010301.01</v>
      </c>
      <c r="N16" s="59"/>
      <c r="O16" s="59" t="str">
        <f t="shared" si="6"/>
        <v>PH.PA.NC.010301.01</v>
      </c>
      <c r="Q16" s="59" t="str">
        <f t="shared" si="7"/>
        <v>CL.PA.NC.010301.01</v>
      </c>
      <c r="R16" s="59"/>
      <c r="S16" s="59" t="str">
        <f t="shared" si="8"/>
        <v>DR.PA.NC.010301.01</v>
      </c>
      <c r="T16" s="59"/>
      <c r="U16" s="60" t="str">
        <f t="shared" si="9"/>
        <v>IM.PA.NC.010301.01</v>
      </c>
      <c r="V16" s="59"/>
      <c r="W16" s="60" t="str">
        <f t="shared" si="10"/>
        <v>GE.PA.NC.010301.01</v>
      </c>
      <c r="X16" s="57" t="s">
        <v>386</v>
      </c>
      <c r="Y16" s="57">
        <v>1091</v>
      </c>
    </row>
    <row r="17" spans="1:25" s="57" customFormat="1" ht="14" customHeight="1">
      <c r="A17" s="57" t="s">
        <v>1372</v>
      </c>
      <c r="C17" s="58" t="s">
        <v>451</v>
      </c>
      <c r="E17" s="58" t="s">
        <v>531</v>
      </c>
      <c r="F17" s="57" t="s">
        <v>1046</v>
      </c>
      <c r="G17" s="57" t="s">
        <v>90</v>
      </c>
      <c r="H17" s="58" t="s">
        <v>377</v>
      </c>
      <c r="J17" s="59" t="str">
        <f t="shared" si="3"/>
        <v>PA.NC.010302</v>
      </c>
      <c r="K17" s="58" t="s">
        <v>2212</v>
      </c>
      <c r="L17" s="57" t="str">
        <f t="shared" si="4"/>
        <v>Mouth care done</v>
      </c>
      <c r="M17" s="59" t="str">
        <f t="shared" si="5"/>
        <v>PI.PA.NC.010302.01</v>
      </c>
      <c r="N17" s="59"/>
      <c r="O17" s="59" t="str">
        <f t="shared" si="6"/>
        <v>PH.PA.NC.010302.01</v>
      </c>
      <c r="Q17" s="59" t="str">
        <f t="shared" si="7"/>
        <v>CL.PA.NC.010302.01</v>
      </c>
      <c r="R17" s="59"/>
      <c r="S17" s="59" t="str">
        <f t="shared" si="8"/>
        <v>DR.PA.NC.010302.01</v>
      </c>
      <c r="T17" s="59"/>
      <c r="U17" s="60" t="str">
        <f t="shared" si="9"/>
        <v>IM.PA.NC.010302.01</v>
      </c>
      <c r="V17" s="59"/>
      <c r="W17" s="60" t="str">
        <f t="shared" si="10"/>
        <v>GE.PA.NC.010302.01</v>
      </c>
      <c r="X17" s="57" t="s">
        <v>386</v>
      </c>
      <c r="Y17" s="57">
        <v>1091</v>
      </c>
    </row>
    <row r="18" spans="1:25" s="57" customFormat="1" ht="14" customHeight="1">
      <c r="A18" s="57" t="s">
        <v>1372</v>
      </c>
      <c r="C18" s="58" t="s">
        <v>451</v>
      </c>
      <c r="E18" s="58" t="s">
        <v>531</v>
      </c>
      <c r="F18" s="57" t="s">
        <v>628</v>
      </c>
      <c r="G18" s="57" t="s">
        <v>1047</v>
      </c>
      <c r="H18" s="58" t="s">
        <v>378</v>
      </c>
      <c r="J18" s="59" t="str">
        <f t="shared" si="3"/>
        <v>PA.NC.010303</v>
      </c>
      <c r="K18" s="58" t="s">
        <v>2212</v>
      </c>
      <c r="L18" s="57" t="str">
        <f t="shared" si="4"/>
        <v>Cough and Deep breath</v>
      </c>
      <c r="M18" s="59" t="str">
        <f t="shared" si="5"/>
        <v>PI.PA.NC.010303.01</v>
      </c>
      <c r="N18" s="59"/>
      <c r="O18" s="59" t="str">
        <f t="shared" si="6"/>
        <v>PH.PA.NC.010303.01</v>
      </c>
      <c r="Q18" s="59" t="str">
        <f t="shared" si="7"/>
        <v>CL.PA.NC.010303.01</v>
      </c>
      <c r="R18" s="59"/>
      <c r="S18" s="59" t="str">
        <f t="shared" si="8"/>
        <v>DR.PA.NC.010303.01</v>
      </c>
      <c r="T18" s="59"/>
      <c r="U18" s="60" t="str">
        <f t="shared" si="9"/>
        <v>IM.PA.NC.010303.01</v>
      </c>
      <c r="V18" s="59"/>
      <c r="W18" s="60" t="str">
        <f t="shared" si="10"/>
        <v>GE.PA.NC.010303.01</v>
      </c>
      <c r="X18" s="57" t="s">
        <v>386</v>
      </c>
      <c r="Y18" s="57">
        <v>1091</v>
      </c>
    </row>
    <row r="19" spans="1:25" s="57" customFormat="1" ht="14" customHeight="1">
      <c r="A19" s="57" t="s">
        <v>1372</v>
      </c>
      <c r="C19" s="58" t="s">
        <v>451</v>
      </c>
      <c r="E19" s="58" t="s">
        <v>531</v>
      </c>
      <c r="F19" s="57" t="s">
        <v>1048</v>
      </c>
      <c r="G19" s="57" t="s">
        <v>1048</v>
      </c>
      <c r="H19" s="58" t="s">
        <v>532</v>
      </c>
      <c r="J19" s="59" t="str">
        <f t="shared" si="3"/>
        <v>PA.NC.010304</v>
      </c>
      <c r="K19" s="58" t="s">
        <v>2212</v>
      </c>
      <c r="L19" s="57" t="str">
        <f t="shared" si="4"/>
        <v>Trach care performed</v>
      </c>
      <c r="M19" s="59" t="str">
        <f t="shared" si="5"/>
        <v>PI.PA.NC.010304.01</v>
      </c>
      <c r="N19" s="59"/>
      <c r="O19" s="59" t="str">
        <f t="shared" si="6"/>
        <v>PH.PA.NC.010304.01</v>
      </c>
      <c r="Q19" s="59" t="str">
        <f t="shared" si="7"/>
        <v>CL.PA.NC.010304.01</v>
      </c>
      <c r="R19" s="59"/>
      <c r="S19" s="59" t="str">
        <f t="shared" si="8"/>
        <v>DR.PA.NC.010304.01</v>
      </c>
      <c r="T19" s="59"/>
      <c r="U19" s="60" t="str">
        <f t="shared" si="9"/>
        <v>IM.PA.NC.010304.01</v>
      </c>
      <c r="V19" s="59"/>
      <c r="W19" s="60" t="str">
        <f t="shared" si="10"/>
        <v>GE.PA.NC.010304.01</v>
      </c>
      <c r="X19" s="57" t="s">
        <v>386</v>
      </c>
      <c r="Y19" s="57">
        <v>1091</v>
      </c>
    </row>
    <row r="20" spans="1:25" s="57" customFormat="1" ht="14" customHeight="1">
      <c r="A20" s="57" t="s">
        <v>1372</v>
      </c>
      <c r="C20" s="58" t="s">
        <v>451</v>
      </c>
      <c r="D20" s="57" t="s">
        <v>1049</v>
      </c>
      <c r="E20" s="58" t="s">
        <v>532</v>
      </c>
      <c r="F20" s="57" t="s">
        <v>627</v>
      </c>
      <c r="G20" s="57" t="s">
        <v>1050</v>
      </c>
      <c r="H20" s="58" t="s">
        <v>451</v>
      </c>
      <c r="J20" s="59" t="str">
        <f t="shared" si="3"/>
        <v>PA.NC.010401</v>
      </c>
      <c r="K20" s="58" t="s">
        <v>2212</v>
      </c>
      <c r="L20" s="57" t="str">
        <f t="shared" si="4"/>
        <v>Neuro Drain #1: Zero Done</v>
      </c>
      <c r="M20" s="59" t="str">
        <f t="shared" si="5"/>
        <v>PI.PA.NC.010401.01</v>
      </c>
      <c r="N20" s="59"/>
      <c r="O20" s="59" t="str">
        <f t="shared" si="6"/>
        <v>PH.PA.NC.010401.01</v>
      </c>
      <c r="Q20" s="59" t="str">
        <f t="shared" si="7"/>
        <v>CL.PA.NC.010401.01</v>
      </c>
      <c r="R20" s="59"/>
      <c r="S20" s="59" t="str">
        <f t="shared" si="8"/>
        <v>DR.PA.NC.010401.01</v>
      </c>
      <c r="T20" s="59"/>
      <c r="U20" s="60" t="str">
        <f t="shared" si="9"/>
        <v>IM.PA.NC.010401.01</v>
      </c>
      <c r="V20" s="59"/>
      <c r="W20" s="60" t="str">
        <f t="shared" si="10"/>
        <v>GE.PA.NC.010401.01</v>
      </c>
      <c r="X20" s="57" t="s">
        <v>386</v>
      </c>
      <c r="Y20" s="57">
        <v>1091</v>
      </c>
    </row>
    <row r="21" spans="1:25" s="57" customFormat="1" ht="14" customHeight="1">
      <c r="A21" s="57" t="s">
        <v>1372</v>
      </c>
      <c r="C21" s="58" t="s">
        <v>451</v>
      </c>
      <c r="E21" s="58" t="s">
        <v>532</v>
      </c>
      <c r="F21" s="57" t="s">
        <v>626</v>
      </c>
      <c r="G21" s="57" t="s">
        <v>1051</v>
      </c>
      <c r="H21" s="58" t="s">
        <v>377</v>
      </c>
      <c r="J21" s="59" t="str">
        <f t="shared" si="3"/>
        <v>PA.NC.010402</v>
      </c>
      <c r="K21" s="58" t="s">
        <v>2212</v>
      </c>
      <c r="L21" s="57" t="str">
        <f t="shared" si="4"/>
        <v>Neuro Drain #2: Zero Done</v>
      </c>
      <c r="M21" s="59" t="str">
        <f t="shared" si="5"/>
        <v>PI.PA.NC.010402.01</v>
      </c>
      <c r="N21" s="59"/>
      <c r="O21" s="59" t="str">
        <f t="shared" si="6"/>
        <v>PH.PA.NC.010402.01</v>
      </c>
      <c r="Q21" s="59" t="str">
        <f t="shared" si="7"/>
        <v>CL.PA.NC.010402.01</v>
      </c>
      <c r="R21" s="59"/>
      <c r="S21" s="59" t="str">
        <f t="shared" si="8"/>
        <v>DR.PA.NC.010402.01</v>
      </c>
      <c r="T21" s="59"/>
      <c r="U21" s="60" t="str">
        <f t="shared" si="9"/>
        <v>IM.PA.NC.010402.01</v>
      </c>
      <c r="V21" s="59"/>
      <c r="W21" s="60" t="str">
        <f t="shared" si="10"/>
        <v>GE.PA.NC.010402.01</v>
      </c>
      <c r="X21" s="57" t="s">
        <v>386</v>
      </c>
      <c r="Y21" s="57">
        <v>1091</v>
      </c>
    </row>
    <row r="22" spans="1:25" s="57" customFormat="1" ht="14" customHeight="1">
      <c r="A22" s="57" t="s">
        <v>1372</v>
      </c>
      <c r="C22" s="58" t="s">
        <v>451</v>
      </c>
      <c r="D22" s="57" t="s">
        <v>872</v>
      </c>
      <c r="E22" s="58" t="s">
        <v>533</v>
      </c>
      <c r="F22" s="57" t="s">
        <v>625</v>
      </c>
      <c r="G22" s="57" t="s">
        <v>873</v>
      </c>
      <c r="H22" s="58" t="s">
        <v>451</v>
      </c>
      <c r="J22" s="59" t="str">
        <f t="shared" si="3"/>
        <v>PA.NC.010501</v>
      </c>
      <c r="K22" s="58" t="s">
        <v>2212</v>
      </c>
      <c r="L22" s="57" t="str">
        <f t="shared" si="4"/>
        <v>Immobilizer #2: Pin Care</v>
      </c>
      <c r="M22" s="59" t="str">
        <f t="shared" si="5"/>
        <v>PI.PA.NC.010501.01</v>
      </c>
      <c r="N22" s="59"/>
      <c r="O22" s="59" t="str">
        <f t="shared" si="6"/>
        <v>PH.PA.NC.010501.01</v>
      </c>
      <c r="Q22" s="59" t="str">
        <f t="shared" si="7"/>
        <v>CL.PA.NC.010501.01</v>
      </c>
      <c r="R22" s="59"/>
      <c r="S22" s="59" t="str">
        <f t="shared" si="8"/>
        <v>DR.PA.NC.010501.01</v>
      </c>
      <c r="T22" s="59"/>
      <c r="U22" s="60" t="str">
        <f t="shared" si="9"/>
        <v>IM.PA.NC.010501.01</v>
      </c>
      <c r="V22" s="59"/>
      <c r="W22" s="60" t="str">
        <f t="shared" si="10"/>
        <v>GE.PA.NC.010501.01</v>
      </c>
      <c r="X22" s="57" t="s">
        <v>386</v>
      </c>
      <c r="Y22" s="57">
        <v>1091</v>
      </c>
    </row>
    <row r="23" spans="1:25" s="57" customFormat="1" ht="14" customHeight="1">
      <c r="A23" s="57" t="s">
        <v>1372</v>
      </c>
      <c r="C23" s="58" t="s">
        <v>451</v>
      </c>
      <c r="E23" s="58" t="s">
        <v>533</v>
      </c>
      <c r="F23" s="57" t="s">
        <v>624</v>
      </c>
      <c r="G23" s="57" t="s">
        <v>874</v>
      </c>
      <c r="H23" s="58" t="s">
        <v>377</v>
      </c>
      <c r="J23" s="59" t="str">
        <f t="shared" si="3"/>
        <v>PA.NC.010502</v>
      </c>
      <c r="K23" s="58" t="s">
        <v>2212</v>
      </c>
      <c r="L23" s="57" t="str">
        <f t="shared" si="4"/>
        <v>Brace/Immobilizer #1 On</v>
      </c>
      <c r="M23" s="59" t="str">
        <f t="shared" si="5"/>
        <v>PI.PA.NC.010502.01</v>
      </c>
      <c r="N23" s="59"/>
      <c r="O23" s="59" t="str">
        <f t="shared" si="6"/>
        <v>PH.PA.NC.010502.01</v>
      </c>
      <c r="Q23" s="59" t="str">
        <f t="shared" si="7"/>
        <v>CL.PA.NC.010502.01</v>
      </c>
      <c r="R23" s="59"/>
      <c r="S23" s="59" t="str">
        <f t="shared" si="8"/>
        <v>DR.PA.NC.010502.01</v>
      </c>
      <c r="T23" s="59"/>
      <c r="U23" s="60" t="str">
        <f t="shared" si="9"/>
        <v>IM.PA.NC.010502.01</v>
      </c>
      <c r="V23" s="59"/>
      <c r="W23" s="60" t="str">
        <f t="shared" si="10"/>
        <v>GE.PA.NC.010502.01</v>
      </c>
      <c r="X23" s="57" t="s">
        <v>386</v>
      </c>
      <c r="Y23" s="57">
        <v>1091</v>
      </c>
    </row>
    <row r="24" spans="1:25" s="57" customFormat="1" ht="14" customHeight="1">
      <c r="A24" s="57" t="s">
        <v>1372</v>
      </c>
      <c r="C24" s="58" t="s">
        <v>451</v>
      </c>
      <c r="E24" s="58" t="s">
        <v>533</v>
      </c>
      <c r="F24" s="57" t="s">
        <v>875</v>
      </c>
      <c r="G24" s="57" t="s">
        <v>875</v>
      </c>
      <c r="H24" s="58" t="s">
        <v>378</v>
      </c>
      <c r="J24" s="59" t="str">
        <f t="shared" si="3"/>
        <v>PA.NC.010503</v>
      </c>
      <c r="K24" s="58" t="s">
        <v>2212</v>
      </c>
      <c r="L24" s="57" t="str">
        <f t="shared" si="4"/>
        <v>Abdominal binder in place</v>
      </c>
      <c r="M24" s="59" t="str">
        <f t="shared" si="5"/>
        <v>PI.PA.NC.010503.01</v>
      </c>
      <c r="N24" s="59"/>
      <c r="O24" s="59" t="str">
        <f t="shared" si="6"/>
        <v>PH.PA.NC.010503.01</v>
      </c>
      <c r="Q24" s="59" t="str">
        <f t="shared" si="7"/>
        <v>CL.PA.NC.010503.01</v>
      </c>
      <c r="R24" s="59"/>
      <c r="S24" s="59" t="str">
        <f t="shared" si="8"/>
        <v>DR.PA.NC.010503.01</v>
      </c>
      <c r="T24" s="59"/>
      <c r="U24" s="60" t="str">
        <f t="shared" si="9"/>
        <v>IM.PA.NC.010503.01</v>
      </c>
      <c r="V24" s="59"/>
      <c r="W24" s="60" t="str">
        <f t="shared" si="10"/>
        <v>GE.PA.NC.010503.01</v>
      </c>
      <c r="X24" s="57" t="s">
        <v>386</v>
      </c>
      <c r="Y24" s="57">
        <v>1091</v>
      </c>
    </row>
    <row r="25" spans="1:25" s="57" customFormat="1" ht="14" customHeight="1">
      <c r="A25" s="57" t="s">
        <v>1372</v>
      </c>
      <c r="C25" s="58" t="s">
        <v>451</v>
      </c>
      <c r="E25" s="58" t="s">
        <v>533</v>
      </c>
      <c r="F25" s="57" t="s">
        <v>623</v>
      </c>
      <c r="G25" s="57" t="s">
        <v>876</v>
      </c>
      <c r="H25" s="58" t="s">
        <v>532</v>
      </c>
      <c r="J25" s="59" t="str">
        <f t="shared" si="3"/>
        <v>PA.NC.010504</v>
      </c>
      <c r="K25" s="58" t="s">
        <v>2212</v>
      </c>
      <c r="L25" s="57" t="str">
        <f t="shared" si="4"/>
        <v>Brace/Immobilizer #2 On</v>
      </c>
      <c r="M25" s="59" t="str">
        <f t="shared" si="5"/>
        <v>PI.PA.NC.010504.01</v>
      </c>
      <c r="N25" s="59"/>
      <c r="O25" s="59" t="str">
        <f t="shared" si="6"/>
        <v>PH.PA.NC.010504.01</v>
      </c>
      <c r="Q25" s="59" t="str">
        <f t="shared" si="7"/>
        <v>CL.PA.NC.010504.01</v>
      </c>
      <c r="R25" s="59"/>
      <c r="S25" s="59" t="str">
        <f t="shared" si="8"/>
        <v>DR.PA.NC.010504.01</v>
      </c>
      <c r="T25" s="59"/>
      <c r="U25" s="60" t="str">
        <f t="shared" si="9"/>
        <v>IM.PA.NC.010504.01</v>
      </c>
      <c r="V25" s="59"/>
      <c r="W25" s="60" t="str">
        <f t="shared" si="10"/>
        <v>GE.PA.NC.010504.01</v>
      </c>
      <c r="X25" s="57" t="s">
        <v>386</v>
      </c>
      <c r="Y25" s="57">
        <v>1091</v>
      </c>
    </row>
    <row r="26" spans="1:25" s="57" customFormat="1" ht="14" customHeight="1">
      <c r="A26" s="57" t="s">
        <v>1372</v>
      </c>
      <c r="C26" s="58" t="s">
        <v>451</v>
      </c>
      <c r="E26" s="58" t="s">
        <v>533</v>
      </c>
      <c r="F26" s="57" t="s">
        <v>784</v>
      </c>
      <c r="G26" s="57" t="s">
        <v>151</v>
      </c>
      <c r="H26" s="58" t="s">
        <v>533</v>
      </c>
      <c r="J26" s="59" t="str">
        <f t="shared" si="3"/>
        <v>PA.NC.010505</v>
      </c>
      <c r="K26" s="58" t="s">
        <v>2212</v>
      </c>
      <c r="L26" s="57" t="str">
        <f t="shared" si="4"/>
        <v>Immobilizer #1 Pin Care Done</v>
      </c>
      <c r="M26" s="59" t="str">
        <f t="shared" si="5"/>
        <v>PI.PA.NC.010505.01</v>
      </c>
      <c r="N26" s="59"/>
      <c r="O26" s="59" t="str">
        <f t="shared" si="6"/>
        <v>PH.PA.NC.010505.01</v>
      </c>
      <c r="Q26" s="59" t="str">
        <f t="shared" si="7"/>
        <v>CL.PA.NC.010505.01</v>
      </c>
      <c r="R26" s="59"/>
      <c r="S26" s="59" t="str">
        <f t="shared" si="8"/>
        <v>DR.PA.NC.010505.01</v>
      </c>
      <c r="T26" s="59"/>
      <c r="U26" s="60" t="str">
        <f t="shared" si="9"/>
        <v>IM.PA.NC.010505.01</v>
      </c>
      <c r="V26" s="59"/>
      <c r="W26" s="60" t="str">
        <f t="shared" si="10"/>
        <v>GE.PA.NC.010505.01</v>
      </c>
      <c r="X26" s="57" t="s">
        <v>386</v>
      </c>
      <c r="Y26" s="57">
        <v>1091</v>
      </c>
    </row>
    <row r="27" spans="1:25" s="57" customFormat="1" ht="14" customHeight="1">
      <c r="A27" s="57" t="s">
        <v>1372</v>
      </c>
      <c r="C27" s="58" t="s">
        <v>451</v>
      </c>
      <c r="D27" s="57" t="s">
        <v>877</v>
      </c>
      <c r="E27" s="58" t="s">
        <v>372</v>
      </c>
      <c r="F27" s="57" t="s">
        <v>622</v>
      </c>
      <c r="G27" s="57" t="s">
        <v>878</v>
      </c>
      <c r="H27" s="58" t="s">
        <v>451</v>
      </c>
      <c r="J27" s="59" t="str">
        <f t="shared" si="3"/>
        <v>PA.NC.010601</v>
      </c>
      <c r="K27" s="58" t="s">
        <v>2212</v>
      </c>
      <c r="L27" s="57" t="str">
        <f t="shared" si="4"/>
        <v>A-Line #2 Leveled</v>
      </c>
      <c r="M27" s="59" t="str">
        <f t="shared" si="5"/>
        <v>PI.PA.NC.010601.01</v>
      </c>
      <c r="N27" s="59"/>
      <c r="O27" s="59" t="str">
        <f t="shared" si="6"/>
        <v>PH.PA.NC.010601.01</v>
      </c>
      <c r="Q27" s="59" t="str">
        <f t="shared" si="7"/>
        <v>CL.PA.NC.010601.01</v>
      </c>
      <c r="R27" s="59"/>
      <c r="S27" s="59" t="str">
        <f t="shared" si="8"/>
        <v>DR.PA.NC.010601.01</v>
      </c>
      <c r="T27" s="59"/>
      <c r="U27" s="60" t="str">
        <f t="shared" si="9"/>
        <v>IM.PA.NC.010601.01</v>
      </c>
      <c r="V27" s="59"/>
      <c r="W27" s="60" t="str">
        <f t="shared" si="10"/>
        <v>GE.PA.NC.010601.01</v>
      </c>
      <c r="X27" s="57" t="s">
        <v>386</v>
      </c>
      <c r="Y27" s="57">
        <v>1091</v>
      </c>
    </row>
    <row r="28" spans="1:25" s="57" customFormat="1" ht="14" customHeight="1">
      <c r="A28" s="57" t="s">
        <v>1372</v>
      </c>
      <c r="C28" s="58" t="s">
        <v>451</v>
      </c>
      <c r="E28" s="58" t="s">
        <v>372</v>
      </c>
      <c r="F28" s="57" t="s">
        <v>782</v>
      </c>
      <c r="G28" s="57" t="s">
        <v>879</v>
      </c>
      <c r="H28" s="58" t="s">
        <v>377</v>
      </c>
      <c r="J28" s="59" t="str">
        <f t="shared" si="3"/>
        <v>PA.NC.010602</v>
      </c>
      <c r="K28" s="58" t="s">
        <v>2212</v>
      </c>
      <c r="L28" s="57" t="str">
        <f t="shared" si="4"/>
        <v>Central IV #3 Zeroed</v>
      </c>
      <c r="M28" s="59" t="str">
        <f t="shared" si="5"/>
        <v>PI.PA.NC.010602.01</v>
      </c>
      <c r="N28" s="59"/>
      <c r="O28" s="59" t="str">
        <f t="shared" si="6"/>
        <v>PH.PA.NC.010602.01</v>
      </c>
      <c r="Q28" s="59" t="str">
        <f t="shared" si="7"/>
        <v>CL.PA.NC.010602.01</v>
      </c>
      <c r="R28" s="59"/>
      <c r="S28" s="59" t="str">
        <f t="shared" si="8"/>
        <v>DR.PA.NC.010602.01</v>
      </c>
      <c r="T28" s="59"/>
      <c r="U28" s="60" t="str">
        <f t="shared" si="9"/>
        <v>IM.PA.NC.010602.01</v>
      </c>
      <c r="V28" s="59"/>
      <c r="W28" s="60" t="str">
        <f t="shared" si="10"/>
        <v>GE.PA.NC.010602.01</v>
      </c>
      <c r="X28" s="57" t="s">
        <v>386</v>
      </c>
      <c r="Y28" s="57">
        <v>1091</v>
      </c>
    </row>
    <row r="29" spans="1:25" s="57" customFormat="1" ht="14" customHeight="1">
      <c r="A29" s="57" t="s">
        <v>1372</v>
      </c>
      <c r="C29" s="58" t="s">
        <v>451</v>
      </c>
      <c r="E29" s="58" t="s">
        <v>372</v>
      </c>
      <c r="F29" s="57" t="s">
        <v>621</v>
      </c>
      <c r="G29" s="57" t="s">
        <v>1061</v>
      </c>
      <c r="H29" s="58" t="s">
        <v>378</v>
      </c>
      <c r="J29" s="59" t="str">
        <f t="shared" si="3"/>
        <v>PA.NC.010603</v>
      </c>
      <c r="K29" s="58" t="s">
        <v>2212</v>
      </c>
      <c r="L29" s="57" t="str">
        <f t="shared" si="4"/>
        <v>A-Line #2 Pressure Flush</v>
      </c>
      <c r="M29" s="59" t="str">
        <f t="shared" si="5"/>
        <v>PI.PA.NC.010603.01</v>
      </c>
      <c r="N29" s="59"/>
      <c r="O29" s="59" t="str">
        <f t="shared" si="6"/>
        <v>PH.PA.NC.010603.01</v>
      </c>
      <c r="Q29" s="59" t="str">
        <f t="shared" si="7"/>
        <v>CL.PA.NC.010603.01</v>
      </c>
      <c r="R29" s="59"/>
      <c r="S29" s="59" t="str">
        <f t="shared" si="8"/>
        <v>DR.PA.NC.010603.01</v>
      </c>
      <c r="T29" s="59"/>
      <c r="U29" s="60" t="str">
        <f t="shared" si="9"/>
        <v>IM.PA.NC.010603.01</v>
      </c>
      <c r="V29" s="59"/>
      <c r="W29" s="60" t="str">
        <f t="shared" si="10"/>
        <v>GE.PA.NC.010603.01</v>
      </c>
      <c r="X29" s="57" t="s">
        <v>386</v>
      </c>
      <c r="Y29" s="57">
        <v>1091</v>
      </c>
    </row>
    <row r="30" spans="1:25" s="57" customFormat="1" ht="14" customHeight="1">
      <c r="A30" s="57" t="s">
        <v>1372</v>
      </c>
      <c r="C30" s="58" t="s">
        <v>451</v>
      </c>
      <c r="E30" s="58" t="s">
        <v>372</v>
      </c>
      <c r="F30" s="57" t="s">
        <v>392</v>
      </c>
      <c r="G30" s="57" t="s">
        <v>1062</v>
      </c>
      <c r="H30" s="58" t="s">
        <v>532</v>
      </c>
      <c r="J30" s="59" t="str">
        <f t="shared" si="3"/>
        <v>PA.NC.010604</v>
      </c>
      <c r="K30" s="58" t="s">
        <v>2212</v>
      </c>
      <c r="L30" s="57" t="str">
        <f t="shared" si="4"/>
        <v>Central IV #2 Leveled</v>
      </c>
      <c r="M30" s="59" t="str">
        <f t="shared" si="5"/>
        <v>PI.PA.NC.010604.01</v>
      </c>
      <c r="N30" s="59"/>
      <c r="O30" s="59" t="str">
        <f t="shared" si="6"/>
        <v>PH.PA.NC.010604.01</v>
      </c>
      <c r="Q30" s="59" t="str">
        <f t="shared" si="7"/>
        <v>CL.PA.NC.010604.01</v>
      </c>
      <c r="R30" s="59"/>
      <c r="S30" s="59" t="str">
        <f t="shared" si="8"/>
        <v>DR.PA.NC.010604.01</v>
      </c>
      <c r="T30" s="59"/>
      <c r="U30" s="60" t="str">
        <f t="shared" si="9"/>
        <v>IM.PA.NC.010604.01</v>
      </c>
      <c r="V30" s="59"/>
      <c r="W30" s="60" t="str">
        <f t="shared" si="10"/>
        <v>GE.PA.NC.010604.01</v>
      </c>
      <c r="X30" s="57" t="s">
        <v>386</v>
      </c>
      <c r="Y30" s="57">
        <v>1091</v>
      </c>
    </row>
    <row r="31" spans="1:25" s="57" customFormat="1" ht="14" customHeight="1">
      <c r="A31" s="57" t="s">
        <v>1372</v>
      </c>
      <c r="C31" s="58" t="s">
        <v>451</v>
      </c>
      <c r="E31" s="58" t="s">
        <v>372</v>
      </c>
      <c r="F31" s="57" t="s">
        <v>1063</v>
      </c>
      <c r="G31" s="57" t="s">
        <v>91</v>
      </c>
      <c r="H31" s="58" t="s">
        <v>533</v>
      </c>
      <c r="J31" s="59" t="str">
        <f t="shared" si="3"/>
        <v>PA.NC.010605</v>
      </c>
      <c r="K31" s="58" t="s">
        <v>2212</v>
      </c>
      <c r="L31" s="57" t="str">
        <f t="shared" si="4"/>
        <v>A-Line #1 Zeroed</v>
      </c>
      <c r="M31" s="59" t="str">
        <f t="shared" si="5"/>
        <v>PI.PA.NC.010605.01</v>
      </c>
      <c r="N31" s="59"/>
      <c r="O31" s="59" t="str">
        <f t="shared" si="6"/>
        <v>PH.PA.NC.010605.01</v>
      </c>
      <c r="Q31" s="59" t="str">
        <f t="shared" si="7"/>
        <v>CL.PA.NC.010605.01</v>
      </c>
      <c r="R31" s="59"/>
      <c r="S31" s="59" t="str">
        <f t="shared" si="8"/>
        <v>DR.PA.NC.010605.01</v>
      </c>
      <c r="T31" s="59"/>
      <c r="U31" s="60" t="str">
        <f t="shared" si="9"/>
        <v>IM.PA.NC.010605.01</v>
      </c>
      <c r="V31" s="59"/>
      <c r="W31" s="60" t="str">
        <f t="shared" si="10"/>
        <v>GE.PA.NC.010605.01</v>
      </c>
      <c r="X31" s="57" t="s">
        <v>386</v>
      </c>
      <c r="Y31" s="57">
        <v>1091</v>
      </c>
    </row>
    <row r="32" spans="1:25" s="57" customFormat="1" ht="14" customHeight="1">
      <c r="A32" s="57" t="s">
        <v>1372</v>
      </c>
      <c r="C32" s="58" t="s">
        <v>451</v>
      </c>
      <c r="E32" s="58" t="s">
        <v>372</v>
      </c>
      <c r="F32" s="57" t="s">
        <v>277</v>
      </c>
      <c r="G32" s="57" t="s">
        <v>1064</v>
      </c>
      <c r="H32" s="58" t="s">
        <v>379</v>
      </c>
      <c r="J32" s="59" t="str">
        <f t="shared" si="3"/>
        <v>PA.NC.010606</v>
      </c>
      <c r="K32" s="58" t="s">
        <v>2212</v>
      </c>
      <c r="L32" s="57" t="str">
        <f t="shared" si="4"/>
        <v>Central IV #1 Leveled</v>
      </c>
      <c r="M32" s="59" t="str">
        <f t="shared" si="5"/>
        <v>PI.PA.NC.010606.01</v>
      </c>
      <c r="N32" s="59"/>
      <c r="O32" s="59" t="str">
        <f t="shared" si="6"/>
        <v>PH.PA.NC.010606.01</v>
      </c>
      <c r="Q32" s="59" t="str">
        <f t="shared" si="7"/>
        <v>CL.PA.NC.010606.01</v>
      </c>
      <c r="R32" s="59"/>
      <c r="S32" s="59" t="str">
        <f t="shared" si="8"/>
        <v>DR.PA.NC.010606.01</v>
      </c>
      <c r="T32" s="59"/>
      <c r="U32" s="60" t="str">
        <f t="shared" si="9"/>
        <v>IM.PA.NC.010606.01</v>
      </c>
      <c r="V32" s="59"/>
      <c r="W32" s="60" t="str">
        <f t="shared" si="10"/>
        <v>GE.PA.NC.010606.01</v>
      </c>
      <c r="X32" s="57" t="s">
        <v>386</v>
      </c>
      <c r="Y32" s="57">
        <v>1091</v>
      </c>
    </row>
    <row r="33" spans="1:25" s="57" customFormat="1" ht="14" customHeight="1">
      <c r="A33" s="57" t="s">
        <v>1372</v>
      </c>
      <c r="C33" s="58" t="s">
        <v>451</v>
      </c>
      <c r="E33" s="58" t="s">
        <v>372</v>
      </c>
      <c r="F33" s="57" t="s">
        <v>297</v>
      </c>
      <c r="G33" s="57" t="s">
        <v>1065</v>
      </c>
      <c r="H33" s="58" t="s">
        <v>373</v>
      </c>
      <c r="J33" s="59" t="str">
        <f t="shared" si="3"/>
        <v>PA.NC.010607</v>
      </c>
      <c r="K33" s="58" t="s">
        <v>2212</v>
      </c>
      <c r="L33" s="57" t="str">
        <f t="shared" si="4"/>
        <v>Central IV#2:Line Flush</v>
      </c>
      <c r="M33" s="59" t="str">
        <f t="shared" si="5"/>
        <v>PI.PA.NC.010607.01</v>
      </c>
      <c r="N33" s="59"/>
      <c r="O33" s="59" t="str">
        <f t="shared" si="6"/>
        <v>PH.PA.NC.010607.01</v>
      </c>
      <c r="Q33" s="59" t="str">
        <f t="shared" si="7"/>
        <v>CL.PA.NC.010607.01</v>
      </c>
      <c r="R33" s="59"/>
      <c r="S33" s="59" t="str">
        <f t="shared" si="8"/>
        <v>DR.PA.NC.010607.01</v>
      </c>
      <c r="T33" s="59"/>
      <c r="U33" s="60" t="str">
        <f t="shared" si="9"/>
        <v>IM.PA.NC.010607.01</v>
      </c>
      <c r="V33" s="59"/>
      <c r="W33" s="60" t="str">
        <f t="shared" si="10"/>
        <v>GE.PA.NC.010607.01</v>
      </c>
      <c r="X33" s="57" t="s">
        <v>386</v>
      </c>
      <c r="Y33" s="57">
        <v>1091</v>
      </c>
    </row>
    <row r="34" spans="1:25" s="57" customFormat="1" ht="14" customHeight="1">
      <c r="A34" s="57" t="s">
        <v>1372</v>
      </c>
      <c r="C34" s="58" t="s">
        <v>451</v>
      </c>
      <c r="E34" s="58" t="s">
        <v>372</v>
      </c>
      <c r="F34" s="57" t="s">
        <v>276</v>
      </c>
      <c r="G34" s="57" t="s">
        <v>1066</v>
      </c>
      <c r="H34" s="58" t="s">
        <v>374</v>
      </c>
      <c r="J34" s="59" t="str">
        <f t="shared" si="3"/>
        <v>PA.NC.010608</v>
      </c>
      <c r="K34" s="58" t="s">
        <v>2212</v>
      </c>
      <c r="L34" s="57" t="str">
        <f t="shared" si="4"/>
        <v>Central IV#2 Zeroed</v>
      </c>
      <c r="M34" s="59" t="str">
        <f t="shared" si="5"/>
        <v>PI.PA.NC.010608.01</v>
      </c>
      <c r="N34" s="59"/>
      <c r="O34" s="59" t="str">
        <f t="shared" si="6"/>
        <v>PH.PA.NC.010608.01</v>
      </c>
      <c r="Q34" s="59" t="str">
        <f t="shared" si="7"/>
        <v>CL.PA.NC.010608.01</v>
      </c>
      <c r="R34" s="59"/>
      <c r="S34" s="59" t="str">
        <f t="shared" si="8"/>
        <v>DR.PA.NC.010608.01</v>
      </c>
      <c r="T34" s="59"/>
      <c r="U34" s="60" t="str">
        <f t="shared" si="9"/>
        <v>IM.PA.NC.010608.01</v>
      </c>
      <c r="V34" s="59"/>
      <c r="W34" s="60" t="str">
        <f t="shared" si="10"/>
        <v>GE.PA.NC.010608.01</v>
      </c>
      <c r="X34" s="57" t="s">
        <v>386</v>
      </c>
      <c r="Y34" s="57">
        <v>1091</v>
      </c>
    </row>
    <row r="35" spans="1:25" s="57" customFormat="1" ht="14" customHeight="1">
      <c r="A35" s="57" t="s">
        <v>1372</v>
      </c>
      <c r="C35" s="58" t="s">
        <v>451</v>
      </c>
      <c r="E35" s="58" t="s">
        <v>372</v>
      </c>
      <c r="F35" s="57" t="s">
        <v>610</v>
      </c>
      <c r="G35" s="57" t="s">
        <v>889</v>
      </c>
      <c r="H35" s="58" t="s">
        <v>380</v>
      </c>
      <c r="J35" s="59" t="str">
        <f t="shared" si="3"/>
        <v>PA.NC.010609</v>
      </c>
      <c r="K35" s="58" t="s">
        <v>2212</v>
      </c>
      <c r="L35" s="57" t="str">
        <f t="shared" si="4"/>
        <v>Central IV#3:Line Flush</v>
      </c>
      <c r="M35" s="59" t="str">
        <f t="shared" si="5"/>
        <v>PI.PA.NC.010609.01</v>
      </c>
      <c r="N35" s="59"/>
      <c r="O35" s="59" t="str">
        <f t="shared" si="6"/>
        <v>PH.PA.NC.010609.01</v>
      </c>
      <c r="Q35" s="59" t="str">
        <f t="shared" si="7"/>
        <v>CL.PA.NC.010609.01</v>
      </c>
      <c r="R35" s="59"/>
      <c r="S35" s="59" t="str">
        <f t="shared" si="8"/>
        <v>DR.PA.NC.010609.01</v>
      </c>
      <c r="T35" s="59"/>
      <c r="U35" s="60" t="str">
        <f t="shared" si="9"/>
        <v>IM.PA.NC.010609.01</v>
      </c>
      <c r="V35" s="59"/>
      <c r="W35" s="60" t="str">
        <f t="shared" si="10"/>
        <v>GE.PA.NC.010609.01</v>
      </c>
      <c r="X35" s="57" t="s">
        <v>386</v>
      </c>
      <c r="Y35" s="57">
        <v>1091</v>
      </c>
    </row>
    <row r="36" spans="1:25" s="57" customFormat="1" ht="14" customHeight="1">
      <c r="A36" s="57" t="s">
        <v>1372</v>
      </c>
      <c r="C36" s="58" t="s">
        <v>451</v>
      </c>
      <c r="E36" s="58" t="s">
        <v>372</v>
      </c>
      <c r="F36" s="57" t="s">
        <v>325</v>
      </c>
      <c r="G36" s="57" t="s">
        <v>890</v>
      </c>
      <c r="H36" s="58" t="s">
        <v>381</v>
      </c>
      <c r="J36" s="59" t="str">
        <f t="shared" si="3"/>
        <v>PA.NC.010610</v>
      </c>
      <c r="K36" s="58" t="s">
        <v>2212</v>
      </c>
      <c r="L36" s="57" t="str">
        <f t="shared" si="4"/>
        <v>A-Line #1 Leveled</v>
      </c>
      <c r="M36" s="59" t="str">
        <f t="shared" si="5"/>
        <v>PI.PA.NC.010610.01</v>
      </c>
      <c r="N36" s="59"/>
      <c r="O36" s="59" t="str">
        <f t="shared" si="6"/>
        <v>PH.PA.NC.010610.01</v>
      </c>
      <c r="Q36" s="59" t="str">
        <f t="shared" si="7"/>
        <v>CL.PA.NC.010610.01</v>
      </c>
      <c r="R36" s="59"/>
      <c r="S36" s="59" t="str">
        <f t="shared" si="8"/>
        <v>DR.PA.NC.010610.01</v>
      </c>
      <c r="T36" s="59"/>
      <c r="U36" s="60" t="str">
        <f t="shared" si="9"/>
        <v>IM.PA.NC.010610.01</v>
      </c>
      <c r="V36" s="59"/>
      <c r="W36" s="60" t="str">
        <f t="shared" si="10"/>
        <v>GE.PA.NC.010610.01</v>
      </c>
      <c r="X36" s="57" t="s">
        <v>386</v>
      </c>
      <c r="Y36" s="57">
        <v>1091</v>
      </c>
    </row>
    <row r="37" spans="1:25" s="57" customFormat="1" ht="14" customHeight="1">
      <c r="A37" s="57" t="s">
        <v>1372</v>
      </c>
      <c r="C37" s="58" t="s">
        <v>451</v>
      </c>
      <c r="E37" s="58" t="s">
        <v>372</v>
      </c>
      <c r="F37" s="57" t="s">
        <v>326</v>
      </c>
      <c r="G37" s="57" t="s">
        <v>727</v>
      </c>
      <c r="H37" s="58" t="s">
        <v>376</v>
      </c>
      <c r="J37" s="59" t="str">
        <f t="shared" si="3"/>
        <v>PA.NC.010611</v>
      </c>
      <c r="K37" s="58" t="s">
        <v>2212</v>
      </c>
      <c r="L37" s="57" t="str">
        <f t="shared" si="4"/>
        <v>A-Line #1 Pressure Flush</v>
      </c>
      <c r="M37" s="59" t="str">
        <f t="shared" si="5"/>
        <v>PI.PA.NC.010611.01</v>
      </c>
      <c r="N37" s="59"/>
      <c r="O37" s="59" t="str">
        <f t="shared" si="6"/>
        <v>PH.PA.NC.010611.01</v>
      </c>
      <c r="Q37" s="59" t="str">
        <f t="shared" si="7"/>
        <v>CL.PA.NC.010611.01</v>
      </c>
      <c r="R37" s="59"/>
      <c r="S37" s="59" t="str">
        <f t="shared" si="8"/>
        <v>DR.PA.NC.010611.01</v>
      </c>
      <c r="T37" s="59"/>
      <c r="U37" s="60" t="str">
        <f t="shared" si="9"/>
        <v>IM.PA.NC.010611.01</v>
      </c>
      <c r="V37" s="59"/>
      <c r="W37" s="60" t="str">
        <f t="shared" si="10"/>
        <v>GE.PA.NC.010611.01</v>
      </c>
      <c r="X37" s="57" t="s">
        <v>386</v>
      </c>
      <c r="Y37" s="57">
        <v>1091</v>
      </c>
    </row>
    <row r="38" spans="1:25" s="57" customFormat="1" ht="14" customHeight="1">
      <c r="A38" s="57" t="s">
        <v>1372</v>
      </c>
      <c r="C38" s="58" t="s">
        <v>451</v>
      </c>
      <c r="E38" s="58" t="s">
        <v>372</v>
      </c>
      <c r="F38" s="57" t="s">
        <v>251</v>
      </c>
      <c r="G38" s="57" t="s">
        <v>252</v>
      </c>
      <c r="H38" s="58" t="s">
        <v>382</v>
      </c>
      <c r="J38" s="59" t="str">
        <f t="shared" si="3"/>
        <v>PA.NC.010612</v>
      </c>
      <c r="K38" s="58" t="s">
        <v>2212</v>
      </c>
      <c r="L38" s="57" t="str">
        <f t="shared" si="4"/>
        <v>Central IV#1:Line Flush</v>
      </c>
      <c r="M38" s="59" t="str">
        <f t="shared" si="5"/>
        <v>PI.PA.NC.010612.01</v>
      </c>
      <c r="N38" s="59"/>
      <c r="O38" s="59" t="str">
        <f t="shared" si="6"/>
        <v>PH.PA.NC.010612.01</v>
      </c>
      <c r="Q38" s="59" t="str">
        <f t="shared" si="7"/>
        <v>CL.PA.NC.010612.01</v>
      </c>
      <c r="R38" s="59"/>
      <c r="S38" s="59" t="str">
        <f t="shared" si="8"/>
        <v>DR.PA.NC.010612.01</v>
      </c>
      <c r="T38" s="59"/>
      <c r="U38" s="60" t="str">
        <f t="shared" si="9"/>
        <v>IM.PA.NC.010612.01</v>
      </c>
      <c r="V38" s="59"/>
      <c r="W38" s="60" t="str">
        <f t="shared" si="10"/>
        <v>GE.PA.NC.010612.01</v>
      </c>
      <c r="X38" s="57" t="s">
        <v>386</v>
      </c>
      <c r="Y38" s="57">
        <v>1091</v>
      </c>
    </row>
    <row r="39" spans="1:25" s="57" customFormat="1" ht="14" customHeight="1">
      <c r="A39" s="57" t="s">
        <v>1372</v>
      </c>
      <c r="C39" s="58" t="s">
        <v>451</v>
      </c>
      <c r="E39" s="58" t="s">
        <v>372</v>
      </c>
      <c r="F39" s="57" t="s">
        <v>567</v>
      </c>
      <c r="G39" s="57" t="s">
        <v>253</v>
      </c>
      <c r="H39" s="58" t="s">
        <v>383</v>
      </c>
      <c r="J39" s="59" t="str">
        <f t="shared" si="3"/>
        <v>PA.NC.010613</v>
      </c>
      <c r="K39" s="58" t="s">
        <v>2212</v>
      </c>
      <c r="L39" s="57" t="str">
        <f t="shared" si="4"/>
        <v>Central IV #1 Zeroed</v>
      </c>
      <c r="M39" s="59" t="str">
        <f t="shared" si="5"/>
        <v>PI.PA.NC.010613.01</v>
      </c>
      <c r="N39" s="59"/>
      <c r="O39" s="59" t="str">
        <f t="shared" si="6"/>
        <v>PH.PA.NC.010613.01</v>
      </c>
      <c r="Q39" s="59" t="str">
        <f t="shared" si="7"/>
        <v>CL.PA.NC.010613.01</v>
      </c>
      <c r="R39" s="59"/>
      <c r="S39" s="59" t="str">
        <f t="shared" si="8"/>
        <v>DR.PA.NC.010613.01</v>
      </c>
      <c r="T39" s="59"/>
      <c r="U39" s="60" t="str">
        <f t="shared" si="9"/>
        <v>IM.PA.NC.010613.01</v>
      </c>
      <c r="V39" s="59"/>
      <c r="W39" s="60" t="str">
        <f t="shared" si="10"/>
        <v>GE.PA.NC.010613.01</v>
      </c>
      <c r="X39" s="57" t="s">
        <v>386</v>
      </c>
      <c r="Y39" s="57">
        <v>1091</v>
      </c>
    </row>
    <row r="40" spans="1:25" s="57" customFormat="1" ht="14" customHeight="1">
      <c r="A40" s="57" t="s">
        <v>1372</v>
      </c>
      <c r="C40" s="58" t="s">
        <v>451</v>
      </c>
      <c r="E40" s="58" t="s">
        <v>372</v>
      </c>
      <c r="F40" s="57" t="s">
        <v>568</v>
      </c>
      <c r="G40" s="57" t="s">
        <v>254</v>
      </c>
      <c r="H40" s="58" t="s">
        <v>384</v>
      </c>
      <c r="J40" s="59" t="str">
        <f t="shared" si="3"/>
        <v>PA.NC.010614</v>
      </c>
      <c r="K40" s="58" t="s">
        <v>2212</v>
      </c>
      <c r="L40" s="57" t="str">
        <f t="shared" si="4"/>
        <v>A-Line #2 Zeroed</v>
      </c>
      <c r="M40" s="59" t="str">
        <f t="shared" si="5"/>
        <v>PI.PA.NC.010614.01</v>
      </c>
      <c r="N40" s="59"/>
      <c r="O40" s="59" t="str">
        <f t="shared" si="6"/>
        <v>PH.PA.NC.010614.01</v>
      </c>
      <c r="Q40" s="59" t="str">
        <f t="shared" si="7"/>
        <v>CL.PA.NC.010614.01</v>
      </c>
      <c r="R40" s="59"/>
      <c r="S40" s="59" t="str">
        <f t="shared" si="8"/>
        <v>DR.PA.NC.010614.01</v>
      </c>
      <c r="T40" s="59"/>
      <c r="U40" s="60" t="str">
        <f t="shared" si="9"/>
        <v>IM.PA.NC.010614.01</v>
      </c>
      <c r="V40" s="59"/>
      <c r="W40" s="60" t="str">
        <f t="shared" si="10"/>
        <v>GE.PA.NC.010614.01</v>
      </c>
      <c r="X40" s="57" t="s">
        <v>386</v>
      </c>
      <c r="Y40" s="57">
        <v>1091</v>
      </c>
    </row>
    <row r="41" spans="1:25" s="57" customFormat="1" ht="14" customHeight="1">
      <c r="A41" s="57" t="s">
        <v>1372</v>
      </c>
      <c r="C41" s="58" t="s">
        <v>451</v>
      </c>
      <c r="E41" s="58" t="s">
        <v>372</v>
      </c>
      <c r="F41" s="57" t="s">
        <v>566</v>
      </c>
      <c r="G41" s="57" t="s">
        <v>255</v>
      </c>
      <c r="H41" s="58" t="s">
        <v>385</v>
      </c>
      <c r="J41" s="59" t="str">
        <f t="shared" si="3"/>
        <v>PA.NC.010615</v>
      </c>
      <c r="K41" s="58" t="s">
        <v>2212</v>
      </c>
      <c r="L41" s="57" t="str">
        <f t="shared" si="4"/>
        <v>Central IV#3 Leveled</v>
      </c>
      <c r="M41" s="59" t="str">
        <f t="shared" si="5"/>
        <v>PI.PA.NC.010615.01</v>
      </c>
      <c r="N41" s="59"/>
      <c r="O41" s="59" t="str">
        <f t="shared" si="6"/>
        <v>PH.PA.NC.010615.01</v>
      </c>
      <c r="Q41" s="59" t="str">
        <f t="shared" si="7"/>
        <v>CL.PA.NC.010615.01</v>
      </c>
      <c r="R41" s="59"/>
      <c r="S41" s="59" t="str">
        <f t="shared" si="8"/>
        <v>DR.PA.NC.010615.01</v>
      </c>
      <c r="T41" s="59"/>
      <c r="U41" s="60" t="str">
        <f t="shared" si="9"/>
        <v>IM.PA.NC.010615.01</v>
      </c>
      <c r="V41" s="59"/>
      <c r="W41" s="60" t="str">
        <f t="shared" si="10"/>
        <v>GE.PA.NC.010615.01</v>
      </c>
      <c r="X41" s="57" t="s">
        <v>386</v>
      </c>
      <c r="Y41" s="57">
        <v>1091</v>
      </c>
    </row>
    <row r="42" spans="1:25" s="57" customFormat="1" ht="14" customHeight="1">
      <c r="A42" s="57" t="s">
        <v>1372</v>
      </c>
      <c r="C42" s="58" t="s">
        <v>451</v>
      </c>
      <c r="D42" s="57" t="s">
        <v>256</v>
      </c>
      <c r="E42" s="58" t="s">
        <v>373</v>
      </c>
      <c r="F42" s="57" t="s">
        <v>257</v>
      </c>
      <c r="G42" s="57" t="s">
        <v>257</v>
      </c>
      <c r="H42" s="58" t="s">
        <v>2212</v>
      </c>
      <c r="J42" s="59" t="str">
        <f t="shared" si="3"/>
        <v>PA.NC.010701</v>
      </c>
      <c r="K42" s="58" t="s">
        <v>2212</v>
      </c>
      <c r="L42" s="57" t="str">
        <f t="shared" si="4"/>
        <v>Oropharyngeal suctioning</v>
      </c>
      <c r="M42" s="59" t="str">
        <f t="shared" si="5"/>
        <v>PI.PA.NC.010701.01</v>
      </c>
      <c r="N42" s="59"/>
      <c r="O42" s="59" t="str">
        <f t="shared" si="6"/>
        <v>PH.PA.NC.010701.01</v>
      </c>
      <c r="Q42" s="59" t="str">
        <f t="shared" si="7"/>
        <v>CL.PA.NC.010701.01</v>
      </c>
      <c r="R42" s="59"/>
      <c r="S42" s="59" t="str">
        <f t="shared" si="8"/>
        <v>DR.PA.NC.010701.01</v>
      </c>
      <c r="T42" s="59"/>
      <c r="U42" s="60" t="str">
        <f t="shared" si="9"/>
        <v>IM.PA.NC.010701.01</v>
      </c>
      <c r="V42" s="59"/>
      <c r="W42" s="60" t="str">
        <f t="shared" si="10"/>
        <v>GE.PA.NC.010701.01</v>
      </c>
      <c r="X42" s="57" t="s">
        <v>386</v>
      </c>
      <c r="Y42" s="57">
        <v>1091</v>
      </c>
    </row>
    <row r="43" spans="1:25" s="57" customFormat="1" ht="14" customHeight="1">
      <c r="A43" s="57" t="s">
        <v>1372</v>
      </c>
      <c r="C43" s="58" t="s">
        <v>451</v>
      </c>
      <c r="E43" s="58" t="s">
        <v>373</v>
      </c>
      <c r="F43" s="57" t="s">
        <v>725</v>
      </c>
      <c r="G43" s="57" t="s">
        <v>152</v>
      </c>
      <c r="H43" s="58" t="s">
        <v>2217</v>
      </c>
      <c r="J43" s="59" t="str">
        <f t="shared" si="3"/>
        <v>PA.NC.010702</v>
      </c>
      <c r="K43" s="58" t="s">
        <v>2212</v>
      </c>
      <c r="L43" s="57" t="str">
        <f t="shared" si="4"/>
        <v>ETT-Mouth Care Done</v>
      </c>
      <c r="M43" s="59" t="str">
        <f t="shared" si="5"/>
        <v>PI.PA.NC.010702.01</v>
      </c>
      <c r="N43" s="59"/>
      <c r="O43" s="59" t="str">
        <f t="shared" si="6"/>
        <v>PH.PA.NC.010702.01</v>
      </c>
      <c r="Q43" s="59" t="str">
        <f t="shared" si="7"/>
        <v>CL.PA.NC.010702.01</v>
      </c>
      <c r="R43" s="59"/>
      <c r="S43" s="59" t="str">
        <f t="shared" si="8"/>
        <v>DR.PA.NC.010702.01</v>
      </c>
      <c r="T43" s="59"/>
      <c r="U43" s="60" t="str">
        <f t="shared" si="9"/>
        <v>IM.PA.NC.010702.01</v>
      </c>
      <c r="V43" s="59"/>
      <c r="W43" s="60" t="str">
        <f t="shared" si="10"/>
        <v>GE.PA.NC.010702.01</v>
      </c>
      <c r="X43" s="57" t="s">
        <v>386</v>
      </c>
      <c r="Y43" s="57">
        <v>1091</v>
      </c>
    </row>
    <row r="44" spans="1:25" s="57" customFormat="1" ht="14" customHeight="1">
      <c r="A44" s="57" t="s">
        <v>1372</v>
      </c>
      <c r="C44" s="58" t="s">
        <v>451</v>
      </c>
      <c r="D44" s="57" t="s">
        <v>258</v>
      </c>
      <c r="E44" s="58" t="s">
        <v>374</v>
      </c>
      <c r="F44" s="57" t="s">
        <v>259</v>
      </c>
      <c r="G44" s="57" t="s">
        <v>2659</v>
      </c>
      <c r="H44" s="58" t="s">
        <v>2212</v>
      </c>
      <c r="J44" s="59" t="str">
        <f t="shared" si="3"/>
        <v>PA.NC.010801</v>
      </c>
      <c r="K44" s="58" t="s">
        <v>2212</v>
      </c>
      <c r="L44" s="57" t="str">
        <f t="shared" si="4"/>
        <v>Bladder scanned</v>
      </c>
      <c r="M44" s="59" t="str">
        <f t="shared" si="5"/>
        <v>PI.PA.NC.010801.01</v>
      </c>
      <c r="N44" s="59"/>
      <c r="O44" s="59" t="str">
        <f t="shared" si="6"/>
        <v>PH.PA.NC.010801.01</v>
      </c>
      <c r="Q44" s="59" t="str">
        <f t="shared" si="7"/>
        <v>CL.PA.NC.010801.01</v>
      </c>
      <c r="R44" s="59"/>
      <c r="S44" s="59" t="str">
        <f t="shared" si="8"/>
        <v>DR.PA.NC.010801.01</v>
      </c>
      <c r="T44" s="59"/>
      <c r="U44" s="60" t="str">
        <f t="shared" si="9"/>
        <v>IM.PA.NC.010801.01</v>
      </c>
      <c r="V44" s="59"/>
      <c r="W44" s="60" t="str">
        <f t="shared" si="10"/>
        <v>GE.PA.NC.010801.01</v>
      </c>
      <c r="X44" s="57" t="s">
        <v>386</v>
      </c>
      <c r="Y44" s="57">
        <v>1091</v>
      </c>
    </row>
    <row r="45" spans="1:25" s="57" customFormat="1" ht="14" customHeight="1">
      <c r="A45" s="57" t="s">
        <v>1372</v>
      </c>
      <c r="C45" s="58" t="s">
        <v>451</v>
      </c>
      <c r="E45" s="58" t="s">
        <v>374</v>
      </c>
      <c r="F45" s="57" t="s">
        <v>723</v>
      </c>
      <c r="G45" s="57" t="s">
        <v>93</v>
      </c>
      <c r="H45" s="58" t="s">
        <v>2217</v>
      </c>
      <c r="J45" s="59" t="str">
        <f t="shared" si="3"/>
        <v>PA.NC.010802</v>
      </c>
      <c r="K45" s="58" t="s">
        <v>2212</v>
      </c>
      <c r="L45" s="57" t="str">
        <f t="shared" si="4"/>
        <v>Foley/Perineal Care Done</v>
      </c>
      <c r="M45" s="59" t="str">
        <f t="shared" si="5"/>
        <v>PI.PA.NC.010802.01</v>
      </c>
      <c r="N45" s="59"/>
      <c r="O45" s="59" t="str">
        <f t="shared" si="6"/>
        <v>PH.PA.NC.010802.01</v>
      </c>
      <c r="Q45" s="59" t="str">
        <f t="shared" si="7"/>
        <v>CL.PA.NC.010802.01</v>
      </c>
      <c r="R45" s="59"/>
      <c r="S45" s="59" t="str">
        <f t="shared" si="8"/>
        <v>DR.PA.NC.010802.01</v>
      </c>
      <c r="T45" s="59"/>
      <c r="U45" s="60" t="str">
        <f t="shared" si="9"/>
        <v>IM.PA.NC.010802.01</v>
      </c>
      <c r="V45" s="59"/>
      <c r="W45" s="60" t="str">
        <f t="shared" si="10"/>
        <v>GE.PA.NC.010802.01</v>
      </c>
      <c r="X45" s="57" t="s">
        <v>386</v>
      </c>
      <c r="Y45" s="57">
        <v>1091</v>
      </c>
    </row>
    <row r="46" spans="1:25" s="57" customFormat="1" ht="14" customHeight="1">
      <c r="A46" s="57" t="s">
        <v>1372</v>
      </c>
      <c r="C46" s="58" t="s">
        <v>451</v>
      </c>
      <c r="D46" s="57" t="s">
        <v>3036</v>
      </c>
      <c r="E46" s="58" t="s">
        <v>515</v>
      </c>
      <c r="F46" s="57" t="s">
        <v>724</v>
      </c>
      <c r="G46" s="57" t="s">
        <v>464</v>
      </c>
      <c r="H46" s="58" t="s">
        <v>2212</v>
      </c>
      <c r="J46" s="59" t="str">
        <f t="shared" si="3"/>
        <v>PA.NC.010901</v>
      </c>
      <c r="K46" s="58" t="s">
        <v>2212</v>
      </c>
      <c r="L46" s="57" t="str">
        <f t="shared" si="4"/>
        <v>Enteral Feeding: Check tube placement</v>
      </c>
      <c r="M46" s="59" t="str">
        <f t="shared" si="5"/>
        <v>PI.PA.NC.010901.01</v>
      </c>
      <c r="N46" s="59"/>
      <c r="O46" s="59" t="str">
        <f t="shared" si="6"/>
        <v>PH.PA.NC.010901.01</v>
      </c>
      <c r="Q46" s="59" t="str">
        <f t="shared" si="7"/>
        <v>CL.PA.NC.010901.01</v>
      </c>
      <c r="R46" s="59"/>
      <c r="S46" s="59" t="str">
        <f t="shared" si="8"/>
        <v>DR.PA.NC.010901.01</v>
      </c>
      <c r="T46" s="59"/>
      <c r="U46" s="60" t="str">
        <f t="shared" si="9"/>
        <v>IM.PA.NC.010901.01</v>
      </c>
      <c r="V46" s="59"/>
      <c r="W46" s="60" t="str">
        <f t="shared" si="10"/>
        <v>GE.PA.NC.010901.01</v>
      </c>
      <c r="X46" s="57" t="s">
        <v>386</v>
      </c>
      <c r="Y46" s="57">
        <v>1091</v>
      </c>
    </row>
    <row r="47" spans="1:25" s="57" customFormat="1" ht="14" customHeight="1">
      <c r="A47" s="57" t="s">
        <v>1372</v>
      </c>
      <c r="C47" s="58" t="s">
        <v>451</v>
      </c>
      <c r="E47" s="58" t="s">
        <v>515</v>
      </c>
      <c r="F47" s="57" t="s">
        <v>722</v>
      </c>
      <c r="G47" s="57" t="s">
        <v>49</v>
      </c>
      <c r="H47" s="58" t="s">
        <v>2217</v>
      </c>
      <c r="J47" s="59" t="str">
        <f t="shared" si="3"/>
        <v>PA.NC.010902</v>
      </c>
      <c r="K47" s="58" t="s">
        <v>2212</v>
      </c>
      <c r="L47" s="57" t="str">
        <f t="shared" si="4"/>
        <v>Enteral Feeding Tube Dressing Changed</v>
      </c>
      <c r="M47" s="59" t="str">
        <f t="shared" si="5"/>
        <v>PI.PA.NC.010902.01</v>
      </c>
      <c r="N47" s="59"/>
      <c r="O47" s="59" t="str">
        <f t="shared" si="6"/>
        <v>PH.PA.NC.010902.01</v>
      </c>
      <c r="Q47" s="59" t="str">
        <f t="shared" si="7"/>
        <v>CL.PA.NC.010902.01</v>
      </c>
      <c r="R47" s="59"/>
      <c r="S47" s="59" t="str">
        <f t="shared" si="8"/>
        <v>DR.PA.NC.010902.01</v>
      </c>
      <c r="T47" s="59"/>
      <c r="U47" s="60" t="str">
        <f t="shared" si="9"/>
        <v>IM.PA.NC.010902.01</v>
      </c>
      <c r="V47" s="59"/>
      <c r="W47" s="60" t="str">
        <f t="shared" si="10"/>
        <v>GE.PA.NC.010902.01</v>
      </c>
      <c r="X47" s="57" t="s">
        <v>386</v>
      </c>
      <c r="Y47" s="57">
        <v>1091</v>
      </c>
    </row>
    <row r="48" spans="1:25" s="57" customFormat="1" ht="14" customHeight="1">
      <c r="A48" s="57" t="s">
        <v>1372</v>
      </c>
      <c r="C48" s="58" t="s">
        <v>451</v>
      </c>
      <c r="E48" s="58" t="s">
        <v>515</v>
      </c>
      <c r="F48" s="57" t="s">
        <v>887</v>
      </c>
      <c r="G48" s="57" t="s">
        <v>48</v>
      </c>
      <c r="H48" s="58" t="s">
        <v>2219</v>
      </c>
      <c r="J48" s="59" t="str">
        <f t="shared" si="3"/>
        <v>PA.NC.010903</v>
      </c>
      <c r="K48" s="58" t="s">
        <v>2212</v>
      </c>
      <c r="L48" s="57" t="str">
        <f t="shared" si="4"/>
        <v>Gastric Tube Flushed</v>
      </c>
      <c r="M48" s="59" t="str">
        <f t="shared" si="5"/>
        <v>PI.PA.NC.010903.01</v>
      </c>
      <c r="N48" s="59"/>
      <c r="O48" s="59" t="str">
        <f t="shared" si="6"/>
        <v>PH.PA.NC.010903.01</v>
      </c>
      <c r="Q48" s="59" t="str">
        <f t="shared" si="7"/>
        <v>CL.PA.NC.010903.01</v>
      </c>
      <c r="R48" s="59"/>
      <c r="S48" s="59" t="str">
        <f t="shared" si="8"/>
        <v>DR.PA.NC.010903.01</v>
      </c>
      <c r="T48" s="59"/>
      <c r="U48" s="60" t="str">
        <f t="shared" si="9"/>
        <v>IM.PA.NC.010903.01</v>
      </c>
      <c r="V48" s="59"/>
      <c r="W48" s="60" t="str">
        <f t="shared" si="10"/>
        <v>GE.PA.NC.010903.01</v>
      </c>
      <c r="X48" s="57" t="s">
        <v>386</v>
      </c>
      <c r="Y48" s="57">
        <v>1091</v>
      </c>
    </row>
    <row r="49" spans="1:25" s="57" customFormat="1" ht="14" customHeight="1">
      <c r="A49" s="57" t="s">
        <v>1372</v>
      </c>
      <c r="C49" s="58" t="s">
        <v>451</v>
      </c>
      <c r="E49" s="58" t="s">
        <v>515</v>
      </c>
      <c r="F49" s="57" t="s">
        <v>888</v>
      </c>
      <c r="G49" s="57" t="s">
        <v>465</v>
      </c>
      <c r="H49" s="58" t="s">
        <v>2063</v>
      </c>
      <c r="J49" s="59" t="str">
        <f t="shared" si="3"/>
        <v>PA.NC.010904</v>
      </c>
      <c r="K49" s="58" t="s">
        <v>2212</v>
      </c>
      <c r="L49" s="57" t="str">
        <f t="shared" si="4"/>
        <v>Enteral Feeding: Check Gastric Residuals</v>
      </c>
      <c r="M49" s="59" t="str">
        <f t="shared" si="5"/>
        <v>PI.PA.NC.010904.01</v>
      </c>
      <c r="N49" s="59"/>
      <c r="O49" s="59" t="str">
        <f t="shared" si="6"/>
        <v>PH.PA.NC.010904.01</v>
      </c>
      <c r="Q49" s="59" t="str">
        <f t="shared" si="7"/>
        <v>CL.PA.NC.010904.01</v>
      </c>
      <c r="R49" s="59"/>
      <c r="S49" s="59" t="str">
        <f t="shared" si="8"/>
        <v>DR.PA.NC.010904.01</v>
      </c>
      <c r="T49" s="59"/>
      <c r="U49" s="60" t="str">
        <f t="shared" si="9"/>
        <v>IM.PA.NC.010904.01</v>
      </c>
      <c r="V49" s="59"/>
      <c r="W49" s="60" t="str">
        <f t="shared" si="10"/>
        <v>GE.PA.NC.010904.01</v>
      </c>
      <c r="X49" s="57" t="s">
        <v>386</v>
      </c>
      <c r="Y49" s="57">
        <v>1091</v>
      </c>
    </row>
    <row r="50" spans="1:25" s="57" customFormat="1" ht="14" customHeight="1">
      <c r="A50" s="57" t="s">
        <v>1372</v>
      </c>
      <c r="C50" s="58" t="s">
        <v>451</v>
      </c>
      <c r="E50" s="58" t="s">
        <v>515</v>
      </c>
      <c r="F50" s="57" t="s">
        <v>718</v>
      </c>
      <c r="G50" s="57" t="s">
        <v>50</v>
      </c>
      <c r="H50" s="58" t="s">
        <v>2065</v>
      </c>
      <c r="J50" s="59" t="str">
        <f t="shared" si="3"/>
        <v>PA.NC.010905</v>
      </c>
      <c r="K50" s="58" t="s">
        <v>2212</v>
      </c>
      <c r="L50" s="57" t="str">
        <f t="shared" si="4"/>
        <v>Continuous Feeding Tubing Changed</v>
      </c>
      <c r="M50" s="59" t="str">
        <f t="shared" si="5"/>
        <v>PI.PA.NC.010905.01</v>
      </c>
      <c r="N50" s="59"/>
      <c r="O50" s="59" t="str">
        <f t="shared" si="6"/>
        <v>PH.PA.NC.010905.01</v>
      </c>
      <c r="Q50" s="59" t="str">
        <f t="shared" si="7"/>
        <v>CL.PA.NC.010905.01</v>
      </c>
      <c r="R50" s="59"/>
      <c r="S50" s="59" t="str">
        <f t="shared" si="8"/>
        <v>DR.PA.NC.010905.01</v>
      </c>
      <c r="T50" s="59"/>
      <c r="U50" s="60" t="str">
        <f t="shared" si="9"/>
        <v>IM.PA.NC.010905.01</v>
      </c>
      <c r="V50" s="59"/>
      <c r="W50" s="60" t="str">
        <f t="shared" si="10"/>
        <v>GE.PA.NC.010905.01</v>
      </c>
      <c r="X50" s="57" t="s">
        <v>386</v>
      </c>
      <c r="Y50" s="57">
        <v>1091</v>
      </c>
    </row>
    <row r="51" spans="1:25" s="57" customFormat="1" ht="14" customHeight="1">
      <c r="A51" s="57" t="s">
        <v>1372</v>
      </c>
      <c r="C51" s="58" t="s">
        <v>451</v>
      </c>
      <c r="D51" s="57" t="s">
        <v>340</v>
      </c>
      <c r="E51" s="58" t="s">
        <v>516</v>
      </c>
      <c r="F51" s="57" t="s">
        <v>717</v>
      </c>
      <c r="G51" s="57" t="s">
        <v>92</v>
      </c>
      <c r="H51" s="58" t="s">
        <v>2212</v>
      </c>
      <c r="J51" s="59" t="str">
        <f t="shared" si="3"/>
        <v>PA.NC.011001</v>
      </c>
      <c r="K51" s="58" t="s">
        <v>2212</v>
      </c>
      <c r="L51" s="57" t="str">
        <f t="shared" si="4"/>
        <v>Anti-embolism stockings in place</v>
      </c>
      <c r="M51" s="59" t="str">
        <f t="shared" si="5"/>
        <v>PI.PA.NC.011001.01</v>
      </c>
      <c r="N51" s="59"/>
      <c r="O51" s="59" t="str">
        <f t="shared" si="6"/>
        <v>PH.PA.NC.011001.01</v>
      </c>
      <c r="Q51" s="59" t="str">
        <f t="shared" si="7"/>
        <v>CL.PA.NC.011001.01</v>
      </c>
      <c r="R51" s="59"/>
      <c r="S51" s="59" t="str">
        <f t="shared" si="8"/>
        <v>DR.PA.NC.011001.01</v>
      </c>
      <c r="T51" s="59"/>
      <c r="U51" s="60" t="str">
        <f t="shared" si="9"/>
        <v>IM.PA.NC.011001.01</v>
      </c>
      <c r="V51" s="59"/>
      <c r="W51" s="60" t="str">
        <f t="shared" si="10"/>
        <v>GE.PA.NC.011001.01</v>
      </c>
      <c r="X51" s="57" t="s">
        <v>386</v>
      </c>
      <c r="Y51" s="57">
        <v>1091</v>
      </c>
    </row>
    <row r="52" spans="1:25" s="57" customFormat="1" ht="14" customHeight="1">
      <c r="A52" s="57" t="s">
        <v>1372</v>
      </c>
      <c r="C52" s="58" t="s">
        <v>451</v>
      </c>
      <c r="E52" s="58" t="s">
        <v>516</v>
      </c>
      <c r="F52" s="57" t="s">
        <v>557</v>
      </c>
      <c r="G52" s="57" t="s">
        <v>313</v>
      </c>
      <c r="H52" s="58" t="s">
        <v>2217</v>
      </c>
      <c r="J52" s="59" t="str">
        <f t="shared" si="3"/>
        <v>PA.NC.011002</v>
      </c>
      <c r="K52" s="58" t="s">
        <v>2212</v>
      </c>
      <c r="L52" s="57" t="str">
        <f t="shared" si="4"/>
        <v>3 Lead ECG Cable Attached</v>
      </c>
      <c r="M52" s="59" t="str">
        <f t="shared" si="5"/>
        <v>PI.PA.NC.011002.01</v>
      </c>
      <c r="N52" s="59"/>
      <c r="O52" s="59" t="str">
        <f t="shared" si="6"/>
        <v>PH.PA.NC.011002.01</v>
      </c>
      <c r="Q52" s="59" t="str">
        <f t="shared" si="7"/>
        <v>CL.PA.NC.011002.01</v>
      </c>
      <c r="R52" s="59"/>
      <c r="S52" s="59" t="str">
        <f t="shared" si="8"/>
        <v>DR.PA.NC.011002.01</v>
      </c>
      <c r="T52" s="59"/>
      <c r="U52" s="60" t="str">
        <f t="shared" si="9"/>
        <v>IM.PA.NC.011002.01</v>
      </c>
      <c r="V52" s="59"/>
      <c r="W52" s="60" t="str">
        <f t="shared" si="10"/>
        <v>GE.PA.NC.011002.01</v>
      </c>
      <c r="X52" s="57" t="s">
        <v>386</v>
      </c>
      <c r="Y52" s="57">
        <v>1091</v>
      </c>
    </row>
    <row r="53" spans="1:25" s="57" customFormat="1" ht="14" customHeight="1">
      <c r="A53" s="57" t="s">
        <v>1372</v>
      </c>
      <c r="C53" s="58" t="s">
        <v>451</v>
      </c>
      <c r="E53" s="58" t="s">
        <v>516</v>
      </c>
      <c r="F53" s="57" t="s">
        <v>558</v>
      </c>
      <c r="G53" s="57" t="s">
        <v>442</v>
      </c>
      <c r="H53" s="58" t="s">
        <v>2219</v>
      </c>
      <c r="J53" s="59" t="str">
        <f t="shared" si="3"/>
        <v>PA.NC.011003</v>
      </c>
      <c r="K53" s="58" t="s">
        <v>2212</v>
      </c>
      <c r="L53" s="57" t="str">
        <f t="shared" si="4"/>
        <v>5 Lead ECG Cable Attached</v>
      </c>
      <c r="M53" s="59" t="str">
        <f t="shared" si="5"/>
        <v>PI.PA.NC.011003.01</v>
      </c>
      <c r="N53" s="59"/>
      <c r="O53" s="59" t="str">
        <f t="shared" si="6"/>
        <v>PH.PA.NC.011003.01</v>
      </c>
      <c r="Q53" s="59" t="str">
        <f t="shared" si="7"/>
        <v>CL.PA.NC.011003.01</v>
      </c>
      <c r="R53" s="59"/>
      <c r="S53" s="59" t="str">
        <f t="shared" si="8"/>
        <v>DR.PA.NC.011003.01</v>
      </c>
      <c r="T53" s="59"/>
      <c r="U53" s="60" t="str">
        <f t="shared" si="9"/>
        <v>IM.PA.NC.011003.01</v>
      </c>
      <c r="V53" s="59"/>
      <c r="W53" s="60" t="str">
        <f t="shared" si="10"/>
        <v>GE.PA.NC.011003.01</v>
      </c>
      <c r="X53" s="57" t="s">
        <v>386</v>
      </c>
      <c r="Y53" s="57">
        <v>1091</v>
      </c>
    </row>
    <row r="54" spans="1:25" s="57" customFormat="1" ht="14" customHeight="1">
      <c r="A54" s="57" t="s">
        <v>1372</v>
      </c>
      <c r="C54" s="58" t="s">
        <v>451</v>
      </c>
      <c r="E54" s="58" t="s">
        <v>516</v>
      </c>
      <c r="F54" s="57" t="s">
        <v>556</v>
      </c>
      <c r="G54" s="57" t="s">
        <v>443</v>
      </c>
      <c r="H54" s="58" t="s">
        <v>2063</v>
      </c>
      <c r="J54" s="59" t="str">
        <f t="shared" si="3"/>
        <v>PA.NC.011004</v>
      </c>
      <c r="K54" s="58" t="s">
        <v>2212</v>
      </c>
      <c r="L54" s="57" t="str">
        <f t="shared" si="4"/>
        <v>Temp Pacemaker Site Care</v>
      </c>
      <c r="M54" s="59" t="str">
        <f t="shared" si="5"/>
        <v>PI.PA.NC.011004.01</v>
      </c>
      <c r="N54" s="59"/>
      <c r="O54" s="59" t="str">
        <f t="shared" si="6"/>
        <v>PH.PA.NC.011004.01</v>
      </c>
      <c r="Q54" s="59" t="str">
        <f t="shared" si="7"/>
        <v>CL.PA.NC.011004.01</v>
      </c>
      <c r="R54" s="59"/>
      <c r="S54" s="59" t="str">
        <f t="shared" si="8"/>
        <v>DR.PA.NC.011004.01</v>
      </c>
      <c r="T54" s="59"/>
      <c r="U54" s="60" t="str">
        <f t="shared" si="9"/>
        <v>IM.PA.NC.011004.01</v>
      </c>
      <c r="V54" s="59"/>
      <c r="W54" s="60" t="str">
        <f t="shared" si="10"/>
        <v>GE.PA.NC.011004.01</v>
      </c>
      <c r="X54" s="57" t="s">
        <v>386</v>
      </c>
      <c r="Y54" s="57">
        <v>1091</v>
      </c>
    </row>
    <row r="55" spans="1:25" s="57" customFormat="1" ht="14" customHeight="1">
      <c r="A55" s="57" t="s">
        <v>1372</v>
      </c>
      <c r="C55" s="58" t="s">
        <v>451</v>
      </c>
      <c r="E55" s="58" t="s">
        <v>516</v>
      </c>
      <c r="F55" s="57" t="s">
        <v>555</v>
      </c>
      <c r="G55" s="57" t="s">
        <v>2902</v>
      </c>
      <c r="H55" s="58" t="s">
        <v>2065</v>
      </c>
      <c r="J55" s="59" t="str">
        <f t="shared" si="3"/>
        <v>PA.NC.011005</v>
      </c>
      <c r="K55" s="58" t="s">
        <v>2212</v>
      </c>
      <c r="L55" s="57" t="str">
        <f t="shared" si="4"/>
        <v>Pacing Pads Changed</v>
      </c>
      <c r="M55" s="59" t="str">
        <f t="shared" si="5"/>
        <v>PI.PA.NC.011005.01</v>
      </c>
      <c r="N55" s="59"/>
      <c r="O55" s="59" t="str">
        <f t="shared" si="6"/>
        <v>PH.PA.NC.011005.01</v>
      </c>
      <c r="Q55" s="59" t="str">
        <f t="shared" si="7"/>
        <v>CL.PA.NC.011005.01</v>
      </c>
      <c r="R55" s="59"/>
      <c r="S55" s="59" t="str">
        <f t="shared" si="8"/>
        <v>DR.PA.NC.011005.01</v>
      </c>
      <c r="T55" s="59"/>
      <c r="U55" s="60" t="str">
        <f t="shared" si="9"/>
        <v>IM.PA.NC.011005.01</v>
      </c>
      <c r="V55" s="59"/>
      <c r="W55" s="60" t="str">
        <f t="shared" si="10"/>
        <v>GE.PA.NC.011005.01</v>
      </c>
      <c r="X55" s="57" t="s">
        <v>386</v>
      </c>
      <c r="Y55" s="57">
        <v>1091</v>
      </c>
    </row>
    <row r="56" spans="1:25" s="57" customFormat="1" ht="14" customHeight="1">
      <c r="A56" s="57" t="s">
        <v>1372</v>
      </c>
      <c r="C56" s="58" t="s">
        <v>451</v>
      </c>
      <c r="E56" s="58" t="s">
        <v>516</v>
      </c>
      <c r="F56" s="57" t="s">
        <v>553</v>
      </c>
      <c r="G56" s="57" t="s">
        <v>594</v>
      </c>
      <c r="H56" s="58" t="s">
        <v>2222</v>
      </c>
      <c r="J56" s="59" t="str">
        <f t="shared" si="3"/>
        <v>PA.NC.011006</v>
      </c>
      <c r="K56" s="58" t="s">
        <v>2212</v>
      </c>
      <c r="L56" s="57" t="str">
        <f t="shared" si="4"/>
        <v>Monitor Alarms On</v>
      </c>
      <c r="M56" s="59" t="str">
        <f t="shared" si="5"/>
        <v>PI.PA.NC.011006.01</v>
      </c>
      <c r="N56" s="59"/>
      <c r="O56" s="59" t="str">
        <f t="shared" si="6"/>
        <v>PH.PA.NC.011006.01</v>
      </c>
      <c r="Q56" s="59" t="str">
        <f t="shared" si="7"/>
        <v>CL.PA.NC.011006.01</v>
      </c>
      <c r="R56" s="59"/>
      <c r="S56" s="59" t="str">
        <f t="shared" si="8"/>
        <v>DR.PA.NC.011006.01</v>
      </c>
      <c r="T56" s="59"/>
      <c r="U56" s="60" t="str">
        <f t="shared" si="9"/>
        <v>IM.PA.NC.011006.01</v>
      </c>
      <c r="V56" s="59"/>
      <c r="W56" s="60" t="str">
        <f t="shared" si="10"/>
        <v>GE.PA.NC.011006.01</v>
      </c>
      <c r="X56" s="57" t="s">
        <v>386</v>
      </c>
      <c r="Y56" s="57">
        <v>1091</v>
      </c>
    </row>
    <row r="57" spans="1:25" s="57" customFormat="1" ht="14" customHeight="1">
      <c r="A57" s="57" t="s">
        <v>1372</v>
      </c>
      <c r="C57" s="58" t="s">
        <v>451</v>
      </c>
      <c r="D57" s="57" t="s">
        <v>447</v>
      </c>
      <c r="E57" s="58" t="s">
        <v>376</v>
      </c>
      <c r="F57" s="57" t="s">
        <v>448</v>
      </c>
      <c r="G57" s="57" t="s">
        <v>448</v>
      </c>
      <c r="H57" s="58" t="s">
        <v>2212</v>
      </c>
      <c r="J57" s="59" t="str">
        <f t="shared" si="3"/>
        <v>PA.NC.011101</v>
      </c>
      <c r="K57" s="58" t="s">
        <v>2212</v>
      </c>
      <c r="L57" s="57" t="str">
        <f t="shared" si="4"/>
        <v>Personal care given</v>
      </c>
      <c r="M57" s="59" t="str">
        <f t="shared" si="5"/>
        <v>PI.PA.NC.011101.01</v>
      </c>
      <c r="N57" s="59"/>
      <c r="O57" s="59" t="str">
        <f t="shared" si="6"/>
        <v>PH.PA.NC.011101.01</v>
      </c>
      <c r="Q57" s="59" t="str">
        <f t="shared" si="7"/>
        <v>CL.PA.NC.011101.01</v>
      </c>
      <c r="R57" s="59"/>
      <c r="S57" s="59" t="str">
        <f t="shared" si="8"/>
        <v>DR.PA.NC.011101.01</v>
      </c>
      <c r="T57" s="59"/>
      <c r="U57" s="60" t="str">
        <f t="shared" si="9"/>
        <v>IM.PA.NC.011101.01</v>
      </c>
      <c r="V57" s="59"/>
      <c r="W57" s="60" t="str">
        <f t="shared" si="10"/>
        <v>GE.PA.NC.011101.01</v>
      </c>
      <c r="X57" s="57" t="s">
        <v>386</v>
      </c>
      <c r="Y57" s="57">
        <v>1091</v>
      </c>
    </row>
    <row r="58" spans="1:25" s="57" customFormat="1" ht="14" customHeight="1">
      <c r="A58" s="57" t="s">
        <v>1372</v>
      </c>
      <c r="C58" s="58" t="s">
        <v>451</v>
      </c>
      <c r="E58" s="58" t="s">
        <v>376</v>
      </c>
      <c r="F58" s="57" t="s">
        <v>449</v>
      </c>
      <c r="G58" s="57" t="s">
        <v>53</v>
      </c>
      <c r="H58" s="58" t="s">
        <v>2217</v>
      </c>
      <c r="J58" s="59" t="str">
        <f t="shared" si="3"/>
        <v>PA.NC.011102</v>
      </c>
      <c r="K58" s="58" t="s">
        <v>2212</v>
      </c>
      <c r="L58" s="57" t="str">
        <f t="shared" si="4"/>
        <v>Passive Range of Motion done</v>
      </c>
      <c r="M58" s="59" t="str">
        <f t="shared" si="5"/>
        <v>PI.PA.NC.011102.01</v>
      </c>
      <c r="N58" s="59"/>
      <c r="O58" s="59" t="str">
        <f t="shared" si="6"/>
        <v>PH.PA.NC.011102.01</v>
      </c>
      <c r="Q58" s="59" t="str">
        <f t="shared" si="7"/>
        <v>CL.PA.NC.011102.01</v>
      </c>
      <c r="R58" s="59"/>
      <c r="S58" s="59" t="str">
        <f t="shared" si="8"/>
        <v>DR.PA.NC.011102.01</v>
      </c>
      <c r="T58" s="59"/>
      <c r="U58" s="60" t="str">
        <f t="shared" si="9"/>
        <v>IM.PA.NC.011102.01</v>
      </c>
      <c r="V58" s="59"/>
      <c r="W58" s="60" t="str">
        <f t="shared" si="10"/>
        <v>GE.PA.NC.011102.01</v>
      </c>
      <c r="X58" s="57" t="s">
        <v>386</v>
      </c>
      <c r="Y58" s="57">
        <v>1091</v>
      </c>
    </row>
    <row r="59" spans="1:25" s="57" customFormat="1" ht="14" customHeight="1">
      <c r="A59" s="57" t="s">
        <v>1372</v>
      </c>
      <c r="C59" s="58" t="s">
        <v>451</v>
      </c>
      <c r="E59" s="58" t="s">
        <v>376</v>
      </c>
      <c r="F59" s="57" t="s">
        <v>450</v>
      </c>
      <c r="G59" s="57" t="s">
        <v>450</v>
      </c>
      <c r="H59" s="58" t="s">
        <v>2219</v>
      </c>
      <c r="J59" s="59" t="str">
        <f t="shared" si="3"/>
        <v>PA.NC.011103</v>
      </c>
      <c r="K59" s="58" t="s">
        <v>2212</v>
      </c>
      <c r="L59" s="57" t="str">
        <f t="shared" si="4"/>
        <v>Head of bed elevated</v>
      </c>
      <c r="M59" s="59" t="str">
        <f t="shared" si="5"/>
        <v>PI.PA.NC.011103.01</v>
      </c>
      <c r="N59" s="59"/>
      <c r="O59" s="59" t="str">
        <f t="shared" si="6"/>
        <v>PH.PA.NC.011103.01</v>
      </c>
      <c r="Q59" s="59" t="str">
        <f t="shared" si="7"/>
        <v>CL.PA.NC.011103.01</v>
      </c>
      <c r="R59" s="59"/>
      <c r="S59" s="59" t="str">
        <f t="shared" si="8"/>
        <v>DR.PA.NC.011103.01</v>
      </c>
      <c r="T59" s="59"/>
      <c r="U59" s="60" t="str">
        <f t="shared" si="9"/>
        <v>IM.PA.NC.011103.01</v>
      </c>
      <c r="V59" s="59"/>
      <c r="W59" s="60" t="str">
        <f t="shared" si="10"/>
        <v>GE.PA.NC.011103.01</v>
      </c>
      <c r="X59" s="57" t="s">
        <v>386</v>
      </c>
      <c r="Y59" s="57">
        <v>1091</v>
      </c>
    </row>
    <row r="60" spans="1:25" s="57" customFormat="1" ht="14" customHeight="1">
      <c r="A60" s="57" t="s">
        <v>1372</v>
      </c>
      <c r="C60" s="58" t="s">
        <v>451</v>
      </c>
      <c r="E60" s="58" t="s">
        <v>376</v>
      </c>
      <c r="F60" s="57" t="s">
        <v>554</v>
      </c>
      <c r="G60" s="57" t="s">
        <v>52</v>
      </c>
      <c r="H60" s="58" t="s">
        <v>2063</v>
      </c>
      <c r="J60" s="59" t="str">
        <f t="shared" si="3"/>
        <v>PA.NC.011104</v>
      </c>
      <c r="K60" s="58" t="s">
        <v>2212</v>
      </c>
      <c r="L60" s="57" t="str">
        <f t="shared" si="4"/>
        <v>Turning and Reposition done</v>
      </c>
      <c r="M60" s="59" t="str">
        <f t="shared" si="5"/>
        <v>PI.PA.NC.011104.01</v>
      </c>
      <c r="N60" s="59"/>
      <c r="O60" s="59" t="str">
        <f t="shared" si="6"/>
        <v>PH.PA.NC.011104.01</v>
      </c>
      <c r="Q60" s="59" t="str">
        <f t="shared" si="7"/>
        <v>CL.PA.NC.011104.01</v>
      </c>
      <c r="R60" s="59"/>
      <c r="S60" s="59" t="str">
        <f t="shared" si="8"/>
        <v>DR.PA.NC.011104.01</v>
      </c>
      <c r="T60" s="59"/>
      <c r="U60" s="60" t="str">
        <f t="shared" si="9"/>
        <v>IM.PA.NC.011104.01</v>
      </c>
      <c r="V60" s="59"/>
      <c r="W60" s="60" t="str">
        <f t="shared" si="10"/>
        <v>GE.PA.NC.011104.01</v>
      </c>
      <c r="X60" s="57" t="s">
        <v>386</v>
      </c>
      <c r="Y60" s="57">
        <v>1091</v>
      </c>
    </row>
    <row r="61" spans="1:25" s="57" customFormat="1" ht="14" customHeight="1">
      <c r="A61" s="57" t="s">
        <v>1372</v>
      </c>
      <c r="C61" s="58" t="s">
        <v>451</v>
      </c>
      <c r="E61" s="58" t="s">
        <v>376</v>
      </c>
      <c r="F61" s="57" t="s">
        <v>552</v>
      </c>
      <c r="G61" s="57" t="s">
        <v>51</v>
      </c>
      <c r="H61" s="58" t="s">
        <v>2065</v>
      </c>
      <c r="J61" s="59" t="str">
        <f t="shared" si="3"/>
        <v>PA.NC.011105</v>
      </c>
      <c r="K61" s="58" t="s">
        <v>2212</v>
      </c>
      <c r="L61" s="57" t="str">
        <f t="shared" si="4"/>
        <v>Active Range of Motion done</v>
      </c>
      <c r="M61" s="59" t="str">
        <f t="shared" si="5"/>
        <v>PI.PA.NC.011105.01</v>
      </c>
      <c r="N61" s="59"/>
      <c r="O61" s="59" t="str">
        <f t="shared" si="6"/>
        <v>PH.PA.NC.011105.01</v>
      </c>
      <c r="Q61" s="59" t="str">
        <f t="shared" si="7"/>
        <v>CL.PA.NC.011105.01</v>
      </c>
      <c r="R61" s="59"/>
      <c r="S61" s="59" t="str">
        <f t="shared" si="8"/>
        <v>DR.PA.NC.011105.01</v>
      </c>
      <c r="T61" s="59"/>
      <c r="U61" s="60" t="str">
        <f>CONCATENATE("IM.",J61, ".",K61)</f>
        <v>IM.PA.NC.011105.01</v>
      </c>
      <c r="V61" s="59"/>
      <c r="W61" s="60" t="str">
        <f t="shared" si="10"/>
        <v>GE.PA.NC.011105.01</v>
      </c>
      <c r="X61" s="57" t="s">
        <v>386</v>
      </c>
      <c r="Y61" s="57">
        <v>1091</v>
      </c>
    </row>
    <row r="62" spans="1:25" s="57" customFormat="1" ht="14" customHeight="1">
      <c r="C62" s="58"/>
      <c r="E62" s="58"/>
      <c r="F62" s="58"/>
      <c r="H62" s="58"/>
      <c r="V62" s="59"/>
      <c r="W62" s="60"/>
    </row>
    <row r="63" spans="1:25" s="57" customFormat="1" ht="14" customHeight="1">
      <c r="C63" s="58"/>
      <c r="E63" s="58"/>
      <c r="F63" s="58"/>
      <c r="H63" s="58"/>
      <c r="V63" s="59"/>
      <c r="W63" s="60"/>
    </row>
    <row r="64" spans="1:25" s="57" customFormat="1" ht="14" customHeight="1">
      <c r="C64" s="58"/>
      <c r="E64" s="58"/>
      <c r="F64" s="58"/>
      <c r="H64" s="58"/>
      <c r="V64" s="59"/>
      <c r="W64" s="60"/>
    </row>
    <row r="65" spans="8:23" ht="14" customHeight="1">
      <c r="H65" s="10"/>
      <c r="V65" s="17"/>
      <c r="W65" s="45"/>
    </row>
    <row r="66" spans="8:23" ht="14" customHeight="1">
      <c r="V66" s="17"/>
      <c r="W66" s="45"/>
    </row>
    <row r="67" spans="8:23" ht="14" customHeight="1">
      <c r="V67" s="17"/>
      <c r="W67" s="45"/>
    </row>
    <row r="68" spans="8:23" ht="14" customHeight="1">
      <c r="V68" s="17"/>
      <c r="W68" s="45"/>
    </row>
    <row r="69" spans="8:23" ht="14" customHeight="1">
      <c r="V69" s="17"/>
      <c r="W69" s="45"/>
    </row>
    <row r="70" spans="8:23" ht="14" customHeight="1">
      <c r="V70" s="17"/>
      <c r="W70" s="45"/>
    </row>
    <row r="71" spans="8:23" ht="14" customHeight="1">
      <c r="V71" s="17"/>
      <c r="W71" s="45"/>
    </row>
    <row r="72" spans="8:23" ht="14" customHeight="1">
      <c r="V72" s="17"/>
      <c r="W72" s="45"/>
    </row>
    <row r="73" spans="8:23" ht="14" customHeight="1">
      <c r="V73" s="17"/>
      <c r="W73" s="45"/>
    </row>
    <row r="74" spans="8:23" ht="14" customHeight="1">
      <c r="V74" s="17"/>
      <c r="W74" s="45"/>
    </row>
    <row r="75" spans="8:23" ht="14" customHeight="1">
      <c r="V75" s="17"/>
      <c r="W75" s="45"/>
    </row>
    <row r="76" spans="8:23" ht="14" customHeight="1">
      <c r="V76" s="17"/>
      <c r="W76" s="45"/>
    </row>
    <row r="77" spans="8:23" ht="14" customHeight="1">
      <c r="V77" s="17"/>
      <c r="W77" s="45"/>
    </row>
    <row r="78" spans="8:23" ht="14" customHeight="1">
      <c r="V78" s="17"/>
      <c r="W78" s="45"/>
    </row>
    <row r="79" spans="8:23" ht="14" customHeight="1">
      <c r="V79" s="17"/>
      <c r="W79" s="45"/>
    </row>
    <row r="80" spans="8:23" ht="14" customHeight="1">
      <c r="V80" s="17"/>
      <c r="W80" s="45"/>
    </row>
    <row r="81" spans="22:23" ht="14" customHeight="1">
      <c r="V81" s="17"/>
      <c r="W81" s="45"/>
    </row>
    <row r="82" spans="22:23" ht="14" customHeight="1">
      <c r="V82" s="17"/>
      <c r="W82" s="45"/>
    </row>
    <row r="83" spans="22:23" ht="14" customHeight="1">
      <c r="V83" s="17"/>
      <c r="W83" s="45"/>
    </row>
    <row r="84" spans="22:23" ht="14" customHeight="1">
      <c r="V84" s="17"/>
      <c r="W84" s="45"/>
    </row>
    <row r="85" spans="22:23" ht="14" customHeight="1">
      <c r="V85" s="17"/>
      <c r="W85" s="45"/>
    </row>
    <row r="86" spans="22:23" ht="14" customHeight="1">
      <c r="V86" s="17"/>
      <c r="W86" s="45"/>
    </row>
    <row r="87" spans="22:23" ht="14" customHeight="1">
      <c r="V87" s="17"/>
      <c r="W87" s="45"/>
    </row>
    <row r="88" spans="22:23" ht="14" customHeight="1">
      <c r="V88" s="17"/>
      <c r="W88" s="45"/>
    </row>
    <row r="89" spans="22:23" ht="14" customHeight="1">
      <c r="V89" s="17"/>
      <c r="W89" s="45"/>
    </row>
    <row r="90" spans="22:23" ht="14" customHeight="1">
      <c r="V90" s="17"/>
      <c r="W90" s="45"/>
    </row>
    <row r="91" spans="22:23" ht="14" customHeight="1">
      <c r="V91" s="17"/>
      <c r="W91" s="45"/>
    </row>
    <row r="92" spans="22:23" ht="14" customHeight="1">
      <c r="V92" s="17"/>
      <c r="W92" s="45"/>
    </row>
    <row r="93" spans="22:23" ht="14" customHeight="1">
      <c r="V93" s="17"/>
      <c r="W93" s="45"/>
    </row>
    <row r="94" spans="22:23" ht="14" customHeight="1">
      <c r="V94" s="17"/>
      <c r="W94" s="45"/>
    </row>
    <row r="95" spans="22:23" ht="14" customHeight="1">
      <c r="V95" s="17"/>
      <c r="W95" s="45"/>
    </row>
    <row r="96" spans="22:23" ht="14" customHeight="1">
      <c r="V96" s="17"/>
      <c r="W96" s="45"/>
    </row>
    <row r="97" spans="22:23" ht="14" customHeight="1">
      <c r="V97" s="17"/>
      <c r="W97" s="45"/>
    </row>
    <row r="98" spans="22:23" ht="14" customHeight="1">
      <c r="V98" s="17"/>
      <c r="W98" s="45"/>
    </row>
    <row r="99" spans="22:23" ht="14" customHeight="1">
      <c r="V99" s="17"/>
      <c r="W99" s="45"/>
    </row>
    <row r="100" spans="22:23" ht="14" customHeight="1">
      <c r="V100" s="17"/>
      <c r="W100" s="45"/>
    </row>
    <row r="101" spans="22:23" ht="14" customHeight="1">
      <c r="V101" s="17"/>
      <c r="W101" s="45"/>
    </row>
    <row r="102" spans="22:23" ht="14" customHeight="1">
      <c r="V102" s="17"/>
      <c r="W102" s="45"/>
    </row>
    <row r="103" spans="22:23" ht="14" customHeight="1">
      <c r="V103" s="17"/>
      <c r="W103" s="45"/>
    </row>
    <row r="104" spans="22:23" ht="14" customHeight="1">
      <c r="V104" s="17"/>
      <c r="W104" s="45"/>
    </row>
    <row r="105" spans="22:23" ht="14" customHeight="1">
      <c r="V105" s="17"/>
      <c r="W105" s="45"/>
    </row>
    <row r="106" spans="22:23" ht="14" customHeight="1">
      <c r="V106" s="17"/>
      <c r="W106" s="45"/>
    </row>
    <row r="107" spans="22:23" ht="14" customHeight="1">
      <c r="V107" s="17"/>
      <c r="W107" s="45"/>
    </row>
    <row r="108" spans="22:23" ht="14" customHeight="1">
      <c r="V108" s="17"/>
      <c r="W108" s="45"/>
    </row>
    <row r="109" spans="22:23" ht="14" customHeight="1">
      <c r="V109" s="17"/>
      <c r="W109" s="45"/>
    </row>
    <row r="110" spans="22:23" ht="14" customHeight="1">
      <c r="V110" s="17"/>
      <c r="W110" s="45"/>
    </row>
    <row r="111" spans="22:23" ht="14" customHeight="1">
      <c r="V111" s="17"/>
      <c r="W111" s="45"/>
    </row>
    <row r="112" spans="22:23" ht="14" customHeight="1">
      <c r="V112" s="17"/>
      <c r="W112" s="45"/>
    </row>
    <row r="113" spans="22:23" ht="14" customHeight="1">
      <c r="V113" s="17"/>
      <c r="W113" s="45"/>
    </row>
    <row r="114" spans="22:23" ht="14" customHeight="1">
      <c r="V114" s="17"/>
      <c r="W114" s="45"/>
    </row>
    <row r="115" spans="22:23" ht="14" customHeight="1">
      <c r="V115" s="17"/>
      <c r="W115" s="45"/>
    </row>
    <row r="116" spans="22:23" ht="14" customHeight="1">
      <c r="V116" s="17"/>
      <c r="W116" s="45"/>
    </row>
    <row r="117" spans="22:23" ht="14" customHeight="1">
      <c r="V117" s="17"/>
      <c r="W117" s="45"/>
    </row>
    <row r="118" spans="22:23" ht="14" customHeight="1">
      <c r="V118" s="17"/>
      <c r="W118" s="45"/>
    </row>
    <row r="119" spans="22:23" ht="14" customHeight="1">
      <c r="V119" s="17"/>
      <c r="W119" s="45"/>
    </row>
    <row r="120" spans="22:23" ht="14" customHeight="1">
      <c r="V120" s="17"/>
      <c r="W120" s="45"/>
    </row>
    <row r="121" spans="22:23" ht="14" customHeight="1">
      <c r="V121" s="17"/>
      <c r="W121" s="45"/>
    </row>
    <row r="122" spans="22:23" ht="14" customHeight="1">
      <c r="V122" s="17"/>
      <c r="W122" s="45"/>
    </row>
    <row r="123" spans="22:23" ht="14" customHeight="1">
      <c r="V123" s="17"/>
      <c r="W123" s="45"/>
    </row>
    <row r="124" spans="22:23" ht="14" customHeight="1">
      <c r="V124" s="17"/>
      <c r="W124" s="45"/>
    </row>
    <row r="125" spans="22:23" ht="14" customHeight="1">
      <c r="V125" s="17"/>
      <c r="W125" s="45"/>
    </row>
    <row r="126" spans="22:23" ht="14" customHeight="1">
      <c r="V126" s="17"/>
      <c r="W126" s="45"/>
    </row>
    <row r="127" spans="22:23" ht="14" customHeight="1">
      <c r="V127" s="17"/>
      <c r="W127" s="45"/>
    </row>
    <row r="128" spans="22:23" ht="14" customHeight="1">
      <c r="V128" s="17"/>
      <c r="W128" s="45"/>
    </row>
    <row r="129" spans="22:23" ht="14" customHeight="1">
      <c r="V129" s="17"/>
      <c r="W129" s="45"/>
    </row>
    <row r="130" spans="22:23" ht="14" customHeight="1">
      <c r="V130" s="17"/>
      <c r="W130" s="45"/>
    </row>
    <row r="131" spans="22:23" ht="14" customHeight="1">
      <c r="V131" s="17"/>
      <c r="W131" s="45"/>
    </row>
    <row r="132" spans="22:23" ht="14" customHeight="1">
      <c r="V132" s="17"/>
      <c r="W132" s="45"/>
    </row>
    <row r="133" spans="22:23" ht="14" customHeight="1">
      <c r="V133" s="17"/>
      <c r="W133" s="45"/>
    </row>
    <row r="134" spans="22:23" ht="14" customHeight="1">
      <c r="V134" s="17"/>
      <c r="W134" s="45"/>
    </row>
    <row r="135" spans="22:23" ht="14" customHeight="1">
      <c r="V135" s="17"/>
      <c r="W135" s="45"/>
    </row>
    <row r="136" spans="22:23" ht="14" customHeight="1">
      <c r="V136" s="17"/>
      <c r="W136" s="45"/>
    </row>
    <row r="137" spans="22:23" ht="14" customHeight="1">
      <c r="V137" s="17"/>
      <c r="W137" s="45"/>
    </row>
    <row r="138" spans="22:23" ht="14" customHeight="1">
      <c r="V138" s="17"/>
      <c r="W138" s="45"/>
    </row>
    <row r="139" spans="22:23" ht="14" customHeight="1">
      <c r="V139" s="17"/>
      <c r="W139" s="45"/>
    </row>
    <row r="140" spans="22:23" ht="14" customHeight="1">
      <c r="V140" s="17"/>
      <c r="W140" s="45"/>
    </row>
    <row r="141" spans="22:23" ht="14" customHeight="1">
      <c r="V141" s="17"/>
      <c r="W141" s="45"/>
    </row>
    <row r="142" spans="22:23" ht="14" customHeight="1">
      <c r="V142" s="17"/>
      <c r="W142" s="45"/>
    </row>
    <row r="143" spans="22:23" ht="14" customHeight="1">
      <c r="V143" s="17"/>
      <c r="W143" s="45"/>
    </row>
    <row r="144" spans="22:23" ht="14" customHeight="1">
      <c r="V144" s="17"/>
      <c r="W144" s="45"/>
    </row>
    <row r="145" spans="22:23" ht="14" customHeight="1">
      <c r="V145" s="17"/>
      <c r="W145" s="45"/>
    </row>
    <row r="146" spans="22:23" ht="14" customHeight="1">
      <c r="V146" s="17"/>
      <c r="W146" s="45"/>
    </row>
    <row r="147" spans="22:23" ht="14" customHeight="1">
      <c r="V147" s="17"/>
      <c r="W147" s="45"/>
    </row>
    <row r="148" spans="22:23" ht="14" customHeight="1">
      <c r="V148" s="17"/>
      <c r="W148" s="45"/>
    </row>
    <row r="149" spans="22:23" ht="14" customHeight="1">
      <c r="V149" s="17"/>
      <c r="W149" s="45"/>
    </row>
    <row r="150" spans="22:23" ht="14" customHeight="1">
      <c r="V150" s="17"/>
      <c r="W150" s="45"/>
    </row>
    <row r="151" spans="22:23" ht="14" customHeight="1">
      <c r="V151" s="17"/>
      <c r="W151" s="45"/>
    </row>
    <row r="152" spans="22:23" ht="14" customHeight="1">
      <c r="V152" s="17"/>
      <c r="W152" s="45"/>
    </row>
    <row r="153" spans="22:23" ht="14" customHeight="1">
      <c r="V153" s="17"/>
      <c r="W153" s="45"/>
    </row>
    <row r="154" spans="22:23" ht="14" customHeight="1">
      <c r="V154" s="17"/>
      <c r="W154" s="45"/>
    </row>
    <row r="155" spans="22:23" ht="14" customHeight="1">
      <c r="V155" s="17"/>
      <c r="W155" s="45"/>
    </row>
    <row r="156" spans="22:23" ht="14" customHeight="1">
      <c r="V156" s="17"/>
      <c r="W156" s="45"/>
    </row>
    <row r="157" spans="22:23" ht="14" customHeight="1">
      <c r="V157" s="17"/>
      <c r="W157" s="45"/>
    </row>
    <row r="158" spans="22:23" ht="14" customHeight="1">
      <c r="V158" s="17"/>
      <c r="W158" s="45"/>
    </row>
    <row r="159" spans="22:23" ht="14" customHeight="1">
      <c r="V159" s="17"/>
      <c r="W159" s="45"/>
    </row>
    <row r="160" spans="22:23" ht="14" customHeight="1">
      <c r="V160" s="17"/>
      <c r="W160" s="45"/>
    </row>
    <row r="161" spans="22:23" ht="14" customHeight="1">
      <c r="V161" s="17"/>
      <c r="W161" s="45"/>
    </row>
    <row r="162" spans="22:23" ht="14" customHeight="1">
      <c r="V162" s="17"/>
      <c r="W162" s="45"/>
    </row>
    <row r="163" spans="22:23" ht="14" customHeight="1">
      <c r="V163" s="17"/>
      <c r="W163" s="45"/>
    </row>
    <row r="164" spans="22:23" ht="14" customHeight="1">
      <c r="V164" s="17"/>
      <c r="W164" s="45"/>
    </row>
    <row r="165" spans="22:23" ht="14" customHeight="1">
      <c r="V165" s="17"/>
      <c r="W165" s="45"/>
    </row>
    <row r="166" spans="22:23" ht="14" customHeight="1">
      <c r="V166" s="17"/>
      <c r="W166" s="45"/>
    </row>
    <row r="167" spans="22:23" ht="14" customHeight="1">
      <c r="V167" s="17"/>
      <c r="W167" s="45"/>
    </row>
    <row r="168" spans="22:23" ht="14" customHeight="1">
      <c r="V168" s="17"/>
      <c r="W168" s="45"/>
    </row>
    <row r="169" spans="22:23" ht="14" customHeight="1">
      <c r="V169" s="17"/>
      <c r="W169" s="45"/>
    </row>
    <row r="170" spans="22:23" ht="14" customHeight="1">
      <c r="V170" s="17"/>
      <c r="W170" s="45"/>
    </row>
    <row r="171" spans="22:23" ht="14" customHeight="1">
      <c r="V171" s="17"/>
      <c r="W171" s="45"/>
    </row>
    <row r="172" spans="22:23" ht="14" customHeight="1">
      <c r="V172" s="17"/>
      <c r="W172" s="45"/>
    </row>
    <row r="173" spans="22:23" ht="14" customHeight="1">
      <c r="V173" s="17"/>
      <c r="W173" s="45"/>
    </row>
    <row r="174" spans="22:23" ht="14" customHeight="1">
      <c r="V174" s="17"/>
      <c r="W174" s="45"/>
    </row>
    <row r="175" spans="22:23" ht="14" customHeight="1">
      <c r="V175" s="17"/>
      <c r="W175" s="45"/>
    </row>
    <row r="176" spans="22:23" ht="14" customHeight="1">
      <c r="V176" s="17"/>
      <c r="W176" s="45"/>
    </row>
    <row r="177" spans="22:23" ht="14" customHeight="1">
      <c r="V177" s="17"/>
      <c r="W177" s="45"/>
    </row>
    <row r="178" spans="22:23" ht="14" customHeight="1">
      <c r="V178" s="17"/>
      <c r="W178" s="45"/>
    </row>
    <row r="179" spans="22:23" ht="14" customHeight="1">
      <c r="V179" s="17"/>
      <c r="W179" s="45"/>
    </row>
    <row r="180" spans="22:23" ht="14" customHeight="1">
      <c r="V180" s="17"/>
      <c r="W180" s="45"/>
    </row>
    <row r="181" spans="22:23" ht="14" customHeight="1">
      <c r="V181" s="17"/>
      <c r="W181" s="45"/>
    </row>
    <row r="182" spans="22:23" ht="14" customHeight="1">
      <c r="V182" s="17"/>
      <c r="W182" s="45"/>
    </row>
    <row r="183" spans="22:23" ht="14" customHeight="1">
      <c r="V183" s="17"/>
      <c r="W183" s="45"/>
    </row>
    <row r="184" spans="22:23" ht="14" customHeight="1">
      <c r="V184" s="17"/>
      <c r="W184" s="45"/>
    </row>
    <row r="185" spans="22:23" ht="14" customHeight="1">
      <c r="V185" s="17"/>
      <c r="W185" s="45"/>
    </row>
    <row r="186" spans="22:23" ht="14" customHeight="1">
      <c r="V186" s="17"/>
      <c r="W186" s="45"/>
    </row>
    <row r="187" spans="22:23" ht="14" customHeight="1">
      <c r="V187" s="17"/>
      <c r="W187" s="45"/>
    </row>
    <row r="188" spans="22:23" ht="14" customHeight="1">
      <c r="V188" s="17"/>
      <c r="W188" s="45"/>
    </row>
    <row r="189" spans="22:23" ht="14" customHeight="1">
      <c r="V189" s="17"/>
      <c r="W189" s="45"/>
    </row>
    <row r="190" spans="22:23" ht="14" customHeight="1">
      <c r="V190" s="17"/>
      <c r="W190" s="45"/>
    </row>
    <row r="191" spans="22:23" ht="14" customHeight="1">
      <c r="V191" s="17"/>
      <c r="W191" s="45"/>
    </row>
    <row r="192" spans="22:23" ht="14" customHeight="1">
      <c r="V192" s="17"/>
      <c r="W192" s="45"/>
    </row>
    <row r="193" spans="22:23" ht="14" customHeight="1">
      <c r="V193" s="17"/>
      <c r="W193" s="45"/>
    </row>
    <row r="194" spans="22:23" ht="14" customHeight="1">
      <c r="V194" s="17"/>
      <c r="W194" s="45"/>
    </row>
    <row r="195" spans="22:23" ht="14" customHeight="1">
      <c r="V195" s="17"/>
      <c r="W195" s="45"/>
    </row>
    <row r="196" spans="22:23" ht="14" customHeight="1">
      <c r="V196" s="17"/>
      <c r="W196" s="45"/>
    </row>
    <row r="197" spans="22:23" ht="14" customHeight="1">
      <c r="V197" s="17"/>
      <c r="W197" s="45"/>
    </row>
    <row r="198" spans="22:23" ht="14" customHeight="1">
      <c r="V198" s="17"/>
      <c r="W198" s="45"/>
    </row>
    <row r="199" spans="22:23" ht="14" customHeight="1">
      <c r="V199" s="17"/>
      <c r="W199" s="45"/>
    </row>
    <row r="200" spans="22:23" ht="14" customHeight="1">
      <c r="V200" s="17"/>
      <c r="W200" s="45"/>
    </row>
    <row r="201" spans="22:23" ht="14" customHeight="1">
      <c r="V201" s="17"/>
      <c r="W201" s="45"/>
    </row>
    <row r="202" spans="22:23" ht="14" customHeight="1">
      <c r="V202" s="17"/>
      <c r="W202" s="45"/>
    </row>
    <row r="203" spans="22:23" ht="14" customHeight="1">
      <c r="V203" s="17"/>
      <c r="W203" s="45"/>
    </row>
    <row r="204" spans="22:23" ht="14" customHeight="1">
      <c r="V204" s="17"/>
      <c r="W204" s="45"/>
    </row>
    <row r="205" spans="22:23" ht="14" customHeight="1">
      <c r="V205" s="17"/>
      <c r="W205" s="45"/>
    </row>
    <row r="206" spans="22:23" ht="14" customHeight="1">
      <c r="V206" s="17"/>
      <c r="W206" s="45"/>
    </row>
    <row r="207" spans="22:23" ht="14" customHeight="1">
      <c r="V207" s="17"/>
      <c r="W207" s="45"/>
    </row>
    <row r="208" spans="22:23" ht="14" customHeight="1">
      <c r="V208" s="17"/>
      <c r="W208" s="45"/>
    </row>
    <row r="209" spans="22:23" ht="14" customHeight="1">
      <c r="V209" s="17"/>
      <c r="W209" s="45"/>
    </row>
    <row r="210" spans="22:23" ht="14" customHeight="1">
      <c r="V210" s="17"/>
      <c r="W210" s="45"/>
    </row>
    <row r="211" spans="22:23" ht="14" customHeight="1">
      <c r="V211" s="17"/>
      <c r="W211" s="45"/>
    </row>
    <row r="212" spans="22:23" ht="14" customHeight="1">
      <c r="V212" s="17"/>
      <c r="W212" s="45"/>
    </row>
    <row r="213" spans="22:23" ht="14" customHeight="1">
      <c r="V213" s="17"/>
      <c r="W213" s="45"/>
    </row>
    <row r="214" spans="22:23" ht="14" customHeight="1">
      <c r="V214" s="17"/>
      <c r="W214" s="45"/>
    </row>
    <row r="215" spans="22:23" ht="14" customHeight="1">
      <c r="V215" s="17"/>
      <c r="W215" s="45"/>
    </row>
    <row r="216" spans="22:23" ht="14" customHeight="1">
      <c r="V216" s="17"/>
      <c r="W216" s="45"/>
    </row>
    <row r="217" spans="22:23" ht="14" customHeight="1">
      <c r="V217" s="17"/>
      <c r="W217" s="45"/>
    </row>
    <row r="218" spans="22:23" ht="14" customHeight="1">
      <c r="V218" s="17"/>
      <c r="W218" s="45"/>
    </row>
    <row r="219" spans="22:23" ht="14" customHeight="1">
      <c r="V219" s="17"/>
      <c r="W219" s="45"/>
    </row>
    <row r="220" spans="22:23" ht="14" customHeight="1">
      <c r="V220" s="17"/>
      <c r="W220" s="45"/>
    </row>
    <row r="221" spans="22:23" ht="14" customHeight="1">
      <c r="V221" s="17"/>
      <c r="W221" s="45"/>
    </row>
    <row r="222" spans="22:23" ht="14" customHeight="1">
      <c r="V222" s="17"/>
      <c r="W222" s="45"/>
    </row>
    <row r="223" spans="22:23" ht="14" customHeight="1">
      <c r="V223" s="17"/>
      <c r="W223" s="45"/>
    </row>
    <row r="224" spans="22:23" ht="14" customHeight="1">
      <c r="V224" s="17"/>
      <c r="W224" s="45"/>
    </row>
    <row r="225" spans="22:23" ht="14" customHeight="1">
      <c r="V225" s="17"/>
      <c r="W225" s="45"/>
    </row>
    <row r="226" spans="22:23" ht="14" customHeight="1">
      <c r="V226" s="17"/>
      <c r="W226" s="45"/>
    </row>
    <row r="227" spans="22:23" ht="14" customHeight="1">
      <c r="V227" s="17"/>
      <c r="W227" s="45"/>
    </row>
    <row r="228" spans="22:23" ht="14" customHeight="1">
      <c r="V228" s="17"/>
      <c r="W228" s="45"/>
    </row>
    <row r="229" spans="22:23" ht="14" customHeight="1">
      <c r="V229" s="17"/>
      <c r="W229" s="45"/>
    </row>
    <row r="230" spans="22:23" ht="14" customHeight="1">
      <c r="V230" s="17"/>
      <c r="W230" s="45"/>
    </row>
    <row r="231" spans="22:23" ht="14" customHeight="1">
      <c r="V231" s="17"/>
      <c r="W231" s="45"/>
    </row>
    <row r="232" spans="22:23" ht="14" customHeight="1">
      <c r="V232" s="17"/>
      <c r="W232" s="45"/>
    </row>
    <row r="233" spans="22:23" ht="14" customHeight="1">
      <c r="V233" s="17"/>
      <c r="W233" s="45"/>
    </row>
    <row r="234" spans="22:23" ht="14" customHeight="1">
      <c r="V234" s="17"/>
      <c r="W234" s="45"/>
    </row>
    <row r="235" spans="22:23" ht="14" customHeight="1">
      <c r="V235" s="17"/>
      <c r="W235" s="45"/>
    </row>
    <row r="236" spans="22:23" ht="14" customHeight="1">
      <c r="V236" s="17"/>
      <c r="W236" s="45"/>
    </row>
    <row r="237" spans="22:23" ht="14" customHeight="1">
      <c r="V237" s="17"/>
      <c r="W237" s="45"/>
    </row>
    <row r="238" spans="22:23" ht="14" customHeight="1">
      <c r="V238" s="17"/>
      <c r="W238" s="45"/>
    </row>
    <row r="239" spans="22:23" ht="14" customHeight="1">
      <c r="V239" s="17"/>
      <c r="W239" s="45"/>
    </row>
    <row r="240" spans="22:23" ht="14" customHeight="1">
      <c r="V240" s="17"/>
      <c r="W240" s="45"/>
    </row>
    <row r="241" spans="22:23" ht="14" customHeight="1">
      <c r="V241" s="17"/>
      <c r="W241" s="45"/>
    </row>
    <row r="242" spans="22:23" ht="14" customHeight="1">
      <c r="V242" s="17"/>
      <c r="W242" s="45"/>
    </row>
    <row r="243" spans="22:23" ht="14" customHeight="1">
      <c r="V243" s="17"/>
      <c r="W243" s="45"/>
    </row>
    <row r="244" spans="22:23" ht="14" customHeight="1">
      <c r="V244" s="17"/>
      <c r="W244" s="45"/>
    </row>
    <row r="245" spans="22:23" ht="14" customHeight="1">
      <c r="V245" s="17"/>
      <c r="W245" s="45"/>
    </row>
    <row r="246" spans="22:23" ht="14" customHeight="1">
      <c r="V246" s="17"/>
      <c r="W246" s="45"/>
    </row>
    <row r="247" spans="22:23" ht="14" customHeight="1">
      <c r="V247" s="17"/>
      <c r="W247" s="45"/>
    </row>
    <row r="248" spans="22:23" ht="14" customHeight="1">
      <c r="V248" s="17"/>
      <c r="W248" s="45"/>
    </row>
    <row r="249" spans="22:23" ht="14" customHeight="1">
      <c r="V249" s="17"/>
      <c r="W249" s="45"/>
    </row>
    <row r="250" spans="22:23" ht="14" customHeight="1">
      <c r="V250" s="17"/>
      <c r="W250" s="45"/>
    </row>
    <row r="251" spans="22:23" ht="14" customHeight="1">
      <c r="V251" s="17"/>
      <c r="W251" s="45"/>
    </row>
    <row r="252" spans="22:23" ht="14" customHeight="1">
      <c r="V252" s="17"/>
      <c r="W252" s="45"/>
    </row>
    <row r="253" spans="22:23" ht="14" customHeight="1">
      <c r="V253" s="17"/>
      <c r="W253" s="45"/>
    </row>
    <row r="254" spans="22:23" ht="14" customHeight="1">
      <c r="V254" s="17"/>
      <c r="W254" s="45"/>
    </row>
    <row r="255" spans="22:23" ht="14" customHeight="1">
      <c r="V255" s="17"/>
      <c r="W255" s="45"/>
    </row>
    <row r="256" spans="22:23" ht="14" customHeight="1">
      <c r="V256" s="17"/>
      <c r="W256" s="45"/>
    </row>
    <row r="257" spans="22:23" ht="14" customHeight="1">
      <c r="V257" s="17"/>
      <c r="W257" s="45"/>
    </row>
    <row r="258" spans="22:23" ht="14" customHeight="1">
      <c r="V258" s="17"/>
      <c r="W258" s="45"/>
    </row>
    <row r="259" spans="22:23" ht="14" customHeight="1">
      <c r="V259" s="17"/>
      <c r="W259" s="45"/>
    </row>
    <row r="260" spans="22:23" ht="14" customHeight="1">
      <c r="V260" s="17"/>
      <c r="W260" s="45"/>
    </row>
    <row r="261" spans="22:23" ht="14" customHeight="1">
      <c r="V261" s="17"/>
      <c r="W261" s="45"/>
    </row>
    <row r="262" spans="22:23" ht="14" customHeight="1">
      <c r="V262" s="17"/>
      <c r="W262" s="45"/>
    </row>
    <row r="263" spans="22:23" ht="14" customHeight="1">
      <c r="V263" s="17"/>
      <c r="W263" s="45"/>
    </row>
    <row r="264" spans="22:23" ht="14" customHeight="1">
      <c r="V264" s="17"/>
      <c r="W264" s="45"/>
    </row>
    <row r="265" spans="22:23" ht="14" customHeight="1">
      <c r="V265" s="17"/>
      <c r="W265" s="45"/>
    </row>
    <row r="266" spans="22:23" ht="14" customHeight="1">
      <c r="V266" s="17"/>
      <c r="W266" s="45"/>
    </row>
    <row r="267" spans="22:23" ht="14" customHeight="1">
      <c r="V267" s="17"/>
      <c r="W267" s="45"/>
    </row>
    <row r="268" spans="22:23" ht="14" customHeight="1">
      <c r="V268" s="17"/>
      <c r="W268" s="45"/>
    </row>
    <row r="269" spans="22:23" ht="14" customHeight="1">
      <c r="V269" s="17"/>
      <c r="W269" s="45"/>
    </row>
    <row r="270" spans="22:23" ht="14" customHeight="1">
      <c r="V270" s="17"/>
      <c r="W270" s="45"/>
    </row>
    <row r="271" spans="22:23" ht="14" customHeight="1">
      <c r="V271" s="17"/>
      <c r="W271" s="45"/>
    </row>
    <row r="272" spans="22:23" ht="14" customHeight="1">
      <c r="V272" s="17"/>
      <c r="W272" s="45"/>
    </row>
    <row r="273" spans="22:23" ht="14" customHeight="1">
      <c r="V273" s="17"/>
      <c r="W273" s="45"/>
    </row>
    <row r="274" spans="22:23" ht="14" customHeight="1">
      <c r="V274" s="17"/>
      <c r="W274" s="45"/>
    </row>
    <row r="275" spans="22:23" ht="14" customHeight="1">
      <c r="V275" s="17"/>
      <c r="W275" s="45"/>
    </row>
    <row r="276" spans="22:23" ht="14" customHeight="1">
      <c r="V276" s="17"/>
      <c r="W276" s="45"/>
    </row>
    <row r="277" spans="22:23" ht="14" customHeight="1">
      <c r="V277" s="17"/>
      <c r="W277" s="45"/>
    </row>
    <row r="278" spans="22:23" ht="14" customHeight="1">
      <c r="V278" s="17"/>
      <c r="W278" s="45"/>
    </row>
    <row r="279" spans="22:23" ht="14" customHeight="1">
      <c r="V279" s="17"/>
      <c r="W279" s="45"/>
    </row>
    <row r="280" spans="22:23" ht="14" customHeight="1">
      <c r="V280" s="17"/>
      <c r="W280" s="45"/>
    </row>
    <row r="281" spans="22:23" ht="14" customHeight="1">
      <c r="V281" s="17"/>
      <c r="W281" s="45"/>
    </row>
    <row r="282" spans="22:23" ht="14" customHeight="1">
      <c r="V282" s="17"/>
      <c r="W282" s="45"/>
    </row>
    <row r="283" spans="22:23" ht="14" customHeight="1">
      <c r="V283" s="17"/>
      <c r="W283" s="45"/>
    </row>
    <row r="284" spans="22:23" ht="14" customHeight="1">
      <c r="V284" s="17"/>
      <c r="W284" s="45"/>
    </row>
    <row r="285" spans="22:23" ht="14" customHeight="1">
      <c r="V285" s="17"/>
      <c r="W285" s="45"/>
    </row>
    <row r="286" spans="22:23" ht="14" customHeight="1">
      <c r="V286" s="17"/>
      <c r="W286" s="45"/>
    </row>
    <row r="287" spans="22:23" ht="14" customHeight="1">
      <c r="V287" s="17"/>
      <c r="W287" s="45"/>
    </row>
    <row r="288" spans="22:23" ht="14" customHeight="1">
      <c r="V288" s="17"/>
      <c r="W288" s="45"/>
    </row>
    <row r="289" spans="22:23" ht="14" customHeight="1">
      <c r="V289" s="17"/>
      <c r="W289" s="45"/>
    </row>
    <row r="290" spans="22:23" ht="14" customHeight="1">
      <c r="V290" s="17"/>
      <c r="W290" s="45"/>
    </row>
    <row r="291" spans="22:23" ht="14" customHeight="1">
      <c r="V291" s="17"/>
      <c r="W291" s="45"/>
    </row>
    <row r="292" spans="22:23" ht="14" customHeight="1">
      <c r="V292" s="17"/>
      <c r="W292" s="45"/>
    </row>
    <row r="293" spans="22:23" ht="14" customHeight="1">
      <c r="V293" s="17"/>
      <c r="W293" s="45"/>
    </row>
    <row r="294" spans="22:23" ht="14" customHeight="1">
      <c r="V294" s="17"/>
      <c r="W294" s="45"/>
    </row>
    <row r="295" spans="22:23" ht="14" customHeight="1">
      <c r="V295" s="17"/>
      <c r="W295" s="45"/>
    </row>
    <row r="296" spans="22:23" ht="14" customHeight="1">
      <c r="V296" s="17"/>
      <c r="W296" s="45"/>
    </row>
    <row r="297" spans="22:23" ht="14" customHeight="1">
      <c r="V297" s="17"/>
      <c r="W297" s="45"/>
    </row>
    <row r="298" spans="22:23" ht="14" customHeight="1">
      <c r="V298" s="17"/>
      <c r="W298" s="45"/>
    </row>
    <row r="299" spans="22:23" ht="14" customHeight="1">
      <c r="V299" s="17"/>
      <c r="W299" s="45"/>
    </row>
    <row r="300" spans="22:23" ht="14" customHeight="1">
      <c r="V300" s="17"/>
      <c r="W300" s="45"/>
    </row>
    <row r="301" spans="22:23" ht="14" customHeight="1">
      <c r="V301" s="17"/>
      <c r="W301" s="45"/>
    </row>
    <row r="302" spans="22:23" ht="14" customHeight="1">
      <c r="V302" s="17"/>
      <c r="W302" s="45"/>
    </row>
    <row r="303" spans="22:23" ht="14" customHeight="1">
      <c r="V303" s="17"/>
      <c r="W303" s="45"/>
    </row>
    <row r="304" spans="22:23" ht="14" customHeight="1">
      <c r="V304" s="17"/>
      <c r="W304" s="45"/>
    </row>
    <row r="305" spans="22:23" ht="14" customHeight="1">
      <c r="V305" s="17"/>
      <c r="W305" s="45"/>
    </row>
    <row r="306" spans="22:23" ht="14" customHeight="1">
      <c r="V306" s="17"/>
      <c r="W306" s="45"/>
    </row>
    <row r="307" spans="22:23" ht="14" customHeight="1">
      <c r="V307" s="17"/>
      <c r="W307" s="45"/>
    </row>
    <row r="308" spans="22:23" ht="14" customHeight="1">
      <c r="V308" s="17"/>
      <c r="W308" s="45"/>
    </row>
    <row r="309" spans="22:23" ht="14" customHeight="1">
      <c r="V309" s="17"/>
      <c r="W309" s="45"/>
    </row>
    <row r="310" spans="22:23" ht="14" customHeight="1">
      <c r="V310" s="17"/>
      <c r="W310" s="45"/>
    </row>
    <row r="311" spans="22:23" ht="14" customHeight="1">
      <c r="V311" s="17"/>
      <c r="W311" s="45"/>
    </row>
    <row r="312" spans="22:23" ht="14" customHeight="1">
      <c r="V312" s="17"/>
      <c r="W312" s="45"/>
    </row>
    <row r="313" spans="22:23" ht="14" customHeight="1">
      <c r="V313" s="17"/>
      <c r="W313" s="45"/>
    </row>
    <row r="314" spans="22:23" ht="14" customHeight="1">
      <c r="V314" s="17"/>
      <c r="W314" s="45"/>
    </row>
    <row r="315" spans="22:23" ht="14" customHeight="1">
      <c r="V315" s="17"/>
      <c r="W315" s="45"/>
    </row>
    <row r="316" spans="22:23" ht="14" customHeight="1">
      <c r="V316" s="17"/>
      <c r="W316" s="45"/>
    </row>
    <row r="317" spans="22:23" ht="14" customHeight="1">
      <c r="V317" s="17"/>
      <c r="W317" s="45"/>
    </row>
    <row r="318" spans="22:23" ht="14" customHeight="1">
      <c r="V318" s="17"/>
      <c r="W318" s="45"/>
    </row>
    <row r="319" spans="22:23" ht="14" customHeight="1">
      <c r="V319" s="17"/>
      <c r="W319" s="45"/>
    </row>
    <row r="320" spans="22:23" ht="14" customHeight="1">
      <c r="V320" s="17"/>
      <c r="W320" s="45"/>
    </row>
    <row r="321" spans="22:23" ht="14" customHeight="1">
      <c r="V321" s="17"/>
      <c r="W321" s="45"/>
    </row>
    <row r="322" spans="22:23" ht="14" customHeight="1">
      <c r="V322" s="17"/>
      <c r="W322" s="45"/>
    </row>
    <row r="323" spans="22:23" ht="14" customHeight="1">
      <c r="V323" s="17"/>
      <c r="W323" s="45"/>
    </row>
    <row r="324" spans="22:23" ht="14" customHeight="1">
      <c r="V324" s="17"/>
      <c r="W324" s="45"/>
    </row>
    <row r="325" spans="22:23" ht="14" customHeight="1">
      <c r="V325" s="17"/>
      <c r="W325" s="45"/>
    </row>
    <row r="326" spans="22:23" ht="14" customHeight="1">
      <c r="V326" s="17"/>
      <c r="W326" s="45"/>
    </row>
    <row r="327" spans="22:23" ht="14" customHeight="1">
      <c r="V327" s="17"/>
      <c r="W327" s="45"/>
    </row>
    <row r="328" spans="22:23" ht="14" customHeight="1">
      <c r="V328" s="17"/>
      <c r="W328" s="45"/>
    </row>
    <row r="329" spans="22:23" ht="14" customHeight="1">
      <c r="V329" s="17"/>
      <c r="W329" s="45"/>
    </row>
    <row r="330" spans="22:23" ht="14" customHeight="1">
      <c r="V330" s="17"/>
      <c r="W330" s="45"/>
    </row>
    <row r="331" spans="22:23" ht="14" customHeight="1">
      <c r="V331" s="17"/>
      <c r="W331" s="45"/>
    </row>
    <row r="332" spans="22:23" ht="14" customHeight="1">
      <c r="V332" s="17"/>
      <c r="W332" s="45"/>
    </row>
    <row r="333" spans="22:23" ht="14" customHeight="1">
      <c r="V333" s="17"/>
      <c r="W333" s="45"/>
    </row>
    <row r="334" spans="22:23" ht="14" customHeight="1">
      <c r="V334" s="17"/>
      <c r="W334" s="45"/>
    </row>
    <row r="335" spans="22:23" ht="14" customHeight="1">
      <c r="V335" s="17"/>
      <c r="W335" s="45"/>
    </row>
    <row r="336" spans="22:23" ht="14" customHeight="1">
      <c r="V336" s="17"/>
      <c r="W336" s="45"/>
    </row>
    <row r="337" spans="22:23" ht="14" customHeight="1">
      <c r="V337" s="17"/>
      <c r="W337" s="45"/>
    </row>
    <row r="338" spans="22:23" ht="14" customHeight="1">
      <c r="V338" s="17"/>
      <c r="W338" s="45"/>
    </row>
    <row r="339" spans="22:23" ht="14" customHeight="1">
      <c r="V339" s="17"/>
      <c r="W339" s="45"/>
    </row>
    <row r="340" spans="22:23" ht="14" customHeight="1">
      <c r="V340" s="17"/>
      <c r="W340" s="45"/>
    </row>
    <row r="341" spans="22:23" ht="14" customHeight="1">
      <c r="V341" s="17"/>
      <c r="W341" s="45"/>
    </row>
    <row r="342" spans="22:23" ht="14" customHeight="1">
      <c r="V342" s="17"/>
      <c r="W342" s="45"/>
    </row>
    <row r="343" spans="22:23" ht="14" customHeight="1">
      <c r="V343" s="17"/>
      <c r="W343" s="45"/>
    </row>
    <row r="344" spans="22:23" ht="14" customHeight="1">
      <c r="V344" s="17"/>
      <c r="W344" s="45"/>
    </row>
    <row r="345" spans="22:23" ht="14" customHeight="1">
      <c r="V345" s="17"/>
      <c r="W345" s="45"/>
    </row>
    <row r="346" spans="22:23" ht="14" customHeight="1">
      <c r="V346" s="17"/>
      <c r="W346" s="45"/>
    </row>
    <row r="347" spans="22:23" ht="14" customHeight="1">
      <c r="V347" s="17"/>
      <c r="W347" s="45"/>
    </row>
    <row r="348" spans="22:23" ht="14" customHeight="1">
      <c r="V348" s="17"/>
      <c r="W348" s="45"/>
    </row>
    <row r="349" spans="22:23" ht="14" customHeight="1">
      <c r="V349" s="17"/>
      <c r="W349" s="45"/>
    </row>
    <row r="350" spans="22:23" ht="14" customHeight="1">
      <c r="V350" s="17"/>
      <c r="W350" s="45"/>
    </row>
    <row r="351" spans="22:23" ht="14" customHeight="1">
      <c r="V351" s="17"/>
      <c r="W351" s="45"/>
    </row>
    <row r="352" spans="22:23" ht="14" customHeight="1">
      <c r="V352" s="17"/>
      <c r="W352" s="45"/>
    </row>
    <row r="353" spans="22:23" ht="14" customHeight="1">
      <c r="V353" s="17"/>
      <c r="W353" s="45"/>
    </row>
    <row r="354" spans="22:23" ht="14" customHeight="1">
      <c r="V354" s="17"/>
      <c r="W354" s="45"/>
    </row>
    <row r="355" spans="22:23" ht="14" customHeight="1">
      <c r="V355" s="17"/>
      <c r="W355" s="45"/>
    </row>
    <row r="356" spans="22:23" ht="14" customHeight="1">
      <c r="V356" s="17"/>
      <c r="W356" s="45"/>
    </row>
    <row r="357" spans="22:23" ht="14" customHeight="1">
      <c r="V357" s="17"/>
      <c r="W357" s="45"/>
    </row>
    <row r="358" spans="22:23" ht="14" customHeight="1">
      <c r="V358" s="17"/>
      <c r="W358" s="45"/>
    </row>
    <row r="359" spans="22:23" ht="14" customHeight="1">
      <c r="V359" s="17"/>
      <c r="W359" s="45"/>
    </row>
    <row r="360" spans="22:23" ht="14" customHeight="1">
      <c r="V360" s="17"/>
      <c r="W360" s="45"/>
    </row>
    <row r="361" spans="22:23" ht="14" customHeight="1">
      <c r="V361" s="17"/>
      <c r="W361" s="45"/>
    </row>
    <row r="362" spans="22:23" ht="14" customHeight="1">
      <c r="V362" s="17"/>
      <c r="W362" s="45"/>
    </row>
    <row r="363" spans="22:23" ht="14" customHeight="1">
      <c r="V363" s="17"/>
      <c r="W363" s="45"/>
    </row>
    <row r="364" spans="22:23" ht="14" customHeight="1">
      <c r="V364" s="17"/>
      <c r="W364" s="45"/>
    </row>
    <row r="365" spans="22:23" ht="14" customHeight="1">
      <c r="V365" s="17"/>
      <c r="W365" s="45"/>
    </row>
    <row r="366" spans="22:23" ht="14" customHeight="1">
      <c r="V366" s="17"/>
      <c r="W366" s="45"/>
    </row>
    <row r="367" spans="22:23" ht="14" customHeight="1">
      <c r="V367" s="17"/>
      <c r="W367" s="45"/>
    </row>
    <row r="368" spans="22:23" ht="14" customHeight="1">
      <c r="V368" s="17"/>
      <c r="W368" s="45"/>
    </row>
    <row r="369" spans="22:23" ht="14" customHeight="1">
      <c r="V369" s="17"/>
      <c r="W369" s="45"/>
    </row>
    <row r="370" spans="22:23" ht="14" customHeight="1">
      <c r="V370" s="17"/>
      <c r="W370" s="45"/>
    </row>
    <row r="371" spans="22:23" ht="14" customHeight="1">
      <c r="V371" s="17"/>
      <c r="W371" s="45"/>
    </row>
    <row r="372" spans="22:23" ht="14" customHeight="1">
      <c r="V372" s="17"/>
      <c r="W372" s="45"/>
    </row>
    <row r="373" spans="22:23" ht="14" customHeight="1">
      <c r="V373" s="17"/>
      <c r="W373" s="45"/>
    </row>
    <row r="374" spans="22:23" ht="14" customHeight="1">
      <c r="V374" s="17"/>
      <c r="W374" s="45"/>
    </row>
    <row r="375" spans="22:23" ht="14" customHeight="1">
      <c r="V375" s="17"/>
      <c r="W375" s="45"/>
    </row>
    <row r="376" spans="22:23" ht="14" customHeight="1">
      <c r="V376" s="17"/>
      <c r="W376" s="45"/>
    </row>
    <row r="377" spans="22:23" ht="14" customHeight="1">
      <c r="V377" s="17"/>
      <c r="W377" s="45"/>
    </row>
    <row r="378" spans="22:23" ht="14" customHeight="1">
      <c r="V378" s="17"/>
      <c r="W378" s="45"/>
    </row>
    <row r="379" spans="22:23" ht="14" customHeight="1">
      <c r="V379" s="17"/>
      <c r="W379" s="45"/>
    </row>
    <row r="380" spans="22:23" ht="14" customHeight="1">
      <c r="V380" s="17"/>
      <c r="W380" s="45"/>
    </row>
    <row r="381" spans="22:23" ht="14" customHeight="1">
      <c r="V381" s="17"/>
      <c r="W381" s="45"/>
    </row>
    <row r="382" spans="22:23" ht="14" customHeight="1">
      <c r="V382" s="17"/>
      <c r="W382" s="45"/>
    </row>
    <row r="383" spans="22:23" ht="14" customHeight="1">
      <c r="V383" s="17"/>
      <c r="W383" s="45"/>
    </row>
    <row r="384" spans="22:23" ht="14" customHeight="1">
      <c r="V384" s="17"/>
      <c r="W384" s="45"/>
    </row>
    <row r="385" spans="22:23" ht="14" customHeight="1">
      <c r="V385" s="17"/>
      <c r="W385" s="45"/>
    </row>
    <row r="386" spans="22:23" ht="14" customHeight="1">
      <c r="V386" s="17"/>
      <c r="W386" s="45"/>
    </row>
    <row r="387" spans="22:23" ht="14" customHeight="1">
      <c r="V387" s="17"/>
      <c r="W387" s="45"/>
    </row>
    <row r="388" spans="22:23" ht="14" customHeight="1">
      <c r="V388" s="17"/>
      <c r="W388" s="45"/>
    </row>
    <row r="389" spans="22:23" ht="14" customHeight="1">
      <c r="V389" s="17"/>
      <c r="W389" s="45"/>
    </row>
    <row r="390" spans="22:23" ht="14" customHeight="1">
      <c r="V390" s="17"/>
      <c r="W390" s="45"/>
    </row>
    <row r="391" spans="22:23" ht="14" customHeight="1">
      <c r="V391" s="17"/>
      <c r="W391" s="45"/>
    </row>
    <row r="392" spans="22:23" ht="14" customHeight="1">
      <c r="V392" s="17"/>
      <c r="W392" s="45"/>
    </row>
    <row r="393" spans="22:23" ht="14" customHeight="1">
      <c r="V393" s="17"/>
      <c r="W393" s="45"/>
    </row>
    <row r="394" spans="22:23" ht="14" customHeight="1">
      <c r="V394" s="17"/>
      <c r="W394" s="45"/>
    </row>
    <row r="395" spans="22:23" ht="14" customHeight="1">
      <c r="V395" s="17"/>
      <c r="W395" s="45"/>
    </row>
    <row r="396" spans="22:23" ht="14" customHeight="1">
      <c r="V396" s="17"/>
      <c r="W396" s="45"/>
    </row>
    <row r="397" spans="22:23" ht="14" customHeight="1">
      <c r="V397" s="17"/>
      <c r="W397" s="45"/>
    </row>
    <row r="398" spans="22:23" ht="14" customHeight="1">
      <c r="V398" s="17"/>
      <c r="W398" s="45"/>
    </row>
    <row r="399" spans="22:23" ht="14" customHeight="1">
      <c r="V399" s="17"/>
      <c r="W399" s="45"/>
    </row>
    <row r="400" spans="22:23" ht="14" customHeight="1">
      <c r="V400" s="17"/>
      <c r="W400" s="45"/>
    </row>
    <row r="401" spans="22:23" ht="14" customHeight="1">
      <c r="V401" s="17"/>
      <c r="W401" s="45"/>
    </row>
    <row r="402" spans="22:23" ht="14" customHeight="1">
      <c r="V402" s="17"/>
      <c r="W402" s="45"/>
    </row>
    <row r="403" spans="22:23" ht="14" customHeight="1">
      <c r="V403" s="17"/>
      <c r="W403" s="45"/>
    </row>
    <row r="404" spans="22:23" ht="14" customHeight="1">
      <c r="V404" s="17"/>
      <c r="W404" s="45"/>
    </row>
    <row r="405" spans="22:23" ht="14" customHeight="1">
      <c r="V405" s="17"/>
      <c r="W405" s="45"/>
    </row>
    <row r="406" spans="22:23" ht="14" customHeight="1">
      <c r="V406" s="17"/>
      <c r="W406" s="45"/>
    </row>
    <row r="407" spans="22:23" ht="14" customHeight="1">
      <c r="V407" s="17"/>
      <c r="W407" s="45"/>
    </row>
    <row r="408" spans="22:23" ht="14" customHeight="1">
      <c r="V408" s="17"/>
      <c r="W408" s="45"/>
    </row>
    <row r="409" spans="22:23" ht="14" customHeight="1">
      <c r="V409" s="17"/>
      <c r="W409" s="45"/>
    </row>
    <row r="410" spans="22:23" ht="14" customHeight="1">
      <c r="V410" s="17"/>
      <c r="W410" s="45"/>
    </row>
    <row r="411" spans="22:23" ht="14" customHeight="1">
      <c r="V411" s="17"/>
      <c r="W411" s="45"/>
    </row>
    <row r="412" spans="22:23" ht="14" customHeight="1">
      <c r="V412" s="17"/>
      <c r="W412" s="45"/>
    </row>
    <row r="413" spans="22:23" ht="14" customHeight="1">
      <c r="V413" s="17"/>
      <c r="W413" s="45"/>
    </row>
    <row r="414" spans="22:23" ht="14" customHeight="1">
      <c r="V414" s="17"/>
      <c r="W414" s="45"/>
    </row>
    <row r="415" spans="22:23" ht="14" customHeight="1">
      <c r="V415" s="17"/>
      <c r="W415" s="45"/>
    </row>
    <row r="416" spans="22:23" ht="14" customHeight="1">
      <c r="V416" s="17"/>
      <c r="W416" s="45"/>
    </row>
    <row r="417" spans="22:23" ht="14" customHeight="1">
      <c r="V417" s="17"/>
      <c r="W417" s="45"/>
    </row>
    <row r="418" spans="22:23" ht="14" customHeight="1">
      <c r="V418" s="17"/>
      <c r="W418" s="45"/>
    </row>
    <row r="419" spans="22:23" ht="14" customHeight="1">
      <c r="V419" s="17"/>
      <c r="W419" s="45"/>
    </row>
    <row r="420" spans="22:23" ht="14" customHeight="1">
      <c r="V420" s="17"/>
      <c r="W420" s="45"/>
    </row>
    <row r="421" spans="22:23" ht="14" customHeight="1">
      <c r="V421" s="17"/>
      <c r="W421" s="45"/>
    </row>
    <row r="422" spans="22:23" ht="14" customHeight="1">
      <c r="V422" s="17"/>
      <c r="W422" s="45"/>
    </row>
    <row r="423" spans="22:23" ht="14" customHeight="1">
      <c r="V423" s="17"/>
      <c r="W423" s="45"/>
    </row>
    <row r="424" spans="22:23" ht="14" customHeight="1">
      <c r="V424" s="17"/>
      <c r="W424" s="45"/>
    </row>
    <row r="425" spans="22:23" ht="14" customHeight="1">
      <c r="V425" s="17"/>
      <c r="W425" s="45"/>
    </row>
    <row r="426" spans="22:23" ht="14" customHeight="1">
      <c r="V426" s="17"/>
      <c r="W426" s="45"/>
    </row>
    <row r="427" spans="22:23" ht="14" customHeight="1">
      <c r="V427" s="17"/>
      <c r="W427" s="45"/>
    </row>
    <row r="428" spans="22:23" ht="14" customHeight="1">
      <c r="V428" s="17"/>
      <c r="W428" s="45"/>
    </row>
    <row r="429" spans="22:23" ht="14" customHeight="1">
      <c r="V429" s="17"/>
      <c r="W429" s="45"/>
    </row>
    <row r="430" spans="22:23" ht="14" customHeight="1">
      <c r="V430" s="17"/>
      <c r="W430" s="45"/>
    </row>
    <row r="431" spans="22:23" ht="14" customHeight="1">
      <c r="V431" s="17"/>
      <c r="W431" s="45"/>
    </row>
    <row r="432" spans="22:23" ht="14" customHeight="1">
      <c r="V432" s="17"/>
      <c r="W432" s="45"/>
    </row>
    <row r="433" spans="22:23" ht="14" customHeight="1">
      <c r="V433" s="17"/>
      <c r="W433" s="45"/>
    </row>
    <row r="434" spans="22:23" ht="14" customHeight="1">
      <c r="V434" s="17"/>
      <c r="W434" s="45"/>
    </row>
    <row r="435" spans="22:23" ht="14" customHeight="1">
      <c r="V435" s="17"/>
      <c r="W435" s="45"/>
    </row>
    <row r="436" spans="22:23" ht="14" customHeight="1">
      <c r="V436" s="17"/>
      <c r="W436" s="45"/>
    </row>
    <row r="437" spans="22:23" ht="14" customHeight="1">
      <c r="V437" s="17"/>
      <c r="W437" s="45"/>
    </row>
    <row r="438" spans="22:23" ht="14" customHeight="1">
      <c r="V438" s="17"/>
      <c r="W438" s="45"/>
    </row>
    <row r="439" spans="22:23" ht="14" customHeight="1">
      <c r="V439" s="17"/>
      <c r="W439" s="45"/>
    </row>
    <row r="440" spans="22:23" ht="14" customHeight="1">
      <c r="V440" s="17"/>
      <c r="W440" s="45"/>
    </row>
    <row r="441" spans="22:23" ht="14" customHeight="1">
      <c r="V441" s="17"/>
      <c r="W441" s="45"/>
    </row>
    <row r="442" spans="22:23" ht="14" customHeight="1">
      <c r="V442" s="17"/>
      <c r="W442" s="45"/>
    </row>
    <row r="443" spans="22:23" ht="14" customHeight="1">
      <c r="V443" s="17"/>
      <c r="W443" s="45"/>
    </row>
    <row r="444" spans="22:23" ht="14" customHeight="1">
      <c r="V444" s="17"/>
      <c r="W444" s="45"/>
    </row>
    <row r="445" spans="22:23" ht="14" customHeight="1">
      <c r="V445" s="17"/>
      <c r="W445" s="45"/>
    </row>
    <row r="446" spans="22:23" ht="14" customHeight="1">
      <c r="V446" s="17"/>
      <c r="W446" s="45"/>
    </row>
    <row r="447" spans="22:23" ht="14" customHeight="1">
      <c r="V447" s="17"/>
      <c r="W447" s="45"/>
    </row>
    <row r="448" spans="22:23" ht="14" customHeight="1">
      <c r="V448" s="17"/>
      <c r="W448" s="45"/>
    </row>
    <row r="449" spans="22:23" ht="14" customHeight="1">
      <c r="V449" s="17"/>
      <c r="W449" s="45"/>
    </row>
    <row r="450" spans="22:23" ht="14" customHeight="1">
      <c r="V450" s="17"/>
      <c r="W450" s="45"/>
    </row>
    <row r="451" spans="22:23" ht="14" customHeight="1">
      <c r="V451" s="17"/>
      <c r="W451" s="45"/>
    </row>
    <row r="452" spans="22:23" ht="14" customHeight="1">
      <c r="V452" s="17"/>
      <c r="W452" s="45"/>
    </row>
    <row r="453" spans="22:23" ht="14" customHeight="1">
      <c r="V453" s="17"/>
      <c r="W453" s="45"/>
    </row>
    <row r="454" spans="22:23" ht="14" customHeight="1">
      <c r="V454" s="17"/>
      <c r="W454" s="45"/>
    </row>
    <row r="455" spans="22:23" ht="14" customHeight="1">
      <c r="V455" s="17"/>
      <c r="W455" s="45"/>
    </row>
    <row r="456" spans="22:23" ht="14" customHeight="1">
      <c r="V456" s="17"/>
      <c r="W456" s="45"/>
    </row>
    <row r="457" spans="22:23" ht="14" customHeight="1">
      <c r="V457" s="17"/>
      <c r="W457" s="45"/>
    </row>
    <row r="458" spans="22:23" ht="14" customHeight="1">
      <c r="V458" s="17"/>
      <c r="W458" s="45"/>
    </row>
    <row r="459" spans="22:23" ht="14" customHeight="1">
      <c r="V459" s="17"/>
      <c r="W459" s="45"/>
    </row>
    <row r="460" spans="22:23" ht="14" customHeight="1">
      <c r="V460" s="17"/>
      <c r="W460" s="45"/>
    </row>
    <row r="461" spans="22:23" ht="14" customHeight="1">
      <c r="V461" s="17"/>
      <c r="W461" s="45"/>
    </row>
    <row r="462" spans="22:23" ht="14" customHeight="1">
      <c r="V462" s="17"/>
      <c r="W462" s="45"/>
    </row>
    <row r="463" spans="22:23" ht="14" customHeight="1">
      <c r="V463" s="17"/>
      <c r="W463" s="45"/>
    </row>
    <row r="464" spans="22:23" ht="14" customHeight="1">
      <c r="V464" s="17"/>
      <c r="W464" s="45"/>
    </row>
    <row r="465" spans="22:23" ht="14" customHeight="1">
      <c r="V465" s="17"/>
      <c r="W465" s="45"/>
    </row>
    <row r="466" spans="22:23" ht="14" customHeight="1">
      <c r="V466" s="17"/>
      <c r="W466" s="45"/>
    </row>
    <row r="467" spans="22:23" ht="14" customHeight="1">
      <c r="V467" s="17"/>
      <c r="W467" s="45"/>
    </row>
    <row r="468" spans="22:23" ht="14" customHeight="1">
      <c r="V468" s="17"/>
      <c r="W468" s="45"/>
    </row>
    <row r="469" spans="22:23" ht="14" customHeight="1">
      <c r="V469" s="17"/>
      <c r="W469" s="45"/>
    </row>
    <row r="470" spans="22:23" ht="14" customHeight="1">
      <c r="V470" s="17"/>
      <c r="W470" s="45"/>
    </row>
    <row r="471" spans="22:23" ht="14" customHeight="1">
      <c r="V471" s="17"/>
      <c r="W471" s="45"/>
    </row>
    <row r="472" spans="22:23" ht="14" customHeight="1">
      <c r="V472" s="17"/>
      <c r="W472" s="45"/>
    </row>
    <row r="473" spans="22:23" ht="14" customHeight="1">
      <c r="V473" s="17"/>
      <c r="W473" s="45"/>
    </row>
    <row r="474" spans="22:23" ht="14" customHeight="1">
      <c r="V474" s="17"/>
      <c r="W474" s="45"/>
    </row>
    <row r="475" spans="22:23" ht="14" customHeight="1">
      <c r="V475" s="17"/>
      <c r="W475" s="45"/>
    </row>
    <row r="476" spans="22:23" ht="14" customHeight="1">
      <c r="V476" s="17"/>
      <c r="W476" s="45"/>
    </row>
    <row r="477" spans="22:23" ht="14" customHeight="1">
      <c r="V477" s="17"/>
      <c r="W477" s="45"/>
    </row>
    <row r="478" spans="22:23" ht="14" customHeight="1">
      <c r="V478" s="17"/>
      <c r="W478" s="45"/>
    </row>
    <row r="479" spans="22:23" ht="14" customHeight="1">
      <c r="V479" s="17"/>
      <c r="W479" s="45"/>
    </row>
    <row r="480" spans="22:23" ht="14" customHeight="1">
      <c r="V480" s="17"/>
      <c r="W480" s="45"/>
    </row>
    <row r="481" spans="22:23" ht="14" customHeight="1">
      <c r="V481" s="17"/>
      <c r="W481" s="45"/>
    </row>
    <row r="482" spans="22:23" ht="14" customHeight="1">
      <c r="V482" s="17"/>
      <c r="W482" s="45"/>
    </row>
    <row r="483" spans="22:23" ht="14" customHeight="1">
      <c r="V483" s="17"/>
      <c r="W483" s="45"/>
    </row>
    <row r="484" spans="22:23" ht="14" customHeight="1">
      <c r="V484" s="17"/>
      <c r="W484" s="45"/>
    </row>
    <row r="485" spans="22:23" ht="14" customHeight="1">
      <c r="V485" s="17"/>
      <c r="W485" s="45"/>
    </row>
    <row r="486" spans="22:23" ht="14" customHeight="1">
      <c r="V486" s="17"/>
      <c r="W486" s="45"/>
    </row>
    <row r="487" spans="22:23" ht="14" customHeight="1">
      <c r="V487" s="17"/>
      <c r="W487" s="45"/>
    </row>
    <row r="488" spans="22:23" ht="14" customHeight="1">
      <c r="V488" s="17"/>
      <c r="W488" s="45"/>
    </row>
    <row r="489" spans="22:23" ht="14" customHeight="1">
      <c r="V489" s="17"/>
      <c r="W489" s="45"/>
    </row>
    <row r="490" spans="22:23" ht="14" customHeight="1">
      <c r="V490" s="17"/>
      <c r="W490" s="45"/>
    </row>
    <row r="491" spans="22:23" ht="14" customHeight="1">
      <c r="V491" s="17"/>
      <c r="W491" s="45"/>
    </row>
    <row r="492" spans="22:23" ht="14" customHeight="1">
      <c r="V492" s="17"/>
      <c r="W492" s="45"/>
    </row>
    <row r="493" spans="22:23" ht="14" customHeight="1">
      <c r="V493" s="17"/>
      <c r="W493" s="45"/>
    </row>
    <row r="494" spans="22:23" ht="14" customHeight="1">
      <c r="V494" s="17"/>
      <c r="W494" s="45"/>
    </row>
    <row r="495" spans="22:23" ht="14" customHeight="1">
      <c r="V495" s="17"/>
      <c r="W495" s="45"/>
    </row>
    <row r="496" spans="22:23" ht="14" customHeight="1">
      <c r="V496" s="17"/>
      <c r="W496" s="45"/>
    </row>
    <row r="497" spans="22:23" ht="14" customHeight="1">
      <c r="V497" s="17"/>
      <c r="W497" s="45"/>
    </row>
    <row r="498" spans="22:23" ht="14" customHeight="1">
      <c r="V498" s="17"/>
      <c r="W498" s="45"/>
    </row>
    <row r="499" spans="22:23" ht="14" customHeight="1">
      <c r="V499" s="17"/>
      <c r="W499" s="45"/>
    </row>
    <row r="500" spans="22:23" ht="14" customHeight="1">
      <c r="V500" s="17"/>
      <c r="W500" s="45"/>
    </row>
    <row r="501" spans="22:23" ht="14" customHeight="1">
      <c r="V501" s="17"/>
      <c r="W501" s="45"/>
    </row>
    <row r="502" spans="22:23" ht="14" customHeight="1">
      <c r="V502" s="17"/>
      <c r="W502" s="45"/>
    </row>
    <row r="503" spans="22:23" ht="14" customHeight="1">
      <c r="V503" s="17"/>
      <c r="W503" s="45"/>
    </row>
    <row r="504" spans="22:23" ht="14" customHeight="1">
      <c r="V504" s="17"/>
      <c r="W504" s="45"/>
    </row>
    <row r="505" spans="22:23" ht="14" customHeight="1">
      <c r="V505" s="17"/>
      <c r="W505" s="45"/>
    </row>
    <row r="506" spans="22:23" ht="14" customHeight="1">
      <c r="V506" s="17"/>
      <c r="W506" s="45"/>
    </row>
    <row r="507" spans="22:23" ht="14" customHeight="1">
      <c r="V507" s="17"/>
      <c r="W507" s="45"/>
    </row>
    <row r="508" spans="22:23" ht="14" customHeight="1">
      <c r="V508" s="17"/>
      <c r="W508" s="45"/>
    </row>
    <row r="509" spans="22:23" ht="14" customHeight="1">
      <c r="V509" s="17"/>
      <c r="W509" s="45"/>
    </row>
    <row r="510" spans="22:23" ht="14" customHeight="1">
      <c r="V510" s="17"/>
      <c r="W510" s="45"/>
    </row>
    <row r="511" spans="22:23" ht="14" customHeight="1">
      <c r="V511" s="17"/>
      <c r="W511" s="45"/>
    </row>
    <row r="512" spans="22:23" ht="14" customHeight="1">
      <c r="V512" s="17"/>
      <c r="W512" s="45"/>
    </row>
    <row r="513" spans="22:23" ht="14" customHeight="1">
      <c r="V513" s="17"/>
      <c r="W513" s="45"/>
    </row>
    <row r="514" spans="22:23" ht="14" customHeight="1">
      <c r="V514" s="17"/>
      <c r="W514" s="45"/>
    </row>
    <row r="515" spans="22:23" ht="14" customHeight="1">
      <c r="V515" s="17"/>
      <c r="W515" s="45"/>
    </row>
    <row r="516" spans="22:23" ht="14" customHeight="1">
      <c r="V516" s="17"/>
      <c r="W516" s="45"/>
    </row>
    <row r="517" spans="22:23" ht="14" customHeight="1">
      <c r="V517" s="17"/>
      <c r="W517" s="45"/>
    </row>
    <row r="518" spans="22:23" ht="14" customHeight="1">
      <c r="V518" s="17"/>
      <c r="W518" s="45"/>
    </row>
    <row r="519" spans="22:23" ht="14" customHeight="1">
      <c r="V519" s="17"/>
      <c r="W519" s="45"/>
    </row>
    <row r="520" spans="22:23" ht="14" customHeight="1">
      <c r="V520" s="17"/>
      <c r="W520" s="45"/>
    </row>
    <row r="521" spans="22:23" ht="14" customHeight="1">
      <c r="V521" s="17"/>
      <c r="W521" s="45"/>
    </row>
    <row r="522" spans="22:23" ht="14" customHeight="1">
      <c r="V522" s="17"/>
      <c r="W522" s="45"/>
    </row>
    <row r="523" spans="22:23" ht="14" customHeight="1">
      <c r="V523" s="17"/>
      <c r="W523" s="45"/>
    </row>
    <row r="524" spans="22:23" ht="14" customHeight="1">
      <c r="V524" s="17"/>
      <c r="W524" s="45"/>
    </row>
    <row r="525" spans="22:23" ht="14" customHeight="1">
      <c r="V525" s="17"/>
      <c r="W525" s="45"/>
    </row>
    <row r="526" spans="22:23" ht="14" customHeight="1">
      <c r="V526" s="17"/>
      <c r="W526" s="45"/>
    </row>
    <row r="527" spans="22:23" ht="14" customHeight="1">
      <c r="V527" s="17"/>
      <c r="W527" s="45"/>
    </row>
    <row r="528" spans="22:23" ht="14" customHeight="1">
      <c r="V528" s="17"/>
      <c r="W528" s="45"/>
    </row>
    <row r="529" spans="22:23" ht="14" customHeight="1">
      <c r="V529" s="17"/>
      <c r="W529" s="45"/>
    </row>
    <row r="530" spans="22:23" ht="14" customHeight="1">
      <c r="V530" s="17"/>
      <c r="W530" s="45"/>
    </row>
    <row r="531" spans="22:23" ht="14" customHeight="1">
      <c r="V531" s="17"/>
      <c r="W531" s="45"/>
    </row>
    <row r="532" spans="22:23" ht="14" customHeight="1">
      <c r="V532" s="17"/>
      <c r="W532" s="45"/>
    </row>
    <row r="533" spans="22:23" ht="14" customHeight="1">
      <c r="V533" s="17"/>
      <c r="W533" s="45"/>
    </row>
    <row r="534" spans="22:23" ht="14" customHeight="1">
      <c r="V534" s="17"/>
      <c r="W534" s="45"/>
    </row>
    <row r="535" spans="22:23" ht="14" customHeight="1">
      <c r="V535" s="17"/>
      <c r="W535" s="45"/>
    </row>
    <row r="536" spans="22:23" ht="14" customHeight="1">
      <c r="V536" s="17"/>
      <c r="W536" s="45"/>
    </row>
    <row r="537" spans="22:23" ht="14" customHeight="1">
      <c r="V537" s="17"/>
      <c r="W537" s="45"/>
    </row>
    <row r="538" spans="22:23" ht="14" customHeight="1">
      <c r="V538" s="17"/>
      <c r="W538" s="45"/>
    </row>
    <row r="539" spans="22:23" ht="14" customHeight="1">
      <c r="V539" s="17"/>
      <c r="W539" s="45"/>
    </row>
    <row r="540" spans="22:23" ht="14" customHeight="1">
      <c r="V540" s="17"/>
      <c r="W540" s="45"/>
    </row>
    <row r="541" spans="22:23" ht="14" customHeight="1">
      <c r="V541" s="17"/>
      <c r="W541" s="45"/>
    </row>
    <row r="542" spans="22:23" ht="14" customHeight="1">
      <c r="V542" s="17"/>
      <c r="W542" s="45"/>
    </row>
    <row r="543" spans="22:23" ht="14" customHeight="1">
      <c r="V543" s="17"/>
      <c r="W543" s="45"/>
    </row>
    <row r="544" spans="22:23" ht="14" customHeight="1">
      <c r="V544" s="17"/>
      <c r="W544" s="45"/>
    </row>
    <row r="545" spans="22:23" ht="14" customHeight="1">
      <c r="V545" s="17"/>
      <c r="W545" s="45"/>
    </row>
    <row r="546" spans="22:23" ht="14" customHeight="1">
      <c r="V546" s="17"/>
      <c r="W546" s="45"/>
    </row>
    <row r="547" spans="22:23" ht="14" customHeight="1">
      <c r="V547" s="17"/>
      <c r="W547" s="45"/>
    </row>
    <row r="548" spans="22:23" ht="14" customHeight="1">
      <c r="V548" s="17"/>
      <c r="W548" s="45"/>
    </row>
    <row r="549" spans="22:23" ht="14" customHeight="1">
      <c r="V549" s="17"/>
      <c r="W549" s="45"/>
    </row>
    <row r="550" spans="22:23" ht="14" customHeight="1">
      <c r="V550" s="17"/>
      <c r="W550" s="45"/>
    </row>
    <row r="551" spans="22:23" ht="14" customHeight="1">
      <c r="V551" s="17"/>
      <c r="W551" s="45"/>
    </row>
    <row r="552" spans="22:23" ht="14" customHeight="1">
      <c r="V552" s="17"/>
      <c r="W552" s="45"/>
    </row>
    <row r="553" spans="22:23" ht="14" customHeight="1">
      <c r="V553" s="17"/>
      <c r="W553" s="45"/>
    </row>
    <row r="554" spans="22:23" ht="14" customHeight="1">
      <c r="V554" s="17"/>
      <c r="W554" s="45"/>
    </row>
    <row r="555" spans="22:23" ht="14" customHeight="1">
      <c r="V555" s="17"/>
      <c r="W555" s="45"/>
    </row>
    <row r="556" spans="22:23" ht="14" customHeight="1">
      <c r="V556" s="17"/>
      <c r="W556" s="45"/>
    </row>
    <row r="557" spans="22:23" ht="14" customHeight="1">
      <c r="V557" s="17"/>
      <c r="W557" s="45"/>
    </row>
    <row r="558" spans="22:23" ht="14" customHeight="1">
      <c r="V558" s="17"/>
      <c r="W558" s="45"/>
    </row>
    <row r="559" spans="22:23" ht="14" customHeight="1">
      <c r="V559" s="17"/>
      <c r="W559" s="45"/>
    </row>
    <row r="560" spans="22:23" ht="14" customHeight="1">
      <c r="V560" s="17"/>
      <c r="W560" s="45"/>
    </row>
    <row r="561" spans="22:23" ht="14" customHeight="1">
      <c r="V561" s="17"/>
      <c r="W561" s="45"/>
    </row>
    <row r="562" spans="22:23" ht="14" customHeight="1">
      <c r="V562" s="17"/>
      <c r="W562" s="45"/>
    </row>
    <row r="563" spans="22:23" ht="14" customHeight="1">
      <c r="V563" s="17"/>
      <c r="W563" s="45"/>
    </row>
    <row r="564" spans="22:23" ht="14" customHeight="1">
      <c r="V564" s="17"/>
      <c r="W564" s="45"/>
    </row>
    <row r="565" spans="22:23" ht="14" customHeight="1">
      <c r="V565" s="17"/>
      <c r="W565" s="45"/>
    </row>
    <row r="566" spans="22:23" ht="14" customHeight="1">
      <c r="V566" s="17"/>
      <c r="W566" s="45"/>
    </row>
    <row r="567" spans="22:23" ht="14" customHeight="1">
      <c r="V567" s="17"/>
      <c r="W567" s="45"/>
    </row>
    <row r="568" spans="22:23" ht="14" customHeight="1">
      <c r="V568" s="17"/>
      <c r="W568" s="45"/>
    </row>
    <row r="569" spans="22:23" ht="14" customHeight="1">
      <c r="V569" s="17"/>
      <c r="W569" s="45"/>
    </row>
    <row r="570" spans="22:23" ht="14" customHeight="1">
      <c r="V570" s="17"/>
      <c r="W570" s="45"/>
    </row>
    <row r="571" spans="22:23" ht="14" customHeight="1">
      <c r="V571" s="17"/>
      <c r="W571" s="45"/>
    </row>
    <row r="572" spans="22:23" ht="14" customHeight="1">
      <c r="V572" s="17"/>
      <c r="W572" s="45"/>
    </row>
    <row r="573" spans="22:23" ht="14" customHeight="1">
      <c r="V573" s="17"/>
      <c r="W573" s="45"/>
    </row>
    <row r="574" spans="22:23" ht="14" customHeight="1">
      <c r="V574" s="17"/>
      <c r="W574" s="45"/>
    </row>
    <row r="575" spans="22:23" ht="14" customHeight="1">
      <c r="V575" s="17"/>
      <c r="W575" s="45"/>
    </row>
    <row r="576" spans="22:23" ht="14" customHeight="1">
      <c r="V576" s="17"/>
      <c r="W576" s="45"/>
    </row>
    <row r="577" spans="22:23" ht="14" customHeight="1">
      <c r="V577" s="17"/>
      <c r="W577" s="45"/>
    </row>
    <row r="578" spans="22:23" ht="14" customHeight="1">
      <c r="V578" s="17"/>
      <c r="W578" s="45"/>
    </row>
    <row r="579" spans="22:23" ht="14" customHeight="1">
      <c r="V579" s="17"/>
      <c r="W579" s="45"/>
    </row>
    <row r="580" spans="22:23" ht="14" customHeight="1">
      <c r="V580" s="17"/>
      <c r="W580" s="45"/>
    </row>
    <row r="581" spans="22:23" ht="14" customHeight="1">
      <c r="V581" s="17"/>
      <c r="W581" s="45"/>
    </row>
    <row r="582" spans="22:23" ht="14" customHeight="1">
      <c r="V582" s="17"/>
      <c r="W582" s="45"/>
    </row>
    <row r="583" spans="22:23" ht="14" customHeight="1">
      <c r="V583" s="17"/>
      <c r="W583" s="45"/>
    </row>
    <row r="584" spans="22:23" ht="14" customHeight="1">
      <c r="V584" s="17"/>
      <c r="W584" s="45"/>
    </row>
    <row r="585" spans="22:23" ht="14" customHeight="1">
      <c r="V585" s="17"/>
      <c r="W585" s="45"/>
    </row>
    <row r="586" spans="22:23" ht="14" customHeight="1">
      <c r="V586" s="17"/>
      <c r="W586" s="45"/>
    </row>
    <row r="587" spans="22:23" ht="14" customHeight="1">
      <c r="V587" s="17"/>
      <c r="W587" s="45"/>
    </row>
    <row r="588" spans="22:23" ht="14" customHeight="1">
      <c r="V588" s="17"/>
      <c r="W588" s="45"/>
    </row>
    <row r="589" spans="22:23" ht="14" customHeight="1">
      <c r="V589" s="17"/>
      <c r="W589" s="45"/>
    </row>
    <row r="590" spans="22:23" ht="14" customHeight="1">
      <c r="V590" s="17"/>
      <c r="W590" s="45"/>
    </row>
    <row r="591" spans="22:23" ht="14" customHeight="1">
      <c r="V591" s="17"/>
      <c r="W591" s="45"/>
    </row>
    <row r="592" spans="22:23" ht="14" customHeight="1">
      <c r="V592" s="17"/>
      <c r="W592" s="45"/>
    </row>
    <row r="593" spans="22:23" ht="14" customHeight="1">
      <c r="V593" s="17"/>
      <c r="W593" s="45"/>
    </row>
    <row r="594" spans="22:23" ht="14" customHeight="1">
      <c r="V594" s="17"/>
      <c r="W594" s="45"/>
    </row>
    <row r="595" spans="22:23" ht="14" customHeight="1">
      <c r="V595" s="17"/>
      <c r="W595" s="45"/>
    </row>
    <row r="596" spans="22:23" ht="14" customHeight="1">
      <c r="V596" s="17"/>
      <c r="W596" s="45"/>
    </row>
    <row r="597" spans="22:23" ht="14" customHeight="1">
      <c r="V597" s="17"/>
      <c r="W597" s="45"/>
    </row>
    <row r="598" spans="22:23" ht="14" customHeight="1">
      <c r="V598" s="17"/>
      <c r="W598" s="45"/>
    </row>
    <row r="599" spans="22:23" ht="14" customHeight="1">
      <c r="V599" s="17"/>
      <c r="W599" s="45"/>
    </row>
    <row r="600" spans="22:23" ht="14" customHeight="1">
      <c r="V600" s="17"/>
      <c r="W600" s="45"/>
    </row>
    <row r="601" spans="22:23" ht="14" customHeight="1">
      <c r="V601" s="17"/>
      <c r="W601" s="45"/>
    </row>
    <row r="602" spans="22:23" ht="14" customHeight="1">
      <c r="V602" s="17"/>
      <c r="W602" s="45"/>
    </row>
    <row r="603" spans="22:23" ht="14" customHeight="1">
      <c r="V603" s="17"/>
      <c r="W603" s="45"/>
    </row>
    <row r="604" spans="22:23" ht="14" customHeight="1">
      <c r="V604" s="17"/>
      <c r="W604" s="45"/>
    </row>
    <row r="605" spans="22:23" ht="14" customHeight="1">
      <c r="V605" s="17"/>
      <c r="W605" s="45"/>
    </row>
    <row r="606" spans="22:23" ht="14" customHeight="1">
      <c r="V606" s="17"/>
      <c r="W606" s="45"/>
    </row>
    <row r="607" spans="22:23" ht="14" customHeight="1">
      <c r="V607" s="17"/>
      <c r="W607" s="45"/>
    </row>
    <row r="608" spans="22:23" ht="14" customHeight="1">
      <c r="V608" s="17"/>
      <c r="W608" s="45"/>
    </row>
    <row r="609" spans="22:23" ht="14" customHeight="1">
      <c r="V609" s="17"/>
      <c r="W609" s="45"/>
    </row>
    <row r="610" spans="22:23" ht="14" customHeight="1">
      <c r="V610" s="17"/>
      <c r="W610" s="45"/>
    </row>
    <row r="611" spans="22:23" ht="14" customHeight="1">
      <c r="V611" s="17"/>
      <c r="W611" s="45"/>
    </row>
    <row r="612" spans="22:23" ht="14" customHeight="1">
      <c r="V612" s="17"/>
      <c r="W612" s="45"/>
    </row>
    <row r="613" spans="22:23" ht="14" customHeight="1">
      <c r="V613" s="17"/>
      <c r="W613" s="45"/>
    </row>
    <row r="614" spans="22:23" ht="14" customHeight="1">
      <c r="V614" s="17"/>
      <c r="W614" s="45"/>
    </row>
    <row r="615" spans="22:23" ht="14" customHeight="1">
      <c r="V615" s="17"/>
      <c r="W615" s="45"/>
    </row>
    <row r="616" spans="22:23" ht="14" customHeight="1">
      <c r="V616" s="17"/>
      <c r="W616" s="45"/>
    </row>
    <row r="617" spans="22:23" ht="14" customHeight="1">
      <c r="V617" s="17"/>
      <c r="W617" s="45"/>
    </row>
    <row r="618" spans="22:23" ht="14" customHeight="1">
      <c r="V618" s="17"/>
      <c r="W618" s="45"/>
    </row>
    <row r="619" spans="22:23" ht="14" customHeight="1">
      <c r="V619" s="17"/>
      <c r="W619" s="45"/>
    </row>
    <row r="620" spans="22:23" ht="14" customHeight="1">
      <c r="V620" s="17"/>
      <c r="W620" s="45"/>
    </row>
    <row r="621" spans="22:23" ht="14" customHeight="1">
      <c r="V621" s="17"/>
      <c r="W621" s="45"/>
    </row>
    <row r="622" spans="22:23" ht="14" customHeight="1">
      <c r="V622" s="17"/>
      <c r="W622" s="45"/>
    </row>
    <row r="623" spans="22:23" ht="14" customHeight="1">
      <c r="V623" s="17"/>
      <c r="W623" s="45"/>
    </row>
    <row r="624" spans="22:23" ht="14" customHeight="1">
      <c r="V624" s="17"/>
      <c r="W624" s="45"/>
    </row>
    <row r="625" spans="22:23" ht="14" customHeight="1">
      <c r="V625" s="17"/>
      <c r="W625" s="45"/>
    </row>
    <row r="626" spans="22:23" ht="14" customHeight="1">
      <c r="V626" s="17"/>
      <c r="W626" s="45"/>
    </row>
    <row r="627" spans="22:23" ht="14" customHeight="1">
      <c r="V627" s="17"/>
      <c r="W627" s="45"/>
    </row>
    <row r="628" spans="22:23" ht="14" customHeight="1">
      <c r="V628" s="17"/>
      <c r="W628" s="45"/>
    </row>
    <row r="629" spans="22:23" ht="14" customHeight="1">
      <c r="V629" s="17"/>
      <c r="W629" s="45"/>
    </row>
    <row r="630" spans="22:23" ht="14" customHeight="1">
      <c r="V630" s="17"/>
      <c r="W630" s="45"/>
    </row>
    <row r="631" spans="22:23" ht="14" customHeight="1">
      <c r="V631" s="17"/>
      <c r="W631" s="45"/>
    </row>
    <row r="632" spans="22:23" ht="14" customHeight="1">
      <c r="V632" s="17"/>
      <c r="W632" s="45"/>
    </row>
    <row r="633" spans="22:23" ht="14" customHeight="1">
      <c r="V633" s="17"/>
      <c r="W633" s="45"/>
    </row>
    <row r="634" spans="22:23" ht="14" customHeight="1">
      <c r="V634" s="17"/>
      <c r="W634" s="45"/>
    </row>
    <row r="635" spans="22:23" ht="14" customHeight="1">
      <c r="V635" s="17"/>
      <c r="W635" s="45"/>
    </row>
    <row r="636" spans="22:23" ht="14" customHeight="1">
      <c r="V636" s="17"/>
      <c r="W636" s="45"/>
    </row>
    <row r="637" spans="22:23" ht="14" customHeight="1">
      <c r="V637" s="17"/>
      <c r="W637" s="45"/>
    </row>
    <row r="638" spans="22:23" ht="14" customHeight="1">
      <c r="V638" s="17"/>
      <c r="W638" s="45"/>
    </row>
    <row r="639" spans="22:23" ht="14" customHeight="1">
      <c r="V639" s="17"/>
      <c r="W639" s="45"/>
    </row>
    <row r="640" spans="22:23" ht="14" customHeight="1">
      <c r="V640" s="17"/>
      <c r="W640" s="45"/>
    </row>
    <row r="641" spans="22:23" ht="14" customHeight="1">
      <c r="V641" s="17"/>
      <c r="W641" s="45"/>
    </row>
    <row r="642" spans="22:23" ht="14" customHeight="1">
      <c r="V642" s="17"/>
      <c r="W642" s="45"/>
    </row>
    <row r="643" spans="22:23" ht="14" customHeight="1">
      <c r="V643" s="17"/>
      <c r="W643" s="45"/>
    </row>
    <row r="644" spans="22:23" ht="14" customHeight="1">
      <c r="V644" s="17"/>
      <c r="W644" s="45"/>
    </row>
    <row r="645" spans="22:23" ht="14" customHeight="1">
      <c r="V645" s="17"/>
      <c r="W645" s="45"/>
    </row>
    <row r="646" spans="22:23" ht="14" customHeight="1">
      <c r="V646" s="17"/>
      <c r="W646" s="45"/>
    </row>
    <row r="647" spans="22:23" ht="14" customHeight="1">
      <c r="V647" s="17"/>
      <c r="W647" s="45"/>
    </row>
    <row r="648" spans="22:23" ht="14" customHeight="1">
      <c r="V648" s="17"/>
      <c r="W648" s="45"/>
    </row>
    <row r="649" spans="22:23" ht="14" customHeight="1">
      <c r="V649" s="17"/>
      <c r="W649" s="45"/>
    </row>
    <row r="650" spans="22:23" ht="14" customHeight="1">
      <c r="V650" s="17"/>
      <c r="W650" s="45"/>
    </row>
    <row r="651" spans="22:23" ht="14" customHeight="1">
      <c r="V651" s="17"/>
      <c r="W651" s="45"/>
    </row>
    <row r="652" spans="22:23" ht="14" customHeight="1">
      <c r="V652" s="17"/>
      <c r="W652" s="45"/>
    </row>
    <row r="653" spans="22:23" ht="14" customHeight="1">
      <c r="V653" s="17"/>
      <c r="W653" s="45"/>
    </row>
    <row r="654" spans="22:23" ht="14" customHeight="1">
      <c r="V654" s="17"/>
      <c r="W654" s="45"/>
    </row>
    <row r="655" spans="22:23" ht="14" customHeight="1">
      <c r="V655" s="17"/>
      <c r="W655" s="45"/>
    </row>
    <row r="656" spans="22:23" ht="14" customHeight="1">
      <c r="V656" s="17"/>
      <c r="W656" s="45"/>
    </row>
    <row r="657" spans="22:23" ht="14" customHeight="1">
      <c r="V657" s="17"/>
      <c r="W657" s="45"/>
    </row>
    <row r="658" spans="22:23" ht="14" customHeight="1">
      <c r="V658" s="17"/>
      <c r="W658" s="45"/>
    </row>
    <row r="659" spans="22:23" ht="14" customHeight="1">
      <c r="V659" s="17"/>
      <c r="W659" s="45"/>
    </row>
    <row r="660" spans="22:23" ht="14" customHeight="1">
      <c r="V660" s="17"/>
      <c r="W660" s="45"/>
    </row>
    <row r="661" spans="22:23" ht="14" customHeight="1">
      <c r="V661" s="17"/>
      <c r="W661" s="45"/>
    </row>
    <row r="662" spans="22:23" ht="14" customHeight="1">
      <c r="V662" s="17"/>
      <c r="W662" s="45"/>
    </row>
    <row r="663" spans="22:23" ht="14" customHeight="1">
      <c r="V663" s="17"/>
      <c r="W663" s="45"/>
    </row>
    <row r="664" spans="22:23" ht="14" customHeight="1">
      <c r="V664" s="17"/>
      <c r="W664" s="45"/>
    </row>
    <row r="665" spans="22:23" ht="14" customHeight="1">
      <c r="V665" s="17"/>
      <c r="W665" s="45"/>
    </row>
    <row r="666" spans="22:23" ht="14" customHeight="1">
      <c r="V666" s="17"/>
      <c r="W666" s="45"/>
    </row>
    <row r="667" spans="22:23" ht="14" customHeight="1">
      <c r="V667" s="17"/>
      <c r="W667" s="45"/>
    </row>
    <row r="668" spans="22:23" ht="14" customHeight="1">
      <c r="V668" s="17"/>
      <c r="W668" s="45"/>
    </row>
    <row r="669" spans="22:23" ht="14" customHeight="1">
      <c r="V669" s="17"/>
      <c r="W669" s="45"/>
    </row>
    <row r="670" spans="22:23" ht="14" customHeight="1">
      <c r="V670" s="17"/>
      <c r="W670" s="45"/>
    </row>
    <row r="671" spans="22:23" ht="14" customHeight="1">
      <c r="V671" s="17"/>
      <c r="W671" s="45"/>
    </row>
    <row r="672" spans="22:23" ht="14" customHeight="1">
      <c r="V672" s="17"/>
      <c r="W672" s="45"/>
    </row>
    <row r="673" spans="22:23" ht="14" customHeight="1">
      <c r="V673" s="17"/>
      <c r="W673" s="45"/>
    </row>
    <row r="674" spans="22:23" ht="14" customHeight="1">
      <c r="V674" s="17"/>
      <c r="W674" s="45"/>
    </row>
    <row r="675" spans="22:23" ht="14" customHeight="1">
      <c r="V675" s="17"/>
      <c r="W675" s="45"/>
    </row>
    <row r="676" spans="22:23" ht="14" customHeight="1">
      <c r="V676" s="17"/>
      <c r="W676" s="45"/>
    </row>
    <row r="677" spans="22:23" ht="14" customHeight="1">
      <c r="V677" s="17"/>
      <c r="W677" s="45"/>
    </row>
    <row r="678" spans="22:23" ht="14" customHeight="1">
      <c r="V678" s="17"/>
      <c r="W678" s="45"/>
    </row>
    <row r="679" spans="22:23" ht="14" customHeight="1">
      <c r="V679" s="17"/>
      <c r="W679" s="45"/>
    </row>
    <row r="680" spans="22:23" ht="14" customHeight="1">
      <c r="V680" s="17"/>
      <c r="W680" s="45"/>
    </row>
    <row r="681" spans="22:23" ht="14" customHeight="1">
      <c r="V681" s="17"/>
      <c r="W681" s="45"/>
    </row>
    <row r="682" spans="22:23" ht="14" customHeight="1">
      <c r="V682" s="17"/>
      <c r="W682" s="45"/>
    </row>
    <row r="683" spans="22:23" ht="14" customHeight="1">
      <c r="V683" s="17"/>
      <c r="W683" s="45"/>
    </row>
    <row r="684" spans="22:23" ht="14" customHeight="1">
      <c r="V684" s="17"/>
      <c r="W684" s="45"/>
    </row>
    <row r="685" spans="22:23" ht="14" customHeight="1">
      <c r="V685" s="17"/>
      <c r="W685" s="45"/>
    </row>
    <row r="686" spans="22:23" ht="14" customHeight="1">
      <c r="V686" s="17"/>
      <c r="W686" s="45"/>
    </row>
    <row r="687" spans="22:23" ht="14" customHeight="1">
      <c r="V687" s="17"/>
      <c r="W687" s="45"/>
    </row>
    <row r="688" spans="22:23" ht="14" customHeight="1">
      <c r="V688" s="17"/>
      <c r="W688" s="45"/>
    </row>
    <row r="689" spans="22:23" ht="14" customHeight="1">
      <c r="V689" s="17"/>
      <c r="W689" s="45"/>
    </row>
    <row r="690" spans="22:23" ht="14" customHeight="1">
      <c r="V690" s="17"/>
      <c r="W690" s="45"/>
    </row>
    <row r="691" spans="22:23" ht="14" customHeight="1">
      <c r="V691" s="17"/>
      <c r="W691" s="45"/>
    </row>
    <row r="692" spans="22:23" ht="14" customHeight="1">
      <c r="V692" s="17"/>
      <c r="W692" s="45"/>
    </row>
    <row r="693" spans="22:23" ht="14" customHeight="1">
      <c r="V693" s="17"/>
      <c r="W693" s="45"/>
    </row>
    <row r="694" spans="22:23" ht="14" customHeight="1">
      <c r="V694" s="17"/>
      <c r="W694" s="45"/>
    </row>
    <row r="695" spans="22:23" ht="14" customHeight="1">
      <c r="V695" s="17"/>
      <c r="W695" s="45"/>
    </row>
    <row r="696" spans="22:23" ht="14" customHeight="1">
      <c r="V696" s="17"/>
      <c r="W696" s="45"/>
    </row>
    <row r="697" spans="22:23" ht="14" customHeight="1">
      <c r="V697" s="17"/>
      <c r="W697" s="45"/>
    </row>
    <row r="698" spans="22:23" ht="14" customHeight="1">
      <c r="V698" s="17"/>
      <c r="W698" s="45"/>
    </row>
    <row r="699" spans="22:23" ht="14" customHeight="1">
      <c r="V699" s="17"/>
      <c r="W699" s="45"/>
    </row>
    <row r="700" spans="22:23" ht="14" customHeight="1">
      <c r="V700" s="17"/>
      <c r="W700" s="45"/>
    </row>
    <row r="701" spans="22:23" ht="14" customHeight="1">
      <c r="V701" s="17"/>
      <c r="W701" s="45"/>
    </row>
    <row r="702" spans="22:23" ht="14" customHeight="1">
      <c r="V702" s="17"/>
      <c r="W702" s="45"/>
    </row>
    <row r="703" spans="22:23" ht="14" customHeight="1">
      <c r="V703" s="17"/>
      <c r="W703" s="45"/>
    </row>
    <row r="704" spans="22:23" ht="14" customHeight="1">
      <c r="V704" s="17"/>
      <c r="W704" s="45"/>
    </row>
    <row r="705" spans="22:23" ht="14" customHeight="1">
      <c r="V705" s="17"/>
      <c r="W705" s="45"/>
    </row>
    <row r="706" spans="22:23" ht="14" customHeight="1">
      <c r="V706" s="17"/>
      <c r="W706" s="45"/>
    </row>
    <row r="707" spans="22:23" ht="14" customHeight="1">
      <c r="V707" s="17"/>
      <c r="W707" s="45"/>
    </row>
    <row r="708" spans="22:23" ht="14" customHeight="1">
      <c r="V708" s="17"/>
      <c r="W708" s="45"/>
    </row>
    <row r="709" spans="22:23" ht="14" customHeight="1">
      <c r="V709" s="17"/>
      <c r="W709" s="45"/>
    </row>
    <row r="710" spans="22:23" ht="14" customHeight="1">
      <c r="V710" s="17"/>
      <c r="W710" s="45"/>
    </row>
    <row r="711" spans="22:23" ht="14" customHeight="1">
      <c r="V711" s="17"/>
      <c r="W711" s="45"/>
    </row>
    <row r="712" spans="22:23" ht="14" customHeight="1">
      <c r="V712" s="17"/>
      <c r="W712" s="45"/>
    </row>
    <row r="713" spans="22:23" ht="14" customHeight="1">
      <c r="V713" s="17"/>
      <c r="W713" s="45"/>
    </row>
    <row r="714" spans="22:23" ht="14" customHeight="1">
      <c r="V714" s="17"/>
      <c r="W714" s="45"/>
    </row>
    <row r="715" spans="22:23" ht="14" customHeight="1">
      <c r="V715" s="17"/>
      <c r="W715" s="45"/>
    </row>
    <row r="716" spans="22:23" ht="14" customHeight="1">
      <c r="V716" s="17"/>
      <c r="W716" s="45"/>
    </row>
    <row r="717" spans="22:23" ht="14" customHeight="1">
      <c r="V717" s="17"/>
      <c r="W717" s="45"/>
    </row>
    <row r="718" spans="22:23" ht="14" customHeight="1">
      <c r="V718" s="17"/>
      <c r="W718" s="45"/>
    </row>
    <row r="719" spans="22:23" ht="14" customHeight="1">
      <c r="V719" s="17"/>
      <c r="W719" s="45"/>
    </row>
    <row r="720" spans="22:23" ht="14" customHeight="1">
      <c r="V720" s="17"/>
      <c r="W720" s="45"/>
    </row>
    <row r="721" spans="22:23" ht="14" customHeight="1">
      <c r="V721" s="17"/>
      <c r="W721" s="45"/>
    </row>
    <row r="722" spans="22:23" ht="14" customHeight="1">
      <c r="V722" s="17"/>
      <c r="W722" s="45"/>
    </row>
    <row r="723" spans="22:23" ht="14" customHeight="1">
      <c r="V723" s="17"/>
      <c r="W723" s="45"/>
    </row>
    <row r="724" spans="22:23" ht="14" customHeight="1">
      <c r="V724" s="17"/>
      <c r="W724" s="45"/>
    </row>
    <row r="725" spans="22:23" ht="14" customHeight="1">
      <c r="V725" s="17"/>
      <c r="W725" s="45"/>
    </row>
    <row r="726" spans="22:23" ht="14" customHeight="1">
      <c r="V726" s="17"/>
      <c r="W726" s="45"/>
    </row>
    <row r="727" spans="22:23" ht="14" customHeight="1">
      <c r="V727" s="17"/>
      <c r="W727" s="45"/>
    </row>
    <row r="728" spans="22:23" ht="14" customHeight="1">
      <c r="V728" s="17"/>
      <c r="W728" s="45"/>
    </row>
    <row r="729" spans="22:23" ht="14" customHeight="1">
      <c r="V729" s="17"/>
      <c r="W729" s="45"/>
    </row>
    <row r="730" spans="22:23" ht="14" customHeight="1">
      <c r="V730" s="17"/>
      <c r="W730" s="45"/>
    </row>
    <row r="731" spans="22:23" ht="14" customHeight="1">
      <c r="V731" s="17"/>
      <c r="W731" s="45"/>
    </row>
    <row r="732" spans="22:23" ht="14" customHeight="1">
      <c r="V732" s="17"/>
      <c r="W732" s="45"/>
    </row>
    <row r="733" spans="22:23" ht="14" customHeight="1">
      <c r="V733" s="17"/>
      <c r="W733" s="45"/>
    </row>
    <row r="734" spans="22:23" ht="14" customHeight="1">
      <c r="V734" s="17"/>
      <c r="W734" s="45"/>
    </row>
    <row r="735" spans="22:23" ht="14" customHeight="1">
      <c r="V735" s="17"/>
      <c r="W735" s="45"/>
    </row>
    <row r="736" spans="22:23" ht="14" customHeight="1">
      <c r="V736" s="17"/>
      <c r="W736" s="45"/>
    </row>
    <row r="737" spans="22:23" ht="14" customHeight="1">
      <c r="V737" s="17"/>
      <c r="W737" s="45"/>
    </row>
    <row r="738" spans="22:23" ht="14" customHeight="1">
      <c r="V738" s="17"/>
      <c r="W738" s="45"/>
    </row>
    <row r="739" spans="22:23" ht="14" customHeight="1">
      <c r="V739" s="17"/>
      <c r="W739" s="45"/>
    </row>
    <row r="740" spans="22:23" ht="14" customHeight="1">
      <c r="V740" s="17"/>
      <c r="W740" s="45"/>
    </row>
    <row r="741" spans="22:23" ht="14" customHeight="1">
      <c r="V741" s="17"/>
      <c r="W741" s="45"/>
    </row>
    <row r="742" spans="22:23" ht="14" customHeight="1">
      <c r="V742" s="17"/>
      <c r="W742" s="45"/>
    </row>
    <row r="743" spans="22:23" ht="14" customHeight="1">
      <c r="V743" s="17"/>
      <c r="W743" s="45"/>
    </row>
    <row r="744" spans="22:23" ht="14" customHeight="1">
      <c r="V744" s="17"/>
      <c r="W744" s="45"/>
    </row>
    <row r="745" spans="22:23" ht="14" customHeight="1">
      <c r="V745" s="17"/>
      <c r="W745" s="45"/>
    </row>
    <row r="746" spans="22:23" ht="14" customHeight="1">
      <c r="V746" s="17"/>
      <c r="W746" s="45"/>
    </row>
    <row r="747" spans="22:23" ht="14" customHeight="1">
      <c r="V747" s="17"/>
      <c r="W747" s="45"/>
    </row>
    <row r="748" spans="22:23" ht="14" customHeight="1">
      <c r="V748" s="17"/>
      <c r="W748" s="45"/>
    </row>
    <row r="749" spans="22:23" ht="14" customHeight="1">
      <c r="V749" s="17"/>
      <c r="W749" s="45"/>
    </row>
    <row r="750" spans="22:23" ht="14" customHeight="1">
      <c r="V750" s="17"/>
      <c r="W750" s="45"/>
    </row>
    <row r="751" spans="22:23" ht="14" customHeight="1">
      <c r="V751" s="17"/>
      <c r="W751" s="45"/>
    </row>
    <row r="752" spans="22:23" ht="14" customHeight="1">
      <c r="V752" s="17"/>
      <c r="W752" s="45"/>
    </row>
    <row r="753" spans="22:23" ht="14" customHeight="1">
      <c r="V753" s="17"/>
      <c r="W753" s="45"/>
    </row>
    <row r="754" spans="22:23" ht="14" customHeight="1">
      <c r="V754" s="17"/>
      <c r="W754" s="45"/>
    </row>
    <row r="755" spans="22:23" ht="14" customHeight="1">
      <c r="V755" s="17"/>
      <c r="W755" s="45"/>
    </row>
    <row r="756" spans="22:23" ht="14" customHeight="1">
      <c r="V756" s="17"/>
      <c r="W756" s="45"/>
    </row>
    <row r="757" spans="22:23" ht="14" customHeight="1">
      <c r="V757" s="17"/>
      <c r="W757" s="45"/>
    </row>
    <row r="758" spans="22:23" ht="14" customHeight="1">
      <c r="V758" s="17"/>
      <c r="W758" s="45"/>
    </row>
    <row r="759" spans="22:23" ht="14" customHeight="1">
      <c r="V759" s="17"/>
      <c r="W759" s="45"/>
    </row>
    <row r="760" spans="22:23" ht="14" customHeight="1">
      <c r="V760" s="17"/>
      <c r="W760" s="45"/>
    </row>
    <row r="761" spans="22:23" ht="14" customHeight="1">
      <c r="V761" s="17"/>
      <c r="W761" s="45"/>
    </row>
    <row r="762" spans="22:23" ht="14" customHeight="1">
      <c r="V762" s="17"/>
      <c r="W762" s="45"/>
    </row>
    <row r="763" spans="22:23" ht="14" customHeight="1">
      <c r="V763" s="17"/>
      <c r="W763" s="45"/>
    </row>
    <row r="764" spans="22:23" ht="14" customHeight="1">
      <c r="V764" s="17"/>
      <c r="W764" s="45"/>
    </row>
    <row r="765" spans="22:23" ht="14" customHeight="1">
      <c r="V765" s="17"/>
      <c r="W765" s="45"/>
    </row>
    <row r="766" spans="22:23" ht="14" customHeight="1">
      <c r="V766" s="17"/>
      <c r="W766" s="45"/>
    </row>
    <row r="767" spans="22:23" ht="14" customHeight="1">
      <c r="V767" s="17"/>
      <c r="W767" s="45"/>
    </row>
    <row r="768" spans="22:23" ht="14" customHeight="1">
      <c r="V768" s="17"/>
      <c r="W768" s="45"/>
    </row>
    <row r="769" spans="22:23" ht="14" customHeight="1">
      <c r="V769" s="17"/>
      <c r="W769" s="45"/>
    </row>
    <row r="770" spans="22:23" ht="14" customHeight="1">
      <c r="V770" s="17"/>
      <c r="W770" s="45"/>
    </row>
    <row r="771" spans="22:23" ht="14" customHeight="1">
      <c r="V771" s="17"/>
      <c r="W771" s="45"/>
    </row>
    <row r="772" spans="22:23" ht="14" customHeight="1">
      <c r="V772" s="17"/>
      <c r="W772" s="45"/>
    </row>
    <row r="773" spans="22:23" ht="14" customHeight="1">
      <c r="V773" s="17"/>
      <c r="W773" s="45"/>
    </row>
    <row r="774" spans="22:23" ht="14" customHeight="1">
      <c r="V774" s="17"/>
      <c r="W774" s="45"/>
    </row>
    <row r="775" spans="22:23" ht="14" customHeight="1">
      <c r="V775" s="17"/>
      <c r="W775" s="45"/>
    </row>
    <row r="776" spans="22:23" ht="14" customHeight="1">
      <c r="V776" s="17"/>
      <c r="W776" s="45"/>
    </row>
    <row r="777" spans="22:23" ht="14" customHeight="1">
      <c r="V777" s="17"/>
      <c r="W777" s="45"/>
    </row>
    <row r="778" spans="22:23" ht="14" customHeight="1">
      <c r="V778" s="17"/>
      <c r="W778" s="45"/>
    </row>
    <row r="779" spans="22:23" ht="14" customHeight="1">
      <c r="V779" s="17"/>
      <c r="W779" s="45"/>
    </row>
    <row r="780" spans="22:23" ht="14" customHeight="1">
      <c r="V780" s="17"/>
      <c r="W780" s="45"/>
    </row>
    <row r="781" spans="22:23" ht="14" customHeight="1">
      <c r="V781" s="17"/>
      <c r="W781" s="45"/>
    </row>
    <row r="782" spans="22:23" ht="14" customHeight="1">
      <c r="V782" s="17"/>
      <c r="W782" s="45"/>
    </row>
    <row r="783" spans="22:23" ht="14" customHeight="1">
      <c r="V783" s="17"/>
      <c r="W783" s="45"/>
    </row>
    <row r="784" spans="22:23" ht="14" customHeight="1">
      <c r="V784" s="17"/>
      <c r="W784" s="45"/>
    </row>
    <row r="785" spans="22:23" ht="14" customHeight="1">
      <c r="V785" s="17"/>
      <c r="W785" s="45"/>
    </row>
    <row r="786" spans="22:23" ht="14" customHeight="1">
      <c r="V786" s="17"/>
      <c r="W786" s="45"/>
    </row>
    <row r="787" spans="22:23" ht="14" customHeight="1">
      <c r="V787" s="17"/>
      <c r="W787" s="45"/>
    </row>
    <row r="788" spans="22:23" ht="14" customHeight="1">
      <c r="V788" s="17"/>
      <c r="W788" s="45"/>
    </row>
    <row r="789" spans="22:23" ht="14" customHeight="1">
      <c r="V789" s="17"/>
      <c r="W789" s="45"/>
    </row>
    <row r="790" spans="22:23" ht="14" customHeight="1">
      <c r="V790" s="17"/>
      <c r="W790" s="45"/>
    </row>
    <row r="791" spans="22:23" ht="14" customHeight="1">
      <c r="V791" s="17"/>
      <c r="W791" s="45"/>
    </row>
    <row r="792" spans="22:23" ht="14" customHeight="1">
      <c r="V792" s="17"/>
      <c r="W792" s="45"/>
    </row>
    <row r="793" spans="22:23" ht="14" customHeight="1">
      <c r="V793" s="17"/>
      <c r="W793" s="45"/>
    </row>
    <row r="794" spans="22:23" ht="14" customHeight="1">
      <c r="V794" s="17"/>
      <c r="W794" s="45"/>
    </row>
    <row r="795" spans="22:23" ht="14" customHeight="1">
      <c r="V795" s="17"/>
      <c r="W795" s="45"/>
    </row>
    <row r="796" spans="22:23" ht="14" customHeight="1">
      <c r="V796" s="17"/>
      <c r="W796" s="45"/>
    </row>
    <row r="797" spans="22:23" ht="14" customHeight="1">
      <c r="V797" s="17"/>
      <c r="W797" s="45"/>
    </row>
    <row r="798" spans="22:23" ht="14" customHeight="1">
      <c r="V798" s="17"/>
      <c r="W798" s="45"/>
    </row>
    <row r="799" spans="22:23" ht="14" customHeight="1">
      <c r="V799" s="17"/>
      <c r="W799" s="45"/>
    </row>
    <row r="800" spans="22:23" ht="14" customHeight="1">
      <c r="V800" s="17"/>
      <c r="W800" s="45"/>
    </row>
    <row r="801" spans="22:23" ht="14" customHeight="1">
      <c r="V801" s="17"/>
      <c r="W801" s="45"/>
    </row>
    <row r="802" spans="22:23" ht="14" customHeight="1">
      <c r="V802" s="17"/>
      <c r="W802" s="45"/>
    </row>
    <row r="803" spans="22:23" ht="14" customHeight="1">
      <c r="V803" s="17"/>
      <c r="W803" s="45"/>
    </row>
    <row r="804" spans="22:23" ht="14" customHeight="1">
      <c r="V804" s="17"/>
      <c r="W804" s="45"/>
    </row>
    <row r="805" spans="22:23" ht="14" customHeight="1">
      <c r="V805" s="17"/>
      <c r="W805" s="45"/>
    </row>
    <row r="806" spans="22:23" ht="14" customHeight="1">
      <c r="V806" s="17"/>
      <c r="W806" s="45"/>
    </row>
    <row r="807" spans="22:23" ht="14" customHeight="1">
      <c r="V807" s="17"/>
      <c r="W807" s="45"/>
    </row>
    <row r="808" spans="22:23" ht="14" customHeight="1">
      <c r="V808" s="17"/>
      <c r="W808" s="45"/>
    </row>
    <row r="809" spans="22:23" ht="14" customHeight="1">
      <c r="V809" s="17"/>
      <c r="W809" s="45"/>
    </row>
    <row r="810" spans="22:23" ht="14" customHeight="1">
      <c r="V810" s="17"/>
      <c r="W810" s="45"/>
    </row>
    <row r="811" spans="22:23" ht="14" customHeight="1">
      <c r="V811" s="17"/>
      <c r="W811" s="45"/>
    </row>
    <row r="812" spans="22:23" ht="14" customHeight="1">
      <c r="V812" s="17"/>
      <c r="W812" s="45"/>
    </row>
    <row r="813" spans="22:23" ht="14" customHeight="1">
      <c r="V813" s="17"/>
      <c r="W813" s="45"/>
    </row>
    <row r="814" spans="22:23" ht="14" customHeight="1">
      <c r="V814" s="17"/>
      <c r="W814" s="45"/>
    </row>
    <row r="815" spans="22:23" ht="14" customHeight="1">
      <c r="V815" s="17"/>
      <c r="W815" s="45"/>
    </row>
    <row r="816" spans="22:23" ht="14" customHeight="1">
      <c r="V816" s="17"/>
      <c r="W816" s="45"/>
    </row>
    <row r="817" spans="22:23" ht="14" customHeight="1">
      <c r="V817" s="17"/>
      <c r="W817" s="45"/>
    </row>
    <row r="818" spans="22:23" ht="14" customHeight="1">
      <c r="V818" s="17"/>
      <c r="W818" s="45"/>
    </row>
    <row r="819" spans="22:23" ht="14" customHeight="1">
      <c r="V819" s="17"/>
      <c r="W819" s="45"/>
    </row>
    <row r="820" spans="22:23" ht="14" customHeight="1">
      <c r="V820" s="17"/>
      <c r="W820" s="45"/>
    </row>
    <row r="821" spans="22:23" ht="14" customHeight="1">
      <c r="V821" s="17"/>
      <c r="W821" s="45"/>
    </row>
    <row r="822" spans="22:23" ht="14" customHeight="1">
      <c r="V822" s="17"/>
      <c r="W822" s="45"/>
    </row>
    <row r="823" spans="22:23" ht="14" customHeight="1">
      <c r="V823" s="17"/>
      <c r="W823" s="45"/>
    </row>
    <row r="824" spans="22:23" ht="14" customHeight="1">
      <c r="V824" s="17"/>
      <c r="W824" s="45"/>
    </row>
    <row r="825" spans="22:23" ht="14" customHeight="1">
      <c r="V825" s="17"/>
      <c r="W825" s="45"/>
    </row>
    <row r="826" spans="22:23" ht="14" customHeight="1">
      <c r="V826" s="17"/>
      <c r="W826" s="45"/>
    </row>
    <row r="827" spans="22:23" ht="14" customHeight="1">
      <c r="V827" s="17"/>
      <c r="W827" s="45"/>
    </row>
    <row r="828" spans="22:23" ht="14" customHeight="1">
      <c r="V828" s="17"/>
      <c r="W828" s="45"/>
    </row>
    <row r="829" spans="22:23" ht="14" customHeight="1">
      <c r="V829" s="17"/>
      <c r="W829" s="45"/>
    </row>
    <row r="830" spans="22:23" ht="14" customHeight="1">
      <c r="V830" s="17"/>
      <c r="W830" s="45"/>
    </row>
    <row r="831" spans="22:23" ht="14" customHeight="1">
      <c r="V831" s="17"/>
      <c r="W831" s="45"/>
    </row>
    <row r="832" spans="22:23" ht="14" customHeight="1">
      <c r="V832" s="17"/>
      <c r="W832" s="45"/>
    </row>
    <row r="833" spans="22:23" ht="14" customHeight="1">
      <c r="V833" s="17"/>
      <c r="W833" s="45"/>
    </row>
    <row r="834" spans="22:23" ht="14" customHeight="1">
      <c r="V834" s="17"/>
      <c r="W834" s="45"/>
    </row>
    <row r="835" spans="22:23" ht="14" customHeight="1">
      <c r="V835" s="17"/>
      <c r="W835" s="45"/>
    </row>
    <row r="836" spans="22:23" ht="14" customHeight="1">
      <c r="V836" s="17"/>
      <c r="W836" s="45"/>
    </row>
    <row r="837" spans="22:23" ht="14" customHeight="1">
      <c r="V837" s="17"/>
      <c r="W837" s="45"/>
    </row>
    <row r="838" spans="22:23" ht="14" customHeight="1">
      <c r="V838" s="17"/>
      <c r="W838" s="45"/>
    </row>
    <row r="839" spans="22:23" ht="14" customHeight="1">
      <c r="V839" s="17"/>
      <c r="W839" s="45"/>
    </row>
    <row r="840" spans="22:23" ht="14" customHeight="1">
      <c r="V840" s="17"/>
      <c r="W840" s="45"/>
    </row>
    <row r="841" spans="22:23" ht="14" customHeight="1">
      <c r="V841" s="17"/>
      <c r="W841" s="45"/>
    </row>
    <row r="842" spans="22:23" ht="14" customHeight="1">
      <c r="V842" s="17"/>
      <c r="W842" s="45"/>
    </row>
    <row r="843" spans="22:23" ht="14" customHeight="1">
      <c r="V843" s="17"/>
      <c r="W843" s="45"/>
    </row>
    <row r="844" spans="22:23" ht="14" customHeight="1">
      <c r="V844" s="17"/>
      <c r="W844" s="45"/>
    </row>
    <row r="845" spans="22:23" ht="14" customHeight="1">
      <c r="V845" s="17"/>
      <c r="W845" s="45"/>
    </row>
    <row r="846" spans="22:23" ht="14" customHeight="1">
      <c r="V846" s="17"/>
      <c r="W846" s="45"/>
    </row>
    <row r="847" spans="22:23" ht="14" customHeight="1">
      <c r="V847" s="17"/>
      <c r="W847" s="45"/>
    </row>
    <row r="848" spans="22:23" ht="14" customHeight="1">
      <c r="V848" s="17"/>
      <c r="W848" s="45"/>
    </row>
    <row r="849" spans="22:23" ht="14" customHeight="1">
      <c r="V849" s="17"/>
      <c r="W849" s="45"/>
    </row>
    <row r="850" spans="22:23" ht="14" customHeight="1">
      <c r="V850" s="17"/>
      <c r="W850" s="45"/>
    </row>
    <row r="851" spans="22:23" ht="14" customHeight="1">
      <c r="V851" s="17"/>
      <c r="W851" s="45"/>
    </row>
    <row r="852" spans="22:23" ht="14" customHeight="1">
      <c r="V852" s="17"/>
      <c r="W852" s="45"/>
    </row>
    <row r="853" spans="22:23" ht="14" customHeight="1">
      <c r="V853" s="17"/>
      <c r="W853" s="45"/>
    </row>
    <row r="854" spans="22:23" ht="14" customHeight="1">
      <c r="V854" s="17"/>
      <c r="W854" s="45"/>
    </row>
    <row r="855" spans="22:23" ht="14" customHeight="1">
      <c r="V855" s="17"/>
      <c r="W855" s="45"/>
    </row>
    <row r="856" spans="22:23" ht="14" customHeight="1">
      <c r="V856" s="17"/>
      <c r="W856" s="45"/>
    </row>
    <row r="857" spans="22:23" ht="14" customHeight="1">
      <c r="V857" s="17"/>
      <c r="W857" s="45"/>
    </row>
    <row r="858" spans="22:23" ht="14" customHeight="1">
      <c r="V858" s="17"/>
      <c r="W858" s="45"/>
    </row>
    <row r="859" spans="22:23" ht="14" customHeight="1">
      <c r="V859" s="17"/>
      <c r="W859" s="45"/>
    </row>
    <row r="860" spans="22:23" ht="14" customHeight="1">
      <c r="V860" s="17"/>
      <c r="W860" s="45"/>
    </row>
    <row r="861" spans="22:23" ht="14" customHeight="1">
      <c r="V861" s="17"/>
      <c r="W861" s="45"/>
    </row>
    <row r="862" spans="22:23" ht="14" customHeight="1">
      <c r="V862" s="17"/>
      <c r="W862" s="45"/>
    </row>
    <row r="863" spans="22:23" ht="14" customHeight="1">
      <c r="V863" s="17"/>
      <c r="W863" s="45"/>
    </row>
    <row r="864" spans="22:23" ht="14" customHeight="1">
      <c r="V864" s="17"/>
      <c r="W864" s="45"/>
    </row>
    <row r="865" spans="22:23" ht="14" customHeight="1">
      <c r="V865" s="17"/>
      <c r="W865" s="45"/>
    </row>
    <row r="866" spans="22:23" ht="14" customHeight="1">
      <c r="V866" s="17"/>
      <c r="W866" s="45"/>
    </row>
    <row r="867" spans="22:23" ht="14" customHeight="1">
      <c r="V867" s="17"/>
      <c r="W867" s="45"/>
    </row>
    <row r="868" spans="22:23" ht="14" customHeight="1">
      <c r="V868" s="17"/>
      <c r="W868" s="45"/>
    </row>
    <row r="869" spans="22:23" ht="14" customHeight="1">
      <c r="V869" s="17"/>
      <c r="W869" s="45"/>
    </row>
    <row r="870" spans="22:23" ht="14" customHeight="1">
      <c r="V870" s="17"/>
      <c r="W870" s="45"/>
    </row>
    <row r="871" spans="22:23" ht="14" customHeight="1">
      <c r="V871" s="17"/>
      <c r="W871" s="45"/>
    </row>
    <row r="872" spans="22:23" ht="14" customHeight="1">
      <c r="V872" s="17"/>
      <c r="W872" s="45"/>
    </row>
    <row r="873" spans="22:23" ht="14" customHeight="1">
      <c r="V873" s="17"/>
      <c r="W873" s="45"/>
    </row>
    <row r="874" spans="22:23" ht="14" customHeight="1">
      <c r="V874" s="17"/>
      <c r="W874" s="45"/>
    </row>
    <row r="875" spans="22:23" ht="14" customHeight="1">
      <c r="V875" s="17"/>
      <c r="W875" s="45"/>
    </row>
    <row r="876" spans="22:23" ht="14" customHeight="1">
      <c r="V876" s="17"/>
      <c r="W876" s="45"/>
    </row>
    <row r="877" spans="22:23" ht="14" customHeight="1">
      <c r="V877" s="17"/>
      <c r="W877" s="45"/>
    </row>
    <row r="878" spans="22:23" ht="14" customHeight="1">
      <c r="V878" s="17"/>
      <c r="W878" s="45"/>
    </row>
    <row r="879" spans="22:23" ht="14" customHeight="1">
      <c r="V879" s="17"/>
      <c r="W879" s="45"/>
    </row>
    <row r="880" spans="22:23" ht="14" customHeight="1">
      <c r="V880" s="17"/>
      <c r="W880" s="45"/>
    </row>
    <row r="881" spans="22:23" ht="14" customHeight="1">
      <c r="V881" s="17"/>
      <c r="W881" s="45"/>
    </row>
    <row r="882" spans="22:23" ht="14" customHeight="1">
      <c r="V882" s="17"/>
      <c r="W882" s="45"/>
    </row>
    <row r="883" spans="22:23" ht="14" customHeight="1">
      <c r="V883" s="17"/>
      <c r="W883" s="45"/>
    </row>
    <row r="884" spans="22:23" ht="14" customHeight="1">
      <c r="V884" s="17"/>
      <c r="W884" s="45"/>
    </row>
    <row r="885" spans="22:23" ht="14" customHeight="1">
      <c r="V885" s="17"/>
      <c r="W885" s="45"/>
    </row>
    <row r="886" spans="22:23" ht="14" customHeight="1">
      <c r="V886" s="17"/>
      <c r="W886" s="45"/>
    </row>
    <row r="887" spans="22:23" ht="14" customHeight="1">
      <c r="V887" s="17"/>
      <c r="W887" s="45"/>
    </row>
    <row r="888" spans="22:23" ht="14" customHeight="1">
      <c r="V888" s="17"/>
      <c r="W888" s="45"/>
    </row>
    <row r="889" spans="22:23" ht="14" customHeight="1">
      <c r="V889" s="17"/>
      <c r="W889" s="45"/>
    </row>
    <row r="890" spans="22:23" ht="14" customHeight="1">
      <c r="V890" s="17"/>
      <c r="W890" s="45"/>
    </row>
    <row r="891" spans="22:23" ht="14" customHeight="1">
      <c r="V891" s="17"/>
      <c r="W891" s="45"/>
    </row>
    <row r="892" spans="22:23" ht="14" customHeight="1">
      <c r="V892" s="17"/>
      <c r="W892" s="45"/>
    </row>
    <row r="893" spans="22:23" ht="14" customHeight="1">
      <c r="V893" s="17"/>
      <c r="W893" s="45"/>
    </row>
    <row r="894" spans="22:23" ht="14" customHeight="1">
      <c r="V894" s="17"/>
      <c r="W894" s="45"/>
    </row>
    <row r="895" spans="22:23" ht="14" customHeight="1">
      <c r="V895" s="17"/>
      <c r="W895" s="45"/>
    </row>
    <row r="896" spans="22:23" ht="14" customHeight="1">
      <c r="V896" s="17"/>
      <c r="W896" s="45"/>
    </row>
    <row r="897" spans="22:23" ht="14" customHeight="1">
      <c r="V897" s="17"/>
      <c r="W897" s="45"/>
    </row>
    <row r="898" spans="22:23" ht="14" customHeight="1">
      <c r="V898" s="17"/>
      <c r="W898" s="45"/>
    </row>
    <row r="899" spans="22:23" ht="14" customHeight="1">
      <c r="V899" s="17"/>
      <c r="W899" s="45"/>
    </row>
    <row r="900" spans="22:23" ht="14" customHeight="1">
      <c r="V900" s="17"/>
      <c r="W900" s="45"/>
    </row>
    <row r="901" spans="22:23" ht="14" customHeight="1">
      <c r="V901" s="17"/>
      <c r="W901" s="45"/>
    </row>
    <row r="902" spans="22:23" ht="14" customHeight="1">
      <c r="V902" s="17"/>
      <c r="W902" s="45"/>
    </row>
    <row r="903" spans="22:23" ht="14" customHeight="1">
      <c r="V903" s="17"/>
      <c r="W903" s="45"/>
    </row>
    <row r="904" spans="22:23" ht="14" customHeight="1">
      <c r="V904" s="17"/>
      <c r="W904" s="45"/>
    </row>
    <row r="905" spans="22:23" ht="14" customHeight="1">
      <c r="V905" s="17"/>
      <c r="W905" s="45"/>
    </row>
    <row r="906" spans="22:23" ht="14" customHeight="1">
      <c r="V906" s="17"/>
      <c r="W906" s="45"/>
    </row>
    <row r="907" spans="22:23" ht="14" customHeight="1">
      <c r="V907" s="17"/>
      <c r="W907" s="45"/>
    </row>
    <row r="908" spans="22:23" ht="14" customHeight="1">
      <c r="V908" s="17"/>
      <c r="W908" s="45"/>
    </row>
    <row r="909" spans="22:23" ht="14" customHeight="1">
      <c r="V909" s="17"/>
      <c r="W909" s="45"/>
    </row>
    <row r="910" spans="22:23" ht="14" customHeight="1">
      <c r="V910" s="17"/>
      <c r="W910" s="45"/>
    </row>
    <row r="911" spans="22:23" ht="14" customHeight="1">
      <c r="V911" s="17"/>
      <c r="W911" s="45"/>
    </row>
    <row r="912" spans="22:23" ht="14" customHeight="1">
      <c r="V912" s="17"/>
      <c r="W912" s="45"/>
    </row>
    <row r="913" spans="22:23" ht="14" customHeight="1">
      <c r="V913" s="17"/>
      <c r="W913" s="45"/>
    </row>
    <row r="914" spans="22:23" ht="14" customHeight="1">
      <c r="V914" s="17"/>
      <c r="W914" s="45"/>
    </row>
    <row r="915" spans="22:23" ht="14" customHeight="1">
      <c r="V915" s="17"/>
      <c r="W915" s="45"/>
    </row>
    <row r="916" spans="22:23" ht="14" customHeight="1">
      <c r="V916" s="17"/>
      <c r="W916" s="45"/>
    </row>
    <row r="917" spans="22:23" ht="14" customHeight="1">
      <c r="V917" s="17"/>
      <c r="W917" s="45"/>
    </row>
    <row r="918" spans="22:23" ht="14" customHeight="1">
      <c r="V918" s="17"/>
      <c r="W918" s="45"/>
    </row>
    <row r="919" spans="22:23" ht="14" customHeight="1">
      <c r="V919" s="17"/>
      <c r="W919" s="45"/>
    </row>
    <row r="920" spans="22:23" ht="14" customHeight="1">
      <c r="V920" s="17"/>
      <c r="W920" s="45"/>
    </row>
    <row r="921" spans="22:23" ht="14" customHeight="1">
      <c r="V921" s="17"/>
      <c r="W921" s="45"/>
    </row>
    <row r="922" spans="22:23" ht="14" customHeight="1">
      <c r="V922" s="17"/>
      <c r="W922" s="45"/>
    </row>
    <row r="923" spans="22:23" ht="14" customHeight="1">
      <c r="V923" s="17"/>
      <c r="W923" s="45"/>
    </row>
    <row r="924" spans="22:23" ht="14" customHeight="1">
      <c r="V924" s="17"/>
      <c r="W924" s="45"/>
    </row>
    <row r="925" spans="22:23" ht="14" customHeight="1">
      <c r="V925" s="17"/>
      <c r="W925" s="45"/>
    </row>
    <row r="926" spans="22:23" ht="14" customHeight="1">
      <c r="V926" s="17"/>
      <c r="W926" s="45"/>
    </row>
    <row r="927" spans="22:23" ht="14" customHeight="1">
      <c r="V927" s="17"/>
      <c r="W927" s="45"/>
    </row>
    <row r="928" spans="22:23" ht="14" customHeight="1">
      <c r="V928" s="17"/>
      <c r="W928" s="45"/>
    </row>
    <row r="929" spans="22:23" ht="14" customHeight="1">
      <c r="V929" s="17"/>
      <c r="W929" s="45"/>
    </row>
    <row r="930" spans="22:23" ht="14" customHeight="1">
      <c r="V930" s="17"/>
      <c r="W930" s="45"/>
    </row>
    <row r="931" spans="22:23" ht="14" customHeight="1">
      <c r="V931" s="17"/>
      <c r="W931" s="45"/>
    </row>
    <row r="932" spans="22:23" ht="14" customHeight="1">
      <c r="V932" s="17"/>
      <c r="W932" s="45"/>
    </row>
    <row r="933" spans="22:23" ht="14" customHeight="1">
      <c r="V933" s="17"/>
      <c r="W933" s="45"/>
    </row>
    <row r="934" spans="22:23" ht="14" customHeight="1">
      <c r="V934" s="17"/>
      <c r="W934" s="45"/>
    </row>
    <row r="935" spans="22:23" ht="14" customHeight="1">
      <c r="V935" s="17"/>
      <c r="W935" s="45"/>
    </row>
    <row r="936" spans="22:23" ht="14" customHeight="1">
      <c r="V936" s="17"/>
      <c r="W936" s="45"/>
    </row>
    <row r="937" spans="22:23" ht="14" customHeight="1">
      <c r="V937" s="17"/>
      <c r="W937" s="45"/>
    </row>
    <row r="938" spans="22:23" ht="14" customHeight="1">
      <c r="V938" s="17"/>
      <c r="W938" s="45"/>
    </row>
    <row r="939" spans="22:23" ht="14" customHeight="1">
      <c r="V939" s="17"/>
      <c r="W939" s="45"/>
    </row>
    <row r="940" spans="22:23" ht="14" customHeight="1">
      <c r="V940" s="17"/>
      <c r="W940" s="45"/>
    </row>
    <row r="941" spans="22:23" ht="14" customHeight="1">
      <c r="V941" s="17"/>
      <c r="W941" s="45"/>
    </row>
    <row r="942" spans="22:23" ht="14" customHeight="1">
      <c r="V942" s="17"/>
      <c r="W942" s="45"/>
    </row>
    <row r="943" spans="22:23" ht="14" customHeight="1">
      <c r="V943" s="17"/>
      <c r="W943" s="45"/>
    </row>
    <row r="944" spans="22:23" ht="14" customHeight="1">
      <c r="W944" s="45"/>
    </row>
    <row r="945" spans="23:23" ht="14" customHeight="1">
      <c r="W945" s="45"/>
    </row>
    <row r="946" spans="23:23" ht="14" customHeight="1">
      <c r="W946" s="45"/>
    </row>
    <row r="947" spans="23:23" ht="14" customHeight="1">
      <c r="W947" s="45"/>
    </row>
    <row r="948" spans="23:23" ht="14" customHeight="1">
      <c r="W948" s="45"/>
    </row>
    <row r="949" spans="23:23" ht="14" customHeight="1">
      <c r="W949" s="45"/>
    </row>
    <row r="950" spans="23:23" ht="14" customHeight="1">
      <c r="W950" s="45"/>
    </row>
    <row r="951" spans="23:23" ht="14" customHeight="1">
      <c r="W951" s="45"/>
    </row>
    <row r="952" spans="23:23" ht="14" customHeight="1">
      <c r="W952" s="45"/>
    </row>
    <row r="953" spans="23:23" ht="14" customHeight="1">
      <c r="W953" s="45"/>
    </row>
    <row r="954" spans="23:23" ht="14" customHeight="1">
      <c r="W954" s="45"/>
    </row>
    <row r="955" spans="23:23" ht="14" customHeight="1">
      <c r="W955" s="45"/>
    </row>
    <row r="956" spans="23:23" ht="14" customHeight="1">
      <c r="W956" s="45"/>
    </row>
    <row r="957" spans="23:23" ht="14" customHeight="1">
      <c r="W957" s="45"/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57"/>
  <sheetViews>
    <sheetView workbookViewId="0">
      <pane ySplit="860" topLeftCell="A117"/>
      <selection activeCell="N1" sqref="A1:XFD1"/>
      <selection pane="bottomLeft" activeCell="AM128" sqref="AM128"/>
    </sheetView>
  </sheetViews>
  <sheetFormatPr baseColWidth="10" defaultColWidth="11.375" defaultRowHeight="15" x14ac:dyDescent="0"/>
  <cols>
    <col min="1" max="1" width="11.375" style="28"/>
    <col min="2" max="2" width="17.875" style="28" customWidth="1"/>
    <col min="3" max="3" width="11.375" style="28" customWidth="1"/>
    <col min="4" max="4" width="26" style="28" customWidth="1"/>
    <col min="5" max="5" width="6" style="28" customWidth="1"/>
    <col min="6" max="6" width="41" style="28" customWidth="1"/>
    <col min="7" max="7" width="40.125" style="28" customWidth="1"/>
    <col min="8" max="8" width="11.375" style="28" customWidth="1"/>
    <col min="9" max="9" width="11.375" style="28"/>
    <col min="10" max="10" width="12.75" style="28" customWidth="1"/>
    <col min="11" max="11" width="11.375" style="28" customWidth="1"/>
    <col min="12" max="12" width="20.375" style="28" customWidth="1"/>
    <col min="13" max="16" width="11.375" style="28" customWidth="1"/>
    <col min="17" max="17" width="15.875" style="28" customWidth="1"/>
    <col min="18" max="21" width="11.375" style="28" customWidth="1"/>
    <col min="22" max="23" width="15" customWidth="1"/>
    <col min="24" max="16384" width="11.375" style="28"/>
  </cols>
  <sheetData>
    <row r="1" spans="1:37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>
      <c r="A2" s="28" t="s">
        <v>191</v>
      </c>
      <c r="B2" s="28" t="s">
        <v>192</v>
      </c>
      <c r="C2" s="32" t="s">
        <v>3298</v>
      </c>
      <c r="D2" s="28" t="s">
        <v>2498</v>
      </c>
      <c r="E2" s="32" t="s">
        <v>3298</v>
      </c>
      <c r="F2" s="28" t="s">
        <v>4579</v>
      </c>
      <c r="G2" s="28" t="s">
        <v>194</v>
      </c>
      <c r="H2" s="32" t="s">
        <v>3298</v>
      </c>
      <c r="I2" s="40">
        <v>2</v>
      </c>
      <c r="J2" s="41" t="str">
        <f>CONCATENATE("PA.SC.",C2,E2,H2)</f>
        <v>PA.SC.010101</v>
      </c>
      <c r="K2" s="32" t="s">
        <v>3298</v>
      </c>
      <c r="L2" s="28" t="str">
        <f t="shared" ref="L2:L31" si="0">G2</f>
        <v>Moves 4 extremities on command or vol.</v>
      </c>
      <c r="M2" s="34" t="str">
        <f>CONCATENATE("PI.",J2,".",K2)</f>
        <v>PI.PA.SC.010101.01</v>
      </c>
      <c r="N2" s="34"/>
      <c r="O2" s="34" t="str">
        <f>CONCATENATE("PH.",J2,".",K2)</f>
        <v>PH.PA.SC.010101.01</v>
      </c>
      <c r="Q2" s="34" t="str">
        <f>CONCATENATE("CL.",J2,".",K2)</f>
        <v>CL.PA.SC.010101.01</v>
      </c>
      <c r="S2" s="28" t="str">
        <f>CONCATENATE("DR.",J2,".",K2)</f>
        <v>DR.PA.SC.010101.01</v>
      </c>
      <c r="U2" s="45" t="str">
        <f>CONCATENATE("IM.",J2, ".",K2)</f>
        <v>IM.PA.SC.010101.01</v>
      </c>
      <c r="V2" s="17"/>
      <c r="W2" s="45" t="str">
        <f>CONCATENATE("GE.",J2, ".",K2)</f>
        <v>GE.PA.SC.010101.01</v>
      </c>
      <c r="X2" s="28" t="s">
        <v>3326</v>
      </c>
      <c r="Y2" s="28" t="s">
        <v>4580</v>
      </c>
      <c r="Z2" s="28" t="s">
        <v>4380</v>
      </c>
    </row>
    <row r="3" spans="1:37">
      <c r="A3" s="28" t="s">
        <v>191</v>
      </c>
      <c r="C3" s="32" t="s">
        <v>3298</v>
      </c>
      <c r="E3" s="32" t="s">
        <v>3298</v>
      </c>
      <c r="F3" s="28" t="s">
        <v>261</v>
      </c>
      <c r="G3" s="28" t="s">
        <v>343</v>
      </c>
      <c r="H3" s="32" t="s">
        <v>3293</v>
      </c>
      <c r="I3" s="40">
        <v>1</v>
      </c>
      <c r="J3" s="41" t="str">
        <f t="shared" ref="J3:J16" si="1">CONCATENATE("PA.SC.",C3,E3,H3)</f>
        <v>PA.SC.010102</v>
      </c>
      <c r="K3" s="32" t="s">
        <v>3298</v>
      </c>
      <c r="L3" s="28" t="str">
        <f t="shared" si="0"/>
        <v>Moves 2 extremities on command or vol.</v>
      </c>
      <c r="M3" s="34" t="str">
        <f t="shared" ref="M3:M16" si="2">CONCATENATE("PI.",J3,".",K3)</f>
        <v>PI.PA.SC.010102.01</v>
      </c>
      <c r="N3" s="34"/>
      <c r="O3" s="34" t="str">
        <f t="shared" ref="O3:O16" si="3">CONCATENATE("PH.",J3,".",K3)</f>
        <v>PH.PA.SC.010102.01</v>
      </c>
      <c r="Q3" s="34" t="str">
        <f t="shared" ref="Q3:Q16" si="4">CONCATENATE("CL.",J3,".",K3)</f>
        <v>CL.PA.SC.010102.01</v>
      </c>
      <c r="S3" s="28" t="str">
        <f t="shared" ref="S3:S66" si="5">CONCATENATE("DR.",J3,".",K3)</f>
        <v>DR.PA.SC.010102.01</v>
      </c>
      <c r="U3" s="45" t="str">
        <f t="shared" ref="U3:U66" si="6">CONCATENATE("IM.",J3, ".",K3)</f>
        <v>IM.PA.SC.010102.01</v>
      </c>
      <c r="V3" s="17"/>
      <c r="W3" s="45" t="str">
        <f t="shared" ref="W3:W66" si="7">CONCATENATE("GE.",J3, ".",K3)</f>
        <v>GE.PA.SC.010102.01</v>
      </c>
      <c r="X3" s="28" t="s">
        <v>3326</v>
      </c>
      <c r="Y3" s="28" t="s">
        <v>4580</v>
      </c>
      <c r="Z3" s="28" t="s">
        <v>4380</v>
      </c>
    </row>
    <row r="4" spans="1:37">
      <c r="A4" s="28" t="s">
        <v>191</v>
      </c>
      <c r="C4" s="32" t="s">
        <v>3298</v>
      </c>
      <c r="E4" s="32" t="s">
        <v>3298</v>
      </c>
      <c r="F4" s="28" t="s">
        <v>261</v>
      </c>
      <c r="G4" s="28" t="s">
        <v>344</v>
      </c>
      <c r="H4" s="32" t="s">
        <v>3296</v>
      </c>
      <c r="I4" s="40">
        <v>0</v>
      </c>
      <c r="J4" s="41" t="str">
        <f t="shared" si="1"/>
        <v>PA.SC.010103</v>
      </c>
      <c r="K4" s="32" t="s">
        <v>3298</v>
      </c>
      <c r="L4" s="28" t="str">
        <f t="shared" si="0"/>
        <v>Move no extremities</v>
      </c>
      <c r="M4" s="34" t="str">
        <f t="shared" si="2"/>
        <v>PI.PA.SC.010103.01</v>
      </c>
      <c r="N4" s="34"/>
      <c r="O4" s="34" t="str">
        <f t="shared" si="3"/>
        <v>PH.PA.SC.010103.01</v>
      </c>
      <c r="Q4" s="34" t="str">
        <f t="shared" si="4"/>
        <v>CL.PA.SC.010103.01</v>
      </c>
      <c r="S4" s="28" t="str">
        <f t="shared" si="5"/>
        <v>DR.PA.SC.010103.01</v>
      </c>
      <c r="U4" s="45" t="str">
        <f t="shared" si="6"/>
        <v>IM.PA.SC.010103.01</v>
      </c>
      <c r="V4" s="17"/>
      <c r="W4" s="45" t="str">
        <f t="shared" si="7"/>
        <v>GE.PA.SC.010103.01</v>
      </c>
      <c r="X4" s="28" t="s">
        <v>3326</v>
      </c>
      <c r="Y4" s="28" t="s">
        <v>4580</v>
      </c>
      <c r="Z4" s="28" t="s">
        <v>4380</v>
      </c>
    </row>
    <row r="5" spans="1:37">
      <c r="A5" s="28" t="s">
        <v>191</v>
      </c>
      <c r="C5" s="32" t="s">
        <v>3298</v>
      </c>
      <c r="D5" s="28" t="s">
        <v>3031</v>
      </c>
      <c r="E5" s="32" t="s">
        <v>3293</v>
      </c>
      <c r="F5" s="28" t="s">
        <v>4581</v>
      </c>
      <c r="G5" s="28" t="s">
        <v>267</v>
      </c>
      <c r="H5" s="32" t="s">
        <v>3298</v>
      </c>
      <c r="I5" s="40">
        <v>2</v>
      </c>
      <c r="J5" s="41" t="str">
        <f t="shared" si="1"/>
        <v>PA.SC.010201</v>
      </c>
      <c r="K5" s="32" t="s">
        <v>3298</v>
      </c>
      <c r="L5" s="28" t="str">
        <f t="shared" si="0"/>
        <v>Deep breathe &amp; cough freely</v>
      </c>
      <c r="M5" s="34" t="str">
        <f t="shared" si="2"/>
        <v>PI.PA.SC.010201.01</v>
      </c>
      <c r="N5" s="34"/>
      <c r="O5" s="34" t="str">
        <f t="shared" si="3"/>
        <v>PH.PA.SC.010201.01</v>
      </c>
      <c r="Q5" s="34" t="str">
        <f t="shared" si="4"/>
        <v>CL.PA.SC.010201.01</v>
      </c>
      <c r="S5" s="28" t="str">
        <f t="shared" si="5"/>
        <v>DR.PA.SC.010201.01</v>
      </c>
      <c r="U5" s="45" t="str">
        <f t="shared" si="6"/>
        <v>IM.PA.SC.010201.01</v>
      </c>
      <c r="V5" s="17"/>
      <c r="W5" s="45" t="str">
        <f t="shared" si="7"/>
        <v>GE.PA.SC.010201.01</v>
      </c>
      <c r="X5" s="28" t="s">
        <v>3326</v>
      </c>
      <c r="Y5" s="28" t="s">
        <v>4580</v>
      </c>
      <c r="Z5" s="28" t="s">
        <v>4380</v>
      </c>
    </row>
    <row r="6" spans="1:37">
      <c r="A6" s="28" t="s">
        <v>191</v>
      </c>
      <c r="C6" s="32" t="s">
        <v>3298</v>
      </c>
      <c r="E6" s="32" t="s">
        <v>3293</v>
      </c>
      <c r="F6" s="28" t="s">
        <v>261</v>
      </c>
      <c r="G6" s="28" t="s">
        <v>268</v>
      </c>
      <c r="H6" s="32" t="s">
        <v>3293</v>
      </c>
      <c r="I6" s="40">
        <v>1</v>
      </c>
      <c r="J6" s="41" t="str">
        <f t="shared" si="1"/>
        <v>PA.SC.010202</v>
      </c>
      <c r="K6" s="32" t="s">
        <v>3298</v>
      </c>
      <c r="L6" s="28" t="str">
        <f t="shared" si="0"/>
        <v>Limited breathing or dyspnea</v>
      </c>
      <c r="M6" s="34" t="str">
        <f t="shared" si="2"/>
        <v>PI.PA.SC.010202.01</v>
      </c>
      <c r="N6" s="34"/>
      <c r="O6" s="34" t="str">
        <f t="shared" si="3"/>
        <v>PH.PA.SC.010202.01</v>
      </c>
      <c r="Q6" s="34" t="str">
        <f t="shared" si="4"/>
        <v>CL.PA.SC.010202.01</v>
      </c>
      <c r="S6" s="28" t="str">
        <f t="shared" si="5"/>
        <v>DR.PA.SC.010202.01</v>
      </c>
      <c r="U6" s="45" t="str">
        <f t="shared" si="6"/>
        <v>IM.PA.SC.010202.01</v>
      </c>
      <c r="V6" s="17"/>
      <c r="W6" s="45" t="str">
        <f t="shared" si="7"/>
        <v>GE.PA.SC.010202.01</v>
      </c>
      <c r="X6" s="28" t="s">
        <v>3326</v>
      </c>
      <c r="Y6" s="28" t="s">
        <v>4580</v>
      </c>
      <c r="Z6" s="28" t="s">
        <v>4380</v>
      </c>
    </row>
    <row r="7" spans="1:37">
      <c r="A7" s="28" t="s">
        <v>191</v>
      </c>
      <c r="C7" s="32" t="s">
        <v>3298</v>
      </c>
      <c r="E7" s="32" t="s">
        <v>3293</v>
      </c>
      <c r="F7" s="28" t="s">
        <v>261</v>
      </c>
      <c r="G7" s="28" t="s">
        <v>471</v>
      </c>
      <c r="H7" s="32" t="s">
        <v>3296</v>
      </c>
      <c r="I7" s="40">
        <v>0</v>
      </c>
      <c r="J7" s="41" t="str">
        <f t="shared" si="1"/>
        <v>PA.SC.010203</v>
      </c>
      <c r="K7" s="32" t="s">
        <v>3298</v>
      </c>
      <c r="L7" s="28" t="str">
        <f t="shared" si="0"/>
        <v>Apneic</v>
      </c>
      <c r="M7" s="34" t="str">
        <f t="shared" si="2"/>
        <v>PI.PA.SC.010203.01</v>
      </c>
      <c r="N7" s="34"/>
      <c r="O7" s="34" t="str">
        <f t="shared" si="3"/>
        <v>PH.PA.SC.010203.01</v>
      </c>
      <c r="Q7" s="34" t="str">
        <f t="shared" si="4"/>
        <v>CL.PA.SC.010203.01</v>
      </c>
      <c r="S7" s="28" t="str">
        <f t="shared" si="5"/>
        <v>DR.PA.SC.010203.01</v>
      </c>
      <c r="U7" s="45" t="str">
        <f t="shared" si="6"/>
        <v>IM.PA.SC.010203.01</v>
      </c>
      <c r="V7" s="17"/>
      <c r="W7" s="45" t="str">
        <f t="shared" si="7"/>
        <v>GE.PA.SC.010203.01</v>
      </c>
      <c r="X7" s="28" t="s">
        <v>3326</v>
      </c>
      <c r="Y7" s="28" t="s">
        <v>4580</v>
      </c>
      <c r="Z7" s="28" t="s">
        <v>4380</v>
      </c>
    </row>
    <row r="8" spans="1:37">
      <c r="A8" s="28" t="s">
        <v>191</v>
      </c>
      <c r="C8" s="32" t="s">
        <v>3298</v>
      </c>
      <c r="D8" s="28" t="s">
        <v>3032</v>
      </c>
      <c r="E8" s="32" t="s">
        <v>3296</v>
      </c>
      <c r="F8" s="28" t="s">
        <v>4582</v>
      </c>
      <c r="G8" s="28" t="s">
        <v>472</v>
      </c>
      <c r="H8" s="33" t="s">
        <v>2212</v>
      </c>
      <c r="I8" s="40">
        <v>2</v>
      </c>
      <c r="J8" s="41" t="str">
        <f t="shared" si="1"/>
        <v>PA.SC.010301</v>
      </c>
      <c r="K8" s="32" t="s">
        <v>3298</v>
      </c>
      <c r="L8" s="28" t="str">
        <f t="shared" si="0"/>
        <v>BP +/- 20% pre anes levels</v>
      </c>
      <c r="M8" s="34" t="str">
        <f t="shared" si="2"/>
        <v>PI.PA.SC.010301.01</v>
      </c>
      <c r="N8" s="34"/>
      <c r="O8" s="34" t="str">
        <f t="shared" si="3"/>
        <v>PH.PA.SC.010301.01</v>
      </c>
      <c r="Q8" s="34" t="str">
        <f t="shared" si="4"/>
        <v>CL.PA.SC.010301.01</v>
      </c>
      <c r="S8" s="28" t="str">
        <f t="shared" si="5"/>
        <v>DR.PA.SC.010301.01</v>
      </c>
      <c r="U8" s="45" t="str">
        <f t="shared" si="6"/>
        <v>IM.PA.SC.010301.01</v>
      </c>
      <c r="V8" s="17"/>
      <c r="W8" s="45" t="str">
        <f t="shared" si="7"/>
        <v>GE.PA.SC.010301.01</v>
      </c>
      <c r="X8" s="28" t="s">
        <v>3326</v>
      </c>
      <c r="Y8" s="28" t="s">
        <v>4580</v>
      </c>
      <c r="Z8" s="28" t="s">
        <v>4380</v>
      </c>
    </row>
    <row r="9" spans="1:37">
      <c r="A9" s="28" t="s">
        <v>191</v>
      </c>
      <c r="C9" s="32" t="s">
        <v>3298</v>
      </c>
      <c r="E9" s="32" t="s">
        <v>3296</v>
      </c>
      <c r="F9" s="28" t="s">
        <v>261</v>
      </c>
      <c r="G9" s="28" t="s">
        <v>473</v>
      </c>
      <c r="H9" s="33" t="s">
        <v>2217</v>
      </c>
      <c r="I9" s="40">
        <v>1</v>
      </c>
      <c r="J9" s="41" t="str">
        <f t="shared" si="1"/>
        <v>PA.SC.010302</v>
      </c>
      <c r="K9" s="32" t="s">
        <v>3298</v>
      </c>
      <c r="L9" s="28" t="str">
        <f t="shared" si="0"/>
        <v>BP +/- 20% - 50% pre anes levels</v>
      </c>
      <c r="M9" s="34" t="str">
        <f t="shared" si="2"/>
        <v>PI.PA.SC.010302.01</v>
      </c>
      <c r="N9" s="34"/>
      <c r="O9" s="34" t="str">
        <f t="shared" si="3"/>
        <v>PH.PA.SC.010302.01</v>
      </c>
      <c r="Q9" s="34" t="str">
        <f t="shared" si="4"/>
        <v>CL.PA.SC.010302.01</v>
      </c>
      <c r="S9" s="28" t="str">
        <f t="shared" si="5"/>
        <v>DR.PA.SC.010302.01</v>
      </c>
      <c r="U9" s="45" t="str">
        <f t="shared" si="6"/>
        <v>IM.PA.SC.010302.01</v>
      </c>
      <c r="V9" s="17"/>
      <c r="W9" s="45" t="str">
        <f t="shared" si="7"/>
        <v>GE.PA.SC.010302.01</v>
      </c>
      <c r="X9" s="28" t="s">
        <v>3326</v>
      </c>
      <c r="Y9" s="28" t="s">
        <v>4580</v>
      </c>
      <c r="Z9" s="28" t="s">
        <v>4380</v>
      </c>
    </row>
    <row r="10" spans="1:37">
      <c r="A10" s="28" t="s">
        <v>191</v>
      </c>
      <c r="C10" s="32" t="s">
        <v>3298</v>
      </c>
      <c r="E10" s="32" t="s">
        <v>3296</v>
      </c>
      <c r="F10" s="28" t="s">
        <v>261</v>
      </c>
      <c r="G10" s="28" t="s">
        <v>474</v>
      </c>
      <c r="H10" s="33" t="s">
        <v>2219</v>
      </c>
      <c r="I10" s="40">
        <v>0</v>
      </c>
      <c r="J10" s="41" t="str">
        <f t="shared" si="1"/>
        <v>PA.SC.010303</v>
      </c>
      <c r="K10" s="32" t="s">
        <v>3298</v>
      </c>
      <c r="L10" s="28" t="str">
        <f t="shared" si="0"/>
        <v>BP +/- 50% pre anes levels</v>
      </c>
      <c r="M10" s="34" t="str">
        <f t="shared" si="2"/>
        <v>PI.PA.SC.010303.01</v>
      </c>
      <c r="N10" s="34"/>
      <c r="O10" s="34" t="str">
        <f t="shared" si="3"/>
        <v>PH.PA.SC.010303.01</v>
      </c>
      <c r="Q10" s="34" t="str">
        <f t="shared" si="4"/>
        <v>CL.PA.SC.010303.01</v>
      </c>
      <c r="S10" s="28" t="str">
        <f t="shared" si="5"/>
        <v>DR.PA.SC.010303.01</v>
      </c>
      <c r="U10" s="45" t="str">
        <f t="shared" si="6"/>
        <v>IM.PA.SC.010303.01</v>
      </c>
      <c r="V10" s="17"/>
      <c r="W10" s="45" t="str">
        <f t="shared" si="7"/>
        <v>GE.PA.SC.010303.01</v>
      </c>
      <c r="X10" s="28" t="s">
        <v>3326</v>
      </c>
      <c r="Y10" s="28" t="s">
        <v>4580</v>
      </c>
      <c r="Z10" s="28" t="s">
        <v>4380</v>
      </c>
    </row>
    <row r="11" spans="1:37">
      <c r="A11" s="28" t="s">
        <v>191</v>
      </c>
      <c r="C11" s="32" t="s">
        <v>3298</v>
      </c>
      <c r="D11" s="28" t="s">
        <v>3033</v>
      </c>
      <c r="E11" s="32" t="s">
        <v>4263</v>
      </c>
      <c r="F11" s="28" t="s">
        <v>4583</v>
      </c>
      <c r="G11" s="28" t="s">
        <v>347</v>
      </c>
      <c r="H11" s="33" t="s">
        <v>2212</v>
      </c>
      <c r="I11" s="40">
        <v>2</v>
      </c>
      <c r="J11" s="41" t="str">
        <f t="shared" si="1"/>
        <v>PA.SC.010401</v>
      </c>
      <c r="K11" s="32" t="s">
        <v>3298</v>
      </c>
      <c r="L11" s="28" t="str">
        <f t="shared" si="0"/>
        <v>Fully awake</v>
      </c>
      <c r="M11" s="34" t="str">
        <f t="shared" si="2"/>
        <v>PI.PA.SC.010401.01</v>
      </c>
      <c r="N11" s="34"/>
      <c r="O11" s="34" t="str">
        <f t="shared" si="3"/>
        <v>PH.PA.SC.010401.01</v>
      </c>
      <c r="Q11" s="34" t="str">
        <f t="shared" si="4"/>
        <v>CL.PA.SC.010401.01</v>
      </c>
      <c r="S11" s="28" t="str">
        <f t="shared" si="5"/>
        <v>DR.PA.SC.010401.01</v>
      </c>
      <c r="U11" s="45" t="str">
        <f t="shared" si="6"/>
        <v>IM.PA.SC.010401.01</v>
      </c>
      <c r="V11" s="17"/>
      <c r="W11" s="45" t="str">
        <f t="shared" si="7"/>
        <v>GE.PA.SC.010401.01</v>
      </c>
      <c r="X11" s="28" t="s">
        <v>3326</v>
      </c>
      <c r="Y11" s="28" t="s">
        <v>4580</v>
      </c>
      <c r="Z11" s="28" t="s">
        <v>4380</v>
      </c>
    </row>
    <row r="12" spans="1:37">
      <c r="A12" s="28" t="s">
        <v>191</v>
      </c>
      <c r="C12" s="32" t="s">
        <v>3298</v>
      </c>
      <c r="E12" s="32" t="s">
        <v>4263</v>
      </c>
      <c r="F12" s="28" t="s">
        <v>261</v>
      </c>
      <c r="G12" s="28" t="s">
        <v>348</v>
      </c>
      <c r="H12" s="33" t="s">
        <v>2217</v>
      </c>
      <c r="I12" s="40">
        <v>1</v>
      </c>
      <c r="J12" s="41" t="str">
        <f t="shared" si="1"/>
        <v>PA.SC.010402</v>
      </c>
      <c r="K12" s="32" t="s">
        <v>3298</v>
      </c>
      <c r="L12" s="28" t="str">
        <f t="shared" si="0"/>
        <v>Arousable on command</v>
      </c>
      <c r="M12" s="34" t="str">
        <f t="shared" si="2"/>
        <v>PI.PA.SC.010402.01</v>
      </c>
      <c r="N12" s="34"/>
      <c r="O12" s="34" t="str">
        <f t="shared" si="3"/>
        <v>PH.PA.SC.010402.01</v>
      </c>
      <c r="Q12" s="34" t="str">
        <f t="shared" si="4"/>
        <v>CL.PA.SC.010402.01</v>
      </c>
      <c r="S12" s="28" t="str">
        <f t="shared" si="5"/>
        <v>DR.PA.SC.010402.01</v>
      </c>
      <c r="U12" s="45" t="str">
        <f t="shared" si="6"/>
        <v>IM.PA.SC.010402.01</v>
      </c>
      <c r="V12" s="17"/>
      <c r="W12" s="45" t="str">
        <f t="shared" si="7"/>
        <v>GE.PA.SC.010402.01</v>
      </c>
      <c r="X12" s="28" t="s">
        <v>3326</v>
      </c>
      <c r="Y12" s="28" t="s">
        <v>4580</v>
      </c>
      <c r="Z12" s="28" t="s">
        <v>4380</v>
      </c>
    </row>
    <row r="13" spans="1:37">
      <c r="A13" s="28" t="s">
        <v>191</v>
      </c>
      <c r="C13" s="32" t="s">
        <v>3298</v>
      </c>
      <c r="E13" s="32" t="s">
        <v>4263</v>
      </c>
      <c r="F13" s="28" t="s">
        <v>261</v>
      </c>
      <c r="G13" s="28" t="s">
        <v>349</v>
      </c>
      <c r="H13" s="33" t="s">
        <v>2219</v>
      </c>
      <c r="I13" s="40">
        <v>0</v>
      </c>
      <c r="J13" s="41" t="str">
        <f t="shared" si="1"/>
        <v>PA.SC.010403</v>
      </c>
      <c r="K13" s="32" t="s">
        <v>3298</v>
      </c>
      <c r="L13" s="28" t="str">
        <f t="shared" si="0"/>
        <v>Not responsive</v>
      </c>
      <c r="M13" s="34" t="str">
        <f t="shared" si="2"/>
        <v>PI.PA.SC.010403.01</v>
      </c>
      <c r="N13" s="34"/>
      <c r="O13" s="34" t="str">
        <f t="shared" si="3"/>
        <v>PH.PA.SC.010403.01</v>
      </c>
      <c r="Q13" s="34" t="str">
        <f t="shared" si="4"/>
        <v>CL.PA.SC.010403.01</v>
      </c>
      <c r="S13" s="28" t="str">
        <f t="shared" si="5"/>
        <v>DR.PA.SC.010403.01</v>
      </c>
      <c r="U13" s="45" t="str">
        <f t="shared" si="6"/>
        <v>IM.PA.SC.010403.01</v>
      </c>
      <c r="V13" s="17"/>
      <c r="W13" s="45" t="str">
        <f t="shared" si="7"/>
        <v>GE.PA.SC.010403.01</v>
      </c>
      <c r="X13" s="28" t="s">
        <v>3326</v>
      </c>
      <c r="Y13" s="28" t="s">
        <v>4580</v>
      </c>
      <c r="Z13" s="28" t="s">
        <v>4380</v>
      </c>
    </row>
    <row r="14" spans="1:37">
      <c r="A14" s="28" t="s">
        <v>191</v>
      </c>
      <c r="C14" s="32" t="s">
        <v>3298</v>
      </c>
      <c r="D14" s="28" t="s">
        <v>1497</v>
      </c>
      <c r="E14" s="32" t="s">
        <v>4265</v>
      </c>
      <c r="F14" s="28" t="s">
        <v>4584</v>
      </c>
      <c r="G14" s="28" t="s">
        <v>479</v>
      </c>
      <c r="H14" s="33" t="s">
        <v>2212</v>
      </c>
      <c r="I14" s="40">
        <v>2</v>
      </c>
      <c r="J14" s="41" t="str">
        <f t="shared" si="1"/>
        <v>PA.SC.010501</v>
      </c>
      <c r="K14" s="32" t="s">
        <v>3298</v>
      </c>
      <c r="L14" s="28" t="str">
        <f t="shared" si="0"/>
        <v>Normal or pink</v>
      </c>
      <c r="M14" s="34" t="str">
        <f t="shared" si="2"/>
        <v>PI.PA.SC.010501.01</v>
      </c>
      <c r="N14" s="34"/>
      <c r="O14" s="34" t="str">
        <f t="shared" si="3"/>
        <v>PH.PA.SC.010501.01</v>
      </c>
      <c r="Q14" s="34" t="str">
        <f t="shared" si="4"/>
        <v>CL.PA.SC.010501.01</v>
      </c>
      <c r="S14" s="28" t="str">
        <f t="shared" si="5"/>
        <v>DR.PA.SC.010501.01</v>
      </c>
      <c r="U14" s="45" t="str">
        <f t="shared" si="6"/>
        <v>IM.PA.SC.010501.01</v>
      </c>
      <c r="V14" s="17"/>
      <c r="W14" s="45" t="str">
        <f t="shared" si="7"/>
        <v>GE.PA.SC.010501.01</v>
      </c>
      <c r="X14" s="28" t="s">
        <v>3326</v>
      </c>
      <c r="Y14" s="28" t="s">
        <v>4580</v>
      </c>
      <c r="Z14" s="28" t="s">
        <v>4380</v>
      </c>
    </row>
    <row r="15" spans="1:37">
      <c r="A15" s="28" t="s">
        <v>191</v>
      </c>
      <c r="C15" s="32" t="s">
        <v>3298</v>
      </c>
      <c r="E15" s="32" t="s">
        <v>4265</v>
      </c>
      <c r="F15" s="28" t="s">
        <v>261</v>
      </c>
      <c r="G15" s="28" t="s">
        <v>639</v>
      </c>
      <c r="H15" s="33" t="s">
        <v>2217</v>
      </c>
      <c r="I15" s="40">
        <v>1</v>
      </c>
      <c r="J15" s="41" t="str">
        <f t="shared" si="1"/>
        <v>PA.SC.010502</v>
      </c>
      <c r="K15" s="32" t="s">
        <v>3298</v>
      </c>
      <c r="L15" s="28" t="str">
        <f t="shared" si="0"/>
        <v>Pale or dusky</v>
      </c>
      <c r="M15" s="34" t="str">
        <f t="shared" si="2"/>
        <v>PI.PA.SC.010502.01</v>
      </c>
      <c r="N15" s="34"/>
      <c r="O15" s="34" t="str">
        <f t="shared" si="3"/>
        <v>PH.PA.SC.010502.01</v>
      </c>
      <c r="Q15" s="34" t="str">
        <f t="shared" si="4"/>
        <v>CL.PA.SC.010502.01</v>
      </c>
      <c r="S15" s="28" t="str">
        <f t="shared" si="5"/>
        <v>DR.PA.SC.010502.01</v>
      </c>
      <c r="U15" s="45" t="str">
        <f t="shared" si="6"/>
        <v>IM.PA.SC.010502.01</v>
      </c>
      <c r="V15" s="17"/>
      <c r="W15" s="45" t="str">
        <f t="shared" si="7"/>
        <v>GE.PA.SC.010502.01</v>
      </c>
      <c r="X15" s="28" t="s">
        <v>3326</v>
      </c>
      <c r="Y15" s="28" t="s">
        <v>4580</v>
      </c>
      <c r="Z15" s="28" t="s">
        <v>4380</v>
      </c>
    </row>
    <row r="16" spans="1:37">
      <c r="A16" s="28" t="s">
        <v>191</v>
      </c>
      <c r="C16" s="32" t="s">
        <v>3298</v>
      </c>
      <c r="E16" s="32" t="s">
        <v>4265</v>
      </c>
      <c r="F16" s="28" t="s">
        <v>261</v>
      </c>
      <c r="G16" s="28" t="s">
        <v>2066</v>
      </c>
      <c r="H16" s="33" t="s">
        <v>2219</v>
      </c>
      <c r="I16" s="40">
        <v>0</v>
      </c>
      <c r="J16" s="41" t="str">
        <f t="shared" si="1"/>
        <v>PA.SC.010503</v>
      </c>
      <c r="K16" s="32" t="s">
        <v>3298</v>
      </c>
      <c r="L16" s="28" t="str">
        <f t="shared" si="0"/>
        <v>Cyanotic</v>
      </c>
      <c r="M16" s="34" t="str">
        <f t="shared" si="2"/>
        <v>PI.PA.SC.010503.01</v>
      </c>
      <c r="N16" s="34"/>
      <c r="O16" s="34" t="str">
        <f t="shared" si="3"/>
        <v>PH.PA.SC.010503.01</v>
      </c>
      <c r="Q16" s="34" t="str">
        <f t="shared" si="4"/>
        <v>CL.PA.SC.010503.01</v>
      </c>
      <c r="S16" s="28" t="str">
        <f t="shared" si="5"/>
        <v>DR.PA.SC.010503.01</v>
      </c>
      <c r="U16" s="45" t="str">
        <f t="shared" si="6"/>
        <v>IM.PA.SC.010503.01</v>
      </c>
      <c r="V16" s="17"/>
      <c r="W16" s="45" t="str">
        <f t="shared" si="7"/>
        <v>GE.PA.SC.010503.01</v>
      </c>
      <c r="X16" s="28" t="s">
        <v>3326</v>
      </c>
      <c r="Y16" s="28" t="s">
        <v>4580</v>
      </c>
      <c r="Z16" s="28" t="s">
        <v>4380</v>
      </c>
    </row>
    <row r="17" spans="1:29">
      <c r="A17" s="28" t="s">
        <v>191</v>
      </c>
      <c r="B17" s="28" t="s">
        <v>4585</v>
      </c>
      <c r="C17" s="32" t="s">
        <v>4518</v>
      </c>
      <c r="D17" s="28" t="s">
        <v>2498</v>
      </c>
      <c r="E17" s="32" t="s">
        <v>3298</v>
      </c>
      <c r="F17" s="28" t="s">
        <v>4586</v>
      </c>
      <c r="G17" s="28" t="s">
        <v>194</v>
      </c>
      <c r="H17" s="32" t="s">
        <v>3298</v>
      </c>
      <c r="I17" s="40">
        <v>2</v>
      </c>
      <c r="J17" s="41" t="str">
        <f>CONCATENATE("PA.SC.",C17,E17,H17)</f>
        <v>PA.SC.120101</v>
      </c>
      <c r="K17" s="32" t="s">
        <v>3298</v>
      </c>
      <c r="L17" s="28" t="str">
        <f t="shared" si="0"/>
        <v>Moves 4 extremities on command or vol.</v>
      </c>
      <c r="M17" s="34" t="str">
        <f>CONCATENATE("PI.",J17,".",K17)</f>
        <v>PI.PA.SC.120101.01</v>
      </c>
      <c r="N17" s="34"/>
      <c r="O17" s="34" t="str">
        <f>CONCATENATE("PH.",J17,".",K17)</f>
        <v>PH.PA.SC.120101.01</v>
      </c>
      <c r="Q17" s="34" t="str">
        <f>CONCATENATE("CL.",J17,".",K17)</f>
        <v>CL.PA.SC.120101.01</v>
      </c>
      <c r="S17" s="28" t="str">
        <f t="shared" si="5"/>
        <v>DR.PA.SC.120101.01</v>
      </c>
      <c r="U17" s="45" t="str">
        <f t="shared" si="6"/>
        <v>IM.PA.SC.120101.01</v>
      </c>
      <c r="V17" s="17"/>
      <c r="W17" s="45" t="str">
        <f t="shared" si="7"/>
        <v>GE.PA.SC.120101.01</v>
      </c>
      <c r="AB17" s="28" t="s">
        <v>3326</v>
      </c>
      <c r="AC17" s="28">
        <v>1153</v>
      </c>
    </row>
    <row r="18" spans="1:29">
      <c r="A18" s="28" t="s">
        <v>191</v>
      </c>
      <c r="C18" s="32" t="s">
        <v>4518</v>
      </c>
      <c r="D18" s="28" t="s">
        <v>4380</v>
      </c>
      <c r="E18" s="32" t="s">
        <v>3298</v>
      </c>
      <c r="F18" s="28" t="s">
        <v>4586</v>
      </c>
      <c r="G18" s="28" t="s">
        <v>343</v>
      </c>
      <c r="H18" s="32" t="s">
        <v>3293</v>
      </c>
      <c r="I18" s="40">
        <v>1</v>
      </c>
      <c r="J18" s="41" t="str">
        <f t="shared" ref="J18:J31" si="8">CONCATENATE("PA.SC.",C18,E18,H18)</f>
        <v>PA.SC.120102</v>
      </c>
      <c r="K18" s="32" t="s">
        <v>3298</v>
      </c>
      <c r="L18" s="28" t="str">
        <f t="shared" si="0"/>
        <v>Moves 2 extremities on command or vol.</v>
      </c>
      <c r="M18" s="34" t="str">
        <f t="shared" ref="M18:M81" si="9">CONCATENATE("PI.",J18,".",K18)</f>
        <v>PI.PA.SC.120102.01</v>
      </c>
      <c r="N18" s="34"/>
      <c r="O18" s="34" t="str">
        <f t="shared" ref="O18:O81" si="10">CONCATENATE("PH.",J18,".",K18)</f>
        <v>PH.PA.SC.120102.01</v>
      </c>
      <c r="Q18" s="34" t="str">
        <f t="shared" ref="Q18:Q81" si="11">CONCATENATE("CL.",J18,".",K18)</f>
        <v>CL.PA.SC.120102.01</v>
      </c>
      <c r="S18" s="28" t="str">
        <f t="shared" si="5"/>
        <v>DR.PA.SC.120102.01</v>
      </c>
      <c r="U18" s="45" t="str">
        <f t="shared" si="6"/>
        <v>IM.PA.SC.120102.01</v>
      </c>
      <c r="V18" s="17"/>
      <c r="W18" s="45" t="str">
        <f t="shared" si="7"/>
        <v>GE.PA.SC.120102.01</v>
      </c>
      <c r="AB18" s="28" t="s">
        <v>3326</v>
      </c>
      <c r="AC18" s="28">
        <v>1153</v>
      </c>
    </row>
    <row r="19" spans="1:29">
      <c r="A19" s="28" t="s">
        <v>191</v>
      </c>
      <c r="C19" s="32" t="s">
        <v>4518</v>
      </c>
      <c r="D19" s="28" t="s">
        <v>4380</v>
      </c>
      <c r="E19" s="32" t="s">
        <v>3298</v>
      </c>
      <c r="F19" s="28" t="s">
        <v>4586</v>
      </c>
      <c r="G19" s="28" t="s">
        <v>344</v>
      </c>
      <c r="H19" s="32" t="s">
        <v>3296</v>
      </c>
      <c r="I19" s="40">
        <v>0</v>
      </c>
      <c r="J19" s="41" t="str">
        <f t="shared" si="8"/>
        <v>PA.SC.120103</v>
      </c>
      <c r="K19" s="32" t="s">
        <v>3298</v>
      </c>
      <c r="L19" s="28" t="str">
        <f t="shared" si="0"/>
        <v>Move no extremities</v>
      </c>
      <c r="M19" s="34" t="str">
        <f t="shared" si="9"/>
        <v>PI.PA.SC.120103.01</v>
      </c>
      <c r="N19" s="34"/>
      <c r="O19" s="34" t="str">
        <f t="shared" si="10"/>
        <v>PH.PA.SC.120103.01</v>
      </c>
      <c r="Q19" s="34" t="str">
        <f t="shared" si="11"/>
        <v>CL.PA.SC.120103.01</v>
      </c>
      <c r="S19" s="28" t="str">
        <f t="shared" si="5"/>
        <v>DR.PA.SC.120103.01</v>
      </c>
      <c r="U19" s="45" t="str">
        <f t="shared" si="6"/>
        <v>IM.PA.SC.120103.01</v>
      </c>
      <c r="V19" s="17"/>
      <c r="W19" s="45" t="str">
        <f t="shared" si="7"/>
        <v>GE.PA.SC.120103.01</v>
      </c>
      <c r="AB19" s="28" t="s">
        <v>3326</v>
      </c>
      <c r="AC19" s="28">
        <v>1153</v>
      </c>
    </row>
    <row r="20" spans="1:29">
      <c r="A20" s="28" t="s">
        <v>191</v>
      </c>
      <c r="C20" s="32" t="s">
        <v>4518</v>
      </c>
      <c r="D20" s="28" t="s">
        <v>3031</v>
      </c>
      <c r="E20" s="32" t="s">
        <v>3293</v>
      </c>
      <c r="F20" s="28" t="s">
        <v>4587</v>
      </c>
      <c r="G20" s="28" t="s">
        <v>267</v>
      </c>
      <c r="H20" s="32" t="s">
        <v>3298</v>
      </c>
      <c r="I20" s="40">
        <v>2</v>
      </c>
      <c r="J20" s="41" t="str">
        <f t="shared" si="8"/>
        <v>PA.SC.120201</v>
      </c>
      <c r="K20" s="32" t="s">
        <v>3298</v>
      </c>
      <c r="L20" s="28" t="str">
        <f t="shared" si="0"/>
        <v>Deep breathe &amp; cough freely</v>
      </c>
      <c r="M20" s="34" t="str">
        <f t="shared" si="9"/>
        <v>PI.PA.SC.120201.01</v>
      </c>
      <c r="N20" s="34"/>
      <c r="O20" s="34" t="str">
        <f t="shared" si="10"/>
        <v>PH.PA.SC.120201.01</v>
      </c>
      <c r="Q20" s="34" t="str">
        <f t="shared" si="11"/>
        <v>CL.PA.SC.120201.01</v>
      </c>
      <c r="S20" s="28" t="str">
        <f t="shared" si="5"/>
        <v>DR.PA.SC.120201.01</v>
      </c>
      <c r="U20" s="45" t="str">
        <f t="shared" si="6"/>
        <v>IM.PA.SC.120201.01</v>
      </c>
      <c r="V20" s="17"/>
      <c r="W20" s="45" t="str">
        <f t="shared" si="7"/>
        <v>GE.PA.SC.120201.01</v>
      </c>
      <c r="AB20" s="28" t="s">
        <v>3326</v>
      </c>
      <c r="AC20" s="28">
        <v>1153</v>
      </c>
    </row>
    <row r="21" spans="1:29">
      <c r="A21" s="28" t="s">
        <v>191</v>
      </c>
      <c r="C21" s="32" t="s">
        <v>4518</v>
      </c>
      <c r="D21" s="28" t="s">
        <v>4380</v>
      </c>
      <c r="E21" s="32" t="s">
        <v>3293</v>
      </c>
      <c r="F21" s="28" t="s">
        <v>4587</v>
      </c>
      <c r="G21" s="28" t="s">
        <v>268</v>
      </c>
      <c r="H21" s="32" t="s">
        <v>3293</v>
      </c>
      <c r="I21" s="40">
        <v>1</v>
      </c>
      <c r="J21" s="41" t="str">
        <f t="shared" si="8"/>
        <v>PA.SC.120202</v>
      </c>
      <c r="K21" s="32" t="s">
        <v>3298</v>
      </c>
      <c r="L21" s="28" t="str">
        <f t="shared" si="0"/>
        <v>Limited breathing or dyspnea</v>
      </c>
      <c r="M21" s="34" t="str">
        <f t="shared" si="9"/>
        <v>PI.PA.SC.120202.01</v>
      </c>
      <c r="N21" s="34"/>
      <c r="O21" s="34" t="str">
        <f t="shared" si="10"/>
        <v>PH.PA.SC.120202.01</v>
      </c>
      <c r="Q21" s="34" t="str">
        <f t="shared" si="11"/>
        <v>CL.PA.SC.120202.01</v>
      </c>
      <c r="S21" s="28" t="str">
        <f t="shared" si="5"/>
        <v>DR.PA.SC.120202.01</v>
      </c>
      <c r="U21" s="45" t="str">
        <f t="shared" si="6"/>
        <v>IM.PA.SC.120202.01</v>
      </c>
      <c r="V21" s="17"/>
      <c r="W21" s="45" t="str">
        <f t="shared" si="7"/>
        <v>GE.PA.SC.120202.01</v>
      </c>
      <c r="AB21" s="28" t="s">
        <v>3326</v>
      </c>
      <c r="AC21" s="28">
        <v>1153</v>
      </c>
    </row>
    <row r="22" spans="1:29">
      <c r="A22" s="28" t="s">
        <v>191</v>
      </c>
      <c r="C22" s="32" t="s">
        <v>4518</v>
      </c>
      <c r="D22" s="28" t="s">
        <v>4380</v>
      </c>
      <c r="E22" s="32" t="s">
        <v>3293</v>
      </c>
      <c r="F22" s="28" t="s">
        <v>4587</v>
      </c>
      <c r="G22" s="28" t="s">
        <v>471</v>
      </c>
      <c r="H22" s="32" t="s">
        <v>3296</v>
      </c>
      <c r="I22" s="40">
        <v>0</v>
      </c>
      <c r="J22" s="41" t="str">
        <f t="shared" si="8"/>
        <v>PA.SC.120203</v>
      </c>
      <c r="K22" s="32" t="s">
        <v>3298</v>
      </c>
      <c r="L22" s="28" t="str">
        <f t="shared" si="0"/>
        <v>Apneic</v>
      </c>
      <c r="M22" s="34" t="str">
        <f t="shared" si="9"/>
        <v>PI.PA.SC.120203.01</v>
      </c>
      <c r="N22" s="34"/>
      <c r="O22" s="34" t="str">
        <f t="shared" si="10"/>
        <v>PH.PA.SC.120203.01</v>
      </c>
      <c r="Q22" s="34" t="str">
        <f t="shared" si="11"/>
        <v>CL.PA.SC.120203.01</v>
      </c>
      <c r="S22" s="28" t="str">
        <f t="shared" si="5"/>
        <v>DR.PA.SC.120203.01</v>
      </c>
      <c r="U22" s="45" t="str">
        <f t="shared" si="6"/>
        <v>IM.PA.SC.120203.01</v>
      </c>
      <c r="V22" s="17"/>
      <c r="W22" s="45" t="str">
        <f t="shared" si="7"/>
        <v>GE.PA.SC.120203.01</v>
      </c>
      <c r="AB22" s="28" t="s">
        <v>3326</v>
      </c>
      <c r="AC22" s="28">
        <v>1153</v>
      </c>
    </row>
    <row r="23" spans="1:29">
      <c r="A23" s="28" t="s">
        <v>4588</v>
      </c>
      <c r="C23" s="32" t="s">
        <v>4518</v>
      </c>
      <c r="D23" s="28" t="s">
        <v>3032</v>
      </c>
      <c r="E23" s="32" t="s">
        <v>3296</v>
      </c>
      <c r="F23" s="28" t="s">
        <v>4589</v>
      </c>
      <c r="G23" s="28" t="s">
        <v>472</v>
      </c>
      <c r="H23" s="33" t="s">
        <v>2212</v>
      </c>
      <c r="I23" s="40">
        <v>2</v>
      </c>
      <c r="J23" s="41" t="str">
        <f t="shared" si="8"/>
        <v>PA.SC.120301</v>
      </c>
      <c r="K23" s="32" t="s">
        <v>3298</v>
      </c>
      <c r="L23" s="28" t="str">
        <f t="shared" si="0"/>
        <v>BP +/- 20% pre anes levels</v>
      </c>
      <c r="M23" s="34" t="str">
        <f t="shared" si="9"/>
        <v>PI.PA.SC.120301.01</v>
      </c>
      <c r="N23" s="34"/>
      <c r="O23" s="34" t="str">
        <f t="shared" si="10"/>
        <v>PH.PA.SC.120301.01</v>
      </c>
      <c r="Q23" s="34" t="str">
        <f t="shared" si="11"/>
        <v>CL.PA.SC.120301.01</v>
      </c>
      <c r="S23" s="28" t="str">
        <f t="shared" si="5"/>
        <v>DR.PA.SC.120301.01</v>
      </c>
      <c r="U23" s="45" t="str">
        <f t="shared" si="6"/>
        <v>IM.PA.SC.120301.01</v>
      </c>
      <c r="V23" s="17"/>
      <c r="W23" s="45" t="str">
        <f t="shared" si="7"/>
        <v>GE.PA.SC.120301.01</v>
      </c>
      <c r="AB23" s="28" t="s">
        <v>3326</v>
      </c>
      <c r="AC23" s="28">
        <v>1153</v>
      </c>
    </row>
    <row r="24" spans="1:29">
      <c r="A24" s="28" t="s">
        <v>191</v>
      </c>
      <c r="C24" s="32" t="s">
        <v>4518</v>
      </c>
      <c r="D24" s="28" t="s">
        <v>4380</v>
      </c>
      <c r="E24" s="32" t="s">
        <v>3296</v>
      </c>
      <c r="F24" s="28" t="s">
        <v>4589</v>
      </c>
      <c r="G24" s="28" t="s">
        <v>473</v>
      </c>
      <c r="H24" s="33" t="s">
        <v>2217</v>
      </c>
      <c r="I24" s="40">
        <v>1</v>
      </c>
      <c r="J24" s="41" t="str">
        <f t="shared" si="8"/>
        <v>PA.SC.120302</v>
      </c>
      <c r="K24" s="32" t="s">
        <v>3298</v>
      </c>
      <c r="L24" s="28" t="str">
        <f t="shared" si="0"/>
        <v>BP +/- 20% - 50% pre anes levels</v>
      </c>
      <c r="M24" s="34" t="str">
        <f t="shared" si="9"/>
        <v>PI.PA.SC.120302.01</v>
      </c>
      <c r="N24" s="34"/>
      <c r="O24" s="34" t="str">
        <f t="shared" si="10"/>
        <v>PH.PA.SC.120302.01</v>
      </c>
      <c r="Q24" s="34" t="str">
        <f t="shared" si="11"/>
        <v>CL.PA.SC.120302.01</v>
      </c>
      <c r="S24" s="28" t="str">
        <f t="shared" si="5"/>
        <v>DR.PA.SC.120302.01</v>
      </c>
      <c r="U24" s="45" t="str">
        <f t="shared" si="6"/>
        <v>IM.PA.SC.120302.01</v>
      </c>
      <c r="V24" s="17"/>
      <c r="W24" s="45" t="str">
        <f t="shared" si="7"/>
        <v>GE.PA.SC.120302.01</v>
      </c>
      <c r="AB24" s="28" t="s">
        <v>3326</v>
      </c>
      <c r="AC24" s="28">
        <v>1153</v>
      </c>
    </row>
    <row r="25" spans="1:29">
      <c r="A25" s="28" t="s">
        <v>191</v>
      </c>
      <c r="C25" s="32" t="s">
        <v>4518</v>
      </c>
      <c r="D25" s="28" t="s">
        <v>4380</v>
      </c>
      <c r="E25" s="32" t="s">
        <v>3296</v>
      </c>
      <c r="F25" s="28" t="s">
        <v>4589</v>
      </c>
      <c r="G25" s="28" t="s">
        <v>474</v>
      </c>
      <c r="H25" s="33" t="s">
        <v>2219</v>
      </c>
      <c r="I25" s="40">
        <v>0</v>
      </c>
      <c r="J25" s="41" t="str">
        <f t="shared" si="8"/>
        <v>PA.SC.120303</v>
      </c>
      <c r="K25" s="32" t="s">
        <v>3298</v>
      </c>
      <c r="L25" s="28" t="str">
        <f t="shared" si="0"/>
        <v>BP +/- 50% pre anes levels</v>
      </c>
      <c r="M25" s="34" t="str">
        <f t="shared" si="9"/>
        <v>PI.PA.SC.120303.01</v>
      </c>
      <c r="N25" s="34"/>
      <c r="O25" s="34" t="str">
        <f t="shared" si="10"/>
        <v>PH.PA.SC.120303.01</v>
      </c>
      <c r="Q25" s="34" t="str">
        <f t="shared" si="11"/>
        <v>CL.PA.SC.120303.01</v>
      </c>
      <c r="S25" s="28" t="str">
        <f t="shared" si="5"/>
        <v>DR.PA.SC.120303.01</v>
      </c>
      <c r="U25" s="45" t="str">
        <f t="shared" si="6"/>
        <v>IM.PA.SC.120303.01</v>
      </c>
      <c r="V25" s="17"/>
      <c r="W25" s="45" t="str">
        <f t="shared" si="7"/>
        <v>GE.PA.SC.120303.01</v>
      </c>
      <c r="AB25" s="28" t="s">
        <v>3326</v>
      </c>
      <c r="AC25" s="28">
        <v>1153</v>
      </c>
    </row>
    <row r="26" spans="1:29">
      <c r="A26" s="28" t="s">
        <v>191</v>
      </c>
      <c r="C26" s="32" t="s">
        <v>4518</v>
      </c>
      <c r="D26" s="28" t="s">
        <v>3033</v>
      </c>
      <c r="E26" s="32" t="s">
        <v>4263</v>
      </c>
      <c r="F26" s="28" t="s">
        <v>4590</v>
      </c>
      <c r="G26" s="28" t="s">
        <v>347</v>
      </c>
      <c r="H26" s="33" t="s">
        <v>2212</v>
      </c>
      <c r="I26" s="40">
        <v>2</v>
      </c>
      <c r="J26" s="41" t="str">
        <f t="shared" si="8"/>
        <v>PA.SC.120401</v>
      </c>
      <c r="K26" s="32" t="s">
        <v>3298</v>
      </c>
      <c r="L26" s="28" t="str">
        <f t="shared" si="0"/>
        <v>Fully awake</v>
      </c>
      <c r="M26" s="34" t="str">
        <f t="shared" si="9"/>
        <v>PI.PA.SC.120401.01</v>
      </c>
      <c r="N26" s="34"/>
      <c r="O26" s="34" t="str">
        <f t="shared" si="10"/>
        <v>PH.PA.SC.120401.01</v>
      </c>
      <c r="Q26" s="34" t="str">
        <f t="shared" si="11"/>
        <v>CL.PA.SC.120401.01</v>
      </c>
      <c r="S26" s="28" t="str">
        <f t="shared" si="5"/>
        <v>DR.PA.SC.120401.01</v>
      </c>
      <c r="U26" s="45" t="str">
        <f t="shared" si="6"/>
        <v>IM.PA.SC.120401.01</v>
      </c>
      <c r="V26" s="17"/>
      <c r="W26" s="45" t="str">
        <f t="shared" si="7"/>
        <v>GE.PA.SC.120401.01</v>
      </c>
      <c r="AB26" s="28" t="s">
        <v>3326</v>
      </c>
      <c r="AC26" s="28">
        <v>1153</v>
      </c>
    </row>
    <row r="27" spans="1:29">
      <c r="A27" s="28" t="s">
        <v>191</v>
      </c>
      <c r="C27" s="32" t="s">
        <v>4518</v>
      </c>
      <c r="D27" s="28" t="s">
        <v>4380</v>
      </c>
      <c r="E27" s="32" t="s">
        <v>4263</v>
      </c>
      <c r="F27" s="28" t="s">
        <v>4590</v>
      </c>
      <c r="G27" s="28" t="s">
        <v>348</v>
      </c>
      <c r="H27" s="33" t="s">
        <v>2217</v>
      </c>
      <c r="I27" s="40">
        <v>1</v>
      </c>
      <c r="J27" s="41" t="str">
        <f t="shared" si="8"/>
        <v>PA.SC.120402</v>
      </c>
      <c r="K27" s="32" t="s">
        <v>3298</v>
      </c>
      <c r="L27" s="28" t="str">
        <f t="shared" si="0"/>
        <v>Arousable on command</v>
      </c>
      <c r="M27" s="34" t="str">
        <f t="shared" si="9"/>
        <v>PI.PA.SC.120402.01</v>
      </c>
      <c r="N27" s="34"/>
      <c r="O27" s="34" t="str">
        <f t="shared" si="10"/>
        <v>PH.PA.SC.120402.01</v>
      </c>
      <c r="Q27" s="34" t="str">
        <f t="shared" si="11"/>
        <v>CL.PA.SC.120402.01</v>
      </c>
      <c r="S27" s="28" t="str">
        <f t="shared" si="5"/>
        <v>DR.PA.SC.120402.01</v>
      </c>
      <c r="U27" s="45" t="str">
        <f t="shared" si="6"/>
        <v>IM.PA.SC.120402.01</v>
      </c>
      <c r="V27" s="17"/>
      <c r="W27" s="45" t="str">
        <f t="shared" si="7"/>
        <v>GE.PA.SC.120402.01</v>
      </c>
      <c r="AB27" s="28" t="s">
        <v>3326</v>
      </c>
      <c r="AC27" s="28">
        <v>1153</v>
      </c>
    </row>
    <row r="28" spans="1:29">
      <c r="A28" s="28" t="s">
        <v>191</v>
      </c>
      <c r="C28" s="32" t="s">
        <v>4518</v>
      </c>
      <c r="D28" s="28" t="s">
        <v>4380</v>
      </c>
      <c r="E28" s="32" t="s">
        <v>4263</v>
      </c>
      <c r="F28" s="28" t="s">
        <v>4590</v>
      </c>
      <c r="G28" s="28" t="s">
        <v>349</v>
      </c>
      <c r="H28" s="33" t="s">
        <v>2219</v>
      </c>
      <c r="I28" s="40">
        <v>0</v>
      </c>
      <c r="J28" s="41" t="str">
        <f t="shared" si="8"/>
        <v>PA.SC.120403</v>
      </c>
      <c r="K28" s="32" t="s">
        <v>3298</v>
      </c>
      <c r="L28" s="28" t="str">
        <f t="shared" si="0"/>
        <v>Not responsive</v>
      </c>
      <c r="M28" s="34" t="str">
        <f t="shared" si="9"/>
        <v>PI.PA.SC.120403.01</v>
      </c>
      <c r="N28" s="34"/>
      <c r="O28" s="34" t="str">
        <f t="shared" si="10"/>
        <v>PH.PA.SC.120403.01</v>
      </c>
      <c r="Q28" s="34" t="str">
        <f t="shared" si="11"/>
        <v>CL.PA.SC.120403.01</v>
      </c>
      <c r="S28" s="28" t="str">
        <f t="shared" si="5"/>
        <v>DR.PA.SC.120403.01</v>
      </c>
      <c r="U28" s="45" t="str">
        <f t="shared" si="6"/>
        <v>IM.PA.SC.120403.01</v>
      </c>
      <c r="V28" s="17"/>
      <c r="W28" s="45" t="str">
        <f t="shared" si="7"/>
        <v>GE.PA.SC.120403.01</v>
      </c>
      <c r="AB28" s="28" t="s">
        <v>3326</v>
      </c>
      <c r="AC28" s="28">
        <v>1153</v>
      </c>
    </row>
    <row r="29" spans="1:29">
      <c r="A29" s="28" t="s">
        <v>191</v>
      </c>
      <c r="C29" s="32" t="s">
        <v>4518</v>
      </c>
      <c r="D29" s="28" t="s">
        <v>3034</v>
      </c>
      <c r="E29" s="32" t="s">
        <v>4265</v>
      </c>
      <c r="F29" s="28" t="s">
        <v>4591</v>
      </c>
      <c r="G29" s="28" t="s">
        <v>4592</v>
      </c>
      <c r="H29" s="33" t="s">
        <v>2212</v>
      </c>
      <c r="I29" s="40">
        <v>2</v>
      </c>
      <c r="J29" s="41" t="str">
        <f t="shared" si="8"/>
        <v>PA.SC.120501</v>
      </c>
      <c r="K29" s="32" t="s">
        <v>3298</v>
      </c>
      <c r="L29" s="28" t="str">
        <f t="shared" si="0"/>
        <v>Sat&gt;92% on RA - 2</v>
      </c>
      <c r="M29" s="34" t="str">
        <f t="shared" si="9"/>
        <v>PI.PA.SC.120501.01</v>
      </c>
      <c r="N29" s="34"/>
      <c r="O29" s="34" t="str">
        <f t="shared" si="10"/>
        <v>PH.PA.SC.120501.01</v>
      </c>
      <c r="Q29" s="34" t="str">
        <f t="shared" si="11"/>
        <v>CL.PA.SC.120501.01</v>
      </c>
      <c r="S29" s="28" t="str">
        <f t="shared" si="5"/>
        <v>DR.PA.SC.120501.01</v>
      </c>
      <c r="U29" s="45" t="str">
        <f t="shared" si="6"/>
        <v>IM.PA.SC.120501.01</v>
      </c>
      <c r="V29" s="17"/>
      <c r="W29" s="45" t="str">
        <f t="shared" si="7"/>
        <v>GE.PA.SC.120501.01</v>
      </c>
      <c r="AB29" s="28" t="s">
        <v>3326</v>
      </c>
      <c r="AC29" s="28">
        <v>1153</v>
      </c>
    </row>
    <row r="30" spans="1:29">
      <c r="A30" s="28" t="s">
        <v>191</v>
      </c>
      <c r="C30" s="32" t="s">
        <v>4518</v>
      </c>
      <c r="D30" s="28" t="s">
        <v>4380</v>
      </c>
      <c r="E30" s="32" t="s">
        <v>4265</v>
      </c>
      <c r="F30" s="28" t="s">
        <v>4591</v>
      </c>
      <c r="G30" s="28" t="s">
        <v>4593</v>
      </c>
      <c r="H30" s="33" t="s">
        <v>2217</v>
      </c>
      <c r="I30" s="40">
        <v>1</v>
      </c>
      <c r="J30" s="41" t="str">
        <f t="shared" si="8"/>
        <v>PA.SC.120502</v>
      </c>
      <c r="K30" s="32" t="s">
        <v>3298</v>
      </c>
      <c r="L30" s="28" t="str">
        <f t="shared" si="0"/>
        <v>O2 to maintain 92% - 1</v>
      </c>
      <c r="M30" s="34" t="str">
        <f t="shared" si="9"/>
        <v>PI.PA.SC.120502.01</v>
      </c>
      <c r="N30" s="34"/>
      <c r="O30" s="34" t="str">
        <f t="shared" si="10"/>
        <v>PH.PA.SC.120502.01</v>
      </c>
      <c r="Q30" s="34" t="str">
        <f t="shared" si="11"/>
        <v>CL.PA.SC.120502.01</v>
      </c>
      <c r="S30" s="28" t="str">
        <f t="shared" si="5"/>
        <v>DR.PA.SC.120502.01</v>
      </c>
      <c r="U30" s="45" t="str">
        <f t="shared" si="6"/>
        <v>IM.PA.SC.120502.01</v>
      </c>
      <c r="V30" s="17"/>
      <c r="W30" s="45" t="str">
        <f t="shared" si="7"/>
        <v>GE.PA.SC.120502.01</v>
      </c>
      <c r="AB30" s="28" t="s">
        <v>3326</v>
      </c>
      <c r="AC30" s="28">
        <v>1153</v>
      </c>
    </row>
    <row r="31" spans="1:29">
      <c r="A31" s="28" t="s">
        <v>191</v>
      </c>
      <c r="C31" s="32" t="s">
        <v>4518</v>
      </c>
      <c r="D31" s="28" t="s">
        <v>4380</v>
      </c>
      <c r="E31" s="32" t="s">
        <v>4265</v>
      </c>
      <c r="F31" s="28" t="s">
        <v>4591</v>
      </c>
      <c r="G31" s="28" t="s">
        <v>4594</v>
      </c>
      <c r="H31" s="33" t="s">
        <v>2219</v>
      </c>
      <c r="I31" s="40">
        <v>0</v>
      </c>
      <c r="J31" s="41" t="str">
        <f t="shared" si="8"/>
        <v>PA.SC.120503</v>
      </c>
      <c r="K31" s="32" t="s">
        <v>3298</v>
      </c>
      <c r="L31" s="28" t="str">
        <f t="shared" si="0"/>
        <v>Sat&lt;90% with O2 - 0</v>
      </c>
      <c r="M31" s="34" t="str">
        <f t="shared" si="9"/>
        <v>PI.PA.SC.120503.01</v>
      </c>
      <c r="N31" s="34"/>
      <c r="O31" s="34" t="str">
        <f t="shared" si="10"/>
        <v>PH.PA.SC.120503.01</v>
      </c>
      <c r="Q31" s="34" t="str">
        <f t="shared" si="11"/>
        <v>CL.PA.SC.120503.01</v>
      </c>
      <c r="S31" s="28" t="str">
        <f t="shared" si="5"/>
        <v>DR.PA.SC.120503.01</v>
      </c>
      <c r="U31" s="45" t="str">
        <f t="shared" si="6"/>
        <v>IM.PA.SC.120503.01</v>
      </c>
      <c r="V31" s="17"/>
      <c r="W31" s="45" t="str">
        <f t="shared" si="7"/>
        <v>GE.PA.SC.120503.01</v>
      </c>
      <c r="AB31" s="28" t="s">
        <v>3326</v>
      </c>
      <c r="AC31" s="28">
        <v>1153</v>
      </c>
    </row>
    <row r="32" spans="1:29" ht="45">
      <c r="A32" s="28" t="s">
        <v>4588</v>
      </c>
      <c r="B32" s="28" t="s">
        <v>4595</v>
      </c>
      <c r="C32" s="32" t="s">
        <v>4519</v>
      </c>
      <c r="D32" s="28" t="s">
        <v>4596</v>
      </c>
      <c r="E32" s="32" t="s">
        <v>3298</v>
      </c>
      <c r="F32" s="28" t="s">
        <v>4596</v>
      </c>
      <c r="G32" s="42" t="s">
        <v>4597</v>
      </c>
      <c r="H32" s="32" t="s">
        <v>3298</v>
      </c>
      <c r="I32" s="28">
        <v>2</v>
      </c>
      <c r="J32" s="41" t="str">
        <f>CONCATENATE("PA.SC.",C32,E32,H32)</f>
        <v>PA.SC.130101</v>
      </c>
      <c r="K32" s="32" t="s">
        <v>3298</v>
      </c>
      <c r="L32" s="28" t="s">
        <v>4598</v>
      </c>
      <c r="M32" s="34" t="str">
        <f t="shared" si="9"/>
        <v>PI.PA.SC.130101.01</v>
      </c>
      <c r="N32" s="34"/>
      <c r="O32" s="34" t="str">
        <f t="shared" si="10"/>
        <v>PH.PA.SC.130101.01</v>
      </c>
      <c r="Q32" s="34" t="str">
        <f t="shared" si="11"/>
        <v>CL.PA.SC.130101.01</v>
      </c>
      <c r="S32" s="28" t="str">
        <f t="shared" si="5"/>
        <v>DR.PA.SC.130101.01</v>
      </c>
      <c r="U32" s="45" t="str">
        <f t="shared" si="6"/>
        <v>IM.PA.SC.130101.01</v>
      </c>
      <c r="V32" s="17"/>
      <c r="W32" s="45" t="str">
        <f t="shared" si="7"/>
        <v>GE.PA.SC.130101.01</v>
      </c>
      <c r="AB32" s="28" t="s">
        <v>3326</v>
      </c>
      <c r="AC32" s="28">
        <v>1154</v>
      </c>
    </row>
    <row r="33" spans="1:33" ht="30">
      <c r="A33" s="28" t="s">
        <v>4588</v>
      </c>
      <c r="C33" s="32" t="s">
        <v>4519</v>
      </c>
      <c r="E33" s="32" t="s">
        <v>3298</v>
      </c>
      <c r="G33" s="42" t="s">
        <v>4599</v>
      </c>
      <c r="H33" s="32" t="s">
        <v>3293</v>
      </c>
      <c r="I33" s="28">
        <v>1</v>
      </c>
      <c r="J33" s="41" t="str">
        <f t="shared" ref="J33:J44" si="12">CONCATENATE("PA.SC.",C33,E33,H33)</f>
        <v>PA.SC.130102</v>
      </c>
      <c r="K33" s="32" t="s">
        <v>3298</v>
      </c>
      <c r="L33" s="28" t="s">
        <v>215</v>
      </c>
      <c r="M33" s="34" t="str">
        <f t="shared" si="9"/>
        <v>PI.PA.SC.130102.01</v>
      </c>
      <c r="N33" s="34"/>
      <c r="O33" s="34" t="str">
        <f t="shared" si="10"/>
        <v>PH.PA.SC.130102.01</v>
      </c>
      <c r="Q33" s="34" t="str">
        <f t="shared" si="11"/>
        <v>CL.PA.SC.130102.01</v>
      </c>
      <c r="S33" s="28" t="str">
        <f t="shared" si="5"/>
        <v>DR.PA.SC.130102.01</v>
      </c>
      <c r="U33" s="45" t="str">
        <f t="shared" si="6"/>
        <v>IM.PA.SC.130102.01</v>
      </c>
      <c r="V33" s="17"/>
      <c r="W33" s="45" t="str">
        <f t="shared" si="7"/>
        <v>GE.PA.SC.130102.01</v>
      </c>
      <c r="AB33" s="28" t="s">
        <v>3326</v>
      </c>
      <c r="AC33" s="28">
        <v>1154</v>
      </c>
    </row>
    <row r="34" spans="1:33" ht="45">
      <c r="A34" s="28" t="s">
        <v>4588</v>
      </c>
      <c r="C34" s="32" t="s">
        <v>4519</v>
      </c>
      <c r="E34" s="32" t="s">
        <v>3298</v>
      </c>
      <c r="G34" s="42" t="s">
        <v>4600</v>
      </c>
      <c r="H34" s="32" t="s">
        <v>3296</v>
      </c>
      <c r="I34" s="28">
        <v>0</v>
      </c>
      <c r="J34" s="41" t="str">
        <f t="shared" si="12"/>
        <v>PA.SC.130103</v>
      </c>
      <c r="K34" s="32" t="s">
        <v>3298</v>
      </c>
      <c r="L34" s="28" t="s">
        <v>298</v>
      </c>
      <c r="M34" s="34" t="str">
        <f t="shared" si="9"/>
        <v>PI.PA.SC.130103.01</v>
      </c>
      <c r="N34" s="34"/>
      <c r="O34" s="34" t="str">
        <f t="shared" si="10"/>
        <v>PH.PA.SC.130103.01</v>
      </c>
      <c r="Q34" s="34" t="str">
        <f t="shared" si="11"/>
        <v>CL.PA.SC.130103.01</v>
      </c>
      <c r="S34" s="28" t="str">
        <f t="shared" si="5"/>
        <v>DR.PA.SC.130103.01</v>
      </c>
      <c r="U34" s="45" t="str">
        <f t="shared" si="6"/>
        <v>IM.PA.SC.130103.01</v>
      </c>
      <c r="V34" s="17"/>
      <c r="W34" s="45" t="str">
        <f t="shared" si="7"/>
        <v>GE.PA.SC.130103.01</v>
      </c>
      <c r="AB34" s="28" t="s">
        <v>3326</v>
      </c>
      <c r="AC34" s="28">
        <v>1154</v>
      </c>
    </row>
    <row r="35" spans="1:33" ht="135">
      <c r="A35" s="28" t="s">
        <v>4588</v>
      </c>
      <c r="C35" s="32" t="s">
        <v>4519</v>
      </c>
      <c r="D35" s="28" t="s">
        <v>4601</v>
      </c>
      <c r="E35" s="32" t="s">
        <v>3293</v>
      </c>
      <c r="F35" s="28" t="s">
        <v>4601</v>
      </c>
      <c r="G35" s="43" t="s">
        <v>4602</v>
      </c>
      <c r="H35" s="32" t="s">
        <v>3298</v>
      </c>
      <c r="I35" s="28">
        <v>2</v>
      </c>
      <c r="J35" s="41" t="str">
        <f t="shared" si="12"/>
        <v>PA.SC.130201</v>
      </c>
      <c r="K35" s="32" t="s">
        <v>3298</v>
      </c>
      <c r="L35" s="43" t="s">
        <v>4603</v>
      </c>
      <c r="M35" s="34" t="str">
        <f t="shared" si="9"/>
        <v>PI.PA.SC.130201.01</v>
      </c>
      <c r="N35" s="34"/>
      <c r="O35" s="34" t="str">
        <f t="shared" si="10"/>
        <v>PH.PA.SC.130201.01</v>
      </c>
      <c r="Q35" s="34" t="str">
        <f t="shared" si="11"/>
        <v>CL.PA.SC.130201.01</v>
      </c>
      <c r="S35" s="28" t="str">
        <f t="shared" si="5"/>
        <v>DR.PA.SC.130201.01</v>
      </c>
      <c r="U35" s="45" t="str">
        <f t="shared" si="6"/>
        <v>IM.PA.SC.130201.01</v>
      </c>
      <c r="V35" s="17"/>
      <c r="W35" s="45" t="str">
        <f t="shared" si="7"/>
        <v>GE.PA.SC.130201.01</v>
      </c>
      <c r="AB35" s="28" t="s">
        <v>3326</v>
      </c>
      <c r="AC35" s="28">
        <v>1154</v>
      </c>
    </row>
    <row r="36" spans="1:33" ht="118" customHeight="1">
      <c r="A36" s="28" t="s">
        <v>4588</v>
      </c>
      <c r="C36" s="32" t="s">
        <v>4519</v>
      </c>
      <c r="E36" s="32" t="s">
        <v>3293</v>
      </c>
      <c r="G36" s="43" t="s">
        <v>4604</v>
      </c>
      <c r="H36" s="32" t="s">
        <v>3293</v>
      </c>
      <c r="I36" s="28">
        <v>1</v>
      </c>
      <c r="J36" s="41" t="str">
        <f t="shared" si="12"/>
        <v>PA.SC.130202</v>
      </c>
      <c r="K36" s="32" t="s">
        <v>3298</v>
      </c>
      <c r="L36" s="43" t="s">
        <v>4605</v>
      </c>
      <c r="M36" s="34" t="str">
        <f t="shared" si="9"/>
        <v>PI.PA.SC.130202.01</v>
      </c>
      <c r="N36" s="34"/>
      <c r="O36" s="34" t="str">
        <f t="shared" si="10"/>
        <v>PH.PA.SC.130202.01</v>
      </c>
      <c r="Q36" s="34" t="str">
        <f t="shared" si="11"/>
        <v>CL.PA.SC.130202.01</v>
      </c>
      <c r="S36" s="28" t="str">
        <f t="shared" si="5"/>
        <v>DR.PA.SC.130202.01</v>
      </c>
      <c r="U36" s="45" t="str">
        <f t="shared" si="6"/>
        <v>IM.PA.SC.130202.01</v>
      </c>
      <c r="V36" s="17"/>
      <c r="W36" s="45" t="str">
        <f t="shared" si="7"/>
        <v>GE.PA.SC.130202.01</v>
      </c>
      <c r="AB36" s="28" t="s">
        <v>3326</v>
      </c>
      <c r="AC36" s="28">
        <v>1154</v>
      </c>
    </row>
    <row r="37" spans="1:33" ht="135">
      <c r="A37" s="28" t="s">
        <v>4588</v>
      </c>
      <c r="C37" s="32" t="s">
        <v>4519</v>
      </c>
      <c r="E37" s="32" t="s">
        <v>3293</v>
      </c>
      <c r="G37" s="43" t="s">
        <v>4606</v>
      </c>
      <c r="H37" s="32" t="s">
        <v>3296</v>
      </c>
      <c r="I37" s="28">
        <v>0</v>
      </c>
      <c r="J37" s="41" t="str">
        <f t="shared" si="12"/>
        <v>PA.SC.130203</v>
      </c>
      <c r="K37" s="32" t="s">
        <v>3298</v>
      </c>
      <c r="L37" s="43" t="s">
        <v>4607</v>
      </c>
      <c r="M37" s="34" t="str">
        <f t="shared" si="9"/>
        <v>PI.PA.SC.130203.01</v>
      </c>
      <c r="N37" s="34"/>
      <c r="O37" s="34" t="str">
        <f t="shared" si="10"/>
        <v>PH.PA.SC.130203.01</v>
      </c>
      <c r="Q37" s="34" t="str">
        <f t="shared" si="11"/>
        <v>CL.PA.SC.130203.01</v>
      </c>
      <c r="S37" s="28" t="str">
        <f t="shared" si="5"/>
        <v>DR.PA.SC.130203.01</v>
      </c>
      <c r="U37" s="45" t="str">
        <f t="shared" si="6"/>
        <v>IM.PA.SC.130203.01</v>
      </c>
      <c r="V37" s="17"/>
      <c r="W37" s="45" t="str">
        <f t="shared" si="7"/>
        <v>GE.PA.SC.130203.01</v>
      </c>
      <c r="AB37" s="28" t="s">
        <v>3326</v>
      </c>
      <c r="AC37" s="28">
        <v>1154</v>
      </c>
    </row>
    <row r="38" spans="1:33" ht="30">
      <c r="A38" s="28" t="s">
        <v>4588</v>
      </c>
      <c r="C38" s="32" t="s">
        <v>4519</v>
      </c>
      <c r="D38" s="28" t="s">
        <v>4608</v>
      </c>
      <c r="E38" s="32" t="s">
        <v>3296</v>
      </c>
      <c r="F38" s="28" t="s">
        <v>4608</v>
      </c>
      <c r="G38" s="43" t="s">
        <v>4609</v>
      </c>
      <c r="H38" s="32" t="s">
        <v>3298</v>
      </c>
      <c r="I38" s="28">
        <v>2</v>
      </c>
      <c r="J38" s="41" t="str">
        <f t="shared" si="12"/>
        <v>PA.SC.130301</v>
      </c>
      <c r="K38" s="32" t="s">
        <v>3298</v>
      </c>
      <c r="L38" s="43" t="s">
        <v>330</v>
      </c>
      <c r="M38" s="34" t="str">
        <f t="shared" si="9"/>
        <v>PI.PA.SC.130301.01</v>
      </c>
      <c r="N38" s="34"/>
      <c r="O38" s="34" t="str">
        <f t="shared" si="10"/>
        <v>PH.PA.SC.130301.01</v>
      </c>
      <c r="Q38" s="34" t="str">
        <f t="shared" si="11"/>
        <v>CL.PA.SC.130301.01</v>
      </c>
      <c r="S38" s="28" t="str">
        <f t="shared" si="5"/>
        <v>DR.PA.SC.130301.01</v>
      </c>
      <c r="U38" s="45" t="str">
        <f t="shared" si="6"/>
        <v>IM.PA.SC.130301.01</v>
      </c>
      <c r="V38" s="17"/>
      <c r="W38" s="45" t="str">
        <f t="shared" si="7"/>
        <v>GE.PA.SC.130301.01</v>
      </c>
      <c r="AB38" s="28" t="s">
        <v>3326</v>
      </c>
      <c r="AC38" s="28">
        <v>1154</v>
      </c>
    </row>
    <row r="39" spans="1:33" ht="30">
      <c r="A39" s="28" t="s">
        <v>4588</v>
      </c>
      <c r="C39" s="32" t="s">
        <v>4519</v>
      </c>
      <c r="E39" s="32" t="s">
        <v>3296</v>
      </c>
      <c r="G39" s="43" t="s">
        <v>4610</v>
      </c>
      <c r="H39" s="32" t="s">
        <v>3293</v>
      </c>
      <c r="I39" s="28">
        <v>1</v>
      </c>
      <c r="J39" s="41" t="str">
        <f t="shared" si="12"/>
        <v>PA.SC.130302</v>
      </c>
      <c r="K39" s="32" t="s">
        <v>3298</v>
      </c>
      <c r="L39" s="28" t="s">
        <v>331</v>
      </c>
      <c r="M39" s="34" t="str">
        <f t="shared" si="9"/>
        <v>PI.PA.SC.130302.01</v>
      </c>
      <c r="N39" s="34"/>
      <c r="O39" s="34" t="str">
        <f t="shared" si="10"/>
        <v>PH.PA.SC.130302.01</v>
      </c>
      <c r="Q39" s="34" t="str">
        <f t="shared" si="11"/>
        <v>CL.PA.SC.130302.01</v>
      </c>
      <c r="S39" s="28" t="str">
        <f t="shared" si="5"/>
        <v>DR.PA.SC.130302.01</v>
      </c>
      <c r="U39" s="45" t="str">
        <f t="shared" si="6"/>
        <v>IM.PA.SC.130302.01</v>
      </c>
      <c r="V39" s="17"/>
      <c r="W39" s="45" t="str">
        <f t="shared" si="7"/>
        <v>GE.PA.SC.130302.01</v>
      </c>
      <c r="AB39" s="28" t="s">
        <v>3326</v>
      </c>
      <c r="AC39" s="28">
        <v>1154</v>
      </c>
    </row>
    <row r="40" spans="1:33" ht="30">
      <c r="A40" s="28" t="s">
        <v>4588</v>
      </c>
      <c r="C40" s="32" t="s">
        <v>4519</v>
      </c>
      <c r="E40" s="32" t="s">
        <v>3296</v>
      </c>
      <c r="G40" s="43" t="s">
        <v>4611</v>
      </c>
      <c r="H40" s="32" t="s">
        <v>3296</v>
      </c>
      <c r="I40" s="28">
        <v>0</v>
      </c>
      <c r="J40" s="41" t="str">
        <f t="shared" si="12"/>
        <v>PA.SC.130303</v>
      </c>
      <c r="K40" s="32" t="s">
        <v>3298</v>
      </c>
      <c r="L40" s="28" t="s">
        <v>262</v>
      </c>
      <c r="M40" s="34" t="str">
        <f t="shared" si="9"/>
        <v>PI.PA.SC.130303.01</v>
      </c>
      <c r="N40" s="34"/>
      <c r="O40" s="34" t="str">
        <f t="shared" si="10"/>
        <v>PH.PA.SC.130303.01</v>
      </c>
      <c r="Q40" s="34" t="str">
        <f t="shared" si="11"/>
        <v>CL.PA.SC.130303.01</v>
      </c>
      <c r="S40" s="28" t="str">
        <f t="shared" si="5"/>
        <v>DR.PA.SC.130303.01</v>
      </c>
      <c r="U40" s="45" t="str">
        <f t="shared" si="6"/>
        <v>IM.PA.SC.130303.01</v>
      </c>
      <c r="V40" s="17"/>
      <c r="W40" s="45" t="str">
        <f t="shared" si="7"/>
        <v>GE.PA.SC.130303.01</v>
      </c>
      <c r="AB40" s="28" t="s">
        <v>3326</v>
      </c>
      <c r="AC40" s="28">
        <v>1154</v>
      </c>
    </row>
    <row r="41" spans="1:33" ht="30">
      <c r="A41" s="28" t="s">
        <v>4588</v>
      </c>
      <c r="C41" s="32" t="s">
        <v>4519</v>
      </c>
      <c r="D41" s="28" t="s">
        <v>263</v>
      </c>
      <c r="E41" s="32" t="s">
        <v>4263</v>
      </c>
      <c r="F41" s="28" t="s">
        <v>263</v>
      </c>
      <c r="G41" s="43" t="s">
        <v>4612</v>
      </c>
      <c r="H41" s="32" t="s">
        <v>3298</v>
      </c>
      <c r="I41" s="28">
        <v>2</v>
      </c>
      <c r="J41" s="41" t="str">
        <f t="shared" si="12"/>
        <v>PA.SC.130401</v>
      </c>
      <c r="K41" s="32" t="s">
        <v>3298</v>
      </c>
      <c r="L41" s="28" t="s">
        <v>225</v>
      </c>
      <c r="M41" s="34" t="str">
        <f t="shared" si="9"/>
        <v>PI.PA.SC.130401.01</v>
      </c>
      <c r="N41" s="34"/>
      <c r="O41" s="34" t="str">
        <f t="shared" si="10"/>
        <v>PH.PA.SC.130401.01</v>
      </c>
      <c r="Q41" s="34" t="str">
        <f t="shared" si="11"/>
        <v>CL.PA.SC.130401.01</v>
      </c>
      <c r="S41" s="28" t="str">
        <f t="shared" si="5"/>
        <v>DR.PA.SC.130401.01</v>
      </c>
      <c r="U41" s="45" t="str">
        <f t="shared" si="6"/>
        <v>IM.PA.SC.130401.01</v>
      </c>
      <c r="V41" s="17"/>
      <c r="W41" s="45" t="str">
        <f t="shared" si="7"/>
        <v>GE.PA.SC.130401.01</v>
      </c>
      <c r="AB41" s="28" t="s">
        <v>3326</v>
      </c>
      <c r="AC41" s="28">
        <v>1154</v>
      </c>
    </row>
    <row r="42" spans="1:33" ht="30">
      <c r="A42" s="28" t="s">
        <v>4588</v>
      </c>
      <c r="C42" s="32" t="s">
        <v>4519</v>
      </c>
      <c r="E42" s="32" t="s">
        <v>4263</v>
      </c>
      <c r="G42" s="43" t="s">
        <v>4613</v>
      </c>
      <c r="H42" s="32" t="s">
        <v>3293</v>
      </c>
      <c r="I42" s="28">
        <v>1</v>
      </c>
      <c r="J42" s="41" t="str">
        <f t="shared" si="12"/>
        <v>PA.SC.130402</v>
      </c>
      <c r="K42" s="32" t="s">
        <v>3298</v>
      </c>
      <c r="L42" s="28" t="s">
        <v>232</v>
      </c>
      <c r="M42" s="34" t="str">
        <f t="shared" si="9"/>
        <v>PI.PA.SC.130402.01</v>
      </c>
      <c r="N42" s="34"/>
      <c r="O42" s="34" t="str">
        <f t="shared" si="10"/>
        <v>PH.PA.SC.130402.01</v>
      </c>
      <c r="Q42" s="34" t="str">
        <f t="shared" si="11"/>
        <v>CL.PA.SC.130402.01</v>
      </c>
      <c r="S42" s="28" t="str">
        <f t="shared" si="5"/>
        <v>DR.PA.SC.130402.01</v>
      </c>
      <c r="U42" s="45" t="str">
        <f t="shared" si="6"/>
        <v>IM.PA.SC.130402.01</v>
      </c>
      <c r="V42" s="17"/>
      <c r="W42" s="45" t="str">
        <f t="shared" si="7"/>
        <v>GE.PA.SC.130402.01</v>
      </c>
      <c r="AB42" s="28" t="s">
        <v>3326</v>
      </c>
      <c r="AC42" s="28">
        <v>1154</v>
      </c>
    </row>
    <row r="43" spans="1:33" ht="30">
      <c r="A43" s="28" t="s">
        <v>4588</v>
      </c>
      <c r="C43" s="32" t="s">
        <v>4519</v>
      </c>
      <c r="E43" s="32" t="s">
        <v>4263</v>
      </c>
      <c r="G43" s="43" t="s">
        <v>4614</v>
      </c>
      <c r="H43" s="32" t="s">
        <v>3296</v>
      </c>
      <c r="I43" s="28">
        <v>0</v>
      </c>
      <c r="J43" s="41" t="str">
        <f t="shared" si="12"/>
        <v>PA.SC.130403</v>
      </c>
      <c r="K43" s="32" t="s">
        <v>3298</v>
      </c>
      <c r="L43" s="28" t="s">
        <v>233</v>
      </c>
      <c r="M43" s="34" t="str">
        <f t="shared" si="9"/>
        <v>PI.PA.SC.130403.01</v>
      </c>
      <c r="N43" s="34"/>
      <c r="O43" s="34" t="str">
        <f t="shared" si="10"/>
        <v>PH.PA.SC.130403.01</v>
      </c>
      <c r="Q43" s="34" t="str">
        <f t="shared" si="11"/>
        <v>CL.PA.SC.130403.01</v>
      </c>
      <c r="S43" s="28" t="str">
        <f t="shared" si="5"/>
        <v>DR.PA.SC.130403.01</v>
      </c>
      <c r="U43" s="45" t="str">
        <f t="shared" si="6"/>
        <v>IM.PA.SC.130403.01</v>
      </c>
      <c r="V43" s="17"/>
      <c r="W43" s="45" t="str">
        <f t="shared" si="7"/>
        <v>GE.PA.SC.130403.01</v>
      </c>
      <c r="AB43" s="28" t="s">
        <v>3326</v>
      </c>
      <c r="AC43" s="28">
        <v>1154</v>
      </c>
    </row>
    <row r="44" spans="1:33">
      <c r="A44" s="28" t="s">
        <v>191</v>
      </c>
      <c r="C44" s="32" t="s">
        <v>4519</v>
      </c>
      <c r="D44" s="28" t="s">
        <v>4615</v>
      </c>
      <c r="E44" s="32" t="s">
        <v>4265</v>
      </c>
      <c r="F44" s="28" t="s">
        <v>4615</v>
      </c>
      <c r="G44" s="43" t="s">
        <v>4616</v>
      </c>
      <c r="H44" s="32" t="s">
        <v>3298</v>
      </c>
      <c r="J44" s="41" t="str">
        <f t="shared" si="12"/>
        <v>PA.SC.130501</v>
      </c>
      <c r="K44" s="32" t="s">
        <v>3298</v>
      </c>
      <c r="L44" s="28" t="s">
        <v>4616</v>
      </c>
      <c r="M44" s="34" t="str">
        <f t="shared" si="9"/>
        <v>PI.PA.SC.130501.01</v>
      </c>
      <c r="N44" s="34"/>
      <c r="O44" s="34" t="str">
        <f t="shared" si="10"/>
        <v>PH.PA.SC.130501.01</v>
      </c>
      <c r="Q44" s="34" t="str">
        <f t="shared" si="11"/>
        <v>CL.PA.SC.130501.01</v>
      </c>
      <c r="S44" s="28" t="str">
        <f t="shared" si="5"/>
        <v>DR.PA.SC.130501.01</v>
      </c>
      <c r="U44" s="45" t="str">
        <f t="shared" si="6"/>
        <v>IM.PA.SC.130501.01</v>
      </c>
      <c r="V44" s="17"/>
      <c r="W44" s="45" t="str">
        <f t="shared" si="7"/>
        <v>GE.PA.SC.130501.01</v>
      </c>
      <c r="AB44" s="28" t="s">
        <v>3326</v>
      </c>
      <c r="AC44" s="28">
        <v>1154</v>
      </c>
    </row>
    <row r="45" spans="1:33" ht="13" customHeight="1">
      <c r="A45" s="28" t="s">
        <v>191</v>
      </c>
      <c r="B45" s="28" t="s">
        <v>3214</v>
      </c>
      <c r="C45" s="32" t="s">
        <v>2296</v>
      </c>
      <c r="D45" s="28" t="s">
        <v>4617</v>
      </c>
      <c r="E45" s="32" t="s">
        <v>3298</v>
      </c>
      <c r="F45" s="28" t="s">
        <v>4618</v>
      </c>
      <c r="G45" s="28" t="s">
        <v>3215</v>
      </c>
      <c r="H45" s="33" t="s">
        <v>2212</v>
      </c>
      <c r="I45" s="40">
        <v>0</v>
      </c>
      <c r="J45" s="41" t="str">
        <f>CONCATENATE("PA.SC.",C45,E45,H45)</f>
        <v>PA.SC.140101</v>
      </c>
      <c r="K45" s="32" t="s">
        <v>3298</v>
      </c>
      <c r="L45" s="28" t="str">
        <f t="shared" ref="L45:L108" si="13">G45</f>
        <v>N0:  No nausea or vomiting</v>
      </c>
      <c r="M45" s="34" t="str">
        <f t="shared" si="9"/>
        <v>PI.PA.SC.140101.01</v>
      </c>
      <c r="N45" s="34"/>
      <c r="O45" s="34" t="str">
        <f t="shared" si="10"/>
        <v>PH.PA.SC.140101.01</v>
      </c>
      <c r="Q45" s="34" t="str">
        <f t="shared" si="11"/>
        <v>CL.PA.SC.140101.01</v>
      </c>
      <c r="S45" s="28" t="str">
        <f t="shared" si="5"/>
        <v>DR.PA.SC.140101.01</v>
      </c>
      <c r="U45" s="45" t="str">
        <f t="shared" si="6"/>
        <v>IM.PA.SC.140101.01</v>
      </c>
      <c r="V45" s="17"/>
      <c r="W45" s="45" t="str">
        <f t="shared" si="7"/>
        <v>GE.PA.SC.140101.01</v>
      </c>
      <c r="AF45" s="28" t="s">
        <v>3207</v>
      </c>
      <c r="AG45" s="28">
        <v>1455</v>
      </c>
    </row>
    <row r="46" spans="1:33">
      <c r="A46" s="28" t="s">
        <v>191</v>
      </c>
      <c r="C46" s="32" t="s">
        <v>2296</v>
      </c>
      <c r="E46" s="32" t="s">
        <v>3298</v>
      </c>
      <c r="F46" s="28" t="s">
        <v>3216</v>
      </c>
      <c r="G46" s="28" t="s">
        <v>3217</v>
      </c>
      <c r="H46" s="33" t="s">
        <v>2217</v>
      </c>
      <c r="I46" s="40">
        <v>1</v>
      </c>
      <c r="J46" s="41" t="str">
        <f t="shared" ref="J46:J109" si="14">CONCATENATE("PA.SC.",C46,E46,H46)</f>
        <v>PA.SC.140102</v>
      </c>
      <c r="K46" s="32" t="s">
        <v>3298</v>
      </c>
      <c r="L46" s="28" t="str">
        <f t="shared" si="13"/>
        <v>N1:  Mild nausea, no vomiting</v>
      </c>
      <c r="M46" s="34" t="str">
        <f t="shared" si="9"/>
        <v>PI.PA.SC.140102.01</v>
      </c>
      <c r="N46" s="34"/>
      <c r="O46" s="34" t="str">
        <f t="shared" si="10"/>
        <v>PH.PA.SC.140102.01</v>
      </c>
      <c r="Q46" s="34" t="str">
        <f t="shared" si="11"/>
        <v>CL.PA.SC.140102.01</v>
      </c>
      <c r="S46" s="28" t="str">
        <f t="shared" si="5"/>
        <v>DR.PA.SC.140102.01</v>
      </c>
      <c r="U46" s="45" t="str">
        <f t="shared" si="6"/>
        <v>IM.PA.SC.140102.01</v>
      </c>
      <c r="V46" s="17"/>
      <c r="W46" s="45" t="str">
        <f t="shared" si="7"/>
        <v>GE.PA.SC.140102.01</v>
      </c>
      <c r="AF46" s="28" t="s">
        <v>3207</v>
      </c>
      <c r="AG46" s="28">
        <v>1455</v>
      </c>
    </row>
    <row r="47" spans="1:33">
      <c r="A47" s="28" t="s">
        <v>191</v>
      </c>
      <c r="C47" s="32" t="s">
        <v>2296</v>
      </c>
      <c r="E47" s="32" t="s">
        <v>3298</v>
      </c>
      <c r="F47" s="28" t="s">
        <v>3216</v>
      </c>
      <c r="G47" s="28" t="s">
        <v>3218</v>
      </c>
      <c r="H47" s="33" t="s">
        <v>2219</v>
      </c>
      <c r="I47" s="40">
        <v>2</v>
      </c>
      <c r="J47" s="41" t="str">
        <f t="shared" si="14"/>
        <v>PA.SC.140103</v>
      </c>
      <c r="K47" s="32" t="s">
        <v>3298</v>
      </c>
      <c r="L47" s="28" t="str">
        <f t="shared" si="13"/>
        <v>N2:</v>
      </c>
      <c r="M47" s="34" t="str">
        <f t="shared" si="9"/>
        <v>PI.PA.SC.140103.01</v>
      </c>
      <c r="N47" s="34"/>
      <c r="O47" s="34" t="str">
        <f t="shared" si="10"/>
        <v>PH.PA.SC.140103.01</v>
      </c>
      <c r="Q47" s="34" t="str">
        <f t="shared" si="11"/>
        <v>CL.PA.SC.140103.01</v>
      </c>
      <c r="S47" s="28" t="str">
        <f t="shared" si="5"/>
        <v>DR.PA.SC.140103.01</v>
      </c>
      <c r="U47" s="45" t="str">
        <f t="shared" si="6"/>
        <v>IM.PA.SC.140103.01</v>
      </c>
      <c r="V47" s="17"/>
      <c r="W47" s="45" t="str">
        <f t="shared" si="7"/>
        <v>GE.PA.SC.140103.01</v>
      </c>
      <c r="AF47" s="28" t="s">
        <v>3207</v>
      </c>
      <c r="AG47" s="28">
        <v>1455</v>
      </c>
    </row>
    <row r="48" spans="1:33">
      <c r="A48" s="28" t="s">
        <v>191</v>
      </c>
      <c r="C48" s="32" t="s">
        <v>2296</v>
      </c>
      <c r="E48" s="32" t="s">
        <v>3298</v>
      </c>
      <c r="F48" s="28" t="s">
        <v>3216</v>
      </c>
      <c r="G48" s="28" t="s">
        <v>3219</v>
      </c>
      <c r="H48" s="33" t="s">
        <v>2063</v>
      </c>
      <c r="I48" s="40">
        <v>3</v>
      </c>
      <c r="J48" s="41" t="str">
        <f t="shared" si="14"/>
        <v>PA.SC.140104</v>
      </c>
      <c r="K48" s="32" t="s">
        <v>3298</v>
      </c>
      <c r="L48" s="28" t="str">
        <f t="shared" si="13"/>
        <v>N3:</v>
      </c>
      <c r="M48" s="34" t="str">
        <f t="shared" si="9"/>
        <v>PI.PA.SC.140104.01</v>
      </c>
      <c r="N48" s="34"/>
      <c r="O48" s="34" t="str">
        <f t="shared" si="10"/>
        <v>PH.PA.SC.140104.01</v>
      </c>
      <c r="Q48" s="34" t="str">
        <f t="shared" si="11"/>
        <v>CL.PA.SC.140104.01</v>
      </c>
      <c r="S48" s="28" t="str">
        <f t="shared" si="5"/>
        <v>DR.PA.SC.140104.01</v>
      </c>
      <c r="U48" s="45" t="str">
        <f t="shared" si="6"/>
        <v>IM.PA.SC.140104.01</v>
      </c>
      <c r="V48" s="17"/>
      <c r="W48" s="45" t="str">
        <f t="shared" si="7"/>
        <v>GE.PA.SC.140104.01</v>
      </c>
      <c r="AF48" s="28" t="s">
        <v>3207</v>
      </c>
      <c r="AG48" s="28">
        <v>1455</v>
      </c>
    </row>
    <row r="49" spans="1:33">
      <c r="A49" s="28" t="s">
        <v>191</v>
      </c>
      <c r="C49" s="32" t="s">
        <v>2296</v>
      </c>
      <c r="E49" s="32" t="s">
        <v>3298</v>
      </c>
      <c r="F49" s="28" t="s">
        <v>3216</v>
      </c>
      <c r="G49" s="28" t="s">
        <v>3220</v>
      </c>
      <c r="H49" s="33" t="s">
        <v>2065</v>
      </c>
      <c r="I49" s="40">
        <v>4</v>
      </c>
      <c r="J49" s="41" t="str">
        <f t="shared" si="14"/>
        <v>PA.SC.140105</v>
      </c>
      <c r="K49" s="32" t="s">
        <v>3298</v>
      </c>
      <c r="L49" s="28" t="str">
        <f t="shared" si="13"/>
        <v>N4:  Intermittent nausea/dry heaves</v>
      </c>
      <c r="M49" s="34" t="str">
        <f t="shared" si="9"/>
        <v>PI.PA.SC.140105.01</v>
      </c>
      <c r="N49" s="34"/>
      <c r="O49" s="34" t="str">
        <f t="shared" si="10"/>
        <v>PH.PA.SC.140105.01</v>
      </c>
      <c r="Q49" s="34" t="str">
        <f t="shared" si="11"/>
        <v>CL.PA.SC.140105.01</v>
      </c>
      <c r="S49" s="28" t="str">
        <f t="shared" si="5"/>
        <v>DR.PA.SC.140105.01</v>
      </c>
      <c r="U49" s="45" t="str">
        <f t="shared" si="6"/>
        <v>IM.PA.SC.140105.01</v>
      </c>
      <c r="V49" s="17"/>
      <c r="W49" s="45" t="str">
        <f t="shared" si="7"/>
        <v>GE.PA.SC.140105.01</v>
      </c>
      <c r="AF49" s="28" t="s">
        <v>3207</v>
      </c>
      <c r="AG49" s="28">
        <v>1455</v>
      </c>
    </row>
    <row r="50" spans="1:33">
      <c r="A50" s="28" t="s">
        <v>191</v>
      </c>
      <c r="C50" s="32" t="s">
        <v>2296</v>
      </c>
      <c r="E50" s="32" t="s">
        <v>3298</v>
      </c>
      <c r="F50" s="28" t="s">
        <v>3216</v>
      </c>
      <c r="G50" s="28" t="s">
        <v>3221</v>
      </c>
      <c r="H50" s="33" t="s">
        <v>2222</v>
      </c>
      <c r="I50" s="40">
        <v>5</v>
      </c>
      <c r="J50" s="41" t="str">
        <f t="shared" si="14"/>
        <v>PA.SC.140106</v>
      </c>
      <c r="K50" s="32" t="s">
        <v>3298</v>
      </c>
      <c r="L50" s="28" t="str">
        <f t="shared" si="13"/>
        <v>N5:</v>
      </c>
      <c r="M50" s="34" t="str">
        <f t="shared" si="9"/>
        <v>PI.PA.SC.140106.01</v>
      </c>
      <c r="N50" s="34"/>
      <c r="O50" s="34" t="str">
        <f t="shared" si="10"/>
        <v>PH.PA.SC.140106.01</v>
      </c>
      <c r="Q50" s="34" t="str">
        <f t="shared" si="11"/>
        <v>CL.PA.SC.140106.01</v>
      </c>
      <c r="S50" s="28" t="str">
        <f t="shared" si="5"/>
        <v>DR.PA.SC.140106.01</v>
      </c>
      <c r="U50" s="45" t="str">
        <f t="shared" si="6"/>
        <v>IM.PA.SC.140106.01</v>
      </c>
      <c r="V50" s="17"/>
      <c r="W50" s="45" t="str">
        <f t="shared" si="7"/>
        <v>GE.PA.SC.140106.01</v>
      </c>
      <c r="AF50" s="28" t="s">
        <v>3207</v>
      </c>
      <c r="AG50" s="28">
        <v>1455</v>
      </c>
    </row>
    <row r="51" spans="1:33">
      <c r="A51" s="28" t="s">
        <v>191</v>
      </c>
      <c r="C51" s="32" t="s">
        <v>2296</v>
      </c>
      <c r="E51" s="32" t="s">
        <v>3298</v>
      </c>
      <c r="F51" s="28" t="s">
        <v>3216</v>
      </c>
      <c r="G51" s="28" t="s">
        <v>3222</v>
      </c>
      <c r="H51" s="33" t="s">
        <v>2376</v>
      </c>
      <c r="I51" s="40">
        <v>6</v>
      </c>
      <c r="J51" s="41" t="str">
        <f t="shared" si="14"/>
        <v>PA.SC.140107</v>
      </c>
      <c r="K51" s="32" t="s">
        <v>3298</v>
      </c>
      <c r="L51" s="28" t="str">
        <f t="shared" si="13"/>
        <v>N6:</v>
      </c>
      <c r="M51" s="34" t="str">
        <f t="shared" si="9"/>
        <v>PI.PA.SC.140107.01</v>
      </c>
      <c r="N51" s="34"/>
      <c r="O51" s="34" t="str">
        <f t="shared" si="10"/>
        <v>PH.PA.SC.140107.01</v>
      </c>
      <c r="Q51" s="34" t="str">
        <f t="shared" si="11"/>
        <v>CL.PA.SC.140107.01</v>
      </c>
      <c r="S51" s="28" t="str">
        <f t="shared" si="5"/>
        <v>DR.PA.SC.140107.01</v>
      </c>
      <c r="U51" s="45" t="str">
        <f t="shared" si="6"/>
        <v>IM.PA.SC.140107.01</v>
      </c>
      <c r="V51" s="17"/>
      <c r="W51" s="45" t="str">
        <f t="shared" si="7"/>
        <v>GE.PA.SC.140107.01</v>
      </c>
      <c r="AF51" s="28" t="s">
        <v>3207</v>
      </c>
      <c r="AG51" s="28">
        <v>1455</v>
      </c>
    </row>
    <row r="52" spans="1:33">
      <c r="A52" s="28" t="s">
        <v>191</v>
      </c>
      <c r="C52" s="32" t="s">
        <v>2296</v>
      </c>
      <c r="E52" s="32" t="s">
        <v>3298</v>
      </c>
      <c r="F52" s="28" t="s">
        <v>3216</v>
      </c>
      <c r="G52" s="28" t="s">
        <v>3223</v>
      </c>
      <c r="H52" s="33" t="s">
        <v>2378</v>
      </c>
      <c r="I52" s="40">
        <v>7</v>
      </c>
      <c r="J52" s="41" t="str">
        <f t="shared" si="14"/>
        <v>PA.SC.140108</v>
      </c>
      <c r="K52" s="32" t="s">
        <v>3298</v>
      </c>
      <c r="L52" s="28" t="str">
        <f t="shared" si="13"/>
        <v>N7:  Freq dry heaves, vomiting</v>
      </c>
      <c r="M52" s="34" t="str">
        <f t="shared" si="9"/>
        <v>PI.PA.SC.140108.01</v>
      </c>
      <c r="N52" s="34"/>
      <c r="O52" s="34" t="str">
        <f t="shared" si="10"/>
        <v>PH.PA.SC.140108.01</v>
      </c>
      <c r="Q52" s="34" t="str">
        <f t="shared" si="11"/>
        <v>CL.PA.SC.140108.01</v>
      </c>
      <c r="S52" s="28" t="str">
        <f t="shared" si="5"/>
        <v>DR.PA.SC.140108.01</v>
      </c>
      <c r="U52" s="45" t="str">
        <f t="shared" si="6"/>
        <v>IM.PA.SC.140108.01</v>
      </c>
      <c r="V52" s="17"/>
      <c r="W52" s="45" t="str">
        <f t="shared" si="7"/>
        <v>GE.PA.SC.140108.01</v>
      </c>
      <c r="AF52" s="28" t="s">
        <v>3207</v>
      </c>
      <c r="AG52" s="28">
        <v>1455</v>
      </c>
    </row>
    <row r="53" spans="1:33">
      <c r="A53" s="28" t="s">
        <v>191</v>
      </c>
      <c r="C53" s="32" t="s">
        <v>2296</v>
      </c>
      <c r="D53" s="28" t="s">
        <v>4619</v>
      </c>
      <c r="E53" s="32" t="s">
        <v>3293</v>
      </c>
      <c r="F53" s="28" t="s">
        <v>4620</v>
      </c>
      <c r="G53" s="28" t="s">
        <v>3224</v>
      </c>
      <c r="H53" s="33" t="s">
        <v>2212</v>
      </c>
      <c r="I53" s="40">
        <v>0</v>
      </c>
      <c r="J53" s="41" t="str">
        <f t="shared" si="14"/>
        <v>PA.SC.140201</v>
      </c>
      <c r="K53" s="32" t="s">
        <v>3298</v>
      </c>
      <c r="L53" s="28" t="str">
        <f t="shared" si="13"/>
        <v>0T:  No Tremor</v>
      </c>
      <c r="M53" s="34" t="str">
        <f t="shared" si="9"/>
        <v>PI.PA.SC.140201.01</v>
      </c>
      <c r="N53" s="34"/>
      <c r="O53" s="34" t="str">
        <f t="shared" si="10"/>
        <v>PH.PA.SC.140201.01</v>
      </c>
      <c r="Q53" s="34" t="str">
        <f t="shared" si="11"/>
        <v>CL.PA.SC.140201.01</v>
      </c>
      <c r="S53" s="28" t="str">
        <f t="shared" si="5"/>
        <v>DR.PA.SC.140201.01</v>
      </c>
      <c r="U53" s="45" t="str">
        <f t="shared" si="6"/>
        <v>IM.PA.SC.140201.01</v>
      </c>
      <c r="V53" s="17"/>
      <c r="W53" s="45" t="str">
        <f t="shared" si="7"/>
        <v>GE.PA.SC.140201.01</v>
      </c>
      <c r="AF53" s="28" t="s">
        <v>3207</v>
      </c>
      <c r="AG53" s="28">
        <v>1455</v>
      </c>
    </row>
    <row r="54" spans="1:33">
      <c r="A54" s="28" t="s">
        <v>191</v>
      </c>
      <c r="C54" s="32" t="s">
        <v>2296</v>
      </c>
      <c r="E54" s="32" t="s">
        <v>3293</v>
      </c>
      <c r="F54" s="28" t="s">
        <v>3216</v>
      </c>
      <c r="G54" s="28" t="s">
        <v>3225</v>
      </c>
      <c r="H54" s="33" t="s">
        <v>2217</v>
      </c>
      <c r="I54" s="40">
        <v>1</v>
      </c>
      <c r="J54" s="41" t="str">
        <f t="shared" si="14"/>
        <v>PA.SC.140202</v>
      </c>
      <c r="K54" s="32" t="s">
        <v>3298</v>
      </c>
      <c r="L54" s="28" t="str">
        <f t="shared" si="13"/>
        <v>1T: Not visible/felt fingertip</v>
      </c>
      <c r="M54" s="34" t="str">
        <f t="shared" si="9"/>
        <v>PI.PA.SC.140202.01</v>
      </c>
      <c r="N54" s="34"/>
      <c r="O54" s="34" t="str">
        <f t="shared" si="10"/>
        <v>PH.PA.SC.140202.01</v>
      </c>
      <c r="Q54" s="34" t="str">
        <f t="shared" si="11"/>
        <v>CL.PA.SC.140202.01</v>
      </c>
      <c r="S54" s="28" t="str">
        <f t="shared" si="5"/>
        <v>DR.PA.SC.140202.01</v>
      </c>
      <c r="U54" s="45" t="str">
        <f t="shared" si="6"/>
        <v>IM.PA.SC.140202.01</v>
      </c>
      <c r="V54" s="17"/>
      <c r="W54" s="45" t="str">
        <f t="shared" si="7"/>
        <v>GE.PA.SC.140202.01</v>
      </c>
      <c r="AF54" s="28" t="s">
        <v>3207</v>
      </c>
      <c r="AG54" s="28">
        <v>1455</v>
      </c>
    </row>
    <row r="55" spans="1:33">
      <c r="A55" s="28" t="s">
        <v>191</v>
      </c>
      <c r="C55" s="32" t="s">
        <v>2296</v>
      </c>
      <c r="E55" s="32" t="s">
        <v>3293</v>
      </c>
      <c r="F55" s="28" t="s">
        <v>3216</v>
      </c>
      <c r="G55" s="28" t="s">
        <v>3226</v>
      </c>
      <c r="H55" s="33" t="s">
        <v>2219</v>
      </c>
      <c r="I55" s="40">
        <v>2</v>
      </c>
      <c r="J55" s="41" t="str">
        <f t="shared" si="14"/>
        <v>PA.SC.140203</v>
      </c>
      <c r="K55" s="32" t="s">
        <v>3298</v>
      </c>
      <c r="L55" s="28" t="str">
        <f t="shared" si="13"/>
        <v>2T:</v>
      </c>
      <c r="M55" s="34" t="str">
        <f t="shared" si="9"/>
        <v>PI.PA.SC.140203.01</v>
      </c>
      <c r="N55" s="34"/>
      <c r="O55" s="34" t="str">
        <f t="shared" si="10"/>
        <v>PH.PA.SC.140203.01</v>
      </c>
      <c r="Q55" s="34" t="str">
        <f t="shared" si="11"/>
        <v>CL.PA.SC.140203.01</v>
      </c>
      <c r="S55" s="28" t="str">
        <f t="shared" si="5"/>
        <v>DR.PA.SC.140203.01</v>
      </c>
      <c r="U55" s="45" t="str">
        <f t="shared" si="6"/>
        <v>IM.PA.SC.140203.01</v>
      </c>
      <c r="V55" s="17"/>
      <c r="W55" s="45" t="str">
        <f t="shared" si="7"/>
        <v>GE.PA.SC.140203.01</v>
      </c>
      <c r="AF55" s="28" t="s">
        <v>3207</v>
      </c>
      <c r="AG55" s="28">
        <v>1455</v>
      </c>
    </row>
    <row r="56" spans="1:33">
      <c r="A56" s="28" t="s">
        <v>191</v>
      </c>
      <c r="C56" s="32" t="s">
        <v>2296</v>
      </c>
      <c r="E56" s="32" t="s">
        <v>3293</v>
      </c>
      <c r="F56" s="28" t="s">
        <v>3216</v>
      </c>
      <c r="G56" s="28" t="s">
        <v>3227</v>
      </c>
      <c r="H56" s="33" t="s">
        <v>2063</v>
      </c>
      <c r="I56" s="40">
        <v>3</v>
      </c>
      <c r="J56" s="41" t="str">
        <f t="shared" si="14"/>
        <v>PA.SC.140204</v>
      </c>
      <c r="K56" s="32" t="s">
        <v>3298</v>
      </c>
      <c r="L56" s="28" t="str">
        <f t="shared" si="13"/>
        <v>3T:</v>
      </c>
      <c r="M56" s="34" t="str">
        <f t="shared" si="9"/>
        <v>PI.PA.SC.140204.01</v>
      </c>
      <c r="N56" s="34"/>
      <c r="O56" s="34" t="str">
        <f t="shared" si="10"/>
        <v>PH.PA.SC.140204.01</v>
      </c>
      <c r="Q56" s="34" t="str">
        <f t="shared" si="11"/>
        <v>CL.PA.SC.140204.01</v>
      </c>
      <c r="S56" s="28" t="str">
        <f t="shared" si="5"/>
        <v>DR.PA.SC.140204.01</v>
      </c>
      <c r="U56" s="45" t="str">
        <f t="shared" si="6"/>
        <v>IM.PA.SC.140204.01</v>
      </c>
      <c r="V56" s="17"/>
      <c r="W56" s="45" t="str">
        <f t="shared" si="7"/>
        <v>GE.PA.SC.140204.01</v>
      </c>
      <c r="AF56" s="28" t="s">
        <v>3207</v>
      </c>
      <c r="AG56" s="28">
        <v>1455</v>
      </c>
    </row>
    <row r="57" spans="1:33">
      <c r="A57" s="28" t="s">
        <v>191</v>
      </c>
      <c r="C57" s="32" t="s">
        <v>2296</v>
      </c>
      <c r="E57" s="32" t="s">
        <v>3293</v>
      </c>
      <c r="F57" s="28" t="s">
        <v>3216</v>
      </c>
      <c r="G57" s="28" t="s">
        <v>3228</v>
      </c>
      <c r="H57" s="33" t="s">
        <v>2065</v>
      </c>
      <c r="I57" s="40">
        <v>4</v>
      </c>
      <c r="J57" s="41" t="str">
        <f t="shared" si="14"/>
        <v>PA.SC.140205</v>
      </c>
      <c r="K57" s="32" t="s">
        <v>3298</v>
      </c>
      <c r="L57" s="28" t="str">
        <f t="shared" si="13"/>
        <v>4T: Moderate, Pt arms extended</v>
      </c>
      <c r="M57" s="34" t="str">
        <f t="shared" si="9"/>
        <v>PI.PA.SC.140205.01</v>
      </c>
      <c r="N57" s="34"/>
      <c r="O57" s="34" t="str">
        <f t="shared" si="10"/>
        <v>PH.PA.SC.140205.01</v>
      </c>
      <c r="Q57" s="34" t="str">
        <f t="shared" si="11"/>
        <v>CL.PA.SC.140205.01</v>
      </c>
      <c r="S57" s="28" t="str">
        <f t="shared" si="5"/>
        <v>DR.PA.SC.140205.01</v>
      </c>
      <c r="U57" s="45" t="str">
        <f t="shared" si="6"/>
        <v>IM.PA.SC.140205.01</v>
      </c>
      <c r="V57" s="17"/>
      <c r="W57" s="45" t="str">
        <f t="shared" si="7"/>
        <v>GE.PA.SC.140205.01</v>
      </c>
      <c r="AF57" s="28" t="s">
        <v>3207</v>
      </c>
      <c r="AG57" s="28">
        <v>1455</v>
      </c>
    </row>
    <row r="58" spans="1:33">
      <c r="A58" s="28" t="s">
        <v>191</v>
      </c>
      <c r="C58" s="32" t="s">
        <v>2296</v>
      </c>
      <c r="E58" s="32" t="s">
        <v>3293</v>
      </c>
      <c r="F58" s="28" t="s">
        <v>3216</v>
      </c>
      <c r="G58" s="28" t="s">
        <v>3229</v>
      </c>
      <c r="H58" s="33" t="s">
        <v>2222</v>
      </c>
      <c r="I58" s="40">
        <v>5</v>
      </c>
      <c r="J58" s="41" t="str">
        <f t="shared" si="14"/>
        <v>PA.SC.140206</v>
      </c>
      <c r="K58" s="32" t="s">
        <v>3298</v>
      </c>
      <c r="L58" s="28" t="str">
        <f t="shared" si="13"/>
        <v>5T:</v>
      </c>
      <c r="M58" s="34" t="str">
        <f t="shared" si="9"/>
        <v>PI.PA.SC.140206.01</v>
      </c>
      <c r="N58" s="34"/>
      <c r="O58" s="34" t="str">
        <f t="shared" si="10"/>
        <v>PH.PA.SC.140206.01</v>
      </c>
      <c r="Q58" s="34" t="str">
        <f t="shared" si="11"/>
        <v>CL.PA.SC.140206.01</v>
      </c>
      <c r="S58" s="28" t="str">
        <f t="shared" si="5"/>
        <v>DR.PA.SC.140206.01</v>
      </c>
      <c r="U58" s="45" t="str">
        <f t="shared" si="6"/>
        <v>IM.PA.SC.140206.01</v>
      </c>
      <c r="V58" s="17"/>
      <c r="W58" s="45" t="str">
        <f t="shared" si="7"/>
        <v>GE.PA.SC.140206.01</v>
      </c>
      <c r="AF58" s="28" t="s">
        <v>3207</v>
      </c>
      <c r="AG58" s="28">
        <v>1455</v>
      </c>
    </row>
    <row r="59" spans="1:33">
      <c r="A59" s="28" t="s">
        <v>191</v>
      </c>
      <c r="C59" s="32" t="s">
        <v>2296</v>
      </c>
      <c r="E59" s="32" t="s">
        <v>3293</v>
      </c>
      <c r="F59" s="28" t="s">
        <v>3216</v>
      </c>
      <c r="G59" s="28" t="s">
        <v>3230</v>
      </c>
      <c r="H59" s="33" t="s">
        <v>2376</v>
      </c>
      <c r="I59" s="40">
        <v>6</v>
      </c>
      <c r="J59" s="41" t="str">
        <f t="shared" si="14"/>
        <v>PA.SC.140207</v>
      </c>
      <c r="K59" s="32" t="s">
        <v>3298</v>
      </c>
      <c r="L59" s="28" t="str">
        <f t="shared" si="13"/>
        <v>6T:</v>
      </c>
      <c r="M59" s="34" t="str">
        <f t="shared" si="9"/>
        <v>PI.PA.SC.140207.01</v>
      </c>
      <c r="N59" s="34"/>
      <c r="O59" s="34" t="str">
        <f t="shared" si="10"/>
        <v>PH.PA.SC.140207.01</v>
      </c>
      <c r="Q59" s="34" t="str">
        <f t="shared" si="11"/>
        <v>CL.PA.SC.140207.01</v>
      </c>
      <c r="S59" s="28" t="str">
        <f t="shared" si="5"/>
        <v>DR.PA.SC.140207.01</v>
      </c>
      <c r="U59" s="45" t="str">
        <f t="shared" si="6"/>
        <v>IM.PA.SC.140207.01</v>
      </c>
      <c r="V59" s="17"/>
      <c r="W59" s="45" t="str">
        <f t="shared" si="7"/>
        <v>GE.PA.SC.140207.01</v>
      </c>
      <c r="AF59" s="28" t="s">
        <v>3207</v>
      </c>
      <c r="AG59" s="28">
        <v>1455</v>
      </c>
    </row>
    <row r="60" spans="1:33">
      <c r="A60" s="28" t="s">
        <v>191</v>
      </c>
      <c r="C60" s="32" t="s">
        <v>2296</v>
      </c>
      <c r="E60" s="32" t="s">
        <v>3293</v>
      </c>
      <c r="F60" s="28" t="s">
        <v>3216</v>
      </c>
      <c r="G60" s="28" t="s">
        <v>3231</v>
      </c>
      <c r="H60" s="33" t="s">
        <v>2378</v>
      </c>
      <c r="I60" s="40">
        <v>7</v>
      </c>
      <c r="J60" s="41" t="str">
        <f t="shared" si="14"/>
        <v>PA.SC.140208</v>
      </c>
      <c r="K60" s="32" t="s">
        <v>3298</v>
      </c>
      <c r="L60" s="28" t="str">
        <f t="shared" si="13"/>
        <v>7T:  Severe/arms not extended</v>
      </c>
      <c r="M60" s="34" t="str">
        <f t="shared" si="9"/>
        <v>PI.PA.SC.140208.01</v>
      </c>
      <c r="N60" s="34"/>
      <c r="O60" s="34" t="str">
        <f t="shared" si="10"/>
        <v>PH.PA.SC.140208.01</v>
      </c>
      <c r="Q60" s="34" t="str">
        <f t="shared" si="11"/>
        <v>CL.PA.SC.140208.01</v>
      </c>
      <c r="S60" s="28" t="str">
        <f t="shared" si="5"/>
        <v>DR.PA.SC.140208.01</v>
      </c>
      <c r="U60" s="45" t="str">
        <f t="shared" si="6"/>
        <v>IM.PA.SC.140208.01</v>
      </c>
      <c r="V60" s="17"/>
      <c r="W60" s="45" t="str">
        <f t="shared" si="7"/>
        <v>GE.PA.SC.140208.01</v>
      </c>
      <c r="AF60" s="28" t="s">
        <v>3207</v>
      </c>
      <c r="AG60" s="28">
        <v>1455</v>
      </c>
    </row>
    <row r="61" spans="1:33">
      <c r="A61" s="28" t="s">
        <v>191</v>
      </c>
      <c r="C61" s="32" t="s">
        <v>2296</v>
      </c>
      <c r="D61" s="28" t="s">
        <v>4621</v>
      </c>
      <c r="E61" s="32" t="s">
        <v>3296</v>
      </c>
      <c r="F61" s="28" t="s">
        <v>4622</v>
      </c>
      <c r="G61" s="28" t="s">
        <v>3233</v>
      </c>
      <c r="H61" s="33" t="s">
        <v>2212</v>
      </c>
      <c r="I61" s="40">
        <v>0</v>
      </c>
      <c r="J61" s="41" t="str">
        <f t="shared" si="14"/>
        <v>PA.SC.140301</v>
      </c>
      <c r="K61" s="32" t="s">
        <v>3298</v>
      </c>
      <c r="L61" s="28" t="str">
        <f t="shared" si="13"/>
        <v>S0: No sweat visible</v>
      </c>
      <c r="M61" s="34" t="str">
        <f t="shared" si="9"/>
        <v>PI.PA.SC.140301.01</v>
      </c>
      <c r="N61" s="34"/>
      <c r="O61" s="34" t="str">
        <f t="shared" si="10"/>
        <v>PH.PA.SC.140301.01</v>
      </c>
      <c r="Q61" s="34" t="str">
        <f t="shared" si="11"/>
        <v>CL.PA.SC.140301.01</v>
      </c>
      <c r="S61" s="28" t="str">
        <f t="shared" si="5"/>
        <v>DR.PA.SC.140301.01</v>
      </c>
      <c r="U61" s="45" t="str">
        <f t="shared" si="6"/>
        <v>IM.PA.SC.140301.01</v>
      </c>
      <c r="V61" s="17"/>
      <c r="W61" s="45" t="str">
        <f t="shared" si="7"/>
        <v>GE.PA.SC.140301.01</v>
      </c>
      <c r="AF61" s="28" t="s">
        <v>3207</v>
      </c>
      <c r="AG61" s="28">
        <v>1455</v>
      </c>
    </row>
    <row r="62" spans="1:33">
      <c r="A62" s="28" t="s">
        <v>191</v>
      </c>
      <c r="C62" s="32" t="s">
        <v>2296</v>
      </c>
      <c r="E62" s="32" t="s">
        <v>3296</v>
      </c>
      <c r="F62" s="28" t="s">
        <v>3216</v>
      </c>
      <c r="G62" s="28" t="s">
        <v>3234</v>
      </c>
      <c r="H62" s="33" t="s">
        <v>2217</v>
      </c>
      <c r="I62" s="40">
        <v>1</v>
      </c>
      <c r="J62" s="41" t="str">
        <f t="shared" si="14"/>
        <v>PA.SC.140302</v>
      </c>
      <c r="K62" s="32" t="s">
        <v>3298</v>
      </c>
      <c r="L62" s="28" t="str">
        <f t="shared" si="13"/>
        <v>S1:  Barely perceptible</v>
      </c>
      <c r="M62" s="34" t="str">
        <f t="shared" si="9"/>
        <v>PI.PA.SC.140302.01</v>
      </c>
      <c r="N62" s="34"/>
      <c r="O62" s="34" t="str">
        <f t="shared" si="10"/>
        <v>PH.PA.SC.140302.01</v>
      </c>
      <c r="Q62" s="34" t="str">
        <f t="shared" si="11"/>
        <v>CL.PA.SC.140302.01</v>
      </c>
      <c r="S62" s="28" t="str">
        <f t="shared" si="5"/>
        <v>DR.PA.SC.140302.01</v>
      </c>
      <c r="U62" s="45" t="str">
        <f t="shared" si="6"/>
        <v>IM.PA.SC.140302.01</v>
      </c>
      <c r="V62" s="17"/>
      <c r="W62" s="45" t="str">
        <f t="shared" si="7"/>
        <v>GE.PA.SC.140302.01</v>
      </c>
      <c r="AF62" s="28" t="s">
        <v>3207</v>
      </c>
      <c r="AG62" s="28">
        <v>1455</v>
      </c>
    </row>
    <row r="63" spans="1:33">
      <c r="A63" s="28" t="s">
        <v>191</v>
      </c>
      <c r="C63" s="32" t="s">
        <v>2296</v>
      </c>
      <c r="E63" s="32" t="s">
        <v>3296</v>
      </c>
      <c r="F63" s="28" t="s">
        <v>3216</v>
      </c>
      <c r="G63" s="28" t="s">
        <v>3235</v>
      </c>
      <c r="H63" s="33" t="s">
        <v>2219</v>
      </c>
      <c r="I63" s="40">
        <v>2</v>
      </c>
      <c r="J63" s="41" t="str">
        <f t="shared" si="14"/>
        <v>PA.SC.140303</v>
      </c>
      <c r="K63" s="32" t="s">
        <v>3298</v>
      </c>
      <c r="L63" s="28" t="str">
        <f t="shared" si="13"/>
        <v>S2:</v>
      </c>
      <c r="M63" s="34" t="str">
        <f t="shared" si="9"/>
        <v>PI.PA.SC.140303.01</v>
      </c>
      <c r="N63" s="34"/>
      <c r="O63" s="34" t="str">
        <f t="shared" si="10"/>
        <v>PH.PA.SC.140303.01</v>
      </c>
      <c r="Q63" s="34" t="str">
        <f t="shared" si="11"/>
        <v>CL.PA.SC.140303.01</v>
      </c>
      <c r="S63" s="28" t="str">
        <f t="shared" si="5"/>
        <v>DR.PA.SC.140303.01</v>
      </c>
      <c r="U63" s="45" t="str">
        <f t="shared" si="6"/>
        <v>IM.PA.SC.140303.01</v>
      </c>
      <c r="V63" s="17"/>
      <c r="W63" s="45" t="str">
        <f t="shared" si="7"/>
        <v>GE.PA.SC.140303.01</v>
      </c>
      <c r="AF63" s="28" t="s">
        <v>3207</v>
      </c>
      <c r="AG63" s="28">
        <v>1455</v>
      </c>
    </row>
    <row r="64" spans="1:33">
      <c r="A64" s="28" t="s">
        <v>191</v>
      </c>
      <c r="C64" s="32" t="s">
        <v>2296</v>
      </c>
      <c r="E64" s="32" t="s">
        <v>3296</v>
      </c>
      <c r="F64" s="28" t="s">
        <v>3216</v>
      </c>
      <c r="G64" s="28" t="s">
        <v>3236</v>
      </c>
      <c r="H64" s="33" t="s">
        <v>2063</v>
      </c>
      <c r="I64" s="40">
        <v>3</v>
      </c>
      <c r="J64" s="41" t="str">
        <f t="shared" si="14"/>
        <v>PA.SC.140304</v>
      </c>
      <c r="K64" s="32" t="s">
        <v>3298</v>
      </c>
      <c r="L64" s="28" t="str">
        <f t="shared" si="13"/>
        <v>S3:</v>
      </c>
      <c r="M64" s="34" t="str">
        <f t="shared" si="9"/>
        <v>PI.PA.SC.140304.01</v>
      </c>
      <c r="N64" s="34"/>
      <c r="O64" s="34" t="str">
        <f t="shared" si="10"/>
        <v>PH.PA.SC.140304.01</v>
      </c>
      <c r="Q64" s="34" t="str">
        <f t="shared" si="11"/>
        <v>CL.PA.SC.140304.01</v>
      </c>
      <c r="S64" s="28" t="str">
        <f t="shared" si="5"/>
        <v>DR.PA.SC.140304.01</v>
      </c>
      <c r="U64" s="45" t="str">
        <f t="shared" si="6"/>
        <v>IM.PA.SC.140304.01</v>
      </c>
      <c r="V64" s="17"/>
      <c r="W64" s="45" t="str">
        <f t="shared" si="7"/>
        <v>GE.PA.SC.140304.01</v>
      </c>
      <c r="AF64" s="28" t="s">
        <v>3207</v>
      </c>
      <c r="AG64" s="28">
        <v>1455</v>
      </c>
    </row>
    <row r="65" spans="1:33">
      <c r="A65" s="28" t="s">
        <v>191</v>
      </c>
      <c r="C65" s="32" t="s">
        <v>2296</v>
      </c>
      <c r="E65" s="32" t="s">
        <v>3296</v>
      </c>
      <c r="F65" s="28" t="s">
        <v>3216</v>
      </c>
      <c r="G65" s="28" t="s">
        <v>3237</v>
      </c>
      <c r="H65" s="33" t="s">
        <v>2065</v>
      </c>
      <c r="I65" s="40">
        <v>4</v>
      </c>
      <c r="J65" s="41" t="str">
        <f t="shared" si="14"/>
        <v>PA.SC.140305</v>
      </c>
      <c r="K65" s="32" t="s">
        <v>3298</v>
      </c>
      <c r="L65" s="28" t="str">
        <f t="shared" si="13"/>
        <v>S4:  Beads of sweat obvious</v>
      </c>
      <c r="M65" s="34" t="str">
        <f t="shared" si="9"/>
        <v>PI.PA.SC.140305.01</v>
      </c>
      <c r="N65" s="34"/>
      <c r="O65" s="34" t="str">
        <f t="shared" si="10"/>
        <v>PH.PA.SC.140305.01</v>
      </c>
      <c r="Q65" s="34" t="str">
        <f t="shared" si="11"/>
        <v>CL.PA.SC.140305.01</v>
      </c>
      <c r="S65" s="28" t="str">
        <f t="shared" si="5"/>
        <v>DR.PA.SC.140305.01</v>
      </c>
      <c r="U65" s="45" t="str">
        <f t="shared" si="6"/>
        <v>IM.PA.SC.140305.01</v>
      </c>
      <c r="V65" s="17"/>
      <c r="W65" s="45" t="str">
        <f t="shared" si="7"/>
        <v>GE.PA.SC.140305.01</v>
      </c>
      <c r="AF65" s="28" t="s">
        <v>3207</v>
      </c>
      <c r="AG65" s="28">
        <v>1455</v>
      </c>
    </row>
    <row r="66" spans="1:33">
      <c r="A66" s="28" t="s">
        <v>191</v>
      </c>
      <c r="C66" s="32" t="s">
        <v>2296</v>
      </c>
      <c r="E66" s="32" t="s">
        <v>3296</v>
      </c>
      <c r="F66" s="28" t="s">
        <v>3216</v>
      </c>
      <c r="G66" s="28" t="s">
        <v>3238</v>
      </c>
      <c r="H66" s="33" t="s">
        <v>2222</v>
      </c>
      <c r="I66" s="40">
        <v>5</v>
      </c>
      <c r="J66" s="41" t="str">
        <f t="shared" si="14"/>
        <v>PA.SC.140306</v>
      </c>
      <c r="K66" s="32" t="s">
        <v>3298</v>
      </c>
      <c r="L66" s="28" t="str">
        <f t="shared" si="13"/>
        <v>S5:</v>
      </c>
      <c r="M66" s="34" t="str">
        <f t="shared" si="9"/>
        <v>PI.PA.SC.140306.01</v>
      </c>
      <c r="N66" s="34"/>
      <c r="O66" s="34" t="str">
        <f t="shared" si="10"/>
        <v>PH.PA.SC.140306.01</v>
      </c>
      <c r="Q66" s="34" t="str">
        <f t="shared" si="11"/>
        <v>CL.PA.SC.140306.01</v>
      </c>
      <c r="S66" s="28" t="str">
        <f t="shared" si="5"/>
        <v>DR.PA.SC.140306.01</v>
      </c>
      <c r="U66" s="45" t="str">
        <f t="shared" si="6"/>
        <v>IM.PA.SC.140306.01</v>
      </c>
      <c r="V66" s="17"/>
      <c r="W66" s="45" t="str">
        <f t="shared" si="7"/>
        <v>GE.PA.SC.140306.01</v>
      </c>
      <c r="AF66" s="28" t="s">
        <v>3207</v>
      </c>
      <c r="AG66" s="28">
        <v>1455</v>
      </c>
    </row>
    <row r="67" spans="1:33">
      <c r="A67" s="28" t="s">
        <v>191</v>
      </c>
      <c r="C67" s="32" t="s">
        <v>2296</v>
      </c>
      <c r="E67" s="32" t="s">
        <v>3296</v>
      </c>
      <c r="F67" s="28" t="s">
        <v>3216</v>
      </c>
      <c r="G67" s="28" t="s">
        <v>3239</v>
      </c>
      <c r="H67" s="33" t="s">
        <v>2376</v>
      </c>
      <c r="I67" s="40">
        <v>6</v>
      </c>
      <c r="J67" s="41" t="str">
        <f t="shared" si="14"/>
        <v>PA.SC.140307</v>
      </c>
      <c r="K67" s="32" t="s">
        <v>3298</v>
      </c>
      <c r="L67" s="28" t="str">
        <f t="shared" si="13"/>
        <v>S6:</v>
      </c>
      <c r="M67" s="34" t="str">
        <f t="shared" si="9"/>
        <v>PI.PA.SC.140307.01</v>
      </c>
      <c r="N67" s="34"/>
      <c r="O67" s="34" t="str">
        <f t="shared" si="10"/>
        <v>PH.PA.SC.140307.01</v>
      </c>
      <c r="Q67" s="34" t="str">
        <f t="shared" si="11"/>
        <v>CL.PA.SC.140307.01</v>
      </c>
      <c r="S67" s="28" t="str">
        <f t="shared" ref="S67:S121" si="15">CONCATENATE("DR.",J67,".",K67)</f>
        <v>DR.PA.SC.140307.01</v>
      </c>
      <c r="U67" s="45" t="str">
        <f t="shared" ref="U67:U121" si="16">CONCATENATE("IM.",J67, ".",K67)</f>
        <v>IM.PA.SC.140307.01</v>
      </c>
      <c r="V67" s="17"/>
      <c r="W67" s="45" t="str">
        <f t="shared" ref="W67:W121" si="17">CONCATENATE("GE.",J67, ".",K67)</f>
        <v>GE.PA.SC.140307.01</v>
      </c>
      <c r="AF67" s="28" t="s">
        <v>3207</v>
      </c>
      <c r="AG67" s="28">
        <v>1455</v>
      </c>
    </row>
    <row r="68" spans="1:33">
      <c r="A68" s="28" t="s">
        <v>191</v>
      </c>
      <c r="C68" s="32" t="s">
        <v>2296</v>
      </c>
      <c r="E68" s="32" t="s">
        <v>3296</v>
      </c>
      <c r="F68" s="28" t="s">
        <v>3216</v>
      </c>
      <c r="G68" s="28" t="s">
        <v>3240</v>
      </c>
      <c r="H68" s="33" t="s">
        <v>2378</v>
      </c>
      <c r="I68" s="40">
        <v>7</v>
      </c>
      <c r="J68" s="41" t="str">
        <f t="shared" si="14"/>
        <v>PA.SC.140308</v>
      </c>
      <c r="K68" s="32" t="s">
        <v>3298</v>
      </c>
      <c r="L68" s="28" t="str">
        <f t="shared" si="13"/>
        <v>S7:  Drenching Sweats</v>
      </c>
      <c r="M68" s="34" t="str">
        <f t="shared" si="9"/>
        <v>PI.PA.SC.140308.01</v>
      </c>
      <c r="N68" s="34"/>
      <c r="O68" s="34" t="str">
        <f t="shared" si="10"/>
        <v>PH.PA.SC.140308.01</v>
      </c>
      <c r="Q68" s="34" t="str">
        <f t="shared" si="11"/>
        <v>CL.PA.SC.140308.01</v>
      </c>
      <c r="S68" s="28" t="str">
        <f t="shared" si="15"/>
        <v>DR.PA.SC.140308.01</v>
      </c>
      <c r="U68" s="45" t="str">
        <f t="shared" si="16"/>
        <v>IM.PA.SC.140308.01</v>
      </c>
      <c r="V68" s="17"/>
      <c r="W68" s="45" t="str">
        <f t="shared" si="17"/>
        <v>GE.PA.SC.140308.01</v>
      </c>
      <c r="AF68" s="28" t="s">
        <v>3207</v>
      </c>
      <c r="AG68" s="28">
        <v>1455</v>
      </c>
    </row>
    <row r="69" spans="1:33">
      <c r="A69" s="28" t="s">
        <v>191</v>
      </c>
      <c r="C69" s="32" t="s">
        <v>2296</v>
      </c>
      <c r="D69" s="28" t="s">
        <v>4623</v>
      </c>
      <c r="E69" s="32" t="s">
        <v>4263</v>
      </c>
      <c r="F69" s="28" t="s">
        <v>4624</v>
      </c>
      <c r="G69" s="28" t="s">
        <v>3241</v>
      </c>
      <c r="H69" s="33" t="s">
        <v>2212</v>
      </c>
      <c r="I69" s="40">
        <v>0</v>
      </c>
      <c r="J69" s="41" t="str">
        <f t="shared" si="14"/>
        <v>PA.SC.140401</v>
      </c>
      <c r="K69" s="32" t="s">
        <v>3298</v>
      </c>
      <c r="L69" s="28" t="str">
        <f t="shared" si="13"/>
        <v>0A: No anxiety</v>
      </c>
      <c r="M69" s="34" t="str">
        <f t="shared" si="9"/>
        <v>PI.PA.SC.140401.01</v>
      </c>
      <c r="N69" s="34"/>
      <c r="O69" s="34" t="str">
        <f t="shared" si="10"/>
        <v>PH.PA.SC.140401.01</v>
      </c>
      <c r="Q69" s="34" t="str">
        <f t="shared" si="11"/>
        <v>CL.PA.SC.140401.01</v>
      </c>
      <c r="S69" s="28" t="str">
        <f t="shared" si="15"/>
        <v>DR.PA.SC.140401.01</v>
      </c>
      <c r="U69" s="45" t="str">
        <f t="shared" si="16"/>
        <v>IM.PA.SC.140401.01</v>
      </c>
      <c r="V69" s="17"/>
      <c r="W69" s="45" t="str">
        <f t="shared" si="17"/>
        <v>GE.PA.SC.140401.01</v>
      </c>
      <c r="AF69" s="28" t="s">
        <v>3207</v>
      </c>
      <c r="AG69" s="28">
        <v>1455</v>
      </c>
    </row>
    <row r="70" spans="1:33">
      <c r="A70" s="28" t="s">
        <v>191</v>
      </c>
      <c r="C70" s="32" t="s">
        <v>2296</v>
      </c>
      <c r="E70" s="32" t="s">
        <v>4263</v>
      </c>
      <c r="F70" s="28" t="s">
        <v>3216</v>
      </c>
      <c r="G70" s="28" t="s">
        <v>3242</v>
      </c>
      <c r="H70" s="33" t="s">
        <v>2217</v>
      </c>
      <c r="I70" s="40">
        <v>1</v>
      </c>
      <c r="J70" s="41" t="str">
        <f t="shared" si="14"/>
        <v>PA.SC.140402</v>
      </c>
      <c r="K70" s="32" t="s">
        <v>3298</v>
      </c>
      <c r="L70" s="28" t="str">
        <f t="shared" si="13"/>
        <v>1A:  Mildly anxious</v>
      </c>
      <c r="M70" s="34" t="str">
        <f t="shared" si="9"/>
        <v>PI.PA.SC.140402.01</v>
      </c>
      <c r="N70" s="34"/>
      <c r="O70" s="34" t="str">
        <f t="shared" si="10"/>
        <v>PH.PA.SC.140402.01</v>
      </c>
      <c r="Q70" s="34" t="str">
        <f t="shared" si="11"/>
        <v>CL.PA.SC.140402.01</v>
      </c>
      <c r="S70" s="28" t="str">
        <f t="shared" si="15"/>
        <v>DR.PA.SC.140402.01</v>
      </c>
      <c r="U70" s="45" t="str">
        <f t="shared" si="16"/>
        <v>IM.PA.SC.140402.01</v>
      </c>
      <c r="V70" s="17"/>
      <c r="W70" s="45" t="str">
        <f t="shared" si="17"/>
        <v>GE.PA.SC.140402.01</v>
      </c>
      <c r="AF70" s="28" t="s">
        <v>3207</v>
      </c>
      <c r="AG70" s="28">
        <v>1455</v>
      </c>
    </row>
    <row r="71" spans="1:33">
      <c r="A71" s="28" t="s">
        <v>191</v>
      </c>
      <c r="C71" s="32" t="s">
        <v>2296</v>
      </c>
      <c r="E71" s="32" t="s">
        <v>4263</v>
      </c>
      <c r="F71" s="28" t="s">
        <v>3216</v>
      </c>
      <c r="G71" s="28" t="s">
        <v>3243</v>
      </c>
      <c r="H71" s="33" t="s">
        <v>2219</v>
      </c>
      <c r="I71" s="40">
        <v>2</v>
      </c>
      <c r="J71" s="41" t="str">
        <f t="shared" si="14"/>
        <v>PA.SC.140403</v>
      </c>
      <c r="K71" s="32" t="s">
        <v>3298</v>
      </c>
      <c r="L71" s="28" t="str">
        <f t="shared" si="13"/>
        <v>2A:</v>
      </c>
      <c r="M71" s="34" t="str">
        <f t="shared" si="9"/>
        <v>PI.PA.SC.140403.01</v>
      </c>
      <c r="N71" s="34"/>
      <c r="O71" s="34" t="str">
        <f t="shared" si="10"/>
        <v>PH.PA.SC.140403.01</v>
      </c>
      <c r="Q71" s="34" t="str">
        <f t="shared" si="11"/>
        <v>CL.PA.SC.140403.01</v>
      </c>
      <c r="S71" s="28" t="str">
        <f t="shared" si="15"/>
        <v>DR.PA.SC.140403.01</v>
      </c>
      <c r="U71" s="45" t="str">
        <f t="shared" si="16"/>
        <v>IM.PA.SC.140403.01</v>
      </c>
      <c r="V71" s="17"/>
      <c r="W71" s="45" t="str">
        <f t="shared" si="17"/>
        <v>GE.PA.SC.140403.01</v>
      </c>
      <c r="AF71" s="28" t="s">
        <v>3207</v>
      </c>
      <c r="AG71" s="28">
        <v>1455</v>
      </c>
    </row>
    <row r="72" spans="1:33">
      <c r="A72" s="28" t="s">
        <v>191</v>
      </c>
      <c r="C72" s="32" t="s">
        <v>2296</v>
      </c>
      <c r="E72" s="32" t="s">
        <v>4263</v>
      </c>
      <c r="F72" s="28" t="s">
        <v>3216</v>
      </c>
      <c r="G72" s="28" t="s">
        <v>3244</v>
      </c>
      <c r="H72" s="33" t="s">
        <v>2063</v>
      </c>
      <c r="I72" s="40">
        <v>3</v>
      </c>
      <c r="J72" s="41" t="str">
        <f t="shared" si="14"/>
        <v>PA.SC.140404</v>
      </c>
      <c r="K72" s="32" t="s">
        <v>3298</v>
      </c>
      <c r="L72" s="28" t="str">
        <f t="shared" si="13"/>
        <v>3A:</v>
      </c>
      <c r="M72" s="34" t="str">
        <f t="shared" si="9"/>
        <v>PI.PA.SC.140404.01</v>
      </c>
      <c r="N72" s="34"/>
      <c r="O72" s="34" t="str">
        <f t="shared" si="10"/>
        <v>PH.PA.SC.140404.01</v>
      </c>
      <c r="Q72" s="34" t="str">
        <f t="shared" si="11"/>
        <v>CL.PA.SC.140404.01</v>
      </c>
      <c r="S72" s="28" t="str">
        <f t="shared" si="15"/>
        <v>DR.PA.SC.140404.01</v>
      </c>
      <c r="U72" s="45" t="str">
        <f t="shared" si="16"/>
        <v>IM.PA.SC.140404.01</v>
      </c>
      <c r="V72" s="17"/>
      <c r="W72" s="45" t="str">
        <f t="shared" si="17"/>
        <v>GE.PA.SC.140404.01</v>
      </c>
      <c r="AF72" s="28" t="s">
        <v>3207</v>
      </c>
      <c r="AG72" s="28">
        <v>1455</v>
      </c>
    </row>
    <row r="73" spans="1:33">
      <c r="A73" s="28" t="s">
        <v>191</v>
      </c>
      <c r="C73" s="32" t="s">
        <v>2296</v>
      </c>
      <c r="E73" s="32" t="s">
        <v>4263</v>
      </c>
      <c r="F73" s="28" t="s">
        <v>3216</v>
      </c>
      <c r="G73" s="28" t="s">
        <v>3245</v>
      </c>
      <c r="H73" s="33" t="s">
        <v>2065</v>
      </c>
      <c r="I73" s="40">
        <v>4</v>
      </c>
      <c r="J73" s="41" t="str">
        <f t="shared" si="14"/>
        <v>PA.SC.140405</v>
      </c>
      <c r="K73" s="32" t="s">
        <v>3298</v>
      </c>
      <c r="L73" s="28" t="str">
        <f t="shared" si="13"/>
        <v>4A:  Moderately anxious</v>
      </c>
      <c r="M73" s="34" t="str">
        <f t="shared" si="9"/>
        <v>PI.PA.SC.140405.01</v>
      </c>
      <c r="N73" s="34"/>
      <c r="O73" s="34" t="str">
        <f t="shared" si="10"/>
        <v>PH.PA.SC.140405.01</v>
      </c>
      <c r="Q73" s="34" t="str">
        <f t="shared" si="11"/>
        <v>CL.PA.SC.140405.01</v>
      </c>
      <c r="S73" s="28" t="str">
        <f t="shared" si="15"/>
        <v>DR.PA.SC.140405.01</v>
      </c>
      <c r="U73" s="45" t="str">
        <f t="shared" si="16"/>
        <v>IM.PA.SC.140405.01</v>
      </c>
      <c r="V73" s="17"/>
      <c r="W73" s="45" t="str">
        <f t="shared" si="17"/>
        <v>GE.PA.SC.140405.01</v>
      </c>
      <c r="AF73" s="28" t="s">
        <v>3207</v>
      </c>
      <c r="AG73" s="28">
        <v>1455</v>
      </c>
    </row>
    <row r="74" spans="1:33">
      <c r="A74" s="28" t="s">
        <v>191</v>
      </c>
      <c r="C74" s="32" t="s">
        <v>2296</v>
      </c>
      <c r="E74" s="32" t="s">
        <v>4263</v>
      </c>
      <c r="F74" s="28" t="s">
        <v>3216</v>
      </c>
      <c r="G74" s="28" t="s">
        <v>3246</v>
      </c>
      <c r="H74" s="33" t="s">
        <v>2222</v>
      </c>
      <c r="I74" s="40">
        <v>5</v>
      </c>
      <c r="J74" s="41" t="str">
        <f t="shared" si="14"/>
        <v>PA.SC.140406</v>
      </c>
      <c r="K74" s="32" t="s">
        <v>3298</v>
      </c>
      <c r="L74" s="28" t="str">
        <f t="shared" si="13"/>
        <v>5A:</v>
      </c>
      <c r="M74" s="34" t="str">
        <f t="shared" si="9"/>
        <v>PI.PA.SC.140406.01</v>
      </c>
      <c r="N74" s="34"/>
      <c r="O74" s="34" t="str">
        <f t="shared" si="10"/>
        <v>PH.PA.SC.140406.01</v>
      </c>
      <c r="Q74" s="34" t="str">
        <f t="shared" si="11"/>
        <v>CL.PA.SC.140406.01</v>
      </c>
      <c r="S74" s="28" t="str">
        <f t="shared" si="15"/>
        <v>DR.PA.SC.140406.01</v>
      </c>
      <c r="U74" s="45" t="str">
        <f t="shared" si="16"/>
        <v>IM.PA.SC.140406.01</v>
      </c>
      <c r="V74" s="17"/>
      <c r="W74" s="45" t="str">
        <f t="shared" si="17"/>
        <v>GE.PA.SC.140406.01</v>
      </c>
      <c r="AF74" s="28" t="s">
        <v>3207</v>
      </c>
      <c r="AG74" s="28">
        <v>1455</v>
      </c>
    </row>
    <row r="75" spans="1:33">
      <c r="A75" s="28" t="s">
        <v>191</v>
      </c>
      <c r="C75" s="32" t="s">
        <v>2296</v>
      </c>
      <c r="E75" s="32" t="s">
        <v>4263</v>
      </c>
      <c r="F75" s="28" t="s">
        <v>3216</v>
      </c>
      <c r="G75" s="28" t="s">
        <v>3247</v>
      </c>
      <c r="H75" s="33" t="s">
        <v>2376</v>
      </c>
      <c r="I75" s="40">
        <v>6</v>
      </c>
      <c r="J75" s="41" t="str">
        <f t="shared" si="14"/>
        <v>PA.SC.140407</v>
      </c>
      <c r="K75" s="32" t="s">
        <v>3298</v>
      </c>
      <c r="L75" s="28" t="str">
        <f t="shared" si="13"/>
        <v>6A:</v>
      </c>
      <c r="M75" s="34" t="str">
        <f t="shared" si="9"/>
        <v>PI.PA.SC.140407.01</v>
      </c>
      <c r="N75" s="34"/>
      <c r="O75" s="34" t="str">
        <f t="shared" si="10"/>
        <v>PH.PA.SC.140407.01</v>
      </c>
      <c r="Q75" s="34" t="str">
        <f t="shared" si="11"/>
        <v>CL.PA.SC.140407.01</v>
      </c>
      <c r="S75" s="28" t="str">
        <f t="shared" si="15"/>
        <v>DR.PA.SC.140407.01</v>
      </c>
      <c r="U75" s="45" t="str">
        <f t="shared" si="16"/>
        <v>IM.PA.SC.140407.01</v>
      </c>
      <c r="V75" s="17"/>
      <c r="W75" s="45" t="str">
        <f t="shared" si="17"/>
        <v>GE.PA.SC.140407.01</v>
      </c>
      <c r="AF75" s="28" t="s">
        <v>3207</v>
      </c>
      <c r="AG75" s="28">
        <v>1455</v>
      </c>
    </row>
    <row r="76" spans="1:33">
      <c r="A76" s="28" t="s">
        <v>191</v>
      </c>
      <c r="C76" s="32" t="s">
        <v>2296</v>
      </c>
      <c r="E76" s="32" t="s">
        <v>4263</v>
      </c>
      <c r="F76" s="28" t="s">
        <v>3216</v>
      </c>
      <c r="G76" s="28" t="s">
        <v>4625</v>
      </c>
      <c r="H76" s="33" t="s">
        <v>2378</v>
      </c>
      <c r="I76" s="40">
        <v>7</v>
      </c>
      <c r="J76" s="41" t="str">
        <f t="shared" si="14"/>
        <v>PA.SC.140408</v>
      </c>
      <c r="K76" s="32" t="s">
        <v>3298</v>
      </c>
      <c r="L76" s="28" t="str">
        <f t="shared" si="13"/>
        <v>7A:  Acute panic, delirium</v>
      </c>
      <c r="M76" s="34" t="str">
        <f t="shared" si="9"/>
        <v>PI.PA.SC.140408.01</v>
      </c>
      <c r="N76" s="34"/>
      <c r="O76" s="34" t="str">
        <f t="shared" si="10"/>
        <v>PH.PA.SC.140408.01</v>
      </c>
      <c r="Q76" s="34" t="str">
        <f t="shared" si="11"/>
        <v>CL.PA.SC.140408.01</v>
      </c>
      <c r="S76" s="28" t="str">
        <f t="shared" si="15"/>
        <v>DR.PA.SC.140408.01</v>
      </c>
      <c r="U76" s="45" t="str">
        <f t="shared" si="16"/>
        <v>IM.PA.SC.140408.01</v>
      </c>
      <c r="V76" s="17"/>
      <c r="W76" s="45" t="str">
        <f t="shared" si="17"/>
        <v>GE.PA.SC.140408.01</v>
      </c>
      <c r="AF76" s="28" t="s">
        <v>3207</v>
      </c>
      <c r="AG76" s="28">
        <v>1455</v>
      </c>
    </row>
    <row r="77" spans="1:33">
      <c r="A77" s="28" t="s">
        <v>191</v>
      </c>
      <c r="C77" s="32" t="s">
        <v>2296</v>
      </c>
      <c r="D77" s="28" t="s">
        <v>4626</v>
      </c>
      <c r="E77" s="32" t="s">
        <v>4265</v>
      </c>
      <c r="F77" s="28" t="s">
        <v>4627</v>
      </c>
      <c r="G77" s="32" t="s">
        <v>3248</v>
      </c>
      <c r="H77" s="33" t="s">
        <v>2212</v>
      </c>
      <c r="I77" s="40">
        <v>0</v>
      </c>
      <c r="J77" s="41" t="str">
        <f t="shared" si="14"/>
        <v>PA.SC.140501</v>
      </c>
      <c r="K77" s="32" t="s">
        <v>3298</v>
      </c>
      <c r="L77" s="28" t="str">
        <f t="shared" si="13"/>
        <v>00:  Normal activity</v>
      </c>
      <c r="M77" s="34" t="str">
        <f t="shared" si="9"/>
        <v>PI.PA.SC.140501.01</v>
      </c>
      <c r="N77" s="34"/>
      <c r="O77" s="34" t="str">
        <f t="shared" si="10"/>
        <v>PH.PA.SC.140501.01</v>
      </c>
      <c r="Q77" s="34" t="str">
        <f t="shared" si="11"/>
        <v>CL.PA.SC.140501.01</v>
      </c>
      <c r="S77" s="28" t="str">
        <f t="shared" si="15"/>
        <v>DR.PA.SC.140501.01</v>
      </c>
      <c r="U77" s="45" t="str">
        <f t="shared" si="16"/>
        <v>IM.PA.SC.140501.01</v>
      </c>
      <c r="V77" s="17"/>
      <c r="W77" s="45" t="str">
        <f t="shared" si="17"/>
        <v>GE.PA.SC.140501.01</v>
      </c>
      <c r="AF77" s="28" t="s">
        <v>3207</v>
      </c>
      <c r="AG77" s="28">
        <v>1455</v>
      </c>
    </row>
    <row r="78" spans="1:33">
      <c r="A78" s="28" t="s">
        <v>191</v>
      </c>
      <c r="C78" s="32" t="s">
        <v>2296</v>
      </c>
      <c r="E78" s="32" t="s">
        <v>4265</v>
      </c>
      <c r="F78" s="28" t="s">
        <v>3216</v>
      </c>
      <c r="G78" s="32" t="s">
        <v>3249</v>
      </c>
      <c r="H78" s="33" t="s">
        <v>2217</v>
      </c>
      <c r="I78" s="40">
        <v>1</v>
      </c>
      <c r="J78" s="41" t="str">
        <f t="shared" si="14"/>
        <v>PA.SC.140502</v>
      </c>
      <c r="K78" s="32" t="s">
        <v>3298</v>
      </c>
      <c r="L78" s="28" t="str">
        <f t="shared" si="13"/>
        <v>01:  Slightly more than normal</v>
      </c>
      <c r="M78" s="34" t="str">
        <f t="shared" si="9"/>
        <v>PI.PA.SC.140502.01</v>
      </c>
      <c r="N78" s="34"/>
      <c r="O78" s="34" t="str">
        <f t="shared" si="10"/>
        <v>PH.PA.SC.140502.01</v>
      </c>
      <c r="Q78" s="34" t="str">
        <f t="shared" si="11"/>
        <v>CL.PA.SC.140502.01</v>
      </c>
      <c r="S78" s="28" t="str">
        <f t="shared" si="15"/>
        <v>DR.PA.SC.140502.01</v>
      </c>
      <c r="U78" s="45" t="str">
        <f t="shared" si="16"/>
        <v>IM.PA.SC.140502.01</v>
      </c>
      <c r="V78" s="17"/>
      <c r="W78" s="45" t="str">
        <f t="shared" si="17"/>
        <v>GE.PA.SC.140502.01</v>
      </c>
      <c r="AF78" s="28" t="s">
        <v>3207</v>
      </c>
      <c r="AG78" s="28">
        <v>1455</v>
      </c>
    </row>
    <row r="79" spans="1:33">
      <c r="A79" s="28" t="s">
        <v>191</v>
      </c>
      <c r="C79" s="32" t="s">
        <v>2296</v>
      </c>
      <c r="E79" s="32" t="s">
        <v>4265</v>
      </c>
      <c r="F79" s="28" t="s">
        <v>3216</v>
      </c>
      <c r="G79" s="32" t="s">
        <v>3293</v>
      </c>
      <c r="H79" s="33" t="s">
        <v>2219</v>
      </c>
      <c r="I79" s="40">
        <v>2</v>
      </c>
      <c r="J79" s="41" t="str">
        <f t="shared" si="14"/>
        <v>PA.SC.140503</v>
      </c>
      <c r="K79" s="32" t="s">
        <v>3298</v>
      </c>
      <c r="L79" s="28" t="str">
        <f t="shared" si="13"/>
        <v>02</v>
      </c>
      <c r="M79" s="34" t="str">
        <f t="shared" si="9"/>
        <v>PI.PA.SC.140503.01</v>
      </c>
      <c r="N79" s="34"/>
      <c r="O79" s="34" t="str">
        <f t="shared" si="10"/>
        <v>PH.PA.SC.140503.01</v>
      </c>
      <c r="Q79" s="34" t="str">
        <f t="shared" si="11"/>
        <v>CL.PA.SC.140503.01</v>
      </c>
      <c r="S79" s="28" t="str">
        <f t="shared" si="15"/>
        <v>DR.PA.SC.140503.01</v>
      </c>
      <c r="U79" s="45" t="str">
        <f t="shared" si="16"/>
        <v>IM.PA.SC.140503.01</v>
      </c>
      <c r="V79" s="17"/>
      <c r="W79" s="45" t="str">
        <f t="shared" si="17"/>
        <v>GE.PA.SC.140503.01</v>
      </c>
      <c r="AF79" s="28" t="s">
        <v>3207</v>
      </c>
      <c r="AG79" s="28">
        <v>1455</v>
      </c>
    </row>
    <row r="80" spans="1:33">
      <c r="A80" s="28" t="s">
        <v>191</v>
      </c>
      <c r="C80" s="32" t="s">
        <v>2296</v>
      </c>
      <c r="E80" s="32" t="s">
        <v>4265</v>
      </c>
      <c r="F80" s="28" t="s">
        <v>3216</v>
      </c>
      <c r="G80" s="32" t="s">
        <v>3296</v>
      </c>
      <c r="H80" s="33" t="s">
        <v>2063</v>
      </c>
      <c r="I80" s="40">
        <v>3</v>
      </c>
      <c r="J80" s="41" t="str">
        <f t="shared" si="14"/>
        <v>PA.SC.140504</v>
      </c>
      <c r="K80" s="32" t="s">
        <v>3298</v>
      </c>
      <c r="L80" s="28" t="str">
        <f t="shared" si="13"/>
        <v>03</v>
      </c>
      <c r="M80" s="34" t="str">
        <f t="shared" si="9"/>
        <v>PI.PA.SC.140504.01</v>
      </c>
      <c r="N80" s="34"/>
      <c r="O80" s="34" t="str">
        <f t="shared" si="10"/>
        <v>PH.PA.SC.140504.01</v>
      </c>
      <c r="Q80" s="34" t="str">
        <f t="shared" si="11"/>
        <v>CL.PA.SC.140504.01</v>
      </c>
      <c r="S80" s="28" t="str">
        <f t="shared" si="15"/>
        <v>DR.PA.SC.140504.01</v>
      </c>
      <c r="U80" s="45" t="str">
        <f t="shared" si="16"/>
        <v>IM.PA.SC.140504.01</v>
      </c>
      <c r="V80" s="17"/>
      <c r="W80" s="45" t="str">
        <f t="shared" si="17"/>
        <v>GE.PA.SC.140504.01</v>
      </c>
      <c r="AF80" s="28" t="s">
        <v>3207</v>
      </c>
      <c r="AG80" s="28">
        <v>1455</v>
      </c>
    </row>
    <row r="81" spans="1:33">
      <c r="A81" s="28" t="s">
        <v>191</v>
      </c>
      <c r="C81" s="32" t="s">
        <v>2296</v>
      </c>
      <c r="E81" s="32" t="s">
        <v>4265</v>
      </c>
      <c r="F81" s="28" t="s">
        <v>3216</v>
      </c>
      <c r="G81" s="32" t="s">
        <v>3250</v>
      </c>
      <c r="H81" s="33" t="s">
        <v>2065</v>
      </c>
      <c r="I81" s="40">
        <v>4</v>
      </c>
      <c r="J81" s="41" t="str">
        <f t="shared" si="14"/>
        <v>PA.SC.140505</v>
      </c>
      <c r="K81" s="32" t="s">
        <v>3298</v>
      </c>
      <c r="L81" s="28" t="str">
        <f t="shared" si="13"/>
        <v>04:  Moderately fidgety</v>
      </c>
      <c r="M81" s="34" t="str">
        <f t="shared" si="9"/>
        <v>PI.PA.SC.140505.01</v>
      </c>
      <c r="N81" s="34"/>
      <c r="O81" s="34" t="str">
        <f t="shared" si="10"/>
        <v>PH.PA.SC.140505.01</v>
      </c>
      <c r="Q81" s="34" t="str">
        <f t="shared" si="11"/>
        <v>CL.PA.SC.140505.01</v>
      </c>
      <c r="S81" s="28" t="str">
        <f t="shared" si="15"/>
        <v>DR.PA.SC.140505.01</v>
      </c>
      <c r="U81" s="45" t="str">
        <f t="shared" si="16"/>
        <v>IM.PA.SC.140505.01</v>
      </c>
      <c r="V81" s="17"/>
      <c r="W81" s="45" t="str">
        <f t="shared" si="17"/>
        <v>GE.PA.SC.140505.01</v>
      </c>
      <c r="AF81" s="28" t="s">
        <v>3207</v>
      </c>
      <c r="AG81" s="28">
        <v>1455</v>
      </c>
    </row>
    <row r="82" spans="1:33">
      <c r="A82" s="28" t="s">
        <v>191</v>
      </c>
      <c r="C82" s="32" t="s">
        <v>2296</v>
      </c>
      <c r="E82" s="32" t="s">
        <v>4265</v>
      </c>
      <c r="F82" s="28" t="s">
        <v>3216</v>
      </c>
      <c r="G82" s="32" t="s">
        <v>4265</v>
      </c>
      <c r="H82" s="33" t="s">
        <v>2222</v>
      </c>
      <c r="I82" s="40">
        <v>5</v>
      </c>
      <c r="J82" s="41" t="str">
        <f t="shared" si="14"/>
        <v>PA.SC.140506</v>
      </c>
      <c r="K82" s="32" t="s">
        <v>3298</v>
      </c>
      <c r="L82" s="28" t="str">
        <f t="shared" si="13"/>
        <v>05</v>
      </c>
      <c r="M82" s="34" t="str">
        <f t="shared" ref="M82:M138" si="18">CONCATENATE("PI.",J82,".",K82)</f>
        <v>PI.PA.SC.140506.01</v>
      </c>
      <c r="N82" s="34"/>
      <c r="O82" s="34" t="str">
        <f t="shared" ref="O82:O138" si="19">CONCATENATE("PH.",J82,".",K82)</f>
        <v>PH.PA.SC.140506.01</v>
      </c>
      <c r="Q82" s="34" t="str">
        <f t="shared" ref="Q82:Q138" si="20">CONCATENATE("CL.",J82,".",K82)</f>
        <v>CL.PA.SC.140506.01</v>
      </c>
      <c r="S82" s="28" t="str">
        <f t="shared" si="15"/>
        <v>DR.PA.SC.140506.01</v>
      </c>
      <c r="U82" s="45" t="str">
        <f t="shared" si="16"/>
        <v>IM.PA.SC.140506.01</v>
      </c>
      <c r="V82" s="17"/>
      <c r="W82" s="45" t="str">
        <f t="shared" si="17"/>
        <v>GE.PA.SC.140506.01</v>
      </c>
      <c r="AF82" s="28" t="s">
        <v>3207</v>
      </c>
      <c r="AG82" s="28">
        <v>1455</v>
      </c>
    </row>
    <row r="83" spans="1:33">
      <c r="A83" s="28" t="s">
        <v>191</v>
      </c>
      <c r="C83" s="32" t="s">
        <v>2296</v>
      </c>
      <c r="E83" s="32" t="s">
        <v>4265</v>
      </c>
      <c r="F83" s="28" t="s">
        <v>3216</v>
      </c>
      <c r="G83" s="32" t="s">
        <v>3361</v>
      </c>
      <c r="H83" s="33" t="s">
        <v>2376</v>
      </c>
      <c r="I83" s="40">
        <v>6</v>
      </c>
      <c r="J83" s="41" t="str">
        <f t="shared" si="14"/>
        <v>PA.SC.140507</v>
      </c>
      <c r="K83" s="32" t="s">
        <v>3298</v>
      </c>
      <c r="L83" s="28" t="str">
        <f t="shared" si="13"/>
        <v>06</v>
      </c>
      <c r="M83" s="34" t="str">
        <f t="shared" si="18"/>
        <v>PI.PA.SC.140507.01</v>
      </c>
      <c r="N83" s="34"/>
      <c r="O83" s="34" t="str">
        <f t="shared" si="19"/>
        <v>PH.PA.SC.140507.01</v>
      </c>
      <c r="Q83" s="34" t="str">
        <f t="shared" si="20"/>
        <v>CL.PA.SC.140507.01</v>
      </c>
      <c r="S83" s="28" t="str">
        <f t="shared" si="15"/>
        <v>DR.PA.SC.140507.01</v>
      </c>
      <c r="U83" s="45" t="str">
        <f t="shared" si="16"/>
        <v>IM.PA.SC.140507.01</v>
      </c>
      <c r="V83" s="17"/>
      <c r="W83" s="45" t="str">
        <f t="shared" si="17"/>
        <v>GE.PA.SC.140507.01</v>
      </c>
      <c r="AF83" s="28" t="s">
        <v>3207</v>
      </c>
      <c r="AG83" s="28">
        <v>1455</v>
      </c>
    </row>
    <row r="84" spans="1:33">
      <c r="A84" s="28" t="s">
        <v>191</v>
      </c>
      <c r="C84" s="32" t="s">
        <v>2296</v>
      </c>
      <c r="E84" s="32" t="s">
        <v>4265</v>
      </c>
      <c r="F84" s="28" t="s">
        <v>3216</v>
      </c>
      <c r="G84" s="28" t="s">
        <v>3251</v>
      </c>
      <c r="H84" s="33" t="s">
        <v>2378</v>
      </c>
      <c r="I84" s="40">
        <v>7</v>
      </c>
      <c r="J84" s="41" t="str">
        <f t="shared" si="14"/>
        <v>PA.SC.140508</v>
      </c>
      <c r="K84" s="32" t="s">
        <v>3298</v>
      </c>
      <c r="L84" s="28" t="str">
        <f t="shared" si="13"/>
        <v>07:  Pacing/thrashes about</v>
      </c>
      <c r="M84" s="34" t="str">
        <f t="shared" si="18"/>
        <v>PI.PA.SC.140508.01</v>
      </c>
      <c r="N84" s="34"/>
      <c r="O84" s="34" t="str">
        <f t="shared" si="19"/>
        <v>PH.PA.SC.140508.01</v>
      </c>
      <c r="Q84" s="34" t="str">
        <f t="shared" si="20"/>
        <v>CL.PA.SC.140508.01</v>
      </c>
      <c r="S84" s="28" t="str">
        <f t="shared" si="15"/>
        <v>DR.PA.SC.140508.01</v>
      </c>
      <c r="U84" s="45" t="str">
        <f t="shared" si="16"/>
        <v>IM.PA.SC.140508.01</v>
      </c>
      <c r="V84" s="17"/>
      <c r="W84" s="45" t="str">
        <f t="shared" si="17"/>
        <v>GE.PA.SC.140508.01</v>
      </c>
      <c r="AF84" s="28" t="s">
        <v>3207</v>
      </c>
      <c r="AG84" s="28">
        <v>1455</v>
      </c>
    </row>
    <row r="85" spans="1:33">
      <c r="A85" s="28" t="s">
        <v>191</v>
      </c>
      <c r="C85" s="32" t="s">
        <v>2296</v>
      </c>
      <c r="D85" s="28" t="s">
        <v>4628</v>
      </c>
      <c r="E85" s="32" t="s">
        <v>3361</v>
      </c>
      <c r="F85" s="28" t="s">
        <v>4629</v>
      </c>
      <c r="G85" s="28" t="s">
        <v>3252</v>
      </c>
      <c r="H85" s="33" t="s">
        <v>2212</v>
      </c>
      <c r="I85" s="40">
        <v>0</v>
      </c>
      <c r="J85" s="41" t="str">
        <f t="shared" si="14"/>
        <v>PA.SC.140601</v>
      </c>
      <c r="K85" s="32" t="s">
        <v>3298</v>
      </c>
      <c r="L85" s="28" t="str">
        <f t="shared" si="13"/>
        <v>T0:  None</v>
      </c>
      <c r="M85" s="34" t="str">
        <f t="shared" si="18"/>
        <v>PI.PA.SC.140601.01</v>
      </c>
      <c r="N85" s="34"/>
      <c r="O85" s="34" t="str">
        <f t="shared" si="19"/>
        <v>PH.PA.SC.140601.01</v>
      </c>
      <c r="Q85" s="34" t="str">
        <f t="shared" si="20"/>
        <v>CL.PA.SC.140601.01</v>
      </c>
      <c r="S85" s="28" t="str">
        <f t="shared" si="15"/>
        <v>DR.PA.SC.140601.01</v>
      </c>
      <c r="U85" s="45" t="str">
        <f t="shared" si="16"/>
        <v>IM.PA.SC.140601.01</v>
      </c>
      <c r="V85" s="17"/>
      <c r="W85" s="45" t="str">
        <f t="shared" si="17"/>
        <v>GE.PA.SC.140601.01</v>
      </c>
      <c r="AF85" s="28" t="s">
        <v>3207</v>
      </c>
      <c r="AG85" s="28">
        <v>1455</v>
      </c>
    </row>
    <row r="86" spans="1:33">
      <c r="A86" s="28" t="s">
        <v>191</v>
      </c>
      <c r="C86" s="32" t="s">
        <v>2296</v>
      </c>
      <c r="E86" s="32" t="s">
        <v>3361</v>
      </c>
      <c r="F86" s="28" t="s">
        <v>3216</v>
      </c>
      <c r="G86" s="28" t="s">
        <v>3253</v>
      </c>
      <c r="H86" s="33" t="s">
        <v>2217</v>
      </c>
      <c r="I86" s="40">
        <v>1</v>
      </c>
      <c r="J86" s="41" t="str">
        <f t="shared" si="14"/>
        <v>PA.SC.140602</v>
      </c>
      <c r="K86" s="32" t="s">
        <v>3298</v>
      </c>
      <c r="L86" s="28" t="str">
        <f t="shared" si="13"/>
        <v>T1:  Very mild sensations</v>
      </c>
      <c r="M86" s="34" t="str">
        <f t="shared" si="18"/>
        <v>PI.PA.SC.140602.01</v>
      </c>
      <c r="N86" s="34"/>
      <c r="O86" s="34" t="str">
        <f t="shared" si="19"/>
        <v>PH.PA.SC.140602.01</v>
      </c>
      <c r="Q86" s="34" t="str">
        <f t="shared" si="20"/>
        <v>CL.PA.SC.140602.01</v>
      </c>
      <c r="S86" s="28" t="str">
        <f t="shared" si="15"/>
        <v>DR.PA.SC.140602.01</v>
      </c>
      <c r="U86" s="45" t="str">
        <f t="shared" si="16"/>
        <v>IM.PA.SC.140602.01</v>
      </c>
      <c r="V86" s="17"/>
      <c r="W86" s="45" t="str">
        <f t="shared" si="17"/>
        <v>GE.PA.SC.140602.01</v>
      </c>
      <c r="AF86" s="28" t="s">
        <v>3207</v>
      </c>
      <c r="AG86" s="28">
        <v>1455</v>
      </c>
    </row>
    <row r="87" spans="1:33">
      <c r="A87" s="28" t="s">
        <v>191</v>
      </c>
      <c r="C87" s="32" t="s">
        <v>2296</v>
      </c>
      <c r="E87" s="32" t="s">
        <v>3361</v>
      </c>
      <c r="F87" s="28" t="s">
        <v>3216</v>
      </c>
      <c r="G87" s="28" t="s">
        <v>3254</v>
      </c>
      <c r="H87" s="33" t="s">
        <v>2219</v>
      </c>
      <c r="I87" s="40">
        <v>2</v>
      </c>
      <c r="J87" s="41" t="str">
        <f t="shared" si="14"/>
        <v>PA.SC.140603</v>
      </c>
      <c r="K87" s="32" t="s">
        <v>3298</v>
      </c>
      <c r="L87" s="28" t="str">
        <f t="shared" si="13"/>
        <v>T2:  Mild sensations</v>
      </c>
      <c r="M87" s="34" t="str">
        <f t="shared" si="18"/>
        <v>PI.PA.SC.140603.01</v>
      </c>
      <c r="N87" s="34"/>
      <c r="O87" s="34" t="str">
        <f t="shared" si="19"/>
        <v>PH.PA.SC.140603.01</v>
      </c>
      <c r="Q87" s="34" t="str">
        <f t="shared" si="20"/>
        <v>CL.PA.SC.140603.01</v>
      </c>
      <c r="S87" s="28" t="str">
        <f t="shared" si="15"/>
        <v>DR.PA.SC.140603.01</v>
      </c>
      <c r="U87" s="45" t="str">
        <f t="shared" si="16"/>
        <v>IM.PA.SC.140603.01</v>
      </c>
      <c r="V87" s="17"/>
      <c r="W87" s="45" t="str">
        <f t="shared" si="17"/>
        <v>GE.PA.SC.140603.01</v>
      </c>
      <c r="AF87" s="28" t="s">
        <v>3207</v>
      </c>
      <c r="AG87" s="28">
        <v>1455</v>
      </c>
    </row>
    <row r="88" spans="1:33">
      <c r="A88" s="28" t="s">
        <v>191</v>
      </c>
      <c r="C88" s="32" t="s">
        <v>2296</v>
      </c>
      <c r="E88" s="32" t="s">
        <v>3361</v>
      </c>
      <c r="F88" s="28" t="s">
        <v>3216</v>
      </c>
      <c r="G88" s="28" t="s">
        <v>3255</v>
      </c>
      <c r="H88" s="33" t="s">
        <v>2063</v>
      </c>
      <c r="I88" s="40">
        <v>3</v>
      </c>
      <c r="J88" s="41" t="str">
        <f t="shared" si="14"/>
        <v>PA.SC.140604</v>
      </c>
      <c r="K88" s="32" t="s">
        <v>3298</v>
      </c>
      <c r="L88" s="28" t="str">
        <f t="shared" si="13"/>
        <v>T3:  Moderate sensations</v>
      </c>
      <c r="M88" s="34" t="str">
        <f t="shared" si="18"/>
        <v>PI.PA.SC.140604.01</v>
      </c>
      <c r="N88" s="34"/>
      <c r="O88" s="34" t="str">
        <f t="shared" si="19"/>
        <v>PH.PA.SC.140604.01</v>
      </c>
      <c r="Q88" s="34" t="str">
        <f t="shared" si="20"/>
        <v>CL.PA.SC.140604.01</v>
      </c>
      <c r="S88" s="28" t="str">
        <f t="shared" si="15"/>
        <v>DR.PA.SC.140604.01</v>
      </c>
      <c r="U88" s="45" t="str">
        <f t="shared" si="16"/>
        <v>IM.PA.SC.140604.01</v>
      </c>
      <c r="V88" s="17"/>
      <c r="W88" s="45" t="str">
        <f t="shared" si="17"/>
        <v>GE.PA.SC.140604.01</v>
      </c>
      <c r="AF88" s="28" t="s">
        <v>3207</v>
      </c>
      <c r="AG88" s="28">
        <v>1455</v>
      </c>
    </row>
    <row r="89" spans="1:33">
      <c r="A89" s="28" t="s">
        <v>191</v>
      </c>
      <c r="C89" s="32" t="s">
        <v>2296</v>
      </c>
      <c r="E89" s="32" t="s">
        <v>3361</v>
      </c>
      <c r="F89" s="28" t="s">
        <v>3216</v>
      </c>
      <c r="G89" s="28" t="s">
        <v>3256</v>
      </c>
      <c r="H89" s="33" t="s">
        <v>2065</v>
      </c>
      <c r="I89" s="40">
        <v>4</v>
      </c>
      <c r="J89" s="41" t="str">
        <f t="shared" si="14"/>
        <v>PA.SC.140605</v>
      </c>
      <c r="K89" s="32" t="s">
        <v>3298</v>
      </c>
      <c r="L89" s="28" t="str">
        <f t="shared" si="13"/>
        <v>T4:  Mod/severe hallucinations</v>
      </c>
      <c r="M89" s="34" t="str">
        <f t="shared" si="18"/>
        <v>PI.PA.SC.140605.01</v>
      </c>
      <c r="N89" s="34"/>
      <c r="O89" s="34" t="str">
        <f t="shared" si="19"/>
        <v>PH.PA.SC.140605.01</v>
      </c>
      <c r="Q89" s="34" t="str">
        <f t="shared" si="20"/>
        <v>CL.PA.SC.140605.01</v>
      </c>
      <c r="S89" s="28" t="str">
        <f t="shared" si="15"/>
        <v>DR.PA.SC.140605.01</v>
      </c>
      <c r="U89" s="45" t="str">
        <f t="shared" si="16"/>
        <v>IM.PA.SC.140605.01</v>
      </c>
      <c r="V89" s="17"/>
      <c r="W89" s="45" t="str">
        <f t="shared" si="17"/>
        <v>GE.PA.SC.140605.01</v>
      </c>
      <c r="AF89" s="28" t="s">
        <v>3207</v>
      </c>
      <c r="AG89" s="28">
        <v>1455</v>
      </c>
    </row>
    <row r="90" spans="1:33">
      <c r="A90" s="28" t="s">
        <v>191</v>
      </c>
      <c r="C90" s="32" t="s">
        <v>2296</v>
      </c>
      <c r="E90" s="32" t="s">
        <v>3361</v>
      </c>
      <c r="F90" s="28" t="s">
        <v>3216</v>
      </c>
      <c r="G90" s="28" t="s">
        <v>4630</v>
      </c>
      <c r="H90" s="33" t="s">
        <v>2222</v>
      </c>
      <c r="I90" s="40">
        <v>5</v>
      </c>
      <c r="J90" s="41" t="str">
        <f t="shared" si="14"/>
        <v>PA.SC.140606</v>
      </c>
      <c r="K90" s="32" t="s">
        <v>3298</v>
      </c>
      <c r="L90" s="28" t="str">
        <f t="shared" si="13"/>
        <v>T5:  Severe hallucinations</v>
      </c>
      <c r="M90" s="34" t="str">
        <f t="shared" si="18"/>
        <v>PI.PA.SC.140606.01</v>
      </c>
      <c r="N90" s="34"/>
      <c r="O90" s="34" t="str">
        <f t="shared" si="19"/>
        <v>PH.PA.SC.140606.01</v>
      </c>
      <c r="Q90" s="34" t="str">
        <f t="shared" si="20"/>
        <v>CL.PA.SC.140606.01</v>
      </c>
      <c r="S90" s="28" t="str">
        <f t="shared" si="15"/>
        <v>DR.PA.SC.140606.01</v>
      </c>
      <c r="U90" s="45" t="str">
        <f t="shared" si="16"/>
        <v>IM.PA.SC.140606.01</v>
      </c>
      <c r="V90" s="17"/>
      <c r="W90" s="45" t="str">
        <f t="shared" si="17"/>
        <v>GE.PA.SC.140606.01</v>
      </c>
      <c r="AF90" s="28" t="s">
        <v>3207</v>
      </c>
      <c r="AG90" s="28">
        <v>1455</v>
      </c>
    </row>
    <row r="91" spans="1:33">
      <c r="A91" s="28" t="s">
        <v>191</v>
      </c>
      <c r="C91" s="32" t="s">
        <v>2296</v>
      </c>
      <c r="E91" s="32" t="s">
        <v>3361</v>
      </c>
      <c r="F91" s="28" t="s">
        <v>3216</v>
      </c>
      <c r="G91" s="28" t="s">
        <v>3257</v>
      </c>
      <c r="H91" s="33" t="s">
        <v>2376</v>
      </c>
      <c r="I91" s="40">
        <v>6</v>
      </c>
      <c r="J91" s="41" t="str">
        <f t="shared" si="14"/>
        <v>PA.SC.140607</v>
      </c>
      <c r="K91" s="32" t="s">
        <v>3298</v>
      </c>
      <c r="L91" s="28" t="str">
        <f t="shared" si="13"/>
        <v>T6:  Very severe hallucination</v>
      </c>
      <c r="M91" s="34" t="str">
        <f t="shared" si="18"/>
        <v>PI.PA.SC.140607.01</v>
      </c>
      <c r="N91" s="34"/>
      <c r="O91" s="34" t="str">
        <f t="shared" si="19"/>
        <v>PH.PA.SC.140607.01</v>
      </c>
      <c r="Q91" s="34" t="str">
        <f t="shared" si="20"/>
        <v>CL.PA.SC.140607.01</v>
      </c>
      <c r="S91" s="28" t="str">
        <f t="shared" si="15"/>
        <v>DR.PA.SC.140607.01</v>
      </c>
      <c r="U91" s="45" t="str">
        <f t="shared" si="16"/>
        <v>IM.PA.SC.140607.01</v>
      </c>
      <c r="V91" s="17"/>
      <c r="W91" s="45" t="str">
        <f t="shared" si="17"/>
        <v>GE.PA.SC.140607.01</v>
      </c>
      <c r="AF91" s="28" t="s">
        <v>3207</v>
      </c>
      <c r="AG91" s="28">
        <v>1455</v>
      </c>
    </row>
    <row r="92" spans="1:33">
      <c r="A92" s="28" t="s">
        <v>191</v>
      </c>
      <c r="C92" s="32" t="s">
        <v>2296</v>
      </c>
      <c r="E92" s="32" t="s">
        <v>3361</v>
      </c>
      <c r="F92" s="28" t="s">
        <v>3216</v>
      </c>
      <c r="G92" s="28" t="s">
        <v>3258</v>
      </c>
      <c r="H92" s="33" t="s">
        <v>2378</v>
      </c>
      <c r="I92" s="40">
        <v>7</v>
      </c>
      <c r="J92" s="41" t="str">
        <f t="shared" si="14"/>
        <v>PA.SC.140608</v>
      </c>
      <c r="K92" s="32" t="s">
        <v>3298</v>
      </c>
      <c r="L92" s="28" t="str">
        <f t="shared" si="13"/>
        <v>T7:  Continuous hallucinations</v>
      </c>
      <c r="M92" s="34" t="str">
        <f t="shared" si="18"/>
        <v>PI.PA.SC.140608.01</v>
      </c>
      <c r="N92" s="34"/>
      <c r="O92" s="34" t="str">
        <f t="shared" si="19"/>
        <v>PH.PA.SC.140608.01</v>
      </c>
      <c r="Q92" s="34" t="str">
        <f t="shared" si="20"/>
        <v>CL.PA.SC.140608.01</v>
      </c>
      <c r="S92" s="28" t="str">
        <f t="shared" si="15"/>
        <v>DR.PA.SC.140608.01</v>
      </c>
      <c r="U92" s="45" t="str">
        <f t="shared" si="16"/>
        <v>IM.PA.SC.140608.01</v>
      </c>
      <c r="V92" s="17"/>
      <c r="W92" s="45" t="str">
        <f t="shared" si="17"/>
        <v>GE.PA.SC.140608.01</v>
      </c>
      <c r="AF92" s="28" t="s">
        <v>3207</v>
      </c>
      <c r="AG92" s="28">
        <v>1455</v>
      </c>
    </row>
    <row r="93" spans="1:33">
      <c r="A93" s="28" t="s">
        <v>191</v>
      </c>
      <c r="C93" s="32" t="s">
        <v>2296</v>
      </c>
      <c r="D93" s="28" t="s">
        <v>4631</v>
      </c>
      <c r="E93" s="32" t="s">
        <v>4353</v>
      </c>
      <c r="F93" s="28" t="s">
        <v>4632</v>
      </c>
      <c r="G93" s="28" t="s">
        <v>3259</v>
      </c>
      <c r="H93" s="33" t="s">
        <v>2212</v>
      </c>
      <c r="I93" s="40">
        <v>0</v>
      </c>
      <c r="J93" s="41" t="str">
        <f t="shared" si="14"/>
        <v>PA.SC.140701</v>
      </c>
      <c r="K93" s="32" t="s">
        <v>3298</v>
      </c>
      <c r="L93" s="28" t="str">
        <f t="shared" si="13"/>
        <v>A0:  Not present</v>
      </c>
      <c r="M93" s="34" t="str">
        <f t="shared" si="18"/>
        <v>PI.PA.SC.140701.01</v>
      </c>
      <c r="N93" s="34"/>
      <c r="O93" s="34" t="str">
        <f t="shared" si="19"/>
        <v>PH.PA.SC.140701.01</v>
      </c>
      <c r="Q93" s="34" t="str">
        <f t="shared" si="20"/>
        <v>CL.PA.SC.140701.01</v>
      </c>
      <c r="S93" s="28" t="str">
        <f t="shared" si="15"/>
        <v>DR.PA.SC.140701.01</v>
      </c>
      <c r="U93" s="45" t="str">
        <f t="shared" si="16"/>
        <v>IM.PA.SC.140701.01</v>
      </c>
      <c r="V93" s="17"/>
      <c r="W93" s="45" t="str">
        <f t="shared" si="17"/>
        <v>GE.PA.SC.140701.01</v>
      </c>
      <c r="AF93" s="28" t="s">
        <v>3207</v>
      </c>
      <c r="AG93" s="28">
        <v>1455</v>
      </c>
    </row>
    <row r="94" spans="1:33">
      <c r="A94" s="28" t="s">
        <v>191</v>
      </c>
      <c r="C94" s="32" t="s">
        <v>2296</v>
      </c>
      <c r="E94" s="32" t="s">
        <v>4353</v>
      </c>
      <c r="F94" s="28" t="s">
        <v>3216</v>
      </c>
      <c r="G94" s="28" t="s">
        <v>4633</v>
      </c>
      <c r="H94" s="33" t="s">
        <v>2217</v>
      </c>
      <c r="I94" s="40">
        <v>1</v>
      </c>
      <c r="J94" s="41" t="str">
        <f t="shared" si="14"/>
        <v>PA.SC.140702</v>
      </c>
      <c r="K94" s="32" t="s">
        <v>3298</v>
      </c>
      <c r="L94" s="28" t="str">
        <f t="shared" si="13"/>
        <v>A1:  Very mild harshness</v>
      </c>
      <c r="M94" s="34" t="str">
        <f t="shared" si="18"/>
        <v>PI.PA.SC.140702.01</v>
      </c>
      <c r="N94" s="34"/>
      <c r="O94" s="34" t="str">
        <f t="shared" si="19"/>
        <v>PH.PA.SC.140702.01</v>
      </c>
      <c r="Q94" s="34" t="str">
        <f t="shared" si="20"/>
        <v>CL.PA.SC.140702.01</v>
      </c>
      <c r="S94" s="28" t="str">
        <f t="shared" si="15"/>
        <v>DR.PA.SC.140702.01</v>
      </c>
      <c r="U94" s="45" t="str">
        <f t="shared" si="16"/>
        <v>IM.PA.SC.140702.01</v>
      </c>
      <c r="V94" s="17"/>
      <c r="W94" s="45" t="str">
        <f t="shared" si="17"/>
        <v>GE.PA.SC.140702.01</v>
      </c>
      <c r="AF94" s="28" t="s">
        <v>3207</v>
      </c>
      <c r="AG94" s="28">
        <v>1455</v>
      </c>
    </row>
    <row r="95" spans="1:33">
      <c r="A95" s="28" t="s">
        <v>191</v>
      </c>
      <c r="C95" s="32" t="s">
        <v>2296</v>
      </c>
      <c r="E95" s="32" t="s">
        <v>4353</v>
      </c>
      <c r="F95" s="28" t="s">
        <v>3216</v>
      </c>
      <c r="G95" s="28" t="s">
        <v>3260</v>
      </c>
      <c r="H95" s="33" t="s">
        <v>2219</v>
      </c>
      <c r="I95" s="40">
        <v>2</v>
      </c>
      <c r="J95" s="41" t="str">
        <f t="shared" si="14"/>
        <v>PA.SC.140703</v>
      </c>
      <c r="K95" s="32" t="s">
        <v>3298</v>
      </c>
      <c r="L95" s="28" t="str">
        <f t="shared" si="13"/>
        <v>A2:  Mild harshness</v>
      </c>
      <c r="M95" s="34" t="str">
        <f t="shared" si="18"/>
        <v>PI.PA.SC.140703.01</v>
      </c>
      <c r="N95" s="34"/>
      <c r="O95" s="34" t="str">
        <f t="shared" si="19"/>
        <v>PH.PA.SC.140703.01</v>
      </c>
      <c r="Q95" s="34" t="str">
        <f t="shared" si="20"/>
        <v>CL.PA.SC.140703.01</v>
      </c>
      <c r="S95" s="28" t="str">
        <f t="shared" si="15"/>
        <v>DR.PA.SC.140703.01</v>
      </c>
      <c r="U95" s="45" t="str">
        <f t="shared" si="16"/>
        <v>IM.PA.SC.140703.01</v>
      </c>
      <c r="V95" s="17"/>
      <c r="W95" s="45" t="str">
        <f t="shared" si="17"/>
        <v>GE.PA.SC.140703.01</v>
      </c>
      <c r="AF95" s="28" t="s">
        <v>3207</v>
      </c>
      <c r="AG95" s="28">
        <v>1455</v>
      </c>
    </row>
    <row r="96" spans="1:33">
      <c r="A96" s="28" t="s">
        <v>191</v>
      </c>
      <c r="C96" s="32" t="s">
        <v>2296</v>
      </c>
      <c r="E96" s="32" t="s">
        <v>4353</v>
      </c>
      <c r="F96" s="28" t="s">
        <v>3216</v>
      </c>
      <c r="G96" s="28" t="s">
        <v>3261</v>
      </c>
      <c r="H96" s="33" t="s">
        <v>2063</v>
      </c>
      <c r="I96" s="40">
        <v>3</v>
      </c>
      <c r="J96" s="41" t="str">
        <f t="shared" si="14"/>
        <v>PA.SC.140704</v>
      </c>
      <c r="K96" s="32" t="s">
        <v>3298</v>
      </c>
      <c r="L96" s="28" t="str">
        <f t="shared" si="13"/>
        <v>A3: Moderate harshness</v>
      </c>
      <c r="M96" s="34" t="str">
        <f t="shared" si="18"/>
        <v>PI.PA.SC.140704.01</v>
      </c>
      <c r="N96" s="34"/>
      <c r="O96" s="34" t="str">
        <f t="shared" si="19"/>
        <v>PH.PA.SC.140704.01</v>
      </c>
      <c r="Q96" s="34" t="str">
        <f t="shared" si="20"/>
        <v>CL.PA.SC.140704.01</v>
      </c>
      <c r="S96" s="28" t="str">
        <f t="shared" si="15"/>
        <v>DR.PA.SC.140704.01</v>
      </c>
      <c r="U96" s="45" t="str">
        <f t="shared" si="16"/>
        <v>IM.PA.SC.140704.01</v>
      </c>
      <c r="V96" s="17"/>
      <c r="W96" s="45" t="str">
        <f t="shared" si="17"/>
        <v>GE.PA.SC.140704.01</v>
      </c>
      <c r="AF96" s="28" t="s">
        <v>3207</v>
      </c>
      <c r="AG96" s="28">
        <v>1455</v>
      </c>
    </row>
    <row r="97" spans="1:33">
      <c r="A97" s="28" t="s">
        <v>191</v>
      </c>
      <c r="C97" s="32" t="s">
        <v>2296</v>
      </c>
      <c r="E97" s="32" t="s">
        <v>4353</v>
      </c>
      <c r="F97" s="28" t="s">
        <v>3216</v>
      </c>
      <c r="G97" s="28" t="s">
        <v>3262</v>
      </c>
      <c r="H97" s="33" t="s">
        <v>2065</v>
      </c>
      <c r="I97" s="40">
        <v>4</v>
      </c>
      <c r="J97" s="41" t="str">
        <f t="shared" si="14"/>
        <v>PA.SC.140705</v>
      </c>
      <c r="K97" s="32" t="s">
        <v>3298</v>
      </c>
      <c r="L97" s="28" t="str">
        <f t="shared" si="13"/>
        <v>A4:  Mod severe hallucinations</v>
      </c>
      <c r="M97" s="34" t="str">
        <f t="shared" si="18"/>
        <v>PI.PA.SC.140705.01</v>
      </c>
      <c r="N97" s="34"/>
      <c r="O97" s="34" t="str">
        <f t="shared" si="19"/>
        <v>PH.PA.SC.140705.01</v>
      </c>
      <c r="Q97" s="34" t="str">
        <f t="shared" si="20"/>
        <v>CL.PA.SC.140705.01</v>
      </c>
      <c r="S97" s="28" t="str">
        <f t="shared" si="15"/>
        <v>DR.PA.SC.140705.01</v>
      </c>
      <c r="U97" s="45" t="str">
        <f t="shared" si="16"/>
        <v>IM.PA.SC.140705.01</v>
      </c>
      <c r="V97" s="17"/>
      <c r="W97" s="45" t="str">
        <f t="shared" si="17"/>
        <v>GE.PA.SC.140705.01</v>
      </c>
      <c r="AF97" s="28" t="s">
        <v>3207</v>
      </c>
      <c r="AG97" s="28">
        <v>1455</v>
      </c>
    </row>
    <row r="98" spans="1:33">
      <c r="A98" s="28" t="s">
        <v>191</v>
      </c>
      <c r="C98" s="32" t="s">
        <v>2296</v>
      </c>
      <c r="E98" s="32" t="s">
        <v>4353</v>
      </c>
      <c r="F98" s="28" t="s">
        <v>3216</v>
      </c>
      <c r="G98" s="28" t="s">
        <v>3263</v>
      </c>
      <c r="H98" s="33" t="s">
        <v>2222</v>
      </c>
      <c r="I98" s="40">
        <v>5</v>
      </c>
      <c r="J98" s="41" t="str">
        <f t="shared" si="14"/>
        <v>PA.SC.140706</v>
      </c>
      <c r="K98" s="32" t="s">
        <v>3298</v>
      </c>
      <c r="L98" s="28" t="str">
        <f t="shared" si="13"/>
        <v>A5:  Severe hallucinations</v>
      </c>
      <c r="M98" s="34" t="str">
        <f t="shared" si="18"/>
        <v>PI.PA.SC.140706.01</v>
      </c>
      <c r="N98" s="34"/>
      <c r="O98" s="34" t="str">
        <f t="shared" si="19"/>
        <v>PH.PA.SC.140706.01</v>
      </c>
      <c r="Q98" s="34" t="str">
        <f t="shared" si="20"/>
        <v>CL.PA.SC.140706.01</v>
      </c>
      <c r="S98" s="28" t="str">
        <f t="shared" si="15"/>
        <v>DR.PA.SC.140706.01</v>
      </c>
      <c r="U98" s="45" t="str">
        <f t="shared" si="16"/>
        <v>IM.PA.SC.140706.01</v>
      </c>
      <c r="V98" s="17"/>
      <c r="W98" s="45" t="str">
        <f t="shared" si="17"/>
        <v>GE.PA.SC.140706.01</v>
      </c>
      <c r="AF98" s="28" t="s">
        <v>3207</v>
      </c>
      <c r="AG98" s="28">
        <v>1455</v>
      </c>
    </row>
    <row r="99" spans="1:33">
      <c r="A99" s="28" t="s">
        <v>191</v>
      </c>
      <c r="C99" s="32" t="s">
        <v>2296</v>
      </c>
      <c r="E99" s="32" t="s">
        <v>4353</v>
      </c>
      <c r="F99" s="28" t="s">
        <v>3216</v>
      </c>
      <c r="G99" s="28" t="s">
        <v>3264</v>
      </c>
      <c r="H99" s="33" t="s">
        <v>2376</v>
      </c>
      <c r="I99" s="40">
        <v>6</v>
      </c>
      <c r="J99" s="41" t="str">
        <f t="shared" si="14"/>
        <v>PA.SC.140707</v>
      </c>
      <c r="K99" s="32" t="s">
        <v>3298</v>
      </c>
      <c r="L99" s="28" t="str">
        <f t="shared" si="13"/>
        <v>A6:  Very severe hallucination</v>
      </c>
      <c r="M99" s="34" t="str">
        <f t="shared" si="18"/>
        <v>PI.PA.SC.140707.01</v>
      </c>
      <c r="N99" s="34"/>
      <c r="O99" s="34" t="str">
        <f t="shared" si="19"/>
        <v>PH.PA.SC.140707.01</v>
      </c>
      <c r="Q99" s="34" t="str">
        <f t="shared" si="20"/>
        <v>CL.PA.SC.140707.01</v>
      </c>
      <c r="S99" s="28" t="str">
        <f t="shared" si="15"/>
        <v>DR.PA.SC.140707.01</v>
      </c>
      <c r="U99" s="45" t="str">
        <f t="shared" si="16"/>
        <v>IM.PA.SC.140707.01</v>
      </c>
      <c r="V99" s="17"/>
      <c r="W99" s="45" t="str">
        <f t="shared" si="17"/>
        <v>GE.PA.SC.140707.01</v>
      </c>
      <c r="AF99" s="28" t="s">
        <v>3207</v>
      </c>
      <c r="AG99" s="28">
        <v>1455</v>
      </c>
    </row>
    <row r="100" spans="1:33">
      <c r="A100" s="28" t="s">
        <v>191</v>
      </c>
      <c r="C100" s="32" t="s">
        <v>2296</v>
      </c>
      <c r="E100" s="32" t="s">
        <v>4353</v>
      </c>
      <c r="F100" s="28" t="s">
        <v>3216</v>
      </c>
      <c r="G100" s="28" t="s">
        <v>3265</v>
      </c>
      <c r="H100" s="33" t="s">
        <v>2378</v>
      </c>
      <c r="I100" s="40">
        <v>7</v>
      </c>
      <c r="J100" s="41" t="str">
        <f t="shared" si="14"/>
        <v>PA.SC.140708</v>
      </c>
      <c r="K100" s="32" t="s">
        <v>3298</v>
      </c>
      <c r="L100" s="28" t="str">
        <f t="shared" si="13"/>
        <v>A7:  Continuous hallucinations</v>
      </c>
      <c r="M100" s="34" t="str">
        <f t="shared" si="18"/>
        <v>PI.PA.SC.140708.01</v>
      </c>
      <c r="N100" s="34"/>
      <c r="O100" s="34" t="str">
        <f t="shared" si="19"/>
        <v>PH.PA.SC.140708.01</v>
      </c>
      <c r="Q100" s="34" t="str">
        <f t="shared" si="20"/>
        <v>CL.PA.SC.140708.01</v>
      </c>
      <c r="S100" s="28" t="str">
        <f t="shared" si="15"/>
        <v>DR.PA.SC.140708.01</v>
      </c>
      <c r="U100" s="45" t="str">
        <f t="shared" si="16"/>
        <v>IM.PA.SC.140708.01</v>
      </c>
      <c r="V100" s="17"/>
      <c r="W100" s="45" t="str">
        <f t="shared" si="17"/>
        <v>GE.PA.SC.140708.01</v>
      </c>
      <c r="AF100" s="28" t="s">
        <v>3207</v>
      </c>
      <c r="AG100" s="28">
        <v>1455</v>
      </c>
    </row>
    <row r="101" spans="1:33">
      <c r="A101" s="28" t="s">
        <v>191</v>
      </c>
      <c r="C101" s="32" t="s">
        <v>2296</v>
      </c>
      <c r="D101" s="28" t="s">
        <v>4634</v>
      </c>
      <c r="E101" s="32" t="s">
        <v>3309</v>
      </c>
      <c r="F101" s="28" t="s">
        <v>4635</v>
      </c>
      <c r="G101" s="28" t="s">
        <v>3266</v>
      </c>
      <c r="H101" s="33" t="s">
        <v>2212</v>
      </c>
      <c r="I101" s="40">
        <v>0</v>
      </c>
      <c r="J101" s="41" t="str">
        <f t="shared" si="14"/>
        <v>PA.SC.140801</v>
      </c>
      <c r="K101" s="32" t="s">
        <v>3298</v>
      </c>
      <c r="L101" s="28" t="str">
        <f t="shared" si="13"/>
        <v>V0:  Not present</v>
      </c>
      <c r="M101" s="34" t="str">
        <f t="shared" si="18"/>
        <v>PI.PA.SC.140801.01</v>
      </c>
      <c r="N101" s="34"/>
      <c r="O101" s="34" t="str">
        <f t="shared" si="19"/>
        <v>PH.PA.SC.140801.01</v>
      </c>
      <c r="Q101" s="34" t="str">
        <f t="shared" si="20"/>
        <v>CL.PA.SC.140801.01</v>
      </c>
      <c r="S101" s="28" t="str">
        <f t="shared" si="15"/>
        <v>DR.PA.SC.140801.01</v>
      </c>
      <c r="U101" s="45" t="str">
        <f t="shared" si="16"/>
        <v>IM.PA.SC.140801.01</v>
      </c>
      <c r="V101" s="17"/>
      <c r="W101" s="45" t="str">
        <f t="shared" si="17"/>
        <v>GE.PA.SC.140801.01</v>
      </c>
      <c r="AF101" s="28" t="s">
        <v>3207</v>
      </c>
      <c r="AG101" s="28">
        <v>1455</v>
      </c>
    </row>
    <row r="102" spans="1:33">
      <c r="A102" s="28" t="s">
        <v>191</v>
      </c>
      <c r="C102" s="32" t="s">
        <v>2296</v>
      </c>
      <c r="E102" s="32" t="s">
        <v>3309</v>
      </c>
      <c r="F102" s="28" t="s">
        <v>3216</v>
      </c>
      <c r="G102" s="28" t="s">
        <v>3267</v>
      </c>
      <c r="H102" s="33" t="s">
        <v>2217</v>
      </c>
      <c r="I102" s="40">
        <v>1</v>
      </c>
      <c r="J102" s="41" t="str">
        <f t="shared" si="14"/>
        <v>PA.SC.140802</v>
      </c>
      <c r="K102" s="32" t="s">
        <v>3298</v>
      </c>
      <c r="L102" s="28" t="str">
        <f t="shared" si="13"/>
        <v>V1:  Very mild sensitivity</v>
      </c>
      <c r="M102" s="34" t="str">
        <f t="shared" si="18"/>
        <v>PI.PA.SC.140802.01</v>
      </c>
      <c r="N102" s="34"/>
      <c r="O102" s="34" t="str">
        <f t="shared" si="19"/>
        <v>PH.PA.SC.140802.01</v>
      </c>
      <c r="Q102" s="34" t="str">
        <f t="shared" si="20"/>
        <v>CL.PA.SC.140802.01</v>
      </c>
      <c r="S102" s="28" t="str">
        <f t="shared" si="15"/>
        <v>DR.PA.SC.140802.01</v>
      </c>
      <c r="U102" s="45" t="str">
        <f t="shared" si="16"/>
        <v>IM.PA.SC.140802.01</v>
      </c>
      <c r="V102" s="17"/>
      <c r="W102" s="45" t="str">
        <f t="shared" si="17"/>
        <v>GE.PA.SC.140802.01</v>
      </c>
      <c r="AF102" s="28" t="s">
        <v>3207</v>
      </c>
      <c r="AG102" s="28">
        <v>1455</v>
      </c>
    </row>
    <row r="103" spans="1:33">
      <c r="A103" s="28" t="s">
        <v>191</v>
      </c>
      <c r="C103" s="32" t="s">
        <v>2296</v>
      </c>
      <c r="E103" s="32" t="s">
        <v>3309</v>
      </c>
      <c r="F103" s="28" t="s">
        <v>3216</v>
      </c>
      <c r="G103" s="28" t="s">
        <v>3268</v>
      </c>
      <c r="H103" s="33" t="s">
        <v>2219</v>
      </c>
      <c r="I103" s="40">
        <v>2</v>
      </c>
      <c r="J103" s="41" t="str">
        <f t="shared" si="14"/>
        <v>PA.SC.140803</v>
      </c>
      <c r="K103" s="32" t="s">
        <v>3298</v>
      </c>
      <c r="L103" s="28" t="str">
        <f t="shared" si="13"/>
        <v>V2:  Mild sensitivity</v>
      </c>
      <c r="M103" s="34" t="str">
        <f t="shared" si="18"/>
        <v>PI.PA.SC.140803.01</v>
      </c>
      <c r="N103" s="34"/>
      <c r="O103" s="34" t="str">
        <f t="shared" si="19"/>
        <v>PH.PA.SC.140803.01</v>
      </c>
      <c r="Q103" s="34" t="str">
        <f t="shared" si="20"/>
        <v>CL.PA.SC.140803.01</v>
      </c>
      <c r="S103" s="28" t="str">
        <f t="shared" si="15"/>
        <v>DR.PA.SC.140803.01</v>
      </c>
      <c r="U103" s="45" t="str">
        <f t="shared" si="16"/>
        <v>IM.PA.SC.140803.01</v>
      </c>
      <c r="V103" s="17"/>
      <c r="W103" s="45" t="str">
        <f t="shared" si="17"/>
        <v>GE.PA.SC.140803.01</v>
      </c>
      <c r="AF103" s="28" t="s">
        <v>3207</v>
      </c>
      <c r="AG103" s="28">
        <v>1455</v>
      </c>
    </row>
    <row r="104" spans="1:33">
      <c r="A104" s="28" t="s">
        <v>191</v>
      </c>
      <c r="C104" s="32" t="s">
        <v>2296</v>
      </c>
      <c r="E104" s="32" t="s">
        <v>3309</v>
      </c>
      <c r="F104" s="28" t="s">
        <v>3216</v>
      </c>
      <c r="G104" s="28" t="s">
        <v>3269</v>
      </c>
      <c r="H104" s="33" t="s">
        <v>2063</v>
      </c>
      <c r="I104" s="40">
        <v>3</v>
      </c>
      <c r="J104" s="41" t="str">
        <f t="shared" si="14"/>
        <v>PA.SC.140804</v>
      </c>
      <c r="K104" s="32" t="s">
        <v>3298</v>
      </c>
      <c r="L104" s="28" t="str">
        <f t="shared" si="13"/>
        <v>V3:  Moderate sensitivity</v>
      </c>
      <c r="M104" s="34" t="str">
        <f t="shared" si="18"/>
        <v>PI.PA.SC.140804.01</v>
      </c>
      <c r="N104" s="34"/>
      <c r="O104" s="34" t="str">
        <f t="shared" si="19"/>
        <v>PH.PA.SC.140804.01</v>
      </c>
      <c r="Q104" s="34" t="str">
        <f t="shared" si="20"/>
        <v>CL.PA.SC.140804.01</v>
      </c>
      <c r="S104" s="28" t="str">
        <f t="shared" si="15"/>
        <v>DR.PA.SC.140804.01</v>
      </c>
      <c r="U104" s="45" t="str">
        <f t="shared" si="16"/>
        <v>IM.PA.SC.140804.01</v>
      </c>
      <c r="V104" s="17"/>
      <c r="W104" s="45" t="str">
        <f t="shared" si="17"/>
        <v>GE.PA.SC.140804.01</v>
      </c>
      <c r="AF104" s="28" t="s">
        <v>3207</v>
      </c>
      <c r="AG104" s="28">
        <v>1455</v>
      </c>
    </row>
    <row r="105" spans="1:33">
      <c r="A105" s="28" t="s">
        <v>191</v>
      </c>
      <c r="C105" s="32" t="s">
        <v>2296</v>
      </c>
      <c r="E105" s="32" t="s">
        <v>3309</v>
      </c>
      <c r="F105" s="28" t="s">
        <v>3216</v>
      </c>
      <c r="G105" s="28" t="s">
        <v>3270</v>
      </c>
      <c r="H105" s="33" t="s">
        <v>2065</v>
      </c>
      <c r="I105" s="40">
        <v>4</v>
      </c>
      <c r="J105" s="41" t="str">
        <f t="shared" si="14"/>
        <v>PA.SC.140805</v>
      </c>
      <c r="K105" s="32" t="s">
        <v>3298</v>
      </c>
      <c r="L105" s="28" t="str">
        <f t="shared" si="13"/>
        <v>V4:  Mod severe hallucinations</v>
      </c>
      <c r="M105" s="34" t="str">
        <f t="shared" si="18"/>
        <v>PI.PA.SC.140805.01</v>
      </c>
      <c r="N105" s="34"/>
      <c r="O105" s="34" t="str">
        <f t="shared" si="19"/>
        <v>PH.PA.SC.140805.01</v>
      </c>
      <c r="Q105" s="34" t="str">
        <f t="shared" si="20"/>
        <v>CL.PA.SC.140805.01</v>
      </c>
      <c r="S105" s="28" t="str">
        <f t="shared" si="15"/>
        <v>DR.PA.SC.140805.01</v>
      </c>
      <c r="U105" s="45" t="str">
        <f t="shared" si="16"/>
        <v>IM.PA.SC.140805.01</v>
      </c>
      <c r="V105" s="17"/>
      <c r="W105" s="45" t="str">
        <f t="shared" si="17"/>
        <v>GE.PA.SC.140805.01</v>
      </c>
      <c r="AF105" s="28" t="s">
        <v>3207</v>
      </c>
      <c r="AG105" s="28">
        <v>1455</v>
      </c>
    </row>
    <row r="106" spans="1:33">
      <c r="A106" s="28" t="s">
        <v>191</v>
      </c>
      <c r="C106" s="32" t="s">
        <v>2296</v>
      </c>
      <c r="E106" s="32" t="s">
        <v>3309</v>
      </c>
      <c r="F106" s="28" t="s">
        <v>3216</v>
      </c>
      <c r="G106" s="28" t="s">
        <v>3271</v>
      </c>
      <c r="H106" s="33" t="s">
        <v>2222</v>
      </c>
      <c r="I106" s="40">
        <v>5</v>
      </c>
      <c r="J106" s="41" t="str">
        <f t="shared" si="14"/>
        <v>PA.SC.140806</v>
      </c>
      <c r="K106" s="32" t="s">
        <v>3298</v>
      </c>
      <c r="L106" s="28" t="str">
        <f t="shared" si="13"/>
        <v>V5:  Severe hallucinations</v>
      </c>
      <c r="M106" s="34" t="str">
        <f t="shared" si="18"/>
        <v>PI.PA.SC.140806.01</v>
      </c>
      <c r="N106" s="34"/>
      <c r="O106" s="34" t="str">
        <f t="shared" si="19"/>
        <v>PH.PA.SC.140806.01</v>
      </c>
      <c r="Q106" s="34" t="str">
        <f t="shared" si="20"/>
        <v>CL.PA.SC.140806.01</v>
      </c>
      <c r="S106" s="28" t="str">
        <f t="shared" si="15"/>
        <v>DR.PA.SC.140806.01</v>
      </c>
      <c r="U106" s="45" t="str">
        <f t="shared" si="16"/>
        <v>IM.PA.SC.140806.01</v>
      </c>
      <c r="V106" s="17"/>
      <c r="W106" s="45" t="str">
        <f t="shared" si="17"/>
        <v>GE.PA.SC.140806.01</v>
      </c>
      <c r="AF106" s="28" t="s">
        <v>3207</v>
      </c>
      <c r="AG106" s="28">
        <v>1455</v>
      </c>
    </row>
    <row r="107" spans="1:33">
      <c r="A107" s="28" t="s">
        <v>191</v>
      </c>
      <c r="C107" s="32" t="s">
        <v>2296</v>
      </c>
      <c r="E107" s="32" t="s">
        <v>3309</v>
      </c>
      <c r="F107" s="28" t="s">
        <v>3216</v>
      </c>
      <c r="G107" s="28" t="s">
        <v>4636</v>
      </c>
      <c r="H107" s="33" t="s">
        <v>2376</v>
      </c>
      <c r="I107" s="40">
        <v>6</v>
      </c>
      <c r="J107" s="41" t="str">
        <f t="shared" si="14"/>
        <v>PA.SC.140807</v>
      </c>
      <c r="K107" s="32" t="s">
        <v>3298</v>
      </c>
      <c r="L107" s="28" t="str">
        <f t="shared" si="13"/>
        <v>V6:  Extremely severe hallucinations</v>
      </c>
      <c r="M107" s="34" t="str">
        <f t="shared" si="18"/>
        <v>PI.PA.SC.140807.01</v>
      </c>
      <c r="N107" s="34"/>
      <c r="O107" s="34" t="str">
        <f t="shared" si="19"/>
        <v>PH.PA.SC.140807.01</v>
      </c>
      <c r="Q107" s="34" t="str">
        <f t="shared" si="20"/>
        <v>CL.PA.SC.140807.01</v>
      </c>
      <c r="S107" s="28" t="str">
        <f t="shared" si="15"/>
        <v>DR.PA.SC.140807.01</v>
      </c>
      <c r="U107" s="45" t="str">
        <f t="shared" si="16"/>
        <v>IM.PA.SC.140807.01</v>
      </c>
      <c r="V107" s="17"/>
      <c r="W107" s="45" t="str">
        <f t="shared" si="17"/>
        <v>GE.PA.SC.140807.01</v>
      </c>
      <c r="AF107" s="28" t="s">
        <v>3207</v>
      </c>
      <c r="AG107" s="28">
        <v>1455</v>
      </c>
    </row>
    <row r="108" spans="1:33">
      <c r="A108" s="28" t="s">
        <v>191</v>
      </c>
      <c r="C108" s="32" t="s">
        <v>2296</v>
      </c>
      <c r="E108" s="32" t="s">
        <v>3309</v>
      </c>
      <c r="F108" s="28" t="s">
        <v>3216</v>
      </c>
      <c r="G108" s="28" t="s">
        <v>3272</v>
      </c>
      <c r="H108" s="33" t="s">
        <v>2378</v>
      </c>
      <c r="I108" s="40">
        <v>7</v>
      </c>
      <c r="J108" s="41" t="str">
        <f t="shared" si="14"/>
        <v>PA.SC.140808</v>
      </c>
      <c r="K108" s="32" t="s">
        <v>3298</v>
      </c>
      <c r="L108" s="28" t="str">
        <f t="shared" si="13"/>
        <v>V7:  Continuous hallucinations</v>
      </c>
      <c r="M108" s="34" t="str">
        <f t="shared" si="18"/>
        <v>PI.PA.SC.140808.01</v>
      </c>
      <c r="N108" s="34"/>
      <c r="O108" s="34" t="str">
        <f t="shared" si="19"/>
        <v>PH.PA.SC.140808.01</v>
      </c>
      <c r="Q108" s="34" t="str">
        <f t="shared" si="20"/>
        <v>CL.PA.SC.140808.01</v>
      </c>
      <c r="S108" s="28" t="str">
        <f t="shared" si="15"/>
        <v>DR.PA.SC.140808.01</v>
      </c>
      <c r="U108" s="45" t="str">
        <f t="shared" si="16"/>
        <v>IM.PA.SC.140808.01</v>
      </c>
      <c r="V108" s="17"/>
      <c r="W108" s="45" t="str">
        <f t="shared" si="17"/>
        <v>GE.PA.SC.140808.01</v>
      </c>
      <c r="AF108" s="28" t="s">
        <v>3207</v>
      </c>
      <c r="AG108" s="28">
        <v>1455</v>
      </c>
    </row>
    <row r="109" spans="1:33">
      <c r="A109" s="28" t="s">
        <v>191</v>
      </c>
      <c r="C109" s="32" t="s">
        <v>2296</v>
      </c>
      <c r="D109" s="28" t="s">
        <v>4637</v>
      </c>
      <c r="E109" s="32" t="s">
        <v>3312</v>
      </c>
      <c r="F109" s="28" t="s">
        <v>4638</v>
      </c>
      <c r="G109" s="28" t="s">
        <v>3273</v>
      </c>
      <c r="H109" s="33" t="s">
        <v>2212</v>
      </c>
      <c r="I109" s="40">
        <v>0</v>
      </c>
      <c r="J109" s="41" t="str">
        <f t="shared" si="14"/>
        <v>PA.SC.140901</v>
      </c>
      <c r="K109" s="32" t="s">
        <v>3298</v>
      </c>
      <c r="L109" s="28" t="str">
        <f t="shared" ref="L109:L121" si="21">G109</f>
        <v>H0:  Not present</v>
      </c>
      <c r="M109" s="34" t="str">
        <f t="shared" si="18"/>
        <v>PI.PA.SC.140901.01</v>
      </c>
      <c r="N109" s="34"/>
      <c r="O109" s="34" t="str">
        <f t="shared" si="19"/>
        <v>PH.PA.SC.140901.01</v>
      </c>
      <c r="Q109" s="34" t="str">
        <f t="shared" si="20"/>
        <v>CL.PA.SC.140901.01</v>
      </c>
      <c r="S109" s="28" t="str">
        <f t="shared" si="15"/>
        <v>DR.PA.SC.140901.01</v>
      </c>
      <c r="U109" s="45" t="str">
        <f t="shared" si="16"/>
        <v>IM.PA.SC.140901.01</v>
      </c>
      <c r="V109" s="17"/>
      <c r="W109" s="45" t="str">
        <f t="shared" si="17"/>
        <v>GE.PA.SC.140901.01</v>
      </c>
      <c r="AF109" s="28" t="s">
        <v>3207</v>
      </c>
      <c r="AG109" s="28">
        <v>1455</v>
      </c>
    </row>
    <row r="110" spans="1:33">
      <c r="A110" s="28" t="s">
        <v>191</v>
      </c>
      <c r="C110" s="32" t="s">
        <v>2296</v>
      </c>
      <c r="E110" s="32" t="s">
        <v>3312</v>
      </c>
      <c r="F110" s="28" t="s">
        <v>3216</v>
      </c>
      <c r="G110" s="28" t="s">
        <v>3274</v>
      </c>
      <c r="H110" s="33" t="s">
        <v>2217</v>
      </c>
      <c r="I110" s="40">
        <v>1</v>
      </c>
      <c r="J110" s="41" t="str">
        <f t="shared" ref="J110:J121" si="22">CONCATENATE("PA.SC.",C110,E110,H110)</f>
        <v>PA.SC.140902</v>
      </c>
      <c r="K110" s="32" t="s">
        <v>3298</v>
      </c>
      <c r="L110" s="28" t="str">
        <f t="shared" si="21"/>
        <v>H1:  Very mild</v>
      </c>
      <c r="M110" s="34" t="str">
        <f t="shared" si="18"/>
        <v>PI.PA.SC.140902.01</v>
      </c>
      <c r="N110" s="34"/>
      <c r="O110" s="34" t="str">
        <f t="shared" si="19"/>
        <v>PH.PA.SC.140902.01</v>
      </c>
      <c r="Q110" s="34" t="str">
        <f t="shared" si="20"/>
        <v>CL.PA.SC.140902.01</v>
      </c>
      <c r="S110" s="28" t="str">
        <f t="shared" si="15"/>
        <v>DR.PA.SC.140902.01</v>
      </c>
      <c r="U110" s="45" t="str">
        <f t="shared" si="16"/>
        <v>IM.PA.SC.140902.01</v>
      </c>
      <c r="V110" s="17"/>
      <c r="W110" s="45" t="str">
        <f t="shared" si="17"/>
        <v>GE.PA.SC.140902.01</v>
      </c>
      <c r="AF110" s="28" t="s">
        <v>3207</v>
      </c>
      <c r="AG110" s="28">
        <v>1455</v>
      </c>
    </row>
    <row r="111" spans="1:33">
      <c r="A111" s="28" t="s">
        <v>191</v>
      </c>
      <c r="C111" s="32" t="s">
        <v>2296</v>
      </c>
      <c r="E111" s="32" t="s">
        <v>3312</v>
      </c>
      <c r="F111" s="28" t="s">
        <v>3216</v>
      </c>
      <c r="G111" s="28" t="s">
        <v>3275</v>
      </c>
      <c r="H111" s="33" t="s">
        <v>2219</v>
      </c>
      <c r="I111" s="40">
        <v>2</v>
      </c>
      <c r="J111" s="41" t="str">
        <f t="shared" si="22"/>
        <v>PA.SC.140903</v>
      </c>
      <c r="K111" s="32" t="s">
        <v>3298</v>
      </c>
      <c r="L111" s="28" t="str">
        <f t="shared" si="21"/>
        <v>H2:  Mild</v>
      </c>
      <c r="M111" s="34" t="str">
        <f t="shared" si="18"/>
        <v>PI.PA.SC.140903.01</v>
      </c>
      <c r="N111" s="34"/>
      <c r="O111" s="34" t="str">
        <f t="shared" si="19"/>
        <v>PH.PA.SC.140903.01</v>
      </c>
      <c r="Q111" s="34" t="str">
        <f t="shared" si="20"/>
        <v>CL.PA.SC.140903.01</v>
      </c>
      <c r="S111" s="28" t="str">
        <f t="shared" si="15"/>
        <v>DR.PA.SC.140903.01</v>
      </c>
      <c r="U111" s="45" t="str">
        <f t="shared" si="16"/>
        <v>IM.PA.SC.140903.01</v>
      </c>
      <c r="V111" s="17"/>
      <c r="W111" s="45" t="str">
        <f t="shared" si="17"/>
        <v>GE.PA.SC.140903.01</v>
      </c>
      <c r="AF111" s="28" t="s">
        <v>3207</v>
      </c>
      <c r="AG111" s="28">
        <v>1455</v>
      </c>
    </row>
    <row r="112" spans="1:33">
      <c r="A112" s="28" t="s">
        <v>191</v>
      </c>
      <c r="C112" s="32" t="s">
        <v>2296</v>
      </c>
      <c r="E112" s="32" t="s">
        <v>3312</v>
      </c>
      <c r="F112" s="28" t="s">
        <v>3216</v>
      </c>
      <c r="G112" s="28" t="s">
        <v>3276</v>
      </c>
      <c r="H112" s="33" t="s">
        <v>2063</v>
      </c>
      <c r="I112" s="40">
        <v>3</v>
      </c>
      <c r="J112" s="41" t="str">
        <f t="shared" si="22"/>
        <v>PA.SC.140904</v>
      </c>
      <c r="K112" s="32" t="s">
        <v>3298</v>
      </c>
      <c r="L112" s="28" t="str">
        <f t="shared" si="21"/>
        <v>H3:  Moderate</v>
      </c>
      <c r="M112" s="34" t="str">
        <f t="shared" si="18"/>
        <v>PI.PA.SC.140904.01</v>
      </c>
      <c r="N112" s="34"/>
      <c r="O112" s="34" t="str">
        <f t="shared" si="19"/>
        <v>PH.PA.SC.140904.01</v>
      </c>
      <c r="Q112" s="34" t="str">
        <f t="shared" si="20"/>
        <v>CL.PA.SC.140904.01</v>
      </c>
      <c r="S112" s="28" t="str">
        <f t="shared" si="15"/>
        <v>DR.PA.SC.140904.01</v>
      </c>
      <c r="U112" s="45" t="str">
        <f t="shared" si="16"/>
        <v>IM.PA.SC.140904.01</v>
      </c>
      <c r="V112" s="17"/>
      <c r="W112" s="45" t="str">
        <f t="shared" si="17"/>
        <v>GE.PA.SC.140904.01</v>
      </c>
      <c r="AF112" s="28" t="s">
        <v>3207</v>
      </c>
      <c r="AG112" s="28">
        <v>1455</v>
      </c>
    </row>
    <row r="113" spans="1:43">
      <c r="A113" s="28" t="s">
        <v>191</v>
      </c>
      <c r="C113" s="32" t="s">
        <v>2296</v>
      </c>
      <c r="E113" s="32" t="s">
        <v>3312</v>
      </c>
      <c r="F113" s="28" t="s">
        <v>3216</v>
      </c>
      <c r="G113" s="28" t="s">
        <v>3277</v>
      </c>
      <c r="H113" s="33" t="s">
        <v>2065</v>
      </c>
      <c r="I113" s="40">
        <v>4</v>
      </c>
      <c r="J113" s="41" t="str">
        <f t="shared" si="22"/>
        <v>PA.SC.140905</v>
      </c>
      <c r="K113" s="32" t="s">
        <v>3298</v>
      </c>
      <c r="L113" s="28" t="str">
        <f t="shared" si="21"/>
        <v>H4:  Moderately severe</v>
      </c>
      <c r="M113" s="34" t="str">
        <f t="shared" si="18"/>
        <v>PI.PA.SC.140905.01</v>
      </c>
      <c r="N113" s="34"/>
      <c r="O113" s="34" t="str">
        <f t="shared" si="19"/>
        <v>PH.PA.SC.140905.01</v>
      </c>
      <c r="Q113" s="34" t="str">
        <f t="shared" si="20"/>
        <v>CL.PA.SC.140905.01</v>
      </c>
      <c r="S113" s="28" t="str">
        <f t="shared" si="15"/>
        <v>DR.PA.SC.140905.01</v>
      </c>
      <c r="U113" s="45" t="str">
        <f t="shared" si="16"/>
        <v>IM.PA.SC.140905.01</v>
      </c>
      <c r="V113" s="17"/>
      <c r="W113" s="45" t="str">
        <f t="shared" si="17"/>
        <v>GE.PA.SC.140905.01</v>
      </c>
      <c r="AF113" s="28" t="s">
        <v>3207</v>
      </c>
      <c r="AG113" s="28">
        <v>1455</v>
      </c>
    </row>
    <row r="114" spans="1:43">
      <c r="A114" s="28" t="s">
        <v>191</v>
      </c>
      <c r="C114" s="32" t="s">
        <v>2296</v>
      </c>
      <c r="E114" s="32" t="s">
        <v>3312</v>
      </c>
      <c r="F114" s="28" t="s">
        <v>3216</v>
      </c>
      <c r="G114" s="28" t="s">
        <v>3278</v>
      </c>
      <c r="H114" s="33" t="s">
        <v>2222</v>
      </c>
      <c r="I114" s="40">
        <v>5</v>
      </c>
      <c r="J114" s="41" t="str">
        <f t="shared" si="22"/>
        <v>PA.SC.140906</v>
      </c>
      <c r="K114" s="32" t="s">
        <v>3298</v>
      </c>
      <c r="L114" s="28" t="str">
        <f t="shared" si="21"/>
        <v>H5:  Severe</v>
      </c>
      <c r="M114" s="34" t="str">
        <f t="shared" si="18"/>
        <v>PI.PA.SC.140906.01</v>
      </c>
      <c r="N114" s="34"/>
      <c r="O114" s="34" t="str">
        <f t="shared" si="19"/>
        <v>PH.PA.SC.140906.01</v>
      </c>
      <c r="Q114" s="34" t="str">
        <f t="shared" si="20"/>
        <v>CL.PA.SC.140906.01</v>
      </c>
      <c r="S114" s="28" t="str">
        <f t="shared" si="15"/>
        <v>DR.PA.SC.140906.01</v>
      </c>
      <c r="U114" s="45" t="str">
        <f t="shared" si="16"/>
        <v>IM.PA.SC.140906.01</v>
      </c>
      <c r="V114" s="17"/>
      <c r="W114" s="45" t="str">
        <f t="shared" si="17"/>
        <v>GE.PA.SC.140906.01</v>
      </c>
      <c r="AF114" s="28" t="s">
        <v>3207</v>
      </c>
      <c r="AG114" s="28">
        <v>1455</v>
      </c>
    </row>
    <row r="115" spans="1:43">
      <c r="A115" s="28" t="s">
        <v>191</v>
      </c>
      <c r="C115" s="32" t="s">
        <v>2296</v>
      </c>
      <c r="E115" s="32" t="s">
        <v>3312</v>
      </c>
      <c r="F115" s="28" t="s">
        <v>3216</v>
      </c>
      <c r="G115" s="28" t="s">
        <v>3279</v>
      </c>
      <c r="H115" s="33" t="s">
        <v>2376</v>
      </c>
      <c r="I115" s="40">
        <v>6</v>
      </c>
      <c r="J115" s="41" t="str">
        <f t="shared" si="22"/>
        <v>PA.SC.140907</v>
      </c>
      <c r="K115" s="32" t="s">
        <v>3298</v>
      </c>
      <c r="L115" s="28" t="str">
        <f t="shared" si="21"/>
        <v>H6:  Very severe</v>
      </c>
      <c r="M115" s="34" t="str">
        <f t="shared" si="18"/>
        <v>PI.PA.SC.140907.01</v>
      </c>
      <c r="N115" s="34"/>
      <c r="O115" s="34" t="str">
        <f t="shared" si="19"/>
        <v>PH.PA.SC.140907.01</v>
      </c>
      <c r="Q115" s="34" t="str">
        <f t="shared" si="20"/>
        <v>CL.PA.SC.140907.01</v>
      </c>
      <c r="S115" s="28" t="str">
        <f t="shared" si="15"/>
        <v>DR.PA.SC.140907.01</v>
      </c>
      <c r="U115" s="45" t="str">
        <f t="shared" si="16"/>
        <v>IM.PA.SC.140907.01</v>
      </c>
      <c r="V115" s="17"/>
      <c r="W115" s="45" t="str">
        <f t="shared" si="17"/>
        <v>GE.PA.SC.140907.01</v>
      </c>
      <c r="AF115" s="28" t="s">
        <v>3207</v>
      </c>
      <c r="AG115" s="28">
        <v>1455</v>
      </c>
    </row>
    <row r="116" spans="1:43">
      <c r="A116" s="28" t="s">
        <v>191</v>
      </c>
      <c r="C116" s="32" t="s">
        <v>2296</v>
      </c>
      <c r="E116" s="32" t="s">
        <v>3312</v>
      </c>
      <c r="F116" s="28" t="s">
        <v>3216</v>
      </c>
      <c r="G116" s="28" t="s">
        <v>3280</v>
      </c>
      <c r="H116" s="33" t="s">
        <v>2378</v>
      </c>
      <c r="I116" s="40">
        <v>7</v>
      </c>
      <c r="J116" s="41" t="str">
        <f t="shared" si="22"/>
        <v>PA.SC.140908</v>
      </c>
      <c r="K116" s="32" t="s">
        <v>3298</v>
      </c>
      <c r="L116" s="28" t="str">
        <f t="shared" si="21"/>
        <v>H7:  Extremely severe</v>
      </c>
      <c r="M116" s="34" t="str">
        <f t="shared" si="18"/>
        <v>PI.PA.SC.140908.01</v>
      </c>
      <c r="N116" s="34"/>
      <c r="O116" s="34" t="str">
        <f t="shared" si="19"/>
        <v>PH.PA.SC.140908.01</v>
      </c>
      <c r="Q116" s="34" t="str">
        <f t="shared" si="20"/>
        <v>CL.PA.SC.140908.01</v>
      </c>
      <c r="S116" s="28" t="str">
        <f t="shared" si="15"/>
        <v>DR.PA.SC.140908.01</v>
      </c>
      <c r="U116" s="45" t="str">
        <f t="shared" si="16"/>
        <v>IM.PA.SC.140908.01</v>
      </c>
      <c r="V116" s="17"/>
      <c r="W116" s="45" t="str">
        <f t="shared" si="17"/>
        <v>GE.PA.SC.140908.01</v>
      </c>
      <c r="AF116" s="28" t="s">
        <v>3207</v>
      </c>
      <c r="AG116" s="28">
        <v>1455</v>
      </c>
    </row>
    <row r="117" spans="1:43">
      <c r="A117" s="28" t="s">
        <v>191</v>
      </c>
      <c r="C117" s="32" t="s">
        <v>2296</v>
      </c>
      <c r="D117" s="28" t="s">
        <v>4639</v>
      </c>
      <c r="E117" s="32" t="s">
        <v>3331</v>
      </c>
      <c r="F117" s="28" t="s">
        <v>4640</v>
      </c>
      <c r="G117" s="28" t="s">
        <v>3281</v>
      </c>
      <c r="H117" s="33" t="s">
        <v>2212</v>
      </c>
      <c r="I117" s="40">
        <v>0</v>
      </c>
      <c r="J117" s="41" t="str">
        <f t="shared" si="22"/>
        <v>PA.SC.141001</v>
      </c>
      <c r="K117" s="32" t="s">
        <v>3298</v>
      </c>
      <c r="L117" s="28" t="str">
        <f t="shared" si="21"/>
        <v>O0:  Oriented</v>
      </c>
      <c r="M117" s="34" t="str">
        <f t="shared" si="18"/>
        <v>PI.PA.SC.141001.01</v>
      </c>
      <c r="N117" s="34"/>
      <c r="O117" s="34" t="str">
        <f t="shared" si="19"/>
        <v>PH.PA.SC.141001.01</v>
      </c>
      <c r="Q117" s="34" t="str">
        <f t="shared" si="20"/>
        <v>CL.PA.SC.141001.01</v>
      </c>
      <c r="S117" s="28" t="str">
        <f t="shared" si="15"/>
        <v>DR.PA.SC.141001.01</v>
      </c>
      <c r="U117" s="45" t="str">
        <f t="shared" si="16"/>
        <v>IM.PA.SC.141001.01</v>
      </c>
      <c r="V117" s="17"/>
      <c r="W117" s="45" t="str">
        <f t="shared" si="17"/>
        <v>GE.PA.SC.141001.01</v>
      </c>
      <c r="AF117" s="28" t="s">
        <v>3207</v>
      </c>
      <c r="AG117" s="28">
        <v>1455</v>
      </c>
    </row>
    <row r="118" spans="1:43">
      <c r="A118" s="28" t="s">
        <v>191</v>
      </c>
      <c r="C118" s="32" t="s">
        <v>2296</v>
      </c>
      <c r="E118" s="32" t="s">
        <v>3331</v>
      </c>
      <c r="F118" s="28" t="s">
        <v>3216</v>
      </c>
      <c r="G118" s="28" t="s">
        <v>3282</v>
      </c>
      <c r="H118" s="33" t="s">
        <v>2217</v>
      </c>
      <c r="I118" s="40">
        <v>1</v>
      </c>
      <c r="J118" s="41" t="str">
        <f t="shared" si="22"/>
        <v>PA.SC.141002</v>
      </c>
      <c r="K118" s="32" t="s">
        <v>3298</v>
      </c>
      <c r="L118" s="28" t="str">
        <f t="shared" si="21"/>
        <v>O1:  Can't serial add</v>
      </c>
      <c r="M118" s="34" t="str">
        <f t="shared" si="18"/>
        <v>PI.PA.SC.141002.01</v>
      </c>
      <c r="N118" s="34"/>
      <c r="O118" s="34" t="str">
        <f t="shared" si="19"/>
        <v>PH.PA.SC.141002.01</v>
      </c>
      <c r="Q118" s="34" t="str">
        <f t="shared" si="20"/>
        <v>CL.PA.SC.141002.01</v>
      </c>
      <c r="S118" s="28" t="str">
        <f t="shared" si="15"/>
        <v>DR.PA.SC.141002.01</v>
      </c>
      <c r="U118" s="45" t="str">
        <f t="shared" si="16"/>
        <v>IM.PA.SC.141002.01</v>
      </c>
      <c r="V118" s="17"/>
      <c r="W118" s="45" t="str">
        <f t="shared" si="17"/>
        <v>GE.PA.SC.141002.01</v>
      </c>
      <c r="AF118" s="28" t="s">
        <v>3207</v>
      </c>
      <c r="AG118" s="28">
        <v>1455</v>
      </c>
    </row>
    <row r="119" spans="1:43">
      <c r="A119" s="28" t="s">
        <v>191</v>
      </c>
      <c r="C119" s="32" t="s">
        <v>2296</v>
      </c>
      <c r="E119" s="32" t="s">
        <v>3331</v>
      </c>
      <c r="F119" s="28" t="s">
        <v>3216</v>
      </c>
      <c r="G119" s="28" t="s">
        <v>3283</v>
      </c>
      <c r="H119" s="33" t="s">
        <v>2219</v>
      </c>
      <c r="I119" s="40">
        <v>2</v>
      </c>
      <c r="J119" s="41" t="str">
        <f t="shared" si="22"/>
        <v>PA.SC.141003</v>
      </c>
      <c r="K119" s="32" t="s">
        <v>3298</v>
      </c>
      <c r="L119" s="28" t="str">
        <f t="shared" si="21"/>
        <v>O2:  Date=&lt;2 days off</v>
      </c>
      <c r="M119" s="34" t="str">
        <f t="shared" si="18"/>
        <v>PI.PA.SC.141003.01</v>
      </c>
      <c r="N119" s="34"/>
      <c r="O119" s="34" t="str">
        <f t="shared" si="19"/>
        <v>PH.PA.SC.141003.01</v>
      </c>
      <c r="Q119" s="34" t="str">
        <f t="shared" si="20"/>
        <v>CL.PA.SC.141003.01</v>
      </c>
      <c r="S119" s="28" t="str">
        <f t="shared" si="15"/>
        <v>DR.PA.SC.141003.01</v>
      </c>
      <c r="U119" s="45" t="str">
        <f t="shared" si="16"/>
        <v>IM.PA.SC.141003.01</v>
      </c>
      <c r="V119" s="17"/>
      <c r="W119" s="45" t="str">
        <f t="shared" si="17"/>
        <v>GE.PA.SC.141003.01</v>
      </c>
      <c r="AF119" s="28" t="s">
        <v>3207</v>
      </c>
      <c r="AG119" s="28">
        <v>1455</v>
      </c>
    </row>
    <row r="120" spans="1:43">
      <c r="A120" s="28" t="s">
        <v>191</v>
      </c>
      <c r="C120" s="32" t="s">
        <v>2296</v>
      </c>
      <c r="E120" s="32" t="s">
        <v>3331</v>
      </c>
      <c r="F120" s="28" t="s">
        <v>3216</v>
      </c>
      <c r="G120" s="28" t="s">
        <v>3284</v>
      </c>
      <c r="H120" s="33" t="s">
        <v>2063</v>
      </c>
      <c r="I120" s="40">
        <v>3</v>
      </c>
      <c r="J120" s="41" t="str">
        <f t="shared" si="22"/>
        <v>PA.SC.141004</v>
      </c>
      <c r="K120" s="32" t="s">
        <v>3298</v>
      </c>
      <c r="L120" s="28" t="str">
        <f t="shared" si="21"/>
        <v>O3:  Date&gt; 2 days off</v>
      </c>
      <c r="M120" s="34" t="str">
        <f t="shared" si="18"/>
        <v>PI.PA.SC.141004.01</v>
      </c>
      <c r="N120" s="34"/>
      <c r="O120" s="34" t="str">
        <f t="shared" si="19"/>
        <v>PH.PA.SC.141004.01</v>
      </c>
      <c r="Q120" s="34" t="str">
        <f t="shared" si="20"/>
        <v>CL.PA.SC.141004.01</v>
      </c>
      <c r="S120" s="28" t="str">
        <f t="shared" si="15"/>
        <v>DR.PA.SC.141004.01</v>
      </c>
      <c r="U120" s="45" t="str">
        <f t="shared" si="16"/>
        <v>IM.PA.SC.141004.01</v>
      </c>
      <c r="V120" s="17"/>
      <c r="W120" s="45" t="str">
        <f t="shared" si="17"/>
        <v>GE.PA.SC.141004.01</v>
      </c>
      <c r="AF120" s="28" t="s">
        <v>3207</v>
      </c>
      <c r="AG120" s="28">
        <v>1455</v>
      </c>
    </row>
    <row r="121" spans="1:43">
      <c r="A121" s="28" t="s">
        <v>191</v>
      </c>
      <c r="C121" s="32" t="s">
        <v>2296</v>
      </c>
      <c r="E121" s="32" t="s">
        <v>3331</v>
      </c>
      <c r="F121" s="28" t="s">
        <v>3216</v>
      </c>
      <c r="G121" s="28" t="s">
        <v>3285</v>
      </c>
      <c r="H121" s="33" t="s">
        <v>2065</v>
      </c>
      <c r="I121" s="40">
        <v>4</v>
      </c>
      <c r="J121" s="41" t="str">
        <f t="shared" si="22"/>
        <v>PA.SC.141005</v>
      </c>
      <c r="K121" s="32" t="s">
        <v>3298</v>
      </c>
      <c r="L121" s="28" t="str">
        <f t="shared" si="21"/>
        <v xml:space="preserve">O4:  Disoriented </v>
      </c>
      <c r="M121" s="34" t="str">
        <f t="shared" si="18"/>
        <v>PI.PA.SC.141005.01</v>
      </c>
      <c r="N121" s="34"/>
      <c r="O121" s="34" t="str">
        <f t="shared" si="19"/>
        <v>PH.PA.SC.141005.01</v>
      </c>
      <c r="Q121" s="34" t="str">
        <f t="shared" si="20"/>
        <v>CL.PA.SC.141005.01</v>
      </c>
      <c r="S121" s="28" t="str">
        <f t="shared" si="15"/>
        <v>DR.PA.SC.141005.01</v>
      </c>
      <c r="U121" s="45" t="str">
        <f t="shared" si="16"/>
        <v>IM.PA.SC.141005.01</v>
      </c>
      <c r="V121" s="17"/>
      <c r="W121" s="45" t="str">
        <f t="shared" si="17"/>
        <v>GE.PA.SC.141005.01</v>
      </c>
      <c r="AF121" s="28" t="s">
        <v>3207</v>
      </c>
      <c r="AG121" s="28">
        <v>1455</v>
      </c>
    </row>
    <row r="122" spans="1:43" s="6" customFormat="1">
      <c r="A122" s="6" t="s">
        <v>191</v>
      </c>
      <c r="B122" s="6" t="s">
        <v>5021</v>
      </c>
      <c r="C122" s="15" t="s">
        <v>2459</v>
      </c>
      <c r="D122" s="6" t="s">
        <v>5022</v>
      </c>
      <c r="E122" s="15" t="s">
        <v>2212</v>
      </c>
      <c r="F122" s="6" t="s">
        <v>5023</v>
      </c>
      <c r="G122" s="15" t="s">
        <v>5024</v>
      </c>
      <c r="H122" s="15" t="s">
        <v>2212</v>
      </c>
      <c r="I122" s="6">
        <v>0</v>
      </c>
      <c r="J122" s="52" t="str">
        <f>CONCATENATE("PA.SC.",C122,E122,H122)</f>
        <v>PA.SC.150101</v>
      </c>
      <c r="K122" s="15" t="s">
        <v>5025</v>
      </c>
      <c r="M122" s="17" t="str">
        <f t="shared" si="18"/>
        <v>PI.PA.SC.150101.01</v>
      </c>
      <c r="N122" s="17"/>
      <c r="O122" s="17" t="str">
        <f t="shared" si="19"/>
        <v>PH.PA.SC.150101.01</v>
      </c>
      <c r="Q122" s="17" t="str">
        <f t="shared" si="20"/>
        <v>CL.PA.SC.150101.01</v>
      </c>
      <c r="S122" s="28" t="str">
        <f t="shared" ref="S122:S138" si="23">CONCATENATE("DR.",J122,".",K122)</f>
        <v>DR.PA.SC.150101.01</v>
      </c>
      <c r="T122" s="28"/>
      <c r="U122" s="45" t="str">
        <f t="shared" ref="U122:U138" si="24">CONCATENATE("IM.",J122, ".",K122)</f>
        <v>IM.PA.SC.150101.01</v>
      </c>
      <c r="V122" s="17"/>
      <c r="W122" s="45" t="str">
        <f t="shared" ref="W122:W138" si="25">CONCATENATE("GE.",J122, ".",K122)</f>
        <v>GE.PA.SC.150101.01</v>
      </c>
      <c r="AJ122" s="6" t="s">
        <v>3207</v>
      </c>
      <c r="AK122" s="6">
        <v>1543</v>
      </c>
      <c r="AP122" s="28"/>
      <c r="AQ122" s="28"/>
    </row>
    <row r="123" spans="1:43" s="6" customFormat="1">
      <c r="A123" s="6" t="s">
        <v>191</v>
      </c>
      <c r="C123" s="15" t="s">
        <v>2459</v>
      </c>
      <c r="E123" s="15" t="s">
        <v>2212</v>
      </c>
      <c r="F123" s="6" t="s">
        <v>5023</v>
      </c>
      <c r="G123" s="53" t="s">
        <v>5026</v>
      </c>
      <c r="H123" s="15" t="s">
        <v>2217</v>
      </c>
      <c r="I123" s="6">
        <v>1</v>
      </c>
      <c r="J123" s="52" t="str">
        <f t="shared" ref="J123:J138" si="26">CONCATENATE("PA.SC.",C123,E123,H123)</f>
        <v>PA.SC.150102</v>
      </c>
      <c r="K123" s="15" t="s">
        <v>5025</v>
      </c>
      <c r="M123" s="17" t="str">
        <f t="shared" si="18"/>
        <v>PI.PA.SC.150102.01</v>
      </c>
      <c r="N123" s="17"/>
      <c r="O123" s="17" t="str">
        <f t="shared" si="19"/>
        <v>PH.PA.SC.150102.01</v>
      </c>
      <c r="Q123" s="17" t="str">
        <f t="shared" si="20"/>
        <v>CL.PA.SC.150102.01</v>
      </c>
      <c r="S123" s="28" t="str">
        <f t="shared" si="23"/>
        <v>DR.PA.SC.150102.01</v>
      </c>
      <c r="T123" s="28"/>
      <c r="U123" s="45" t="str">
        <f t="shared" si="24"/>
        <v>IM.PA.SC.150102.01</v>
      </c>
      <c r="V123" s="17"/>
      <c r="W123" s="45" t="str">
        <f t="shared" si="25"/>
        <v>GE.PA.SC.150102.01</v>
      </c>
      <c r="AJ123" s="6" t="s">
        <v>3207</v>
      </c>
      <c r="AK123" s="6">
        <v>1543</v>
      </c>
      <c r="AP123" s="28"/>
      <c r="AQ123" s="28"/>
    </row>
    <row r="124" spans="1:43" s="6" customFormat="1">
      <c r="A124" s="6" t="s">
        <v>191</v>
      </c>
      <c r="C124" s="15" t="s">
        <v>2459</v>
      </c>
      <c r="E124" s="15" t="s">
        <v>2212</v>
      </c>
      <c r="F124" s="6" t="s">
        <v>5023</v>
      </c>
      <c r="G124" s="53" t="s">
        <v>5027</v>
      </c>
      <c r="H124" s="15" t="s">
        <v>2219</v>
      </c>
      <c r="I124" s="6">
        <v>2</v>
      </c>
      <c r="J124" s="52" t="str">
        <f t="shared" si="26"/>
        <v>PA.SC.150103</v>
      </c>
      <c r="K124" s="15" t="s">
        <v>5025</v>
      </c>
      <c r="M124" s="17" t="str">
        <f t="shared" si="18"/>
        <v>PI.PA.SC.150103.01</v>
      </c>
      <c r="N124" s="17"/>
      <c r="O124" s="17" t="str">
        <f t="shared" si="19"/>
        <v>PH.PA.SC.150103.01</v>
      </c>
      <c r="Q124" s="17" t="str">
        <f t="shared" si="20"/>
        <v>CL.PA.SC.150103.01</v>
      </c>
      <c r="S124" s="28" t="str">
        <f t="shared" si="23"/>
        <v>DR.PA.SC.150103.01</v>
      </c>
      <c r="T124" s="28"/>
      <c r="U124" s="45" t="str">
        <f t="shared" si="24"/>
        <v>IM.PA.SC.150103.01</v>
      </c>
      <c r="V124" s="17"/>
      <c r="W124" s="45" t="str">
        <f t="shared" si="25"/>
        <v>GE.PA.SC.150103.01</v>
      </c>
      <c r="AJ124" s="6" t="s">
        <v>3207</v>
      </c>
      <c r="AK124" s="6">
        <v>1543</v>
      </c>
      <c r="AP124" s="28"/>
      <c r="AQ124" s="28"/>
    </row>
    <row r="125" spans="1:43" s="6" customFormat="1">
      <c r="A125" s="6" t="s">
        <v>191</v>
      </c>
      <c r="C125" s="15" t="s">
        <v>2459</v>
      </c>
      <c r="D125" s="6" t="s">
        <v>5028</v>
      </c>
      <c r="E125" s="15" t="s">
        <v>2217</v>
      </c>
      <c r="F125" s="6" t="s">
        <v>5029</v>
      </c>
      <c r="G125" s="53" t="s">
        <v>2117</v>
      </c>
      <c r="H125" s="15" t="s">
        <v>2212</v>
      </c>
      <c r="I125" s="6">
        <v>0</v>
      </c>
      <c r="J125" s="52" t="str">
        <f t="shared" si="26"/>
        <v>PA.SC.150201</v>
      </c>
      <c r="K125" s="15" t="s">
        <v>5025</v>
      </c>
      <c r="M125" s="17" t="str">
        <f t="shared" si="18"/>
        <v>PI.PA.SC.150201.01</v>
      </c>
      <c r="N125" s="17"/>
      <c r="O125" s="17" t="str">
        <f t="shared" si="19"/>
        <v>PH.PA.SC.150201.01</v>
      </c>
      <c r="Q125" s="17" t="str">
        <f t="shared" si="20"/>
        <v>CL.PA.SC.150201.01</v>
      </c>
      <c r="S125" s="28" t="str">
        <f t="shared" si="23"/>
        <v>DR.PA.SC.150201.01</v>
      </c>
      <c r="T125" s="28"/>
      <c r="U125" s="45" t="str">
        <f t="shared" si="24"/>
        <v>IM.PA.SC.150201.01</v>
      </c>
      <c r="V125" s="17"/>
      <c r="W125" s="45" t="str">
        <f t="shared" si="25"/>
        <v>GE.PA.SC.150201.01</v>
      </c>
      <c r="AJ125" s="6" t="s">
        <v>3207</v>
      </c>
      <c r="AK125" s="6">
        <v>1543</v>
      </c>
      <c r="AP125" s="28"/>
      <c r="AQ125" s="28"/>
    </row>
    <row r="126" spans="1:43" s="6" customFormat="1">
      <c r="A126" s="6" t="s">
        <v>191</v>
      </c>
      <c r="C126" s="15" t="s">
        <v>2459</v>
      </c>
      <c r="E126" s="15" t="s">
        <v>2217</v>
      </c>
      <c r="F126" s="6" t="s">
        <v>5029</v>
      </c>
      <c r="G126" s="53" t="s">
        <v>5030</v>
      </c>
      <c r="H126" s="15" t="s">
        <v>2217</v>
      </c>
      <c r="I126" s="6">
        <v>1</v>
      </c>
      <c r="J126" s="52" t="str">
        <f t="shared" si="26"/>
        <v>PA.SC.150202</v>
      </c>
      <c r="K126" s="15" t="s">
        <v>5025</v>
      </c>
      <c r="M126" s="17" t="str">
        <f t="shared" si="18"/>
        <v>PI.PA.SC.150202.01</v>
      </c>
      <c r="N126" s="17"/>
      <c r="O126" s="17" t="str">
        <f t="shared" si="19"/>
        <v>PH.PA.SC.150202.01</v>
      </c>
      <c r="Q126" s="17" t="str">
        <f t="shared" si="20"/>
        <v>CL.PA.SC.150202.01</v>
      </c>
      <c r="S126" s="28" t="str">
        <f t="shared" si="23"/>
        <v>DR.PA.SC.150202.01</v>
      </c>
      <c r="T126" s="28"/>
      <c r="U126" s="45" t="str">
        <f t="shared" si="24"/>
        <v>IM.PA.SC.150202.01</v>
      </c>
      <c r="V126" s="17"/>
      <c r="W126" s="45" t="str">
        <f t="shared" si="25"/>
        <v>GE.PA.SC.150202.01</v>
      </c>
      <c r="AJ126" s="6" t="s">
        <v>3207</v>
      </c>
      <c r="AK126" s="6">
        <v>1543</v>
      </c>
      <c r="AP126" s="28"/>
      <c r="AQ126" s="28"/>
    </row>
    <row r="127" spans="1:43" s="6" customFormat="1">
      <c r="A127" s="6" t="s">
        <v>191</v>
      </c>
      <c r="C127" s="15" t="s">
        <v>2459</v>
      </c>
      <c r="E127" s="15" t="s">
        <v>2217</v>
      </c>
      <c r="F127" s="6" t="s">
        <v>5029</v>
      </c>
      <c r="G127" s="53" t="s">
        <v>5031</v>
      </c>
      <c r="H127" s="15" t="s">
        <v>2219</v>
      </c>
      <c r="I127" s="6">
        <v>2</v>
      </c>
      <c r="J127" s="52" t="str">
        <f t="shared" si="26"/>
        <v>PA.SC.150203</v>
      </c>
      <c r="K127" s="15" t="s">
        <v>5025</v>
      </c>
      <c r="M127" s="17" t="str">
        <f t="shared" si="18"/>
        <v>PI.PA.SC.150203.01</v>
      </c>
      <c r="N127" s="17"/>
      <c r="O127" s="17" t="str">
        <f t="shared" si="19"/>
        <v>PH.PA.SC.150203.01</v>
      </c>
      <c r="Q127" s="17" t="str">
        <f t="shared" si="20"/>
        <v>CL.PA.SC.150203.01</v>
      </c>
      <c r="S127" s="28" t="str">
        <f t="shared" si="23"/>
        <v>DR.PA.SC.150203.01</v>
      </c>
      <c r="T127" s="28"/>
      <c r="U127" s="45" t="str">
        <f t="shared" si="24"/>
        <v>IM.PA.SC.150203.01</v>
      </c>
      <c r="V127" s="17"/>
      <c r="W127" s="45" t="str">
        <f t="shared" si="25"/>
        <v>GE.PA.SC.150203.01</v>
      </c>
      <c r="AJ127" s="6" t="s">
        <v>3207</v>
      </c>
      <c r="AK127" s="6">
        <v>1543</v>
      </c>
      <c r="AP127" s="28"/>
      <c r="AQ127" s="28"/>
    </row>
    <row r="128" spans="1:43" s="6" customFormat="1">
      <c r="A128" s="6" t="s">
        <v>191</v>
      </c>
      <c r="C128" s="15" t="s">
        <v>2459</v>
      </c>
      <c r="D128" s="6" t="s">
        <v>5032</v>
      </c>
      <c r="E128" s="15" t="s">
        <v>2219</v>
      </c>
      <c r="F128" s="6" t="s">
        <v>5033</v>
      </c>
      <c r="G128" s="53" t="s">
        <v>5034</v>
      </c>
      <c r="H128" s="15" t="s">
        <v>2212</v>
      </c>
      <c r="I128" s="6">
        <v>0</v>
      </c>
      <c r="J128" s="52" t="str">
        <f t="shared" si="26"/>
        <v>PA.SC.150301</v>
      </c>
      <c r="K128" s="15" t="s">
        <v>5025</v>
      </c>
      <c r="M128" s="17" t="str">
        <f t="shared" si="18"/>
        <v>PI.PA.SC.150301.01</v>
      </c>
      <c r="N128" s="17"/>
      <c r="O128" s="17" t="str">
        <f t="shared" si="19"/>
        <v>PH.PA.SC.150301.01</v>
      </c>
      <c r="Q128" s="17" t="str">
        <f t="shared" si="20"/>
        <v>CL.PA.SC.150301.01</v>
      </c>
      <c r="S128" s="28" t="str">
        <f t="shared" si="23"/>
        <v>DR.PA.SC.150301.01</v>
      </c>
      <c r="T128" s="28"/>
      <c r="U128" s="45" t="str">
        <f t="shared" si="24"/>
        <v>IM.PA.SC.150301.01</v>
      </c>
      <c r="V128" s="17"/>
      <c r="W128" s="45" t="str">
        <f t="shared" si="25"/>
        <v>GE.PA.SC.150301.01</v>
      </c>
      <c r="AJ128" s="6" t="s">
        <v>3207</v>
      </c>
      <c r="AK128" s="6">
        <v>1543</v>
      </c>
      <c r="AP128" s="28"/>
      <c r="AQ128" s="28"/>
    </row>
    <row r="129" spans="1:43" s="6" customFormat="1">
      <c r="A129" s="6" t="s">
        <v>191</v>
      </c>
      <c r="C129" s="15" t="s">
        <v>2459</v>
      </c>
      <c r="E129" s="15" t="s">
        <v>2219</v>
      </c>
      <c r="F129" s="6" t="s">
        <v>5033</v>
      </c>
      <c r="G129" s="53" t="s">
        <v>5035</v>
      </c>
      <c r="H129" s="15" t="s">
        <v>2217</v>
      </c>
      <c r="I129" s="6">
        <v>1</v>
      </c>
      <c r="J129" s="52" t="str">
        <f t="shared" si="26"/>
        <v>PA.SC.150302</v>
      </c>
      <c r="K129" s="15" t="s">
        <v>5025</v>
      </c>
      <c r="M129" s="17" t="str">
        <f t="shared" si="18"/>
        <v>PI.PA.SC.150302.01</v>
      </c>
      <c r="N129" s="17"/>
      <c r="O129" s="17" t="str">
        <f t="shared" si="19"/>
        <v>PH.PA.SC.150302.01</v>
      </c>
      <c r="Q129" s="17" t="str">
        <f t="shared" si="20"/>
        <v>CL.PA.SC.150302.01</v>
      </c>
      <c r="S129" s="28" t="str">
        <f t="shared" si="23"/>
        <v>DR.PA.SC.150302.01</v>
      </c>
      <c r="T129" s="28"/>
      <c r="U129" s="45" t="str">
        <f t="shared" si="24"/>
        <v>IM.PA.SC.150302.01</v>
      </c>
      <c r="V129" s="17"/>
      <c r="W129" s="45" t="str">
        <f t="shared" si="25"/>
        <v>GE.PA.SC.150302.01</v>
      </c>
      <c r="AJ129" s="6" t="s">
        <v>3207</v>
      </c>
      <c r="AK129" s="6">
        <v>1543</v>
      </c>
      <c r="AP129" s="28"/>
      <c r="AQ129" s="28"/>
    </row>
    <row r="130" spans="1:43" s="6" customFormat="1">
      <c r="A130" s="6" t="s">
        <v>191</v>
      </c>
      <c r="C130" s="15" t="s">
        <v>2459</v>
      </c>
      <c r="E130" s="15" t="s">
        <v>2219</v>
      </c>
      <c r="F130" s="6" t="s">
        <v>5033</v>
      </c>
      <c r="G130" s="53" t="s">
        <v>5036</v>
      </c>
      <c r="H130" s="15" t="s">
        <v>2219</v>
      </c>
      <c r="I130" s="6">
        <v>2</v>
      </c>
      <c r="J130" s="52" t="str">
        <f t="shared" si="26"/>
        <v>PA.SC.150303</v>
      </c>
      <c r="K130" s="15" t="s">
        <v>5025</v>
      </c>
      <c r="M130" s="17" t="str">
        <f t="shared" si="18"/>
        <v>PI.PA.SC.150303.01</v>
      </c>
      <c r="N130" s="17"/>
      <c r="O130" s="17" t="str">
        <f t="shared" si="19"/>
        <v>PH.PA.SC.150303.01</v>
      </c>
      <c r="Q130" s="17" t="str">
        <f t="shared" si="20"/>
        <v>CL.PA.SC.150303.01</v>
      </c>
      <c r="S130" s="28" t="str">
        <f t="shared" si="23"/>
        <v>DR.PA.SC.150303.01</v>
      </c>
      <c r="T130" s="28"/>
      <c r="U130" s="45" t="str">
        <f t="shared" si="24"/>
        <v>IM.PA.SC.150303.01</v>
      </c>
      <c r="V130" s="17"/>
      <c r="W130" s="45" t="str">
        <f t="shared" si="25"/>
        <v>GE.PA.SC.150303.01</v>
      </c>
      <c r="AJ130" s="6" t="s">
        <v>3207</v>
      </c>
      <c r="AK130" s="6">
        <v>1543</v>
      </c>
      <c r="AP130" s="28"/>
      <c r="AQ130" s="28"/>
    </row>
    <row r="131" spans="1:43" s="6" customFormat="1">
      <c r="A131" s="6" t="s">
        <v>191</v>
      </c>
      <c r="C131" s="15" t="s">
        <v>2459</v>
      </c>
      <c r="D131" s="6" t="s">
        <v>5037</v>
      </c>
      <c r="E131" s="15" t="s">
        <v>2063</v>
      </c>
      <c r="F131" s="6" t="s">
        <v>5038</v>
      </c>
      <c r="G131" s="53" t="s">
        <v>5039</v>
      </c>
      <c r="H131" s="15" t="s">
        <v>2212</v>
      </c>
      <c r="I131" s="6">
        <v>0</v>
      </c>
      <c r="J131" s="52" t="str">
        <f t="shared" si="26"/>
        <v>PA.SC.150401</v>
      </c>
      <c r="K131" s="15" t="s">
        <v>5025</v>
      </c>
      <c r="M131" s="17" t="str">
        <f t="shared" si="18"/>
        <v>PI.PA.SC.150401.01</v>
      </c>
      <c r="N131" s="17"/>
      <c r="O131" s="17" t="str">
        <f t="shared" si="19"/>
        <v>PH.PA.SC.150401.01</v>
      </c>
      <c r="Q131" s="17" t="str">
        <f t="shared" si="20"/>
        <v>CL.PA.SC.150401.01</v>
      </c>
      <c r="S131" s="28" t="str">
        <f t="shared" si="23"/>
        <v>DR.PA.SC.150401.01</v>
      </c>
      <c r="T131" s="28"/>
      <c r="U131" s="45" t="str">
        <f t="shared" si="24"/>
        <v>IM.PA.SC.150401.01</v>
      </c>
      <c r="V131" s="17"/>
      <c r="W131" s="45" t="str">
        <f t="shared" si="25"/>
        <v>GE.PA.SC.150401.01</v>
      </c>
      <c r="AJ131" s="6" t="s">
        <v>3207</v>
      </c>
      <c r="AK131" s="6">
        <v>1543</v>
      </c>
      <c r="AP131" s="28"/>
      <c r="AQ131" s="28"/>
    </row>
    <row r="132" spans="1:43" s="6" customFormat="1">
      <c r="A132" s="6" t="s">
        <v>191</v>
      </c>
      <c r="C132" s="15" t="s">
        <v>2459</v>
      </c>
      <c r="E132" s="15" t="s">
        <v>2063</v>
      </c>
      <c r="F132" s="6" t="s">
        <v>5038</v>
      </c>
      <c r="G132" s="53" t="s">
        <v>5040</v>
      </c>
      <c r="H132" s="15" t="s">
        <v>2217</v>
      </c>
      <c r="I132" s="6">
        <v>1</v>
      </c>
      <c r="J132" s="52" t="str">
        <f t="shared" si="26"/>
        <v>PA.SC.150402</v>
      </c>
      <c r="K132" s="15" t="s">
        <v>5025</v>
      </c>
      <c r="M132" s="17" t="str">
        <f t="shared" si="18"/>
        <v>PI.PA.SC.150402.01</v>
      </c>
      <c r="N132" s="17"/>
      <c r="O132" s="17" t="str">
        <f t="shared" si="19"/>
        <v>PH.PA.SC.150402.01</v>
      </c>
      <c r="Q132" s="17" t="str">
        <f t="shared" si="20"/>
        <v>CL.PA.SC.150402.01</v>
      </c>
      <c r="S132" s="28" t="str">
        <f t="shared" si="23"/>
        <v>DR.PA.SC.150402.01</v>
      </c>
      <c r="T132" s="28"/>
      <c r="U132" s="45" t="str">
        <f t="shared" si="24"/>
        <v>IM.PA.SC.150402.01</v>
      </c>
      <c r="V132" s="17"/>
      <c r="W132" s="45" t="str">
        <f t="shared" si="25"/>
        <v>GE.PA.SC.150402.01</v>
      </c>
      <c r="AJ132" s="6" t="s">
        <v>3207</v>
      </c>
      <c r="AK132" s="6">
        <v>1543</v>
      </c>
      <c r="AP132" s="28"/>
      <c r="AQ132" s="28"/>
    </row>
    <row r="133" spans="1:43" s="6" customFormat="1">
      <c r="A133" s="6" t="s">
        <v>191</v>
      </c>
      <c r="C133" s="15" t="s">
        <v>2459</v>
      </c>
      <c r="E133" s="15" t="s">
        <v>2063</v>
      </c>
      <c r="F133" s="6" t="s">
        <v>5038</v>
      </c>
      <c r="G133" s="53" t="s">
        <v>5041</v>
      </c>
      <c r="H133" s="15" t="s">
        <v>2219</v>
      </c>
      <c r="I133" s="6">
        <v>2</v>
      </c>
      <c r="J133" s="52" t="str">
        <f t="shared" si="26"/>
        <v>PA.SC.150403</v>
      </c>
      <c r="K133" s="15" t="s">
        <v>5025</v>
      </c>
      <c r="M133" s="17" t="str">
        <f t="shared" si="18"/>
        <v>PI.PA.SC.150403.01</v>
      </c>
      <c r="N133" s="17"/>
      <c r="O133" s="17" t="str">
        <f t="shared" si="19"/>
        <v>PH.PA.SC.150403.01</v>
      </c>
      <c r="Q133" s="17" t="str">
        <f t="shared" si="20"/>
        <v>CL.PA.SC.150403.01</v>
      </c>
      <c r="S133" s="28" t="str">
        <f t="shared" si="23"/>
        <v>DR.PA.SC.150403.01</v>
      </c>
      <c r="T133" s="28"/>
      <c r="U133" s="45" t="str">
        <f t="shared" si="24"/>
        <v>IM.PA.SC.150403.01</v>
      </c>
      <c r="V133" s="17"/>
      <c r="W133" s="45" t="str">
        <f t="shared" si="25"/>
        <v>GE.PA.SC.150403.01</v>
      </c>
      <c r="AJ133" s="6" t="s">
        <v>3207</v>
      </c>
      <c r="AK133" s="6">
        <v>1543</v>
      </c>
      <c r="AP133" s="28"/>
      <c r="AQ133" s="28"/>
    </row>
    <row r="134" spans="1:43" s="6" customFormat="1">
      <c r="A134" s="6" t="s">
        <v>191</v>
      </c>
      <c r="C134" s="15" t="s">
        <v>2459</v>
      </c>
      <c r="D134" s="6" t="s">
        <v>2498</v>
      </c>
      <c r="E134" s="15" t="s">
        <v>2065</v>
      </c>
      <c r="F134" s="6" t="s">
        <v>5042</v>
      </c>
      <c r="G134" s="53" t="s">
        <v>5039</v>
      </c>
      <c r="H134" s="15" t="s">
        <v>2212</v>
      </c>
      <c r="I134" s="6">
        <v>0</v>
      </c>
      <c r="J134" s="52" t="str">
        <f t="shared" si="26"/>
        <v>PA.SC.150501</v>
      </c>
      <c r="K134" s="15" t="s">
        <v>5025</v>
      </c>
      <c r="M134" s="17" t="str">
        <f t="shared" si="18"/>
        <v>PI.PA.SC.150501.01</v>
      </c>
      <c r="N134" s="17"/>
      <c r="O134" s="17" t="str">
        <f t="shared" si="19"/>
        <v>PH.PA.SC.150501.01</v>
      </c>
      <c r="Q134" s="17" t="str">
        <f t="shared" si="20"/>
        <v>CL.PA.SC.150501.01</v>
      </c>
      <c r="S134" s="28" t="str">
        <f t="shared" si="23"/>
        <v>DR.PA.SC.150501.01</v>
      </c>
      <c r="T134" s="28"/>
      <c r="U134" s="45" t="str">
        <f t="shared" si="24"/>
        <v>IM.PA.SC.150501.01</v>
      </c>
      <c r="V134" s="17"/>
      <c r="W134" s="45" t="str">
        <f t="shared" si="25"/>
        <v>GE.PA.SC.150501.01</v>
      </c>
      <c r="AJ134" s="6" t="s">
        <v>3207</v>
      </c>
      <c r="AK134" s="6">
        <v>1543</v>
      </c>
      <c r="AP134" s="28"/>
      <c r="AQ134" s="28"/>
    </row>
    <row r="135" spans="1:43" s="6" customFormat="1">
      <c r="A135" s="6" t="s">
        <v>191</v>
      </c>
      <c r="C135" s="15" t="s">
        <v>2459</v>
      </c>
      <c r="E135" s="15" t="s">
        <v>2065</v>
      </c>
      <c r="F135" s="6" t="s">
        <v>5042</v>
      </c>
      <c r="G135" s="53" t="s">
        <v>5043</v>
      </c>
      <c r="H135" s="15" t="s">
        <v>2217</v>
      </c>
      <c r="I135" s="6">
        <v>1</v>
      </c>
      <c r="J135" s="52" t="str">
        <f t="shared" si="26"/>
        <v>PA.SC.150502</v>
      </c>
      <c r="K135" s="15" t="s">
        <v>5025</v>
      </c>
      <c r="M135" s="17" t="str">
        <f t="shared" si="18"/>
        <v>PI.PA.SC.150502.01</v>
      </c>
      <c r="N135" s="17"/>
      <c r="O135" s="17" t="str">
        <f t="shared" si="19"/>
        <v>PH.PA.SC.150502.01</v>
      </c>
      <c r="Q135" s="17" t="str">
        <f t="shared" si="20"/>
        <v>CL.PA.SC.150502.01</v>
      </c>
      <c r="S135" s="28" t="str">
        <f t="shared" si="23"/>
        <v>DR.PA.SC.150502.01</v>
      </c>
      <c r="T135" s="28"/>
      <c r="U135" s="45" t="str">
        <f t="shared" si="24"/>
        <v>IM.PA.SC.150502.01</v>
      </c>
      <c r="V135" s="17"/>
      <c r="W135" s="45" t="str">
        <f t="shared" si="25"/>
        <v>GE.PA.SC.150502.01</v>
      </c>
      <c r="AJ135" s="6" t="s">
        <v>3207</v>
      </c>
      <c r="AK135" s="6">
        <v>1543</v>
      </c>
      <c r="AP135" s="28"/>
      <c r="AQ135" s="28"/>
    </row>
    <row r="136" spans="1:43" s="6" customFormat="1">
      <c r="A136" s="6" t="s">
        <v>191</v>
      </c>
      <c r="C136" s="15" t="s">
        <v>2459</v>
      </c>
      <c r="E136" s="15" t="s">
        <v>2065</v>
      </c>
      <c r="F136" s="6" t="s">
        <v>5042</v>
      </c>
      <c r="G136" s="53" t="s">
        <v>5044</v>
      </c>
      <c r="H136" s="15" t="s">
        <v>2219</v>
      </c>
      <c r="I136" s="6">
        <v>2</v>
      </c>
      <c r="J136" s="52" t="str">
        <f t="shared" si="26"/>
        <v>PA.SC.150503</v>
      </c>
      <c r="K136" s="15" t="s">
        <v>5025</v>
      </c>
      <c r="M136" s="17" t="str">
        <f t="shared" si="18"/>
        <v>PI.PA.SC.150503.01</v>
      </c>
      <c r="N136" s="17"/>
      <c r="O136" s="17" t="str">
        <f t="shared" si="19"/>
        <v>PH.PA.SC.150503.01</v>
      </c>
      <c r="Q136" s="17" t="str">
        <f t="shared" si="20"/>
        <v>CL.PA.SC.150503.01</v>
      </c>
      <c r="S136" s="28" t="str">
        <f t="shared" si="23"/>
        <v>DR.PA.SC.150503.01</v>
      </c>
      <c r="T136" s="28"/>
      <c r="U136" s="45" t="str">
        <f t="shared" si="24"/>
        <v>IM.PA.SC.150503.01</v>
      </c>
      <c r="V136" s="17"/>
      <c r="W136" s="45" t="str">
        <f t="shared" si="25"/>
        <v>GE.PA.SC.150503.01</v>
      </c>
      <c r="AJ136" s="6" t="s">
        <v>3207</v>
      </c>
      <c r="AK136" s="6">
        <v>1543</v>
      </c>
      <c r="AP136" s="28"/>
      <c r="AQ136" s="28"/>
    </row>
    <row r="137" spans="1:43" s="6" customFormat="1">
      <c r="A137" s="6" t="s">
        <v>191</v>
      </c>
      <c r="C137" s="15" t="s">
        <v>2459</v>
      </c>
      <c r="D137" s="6" t="s">
        <v>5045</v>
      </c>
      <c r="E137" s="15" t="s">
        <v>2222</v>
      </c>
      <c r="F137" s="6" t="s">
        <v>5046</v>
      </c>
      <c r="G137" s="53" t="s">
        <v>5047</v>
      </c>
      <c r="H137" s="15" t="s">
        <v>2212</v>
      </c>
      <c r="J137" s="52" t="str">
        <f t="shared" si="26"/>
        <v>PA.SC.150601</v>
      </c>
      <c r="K137" s="15" t="s">
        <v>5025</v>
      </c>
      <c r="M137" s="17" t="str">
        <f t="shared" si="18"/>
        <v>PI.PA.SC.150601.01</v>
      </c>
      <c r="N137" s="17"/>
      <c r="O137" s="17" t="str">
        <f t="shared" si="19"/>
        <v>PH.PA.SC.150601.01</v>
      </c>
      <c r="Q137" s="17" t="str">
        <f t="shared" si="20"/>
        <v>CL.PA.SC.150601.01</v>
      </c>
      <c r="S137" s="28" t="str">
        <f t="shared" si="23"/>
        <v>DR.PA.SC.150601.01</v>
      </c>
      <c r="T137" s="28"/>
      <c r="U137" s="45" t="str">
        <f t="shared" si="24"/>
        <v>IM.PA.SC.150601.01</v>
      </c>
      <c r="V137" s="17"/>
      <c r="W137" s="45" t="str">
        <f t="shared" si="25"/>
        <v>GE.PA.SC.150601.01</v>
      </c>
      <c r="AJ137" s="6" t="s">
        <v>3207</v>
      </c>
      <c r="AK137" s="6">
        <v>1543</v>
      </c>
      <c r="AP137" s="28"/>
      <c r="AQ137" s="28"/>
    </row>
    <row r="138" spans="1:43" s="6" customFormat="1">
      <c r="A138" s="6" t="s">
        <v>191</v>
      </c>
      <c r="C138" s="15" t="s">
        <v>2459</v>
      </c>
      <c r="E138" s="15" t="s">
        <v>2222</v>
      </c>
      <c r="F138" s="6" t="s">
        <v>5046</v>
      </c>
      <c r="G138" s="53" t="s">
        <v>5048</v>
      </c>
      <c r="H138" s="15" t="s">
        <v>2217</v>
      </c>
      <c r="J138" s="52" t="str">
        <f t="shared" si="26"/>
        <v>PA.SC.150602</v>
      </c>
      <c r="K138" s="15" t="s">
        <v>5025</v>
      </c>
      <c r="M138" s="17" t="str">
        <f t="shared" si="18"/>
        <v>PI.PA.SC.150602.01</v>
      </c>
      <c r="N138" s="17"/>
      <c r="O138" s="17" t="str">
        <f t="shared" si="19"/>
        <v>PH.PA.SC.150602.01</v>
      </c>
      <c r="Q138" s="17" t="str">
        <f t="shared" si="20"/>
        <v>CL.PA.SC.150602.01</v>
      </c>
      <c r="S138" s="28" t="str">
        <f t="shared" si="23"/>
        <v>DR.PA.SC.150602.01</v>
      </c>
      <c r="T138" s="28"/>
      <c r="U138" s="45" t="str">
        <f t="shared" si="24"/>
        <v>IM.PA.SC.150602.01</v>
      </c>
      <c r="V138" s="17"/>
      <c r="W138" s="45" t="str">
        <f t="shared" si="25"/>
        <v>GE.PA.SC.150602.01</v>
      </c>
      <c r="AJ138" s="6" t="s">
        <v>3207</v>
      </c>
      <c r="AK138" s="6">
        <v>1543</v>
      </c>
      <c r="AP138" s="28"/>
      <c r="AQ138" s="28"/>
    </row>
    <row r="139" spans="1:43">
      <c r="V139" s="17"/>
      <c r="W139" s="45"/>
    </row>
    <row r="140" spans="1:43">
      <c r="V140" s="17"/>
      <c r="W140" s="45"/>
    </row>
    <row r="141" spans="1:43">
      <c r="V141" s="17"/>
      <c r="W141" s="45"/>
    </row>
    <row r="142" spans="1:43">
      <c r="V142" s="17"/>
      <c r="W142" s="45"/>
    </row>
    <row r="143" spans="1:43">
      <c r="V143" s="17"/>
      <c r="W143" s="45"/>
    </row>
    <row r="144" spans="1:43">
      <c r="V144" s="17"/>
      <c r="W144" s="45"/>
    </row>
    <row r="145" spans="22:23">
      <c r="V145" s="17"/>
      <c r="W145" s="45"/>
    </row>
    <row r="146" spans="22:23">
      <c r="V146" s="17"/>
      <c r="W146" s="45"/>
    </row>
    <row r="147" spans="22:23">
      <c r="V147" s="17"/>
      <c r="W147" s="45"/>
    </row>
    <row r="148" spans="22:23">
      <c r="V148" s="17"/>
      <c r="W148" s="45"/>
    </row>
    <row r="149" spans="22:23">
      <c r="V149" s="17"/>
      <c r="W149" s="45"/>
    </row>
    <row r="150" spans="22:23">
      <c r="V150" s="17"/>
      <c r="W150" s="45"/>
    </row>
    <row r="151" spans="22:23">
      <c r="V151" s="17"/>
      <c r="W151" s="45"/>
    </row>
    <row r="152" spans="22:23">
      <c r="V152" s="17"/>
      <c r="W152" s="45"/>
    </row>
    <row r="153" spans="22:23">
      <c r="V153" s="17"/>
      <c r="W153" s="45"/>
    </row>
    <row r="154" spans="22:23">
      <c r="V154" s="17"/>
      <c r="W154" s="45"/>
    </row>
    <row r="155" spans="22:23">
      <c r="V155" s="17"/>
      <c r="W155" s="45"/>
    </row>
    <row r="156" spans="22:23">
      <c r="V156" s="17"/>
      <c r="W156" s="45"/>
    </row>
    <row r="157" spans="22:23">
      <c r="V157" s="17"/>
      <c r="W157" s="45"/>
    </row>
    <row r="158" spans="22:23">
      <c r="V158" s="17"/>
      <c r="W158" s="45"/>
    </row>
    <row r="159" spans="22:23">
      <c r="V159" s="17"/>
      <c r="W159" s="45"/>
    </row>
    <row r="160" spans="22:23">
      <c r="V160" s="17"/>
      <c r="W160" s="45"/>
    </row>
    <row r="161" spans="22:23">
      <c r="V161" s="17"/>
      <c r="W161" s="45"/>
    </row>
    <row r="162" spans="22:23">
      <c r="V162" s="17"/>
      <c r="W162" s="45"/>
    </row>
    <row r="163" spans="22:23">
      <c r="V163" s="17"/>
      <c r="W163" s="45"/>
    </row>
    <row r="164" spans="22:23">
      <c r="V164" s="17"/>
      <c r="W164" s="45"/>
    </row>
    <row r="165" spans="22:23">
      <c r="V165" s="17"/>
      <c r="W165" s="45"/>
    </row>
    <row r="166" spans="22:23">
      <c r="V166" s="17"/>
      <c r="W166" s="45"/>
    </row>
    <row r="167" spans="22:23">
      <c r="V167" s="17"/>
      <c r="W167" s="45"/>
    </row>
    <row r="168" spans="22:23">
      <c r="V168" s="17"/>
      <c r="W168" s="45"/>
    </row>
    <row r="169" spans="22:23">
      <c r="V169" s="17"/>
      <c r="W169" s="45"/>
    </row>
    <row r="170" spans="22:23">
      <c r="V170" s="17"/>
      <c r="W170" s="45"/>
    </row>
    <row r="171" spans="22:23">
      <c r="V171" s="17"/>
      <c r="W171" s="45"/>
    </row>
    <row r="172" spans="22:23">
      <c r="V172" s="17"/>
      <c r="W172" s="45"/>
    </row>
    <row r="173" spans="22:23">
      <c r="V173" s="17"/>
      <c r="W173" s="45"/>
    </row>
    <row r="174" spans="22:23">
      <c r="V174" s="17"/>
      <c r="W174" s="45"/>
    </row>
    <row r="175" spans="22:23">
      <c r="V175" s="17"/>
      <c r="W175" s="45"/>
    </row>
    <row r="176" spans="22:23">
      <c r="V176" s="17"/>
      <c r="W176" s="45"/>
    </row>
    <row r="177" spans="22:23">
      <c r="V177" s="17"/>
      <c r="W177" s="45"/>
    </row>
    <row r="178" spans="22:23">
      <c r="V178" s="17"/>
      <c r="W178" s="45"/>
    </row>
    <row r="179" spans="22:23">
      <c r="V179" s="17"/>
      <c r="W179" s="45"/>
    </row>
    <row r="180" spans="22:23">
      <c r="V180" s="17"/>
      <c r="W180" s="45"/>
    </row>
    <row r="181" spans="22:23">
      <c r="V181" s="17"/>
      <c r="W181" s="45"/>
    </row>
    <row r="182" spans="22:23">
      <c r="V182" s="17"/>
      <c r="W182" s="45"/>
    </row>
    <row r="183" spans="22:23">
      <c r="V183" s="17"/>
      <c r="W183" s="45"/>
    </row>
    <row r="184" spans="22:23">
      <c r="V184" s="17"/>
      <c r="W184" s="45"/>
    </row>
    <row r="185" spans="22:23">
      <c r="V185" s="17"/>
      <c r="W185" s="45"/>
    </row>
    <row r="186" spans="22:23">
      <c r="V186" s="17"/>
      <c r="W186" s="45"/>
    </row>
    <row r="187" spans="22:23">
      <c r="V187" s="17"/>
      <c r="W187" s="45"/>
    </row>
    <row r="188" spans="22:23">
      <c r="V188" s="17"/>
      <c r="W188" s="45"/>
    </row>
    <row r="189" spans="22:23">
      <c r="V189" s="17"/>
      <c r="W189" s="45"/>
    </row>
    <row r="190" spans="22:23">
      <c r="V190" s="17"/>
      <c r="W190" s="45"/>
    </row>
    <row r="191" spans="22:23">
      <c r="V191" s="17"/>
      <c r="W191" s="45"/>
    </row>
    <row r="192" spans="22:23">
      <c r="V192" s="17"/>
      <c r="W192" s="45"/>
    </row>
    <row r="193" spans="22:23">
      <c r="V193" s="17"/>
      <c r="W193" s="45"/>
    </row>
    <row r="194" spans="22:23">
      <c r="V194" s="17"/>
      <c r="W194" s="45"/>
    </row>
    <row r="195" spans="22:23">
      <c r="V195" s="17"/>
      <c r="W195" s="45"/>
    </row>
    <row r="196" spans="22:23">
      <c r="V196" s="17"/>
      <c r="W196" s="45"/>
    </row>
    <row r="197" spans="22:23">
      <c r="V197" s="17"/>
      <c r="W197" s="45"/>
    </row>
    <row r="198" spans="22:23">
      <c r="V198" s="17"/>
      <c r="W198" s="45"/>
    </row>
    <row r="199" spans="22:23">
      <c r="V199" s="17"/>
      <c r="W199" s="45"/>
    </row>
    <row r="200" spans="22:23">
      <c r="V200" s="17"/>
      <c r="W200" s="45"/>
    </row>
    <row r="201" spans="22:23">
      <c r="V201" s="17"/>
      <c r="W201" s="45"/>
    </row>
    <row r="202" spans="22:23">
      <c r="V202" s="17"/>
      <c r="W202" s="45"/>
    </row>
    <row r="203" spans="22:23">
      <c r="V203" s="17"/>
      <c r="W203" s="45"/>
    </row>
    <row r="204" spans="22:23">
      <c r="V204" s="17"/>
      <c r="W204" s="45"/>
    </row>
    <row r="205" spans="22:23">
      <c r="V205" s="17"/>
      <c r="W205" s="45"/>
    </row>
    <row r="206" spans="22:23">
      <c r="V206" s="17"/>
      <c r="W206" s="45"/>
    </row>
    <row r="207" spans="22:23">
      <c r="V207" s="17"/>
      <c r="W207" s="45"/>
    </row>
    <row r="208" spans="22:23">
      <c r="V208" s="17"/>
      <c r="W208" s="45"/>
    </row>
    <row r="209" spans="22:23">
      <c r="V209" s="17"/>
      <c r="W209" s="45"/>
    </row>
    <row r="210" spans="22:23">
      <c r="V210" s="17"/>
      <c r="W210" s="45"/>
    </row>
    <row r="211" spans="22:23">
      <c r="V211" s="17"/>
      <c r="W211" s="45"/>
    </row>
    <row r="212" spans="22:23">
      <c r="V212" s="17"/>
      <c r="W212" s="45"/>
    </row>
    <row r="213" spans="22:23">
      <c r="V213" s="17"/>
      <c r="W213" s="45"/>
    </row>
    <row r="214" spans="22:23">
      <c r="V214" s="17"/>
      <c r="W214" s="45"/>
    </row>
    <row r="215" spans="22:23">
      <c r="V215" s="17"/>
      <c r="W215" s="45"/>
    </row>
    <row r="216" spans="22:23">
      <c r="V216" s="17"/>
      <c r="W216" s="45"/>
    </row>
    <row r="217" spans="22:23">
      <c r="V217" s="17"/>
      <c r="W217" s="45"/>
    </row>
    <row r="218" spans="22:23">
      <c r="V218" s="17"/>
      <c r="W218" s="45"/>
    </row>
    <row r="219" spans="22:23">
      <c r="V219" s="17"/>
      <c r="W219" s="45"/>
    </row>
    <row r="220" spans="22:23">
      <c r="V220" s="17"/>
      <c r="W220" s="45"/>
    </row>
    <row r="221" spans="22:23">
      <c r="V221" s="17"/>
      <c r="W221" s="45"/>
    </row>
    <row r="222" spans="22:23">
      <c r="V222" s="17"/>
      <c r="W222" s="45"/>
    </row>
    <row r="223" spans="22:23">
      <c r="V223" s="17"/>
      <c r="W223" s="45"/>
    </row>
    <row r="224" spans="22:23">
      <c r="V224" s="17"/>
      <c r="W224" s="45"/>
    </row>
    <row r="225" spans="22:23">
      <c r="V225" s="17"/>
      <c r="W225" s="45"/>
    </row>
    <row r="226" spans="22:23">
      <c r="V226" s="17"/>
      <c r="W226" s="45"/>
    </row>
    <row r="227" spans="22:23">
      <c r="V227" s="17"/>
      <c r="W227" s="45"/>
    </row>
    <row r="228" spans="22:23">
      <c r="V228" s="17"/>
      <c r="W228" s="45"/>
    </row>
    <row r="229" spans="22:23">
      <c r="V229" s="17"/>
      <c r="W229" s="45"/>
    </row>
    <row r="230" spans="22:23">
      <c r="V230" s="17"/>
      <c r="W230" s="45"/>
    </row>
    <row r="231" spans="22:23">
      <c r="V231" s="17"/>
      <c r="W231" s="45"/>
    </row>
    <row r="232" spans="22:23">
      <c r="V232" s="17"/>
      <c r="W232" s="45"/>
    </row>
    <row r="233" spans="22:23">
      <c r="V233" s="17"/>
      <c r="W233" s="45"/>
    </row>
    <row r="234" spans="22:23">
      <c r="V234" s="17"/>
      <c r="W234" s="45"/>
    </row>
    <row r="235" spans="22:23">
      <c r="V235" s="17"/>
      <c r="W235" s="45"/>
    </row>
    <row r="236" spans="22:23">
      <c r="V236" s="17"/>
      <c r="W236" s="45"/>
    </row>
    <row r="237" spans="22:23">
      <c r="V237" s="17"/>
      <c r="W237" s="45"/>
    </row>
    <row r="238" spans="22:23">
      <c r="V238" s="17"/>
      <c r="W238" s="45"/>
    </row>
    <row r="239" spans="22:23">
      <c r="V239" s="17"/>
      <c r="W239" s="45"/>
    </row>
    <row r="240" spans="22:23">
      <c r="V240" s="17"/>
      <c r="W240" s="45"/>
    </row>
    <row r="241" spans="22:23">
      <c r="V241" s="17"/>
      <c r="W241" s="45"/>
    </row>
    <row r="242" spans="22:23">
      <c r="V242" s="17"/>
      <c r="W242" s="45"/>
    </row>
    <row r="243" spans="22:23">
      <c r="V243" s="17"/>
      <c r="W243" s="45"/>
    </row>
    <row r="244" spans="22:23">
      <c r="V244" s="17"/>
      <c r="W244" s="45"/>
    </row>
    <row r="245" spans="22:23">
      <c r="V245" s="17"/>
      <c r="W245" s="45"/>
    </row>
    <row r="246" spans="22:23">
      <c r="V246" s="17"/>
      <c r="W246" s="45"/>
    </row>
    <row r="247" spans="22:23">
      <c r="V247" s="17"/>
      <c r="W247" s="45"/>
    </row>
    <row r="248" spans="22:23">
      <c r="V248" s="17"/>
      <c r="W248" s="45"/>
    </row>
    <row r="249" spans="22:23">
      <c r="V249" s="17"/>
      <c r="W249" s="45"/>
    </row>
    <row r="250" spans="22:23">
      <c r="V250" s="17"/>
      <c r="W250" s="45"/>
    </row>
    <row r="251" spans="22:23">
      <c r="V251" s="17"/>
      <c r="W251" s="45"/>
    </row>
    <row r="252" spans="22:23">
      <c r="V252" s="17"/>
      <c r="W252" s="45"/>
    </row>
    <row r="253" spans="22:23">
      <c r="V253" s="17"/>
      <c r="W253" s="45"/>
    </row>
    <row r="254" spans="22:23">
      <c r="V254" s="17"/>
      <c r="W254" s="45"/>
    </row>
    <row r="255" spans="22:23">
      <c r="V255" s="17"/>
      <c r="W255" s="45"/>
    </row>
    <row r="256" spans="22:23">
      <c r="V256" s="17"/>
      <c r="W256" s="45"/>
    </row>
    <row r="257" spans="22:23">
      <c r="V257" s="17"/>
      <c r="W257" s="45"/>
    </row>
    <row r="258" spans="22:23">
      <c r="V258" s="17"/>
      <c r="W258" s="45"/>
    </row>
    <row r="259" spans="22:23">
      <c r="V259" s="17"/>
      <c r="W259" s="45"/>
    </row>
    <row r="260" spans="22:23">
      <c r="V260" s="17"/>
      <c r="W260" s="45"/>
    </row>
    <row r="261" spans="22:23">
      <c r="V261" s="17"/>
      <c r="W261" s="45"/>
    </row>
    <row r="262" spans="22:23">
      <c r="V262" s="17"/>
      <c r="W262" s="45"/>
    </row>
    <row r="263" spans="22:23">
      <c r="V263" s="17"/>
      <c r="W263" s="45"/>
    </row>
    <row r="264" spans="22:23">
      <c r="V264" s="17"/>
      <c r="W264" s="45"/>
    </row>
    <row r="265" spans="22:23">
      <c r="V265" s="17"/>
      <c r="W265" s="45"/>
    </row>
    <row r="266" spans="22:23">
      <c r="V266" s="17"/>
      <c r="W266" s="45"/>
    </row>
    <row r="267" spans="22:23">
      <c r="V267" s="17"/>
      <c r="W267" s="45"/>
    </row>
    <row r="268" spans="22:23">
      <c r="V268" s="17"/>
      <c r="W268" s="45"/>
    </row>
    <row r="269" spans="22:23">
      <c r="V269" s="17"/>
      <c r="W269" s="45"/>
    </row>
    <row r="270" spans="22:23">
      <c r="V270" s="17"/>
      <c r="W270" s="45"/>
    </row>
    <row r="271" spans="22:23">
      <c r="V271" s="17"/>
      <c r="W271" s="45"/>
    </row>
    <row r="272" spans="22:23">
      <c r="V272" s="17"/>
      <c r="W272" s="45"/>
    </row>
    <row r="273" spans="22:23">
      <c r="V273" s="17"/>
      <c r="W273" s="45"/>
    </row>
    <row r="274" spans="22:23">
      <c r="V274" s="17"/>
      <c r="W274" s="45"/>
    </row>
    <row r="275" spans="22:23">
      <c r="V275" s="17"/>
      <c r="W275" s="45"/>
    </row>
    <row r="276" spans="22:23">
      <c r="V276" s="17"/>
      <c r="W276" s="45"/>
    </row>
    <row r="277" spans="22:23">
      <c r="V277" s="17"/>
      <c r="W277" s="45"/>
    </row>
    <row r="278" spans="22:23">
      <c r="V278" s="17"/>
      <c r="W278" s="45"/>
    </row>
    <row r="279" spans="22:23">
      <c r="V279" s="17"/>
      <c r="W279" s="45"/>
    </row>
    <row r="280" spans="22:23">
      <c r="V280" s="17"/>
      <c r="W280" s="45"/>
    </row>
    <row r="281" spans="22:23">
      <c r="V281" s="17"/>
      <c r="W281" s="45"/>
    </row>
    <row r="282" spans="22:23">
      <c r="V282" s="17"/>
      <c r="W282" s="45"/>
    </row>
    <row r="283" spans="22:23">
      <c r="V283" s="17"/>
      <c r="W283" s="45"/>
    </row>
    <row r="284" spans="22:23">
      <c r="V284" s="17"/>
      <c r="W284" s="45"/>
    </row>
    <row r="285" spans="22:23">
      <c r="V285" s="17"/>
      <c r="W285" s="45"/>
    </row>
    <row r="286" spans="22:23">
      <c r="V286" s="17"/>
      <c r="W286" s="45"/>
    </row>
    <row r="287" spans="22:23">
      <c r="V287" s="17"/>
      <c r="W287" s="45"/>
    </row>
    <row r="288" spans="22:23">
      <c r="V288" s="17"/>
      <c r="W288" s="45"/>
    </row>
    <row r="289" spans="22:23">
      <c r="V289" s="17"/>
      <c r="W289" s="45"/>
    </row>
    <row r="290" spans="22:23">
      <c r="V290" s="17"/>
      <c r="W290" s="45"/>
    </row>
    <row r="291" spans="22:23">
      <c r="V291" s="17"/>
      <c r="W291" s="45"/>
    </row>
    <row r="292" spans="22:23">
      <c r="V292" s="17"/>
      <c r="W292" s="45"/>
    </row>
    <row r="293" spans="22:23">
      <c r="V293" s="17"/>
      <c r="W293" s="45"/>
    </row>
    <row r="294" spans="22:23">
      <c r="V294" s="17"/>
      <c r="W294" s="45"/>
    </row>
    <row r="295" spans="22:23">
      <c r="V295" s="17"/>
      <c r="W295" s="45"/>
    </row>
    <row r="296" spans="22:23">
      <c r="V296" s="17"/>
      <c r="W296" s="45"/>
    </row>
    <row r="297" spans="22:23">
      <c r="V297" s="17"/>
      <c r="W297" s="45"/>
    </row>
    <row r="298" spans="22:23">
      <c r="V298" s="17"/>
      <c r="W298" s="45"/>
    </row>
    <row r="299" spans="22:23">
      <c r="V299" s="17"/>
      <c r="W299" s="45"/>
    </row>
    <row r="300" spans="22:23">
      <c r="V300" s="17"/>
      <c r="W300" s="45"/>
    </row>
    <row r="301" spans="22:23">
      <c r="V301" s="17"/>
      <c r="W301" s="45"/>
    </row>
    <row r="302" spans="22:23">
      <c r="V302" s="17"/>
      <c r="W302" s="45"/>
    </row>
    <row r="303" spans="22:23">
      <c r="V303" s="17"/>
      <c r="W303" s="45"/>
    </row>
    <row r="304" spans="22:23">
      <c r="V304" s="17"/>
      <c r="W304" s="45"/>
    </row>
    <row r="305" spans="22:23">
      <c r="V305" s="17"/>
      <c r="W305" s="45"/>
    </row>
    <row r="306" spans="22:23">
      <c r="V306" s="17"/>
      <c r="W306" s="45"/>
    </row>
    <row r="307" spans="22:23">
      <c r="V307" s="17"/>
      <c r="W307" s="45"/>
    </row>
    <row r="308" spans="22:23">
      <c r="V308" s="17"/>
      <c r="W308" s="45"/>
    </row>
    <row r="309" spans="22:23">
      <c r="V309" s="17"/>
      <c r="W309" s="45"/>
    </row>
    <row r="310" spans="22:23">
      <c r="V310" s="17"/>
      <c r="W310" s="45"/>
    </row>
    <row r="311" spans="22:23">
      <c r="V311" s="17"/>
      <c r="W311" s="45"/>
    </row>
    <row r="312" spans="22:23">
      <c r="V312" s="17"/>
      <c r="W312" s="45"/>
    </row>
    <row r="313" spans="22:23">
      <c r="V313" s="17"/>
      <c r="W313" s="45"/>
    </row>
    <row r="314" spans="22:23">
      <c r="V314" s="17"/>
      <c r="W314" s="45"/>
    </row>
    <row r="315" spans="22:23">
      <c r="V315" s="17"/>
      <c r="W315" s="45"/>
    </row>
    <row r="316" spans="22:23">
      <c r="V316" s="17"/>
      <c r="W316" s="45"/>
    </row>
    <row r="317" spans="22:23">
      <c r="V317" s="17"/>
      <c r="W317" s="45"/>
    </row>
    <row r="318" spans="22:23">
      <c r="V318" s="17"/>
      <c r="W318" s="45"/>
    </row>
    <row r="319" spans="22:23">
      <c r="V319" s="17"/>
      <c r="W319" s="45"/>
    </row>
    <row r="320" spans="22:23">
      <c r="V320" s="17"/>
      <c r="W320" s="45"/>
    </row>
    <row r="321" spans="22:23">
      <c r="V321" s="17"/>
      <c r="W321" s="45"/>
    </row>
    <row r="322" spans="22:23">
      <c r="V322" s="17"/>
      <c r="W322" s="45"/>
    </row>
    <row r="323" spans="22:23">
      <c r="V323" s="17"/>
      <c r="W323" s="45"/>
    </row>
    <row r="324" spans="22:23">
      <c r="V324" s="17"/>
      <c r="W324" s="45"/>
    </row>
    <row r="325" spans="22:23">
      <c r="V325" s="17"/>
      <c r="W325" s="45"/>
    </row>
    <row r="326" spans="22:23">
      <c r="V326" s="17"/>
      <c r="W326" s="45"/>
    </row>
    <row r="327" spans="22:23">
      <c r="V327" s="17"/>
      <c r="W327" s="45"/>
    </row>
    <row r="328" spans="22:23">
      <c r="V328" s="17"/>
      <c r="W328" s="45"/>
    </row>
    <row r="329" spans="22:23">
      <c r="V329" s="17"/>
      <c r="W329" s="45"/>
    </row>
    <row r="330" spans="22:23">
      <c r="V330" s="17"/>
      <c r="W330" s="45"/>
    </row>
    <row r="331" spans="22:23">
      <c r="V331" s="17"/>
      <c r="W331" s="45"/>
    </row>
    <row r="332" spans="22:23">
      <c r="V332" s="17"/>
      <c r="W332" s="45"/>
    </row>
    <row r="333" spans="22:23">
      <c r="V333" s="17"/>
      <c r="W333" s="45"/>
    </row>
    <row r="334" spans="22:23">
      <c r="V334" s="17"/>
      <c r="W334" s="45"/>
    </row>
    <row r="335" spans="22:23">
      <c r="V335" s="17"/>
      <c r="W335" s="45"/>
    </row>
    <row r="336" spans="22:23">
      <c r="V336" s="17"/>
      <c r="W336" s="45"/>
    </row>
    <row r="337" spans="22:23">
      <c r="V337" s="17"/>
      <c r="W337" s="45"/>
    </row>
    <row r="338" spans="22:23">
      <c r="V338" s="17"/>
      <c r="W338" s="45"/>
    </row>
    <row r="339" spans="22:23">
      <c r="V339" s="17"/>
      <c r="W339" s="45"/>
    </row>
    <row r="340" spans="22:23">
      <c r="V340" s="17"/>
      <c r="W340" s="45"/>
    </row>
    <row r="341" spans="22:23">
      <c r="V341" s="17"/>
      <c r="W341" s="45"/>
    </row>
    <row r="342" spans="22:23">
      <c r="V342" s="17"/>
      <c r="W342" s="45"/>
    </row>
    <row r="343" spans="22:23">
      <c r="V343" s="17"/>
      <c r="W343" s="45"/>
    </row>
    <row r="344" spans="22:23">
      <c r="V344" s="17"/>
      <c r="W344" s="45"/>
    </row>
    <row r="345" spans="22:23">
      <c r="V345" s="17"/>
      <c r="W345" s="45"/>
    </row>
    <row r="346" spans="22:23">
      <c r="V346" s="17"/>
      <c r="W346" s="45"/>
    </row>
    <row r="347" spans="22:23">
      <c r="V347" s="17"/>
      <c r="W347" s="45"/>
    </row>
    <row r="348" spans="22:23">
      <c r="V348" s="17"/>
      <c r="W348" s="45"/>
    </row>
    <row r="349" spans="22:23">
      <c r="V349" s="17"/>
      <c r="W349" s="45"/>
    </row>
    <row r="350" spans="22:23">
      <c r="V350" s="17"/>
      <c r="W350" s="45"/>
    </row>
    <row r="351" spans="22:23">
      <c r="V351" s="17"/>
      <c r="W351" s="45"/>
    </row>
    <row r="352" spans="22:23">
      <c r="V352" s="17"/>
      <c r="W352" s="45"/>
    </row>
    <row r="353" spans="22:23">
      <c r="V353" s="17"/>
      <c r="W353" s="45"/>
    </row>
    <row r="354" spans="22:23">
      <c r="V354" s="17"/>
      <c r="W354" s="45"/>
    </row>
    <row r="355" spans="22:23">
      <c r="V355" s="17"/>
      <c r="W355" s="45"/>
    </row>
    <row r="356" spans="22:23">
      <c r="V356" s="17"/>
      <c r="W356" s="45"/>
    </row>
    <row r="357" spans="22:23">
      <c r="V357" s="17"/>
      <c r="W357" s="45"/>
    </row>
    <row r="358" spans="22:23">
      <c r="V358" s="17"/>
      <c r="W358" s="45"/>
    </row>
    <row r="359" spans="22:23">
      <c r="V359" s="17"/>
      <c r="W359" s="45"/>
    </row>
    <row r="360" spans="22:23">
      <c r="V360" s="17"/>
      <c r="W360" s="45"/>
    </row>
    <row r="361" spans="22:23">
      <c r="V361" s="17"/>
      <c r="W361" s="45"/>
    </row>
    <row r="362" spans="22:23">
      <c r="V362" s="17"/>
      <c r="W362" s="45"/>
    </row>
    <row r="363" spans="22:23">
      <c r="V363" s="17"/>
      <c r="W363" s="45"/>
    </row>
    <row r="364" spans="22:23">
      <c r="V364" s="17"/>
      <c r="W364" s="45"/>
    </row>
    <row r="365" spans="22:23">
      <c r="V365" s="17"/>
      <c r="W365" s="45"/>
    </row>
    <row r="366" spans="22:23">
      <c r="V366" s="17"/>
      <c r="W366" s="45"/>
    </row>
    <row r="367" spans="22:23">
      <c r="V367" s="17"/>
      <c r="W367" s="45"/>
    </row>
    <row r="368" spans="22:23">
      <c r="V368" s="17"/>
      <c r="W368" s="45"/>
    </row>
    <row r="369" spans="22:23">
      <c r="V369" s="17"/>
      <c r="W369" s="45"/>
    </row>
    <row r="370" spans="22:23">
      <c r="V370" s="17"/>
      <c r="W370" s="45"/>
    </row>
    <row r="371" spans="22:23">
      <c r="V371" s="17"/>
      <c r="W371" s="45"/>
    </row>
    <row r="372" spans="22:23">
      <c r="V372" s="17"/>
      <c r="W372" s="45"/>
    </row>
    <row r="373" spans="22:23">
      <c r="V373" s="17"/>
      <c r="W373" s="45"/>
    </row>
    <row r="374" spans="22:23">
      <c r="V374" s="17"/>
      <c r="W374" s="45"/>
    </row>
    <row r="375" spans="22:23">
      <c r="V375" s="17"/>
      <c r="W375" s="45"/>
    </row>
    <row r="376" spans="22:23">
      <c r="V376" s="17"/>
      <c r="W376" s="45"/>
    </row>
    <row r="377" spans="22:23">
      <c r="V377" s="17"/>
      <c r="W377" s="45"/>
    </row>
    <row r="378" spans="22:23">
      <c r="V378" s="17"/>
      <c r="W378" s="45"/>
    </row>
    <row r="379" spans="22:23">
      <c r="V379" s="17"/>
      <c r="W379" s="45"/>
    </row>
    <row r="380" spans="22:23">
      <c r="V380" s="17"/>
      <c r="W380" s="45"/>
    </row>
    <row r="381" spans="22:23">
      <c r="V381" s="17"/>
      <c r="W381" s="45"/>
    </row>
    <row r="382" spans="22:23">
      <c r="V382" s="17"/>
      <c r="W382" s="45"/>
    </row>
    <row r="383" spans="22:23">
      <c r="V383" s="17"/>
      <c r="W383" s="45"/>
    </row>
    <row r="384" spans="22:23">
      <c r="V384" s="17"/>
      <c r="W384" s="45"/>
    </row>
    <row r="385" spans="22:23">
      <c r="V385" s="17"/>
      <c r="W385" s="45"/>
    </row>
    <row r="386" spans="22:23">
      <c r="V386" s="17"/>
      <c r="W386" s="45"/>
    </row>
    <row r="387" spans="22:23">
      <c r="V387" s="17"/>
      <c r="W387" s="45"/>
    </row>
    <row r="388" spans="22:23">
      <c r="V388" s="17"/>
      <c r="W388" s="45"/>
    </row>
    <row r="389" spans="22:23">
      <c r="V389" s="17"/>
      <c r="W389" s="45"/>
    </row>
    <row r="390" spans="22:23">
      <c r="V390" s="17"/>
      <c r="W390" s="45"/>
    </row>
    <row r="391" spans="22:23">
      <c r="V391" s="17"/>
      <c r="W391" s="45"/>
    </row>
    <row r="392" spans="22:23">
      <c r="V392" s="17"/>
      <c r="W392" s="45"/>
    </row>
    <row r="393" spans="22:23">
      <c r="V393" s="17"/>
      <c r="W393" s="45"/>
    </row>
    <row r="394" spans="22:23">
      <c r="V394" s="17"/>
      <c r="W394" s="45"/>
    </row>
    <row r="395" spans="22:23">
      <c r="V395" s="17"/>
      <c r="W395" s="45"/>
    </row>
    <row r="396" spans="22:23">
      <c r="V396" s="17"/>
      <c r="W396" s="45"/>
    </row>
    <row r="397" spans="22:23">
      <c r="V397" s="17"/>
      <c r="W397" s="45"/>
    </row>
    <row r="398" spans="22:23">
      <c r="V398" s="17"/>
      <c r="W398" s="45"/>
    </row>
    <row r="399" spans="22:23">
      <c r="V399" s="17"/>
      <c r="W399" s="45"/>
    </row>
    <row r="400" spans="22:23">
      <c r="V400" s="17"/>
      <c r="W400" s="45"/>
    </row>
    <row r="401" spans="22:23">
      <c r="V401" s="17"/>
      <c r="W401" s="45"/>
    </row>
    <row r="402" spans="22:23">
      <c r="V402" s="17"/>
      <c r="W402" s="45"/>
    </row>
    <row r="403" spans="22:23">
      <c r="V403" s="17"/>
      <c r="W403" s="45"/>
    </row>
    <row r="404" spans="22:23">
      <c r="V404" s="17"/>
      <c r="W404" s="45"/>
    </row>
    <row r="405" spans="22:23">
      <c r="V405" s="17"/>
      <c r="W405" s="45"/>
    </row>
    <row r="406" spans="22:23">
      <c r="V406" s="17"/>
      <c r="W406" s="45"/>
    </row>
    <row r="407" spans="22:23">
      <c r="V407" s="17"/>
      <c r="W407" s="45"/>
    </row>
    <row r="408" spans="22:23">
      <c r="V408" s="17"/>
      <c r="W408" s="45"/>
    </row>
    <row r="409" spans="22:23">
      <c r="V409" s="17"/>
      <c r="W409" s="45"/>
    </row>
    <row r="410" spans="22:23">
      <c r="V410" s="17"/>
      <c r="W410" s="45"/>
    </row>
    <row r="411" spans="22:23">
      <c r="V411" s="17"/>
      <c r="W411" s="45"/>
    </row>
    <row r="412" spans="22:23">
      <c r="V412" s="17"/>
      <c r="W412" s="45"/>
    </row>
    <row r="413" spans="22:23">
      <c r="V413" s="17"/>
      <c r="W413" s="45"/>
    </row>
    <row r="414" spans="22:23">
      <c r="V414" s="17"/>
      <c r="W414" s="45"/>
    </row>
    <row r="415" spans="22:23">
      <c r="V415" s="17"/>
      <c r="W415" s="45"/>
    </row>
    <row r="416" spans="22:23">
      <c r="V416" s="17"/>
      <c r="W416" s="45"/>
    </row>
    <row r="417" spans="22:23">
      <c r="V417" s="17"/>
      <c r="W417" s="45"/>
    </row>
    <row r="418" spans="22:23">
      <c r="V418" s="17"/>
      <c r="W418" s="45"/>
    </row>
    <row r="419" spans="22:23">
      <c r="V419" s="17"/>
      <c r="W419" s="45"/>
    </row>
    <row r="420" spans="22:23">
      <c r="V420" s="17"/>
      <c r="W420" s="45"/>
    </row>
    <row r="421" spans="22:23">
      <c r="V421" s="17"/>
      <c r="W421" s="45"/>
    </row>
    <row r="422" spans="22:23">
      <c r="V422" s="17"/>
      <c r="W422" s="45"/>
    </row>
    <row r="423" spans="22:23">
      <c r="V423" s="17"/>
      <c r="W423" s="45"/>
    </row>
    <row r="424" spans="22:23">
      <c r="V424" s="17"/>
      <c r="W424" s="45"/>
    </row>
    <row r="425" spans="22:23">
      <c r="V425" s="17"/>
      <c r="W425" s="45"/>
    </row>
    <row r="426" spans="22:23">
      <c r="V426" s="17"/>
      <c r="W426" s="45"/>
    </row>
    <row r="427" spans="22:23">
      <c r="V427" s="17"/>
      <c r="W427" s="45"/>
    </row>
    <row r="428" spans="22:23">
      <c r="V428" s="17"/>
      <c r="W428" s="45"/>
    </row>
    <row r="429" spans="22:23">
      <c r="V429" s="17"/>
      <c r="W429" s="45"/>
    </row>
    <row r="430" spans="22:23">
      <c r="V430" s="17"/>
      <c r="W430" s="45"/>
    </row>
    <row r="431" spans="22:23">
      <c r="V431" s="17"/>
      <c r="W431" s="45"/>
    </row>
    <row r="432" spans="22:23">
      <c r="V432" s="17"/>
      <c r="W432" s="45"/>
    </row>
    <row r="433" spans="22:23">
      <c r="V433" s="17"/>
      <c r="W433" s="45"/>
    </row>
    <row r="434" spans="22:23">
      <c r="V434" s="17"/>
      <c r="W434" s="45"/>
    </row>
    <row r="435" spans="22:23">
      <c r="V435" s="17"/>
      <c r="W435" s="45"/>
    </row>
    <row r="436" spans="22:23">
      <c r="V436" s="17"/>
      <c r="W436" s="45"/>
    </row>
    <row r="437" spans="22:23">
      <c r="V437" s="17"/>
      <c r="W437" s="45"/>
    </row>
    <row r="438" spans="22:23">
      <c r="V438" s="17"/>
      <c r="W438" s="45"/>
    </row>
    <row r="439" spans="22:23">
      <c r="V439" s="17"/>
      <c r="W439" s="45"/>
    </row>
    <row r="440" spans="22:23">
      <c r="V440" s="17"/>
      <c r="W440" s="45"/>
    </row>
    <row r="441" spans="22:23">
      <c r="V441" s="17"/>
      <c r="W441" s="45"/>
    </row>
    <row r="442" spans="22:23">
      <c r="V442" s="17"/>
      <c r="W442" s="45"/>
    </row>
    <row r="443" spans="22:23">
      <c r="V443" s="17"/>
      <c r="W443" s="45"/>
    </row>
    <row r="444" spans="22:23">
      <c r="V444" s="17"/>
      <c r="W444" s="45"/>
    </row>
    <row r="445" spans="22:23">
      <c r="V445" s="17"/>
      <c r="W445" s="45"/>
    </row>
    <row r="446" spans="22:23">
      <c r="V446" s="17"/>
      <c r="W446" s="45"/>
    </row>
    <row r="447" spans="22:23">
      <c r="V447" s="17"/>
      <c r="W447" s="45"/>
    </row>
    <row r="448" spans="22:23">
      <c r="V448" s="17"/>
      <c r="W448" s="45"/>
    </row>
    <row r="449" spans="22:23">
      <c r="V449" s="17"/>
      <c r="W449" s="45"/>
    </row>
    <row r="450" spans="22:23">
      <c r="V450" s="17"/>
      <c r="W450" s="45"/>
    </row>
    <row r="451" spans="22:23">
      <c r="V451" s="17"/>
      <c r="W451" s="45"/>
    </row>
    <row r="452" spans="22:23">
      <c r="V452" s="17"/>
      <c r="W452" s="45"/>
    </row>
    <row r="453" spans="22:23">
      <c r="V453" s="17"/>
      <c r="W453" s="45"/>
    </row>
    <row r="454" spans="22:23">
      <c r="V454" s="17"/>
      <c r="W454" s="45"/>
    </row>
    <row r="455" spans="22:23">
      <c r="V455" s="17"/>
      <c r="W455" s="45"/>
    </row>
    <row r="456" spans="22:23">
      <c r="V456" s="17"/>
      <c r="W456" s="45"/>
    </row>
    <row r="457" spans="22:23">
      <c r="V457" s="17"/>
      <c r="W457" s="45"/>
    </row>
    <row r="458" spans="22:23">
      <c r="V458" s="17"/>
      <c r="W458" s="45"/>
    </row>
    <row r="459" spans="22:23">
      <c r="V459" s="17"/>
      <c r="W459" s="45"/>
    </row>
    <row r="460" spans="22:23">
      <c r="V460" s="17"/>
      <c r="W460" s="45"/>
    </row>
    <row r="461" spans="22:23">
      <c r="V461" s="17"/>
      <c r="W461" s="45"/>
    </row>
    <row r="462" spans="22:23">
      <c r="V462" s="17"/>
      <c r="W462" s="45"/>
    </row>
    <row r="463" spans="22:23">
      <c r="V463" s="17"/>
      <c r="W463" s="45"/>
    </row>
    <row r="464" spans="22:23">
      <c r="V464" s="17"/>
      <c r="W464" s="45"/>
    </row>
    <row r="465" spans="22:23">
      <c r="V465" s="17"/>
      <c r="W465" s="45"/>
    </row>
    <row r="466" spans="22:23">
      <c r="V466" s="17"/>
      <c r="W466" s="45"/>
    </row>
    <row r="467" spans="22:23">
      <c r="V467" s="17"/>
      <c r="W467" s="45"/>
    </row>
    <row r="468" spans="22:23">
      <c r="V468" s="17"/>
      <c r="W468" s="45"/>
    </row>
    <row r="469" spans="22:23">
      <c r="V469" s="17"/>
      <c r="W469" s="45"/>
    </row>
    <row r="470" spans="22:23">
      <c r="V470" s="17"/>
      <c r="W470" s="45"/>
    </row>
    <row r="471" spans="22:23">
      <c r="V471" s="17"/>
      <c r="W471" s="45"/>
    </row>
    <row r="472" spans="22:23">
      <c r="V472" s="17"/>
      <c r="W472" s="45"/>
    </row>
    <row r="473" spans="22:23">
      <c r="V473" s="17"/>
      <c r="W473" s="45"/>
    </row>
    <row r="474" spans="22:23">
      <c r="V474" s="17"/>
      <c r="W474" s="45"/>
    </row>
    <row r="475" spans="22:23">
      <c r="V475" s="17"/>
      <c r="W475" s="45"/>
    </row>
    <row r="476" spans="22:23">
      <c r="V476" s="17"/>
      <c r="W476" s="45"/>
    </row>
    <row r="477" spans="22:23">
      <c r="V477" s="17"/>
      <c r="W477" s="45"/>
    </row>
    <row r="478" spans="22:23">
      <c r="V478" s="17"/>
      <c r="W478" s="45"/>
    </row>
    <row r="479" spans="22:23">
      <c r="V479" s="17"/>
      <c r="W479" s="45"/>
    </row>
    <row r="480" spans="22:23">
      <c r="V480" s="17"/>
      <c r="W480" s="45"/>
    </row>
    <row r="481" spans="22:23">
      <c r="V481" s="17"/>
      <c r="W481" s="45"/>
    </row>
    <row r="482" spans="22:23">
      <c r="V482" s="17"/>
      <c r="W482" s="45"/>
    </row>
    <row r="483" spans="22:23">
      <c r="V483" s="17"/>
      <c r="W483" s="45"/>
    </row>
    <row r="484" spans="22:23">
      <c r="V484" s="17"/>
      <c r="W484" s="45"/>
    </row>
    <row r="485" spans="22:23">
      <c r="V485" s="17"/>
      <c r="W485" s="45"/>
    </row>
    <row r="486" spans="22:23">
      <c r="V486" s="17"/>
      <c r="W486" s="45"/>
    </row>
    <row r="487" spans="22:23">
      <c r="V487" s="17"/>
      <c r="W487" s="45"/>
    </row>
    <row r="488" spans="22:23">
      <c r="V488" s="17"/>
      <c r="W488" s="45"/>
    </row>
    <row r="489" spans="22:23">
      <c r="V489" s="17"/>
      <c r="W489" s="45"/>
    </row>
    <row r="490" spans="22:23">
      <c r="V490" s="17"/>
      <c r="W490" s="45"/>
    </row>
    <row r="491" spans="22:23">
      <c r="V491" s="17"/>
      <c r="W491" s="45"/>
    </row>
    <row r="492" spans="22:23">
      <c r="V492" s="17"/>
      <c r="W492" s="45"/>
    </row>
    <row r="493" spans="22:23">
      <c r="V493" s="17"/>
      <c r="W493" s="45"/>
    </row>
    <row r="494" spans="22:23">
      <c r="V494" s="17"/>
      <c r="W494" s="45"/>
    </row>
    <row r="495" spans="22:23">
      <c r="V495" s="17"/>
      <c r="W495" s="45"/>
    </row>
    <row r="496" spans="22:23">
      <c r="V496" s="17"/>
      <c r="W496" s="45"/>
    </row>
    <row r="497" spans="22:23">
      <c r="V497" s="17"/>
      <c r="W497" s="45"/>
    </row>
    <row r="498" spans="22:23">
      <c r="V498" s="17"/>
      <c r="W498" s="45"/>
    </row>
    <row r="499" spans="22:23">
      <c r="V499" s="17"/>
      <c r="W499" s="45"/>
    </row>
    <row r="500" spans="22:23">
      <c r="V500" s="17"/>
      <c r="W500" s="45"/>
    </row>
    <row r="501" spans="22:23">
      <c r="V501" s="17"/>
      <c r="W501" s="45"/>
    </row>
    <row r="502" spans="22:23">
      <c r="V502" s="17"/>
      <c r="W502" s="45"/>
    </row>
    <row r="503" spans="22:23">
      <c r="V503" s="17"/>
      <c r="W503" s="45"/>
    </row>
    <row r="504" spans="22:23">
      <c r="V504" s="17"/>
      <c r="W504" s="45"/>
    </row>
    <row r="505" spans="22:23">
      <c r="V505" s="17"/>
      <c r="W505" s="45"/>
    </row>
    <row r="506" spans="22:23">
      <c r="V506" s="17"/>
      <c r="W506" s="45"/>
    </row>
    <row r="507" spans="22:23">
      <c r="V507" s="17"/>
      <c r="W507" s="45"/>
    </row>
    <row r="508" spans="22:23">
      <c r="V508" s="17"/>
      <c r="W508" s="45"/>
    </row>
    <row r="509" spans="22:23">
      <c r="V509" s="17"/>
      <c r="W509" s="45"/>
    </row>
    <row r="510" spans="22:23">
      <c r="V510" s="17"/>
      <c r="W510" s="45"/>
    </row>
    <row r="511" spans="22:23">
      <c r="V511" s="17"/>
      <c r="W511" s="45"/>
    </row>
    <row r="512" spans="22:23">
      <c r="V512" s="17"/>
      <c r="W512" s="45"/>
    </row>
    <row r="513" spans="22:23">
      <c r="V513" s="17"/>
      <c r="W513" s="45"/>
    </row>
    <row r="514" spans="22:23">
      <c r="V514" s="17"/>
      <c r="W514" s="45"/>
    </row>
    <row r="515" spans="22:23">
      <c r="V515" s="17"/>
      <c r="W515" s="45"/>
    </row>
    <row r="516" spans="22:23">
      <c r="V516" s="17"/>
      <c r="W516" s="45"/>
    </row>
    <row r="517" spans="22:23">
      <c r="V517" s="17"/>
      <c r="W517" s="45"/>
    </row>
    <row r="518" spans="22:23">
      <c r="V518" s="17"/>
      <c r="W518" s="45"/>
    </row>
    <row r="519" spans="22:23">
      <c r="V519" s="17"/>
      <c r="W519" s="45"/>
    </row>
    <row r="520" spans="22:23">
      <c r="V520" s="17"/>
      <c r="W520" s="45"/>
    </row>
    <row r="521" spans="22:23">
      <c r="V521" s="17"/>
      <c r="W521" s="45"/>
    </row>
    <row r="522" spans="22:23">
      <c r="V522" s="17"/>
      <c r="W522" s="45"/>
    </row>
    <row r="523" spans="22:23">
      <c r="V523" s="17"/>
      <c r="W523" s="45"/>
    </row>
    <row r="524" spans="22:23">
      <c r="V524" s="17"/>
      <c r="W524" s="45"/>
    </row>
    <row r="525" spans="22:23">
      <c r="V525" s="17"/>
      <c r="W525" s="45"/>
    </row>
    <row r="526" spans="22:23">
      <c r="V526" s="17"/>
      <c r="W526" s="45"/>
    </row>
    <row r="527" spans="22:23">
      <c r="V527" s="17"/>
      <c r="W527" s="45"/>
    </row>
    <row r="528" spans="22:23">
      <c r="V528" s="17"/>
      <c r="W528" s="45"/>
    </row>
    <row r="529" spans="22:23">
      <c r="V529" s="17"/>
      <c r="W529" s="45"/>
    </row>
    <row r="530" spans="22:23">
      <c r="V530" s="17"/>
      <c r="W530" s="45"/>
    </row>
    <row r="531" spans="22:23">
      <c r="V531" s="17"/>
      <c r="W531" s="45"/>
    </row>
    <row r="532" spans="22:23">
      <c r="V532" s="17"/>
      <c r="W532" s="45"/>
    </row>
    <row r="533" spans="22:23">
      <c r="V533" s="17"/>
      <c r="W533" s="45"/>
    </row>
    <row r="534" spans="22:23">
      <c r="V534" s="17"/>
      <c r="W534" s="45"/>
    </row>
    <row r="535" spans="22:23">
      <c r="V535" s="17"/>
      <c r="W535" s="45"/>
    </row>
    <row r="536" spans="22:23">
      <c r="V536" s="17"/>
      <c r="W536" s="45"/>
    </row>
    <row r="537" spans="22:23">
      <c r="V537" s="17"/>
      <c r="W537" s="45"/>
    </row>
    <row r="538" spans="22:23">
      <c r="V538" s="17"/>
      <c r="W538" s="45"/>
    </row>
    <row r="539" spans="22:23">
      <c r="V539" s="17"/>
      <c r="W539" s="45"/>
    </row>
    <row r="540" spans="22:23">
      <c r="V540" s="17"/>
      <c r="W540" s="45"/>
    </row>
    <row r="541" spans="22:23">
      <c r="V541" s="17"/>
      <c r="W541" s="45"/>
    </row>
    <row r="542" spans="22:23">
      <c r="V542" s="17"/>
      <c r="W542" s="45"/>
    </row>
    <row r="543" spans="22:23">
      <c r="V543" s="17"/>
      <c r="W543" s="45"/>
    </row>
    <row r="544" spans="22:23">
      <c r="V544" s="17"/>
      <c r="W544" s="45"/>
    </row>
    <row r="545" spans="22:23">
      <c r="V545" s="17"/>
      <c r="W545" s="45"/>
    </row>
    <row r="546" spans="22:23">
      <c r="V546" s="17"/>
      <c r="W546" s="45"/>
    </row>
    <row r="547" spans="22:23">
      <c r="V547" s="17"/>
      <c r="W547" s="45"/>
    </row>
    <row r="548" spans="22:23">
      <c r="V548" s="17"/>
      <c r="W548" s="45"/>
    </row>
    <row r="549" spans="22:23">
      <c r="V549" s="17"/>
      <c r="W549" s="45"/>
    </row>
    <row r="550" spans="22:23">
      <c r="V550" s="17"/>
      <c r="W550" s="45"/>
    </row>
    <row r="551" spans="22:23">
      <c r="V551" s="17"/>
      <c r="W551" s="45"/>
    </row>
    <row r="552" spans="22:23">
      <c r="V552" s="17"/>
      <c r="W552" s="45"/>
    </row>
    <row r="553" spans="22:23">
      <c r="V553" s="17"/>
      <c r="W553" s="45"/>
    </row>
    <row r="554" spans="22:23">
      <c r="V554" s="17"/>
      <c r="W554" s="45"/>
    </row>
    <row r="555" spans="22:23">
      <c r="V555" s="17"/>
      <c r="W555" s="45"/>
    </row>
    <row r="556" spans="22:23">
      <c r="V556" s="17"/>
      <c r="W556" s="45"/>
    </row>
    <row r="557" spans="22:23">
      <c r="V557" s="17"/>
      <c r="W557" s="45"/>
    </row>
    <row r="558" spans="22:23">
      <c r="V558" s="17"/>
      <c r="W558" s="45"/>
    </row>
    <row r="559" spans="22:23">
      <c r="V559" s="17"/>
      <c r="W559" s="45"/>
    </row>
    <row r="560" spans="22:23">
      <c r="V560" s="17"/>
      <c r="W560" s="45"/>
    </row>
    <row r="561" spans="22:23">
      <c r="V561" s="17"/>
      <c r="W561" s="45"/>
    </row>
    <row r="562" spans="22:23">
      <c r="V562" s="17"/>
      <c r="W562" s="45"/>
    </row>
    <row r="563" spans="22:23">
      <c r="V563" s="17"/>
      <c r="W563" s="45"/>
    </row>
    <row r="564" spans="22:23">
      <c r="V564" s="17"/>
      <c r="W564" s="45"/>
    </row>
    <row r="565" spans="22:23">
      <c r="V565" s="17"/>
      <c r="W565" s="45"/>
    </row>
    <row r="566" spans="22:23">
      <c r="V566" s="17"/>
      <c r="W566" s="45"/>
    </row>
    <row r="567" spans="22:23">
      <c r="V567" s="17"/>
      <c r="W567" s="45"/>
    </row>
    <row r="568" spans="22:23">
      <c r="V568" s="17"/>
      <c r="W568" s="45"/>
    </row>
    <row r="569" spans="22:23">
      <c r="V569" s="17"/>
      <c r="W569" s="45"/>
    </row>
    <row r="570" spans="22:23">
      <c r="V570" s="17"/>
      <c r="W570" s="45"/>
    </row>
    <row r="571" spans="22:23">
      <c r="V571" s="17"/>
      <c r="W571" s="45"/>
    </row>
    <row r="572" spans="22:23">
      <c r="V572" s="17"/>
      <c r="W572" s="45"/>
    </row>
    <row r="573" spans="22:23">
      <c r="V573" s="17"/>
      <c r="W573" s="45"/>
    </row>
    <row r="574" spans="22:23">
      <c r="V574" s="17"/>
      <c r="W574" s="45"/>
    </row>
    <row r="575" spans="22:23">
      <c r="V575" s="17"/>
      <c r="W575" s="45"/>
    </row>
    <row r="576" spans="22:23">
      <c r="V576" s="17"/>
      <c r="W576" s="45"/>
    </row>
    <row r="577" spans="22:23">
      <c r="V577" s="17"/>
      <c r="W577" s="45"/>
    </row>
    <row r="578" spans="22:23">
      <c r="V578" s="17"/>
      <c r="W578" s="45"/>
    </row>
    <row r="579" spans="22:23">
      <c r="V579" s="17"/>
      <c r="W579" s="45"/>
    </row>
    <row r="580" spans="22:23">
      <c r="V580" s="17"/>
      <c r="W580" s="45"/>
    </row>
    <row r="581" spans="22:23">
      <c r="V581" s="17"/>
      <c r="W581" s="45"/>
    </row>
    <row r="582" spans="22:23">
      <c r="V582" s="17"/>
      <c r="W582" s="45"/>
    </row>
    <row r="583" spans="22:23">
      <c r="V583" s="17"/>
      <c r="W583" s="45"/>
    </row>
    <row r="584" spans="22:23">
      <c r="V584" s="17"/>
      <c r="W584" s="45"/>
    </row>
    <row r="585" spans="22:23">
      <c r="V585" s="17"/>
      <c r="W585" s="45"/>
    </row>
    <row r="586" spans="22:23">
      <c r="V586" s="17"/>
      <c r="W586" s="45"/>
    </row>
    <row r="587" spans="22:23">
      <c r="V587" s="17"/>
      <c r="W587" s="45"/>
    </row>
    <row r="588" spans="22:23">
      <c r="V588" s="17"/>
      <c r="W588" s="45"/>
    </row>
    <row r="589" spans="22:23">
      <c r="V589" s="17"/>
      <c r="W589" s="45"/>
    </row>
    <row r="590" spans="22:23">
      <c r="V590" s="17"/>
      <c r="W590" s="45"/>
    </row>
    <row r="591" spans="22:23">
      <c r="V591" s="17"/>
      <c r="W591" s="45"/>
    </row>
    <row r="592" spans="22:23">
      <c r="V592" s="17"/>
      <c r="W592" s="45"/>
    </row>
    <row r="593" spans="22:23">
      <c r="V593" s="17"/>
      <c r="W593" s="45"/>
    </row>
    <row r="594" spans="22:23">
      <c r="V594" s="17"/>
      <c r="W594" s="45"/>
    </row>
    <row r="595" spans="22:23">
      <c r="V595" s="17"/>
      <c r="W595" s="45"/>
    </row>
    <row r="596" spans="22:23">
      <c r="V596" s="17"/>
      <c r="W596" s="45"/>
    </row>
    <row r="597" spans="22:23">
      <c r="V597" s="17"/>
      <c r="W597" s="45"/>
    </row>
    <row r="598" spans="22:23">
      <c r="V598" s="17"/>
      <c r="W598" s="45"/>
    </row>
    <row r="599" spans="22:23">
      <c r="V599" s="17"/>
      <c r="W599" s="45"/>
    </row>
    <row r="600" spans="22:23">
      <c r="V600" s="17"/>
      <c r="W600" s="45"/>
    </row>
    <row r="601" spans="22:23">
      <c r="V601" s="17"/>
      <c r="W601" s="45"/>
    </row>
    <row r="602" spans="22:23">
      <c r="V602" s="17"/>
      <c r="W602" s="45"/>
    </row>
    <row r="603" spans="22:23">
      <c r="V603" s="17"/>
      <c r="W603" s="45"/>
    </row>
    <row r="604" spans="22:23">
      <c r="V604" s="17"/>
      <c r="W604" s="45"/>
    </row>
    <row r="605" spans="22:23">
      <c r="V605" s="17"/>
      <c r="W605" s="45"/>
    </row>
    <row r="606" spans="22:23">
      <c r="V606" s="17"/>
      <c r="W606" s="45"/>
    </row>
    <row r="607" spans="22:23">
      <c r="V607" s="17"/>
      <c r="W607" s="45"/>
    </row>
    <row r="608" spans="22:23">
      <c r="V608" s="17"/>
      <c r="W608" s="45"/>
    </row>
    <row r="609" spans="22:23">
      <c r="V609" s="17"/>
      <c r="W609" s="45"/>
    </row>
    <row r="610" spans="22:23">
      <c r="V610" s="17"/>
      <c r="W610" s="45"/>
    </row>
    <row r="611" spans="22:23">
      <c r="V611" s="17"/>
      <c r="W611" s="45"/>
    </row>
    <row r="612" spans="22:23">
      <c r="V612" s="17"/>
      <c r="W612" s="45"/>
    </row>
    <row r="613" spans="22:23">
      <c r="V613" s="17"/>
      <c r="W613" s="45"/>
    </row>
    <row r="614" spans="22:23">
      <c r="V614" s="17"/>
      <c r="W614" s="45"/>
    </row>
    <row r="615" spans="22:23">
      <c r="V615" s="17"/>
      <c r="W615" s="45"/>
    </row>
    <row r="616" spans="22:23">
      <c r="V616" s="17"/>
      <c r="W616" s="45"/>
    </row>
    <row r="617" spans="22:23">
      <c r="V617" s="17"/>
      <c r="W617" s="45"/>
    </row>
    <row r="618" spans="22:23">
      <c r="V618" s="17"/>
      <c r="W618" s="45"/>
    </row>
    <row r="619" spans="22:23">
      <c r="V619" s="17"/>
      <c r="W619" s="45"/>
    </row>
    <row r="620" spans="22:23">
      <c r="V620" s="17"/>
      <c r="W620" s="45"/>
    </row>
    <row r="621" spans="22:23">
      <c r="V621" s="17"/>
      <c r="W621" s="45"/>
    </row>
    <row r="622" spans="22:23">
      <c r="V622" s="17"/>
      <c r="W622" s="45"/>
    </row>
    <row r="623" spans="22:23">
      <c r="V623" s="17"/>
      <c r="W623" s="45"/>
    </row>
    <row r="624" spans="22:23">
      <c r="V624" s="17"/>
      <c r="W624" s="45"/>
    </row>
    <row r="625" spans="22:23">
      <c r="V625" s="17"/>
      <c r="W625" s="45"/>
    </row>
    <row r="626" spans="22:23">
      <c r="V626" s="17"/>
      <c r="W626" s="45"/>
    </row>
    <row r="627" spans="22:23">
      <c r="V627" s="17"/>
      <c r="W627" s="45"/>
    </row>
    <row r="628" spans="22:23">
      <c r="V628" s="17"/>
      <c r="W628" s="45"/>
    </row>
    <row r="629" spans="22:23">
      <c r="V629" s="17"/>
      <c r="W629" s="45"/>
    </row>
    <row r="630" spans="22:23">
      <c r="V630" s="17"/>
      <c r="W630" s="45"/>
    </row>
    <row r="631" spans="22:23">
      <c r="V631" s="17"/>
      <c r="W631" s="45"/>
    </row>
    <row r="632" spans="22:23">
      <c r="V632" s="17"/>
      <c r="W632" s="45"/>
    </row>
    <row r="633" spans="22:23">
      <c r="V633" s="17"/>
      <c r="W633" s="45"/>
    </row>
    <row r="634" spans="22:23">
      <c r="V634" s="17"/>
      <c r="W634" s="45"/>
    </row>
    <row r="635" spans="22:23">
      <c r="V635" s="17"/>
      <c r="W635" s="45"/>
    </row>
    <row r="636" spans="22:23">
      <c r="V636" s="17"/>
      <c r="W636" s="45"/>
    </row>
    <row r="637" spans="22:23">
      <c r="V637" s="17"/>
      <c r="W637" s="45"/>
    </row>
    <row r="638" spans="22:23">
      <c r="V638" s="17"/>
      <c r="W638" s="45"/>
    </row>
    <row r="639" spans="22:23">
      <c r="V639" s="17"/>
      <c r="W639" s="45"/>
    </row>
    <row r="640" spans="22:23">
      <c r="V640" s="17"/>
      <c r="W640" s="45"/>
    </row>
    <row r="641" spans="22:23">
      <c r="V641" s="17"/>
      <c r="W641" s="45"/>
    </row>
    <row r="642" spans="22:23">
      <c r="V642" s="17"/>
      <c r="W642" s="45"/>
    </row>
    <row r="643" spans="22:23">
      <c r="V643" s="17"/>
      <c r="W643" s="45"/>
    </row>
    <row r="644" spans="22:23">
      <c r="V644" s="17"/>
      <c r="W644" s="45"/>
    </row>
    <row r="645" spans="22:23">
      <c r="V645" s="17"/>
      <c r="W645" s="45"/>
    </row>
    <row r="646" spans="22:23">
      <c r="V646" s="17"/>
      <c r="W646" s="45"/>
    </row>
    <row r="647" spans="22:23">
      <c r="V647" s="17"/>
      <c r="W647" s="45"/>
    </row>
    <row r="648" spans="22:23">
      <c r="V648" s="17"/>
      <c r="W648" s="45"/>
    </row>
    <row r="649" spans="22:23">
      <c r="V649" s="17"/>
      <c r="W649" s="45"/>
    </row>
    <row r="650" spans="22:23">
      <c r="V650" s="17"/>
      <c r="W650" s="45"/>
    </row>
    <row r="651" spans="22:23">
      <c r="V651" s="17"/>
      <c r="W651" s="45"/>
    </row>
    <row r="652" spans="22:23">
      <c r="V652" s="17"/>
      <c r="W652" s="45"/>
    </row>
    <row r="653" spans="22:23">
      <c r="V653" s="17"/>
      <c r="W653" s="45"/>
    </row>
    <row r="654" spans="22:23">
      <c r="V654" s="17"/>
      <c r="W654" s="45"/>
    </row>
    <row r="655" spans="22:23">
      <c r="V655" s="17"/>
      <c r="W655" s="45"/>
    </row>
    <row r="656" spans="22:23">
      <c r="V656" s="17"/>
      <c r="W656" s="45"/>
    </row>
    <row r="657" spans="22:23">
      <c r="V657" s="17"/>
      <c r="W657" s="45"/>
    </row>
    <row r="658" spans="22:23">
      <c r="V658" s="17"/>
      <c r="W658" s="45"/>
    </row>
    <row r="659" spans="22:23">
      <c r="V659" s="17"/>
      <c r="W659" s="45"/>
    </row>
    <row r="660" spans="22:23">
      <c r="V660" s="17"/>
      <c r="W660" s="45"/>
    </row>
    <row r="661" spans="22:23">
      <c r="V661" s="17"/>
      <c r="W661" s="45"/>
    </row>
    <row r="662" spans="22:23">
      <c r="V662" s="17"/>
      <c r="W662" s="45"/>
    </row>
    <row r="663" spans="22:23">
      <c r="V663" s="17"/>
      <c r="W663" s="45"/>
    </row>
    <row r="664" spans="22:23">
      <c r="V664" s="17"/>
      <c r="W664" s="45"/>
    </row>
    <row r="665" spans="22:23">
      <c r="V665" s="17"/>
      <c r="W665" s="45"/>
    </row>
    <row r="666" spans="22:23">
      <c r="V666" s="17"/>
      <c r="W666" s="45"/>
    </row>
    <row r="667" spans="22:23">
      <c r="V667" s="17"/>
      <c r="W667" s="45"/>
    </row>
    <row r="668" spans="22:23">
      <c r="V668" s="17"/>
      <c r="W668" s="45"/>
    </row>
    <row r="669" spans="22:23">
      <c r="V669" s="17"/>
      <c r="W669" s="45"/>
    </row>
    <row r="670" spans="22:23">
      <c r="V670" s="17"/>
      <c r="W670" s="45"/>
    </row>
    <row r="671" spans="22:23">
      <c r="V671" s="17"/>
      <c r="W671" s="45"/>
    </row>
    <row r="672" spans="22:23">
      <c r="V672" s="17"/>
      <c r="W672" s="45"/>
    </row>
    <row r="673" spans="22:23">
      <c r="V673" s="17"/>
      <c r="W673" s="45"/>
    </row>
    <row r="674" spans="22:23">
      <c r="V674" s="17"/>
      <c r="W674" s="45"/>
    </row>
    <row r="675" spans="22:23">
      <c r="V675" s="17"/>
      <c r="W675" s="45"/>
    </row>
    <row r="676" spans="22:23">
      <c r="V676" s="17"/>
      <c r="W676" s="45"/>
    </row>
    <row r="677" spans="22:23">
      <c r="V677" s="17"/>
      <c r="W677" s="45"/>
    </row>
    <row r="678" spans="22:23">
      <c r="V678" s="17"/>
      <c r="W678" s="45"/>
    </row>
    <row r="679" spans="22:23">
      <c r="V679" s="17"/>
      <c r="W679" s="45"/>
    </row>
    <row r="680" spans="22:23">
      <c r="V680" s="17"/>
      <c r="W680" s="45"/>
    </row>
    <row r="681" spans="22:23">
      <c r="V681" s="17"/>
      <c r="W681" s="45"/>
    </row>
    <row r="682" spans="22:23">
      <c r="V682" s="17"/>
      <c r="W682" s="45"/>
    </row>
    <row r="683" spans="22:23">
      <c r="V683" s="17"/>
      <c r="W683" s="45"/>
    </row>
    <row r="684" spans="22:23">
      <c r="V684" s="17"/>
      <c r="W684" s="45"/>
    </row>
    <row r="685" spans="22:23">
      <c r="V685" s="17"/>
      <c r="W685" s="45"/>
    </row>
    <row r="686" spans="22:23">
      <c r="V686" s="17"/>
      <c r="W686" s="45"/>
    </row>
    <row r="687" spans="22:23">
      <c r="V687" s="17"/>
      <c r="W687" s="45"/>
    </row>
    <row r="688" spans="22:23">
      <c r="V688" s="17"/>
      <c r="W688" s="45"/>
    </row>
    <row r="689" spans="22:23">
      <c r="V689" s="17"/>
      <c r="W689" s="45"/>
    </row>
    <row r="690" spans="22:23">
      <c r="V690" s="17"/>
      <c r="W690" s="45"/>
    </row>
    <row r="691" spans="22:23">
      <c r="V691" s="17"/>
      <c r="W691" s="45"/>
    </row>
    <row r="692" spans="22:23">
      <c r="V692" s="17"/>
      <c r="W692" s="45"/>
    </row>
    <row r="693" spans="22:23">
      <c r="V693" s="17"/>
      <c r="W693" s="45"/>
    </row>
    <row r="694" spans="22:23">
      <c r="V694" s="17"/>
      <c r="W694" s="45"/>
    </row>
    <row r="695" spans="22:23">
      <c r="V695" s="17"/>
      <c r="W695" s="45"/>
    </row>
    <row r="696" spans="22:23">
      <c r="V696" s="17"/>
      <c r="W696" s="45"/>
    </row>
    <row r="697" spans="22:23">
      <c r="V697" s="17"/>
      <c r="W697" s="45"/>
    </row>
    <row r="698" spans="22:23">
      <c r="V698" s="17"/>
      <c r="W698" s="45"/>
    </row>
    <row r="699" spans="22:23">
      <c r="V699" s="17"/>
      <c r="W699" s="45"/>
    </row>
    <row r="700" spans="22:23">
      <c r="V700" s="17"/>
      <c r="W700" s="45"/>
    </row>
    <row r="701" spans="22:23">
      <c r="V701" s="17"/>
      <c r="W701" s="45"/>
    </row>
    <row r="702" spans="22:23">
      <c r="V702" s="17"/>
      <c r="W702" s="45"/>
    </row>
    <row r="703" spans="22:23">
      <c r="V703" s="17"/>
      <c r="W703" s="45"/>
    </row>
    <row r="704" spans="22:23">
      <c r="V704" s="17"/>
      <c r="W704" s="45"/>
    </row>
    <row r="705" spans="22:23">
      <c r="V705" s="17"/>
      <c r="W705" s="45"/>
    </row>
    <row r="706" spans="22:23">
      <c r="V706" s="17"/>
      <c r="W706" s="45"/>
    </row>
    <row r="707" spans="22:23">
      <c r="V707" s="17"/>
      <c r="W707" s="45"/>
    </row>
    <row r="708" spans="22:23">
      <c r="V708" s="17"/>
      <c r="W708" s="45"/>
    </row>
    <row r="709" spans="22:23">
      <c r="V709" s="17"/>
      <c r="W709" s="45"/>
    </row>
    <row r="710" spans="22:23">
      <c r="V710" s="17"/>
      <c r="W710" s="45"/>
    </row>
    <row r="711" spans="22:23">
      <c r="V711" s="17"/>
      <c r="W711" s="45"/>
    </row>
    <row r="712" spans="22:23">
      <c r="V712" s="17"/>
      <c r="W712" s="45"/>
    </row>
    <row r="713" spans="22:23">
      <c r="V713" s="17"/>
      <c r="W713" s="45"/>
    </row>
    <row r="714" spans="22:23">
      <c r="V714" s="17"/>
      <c r="W714" s="45"/>
    </row>
    <row r="715" spans="22:23">
      <c r="V715" s="17"/>
      <c r="W715" s="45"/>
    </row>
    <row r="716" spans="22:23">
      <c r="V716" s="17"/>
      <c r="W716" s="45"/>
    </row>
    <row r="717" spans="22:23">
      <c r="V717" s="17"/>
      <c r="W717" s="45"/>
    </row>
    <row r="718" spans="22:23">
      <c r="V718" s="17"/>
      <c r="W718" s="45"/>
    </row>
    <row r="719" spans="22:23">
      <c r="V719" s="17"/>
      <c r="W719" s="45"/>
    </row>
    <row r="720" spans="22:23">
      <c r="V720" s="17"/>
      <c r="W720" s="45"/>
    </row>
    <row r="721" spans="22:23">
      <c r="V721" s="17"/>
      <c r="W721" s="45"/>
    </row>
    <row r="722" spans="22:23">
      <c r="V722" s="17"/>
      <c r="W722" s="45"/>
    </row>
    <row r="723" spans="22:23">
      <c r="V723" s="17"/>
      <c r="W723" s="45"/>
    </row>
    <row r="724" spans="22:23">
      <c r="V724" s="17"/>
      <c r="W724" s="45"/>
    </row>
    <row r="725" spans="22:23">
      <c r="V725" s="17"/>
      <c r="W725" s="45"/>
    </row>
    <row r="726" spans="22:23">
      <c r="V726" s="17"/>
      <c r="W726" s="45"/>
    </row>
    <row r="727" spans="22:23">
      <c r="V727" s="17"/>
      <c r="W727" s="45"/>
    </row>
    <row r="728" spans="22:23">
      <c r="V728" s="17"/>
      <c r="W728" s="45"/>
    </row>
    <row r="729" spans="22:23">
      <c r="V729" s="17"/>
      <c r="W729" s="45"/>
    </row>
    <row r="730" spans="22:23">
      <c r="V730" s="17"/>
      <c r="W730" s="45"/>
    </row>
    <row r="731" spans="22:23">
      <c r="V731" s="17"/>
      <c r="W731" s="45"/>
    </row>
    <row r="732" spans="22:23">
      <c r="V732" s="17"/>
      <c r="W732" s="45"/>
    </row>
    <row r="733" spans="22:23">
      <c r="V733" s="17"/>
      <c r="W733" s="45"/>
    </row>
    <row r="734" spans="22:23">
      <c r="V734" s="17"/>
      <c r="W734" s="45"/>
    </row>
    <row r="735" spans="22:23">
      <c r="V735" s="17"/>
      <c r="W735" s="45"/>
    </row>
    <row r="736" spans="22:23">
      <c r="V736" s="17"/>
      <c r="W736" s="45"/>
    </row>
    <row r="737" spans="22:23">
      <c r="V737" s="17"/>
      <c r="W737" s="45"/>
    </row>
    <row r="738" spans="22:23">
      <c r="V738" s="17"/>
      <c r="W738" s="45"/>
    </row>
    <row r="739" spans="22:23">
      <c r="V739" s="17"/>
      <c r="W739" s="45"/>
    </row>
    <row r="740" spans="22:23">
      <c r="V740" s="17"/>
      <c r="W740" s="45"/>
    </row>
    <row r="741" spans="22:23">
      <c r="V741" s="17"/>
      <c r="W741" s="45"/>
    </row>
    <row r="742" spans="22:23">
      <c r="V742" s="17"/>
      <c r="W742" s="45"/>
    </row>
    <row r="743" spans="22:23">
      <c r="V743" s="17"/>
      <c r="W743" s="45"/>
    </row>
    <row r="744" spans="22:23">
      <c r="V744" s="17"/>
      <c r="W744" s="45"/>
    </row>
    <row r="745" spans="22:23">
      <c r="V745" s="17"/>
      <c r="W745" s="45"/>
    </row>
    <row r="746" spans="22:23">
      <c r="V746" s="17"/>
      <c r="W746" s="45"/>
    </row>
    <row r="747" spans="22:23">
      <c r="V747" s="17"/>
      <c r="W747" s="45"/>
    </row>
    <row r="748" spans="22:23">
      <c r="V748" s="17"/>
      <c r="W748" s="45"/>
    </row>
    <row r="749" spans="22:23">
      <c r="V749" s="17"/>
      <c r="W749" s="45"/>
    </row>
    <row r="750" spans="22:23">
      <c r="V750" s="17"/>
      <c r="W750" s="45"/>
    </row>
    <row r="751" spans="22:23">
      <c r="V751" s="17"/>
      <c r="W751" s="45"/>
    </row>
    <row r="752" spans="22:23">
      <c r="V752" s="17"/>
      <c r="W752" s="45"/>
    </row>
    <row r="753" spans="22:23">
      <c r="V753" s="17"/>
      <c r="W753" s="45"/>
    </row>
    <row r="754" spans="22:23">
      <c r="V754" s="17"/>
      <c r="W754" s="45"/>
    </row>
    <row r="755" spans="22:23">
      <c r="V755" s="17"/>
      <c r="W755" s="45"/>
    </row>
    <row r="756" spans="22:23">
      <c r="V756" s="17"/>
      <c r="W756" s="45"/>
    </row>
    <row r="757" spans="22:23">
      <c r="V757" s="17"/>
      <c r="W757" s="45"/>
    </row>
    <row r="758" spans="22:23">
      <c r="V758" s="17"/>
      <c r="W758" s="45"/>
    </row>
    <row r="759" spans="22:23">
      <c r="V759" s="17"/>
      <c r="W759" s="45"/>
    </row>
    <row r="760" spans="22:23">
      <c r="V760" s="17"/>
      <c r="W760" s="45"/>
    </row>
    <row r="761" spans="22:23">
      <c r="V761" s="17"/>
      <c r="W761" s="45"/>
    </row>
    <row r="762" spans="22:23">
      <c r="V762" s="17"/>
      <c r="W762" s="45"/>
    </row>
    <row r="763" spans="22:23">
      <c r="V763" s="17"/>
      <c r="W763" s="45"/>
    </row>
    <row r="764" spans="22:23">
      <c r="V764" s="17"/>
      <c r="W764" s="45"/>
    </row>
    <row r="765" spans="22:23">
      <c r="V765" s="17"/>
      <c r="W765" s="45"/>
    </row>
    <row r="766" spans="22:23">
      <c r="V766" s="17"/>
      <c r="W766" s="45"/>
    </row>
    <row r="767" spans="22:23">
      <c r="V767" s="17"/>
      <c r="W767" s="45"/>
    </row>
    <row r="768" spans="22:23">
      <c r="V768" s="17"/>
      <c r="W768" s="45"/>
    </row>
    <row r="769" spans="22:23">
      <c r="V769" s="17"/>
      <c r="W769" s="45"/>
    </row>
    <row r="770" spans="22:23">
      <c r="V770" s="17"/>
      <c r="W770" s="45"/>
    </row>
    <row r="771" spans="22:23">
      <c r="V771" s="17"/>
      <c r="W771" s="45"/>
    </row>
    <row r="772" spans="22:23">
      <c r="V772" s="17"/>
      <c r="W772" s="45"/>
    </row>
    <row r="773" spans="22:23">
      <c r="V773" s="17"/>
      <c r="W773" s="45"/>
    </row>
    <row r="774" spans="22:23">
      <c r="V774" s="17"/>
      <c r="W774" s="45"/>
    </row>
    <row r="775" spans="22:23">
      <c r="V775" s="17"/>
      <c r="W775" s="45"/>
    </row>
    <row r="776" spans="22:23">
      <c r="V776" s="17"/>
      <c r="W776" s="45"/>
    </row>
    <row r="777" spans="22:23">
      <c r="V777" s="17"/>
      <c r="W777" s="45"/>
    </row>
    <row r="778" spans="22:23">
      <c r="V778" s="17"/>
      <c r="W778" s="45"/>
    </row>
    <row r="779" spans="22:23">
      <c r="V779" s="17"/>
      <c r="W779" s="45"/>
    </row>
    <row r="780" spans="22:23">
      <c r="V780" s="17"/>
      <c r="W780" s="45"/>
    </row>
    <row r="781" spans="22:23">
      <c r="V781" s="17"/>
      <c r="W781" s="45"/>
    </row>
    <row r="782" spans="22:23">
      <c r="V782" s="17"/>
      <c r="W782" s="45"/>
    </row>
    <row r="783" spans="22:23">
      <c r="V783" s="17"/>
      <c r="W783" s="45"/>
    </row>
    <row r="784" spans="22:23">
      <c r="V784" s="17"/>
      <c r="W784" s="45"/>
    </row>
    <row r="785" spans="22:23">
      <c r="V785" s="17"/>
      <c r="W785" s="45"/>
    </row>
    <row r="786" spans="22:23">
      <c r="V786" s="17"/>
      <c r="W786" s="45"/>
    </row>
    <row r="787" spans="22:23">
      <c r="V787" s="17"/>
      <c r="W787" s="45"/>
    </row>
    <row r="788" spans="22:23">
      <c r="V788" s="17"/>
      <c r="W788" s="45"/>
    </row>
    <row r="789" spans="22:23">
      <c r="V789" s="17"/>
      <c r="W789" s="45"/>
    </row>
    <row r="790" spans="22:23">
      <c r="V790" s="17"/>
      <c r="W790" s="45"/>
    </row>
    <row r="791" spans="22:23">
      <c r="V791" s="17"/>
      <c r="W791" s="45"/>
    </row>
    <row r="792" spans="22:23">
      <c r="V792" s="17"/>
      <c r="W792" s="45"/>
    </row>
    <row r="793" spans="22:23">
      <c r="V793" s="17"/>
      <c r="W793" s="45"/>
    </row>
    <row r="794" spans="22:23">
      <c r="V794" s="17"/>
      <c r="W794" s="45"/>
    </row>
    <row r="795" spans="22:23">
      <c r="V795" s="17"/>
      <c r="W795" s="45"/>
    </row>
    <row r="796" spans="22:23">
      <c r="V796" s="17"/>
      <c r="W796" s="45"/>
    </row>
    <row r="797" spans="22:23">
      <c r="V797" s="17"/>
      <c r="W797" s="45"/>
    </row>
    <row r="798" spans="22:23">
      <c r="V798" s="17"/>
      <c r="W798" s="45"/>
    </row>
    <row r="799" spans="22:23">
      <c r="V799" s="17"/>
      <c r="W799" s="45"/>
    </row>
    <row r="800" spans="22:23">
      <c r="V800" s="17"/>
      <c r="W800" s="45"/>
    </row>
    <row r="801" spans="22:23">
      <c r="V801" s="17"/>
      <c r="W801" s="45"/>
    </row>
    <row r="802" spans="22:23">
      <c r="V802" s="17"/>
      <c r="W802" s="45"/>
    </row>
    <row r="803" spans="22:23">
      <c r="V803" s="17"/>
      <c r="W803" s="45"/>
    </row>
    <row r="804" spans="22:23">
      <c r="V804" s="17"/>
      <c r="W804" s="45"/>
    </row>
    <row r="805" spans="22:23">
      <c r="V805" s="17"/>
      <c r="W805" s="45"/>
    </row>
    <row r="806" spans="22:23">
      <c r="V806" s="17"/>
      <c r="W806" s="45"/>
    </row>
    <row r="807" spans="22:23">
      <c r="V807" s="17"/>
      <c r="W807" s="45"/>
    </row>
    <row r="808" spans="22:23">
      <c r="V808" s="17"/>
      <c r="W808" s="45"/>
    </row>
    <row r="809" spans="22:23">
      <c r="V809" s="17"/>
      <c r="W809" s="45"/>
    </row>
    <row r="810" spans="22:23">
      <c r="V810" s="17"/>
      <c r="W810" s="45"/>
    </row>
    <row r="811" spans="22:23">
      <c r="V811" s="17"/>
      <c r="W811" s="45"/>
    </row>
    <row r="812" spans="22:23">
      <c r="V812" s="17"/>
      <c r="W812" s="45"/>
    </row>
    <row r="813" spans="22:23">
      <c r="V813" s="17"/>
      <c r="W813" s="45"/>
    </row>
    <row r="814" spans="22:23">
      <c r="V814" s="17"/>
      <c r="W814" s="45"/>
    </row>
    <row r="815" spans="22:23">
      <c r="V815" s="17"/>
      <c r="W815" s="45"/>
    </row>
    <row r="816" spans="22:23">
      <c r="V816" s="17"/>
      <c r="W816" s="45"/>
    </row>
    <row r="817" spans="22:23">
      <c r="V817" s="17"/>
      <c r="W817" s="45"/>
    </row>
    <row r="818" spans="22:23">
      <c r="V818" s="17"/>
      <c r="W818" s="45"/>
    </row>
    <row r="819" spans="22:23">
      <c r="V819" s="17"/>
      <c r="W819" s="45"/>
    </row>
    <row r="820" spans="22:23">
      <c r="V820" s="17"/>
      <c r="W820" s="45"/>
    </row>
    <row r="821" spans="22:23">
      <c r="V821" s="17"/>
      <c r="W821" s="45"/>
    </row>
    <row r="822" spans="22:23">
      <c r="V822" s="17"/>
      <c r="W822" s="45"/>
    </row>
    <row r="823" spans="22:23">
      <c r="V823" s="17"/>
      <c r="W823" s="45"/>
    </row>
    <row r="824" spans="22:23">
      <c r="V824" s="17"/>
      <c r="W824" s="45"/>
    </row>
    <row r="825" spans="22:23">
      <c r="V825" s="17"/>
      <c r="W825" s="45"/>
    </row>
    <row r="826" spans="22:23">
      <c r="V826" s="17"/>
      <c r="W826" s="45"/>
    </row>
    <row r="827" spans="22:23">
      <c r="V827" s="17"/>
      <c r="W827" s="45"/>
    </row>
    <row r="828" spans="22:23">
      <c r="V828" s="17"/>
      <c r="W828" s="45"/>
    </row>
    <row r="829" spans="22:23">
      <c r="V829" s="17"/>
      <c r="W829" s="45"/>
    </row>
    <row r="830" spans="22:23">
      <c r="V830" s="17"/>
      <c r="W830" s="45"/>
    </row>
    <row r="831" spans="22:23">
      <c r="V831" s="17"/>
      <c r="W831" s="45"/>
    </row>
    <row r="832" spans="22:23">
      <c r="V832" s="17"/>
      <c r="W832" s="45"/>
    </row>
    <row r="833" spans="22:23">
      <c r="V833" s="17"/>
      <c r="W833" s="45"/>
    </row>
    <row r="834" spans="22:23">
      <c r="V834" s="17"/>
      <c r="W834" s="45"/>
    </row>
    <row r="835" spans="22:23">
      <c r="V835" s="17"/>
      <c r="W835" s="45"/>
    </row>
    <row r="836" spans="22:23">
      <c r="V836" s="17"/>
      <c r="W836" s="45"/>
    </row>
    <row r="837" spans="22:23">
      <c r="V837" s="17"/>
      <c r="W837" s="45"/>
    </row>
    <row r="838" spans="22:23">
      <c r="V838" s="17"/>
      <c r="W838" s="45"/>
    </row>
    <row r="839" spans="22:23">
      <c r="V839" s="17"/>
      <c r="W839" s="45"/>
    </row>
    <row r="840" spans="22:23">
      <c r="V840" s="17"/>
      <c r="W840" s="45"/>
    </row>
    <row r="841" spans="22:23">
      <c r="V841" s="17"/>
      <c r="W841" s="45"/>
    </row>
    <row r="842" spans="22:23">
      <c r="V842" s="17"/>
      <c r="W842" s="45"/>
    </row>
    <row r="843" spans="22:23">
      <c r="V843" s="17"/>
      <c r="W843" s="45"/>
    </row>
    <row r="844" spans="22:23">
      <c r="V844" s="17"/>
      <c r="W844" s="45"/>
    </row>
    <row r="845" spans="22:23">
      <c r="V845" s="17"/>
      <c r="W845" s="45"/>
    </row>
    <row r="846" spans="22:23">
      <c r="V846" s="17"/>
      <c r="W846" s="45"/>
    </row>
    <row r="847" spans="22:23">
      <c r="V847" s="17"/>
      <c r="W847" s="45"/>
    </row>
    <row r="848" spans="22:23">
      <c r="V848" s="17"/>
      <c r="W848" s="45"/>
    </row>
    <row r="849" spans="22:23">
      <c r="V849" s="17"/>
      <c r="W849" s="45"/>
    </row>
    <row r="850" spans="22:23">
      <c r="V850" s="17"/>
      <c r="W850" s="45"/>
    </row>
    <row r="851" spans="22:23">
      <c r="V851" s="17"/>
      <c r="W851" s="45"/>
    </row>
    <row r="852" spans="22:23">
      <c r="V852" s="17"/>
      <c r="W852" s="45"/>
    </row>
    <row r="853" spans="22:23">
      <c r="V853" s="17"/>
      <c r="W853" s="45"/>
    </row>
    <row r="854" spans="22:23">
      <c r="V854" s="17"/>
      <c r="W854" s="45"/>
    </row>
    <row r="855" spans="22:23">
      <c r="V855" s="17"/>
      <c r="W855" s="45"/>
    </row>
    <row r="856" spans="22:23">
      <c r="V856" s="17"/>
      <c r="W856" s="45"/>
    </row>
    <row r="857" spans="22:23">
      <c r="V857" s="17"/>
      <c r="W857" s="45"/>
    </row>
    <row r="858" spans="22:23">
      <c r="V858" s="17"/>
      <c r="W858" s="45"/>
    </row>
    <row r="859" spans="22:23">
      <c r="V859" s="17"/>
      <c r="W859" s="45"/>
    </row>
    <row r="860" spans="22:23">
      <c r="V860" s="17"/>
      <c r="W860" s="45"/>
    </row>
    <row r="861" spans="22:23">
      <c r="V861" s="17"/>
      <c r="W861" s="45"/>
    </row>
    <row r="862" spans="22:23">
      <c r="V862" s="17"/>
      <c r="W862" s="45"/>
    </row>
    <row r="863" spans="22:23">
      <c r="V863" s="17"/>
      <c r="W863" s="45"/>
    </row>
    <row r="864" spans="22:23">
      <c r="V864" s="17"/>
      <c r="W864" s="45"/>
    </row>
    <row r="865" spans="22:23">
      <c r="V865" s="17"/>
      <c r="W865" s="45"/>
    </row>
    <row r="866" spans="22:23">
      <c r="V866" s="17"/>
      <c r="W866" s="45"/>
    </row>
    <row r="867" spans="22:23">
      <c r="V867" s="17"/>
      <c r="W867" s="45"/>
    </row>
    <row r="868" spans="22:23">
      <c r="V868" s="17"/>
      <c r="W868" s="45"/>
    </row>
    <row r="869" spans="22:23">
      <c r="V869" s="17"/>
      <c r="W869" s="45"/>
    </row>
    <row r="870" spans="22:23">
      <c r="V870" s="17"/>
      <c r="W870" s="45"/>
    </row>
    <row r="871" spans="22:23">
      <c r="V871" s="17"/>
      <c r="W871" s="45"/>
    </row>
    <row r="872" spans="22:23">
      <c r="V872" s="17"/>
      <c r="W872" s="45"/>
    </row>
    <row r="873" spans="22:23">
      <c r="V873" s="17"/>
      <c r="W873" s="45"/>
    </row>
    <row r="874" spans="22:23">
      <c r="V874" s="17"/>
      <c r="W874" s="45"/>
    </row>
    <row r="875" spans="22:23">
      <c r="V875" s="17"/>
      <c r="W875" s="45"/>
    </row>
    <row r="876" spans="22:23">
      <c r="V876" s="17"/>
      <c r="W876" s="45"/>
    </row>
    <row r="877" spans="22:23">
      <c r="V877" s="17"/>
      <c r="W877" s="45"/>
    </row>
    <row r="878" spans="22:23">
      <c r="V878" s="17"/>
      <c r="W878" s="45"/>
    </row>
    <row r="879" spans="22:23">
      <c r="V879" s="17"/>
      <c r="W879" s="45"/>
    </row>
    <row r="880" spans="22:23">
      <c r="V880" s="17"/>
      <c r="W880" s="45"/>
    </row>
    <row r="881" spans="22:23">
      <c r="V881" s="17"/>
      <c r="W881" s="45"/>
    </row>
    <row r="882" spans="22:23">
      <c r="V882" s="17"/>
      <c r="W882" s="45"/>
    </row>
    <row r="883" spans="22:23">
      <c r="V883" s="17"/>
      <c r="W883" s="45"/>
    </row>
    <row r="884" spans="22:23">
      <c r="V884" s="17"/>
      <c r="W884" s="45"/>
    </row>
    <row r="885" spans="22:23">
      <c r="V885" s="17"/>
      <c r="W885" s="45"/>
    </row>
    <row r="886" spans="22:23">
      <c r="V886" s="17"/>
      <c r="W886" s="45"/>
    </row>
    <row r="887" spans="22:23">
      <c r="V887" s="17"/>
      <c r="W887" s="45"/>
    </row>
    <row r="888" spans="22:23">
      <c r="V888" s="17"/>
      <c r="W888" s="45"/>
    </row>
    <row r="889" spans="22:23">
      <c r="V889" s="17"/>
      <c r="W889" s="45"/>
    </row>
    <row r="890" spans="22:23">
      <c r="V890" s="17"/>
      <c r="W890" s="45"/>
    </row>
    <row r="891" spans="22:23">
      <c r="V891" s="17"/>
      <c r="W891" s="45"/>
    </row>
    <row r="892" spans="22:23">
      <c r="V892" s="17"/>
      <c r="W892" s="45"/>
    </row>
    <row r="893" spans="22:23">
      <c r="V893" s="17"/>
      <c r="W893" s="45"/>
    </row>
    <row r="894" spans="22:23">
      <c r="V894" s="17"/>
      <c r="W894" s="45"/>
    </row>
    <row r="895" spans="22:23">
      <c r="V895" s="17"/>
      <c r="W895" s="45"/>
    </row>
    <row r="896" spans="22:23">
      <c r="V896" s="17"/>
      <c r="W896" s="45"/>
    </row>
    <row r="897" spans="22:23">
      <c r="V897" s="17"/>
      <c r="W897" s="45"/>
    </row>
    <row r="898" spans="22:23">
      <c r="V898" s="17"/>
      <c r="W898" s="45"/>
    </row>
    <row r="899" spans="22:23">
      <c r="V899" s="17"/>
      <c r="W899" s="45"/>
    </row>
    <row r="900" spans="22:23">
      <c r="V900" s="17"/>
      <c r="W900" s="45"/>
    </row>
    <row r="901" spans="22:23">
      <c r="V901" s="17"/>
      <c r="W901" s="45"/>
    </row>
    <row r="902" spans="22:23">
      <c r="V902" s="17"/>
      <c r="W902" s="45"/>
    </row>
    <row r="903" spans="22:23">
      <c r="V903" s="17"/>
      <c r="W903" s="45"/>
    </row>
    <row r="904" spans="22:23">
      <c r="V904" s="17"/>
      <c r="W904" s="45"/>
    </row>
    <row r="905" spans="22:23">
      <c r="V905" s="17"/>
      <c r="W905" s="45"/>
    </row>
    <row r="906" spans="22:23">
      <c r="V906" s="17"/>
      <c r="W906" s="45"/>
    </row>
    <row r="907" spans="22:23">
      <c r="V907" s="17"/>
      <c r="W907" s="45"/>
    </row>
    <row r="908" spans="22:23">
      <c r="V908" s="17"/>
      <c r="W908" s="45"/>
    </row>
    <row r="909" spans="22:23">
      <c r="V909" s="17"/>
      <c r="W909" s="45"/>
    </row>
    <row r="910" spans="22:23">
      <c r="V910" s="17"/>
      <c r="W910" s="45"/>
    </row>
    <row r="911" spans="22:23">
      <c r="V911" s="17"/>
      <c r="W911" s="45"/>
    </row>
    <row r="912" spans="22:23">
      <c r="V912" s="17"/>
      <c r="W912" s="45"/>
    </row>
    <row r="913" spans="22:23">
      <c r="V913" s="17"/>
      <c r="W913" s="45"/>
    </row>
    <row r="914" spans="22:23">
      <c r="V914" s="17"/>
      <c r="W914" s="45"/>
    </row>
    <row r="915" spans="22:23">
      <c r="V915" s="17"/>
      <c r="W915" s="45"/>
    </row>
    <row r="916" spans="22:23">
      <c r="V916" s="17"/>
      <c r="W916" s="45"/>
    </row>
    <row r="917" spans="22:23">
      <c r="V917" s="17"/>
      <c r="W917" s="45"/>
    </row>
    <row r="918" spans="22:23">
      <c r="V918" s="17"/>
      <c r="W918" s="45"/>
    </row>
    <row r="919" spans="22:23">
      <c r="V919" s="17"/>
      <c r="W919" s="45"/>
    </row>
    <row r="920" spans="22:23">
      <c r="V920" s="17"/>
      <c r="W920" s="45"/>
    </row>
    <row r="921" spans="22:23">
      <c r="V921" s="17"/>
      <c r="W921" s="45"/>
    </row>
    <row r="922" spans="22:23">
      <c r="V922" s="17"/>
      <c r="W922" s="45"/>
    </row>
    <row r="923" spans="22:23">
      <c r="V923" s="17"/>
      <c r="W923" s="45"/>
    </row>
    <row r="924" spans="22:23">
      <c r="V924" s="17"/>
      <c r="W924" s="45"/>
    </row>
    <row r="925" spans="22:23">
      <c r="V925" s="17"/>
      <c r="W925" s="45"/>
    </row>
    <row r="926" spans="22:23">
      <c r="V926" s="17"/>
      <c r="W926" s="45"/>
    </row>
    <row r="927" spans="22:23">
      <c r="V927" s="17"/>
      <c r="W927" s="45"/>
    </row>
    <row r="928" spans="22:23">
      <c r="V928" s="17"/>
      <c r="W928" s="45"/>
    </row>
    <row r="929" spans="22:23">
      <c r="V929" s="17"/>
      <c r="W929" s="45"/>
    </row>
    <row r="930" spans="22:23">
      <c r="V930" s="17"/>
      <c r="W930" s="45"/>
    </row>
    <row r="931" spans="22:23">
      <c r="V931" s="17"/>
      <c r="W931" s="45"/>
    </row>
    <row r="932" spans="22:23">
      <c r="V932" s="17"/>
      <c r="W932" s="45"/>
    </row>
    <row r="933" spans="22:23">
      <c r="V933" s="17"/>
      <c r="W933" s="45"/>
    </row>
    <row r="934" spans="22:23">
      <c r="V934" s="17"/>
      <c r="W934" s="45"/>
    </row>
    <row r="935" spans="22:23">
      <c r="V935" s="17"/>
      <c r="W935" s="45"/>
    </row>
    <row r="936" spans="22:23">
      <c r="V936" s="17"/>
      <c r="W936" s="45"/>
    </row>
    <row r="937" spans="22:23">
      <c r="V937" s="17"/>
      <c r="W937" s="45"/>
    </row>
    <row r="938" spans="22:23">
      <c r="V938" s="17"/>
      <c r="W938" s="45"/>
    </row>
    <row r="939" spans="22:23">
      <c r="V939" s="17"/>
      <c r="W939" s="45"/>
    </row>
    <row r="940" spans="22:23">
      <c r="V940" s="17"/>
      <c r="W940" s="45"/>
    </row>
    <row r="941" spans="22:23">
      <c r="V941" s="17"/>
      <c r="W941" s="45"/>
    </row>
    <row r="942" spans="22:23">
      <c r="V942" s="17"/>
      <c r="W942" s="45"/>
    </row>
    <row r="943" spans="22:23">
      <c r="V943" s="17"/>
      <c r="W943" s="45"/>
    </row>
    <row r="944" spans="22:23">
      <c r="W944" s="45"/>
    </row>
    <row r="945" spans="23:23">
      <c r="W945" s="45"/>
    </row>
    <row r="946" spans="23:23">
      <c r="W946" s="45"/>
    </row>
    <row r="947" spans="23:23">
      <c r="W947" s="45"/>
    </row>
    <row r="948" spans="23:23">
      <c r="W948" s="45"/>
    </row>
    <row r="949" spans="23:23">
      <c r="W949" s="45"/>
    </row>
    <row r="950" spans="23:23">
      <c r="W950" s="45"/>
    </row>
    <row r="951" spans="23:23">
      <c r="W951" s="45"/>
    </row>
    <row r="952" spans="23:23">
      <c r="W952" s="45"/>
    </row>
    <row r="953" spans="23:23">
      <c r="W953" s="45"/>
    </row>
    <row r="954" spans="23:23">
      <c r="W954" s="45"/>
    </row>
    <row r="955" spans="23:23">
      <c r="W955" s="45"/>
    </row>
    <row r="956" spans="23:23">
      <c r="W956" s="45"/>
    </row>
    <row r="957" spans="23:23">
      <c r="W957" s="4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zoomScale="125" workbookViewId="0">
      <pane ySplit="1100" topLeftCell="A46" activePane="bottomLeft"/>
      <selection activeCell="S1" sqref="A1:XFD1"/>
      <selection pane="bottomLeft" activeCell="G60" sqref="G60"/>
    </sheetView>
  </sheetViews>
  <sheetFormatPr baseColWidth="10" defaultColWidth="11.375" defaultRowHeight="15" x14ac:dyDescent="0"/>
  <cols>
    <col min="1" max="1" width="22" customWidth="1"/>
    <col min="2" max="2" width="25" customWidth="1"/>
    <col min="3" max="3" width="6.75" style="11" customWidth="1"/>
    <col min="4" max="4" width="18.125" customWidth="1"/>
    <col min="5" max="5" width="6.75" style="11" customWidth="1"/>
    <col min="6" max="6" width="25.75" customWidth="1"/>
    <col min="7" max="7" width="48" customWidth="1"/>
    <col min="8" max="8" width="4" style="12" customWidth="1"/>
    <col min="10" max="10" width="13.375" customWidth="1"/>
    <col min="11" max="11" width="6.375" customWidth="1"/>
    <col min="12" max="16" width="11.375" customWidth="1"/>
    <col min="17" max="17" width="24.125" customWidth="1"/>
    <col min="18" max="18" width="11.375" customWidth="1"/>
    <col min="19" max="21" width="18.87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 s="57" customFormat="1">
      <c r="A2" s="68" t="s">
        <v>3213</v>
      </c>
      <c r="B2" s="68" t="s">
        <v>2438</v>
      </c>
      <c r="C2" s="69" t="s">
        <v>451</v>
      </c>
      <c r="D2" s="68" t="s">
        <v>2667</v>
      </c>
      <c r="E2" s="69" t="s">
        <v>451</v>
      </c>
      <c r="F2" s="70" t="s">
        <v>2506</v>
      </c>
      <c r="G2" s="68" t="s">
        <v>2119</v>
      </c>
      <c r="H2" s="58" t="s">
        <v>451</v>
      </c>
      <c r="J2" s="59" t="str">
        <f>CONCATENATE("PA.EV.",C2,E2,H2)</f>
        <v>PA.EV.010101</v>
      </c>
      <c r="K2" s="58" t="s">
        <v>2212</v>
      </c>
      <c r="M2" s="59" t="str">
        <f t="shared" ref="M2" si="0">CONCATENATE("PI.",J2,".",K2)</f>
        <v>PI.PA.EV.010101.01</v>
      </c>
      <c r="N2" s="59"/>
      <c r="O2" s="59" t="str">
        <f t="shared" ref="O2" si="1">CONCATENATE("PH.",J2,".",K2)</f>
        <v>PH.PA.EV.010101.01</v>
      </c>
      <c r="Q2" s="59" t="str">
        <f t="shared" ref="Q2" si="2">CONCATENATE("CL.",J2,".",K2)</f>
        <v>CL.PA.EV.010101.01</v>
      </c>
      <c r="R2" s="59"/>
      <c r="S2" s="59" t="str">
        <f>CONCATENATE("DR.",J2,".",K2)</f>
        <v>DR.PA.EV.010101.01</v>
      </c>
      <c r="T2" s="59"/>
      <c r="U2" s="60" t="str">
        <f>CONCATENATE("IM.",J2, ".",K2)</f>
        <v>IM.PA.EV.010101.01</v>
      </c>
      <c r="V2" s="59"/>
      <c r="W2" s="60" t="str">
        <f>CONCATENATE("GE.",J2, ".",K2)</f>
        <v>GE.PA.EV.010101.01</v>
      </c>
      <c r="X2" s="57" t="s">
        <v>386</v>
      </c>
      <c r="Y2" s="57">
        <v>1097</v>
      </c>
    </row>
    <row r="3" spans="1:37" s="57" customFormat="1">
      <c r="A3" s="68" t="s">
        <v>3213</v>
      </c>
      <c r="B3" s="68"/>
      <c r="C3" s="69" t="s">
        <v>451</v>
      </c>
      <c r="D3" s="68"/>
      <c r="E3" s="69" t="s">
        <v>451</v>
      </c>
      <c r="F3" s="70" t="s">
        <v>2506</v>
      </c>
      <c r="G3" s="68" t="s">
        <v>2120</v>
      </c>
      <c r="H3" s="58" t="s">
        <v>2520</v>
      </c>
      <c r="J3" s="59" t="str">
        <f t="shared" ref="J3:J104" si="3">CONCATENATE("PA.EV.",C3,E3,H3)</f>
        <v>PA.EV.010102</v>
      </c>
      <c r="K3" s="58" t="s">
        <v>2212</v>
      </c>
      <c r="M3" s="59" t="str">
        <f t="shared" ref="M3:M104" si="4">CONCATENATE("PI.",J3,".",K3)</f>
        <v>PI.PA.EV.010102.01</v>
      </c>
      <c r="N3" s="59"/>
      <c r="O3" s="59" t="str">
        <f t="shared" ref="O3:O104" si="5">CONCATENATE("PH.",J3,".",K3)</f>
        <v>PH.PA.EV.010102.01</v>
      </c>
      <c r="Q3" s="59" t="str">
        <f t="shared" ref="Q3:Q104" si="6">CONCATENATE("CL.",J3,".",K3)</f>
        <v>CL.PA.EV.010102.01</v>
      </c>
      <c r="R3" s="59"/>
      <c r="S3" s="59" t="str">
        <f t="shared" ref="S3:S104" si="7">CONCATENATE("DR.",J3,".",K3)</f>
        <v>DR.PA.EV.010102.01</v>
      </c>
      <c r="T3" s="59"/>
      <c r="U3" s="60" t="str">
        <f t="shared" ref="U3:U66" si="8">CONCATENATE("IM.",J3, ".",K3)</f>
        <v>IM.PA.EV.010102.01</v>
      </c>
      <c r="V3" s="59"/>
      <c r="W3" s="60" t="str">
        <f t="shared" ref="W3:W66" si="9">CONCATENATE("GE.",J3, ".",K3)</f>
        <v>GE.PA.EV.010102.01</v>
      </c>
      <c r="X3" s="57" t="s">
        <v>386</v>
      </c>
      <c r="Y3" s="57">
        <v>1097</v>
      </c>
    </row>
    <row r="4" spans="1:37" s="57" customFormat="1">
      <c r="A4" s="68" t="s">
        <v>3213</v>
      </c>
      <c r="B4" s="68"/>
      <c r="C4" s="69" t="s">
        <v>451</v>
      </c>
      <c r="D4" s="68"/>
      <c r="E4" s="69" t="s">
        <v>451</v>
      </c>
      <c r="F4" s="70" t="s">
        <v>2506</v>
      </c>
      <c r="G4" s="68" t="s">
        <v>2121</v>
      </c>
      <c r="H4" s="58" t="s">
        <v>378</v>
      </c>
      <c r="J4" s="59" t="str">
        <f t="shared" si="3"/>
        <v>PA.EV.010103</v>
      </c>
      <c r="K4" s="58" t="s">
        <v>2212</v>
      </c>
      <c r="M4" s="59" t="str">
        <f t="shared" si="4"/>
        <v>PI.PA.EV.010103.01</v>
      </c>
      <c r="N4" s="59"/>
      <c r="O4" s="59" t="str">
        <f t="shared" si="5"/>
        <v>PH.PA.EV.010103.01</v>
      </c>
      <c r="Q4" s="59" t="str">
        <f t="shared" si="6"/>
        <v>CL.PA.EV.010103.01</v>
      </c>
      <c r="R4" s="59"/>
      <c r="S4" s="59" t="str">
        <f t="shared" si="7"/>
        <v>DR.PA.EV.010103.01</v>
      </c>
      <c r="T4" s="59"/>
      <c r="U4" s="60" t="str">
        <f t="shared" si="8"/>
        <v>IM.PA.EV.010103.01</v>
      </c>
      <c r="V4" s="59"/>
      <c r="W4" s="60" t="str">
        <f t="shared" si="9"/>
        <v>GE.PA.EV.010103.01</v>
      </c>
      <c r="X4" s="57" t="s">
        <v>386</v>
      </c>
      <c r="Y4" s="57">
        <v>1097</v>
      </c>
    </row>
    <row r="5" spans="1:37" s="57" customFormat="1">
      <c r="A5" s="68" t="s">
        <v>3213</v>
      </c>
      <c r="B5" s="68" t="s">
        <v>2668</v>
      </c>
      <c r="C5" s="69" t="s">
        <v>2514</v>
      </c>
      <c r="D5" s="68" t="s">
        <v>2668</v>
      </c>
      <c r="E5" s="69" t="s">
        <v>451</v>
      </c>
      <c r="F5" s="70" t="s">
        <v>2668</v>
      </c>
      <c r="G5" s="68" t="s">
        <v>2280</v>
      </c>
      <c r="H5" s="58" t="s">
        <v>451</v>
      </c>
      <c r="J5" s="59" t="str">
        <f t="shared" si="3"/>
        <v>PA.EV.020101</v>
      </c>
      <c r="K5" s="58" t="s">
        <v>2212</v>
      </c>
      <c r="M5" s="59" t="str">
        <f t="shared" si="4"/>
        <v>PI.PA.EV.020101.01</v>
      </c>
      <c r="N5" s="59"/>
      <c r="O5" s="59" t="str">
        <f t="shared" si="5"/>
        <v>PH.PA.EV.020101.01</v>
      </c>
      <c r="Q5" s="59" t="str">
        <f t="shared" si="6"/>
        <v>CL.PA.EV.020101.01</v>
      </c>
      <c r="R5" s="59"/>
      <c r="S5" s="59" t="str">
        <f t="shared" si="7"/>
        <v>DR.PA.EV.020101.01</v>
      </c>
      <c r="T5" s="59"/>
      <c r="U5" s="60" t="str">
        <f t="shared" si="8"/>
        <v>IM.PA.EV.020101.01</v>
      </c>
      <c r="V5" s="59"/>
      <c r="W5" s="60" t="str">
        <f t="shared" si="9"/>
        <v>GE.PA.EV.020101.01</v>
      </c>
      <c r="X5" s="57" t="s">
        <v>386</v>
      </c>
      <c r="Y5" s="57">
        <v>1097</v>
      </c>
    </row>
    <row r="6" spans="1:37" s="57" customFormat="1">
      <c r="A6" s="68" t="s">
        <v>3213</v>
      </c>
      <c r="B6" s="68"/>
      <c r="C6" s="69" t="s">
        <v>2514</v>
      </c>
      <c r="D6" s="68"/>
      <c r="E6" s="69" t="s">
        <v>451</v>
      </c>
      <c r="F6" s="70" t="s">
        <v>2668</v>
      </c>
      <c r="G6" s="68" t="s">
        <v>2281</v>
      </c>
      <c r="H6" s="58" t="s">
        <v>2520</v>
      </c>
      <c r="J6" s="59" t="str">
        <f t="shared" si="3"/>
        <v>PA.EV.020102</v>
      </c>
      <c r="K6" s="58" t="s">
        <v>2212</v>
      </c>
      <c r="M6" s="59" t="str">
        <f t="shared" si="4"/>
        <v>PI.PA.EV.020102.01</v>
      </c>
      <c r="N6" s="59"/>
      <c r="O6" s="59" t="str">
        <f t="shared" si="5"/>
        <v>PH.PA.EV.020102.01</v>
      </c>
      <c r="Q6" s="59" t="str">
        <f t="shared" si="6"/>
        <v>CL.PA.EV.020102.01</v>
      </c>
      <c r="R6" s="59"/>
      <c r="S6" s="59" t="str">
        <f t="shared" si="7"/>
        <v>DR.PA.EV.020102.01</v>
      </c>
      <c r="T6" s="59"/>
      <c r="U6" s="60" t="str">
        <f t="shared" si="8"/>
        <v>IM.PA.EV.020102.01</v>
      </c>
      <c r="V6" s="59"/>
      <c r="W6" s="60" t="str">
        <f t="shared" si="9"/>
        <v>GE.PA.EV.020102.01</v>
      </c>
      <c r="X6" s="57" t="s">
        <v>386</v>
      </c>
      <c r="Y6" s="57">
        <v>1097</v>
      </c>
    </row>
    <row r="7" spans="1:37" s="57" customFormat="1">
      <c r="A7" s="68" t="s">
        <v>3213</v>
      </c>
      <c r="B7" s="68"/>
      <c r="C7" s="69" t="s">
        <v>2514</v>
      </c>
      <c r="D7" s="68"/>
      <c r="E7" s="69" t="s">
        <v>451</v>
      </c>
      <c r="F7" s="70" t="s">
        <v>2668</v>
      </c>
      <c r="G7" s="68" t="s">
        <v>2282</v>
      </c>
      <c r="H7" s="58" t="s">
        <v>378</v>
      </c>
      <c r="J7" s="59" t="str">
        <f t="shared" si="3"/>
        <v>PA.EV.020103</v>
      </c>
      <c r="K7" s="58" t="s">
        <v>2212</v>
      </c>
      <c r="M7" s="59" t="str">
        <f t="shared" si="4"/>
        <v>PI.PA.EV.020103.01</v>
      </c>
      <c r="N7" s="59"/>
      <c r="O7" s="59" t="str">
        <f t="shared" si="5"/>
        <v>PH.PA.EV.020103.01</v>
      </c>
      <c r="Q7" s="59" t="str">
        <f t="shared" si="6"/>
        <v>CL.PA.EV.020103.01</v>
      </c>
      <c r="R7" s="59"/>
      <c r="S7" s="59" t="str">
        <f t="shared" si="7"/>
        <v>DR.PA.EV.020103.01</v>
      </c>
      <c r="T7" s="59"/>
      <c r="U7" s="60" t="str">
        <f t="shared" si="8"/>
        <v>IM.PA.EV.020103.01</v>
      </c>
      <c r="V7" s="59"/>
      <c r="W7" s="60" t="str">
        <f t="shared" si="9"/>
        <v>GE.PA.EV.020103.01</v>
      </c>
      <c r="X7" s="57" t="s">
        <v>386</v>
      </c>
      <c r="Y7" s="57">
        <v>1097</v>
      </c>
    </row>
    <row r="8" spans="1:37" s="57" customFormat="1">
      <c r="A8" s="68" t="s">
        <v>3213</v>
      </c>
      <c r="B8" s="68"/>
      <c r="C8" s="69" t="s">
        <v>156</v>
      </c>
      <c r="D8" s="68"/>
      <c r="E8" s="69" t="s">
        <v>30</v>
      </c>
      <c r="F8" s="70" t="s">
        <v>54</v>
      </c>
      <c r="G8" s="68" t="s">
        <v>55</v>
      </c>
      <c r="H8" s="58" t="s">
        <v>2662</v>
      </c>
      <c r="J8" s="59" t="str">
        <f t="shared" si="3"/>
        <v>PA.EV.020104</v>
      </c>
      <c r="K8" s="58" t="s">
        <v>2866</v>
      </c>
      <c r="M8" s="59" t="str">
        <f t="shared" si="4"/>
        <v>PI.PA.EV.020104.01</v>
      </c>
      <c r="N8" s="59"/>
      <c r="O8" s="59" t="str">
        <f t="shared" si="5"/>
        <v>PH.PA.EV.020104.01</v>
      </c>
      <c r="Q8" s="59" t="str">
        <f t="shared" si="6"/>
        <v>CL.PA.EV.020104.01</v>
      </c>
      <c r="R8" s="59"/>
      <c r="S8" s="59" t="str">
        <f t="shared" si="7"/>
        <v>DR.PA.EV.020104.01</v>
      </c>
      <c r="T8" s="59"/>
      <c r="U8" s="60" t="str">
        <f t="shared" si="8"/>
        <v>IM.PA.EV.020104.01</v>
      </c>
      <c r="V8" s="59"/>
      <c r="W8" s="60" t="str">
        <f t="shared" si="9"/>
        <v>GE.PA.EV.020104.01</v>
      </c>
      <c r="AD8" s="57" t="s">
        <v>2661</v>
      </c>
      <c r="AE8" s="57">
        <v>1256</v>
      </c>
    </row>
    <row r="9" spans="1:37" s="57" customFormat="1">
      <c r="A9" s="68" t="s">
        <v>3213</v>
      </c>
      <c r="B9" s="68"/>
      <c r="C9" s="69" t="s">
        <v>156</v>
      </c>
      <c r="D9" s="68"/>
      <c r="E9" s="69" t="s">
        <v>30</v>
      </c>
      <c r="F9" s="70" t="s">
        <v>54</v>
      </c>
      <c r="G9" s="68" t="s">
        <v>56</v>
      </c>
      <c r="H9" s="58" t="s">
        <v>2870</v>
      </c>
      <c r="J9" s="59" t="str">
        <f t="shared" si="3"/>
        <v>PA.EV.020105</v>
      </c>
      <c r="K9" s="58" t="s">
        <v>2871</v>
      </c>
      <c r="M9" s="59" t="str">
        <f t="shared" si="4"/>
        <v>PI.PA.EV.020105.02</v>
      </c>
      <c r="N9" s="59"/>
      <c r="O9" s="59" t="str">
        <f t="shared" si="5"/>
        <v>PH.PA.EV.020105.02</v>
      </c>
      <c r="Q9" s="59" t="str">
        <f t="shared" si="6"/>
        <v>CL.PA.EV.020105.02</v>
      </c>
      <c r="R9" s="59"/>
      <c r="S9" s="59" t="str">
        <f t="shared" si="7"/>
        <v>DR.PA.EV.020105.02</v>
      </c>
      <c r="T9" s="59"/>
      <c r="U9" s="60" t="str">
        <f t="shared" si="8"/>
        <v>IM.PA.EV.020105.02</v>
      </c>
      <c r="V9" s="59"/>
      <c r="W9" s="60" t="str">
        <f t="shared" si="9"/>
        <v>GE.PA.EV.020105.02</v>
      </c>
      <c r="AD9" s="57" t="s">
        <v>2748</v>
      </c>
      <c r="AE9" s="57">
        <v>1256</v>
      </c>
    </row>
    <row r="10" spans="1:37" s="57" customFormat="1">
      <c r="A10" s="68" t="s">
        <v>3213</v>
      </c>
      <c r="B10" s="68" t="s">
        <v>2669</v>
      </c>
      <c r="C10" s="69" t="s">
        <v>378</v>
      </c>
      <c r="D10" s="68" t="s">
        <v>2670</v>
      </c>
      <c r="E10" s="69" t="s">
        <v>451</v>
      </c>
      <c r="F10" s="70" t="s">
        <v>2507</v>
      </c>
      <c r="G10" s="68" t="s">
        <v>2283</v>
      </c>
      <c r="H10" s="58" t="s">
        <v>532</v>
      </c>
      <c r="J10" s="59" t="str">
        <f t="shared" si="3"/>
        <v>PA.EV.030104</v>
      </c>
      <c r="K10" s="58" t="s">
        <v>2212</v>
      </c>
      <c r="M10" s="59" t="str">
        <f t="shared" si="4"/>
        <v>PI.PA.EV.030104.01</v>
      </c>
      <c r="N10" s="59"/>
      <c r="O10" s="59" t="str">
        <f t="shared" si="5"/>
        <v>PH.PA.EV.030104.01</v>
      </c>
      <c r="Q10" s="59" t="str">
        <f t="shared" si="6"/>
        <v>CL.PA.EV.030104.01</v>
      </c>
      <c r="R10" s="59"/>
      <c r="S10" s="59" t="str">
        <f t="shared" si="7"/>
        <v>DR.PA.EV.030104.01</v>
      </c>
      <c r="T10" s="59"/>
      <c r="U10" s="60" t="str">
        <f t="shared" si="8"/>
        <v>IM.PA.EV.030104.01</v>
      </c>
      <c r="V10" s="59"/>
      <c r="W10" s="60" t="str">
        <f t="shared" si="9"/>
        <v>GE.PA.EV.030104.01</v>
      </c>
      <c r="X10" s="57" t="s">
        <v>386</v>
      </c>
      <c r="Y10" s="57">
        <v>1097</v>
      </c>
    </row>
    <row r="11" spans="1:37" s="57" customFormat="1">
      <c r="A11" s="68" t="s">
        <v>3213</v>
      </c>
      <c r="B11" s="68"/>
      <c r="C11" s="69" t="s">
        <v>378</v>
      </c>
      <c r="D11" s="68"/>
      <c r="E11" s="69" t="s">
        <v>451</v>
      </c>
      <c r="F11" s="70" t="s">
        <v>2507</v>
      </c>
      <c r="G11" s="68" t="s">
        <v>2136</v>
      </c>
      <c r="H11" s="58" t="s">
        <v>2521</v>
      </c>
      <c r="J11" s="59" t="str">
        <f t="shared" si="3"/>
        <v>PA.EV.030105</v>
      </c>
      <c r="K11" s="58" t="s">
        <v>2212</v>
      </c>
      <c r="M11" s="59" t="str">
        <f t="shared" si="4"/>
        <v>PI.PA.EV.030105.01</v>
      </c>
      <c r="N11" s="59"/>
      <c r="O11" s="59" t="str">
        <f t="shared" si="5"/>
        <v>PH.PA.EV.030105.01</v>
      </c>
      <c r="Q11" s="59" t="str">
        <f t="shared" si="6"/>
        <v>CL.PA.EV.030105.01</v>
      </c>
      <c r="R11" s="59"/>
      <c r="S11" s="59" t="str">
        <f t="shared" si="7"/>
        <v>DR.PA.EV.030105.01</v>
      </c>
      <c r="T11" s="59"/>
      <c r="U11" s="60" t="str">
        <f t="shared" si="8"/>
        <v>IM.PA.EV.030105.01</v>
      </c>
      <c r="V11" s="59"/>
      <c r="W11" s="60" t="str">
        <f t="shared" si="9"/>
        <v>GE.PA.EV.030105.01</v>
      </c>
      <c r="X11" s="57" t="s">
        <v>386</v>
      </c>
      <c r="Y11" s="57">
        <v>1097</v>
      </c>
    </row>
    <row r="12" spans="1:37" s="57" customFormat="1">
      <c r="A12" s="68" t="s">
        <v>3213</v>
      </c>
      <c r="B12" s="68"/>
      <c r="C12" s="69" t="s">
        <v>378</v>
      </c>
      <c r="D12" s="68"/>
      <c r="E12" s="69" t="s">
        <v>451</v>
      </c>
      <c r="F12" s="70" t="s">
        <v>2507</v>
      </c>
      <c r="G12" s="68" t="s">
        <v>2836</v>
      </c>
      <c r="H12" s="58" t="s">
        <v>379</v>
      </c>
      <c r="J12" s="59" t="str">
        <f t="shared" si="3"/>
        <v>PA.EV.030106</v>
      </c>
      <c r="K12" s="58" t="s">
        <v>2212</v>
      </c>
      <c r="M12" s="59" t="str">
        <f t="shared" si="4"/>
        <v>PI.PA.EV.030106.01</v>
      </c>
      <c r="N12" s="59"/>
      <c r="O12" s="59" t="str">
        <f t="shared" si="5"/>
        <v>PH.PA.EV.030106.01</v>
      </c>
      <c r="Q12" s="59" t="str">
        <f t="shared" si="6"/>
        <v>CL.PA.EV.030106.01</v>
      </c>
      <c r="R12" s="59"/>
      <c r="S12" s="59" t="str">
        <f t="shared" si="7"/>
        <v>DR.PA.EV.030106.01</v>
      </c>
      <c r="T12" s="59"/>
      <c r="U12" s="60" t="str">
        <f t="shared" si="8"/>
        <v>IM.PA.EV.030106.01</v>
      </c>
      <c r="V12" s="59"/>
      <c r="W12" s="60" t="str">
        <f t="shared" si="9"/>
        <v>GE.PA.EV.030106.01</v>
      </c>
      <c r="X12" s="57" t="s">
        <v>386</v>
      </c>
      <c r="Y12" s="57">
        <v>1097</v>
      </c>
    </row>
    <row r="13" spans="1:37" s="57" customFormat="1">
      <c r="A13" s="68" t="s">
        <v>3213</v>
      </c>
      <c r="B13" s="68"/>
      <c r="C13" s="69" t="s">
        <v>378</v>
      </c>
      <c r="D13" s="68"/>
      <c r="E13" s="69" t="s">
        <v>451</v>
      </c>
      <c r="F13" s="70" t="s">
        <v>2507</v>
      </c>
      <c r="G13" s="68" t="s">
        <v>2137</v>
      </c>
      <c r="H13" s="58" t="s">
        <v>373</v>
      </c>
      <c r="J13" s="59" t="str">
        <f t="shared" si="3"/>
        <v>PA.EV.030107</v>
      </c>
      <c r="K13" s="58" t="s">
        <v>2212</v>
      </c>
      <c r="M13" s="59" t="str">
        <f t="shared" si="4"/>
        <v>PI.PA.EV.030107.01</v>
      </c>
      <c r="N13" s="59"/>
      <c r="O13" s="59" t="str">
        <f t="shared" si="5"/>
        <v>PH.PA.EV.030107.01</v>
      </c>
      <c r="Q13" s="59" t="str">
        <f t="shared" si="6"/>
        <v>CL.PA.EV.030107.01</v>
      </c>
      <c r="R13" s="59"/>
      <c r="S13" s="59" t="str">
        <f t="shared" si="7"/>
        <v>DR.PA.EV.030107.01</v>
      </c>
      <c r="T13" s="59"/>
      <c r="U13" s="60" t="str">
        <f t="shared" si="8"/>
        <v>IM.PA.EV.030107.01</v>
      </c>
      <c r="V13" s="59"/>
      <c r="W13" s="60" t="str">
        <f t="shared" si="9"/>
        <v>GE.PA.EV.030107.01</v>
      </c>
      <c r="X13" s="57" t="s">
        <v>386</v>
      </c>
      <c r="Y13" s="57">
        <v>1097</v>
      </c>
    </row>
    <row r="14" spans="1:37" s="57" customFormat="1">
      <c r="A14" s="68" t="s">
        <v>3213</v>
      </c>
      <c r="B14" s="68"/>
      <c r="C14" s="69" t="s">
        <v>378</v>
      </c>
      <c r="D14" s="68"/>
      <c r="E14" s="69" t="s">
        <v>451</v>
      </c>
      <c r="F14" s="70" t="s">
        <v>2507</v>
      </c>
      <c r="G14" s="68" t="s">
        <v>2835</v>
      </c>
      <c r="H14" s="58" t="s">
        <v>2516</v>
      </c>
      <c r="J14" s="59" t="str">
        <f t="shared" si="3"/>
        <v>PA.EV.030108</v>
      </c>
      <c r="K14" s="58" t="s">
        <v>2212</v>
      </c>
      <c r="M14" s="59" t="str">
        <f t="shared" si="4"/>
        <v>PI.PA.EV.030108.01</v>
      </c>
      <c r="N14" s="59"/>
      <c r="O14" s="59" t="str">
        <f t="shared" si="5"/>
        <v>PH.PA.EV.030108.01</v>
      </c>
      <c r="Q14" s="59" t="str">
        <f t="shared" si="6"/>
        <v>CL.PA.EV.030108.01</v>
      </c>
      <c r="R14" s="59"/>
      <c r="S14" s="59" t="str">
        <f t="shared" si="7"/>
        <v>DR.PA.EV.030108.01</v>
      </c>
      <c r="T14" s="59"/>
      <c r="U14" s="60" t="str">
        <f t="shared" si="8"/>
        <v>IM.PA.EV.030108.01</v>
      </c>
      <c r="V14" s="59"/>
      <c r="W14" s="60" t="str">
        <f t="shared" si="9"/>
        <v>GE.PA.EV.030108.01</v>
      </c>
      <c r="X14" s="57" t="s">
        <v>386</v>
      </c>
      <c r="Y14" s="57">
        <v>1097</v>
      </c>
    </row>
    <row r="15" spans="1:37" s="57" customFormat="1">
      <c r="A15" s="68" t="s">
        <v>3213</v>
      </c>
      <c r="B15" s="68"/>
      <c r="C15" s="69" t="s">
        <v>378</v>
      </c>
      <c r="D15" s="68"/>
      <c r="E15" s="69" t="s">
        <v>451</v>
      </c>
      <c r="F15" s="70" t="s">
        <v>2507</v>
      </c>
      <c r="G15" s="68" t="s">
        <v>2138</v>
      </c>
      <c r="H15" s="58" t="s">
        <v>515</v>
      </c>
      <c r="J15" s="59" t="str">
        <f t="shared" si="3"/>
        <v>PA.EV.030109</v>
      </c>
      <c r="K15" s="58" t="s">
        <v>2212</v>
      </c>
      <c r="M15" s="59" t="str">
        <f t="shared" si="4"/>
        <v>PI.PA.EV.030109.01</v>
      </c>
      <c r="N15" s="59"/>
      <c r="O15" s="59" t="str">
        <f t="shared" si="5"/>
        <v>PH.PA.EV.030109.01</v>
      </c>
      <c r="Q15" s="59" t="str">
        <f t="shared" si="6"/>
        <v>CL.PA.EV.030109.01</v>
      </c>
      <c r="R15" s="59"/>
      <c r="S15" s="59" t="str">
        <f t="shared" si="7"/>
        <v>DR.PA.EV.030109.01</v>
      </c>
      <c r="T15" s="59"/>
      <c r="U15" s="60" t="str">
        <f t="shared" si="8"/>
        <v>IM.PA.EV.030109.01</v>
      </c>
      <c r="V15" s="59"/>
      <c r="W15" s="60" t="str">
        <f t="shared" si="9"/>
        <v>GE.PA.EV.030109.01</v>
      </c>
      <c r="X15" s="57" t="s">
        <v>386</v>
      </c>
      <c r="Y15" s="57">
        <v>1097</v>
      </c>
    </row>
    <row r="16" spans="1:37" s="57" customFormat="1">
      <c r="A16" s="68" t="s">
        <v>3213</v>
      </c>
      <c r="B16" s="68"/>
      <c r="C16" s="69" t="s">
        <v>378</v>
      </c>
      <c r="D16" s="68"/>
      <c r="E16" s="69" t="s">
        <v>451</v>
      </c>
      <c r="F16" s="70" t="s">
        <v>2507</v>
      </c>
      <c r="G16" s="68" t="s">
        <v>2139</v>
      </c>
      <c r="H16" s="58" t="s">
        <v>2522</v>
      </c>
      <c r="J16" s="59" t="str">
        <f t="shared" ref="J16" si="10">CONCATENATE("PA.EV.",C16,E16,H16)</f>
        <v>PA.EV.030110</v>
      </c>
      <c r="K16" s="58" t="s">
        <v>2212</v>
      </c>
      <c r="M16" s="59" t="str">
        <f t="shared" ref="M16" si="11">CONCATENATE("PI.",J16,".",K16)</f>
        <v>PI.PA.EV.030110.01</v>
      </c>
      <c r="N16" s="59"/>
      <c r="O16" s="59" t="str">
        <f t="shared" ref="O16" si="12">CONCATENATE("PH.",J16,".",K16)</f>
        <v>PH.PA.EV.030110.01</v>
      </c>
      <c r="Q16" s="59" t="str">
        <f t="shared" ref="Q16" si="13">CONCATENATE("CL.",J16,".",K16)</f>
        <v>CL.PA.EV.030110.01</v>
      </c>
      <c r="R16" s="59"/>
      <c r="S16" s="59" t="str">
        <f t="shared" ref="S16" si="14">CONCATENATE("DR.",J16,".",K16)</f>
        <v>DR.PA.EV.030110.01</v>
      </c>
      <c r="T16" s="59"/>
      <c r="U16" s="60" t="str">
        <f t="shared" si="8"/>
        <v>IM.PA.EV.030110.01</v>
      </c>
      <c r="V16" s="59"/>
      <c r="W16" s="60" t="str">
        <f t="shared" si="9"/>
        <v>GE.PA.EV.030110.01</v>
      </c>
      <c r="X16" s="57" t="s">
        <v>386</v>
      </c>
      <c r="Y16" s="57">
        <v>1097</v>
      </c>
    </row>
    <row r="17" spans="1:31" s="57" customFormat="1">
      <c r="A17" s="68" t="s">
        <v>3213</v>
      </c>
      <c r="B17" s="68"/>
      <c r="C17" s="69" t="s">
        <v>378</v>
      </c>
      <c r="D17" s="68"/>
      <c r="E17" s="69" t="s">
        <v>451</v>
      </c>
      <c r="F17" s="70" t="s">
        <v>2507</v>
      </c>
      <c r="G17" s="68" t="s">
        <v>2452</v>
      </c>
      <c r="H17" s="58" t="s">
        <v>2453</v>
      </c>
      <c r="J17" s="59" t="str">
        <f t="shared" si="3"/>
        <v>PA.EV.030111</v>
      </c>
      <c r="K17" s="58" t="s">
        <v>30</v>
      </c>
      <c r="M17" s="59" t="str">
        <f t="shared" si="4"/>
        <v>PI.PA.EV.030111.01</v>
      </c>
      <c r="N17" s="59"/>
      <c r="O17" s="59" t="str">
        <f t="shared" si="5"/>
        <v>PH.PA.EV.030111.01</v>
      </c>
      <c r="Q17" s="59" t="str">
        <f t="shared" si="6"/>
        <v>CL.PA.EV.030111.01</v>
      </c>
      <c r="R17" s="59"/>
      <c r="S17" s="59" t="str">
        <f t="shared" si="7"/>
        <v>DR.PA.EV.030111.01</v>
      </c>
      <c r="T17" s="59"/>
      <c r="U17" s="60" t="str">
        <f t="shared" si="8"/>
        <v>IM.PA.EV.030111.01</v>
      </c>
      <c r="V17" s="59"/>
      <c r="W17" s="60" t="str">
        <f t="shared" si="9"/>
        <v>GE.PA.EV.030111.01</v>
      </c>
      <c r="Z17" s="57" t="s">
        <v>2454</v>
      </c>
      <c r="AA17" s="57">
        <v>1096</v>
      </c>
    </row>
    <row r="18" spans="1:31" s="57" customFormat="1">
      <c r="A18" s="68" t="s">
        <v>3213</v>
      </c>
      <c r="B18" s="68"/>
      <c r="C18" s="69" t="s">
        <v>27</v>
      </c>
      <c r="D18" s="68"/>
      <c r="E18" s="69" t="s">
        <v>30</v>
      </c>
      <c r="F18" s="70" t="s">
        <v>2507</v>
      </c>
      <c r="G18" s="68" t="s">
        <v>18</v>
      </c>
      <c r="H18" s="58" t="s">
        <v>2827</v>
      </c>
      <c r="J18" s="59" t="str">
        <f t="shared" ref="J18:J40" si="15">CONCATENATE("PA.EV.",C18,E18,H18)</f>
        <v>PA.EV.030112</v>
      </c>
      <c r="K18" s="58" t="s">
        <v>30</v>
      </c>
      <c r="M18" s="59" t="str">
        <f t="shared" ref="M18:M40" si="16">CONCATENATE("PI.",J18,".",K18)</f>
        <v>PI.PA.EV.030112.01</v>
      </c>
      <c r="N18" s="59"/>
      <c r="O18" s="59" t="str">
        <f t="shared" ref="O18:O40" si="17">CONCATENATE("PH.",J18,".",K18)</f>
        <v>PH.PA.EV.030112.01</v>
      </c>
      <c r="Q18" s="59" t="str">
        <f t="shared" ref="Q18:Q40" si="18">CONCATENATE("CL.",J18,".",K18)</f>
        <v>CL.PA.EV.030112.01</v>
      </c>
      <c r="R18" s="59"/>
      <c r="S18" s="59" t="str">
        <f t="shared" ref="S18:S40" si="19">CONCATENATE("DR.",J18,".",K18)</f>
        <v>DR.PA.EV.030112.01</v>
      </c>
      <c r="T18" s="59"/>
      <c r="U18" s="60" t="str">
        <f t="shared" si="8"/>
        <v>IM.PA.EV.030112.01</v>
      </c>
      <c r="V18" s="59"/>
      <c r="W18" s="60" t="str">
        <f t="shared" si="9"/>
        <v>GE.PA.EV.030112.01</v>
      </c>
      <c r="AD18" s="57" t="s">
        <v>2748</v>
      </c>
      <c r="AE18" s="57">
        <v>1258</v>
      </c>
    </row>
    <row r="19" spans="1:31" s="57" customFormat="1">
      <c r="A19" s="68" t="s">
        <v>3213</v>
      </c>
      <c r="B19" s="68"/>
      <c r="C19" s="69" t="s">
        <v>27</v>
      </c>
      <c r="D19" s="68"/>
      <c r="E19" s="69" t="s">
        <v>30</v>
      </c>
      <c r="F19" s="70" t="s">
        <v>2507</v>
      </c>
      <c r="G19" s="68" t="s">
        <v>19</v>
      </c>
      <c r="H19" s="58" t="s">
        <v>2865</v>
      </c>
      <c r="J19" s="59" t="str">
        <f t="shared" si="15"/>
        <v>PA.EV.030113</v>
      </c>
      <c r="K19" s="58" t="s">
        <v>30</v>
      </c>
      <c r="M19" s="59" t="str">
        <f t="shared" si="16"/>
        <v>PI.PA.EV.030113.01</v>
      </c>
      <c r="N19" s="59"/>
      <c r="O19" s="59" t="str">
        <f t="shared" si="17"/>
        <v>PH.PA.EV.030113.01</v>
      </c>
      <c r="Q19" s="59" t="str">
        <f t="shared" si="18"/>
        <v>CL.PA.EV.030113.01</v>
      </c>
      <c r="R19" s="59"/>
      <c r="S19" s="59" t="str">
        <f t="shared" si="19"/>
        <v>DR.PA.EV.030113.01</v>
      </c>
      <c r="T19" s="59"/>
      <c r="U19" s="60" t="str">
        <f t="shared" si="8"/>
        <v>IM.PA.EV.030113.01</v>
      </c>
      <c r="V19" s="59"/>
      <c r="W19" s="60" t="str">
        <f t="shared" si="9"/>
        <v>GE.PA.EV.030113.01</v>
      </c>
      <c r="AD19" s="57" t="s">
        <v>2748</v>
      </c>
      <c r="AE19" s="57">
        <v>1258</v>
      </c>
    </row>
    <row r="20" spans="1:31" s="57" customFormat="1">
      <c r="A20" s="68" t="s">
        <v>3213</v>
      </c>
      <c r="B20" s="68"/>
      <c r="C20" s="69" t="s">
        <v>27</v>
      </c>
      <c r="D20" s="68"/>
      <c r="E20" s="69" t="s">
        <v>30</v>
      </c>
      <c r="F20" s="70" t="s">
        <v>2507</v>
      </c>
      <c r="G20" s="71" t="s">
        <v>20</v>
      </c>
      <c r="H20" s="58" t="s">
        <v>2828</v>
      </c>
      <c r="J20" s="59" t="str">
        <f t="shared" si="15"/>
        <v>PA.EV.030114</v>
      </c>
      <c r="K20" s="58" t="s">
        <v>30</v>
      </c>
      <c r="M20" s="59" t="str">
        <f t="shared" si="16"/>
        <v>PI.PA.EV.030114.01</v>
      </c>
      <c r="N20" s="59"/>
      <c r="O20" s="59" t="str">
        <f t="shared" si="17"/>
        <v>PH.PA.EV.030114.01</v>
      </c>
      <c r="Q20" s="59" t="str">
        <f t="shared" si="18"/>
        <v>CL.PA.EV.030114.01</v>
      </c>
      <c r="R20" s="59"/>
      <c r="S20" s="59" t="str">
        <f t="shared" si="19"/>
        <v>DR.PA.EV.030114.01</v>
      </c>
      <c r="T20" s="59"/>
      <c r="U20" s="60" t="str">
        <f t="shared" si="8"/>
        <v>IM.PA.EV.030114.01</v>
      </c>
      <c r="V20" s="59"/>
      <c r="W20" s="60" t="str">
        <f t="shared" si="9"/>
        <v>GE.PA.EV.030114.01</v>
      </c>
      <c r="AD20" s="57" t="s">
        <v>2830</v>
      </c>
      <c r="AE20" s="57">
        <v>1258</v>
      </c>
    </row>
    <row r="21" spans="1:31" s="57" customFormat="1">
      <c r="A21" s="68" t="s">
        <v>3213</v>
      </c>
      <c r="B21" s="68"/>
      <c r="C21" s="69" t="s">
        <v>27</v>
      </c>
      <c r="D21" s="68"/>
      <c r="E21" s="69" t="s">
        <v>30</v>
      </c>
      <c r="F21" s="70" t="s">
        <v>2507</v>
      </c>
      <c r="G21" s="72" t="s">
        <v>2831</v>
      </c>
      <c r="H21" s="58" t="s">
        <v>2837</v>
      </c>
      <c r="J21" s="59" t="str">
        <f t="shared" si="15"/>
        <v>PA.EV.030115</v>
      </c>
      <c r="K21" s="58" t="s">
        <v>30</v>
      </c>
      <c r="M21" s="59" t="str">
        <f t="shared" si="16"/>
        <v>PI.PA.EV.030115.01</v>
      </c>
      <c r="N21" s="59"/>
      <c r="O21" s="59" t="str">
        <f t="shared" ref="O21:O24" si="20">CONCATENATE("PH.",J21,".",K21)</f>
        <v>PH.PA.EV.030115.01</v>
      </c>
      <c r="Q21" s="59" t="str">
        <f t="shared" ref="Q21:Q24" si="21">CONCATENATE("CL.",J21,".",K21)</f>
        <v>CL.PA.EV.030115.01</v>
      </c>
      <c r="R21" s="59"/>
      <c r="S21" s="59" t="str">
        <f t="shared" ref="S21:S24" si="22">CONCATENATE("DR.",J21,".",K21)</f>
        <v>DR.PA.EV.030115.01</v>
      </c>
      <c r="T21" s="59"/>
      <c r="U21" s="60" t="str">
        <f t="shared" si="8"/>
        <v>IM.PA.EV.030115.01</v>
      </c>
      <c r="V21" s="59"/>
      <c r="W21" s="60" t="str">
        <f t="shared" si="9"/>
        <v>GE.PA.EV.030115.01</v>
      </c>
      <c r="AD21" s="57" t="s">
        <v>2748</v>
      </c>
      <c r="AE21" s="57">
        <v>1259</v>
      </c>
    </row>
    <row r="22" spans="1:31" s="57" customFormat="1">
      <c r="A22" s="68" t="s">
        <v>3213</v>
      </c>
      <c r="B22" s="68"/>
      <c r="C22" s="69" t="s">
        <v>27</v>
      </c>
      <c r="D22" s="68"/>
      <c r="E22" s="69" t="s">
        <v>30</v>
      </c>
      <c r="F22" s="70" t="s">
        <v>2507</v>
      </c>
      <c r="G22" s="72" t="s">
        <v>2832</v>
      </c>
      <c r="H22" s="58" t="s">
        <v>2838</v>
      </c>
      <c r="J22" s="59" t="str">
        <f t="shared" si="15"/>
        <v>PA.EV.030116</v>
      </c>
      <c r="K22" s="58" t="s">
        <v>30</v>
      </c>
      <c r="M22" s="59" t="str">
        <f t="shared" si="16"/>
        <v>PI.PA.EV.030116.01</v>
      </c>
      <c r="N22" s="59"/>
      <c r="O22" s="59" t="str">
        <f t="shared" si="20"/>
        <v>PH.PA.EV.030116.01</v>
      </c>
      <c r="Q22" s="59" t="str">
        <f t="shared" si="21"/>
        <v>CL.PA.EV.030116.01</v>
      </c>
      <c r="R22" s="59"/>
      <c r="S22" s="59" t="str">
        <f t="shared" si="22"/>
        <v>DR.PA.EV.030116.01</v>
      </c>
      <c r="T22" s="59"/>
      <c r="U22" s="60" t="str">
        <f t="shared" si="8"/>
        <v>IM.PA.EV.030116.01</v>
      </c>
      <c r="V22" s="59"/>
      <c r="W22" s="60" t="str">
        <f t="shared" si="9"/>
        <v>GE.PA.EV.030116.01</v>
      </c>
      <c r="AD22" s="57" t="s">
        <v>2748</v>
      </c>
      <c r="AE22" s="57">
        <v>1259</v>
      </c>
    </row>
    <row r="23" spans="1:31" s="57" customFormat="1">
      <c r="A23" s="68" t="s">
        <v>3213</v>
      </c>
      <c r="B23" s="68"/>
      <c r="C23" s="69" t="s">
        <v>27</v>
      </c>
      <c r="D23" s="68"/>
      <c r="E23" s="69" t="s">
        <v>30</v>
      </c>
      <c r="F23" s="70" t="s">
        <v>2507</v>
      </c>
      <c r="G23" s="72" t="s">
        <v>2833</v>
      </c>
      <c r="H23" s="58" t="s">
        <v>2726</v>
      </c>
      <c r="J23" s="59" t="str">
        <f t="shared" si="15"/>
        <v>PA.EV.030117</v>
      </c>
      <c r="K23" s="58" t="s">
        <v>30</v>
      </c>
      <c r="M23" s="59" t="str">
        <f t="shared" si="16"/>
        <v>PI.PA.EV.030117.01</v>
      </c>
      <c r="N23" s="59"/>
      <c r="O23" s="59" t="str">
        <f t="shared" si="20"/>
        <v>PH.PA.EV.030117.01</v>
      </c>
      <c r="Q23" s="59" t="str">
        <f t="shared" si="21"/>
        <v>CL.PA.EV.030117.01</v>
      </c>
      <c r="R23" s="59"/>
      <c r="S23" s="59" t="str">
        <f t="shared" si="22"/>
        <v>DR.PA.EV.030117.01</v>
      </c>
      <c r="T23" s="59"/>
      <c r="U23" s="60" t="str">
        <f t="shared" si="8"/>
        <v>IM.PA.EV.030117.01</v>
      </c>
      <c r="V23" s="59"/>
      <c r="W23" s="60" t="str">
        <f t="shared" si="9"/>
        <v>GE.PA.EV.030117.01</v>
      </c>
      <c r="AD23" s="57" t="s">
        <v>2748</v>
      </c>
      <c r="AE23" s="57">
        <v>1259</v>
      </c>
    </row>
    <row r="24" spans="1:31" s="57" customFormat="1">
      <c r="A24" s="68" t="s">
        <v>3213</v>
      </c>
      <c r="B24" s="68"/>
      <c r="C24" s="69" t="s">
        <v>27</v>
      </c>
      <c r="D24" s="68"/>
      <c r="E24" s="69" t="s">
        <v>30</v>
      </c>
      <c r="F24" s="70" t="s">
        <v>2507</v>
      </c>
      <c r="G24" s="72" t="s">
        <v>2834</v>
      </c>
      <c r="H24" s="58" t="s">
        <v>2727</v>
      </c>
      <c r="J24" s="59" t="str">
        <f t="shared" si="15"/>
        <v>PA.EV.030118</v>
      </c>
      <c r="K24" s="58" t="s">
        <v>30</v>
      </c>
      <c r="M24" s="59" t="str">
        <f t="shared" si="16"/>
        <v>PI.PA.EV.030118.01</v>
      </c>
      <c r="N24" s="59"/>
      <c r="O24" s="59" t="str">
        <f t="shared" si="20"/>
        <v>PH.PA.EV.030118.01</v>
      </c>
      <c r="Q24" s="59" t="str">
        <f t="shared" si="21"/>
        <v>CL.PA.EV.030118.01</v>
      </c>
      <c r="R24" s="59"/>
      <c r="S24" s="59" t="str">
        <f t="shared" si="22"/>
        <v>DR.PA.EV.030118.01</v>
      </c>
      <c r="T24" s="59"/>
      <c r="U24" s="60" t="str">
        <f t="shared" si="8"/>
        <v>IM.PA.EV.030118.01</v>
      </c>
      <c r="V24" s="59"/>
      <c r="W24" s="60" t="str">
        <f t="shared" si="9"/>
        <v>GE.PA.EV.030118.01</v>
      </c>
      <c r="AD24" s="57" t="s">
        <v>2748</v>
      </c>
      <c r="AE24" s="57">
        <v>1259</v>
      </c>
    </row>
    <row r="25" spans="1:31" s="57" customFormat="1">
      <c r="A25" s="68" t="s">
        <v>3213</v>
      </c>
      <c r="B25" s="68"/>
      <c r="C25" s="69" t="s">
        <v>27</v>
      </c>
      <c r="D25" s="68" t="s">
        <v>2663</v>
      </c>
      <c r="E25" s="69" t="s">
        <v>2825</v>
      </c>
      <c r="F25" s="70" t="s">
        <v>2826</v>
      </c>
      <c r="G25" s="72" t="s">
        <v>2804</v>
      </c>
      <c r="H25" s="58" t="s">
        <v>30</v>
      </c>
      <c r="J25" s="59" t="str">
        <f t="shared" si="15"/>
        <v>PA.EV.030201</v>
      </c>
      <c r="K25" s="58" t="s">
        <v>30</v>
      </c>
      <c r="M25" s="59" t="str">
        <f t="shared" si="16"/>
        <v>PI.PA.EV.030201.01</v>
      </c>
      <c r="N25" s="59"/>
      <c r="O25" s="59" t="str">
        <f t="shared" si="17"/>
        <v>PH.PA.EV.030201.01</v>
      </c>
      <c r="Q25" s="59" t="str">
        <f t="shared" si="18"/>
        <v>CL.PA.EV.030201.01</v>
      </c>
      <c r="R25" s="59"/>
      <c r="S25" s="59" t="str">
        <f t="shared" si="19"/>
        <v>DR.PA.EV.030201.01</v>
      </c>
      <c r="T25" s="59"/>
      <c r="U25" s="60" t="str">
        <f t="shared" si="8"/>
        <v>IM.PA.EV.030201.01</v>
      </c>
      <c r="V25" s="59"/>
      <c r="W25" s="60" t="str">
        <f t="shared" si="9"/>
        <v>GE.PA.EV.030201.01</v>
      </c>
      <c r="AD25" s="57" t="s">
        <v>2829</v>
      </c>
      <c r="AE25" s="57">
        <v>1257</v>
      </c>
    </row>
    <row r="26" spans="1:31" s="57" customFormat="1">
      <c r="A26" s="68" t="s">
        <v>3213</v>
      </c>
      <c r="B26" s="68"/>
      <c r="C26" s="69" t="s">
        <v>27</v>
      </c>
      <c r="D26" s="68"/>
      <c r="E26" s="69" t="s">
        <v>2825</v>
      </c>
      <c r="F26" s="70" t="s">
        <v>2826</v>
      </c>
      <c r="G26" s="72" t="s">
        <v>2945</v>
      </c>
      <c r="H26" s="58" t="s">
        <v>156</v>
      </c>
      <c r="J26" s="59" t="str">
        <f t="shared" si="15"/>
        <v>PA.EV.030202</v>
      </c>
      <c r="K26" s="58" t="s">
        <v>30</v>
      </c>
      <c r="M26" s="59" t="str">
        <f t="shared" si="16"/>
        <v>PI.PA.EV.030202.01</v>
      </c>
      <c r="N26" s="59"/>
      <c r="O26" s="59" t="str">
        <f t="shared" si="17"/>
        <v>PH.PA.EV.030202.01</v>
      </c>
      <c r="Q26" s="59" t="str">
        <f t="shared" si="18"/>
        <v>CL.PA.EV.030202.01</v>
      </c>
      <c r="R26" s="59"/>
      <c r="S26" s="59" t="str">
        <f t="shared" si="19"/>
        <v>DR.PA.EV.030202.01</v>
      </c>
      <c r="T26" s="59"/>
      <c r="U26" s="60" t="str">
        <f t="shared" si="8"/>
        <v>IM.PA.EV.030202.01</v>
      </c>
      <c r="V26" s="59"/>
      <c r="W26" s="60" t="str">
        <f t="shared" si="9"/>
        <v>GE.PA.EV.030202.01</v>
      </c>
      <c r="AD26" s="57" t="s">
        <v>2829</v>
      </c>
      <c r="AE26" s="57">
        <v>1257</v>
      </c>
    </row>
    <row r="27" spans="1:31" s="57" customFormat="1">
      <c r="A27" s="68" t="s">
        <v>3213</v>
      </c>
      <c r="B27" s="68"/>
      <c r="C27" s="69" t="s">
        <v>27</v>
      </c>
      <c r="D27" s="68"/>
      <c r="E27" s="69" t="s">
        <v>2825</v>
      </c>
      <c r="F27" s="70" t="s">
        <v>2826</v>
      </c>
      <c r="G27" s="72" t="s">
        <v>2946</v>
      </c>
      <c r="H27" s="58" t="s">
        <v>27</v>
      </c>
      <c r="J27" s="59" t="str">
        <f t="shared" si="15"/>
        <v>PA.EV.030203</v>
      </c>
      <c r="K27" s="58" t="s">
        <v>30</v>
      </c>
      <c r="M27" s="59" t="str">
        <f t="shared" si="16"/>
        <v>PI.PA.EV.030203.01</v>
      </c>
      <c r="N27" s="59"/>
      <c r="O27" s="59" t="str">
        <f t="shared" si="17"/>
        <v>PH.PA.EV.030203.01</v>
      </c>
      <c r="Q27" s="59" t="str">
        <f t="shared" si="18"/>
        <v>CL.PA.EV.030203.01</v>
      </c>
      <c r="R27" s="59"/>
      <c r="S27" s="59" t="str">
        <f t="shared" si="19"/>
        <v>DR.PA.EV.030203.01</v>
      </c>
      <c r="T27" s="59"/>
      <c r="U27" s="60" t="str">
        <f t="shared" si="8"/>
        <v>IM.PA.EV.030203.01</v>
      </c>
      <c r="V27" s="59"/>
      <c r="W27" s="60" t="str">
        <f t="shared" si="9"/>
        <v>GE.PA.EV.030203.01</v>
      </c>
      <c r="AD27" s="57" t="s">
        <v>2829</v>
      </c>
      <c r="AE27" s="57">
        <v>1257</v>
      </c>
    </row>
    <row r="28" spans="1:31" s="57" customFormat="1">
      <c r="A28" s="68" t="s">
        <v>3213</v>
      </c>
      <c r="B28" s="68"/>
      <c r="C28" s="69" t="s">
        <v>27</v>
      </c>
      <c r="D28" s="68"/>
      <c r="E28" s="69" t="s">
        <v>2825</v>
      </c>
      <c r="F28" s="70" t="s">
        <v>2826</v>
      </c>
      <c r="G28" s="72" t="s">
        <v>2947</v>
      </c>
      <c r="H28" s="58" t="s">
        <v>2063</v>
      </c>
      <c r="J28" s="59" t="str">
        <f t="shared" si="15"/>
        <v>PA.EV.030204</v>
      </c>
      <c r="K28" s="58" t="s">
        <v>30</v>
      </c>
      <c r="M28" s="59" t="str">
        <f t="shared" si="16"/>
        <v>PI.PA.EV.030204.01</v>
      </c>
      <c r="N28" s="59"/>
      <c r="O28" s="59" t="str">
        <f t="shared" si="17"/>
        <v>PH.PA.EV.030204.01</v>
      </c>
      <c r="Q28" s="59" t="str">
        <f t="shared" si="18"/>
        <v>CL.PA.EV.030204.01</v>
      </c>
      <c r="R28" s="59"/>
      <c r="S28" s="59" t="str">
        <f t="shared" si="19"/>
        <v>DR.PA.EV.030204.01</v>
      </c>
      <c r="T28" s="59"/>
      <c r="U28" s="60" t="str">
        <f t="shared" si="8"/>
        <v>IM.PA.EV.030204.01</v>
      </c>
      <c r="V28" s="59"/>
      <c r="W28" s="60" t="str">
        <f t="shared" si="9"/>
        <v>GE.PA.EV.030204.01</v>
      </c>
      <c r="AD28" s="57" t="s">
        <v>2829</v>
      </c>
      <c r="AE28" s="57">
        <v>1257</v>
      </c>
    </row>
    <row r="29" spans="1:31" s="57" customFormat="1">
      <c r="A29" s="68" t="s">
        <v>3213</v>
      </c>
      <c r="B29" s="68"/>
      <c r="C29" s="69" t="s">
        <v>27</v>
      </c>
      <c r="D29" s="68"/>
      <c r="E29" s="69" t="s">
        <v>2825</v>
      </c>
      <c r="F29" s="70" t="s">
        <v>2826</v>
      </c>
      <c r="G29" s="72" t="s">
        <v>2948</v>
      </c>
      <c r="H29" s="58" t="s">
        <v>2065</v>
      </c>
      <c r="J29" s="59" t="str">
        <f t="shared" si="15"/>
        <v>PA.EV.030205</v>
      </c>
      <c r="K29" s="58" t="s">
        <v>30</v>
      </c>
      <c r="M29" s="59" t="str">
        <f t="shared" si="16"/>
        <v>PI.PA.EV.030205.01</v>
      </c>
      <c r="N29" s="59"/>
      <c r="O29" s="59" t="str">
        <f t="shared" si="17"/>
        <v>PH.PA.EV.030205.01</v>
      </c>
      <c r="Q29" s="59" t="str">
        <f t="shared" si="18"/>
        <v>CL.PA.EV.030205.01</v>
      </c>
      <c r="R29" s="59"/>
      <c r="S29" s="59" t="str">
        <f t="shared" si="19"/>
        <v>DR.PA.EV.030205.01</v>
      </c>
      <c r="T29" s="59"/>
      <c r="U29" s="60" t="str">
        <f t="shared" si="8"/>
        <v>IM.PA.EV.030205.01</v>
      </c>
      <c r="V29" s="59"/>
      <c r="W29" s="60" t="str">
        <f t="shared" si="9"/>
        <v>GE.PA.EV.030205.01</v>
      </c>
      <c r="AD29" s="57" t="s">
        <v>2829</v>
      </c>
      <c r="AE29" s="57">
        <v>1257</v>
      </c>
    </row>
    <row r="30" spans="1:31" s="57" customFormat="1">
      <c r="A30" s="68" t="s">
        <v>3213</v>
      </c>
      <c r="B30" s="68"/>
      <c r="C30" s="69" t="s">
        <v>27</v>
      </c>
      <c r="D30" s="68"/>
      <c r="E30" s="69" t="s">
        <v>2825</v>
      </c>
      <c r="F30" s="70" t="s">
        <v>2826</v>
      </c>
      <c r="G30" s="72" t="s">
        <v>2949</v>
      </c>
      <c r="H30" s="58" t="s">
        <v>2459</v>
      </c>
      <c r="J30" s="59" t="str">
        <f t="shared" si="15"/>
        <v>PA.EV.030215</v>
      </c>
      <c r="K30" s="58" t="s">
        <v>30</v>
      </c>
      <c r="M30" s="59" t="str">
        <f t="shared" si="16"/>
        <v>PI.PA.EV.030215.01</v>
      </c>
      <c r="N30" s="59"/>
      <c r="O30" s="59" t="str">
        <f t="shared" si="17"/>
        <v>PH.PA.EV.030215.01</v>
      </c>
      <c r="Q30" s="59" t="str">
        <f t="shared" si="18"/>
        <v>CL.PA.EV.030215.01</v>
      </c>
      <c r="R30" s="59"/>
      <c r="S30" s="59" t="str">
        <f t="shared" si="19"/>
        <v>DR.PA.EV.030215.01</v>
      </c>
      <c r="T30" s="59"/>
      <c r="U30" s="60" t="str">
        <f t="shared" si="8"/>
        <v>IM.PA.EV.030215.01</v>
      </c>
      <c r="V30" s="59"/>
      <c r="W30" s="60" t="str">
        <f t="shared" si="9"/>
        <v>GE.PA.EV.030215.01</v>
      </c>
      <c r="AD30" s="57" t="s">
        <v>2829</v>
      </c>
      <c r="AE30" s="57">
        <v>1257</v>
      </c>
    </row>
    <row r="31" spans="1:31" s="57" customFormat="1">
      <c r="A31" s="68" t="s">
        <v>3213</v>
      </c>
      <c r="B31" s="68"/>
      <c r="C31" s="69" t="s">
        <v>27</v>
      </c>
      <c r="D31" s="68"/>
      <c r="E31" s="69" t="s">
        <v>2825</v>
      </c>
      <c r="F31" s="70" t="s">
        <v>2826</v>
      </c>
      <c r="G31" s="72" t="s">
        <v>2950</v>
      </c>
      <c r="H31" s="58" t="s">
        <v>2464</v>
      </c>
      <c r="J31" s="59" t="str">
        <f t="shared" si="15"/>
        <v>PA.EV.030216</v>
      </c>
      <c r="K31" s="58" t="s">
        <v>30</v>
      </c>
      <c r="M31" s="59" t="str">
        <f t="shared" si="16"/>
        <v>PI.PA.EV.030216.01</v>
      </c>
      <c r="N31" s="59"/>
      <c r="O31" s="59" t="str">
        <f t="shared" si="17"/>
        <v>PH.PA.EV.030216.01</v>
      </c>
      <c r="Q31" s="59" t="str">
        <f t="shared" si="18"/>
        <v>CL.PA.EV.030216.01</v>
      </c>
      <c r="R31" s="59"/>
      <c r="S31" s="59" t="str">
        <f t="shared" si="19"/>
        <v>DR.PA.EV.030216.01</v>
      </c>
      <c r="T31" s="59"/>
      <c r="U31" s="60" t="str">
        <f t="shared" si="8"/>
        <v>IM.PA.EV.030216.01</v>
      </c>
      <c r="V31" s="59"/>
      <c r="W31" s="60" t="str">
        <f t="shared" si="9"/>
        <v>GE.PA.EV.030216.01</v>
      </c>
      <c r="AD31" s="57" t="s">
        <v>2829</v>
      </c>
      <c r="AE31" s="57">
        <v>1257</v>
      </c>
    </row>
    <row r="32" spans="1:31" s="57" customFormat="1">
      <c r="A32" s="68" t="s">
        <v>3213</v>
      </c>
      <c r="B32" s="68"/>
      <c r="C32" s="69" t="s">
        <v>27</v>
      </c>
      <c r="D32" s="68"/>
      <c r="E32" s="69" t="s">
        <v>2825</v>
      </c>
      <c r="F32" s="70" t="s">
        <v>2826</v>
      </c>
      <c r="G32" s="72" t="s">
        <v>2951</v>
      </c>
      <c r="H32" s="58" t="s">
        <v>157</v>
      </c>
      <c r="J32" s="59" t="str">
        <f t="shared" si="15"/>
        <v>PA.EV.030206</v>
      </c>
      <c r="K32" s="58" t="s">
        <v>30</v>
      </c>
      <c r="M32" s="59" t="str">
        <f t="shared" si="16"/>
        <v>PI.PA.EV.030206.01</v>
      </c>
      <c r="N32" s="59"/>
      <c r="O32" s="59" t="str">
        <f t="shared" si="17"/>
        <v>PH.PA.EV.030206.01</v>
      </c>
      <c r="Q32" s="59" t="str">
        <f t="shared" si="18"/>
        <v>CL.PA.EV.030206.01</v>
      </c>
      <c r="R32" s="59"/>
      <c r="S32" s="59" t="str">
        <f t="shared" si="19"/>
        <v>DR.PA.EV.030206.01</v>
      </c>
      <c r="T32" s="59"/>
      <c r="U32" s="60" t="str">
        <f t="shared" si="8"/>
        <v>IM.PA.EV.030206.01</v>
      </c>
      <c r="V32" s="59"/>
      <c r="W32" s="60" t="str">
        <f t="shared" si="9"/>
        <v>GE.PA.EV.030206.01</v>
      </c>
      <c r="AD32" s="57" t="s">
        <v>2829</v>
      </c>
      <c r="AE32" s="57">
        <v>1257</v>
      </c>
    </row>
    <row r="33" spans="1:31" s="57" customFormat="1">
      <c r="A33" s="68" t="s">
        <v>3213</v>
      </c>
      <c r="B33" s="68"/>
      <c r="C33" s="69" t="s">
        <v>27</v>
      </c>
      <c r="D33" s="68"/>
      <c r="E33" s="69" t="s">
        <v>2825</v>
      </c>
      <c r="F33" s="70" t="s">
        <v>2826</v>
      </c>
      <c r="G33" s="72" t="s">
        <v>2952</v>
      </c>
      <c r="H33" s="58" t="s">
        <v>45</v>
      </c>
      <c r="J33" s="59" t="str">
        <f t="shared" si="15"/>
        <v>PA.EV.030207</v>
      </c>
      <c r="K33" s="58" t="s">
        <v>30</v>
      </c>
      <c r="M33" s="59" t="str">
        <f t="shared" si="16"/>
        <v>PI.PA.EV.030207.01</v>
      </c>
      <c r="N33" s="59"/>
      <c r="O33" s="59" t="str">
        <f t="shared" si="17"/>
        <v>PH.PA.EV.030207.01</v>
      </c>
      <c r="Q33" s="59" t="str">
        <f t="shared" si="18"/>
        <v>CL.PA.EV.030207.01</v>
      </c>
      <c r="R33" s="59"/>
      <c r="S33" s="59" t="str">
        <f t="shared" si="19"/>
        <v>DR.PA.EV.030207.01</v>
      </c>
      <c r="T33" s="59"/>
      <c r="U33" s="60" t="str">
        <f t="shared" si="8"/>
        <v>IM.PA.EV.030207.01</v>
      </c>
      <c r="V33" s="59"/>
      <c r="W33" s="60" t="str">
        <f t="shared" si="9"/>
        <v>GE.PA.EV.030207.01</v>
      </c>
      <c r="AD33" s="57" t="s">
        <v>2829</v>
      </c>
      <c r="AE33" s="57">
        <v>1257</v>
      </c>
    </row>
    <row r="34" spans="1:31" s="57" customFormat="1">
      <c r="A34" s="68" t="s">
        <v>3213</v>
      </c>
      <c r="B34" s="68"/>
      <c r="C34" s="69" t="s">
        <v>27</v>
      </c>
      <c r="D34" s="68"/>
      <c r="E34" s="69" t="s">
        <v>2825</v>
      </c>
      <c r="F34" s="70" t="s">
        <v>2826</v>
      </c>
      <c r="G34" s="72" t="s">
        <v>2953</v>
      </c>
      <c r="H34" s="58" t="s">
        <v>28</v>
      </c>
      <c r="J34" s="59" t="str">
        <f t="shared" si="15"/>
        <v>PA.EV.030208</v>
      </c>
      <c r="K34" s="58" t="s">
        <v>30</v>
      </c>
      <c r="M34" s="59" t="str">
        <f t="shared" si="16"/>
        <v>PI.PA.EV.030208.01</v>
      </c>
      <c r="N34" s="59"/>
      <c r="O34" s="59" t="str">
        <f t="shared" si="17"/>
        <v>PH.PA.EV.030208.01</v>
      </c>
      <c r="Q34" s="59" t="str">
        <f t="shared" si="18"/>
        <v>CL.PA.EV.030208.01</v>
      </c>
      <c r="R34" s="59"/>
      <c r="S34" s="59" t="str">
        <f t="shared" si="19"/>
        <v>DR.PA.EV.030208.01</v>
      </c>
      <c r="T34" s="59"/>
      <c r="U34" s="60" t="str">
        <f t="shared" si="8"/>
        <v>IM.PA.EV.030208.01</v>
      </c>
      <c r="V34" s="59"/>
      <c r="W34" s="60" t="str">
        <f t="shared" si="9"/>
        <v>GE.PA.EV.030208.01</v>
      </c>
      <c r="AD34" s="57" t="s">
        <v>2829</v>
      </c>
      <c r="AE34" s="57">
        <v>1257</v>
      </c>
    </row>
    <row r="35" spans="1:31" s="57" customFormat="1">
      <c r="A35" s="68" t="s">
        <v>3213</v>
      </c>
      <c r="B35" s="68"/>
      <c r="C35" s="69" t="s">
        <v>27</v>
      </c>
      <c r="D35" s="68"/>
      <c r="E35" s="69" t="s">
        <v>2825</v>
      </c>
      <c r="F35" s="70" t="s">
        <v>2826</v>
      </c>
      <c r="G35" s="72" t="s">
        <v>2954</v>
      </c>
      <c r="H35" s="58" t="s">
        <v>32</v>
      </c>
      <c r="J35" s="59" t="str">
        <f t="shared" si="15"/>
        <v>PA.EV.030209</v>
      </c>
      <c r="K35" s="58" t="s">
        <v>30</v>
      </c>
      <c r="M35" s="59" t="str">
        <f t="shared" si="16"/>
        <v>PI.PA.EV.030209.01</v>
      </c>
      <c r="N35" s="59"/>
      <c r="O35" s="59" t="str">
        <f t="shared" si="17"/>
        <v>PH.PA.EV.030209.01</v>
      </c>
      <c r="Q35" s="59" t="str">
        <f t="shared" si="18"/>
        <v>CL.PA.EV.030209.01</v>
      </c>
      <c r="R35" s="59"/>
      <c r="S35" s="59" t="str">
        <f t="shared" si="19"/>
        <v>DR.PA.EV.030209.01</v>
      </c>
      <c r="T35" s="59"/>
      <c r="U35" s="60" t="str">
        <f t="shared" si="8"/>
        <v>IM.PA.EV.030209.01</v>
      </c>
      <c r="V35" s="59"/>
      <c r="W35" s="60" t="str">
        <f t="shared" si="9"/>
        <v>GE.PA.EV.030209.01</v>
      </c>
      <c r="AD35" s="57" t="s">
        <v>2829</v>
      </c>
      <c r="AE35" s="57">
        <v>1257</v>
      </c>
    </row>
    <row r="36" spans="1:31" s="57" customFormat="1">
      <c r="A36" s="68" t="s">
        <v>3213</v>
      </c>
      <c r="B36" s="68"/>
      <c r="C36" s="69" t="s">
        <v>27</v>
      </c>
      <c r="D36" s="68"/>
      <c r="E36" s="69" t="s">
        <v>2825</v>
      </c>
      <c r="F36" s="70" t="s">
        <v>2826</v>
      </c>
      <c r="G36" s="72" t="s">
        <v>2955</v>
      </c>
      <c r="H36" s="58" t="s">
        <v>109</v>
      </c>
      <c r="J36" s="59" t="str">
        <f t="shared" si="15"/>
        <v>PA.EV.030210</v>
      </c>
      <c r="K36" s="58" t="s">
        <v>30</v>
      </c>
      <c r="M36" s="59" t="str">
        <f t="shared" si="16"/>
        <v>PI.PA.EV.030210.01</v>
      </c>
      <c r="N36" s="59"/>
      <c r="O36" s="59" t="str">
        <f t="shared" si="17"/>
        <v>PH.PA.EV.030210.01</v>
      </c>
      <c r="Q36" s="59" t="str">
        <f t="shared" si="18"/>
        <v>CL.PA.EV.030210.01</v>
      </c>
      <c r="R36" s="59"/>
      <c r="S36" s="59" t="str">
        <f t="shared" si="19"/>
        <v>DR.PA.EV.030210.01</v>
      </c>
      <c r="T36" s="59"/>
      <c r="U36" s="60" t="str">
        <f t="shared" si="8"/>
        <v>IM.PA.EV.030210.01</v>
      </c>
      <c r="V36" s="59"/>
      <c r="W36" s="60" t="str">
        <f t="shared" si="9"/>
        <v>GE.PA.EV.030210.01</v>
      </c>
      <c r="AD36" s="57" t="s">
        <v>2829</v>
      </c>
      <c r="AE36" s="57">
        <v>1257</v>
      </c>
    </row>
    <row r="37" spans="1:31" s="57" customFormat="1">
      <c r="A37" s="68" t="s">
        <v>3213</v>
      </c>
      <c r="B37" s="68"/>
      <c r="C37" s="69" t="s">
        <v>27</v>
      </c>
      <c r="D37" s="68"/>
      <c r="E37" s="69" t="s">
        <v>2825</v>
      </c>
      <c r="F37" s="70" t="s">
        <v>2826</v>
      </c>
      <c r="G37" s="72" t="s">
        <v>2956</v>
      </c>
      <c r="H37" s="58" t="s">
        <v>110</v>
      </c>
      <c r="J37" s="59" t="str">
        <f t="shared" si="15"/>
        <v>PA.EV.030211</v>
      </c>
      <c r="K37" s="58" t="s">
        <v>30</v>
      </c>
      <c r="M37" s="59" t="str">
        <f t="shared" si="16"/>
        <v>PI.PA.EV.030211.01</v>
      </c>
      <c r="N37" s="59"/>
      <c r="O37" s="59" t="str">
        <f t="shared" si="17"/>
        <v>PH.PA.EV.030211.01</v>
      </c>
      <c r="Q37" s="59" t="str">
        <f t="shared" si="18"/>
        <v>CL.PA.EV.030211.01</v>
      </c>
      <c r="R37" s="59"/>
      <c r="S37" s="59" t="str">
        <f t="shared" si="19"/>
        <v>DR.PA.EV.030211.01</v>
      </c>
      <c r="T37" s="59"/>
      <c r="U37" s="60" t="str">
        <f t="shared" si="8"/>
        <v>IM.PA.EV.030211.01</v>
      </c>
      <c r="V37" s="59"/>
      <c r="W37" s="60" t="str">
        <f t="shared" si="9"/>
        <v>GE.PA.EV.030211.01</v>
      </c>
      <c r="AD37" s="57" t="s">
        <v>2829</v>
      </c>
      <c r="AE37" s="57">
        <v>1257</v>
      </c>
    </row>
    <row r="38" spans="1:31" s="57" customFormat="1">
      <c r="A38" s="68" t="s">
        <v>3213</v>
      </c>
      <c r="B38" s="68"/>
      <c r="C38" s="69" t="s">
        <v>27</v>
      </c>
      <c r="D38" s="68"/>
      <c r="E38" s="69" t="s">
        <v>2825</v>
      </c>
      <c r="F38" s="70" t="s">
        <v>2826</v>
      </c>
      <c r="G38" s="72" t="s">
        <v>2957</v>
      </c>
      <c r="H38" s="58" t="s">
        <v>2827</v>
      </c>
      <c r="J38" s="59" t="str">
        <f t="shared" si="15"/>
        <v>PA.EV.030212</v>
      </c>
      <c r="K38" s="58" t="s">
        <v>30</v>
      </c>
      <c r="M38" s="59" t="str">
        <f t="shared" si="16"/>
        <v>PI.PA.EV.030212.01</v>
      </c>
      <c r="N38" s="59"/>
      <c r="O38" s="59" t="str">
        <f t="shared" si="17"/>
        <v>PH.PA.EV.030212.01</v>
      </c>
      <c r="Q38" s="59" t="str">
        <f t="shared" si="18"/>
        <v>CL.PA.EV.030212.01</v>
      </c>
      <c r="R38" s="59"/>
      <c r="S38" s="59" t="str">
        <f t="shared" si="19"/>
        <v>DR.PA.EV.030212.01</v>
      </c>
      <c r="T38" s="59"/>
      <c r="U38" s="60" t="str">
        <f t="shared" si="8"/>
        <v>IM.PA.EV.030212.01</v>
      </c>
      <c r="V38" s="59"/>
      <c r="W38" s="60" t="str">
        <f t="shared" si="9"/>
        <v>GE.PA.EV.030212.01</v>
      </c>
      <c r="AD38" s="57" t="s">
        <v>2829</v>
      </c>
      <c r="AE38" s="57">
        <v>1257</v>
      </c>
    </row>
    <row r="39" spans="1:31" s="57" customFormat="1">
      <c r="A39" s="68" t="s">
        <v>3213</v>
      </c>
      <c r="B39" s="68"/>
      <c r="C39" s="69" t="s">
        <v>27</v>
      </c>
      <c r="D39" s="68"/>
      <c r="E39" s="69" t="s">
        <v>2825</v>
      </c>
      <c r="F39" s="70" t="s">
        <v>2826</v>
      </c>
      <c r="G39" s="72" t="s">
        <v>2958</v>
      </c>
      <c r="H39" s="58" t="s">
        <v>2865</v>
      </c>
      <c r="J39" s="59" t="str">
        <f t="shared" si="15"/>
        <v>PA.EV.030213</v>
      </c>
      <c r="K39" s="58" t="s">
        <v>30</v>
      </c>
      <c r="M39" s="59" t="str">
        <f t="shared" si="16"/>
        <v>PI.PA.EV.030213.01</v>
      </c>
      <c r="N39" s="59"/>
      <c r="O39" s="59" t="str">
        <f t="shared" si="17"/>
        <v>PH.PA.EV.030213.01</v>
      </c>
      <c r="Q39" s="59" t="str">
        <f t="shared" si="18"/>
        <v>CL.PA.EV.030213.01</v>
      </c>
      <c r="R39" s="59"/>
      <c r="S39" s="59" t="str">
        <f t="shared" si="19"/>
        <v>DR.PA.EV.030213.01</v>
      </c>
      <c r="T39" s="59"/>
      <c r="U39" s="60" t="str">
        <f t="shared" si="8"/>
        <v>IM.PA.EV.030213.01</v>
      </c>
      <c r="V39" s="59"/>
      <c r="W39" s="60" t="str">
        <f t="shared" si="9"/>
        <v>GE.PA.EV.030213.01</v>
      </c>
      <c r="AD39" s="57" t="s">
        <v>2829</v>
      </c>
      <c r="AE39" s="57">
        <v>1257</v>
      </c>
    </row>
    <row r="40" spans="1:31" s="57" customFormat="1">
      <c r="A40" s="68" t="s">
        <v>3213</v>
      </c>
      <c r="B40" s="68"/>
      <c r="C40" s="69" t="s">
        <v>27</v>
      </c>
      <c r="D40" s="68"/>
      <c r="E40" s="69" t="s">
        <v>2825</v>
      </c>
      <c r="F40" s="70" t="s">
        <v>2826</v>
      </c>
      <c r="G40" s="72" t="s">
        <v>2824</v>
      </c>
      <c r="H40" s="58" t="s">
        <v>2828</v>
      </c>
      <c r="J40" s="59" t="str">
        <f t="shared" si="15"/>
        <v>PA.EV.030214</v>
      </c>
      <c r="K40" s="58" t="s">
        <v>30</v>
      </c>
      <c r="M40" s="59" t="str">
        <f t="shared" si="16"/>
        <v>PI.PA.EV.030214.01</v>
      </c>
      <c r="N40" s="59"/>
      <c r="O40" s="59" t="str">
        <f t="shared" si="17"/>
        <v>PH.PA.EV.030214.01</v>
      </c>
      <c r="Q40" s="59" t="str">
        <f t="shared" si="18"/>
        <v>CL.PA.EV.030214.01</v>
      </c>
      <c r="R40" s="59"/>
      <c r="S40" s="59" t="str">
        <f t="shared" si="19"/>
        <v>DR.PA.EV.030214.01</v>
      </c>
      <c r="T40" s="59"/>
      <c r="U40" s="60" t="str">
        <f t="shared" si="8"/>
        <v>IM.PA.EV.030214.01</v>
      </c>
      <c r="V40" s="59"/>
      <c r="W40" s="60" t="str">
        <f t="shared" si="9"/>
        <v>GE.PA.EV.030214.01</v>
      </c>
      <c r="AD40" s="57" t="s">
        <v>2829</v>
      </c>
      <c r="AE40" s="57">
        <v>1257</v>
      </c>
    </row>
    <row r="41" spans="1:31" s="57" customFormat="1">
      <c r="A41" s="68" t="s">
        <v>3213</v>
      </c>
      <c r="B41" s="68" t="s">
        <v>2671</v>
      </c>
      <c r="C41" s="69" t="s">
        <v>532</v>
      </c>
      <c r="D41" s="68" t="s">
        <v>2672</v>
      </c>
      <c r="E41" s="69" t="s">
        <v>451</v>
      </c>
      <c r="F41" s="70" t="s">
        <v>2350</v>
      </c>
      <c r="G41" s="68" t="s">
        <v>2288</v>
      </c>
      <c r="H41" s="58" t="s">
        <v>451</v>
      </c>
      <c r="J41" s="59" t="str">
        <f t="shared" si="3"/>
        <v>PA.EV.040101</v>
      </c>
      <c r="K41" s="58" t="s">
        <v>2212</v>
      </c>
      <c r="M41" s="59" t="str">
        <f t="shared" si="4"/>
        <v>PI.PA.EV.040101.01</v>
      </c>
      <c r="N41" s="59"/>
      <c r="O41" s="59" t="str">
        <f t="shared" si="5"/>
        <v>PH.PA.EV.040101.01</v>
      </c>
      <c r="Q41" s="59" t="str">
        <f t="shared" si="6"/>
        <v>CL.PA.EV.040101.01</v>
      </c>
      <c r="R41" s="59"/>
      <c r="S41" s="59" t="str">
        <f t="shared" si="7"/>
        <v>DR.PA.EV.040101.01</v>
      </c>
      <c r="T41" s="59"/>
      <c r="U41" s="60" t="str">
        <f t="shared" si="8"/>
        <v>IM.PA.EV.040101.01</v>
      </c>
      <c r="V41" s="59"/>
      <c r="W41" s="60" t="str">
        <f t="shared" si="9"/>
        <v>GE.PA.EV.040101.01</v>
      </c>
      <c r="X41" s="57" t="s">
        <v>386</v>
      </c>
      <c r="Y41" s="57">
        <v>1097</v>
      </c>
    </row>
    <row r="42" spans="1:31" s="57" customFormat="1">
      <c r="A42" s="68" t="s">
        <v>3213</v>
      </c>
      <c r="B42" s="68"/>
      <c r="C42" s="69" t="s">
        <v>532</v>
      </c>
      <c r="D42" s="68"/>
      <c r="E42" s="69" t="s">
        <v>451</v>
      </c>
      <c r="F42" s="70" t="s">
        <v>2350</v>
      </c>
      <c r="G42" s="68" t="s">
        <v>2144</v>
      </c>
      <c r="H42" s="58" t="s">
        <v>2520</v>
      </c>
      <c r="J42" s="59" t="str">
        <f t="shared" si="3"/>
        <v>PA.EV.040102</v>
      </c>
      <c r="K42" s="58" t="s">
        <v>2212</v>
      </c>
      <c r="M42" s="59" t="str">
        <f t="shared" si="4"/>
        <v>PI.PA.EV.040102.01</v>
      </c>
      <c r="N42" s="59"/>
      <c r="O42" s="59" t="str">
        <f t="shared" si="5"/>
        <v>PH.PA.EV.040102.01</v>
      </c>
      <c r="Q42" s="59" t="str">
        <f t="shared" si="6"/>
        <v>CL.PA.EV.040102.01</v>
      </c>
      <c r="R42" s="59"/>
      <c r="S42" s="59" t="str">
        <f t="shared" si="7"/>
        <v>DR.PA.EV.040102.01</v>
      </c>
      <c r="T42" s="59"/>
      <c r="U42" s="60" t="str">
        <f t="shared" si="8"/>
        <v>IM.PA.EV.040102.01</v>
      </c>
      <c r="V42" s="59"/>
      <c r="W42" s="60" t="str">
        <f t="shared" si="9"/>
        <v>GE.PA.EV.040102.01</v>
      </c>
      <c r="X42" s="57" t="s">
        <v>386</v>
      </c>
      <c r="Y42" s="57">
        <v>1097</v>
      </c>
    </row>
    <row r="43" spans="1:31" s="57" customFormat="1">
      <c r="A43" s="68" t="s">
        <v>3213</v>
      </c>
      <c r="B43" s="68"/>
      <c r="C43" s="69" t="s">
        <v>532</v>
      </c>
      <c r="D43" s="68"/>
      <c r="E43" s="69" t="s">
        <v>451</v>
      </c>
      <c r="F43" s="70" t="s">
        <v>2350</v>
      </c>
      <c r="G43" s="68" t="s">
        <v>2614</v>
      </c>
      <c r="H43" s="58" t="s">
        <v>378</v>
      </c>
      <c r="J43" s="59" t="str">
        <f t="shared" si="3"/>
        <v>PA.EV.040103</v>
      </c>
      <c r="K43" s="58" t="s">
        <v>2212</v>
      </c>
      <c r="M43" s="59" t="str">
        <f t="shared" si="4"/>
        <v>PI.PA.EV.040103.01</v>
      </c>
      <c r="N43" s="59"/>
      <c r="O43" s="59" t="str">
        <f t="shared" si="5"/>
        <v>PH.PA.EV.040103.01</v>
      </c>
      <c r="Q43" s="59" t="str">
        <f t="shared" si="6"/>
        <v>CL.PA.EV.040103.01</v>
      </c>
      <c r="R43" s="59"/>
      <c r="S43" s="59" t="str">
        <f t="shared" si="7"/>
        <v>DR.PA.EV.040103.01</v>
      </c>
      <c r="T43" s="59"/>
      <c r="U43" s="60" t="str">
        <f t="shared" si="8"/>
        <v>IM.PA.EV.040103.01</v>
      </c>
      <c r="V43" s="59"/>
      <c r="W43" s="60" t="str">
        <f t="shared" si="9"/>
        <v>GE.PA.EV.040103.01</v>
      </c>
      <c r="X43" s="57" t="s">
        <v>386</v>
      </c>
      <c r="Y43" s="57">
        <v>1097</v>
      </c>
    </row>
    <row r="44" spans="1:31" s="57" customFormat="1">
      <c r="A44" s="68" t="s">
        <v>3213</v>
      </c>
      <c r="B44" s="68" t="s">
        <v>2673</v>
      </c>
      <c r="C44" s="69" t="s">
        <v>2515</v>
      </c>
      <c r="D44" s="68" t="s">
        <v>2676</v>
      </c>
      <c r="E44" s="69" t="s">
        <v>451</v>
      </c>
      <c r="F44" s="70" t="s">
        <v>2351</v>
      </c>
      <c r="G44" s="68" t="s">
        <v>2764</v>
      </c>
      <c r="H44" s="58" t="s">
        <v>451</v>
      </c>
      <c r="J44" s="59" t="str">
        <f t="shared" si="3"/>
        <v>PA.EV.050101</v>
      </c>
      <c r="K44" s="58" t="s">
        <v>2212</v>
      </c>
      <c r="M44" s="59" t="str">
        <f t="shared" si="4"/>
        <v>PI.PA.EV.050101.01</v>
      </c>
      <c r="N44" s="59"/>
      <c r="O44" s="59" t="str">
        <f t="shared" si="5"/>
        <v>PH.PA.EV.050101.01</v>
      </c>
      <c r="Q44" s="59" t="str">
        <f t="shared" si="6"/>
        <v>CL.PA.EV.050101.01</v>
      </c>
      <c r="R44" s="59"/>
      <c r="S44" s="59" t="str">
        <f t="shared" si="7"/>
        <v>DR.PA.EV.050101.01</v>
      </c>
      <c r="T44" s="59"/>
      <c r="U44" s="60" t="str">
        <f t="shared" si="8"/>
        <v>IM.PA.EV.050101.01</v>
      </c>
      <c r="V44" s="59"/>
      <c r="W44" s="60" t="str">
        <f t="shared" si="9"/>
        <v>GE.PA.EV.050101.01</v>
      </c>
      <c r="X44" s="57" t="s">
        <v>386</v>
      </c>
      <c r="Y44" s="57">
        <v>1097</v>
      </c>
    </row>
    <row r="45" spans="1:31" s="57" customFormat="1">
      <c r="A45" s="68" t="s">
        <v>3213</v>
      </c>
      <c r="B45" s="68"/>
      <c r="C45" s="69" t="s">
        <v>2515</v>
      </c>
      <c r="D45" s="68"/>
      <c r="E45" s="69" t="s">
        <v>451</v>
      </c>
      <c r="F45" s="70" t="s">
        <v>2351</v>
      </c>
      <c r="G45" s="68" t="s">
        <v>2765</v>
      </c>
      <c r="H45" s="58" t="s">
        <v>2520</v>
      </c>
      <c r="J45" s="59" t="str">
        <f t="shared" si="3"/>
        <v>PA.EV.050102</v>
      </c>
      <c r="K45" s="58" t="s">
        <v>2212</v>
      </c>
      <c r="M45" s="59" t="str">
        <f t="shared" si="4"/>
        <v>PI.PA.EV.050102.01</v>
      </c>
      <c r="N45" s="59"/>
      <c r="O45" s="59" t="str">
        <f t="shared" si="5"/>
        <v>PH.PA.EV.050102.01</v>
      </c>
      <c r="Q45" s="59" t="str">
        <f t="shared" si="6"/>
        <v>CL.PA.EV.050102.01</v>
      </c>
      <c r="R45" s="59"/>
      <c r="S45" s="59" t="str">
        <f t="shared" si="7"/>
        <v>DR.PA.EV.050102.01</v>
      </c>
      <c r="T45" s="59"/>
      <c r="U45" s="60" t="str">
        <f t="shared" si="8"/>
        <v>IM.PA.EV.050102.01</v>
      </c>
      <c r="V45" s="59"/>
      <c r="W45" s="60" t="str">
        <f t="shared" si="9"/>
        <v>GE.PA.EV.050102.01</v>
      </c>
      <c r="X45" s="57" t="s">
        <v>386</v>
      </c>
      <c r="Y45" s="57">
        <v>1097</v>
      </c>
    </row>
    <row r="46" spans="1:31" s="57" customFormat="1">
      <c r="A46" s="68" t="s">
        <v>3213</v>
      </c>
      <c r="B46" s="68"/>
      <c r="C46" s="69" t="s">
        <v>2515</v>
      </c>
      <c r="D46" s="68"/>
      <c r="E46" s="69" t="s">
        <v>451</v>
      </c>
      <c r="F46" s="70" t="s">
        <v>2351</v>
      </c>
      <c r="G46" s="68" t="s">
        <v>2766</v>
      </c>
      <c r="H46" s="58" t="s">
        <v>378</v>
      </c>
      <c r="J46" s="59" t="str">
        <f t="shared" si="3"/>
        <v>PA.EV.050103</v>
      </c>
      <c r="K46" s="58" t="s">
        <v>2212</v>
      </c>
      <c r="M46" s="59" t="str">
        <f t="shared" si="4"/>
        <v>PI.PA.EV.050103.01</v>
      </c>
      <c r="N46" s="59"/>
      <c r="O46" s="59" t="str">
        <f t="shared" si="5"/>
        <v>PH.PA.EV.050103.01</v>
      </c>
      <c r="Q46" s="59" t="str">
        <f t="shared" si="6"/>
        <v>CL.PA.EV.050103.01</v>
      </c>
      <c r="R46" s="59"/>
      <c r="S46" s="59" t="str">
        <f t="shared" si="7"/>
        <v>DR.PA.EV.050103.01</v>
      </c>
      <c r="T46" s="59"/>
      <c r="U46" s="60" t="str">
        <f t="shared" si="8"/>
        <v>IM.PA.EV.050103.01</v>
      </c>
      <c r="V46" s="59"/>
      <c r="W46" s="60" t="str">
        <f t="shared" si="9"/>
        <v>GE.PA.EV.050103.01</v>
      </c>
      <c r="X46" s="57" t="s">
        <v>386</v>
      </c>
      <c r="Y46" s="57">
        <v>1097</v>
      </c>
    </row>
    <row r="47" spans="1:31" s="57" customFormat="1">
      <c r="A47" s="68" t="s">
        <v>3213</v>
      </c>
      <c r="B47" s="68"/>
      <c r="C47" s="69" t="s">
        <v>2515</v>
      </c>
      <c r="D47" s="68"/>
      <c r="E47" s="69" t="s">
        <v>451</v>
      </c>
      <c r="F47" s="70" t="s">
        <v>2351</v>
      </c>
      <c r="G47" s="68" t="s">
        <v>2767</v>
      </c>
      <c r="H47" s="58" t="s">
        <v>532</v>
      </c>
      <c r="J47" s="59" t="str">
        <f t="shared" si="3"/>
        <v>PA.EV.050104</v>
      </c>
      <c r="K47" s="58" t="s">
        <v>2212</v>
      </c>
      <c r="M47" s="59" t="str">
        <f t="shared" si="4"/>
        <v>PI.PA.EV.050104.01</v>
      </c>
      <c r="N47" s="59"/>
      <c r="O47" s="59" t="str">
        <f t="shared" si="5"/>
        <v>PH.PA.EV.050104.01</v>
      </c>
      <c r="Q47" s="59" t="str">
        <f t="shared" si="6"/>
        <v>CL.PA.EV.050104.01</v>
      </c>
      <c r="R47" s="59"/>
      <c r="S47" s="59" t="str">
        <f t="shared" si="7"/>
        <v>DR.PA.EV.050104.01</v>
      </c>
      <c r="T47" s="59"/>
      <c r="U47" s="60" t="str">
        <f t="shared" si="8"/>
        <v>IM.PA.EV.050104.01</v>
      </c>
      <c r="V47" s="59"/>
      <c r="W47" s="60" t="str">
        <f t="shared" si="9"/>
        <v>GE.PA.EV.050104.01</v>
      </c>
      <c r="X47" s="57" t="s">
        <v>386</v>
      </c>
      <c r="Y47" s="57">
        <v>1097</v>
      </c>
    </row>
    <row r="48" spans="1:31" s="57" customFormat="1">
      <c r="A48" s="68" t="s">
        <v>3213</v>
      </c>
      <c r="B48" s="68"/>
      <c r="C48" s="69" t="s">
        <v>2515</v>
      </c>
      <c r="D48" s="68"/>
      <c r="E48" s="69" t="s">
        <v>451</v>
      </c>
      <c r="F48" s="70" t="s">
        <v>2351</v>
      </c>
      <c r="G48" s="68" t="s">
        <v>2768</v>
      </c>
      <c r="H48" s="58" t="s">
        <v>2521</v>
      </c>
      <c r="J48" s="59" t="str">
        <f t="shared" si="3"/>
        <v>PA.EV.050105</v>
      </c>
      <c r="K48" s="58" t="s">
        <v>2212</v>
      </c>
      <c r="M48" s="59" t="str">
        <f t="shared" si="4"/>
        <v>PI.PA.EV.050105.01</v>
      </c>
      <c r="N48" s="59"/>
      <c r="O48" s="59" t="str">
        <f t="shared" si="5"/>
        <v>PH.PA.EV.050105.01</v>
      </c>
      <c r="Q48" s="59" t="str">
        <f t="shared" si="6"/>
        <v>CL.PA.EV.050105.01</v>
      </c>
      <c r="R48" s="59"/>
      <c r="S48" s="59" t="str">
        <f t="shared" si="7"/>
        <v>DR.PA.EV.050105.01</v>
      </c>
      <c r="T48" s="59"/>
      <c r="U48" s="60" t="str">
        <f t="shared" si="8"/>
        <v>IM.PA.EV.050105.01</v>
      </c>
      <c r="V48" s="59"/>
      <c r="W48" s="60" t="str">
        <f t="shared" si="9"/>
        <v>GE.PA.EV.050105.01</v>
      </c>
      <c r="X48" s="57" t="s">
        <v>386</v>
      </c>
      <c r="Y48" s="57">
        <v>1097</v>
      </c>
    </row>
    <row r="49" spans="1:31" s="57" customFormat="1">
      <c r="A49" s="68" t="s">
        <v>3213</v>
      </c>
      <c r="B49" s="68"/>
      <c r="C49" s="69" t="s">
        <v>2515</v>
      </c>
      <c r="D49" s="68"/>
      <c r="E49" s="69" t="s">
        <v>451</v>
      </c>
      <c r="F49" s="70" t="s">
        <v>2351</v>
      </c>
      <c r="G49" s="68" t="s">
        <v>2769</v>
      </c>
      <c r="H49" s="58" t="s">
        <v>379</v>
      </c>
      <c r="J49" s="59" t="str">
        <f t="shared" si="3"/>
        <v>PA.EV.050106</v>
      </c>
      <c r="K49" s="58" t="s">
        <v>2212</v>
      </c>
      <c r="M49" s="59" t="str">
        <f t="shared" si="4"/>
        <v>PI.PA.EV.050106.01</v>
      </c>
      <c r="N49" s="59"/>
      <c r="O49" s="59" t="str">
        <f t="shared" si="5"/>
        <v>PH.PA.EV.050106.01</v>
      </c>
      <c r="Q49" s="59" t="str">
        <f t="shared" si="6"/>
        <v>CL.PA.EV.050106.01</v>
      </c>
      <c r="R49" s="59"/>
      <c r="S49" s="59" t="str">
        <f t="shared" si="7"/>
        <v>DR.PA.EV.050106.01</v>
      </c>
      <c r="T49" s="59"/>
      <c r="U49" s="60" t="str">
        <f t="shared" si="8"/>
        <v>IM.PA.EV.050106.01</v>
      </c>
      <c r="V49" s="59"/>
      <c r="W49" s="60" t="str">
        <f t="shared" si="9"/>
        <v>GE.PA.EV.050106.01</v>
      </c>
      <c r="X49" s="57" t="s">
        <v>386</v>
      </c>
      <c r="Y49" s="57">
        <v>1097</v>
      </c>
    </row>
    <row r="50" spans="1:31" s="57" customFormat="1">
      <c r="A50" s="68" t="s">
        <v>3213</v>
      </c>
      <c r="B50" s="68"/>
      <c r="C50" s="69" t="s">
        <v>2515</v>
      </c>
      <c r="D50" s="68"/>
      <c r="E50" s="69" t="s">
        <v>451</v>
      </c>
      <c r="F50" s="70" t="s">
        <v>2351</v>
      </c>
      <c r="G50" s="68" t="s">
        <v>2770</v>
      </c>
      <c r="H50" s="58" t="s">
        <v>373</v>
      </c>
      <c r="J50" s="59" t="str">
        <f t="shared" si="3"/>
        <v>PA.EV.050107</v>
      </c>
      <c r="K50" s="58" t="s">
        <v>2212</v>
      </c>
      <c r="M50" s="59" t="str">
        <f t="shared" si="4"/>
        <v>PI.PA.EV.050107.01</v>
      </c>
      <c r="N50" s="59"/>
      <c r="O50" s="59" t="str">
        <f t="shared" si="5"/>
        <v>PH.PA.EV.050107.01</v>
      </c>
      <c r="Q50" s="59" t="str">
        <f t="shared" si="6"/>
        <v>CL.PA.EV.050107.01</v>
      </c>
      <c r="R50" s="59"/>
      <c r="S50" s="59" t="str">
        <f t="shared" si="7"/>
        <v>DR.PA.EV.050107.01</v>
      </c>
      <c r="T50" s="59"/>
      <c r="U50" s="60" t="str">
        <f t="shared" si="8"/>
        <v>IM.PA.EV.050107.01</v>
      </c>
      <c r="V50" s="59"/>
      <c r="W50" s="60" t="str">
        <f t="shared" si="9"/>
        <v>GE.PA.EV.050107.01</v>
      </c>
      <c r="X50" s="57" t="s">
        <v>386</v>
      </c>
      <c r="Y50" s="57">
        <v>1097</v>
      </c>
    </row>
    <row r="51" spans="1:31" s="57" customFormat="1">
      <c r="A51" s="68" t="s">
        <v>3213</v>
      </c>
      <c r="B51" s="68"/>
      <c r="C51" s="69" t="s">
        <v>2515</v>
      </c>
      <c r="D51" s="68"/>
      <c r="E51" s="69" t="s">
        <v>451</v>
      </c>
      <c r="F51" s="70" t="s">
        <v>2351</v>
      </c>
      <c r="G51" s="68" t="s">
        <v>2771</v>
      </c>
      <c r="H51" s="58" t="s">
        <v>2516</v>
      </c>
      <c r="J51" s="59" t="str">
        <f t="shared" si="3"/>
        <v>PA.EV.050108</v>
      </c>
      <c r="K51" s="58" t="s">
        <v>2212</v>
      </c>
      <c r="M51" s="59" t="str">
        <f t="shared" si="4"/>
        <v>PI.PA.EV.050108.01</v>
      </c>
      <c r="N51" s="59"/>
      <c r="O51" s="59" t="str">
        <f t="shared" si="5"/>
        <v>PH.PA.EV.050108.01</v>
      </c>
      <c r="Q51" s="59" t="str">
        <f t="shared" si="6"/>
        <v>CL.PA.EV.050108.01</v>
      </c>
      <c r="R51" s="59"/>
      <c r="S51" s="59" t="str">
        <f t="shared" si="7"/>
        <v>DR.PA.EV.050108.01</v>
      </c>
      <c r="T51" s="59"/>
      <c r="U51" s="60" t="str">
        <f t="shared" si="8"/>
        <v>IM.PA.EV.050108.01</v>
      </c>
      <c r="V51" s="59"/>
      <c r="W51" s="60" t="str">
        <f t="shared" si="9"/>
        <v>GE.PA.EV.050108.01</v>
      </c>
      <c r="X51" s="57" t="s">
        <v>386</v>
      </c>
      <c r="Y51" s="57">
        <v>1097</v>
      </c>
    </row>
    <row r="52" spans="1:31" s="57" customFormat="1">
      <c r="A52" s="68" t="s">
        <v>3213</v>
      </c>
      <c r="B52" s="68"/>
      <c r="C52" s="69" t="s">
        <v>2515</v>
      </c>
      <c r="D52" s="68"/>
      <c r="E52" s="69" t="s">
        <v>451</v>
      </c>
      <c r="F52" s="70" t="s">
        <v>2351</v>
      </c>
      <c r="G52" s="68" t="s">
        <v>2772</v>
      </c>
      <c r="H52" s="58" t="s">
        <v>515</v>
      </c>
      <c r="J52" s="59" t="str">
        <f t="shared" si="3"/>
        <v>PA.EV.050109</v>
      </c>
      <c r="K52" s="58" t="s">
        <v>2212</v>
      </c>
      <c r="M52" s="59" t="str">
        <f t="shared" si="4"/>
        <v>PI.PA.EV.050109.01</v>
      </c>
      <c r="N52" s="59"/>
      <c r="O52" s="59" t="str">
        <f t="shared" si="5"/>
        <v>PH.PA.EV.050109.01</v>
      </c>
      <c r="Q52" s="59" t="str">
        <f t="shared" si="6"/>
        <v>CL.PA.EV.050109.01</v>
      </c>
      <c r="R52" s="59"/>
      <c r="S52" s="59" t="str">
        <f t="shared" si="7"/>
        <v>DR.PA.EV.050109.01</v>
      </c>
      <c r="T52" s="59"/>
      <c r="U52" s="60" t="str">
        <f t="shared" si="8"/>
        <v>IM.PA.EV.050109.01</v>
      </c>
      <c r="V52" s="59"/>
      <c r="W52" s="60" t="str">
        <f t="shared" si="9"/>
        <v>GE.PA.EV.050109.01</v>
      </c>
      <c r="X52" s="57" t="s">
        <v>386</v>
      </c>
      <c r="Y52" s="57">
        <v>1097</v>
      </c>
    </row>
    <row r="53" spans="1:31" s="57" customFormat="1">
      <c r="A53" s="68" t="s">
        <v>3213</v>
      </c>
      <c r="B53" s="68"/>
      <c r="C53" s="69" t="s">
        <v>2515</v>
      </c>
      <c r="D53" s="68"/>
      <c r="E53" s="69" t="s">
        <v>451</v>
      </c>
      <c r="F53" s="70" t="s">
        <v>2351</v>
      </c>
      <c r="G53" s="68" t="s">
        <v>2773</v>
      </c>
      <c r="H53" s="58" t="s">
        <v>2522</v>
      </c>
      <c r="J53" s="59" t="str">
        <f t="shared" si="3"/>
        <v>PA.EV.050110</v>
      </c>
      <c r="K53" s="58" t="s">
        <v>2212</v>
      </c>
      <c r="M53" s="59" t="str">
        <f t="shared" si="4"/>
        <v>PI.PA.EV.050110.01</v>
      </c>
      <c r="N53" s="59"/>
      <c r="O53" s="59" t="str">
        <f t="shared" si="5"/>
        <v>PH.PA.EV.050110.01</v>
      </c>
      <c r="Q53" s="59" t="str">
        <f t="shared" si="6"/>
        <v>CL.PA.EV.050110.01</v>
      </c>
      <c r="R53" s="59"/>
      <c r="S53" s="59" t="str">
        <f t="shared" si="7"/>
        <v>DR.PA.EV.050110.01</v>
      </c>
      <c r="T53" s="59"/>
      <c r="U53" s="60" t="str">
        <f t="shared" si="8"/>
        <v>IM.PA.EV.050110.01</v>
      </c>
      <c r="V53" s="59"/>
      <c r="W53" s="60" t="str">
        <f t="shared" si="9"/>
        <v>GE.PA.EV.050110.01</v>
      </c>
      <c r="X53" s="57" t="s">
        <v>386</v>
      </c>
      <c r="Y53" s="57">
        <v>1097</v>
      </c>
    </row>
    <row r="54" spans="1:31" s="57" customFormat="1">
      <c r="A54" s="68" t="s">
        <v>3213</v>
      </c>
      <c r="B54" s="68"/>
      <c r="C54" s="69" t="s">
        <v>2515</v>
      </c>
      <c r="D54" s="68"/>
      <c r="E54" s="69" t="s">
        <v>451</v>
      </c>
      <c r="F54" s="70" t="s">
        <v>2351</v>
      </c>
      <c r="G54" s="68" t="s">
        <v>2774</v>
      </c>
      <c r="H54" s="58" t="s">
        <v>2523</v>
      </c>
      <c r="J54" s="59" t="str">
        <f t="shared" si="3"/>
        <v>PA.EV.050111</v>
      </c>
      <c r="K54" s="58" t="s">
        <v>2212</v>
      </c>
      <c r="M54" s="59" t="str">
        <f t="shared" si="4"/>
        <v>PI.PA.EV.050111.01</v>
      </c>
      <c r="N54" s="59"/>
      <c r="O54" s="59" t="str">
        <f t="shared" si="5"/>
        <v>PH.PA.EV.050111.01</v>
      </c>
      <c r="Q54" s="59" t="str">
        <f t="shared" si="6"/>
        <v>CL.PA.EV.050111.01</v>
      </c>
      <c r="R54" s="59"/>
      <c r="S54" s="59" t="str">
        <f t="shared" si="7"/>
        <v>DR.PA.EV.050111.01</v>
      </c>
      <c r="T54" s="59"/>
      <c r="U54" s="60" t="str">
        <f t="shared" si="8"/>
        <v>IM.PA.EV.050111.01</v>
      </c>
      <c r="V54" s="59"/>
      <c r="W54" s="60" t="str">
        <f t="shared" si="9"/>
        <v>GE.PA.EV.050111.01</v>
      </c>
      <c r="X54" s="57" t="s">
        <v>386</v>
      </c>
      <c r="Y54" s="57">
        <v>1097</v>
      </c>
    </row>
    <row r="55" spans="1:31" s="57" customFormat="1">
      <c r="A55" s="68" t="s">
        <v>3213</v>
      </c>
      <c r="B55" s="68"/>
      <c r="C55" s="69" t="s">
        <v>2515</v>
      </c>
      <c r="D55" s="68"/>
      <c r="E55" s="69" t="s">
        <v>451</v>
      </c>
      <c r="F55" s="70" t="s">
        <v>2351</v>
      </c>
      <c r="G55" s="68" t="s">
        <v>2645</v>
      </c>
      <c r="H55" s="58" t="s">
        <v>2524</v>
      </c>
      <c r="J55" s="59" t="str">
        <f t="shared" si="3"/>
        <v>PA.EV.050112</v>
      </c>
      <c r="K55" s="58" t="s">
        <v>2212</v>
      </c>
      <c r="M55" s="59" t="str">
        <f t="shared" si="4"/>
        <v>PI.PA.EV.050112.01</v>
      </c>
      <c r="N55" s="59"/>
      <c r="O55" s="59" t="str">
        <f t="shared" si="5"/>
        <v>PH.PA.EV.050112.01</v>
      </c>
      <c r="Q55" s="59" t="str">
        <f t="shared" si="6"/>
        <v>CL.PA.EV.050112.01</v>
      </c>
      <c r="R55" s="59"/>
      <c r="S55" s="59" t="str">
        <f t="shared" si="7"/>
        <v>DR.PA.EV.050112.01</v>
      </c>
      <c r="T55" s="59"/>
      <c r="U55" s="60" t="str">
        <f t="shared" si="8"/>
        <v>IM.PA.EV.050112.01</v>
      </c>
      <c r="V55" s="59"/>
      <c r="W55" s="60" t="str">
        <f t="shared" si="9"/>
        <v>GE.PA.EV.050112.01</v>
      </c>
      <c r="X55" s="57" t="s">
        <v>386</v>
      </c>
      <c r="Y55" s="57">
        <v>1097</v>
      </c>
    </row>
    <row r="56" spans="1:31" s="57" customFormat="1">
      <c r="A56" s="68" t="s">
        <v>3213</v>
      </c>
      <c r="B56" s="68"/>
      <c r="C56" s="69" t="s">
        <v>2515</v>
      </c>
      <c r="D56" s="68"/>
      <c r="E56" s="69" t="s">
        <v>451</v>
      </c>
      <c r="F56" s="70" t="s">
        <v>2351</v>
      </c>
      <c r="G56" s="68" t="s">
        <v>2777</v>
      </c>
      <c r="H56" s="58" t="s">
        <v>2363</v>
      </c>
      <c r="J56" s="59" t="str">
        <f t="shared" si="3"/>
        <v>PA.EV.050113</v>
      </c>
      <c r="K56" s="58" t="s">
        <v>2212</v>
      </c>
      <c r="M56" s="59" t="str">
        <f t="shared" si="4"/>
        <v>PI.PA.EV.050113.01</v>
      </c>
      <c r="N56" s="59"/>
      <c r="O56" s="59" t="str">
        <f t="shared" si="5"/>
        <v>PH.PA.EV.050113.01</v>
      </c>
      <c r="Q56" s="59" t="str">
        <f t="shared" si="6"/>
        <v>CL.PA.EV.050113.01</v>
      </c>
      <c r="R56" s="59"/>
      <c r="S56" s="59" t="str">
        <f t="shared" si="7"/>
        <v>DR.PA.EV.050113.01</v>
      </c>
      <c r="T56" s="59"/>
      <c r="U56" s="60" t="str">
        <f t="shared" si="8"/>
        <v>IM.PA.EV.050113.01</v>
      </c>
      <c r="V56" s="59"/>
      <c r="W56" s="60" t="str">
        <f t="shared" si="9"/>
        <v>GE.PA.EV.050113.01</v>
      </c>
      <c r="X56" s="57" t="s">
        <v>386</v>
      </c>
      <c r="Y56" s="57">
        <v>1097</v>
      </c>
    </row>
    <row r="57" spans="1:31" s="57" customFormat="1">
      <c r="A57" s="68" t="s">
        <v>3213</v>
      </c>
      <c r="B57" s="68"/>
      <c r="C57" s="69" t="s">
        <v>26</v>
      </c>
      <c r="D57" s="68"/>
      <c r="E57" s="69" t="s">
        <v>30</v>
      </c>
      <c r="F57" s="70" t="s">
        <v>2351</v>
      </c>
      <c r="G57" s="68" t="s">
        <v>21</v>
      </c>
      <c r="H57" s="58" t="s">
        <v>2828</v>
      </c>
      <c r="J57" s="59" t="str">
        <f t="shared" si="3"/>
        <v>PA.EV.050114</v>
      </c>
      <c r="K57" s="58" t="s">
        <v>2212</v>
      </c>
      <c r="M57" s="59" t="str">
        <f t="shared" ref="M57:M68" si="23">CONCATENATE("PI.",J57,".",K57)</f>
        <v>PI.PA.EV.050114.01</v>
      </c>
      <c r="N57" s="59"/>
      <c r="O57" s="59" t="str">
        <f t="shared" ref="O57:O68" si="24">CONCATENATE("PH.",J57,".",K57)</f>
        <v>PH.PA.EV.050114.01</v>
      </c>
      <c r="Q57" s="59" t="str">
        <f t="shared" ref="Q57:Q68" si="25">CONCATENATE("CL.",J57,".",K57)</f>
        <v>CL.PA.EV.050114.01</v>
      </c>
      <c r="R57" s="59"/>
      <c r="S57" s="59" t="str">
        <f t="shared" ref="S57:S68" si="26">CONCATENATE("DR.",J57,".",K57)</f>
        <v>DR.PA.EV.050114.01</v>
      </c>
      <c r="T57" s="59"/>
      <c r="U57" s="60" t="str">
        <f t="shared" si="8"/>
        <v>IM.PA.EV.050114.01</v>
      </c>
      <c r="V57" s="59"/>
      <c r="W57" s="60" t="str">
        <f t="shared" si="9"/>
        <v>GE.PA.EV.050114.01</v>
      </c>
      <c r="AD57" s="57" t="s">
        <v>2748</v>
      </c>
      <c r="AE57" s="57">
        <v>1260</v>
      </c>
    </row>
    <row r="58" spans="1:31" s="57" customFormat="1">
      <c r="A58" s="68" t="s">
        <v>3213</v>
      </c>
      <c r="B58" s="68"/>
      <c r="C58" s="69" t="s">
        <v>26</v>
      </c>
      <c r="D58" s="68"/>
      <c r="E58" s="69" t="s">
        <v>30</v>
      </c>
      <c r="F58" s="70" t="s">
        <v>2351</v>
      </c>
      <c r="G58" s="68" t="s">
        <v>22</v>
      </c>
      <c r="H58" s="58" t="s">
        <v>2728</v>
      </c>
      <c r="J58" s="59" t="str">
        <f t="shared" si="3"/>
        <v>PA.EV.050115</v>
      </c>
      <c r="K58" s="58" t="s">
        <v>2212</v>
      </c>
      <c r="M58" s="59" t="str">
        <f t="shared" si="23"/>
        <v>PI.PA.EV.050115.01</v>
      </c>
      <c r="N58" s="59"/>
      <c r="O58" s="59" t="str">
        <f t="shared" si="24"/>
        <v>PH.PA.EV.050115.01</v>
      </c>
      <c r="Q58" s="59" t="str">
        <f t="shared" si="25"/>
        <v>CL.PA.EV.050115.01</v>
      </c>
      <c r="R58" s="59"/>
      <c r="S58" s="59" t="str">
        <f t="shared" si="26"/>
        <v>DR.PA.EV.050115.01</v>
      </c>
      <c r="T58" s="59"/>
      <c r="U58" s="60" t="str">
        <f t="shared" si="8"/>
        <v>IM.PA.EV.050115.01</v>
      </c>
      <c r="V58" s="59"/>
      <c r="W58" s="60" t="str">
        <f t="shared" si="9"/>
        <v>GE.PA.EV.050115.01</v>
      </c>
      <c r="AD58" s="57" t="s">
        <v>2748</v>
      </c>
      <c r="AE58" s="57">
        <v>1260</v>
      </c>
    </row>
    <row r="59" spans="1:31" s="57" customFormat="1">
      <c r="A59" s="68" t="s">
        <v>3213</v>
      </c>
      <c r="B59" s="68"/>
      <c r="C59" s="69" t="s">
        <v>26</v>
      </c>
      <c r="D59" s="68"/>
      <c r="E59" s="69" t="s">
        <v>30</v>
      </c>
      <c r="F59" s="70" t="s">
        <v>2351</v>
      </c>
      <c r="G59" s="68" t="s">
        <v>6621</v>
      </c>
      <c r="H59" s="58" t="s">
        <v>2838</v>
      </c>
      <c r="J59" s="59" t="str">
        <f t="shared" si="3"/>
        <v>PA.EV.050116</v>
      </c>
      <c r="K59" s="58" t="s">
        <v>2212</v>
      </c>
      <c r="M59" s="59" t="str">
        <f t="shared" si="23"/>
        <v>PI.PA.EV.050116.01</v>
      </c>
      <c r="N59" s="59"/>
      <c r="O59" s="59" t="str">
        <f t="shared" si="24"/>
        <v>PH.PA.EV.050116.01</v>
      </c>
      <c r="Q59" s="59" t="str">
        <f t="shared" si="25"/>
        <v>CL.PA.EV.050116.01</v>
      </c>
      <c r="R59" s="59"/>
      <c r="S59" s="59" t="str">
        <f t="shared" si="26"/>
        <v>DR.PA.EV.050116.01</v>
      </c>
      <c r="T59" s="59"/>
      <c r="U59" s="60" t="str">
        <f t="shared" si="8"/>
        <v>IM.PA.EV.050116.01</v>
      </c>
      <c r="V59" s="59"/>
      <c r="W59" s="60" t="str">
        <f t="shared" si="9"/>
        <v>GE.PA.EV.050116.01</v>
      </c>
      <c r="AD59" s="57" t="s">
        <v>2748</v>
      </c>
      <c r="AE59" s="57">
        <v>1260</v>
      </c>
    </row>
    <row r="60" spans="1:31" s="57" customFormat="1">
      <c r="A60" s="68" t="s">
        <v>3213</v>
      </c>
      <c r="B60" s="68"/>
      <c r="C60" s="69" t="s">
        <v>26</v>
      </c>
      <c r="D60" s="68"/>
      <c r="E60" s="69" t="s">
        <v>30</v>
      </c>
      <c r="F60" s="70" t="s">
        <v>2351</v>
      </c>
      <c r="G60" s="68" t="s">
        <v>2677</v>
      </c>
      <c r="H60" s="58" t="s">
        <v>2726</v>
      </c>
      <c r="J60" s="59" t="str">
        <f t="shared" si="3"/>
        <v>PA.EV.050117</v>
      </c>
      <c r="K60" s="58" t="s">
        <v>2212</v>
      </c>
      <c r="M60" s="59" t="str">
        <f t="shared" si="23"/>
        <v>PI.PA.EV.050117.01</v>
      </c>
      <c r="N60" s="59"/>
      <c r="O60" s="59" t="str">
        <f t="shared" si="24"/>
        <v>PH.PA.EV.050117.01</v>
      </c>
      <c r="Q60" s="59" t="str">
        <f t="shared" si="25"/>
        <v>CL.PA.EV.050117.01</v>
      </c>
      <c r="R60" s="59"/>
      <c r="S60" s="59" t="str">
        <f t="shared" si="26"/>
        <v>DR.PA.EV.050117.01</v>
      </c>
      <c r="T60" s="59"/>
      <c r="U60" s="60" t="str">
        <f t="shared" si="8"/>
        <v>IM.PA.EV.050117.01</v>
      </c>
      <c r="V60" s="59"/>
      <c r="W60" s="60" t="str">
        <f t="shared" si="9"/>
        <v>GE.PA.EV.050117.01</v>
      </c>
      <c r="AD60" s="57" t="s">
        <v>2748</v>
      </c>
      <c r="AE60" s="57">
        <v>1260</v>
      </c>
    </row>
    <row r="61" spans="1:31" s="57" customFormat="1">
      <c r="A61" s="68" t="s">
        <v>3213</v>
      </c>
      <c r="B61" s="68"/>
      <c r="C61" s="69" t="s">
        <v>26</v>
      </c>
      <c r="D61" s="68"/>
      <c r="E61" s="69" t="s">
        <v>30</v>
      </c>
      <c r="F61" s="70" t="s">
        <v>2351</v>
      </c>
      <c r="G61" s="68" t="s">
        <v>2903</v>
      </c>
      <c r="H61" s="58" t="s">
        <v>2727</v>
      </c>
      <c r="J61" s="59" t="str">
        <f t="shared" si="3"/>
        <v>PA.EV.050118</v>
      </c>
      <c r="K61" s="58" t="s">
        <v>2212</v>
      </c>
      <c r="M61" s="59" t="str">
        <f t="shared" si="23"/>
        <v>PI.PA.EV.050118.01</v>
      </c>
      <c r="N61" s="59"/>
      <c r="O61" s="59" t="str">
        <f t="shared" si="24"/>
        <v>PH.PA.EV.050118.01</v>
      </c>
      <c r="Q61" s="59" t="str">
        <f t="shared" si="25"/>
        <v>CL.PA.EV.050118.01</v>
      </c>
      <c r="R61" s="59"/>
      <c r="S61" s="59" t="str">
        <f t="shared" si="26"/>
        <v>DR.PA.EV.050118.01</v>
      </c>
      <c r="T61" s="59"/>
      <c r="U61" s="60" t="str">
        <f t="shared" si="8"/>
        <v>IM.PA.EV.050118.01</v>
      </c>
      <c r="V61" s="59"/>
      <c r="W61" s="60" t="str">
        <f t="shared" si="9"/>
        <v>GE.PA.EV.050118.01</v>
      </c>
      <c r="AD61" s="57" t="s">
        <v>2748</v>
      </c>
      <c r="AE61" s="57">
        <v>1260</v>
      </c>
    </row>
    <row r="62" spans="1:31" s="57" customFormat="1">
      <c r="A62" s="68" t="s">
        <v>3213</v>
      </c>
      <c r="B62" s="68"/>
      <c r="C62" s="69" t="s">
        <v>26</v>
      </c>
      <c r="D62" s="68"/>
      <c r="E62" s="69" t="s">
        <v>30</v>
      </c>
      <c r="F62" s="70" t="s">
        <v>2351</v>
      </c>
      <c r="G62" s="68" t="s">
        <v>2678</v>
      </c>
      <c r="H62" s="58" t="s">
        <v>2729</v>
      </c>
      <c r="J62" s="59" t="str">
        <f t="shared" si="3"/>
        <v>PA.EV.050119</v>
      </c>
      <c r="K62" s="58" t="s">
        <v>2212</v>
      </c>
      <c r="M62" s="59" t="str">
        <f t="shared" si="23"/>
        <v>PI.PA.EV.050119.01</v>
      </c>
      <c r="N62" s="59"/>
      <c r="O62" s="59" t="str">
        <f t="shared" si="24"/>
        <v>PH.PA.EV.050119.01</v>
      </c>
      <c r="Q62" s="59" t="str">
        <f t="shared" si="25"/>
        <v>CL.PA.EV.050119.01</v>
      </c>
      <c r="R62" s="59"/>
      <c r="S62" s="59" t="str">
        <f t="shared" si="26"/>
        <v>DR.PA.EV.050119.01</v>
      </c>
      <c r="T62" s="59"/>
      <c r="U62" s="60" t="str">
        <f t="shared" si="8"/>
        <v>IM.PA.EV.050119.01</v>
      </c>
      <c r="V62" s="59"/>
      <c r="W62" s="60" t="str">
        <f t="shared" si="9"/>
        <v>GE.PA.EV.050119.01</v>
      </c>
      <c r="AD62" s="57" t="s">
        <v>2748</v>
      </c>
      <c r="AE62" s="57">
        <v>1260</v>
      </c>
    </row>
    <row r="63" spans="1:31" s="57" customFormat="1">
      <c r="A63" s="68" t="s">
        <v>3213</v>
      </c>
      <c r="B63" s="68"/>
      <c r="C63" s="69" t="s">
        <v>26</v>
      </c>
      <c r="D63" s="68"/>
      <c r="E63" s="69" t="s">
        <v>30</v>
      </c>
      <c r="F63" s="70" t="s">
        <v>2351</v>
      </c>
      <c r="G63" s="68" t="s">
        <v>2679</v>
      </c>
      <c r="H63" s="58" t="s">
        <v>2730</v>
      </c>
      <c r="J63" s="59" t="str">
        <f t="shared" si="3"/>
        <v>PA.EV.050120</v>
      </c>
      <c r="K63" s="58" t="s">
        <v>2212</v>
      </c>
      <c r="M63" s="59" t="str">
        <f t="shared" si="23"/>
        <v>PI.PA.EV.050120.01</v>
      </c>
      <c r="N63" s="59"/>
      <c r="O63" s="59" t="str">
        <f t="shared" si="24"/>
        <v>PH.PA.EV.050120.01</v>
      </c>
      <c r="Q63" s="59" t="str">
        <f t="shared" si="25"/>
        <v>CL.PA.EV.050120.01</v>
      </c>
      <c r="R63" s="59"/>
      <c r="S63" s="59" t="str">
        <f t="shared" si="26"/>
        <v>DR.PA.EV.050120.01</v>
      </c>
      <c r="T63" s="59"/>
      <c r="U63" s="60" t="str">
        <f t="shared" si="8"/>
        <v>IM.PA.EV.050120.01</v>
      </c>
      <c r="V63" s="59"/>
      <c r="W63" s="60" t="str">
        <f t="shared" si="9"/>
        <v>GE.PA.EV.050120.01</v>
      </c>
      <c r="AD63" s="57" t="s">
        <v>2748</v>
      </c>
      <c r="AE63" s="57">
        <v>1260</v>
      </c>
    </row>
    <row r="64" spans="1:31" s="57" customFormat="1">
      <c r="A64" s="68" t="s">
        <v>3213</v>
      </c>
      <c r="B64" s="68"/>
      <c r="C64" s="69" t="s">
        <v>26</v>
      </c>
      <c r="D64" s="68"/>
      <c r="E64" s="69" t="s">
        <v>30</v>
      </c>
      <c r="F64" s="70" t="s">
        <v>2351</v>
      </c>
      <c r="G64" s="68" t="s">
        <v>2680</v>
      </c>
      <c r="H64" s="58" t="s">
        <v>2731</v>
      </c>
      <c r="J64" s="59" t="str">
        <f t="shared" si="3"/>
        <v>PA.EV.050121</v>
      </c>
      <c r="K64" s="58" t="s">
        <v>2212</v>
      </c>
      <c r="M64" s="59" t="str">
        <f t="shared" si="23"/>
        <v>PI.PA.EV.050121.01</v>
      </c>
      <c r="N64" s="59"/>
      <c r="O64" s="59" t="str">
        <f t="shared" si="24"/>
        <v>PH.PA.EV.050121.01</v>
      </c>
      <c r="Q64" s="59" t="str">
        <f t="shared" si="25"/>
        <v>CL.PA.EV.050121.01</v>
      </c>
      <c r="R64" s="59"/>
      <c r="S64" s="59" t="str">
        <f t="shared" si="26"/>
        <v>DR.PA.EV.050121.01</v>
      </c>
      <c r="T64" s="59"/>
      <c r="U64" s="60" t="str">
        <f t="shared" si="8"/>
        <v>IM.PA.EV.050121.01</v>
      </c>
      <c r="V64" s="59"/>
      <c r="W64" s="60" t="str">
        <f t="shared" si="9"/>
        <v>GE.PA.EV.050121.01</v>
      </c>
      <c r="AD64" s="57" t="s">
        <v>2748</v>
      </c>
      <c r="AE64" s="57">
        <v>1260</v>
      </c>
    </row>
    <row r="65" spans="1:31" s="57" customFormat="1">
      <c r="A65" s="68" t="s">
        <v>3213</v>
      </c>
      <c r="B65" s="68"/>
      <c r="C65" s="69" t="s">
        <v>26</v>
      </c>
      <c r="D65" s="68"/>
      <c r="E65" s="69" t="s">
        <v>30</v>
      </c>
      <c r="F65" s="70" t="s">
        <v>2351</v>
      </c>
      <c r="G65" s="68" t="s">
        <v>2681</v>
      </c>
      <c r="H65" s="58" t="s">
        <v>2732</v>
      </c>
      <c r="J65" s="59" t="str">
        <f t="shared" si="3"/>
        <v>PA.EV.050122</v>
      </c>
      <c r="K65" s="58" t="s">
        <v>2212</v>
      </c>
      <c r="M65" s="59" t="str">
        <f t="shared" si="23"/>
        <v>PI.PA.EV.050122.01</v>
      </c>
      <c r="N65" s="59"/>
      <c r="O65" s="59" t="str">
        <f t="shared" si="24"/>
        <v>PH.PA.EV.050122.01</v>
      </c>
      <c r="Q65" s="59" t="str">
        <f t="shared" si="25"/>
        <v>CL.PA.EV.050122.01</v>
      </c>
      <c r="R65" s="59"/>
      <c r="S65" s="59" t="str">
        <f t="shared" si="26"/>
        <v>DR.PA.EV.050122.01</v>
      </c>
      <c r="T65" s="59"/>
      <c r="U65" s="60" t="str">
        <f t="shared" si="8"/>
        <v>IM.PA.EV.050122.01</v>
      </c>
      <c r="V65" s="59"/>
      <c r="W65" s="60" t="str">
        <f t="shared" si="9"/>
        <v>GE.PA.EV.050122.01</v>
      </c>
      <c r="AD65" s="57" t="s">
        <v>2748</v>
      </c>
      <c r="AE65" s="57">
        <v>1260</v>
      </c>
    </row>
    <row r="66" spans="1:31" s="57" customFormat="1">
      <c r="A66" s="68" t="s">
        <v>3213</v>
      </c>
      <c r="B66" s="68"/>
      <c r="C66" s="69" t="s">
        <v>26</v>
      </c>
      <c r="D66" s="68"/>
      <c r="E66" s="69" t="s">
        <v>30</v>
      </c>
      <c r="F66" s="70" t="s">
        <v>2351</v>
      </c>
      <c r="G66" s="68" t="s">
        <v>2682</v>
      </c>
      <c r="H66" s="58" t="s">
        <v>2733</v>
      </c>
      <c r="J66" s="59" t="str">
        <f t="shared" si="3"/>
        <v>PA.EV.050123</v>
      </c>
      <c r="K66" s="58" t="s">
        <v>2212</v>
      </c>
      <c r="M66" s="59" t="str">
        <f t="shared" si="23"/>
        <v>PI.PA.EV.050123.01</v>
      </c>
      <c r="N66" s="59"/>
      <c r="O66" s="59" t="str">
        <f t="shared" si="24"/>
        <v>PH.PA.EV.050123.01</v>
      </c>
      <c r="Q66" s="59" t="str">
        <f t="shared" si="25"/>
        <v>CL.PA.EV.050123.01</v>
      </c>
      <c r="R66" s="59"/>
      <c r="S66" s="59" t="str">
        <f t="shared" si="26"/>
        <v>DR.PA.EV.050123.01</v>
      </c>
      <c r="T66" s="59"/>
      <c r="U66" s="60" t="str">
        <f t="shared" si="8"/>
        <v>IM.PA.EV.050123.01</v>
      </c>
      <c r="V66" s="59"/>
      <c r="W66" s="60" t="str">
        <f t="shared" si="9"/>
        <v>GE.PA.EV.050123.01</v>
      </c>
      <c r="AD66" s="57" t="s">
        <v>2748</v>
      </c>
      <c r="AE66" s="57">
        <v>1260</v>
      </c>
    </row>
    <row r="67" spans="1:31" s="57" customFormat="1">
      <c r="A67" s="68" t="s">
        <v>3213</v>
      </c>
      <c r="B67" s="68"/>
      <c r="C67" s="69" t="s">
        <v>26</v>
      </c>
      <c r="D67" s="68"/>
      <c r="E67" s="69" t="s">
        <v>30</v>
      </c>
      <c r="F67" s="70" t="s">
        <v>2351</v>
      </c>
      <c r="G67" s="68" t="s">
        <v>2683</v>
      </c>
      <c r="H67" s="58" t="s">
        <v>2734</v>
      </c>
      <c r="J67" s="59" t="str">
        <f t="shared" si="3"/>
        <v>PA.EV.050124</v>
      </c>
      <c r="K67" s="58" t="s">
        <v>2212</v>
      </c>
      <c r="M67" s="59" t="str">
        <f t="shared" si="23"/>
        <v>PI.PA.EV.050124.01</v>
      </c>
      <c r="N67" s="59"/>
      <c r="O67" s="59" t="str">
        <f t="shared" si="24"/>
        <v>PH.PA.EV.050124.01</v>
      </c>
      <c r="Q67" s="59" t="str">
        <f t="shared" si="25"/>
        <v>CL.PA.EV.050124.01</v>
      </c>
      <c r="R67" s="59"/>
      <c r="S67" s="59" t="str">
        <f t="shared" si="26"/>
        <v>DR.PA.EV.050124.01</v>
      </c>
      <c r="T67" s="59"/>
      <c r="U67" s="60" t="str">
        <f t="shared" ref="U67:U130" si="27">CONCATENATE("IM.",J67, ".",K67)</f>
        <v>IM.PA.EV.050124.01</v>
      </c>
      <c r="V67" s="59"/>
      <c r="W67" s="60" t="str">
        <f t="shared" ref="W67:W130" si="28">CONCATENATE("GE.",J67, ".",K67)</f>
        <v>GE.PA.EV.050124.01</v>
      </c>
      <c r="AD67" s="57" t="s">
        <v>2748</v>
      </c>
      <c r="AE67" s="57">
        <v>1260</v>
      </c>
    </row>
    <row r="68" spans="1:31" s="57" customFormat="1">
      <c r="A68" s="68" t="s">
        <v>3213</v>
      </c>
      <c r="B68" s="68"/>
      <c r="C68" s="69" t="s">
        <v>26</v>
      </c>
      <c r="D68" s="68"/>
      <c r="E68" s="69" t="s">
        <v>30</v>
      </c>
      <c r="F68" s="70" t="s">
        <v>2351</v>
      </c>
      <c r="G68" s="68" t="s">
        <v>2684</v>
      </c>
      <c r="H68" s="58" t="s">
        <v>2735</v>
      </c>
      <c r="J68" s="59" t="str">
        <f t="shared" si="3"/>
        <v>PA.EV.050125</v>
      </c>
      <c r="K68" s="58" t="s">
        <v>2212</v>
      </c>
      <c r="M68" s="59" t="str">
        <f t="shared" si="23"/>
        <v>PI.PA.EV.050125.01</v>
      </c>
      <c r="N68" s="59"/>
      <c r="O68" s="59" t="str">
        <f t="shared" si="24"/>
        <v>PH.PA.EV.050125.01</v>
      </c>
      <c r="Q68" s="59" t="str">
        <f t="shared" si="25"/>
        <v>CL.PA.EV.050125.01</v>
      </c>
      <c r="R68" s="59"/>
      <c r="S68" s="59" t="str">
        <f t="shared" si="26"/>
        <v>DR.PA.EV.050125.01</v>
      </c>
      <c r="T68" s="59"/>
      <c r="U68" s="60" t="str">
        <f t="shared" si="27"/>
        <v>IM.PA.EV.050125.01</v>
      </c>
      <c r="V68" s="59"/>
      <c r="W68" s="60" t="str">
        <f t="shared" si="28"/>
        <v>GE.PA.EV.050125.01</v>
      </c>
    </row>
    <row r="69" spans="1:31" s="57" customFormat="1">
      <c r="A69" s="68" t="s">
        <v>3213</v>
      </c>
      <c r="B69" s="68" t="s">
        <v>2674</v>
      </c>
      <c r="C69" s="69" t="s">
        <v>379</v>
      </c>
      <c r="D69" s="68" t="s">
        <v>2675</v>
      </c>
      <c r="E69" s="69" t="s">
        <v>451</v>
      </c>
      <c r="F69" s="70" t="s">
        <v>2352</v>
      </c>
      <c r="G69" s="68" t="s">
        <v>2778</v>
      </c>
      <c r="H69" s="58" t="s">
        <v>2212</v>
      </c>
      <c r="J69" s="59" t="str">
        <f t="shared" si="3"/>
        <v>PA.EV.060101</v>
      </c>
      <c r="K69" s="58" t="s">
        <v>2212</v>
      </c>
      <c r="M69" s="59" t="str">
        <f t="shared" si="4"/>
        <v>PI.PA.EV.060101.01</v>
      </c>
      <c r="N69" s="59"/>
      <c r="O69" s="59" t="str">
        <f t="shared" si="5"/>
        <v>PH.PA.EV.060101.01</v>
      </c>
      <c r="Q69" s="59" t="str">
        <f t="shared" si="6"/>
        <v>CL.PA.EV.060101.01</v>
      </c>
      <c r="R69" s="59"/>
      <c r="S69" s="59" t="str">
        <f t="shared" si="7"/>
        <v>DR.PA.EV.060101.01</v>
      </c>
      <c r="T69" s="59"/>
      <c r="U69" s="60" t="str">
        <f t="shared" si="27"/>
        <v>IM.PA.EV.060101.01</v>
      </c>
      <c r="V69" s="59"/>
      <c r="W69" s="60" t="str">
        <f t="shared" si="28"/>
        <v>GE.PA.EV.060101.01</v>
      </c>
      <c r="X69" s="57" t="s">
        <v>386</v>
      </c>
      <c r="Y69" s="57">
        <v>1097</v>
      </c>
    </row>
    <row r="70" spans="1:31" s="57" customFormat="1">
      <c r="A70" s="68" t="s">
        <v>3213</v>
      </c>
      <c r="B70" s="68"/>
      <c r="C70" s="69" t="s">
        <v>379</v>
      </c>
      <c r="D70" s="68"/>
      <c r="E70" s="69" t="s">
        <v>451</v>
      </c>
      <c r="F70" s="70" t="s">
        <v>2352</v>
      </c>
      <c r="G70" s="68" t="s">
        <v>2779</v>
      </c>
      <c r="H70" s="58" t="s">
        <v>2217</v>
      </c>
      <c r="J70" s="59" t="str">
        <f t="shared" si="3"/>
        <v>PA.EV.060102</v>
      </c>
      <c r="K70" s="58" t="s">
        <v>2212</v>
      </c>
      <c r="M70" s="59" t="str">
        <f t="shared" si="4"/>
        <v>PI.PA.EV.060102.01</v>
      </c>
      <c r="N70" s="59"/>
      <c r="O70" s="59" t="str">
        <f t="shared" si="5"/>
        <v>PH.PA.EV.060102.01</v>
      </c>
      <c r="Q70" s="59" t="str">
        <f t="shared" si="6"/>
        <v>CL.PA.EV.060102.01</v>
      </c>
      <c r="R70" s="59"/>
      <c r="S70" s="59" t="str">
        <f t="shared" si="7"/>
        <v>DR.PA.EV.060102.01</v>
      </c>
      <c r="T70" s="59"/>
      <c r="U70" s="60" t="str">
        <f t="shared" si="27"/>
        <v>IM.PA.EV.060102.01</v>
      </c>
      <c r="V70" s="59"/>
      <c r="W70" s="60" t="str">
        <f t="shared" si="28"/>
        <v>GE.PA.EV.060102.01</v>
      </c>
      <c r="X70" s="57" t="s">
        <v>386</v>
      </c>
      <c r="Y70" s="57">
        <v>1097</v>
      </c>
    </row>
    <row r="71" spans="1:31" s="57" customFormat="1">
      <c r="A71" s="68" t="s">
        <v>3213</v>
      </c>
      <c r="B71" s="68"/>
      <c r="C71" s="69" t="s">
        <v>379</v>
      </c>
      <c r="D71" s="68"/>
      <c r="E71" s="69" t="s">
        <v>451</v>
      </c>
      <c r="F71" s="70" t="s">
        <v>2352</v>
      </c>
      <c r="G71" s="68" t="s">
        <v>2780</v>
      </c>
      <c r="H71" s="58" t="s">
        <v>2219</v>
      </c>
      <c r="J71" s="59" t="str">
        <f t="shared" si="3"/>
        <v>PA.EV.060103</v>
      </c>
      <c r="K71" s="58" t="s">
        <v>2212</v>
      </c>
      <c r="M71" s="59" t="str">
        <f t="shared" si="4"/>
        <v>PI.PA.EV.060103.01</v>
      </c>
      <c r="N71" s="59"/>
      <c r="O71" s="59" t="str">
        <f t="shared" si="5"/>
        <v>PH.PA.EV.060103.01</v>
      </c>
      <c r="Q71" s="59" t="str">
        <f t="shared" si="6"/>
        <v>CL.PA.EV.060103.01</v>
      </c>
      <c r="R71" s="59"/>
      <c r="S71" s="59" t="str">
        <f t="shared" si="7"/>
        <v>DR.PA.EV.060103.01</v>
      </c>
      <c r="T71" s="59"/>
      <c r="U71" s="60" t="str">
        <f t="shared" si="27"/>
        <v>IM.PA.EV.060103.01</v>
      </c>
      <c r="V71" s="59"/>
      <c r="W71" s="60" t="str">
        <f t="shared" si="28"/>
        <v>GE.PA.EV.060103.01</v>
      </c>
      <c r="X71" s="57" t="s">
        <v>386</v>
      </c>
      <c r="Y71" s="57">
        <v>1097</v>
      </c>
    </row>
    <row r="72" spans="1:31" s="57" customFormat="1">
      <c r="A72" s="68" t="s">
        <v>3213</v>
      </c>
      <c r="B72" s="68"/>
      <c r="C72" s="69" t="s">
        <v>379</v>
      </c>
      <c r="D72" s="68"/>
      <c r="E72" s="69" t="s">
        <v>451</v>
      </c>
      <c r="F72" s="70" t="s">
        <v>2352</v>
      </c>
      <c r="G72" s="68" t="s">
        <v>2781</v>
      </c>
      <c r="H72" s="58" t="s">
        <v>2063</v>
      </c>
      <c r="J72" s="59" t="str">
        <f t="shared" si="3"/>
        <v>PA.EV.060104</v>
      </c>
      <c r="K72" s="58" t="s">
        <v>2212</v>
      </c>
      <c r="M72" s="59" t="str">
        <f t="shared" si="4"/>
        <v>PI.PA.EV.060104.01</v>
      </c>
      <c r="N72" s="59"/>
      <c r="O72" s="59" t="str">
        <f t="shared" si="5"/>
        <v>PH.PA.EV.060104.01</v>
      </c>
      <c r="Q72" s="59" t="str">
        <f t="shared" si="6"/>
        <v>CL.PA.EV.060104.01</v>
      </c>
      <c r="R72" s="59"/>
      <c r="S72" s="59" t="str">
        <f t="shared" si="7"/>
        <v>DR.PA.EV.060104.01</v>
      </c>
      <c r="T72" s="59"/>
      <c r="U72" s="60" t="str">
        <f t="shared" si="27"/>
        <v>IM.PA.EV.060104.01</v>
      </c>
      <c r="V72" s="59"/>
      <c r="W72" s="60" t="str">
        <f t="shared" si="28"/>
        <v>GE.PA.EV.060104.01</v>
      </c>
      <c r="X72" s="57" t="s">
        <v>386</v>
      </c>
      <c r="Y72" s="57">
        <v>1097</v>
      </c>
    </row>
    <row r="73" spans="1:31" s="57" customFormat="1">
      <c r="A73" s="68" t="s">
        <v>3213</v>
      </c>
      <c r="B73" s="68"/>
      <c r="C73" s="69" t="s">
        <v>379</v>
      </c>
      <c r="D73" s="68"/>
      <c r="E73" s="69" t="s">
        <v>451</v>
      </c>
      <c r="F73" s="70" t="s">
        <v>2352</v>
      </c>
      <c r="G73" s="68" t="s">
        <v>2782</v>
      </c>
      <c r="H73" s="58" t="s">
        <v>2065</v>
      </c>
      <c r="J73" s="59" t="str">
        <f t="shared" si="3"/>
        <v>PA.EV.060105</v>
      </c>
      <c r="K73" s="58" t="s">
        <v>2212</v>
      </c>
      <c r="M73" s="59" t="str">
        <f t="shared" si="4"/>
        <v>PI.PA.EV.060105.01</v>
      </c>
      <c r="N73" s="59"/>
      <c r="O73" s="59" t="str">
        <f t="shared" si="5"/>
        <v>PH.PA.EV.060105.01</v>
      </c>
      <c r="Q73" s="59" t="str">
        <f t="shared" si="6"/>
        <v>CL.PA.EV.060105.01</v>
      </c>
      <c r="R73" s="59"/>
      <c r="S73" s="59" t="str">
        <f t="shared" si="7"/>
        <v>DR.PA.EV.060105.01</v>
      </c>
      <c r="T73" s="59"/>
      <c r="U73" s="60" t="str">
        <f t="shared" si="27"/>
        <v>IM.PA.EV.060105.01</v>
      </c>
      <c r="V73" s="59"/>
      <c r="W73" s="60" t="str">
        <f t="shared" si="28"/>
        <v>GE.PA.EV.060105.01</v>
      </c>
      <c r="X73" s="57" t="s">
        <v>386</v>
      </c>
      <c r="Y73" s="57">
        <v>1097</v>
      </c>
    </row>
    <row r="74" spans="1:31" s="57" customFormat="1">
      <c r="A74" s="68" t="s">
        <v>3213</v>
      </c>
      <c r="B74" s="68"/>
      <c r="C74" s="69" t="s">
        <v>379</v>
      </c>
      <c r="D74" s="68"/>
      <c r="E74" s="69" t="s">
        <v>451</v>
      </c>
      <c r="F74" s="70" t="s">
        <v>2352</v>
      </c>
      <c r="G74" s="68" t="s">
        <v>2496</v>
      </c>
      <c r="H74" s="58" t="s">
        <v>2222</v>
      </c>
      <c r="J74" s="59" t="str">
        <f t="shared" si="3"/>
        <v>PA.EV.060106</v>
      </c>
      <c r="K74" s="58" t="s">
        <v>2212</v>
      </c>
      <c r="M74" s="59" t="str">
        <f t="shared" si="4"/>
        <v>PI.PA.EV.060106.01</v>
      </c>
      <c r="N74" s="59"/>
      <c r="O74" s="59" t="str">
        <f t="shared" si="5"/>
        <v>PH.PA.EV.060106.01</v>
      </c>
      <c r="Q74" s="59" t="str">
        <f t="shared" si="6"/>
        <v>CL.PA.EV.060106.01</v>
      </c>
      <c r="R74" s="59"/>
      <c r="S74" s="59" t="str">
        <f t="shared" si="7"/>
        <v>DR.PA.EV.060106.01</v>
      </c>
      <c r="T74" s="59"/>
      <c r="U74" s="60" t="str">
        <f t="shared" si="27"/>
        <v>IM.PA.EV.060106.01</v>
      </c>
      <c r="V74" s="59"/>
      <c r="W74" s="60" t="str">
        <f t="shared" si="28"/>
        <v>GE.PA.EV.060106.01</v>
      </c>
      <c r="X74" s="57" t="s">
        <v>386</v>
      </c>
      <c r="Y74" s="57">
        <v>1097</v>
      </c>
    </row>
    <row r="75" spans="1:31" s="57" customFormat="1">
      <c r="A75" s="68" t="s">
        <v>3213</v>
      </c>
      <c r="B75" s="68"/>
      <c r="C75" s="69" t="s">
        <v>379</v>
      </c>
      <c r="D75" s="68"/>
      <c r="E75" s="69" t="s">
        <v>451</v>
      </c>
      <c r="F75" s="70" t="s">
        <v>2352</v>
      </c>
      <c r="G75" s="68" t="s">
        <v>2341</v>
      </c>
      <c r="H75" s="58" t="s">
        <v>2376</v>
      </c>
      <c r="J75" s="59" t="str">
        <f t="shared" si="3"/>
        <v>PA.EV.060107</v>
      </c>
      <c r="K75" s="58" t="s">
        <v>2212</v>
      </c>
      <c r="M75" s="59" t="str">
        <f t="shared" si="4"/>
        <v>PI.PA.EV.060107.01</v>
      </c>
      <c r="N75" s="59"/>
      <c r="O75" s="59" t="str">
        <f t="shared" si="5"/>
        <v>PH.PA.EV.060107.01</v>
      </c>
      <c r="Q75" s="59" t="str">
        <f t="shared" si="6"/>
        <v>CL.PA.EV.060107.01</v>
      </c>
      <c r="R75" s="59"/>
      <c r="S75" s="59" t="str">
        <f t="shared" si="7"/>
        <v>DR.PA.EV.060107.01</v>
      </c>
      <c r="T75" s="59"/>
      <c r="U75" s="60" t="str">
        <f t="shared" si="27"/>
        <v>IM.PA.EV.060107.01</v>
      </c>
      <c r="V75" s="59"/>
      <c r="W75" s="60" t="str">
        <f t="shared" si="28"/>
        <v>GE.PA.EV.060107.01</v>
      </c>
      <c r="X75" s="57" t="s">
        <v>386</v>
      </c>
      <c r="Y75" s="57">
        <v>1097</v>
      </c>
    </row>
    <row r="76" spans="1:31" s="57" customFormat="1">
      <c r="A76" s="68" t="s">
        <v>3213</v>
      </c>
      <c r="B76" s="68"/>
      <c r="C76" s="69" t="s">
        <v>379</v>
      </c>
      <c r="D76" s="68"/>
      <c r="E76" s="69" t="s">
        <v>451</v>
      </c>
      <c r="F76" s="70" t="s">
        <v>2352</v>
      </c>
      <c r="G76" s="68" t="s">
        <v>2336</v>
      </c>
      <c r="H76" s="58" t="s">
        <v>2378</v>
      </c>
      <c r="J76" s="59" t="str">
        <f t="shared" si="3"/>
        <v>PA.EV.060108</v>
      </c>
      <c r="K76" s="58" t="s">
        <v>2212</v>
      </c>
      <c r="M76" s="59" t="str">
        <f t="shared" si="4"/>
        <v>PI.PA.EV.060108.01</v>
      </c>
      <c r="N76" s="59"/>
      <c r="O76" s="59" t="str">
        <f t="shared" si="5"/>
        <v>PH.PA.EV.060108.01</v>
      </c>
      <c r="Q76" s="59" t="str">
        <f t="shared" si="6"/>
        <v>CL.PA.EV.060108.01</v>
      </c>
      <c r="R76" s="59"/>
      <c r="S76" s="59" t="str">
        <f t="shared" si="7"/>
        <v>DR.PA.EV.060108.01</v>
      </c>
      <c r="T76" s="59"/>
      <c r="U76" s="60" t="str">
        <f t="shared" si="27"/>
        <v>IM.PA.EV.060108.01</v>
      </c>
      <c r="V76" s="59"/>
      <c r="W76" s="60" t="str">
        <f t="shared" si="28"/>
        <v>GE.PA.EV.060108.01</v>
      </c>
      <c r="X76" s="57" t="s">
        <v>386</v>
      </c>
      <c r="Y76" s="57">
        <v>1097</v>
      </c>
    </row>
    <row r="77" spans="1:31" s="57" customFormat="1">
      <c r="A77" s="68" t="s">
        <v>3213</v>
      </c>
      <c r="B77" s="68"/>
      <c r="C77" s="69" t="s">
        <v>379</v>
      </c>
      <c r="D77" s="68"/>
      <c r="E77" s="69" t="s">
        <v>451</v>
      </c>
      <c r="F77" s="70" t="s">
        <v>2352</v>
      </c>
      <c r="G77" s="68" t="s">
        <v>2177</v>
      </c>
      <c r="H77" s="58" t="s">
        <v>2380</v>
      </c>
      <c r="J77" s="59" t="str">
        <f t="shared" si="3"/>
        <v>PA.EV.060109</v>
      </c>
      <c r="K77" s="58" t="s">
        <v>2212</v>
      </c>
      <c r="M77" s="59" t="str">
        <f t="shared" si="4"/>
        <v>PI.PA.EV.060109.01</v>
      </c>
      <c r="N77" s="59"/>
      <c r="O77" s="59" t="str">
        <f t="shared" si="5"/>
        <v>PH.PA.EV.060109.01</v>
      </c>
      <c r="Q77" s="59" t="str">
        <f t="shared" si="6"/>
        <v>CL.PA.EV.060109.01</v>
      </c>
      <c r="R77" s="59"/>
      <c r="S77" s="59" t="str">
        <f t="shared" si="7"/>
        <v>DR.PA.EV.060109.01</v>
      </c>
      <c r="T77" s="59"/>
      <c r="U77" s="60" t="str">
        <f t="shared" si="27"/>
        <v>IM.PA.EV.060109.01</v>
      </c>
      <c r="V77" s="59"/>
      <c r="W77" s="60" t="str">
        <f t="shared" si="28"/>
        <v>GE.PA.EV.060109.01</v>
      </c>
      <c r="X77" s="57" t="s">
        <v>386</v>
      </c>
      <c r="Y77" s="57">
        <v>1097</v>
      </c>
    </row>
    <row r="78" spans="1:31" s="57" customFormat="1">
      <c r="A78" s="68" t="s">
        <v>3213</v>
      </c>
      <c r="B78" s="68"/>
      <c r="C78" s="69" t="s">
        <v>379</v>
      </c>
      <c r="D78" s="68"/>
      <c r="E78" s="69" t="s">
        <v>451</v>
      </c>
      <c r="F78" s="70" t="s">
        <v>2352</v>
      </c>
      <c r="G78" s="68" t="s">
        <v>2178</v>
      </c>
      <c r="H78" s="58" t="s">
        <v>2124</v>
      </c>
      <c r="J78" s="59" t="str">
        <f t="shared" si="3"/>
        <v>PA.EV.060110</v>
      </c>
      <c r="K78" s="58" t="s">
        <v>2212</v>
      </c>
      <c r="M78" s="59" t="str">
        <f t="shared" si="4"/>
        <v>PI.PA.EV.060110.01</v>
      </c>
      <c r="N78" s="59"/>
      <c r="O78" s="59" t="str">
        <f t="shared" si="5"/>
        <v>PH.PA.EV.060110.01</v>
      </c>
      <c r="Q78" s="59" t="str">
        <f t="shared" si="6"/>
        <v>CL.PA.EV.060110.01</v>
      </c>
      <c r="R78" s="59"/>
      <c r="S78" s="59" t="str">
        <f t="shared" si="7"/>
        <v>DR.PA.EV.060110.01</v>
      </c>
      <c r="T78" s="59"/>
      <c r="U78" s="60" t="str">
        <f t="shared" si="27"/>
        <v>IM.PA.EV.060110.01</v>
      </c>
      <c r="V78" s="59"/>
      <c r="W78" s="60" t="str">
        <f t="shared" si="28"/>
        <v>GE.PA.EV.060110.01</v>
      </c>
      <c r="X78" s="57" t="s">
        <v>386</v>
      </c>
      <c r="Y78" s="57">
        <v>1097</v>
      </c>
    </row>
    <row r="79" spans="1:31" s="57" customFormat="1">
      <c r="A79" s="68" t="s">
        <v>3213</v>
      </c>
      <c r="B79" s="68"/>
      <c r="C79" s="69" t="s">
        <v>379</v>
      </c>
      <c r="D79" s="68"/>
      <c r="E79" s="69" t="s">
        <v>451</v>
      </c>
      <c r="F79" s="70" t="s">
        <v>2352</v>
      </c>
      <c r="G79" s="68" t="s">
        <v>2179</v>
      </c>
      <c r="H79" s="58" t="s">
        <v>2364</v>
      </c>
      <c r="J79" s="59" t="str">
        <f t="shared" si="3"/>
        <v>PA.EV.060111</v>
      </c>
      <c r="K79" s="58" t="s">
        <v>2212</v>
      </c>
      <c r="M79" s="59" t="str">
        <f t="shared" si="4"/>
        <v>PI.PA.EV.060111.01</v>
      </c>
      <c r="N79" s="59"/>
      <c r="O79" s="59" t="str">
        <f t="shared" si="5"/>
        <v>PH.PA.EV.060111.01</v>
      </c>
      <c r="Q79" s="59" t="str">
        <f t="shared" si="6"/>
        <v>CL.PA.EV.060111.01</v>
      </c>
      <c r="R79" s="59"/>
      <c r="S79" s="59" t="str">
        <f t="shared" si="7"/>
        <v>DR.PA.EV.060111.01</v>
      </c>
      <c r="T79" s="59"/>
      <c r="U79" s="60" t="str">
        <f t="shared" si="27"/>
        <v>IM.PA.EV.060111.01</v>
      </c>
      <c r="V79" s="59"/>
      <c r="W79" s="60" t="str">
        <f t="shared" si="28"/>
        <v>GE.PA.EV.060111.01</v>
      </c>
      <c r="X79" s="57" t="s">
        <v>386</v>
      </c>
      <c r="Y79" s="57">
        <v>1097</v>
      </c>
    </row>
    <row r="80" spans="1:31" s="57" customFormat="1">
      <c r="A80" s="68" t="s">
        <v>3213</v>
      </c>
      <c r="B80" s="68"/>
      <c r="C80" s="69" t="s">
        <v>379</v>
      </c>
      <c r="D80" s="68"/>
      <c r="E80" s="69" t="s">
        <v>451</v>
      </c>
      <c r="F80" s="70" t="s">
        <v>2352</v>
      </c>
      <c r="G80" s="68" t="s">
        <v>2180</v>
      </c>
      <c r="H80" s="58" t="s">
        <v>382</v>
      </c>
      <c r="J80" s="59" t="str">
        <f t="shared" si="3"/>
        <v>PA.EV.060112</v>
      </c>
      <c r="K80" s="58" t="s">
        <v>2212</v>
      </c>
      <c r="M80" s="59" t="str">
        <f t="shared" si="4"/>
        <v>PI.PA.EV.060112.01</v>
      </c>
      <c r="N80" s="59"/>
      <c r="O80" s="59" t="str">
        <f t="shared" si="5"/>
        <v>PH.PA.EV.060112.01</v>
      </c>
      <c r="Q80" s="59" t="str">
        <f t="shared" si="6"/>
        <v>CL.PA.EV.060112.01</v>
      </c>
      <c r="R80" s="59"/>
      <c r="S80" s="59" t="str">
        <f t="shared" si="7"/>
        <v>DR.PA.EV.060112.01</v>
      </c>
      <c r="T80" s="59"/>
      <c r="U80" s="60" t="str">
        <f t="shared" si="27"/>
        <v>IM.PA.EV.060112.01</v>
      </c>
      <c r="V80" s="59"/>
      <c r="W80" s="60" t="str">
        <f t="shared" si="28"/>
        <v>GE.PA.EV.060112.01</v>
      </c>
      <c r="X80" s="57" t="s">
        <v>386</v>
      </c>
      <c r="Y80" s="57">
        <v>1097</v>
      </c>
    </row>
    <row r="81" spans="1:25" s="57" customFormat="1">
      <c r="A81" s="68" t="s">
        <v>3213</v>
      </c>
      <c r="B81" s="68"/>
      <c r="C81" s="69" t="s">
        <v>379</v>
      </c>
      <c r="D81" s="68"/>
      <c r="E81" s="69" t="s">
        <v>451</v>
      </c>
      <c r="F81" s="70" t="s">
        <v>2352</v>
      </c>
      <c r="G81" s="68" t="s">
        <v>2181</v>
      </c>
      <c r="H81" s="58" t="s">
        <v>2517</v>
      </c>
      <c r="J81" s="59" t="str">
        <f t="shared" si="3"/>
        <v>PA.EV.060113</v>
      </c>
      <c r="K81" s="58" t="s">
        <v>2212</v>
      </c>
      <c r="M81" s="59" t="str">
        <f t="shared" si="4"/>
        <v>PI.PA.EV.060113.01</v>
      </c>
      <c r="N81" s="59"/>
      <c r="O81" s="59" t="str">
        <f t="shared" si="5"/>
        <v>PH.PA.EV.060113.01</v>
      </c>
      <c r="Q81" s="59" t="str">
        <f t="shared" si="6"/>
        <v>CL.PA.EV.060113.01</v>
      </c>
      <c r="R81" s="59"/>
      <c r="S81" s="59" t="str">
        <f t="shared" si="7"/>
        <v>DR.PA.EV.060113.01</v>
      </c>
      <c r="T81" s="59"/>
      <c r="U81" s="60" t="str">
        <f t="shared" si="27"/>
        <v>IM.PA.EV.060113.01</v>
      </c>
      <c r="V81" s="59"/>
      <c r="W81" s="60" t="str">
        <f t="shared" si="28"/>
        <v>GE.PA.EV.060113.01</v>
      </c>
      <c r="X81" s="57" t="s">
        <v>386</v>
      </c>
      <c r="Y81" s="57">
        <v>1097</v>
      </c>
    </row>
    <row r="82" spans="1:25" s="57" customFormat="1">
      <c r="A82" s="68" t="s">
        <v>3213</v>
      </c>
      <c r="B82" s="68"/>
      <c r="C82" s="69" t="s">
        <v>379</v>
      </c>
      <c r="D82" s="68"/>
      <c r="E82" s="69" t="s">
        <v>451</v>
      </c>
      <c r="F82" s="70" t="s">
        <v>2352</v>
      </c>
      <c r="G82" s="68" t="s">
        <v>2182</v>
      </c>
      <c r="H82" s="58" t="s">
        <v>2365</v>
      </c>
      <c r="J82" s="59" t="str">
        <f t="shared" si="3"/>
        <v>PA.EV.060114</v>
      </c>
      <c r="K82" s="58" t="s">
        <v>2212</v>
      </c>
      <c r="M82" s="59" t="str">
        <f t="shared" si="4"/>
        <v>PI.PA.EV.060114.01</v>
      </c>
      <c r="N82" s="59"/>
      <c r="O82" s="59" t="str">
        <f t="shared" si="5"/>
        <v>PH.PA.EV.060114.01</v>
      </c>
      <c r="Q82" s="59" t="str">
        <f t="shared" si="6"/>
        <v>CL.PA.EV.060114.01</v>
      </c>
      <c r="R82" s="59"/>
      <c r="S82" s="59" t="str">
        <f t="shared" si="7"/>
        <v>DR.PA.EV.060114.01</v>
      </c>
      <c r="T82" s="59"/>
      <c r="U82" s="60" t="str">
        <f t="shared" si="27"/>
        <v>IM.PA.EV.060114.01</v>
      </c>
      <c r="V82" s="59"/>
      <c r="W82" s="60" t="str">
        <f t="shared" si="28"/>
        <v>GE.PA.EV.060114.01</v>
      </c>
      <c r="X82" s="57" t="s">
        <v>386</v>
      </c>
      <c r="Y82" s="57">
        <v>1097</v>
      </c>
    </row>
    <row r="83" spans="1:25" s="57" customFormat="1">
      <c r="A83" s="68" t="s">
        <v>3213</v>
      </c>
      <c r="B83" s="68"/>
      <c r="C83" s="69" t="s">
        <v>379</v>
      </c>
      <c r="D83" s="68"/>
      <c r="E83" s="69" t="s">
        <v>451</v>
      </c>
      <c r="F83" s="70" t="s">
        <v>2352</v>
      </c>
      <c r="G83" s="68" t="s">
        <v>2183</v>
      </c>
      <c r="H83" s="58" t="s">
        <v>2366</v>
      </c>
      <c r="J83" s="59" t="str">
        <f t="shared" si="3"/>
        <v>PA.EV.060115</v>
      </c>
      <c r="K83" s="58" t="s">
        <v>2212</v>
      </c>
      <c r="M83" s="59" t="str">
        <f t="shared" si="4"/>
        <v>PI.PA.EV.060115.01</v>
      </c>
      <c r="N83" s="59"/>
      <c r="O83" s="59" t="str">
        <f t="shared" si="5"/>
        <v>PH.PA.EV.060115.01</v>
      </c>
      <c r="Q83" s="59" t="str">
        <f t="shared" si="6"/>
        <v>CL.PA.EV.060115.01</v>
      </c>
      <c r="R83" s="59"/>
      <c r="S83" s="59" t="str">
        <f t="shared" si="7"/>
        <v>DR.PA.EV.060115.01</v>
      </c>
      <c r="T83" s="59"/>
      <c r="U83" s="60" t="str">
        <f t="shared" si="27"/>
        <v>IM.PA.EV.060115.01</v>
      </c>
      <c r="V83" s="59"/>
      <c r="W83" s="60" t="str">
        <f t="shared" si="28"/>
        <v>GE.PA.EV.060115.01</v>
      </c>
      <c r="X83" s="57" t="s">
        <v>386</v>
      </c>
      <c r="Y83" s="57">
        <v>1097</v>
      </c>
    </row>
    <row r="84" spans="1:25" s="57" customFormat="1">
      <c r="A84" s="68" t="s">
        <v>3213</v>
      </c>
      <c r="B84" s="68"/>
      <c r="C84" s="69" t="s">
        <v>379</v>
      </c>
      <c r="D84" s="68"/>
      <c r="E84" s="69" t="s">
        <v>451</v>
      </c>
      <c r="F84" s="70" t="s">
        <v>2352</v>
      </c>
      <c r="G84" s="68" t="s">
        <v>2184</v>
      </c>
      <c r="H84" s="58" t="s">
        <v>2367</v>
      </c>
      <c r="J84" s="59" t="str">
        <f t="shared" si="3"/>
        <v>PA.EV.060116</v>
      </c>
      <c r="K84" s="58" t="s">
        <v>2212</v>
      </c>
      <c r="M84" s="59" t="str">
        <f t="shared" si="4"/>
        <v>PI.PA.EV.060116.01</v>
      </c>
      <c r="N84" s="59"/>
      <c r="O84" s="59" t="str">
        <f t="shared" si="5"/>
        <v>PH.PA.EV.060116.01</v>
      </c>
      <c r="Q84" s="59" t="str">
        <f t="shared" si="6"/>
        <v>CL.PA.EV.060116.01</v>
      </c>
      <c r="R84" s="59"/>
      <c r="S84" s="59" t="str">
        <f t="shared" si="7"/>
        <v>DR.PA.EV.060116.01</v>
      </c>
      <c r="T84" s="59"/>
      <c r="U84" s="60" t="str">
        <f t="shared" si="27"/>
        <v>IM.PA.EV.060116.01</v>
      </c>
      <c r="V84" s="59"/>
      <c r="W84" s="60" t="str">
        <f t="shared" si="28"/>
        <v>GE.PA.EV.060116.01</v>
      </c>
      <c r="X84" s="57" t="s">
        <v>386</v>
      </c>
      <c r="Y84" s="57">
        <v>1097</v>
      </c>
    </row>
    <row r="85" spans="1:25" s="57" customFormat="1">
      <c r="A85" s="68" t="s">
        <v>3213</v>
      </c>
      <c r="B85" s="68"/>
      <c r="C85" s="69" t="s">
        <v>379</v>
      </c>
      <c r="D85" s="68"/>
      <c r="E85" s="69" t="s">
        <v>451</v>
      </c>
      <c r="F85" s="70" t="s">
        <v>2352</v>
      </c>
      <c r="G85" s="68" t="s">
        <v>2190</v>
      </c>
      <c r="H85" s="58" t="s">
        <v>2368</v>
      </c>
      <c r="J85" s="59" t="str">
        <f t="shared" si="3"/>
        <v>PA.EV.060117</v>
      </c>
      <c r="K85" s="58" t="s">
        <v>2212</v>
      </c>
      <c r="M85" s="59" t="str">
        <f t="shared" si="4"/>
        <v>PI.PA.EV.060117.01</v>
      </c>
      <c r="N85" s="59"/>
      <c r="O85" s="59" t="str">
        <f t="shared" si="5"/>
        <v>PH.PA.EV.060117.01</v>
      </c>
      <c r="Q85" s="59" t="str">
        <f t="shared" si="6"/>
        <v>CL.PA.EV.060117.01</v>
      </c>
      <c r="R85" s="59"/>
      <c r="S85" s="59" t="str">
        <f t="shared" si="7"/>
        <v>DR.PA.EV.060117.01</v>
      </c>
      <c r="T85" s="59"/>
      <c r="U85" s="60" t="str">
        <f t="shared" si="27"/>
        <v>IM.PA.EV.060117.01</v>
      </c>
      <c r="V85" s="59"/>
      <c r="W85" s="60" t="str">
        <f t="shared" si="28"/>
        <v>GE.PA.EV.060117.01</v>
      </c>
      <c r="X85" s="57" t="s">
        <v>386</v>
      </c>
      <c r="Y85" s="57">
        <v>1097</v>
      </c>
    </row>
    <row r="86" spans="1:25" s="57" customFormat="1">
      <c r="A86" s="68" t="s">
        <v>3213</v>
      </c>
      <c r="B86" s="68"/>
      <c r="C86" s="69" t="s">
        <v>379</v>
      </c>
      <c r="D86" s="68"/>
      <c r="E86" s="69" t="s">
        <v>451</v>
      </c>
      <c r="F86" s="70" t="s">
        <v>2352</v>
      </c>
      <c r="G86" s="68" t="s">
        <v>2191</v>
      </c>
      <c r="H86" s="58" t="s">
        <v>2369</v>
      </c>
      <c r="J86" s="59" t="str">
        <f t="shared" si="3"/>
        <v>PA.EV.060118</v>
      </c>
      <c r="K86" s="58" t="s">
        <v>2212</v>
      </c>
      <c r="M86" s="59" t="str">
        <f t="shared" si="4"/>
        <v>PI.PA.EV.060118.01</v>
      </c>
      <c r="N86" s="59"/>
      <c r="O86" s="59" t="str">
        <f t="shared" si="5"/>
        <v>PH.PA.EV.060118.01</v>
      </c>
      <c r="Q86" s="59" t="str">
        <f t="shared" si="6"/>
        <v>CL.PA.EV.060118.01</v>
      </c>
      <c r="R86" s="59"/>
      <c r="S86" s="59" t="str">
        <f t="shared" si="7"/>
        <v>DR.PA.EV.060118.01</v>
      </c>
      <c r="T86" s="59"/>
      <c r="U86" s="60" t="str">
        <f t="shared" si="27"/>
        <v>IM.PA.EV.060118.01</v>
      </c>
      <c r="V86" s="59"/>
      <c r="W86" s="60" t="str">
        <f t="shared" si="28"/>
        <v>GE.PA.EV.060118.01</v>
      </c>
      <c r="X86" s="57" t="s">
        <v>386</v>
      </c>
      <c r="Y86" s="57">
        <v>1097</v>
      </c>
    </row>
    <row r="87" spans="1:25" s="57" customFormat="1">
      <c r="A87" s="68" t="s">
        <v>3213</v>
      </c>
      <c r="B87" s="68"/>
      <c r="C87" s="69" t="s">
        <v>379</v>
      </c>
      <c r="D87" s="68"/>
      <c r="E87" s="69" t="s">
        <v>451</v>
      </c>
      <c r="F87" s="70" t="s">
        <v>2352</v>
      </c>
      <c r="G87" s="68" t="s">
        <v>2192</v>
      </c>
      <c r="H87" s="58" t="s">
        <v>2370</v>
      </c>
      <c r="J87" s="59" t="str">
        <f t="shared" si="3"/>
        <v>PA.EV.060119</v>
      </c>
      <c r="K87" s="58" t="s">
        <v>2212</v>
      </c>
      <c r="M87" s="59" t="str">
        <f t="shared" si="4"/>
        <v>PI.PA.EV.060119.01</v>
      </c>
      <c r="N87" s="59"/>
      <c r="O87" s="59" t="str">
        <f t="shared" si="5"/>
        <v>PH.PA.EV.060119.01</v>
      </c>
      <c r="Q87" s="59" t="str">
        <f t="shared" si="6"/>
        <v>CL.PA.EV.060119.01</v>
      </c>
      <c r="R87" s="59"/>
      <c r="S87" s="59" t="str">
        <f t="shared" si="7"/>
        <v>DR.PA.EV.060119.01</v>
      </c>
      <c r="T87" s="59"/>
      <c r="U87" s="60" t="str">
        <f t="shared" si="27"/>
        <v>IM.PA.EV.060119.01</v>
      </c>
      <c r="V87" s="59"/>
      <c r="W87" s="60" t="str">
        <f t="shared" si="28"/>
        <v>GE.PA.EV.060119.01</v>
      </c>
      <c r="X87" s="57" t="s">
        <v>386</v>
      </c>
      <c r="Y87" s="57">
        <v>1097</v>
      </c>
    </row>
    <row r="88" spans="1:25" s="57" customFormat="1">
      <c r="A88" s="68" t="s">
        <v>3213</v>
      </c>
      <c r="B88" s="68" t="s">
        <v>2348</v>
      </c>
      <c r="C88" s="69" t="s">
        <v>2519</v>
      </c>
      <c r="D88" s="68" t="s">
        <v>2349</v>
      </c>
      <c r="E88" s="69" t="s">
        <v>451</v>
      </c>
      <c r="F88" s="70" t="s">
        <v>2353</v>
      </c>
      <c r="G88" s="68" t="s">
        <v>2193</v>
      </c>
      <c r="H88" s="58" t="s">
        <v>2212</v>
      </c>
      <c r="J88" s="59" t="str">
        <f t="shared" si="3"/>
        <v>PA.EV.070101</v>
      </c>
      <c r="K88" s="58" t="s">
        <v>2212</v>
      </c>
      <c r="M88" s="59" t="str">
        <f t="shared" si="4"/>
        <v>PI.PA.EV.070101.01</v>
      </c>
      <c r="N88" s="59"/>
      <c r="O88" s="59" t="str">
        <f t="shared" si="5"/>
        <v>PH.PA.EV.070101.01</v>
      </c>
      <c r="Q88" s="59" t="str">
        <f t="shared" si="6"/>
        <v>CL.PA.EV.070101.01</v>
      </c>
      <c r="R88" s="59"/>
      <c r="S88" s="59" t="str">
        <f t="shared" si="7"/>
        <v>DR.PA.EV.070101.01</v>
      </c>
      <c r="T88" s="59"/>
      <c r="U88" s="60" t="str">
        <f t="shared" si="27"/>
        <v>IM.PA.EV.070101.01</v>
      </c>
      <c r="V88" s="59"/>
      <c r="W88" s="60" t="str">
        <f t="shared" si="28"/>
        <v>GE.PA.EV.070101.01</v>
      </c>
      <c r="X88" s="57" t="s">
        <v>386</v>
      </c>
      <c r="Y88" s="57">
        <v>1097</v>
      </c>
    </row>
    <row r="89" spans="1:25" s="57" customFormat="1">
      <c r="A89" s="68" t="s">
        <v>3213</v>
      </c>
      <c r="B89" s="68"/>
      <c r="C89" s="69" t="s">
        <v>2519</v>
      </c>
      <c r="D89" s="68"/>
      <c r="E89" s="69" t="s">
        <v>451</v>
      </c>
      <c r="F89" s="70" t="s">
        <v>2353</v>
      </c>
      <c r="G89" s="68" t="s">
        <v>2194</v>
      </c>
      <c r="H89" s="58" t="s">
        <v>2217</v>
      </c>
      <c r="J89" s="59" t="str">
        <f t="shared" si="3"/>
        <v>PA.EV.070102</v>
      </c>
      <c r="K89" s="58" t="s">
        <v>2212</v>
      </c>
      <c r="M89" s="59" t="str">
        <f t="shared" si="4"/>
        <v>PI.PA.EV.070102.01</v>
      </c>
      <c r="N89" s="59"/>
      <c r="O89" s="59" t="str">
        <f t="shared" si="5"/>
        <v>PH.PA.EV.070102.01</v>
      </c>
      <c r="Q89" s="59" t="str">
        <f t="shared" si="6"/>
        <v>CL.PA.EV.070102.01</v>
      </c>
      <c r="R89" s="59"/>
      <c r="S89" s="59" t="str">
        <f t="shared" si="7"/>
        <v>DR.PA.EV.070102.01</v>
      </c>
      <c r="T89" s="59"/>
      <c r="U89" s="60" t="str">
        <f t="shared" si="27"/>
        <v>IM.PA.EV.070102.01</v>
      </c>
      <c r="V89" s="59"/>
      <c r="W89" s="60" t="str">
        <f t="shared" si="28"/>
        <v>GE.PA.EV.070102.01</v>
      </c>
      <c r="X89" s="57" t="s">
        <v>386</v>
      </c>
      <c r="Y89" s="57">
        <v>1097</v>
      </c>
    </row>
    <row r="90" spans="1:25" s="57" customFormat="1">
      <c r="A90" s="68" t="s">
        <v>3213</v>
      </c>
      <c r="B90" s="68"/>
      <c r="C90" s="69" t="s">
        <v>2519</v>
      </c>
      <c r="D90" s="68"/>
      <c r="E90" s="69" t="s">
        <v>451</v>
      </c>
      <c r="F90" s="70" t="s">
        <v>2353</v>
      </c>
      <c r="G90" s="68" t="s">
        <v>2195</v>
      </c>
      <c r="H90" s="58" t="s">
        <v>2219</v>
      </c>
      <c r="J90" s="59" t="str">
        <f t="shared" si="3"/>
        <v>PA.EV.070103</v>
      </c>
      <c r="K90" s="58" t="s">
        <v>2212</v>
      </c>
      <c r="M90" s="59" t="str">
        <f t="shared" si="4"/>
        <v>PI.PA.EV.070103.01</v>
      </c>
      <c r="N90" s="59"/>
      <c r="O90" s="59" t="str">
        <f t="shared" si="5"/>
        <v>PH.PA.EV.070103.01</v>
      </c>
      <c r="Q90" s="59" t="str">
        <f t="shared" si="6"/>
        <v>CL.PA.EV.070103.01</v>
      </c>
      <c r="R90" s="59"/>
      <c r="S90" s="59" t="str">
        <f t="shared" si="7"/>
        <v>DR.PA.EV.070103.01</v>
      </c>
      <c r="T90" s="59"/>
      <c r="U90" s="60" t="str">
        <f t="shared" si="27"/>
        <v>IM.PA.EV.070103.01</v>
      </c>
      <c r="V90" s="59"/>
      <c r="W90" s="60" t="str">
        <f t="shared" si="28"/>
        <v>GE.PA.EV.070103.01</v>
      </c>
      <c r="X90" s="57" t="s">
        <v>386</v>
      </c>
      <c r="Y90" s="57">
        <v>1097</v>
      </c>
    </row>
    <row r="91" spans="1:25" s="57" customFormat="1">
      <c r="A91" s="68" t="s">
        <v>3213</v>
      </c>
      <c r="B91" s="68"/>
      <c r="C91" s="69" t="s">
        <v>2519</v>
      </c>
      <c r="D91" s="68"/>
      <c r="E91" s="69" t="s">
        <v>451</v>
      </c>
      <c r="F91" s="70" t="s">
        <v>2353</v>
      </c>
      <c r="G91" s="68" t="s">
        <v>2358</v>
      </c>
      <c r="H91" s="58" t="s">
        <v>2063</v>
      </c>
      <c r="J91" s="59" t="str">
        <f t="shared" si="3"/>
        <v>PA.EV.070104</v>
      </c>
      <c r="K91" s="58" t="s">
        <v>2212</v>
      </c>
      <c r="M91" s="59" t="str">
        <f t="shared" si="4"/>
        <v>PI.PA.EV.070104.01</v>
      </c>
      <c r="N91" s="59"/>
      <c r="O91" s="59" t="str">
        <f t="shared" si="5"/>
        <v>PH.PA.EV.070104.01</v>
      </c>
      <c r="Q91" s="59" t="str">
        <f t="shared" si="6"/>
        <v>CL.PA.EV.070104.01</v>
      </c>
      <c r="R91" s="59"/>
      <c r="S91" s="59" t="str">
        <f t="shared" si="7"/>
        <v>DR.PA.EV.070104.01</v>
      </c>
      <c r="T91" s="59"/>
      <c r="U91" s="60" t="str">
        <f t="shared" si="27"/>
        <v>IM.PA.EV.070104.01</v>
      </c>
      <c r="V91" s="59"/>
      <c r="W91" s="60" t="str">
        <f t="shared" si="28"/>
        <v>GE.PA.EV.070104.01</v>
      </c>
      <c r="X91" s="57" t="s">
        <v>386</v>
      </c>
      <c r="Y91" s="57">
        <v>1097</v>
      </c>
    </row>
    <row r="92" spans="1:25" s="57" customFormat="1">
      <c r="A92" s="68" t="s">
        <v>3213</v>
      </c>
      <c r="B92" s="68"/>
      <c r="C92" s="69" t="s">
        <v>2519</v>
      </c>
      <c r="D92" s="68"/>
      <c r="E92" s="69" t="s">
        <v>451</v>
      </c>
      <c r="F92" s="70" t="s">
        <v>2353</v>
      </c>
      <c r="G92" s="68" t="s">
        <v>2359</v>
      </c>
      <c r="H92" s="58" t="s">
        <v>2065</v>
      </c>
      <c r="J92" s="59" t="str">
        <f t="shared" si="3"/>
        <v>PA.EV.070105</v>
      </c>
      <c r="K92" s="58" t="s">
        <v>2212</v>
      </c>
      <c r="M92" s="59" t="str">
        <f t="shared" si="4"/>
        <v>PI.PA.EV.070105.01</v>
      </c>
      <c r="N92" s="59"/>
      <c r="O92" s="59" t="str">
        <f t="shared" si="5"/>
        <v>PH.PA.EV.070105.01</v>
      </c>
      <c r="Q92" s="59" t="str">
        <f t="shared" si="6"/>
        <v>CL.PA.EV.070105.01</v>
      </c>
      <c r="R92" s="59"/>
      <c r="S92" s="59" t="str">
        <f t="shared" si="7"/>
        <v>DR.PA.EV.070105.01</v>
      </c>
      <c r="T92" s="59"/>
      <c r="U92" s="60" t="str">
        <f t="shared" si="27"/>
        <v>IM.PA.EV.070105.01</v>
      </c>
      <c r="V92" s="59"/>
      <c r="W92" s="60" t="str">
        <f t="shared" si="28"/>
        <v>GE.PA.EV.070105.01</v>
      </c>
      <c r="X92" s="57" t="s">
        <v>386</v>
      </c>
      <c r="Y92" s="57">
        <v>1097</v>
      </c>
    </row>
    <row r="93" spans="1:25" s="57" customFormat="1">
      <c r="A93" s="68" t="s">
        <v>3213</v>
      </c>
      <c r="B93" s="68"/>
      <c r="C93" s="69" t="s">
        <v>2519</v>
      </c>
      <c r="D93" s="68"/>
      <c r="E93" s="69" t="s">
        <v>451</v>
      </c>
      <c r="F93" s="70" t="s">
        <v>2353</v>
      </c>
      <c r="G93" s="68" t="s">
        <v>2360</v>
      </c>
      <c r="H93" s="58" t="s">
        <v>2222</v>
      </c>
      <c r="J93" s="59" t="str">
        <f t="shared" si="3"/>
        <v>PA.EV.070106</v>
      </c>
      <c r="K93" s="58" t="s">
        <v>2212</v>
      </c>
      <c r="M93" s="59" t="str">
        <f t="shared" si="4"/>
        <v>PI.PA.EV.070106.01</v>
      </c>
      <c r="N93" s="59"/>
      <c r="O93" s="59" t="str">
        <f t="shared" si="5"/>
        <v>PH.PA.EV.070106.01</v>
      </c>
      <c r="Q93" s="59" t="str">
        <f t="shared" si="6"/>
        <v>CL.PA.EV.070106.01</v>
      </c>
      <c r="R93" s="59"/>
      <c r="S93" s="59" t="str">
        <f t="shared" si="7"/>
        <v>DR.PA.EV.070106.01</v>
      </c>
      <c r="T93" s="59"/>
      <c r="U93" s="60" t="str">
        <f t="shared" si="27"/>
        <v>IM.PA.EV.070106.01</v>
      </c>
      <c r="V93" s="59"/>
      <c r="W93" s="60" t="str">
        <f t="shared" si="28"/>
        <v>GE.PA.EV.070106.01</v>
      </c>
      <c r="X93" s="57" t="s">
        <v>386</v>
      </c>
      <c r="Y93" s="57">
        <v>1097</v>
      </c>
    </row>
    <row r="94" spans="1:25" s="57" customFormat="1">
      <c r="A94" s="68" t="s">
        <v>3213</v>
      </c>
      <c r="B94" s="68"/>
      <c r="C94" s="69" t="s">
        <v>2519</v>
      </c>
      <c r="D94" s="68"/>
      <c r="E94" s="69" t="s">
        <v>451</v>
      </c>
      <c r="F94" s="70" t="s">
        <v>2353</v>
      </c>
      <c r="G94" s="68" t="s">
        <v>2045</v>
      </c>
      <c r="H94" s="58" t="s">
        <v>2376</v>
      </c>
      <c r="J94" s="59" t="str">
        <f t="shared" si="3"/>
        <v>PA.EV.070107</v>
      </c>
      <c r="K94" s="58" t="s">
        <v>2212</v>
      </c>
      <c r="M94" s="59" t="str">
        <f t="shared" si="4"/>
        <v>PI.PA.EV.070107.01</v>
      </c>
      <c r="N94" s="59"/>
      <c r="O94" s="59" t="str">
        <f t="shared" si="5"/>
        <v>PH.PA.EV.070107.01</v>
      </c>
      <c r="Q94" s="59" t="str">
        <f t="shared" si="6"/>
        <v>CL.PA.EV.070107.01</v>
      </c>
      <c r="R94" s="59"/>
      <c r="S94" s="59" t="str">
        <f t="shared" si="7"/>
        <v>DR.PA.EV.070107.01</v>
      </c>
      <c r="T94" s="59"/>
      <c r="U94" s="60" t="str">
        <f t="shared" si="27"/>
        <v>IM.PA.EV.070107.01</v>
      </c>
      <c r="V94" s="59"/>
      <c r="W94" s="60" t="str">
        <f t="shared" si="28"/>
        <v>GE.PA.EV.070107.01</v>
      </c>
      <c r="X94" s="57" t="s">
        <v>386</v>
      </c>
      <c r="Y94" s="57">
        <v>1097</v>
      </c>
    </row>
    <row r="95" spans="1:25" s="57" customFormat="1">
      <c r="A95" s="68" t="s">
        <v>3213</v>
      </c>
      <c r="B95" s="68"/>
      <c r="C95" s="69" t="s">
        <v>2519</v>
      </c>
      <c r="D95" s="68"/>
      <c r="E95" s="69" t="s">
        <v>451</v>
      </c>
      <c r="F95" s="70" t="s">
        <v>2353</v>
      </c>
      <c r="G95" s="68" t="s">
        <v>2361</v>
      </c>
      <c r="H95" s="58" t="s">
        <v>2378</v>
      </c>
      <c r="J95" s="59" t="str">
        <f t="shared" si="3"/>
        <v>PA.EV.070108</v>
      </c>
      <c r="K95" s="58" t="s">
        <v>2212</v>
      </c>
      <c r="M95" s="59" t="str">
        <f t="shared" si="4"/>
        <v>PI.PA.EV.070108.01</v>
      </c>
      <c r="N95" s="59"/>
      <c r="O95" s="59" t="str">
        <f t="shared" si="5"/>
        <v>PH.PA.EV.070108.01</v>
      </c>
      <c r="Q95" s="59" t="str">
        <f t="shared" si="6"/>
        <v>CL.PA.EV.070108.01</v>
      </c>
      <c r="R95" s="59"/>
      <c r="S95" s="59" t="str">
        <f t="shared" si="7"/>
        <v>DR.PA.EV.070108.01</v>
      </c>
      <c r="T95" s="59"/>
      <c r="U95" s="60" t="str">
        <f t="shared" si="27"/>
        <v>IM.PA.EV.070108.01</v>
      </c>
      <c r="V95" s="59"/>
      <c r="W95" s="60" t="str">
        <f t="shared" si="28"/>
        <v>GE.PA.EV.070108.01</v>
      </c>
      <c r="X95" s="57" t="s">
        <v>386</v>
      </c>
      <c r="Y95" s="57">
        <v>1097</v>
      </c>
    </row>
    <row r="96" spans="1:25" s="57" customFormat="1">
      <c r="A96" s="68" t="s">
        <v>3213</v>
      </c>
      <c r="B96" s="68"/>
      <c r="C96" s="69" t="s">
        <v>2519</v>
      </c>
      <c r="D96" s="68"/>
      <c r="E96" s="69" t="s">
        <v>451</v>
      </c>
      <c r="F96" s="70" t="s">
        <v>2353</v>
      </c>
      <c r="G96" s="68" t="s">
        <v>2362</v>
      </c>
      <c r="H96" s="58" t="s">
        <v>2380</v>
      </c>
      <c r="J96" s="59" t="str">
        <f t="shared" si="3"/>
        <v>PA.EV.070109</v>
      </c>
      <c r="K96" s="58" t="s">
        <v>2212</v>
      </c>
      <c r="M96" s="59" t="str">
        <f t="shared" si="4"/>
        <v>PI.PA.EV.070109.01</v>
      </c>
      <c r="N96" s="59"/>
      <c r="O96" s="59" t="str">
        <f t="shared" si="5"/>
        <v>PH.PA.EV.070109.01</v>
      </c>
      <c r="Q96" s="59" t="str">
        <f t="shared" si="6"/>
        <v>CL.PA.EV.070109.01</v>
      </c>
      <c r="R96" s="59"/>
      <c r="S96" s="59" t="str">
        <f t="shared" si="7"/>
        <v>DR.PA.EV.070109.01</v>
      </c>
      <c r="T96" s="59"/>
      <c r="U96" s="60" t="str">
        <f t="shared" si="27"/>
        <v>IM.PA.EV.070109.01</v>
      </c>
      <c r="V96" s="59"/>
      <c r="W96" s="60" t="str">
        <f t="shared" si="28"/>
        <v>GE.PA.EV.070109.01</v>
      </c>
      <c r="X96" s="57" t="s">
        <v>386</v>
      </c>
      <c r="Y96" s="57">
        <v>1097</v>
      </c>
    </row>
    <row r="97" spans="1:25" s="57" customFormat="1">
      <c r="A97" s="68" t="s">
        <v>3213</v>
      </c>
      <c r="B97" s="68"/>
      <c r="C97" s="69" t="s">
        <v>2519</v>
      </c>
      <c r="D97" s="68"/>
      <c r="E97" s="69" t="s">
        <v>451</v>
      </c>
      <c r="F97" s="70" t="s">
        <v>2353</v>
      </c>
      <c r="G97" s="68" t="s">
        <v>2208</v>
      </c>
      <c r="H97" s="58" t="s">
        <v>2124</v>
      </c>
      <c r="J97" s="59" t="str">
        <f t="shared" si="3"/>
        <v>PA.EV.070110</v>
      </c>
      <c r="K97" s="58" t="s">
        <v>2212</v>
      </c>
      <c r="M97" s="59" t="str">
        <f t="shared" si="4"/>
        <v>PI.PA.EV.070110.01</v>
      </c>
      <c r="N97" s="59"/>
      <c r="O97" s="59" t="str">
        <f t="shared" si="5"/>
        <v>PH.PA.EV.070110.01</v>
      </c>
      <c r="Q97" s="59" t="str">
        <f t="shared" si="6"/>
        <v>CL.PA.EV.070110.01</v>
      </c>
      <c r="R97" s="59"/>
      <c r="S97" s="59" t="str">
        <f t="shared" si="7"/>
        <v>DR.PA.EV.070110.01</v>
      </c>
      <c r="T97" s="59"/>
      <c r="U97" s="60" t="str">
        <f t="shared" si="27"/>
        <v>IM.PA.EV.070110.01</v>
      </c>
      <c r="V97" s="59"/>
      <c r="W97" s="60" t="str">
        <f t="shared" si="28"/>
        <v>GE.PA.EV.070110.01</v>
      </c>
      <c r="X97" s="57" t="s">
        <v>386</v>
      </c>
      <c r="Y97" s="57">
        <v>1097</v>
      </c>
    </row>
    <row r="98" spans="1:25" s="57" customFormat="1">
      <c r="A98" s="68" t="s">
        <v>3213</v>
      </c>
      <c r="B98" s="68"/>
      <c r="C98" s="69" t="s">
        <v>2519</v>
      </c>
      <c r="D98" s="68"/>
      <c r="E98" s="69" t="s">
        <v>451</v>
      </c>
      <c r="F98" s="70" t="s">
        <v>2353</v>
      </c>
      <c r="G98" s="68" t="s">
        <v>2209</v>
      </c>
      <c r="H98" s="58" t="s">
        <v>2364</v>
      </c>
      <c r="J98" s="59" t="str">
        <f t="shared" si="3"/>
        <v>PA.EV.070111</v>
      </c>
      <c r="K98" s="58" t="s">
        <v>2212</v>
      </c>
      <c r="M98" s="59" t="str">
        <f t="shared" si="4"/>
        <v>PI.PA.EV.070111.01</v>
      </c>
      <c r="N98" s="59"/>
      <c r="O98" s="59" t="str">
        <f t="shared" si="5"/>
        <v>PH.PA.EV.070111.01</v>
      </c>
      <c r="Q98" s="59" t="str">
        <f t="shared" si="6"/>
        <v>CL.PA.EV.070111.01</v>
      </c>
      <c r="R98" s="59"/>
      <c r="S98" s="59" t="str">
        <f t="shared" si="7"/>
        <v>DR.PA.EV.070111.01</v>
      </c>
      <c r="T98" s="59"/>
      <c r="U98" s="60" t="str">
        <f t="shared" si="27"/>
        <v>IM.PA.EV.070111.01</v>
      </c>
      <c r="V98" s="59"/>
      <c r="W98" s="60" t="str">
        <f t="shared" si="28"/>
        <v>GE.PA.EV.070111.01</v>
      </c>
      <c r="X98" s="57" t="s">
        <v>386</v>
      </c>
      <c r="Y98" s="57">
        <v>1097</v>
      </c>
    </row>
    <row r="99" spans="1:25" s="57" customFormat="1">
      <c r="A99" s="68" t="s">
        <v>3213</v>
      </c>
      <c r="B99" s="68" t="s">
        <v>2346</v>
      </c>
      <c r="C99" s="69" t="s">
        <v>2516</v>
      </c>
      <c r="D99" s="68" t="s">
        <v>2347</v>
      </c>
      <c r="E99" s="69" t="s">
        <v>451</v>
      </c>
      <c r="F99" s="70" t="s">
        <v>2354</v>
      </c>
      <c r="G99" s="68" t="s">
        <v>2210</v>
      </c>
      <c r="H99" s="58" t="s">
        <v>2212</v>
      </c>
      <c r="J99" s="59" t="str">
        <f t="shared" si="3"/>
        <v>PA.EV.080101</v>
      </c>
      <c r="K99" s="58" t="s">
        <v>2212</v>
      </c>
      <c r="M99" s="59" t="str">
        <f t="shared" si="4"/>
        <v>PI.PA.EV.080101.01</v>
      </c>
      <c r="N99" s="59"/>
      <c r="O99" s="59" t="str">
        <f t="shared" si="5"/>
        <v>PH.PA.EV.080101.01</v>
      </c>
      <c r="Q99" s="59" t="str">
        <f t="shared" si="6"/>
        <v>CL.PA.EV.080101.01</v>
      </c>
      <c r="R99" s="59"/>
      <c r="S99" s="59" t="str">
        <f t="shared" si="7"/>
        <v>DR.PA.EV.080101.01</v>
      </c>
      <c r="T99" s="59"/>
      <c r="U99" s="60" t="str">
        <f t="shared" si="27"/>
        <v>IM.PA.EV.080101.01</v>
      </c>
      <c r="V99" s="59"/>
      <c r="W99" s="60" t="str">
        <f t="shared" si="28"/>
        <v>GE.PA.EV.080101.01</v>
      </c>
      <c r="X99" s="57" t="s">
        <v>386</v>
      </c>
      <c r="Y99" s="57">
        <v>1097</v>
      </c>
    </row>
    <row r="100" spans="1:25" s="57" customFormat="1">
      <c r="A100" s="68" t="s">
        <v>3213</v>
      </c>
      <c r="B100" s="68"/>
      <c r="C100" s="69" t="s">
        <v>2516</v>
      </c>
      <c r="D100" s="68"/>
      <c r="E100" s="69" t="s">
        <v>451</v>
      </c>
      <c r="F100" s="70" t="s">
        <v>2354</v>
      </c>
      <c r="G100" s="68" t="s">
        <v>2211</v>
      </c>
      <c r="H100" s="58" t="s">
        <v>2217</v>
      </c>
      <c r="J100" s="59" t="str">
        <f t="shared" si="3"/>
        <v>PA.EV.080102</v>
      </c>
      <c r="K100" s="58" t="s">
        <v>2212</v>
      </c>
      <c r="M100" s="59" t="str">
        <f t="shared" si="4"/>
        <v>PI.PA.EV.080102.01</v>
      </c>
      <c r="N100" s="59"/>
      <c r="O100" s="59" t="str">
        <f t="shared" si="5"/>
        <v>PH.PA.EV.080102.01</v>
      </c>
      <c r="Q100" s="59" t="str">
        <f t="shared" si="6"/>
        <v>CL.PA.EV.080102.01</v>
      </c>
      <c r="R100" s="59"/>
      <c r="S100" s="59" t="str">
        <f t="shared" si="7"/>
        <v>DR.PA.EV.080102.01</v>
      </c>
      <c r="T100" s="59"/>
      <c r="U100" s="60" t="str">
        <f t="shared" si="27"/>
        <v>IM.PA.EV.080102.01</v>
      </c>
      <c r="V100" s="59"/>
      <c r="W100" s="60" t="str">
        <f t="shared" si="28"/>
        <v>GE.PA.EV.080102.01</v>
      </c>
      <c r="X100" s="57" t="s">
        <v>386</v>
      </c>
      <c r="Y100" s="57">
        <v>1097</v>
      </c>
    </row>
    <row r="101" spans="1:25" s="57" customFormat="1">
      <c r="A101" s="68" t="s">
        <v>3213</v>
      </c>
      <c r="B101" s="68"/>
      <c r="C101" s="69" t="s">
        <v>2516</v>
      </c>
      <c r="D101" s="68"/>
      <c r="E101" s="69" t="s">
        <v>451</v>
      </c>
      <c r="F101" s="70" t="s">
        <v>2354</v>
      </c>
      <c r="G101" s="68" t="s">
        <v>2374</v>
      </c>
      <c r="H101" s="58" t="s">
        <v>2219</v>
      </c>
      <c r="J101" s="59" t="str">
        <f t="shared" si="3"/>
        <v>PA.EV.080103</v>
      </c>
      <c r="K101" s="58" t="s">
        <v>2212</v>
      </c>
      <c r="M101" s="59" t="str">
        <f t="shared" si="4"/>
        <v>PI.PA.EV.080103.01</v>
      </c>
      <c r="N101" s="59"/>
      <c r="O101" s="59" t="str">
        <f t="shared" si="5"/>
        <v>PH.PA.EV.080103.01</v>
      </c>
      <c r="Q101" s="59" t="str">
        <f t="shared" si="6"/>
        <v>CL.PA.EV.080103.01</v>
      </c>
      <c r="R101" s="59"/>
      <c r="S101" s="59" t="str">
        <f t="shared" si="7"/>
        <v>DR.PA.EV.080103.01</v>
      </c>
      <c r="T101" s="59"/>
      <c r="U101" s="60" t="str">
        <f t="shared" si="27"/>
        <v>IM.PA.EV.080103.01</v>
      </c>
      <c r="V101" s="59"/>
      <c r="W101" s="60" t="str">
        <f t="shared" si="28"/>
        <v>GE.PA.EV.080103.01</v>
      </c>
      <c r="X101" s="57" t="s">
        <v>386</v>
      </c>
      <c r="Y101" s="57">
        <v>1097</v>
      </c>
    </row>
    <row r="102" spans="1:25" s="57" customFormat="1">
      <c r="A102" s="68" t="s">
        <v>3213</v>
      </c>
      <c r="B102" s="68"/>
      <c r="C102" s="69" t="s">
        <v>2516</v>
      </c>
      <c r="D102" s="68"/>
      <c r="E102" s="69" t="s">
        <v>451</v>
      </c>
      <c r="F102" s="70" t="s">
        <v>2354</v>
      </c>
      <c r="G102" s="68" t="s">
        <v>2220</v>
      </c>
      <c r="H102" s="58" t="s">
        <v>2063</v>
      </c>
      <c r="J102" s="59" t="str">
        <f t="shared" si="3"/>
        <v>PA.EV.080104</v>
      </c>
      <c r="K102" s="58" t="s">
        <v>2212</v>
      </c>
      <c r="M102" s="59" t="str">
        <f t="shared" si="4"/>
        <v>PI.PA.EV.080104.01</v>
      </c>
      <c r="N102" s="59"/>
      <c r="O102" s="59" t="str">
        <f t="shared" si="5"/>
        <v>PH.PA.EV.080104.01</v>
      </c>
      <c r="Q102" s="59" t="str">
        <f t="shared" si="6"/>
        <v>CL.PA.EV.080104.01</v>
      </c>
      <c r="R102" s="59"/>
      <c r="S102" s="59" t="str">
        <f t="shared" si="7"/>
        <v>DR.PA.EV.080104.01</v>
      </c>
      <c r="T102" s="59"/>
      <c r="U102" s="60" t="str">
        <f t="shared" si="27"/>
        <v>IM.PA.EV.080104.01</v>
      </c>
      <c r="V102" s="59"/>
      <c r="W102" s="60" t="str">
        <f t="shared" si="28"/>
        <v>GE.PA.EV.080104.01</v>
      </c>
      <c r="X102" s="57" t="s">
        <v>386</v>
      </c>
      <c r="Y102" s="57">
        <v>1097</v>
      </c>
    </row>
    <row r="103" spans="1:25" s="57" customFormat="1">
      <c r="A103" s="68" t="s">
        <v>3213</v>
      </c>
      <c r="B103" s="68"/>
      <c r="C103" s="69" t="s">
        <v>2516</v>
      </c>
      <c r="D103" s="68"/>
      <c r="E103" s="69" t="s">
        <v>451</v>
      </c>
      <c r="F103" s="70" t="s">
        <v>2354</v>
      </c>
      <c r="G103" s="68" t="s">
        <v>2221</v>
      </c>
      <c r="H103" s="58" t="s">
        <v>2065</v>
      </c>
      <c r="J103" s="59" t="str">
        <f t="shared" si="3"/>
        <v>PA.EV.080105</v>
      </c>
      <c r="K103" s="58" t="s">
        <v>2212</v>
      </c>
      <c r="M103" s="59" t="str">
        <f t="shared" si="4"/>
        <v>PI.PA.EV.080105.01</v>
      </c>
      <c r="N103" s="59"/>
      <c r="O103" s="59" t="str">
        <f t="shared" si="5"/>
        <v>PH.PA.EV.080105.01</v>
      </c>
      <c r="Q103" s="59" t="str">
        <f t="shared" si="6"/>
        <v>CL.PA.EV.080105.01</v>
      </c>
      <c r="R103" s="59"/>
      <c r="S103" s="59" t="str">
        <f t="shared" si="7"/>
        <v>DR.PA.EV.080105.01</v>
      </c>
      <c r="T103" s="59"/>
      <c r="U103" s="60" t="str">
        <f t="shared" si="27"/>
        <v>IM.PA.EV.080105.01</v>
      </c>
      <c r="V103" s="59"/>
      <c r="W103" s="60" t="str">
        <f t="shared" si="28"/>
        <v>GE.PA.EV.080105.01</v>
      </c>
      <c r="X103" s="57" t="s">
        <v>386</v>
      </c>
      <c r="Y103" s="57">
        <v>1097</v>
      </c>
    </row>
    <row r="104" spans="1:25" s="57" customFormat="1">
      <c r="A104" s="68" t="s">
        <v>3213</v>
      </c>
      <c r="B104" s="68"/>
      <c r="C104" s="69" t="s">
        <v>2516</v>
      </c>
      <c r="D104" s="68"/>
      <c r="E104" s="69" t="s">
        <v>451</v>
      </c>
      <c r="F104" s="70" t="s">
        <v>2354</v>
      </c>
      <c r="G104" s="68" t="s">
        <v>2743</v>
      </c>
      <c r="H104" s="58" t="s">
        <v>2222</v>
      </c>
      <c r="J104" s="59" t="str">
        <f t="shared" si="3"/>
        <v>PA.EV.080106</v>
      </c>
      <c r="K104" s="58" t="s">
        <v>2212</v>
      </c>
      <c r="M104" s="59" t="str">
        <f t="shared" si="4"/>
        <v>PI.PA.EV.080106.01</v>
      </c>
      <c r="N104" s="59"/>
      <c r="O104" s="59" t="str">
        <f t="shared" si="5"/>
        <v>PH.PA.EV.080106.01</v>
      </c>
      <c r="Q104" s="59" t="str">
        <f t="shared" si="6"/>
        <v>CL.PA.EV.080106.01</v>
      </c>
      <c r="R104" s="59"/>
      <c r="S104" s="59" t="str">
        <f t="shared" si="7"/>
        <v>DR.PA.EV.080106.01</v>
      </c>
      <c r="T104" s="59"/>
      <c r="U104" s="60" t="str">
        <f t="shared" si="27"/>
        <v>IM.PA.EV.080106.01</v>
      </c>
      <c r="V104" s="59"/>
      <c r="W104" s="60" t="str">
        <f t="shared" si="28"/>
        <v>GE.PA.EV.080106.01</v>
      </c>
      <c r="X104" s="57" t="s">
        <v>386</v>
      </c>
      <c r="Y104" s="57">
        <v>1097</v>
      </c>
    </row>
    <row r="105" spans="1:25" s="57" customFormat="1">
      <c r="A105" s="68" t="s">
        <v>3213</v>
      </c>
      <c r="B105" s="68"/>
      <c r="C105" s="69" t="s">
        <v>2516</v>
      </c>
      <c r="D105" s="68"/>
      <c r="E105" s="69" t="s">
        <v>451</v>
      </c>
      <c r="F105" s="70" t="s">
        <v>2354</v>
      </c>
      <c r="G105" s="68" t="s">
        <v>2744</v>
      </c>
      <c r="H105" s="58" t="s">
        <v>2376</v>
      </c>
      <c r="J105" s="59" t="str">
        <f t="shared" ref="J105:J172" si="29">CONCATENATE("PA.EV.",C105,E105,H105)</f>
        <v>PA.EV.080107</v>
      </c>
      <c r="K105" s="58" t="s">
        <v>2212</v>
      </c>
      <c r="M105" s="59" t="str">
        <f t="shared" ref="M105:M172" si="30">CONCATENATE("PI.",J105,".",K105)</f>
        <v>PI.PA.EV.080107.01</v>
      </c>
      <c r="N105" s="59"/>
      <c r="O105" s="59" t="str">
        <f t="shared" ref="O105:O172" si="31">CONCATENATE("PH.",J105,".",K105)</f>
        <v>PH.PA.EV.080107.01</v>
      </c>
      <c r="Q105" s="59" t="str">
        <f t="shared" ref="Q105:Q172" si="32">CONCATENATE("CL.",J105,".",K105)</f>
        <v>CL.PA.EV.080107.01</v>
      </c>
      <c r="R105" s="59"/>
      <c r="S105" s="59" t="str">
        <f t="shared" ref="S105:S172" si="33">CONCATENATE("DR.",J105,".",K105)</f>
        <v>DR.PA.EV.080107.01</v>
      </c>
      <c r="T105" s="59"/>
      <c r="U105" s="60" t="str">
        <f t="shared" si="27"/>
        <v>IM.PA.EV.080107.01</v>
      </c>
      <c r="V105" s="59"/>
      <c r="W105" s="60" t="str">
        <f t="shared" si="28"/>
        <v>GE.PA.EV.080107.01</v>
      </c>
      <c r="X105" s="57" t="s">
        <v>386</v>
      </c>
      <c r="Y105" s="57">
        <v>1097</v>
      </c>
    </row>
    <row r="106" spans="1:25" s="57" customFormat="1">
      <c r="A106" s="68" t="s">
        <v>3213</v>
      </c>
      <c r="B106" s="68"/>
      <c r="C106" s="69" t="s">
        <v>2516</v>
      </c>
      <c r="D106" s="68"/>
      <c r="E106" s="69" t="s">
        <v>451</v>
      </c>
      <c r="F106" s="70" t="s">
        <v>2354</v>
      </c>
      <c r="G106" s="68" t="s">
        <v>2718</v>
      </c>
      <c r="H106" s="58" t="s">
        <v>2378</v>
      </c>
      <c r="J106" s="59" t="str">
        <f t="shared" si="29"/>
        <v>PA.EV.080108</v>
      </c>
      <c r="K106" s="58" t="s">
        <v>2212</v>
      </c>
      <c r="M106" s="59" t="str">
        <f t="shared" si="30"/>
        <v>PI.PA.EV.080108.01</v>
      </c>
      <c r="N106" s="59"/>
      <c r="O106" s="59" t="str">
        <f t="shared" si="31"/>
        <v>PH.PA.EV.080108.01</v>
      </c>
      <c r="Q106" s="59" t="str">
        <f t="shared" si="32"/>
        <v>CL.PA.EV.080108.01</v>
      </c>
      <c r="R106" s="59"/>
      <c r="S106" s="59" t="str">
        <f t="shared" si="33"/>
        <v>DR.PA.EV.080108.01</v>
      </c>
      <c r="T106" s="59"/>
      <c r="U106" s="60" t="str">
        <f t="shared" si="27"/>
        <v>IM.PA.EV.080108.01</v>
      </c>
      <c r="V106" s="59"/>
      <c r="W106" s="60" t="str">
        <f t="shared" si="28"/>
        <v>GE.PA.EV.080108.01</v>
      </c>
      <c r="X106" s="57" t="s">
        <v>386</v>
      </c>
      <c r="Y106" s="57">
        <v>1097</v>
      </c>
    </row>
    <row r="107" spans="1:25" s="57" customFormat="1">
      <c r="A107" s="68" t="s">
        <v>3213</v>
      </c>
      <c r="B107" s="68"/>
      <c r="C107" s="69" t="s">
        <v>2516</v>
      </c>
      <c r="D107" s="68"/>
      <c r="E107" s="69" t="s">
        <v>451</v>
      </c>
      <c r="F107" s="70" t="s">
        <v>2354</v>
      </c>
      <c r="G107" s="68" t="s">
        <v>2719</v>
      </c>
      <c r="H107" s="58" t="s">
        <v>2380</v>
      </c>
      <c r="J107" s="59" t="str">
        <f t="shared" si="29"/>
        <v>PA.EV.080109</v>
      </c>
      <c r="K107" s="58" t="s">
        <v>2212</v>
      </c>
      <c r="M107" s="59" t="str">
        <f t="shared" si="30"/>
        <v>PI.PA.EV.080109.01</v>
      </c>
      <c r="N107" s="59"/>
      <c r="O107" s="59" t="str">
        <f t="shared" si="31"/>
        <v>PH.PA.EV.080109.01</v>
      </c>
      <c r="Q107" s="59" t="str">
        <f t="shared" si="32"/>
        <v>CL.PA.EV.080109.01</v>
      </c>
      <c r="R107" s="59"/>
      <c r="S107" s="59" t="str">
        <f t="shared" si="33"/>
        <v>DR.PA.EV.080109.01</v>
      </c>
      <c r="T107" s="59"/>
      <c r="U107" s="60" t="str">
        <f t="shared" si="27"/>
        <v>IM.PA.EV.080109.01</v>
      </c>
      <c r="V107" s="59"/>
      <c r="W107" s="60" t="str">
        <f t="shared" si="28"/>
        <v>GE.PA.EV.080109.01</v>
      </c>
      <c r="X107" s="57" t="s">
        <v>386</v>
      </c>
      <c r="Y107" s="57">
        <v>1097</v>
      </c>
    </row>
    <row r="108" spans="1:25" s="57" customFormat="1">
      <c r="A108" s="68" t="s">
        <v>3213</v>
      </c>
      <c r="B108" s="68"/>
      <c r="C108" s="69" t="s">
        <v>2516</v>
      </c>
      <c r="D108" s="68"/>
      <c r="E108" s="69" t="s">
        <v>451</v>
      </c>
      <c r="F108" s="70" t="s">
        <v>2354</v>
      </c>
      <c r="G108" s="68" t="s">
        <v>2575</v>
      </c>
      <c r="H108" s="58" t="s">
        <v>2124</v>
      </c>
      <c r="J108" s="59" t="str">
        <f t="shared" si="29"/>
        <v>PA.EV.080110</v>
      </c>
      <c r="K108" s="58" t="s">
        <v>2212</v>
      </c>
      <c r="M108" s="59" t="str">
        <f t="shared" si="30"/>
        <v>PI.PA.EV.080110.01</v>
      </c>
      <c r="N108" s="59"/>
      <c r="O108" s="59" t="str">
        <f t="shared" si="31"/>
        <v>PH.PA.EV.080110.01</v>
      </c>
      <c r="Q108" s="59" t="str">
        <f t="shared" si="32"/>
        <v>CL.PA.EV.080110.01</v>
      </c>
      <c r="R108" s="59"/>
      <c r="S108" s="59" t="str">
        <f t="shared" si="33"/>
        <v>DR.PA.EV.080110.01</v>
      </c>
      <c r="T108" s="59"/>
      <c r="U108" s="60" t="str">
        <f t="shared" si="27"/>
        <v>IM.PA.EV.080110.01</v>
      </c>
      <c r="V108" s="59"/>
      <c r="W108" s="60" t="str">
        <f t="shared" si="28"/>
        <v>GE.PA.EV.080110.01</v>
      </c>
      <c r="X108" s="57" t="s">
        <v>386</v>
      </c>
      <c r="Y108" s="57">
        <v>1097</v>
      </c>
    </row>
    <row r="109" spans="1:25" s="57" customFormat="1">
      <c r="A109" s="68" t="s">
        <v>3213</v>
      </c>
      <c r="B109" s="68"/>
      <c r="C109" s="69" t="s">
        <v>2516</v>
      </c>
      <c r="D109" s="68"/>
      <c r="E109" s="69" t="s">
        <v>451</v>
      </c>
      <c r="F109" s="70" t="s">
        <v>2354</v>
      </c>
      <c r="G109" s="68" t="s">
        <v>2576</v>
      </c>
      <c r="H109" s="58" t="s">
        <v>2364</v>
      </c>
      <c r="J109" s="59" t="str">
        <f t="shared" si="29"/>
        <v>PA.EV.080111</v>
      </c>
      <c r="K109" s="58" t="s">
        <v>2212</v>
      </c>
      <c r="M109" s="59" t="str">
        <f t="shared" si="30"/>
        <v>PI.PA.EV.080111.01</v>
      </c>
      <c r="N109" s="59"/>
      <c r="O109" s="59" t="str">
        <f t="shared" si="31"/>
        <v>PH.PA.EV.080111.01</v>
      </c>
      <c r="Q109" s="59" t="str">
        <f t="shared" si="32"/>
        <v>CL.PA.EV.080111.01</v>
      </c>
      <c r="R109" s="59"/>
      <c r="S109" s="59" t="str">
        <f t="shared" si="33"/>
        <v>DR.PA.EV.080111.01</v>
      </c>
      <c r="T109" s="59"/>
      <c r="U109" s="60" t="str">
        <f t="shared" si="27"/>
        <v>IM.PA.EV.080111.01</v>
      </c>
      <c r="V109" s="59"/>
      <c r="W109" s="60" t="str">
        <f t="shared" si="28"/>
        <v>GE.PA.EV.080111.01</v>
      </c>
      <c r="X109" s="57" t="s">
        <v>386</v>
      </c>
      <c r="Y109" s="57">
        <v>1097</v>
      </c>
    </row>
    <row r="110" spans="1:25" s="57" customFormat="1">
      <c r="A110" s="68" t="s">
        <v>3213</v>
      </c>
      <c r="B110" s="68"/>
      <c r="C110" s="69" t="s">
        <v>2516</v>
      </c>
      <c r="D110" s="68"/>
      <c r="E110" s="69" t="s">
        <v>451</v>
      </c>
      <c r="F110" s="70" t="s">
        <v>2354</v>
      </c>
      <c r="G110" s="68" t="s">
        <v>2577</v>
      </c>
      <c r="H110" s="58" t="s">
        <v>2517</v>
      </c>
      <c r="J110" s="59" t="str">
        <f t="shared" si="29"/>
        <v>PA.EV.080113</v>
      </c>
      <c r="K110" s="58" t="s">
        <v>2212</v>
      </c>
      <c r="M110" s="59" t="str">
        <f t="shared" si="30"/>
        <v>PI.PA.EV.080113.01</v>
      </c>
      <c r="N110" s="59"/>
      <c r="O110" s="59" t="str">
        <f t="shared" si="31"/>
        <v>PH.PA.EV.080113.01</v>
      </c>
      <c r="Q110" s="59" t="str">
        <f t="shared" si="32"/>
        <v>CL.PA.EV.080113.01</v>
      </c>
      <c r="R110" s="59"/>
      <c r="S110" s="59" t="str">
        <f t="shared" si="33"/>
        <v>DR.PA.EV.080113.01</v>
      </c>
      <c r="T110" s="59"/>
      <c r="U110" s="60" t="str">
        <f t="shared" si="27"/>
        <v>IM.PA.EV.080113.01</v>
      </c>
      <c r="V110" s="59"/>
      <c r="W110" s="60" t="str">
        <f t="shared" si="28"/>
        <v>GE.PA.EV.080113.01</v>
      </c>
      <c r="X110" s="57" t="s">
        <v>386</v>
      </c>
      <c r="Y110" s="57">
        <v>1097</v>
      </c>
    </row>
    <row r="111" spans="1:25" s="57" customFormat="1">
      <c r="A111" s="68" t="s">
        <v>3213</v>
      </c>
      <c r="B111" s="68" t="s">
        <v>2343</v>
      </c>
      <c r="C111" s="69" t="s">
        <v>515</v>
      </c>
      <c r="D111" s="68" t="s">
        <v>2344</v>
      </c>
      <c r="E111" s="69" t="s">
        <v>451</v>
      </c>
      <c r="F111" s="70" t="s">
        <v>2355</v>
      </c>
      <c r="G111" s="68" t="s">
        <v>2578</v>
      </c>
      <c r="H111" s="58" t="s">
        <v>2371</v>
      </c>
      <c r="J111" s="59" t="str">
        <f t="shared" si="29"/>
        <v>PA.EV.090101</v>
      </c>
      <c r="K111" s="58" t="s">
        <v>2212</v>
      </c>
      <c r="M111" s="59" t="str">
        <f t="shared" si="30"/>
        <v>PI.PA.EV.090101.01</v>
      </c>
      <c r="N111" s="59"/>
      <c r="O111" s="59" t="str">
        <f t="shared" si="31"/>
        <v>PH.PA.EV.090101.01</v>
      </c>
      <c r="Q111" s="59" t="str">
        <f t="shared" si="32"/>
        <v>CL.PA.EV.090101.01</v>
      </c>
      <c r="R111" s="59"/>
      <c r="S111" s="59" t="str">
        <f t="shared" si="33"/>
        <v>DR.PA.EV.090101.01</v>
      </c>
      <c r="T111" s="59"/>
      <c r="U111" s="60" t="str">
        <f t="shared" si="27"/>
        <v>IM.PA.EV.090101.01</v>
      </c>
      <c r="V111" s="59"/>
      <c r="W111" s="60" t="str">
        <f t="shared" si="28"/>
        <v>GE.PA.EV.090101.01</v>
      </c>
      <c r="X111" s="57" t="s">
        <v>386</v>
      </c>
      <c r="Y111" s="57">
        <v>1097</v>
      </c>
    </row>
    <row r="112" spans="1:25" s="57" customFormat="1">
      <c r="A112" s="68" t="s">
        <v>3213</v>
      </c>
      <c r="B112" s="68"/>
      <c r="C112" s="69" t="s">
        <v>515</v>
      </c>
      <c r="D112" s="68" t="s">
        <v>2345</v>
      </c>
      <c r="E112" s="69" t="s">
        <v>2518</v>
      </c>
      <c r="F112" s="70" t="s">
        <v>2355</v>
      </c>
      <c r="G112" s="68" t="s">
        <v>2579</v>
      </c>
      <c r="H112" s="58" t="s">
        <v>2212</v>
      </c>
      <c r="J112" s="59" t="str">
        <f t="shared" si="29"/>
        <v>PA.EV.090201</v>
      </c>
      <c r="K112" s="58" t="s">
        <v>2212</v>
      </c>
      <c r="M112" s="59" t="str">
        <f t="shared" si="30"/>
        <v>PI.PA.EV.090201.01</v>
      </c>
      <c r="N112" s="59"/>
      <c r="O112" s="59" t="str">
        <f t="shared" si="31"/>
        <v>PH.PA.EV.090201.01</v>
      </c>
      <c r="Q112" s="59" t="str">
        <f t="shared" si="32"/>
        <v>CL.PA.EV.090201.01</v>
      </c>
      <c r="R112" s="59"/>
      <c r="S112" s="59" t="str">
        <f t="shared" si="33"/>
        <v>DR.PA.EV.090201.01</v>
      </c>
      <c r="T112" s="59"/>
      <c r="U112" s="60" t="str">
        <f t="shared" si="27"/>
        <v>IM.PA.EV.090201.01</v>
      </c>
      <c r="V112" s="59"/>
      <c r="W112" s="60" t="str">
        <f t="shared" si="28"/>
        <v>GE.PA.EV.090201.01</v>
      </c>
      <c r="X112" s="57" t="s">
        <v>386</v>
      </c>
      <c r="Y112" s="57">
        <v>1097</v>
      </c>
    </row>
    <row r="113" spans="1:31" s="57" customFormat="1">
      <c r="A113" s="68" t="s">
        <v>3213</v>
      </c>
      <c r="B113" s="68"/>
      <c r="C113" s="69" t="s">
        <v>515</v>
      </c>
      <c r="D113" s="68"/>
      <c r="E113" s="69" t="s">
        <v>2518</v>
      </c>
      <c r="F113" s="70" t="s">
        <v>2355</v>
      </c>
      <c r="G113" s="68" t="s">
        <v>2580</v>
      </c>
      <c r="H113" s="58" t="s">
        <v>2217</v>
      </c>
      <c r="J113" s="59" t="str">
        <f t="shared" si="29"/>
        <v>PA.EV.090202</v>
      </c>
      <c r="K113" s="58" t="s">
        <v>2212</v>
      </c>
      <c r="M113" s="59" t="str">
        <f t="shared" si="30"/>
        <v>PI.PA.EV.090202.01</v>
      </c>
      <c r="N113" s="59"/>
      <c r="O113" s="59" t="str">
        <f t="shared" si="31"/>
        <v>PH.PA.EV.090202.01</v>
      </c>
      <c r="Q113" s="59" t="str">
        <f t="shared" si="32"/>
        <v>CL.PA.EV.090202.01</v>
      </c>
      <c r="R113" s="59"/>
      <c r="S113" s="59" t="str">
        <f t="shared" si="33"/>
        <v>DR.PA.EV.090202.01</v>
      </c>
      <c r="T113" s="59"/>
      <c r="U113" s="60" t="str">
        <f t="shared" si="27"/>
        <v>IM.PA.EV.090202.01</v>
      </c>
      <c r="V113" s="59"/>
      <c r="W113" s="60" t="str">
        <f t="shared" si="28"/>
        <v>GE.PA.EV.090202.01</v>
      </c>
      <c r="X113" s="57" t="s">
        <v>386</v>
      </c>
      <c r="Y113" s="57">
        <v>1097</v>
      </c>
    </row>
    <row r="114" spans="1:31" s="57" customFormat="1">
      <c r="A114" s="68" t="s">
        <v>3213</v>
      </c>
      <c r="B114" s="68"/>
      <c r="C114" s="69" t="s">
        <v>515</v>
      </c>
      <c r="D114" s="68"/>
      <c r="E114" s="69" t="s">
        <v>2518</v>
      </c>
      <c r="F114" s="70" t="s">
        <v>2355</v>
      </c>
      <c r="G114" s="68" t="s">
        <v>2581</v>
      </c>
      <c r="H114" s="58" t="s">
        <v>2219</v>
      </c>
      <c r="J114" s="59" t="str">
        <f t="shared" si="29"/>
        <v>PA.EV.090203</v>
      </c>
      <c r="K114" s="58" t="s">
        <v>2212</v>
      </c>
      <c r="M114" s="59" t="str">
        <f t="shared" si="30"/>
        <v>PI.PA.EV.090203.01</v>
      </c>
      <c r="N114" s="59"/>
      <c r="O114" s="59" t="str">
        <f t="shared" si="31"/>
        <v>PH.PA.EV.090203.01</v>
      </c>
      <c r="Q114" s="59" t="str">
        <f t="shared" si="32"/>
        <v>CL.PA.EV.090203.01</v>
      </c>
      <c r="R114" s="59"/>
      <c r="S114" s="59" t="str">
        <f t="shared" si="33"/>
        <v>DR.PA.EV.090203.01</v>
      </c>
      <c r="T114" s="59"/>
      <c r="U114" s="60" t="str">
        <f t="shared" si="27"/>
        <v>IM.PA.EV.090203.01</v>
      </c>
      <c r="V114" s="59"/>
      <c r="W114" s="60" t="str">
        <f t="shared" si="28"/>
        <v>GE.PA.EV.090203.01</v>
      </c>
      <c r="X114" s="57" t="s">
        <v>386</v>
      </c>
      <c r="Y114" s="57">
        <v>1097</v>
      </c>
    </row>
    <row r="115" spans="1:31" s="57" customFormat="1">
      <c r="A115" s="68" t="s">
        <v>3213</v>
      </c>
      <c r="B115" s="68"/>
      <c r="C115" s="69" t="s">
        <v>515</v>
      </c>
      <c r="D115" s="68"/>
      <c r="E115" s="69" t="s">
        <v>2518</v>
      </c>
      <c r="F115" s="70" t="s">
        <v>2355</v>
      </c>
      <c r="G115" s="68" t="s">
        <v>2589</v>
      </c>
      <c r="H115" s="58" t="s">
        <v>2063</v>
      </c>
      <c r="J115" s="59" t="str">
        <f t="shared" si="29"/>
        <v>PA.EV.090204</v>
      </c>
      <c r="K115" s="58" t="s">
        <v>2212</v>
      </c>
      <c r="M115" s="59" t="str">
        <f t="shared" si="30"/>
        <v>PI.PA.EV.090204.01</v>
      </c>
      <c r="N115" s="59"/>
      <c r="O115" s="59" t="str">
        <f t="shared" si="31"/>
        <v>PH.PA.EV.090204.01</v>
      </c>
      <c r="Q115" s="59" t="str">
        <f t="shared" si="32"/>
        <v>CL.PA.EV.090204.01</v>
      </c>
      <c r="R115" s="59"/>
      <c r="S115" s="59" t="str">
        <f t="shared" si="33"/>
        <v>DR.PA.EV.090204.01</v>
      </c>
      <c r="T115" s="59"/>
      <c r="U115" s="60" t="str">
        <f t="shared" si="27"/>
        <v>IM.PA.EV.090204.01</v>
      </c>
      <c r="V115" s="59"/>
      <c r="W115" s="60" t="str">
        <f t="shared" si="28"/>
        <v>GE.PA.EV.090204.01</v>
      </c>
      <c r="X115" s="57" t="s">
        <v>386</v>
      </c>
      <c r="Y115" s="57">
        <v>1097</v>
      </c>
    </row>
    <row r="116" spans="1:31" s="57" customFormat="1">
      <c r="A116" s="68" t="s">
        <v>3213</v>
      </c>
      <c r="B116" s="68"/>
      <c r="C116" s="69" t="s">
        <v>515</v>
      </c>
      <c r="D116" s="68"/>
      <c r="E116" s="69" t="s">
        <v>2518</v>
      </c>
      <c r="F116" s="70" t="s">
        <v>2355</v>
      </c>
      <c r="G116" s="68" t="s">
        <v>2590</v>
      </c>
      <c r="H116" s="58" t="s">
        <v>2065</v>
      </c>
      <c r="J116" s="59" t="str">
        <f t="shared" si="29"/>
        <v>PA.EV.090205</v>
      </c>
      <c r="K116" s="58" t="s">
        <v>2212</v>
      </c>
      <c r="M116" s="59" t="str">
        <f t="shared" si="30"/>
        <v>PI.PA.EV.090205.01</v>
      </c>
      <c r="N116" s="59"/>
      <c r="O116" s="59" t="str">
        <f t="shared" si="31"/>
        <v>PH.PA.EV.090205.01</v>
      </c>
      <c r="Q116" s="59" t="str">
        <f t="shared" si="32"/>
        <v>CL.PA.EV.090205.01</v>
      </c>
      <c r="R116" s="59"/>
      <c r="S116" s="59" t="str">
        <f t="shared" si="33"/>
        <v>DR.PA.EV.090205.01</v>
      </c>
      <c r="T116" s="59"/>
      <c r="U116" s="60" t="str">
        <f t="shared" si="27"/>
        <v>IM.PA.EV.090205.01</v>
      </c>
      <c r="V116" s="59"/>
      <c r="W116" s="60" t="str">
        <f t="shared" si="28"/>
        <v>GE.PA.EV.090205.01</v>
      </c>
      <c r="X116" s="57" t="s">
        <v>386</v>
      </c>
      <c r="Y116" s="57">
        <v>1097</v>
      </c>
    </row>
    <row r="117" spans="1:31" s="57" customFormat="1">
      <c r="A117" s="68" t="s">
        <v>3213</v>
      </c>
      <c r="B117" s="68"/>
      <c r="C117" s="69" t="s">
        <v>515</v>
      </c>
      <c r="D117" s="68"/>
      <c r="E117" s="69" t="s">
        <v>2518</v>
      </c>
      <c r="F117" s="70" t="s">
        <v>2355</v>
      </c>
      <c r="G117" s="68" t="s">
        <v>2591</v>
      </c>
      <c r="H117" s="58" t="s">
        <v>2222</v>
      </c>
      <c r="J117" s="59" t="str">
        <f t="shared" si="29"/>
        <v>PA.EV.090206</v>
      </c>
      <c r="K117" s="58" t="s">
        <v>2212</v>
      </c>
      <c r="M117" s="59" t="str">
        <f t="shared" si="30"/>
        <v>PI.PA.EV.090206.01</v>
      </c>
      <c r="N117" s="59"/>
      <c r="O117" s="59" t="str">
        <f t="shared" si="31"/>
        <v>PH.PA.EV.090206.01</v>
      </c>
      <c r="Q117" s="59" t="str">
        <f t="shared" si="32"/>
        <v>CL.PA.EV.090206.01</v>
      </c>
      <c r="R117" s="59"/>
      <c r="S117" s="59" t="str">
        <f t="shared" si="33"/>
        <v>DR.PA.EV.090206.01</v>
      </c>
      <c r="T117" s="59"/>
      <c r="U117" s="60" t="str">
        <f t="shared" si="27"/>
        <v>IM.PA.EV.090206.01</v>
      </c>
      <c r="V117" s="59"/>
      <c r="W117" s="60" t="str">
        <f t="shared" si="28"/>
        <v>GE.PA.EV.090206.01</v>
      </c>
      <c r="X117" s="57" t="s">
        <v>386</v>
      </c>
      <c r="Y117" s="57">
        <v>1097</v>
      </c>
    </row>
    <row r="118" spans="1:31" s="57" customFormat="1">
      <c r="A118" s="68" t="s">
        <v>3213</v>
      </c>
      <c r="B118" s="68"/>
      <c r="C118" s="69" t="s">
        <v>515</v>
      </c>
      <c r="D118" s="68"/>
      <c r="E118" s="69" t="s">
        <v>2518</v>
      </c>
      <c r="F118" s="70" t="s">
        <v>2355</v>
      </c>
      <c r="G118" s="68" t="s">
        <v>2592</v>
      </c>
      <c r="H118" s="58" t="s">
        <v>2376</v>
      </c>
      <c r="J118" s="59" t="str">
        <f t="shared" si="29"/>
        <v>PA.EV.090207</v>
      </c>
      <c r="K118" s="58" t="s">
        <v>2212</v>
      </c>
      <c r="M118" s="59" t="str">
        <f t="shared" si="30"/>
        <v>PI.PA.EV.090207.01</v>
      </c>
      <c r="N118" s="59"/>
      <c r="O118" s="59" t="str">
        <f t="shared" si="31"/>
        <v>PH.PA.EV.090207.01</v>
      </c>
      <c r="Q118" s="59" t="str">
        <f t="shared" si="32"/>
        <v>CL.PA.EV.090207.01</v>
      </c>
      <c r="R118" s="59"/>
      <c r="S118" s="59" t="str">
        <f t="shared" si="33"/>
        <v>DR.PA.EV.090207.01</v>
      </c>
      <c r="T118" s="59"/>
      <c r="U118" s="60" t="str">
        <f t="shared" si="27"/>
        <v>IM.PA.EV.090207.01</v>
      </c>
      <c r="V118" s="59"/>
      <c r="W118" s="60" t="str">
        <f t="shared" si="28"/>
        <v>GE.PA.EV.090207.01</v>
      </c>
      <c r="X118" s="57" t="s">
        <v>386</v>
      </c>
      <c r="Y118" s="57">
        <v>1097</v>
      </c>
    </row>
    <row r="119" spans="1:31" s="57" customFormat="1">
      <c r="A119" s="68" t="s">
        <v>3213</v>
      </c>
      <c r="B119" s="68"/>
      <c r="C119" s="69" t="s">
        <v>515</v>
      </c>
      <c r="D119" s="68"/>
      <c r="E119" s="69" t="s">
        <v>2518</v>
      </c>
      <c r="F119" s="70" t="s">
        <v>2355</v>
      </c>
      <c r="G119" s="68" t="s">
        <v>2593</v>
      </c>
      <c r="H119" s="58" t="s">
        <v>2378</v>
      </c>
      <c r="J119" s="59" t="str">
        <f t="shared" si="29"/>
        <v>PA.EV.090208</v>
      </c>
      <c r="K119" s="58" t="s">
        <v>2212</v>
      </c>
      <c r="M119" s="59" t="str">
        <f t="shared" si="30"/>
        <v>PI.PA.EV.090208.01</v>
      </c>
      <c r="N119" s="59"/>
      <c r="O119" s="59" t="str">
        <f t="shared" si="31"/>
        <v>PH.PA.EV.090208.01</v>
      </c>
      <c r="Q119" s="59" t="str">
        <f t="shared" si="32"/>
        <v>CL.PA.EV.090208.01</v>
      </c>
      <c r="R119" s="59"/>
      <c r="S119" s="59" t="str">
        <f t="shared" si="33"/>
        <v>DR.PA.EV.090208.01</v>
      </c>
      <c r="T119" s="59"/>
      <c r="U119" s="60" t="str">
        <f t="shared" si="27"/>
        <v>IM.PA.EV.090208.01</v>
      </c>
      <c r="V119" s="59"/>
      <c r="W119" s="60" t="str">
        <f t="shared" si="28"/>
        <v>GE.PA.EV.090208.01</v>
      </c>
      <c r="X119" s="57" t="s">
        <v>386</v>
      </c>
      <c r="Y119" s="57">
        <v>1097</v>
      </c>
    </row>
    <row r="120" spans="1:31" s="57" customFormat="1">
      <c r="A120" s="68" t="s">
        <v>3213</v>
      </c>
      <c r="B120" s="68"/>
      <c r="C120" s="69" t="s">
        <v>515</v>
      </c>
      <c r="D120" s="68"/>
      <c r="E120" s="69" t="s">
        <v>2518</v>
      </c>
      <c r="F120" s="70" t="s">
        <v>2355</v>
      </c>
      <c r="G120" s="68" t="s">
        <v>2594</v>
      </c>
      <c r="H120" s="58" t="s">
        <v>2380</v>
      </c>
      <c r="J120" s="59" t="str">
        <f t="shared" si="29"/>
        <v>PA.EV.090209</v>
      </c>
      <c r="K120" s="58" t="s">
        <v>2212</v>
      </c>
      <c r="M120" s="59" t="str">
        <f t="shared" si="30"/>
        <v>PI.PA.EV.090209.01</v>
      </c>
      <c r="N120" s="59"/>
      <c r="O120" s="59" t="str">
        <f t="shared" si="31"/>
        <v>PH.PA.EV.090209.01</v>
      </c>
      <c r="Q120" s="59" t="str">
        <f t="shared" si="32"/>
        <v>CL.PA.EV.090209.01</v>
      </c>
      <c r="R120" s="59"/>
      <c r="S120" s="59" t="str">
        <f t="shared" si="33"/>
        <v>DR.PA.EV.090209.01</v>
      </c>
      <c r="T120" s="59"/>
      <c r="U120" s="60" t="str">
        <f t="shared" si="27"/>
        <v>IM.PA.EV.090209.01</v>
      </c>
      <c r="V120" s="59"/>
      <c r="W120" s="60" t="str">
        <f t="shared" si="28"/>
        <v>GE.PA.EV.090209.01</v>
      </c>
      <c r="X120" s="57" t="s">
        <v>386</v>
      </c>
      <c r="Y120" s="57">
        <v>1097</v>
      </c>
    </row>
    <row r="121" spans="1:31" s="57" customFormat="1">
      <c r="A121" s="68" t="s">
        <v>3213</v>
      </c>
      <c r="B121" s="68"/>
      <c r="C121" s="69" t="s">
        <v>515</v>
      </c>
      <c r="D121" s="68"/>
      <c r="E121" s="69" t="s">
        <v>2518</v>
      </c>
      <c r="F121" s="70" t="s">
        <v>2355</v>
      </c>
      <c r="G121" s="68" t="s">
        <v>2595</v>
      </c>
      <c r="H121" s="58" t="s">
        <v>2124</v>
      </c>
      <c r="J121" s="59" t="str">
        <f t="shared" si="29"/>
        <v>PA.EV.090210</v>
      </c>
      <c r="K121" s="58" t="s">
        <v>2212</v>
      </c>
      <c r="M121" s="59" t="str">
        <f t="shared" si="30"/>
        <v>PI.PA.EV.090210.01</v>
      </c>
      <c r="N121" s="59"/>
      <c r="O121" s="59" t="str">
        <f t="shared" si="31"/>
        <v>PH.PA.EV.090210.01</v>
      </c>
      <c r="Q121" s="59" t="str">
        <f t="shared" si="32"/>
        <v>CL.PA.EV.090210.01</v>
      </c>
      <c r="R121" s="59"/>
      <c r="S121" s="59" t="str">
        <f t="shared" si="33"/>
        <v>DR.PA.EV.090210.01</v>
      </c>
      <c r="T121" s="59"/>
      <c r="U121" s="60" t="str">
        <f t="shared" si="27"/>
        <v>IM.PA.EV.090210.01</v>
      </c>
      <c r="V121" s="59"/>
      <c r="W121" s="60" t="str">
        <f t="shared" si="28"/>
        <v>GE.PA.EV.090210.01</v>
      </c>
      <c r="X121" s="57" t="s">
        <v>386</v>
      </c>
      <c r="Y121" s="57">
        <v>1097</v>
      </c>
    </row>
    <row r="122" spans="1:31" s="57" customFormat="1">
      <c r="A122" s="68" t="s">
        <v>3213</v>
      </c>
      <c r="B122" s="68"/>
      <c r="C122" s="69" t="s">
        <v>32</v>
      </c>
      <c r="D122" s="68"/>
      <c r="E122" s="69" t="s">
        <v>156</v>
      </c>
      <c r="F122" s="70" t="s">
        <v>2351</v>
      </c>
      <c r="G122" s="68" t="s">
        <v>2904</v>
      </c>
      <c r="H122" s="58" t="s">
        <v>2660</v>
      </c>
      <c r="J122" s="59" t="str">
        <f t="shared" si="29"/>
        <v>PA.EV.090211</v>
      </c>
      <c r="K122" s="58" t="s">
        <v>2866</v>
      </c>
      <c r="M122" s="59" t="str">
        <f t="shared" si="30"/>
        <v>PI.PA.EV.090211.01</v>
      </c>
      <c r="N122" s="59"/>
      <c r="O122" s="59" t="str">
        <f t="shared" si="31"/>
        <v>PH.PA.EV.090211.01</v>
      </c>
      <c r="Q122" s="59" t="str">
        <f t="shared" si="32"/>
        <v>CL.PA.EV.090211.01</v>
      </c>
      <c r="R122" s="59"/>
      <c r="S122" s="59" t="str">
        <f t="shared" si="33"/>
        <v>DR.PA.EV.090211.01</v>
      </c>
      <c r="T122" s="59"/>
      <c r="U122" s="60" t="str">
        <f t="shared" si="27"/>
        <v>IM.PA.EV.090211.01</v>
      </c>
      <c r="V122" s="59"/>
      <c r="W122" s="60" t="str">
        <f t="shared" si="28"/>
        <v>GE.PA.EV.090211.01</v>
      </c>
      <c r="AD122" s="57" t="s">
        <v>2810</v>
      </c>
      <c r="AE122" s="57">
        <v>1238</v>
      </c>
    </row>
    <row r="123" spans="1:31" s="57" customFormat="1">
      <c r="A123" s="68" t="s">
        <v>3213</v>
      </c>
      <c r="B123" s="68" t="s">
        <v>2289</v>
      </c>
      <c r="C123" s="69" t="s">
        <v>2533</v>
      </c>
      <c r="D123" s="68" t="s">
        <v>2290</v>
      </c>
      <c r="E123" s="69" t="s">
        <v>451</v>
      </c>
      <c r="F123" s="70" t="s">
        <v>2356</v>
      </c>
      <c r="G123" s="68" t="s">
        <v>2422</v>
      </c>
      <c r="H123" s="58" t="s">
        <v>2212</v>
      </c>
      <c r="J123" s="59" t="str">
        <f t="shared" si="29"/>
        <v>PA.EV.100101</v>
      </c>
      <c r="K123" s="58" t="s">
        <v>2212</v>
      </c>
      <c r="M123" s="59" t="str">
        <f t="shared" si="30"/>
        <v>PI.PA.EV.100101.01</v>
      </c>
      <c r="N123" s="59"/>
      <c r="O123" s="59" t="str">
        <f t="shared" si="31"/>
        <v>PH.PA.EV.100101.01</v>
      </c>
      <c r="Q123" s="59" t="str">
        <f t="shared" si="32"/>
        <v>CL.PA.EV.100101.01</v>
      </c>
      <c r="R123" s="59"/>
      <c r="S123" s="59" t="str">
        <f t="shared" si="33"/>
        <v>DR.PA.EV.100101.01</v>
      </c>
      <c r="T123" s="59"/>
      <c r="U123" s="60" t="str">
        <f t="shared" si="27"/>
        <v>IM.PA.EV.100101.01</v>
      </c>
      <c r="V123" s="59"/>
      <c r="W123" s="60" t="str">
        <f t="shared" si="28"/>
        <v>GE.PA.EV.100101.01</v>
      </c>
      <c r="X123" s="57" t="s">
        <v>386</v>
      </c>
      <c r="Y123" s="57">
        <v>1097</v>
      </c>
    </row>
    <row r="124" spans="1:31" s="57" customFormat="1">
      <c r="A124" s="68" t="s">
        <v>3213</v>
      </c>
      <c r="B124" s="68"/>
      <c r="C124" s="69" t="s">
        <v>2533</v>
      </c>
      <c r="D124" s="68"/>
      <c r="E124" s="69" t="s">
        <v>451</v>
      </c>
      <c r="F124" s="70" t="s">
        <v>2356</v>
      </c>
      <c r="G124" s="68" t="s">
        <v>2423</v>
      </c>
      <c r="H124" s="58" t="s">
        <v>2217</v>
      </c>
      <c r="J124" s="59" t="str">
        <f t="shared" si="29"/>
        <v>PA.EV.100102</v>
      </c>
      <c r="K124" s="58" t="s">
        <v>2212</v>
      </c>
      <c r="M124" s="59" t="str">
        <f t="shared" si="30"/>
        <v>PI.PA.EV.100102.01</v>
      </c>
      <c r="N124" s="59"/>
      <c r="O124" s="59" t="str">
        <f t="shared" si="31"/>
        <v>PH.PA.EV.100102.01</v>
      </c>
      <c r="Q124" s="59" t="str">
        <f t="shared" si="32"/>
        <v>CL.PA.EV.100102.01</v>
      </c>
      <c r="R124" s="59"/>
      <c r="S124" s="59" t="str">
        <f t="shared" si="33"/>
        <v>DR.PA.EV.100102.01</v>
      </c>
      <c r="T124" s="59"/>
      <c r="U124" s="60" t="str">
        <f t="shared" si="27"/>
        <v>IM.PA.EV.100102.01</v>
      </c>
      <c r="V124" s="59"/>
      <c r="W124" s="60" t="str">
        <f t="shared" si="28"/>
        <v>GE.PA.EV.100102.01</v>
      </c>
      <c r="X124" s="57" t="s">
        <v>386</v>
      </c>
      <c r="Y124" s="57">
        <v>1097</v>
      </c>
    </row>
    <row r="125" spans="1:31" s="57" customFormat="1">
      <c r="A125" s="68" t="s">
        <v>3213</v>
      </c>
      <c r="B125" s="73"/>
      <c r="C125" s="69" t="s">
        <v>2533</v>
      </c>
      <c r="D125" s="73"/>
      <c r="E125" s="69" t="s">
        <v>451</v>
      </c>
      <c r="F125" s="70" t="s">
        <v>2356</v>
      </c>
      <c r="G125" s="73" t="s">
        <v>2266</v>
      </c>
      <c r="H125" s="58" t="s">
        <v>2219</v>
      </c>
      <c r="J125" s="59" t="str">
        <f t="shared" si="29"/>
        <v>PA.EV.100103</v>
      </c>
      <c r="K125" s="58" t="s">
        <v>2212</v>
      </c>
      <c r="M125" s="59" t="str">
        <f t="shared" si="30"/>
        <v>PI.PA.EV.100103.01</v>
      </c>
      <c r="N125" s="59"/>
      <c r="O125" s="59" t="str">
        <f t="shared" si="31"/>
        <v>PH.PA.EV.100103.01</v>
      </c>
      <c r="Q125" s="59" t="str">
        <f t="shared" si="32"/>
        <v>CL.PA.EV.100103.01</v>
      </c>
      <c r="R125" s="59"/>
      <c r="S125" s="59" t="str">
        <f t="shared" si="33"/>
        <v>DR.PA.EV.100103.01</v>
      </c>
      <c r="T125" s="59"/>
      <c r="U125" s="60" t="str">
        <f t="shared" si="27"/>
        <v>IM.PA.EV.100103.01</v>
      </c>
      <c r="V125" s="59"/>
      <c r="W125" s="60" t="str">
        <f t="shared" si="28"/>
        <v>GE.PA.EV.100103.01</v>
      </c>
      <c r="X125" s="57" t="s">
        <v>386</v>
      </c>
      <c r="Y125" s="57">
        <v>1097</v>
      </c>
    </row>
    <row r="126" spans="1:31" s="57" customFormat="1">
      <c r="A126" s="68" t="s">
        <v>3213</v>
      </c>
      <c r="B126" s="68"/>
      <c r="C126" s="69" t="s">
        <v>2533</v>
      </c>
      <c r="D126" s="68"/>
      <c r="E126" s="69" t="s">
        <v>451</v>
      </c>
      <c r="F126" s="70" t="s">
        <v>2356</v>
      </c>
      <c r="G126" s="68" t="s">
        <v>2267</v>
      </c>
      <c r="H126" s="58" t="s">
        <v>2063</v>
      </c>
      <c r="J126" s="59" t="str">
        <f t="shared" si="29"/>
        <v>PA.EV.100104</v>
      </c>
      <c r="K126" s="58" t="s">
        <v>2212</v>
      </c>
      <c r="M126" s="59" t="str">
        <f t="shared" si="30"/>
        <v>PI.PA.EV.100104.01</v>
      </c>
      <c r="N126" s="59"/>
      <c r="O126" s="59" t="str">
        <f t="shared" si="31"/>
        <v>PH.PA.EV.100104.01</v>
      </c>
      <c r="Q126" s="59" t="str">
        <f t="shared" si="32"/>
        <v>CL.PA.EV.100104.01</v>
      </c>
      <c r="R126" s="59"/>
      <c r="S126" s="59" t="str">
        <f t="shared" si="33"/>
        <v>DR.PA.EV.100104.01</v>
      </c>
      <c r="T126" s="59"/>
      <c r="U126" s="60" t="str">
        <f t="shared" si="27"/>
        <v>IM.PA.EV.100104.01</v>
      </c>
      <c r="V126" s="59"/>
      <c r="W126" s="60" t="str">
        <f t="shared" si="28"/>
        <v>GE.PA.EV.100104.01</v>
      </c>
      <c r="X126" s="57" t="s">
        <v>386</v>
      </c>
      <c r="Y126" s="57">
        <v>1097</v>
      </c>
    </row>
    <row r="127" spans="1:31" s="57" customFormat="1">
      <c r="A127" s="68" t="s">
        <v>3213</v>
      </c>
      <c r="B127" s="68"/>
      <c r="C127" s="69" t="s">
        <v>2533</v>
      </c>
      <c r="D127" s="68"/>
      <c r="E127" s="69" t="s">
        <v>451</v>
      </c>
      <c r="F127" s="70" t="s">
        <v>2356</v>
      </c>
      <c r="G127" s="68" t="s">
        <v>2268</v>
      </c>
      <c r="H127" s="58" t="s">
        <v>2065</v>
      </c>
      <c r="J127" s="59" t="str">
        <f t="shared" si="29"/>
        <v>PA.EV.100105</v>
      </c>
      <c r="K127" s="58" t="s">
        <v>2212</v>
      </c>
      <c r="M127" s="59" t="str">
        <f t="shared" si="30"/>
        <v>PI.PA.EV.100105.01</v>
      </c>
      <c r="N127" s="59"/>
      <c r="O127" s="59" t="str">
        <f t="shared" si="31"/>
        <v>PH.PA.EV.100105.01</v>
      </c>
      <c r="Q127" s="59" t="str">
        <f t="shared" si="32"/>
        <v>CL.PA.EV.100105.01</v>
      </c>
      <c r="R127" s="59"/>
      <c r="S127" s="59" t="str">
        <f t="shared" si="33"/>
        <v>DR.PA.EV.100105.01</v>
      </c>
      <c r="T127" s="59"/>
      <c r="U127" s="60" t="str">
        <f t="shared" si="27"/>
        <v>IM.PA.EV.100105.01</v>
      </c>
      <c r="V127" s="59"/>
      <c r="W127" s="60" t="str">
        <f t="shared" si="28"/>
        <v>GE.PA.EV.100105.01</v>
      </c>
      <c r="X127" s="57" t="s">
        <v>386</v>
      </c>
      <c r="Y127" s="57">
        <v>1097</v>
      </c>
    </row>
    <row r="128" spans="1:31" s="57" customFormat="1">
      <c r="A128" s="68" t="s">
        <v>3213</v>
      </c>
      <c r="B128" s="68"/>
      <c r="C128" s="69" t="s">
        <v>2533</v>
      </c>
      <c r="D128" s="68"/>
      <c r="E128" s="69" t="s">
        <v>451</v>
      </c>
      <c r="F128" s="70" t="s">
        <v>2356</v>
      </c>
      <c r="G128" s="68" t="s">
        <v>2269</v>
      </c>
      <c r="H128" s="58" t="s">
        <v>2222</v>
      </c>
      <c r="J128" s="59" t="str">
        <f t="shared" si="29"/>
        <v>PA.EV.100106</v>
      </c>
      <c r="K128" s="58" t="s">
        <v>2212</v>
      </c>
      <c r="M128" s="59" t="str">
        <f t="shared" si="30"/>
        <v>PI.PA.EV.100106.01</v>
      </c>
      <c r="N128" s="59"/>
      <c r="O128" s="59" t="str">
        <f t="shared" si="31"/>
        <v>PH.PA.EV.100106.01</v>
      </c>
      <c r="Q128" s="59" t="str">
        <f t="shared" si="32"/>
        <v>CL.PA.EV.100106.01</v>
      </c>
      <c r="R128" s="59"/>
      <c r="S128" s="59" t="str">
        <f t="shared" si="33"/>
        <v>DR.PA.EV.100106.01</v>
      </c>
      <c r="T128" s="59"/>
      <c r="U128" s="60" t="str">
        <f t="shared" si="27"/>
        <v>IM.PA.EV.100106.01</v>
      </c>
      <c r="V128" s="59"/>
      <c r="W128" s="60" t="str">
        <f t="shared" si="28"/>
        <v>GE.PA.EV.100106.01</v>
      </c>
      <c r="X128" s="57" t="s">
        <v>386</v>
      </c>
      <c r="Y128" s="57">
        <v>1097</v>
      </c>
    </row>
    <row r="129" spans="1:25" s="57" customFormat="1">
      <c r="A129" s="68" t="s">
        <v>3213</v>
      </c>
      <c r="B129" s="68"/>
      <c r="C129" s="69" t="s">
        <v>2533</v>
      </c>
      <c r="D129" s="68"/>
      <c r="E129" s="69" t="s">
        <v>451</v>
      </c>
      <c r="F129" s="70" t="s">
        <v>2356</v>
      </c>
      <c r="G129" s="68" t="s">
        <v>2270</v>
      </c>
      <c r="H129" s="58" t="s">
        <v>2376</v>
      </c>
      <c r="J129" s="59" t="str">
        <f t="shared" si="29"/>
        <v>PA.EV.100107</v>
      </c>
      <c r="K129" s="58" t="s">
        <v>2212</v>
      </c>
      <c r="M129" s="59" t="str">
        <f t="shared" si="30"/>
        <v>PI.PA.EV.100107.01</v>
      </c>
      <c r="N129" s="59"/>
      <c r="O129" s="59" t="str">
        <f t="shared" si="31"/>
        <v>PH.PA.EV.100107.01</v>
      </c>
      <c r="Q129" s="59" t="str">
        <f t="shared" si="32"/>
        <v>CL.PA.EV.100107.01</v>
      </c>
      <c r="R129" s="59"/>
      <c r="S129" s="59" t="str">
        <f t="shared" si="33"/>
        <v>DR.PA.EV.100107.01</v>
      </c>
      <c r="T129" s="59"/>
      <c r="U129" s="60" t="str">
        <f t="shared" si="27"/>
        <v>IM.PA.EV.100107.01</v>
      </c>
      <c r="V129" s="59"/>
      <c r="W129" s="60" t="str">
        <f t="shared" si="28"/>
        <v>GE.PA.EV.100107.01</v>
      </c>
      <c r="X129" s="57" t="s">
        <v>386</v>
      </c>
      <c r="Y129" s="57">
        <v>1097</v>
      </c>
    </row>
    <row r="130" spans="1:25" s="57" customFormat="1">
      <c r="A130" s="68" t="s">
        <v>3213</v>
      </c>
      <c r="B130" s="68"/>
      <c r="C130" s="69" t="s">
        <v>2533</v>
      </c>
      <c r="D130" s="68"/>
      <c r="E130" s="69" t="s">
        <v>451</v>
      </c>
      <c r="F130" s="70" t="s">
        <v>2356</v>
      </c>
      <c r="G130" s="68" t="s">
        <v>2271</v>
      </c>
      <c r="H130" s="58" t="s">
        <v>2378</v>
      </c>
      <c r="J130" s="59" t="str">
        <f t="shared" si="29"/>
        <v>PA.EV.100108</v>
      </c>
      <c r="K130" s="58" t="s">
        <v>2212</v>
      </c>
      <c r="M130" s="59" t="str">
        <f t="shared" si="30"/>
        <v>PI.PA.EV.100108.01</v>
      </c>
      <c r="N130" s="59"/>
      <c r="O130" s="59" t="str">
        <f t="shared" si="31"/>
        <v>PH.PA.EV.100108.01</v>
      </c>
      <c r="Q130" s="59" t="str">
        <f t="shared" si="32"/>
        <v>CL.PA.EV.100108.01</v>
      </c>
      <c r="R130" s="59"/>
      <c r="S130" s="59" t="str">
        <f t="shared" si="33"/>
        <v>DR.PA.EV.100108.01</v>
      </c>
      <c r="T130" s="59"/>
      <c r="U130" s="60" t="str">
        <f t="shared" si="27"/>
        <v>IM.PA.EV.100108.01</v>
      </c>
      <c r="V130" s="59"/>
      <c r="W130" s="60" t="str">
        <f t="shared" si="28"/>
        <v>GE.PA.EV.100108.01</v>
      </c>
      <c r="X130" s="57" t="s">
        <v>386</v>
      </c>
      <c r="Y130" s="57">
        <v>1097</v>
      </c>
    </row>
    <row r="131" spans="1:25" s="57" customFormat="1">
      <c r="A131" s="68" t="s">
        <v>3213</v>
      </c>
      <c r="B131" s="68"/>
      <c r="C131" s="69" t="s">
        <v>2533</v>
      </c>
      <c r="D131" s="68"/>
      <c r="E131" s="69" t="s">
        <v>451</v>
      </c>
      <c r="F131" s="70" t="s">
        <v>2356</v>
      </c>
      <c r="G131" s="68" t="s">
        <v>2435</v>
      </c>
      <c r="H131" s="58" t="s">
        <v>2380</v>
      </c>
      <c r="J131" s="59" t="str">
        <f t="shared" si="29"/>
        <v>PA.EV.100109</v>
      </c>
      <c r="K131" s="58" t="s">
        <v>2212</v>
      </c>
      <c r="M131" s="59" t="str">
        <f t="shared" si="30"/>
        <v>PI.PA.EV.100109.01</v>
      </c>
      <c r="N131" s="59"/>
      <c r="O131" s="59" t="str">
        <f t="shared" si="31"/>
        <v>PH.PA.EV.100109.01</v>
      </c>
      <c r="Q131" s="59" t="str">
        <f t="shared" si="32"/>
        <v>CL.PA.EV.100109.01</v>
      </c>
      <c r="R131" s="59"/>
      <c r="S131" s="59" t="str">
        <f t="shared" si="33"/>
        <v>DR.PA.EV.100109.01</v>
      </c>
      <c r="T131" s="59"/>
      <c r="U131" s="60" t="str">
        <f t="shared" ref="U131:U194" si="34">CONCATENATE("IM.",J131, ".",K131)</f>
        <v>IM.PA.EV.100109.01</v>
      </c>
      <c r="V131" s="59"/>
      <c r="W131" s="60" t="str">
        <f t="shared" ref="W131:W194" si="35">CONCATENATE("GE.",J131, ".",K131)</f>
        <v>GE.PA.EV.100109.01</v>
      </c>
      <c r="X131" s="57" t="s">
        <v>386</v>
      </c>
      <c r="Y131" s="57">
        <v>1097</v>
      </c>
    </row>
    <row r="132" spans="1:25" s="57" customFormat="1">
      <c r="A132" s="68" t="s">
        <v>3213</v>
      </c>
      <c r="B132" s="68"/>
      <c r="C132" s="69" t="s">
        <v>2533</v>
      </c>
      <c r="D132" s="68"/>
      <c r="E132" s="69" t="s">
        <v>451</v>
      </c>
      <c r="F132" s="70" t="s">
        <v>2356</v>
      </c>
      <c r="G132" s="68" t="s">
        <v>2274</v>
      </c>
      <c r="H132" s="58" t="s">
        <v>2124</v>
      </c>
      <c r="J132" s="59" t="str">
        <f t="shared" si="29"/>
        <v>PA.EV.100110</v>
      </c>
      <c r="K132" s="58" t="s">
        <v>2212</v>
      </c>
      <c r="M132" s="59" t="str">
        <f t="shared" si="30"/>
        <v>PI.PA.EV.100110.01</v>
      </c>
      <c r="N132" s="59"/>
      <c r="O132" s="59" t="str">
        <f t="shared" si="31"/>
        <v>PH.PA.EV.100110.01</v>
      </c>
      <c r="Q132" s="59" t="str">
        <f t="shared" si="32"/>
        <v>CL.PA.EV.100110.01</v>
      </c>
      <c r="R132" s="59"/>
      <c r="S132" s="59" t="str">
        <f t="shared" si="33"/>
        <v>DR.PA.EV.100110.01</v>
      </c>
      <c r="T132" s="59"/>
      <c r="U132" s="60" t="str">
        <f t="shared" si="34"/>
        <v>IM.PA.EV.100110.01</v>
      </c>
      <c r="V132" s="59"/>
      <c r="W132" s="60" t="str">
        <f t="shared" si="35"/>
        <v>GE.PA.EV.100110.01</v>
      </c>
      <c r="X132" s="57" t="s">
        <v>386</v>
      </c>
      <c r="Y132" s="57">
        <v>1097</v>
      </c>
    </row>
    <row r="133" spans="1:25" s="57" customFormat="1">
      <c r="A133" s="68" t="s">
        <v>3213</v>
      </c>
      <c r="B133" s="68"/>
      <c r="C133" s="69" t="s">
        <v>2533</v>
      </c>
      <c r="D133" s="68"/>
      <c r="E133" s="69" t="s">
        <v>451</v>
      </c>
      <c r="F133" s="70" t="s">
        <v>2356</v>
      </c>
      <c r="G133" s="68" t="s">
        <v>2651</v>
      </c>
      <c r="H133" s="58" t="s">
        <v>2126</v>
      </c>
      <c r="J133" s="59" t="str">
        <f t="shared" si="29"/>
        <v>PA.EV.100111</v>
      </c>
      <c r="K133" s="58" t="s">
        <v>2212</v>
      </c>
      <c r="M133" s="59" t="str">
        <f t="shared" si="30"/>
        <v>PI.PA.EV.100111.01</v>
      </c>
      <c r="N133" s="59"/>
      <c r="O133" s="59" t="str">
        <f t="shared" si="31"/>
        <v>PH.PA.EV.100111.01</v>
      </c>
      <c r="Q133" s="59" t="str">
        <f t="shared" si="32"/>
        <v>CL.PA.EV.100111.01</v>
      </c>
      <c r="R133" s="59"/>
      <c r="S133" s="59" t="str">
        <f t="shared" si="33"/>
        <v>DR.PA.EV.100111.01</v>
      </c>
      <c r="T133" s="59"/>
      <c r="U133" s="60" t="str">
        <f t="shared" si="34"/>
        <v>IM.PA.EV.100111.01</v>
      </c>
      <c r="V133" s="59"/>
      <c r="W133" s="60" t="str">
        <f t="shared" si="35"/>
        <v>GE.PA.EV.100111.01</v>
      </c>
      <c r="X133" s="57" t="s">
        <v>386</v>
      </c>
      <c r="Y133" s="57">
        <v>1097</v>
      </c>
    </row>
    <row r="134" spans="1:25" s="57" customFormat="1">
      <c r="A134" s="68" t="s">
        <v>3213</v>
      </c>
      <c r="B134" s="68"/>
      <c r="C134" s="69" t="s">
        <v>2533</v>
      </c>
      <c r="D134" s="68"/>
      <c r="E134" s="69" t="s">
        <v>451</v>
      </c>
      <c r="F134" s="70" t="s">
        <v>2356</v>
      </c>
      <c r="G134" s="68" t="s">
        <v>2275</v>
      </c>
      <c r="H134" s="58" t="s">
        <v>2128</v>
      </c>
      <c r="J134" s="59" t="str">
        <f t="shared" si="29"/>
        <v>PA.EV.100112</v>
      </c>
      <c r="K134" s="58" t="s">
        <v>2212</v>
      </c>
      <c r="M134" s="59" t="str">
        <f t="shared" si="30"/>
        <v>PI.PA.EV.100112.01</v>
      </c>
      <c r="N134" s="59"/>
      <c r="O134" s="59" t="str">
        <f t="shared" si="31"/>
        <v>PH.PA.EV.100112.01</v>
      </c>
      <c r="Q134" s="59" t="str">
        <f t="shared" si="32"/>
        <v>CL.PA.EV.100112.01</v>
      </c>
      <c r="R134" s="59"/>
      <c r="S134" s="59" t="str">
        <f t="shared" si="33"/>
        <v>DR.PA.EV.100112.01</v>
      </c>
      <c r="T134" s="59"/>
      <c r="U134" s="60" t="str">
        <f t="shared" si="34"/>
        <v>IM.PA.EV.100112.01</v>
      </c>
      <c r="V134" s="59"/>
      <c r="W134" s="60" t="str">
        <f t="shared" si="35"/>
        <v>GE.PA.EV.100112.01</v>
      </c>
      <c r="X134" s="57" t="s">
        <v>386</v>
      </c>
      <c r="Y134" s="57">
        <v>1097</v>
      </c>
    </row>
    <row r="135" spans="1:25" s="57" customFormat="1">
      <c r="A135" s="68" t="s">
        <v>3213</v>
      </c>
      <c r="B135" s="68"/>
      <c r="C135" s="69" t="s">
        <v>2533</v>
      </c>
      <c r="D135" s="68"/>
      <c r="E135" s="69" t="s">
        <v>451</v>
      </c>
      <c r="F135" s="70" t="s">
        <v>2356</v>
      </c>
      <c r="G135" s="68" t="s">
        <v>2276</v>
      </c>
      <c r="H135" s="58" t="s">
        <v>2130</v>
      </c>
      <c r="J135" s="59" t="str">
        <f t="shared" si="29"/>
        <v>PA.EV.100113</v>
      </c>
      <c r="K135" s="58" t="s">
        <v>2212</v>
      </c>
      <c r="M135" s="59" t="str">
        <f t="shared" si="30"/>
        <v>PI.PA.EV.100113.01</v>
      </c>
      <c r="N135" s="59"/>
      <c r="O135" s="59" t="str">
        <f t="shared" si="31"/>
        <v>PH.PA.EV.100113.01</v>
      </c>
      <c r="Q135" s="59" t="str">
        <f t="shared" si="32"/>
        <v>CL.PA.EV.100113.01</v>
      </c>
      <c r="R135" s="59"/>
      <c r="S135" s="59" t="str">
        <f t="shared" si="33"/>
        <v>DR.PA.EV.100113.01</v>
      </c>
      <c r="T135" s="59"/>
      <c r="U135" s="60" t="str">
        <f t="shared" si="34"/>
        <v>IM.PA.EV.100113.01</v>
      </c>
      <c r="V135" s="59"/>
      <c r="W135" s="60" t="str">
        <f t="shared" si="35"/>
        <v>GE.PA.EV.100113.01</v>
      </c>
      <c r="X135" s="57" t="s">
        <v>386</v>
      </c>
      <c r="Y135" s="57">
        <v>1097</v>
      </c>
    </row>
    <row r="136" spans="1:25" s="57" customFormat="1">
      <c r="A136" s="68" t="s">
        <v>3213</v>
      </c>
      <c r="B136" s="68"/>
      <c r="C136" s="69" t="s">
        <v>2533</v>
      </c>
      <c r="D136" s="68"/>
      <c r="E136" s="69" t="s">
        <v>451</v>
      </c>
      <c r="F136" s="70" t="s">
        <v>2356</v>
      </c>
      <c r="G136" s="68" t="s">
        <v>2277</v>
      </c>
      <c r="H136" s="58" t="s">
        <v>2296</v>
      </c>
      <c r="J136" s="59" t="str">
        <f t="shared" si="29"/>
        <v>PA.EV.100114</v>
      </c>
      <c r="K136" s="58" t="s">
        <v>2212</v>
      </c>
      <c r="M136" s="59" t="str">
        <f t="shared" si="30"/>
        <v>PI.PA.EV.100114.01</v>
      </c>
      <c r="N136" s="59"/>
      <c r="O136" s="59" t="str">
        <f t="shared" si="31"/>
        <v>PH.PA.EV.100114.01</v>
      </c>
      <c r="Q136" s="59" t="str">
        <f t="shared" si="32"/>
        <v>CL.PA.EV.100114.01</v>
      </c>
      <c r="R136" s="59"/>
      <c r="S136" s="59" t="str">
        <f t="shared" si="33"/>
        <v>DR.PA.EV.100114.01</v>
      </c>
      <c r="T136" s="59"/>
      <c r="U136" s="60" t="str">
        <f t="shared" si="34"/>
        <v>IM.PA.EV.100114.01</v>
      </c>
      <c r="V136" s="59"/>
      <c r="W136" s="60" t="str">
        <f t="shared" si="35"/>
        <v>GE.PA.EV.100114.01</v>
      </c>
      <c r="X136" s="57" t="s">
        <v>386</v>
      </c>
      <c r="Y136" s="57">
        <v>1097</v>
      </c>
    </row>
    <row r="137" spans="1:25" s="57" customFormat="1">
      <c r="A137" s="68" t="s">
        <v>3213</v>
      </c>
      <c r="B137" s="68"/>
      <c r="C137" s="69" t="s">
        <v>2533</v>
      </c>
      <c r="D137" s="68"/>
      <c r="E137" s="69" t="s">
        <v>451</v>
      </c>
      <c r="F137" s="70" t="s">
        <v>2356</v>
      </c>
      <c r="G137" s="68" t="s">
        <v>2278</v>
      </c>
      <c r="H137" s="58" t="s">
        <v>2459</v>
      </c>
      <c r="J137" s="59" t="str">
        <f t="shared" si="29"/>
        <v>PA.EV.100115</v>
      </c>
      <c r="K137" s="58" t="s">
        <v>2212</v>
      </c>
      <c r="M137" s="59" t="str">
        <f t="shared" si="30"/>
        <v>PI.PA.EV.100115.01</v>
      </c>
      <c r="N137" s="59"/>
      <c r="O137" s="59" t="str">
        <f t="shared" si="31"/>
        <v>PH.PA.EV.100115.01</v>
      </c>
      <c r="Q137" s="59" t="str">
        <f t="shared" si="32"/>
        <v>CL.PA.EV.100115.01</v>
      </c>
      <c r="R137" s="59"/>
      <c r="S137" s="59" t="str">
        <f t="shared" si="33"/>
        <v>DR.PA.EV.100115.01</v>
      </c>
      <c r="T137" s="59"/>
      <c r="U137" s="60" t="str">
        <f t="shared" si="34"/>
        <v>IM.PA.EV.100115.01</v>
      </c>
      <c r="V137" s="59"/>
      <c r="W137" s="60" t="str">
        <f t="shared" si="35"/>
        <v>GE.PA.EV.100115.01</v>
      </c>
      <c r="X137" s="57" t="s">
        <v>386</v>
      </c>
      <c r="Y137" s="57">
        <v>1097</v>
      </c>
    </row>
    <row r="138" spans="1:25" s="57" customFormat="1">
      <c r="A138" s="68" t="s">
        <v>3213</v>
      </c>
      <c r="B138" s="68"/>
      <c r="C138" s="69" t="s">
        <v>2533</v>
      </c>
      <c r="D138" s="68"/>
      <c r="E138" s="69" t="s">
        <v>451</v>
      </c>
      <c r="F138" s="70" t="s">
        <v>2356</v>
      </c>
      <c r="G138" s="68" t="s">
        <v>2279</v>
      </c>
      <c r="H138" s="58" t="s">
        <v>2464</v>
      </c>
      <c r="J138" s="59" t="str">
        <f t="shared" si="29"/>
        <v>PA.EV.100116</v>
      </c>
      <c r="K138" s="58" t="s">
        <v>2212</v>
      </c>
      <c r="M138" s="59" t="str">
        <f t="shared" si="30"/>
        <v>PI.PA.EV.100116.01</v>
      </c>
      <c r="N138" s="59"/>
      <c r="O138" s="59" t="str">
        <f t="shared" si="31"/>
        <v>PH.PA.EV.100116.01</v>
      </c>
      <c r="Q138" s="59" t="str">
        <f t="shared" si="32"/>
        <v>CL.PA.EV.100116.01</v>
      </c>
      <c r="R138" s="59"/>
      <c r="S138" s="59" t="str">
        <f t="shared" si="33"/>
        <v>DR.PA.EV.100116.01</v>
      </c>
      <c r="T138" s="59"/>
      <c r="U138" s="60" t="str">
        <f t="shared" si="34"/>
        <v>IM.PA.EV.100116.01</v>
      </c>
      <c r="V138" s="59"/>
      <c r="W138" s="60" t="str">
        <f t="shared" si="35"/>
        <v>GE.PA.EV.100116.01</v>
      </c>
      <c r="X138" s="57" t="s">
        <v>386</v>
      </c>
      <c r="Y138" s="57">
        <v>1097</v>
      </c>
    </row>
    <row r="139" spans="1:25" s="57" customFormat="1">
      <c r="A139" s="68" t="s">
        <v>3213</v>
      </c>
      <c r="B139" s="68"/>
      <c r="C139" s="69" t="s">
        <v>2533</v>
      </c>
      <c r="D139" s="68"/>
      <c r="E139" s="69" t="s">
        <v>451</v>
      </c>
      <c r="F139" s="70" t="s">
        <v>2356</v>
      </c>
      <c r="G139" s="68" t="s">
        <v>2439</v>
      </c>
      <c r="H139" s="58" t="s">
        <v>2466</v>
      </c>
      <c r="J139" s="59" t="str">
        <f t="shared" si="29"/>
        <v>PA.EV.100117</v>
      </c>
      <c r="K139" s="58" t="s">
        <v>2212</v>
      </c>
      <c r="M139" s="59" t="str">
        <f t="shared" si="30"/>
        <v>PI.PA.EV.100117.01</v>
      </c>
      <c r="N139" s="59"/>
      <c r="O139" s="59" t="str">
        <f t="shared" si="31"/>
        <v>PH.PA.EV.100117.01</v>
      </c>
      <c r="Q139" s="59" t="str">
        <f t="shared" si="32"/>
        <v>CL.PA.EV.100117.01</v>
      </c>
      <c r="R139" s="59"/>
      <c r="S139" s="59" t="str">
        <f t="shared" si="33"/>
        <v>DR.PA.EV.100117.01</v>
      </c>
      <c r="T139" s="59"/>
      <c r="U139" s="60" t="str">
        <f t="shared" si="34"/>
        <v>IM.PA.EV.100117.01</v>
      </c>
      <c r="V139" s="59"/>
      <c r="W139" s="60" t="str">
        <f t="shared" si="35"/>
        <v>GE.PA.EV.100117.01</v>
      </c>
      <c r="X139" s="57" t="s">
        <v>386</v>
      </c>
      <c r="Y139" s="57">
        <v>1097</v>
      </c>
    </row>
    <row r="140" spans="1:25" s="57" customFormat="1">
      <c r="A140" s="68" t="s">
        <v>3213</v>
      </c>
      <c r="B140" s="68"/>
      <c r="C140" s="69" t="s">
        <v>2533</v>
      </c>
      <c r="D140" s="68"/>
      <c r="E140" s="69" t="s">
        <v>451</v>
      </c>
      <c r="F140" s="70" t="s">
        <v>2356</v>
      </c>
      <c r="G140" s="68" t="s">
        <v>2440</v>
      </c>
      <c r="H140" s="58" t="s">
        <v>2616</v>
      </c>
      <c r="J140" s="59" t="str">
        <f t="shared" si="29"/>
        <v>PA.EV.100118</v>
      </c>
      <c r="K140" s="58" t="s">
        <v>2212</v>
      </c>
      <c r="M140" s="59" t="str">
        <f t="shared" si="30"/>
        <v>PI.PA.EV.100118.01</v>
      </c>
      <c r="N140" s="59"/>
      <c r="O140" s="59" t="str">
        <f t="shared" si="31"/>
        <v>PH.PA.EV.100118.01</v>
      </c>
      <c r="Q140" s="59" t="str">
        <f t="shared" si="32"/>
        <v>CL.PA.EV.100118.01</v>
      </c>
      <c r="R140" s="59"/>
      <c r="S140" s="59" t="str">
        <f t="shared" si="33"/>
        <v>DR.PA.EV.100118.01</v>
      </c>
      <c r="T140" s="59"/>
      <c r="U140" s="60" t="str">
        <f t="shared" si="34"/>
        <v>IM.PA.EV.100118.01</v>
      </c>
      <c r="V140" s="59"/>
      <c r="W140" s="60" t="str">
        <f t="shared" si="35"/>
        <v>GE.PA.EV.100118.01</v>
      </c>
      <c r="X140" s="57" t="s">
        <v>386</v>
      </c>
      <c r="Y140" s="57">
        <v>1097</v>
      </c>
    </row>
    <row r="141" spans="1:25" s="57" customFormat="1">
      <c r="A141" s="68" t="s">
        <v>3213</v>
      </c>
      <c r="B141" s="68"/>
      <c r="C141" s="69" t="s">
        <v>2533</v>
      </c>
      <c r="D141" s="68"/>
      <c r="E141" s="69" t="s">
        <v>451</v>
      </c>
      <c r="F141" s="70" t="s">
        <v>2356</v>
      </c>
      <c r="G141" s="68" t="s">
        <v>2441</v>
      </c>
      <c r="H141" s="58" t="s">
        <v>2618</v>
      </c>
      <c r="J141" s="59" t="str">
        <f t="shared" si="29"/>
        <v>PA.EV.100119</v>
      </c>
      <c r="K141" s="58" t="s">
        <v>2212</v>
      </c>
      <c r="M141" s="59" t="str">
        <f t="shared" si="30"/>
        <v>PI.PA.EV.100119.01</v>
      </c>
      <c r="N141" s="59"/>
      <c r="O141" s="59" t="str">
        <f t="shared" si="31"/>
        <v>PH.PA.EV.100119.01</v>
      </c>
      <c r="Q141" s="59" t="str">
        <f t="shared" si="32"/>
        <v>CL.PA.EV.100119.01</v>
      </c>
      <c r="R141" s="59"/>
      <c r="S141" s="59" t="str">
        <f t="shared" si="33"/>
        <v>DR.PA.EV.100119.01</v>
      </c>
      <c r="T141" s="59"/>
      <c r="U141" s="60" t="str">
        <f t="shared" si="34"/>
        <v>IM.PA.EV.100119.01</v>
      </c>
      <c r="V141" s="59"/>
      <c r="W141" s="60" t="str">
        <f t="shared" si="35"/>
        <v>GE.PA.EV.100119.01</v>
      </c>
      <c r="X141" s="57" t="s">
        <v>386</v>
      </c>
      <c r="Y141" s="57">
        <v>1097</v>
      </c>
    </row>
    <row r="142" spans="1:25" s="57" customFormat="1">
      <c r="A142" s="68" t="s">
        <v>3213</v>
      </c>
      <c r="B142" s="68"/>
      <c r="C142" s="69" t="s">
        <v>2533</v>
      </c>
      <c r="D142" s="68"/>
      <c r="E142" s="69" t="s">
        <v>451</v>
      </c>
      <c r="F142" s="70" t="s">
        <v>2356</v>
      </c>
      <c r="G142" s="68" t="s">
        <v>2442</v>
      </c>
      <c r="H142" s="58" t="s">
        <v>2372</v>
      </c>
      <c r="J142" s="59" t="str">
        <f t="shared" si="29"/>
        <v>PA.EV.100120</v>
      </c>
      <c r="K142" s="58" t="s">
        <v>2212</v>
      </c>
      <c r="M142" s="59" t="str">
        <f t="shared" si="30"/>
        <v>PI.PA.EV.100120.01</v>
      </c>
      <c r="N142" s="59"/>
      <c r="O142" s="59" t="str">
        <f t="shared" si="31"/>
        <v>PH.PA.EV.100120.01</v>
      </c>
      <c r="Q142" s="59" t="str">
        <f t="shared" si="32"/>
        <v>CL.PA.EV.100120.01</v>
      </c>
      <c r="R142" s="59"/>
      <c r="S142" s="59" t="str">
        <f t="shared" si="33"/>
        <v>DR.PA.EV.100120.01</v>
      </c>
      <c r="T142" s="59"/>
      <c r="U142" s="60" t="str">
        <f t="shared" si="34"/>
        <v>IM.PA.EV.100120.01</v>
      </c>
      <c r="V142" s="59"/>
      <c r="W142" s="60" t="str">
        <f t="shared" si="35"/>
        <v>GE.PA.EV.100120.01</v>
      </c>
      <c r="X142" s="57" t="s">
        <v>386</v>
      </c>
      <c r="Y142" s="57">
        <v>1097</v>
      </c>
    </row>
    <row r="143" spans="1:25" s="57" customFormat="1">
      <c r="A143" s="68" t="s">
        <v>3213</v>
      </c>
      <c r="B143" s="68"/>
      <c r="C143" s="69" t="s">
        <v>2533</v>
      </c>
      <c r="D143" s="68"/>
      <c r="E143" s="69" t="s">
        <v>451</v>
      </c>
      <c r="F143" s="70" t="s">
        <v>2356</v>
      </c>
      <c r="G143" s="68" t="s">
        <v>2135</v>
      </c>
      <c r="H143" s="58" t="s">
        <v>2373</v>
      </c>
      <c r="J143" s="59" t="str">
        <f t="shared" si="29"/>
        <v>PA.EV.100121</v>
      </c>
      <c r="K143" s="58" t="s">
        <v>2212</v>
      </c>
      <c r="M143" s="59" t="str">
        <f t="shared" si="30"/>
        <v>PI.PA.EV.100121.01</v>
      </c>
      <c r="N143" s="59"/>
      <c r="O143" s="59" t="str">
        <f t="shared" si="31"/>
        <v>PH.PA.EV.100121.01</v>
      </c>
      <c r="Q143" s="59" t="str">
        <f t="shared" si="32"/>
        <v>CL.PA.EV.100121.01</v>
      </c>
      <c r="R143" s="59"/>
      <c r="S143" s="59" t="str">
        <f t="shared" si="33"/>
        <v>DR.PA.EV.100121.01</v>
      </c>
      <c r="T143" s="59"/>
      <c r="U143" s="60" t="str">
        <f t="shared" si="34"/>
        <v>IM.PA.EV.100121.01</v>
      </c>
      <c r="V143" s="59"/>
      <c r="W143" s="60" t="str">
        <f t="shared" si="35"/>
        <v>GE.PA.EV.100121.01</v>
      </c>
      <c r="X143" s="57" t="s">
        <v>386</v>
      </c>
      <c r="Y143" s="57">
        <v>1097</v>
      </c>
    </row>
    <row r="144" spans="1:25" s="57" customFormat="1">
      <c r="A144" s="68" t="s">
        <v>3213</v>
      </c>
      <c r="B144" s="68"/>
      <c r="C144" s="69" t="s">
        <v>2533</v>
      </c>
      <c r="D144" s="68"/>
      <c r="E144" s="69" t="s">
        <v>451</v>
      </c>
      <c r="F144" s="70" t="s">
        <v>2356</v>
      </c>
      <c r="G144" s="68" t="s">
        <v>2443</v>
      </c>
      <c r="H144" s="58" t="s">
        <v>2424</v>
      </c>
      <c r="J144" s="59" t="str">
        <f t="shared" si="29"/>
        <v>PA.EV.100122</v>
      </c>
      <c r="K144" s="58" t="s">
        <v>2212</v>
      </c>
      <c r="M144" s="59" t="str">
        <f t="shared" si="30"/>
        <v>PI.PA.EV.100122.01</v>
      </c>
      <c r="N144" s="59"/>
      <c r="O144" s="59" t="str">
        <f t="shared" si="31"/>
        <v>PH.PA.EV.100122.01</v>
      </c>
      <c r="Q144" s="59" t="str">
        <f t="shared" si="32"/>
        <v>CL.PA.EV.100122.01</v>
      </c>
      <c r="R144" s="59"/>
      <c r="S144" s="59" t="str">
        <f t="shared" si="33"/>
        <v>DR.PA.EV.100122.01</v>
      </c>
      <c r="T144" s="59"/>
      <c r="U144" s="60" t="str">
        <f t="shared" si="34"/>
        <v>IM.PA.EV.100122.01</v>
      </c>
      <c r="V144" s="59"/>
      <c r="W144" s="60" t="str">
        <f t="shared" si="35"/>
        <v>GE.PA.EV.100122.01</v>
      </c>
      <c r="X144" s="57" t="s">
        <v>386</v>
      </c>
      <c r="Y144" s="57">
        <v>1097</v>
      </c>
    </row>
    <row r="145" spans="1:35" s="57" customFormat="1">
      <c r="A145" s="68" t="s">
        <v>3213</v>
      </c>
      <c r="B145" s="68"/>
      <c r="C145" s="69" t="s">
        <v>2533</v>
      </c>
      <c r="D145" s="68"/>
      <c r="E145" s="69" t="s">
        <v>451</v>
      </c>
      <c r="F145" s="70" t="s">
        <v>2356</v>
      </c>
      <c r="G145" s="68" t="s">
        <v>2444</v>
      </c>
      <c r="H145" s="58" t="s">
        <v>2425</v>
      </c>
      <c r="J145" s="59" t="str">
        <f t="shared" si="29"/>
        <v>PA.EV.100123</v>
      </c>
      <c r="K145" s="58" t="s">
        <v>2212</v>
      </c>
      <c r="M145" s="59" t="str">
        <f t="shared" si="30"/>
        <v>PI.PA.EV.100123.01</v>
      </c>
      <c r="N145" s="59"/>
      <c r="O145" s="59" t="str">
        <f t="shared" si="31"/>
        <v>PH.PA.EV.100123.01</v>
      </c>
      <c r="Q145" s="59" t="str">
        <f t="shared" si="32"/>
        <v>CL.PA.EV.100123.01</v>
      </c>
      <c r="R145" s="59"/>
      <c r="S145" s="59" t="str">
        <f t="shared" si="33"/>
        <v>DR.PA.EV.100123.01</v>
      </c>
      <c r="T145" s="59"/>
      <c r="U145" s="60" t="str">
        <f t="shared" si="34"/>
        <v>IM.PA.EV.100123.01</v>
      </c>
      <c r="V145" s="59"/>
      <c r="W145" s="60" t="str">
        <f t="shared" si="35"/>
        <v>GE.PA.EV.100123.01</v>
      </c>
      <c r="X145" s="57" t="s">
        <v>386</v>
      </c>
      <c r="Y145" s="57">
        <v>1097</v>
      </c>
    </row>
    <row r="146" spans="1:35" s="57" customFormat="1">
      <c r="A146" s="68" t="s">
        <v>3213</v>
      </c>
      <c r="B146" s="68"/>
      <c r="C146" s="69" t="s">
        <v>2533</v>
      </c>
      <c r="D146" s="68"/>
      <c r="E146" s="69" t="s">
        <v>451</v>
      </c>
      <c r="F146" s="70" t="s">
        <v>2356</v>
      </c>
      <c r="G146" s="68" t="s">
        <v>2445</v>
      </c>
      <c r="H146" s="58" t="s">
        <v>2426</v>
      </c>
      <c r="J146" s="59" t="str">
        <f t="shared" si="29"/>
        <v>PA.EV.100124</v>
      </c>
      <c r="K146" s="58" t="s">
        <v>2212</v>
      </c>
      <c r="M146" s="59" t="str">
        <f t="shared" si="30"/>
        <v>PI.PA.EV.100124.01</v>
      </c>
      <c r="N146" s="59"/>
      <c r="O146" s="59" t="str">
        <f t="shared" si="31"/>
        <v>PH.PA.EV.100124.01</v>
      </c>
      <c r="Q146" s="59" t="str">
        <f t="shared" si="32"/>
        <v>CL.PA.EV.100124.01</v>
      </c>
      <c r="R146" s="59"/>
      <c r="S146" s="59" t="str">
        <f t="shared" si="33"/>
        <v>DR.PA.EV.100124.01</v>
      </c>
      <c r="T146" s="59"/>
      <c r="U146" s="60" t="str">
        <f t="shared" si="34"/>
        <v>IM.PA.EV.100124.01</v>
      </c>
      <c r="V146" s="59"/>
      <c r="W146" s="60" t="str">
        <f t="shared" si="35"/>
        <v>GE.PA.EV.100124.01</v>
      </c>
      <c r="X146" s="57" t="s">
        <v>386</v>
      </c>
      <c r="Y146" s="57">
        <v>1097</v>
      </c>
    </row>
    <row r="147" spans="1:35" s="57" customFormat="1">
      <c r="A147" s="68" t="s">
        <v>3213</v>
      </c>
      <c r="B147" s="68"/>
      <c r="C147" s="69" t="s">
        <v>2533</v>
      </c>
      <c r="D147" s="68"/>
      <c r="E147" s="69" t="s">
        <v>451</v>
      </c>
      <c r="F147" s="70" t="s">
        <v>2356</v>
      </c>
      <c r="G147" s="68" t="s">
        <v>2284</v>
      </c>
      <c r="H147" s="58" t="s">
        <v>2427</v>
      </c>
      <c r="J147" s="59" t="str">
        <f t="shared" si="29"/>
        <v>PA.EV.100125</v>
      </c>
      <c r="K147" s="58" t="s">
        <v>2212</v>
      </c>
      <c r="M147" s="59" t="str">
        <f t="shared" si="30"/>
        <v>PI.PA.EV.100125.01</v>
      </c>
      <c r="N147" s="59"/>
      <c r="O147" s="59" t="str">
        <f t="shared" si="31"/>
        <v>PH.PA.EV.100125.01</v>
      </c>
      <c r="Q147" s="59" t="str">
        <f t="shared" si="32"/>
        <v>CL.PA.EV.100125.01</v>
      </c>
      <c r="R147" s="59"/>
      <c r="S147" s="59" t="str">
        <f t="shared" si="33"/>
        <v>DR.PA.EV.100125.01</v>
      </c>
      <c r="T147" s="59"/>
      <c r="U147" s="60" t="str">
        <f t="shared" si="34"/>
        <v>IM.PA.EV.100125.01</v>
      </c>
      <c r="V147" s="59"/>
      <c r="W147" s="60" t="str">
        <f t="shared" si="35"/>
        <v>GE.PA.EV.100125.01</v>
      </c>
      <c r="X147" s="57" t="s">
        <v>386</v>
      </c>
      <c r="Y147" s="57">
        <v>1097</v>
      </c>
    </row>
    <row r="148" spans="1:35" s="57" customFormat="1">
      <c r="A148" s="68" t="s">
        <v>3213</v>
      </c>
      <c r="B148" s="68"/>
      <c r="C148" s="69" t="s">
        <v>2533</v>
      </c>
      <c r="D148" s="68"/>
      <c r="E148" s="69" t="s">
        <v>451</v>
      </c>
      <c r="F148" s="70" t="s">
        <v>2356</v>
      </c>
      <c r="G148" s="68" t="s">
        <v>2285</v>
      </c>
      <c r="H148" s="58" t="s">
        <v>2428</v>
      </c>
      <c r="J148" s="59" t="str">
        <f t="shared" si="29"/>
        <v>PA.EV.100126</v>
      </c>
      <c r="K148" s="58" t="s">
        <v>2212</v>
      </c>
      <c r="M148" s="59" t="str">
        <f t="shared" si="30"/>
        <v>PI.PA.EV.100126.01</v>
      </c>
      <c r="N148" s="59"/>
      <c r="O148" s="59" t="str">
        <f t="shared" si="31"/>
        <v>PH.PA.EV.100126.01</v>
      </c>
      <c r="Q148" s="59" t="str">
        <f t="shared" si="32"/>
        <v>CL.PA.EV.100126.01</v>
      </c>
      <c r="R148" s="59"/>
      <c r="S148" s="59" t="str">
        <f t="shared" si="33"/>
        <v>DR.PA.EV.100126.01</v>
      </c>
      <c r="T148" s="59"/>
      <c r="U148" s="60" t="str">
        <f t="shared" si="34"/>
        <v>IM.PA.EV.100126.01</v>
      </c>
      <c r="V148" s="59"/>
      <c r="W148" s="60" t="str">
        <f t="shared" si="35"/>
        <v>GE.PA.EV.100126.01</v>
      </c>
      <c r="X148" s="57" t="s">
        <v>386</v>
      </c>
      <c r="Y148" s="57">
        <v>1097</v>
      </c>
    </row>
    <row r="149" spans="1:35" s="57" customFormat="1">
      <c r="A149" s="68" t="s">
        <v>3213</v>
      </c>
      <c r="B149" s="68"/>
      <c r="C149" s="69" t="s">
        <v>2533</v>
      </c>
      <c r="D149" s="68"/>
      <c r="E149" s="69" t="s">
        <v>451</v>
      </c>
      <c r="F149" s="70" t="s">
        <v>2356</v>
      </c>
      <c r="G149" s="68" t="s">
        <v>2286</v>
      </c>
      <c r="H149" s="58" t="s">
        <v>2429</v>
      </c>
      <c r="J149" s="59" t="str">
        <f t="shared" si="29"/>
        <v>PA.EV.100127</v>
      </c>
      <c r="K149" s="58" t="s">
        <v>2212</v>
      </c>
      <c r="M149" s="59" t="str">
        <f t="shared" si="30"/>
        <v>PI.PA.EV.100127.01</v>
      </c>
      <c r="N149" s="59"/>
      <c r="O149" s="59" t="str">
        <f t="shared" si="31"/>
        <v>PH.PA.EV.100127.01</v>
      </c>
      <c r="Q149" s="59" t="str">
        <f t="shared" si="32"/>
        <v>CL.PA.EV.100127.01</v>
      </c>
      <c r="R149" s="59"/>
      <c r="S149" s="59" t="str">
        <f t="shared" si="33"/>
        <v>DR.PA.EV.100127.01</v>
      </c>
      <c r="T149" s="59"/>
      <c r="U149" s="60" t="str">
        <f t="shared" si="34"/>
        <v>IM.PA.EV.100127.01</v>
      </c>
      <c r="V149" s="59"/>
      <c r="W149" s="60" t="str">
        <f t="shared" si="35"/>
        <v>GE.PA.EV.100127.01</v>
      </c>
      <c r="X149" s="57" t="s">
        <v>386</v>
      </c>
      <c r="Y149" s="57">
        <v>1097</v>
      </c>
    </row>
    <row r="150" spans="1:35" s="57" customFormat="1">
      <c r="A150" s="68" t="s">
        <v>3213</v>
      </c>
      <c r="B150" s="68"/>
      <c r="C150" s="69" t="s">
        <v>2533</v>
      </c>
      <c r="D150" s="68"/>
      <c r="E150" s="69" t="s">
        <v>451</v>
      </c>
      <c r="F150" s="70" t="s">
        <v>2356</v>
      </c>
      <c r="G150" s="68" t="s">
        <v>2664</v>
      </c>
      <c r="H150" s="58" t="s">
        <v>2430</v>
      </c>
      <c r="J150" s="59" t="str">
        <f t="shared" si="29"/>
        <v>PA.EV.100128</v>
      </c>
      <c r="K150" s="58" t="s">
        <v>2212</v>
      </c>
      <c r="M150" s="59" t="str">
        <f t="shared" si="30"/>
        <v>PI.PA.EV.100128.01</v>
      </c>
      <c r="N150" s="59"/>
      <c r="O150" s="59" t="str">
        <f t="shared" si="31"/>
        <v>PH.PA.EV.100128.01</v>
      </c>
      <c r="Q150" s="59" t="str">
        <f t="shared" si="32"/>
        <v>CL.PA.EV.100128.01</v>
      </c>
      <c r="R150" s="59"/>
      <c r="S150" s="59" t="str">
        <f t="shared" si="33"/>
        <v>DR.PA.EV.100128.01</v>
      </c>
      <c r="T150" s="59"/>
      <c r="U150" s="60" t="str">
        <f t="shared" si="34"/>
        <v>IM.PA.EV.100128.01</v>
      </c>
      <c r="V150" s="59"/>
      <c r="W150" s="60" t="str">
        <f t="shared" si="35"/>
        <v>GE.PA.EV.100128.01</v>
      </c>
      <c r="X150" s="57" t="s">
        <v>386</v>
      </c>
      <c r="Y150" s="57">
        <v>1097</v>
      </c>
    </row>
    <row r="151" spans="1:35" s="57" customFormat="1">
      <c r="A151" s="68" t="s">
        <v>3213</v>
      </c>
      <c r="B151" s="68"/>
      <c r="C151" s="69" t="s">
        <v>2533</v>
      </c>
      <c r="D151" s="68"/>
      <c r="E151" s="69" t="s">
        <v>451</v>
      </c>
      <c r="F151" s="70" t="s">
        <v>2356</v>
      </c>
      <c r="G151" s="68" t="s">
        <v>2287</v>
      </c>
      <c r="H151" s="58" t="s">
        <v>2431</v>
      </c>
      <c r="J151" s="59" t="str">
        <f t="shared" si="29"/>
        <v>PA.EV.100129</v>
      </c>
      <c r="K151" s="58" t="s">
        <v>2212</v>
      </c>
      <c r="M151" s="59" t="str">
        <f t="shared" si="30"/>
        <v>PI.PA.EV.100129.01</v>
      </c>
      <c r="N151" s="59"/>
      <c r="O151" s="59" t="str">
        <f t="shared" si="31"/>
        <v>PH.PA.EV.100129.01</v>
      </c>
      <c r="Q151" s="59" t="str">
        <f t="shared" si="32"/>
        <v>CL.PA.EV.100129.01</v>
      </c>
      <c r="R151" s="59"/>
      <c r="S151" s="59" t="str">
        <f t="shared" si="33"/>
        <v>DR.PA.EV.100129.01</v>
      </c>
      <c r="T151" s="59"/>
      <c r="U151" s="60" t="str">
        <f t="shared" si="34"/>
        <v>IM.PA.EV.100129.01</v>
      </c>
      <c r="V151" s="59"/>
      <c r="W151" s="60" t="str">
        <f t="shared" si="35"/>
        <v>GE.PA.EV.100129.01</v>
      </c>
      <c r="X151" s="57" t="s">
        <v>386</v>
      </c>
      <c r="Y151" s="57">
        <v>1097</v>
      </c>
    </row>
    <row r="152" spans="1:35" s="57" customFormat="1">
      <c r="A152" s="68" t="s">
        <v>3213</v>
      </c>
      <c r="B152" s="68"/>
      <c r="C152" s="69" t="s">
        <v>2533</v>
      </c>
      <c r="D152" s="68"/>
      <c r="E152" s="69" t="s">
        <v>451</v>
      </c>
      <c r="F152" s="70" t="s">
        <v>2356</v>
      </c>
      <c r="G152" s="68" t="s">
        <v>2291</v>
      </c>
      <c r="H152" s="58" t="s">
        <v>2432</v>
      </c>
      <c r="J152" s="59" t="str">
        <f t="shared" si="29"/>
        <v>PA.EV.100130</v>
      </c>
      <c r="K152" s="58" t="s">
        <v>2212</v>
      </c>
      <c r="M152" s="59" t="str">
        <f t="shared" si="30"/>
        <v>PI.PA.EV.100130.01</v>
      </c>
      <c r="N152" s="59"/>
      <c r="O152" s="59" t="str">
        <f t="shared" si="31"/>
        <v>PH.PA.EV.100130.01</v>
      </c>
      <c r="Q152" s="59" t="str">
        <f t="shared" si="32"/>
        <v>CL.PA.EV.100130.01</v>
      </c>
      <c r="R152" s="59"/>
      <c r="S152" s="59" t="str">
        <f t="shared" si="33"/>
        <v>DR.PA.EV.100130.01</v>
      </c>
      <c r="T152" s="59"/>
      <c r="U152" s="60" t="str">
        <f t="shared" si="34"/>
        <v>IM.PA.EV.100130.01</v>
      </c>
      <c r="V152" s="59"/>
      <c r="W152" s="60" t="str">
        <f t="shared" si="35"/>
        <v>GE.PA.EV.100130.01</v>
      </c>
      <c r="X152" s="57" t="s">
        <v>386</v>
      </c>
      <c r="Y152" s="57">
        <v>1097</v>
      </c>
    </row>
    <row r="153" spans="1:35" s="57" customFormat="1">
      <c r="A153" s="68" t="s">
        <v>3213</v>
      </c>
      <c r="B153" s="68"/>
      <c r="C153" s="69" t="s">
        <v>2533</v>
      </c>
      <c r="D153" s="68"/>
      <c r="E153" s="69" t="s">
        <v>451</v>
      </c>
      <c r="F153" s="70" t="s">
        <v>2356</v>
      </c>
      <c r="G153" s="68" t="s">
        <v>2292</v>
      </c>
      <c r="H153" s="58" t="s">
        <v>2433</v>
      </c>
      <c r="J153" s="59" t="str">
        <f t="shared" ref="J153" si="36">CONCATENATE("PA.EV.",C153,E153,H153)</f>
        <v>PA.EV.100131</v>
      </c>
      <c r="K153" s="58" t="s">
        <v>2212</v>
      </c>
      <c r="M153" s="59" t="str">
        <f t="shared" ref="M153" si="37">CONCATENATE("PI.",J153,".",K153)</f>
        <v>PI.PA.EV.100131.01</v>
      </c>
      <c r="N153" s="59"/>
      <c r="O153" s="59" t="str">
        <f t="shared" ref="O153" si="38">CONCATENATE("PH.",J153,".",K153)</f>
        <v>PH.PA.EV.100131.01</v>
      </c>
      <c r="Q153" s="59" t="str">
        <f t="shared" ref="Q153" si="39">CONCATENATE("CL.",J153,".",K153)</f>
        <v>CL.PA.EV.100131.01</v>
      </c>
      <c r="R153" s="59"/>
      <c r="S153" s="59" t="str">
        <f t="shared" ref="S153" si="40">CONCATENATE("DR.",J153,".",K153)</f>
        <v>DR.PA.EV.100131.01</v>
      </c>
      <c r="T153" s="59"/>
      <c r="U153" s="60" t="str">
        <f t="shared" si="34"/>
        <v>IM.PA.EV.100131.01</v>
      </c>
      <c r="V153" s="59"/>
      <c r="W153" s="60" t="str">
        <f t="shared" si="35"/>
        <v>GE.PA.EV.100131.01</v>
      </c>
      <c r="X153" s="57" t="s">
        <v>386</v>
      </c>
      <c r="Y153" s="57">
        <v>1097</v>
      </c>
    </row>
    <row r="154" spans="1:35" s="57" customFormat="1">
      <c r="A154" s="68" t="s">
        <v>3213</v>
      </c>
      <c r="B154" s="68"/>
      <c r="C154" s="69" t="s">
        <v>2533</v>
      </c>
      <c r="D154" s="68"/>
      <c r="E154" s="69" t="s">
        <v>451</v>
      </c>
      <c r="F154" s="70" t="s">
        <v>2356</v>
      </c>
      <c r="G154" s="68" t="s">
        <v>2455</v>
      </c>
      <c r="H154" s="58" t="s">
        <v>2456</v>
      </c>
      <c r="J154" s="59" t="str">
        <f t="shared" si="29"/>
        <v>PA.EV.100132</v>
      </c>
      <c r="K154" s="58" t="s">
        <v>2212</v>
      </c>
      <c r="M154" s="59" t="str">
        <f t="shared" si="30"/>
        <v>PI.PA.EV.100132.01</v>
      </c>
      <c r="N154" s="59"/>
      <c r="O154" s="59" t="str">
        <f t="shared" si="31"/>
        <v>PH.PA.EV.100132.01</v>
      </c>
      <c r="Q154" s="59" t="str">
        <f t="shared" si="32"/>
        <v>CL.PA.EV.100132.01</v>
      </c>
      <c r="R154" s="59"/>
      <c r="S154" s="59" t="str">
        <f t="shared" si="33"/>
        <v>DR.PA.EV.100132.01</v>
      </c>
      <c r="T154" s="59"/>
      <c r="U154" s="60" t="str">
        <f t="shared" si="34"/>
        <v>IM.PA.EV.100132.01</v>
      </c>
      <c r="V154" s="59"/>
      <c r="W154" s="60" t="str">
        <f t="shared" si="35"/>
        <v>GE.PA.EV.100132.01</v>
      </c>
      <c r="Y154" s="57" t="s">
        <v>2742</v>
      </c>
      <c r="Z154" s="57" t="s">
        <v>2457</v>
      </c>
      <c r="AA154" s="57">
        <v>1096</v>
      </c>
    </row>
    <row r="155" spans="1:35" s="57" customFormat="1" ht="15" customHeight="1">
      <c r="A155" s="68" t="s">
        <v>3213</v>
      </c>
      <c r="C155" s="58" t="s">
        <v>2124</v>
      </c>
      <c r="E155" s="58" t="s">
        <v>2212</v>
      </c>
      <c r="F155" s="74" t="s">
        <v>3169</v>
      </c>
      <c r="G155" s="71" t="s">
        <v>3170</v>
      </c>
      <c r="H155" s="58" t="s">
        <v>3202</v>
      </c>
      <c r="J155" s="59" t="str">
        <f t="shared" si="29"/>
        <v>PA.EV.100133</v>
      </c>
      <c r="K155" s="58" t="s">
        <v>3040</v>
      </c>
      <c r="L155" s="57" t="str">
        <f>G155</f>
        <v>CXR done (portable)</v>
      </c>
      <c r="M155" s="59" t="str">
        <f>CONCATENATE("PI.",J155,".",K155)</f>
        <v>PI.PA.EV.100133.01</v>
      </c>
      <c r="N155" s="59"/>
      <c r="O155" s="59" t="str">
        <f>CONCATENATE("PH.",J155,".",K155)</f>
        <v>PH.PA.EV.100133.01</v>
      </c>
      <c r="Q155" s="59" t="str">
        <f>CONCATENATE("CL.",J155,".",K155)</f>
        <v>CL.PA.EV.100133.01</v>
      </c>
      <c r="S155" s="59" t="str">
        <f t="shared" si="33"/>
        <v>DR.PA.EV.100133.01</v>
      </c>
      <c r="T155" s="59"/>
      <c r="U155" s="60" t="str">
        <f t="shared" si="34"/>
        <v>IM.PA.EV.100133.01</v>
      </c>
      <c r="V155" s="59"/>
      <c r="W155" s="60" t="str">
        <f t="shared" si="35"/>
        <v>GE.PA.EV.100133.01</v>
      </c>
    </row>
    <row r="156" spans="1:35" s="57" customFormat="1" ht="15" customHeight="1">
      <c r="A156" s="68" t="s">
        <v>3213</v>
      </c>
      <c r="C156" s="58" t="s">
        <v>2124</v>
      </c>
      <c r="E156" s="58" t="s">
        <v>2212</v>
      </c>
      <c r="F156" s="74" t="s">
        <v>3169</v>
      </c>
      <c r="G156" s="57" t="s">
        <v>4257</v>
      </c>
      <c r="H156" s="58" t="s">
        <v>3894</v>
      </c>
      <c r="J156" s="59" t="str">
        <f t="shared" ref="J156" si="41">CONCATENATE("PA.EV.",C156,E156,H156)</f>
        <v>PA.EV.100134</v>
      </c>
      <c r="K156" s="58" t="s">
        <v>3040</v>
      </c>
      <c r="L156" s="57" t="str">
        <f>G156</f>
        <v>X-Ray: specify</v>
      </c>
      <c r="M156" s="59" t="str">
        <f>CONCATENATE("PI.",J156,".",K156)</f>
        <v>PI.PA.EV.100134.01</v>
      </c>
      <c r="N156" s="59"/>
      <c r="O156" s="59" t="str">
        <f>CONCATENATE("PH.",J156,".",K156)</f>
        <v>PH.PA.EV.100134.01</v>
      </c>
      <c r="Q156" s="59" t="str">
        <f>CONCATENATE("CL.",J156,".",K156)</f>
        <v>CL.PA.EV.100134.01</v>
      </c>
      <c r="S156" s="59" t="str">
        <f t="shared" si="33"/>
        <v>DR.PA.EV.100134.01</v>
      </c>
      <c r="T156" s="59"/>
      <c r="U156" s="60" t="str">
        <f t="shared" si="34"/>
        <v>IM.PA.EV.100134.01</v>
      </c>
      <c r="V156" s="59"/>
      <c r="W156" s="60" t="str">
        <f t="shared" si="35"/>
        <v>GE.PA.EV.100134.01</v>
      </c>
      <c r="AH156" s="57" t="s">
        <v>3207</v>
      </c>
      <c r="AI156" s="57">
        <v>1500</v>
      </c>
    </row>
    <row r="157" spans="1:35" s="57" customFormat="1" ht="15" customHeight="1">
      <c r="A157" s="68" t="s">
        <v>3213</v>
      </c>
      <c r="C157" s="58" t="s">
        <v>2124</v>
      </c>
      <c r="E157" s="58" t="s">
        <v>2212</v>
      </c>
      <c r="F157" s="74" t="s">
        <v>3169</v>
      </c>
      <c r="G157" s="57" t="s">
        <v>4258</v>
      </c>
      <c r="H157" s="58" t="s">
        <v>3895</v>
      </c>
      <c r="J157" s="59" t="str">
        <f t="shared" si="29"/>
        <v>PA.EV.100135</v>
      </c>
      <c r="K157" s="58" t="s">
        <v>3040</v>
      </c>
      <c r="L157" s="57" t="str">
        <f>G157</f>
        <v>Pressure points padded</v>
      </c>
      <c r="M157" s="59" t="str">
        <f>CONCATENATE("PI.",J157,".",K157)</f>
        <v>PI.PA.EV.100135.01</v>
      </c>
      <c r="N157" s="59"/>
      <c r="O157" s="59" t="str">
        <f>CONCATENATE("PH.",J157,".",K157)</f>
        <v>PH.PA.EV.100135.01</v>
      </c>
      <c r="Q157" s="59" t="str">
        <f>CONCATENATE("CL.",J157,".",K157)</f>
        <v>CL.PA.EV.100135.01</v>
      </c>
      <c r="S157" s="59" t="str">
        <f t="shared" si="33"/>
        <v>DR.PA.EV.100135.01</v>
      </c>
      <c r="T157" s="59"/>
      <c r="U157" s="60" t="str">
        <f t="shared" si="34"/>
        <v>IM.PA.EV.100135.01</v>
      </c>
      <c r="V157" s="59"/>
      <c r="W157" s="60" t="str">
        <f t="shared" si="35"/>
        <v>GE.PA.EV.100135.01</v>
      </c>
      <c r="AH157" s="57" t="s">
        <v>3207</v>
      </c>
      <c r="AI157" s="57">
        <v>1500</v>
      </c>
    </row>
    <row r="158" spans="1:35" s="57" customFormat="1">
      <c r="A158" s="68" t="s">
        <v>3213</v>
      </c>
      <c r="B158" s="68" t="s">
        <v>2528</v>
      </c>
      <c r="C158" s="69" t="s">
        <v>2534</v>
      </c>
      <c r="D158" s="68" t="s">
        <v>2529</v>
      </c>
      <c r="E158" s="69" t="s">
        <v>451</v>
      </c>
      <c r="F158" s="70" t="s">
        <v>2357</v>
      </c>
      <c r="G158" s="68" t="s">
        <v>2592</v>
      </c>
      <c r="H158" s="58" t="s">
        <v>2212</v>
      </c>
      <c r="J158" s="59" t="str">
        <f t="shared" si="29"/>
        <v>PA.EV.110101</v>
      </c>
      <c r="K158" s="58" t="s">
        <v>2212</v>
      </c>
      <c r="M158" s="59" t="str">
        <f t="shared" si="30"/>
        <v>PI.PA.EV.110101.01</v>
      </c>
      <c r="N158" s="59"/>
      <c r="O158" s="59" t="str">
        <f t="shared" si="31"/>
        <v>PH.PA.EV.110101.01</v>
      </c>
      <c r="Q158" s="59" t="str">
        <f t="shared" si="32"/>
        <v>CL.PA.EV.110101.01</v>
      </c>
      <c r="R158" s="59"/>
      <c r="S158" s="59" t="str">
        <f t="shared" si="33"/>
        <v>DR.PA.EV.110101.01</v>
      </c>
      <c r="T158" s="59"/>
      <c r="U158" s="60" t="str">
        <f t="shared" si="34"/>
        <v>IM.PA.EV.110101.01</v>
      </c>
      <c r="V158" s="59"/>
      <c r="W158" s="60" t="str">
        <f t="shared" si="35"/>
        <v>GE.PA.EV.110101.01</v>
      </c>
      <c r="X158" s="57" t="s">
        <v>386</v>
      </c>
      <c r="Y158" s="57">
        <v>1097</v>
      </c>
    </row>
    <row r="159" spans="1:35" s="57" customFormat="1">
      <c r="A159" s="68" t="s">
        <v>3213</v>
      </c>
      <c r="B159" s="68"/>
      <c r="C159" s="69" t="s">
        <v>2534</v>
      </c>
      <c r="D159" s="68"/>
      <c r="E159" s="69" t="s">
        <v>451</v>
      </c>
      <c r="F159" s="70" t="s">
        <v>2357</v>
      </c>
      <c r="G159" s="68" t="s">
        <v>2591</v>
      </c>
      <c r="H159" s="58" t="s">
        <v>2217</v>
      </c>
      <c r="J159" s="59" t="str">
        <f t="shared" si="29"/>
        <v>PA.EV.110102</v>
      </c>
      <c r="K159" s="58" t="s">
        <v>2212</v>
      </c>
      <c r="M159" s="59" t="str">
        <f t="shared" si="30"/>
        <v>PI.PA.EV.110102.01</v>
      </c>
      <c r="N159" s="59"/>
      <c r="O159" s="59" t="str">
        <f t="shared" si="31"/>
        <v>PH.PA.EV.110102.01</v>
      </c>
      <c r="Q159" s="59" t="str">
        <f t="shared" si="32"/>
        <v>CL.PA.EV.110102.01</v>
      </c>
      <c r="R159" s="59"/>
      <c r="S159" s="59" t="str">
        <f t="shared" si="33"/>
        <v>DR.PA.EV.110102.01</v>
      </c>
      <c r="T159" s="59"/>
      <c r="U159" s="60" t="str">
        <f t="shared" si="34"/>
        <v>IM.PA.EV.110102.01</v>
      </c>
      <c r="V159" s="59"/>
      <c r="W159" s="60" t="str">
        <f t="shared" si="35"/>
        <v>GE.PA.EV.110102.01</v>
      </c>
      <c r="X159" s="57" t="s">
        <v>386</v>
      </c>
      <c r="Y159" s="57">
        <v>1097</v>
      </c>
    </row>
    <row r="160" spans="1:35" s="57" customFormat="1">
      <c r="A160" s="68" t="s">
        <v>3213</v>
      </c>
      <c r="B160" s="68" t="s">
        <v>2527</v>
      </c>
      <c r="C160" s="69" t="s">
        <v>382</v>
      </c>
      <c r="D160" s="68" t="s">
        <v>3037</v>
      </c>
      <c r="E160" s="69" t="s">
        <v>451</v>
      </c>
      <c r="F160" s="57" t="s">
        <v>2512</v>
      </c>
      <c r="G160" s="68" t="s">
        <v>2530</v>
      </c>
      <c r="H160" s="58" t="s">
        <v>2212</v>
      </c>
      <c r="J160" s="59" t="str">
        <f t="shared" si="29"/>
        <v>PA.EV.120101</v>
      </c>
      <c r="K160" s="58" t="s">
        <v>2212</v>
      </c>
      <c r="M160" s="59" t="str">
        <f t="shared" si="30"/>
        <v>PI.PA.EV.120101.01</v>
      </c>
      <c r="N160" s="59"/>
      <c r="O160" s="59" t="str">
        <f t="shared" si="31"/>
        <v>PH.PA.EV.120101.01</v>
      </c>
      <c r="Q160" s="59" t="str">
        <f t="shared" si="32"/>
        <v>CL.PA.EV.120101.01</v>
      </c>
      <c r="R160" s="59"/>
      <c r="S160" s="59" t="str">
        <f t="shared" si="33"/>
        <v>DR.PA.EV.120101.01</v>
      </c>
      <c r="T160" s="59"/>
      <c r="U160" s="60" t="str">
        <f t="shared" si="34"/>
        <v>IM.PA.EV.120101.01</v>
      </c>
      <c r="V160" s="59"/>
      <c r="W160" s="60" t="str">
        <f t="shared" si="35"/>
        <v>GE.PA.EV.120101.01</v>
      </c>
      <c r="X160" s="57" t="s">
        <v>386</v>
      </c>
      <c r="Y160" s="57">
        <v>1097</v>
      </c>
    </row>
    <row r="161" spans="1:25" s="57" customFormat="1">
      <c r="A161" s="68" t="s">
        <v>3213</v>
      </c>
      <c r="B161" s="68"/>
      <c r="C161" s="69" t="s">
        <v>382</v>
      </c>
      <c r="D161" s="68"/>
      <c r="E161" s="69" t="s">
        <v>451</v>
      </c>
      <c r="F161" s="57" t="s">
        <v>2512</v>
      </c>
      <c r="G161" s="68" t="s">
        <v>2499</v>
      </c>
      <c r="H161" s="58" t="s">
        <v>2217</v>
      </c>
      <c r="J161" s="59" t="str">
        <f t="shared" si="29"/>
        <v>PA.EV.120102</v>
      </c>
      <c r="K161" s="58" t="s">
        <v>2212</v>
      </c>
      <c r="M161" s="59" t="str">
        <f t="shared" si="30"/>
        <v>PI.PA.EV.120102.01</v>
      </c>
      <c r="N161" s="59"/>
      <c r="O161" s="59" t="str">
        <f t="shared" si="31"/>
        <v>PH.PA.EV.120102.01</v>
      </c>
      <c r="Q161" s="59" t="str">
        <f t="shared" si="32"/>
        <v>CL.PA.EV.120102.01</v>
      </c>
      <c r="R161" s="59"/>
      <c r="S161" s="59" t="str">
        <f t="shared" si="33"/>
        <v>DR.PA.EV.120102.01</v>
      </c>
      <c r="T161" s="59"/>
      <c r="U161" s="60" t="str">
        <f t="shared" si="34"/>
        <v>IM.PA.EV.120102.01</v>
      </c>
      <c r="V161" s="59"/>
      <c r="W161" s="60" t="str">
        <f t="shared" si="35"/>
        <v>GE.PA.EV.120102.01</v>
      </c>
      <c r="X161" s="57" t="s">
        <v>386</v>
      </c>
      <c r="Y161" s="57">
        <v>1097</v>
      </c>
    </row>
    <row r="162" spans="1:25" s="57" customFormat="1">
      <c r="A162" s="68" t="s">
        <v>3213</v>
      </c>
      <c r="B162" s="68"/>
      <c r="C162" s="69" t="s">
        <v>382</v>
      </c>
      <c r="D162" s="68"/>
      <c r="E162" s="69" t="s">
        <v>451</v>
      </c>
      <c r="F162" s="57" t="s">
        <v>2512</v>
      </c>
      <c r="G162" s="68" t="s">
        <v>2500</v>
      </c>
      <c r="H162" s="58" t="s">
        <v>2219</v>
      </c>
      <c r="J162" s="59" t="str">
        <f t="shared" si="29"/>
        <v>PA.EV.120103</v>
      </c>
      <c r="K162" s="58" t="s">
        <v>2212</v>
      </c>
      <c r="M162" s="59" t="str">
        <f t="shared" si="30"/>
        <v>PI.PA.EV.120103.01</v>
      </c>
      <c r="N162" s="59"/>
      <c r="O162" s="59" t="str">
        <f t="shared" si="31"/>
        <v>PH.PA.EV.120103.01</v>
      </c>
      <c r="Q162" s="59" t="str">
        <f t="shared" si="32"/>
        <v>CL.PA.EV.120103.01</v>
      </c>
      <c r="R162" s="59"/>
      <c r="S162" s="59" t="str">
        <f t="shared" si="33"/>
        <v>DR.PA.EV.120103.01</v>
      </c>
      <c r="T162" s="59"/>
      <c r="U162" s="60" t="str">
        <f t="shared" si="34"/>
        <v>IM.PA.EV.120103.01</v>
      </c>
      <c r="V162" s="59"/>
      <c r="W162" s="60" t="str">
        <f t="shared" si="35"/>
        <v>GE.PA.EV.120103.01</v>
      </c>
      <c r="X162" s="57" t="s">
        <v>386</v>
      </c>
      <c r="Y162" s="57">
        <v>1097</v>
      </c>
    </row>
    <row r="163" spans="1:25" s="57" customFormat="1">
      <c r="A163" s="68" t="s">
        <v>3213</v>
      </c>
      <c r="B163" s="68"/>
      <c r="C163" s="69" t="s">
        <v>382</v>
      </c>
      <c r="D163" s="68"/>
      <c r="E163" s="69" t="s">
        <v>451</v>
      </c>
      <c r="F163" s="57" t="s">
        <v>2512</v>
      </c>
      <c r="G163" s="68" t="s">
        <v>2501</v>
      </c>
      <c r="H163" s="58" t="s">
        <v>2063</v>
      </c>
      <c r="J163" s="59" t="str">
        <f t="shared" si="29"/>
        <v>PA.EV.120104</v>
      </c>
      <c r="K163" s="58" t="s">
        <v>2212</v>
      </c>
      <c r="M163" s="59" t="str">
        <f t="shared" si="30"/>
        <v>PI.PA.EV.120104.01</v>
      </c>
      <c r="N163" s="59"/>
      <c r="O163" s="59" t="str">
        <f t="shared" si="31"/>
        <v>PH.PA.EV.120104.01</v>
      </c>
      <c r="Q163" s="59" t="str">
        <f t="shared" si="32"/>
        <v>CL.PA.EV.120104.01</v>
      </c>
      <c r="R163" s="59"/>
      <c r="S163" s="59" t="str">
        <f t="shared" si="33"/>
        <v>DR.PA.EV.120104.01</v>
      </c>
      <c r="T163" s="59"/>
      <c r="U163" s="60" t="str">
        <f t="shared" si="34"/>
        <v>IM.PA.EV.120104.01</v>
      </c>
      <c r="V163" s="59"/>
      <c r="W163" s="60" t="str">
        <f t="shared" si="35"/>
        <v>GE.PA.EV.120104.01</v>
      </c>
      <c r="X163" s="57" t="s">
        <v>386</v>
      </c>
      <c r="Y163" s="57">
        <v>1097</v>
      </c>
    </row>
    <row r="164" spans="1:25" s="57" customFormat="1">
      <c r="A164" s="68" t="s">
        <v>3213</v>
      </c>
      <c r="B164" s="68"/>
      <c r="C164" s="69" t="s">
        <v>382</v>
      </c>
      <c r="D164" s="68"/>
      <c r="E164" s="69" t="s">
        <v>451</v>
      </c>
      <c r="F164" s="57" t="s">
        <v>2512</v>
      </c>
      <c r="G164" s="68" t="s">
        <v>2502</v>
      </c>
      <c r="H164" s="58" t="s">
        <v>2065</v>
      </c>
      <c r="J164" s="59" t="str">
        <f t="shared" si="29"/>
        <v>PA.EV.120105</v>
      </c>
      <c r="K164" s="58" t="s">
        <v>2212</v>
      </c>
      <c r="M164" s="59" t="str">
        <f t="shared" si="30"/>
        <v>PI.PA.EV.120105.01</v>
      </c>
      <c r="N164" s="59"/>
      <c r="O164" s="59" t="str">
        <f t="shared" si="31"/>
        <v>PH.PA.EV.120105.01</v>
      </c>
      <c r="Q164" s="59" t="str">
        <f t="shared" si="32"/>
        <v>CL.PA.EV.120105.01</v>
      </c>
      <c r="R164" s="59"/>
      <c r="S164" s="59" t="str">
        <f t="shared" si="33"/>
        <v>DR.PA.EV.120105.01</v>
      </c>
      <c r="T164" s="59"/>
      <c r="U164" s="60" t="str">
        <f t="shared" si="34"/>
        <v>IM.PA.EV.120105.01</v>
      </c>
      <c r="V164" s="59"/>
      <c r="W164" s="60" t="str">
        <f t="shared" si="35"/>
        <v>GE.PA.EV.120105.01</v>
      </c>
      <c r="X164" s="57" t="s">
        <v>386</v>
      </c>
      <c r="Y164" s="57">
        <v>1097</v>
      </c>
    </row>
    <row r="165" spans="1:25" s="57" customFormat="1">
      <c r="A165" s="68" t="s">
        <v>3213</v>
      </c>
      <c r="B165" s="68"/>
      <c r="C165" s="69" t="s">
        <v>382</v>
      </c>
      <c r="D165" s="68"/>
      <c r="E165" s="69" t="s">
        <v>451</v>
      </c>
      <c r="F165" s="57" t="s">
        <v>2512</v>
      </c>
      <c r="G165" s="68" t="s">
        <v>2503</v>
      </c>
      <c r="H165" s="58" t="s">
        <v>2222</v>
      </c>
      <c r="J165" s="59" t="str">
        <f t="shared" si="29"/>
        <v>PA.EV.120106</v>
      </c>
      <c r="K165" s="58" t="s">
        <v>2212</v>
      </c>
      <c r="M165" s="59" t="str">
        <f t="shared" si="30"/>
        <v>PI.PA.EV.120106.01</v>
      </c>
      <c r="N165" s="59"/>
      <c r="O165" s="59" t="str">
        <f t="shared" si="31"/>
        <v>PH.PA.EV.120106.01</v>
      </c>
      <c r="Q165" s="59" t="str">
        <f t="shared" si="32"/>
        <v>CL.PA.EV.120106.01</v>
      </c>
      <c r="R165" s="59"/>
      <c r="S165" s="59" t="str">
        <f t="shared" si="33"/>
        <v>DR.PA.EV.120106.01</v>
      </c>
      <c r="T165" s="59"/>
      <c r="U165" s="60" t="str">
        <f t="shared" si="34"/>
        <v>IM.PA.EV.120106.01</v>
      </c>
      <c r="V165" s="59"/>
      <c r="W165" s="60" t="str">
        <f t="shared" si="35"/>
        <v>GE.PA.EV.120106.01</v>
      </c>
      <c r="X165" s="57" t="s">
        <v>386</v>
      </c>
      <c r="Y165" s="57">
        <v>1097</v>
      </c>
    </row>
    <row r="166" spans="1:25" s="57" customFormat="1">
      <c r="A166" s="68" t="s">
        <v>3213</v>
      </c>
      <c r="B166" s="68"/>
      <c r="C166" s="69" t="s">
        <v>382</v>
      </c>
      <c r="D166" s="68"/>
      <c r="E166" s="69" t="s">
        <v>451</v>
      </c>
      <c r="F166" s="57" t="s">
        <v>2512</v>
      </c>
      <c r="G166" s="68" t="s">
        <v>2504</v>
      </c>
      <c r="H166" s="58" t="s">
        <v>2376</v>
      </c>
      <c r="J166" s="59" t="str">
        <f t="shared" si="29"/>
        <v>PA.EV.120107</v>
      </c>
      <c r="K166" s="58" t="s">
        <v>2212</v>
      </c>
      <c r="M166" s="59" t="str">
        <f t="shared" si="30"/>
        <v>PI.PA.EV.120107.01</v>
      </c>
      <c r="N166" s="59"/>
      <c r="O166" s="59" t="str">
        <f t="shared" si="31"/>
        <v>PH.PA.EV.120107.01</v>
      </c>
      <c r="Q166" s="59" t="str">
        <f t="shared" si="32"/>
        <v>CL.PA.EV.120107.01</v>
      </c>
      <c r="R166" s="59"/>
      <c r="S166" s="59" t="str">
        <f t="shared" si="33"/>
        <v>DR.PA.EV.120107.01</v>
      </c>
      <c r="T166" s="59"/>
      <c r="U166" s="60" t="str">
        <f t="shared" si="34"/>
        <v>IM.PA.EV.120107.01</v>
      </c>
      <c r="V166" s="59"/>
      <c r="W166" s="60" t="str">
        <f t="shared" si="35"/>
        <v>GE.PA.EV.120107.01</v>
      </c>
      <c r="X166" s="57" t="s">
        <v>386</v>
      </c>
      <c r="Y166" s="57">
        <v>1097</v>
      </c>
    </row>
    <row r="167" spans="1:25" s="57" customFormat="1">
      <c r="A167" s="68" t="s">
        <v>3213</v>
      </c>
      <c r="B167" s="68"/>
      <c r="C167" s="69" t="s">
        <v>382</v>
      </c>
      <c r="D167" s="68"/>
      <c r="E167" s="69" t="s">
        <v>451</v>
      </c>
      <c r="F167" s="57" t="s">
        <v>2512</v>
      </c>
      <c r="G167" s="68" t="s">
        <v>2505</v>
      </c>
      <c r="H167" s="58" t="s">
        <v>2378</v>
      </c>
      <c r="J167" s="59" t="str">
        <f t="shared" si="29"/>
        <v>PA.EV.120108</v>
      </c>
      <c r="K167" s="58" t="s">
        <v>2212</v>
      </c>
      <c r="M167" s="59" t="str">
        <f t="shared" si="30"/>
        <v>PI.PA.EV.120108.01</v>
      </c>
      <c r="N167" s="59"/>
      <c r="O167" s="59" t="str">
        <f t="shared" si="31"/>
        <v>PH.PA.EV.120108.01</v>
      </c>
      <c r="Q167" s="59" t="str">
        <f t="shared" si="32"/>
        <v>CL.PA.EV.120108.01</v>
      </c>
      <c r="R167" s="59"/>
      <c r="S167" s="59" t="str">
        <f t="shared" si="33"/>
        <v>DR.PA.EV.120108.01</v>
      </c>
      <c r="T167" s="59"/>
      <c r="U167" s="60" t="str">
        <f t="shared" si="34"/>
        <v>IM.PA.EV.120108.01</v>
      </c>
      <c r="V167" s="59"/>
      <c r="W167" s="60" t="str">
        <f t="shared" si="35"/>
        <v>GE.PA.EV.120108.01</v>
      </c>
      <c r="X167" s="57" t="s">
        <v>386</v>
      </c>
      <c r="Y167" s="57">
        <v>1097</v>
      </c>
    </row>
    <row r="168" spans="1:25" s="57" customFormat="1">
      <c r="A168" s="68" t="s">
        <v>3213</v>
      </c>
      <c r="B168" s="68"/>
      <c r="C168" s="69" t="s">
        <v>382</v>
      </c>
      <c r="D168" s="68"/>
      <c r="E168" s="69" t="s">
        <v>451</v>
      </c>
      <c r="F168" s="57" t="s">
        <v>2512</v>
      </c>
      <c r="G168" s="68" t="s">
        <v>2652</v>
      </c>
      <c r="H168" s="58" t="s">
        <v>2380</v>
      </c>
      <c r="J168" s="59" t="str">
        <f t="shared" si="29"/>
        <v>PA.EV.120109</v>
      </c>
      <c r="K168" s="58" t="s">
        <v>2212</v>
      </c>
      <c r="M168" s="59" t="str">
        <f t="shared" si="30"/>
        <v>PI.PA.EV.120109.01</v>
      </c>
      <c r="N168" s="59"/>
      <c r="O168" s="59" t="str">
        <f t="shared" si="31"/>
        <v>PH.PA.EV.120109.01</v>
      </c>
      <c r="Q168" s="59" t="str">
        <f t="shared" si="32"/>
        <v>CL.PA.EV.120109.01</v>
      </c>
      <c r="R168" s="59"/>
      <c r="S168" s="59" t="str">
        <f t="shared" si="33"/>
        <v>DR.PA.EV.120109.01</v>
      </c>
      <c r="T168" s="59"/>
      <c r="U168" s="60" t="str">
        <f t="shared" si="34"/>
        <v>IM.PA.EV.120109.01</v>
      </c>
      <c r="V168" s="59"/>
      <c r="W168" s="60" t="str">
        <f t="shared" si="35"/>
        <v>GE.PA.EV.120109.01</v>
      </c>
      <c r="X168" s="57" t="s">
        <v>386</v>
      </c>
      <c r="Y168" s="57">
        <v>1097</v>
      </c>
    </row>
    <row r="169" spans="1:25" s="57" customFormat="1">
      <c r="A169" s="68" t="s">
        <v>3213</v>
      </c>
      <c r="B169" s="68"/>
      <c r="C169" s="69" t="s">
        <v>382</v>
      </c>
      <c r="D169" s="68"/>
      <c r="E169" s="69" t="s">
        <v>451</v>
      </c>
      <c r="F169" s="57" t="s">
        <v>2512</v>
      </c>
      <c r="G169" s="68" t="s">
        <v>2508</v>
      </c>
      <c r="H169" s="58" t="s">
        <v>2124</v>
      </c>
      <c r="J169" s="59" t="str">
        <f t="shared" si="29"/>
        <v>PA.EV.120110</v>
      </c>
      <c r="K169" s="58" t="s">
        <v>2212</v>
      </c>
      <c r="M169" s="59" t="str">
        <f t="shared" si="30"/>
        <v>PI.PA.EV.120110.01</v>
      </c>
      <c r="N169" s="59"/>
      <c r="O169" s="59" t="str">
        <f t="shared" si="31"/>
        <v>PH.PA.EV.120110.01</v>
      </c>
      <c r="Q169" s="59" t="str">
        <f t="shared" si="32"/>
        <v>CL.PA.EV.120110.01</v>
      </c>
      <c r="R169" s="59"/>
      <c r="S169" s="59" t="str">
        <f t="shared" si="33"/>
        <v>DR.PA.EV.120110.01</v>
      </c>
      <c r="T169" s="59"/>
      <c r="U169" s="60" t="str">
        <f t="shared" si="34"/>
        <v>IM.PA.EV.120110.01</v>
      </c>
      <c r="V169" s="59"/>
      <c r="W169" s="60" t="str">
        <f t="shared" si="35"/>
        <v>GE.PA.EV.120110.01</v>
      </c>
      <c r="X169" s="57" t="s">
        <v>386</v>
      </c>
      <c r="Y169" s="57">
        <v>1097</v>
      </c>
    </row>
    <row r="170" spans="1:25" s="57" customFormat="1">
      <c r="A170" s="68" t="s">
        <v>3213</v>
      </c>
      <c r="B170" s="68"/>
      <c r="C170" s="69" t="s">
        <v>382</v>
      </c>
      <c r="D170" s="68"/>
      <c r="E170" s="69" t="s">
        <v>451</v>
      </c>
      <c r="F170" s="57" t="s">
        <v>2512</v>
      </c>
      <c r="G170" s="68" t="s">
        <v>2509</v>
      </c>
      <c r="H170" s="58" t="s">
        <v>2126</v>
      </c>
      <c r="J170" s="59" t="str">
        <f t="shared" si="29"/>
        <v>PA.EV.120111</v>
      </c>
      <c r="K170" s="58" t="s">
        <v>2212</v>
      </c>
      <c r="M170" s="59" t="str">
        <f t="shared" si="30"/>
        <v>PI.PA.EV.120111.01</v>
      </c>
      <c r="N170" s="59"/>
      <c r="O170" s="59" t="str">
        <f t="shared" si="31"/>
        <v>PH.PA.EV.120111.01</v>
      </c>
      <c r="Q170" s="59" t="str">
        <f t="shared" si="32"/>
        <v>CL.PA.EV.120111.01</v>
      </c>
      <c r="R170" s="59"/>
      <c r="S170" s="59" t="str">
        <f t="shared" si="33"/>
        <v>DR.PA.EV.120111.01</v>
      </c>
      <c r="T170" s="59"/>
      <c r="U170" s="60" t="str">
        <f t="shared" si="34"/>
        <v>IM.PA.EV.120111.01</v>
      </c>
      <c r="V170" s="59"/>
      <c r="W170" s="60" t="str">
        <f t="shared" si="35"/>
        <v>GE.PA.EV.120111.01</v>
      </c>
      <c r="X170" s="57" t="s">
        <v>386</v>
      </c>
      <c r="Y170" s="57">
        <v>1097</v>
      </c>
    </row>
    <row r="171" spans="1:25" s="57" customFormat="1">
      <c r="A171" s="68" t="s">
        <v>3213</v>
      </c>
      <c r="B171" s="68"/>
      <c r="C171" s="69" t="s">
        <v>382</v>
      </c>
      <c r="D171" s="68"/>
      <c r="E171" s="69" t="s">
        <v>451</v>
      </c>
      <c r="F171" s="57" t="s">
        <v>2512</v>
      </c>
      <c r="G171" s="68" t="s">
        <v>2510</v>
      </c>
      <c r="H171" s="58" t="s">
        <v>2128</v>
      </c>
      <c r="J171" s="59" t="str">
        <f t="shared" si="29"/>
        <v>PA.EV.120112</v>
      </c>
      <c r="K171" s="58" t="s">
        <v>2212</v>
      </c>
      <c r="M171" s="59" t="str">
        <f t="shared" si="30"/>
        <v>PI.PA.EV.120112.01</v>
      </c>
      <c r="N171" s="59"/>
      <c r="O171" s="59" t="str">
        <f t="shared" si="31"/>
        <v>PH.PA.EV.120112.01</v>
      </c>
      <c r="Q171" s="59" t="str">
        <f t="shared" si="32"/>
        <v>CL.PA.EV.120112.01</v>
      </c>
      <c r="R171" s="59"/>
      <c r="S171" s="59" t="str">
        <f t="shared" si="33"/>
        <v>DR.PA.EV.120112.01</v>
      </c>
      <c r="T171" s="59"/>
      <c r="U171" s="60" t="str">
        <f t="shared" si="34"/>
        <v>IM.PA.EV.120112.01</v>
      </c>
      <c r="V171" s="59"/>
      <c r="W171" s="60" t="str">
        <f t="shared" si="35"/>
        <v>GE.PA.EV.120112.01</v>
      </c>
      <c r="X171" s="57" t="s">
        <v>386</v>
      </c>
      <c r="Y171" s="57">
        <v>1097</v>
      </c>
    </row>
    <row r="172" spans="1:25" s="57" customFormat="1">
      <c r="A172" s="68" t="s">
        <v>3213</v>
      </c>
      <c r="B172" s="68" t="s">
        <v>2525</v>
      </c>
      <c r="C172" s="69" t="s">
        <v>2517</v>
      </c>
      <c r="D172" s="68" t="s">
        <v>2526</v>
      </c>
      <c r="E172" s="69" t="s">
        <v>451</v>
      </c>
      <c r="F172" s="70" t="s">
        <v>2513</v>
      </c>
      <c r="G172" s="68" t="s">
        <v>2511</v>
      </c>
      <c r="H172" s="58" t="s">
        <v>2212</v>
      </c>
      <c r="J172" s="59" t="str">
        <f t="shared" si="29"/>
        <v>PA.EV.130101</v>
      </c>
      <c r="K172" s="58" t="s">
        <v>2212</v>
      </c>
      <c r="M172" s="59" t="str">
        <f t="shared" si="30"/>
        <v>PI.PA.EV.130101.01</v>
      </c>
      <c r="N172" s="59"/>
      <c r="O172" s="59" t="str">
        <f t="shared" si="31"/>
        <v>PH.PA.EV.130101.01</v>
      </c>
      <c r="Q172" s="59" t="str">
        <f t="shared" si="32"/>
        <v>CL.PA.EV.130101.01</v>
      </c>
      <c r="R172" s="59"/>
      <c r="S172" s="59" t="str">
        <f t="shared" si="33"/>
        <v>DR.PA.EV.130101.01</v>
      </c>
      <c r="T172" s="59"/>
      <c r="U172" s="60" t="str">
        <f t="shared" si="34"/>
        <v>IM.PA.EV.130101.01</v>
      </c>
      <c r="V172" s="59"/>
      <c r="W172" s="60" t="str">
        <f t="shared" si="35"/>
        <v>GE.PA.EV.130101.01</v>
      </c>
      <c r="X172" s="57" t="s">
        <v>386</v>
      </c>
      <c r="Y172" s="57">
        <v>1097</v>
      </c>
    </row>
    <row r="173" spans="1:25" s="57" customFormat="1">
      <c r="A173" s="68" t="s">
        <v>3213</v>
      </c>
      <c r="B173" s="68"/>
      <c r="C173" s="69" t="s">
        <v>2517</v>
      </c>
      <c r="D173" s="68"/>
      <c r="E173" s="69" t="s">
        <v>451</v>
      </c>
      <c r="F173" s="70" t="s">
        <v>2513</v>
      </c>
      <c r="G173" s="68" t="s">
        <v>2375</v>
      </c>
      <c r="H173" s="58" t="s">
        <v>2217</v>
      </c>
      <c r="J173" s="59" t="str">
        <f t="shared" ref="J173:J181" si="42">CONCATENATE("PA.EV.",C173,E173,H173)</f>
        <v>PA.EV.130102</v>
      </c>
      <c r="K173" s="58" t="s">
        <v>2212</v>
      </c>
      <c r="M173" s="59" t="str">
        <f t="shared" ref="M173:M181" si="43">CONCATENATE("PI.",J173,".",K173)</f>
        <v>PI.PA.EV.130102.01</v>
      </c>
      <c r="N173" s="59"/>
      <c r="O173" s="59" t="str">
        <f t="shared" ref="O173:O181" si="44">CONCATENATE("PH.",J173,".",K173)</f>
        <v>PH.PA.EV.130102.01</v>
      </c>
      <c r="Q173" s="59" t="str">
        <f t="shared" ref="Q173:Q181" si="45">CONCATENATE("CL.",J173,".",K173)</f>
        <v>CL.PA.EV.130102.01</v>
      </c>
      <c r="R173" s="59"/>
      <c r="S173" s="59" t="str">
        <f t="shared" ref="S173:S181" si="46">CONCATENATE("DR.",J173,".",K173)</f>
        <v>DR.PA.EV.130102.01</v>
      </c>
      <c r="T173" s="59"/>
      <c r="U173" s="60" t="str">
        <f t="shared" si="34"/>
        <v>IM.PA.EV.130102.01</v>
      </c>
      <c r="V173" s="59"/>
      <c r="W173" s="60" t="str">
        <f t="shared" si="35"/>
        <v>GE.PA.EV.130102.01</v>
      </c>
      <c r="X173" s="57" t="s">
        <v>386</v>
      </c>
      <c r="Y173" s="57">
        <v>1097</v>
      </c>
    </row>
    <row r="174" spans="1:25" s="57" customFormat="1">
      <c r="A174" s="68" t="s">
        <v>3213</v>
      </c>
      <c r="B174" s="68"/>
      <c r="C174" s="69" t="s">
        <v>2517</v>
      </c>
      <c r="D174" s="68"/>
      <c r="E174" s="69" t="s">
        <v>451</v>
      </c>
      <c r="F174" s="70" t="s">
        <v>2513</v>
      </c>
      <c r="G174" s="68" t="s">
        <v>2597</v>
      </c>
      <c r="H174" s="58" t="s">
        <v>2219</v>
      </c>
      <c r="J174" s="59" t="str">
        <f t="shared" si="42"/>
        <v>PA.EV.130103</v>
      </c>
      <c r="K174" s="58" t="s">
        <v>2212</v>
      </c>
      <c r="M174" s="59" t="str">
        <f t="shared" si="43"/>
        <v>PI.PA.EV.130103.01</v>
      </c>
      <c r="N174" s="59"/>
      <c r="O174" s="59" t="str">
        <f t="shared" si="44"/>
        <v>PH.PA.EV.130103.01</v>
      </c>
      <c r="Q174" s="59" t="str">
        <f t="shared" si="45"/>
        <v>CL.PA.EV.130103.01</v>
      </c>
      <c r="R174" s="59"/>
      <c r="S174" s="59" t="str">
        <f t="shared" si="46"/>
        <v>DR.PA.EV.130103.01</v>
      </c>
      <c r="T174" s="59"/>
      <c r="U174" s="60" t="str">
        <f t="shared" si="34"/>
        <v>IM.PA.EV.130103.01</v>
      </c>
      <c r="V174" s="59"/>
      <c r="W174" s="60" t="str">
        <f t="shared" si="35"/>
        <v>GE.PA.EV.130103.01</v>
      </c>
      <c r="X174" s="57" t="s">
        <v>386</v>
      </c>
      <c r="Y174" s="57">
        <v>1097</v>
      </c>
    </row>
    <row r="175" spans="1:25" s="57" customFormat="1">
      <c r="A175" s="68" t="s">
        <v>3213</v>
      </c>
      <c r="B175" s="68"/>
      <c r="C175" s="69" t="s">
        <v>2517</v>
      </c>
      <c r="D175" s="68"/>
      <c r="E175" s="69" t="s">
        <v>451</v>
      </c>
      <c r="F175" s="70" t="s">
        <v>2513</v>
      </c>
      <c r="G175" s="68" t="s">
        <v>2446</v>
      </c>
      <c r="H175" s="58" t="s">
        <v>2063</v>
      </c>
      <c r="J175" s="59" t="str">
        <f t="shared" si="42"/>
        <v>PA.EV.130104</v>
      </c>
      <c r="K175" s="58" t="s">
        <v>2212</v>
      </c>
      <c r="M175" s="59" t="str">
        <f t="shared" si="43"/>
        <v>PI.PA.EV.130104.01</v>
      </c>
      <c r="N175" s="59"/>
      <c r="O175" s="59" t="str">
        <f t="shared" si="44"/>
        <v>PH.PA.EV.130104.01</v>
      </c>
      <c r="Q175" s="59" t="str">
        <f t="shared" si="45"/>
        <v>CL.PA.EV.130104.01</v>
      </c>
      <c r="R175" s="59"/>
      <c r="S175" s="59" t="str">
        <f t="shared" si="46"/>
        <v>DR.PA.EV.130104.01</v>
      </c>
      <c r="T175" s="59"/>
      <c r="U175" s="60" t="str">
        <f t="shared" si="34"/>
        <v>IM.PA.EV.130104.01</v>
      </c>
      <c r="V175" s="59"/>
      <c r="W175" s="60" t="str">
        <f t="shared" si="35"/>
        <v>GE.PA.EV.130104.01</v>
      </c>
      <c r="X175" s="57" t="s">
        <v>386</v>
      </c>
      <c r="Y175" s="57">
        <v>1097</v>
      </c>
    </row>
    <row r="176" spans="1:25" s="57" customFormat="1">
      <c r="A176" s="68" t="s">
        <v>3213</v>
      </c>
      <c r="B176" s="68"/>
      <c r="C176" s="69" t="s">
        <v>2517</v>
      </c>
      <c r="D176" s="68"/>
      <c r="E176" s="69" t="s">
        <v>451</v>
      </c>
      <c r="F176" s="70" t="s">
        <v>2513</v>
      </c>
      <c r="G176" s="68" t="s">
        <v>2447</v>
      </c>
      <c r="H176" s="58" t="s">
        <v>2065</v>
      </c>
      <c r="J176" s="59" t="str">
        <f t="shared" si="42"/>
        <v>PA.EV.130105</v>
      </c>
      <c r="K176" s="58" t="s">
        <v>2212</v>
      </c>
      <c r="M176" s="59" t="str">
        <f t="shared" si="43"/>
        <v>PI.PA.EV.130105.01</v>
      </c>
      <c r="N176" s="59"/>
      <c r="O176" s="59" t="str">
        <f t="shared" si="44"/>
        <v>PH.PA.EV.130105.01</v>
      </c>
      <c r="Q176" s="59" t="str">
        <f t="shared" si="45"/>
        <v>CL.PA.EV.130105.01</v>
      </c>
      <c r="R176" s="59"/>
      <c r="S176" s="59" t="str">
        <f t="shared" si="46"/>
        <v>DR.PA.EV.130105.01</v>
      </c>
      <c r="T176" s="59"/>
      <c r="U176" s="60" t="str">
        <f t="shared" si="34"/>
        <v>IM.PA.EV.130105.01</v>
      </c>
      <c r="V176" s="59"/>
      <c r="W176" s="60" t="str">
        <f t="shared" si="35"/>
        <v>GE.PA.EV.130105.01</v>
      </c>
      <c r="X176" s="57" t="s">
        <v>386</v>
      </c>
      <c r="Y176" s="57">
        <v>1097</v>
      </c>
    </row>
    <row r="177" spans="1:31" s="57" customFormat="1">
      <c r="A177" s="68" t="s">
        <v>3213</v>
      </c>
      <c r="B177" s="68"/>
      <c r="C177" s="69" t="s">
        <v>2517</v>
      </c>
      <c r="D177" s="68"/>
      <c r="E177" s="69" t="s">
        <v>451</v>
      </c>
      <c r="F177" s="70" t="s">
        <v>2513</v>
      </c>
      <c r="G177" s="68" t="s">
        <v>2448</v>
      </c>
      <c r="H177" s="58" t="s">
        <v>2222</v>
      </c>
      <c r="J177" s="59" t="str">
        <f t="shared" si="42"/>
        <v>PA.EV.130106</v>
      </c>
      <c r="K177" s="58" t="s">
        <v>2212</v>
      </c>
      <c r="M177" s="59" t="str">
        <f t="shared" si="43"/>
        <v>PI.PA.EV.130106.01</v>
      </c>
      <c r="N177" s="59"/>
      <c r="O177" s="59" t="str">
        <f t="shared" si="44"/>
        <v>PH.PA.EV.130106.01</v>
      </c>
      <c r="Q177" s="59" t="str">
        <f t="shared" si="45"/>
        <v>CL.PA.EV.130106.01</v>
      </c>
      <c r="R177" s="59"/>
      <c r="S177" s="59" t="str">
        <f t="shared" si="46"/>
        <v>DR.PA.EV.130106.01</v>
      </c>
      <c r="T177" s="59"/>
      <c r="U177" s="60" t="str">
        <f t="shared" si="34"/>
        <v>IM.PA.EV.130106.01</v>
      </c>
      <c r="V177" s="59"/>
      <c r="W177" s="60" t="str">
        <f t="shared" si="35"/>
        <v>GE.PA.EV.130106.01</v>
      </c>
      <c r="X177" s="57" t="s">
        <v>386</v>
      </c>
      <c r="Y177" s="57">
        <v>1097</v>
      </c>
    </row>
    <row r="178" spans="1:31" s="57" customFormat="1">
      <c r="A178" s="68" t="s">
        <v>3213</v>
      </c>
      <c r="B178" s="68"/>
      <c r="C178" s="69" t="s">
        <v>2517</v>
      </c>
      <c r="D178" s="68"/>
      <c r="E178" s="69" t="s">
        <v>451</v>
      </c>
      <c r="F178" s="70" t="s">
        <v>2513</v>
      </c>
      <c r="G178" s="68" t="s">
        <v>2434</v>
      </c>
      <c r="H178" s="58" t="s">
        <v>2376</v>
      </c>
      <c r="J178" s="59" t="str">
        <f t="shared" si="42"/>
        <v>PA.EV.130107</v>
      </c>
      <c r="K178" s="58" t="s">
        <v>2212</v>
      </c>
      <c r="M178" s="59" t="str">
        <f t="shared" si="43"/>
        <v>PI.PA.EV.130107.01</v>
      </c>
      <c r="N178" s="59"/>
      <c r="O178" s="59" t="str">
        <f t="shared" si="44"/>
        <v>PH.PA.EV.130107.01</v>
      </c>
      <c r="Q178" s="59" t="str">
        <f t="shared" si="45"/>
        <v>CL.PA.EV.130107.01</v>
      </c>
      <c r="R178" s="59"/>
      <c r="S178" s="59" t="str">
        <f t="shared" si="46"/>
        <v>DR.PA.EV.130107.01</v>
      </c>
      <c r="T178" s="59"/>
      <c r="U178" s="60" t="str">
        <f t="shared" si="34"/>
        <v>IM.PA.EV.130107.01</v>
      </c>
      <c r="V178" s="59"/>
      <c r="W178" s="60" t="str">
        <f t="shared" si="35"/>
        <v>GE.PA.EV.130107.01</v>
      </c>
      <c r="X178" s="57" t="s">
        <v>386</v>
      </c>
      <c r="Y178" s="57">
        <v>1097</v>
      </c>
    </row>
    <row r="179" spans="1:31" s="57" customFormat="1">
      <c r="A179" s="68" t="s">
        <v>3213</v>
      </c>
      <c r="B179" s="68"/>
      <c r="C179" s="69" t="s">
        <v>2517</v>
      </c>
      <c r="D179" s="68"/>
      <c r="E179" s="69" t="s">
        <v>451</v>
      </c>
      <c r="F179" s="70" t="s">
        <v>2513</v>
      </c>
      <c r="G179" s="68" t="s">
        <v>2582</v>
      </c>
      <c r="H179" s="58" t="s">
        <v>2378</v>
      </c>
      <c r="J179" s="59" t="str">
        <f t="shared" si="42"/>
        <v>PA.EV.130108</v>
      </c>
      <c r="K179" s="58" t="s">
        <v>2212</v>
      </c>
      <c r="M179" s="59" t="str">
        <f t="shared" si="43"/>
        <v>PI.PA.EV.130108.01</v>
      </c>
      <c r="N179" s="59"/>
      <c r="O179" s="59" t="str">
        <f t="shared" si="44"/>
        <v>PH.PA.EV.130108.01</v>
      </c>
      <c r="Q179" s="59" t="str">
        <f t="shared" si="45"/>
        <v>CL.PA.EV.130108.01</v>
      </c>
      <c r="R179" s="59"/>
      <c r="S179" s="59" t="str">
        <f t="shared" si="46"/>
        <v>DR.PA.EV.130108.01</v>
      </c>
      <c r="T179" s="59"/>
      <c r="U179" s="60" t="str">
        <f t="shared" si="34"/>
        <v>IM.PA.EV.130108.01</v>
      </c>
      <c r="V179" s="59"/>
      <c r="W179" s="60" t="str">
        <f t="shared" si="35"/>
        <v>GE.PA.EV.130108.01</v>
      </c>
      <c r="X179" s="57" t="s">
        <v>386</v>
      </c>
      <c r="Y179" s="57">
        <v>1097</v>
      </c>
    </row>
    <row r="180" spans="1:31" s="57" customFormat="1">
      <c r="A180" s="68" t="s">
        <v>3213</v>
      </c>
      <c r="B180" s="68"/>
      <c r="C180" s="69" t="s">
        <v>2517</v>
      </c>
      <c r="D180" s="68"/>
      <c r="E180" s="69" t="s">
        <v>451</v>
      </c>
      <c r="F180" s="70" t="s">
        <v>2513</v>
      </c>
      <c r="G180" s="68" t="s">
        <v>2436</v>
      </c>
      <c r="H180" s="58" t="s">
        <v>2380</v>
      </c>
      <c r="J180" s="59" t="str">
        <f t="shared" si="42"/>
        <v>PA.EV.130109</v>
      </c>
      <c r="K180" s="58" t="s">
        <v>2212</v>
      </c>
      <c r="M180" s="59" t="str">
        <f t="shared" si="43"/>
        <v>PI.PA.EV.130109.01</v>
      </c>
      <c r="N180" s="59"/>
      <c r="O180" s="59" t="str">
        <f t="shared" si="44"/>
        <v>PH.PA.EV.130109.01</v>
      </c>
      <c r="Q180" s="59" t="str">
        <f t="shared" si="45"/>
        <v>CL.PA.EV.130109.01</v>
      </c>
      <c r="R180" s="59"/>
      <c r="S180" s="59" t="str">
        <f t="shared" si="46"/>
        <v>DR.PA.EV.130109.01</v>
      </c>
      <c r="T180" s="59"/>
      <c r="U180" s="60" t="str">
        <f t="shared" si="34"/>
        <v>IM.PA.EV.130109.01</v>
      </c>
      <c r="V180" s="59"/>
      <c r="W180" s="60" t="str">
        <f t="shared" si="35"/>
        <v>GE.PA.EV.130109.01</v>
      </c>
      <c r="X180" s="57" t="s">
        <v>386</v>
      </c>
      <c r="Y180" s="57">
        <v>1097</v>
      </c>
    </row>
    <row r="181" spans="1:31" s="57" customFormat="1">
      <c r="A181" s="68" t="s">
        <v>3213</v>
      </c>
      <c r="B181" s="68"/>
      <c r="C181" s="69" t="s">
        <v>2517</v>
      </c>
      <c r="D181" s="68"/>
      <c r="E181" s="69" t="s">
        <v>451</v>
      </c>
      <c r="F181" s="70" t="s">
        <v>2513</v>
      </c>
      <c r="G181" s="68" t="s">
        <v>2437</v>
      </c>
      <c r="H181" s="58" t="s">
        <v>2124</v>
      </c>
      <c r="J181" s="59" t="str">
        <f t="shared" si="42"/>
        <v>PA.EV.130110</v>
      </c>
      <c r="K181" s="58" t="s">
        <v>2212</v>
      </c>
      <c r="M181" s="59" t="str">
        <f t="shared" si="43"/>
        <v>PI.PA.EV.130110.01</v>
      </c>
      <c r="N181" s="59"/>
      <c r="O181" s="59" t="str">
        <f t="shared" si="44"/>
        <v>PH.PA.EV.130110.01</v>
      </c>
      <c r="Q181" s="59" t="str">
        <f t="shared" si="45"/>
        <v>CL.PA.EV.130110.01</v>
      </c>
      <c r="R181" s="59"/>
      <c r="S181" s="59" t="str">
        <f t="shared" si="46"/>
        <v>DR.PA.EV.130110.01</v>
      </c>
      <c r="T181" s="59"/>
      <c r="U181" s="60" t="str">
        <f t="shared" si="34"/>
        <v>IM.PA.EV.130110.01</v>
      </c>
      <c r="V181" s="59"/>
      <c r="W181" s="60" t="str">
        <f t="shared" si="35"/>
        <v>GE.PA.EV.130110.01</v>
      </c>
      <c r="X181" s="57" t="s">
        <v>386</v>
      </c>
      <c r="Y181" s="57">
        <v>1097</v>
      </c>
    </row>
    <row r="182" spans="1:31" s="57" customFormat="1">
      <c r="A182" s="68" t="s">
        <v>3213</v>
      </c>
      <c r="B182" s="57" t="s">
        <v>2736</v>
      </c>
      <c r="C182" s="58" t="s">
        <v>2828</v>
      </c>
      <c r="D182" s="57" t="s">
        <v>2737</v>
      </c>
      <c r="E182" s="58" t="s">
        <v>2739</v>
      </c>
      <c r="F182" s="70" t="s">
        <v>2741</v>
      </c>
      <c r="G182" s="70" t="s">
        <v>57</v>
      </c>
      <c r="H182" s="58" t="s">
        <v>2740</v>
      </c>
      <c r="J182" s="59" t="str">
        <f t="shared" ref="J182:J245" si="47">CONCATENATE("PA.EV.",C182,E182,H182)</f>
        <v>PA.EV.140101</v>
      </c>
      <c r="K182" s="58" t="s">
        <v>2212</v>
      </c>
      <c r="M182" s="59" t="str">
        <f t="shared" ref="M182:M186" si="48">CONCATENATE("PI.",J182,".",K182)</f>
        <v>PI.PA.EV.140101.01</v>
      </c>
      <c r="N182" s="59"/>
      <c r="O182" s="59" t="str">
        <f t="shared" ref="O182:O186" si="49">CONCATENATE("PH.",J182,".",K182)</f>
        <v>PH.PA.EV.140101.01</v>
      </c>
      <c r="Q182" s="59" t="str">
        <f t="shared" ref="Q182:Q186" si="50">CONCATENATE("CL.",J182,".",K182)</f>
        <v>CL.PA.EV.140101.01</v>
      </c>
      <c r="R182" s="59"/>
      <c r="S182" s="59" t="str">
        <f t="shared" ref="S182:S245" si="51">CONCATENATE("DR.",J182,".",K182)</f>
        <v>DR.PA.EV.140101.01</v>
      </c>
      <c r="T182" s="59"/>
      <c r="U182" s="60" t="str">
        <f t="shared" si="34"/>
        <v>IM.PA.EV.140101.01</v>
      </c>
      <c r="V182" s="59"/>
      <c r="W182" s="60" t="str">
        <f t="shared" si="35"/>
        <v>GE.PA.EV.140101.01</v>
      </c>
      <c r="AD182" s="57" t="s">
        <v>2748</v>
      </c>
      <c r="AE182" s="57">
        <v>1261</v>
      </c>
    </row>
    <row r="183" spans="1:31" s="57" customFormat="1">
      <c r="A183" s="68" t="s">
        <v>3213</v>
      </c>
      <c r="C183" s="58" t="s">
        <v>2828</v>
      </c>
      <c r="E183" s="58" t="s">
        <v>2739</v>
      </c>
      <c r="F183" s="70" t="s">
        <v>2741</v>
      </c>
      <c r="G183" s="70" t="s">
        <v>58</v>
      </c>
      <c r="H183" s="58" t="s">
        <v>2871</v>
      </c>
      <c r="J183" s="59" t="str">
        <f t="shared" si="47"/>
        <v>PA.EV.140102</v>
      </c>
      <c r="K183" s="58" t="s">
        <v>2212</v>
      </c>
      <c r="M183" s="59" t="str">
        <f t="shared" si="48"/>
        <v>PI.PA.EV.140102.01</v>
      </c>
      <c r="N183" s="59"/>
      <c r="O183" s="59" t="str">
        <f t="shared" si="49"/>
        <v>PH.PA.EV.140102.01</v>
      </c>
      <c r="Q183" s="59" t="str">
        <f t="shared" si="50"/>
        <v>CL.PA.EV.140102.01</v>
      </c>
      <c r="R183" s="59"/>
      <c r="S183" s="59" t="str">
        <f t="shared" si="51"/>
        <v>DR.PA.EV.140102.01</v>
      </c>
      <c r="T183" s="59"/>
      <c r="U183" s="60" t="str">
        <f t="shared" si="34"/>
        <v>IM.PA.EV.140102.01</v>
      </c>
      <c r="V183" s="59"/>
      <c r="W183" s="60" t="str">
        <f t="shared" si="35"/>
        <v>GE.PA.EV.140102.01</v>
      </c>
      <c r="AD183" s="57" t="s">
        <v>2748</v>
      </c>
      <c r="AE183" s="57">
        <v>1261</v>
      </c>
    </row>
    <row r="184" spans="1:31" s="57" customFormat="1">
      <c r="A184" s="68" t="s">
        <v>3213</v>
      </c>
      <c r="C184" s="58" t="s">
        <v>2828</v>
      </c>
      <c r="E184" s="58" t="s">
        <v>2739</v>
      </c>
      <c r="F184" s="70" t="s">
        <v>2741</v>
      </c>
      <c r="G184" s="70" t="s">
        <v>59</v>
      </c>
      <c r="H184" s="58" t="s">
        <v>2868</v>
      </c>
      <c r="J184" s="59" t="str">
        <f t="shared" si="47"/>
        <v>PA.EV.140103</v>
      </c>
      <c r="K184" s="58" t="s">
        <v>2212</v>
      </c>
      <c r="M184" s="59" t="str">
        <f t="shared" si="48"/>
        <v>PI.PA.EV.140103.01</v>
      </c>
      <c r="N184" s="59"/>
      <c r="O184" s="59" t="str">
        <f t="shared" si="49"/>
        <v>PH.PA.EV.140103.01</v>
      </c>
      <c r="Q184" s="59" t="str">
        <f t="shared" si="50"/>
        <v>CL.PA.EV.140103.01</v>
      </c>
      <c r="R184" s="59"/>
      <c r="S184" s="59" t="str">
        <f t="shared" si="51"/>
        <v>DR.PA.EV.140103.01</v>
      </c>
      <c r="T184" s="59"/>
      <c r="U184" s="60" t="str">
        <f t="shared" si="34"/>
        <v>IM.PA.EV.140103.01</v>
      </c>
      <c r="V184" s="59"/>
      <c r="W184" s="60" t="str">
        <f t="shared" si="35"/>
        <v>GE.PA.EV.140103.01</v>
      </c>
      <c r="AD184" s="57" t="s">
        <v>2748</v>
      </c>
      <c r="AE184" s="57">
        <v>1261</v>
      </c>
    </row>
    <row r="185" spans="1:31" s="57" customFormat="1">
      <c r="A185" s="68" t="s">
        <v>3213</v>
      </c>
      <c r="C185" s="58" t="s">
        <v>2828</v>
      </c>
      <c r="E185" s="58" t="s">
        <v>2739</v>
      </c>
      <c r="F185" s="70" t="s">
        <v>2741</v>
      </c>
      <c r="G185" s="70" t="s">
        <v>60</v>
      </c>
      <c r="H185" s="58" t="s">
        <v>2662</v>
      </c>
      <c r="J185" s="59" t="str">
        <f t="shared" si="47"/>
        <v>PA.EV.140104</v>
      </c>
      <c r="K185" s="58" t="s">
        <v>2212</v>
      </c>
      <c r="M185" s="59" t="str">
        <f t="shared" si="48"/>
        <v>PI.PA.EV.140104.01</v>
      </c>
      <c r="N185" s="59"/>
      <c r="O185" s="59" t="str">
        <f t="shared" si="49"/>
        <v>PH.PA.EV.140104.01</v>
      </c>
      <c r="Q185" s="59" t="str">
        <f t="shared" si="50"/>
        <v>CL.PA.EV.140104.01</v>
      </c>
      <c r="R185" s="59"/>
      <c r="S185" s="59" t="str">
        <f t="shared" si="51"/>
        <v>DR.PA.EV.140104.01</v>
      </c>
      <c r="T185" s="59"/>
      <c r="U185" s="60" t="str">
        <f t="shared" si="34"/>
        <v>IM.PA.EV.140104.01</v>
      </c>
      <c r="V185" s="59"/>
      <c r="W185" s="60" t="str">
        <f t="shared" si="35"/>
        <v>GE.PA.EV.140104.01</v>
      </c>
      <c r="AD185" s="57" t="s">
        <v>2748</v>
      </c>
      <c r="AE185" s="57">
        <v>1261</v>
      </c>
    </row>
    <row r="186" spans="1:31" s="57" customFormat="1">
      <c r="A186" s="68" t="s">
        <v>3213</v>
      </c>
      <c r="C186" s="58" t="s">
        <v>2828</v>
      </c>
      <c r="E186" s="58" t="s">
        <v>2739</v>
      </c>
      <c r="F186" s="70" t="s">
        <v>2741</v>
      </c>
      <c r="G186" s="70" t="s">
        <v>61</v>
      </c>
      <c r="H186" s="58" t="s">
        <v>2870</v>
      </c>
      <c r="J186" s="59" t="str">
        <f t="shared" si="47"/>
        <v>PA.EV.140105</v>
      </c>
      <c r="K186" s="58" t="s">
        <v>2212</v>
      </c>
      <c r="M186" s="59" t="str">
        <f t="shared" si="48"/>
        <v>PI.PA.EV.140105.01</v>
      </c>
      <c r="N186" s="59"/>
      <c r="O186" s="59" t="str">
        <f t="shared" si="49"/>
        <v>PH.PA.EV.140105.01</v>
      </c>
      <c r="Q186" s="59" t="str">
        <f t="shared" si="50"/>
        <v>CL.PA.EV.140105.01</v>
      </c>
      <c r="R186" s="59"/>
      <c r="S186" s="59" t="str">
        <f t="shared" si="51"/>
        <v>DR.PA.EV.140105.01</v>
      </c>
      <c r="T186" s="59"/>
      <c r="U186" s="60" t="str">
        <f t="shared" si="34"/>
        <v>IM.PA.EV.140105.01</v>
      </c>
      <c r="V186" s="59"/>
      <c r="W186" s="60" t="str">
        <f t="shared" si="35"/>
        <v>GE.PA.EV.140105.01</v>
      </c>
      <c r="AD186" s="57" t="s">
        <v>2748</v>
      </c>
      <c r="AE186" s="57">
        <v>1261</v>
      </c>
    </row>
    <row r="187" spans="1:31" s="57" customFormat="1" ht="15" customHeight="1">
      <c r="A187" s="68" t="s">
        <v>3213</v>
      </c>
      <c r="B187" s="57" t="s">
        <v>23</v>
      </c>
      <c r="C187" s="58" t="s">
        <v>2738</v>
      </c>
      <c r="D187" s="57" t="s">
        <v>24</v>
      </c>
      <c r="E187" s="58" t="s">
        <v>2816</v>
      </c>
      <c r="F187" s="74" t="s">
        <v>153</v>
      </c>
      <c r="G187" s="71" t="s">
        <v>154</v>
      </c>
      <c r="H187" s="58" t="s">
        <v>2816</v>
      </c>
      <c r="J187" s="59" t="str">
        <f t="shared" si="47"/>
        <v>PA.EV.150101</v>
      </c>
      <c r="K187" s="58" t="s">
        <v>155</v>
      </c>
      <c r="L187" s="57" t="str">
        <f t="shared" ref="L187:L250" si="52">G187</f>
        <v>Consent Signed and Verified</v>
      </c>
      <c r="M187" s="59" t="str">
        <f t="shared" ref="M187:M214" si="53">CONCATENATE("PI.",J187,".",K187)</f>
        <v>PI.PA.EV.150101.01</v>
      </c>
      <c r="N187" s="59"/>
      <c r="O187" s="59" t="str">
        <f t="shared" ref="O187:O214" si="54">CONCATENATE("PH.",J187,".",K187)</f>
        <v>PH.PA.EV.150101.01</v>
      </c>
      <c r="Q187" s="59" t="str">
        <f t="shared" ref="Q187:Q214" si="55">CONCATENATE("CL.",J187,".",K187)</f>
        <v>CL.PA.EV.150101.01</v>
      </c>
      <c r="S187" s="59" t="str">
        <f t="shared" si="51"/>
        <v>DR.PA.EV.150101.01</v>
      </c>
      <c r="T187" s="59"/>
      <c r="U187" s="60" t="str">
        <f t="shared" si="34"/>
        <v>IM.PA.EV.150101.01</v>
      </c>
      <c r="V187" s="59"/>
      <c r="W187" s="60" t="str">
        <f t="shared" si="35"/>
        <v>GE.PA.EV.150101.01</v>
      </c>
      <c r="AD187" s="57" t="s">
        <v>2795</v>
      </c>
      <c r="AE187" s="57">
        <v>1262</v>
      </c>
    </row>
    <row r="188" spans="1:31" s="57" customFormat="1" ht="15" customHeight="1">
      <c r="A188" s="68" t="s">
        <v>3213</v>
      </c>
      <c r="C188" s="58" t="s">
        <v>2738</v>
      </c>
      <c r="E188" s="58" t="s">
        <v>2816</v>
      </c>
      <c r="F188" s="74" t="s">
        <v>153</v>
      </c>
      <c r="G188" s="71" t="s">
        <v>216</v>
      </c>
      <c r="H188" s="58" t="s">
        <v>2514</v>
      </c>
      <c r="J188" s="59" t="str">
        <f t="shared" si="47"/>
        <v>PA.EV.150102</v>
      </c>
      <c r="K188" s="58" t="s">
        <v>2816</v>
      </c>
      <c r="L188" s="57" t="str">
        <f t="shared" si="52"/>
        <v>Lab Results on Chart within 30 days:</v>
      </c>
      <c r="M188" s="59" t="str">
        <f t="shared" si="53"/>
        <v>PI.PA.EV.150102.01</v>
      </c>
      <c r="N188" s="59"/>
      <c r="O188" s="59" t="str">
        <f t="shared" si="54"/>
        <v>PH.PA.EV.150102.01</v>
      </c>
      <c r="Q188" s="59" t="str">
        <f t="shared" si="55"/>
        <v>CL.PA.EV.150102.01</v>
      </c>
      <c r="S188" s="59" t="str">
        <f t="shared" si="51"/>
        <v>DR.PA.EV.150102.01</v>
      </c>
      <c r="T188" s="59"/>
      <c r="U188" s="60" t="str">
        <f t="shared" si="34"/>
        <v>IM.PA.EV.150102.01</v>
      </c>
      <c r="V188" s="59"/>
      <c r="W188" s="60" t="str">
        <f t="shared" si="35"/>
        <v>GE.PA.EV.150102.01</v>
      </c>
      <c r="AD188" s="57" t="s">
        <v>2795</v>
      </c>
      <c r="AE188" s="57">
        <v>1262</v>
      </c>
    </row>
    <row r="189" spans="1:31" s="57" customFormat="1" ht="15" customHeight="1">
      <c r="A189" s="68" t="s">
        <v>3213</v>
      </c>
      <c r="C189" s="58" t="s">
        <v>2738</v>
      </c>
      <c r="E189" s="58" t="s">
        <v>2816</v>
      </c>
      <c r="F189" s="74" t="s">
        <v>153</v>
      </c>
      <c r="G189" s="71" t="s">
        <v>217</v>
      </c>
      <c r="H189" s="58" t="s">
        <v>218</v>
      </c>
      <c r="J189" s="59" t="str">
        <f t="shared" si="47"/>
        <v>PA.EV.150103</v>
      </c>
      <c r="K189" s="58" t="s">
        <v>219</v>
      </c>
      <c r="L189" s="57" t="str">
        <f t="shared" si="52"/>
        <v>History and Physical on chart within 30 days</v>
      </c>
      <c r="M189" s="59" t="str">
        <f t="shared" si="53"/>
        <v>PI.PA.EV.150103.01</v>
      </c>
      <c r="N189" s="59"/>
      <c r="O189" s="59" t="str">
        <f t="shared" si="54"/>
        <v>PH.PA.EV.150103.01</v>
      </c>
      <c r="Q189" s="59" t="str">
        <f t="shared" si="55"/>
        <v>CL.PA.EV.150103.01</v>
      </c>
      <c r="S189" s="59" t="str">
        <f t="shared" si="51"/>
        <v>DR.PA.EV.150103.01</v>
      </c>
      <c r="T189" s="59"/>
      <c r="U189" s="60" t="str">
        <f t="shared" si="34"/>
        <v>IM.PA.EV.150103.01</v>
      </c>
      <c r="V189" s="59"/>
      <c r="W189" s="60" t="str">
        <f t="shared" si="35"/>
        <v>GE.PA.EV.150103.01</v>
      </c>
      <c r="AD189" s="57" t="s">
        <v>2795</v>
      </c>
      <c r="AE189" s="57">
        <v>1262</v>
      </c>
    </row>
    <row r="190" spans="1:31" s="57" customFormat="1" ht="15" customHeight="1">
      <c r="A190" s="68" t="s">
        <v>3213</v>
      </c>
      <c r="C190" s="58" t="s">
        <v>2738</v>
      </c>
      <c r="E190" s="58" t="s">
        <v>219</v>
      </c>
      <c r="F190" s="74" t="s">
        <v>153</v>
      </c>
      <c r="G190" s="71" t="s">
        <v>220</v>
      </c>
      <c r="H190" s="58" t="s">
        <v>221</v>
      </c>
      <c r="J190" s="59" t="str">
        <f t="shared" si="47"/>
        <v>PA.EV.150104</v>
      </c>
      <c r="K190" s="58" t="s">
        <v>219</v>
      </c>
      <c r="L190" s="57" t="str">
        <f t="shared" si="52"/>
        <v>Chest X-Ray on Chart:</v>
      </c>
      <c r="M190" s="59" t="str">
        <f t="shared" si="53"/>
        <v>PI.PA.EV.150104.01</v>
      </c>
      <c r="N190" s="59"/>
      <c r="O190" s="59" t="str">
        <f t="shared" si="54"/>
        <v>PH.PA.EV.150104.01</v>
      </c>
      <c r="Q190" s="59" t="str">
        <f t="shared" si="55"/>
        <v>CL.PA.EV.150104.01</v>
      </c>
      <c r="S190" s="59" t="str">
        <f t="shared" si="51"/>
        <v>DR.PA.EV.150104.01</v>
      </c>
      <c r="T190" s="59"/>
      <c r="U190" s="60" t="str">
        <f t="shared" si="34"/>
        <v>IM.PA.EV.150104.01</v>
      </c>
      <c r="V190" s="59"/>
      <c r="W190" s="60" t="str">
        <f t="shared" si="35"/>
        <v>GE.PA.EV.150104.01</v>
      </c>
      <c r="AD190" s="57" t="s">
        <v>2795</v>
      </c>
      <c r="AE190" s="57">
        <v>1262</v>
      </c>
    </row>
    <row r="191" spans="1:31" s="57" customFormat="1" ht="15" customHeight="1">
      <c r="A191" s="68" t="s">
        <v>3213</v>
      </c>
      <c r="C191" s="58" t="s">
        <v>2738</v>
      </c>
      <c r="E191" s="58" t="s">
        <v>2816</v>
      </c>
      <c r="F191" s="74" t="s">
        <v>153</v>
      </c>
      <c r="G191" s="71" t="s">
        <v>222</v>
      </c>
      <c r="H191" s="58" t="s">
        <v>2515</v>
      </c>
      <c r="J191" s="59" t="str">
        <f t="shared" si="47"/>
        <v>PA.EV.150105</v>
      </c>
      <c r="K191" s="58" t="s">
        <v>2816</v>
      </c>
      <c r="L191" s="57" t="str">
        <f t="shared" si="52"/>
        <v>Fingerstick Glucose:</v>
      </c>
      <c r="M191" s="59" t="str">
        <f t="shared" si="53"/>
        <v>PI.PA.EV.150105.01</v>
      </c>
      <c r="N191" s="59"/>
      <c r="O191" s="59" t="str">
        <f t="shared" si="54"/>
        <v>PH.PA.EV.150105.01</v>
      </c>
      <c r="Q191" s="59" t="str">
        <f t="shared" si="55"/>
        <v>CL.PA.EV.150105.01</v>
      </c>
      <c r="S191" s="59" t="str">
        <f t="shared" si="51"/>
        <v>DR.PA.EV.150105.01</v>
      </c>
      <c r="T191" s="59"/>
      <c r="U191" s="60" t="str">
        <f t="shared" si="34"/>
        <v>IM.PA.EV.150105.01</v>
      </c>
      <c r="V191" s="59"/>
      <c r="W191" s="60" t="str">
        <f t="shared" si="35"/>
        <v>GE.PA.EV.150105.01</v>
      </c>
      <c r="AD191" s="57" t="s">
        <v>2795</v>
      </c>
      <c r="AE191" s="57">
        <v>1262</v>
      </c>
    </row>
    <row r="192" spans="1:31" s="57" customFormat="1" ht="15" customHeight="1">
      <c r="A192" s="68" t="s">
        <v>3213</v>
      </c>
      <c r="C192" s="58" t="s">
        <v>2738</v>
      </c>
      <c r="D192" s="57" t="s">
        <v>223</v>
      </c>
      <c r="E192" s="58" t="s">
        <v>158</v>
      </c>
      <c r="F192" s="74" t="s">
        <v>153</v>
      </c>
      <c r="G192" s="71" t="s">
        <v>159</v>
      </c>
      <c r="H192" s="58" t="s">
        <v>2816</v>
      </c>
      <c r="J192" s="59" t="str">
        <f t="shared" si="47"/>
        <v>PA.EV.150201</v>
      </c>
      <c r="K192" s="58" t="s">
        <v>2816</v>
      </c>
      <c r="L192" s="57" t="str">
        <f t="shared" si="52"/>
        <v>Pre-op antibiotics ordered</v>
      </c>
      <c r="M192" s="59" t="str">
        <f t="shared" si="53"/>
        <v>PI.PA.EV.150201.01</v>
      </c>
      <c r="N192" s="59"/>
      <c r="O192" s="59" t="str">
        <f t="shared" si="54"/>
        <v>PH.PA.EV.150201.01</v>
      </c>
      <c r="Q192" s="59" t="str">
        <f t="shared" si="55"/>
        <v>CL.PA.EV.150201.01</v>
      </c>
      <c r="S192" s="59" t="str">
        <f t="shared" si="51"/>
        <v>DR.PA.EV.150201.01</v>
      </c>
      <c r="T192" s="59"/>
      <c r="U192" s="60" t="str">
        <f t="shared" si="34"/>
        <v>IM.PA.EV.150201.01</v>
      </c>
      <c r="V192" s="59"/>
      <c r="W192" s="60" t="str">
        <f t="shared" si="35"/>
        <v>GE.PA.EV.150201.01</v>
      </c>
      <c r="AD192" s="57" t="s">
        <v>2795</v>
      </c>
      <c r="AE192" s="57">
        <v>1262</v>
      </c>
    </row>
    <row r="193" spans="1:31" s="57" customFormat="1" ht="15" customHeight="1">
      <c r="A193" s="68" t="s">
        <v>3213</v>
      </c>
      <c r="C193" s="58" t="s">
        <v>2738</v>
      </c>
      <c r="E193" s="58" t="s">
        <v>2514</v>
      </c>
      <c r="F193" s="74" t="s">
        <v>153</v>
      </c>
      <c r="G193" s="71" t="s">
        <v>160</v>
      </c>
      <c r="H193" s="58" t="s">
        <v>2514</v>
      </c>
      <c r="J193" s="59" t="str">
        <f t="shared" si="47"/>
        <v>PA.EV.150202</v>
      </c>
      <c r="K193" s="58" t="s">
        <v>2816</v>
      </c>
      <c r="L193" s="57" t="str">
        <f t="shared" si="52"/>
        <v>Pre-op medications given</v>
      </c>
      <c r="M193" s="59" t="str">
        <f t="shared" si="53"/>
        <v>PI.PA.EV.150202.01</v>
      </c>
      <c r="N193" s="59"/>
      <c r="O193" s="59" t="str">
        <f t="shared" si="54"/>
        <v>PH.PA.EV.150202.01</v>
      </c>
      <c r="Q193" s="59" t="str">
        <f t="shared" si="55"/>
        <v>CL.PA.EV.150202.01</v>
      </c>
      <c r="S193" s="59" t="str">
        <f t="shared" si="51"/>
        <v>DR.PA.EV.150202.01</v>
      </c>
      <c r="T193" s="59"/>
      <c r="U193" s="60" t="str">
        <f t="shared" si="34"/>
        <v>IM.PA.EV.150202.01</v>
      </c>
      <c r="V193" s="59"/>
      <c r="W193" s="60" t="str">
        <f t="shared" si="35"/>
        <v>GE.PA.EV.150202.01</v>
      </c>
      <c r="AD193" s="57" t="s">
        <v>2795</v>
      </c>
      <c r="AE193" s="57">
        <v>1262</v>
      </c>
    </row>
    <row r="194" spans="1:31" s="57" customFormat="1" ht="15" customHeight="1">
      <c r="A194" s="68" t="s">
        <v>3213</v>
      </c>
      <c r="C194" s="58" t="s">
        <v>2738</v>
      </c>
      <c r="E194" s="58" t="s">
        <v>2514</v>
      </c>
      <c r="F194" s="74" t="s">
        <v>153</v>
      </c>
      <c r="G194" s="71" t="s">
        <v>161</v>
      </c>
      <c r="H194" s="58" t="s">
        <v>378</v>
      </c>
      <c r="J194" s="59" t="str">
        <f t="shared" si="47"/>
        <v>PA.EV.150203</v>
      </c>
      <c r="K194" s="58" t="s">
        <v>2816</v>
      </c>
      <c r="L194" s="57" t="str">
        <f t="shared" si="52"/>
        <v>If on Beta blockers: date-time given</v>
      </c>
      <c r="M194" s="59" t="str">
        <f t="shared" si="53"/>
        <v>PI.PA.EV.150203.01</v>
      </c>
      <c r="N194" s="59"/>
      <c r="O194" s="59" t="str">
        <f t="shared" si="54"/>
        <v>PH.PA.EV.150203.01</v>
      </c>
      <c r="Q194" s="59" t="str">
        <f t="shared" si="55"/>
        <v>CL.PA.EV.150203.01</v>
      </c>
      <c r="S194" s="59" t="str">
        <f t="shared" si="51"/>
        <v>DR.PA.EV.150203.01</v>
      </c>
      <c r="T194" s="59"/>
      <c r="U194" s="60" t="str">
        <f t="shared" si="34"/>
        <v>IM.PA.EV.150203.01</v>
      </c>
      <c r="V194" s="59"/>
      <c r="W194" s="60" t="str">
        <f t="shared" si="35"/>
        <v>GE.PA.EV.150203.01</v>
      </c>
      <c r="AD194" s="57" t="s">
        <v>2795</v>
      </c>
      <c r="AE194" s="57">
        <v>1262</v>
      </c>
    </row>
    <row r="195" spans="1:31" s="57" customFormat="1" ht="15" customHeight="1">
      <c r="A195" s="68" t="s">
        <v>3213</v>
      </c>
      <c r="C195" s="58" t="s">
        <v>2738</v>
      </c>
      <c r="E195" s="58" t="s">
        <v>162</v>
      </c>
      <c r="F195" s="74" t="s">
        <v>153</v>
      </c>
      <c r="G195" s="71" t="s">
        <v>163</v>
      </c>
      <c r="H195" s="58" t="s">
        <v>221</v>
      </c>
      <c r="J195" s="59" t="str">
        <f t="shared" si="47"/>
        <v>PA.EV.150204</v>
      </c>
      <c r="K195" s="58" t="s">
        <v>219</v>
      </c>
      <c r="L195" s="57" t="str">
        <f t="shared" si="52"/>
        <v>Scheduled medications given</v>
      </c>
      <c r="M195" s="59" t="str">
        <f t="shared" si="53"/>
        <v>PI.PA.EV.150204.01</v>
      </c>
      <c r="N195" s="59"/>
      <c r="O195" s="59" t="str">
        <f t="shared" si="54"/>
        <v>PH.PA.EV.150204.01</v>
      </c>
      <c r="Q195" s="59" t="str">
        <f t="shared" si="55"/>
        <v>CL.PA.EV.150204.01</v>
      </c>
      <c r="S195" s="59" t="str">
        <f t="shared" si="51"/>
        <v>DR.PA.EV.150204.01</v>
      </c>
      <c r="T195" s="59"/>
      <c r="U195" s="60" t="str">
        <f t="shared" ref="U195:U258" si="56">CONCATENATE("IM.",J195, ".",K195)</f>
        <v>IM.PA.EV.150204.01</v>
      </c>
      <c r="V195" s="59"/>
      <c r="W195" s="60" t="str">
        <f t="shared" ref="W195:W258" si="57">CONCATENATE("GE.",J195, ".",K195)</f>
        <v>GE.PA.EV.150204.01</v>
      </c>
      <c r="AD195" s="57" t="s">
        <v>2795</v>
      </c>
      <c r="AE195" s="57">
        <v>1262</v>
      </c>
    </row>
    <row r="196" spans="1:31" s="57" customFormat="1" ht="15" customHeight="1">
      <c r="A196" s="68" t="s">
        <v>3213</v>
      </c>
      <c r="C196" s="58" t="s">
        <v>2738</v>
      </c>
      <c r="E196" s="58" t="s">
        <v>164</v>
      </c>
      <c r="F196" s="74" t="s">
        <v>153</v>
      </c>
      <c r="G196" s="71" t="s">
        <v>165</v>
      </c>
      <c r="H196" s="58" t="s">
        <v>166</v>
      </c>
      <c r="J196" s="59" t="str">
        <f t="shared" si="47"/>
        <v>PA.EV.150205</v>
      </c>
      <c r="K196" s="58" t="s">
        <v>167</v>
      </c>
      <c r="L196" s="57" t="str">
        <f t="shared" si="52"/>
        <v>Anticoagulants: Date/Time discontinued</v>
      </c>
      <c r="M196" s="59" t="str">
        <f t="shared" si="53"/>
        <v>PI.PA.EV.150205.01</v>
      </c>
      <c r="N196" s="59"/>
      <c r="O196" s="59" t="str">
        <f t="shared" si="54"/>
        <v>PH.PA.EV.150205.01</v>
      </c>
      <c r="Q196" s="59" t="str">
        <f t="shared" si="55"/>
        <v>CL.PA.EV.150205.01</v>
      </c>
      <c r="S196" s="59" t="str">
        <f t="shared" si="51"/>
        <v>DR.PA.EV.150205.01</v>
      </c>
      <c r="T196" s="59"/>
      <c r="U196" s="60" t="str">
        <f t="shared" si="56"/>
        <v>IM.PA.EV.150205.01</v>
      </c>
      <c r="V196" s="59"/>
      <c r="W196" s="60" t="str">
        <f t="shared" si="57"/>
        <v>GE.PA.EV.150205.01</v>
      </c>
      <c r="AD196" s="57" t="s">
        <v>2795</v>
      </c>
      <c r="AE196" s="57">
        <v>1262</v>
      </c>
    </row>
    <row r="197" spans="1:31" s="57" customFormat="1" ht="15" customHeight="1">
      <c r="A197" s="68" t="s">
        <v>3213</v>
      </c>
      <c r="C197" s="58" t="s">
        <v>2738</v>
      </c>
      <c r="D197" s="57" t="s">
        <v>168</v>
      </c>
      <c r="E197" s="58" t="s">
        <v>169</v>
      </c>
      <c r="F197" s="74" t="s">
        <v>153</v>
      </c>
      <c r="G197" s="71" t="s">
        <v>170</v>
      </c>
      <c r="H197" s="58" t="s">
        <v>171</v>
      </c>
      <c r="J197" s="59" t="str">
        <f t="shared" si="47"/>
        <v>PA.EV.150301</v>
      </c>
      <c r="K197" s="58" t="s">
        <v>171</v>
      </c>
      <c r="L197" s="57" t="str">
        <f t="shared" si="52"/>
        <v>Preop Patient/Family Teaching re:</v>
      </c>
      <c r="M197" s="59" t="str">
        <f t="shared" si="53"/>
        <v>PI.PA.EV.150301.01</v>
      </c>
      <c r="N197" s="59"/>
      <c r="O197" s="59" t="str">
        <f t="shared" si="54"/>
        <v>PH.PA.EV.150301.01</v>
      </c>
      <c r="Q197" s="59" t="str">
        <f t="shared" si="55"/>
        <v>CL.PA.EV.150301.01</v>
      </c>
      <c r="S197" s="59" t="str">
        <f t="shared" si="51"/>
        <v>DR.PA.EV.150301.01</v>
      </c>
      <c r="T197" s="59"/>
      <c r="U197" s="60" t="str">
        <f t="shared" si="56"/>
        <v>IM.PA.EV.150301.01</v>
      </c>
      <c r="V197" s="59"/>
      <c r="W197" s="60" t="str">
        <f t="shared" si="57"/>
        <v>GE.PA.EV.150301.01</v>
      </c>
      <c r="AD197" s="57" t="s">
        <v>2795</v>
      </c>
      <c r="AE197" s="57">
        <v>1262</v>
      </c>
    </row>
    <row r="198" spans="1:31" s="57" customFormat="1" ht="15" customHeight="1">
      <c r="A198" s="68" t="s">
        <v>3213</v>
      </c>
      <c r="C198" s="58" t="s">
        <v>2738</v>
      </c>
      <c r="E198" s="58" t="s">
        <v>378</v>
      </c>
      <c r="F198" s="74" t="s">
        <v>153</v>
      </c>
      <c r="G198" s="71" t="s">
        <v>172</v>
      </c>
      <c r="H198" s="58" t="s">
        <v>2514</v>
      </c>
      <c r="J198" s="59" t="str">
        <f t="shared" si="47"/>
        <v>PA.EV.150302</v>
      </c>
      <c r="K198" s="58" t="s">
        <v>2816</v>
      </c>
      <c r="L198" s="57" t="str">
        <f t="shared" si="52"/>
        <v>Wristband on patient</v>
      </c>
      <c r="M198" s="59" t="str">
        <f t="shared" si="53"/>
        <v>PI.PA.EV.150302.01</v>
      </c>
      <c r="N198" s="59"/>
      <c r="O198" s="59" t="str">
        <f t="shared" si="54"/>
        <v>PH.PA.EV.150302.01</v>
      </c>
      <c r="Q198" s="59" t="str">
        <f t="shared" si="55"/>
        <v>CL.PA.EV.150302.01</v>
      </c>
      <c r="S198" s="59" t="str">
        <f t="shared" si="51"/>
        <v>DR.PA.EV.150302.01</v>
      </c>
      <c r="T198" s="59"/>
      <c r="U198" s="60" t="str">
        <f t="shared" si="56"/>
        <v>IM.PA.EV.150302.01</v>
      </c>
      <c r="V198" s="59"/>
      <c r="W198" s="60" t="str">
        <f t="shared" si="57"/>
        <v>GE.PA.EV.150302.01</v>
      </c>
      <c r="AD198" s="57" t="s">
        <v>2795</v>
      </c>
      <c r="AE198" s="57">
        <v>1262</v>
      </c>
    </row>
    <row r="199" spans="1:31" s="57" customFormat="1" ht="15" customHeight="1">
      <c r="A199" s="68" t="s">
        <v>3213</v>
      </c>
      <c r="C199" s="58" t="s">
        <v>2738</v>
      </c>
      <c r="E199" s="58" t="s">
        <v>378</v>
      </c>
      <c r="F199" s="74" t="s">
        <v>153</v>
      </c>
      <c r="G199" s="71" t="s">
        <v>82</v>
      </c>
      <c r="H199" s="58" t="s">
        <v>378</v>
      </c>
      <c r="J199" s="59" t="str">
        <f t="shared" si="47"/>
        <v>PA.EV.150303</v>
      </c>
      <c r="K199" s="58" t="s">
        <v>2816</v>
      </c>
      <c r="L199" s="57" t="str">
        <f t="shared" si="52"/>
        <v>Spare wristband on chart</v>
      </c>
      <c r="M199" s="59" t="str">
        <f t="shared" si="53"/>
        <v>PI.PA.EV.150303.01</v>
      </c>
      <c r="N199" s="59"/>
      <c r="O199" s="59" t="str">
        <f t="shared" si="54"/>
        <v>PH.PA.EV.150303.01</v>
      </c>
      <c r="Q199" s="59" t="str">
        <f t="shared" si="55"/>
        <v>CL.PA.EV.150303.01</v>
      </c>
      <c r="S199" s="59" t="str">
        <f t="shared" si="51"/>
        <v>DR.PA.EV.150303.01</v>
      </c>
      <c r="T199" s="59"/>
      <c r="U199" s="60" t="str">
        <f t="shared" si="56"/>
        <v>IM.PA.EV.150303.01</v>
      </c>
      <c r="V199" s="59"/>
      <c r="W199" s="60" t="str">
        <f t="shared" si="57"/>
        <v>GE.PA.EV.150303.01</v>
      </c>
      <c r="AD199" s="57" t="s">
        <v>2795</v>
      </c>
      <c r="AE199" s="57">
        <v>1262</v>
      </c>
    </row>
    <row r="200" spans="1:31" s="57" customFormat="1" ht="15" customHeight="1">
      <c r="A200" s="68" t="s">
        <v>3213</v>
      </c>
      <c r="C200" s="58" t="s">
        <v>2738</v>
      </c>
      <c r="E200" s="58" t="s">
        <v>378</v>
      </c>
      <c r="F200" s="74" t="s">
        <v>153</v>
      </c>
      <c r="G200" s="71" t="s">
        <v>83</v>
      </c>
      <c r="H200" s="58" t="s">
        <v>346</v>
      </c>
      <c r="J200" s="59" t="str">
        <f t="shared" si="47"/>
        <v>PA.EV.150304</v>
      </c>
      <c r="K200" s="58" t="s">
        <v>2816</v>
      </c>
      <c r="L200" s="57" t="str">
        <f t="shared" si="52"/>
        <v>Allergy Band On</v>
      </c>
      <c r="M200" s="59" t="str">
        <f t="shared" si="53"/>
        <v>PI.PA.EV.150304.01</v>
      </c>
      <c r="N200" s="59"/>
      <c r="O200" s="59" t="str">
        <f t="shared" si="54"/>
        <v>PH.PA.EV.150304.01</v>
      </c>
      <c r="Q200" s="59" t="str">
        <f t="shared" si="55"/>
        <v>CL.PA.EV.150304.01</v>
      </c>
      <c r="S200" s="59" t="str">
        <f t="shared" si="51"/>
        <v>DR.PA.EV.150304.01</v>
      </c>
      <c r="T200" s="59"/>
      <c r="U200" s="60" t="str">
        <f t="shared" si="56"/>
        <v>IM.PA.EV.150304.01</v>
      </c>
      <c r="V200" s="59"/>
      <c r="W200" s="60" t="str">
        <f t="shared" si="57"/>
        <v>GE.PA.EV.150304.01</v>
      </c>
      <c r="AD200" s="57" t="s">
        <v>2795</v>
      </c>
      <c r="AE200" s="57">
        <v>1262</v>
      </c>
    </row>
    <row r="201" spans="1:31" s="57" customFormat="1" ht="15" customHeight="1">
      <c r="A201" s="68" t="s">
        <v>3213</v>
      </c>
      <c r="C201" s="58" t="s">
        <v>2738</v>
      </c>
      <c r="E201" s="58" t="s">
        <v>378</v>
      </c>
      <c r="F201" s="74" t="s">
        <v>153</v>
      </c>
      <c r="G201" s="71" t="s">
        <v>84</v>
      </c>
      <c r="H201" s="58" t="s">
        <v>2515</v>
      </c>
      <c r="J201" s="59" t="str">
        <f t="shared" si="47"/>
        <v>PA.EV.150305</v>
      </c>
      <c r="K201" s="58" t="s">
        <v>2816</v>
      </c>
      <c r="L201" s="57" t="str">
        <f t="shared" si="52"/>
        <v>Blood Bank ID Band On Patient</v>
      </c>
      <c r="M201" s="59" t="str">
        <f t="shared" si="53"/>
        <v>PI.PA.EV.150305.01</v>
      </c>
      <c r="N201" s="59"/>
      <c r="O201" s="59" t="str">
        <f t="shared" si="54"/>
        <v>PH.PA.EV.150305.01</v>
      </c>
      <c r="Q201" s="59" t="str">
        <f t="shared" si="55"/>
        <v>CL.PA.EV.150305.01</v>
      </c>
      <c r="S201" s="59" t="str">
        <f t="shared" si="51"/>
        <v>DR.PA.EV.150305.01</v>
      </c>
      <c r="T201" s="59"/>
      <c r="U201" s="60" t="str">
        <f t="shared" si="56"/>
        <v>IM.PA.EV.150305.01</v>
      </c>
      <c r="V201" s="59"/>
      <c r="W201" s="60" t="str">
        <f t="shared" si="57"/>
        <v>GE.PA.EV.150305.01</v>
      </c>
      <c r="AD201" s="57" t="s">
        <v>2795</v>
      </c>
      <c r="AE201" s="57">
        <v>1262</v>
      </c>
    </row>
    <row r="202" spans="1:31" s="57" customFormat="1" ht="15" customHeight="1">
      <c r="A202" s="68" t="s">
        <v>3213</v>
      </c>
      <c r="C202" s="58" t="s">
        <v>2738</v>
      </c>
      <c r="E202" s="58" t="s">
        <v>378</v>
      </c>
      <c r="F202" s="74" t="s">
        <v>153</v>
      </c>
      <c r="G202" s="71" t="s">
        <v>85</v>
      </c>
      <c r="H202" s="58" t="s">
        <v>372</v>
      </c>
      <c r="J202" s="59" t="str">
        <f t="shared" si="47"/>
        <v>PA.EV.150306</v>
      </c>
      <c r="K202" s="58" t="s">
        <v>2816</v>
      </c>
      <c r="L202" s="57" t="str">
        <f t="shared" si="52"/>
        <v>All foreign objects removed:</v>
      </c>
      <c r="M202" s="59" t="str">
        <f t="shared" si="53"/>
        <v>PI.PA.EV.150306.01</v>
      </c>
      <c r="N202" s="59"/>
      <c r="O202" s="59" t="str">
        <f t="shared" si="54"/>
        <v>PH.PA.EV.150306.01</v>
      </c>
      <c r="Q202" s="59" t="str">
        <f t="shared" si="55"/>
        <v>CL.PA.EV.150306.01</v>
      </c>
      <c r="S202" s="59" t="str">
        <f t="shared" si="51"/>
        <v>DR.PA.EV.150306.01</v>
      </c>
      <c r="T202" s="59"/>
      <c r="U202" s="60" t="str">
        <f t="shared" si="56"/>
        <v>IM.PA.EV.150306.01</v>
      </c>
      <c r="V202" s="59"/>
      <c r="W202" s="60" t="str">
        <f t="shared" si="57"/>
        <v>GE.PA.EV.150306.01</v>
      </c>
      <c r="AD202" s="57" t="s">
        <v>2795</v>
      </c>
      <c r="AE202" s="57">
        <v>1262</v>
      </c>
    </row>
    <row r="203" spans="1:31" s="57" customFormat="1" ht="15" customHeight="1">
      <c r="A203" s="68" t="s">
        <v>3213</v>
      </c>
      <c r="C203" s="58" t="s">
        <v>2738</v>
      </c>
      <c r="E203" s="58" t="s">
        <v>378</v>
      </c>
      <c r="F203" s="74" t="s">
        <v>153</v>
      </c>
      <c r="G203" s="71" t="s">
        <v>86</v>
      </c>
      <c r="H203" s="58" t="s">
        <v>2519</v>
      </c>
      <c r="J203" s="59" t="str">
        <f t="shared" si="47"/>
        <v>PA.EV.150307</v>
      </c>
      <c r="K203" s="58" t="s">
        <v>2816</v>
      </c>
      <c r="L203" s="57" t="str">
        <f t="shared" si="52"/>
        <v>Valuables inventory</v>
      </c>
      <c r="M203" s="59" t="str">
        <f t="shared" si="53"/>
        <v>PI.PA.EV.150307.01</v>
      </c>
      <c r="N203" s="59"/>
      <c r="O203" s="59" t="str">
        <f t="shared" si="54"/>
        <v>PH.PA.EV.150307.01</v>
      </c>
      <c r="Q203" s="59" t="str">
        <f t="shared" si="55"/>
        <v>CL.PA.EV.150307.01</v>
      </c>
      <c r="S203" s="59" t="str">
        <f t="shared" si="51"/>
        <v>DR.PA.EV.150307.01</v>
      </c>
      <c r="T203" s="59"/>
      <c r="U203" s="60" t="str">
        <f t="shared" si="56"/>
        <v>IM.PA.EV.150307.01</v>
      </c>
      <c r="V203" s="59"/>
      <c r="W203" s="60" t="str">
        <f t="shared" si="57"/>
        <v>GE.PA.EV.150307.01</v>
      </c>
      <c r="AD203" s="57" t="s">
        <v>2795</v>
      </c>
      <c r="AE203" s="57">
        <v>1262</v>
      </c>
    </row>
    <row r="204" spans="1:31" s="57" customFormat="1" ht="15" customHeight="1">
      <c r="A204" s="68" t="s">
        <v>3213</v>
      </c>
      <c r="C204" s="58" t="s">
        <v>2738</v>
      </c>
      <c r="E204" s="58" t="s">
        <v>378</v>
      </c>
      <c r="F204" s="74" t="s">
        <v>153</v>
      </c>
      <c r="G204" s="71" t="s">
        <v>87</v>
      </c>
      <c r="H204" s="58" t="s">
        <v>2516</v>
      </c>
      <c r="J204" s="59" t="str">
        <f t="shared" si="47"/>
        <v>PA.EV.150308</v>
      </c>
      <c r="K204" s="58" t="s">
        <v>2816</v>
      </c>
      <c r="L204" s="57" t="str">
        <f t="shared" si="52"/>
        <v>Hair clipping done</v>
      </c>
      <c r="M204" s="59" t="str">
        <f t="shared" si="53"/>
        <v>PI.PA.EV.150308.01</v>
      </c>
      <c r="N204" s="59"/>
      <c r="O204" s="59" t="str">
        <f t="shared" si="54"/>
        <v>PH.PA.EV.150308.01</v>
      </c>
      <c r="Q204" s="59" t="str">
        <f t="shared" si="55"/>
        <v>CL.PA.EV.150308.01</v>
      </c>
      <c r="S204" s="59" t="str">
        <f t="shared" si="51"/>
        <v>DR.PA.EV.150308.01</v>
      </c>
      <c r="T204" s="59"/>
      <c r="U204" s="60" t="str">
        <f t="shared" si="56"/>
        <v>IM.PA.EV.150308.01</v>
      </c>
      <c r="V204" s="59"/>
      <c r="W204" s="60" t="str">
        <f t="shared" si="57"/>
        <v>GE.PA.EV.150308.01</v>
      </c>
      <c r="AD204" s="57" t="s">
        <v>2795</v>
      </c>
      <c r="AE204" s="57">
        <v>1262</v>
      </c>
    </row>
    <row r="205" spans="1:31" s="57" customFormat="1" ht="15" customHeight="1">
      <c r="A205" s="68" t="s">
        <v>3213</v>
      </c>
      <c r="C205" s="58" t="s">
        <v>2738</v>
      </c>
      <c r="E205" s="58" t="s">
        <v>378</v>
      </c>
      <c r="F205" s="74" t="s">
        <v>153</v>
      </c>
      <c r="G205" s="71" t="s">
        <v>88</v>
      </c>
      <c r="H205" s="58" t="s">
        <v>515</v>
      </c>
      <c r="J205" s="59" t="str">
        <f t="shared" si="47"/>
        <v>PA.EV.150309</v>
      </c>
      <c r="K205" s="58" t="s">
        <v>2816</v>
      </c>
      <c r="L205" s="57" t="str">
        <f t="shared" si="52"/>
        <v>Nail polish removed</v>
      </c>
      <c r="M205" s="59" t="str">
        <f t="shared" si="53"/>
        <v>PI.PA.EV.150309.01</v>
      </c>
      <c r="N205" s="59"/>
      <c r="O205" s="59" t="str">
        <f t="shared" si="54"/>
        <v>PH.PA.EV.150309.01</v>
      </c>
      <c r="Q205" s="59" t="str">
        <f t="shared" si="55"/>
        <v>CL.PA.EV.150309.01</v>
      </c>
      <c r="S205" s="59" t="str">
        <f t="shared" si="51"/>
        <v>DR.PA.EV.150309.01</v>
      </c>
      <c r="T205" s="59"/>
      <c r="U205" s="60" t="str">
        <f t="shared" si="56"/>
        <v>IM.PA.EV.150309.01</v>
      </c>
      <c r="V205" s="59"/>
      <c r="W205" s="60" t="str">
        <f t="shared" si="57"/>
        <v>GE.PA.EV.150309.01</v>
      </c>
      <c r="AD205" s="57" t="s">
        <v>2795</v>
      </c>
      <c r="AE205" s="57">
        <v>1262</v>
      </c>
    </row>
    <row r="206" spans="1:31" s="57" customFormat="1" ht="15" customHeight="1">
      <c r="A206" s="68" t="s">
        <v>3213</v>
      </c>
      <c r="C206" s="58" t="s">
        <v>2738</v>
      </c>
      <c r="E206" s="58" t="s">
        <v>378</v>
      </c>
      <c r="F206" s="74" t="s">
        <v>153</v>
      </c>
      <c r="G206" s="71" t="s">
        <v>89</v>
      </c>
      <c r="H206" s="58" t="s">
        <v>2533</v>
      </c>
      <c r="J206" s="59" t="str">
        <f t="shared" si="47"/>
        <v>PA.EV.150310</v>
      </c>
      <c r="K206" s="58" t="s">
        <v>2816</v>
      </c>
      <c r="L206" s="57" t="str">
        <f t="shared" si="52"/>
        <v>Gown on</v>
      </c>
      <c r="M206" s="59" t="str">
        <f t="shared" si="53"/>
        <v>PI.PA.EV.150310.01</v>
      </c>
      <c r="N206" s="59"/>
      <c r="O206" s="59" t="str">
        <f t="shared" si="54"/>
        <v>PH.PA.EV.150310.01</v>
      </c>
      <c r="Q206" s="59" t="str">
        <f t="shared" si="55"/>
        <v>CL.PA.EV.150310.01</v>
      </c>
      <c r="S206" s="59" t="str">
        <f t="shared" si="51"/>
        <v>DR.PA.EV.150310.01</v>
      </c>
      <c r="T206" s="59"/>
      <c r="U206" s="60" t="str">
        <f t="shared" si="56"/>
        <v>IM.PA.EV.150310.01</v>
      </c>
      <c r="V206" s="59"/>
      <c r="W206" s="60" t="str">
        <f t="shared" si="57"/>
        <v>GE.PA.EV.150310.01</v>
      </c>
      <c r="AD206" s="57" t="s">
        <v>2795</v>
      </c>
      <c r="AE206" s="57">
        <v>1262</v>
      </c>
    </row>
    <row r="207" spans="1:31" s="57" customFormat="1" ht="15" customHeight="1">
      <c r="A207" s="68" t="s">
        <v>3213</v>
      </c>
      <c r="C207" s="58" t="s">
        <v>2738</v>
      </c>
      <c r="D207" s="57" t="s">
        <v>0</v>
      </c>
      <c r="E207" s="58" t="s">
        <v>346</v>
      </c>
      <c r="F207" s="74" t="s">
        <v>153</v>
      </c>
      <c r="G207" s="71" t="s">
        <v>1</v>
      </c>
      <c r="H207" s="58" t="s">
        <v>2816</v>
      </c>
      <c r="J207" s="59" t="str">
        <f t="shared" si="47"/>
        <v>PA.EV.150401</v>
      </c>
      <c r="K207" s="58" t="s">
        <v>2</v>
      </c>
      <c r="L207" s="57" t="str">
        <f t="shared" si="52"/>
        <v>Isolation precautions:</v>
      </c>
      <c r="M207" s="59" t="str">
        <f t="shared" si="53"/>
        <v>PI.PA.EV.150401.01</v>
      </c>
      <c r="N207" s="59"/>
      <c r="O207" s="59" t="str">
        <f t="shared" si="54"/>
        <v>PH.PA.EV.150401.01</v>
      </c>
      <c r="Q207" s="59" t="str">
        <f t="shared" si="55"/>
        <v>CL.PA.EV.150401.01</v>
      </c>
      <c r="S207" s="59" t="str">
        <f t="shared" si="51"/>
        <v>DR.PA.EV.150401.01</v>
      </c>
      <c r="T207" s="59"/>
      <c r="U207" s="60" t="str">
        <f t="shared" si="56"/>
        <v>IM.PA.EV.150401.01</v>
      </c>
      <c r="V207" s="59"/>
      <c r="W207" s="60" t="str">
        <f t="shared" si="57"/>
        <v>GE.PA.EV.150401.01</v>
      </c>
      <c r="AD207" s="57" t="s">
        <v>2795</v>
      </c>
      <c r="AE207" s="57">
        <v>1262</v>
      </c>
    </row>
    <row r="208" spans="1:31" s="57" customFormat="1" ht="15" customHeight="1">
      <c r="A208" s="68" t="s">
        <v>3213</v>
      </c>
      <c r="C208" s="58" t="s">
        <v>2738</v>
      </c>
      <c r="E208" s="58" t="s">
        <v>3</v>
      </c>
      <c r="F208" s="74" t="s">
        <v>153</v>
      </c>
      <c r="G208" s="71" t="s">
        <v>4</v>
      </c>
      <c r="H208" s="58" t="s">
        <v>5</v>
      </c>
      <c r="J208" s="59" t="str">
        <f t="shared" si="47"/>
        <v>PA.EV.150402</v>
      </c>
      <c r="K208" s="58" t="s">
        <v>2</v>
      </c>
      <c r="L208" s="57" t="str">
        <f t="shared" si="52"/>
        <v>Behavioral state</v>
      </c>
      <c r="M208" s="59" t="str">
        <f t="shared" si="53"/>
        <v>PI.PA.EV.150402.01</v>
      </c>
      <c r="N208" s="59"/>
      <c r="O208" s="59" t="str">
        <f t="shared" si="54"/>
        <v>PH.PA.EV.150402.01</v>
      </c>
      <c r="Q208" s="59" t="str">
        <f t="shared" si="55"/>
        <v>CL.PA.EV.150402.01</v>
      </c>
      <c r="S208" s="59" t="str">
        <f t="shared" si="51"/>
        <v>DR.PA.EV.150402.01</v>
      </c>
      <c r="T208" s="59"/>
      <c r="U208" s="60" t="str">
        <f t="shared" si="56"/>
        <v>IM.PA.EV.150402.01</v>
      </c>
      <c r="V208" s="59"/>
      <c r="W208" s="60" t="str">
        <f t="shared" si="57"/>
        <v>GE.PA.EV.150402.01</v>
      </c>
      <c r="AD208" s="57" t="s">
        <v>2795</v>
      </c>
      <c r="AE208" s="57">
        <v>1262</v>
      </c>
    </row>
    <row r="209" spans="1:31" s="57" customFormat="1" ht="15" customHeight="1">
      <c r="A209" s="68" t="s">
        <v>3213</v>
      </c>
      <c r="C209" s="58" t="s">
        <v>2738</v>
      </c>
      <c r="E209" s="58" t="s">
        <v>3</v>
      </c>
      <c r="F209" s="74" t="s">
        <v>153</v>
      </c>
      <c r="G209" s="71" t="s">
        <v>6</v>
      </c>
      <c r="H209" s="58" t="s">
        <v>7</v>
      </c>
      <c r="J209" s="59" t="str">
        <f t="shared" si="47"/>
        <v>PA.EV.150403</v>
      </c>
      <c r="K209" s="58" t="s">
        <v>2</v>
      </c>
      <c r="L209" s="57" t="str">
        <f t="shared" si="52"/>
        <v>Level of responsiveness</v>
      </c>
      <c r="M209" s="59" t="str">
        <f t="shared" si="53"/>
        <v>PI.PA.EV.150403.01</v>
      </c>
      <c r="N209" s="59"/>
      <c r="O209" s="59" t="str">
        <f t="shared" si="54"/>
        <v>PH.PA.EV.150403.01</v>
      </c>
      <c r="Q209" s="59" t="str">
        <f t="shared" si="55"/>
        <v>CL.PA.EV.150403.01</v>
      </c>
      <c r="S209" s="59" t="str">
        <f t="shared" si="51"/>
        <v>DR.PA.EV.150403.01</v>
      </c>
      <c r="T209" s="59"/>
      <c r="U209" s="60" t="str">
        <f t="shared" si="56"/>
        <v>IM.PA.EV.150403.01</v>
      </c>
      <c r="V209" s="59"/>
      <c r="W209" s="60" t="str">
        <f t="shared" si="57"/>
        <v>GE.PA.EV.150403.01</v>
      </c>
      <c r="AD209" s="57" t="s">
        <v>2795</v>
      </c>
      <c r="AE209" s="57">
        <v>1262</v>
      </c>
    </row>
    <row r="210" spans="1:31" s="57" customFormat="1" ht="15" customHeight="1">
      <c r="A210" s="68" t="s">
        <v>3213</v>
      </c>
      <c r="C210" s="58" t="s">
        <v>2738</v>
      </c>
      <c r="E210" s="58" t="s">
        <v>346</v>
      </c>
      <c r="F210" s="74" t="s">
        <v>153</v>
      </c>
      <c r="G210" s="71" t="s">
        <v>8</v>
      </c>
      <c r="H210" s="58" t="s">
        <v>3</v>
      </c>
      <c r="J210" s="59" t="str">
        <f t="shared" si="47"/>
        <v>PA.EV.150404</v>
      </c>
      <c r="K210" s="58" t="s">
        <v>2816</v>
      </c>
      <c r="L210" s="57" t="str">
        <f t="shared" si="52"/>
        <v>Oxygen:</v>
      </c>
      <c r="M210" s="59" t="str">
        <f t="shared" si="53"/>
        <v>PI.PA.EV.150404.01</v>
      </c>
      <c r="N210" s="59"/>
      <c r="O210" s="59" t="str">
        <f t="shared" si="54"/>
        <v>PH.PA.EV.150404.01</v>
      </c>
      <c r="Q210" s="59" t="str">
        <f t="shared" si="55"/>
        <v>CL.PA.EV.150404.01</v>
      </c>
      <c r="S210" s="59" t="str">
        <f t="shared" si="51"/>
        <v>DR.PA.EV.150404.01</v>
      </c>
      <c r="T210" s="59"/>
      <c r="U210" s="60" t="str">
        <f t="shared" si="56"/>
        <v>IM.PA.EV.150404.01</v>
      </c>
      <c r="V210" s="59"/>
      <c r="W210" s="60" t="str">
        <f t="shared" si="57"/>
        <v>GE.PA.EV.150404.01</v>
      </c>
      <c r="AD210" s="57" t="s">
        <v>2795</v>
      </c>
      <c r="AE210" s="57">
        <v>1262</v>
      </c>
    </row>
    <row r="211" spans="1:31" s="57" customFormat="1" ht="15" customHeight="1">
      <c r="A211" s="68" t="s">
        <v>3213</v>
      </c>
      <c r="C211" s="58" t="s">
        <v>2738</v>
      </c>
      <c r="E211" s="58" t="s">
        <v>3</v>
      </c>
      <c r="F211" s="74" t="s">
        <v>153</v>
      </c>
      <c r="G211" s="71" t="s">
        <v>9</v>
      </c>
      <c r="H211" s="58" t="s">
        <v>10</v>
      </c>
      <c r="J211" s="59" t="str">
        <f t="shared" si="47"/>
        <v>PA.EV.150405</v>
      </c>
      <c r="K211" s="58" t="s">
        <v>2</v>
      </c>
      <c r="L211" s="57" t="str">
        <f t="shared" si="52"/>
        <v>Skin integrity</v>
      </c>
      <c r="M211" s="59" t="str">
        <f t="shared" si="53"/>
        <v>PI.PA.EV.150405.01</v>
      </c>
      <c r="N211" s="59"/>
      <c r="O211" s="59" t="str">
        <f t="shared" si="54"/>
        <v>PH.PA.EV.150405.01</v>
      </c>
      <c r="Q211" s="59" t="str">
        <f t="shared" si="55"/>
        <v>CL.PA.EV.150405.01</v>
      </c>
      <c r="S211" s="59" t="str">
        <f t="shared" si="51"/>
        <v>DR.PA.EV.150405.01</v>
      </c>
      <c r="T211" s="59"/>
      <c r="U211" s="60" t="str">
        <f t="shared" si="56"/>
        <v>IM.PA.EV.150405.01</v>
      </c>
      <c r="V211" s="59"/>
      <c r="W211" s="60" t="str">
        <f t="shared" si="57"/>
        <v>GE.PA.EV.150405.01</v>
      </c>
      <c r="AD211" s="57" t="s">
        <v>2795</v>
      </c>
      <c r="AE211" s="57">
        <v>1262</v>
      </c>
    </row>
    <row r="212" spans="1:31" s="57" customFormat="1" ht="15" customHeight="1">
      <c r="A212" s="68" t="s">
        <v>3213</v>
      </c>
      <c r="C212" s="58" t="s">
        <v>2738</v>
      </c>
      <c r="E212" s="58" t="s">
        <v>3</v>
      </c>
      <c r="F212" s="74" t="s">
        <v>153</v>
      </c>
      <c r="G212" s="71" t="s">
        <v>11</v>
      </c>
      <c r="H212" s="58" t="s">
        <v>12</v>
      </c>
      <c r="J212" s="59" t="str">
        <f t="shared" si="47"/>
        <v>PA.EV.150406</v>
      </c>
      <c r="K212" s="58" t="s">
        <v>2816</v>
      </c>
      <c r="L212" s="57" t="str">
        <f t="shared" si="52"/>
        <v>Body piercings: specify</v>
      </c>
      <c r="M212" s="59" t="str">
        <f t="shared" si="53"/>
        <v>PI.PA.EV.150406.01</v>
      </c>
      <c r="N212" s="59"/>
      <c r="O212" s="59" t="str">
        <f t="shared" si="54"/>
        <v>PH.PA.EV.150406.01</v>
      </c>
      <c r="Q212" s="59" t="str">
        <f t="shared" si="55"/>
        <v>CL.PA.EV.150406.01</v>
      </c>
      <c r="S212" s="59" t="str">
        <f t="shared" si="51"/>
        <v>DR.PA.EV.150406.01</v>
      </c>
      <c r="T212" s="59"/>
      <c r="U212" s="60" t="str">
        <f t="shared" si="56"/>
        <v>IM.PA.EV.150406.01</v>
      </c>
      <c r="V212" s="59"/>
      <c r="W212" s="60" t="str">
        <f t="shared" si="57"/>
        <v>GE.PA.EV.150406.01</v>
      </c>
      <c r="AD212" s="57" t="s">
        <v>2795</v>
      </c>
      <c r="AE212" s="57">
        <v>1262</v>
      </c>
    </row>
    <row r="213" spans="1:31" s="57" customFormat="1" ht="15" customHeight="1">
      <c r="A213" s="68" t="s">
        <v>3213</v>
      </c>
      <c r="C213" s="58" t="s">
        <v>2738</v>
      </c>
      <c r="E213" s="58" t="s">
        <v>346</v>
      </c>
      <c r="F213" s="74" t="s">
        <v>153</v>
      </c>
      <c r="G213" s="71" t="s">
        <v>13</v>
      </c>
      <c r="H213" s="58" t="s">
        <v>2519</v>
      </c>
      <c r="J213" s="59" t="str">
        <f t="shared" si="47"/>
        <v>PA.EV.150407</v>
      </c>
      <c r="K213" s="58" t="s">
        <v>2816</v>
      </c>
      <c r="L213" s="57" t="str">
        <f t="shared" si="52"/>
        <v>NPO since:</v>
      </c>
      <c r="M213" s="59" t="str">
        <f t="shared" si="53"/>
        <v>PI.PA.EV.150407.01</v>
      </c>
      <c r="N213" s="59"/>
      <c r="O213" s="59" t="str">
        <f t="shared" si="54"/>
        <v>PH.PA.EV.150407.01</v>
      </c>
      <c r="Q213" s="59" t="str">
        <f t="shared" si="55"/>
        <v>CL.PA.EV.150407.01</v>
      </c>
      <c r="S213" s="59" t="str">
        <f t="shared" si="51"/>
        <v>DR.PA.EV.150407.01</v>
      </c>
      <c r="T213" s="59"/>
      <c r="U213" s="60" t="str">
        <f t="shared" si="56"/>
        <v>IM.PA.EV.150407.01</v>
      </c>
      <c r="V213" s="59"/>
      <c r="W213" s="60" t="str">
        <f t="shared" si="57"/>
        <v>GE.PA.EV.150407.01</v>
      </c>
      <c r="AD213" s="57" t="s">
        <v>2795</v>
      </c>
      <c r="AE213" s="57">
        <v>1262</v>
      </c>
    </row>
    <row r="214" spans="1:31" s="57" customFormat="1" ht="15" customHeight="1">
      <c r="A214" s="68" t="s">
        <v>3213</v>
      </c>
      <c r="C214" s="58" t="s">
        <v>2738</v>
      </c>
      <c r="E214" s="58" t="s">
        <v>3</v>
      </c>
      <c r="F214" s="74" t="s">
        <v>153</v>
      </c>
      <c r="G214" s="71" t="s">
        <v>14</v>
      </c>
      <c r="H214" s="58" t="s">
        <v>15</v>
      </c>
      <c r="J214" s="59" t="str">
        <f t="shared" si="47"/>
        <v>PA.EV.150408</v>
      </c>
      <c r="K214" s="58" t="s">
        <v>2</v>
      </c>
      <c r="L214" s="57" t="str">
        <f t="shared" si="52"/>
        <v>Last voided:</v>
      </c>
      <c r="M214" s="59" t="str">
        <f t="shared" si="53"/>
        <v>PI.PA.EV.150408.01</v>
      </c>
      <c r="N214" s="59"/>
      <c r="O214" s="59" t="str">
        <f t="shared" si="54"/>
        <v>PH.PA.EV.150408.01</v>
      </c>
      <c r="Q214" s="59" t="str">
        <f t="shared" si="55"/>
        <v>CL.PA.EV.150408.01</v>
      </c>
      <c r="S214" s="59" t="str">
        <f t="shared" si="51"/>
        <v>DR.PA.EV.150408.01</v>
      </c>
      <c r="T214" s="59"/>
      <c r="U214" s="60" t="str">
        <f t="shared" si="56"/>
        <v>IM.PA.EV.150408.01</v>
      </c>
      <c r="V214" s="59"/>
      <c r="W214" s="60" t="str">
        <f t="shared" si="57"/>
        <v>GE.PA.EV.150408.01</v>
      </c>
      <c r="AD214" s="57" t="s">
        <v>2795</v>
      </c>
      <c r="AE214" s="57">
        <v>1262</v>
      </c>
    </row>
    <row r="215" spans="1:31" s="57" customFormat="1">
      <c r="A215" s="68" t="s">
        <v>3213</v>
      </c>
      <c r="C215" s="58" t="s">
        <v>2738</v>
      </c>
      <c r="E215" s="58" t="s">
        <v>2662</v>
      </c>
      <c r="F215" s="74" t="s">
        <v>153</v>
      </c>
      <c r="G215" s="75" t="s">
        <v>16</v>
      </c>
      <c r="H215" s="58" t="s">
        <v>2788</v>
      </c>
      <c r="J215" s="59" t="str">
        <f t="shared" si="47"/>
        <v>PA.EV.150409</v>
      </c>
      <c r="K215" s="58" t="s">
        <v>30</v>
      </c>
      <c r="L215" s="57" t="str">
        <f t="shared" si="52"/>
        <v>Reassessment note (from anes)</v>
      </c>
      <c r="M215" s="59" t="str">
        <f t="shared" ref="M215:M278" si="58">CONCATENATE("PI.",J215,".",K215)</f>
        <v>PI.PA.EV.150409.01</v>
      </c>
      <c r="N215" s="59"/>
      <c r="O215" s="59" t="str">
        <f t="shared" ref="O215:O278" si="59">CONCATENATE("PH.",J215,".",K215)</f>
        <v>PH.PA.EV.150409.01</v>
      </c>
      <c r="Q215" s="59" t="str">
        <f t="shared" ref="Q215:Q278" si="60">CONCATENATE("CL.",J215,".",K215)</f>
        <v>CL.PA.EV.150409.01</v>
      </c>
      <c r="S215" s="59" t="str">
        <f t="shared" si="51"/>
        <v>DR.PA.EV.150409.01</v>
      </c>
      <c r="T215" s="59"/>
      <c r="U215" s="60" t="str">
        <f t="shared" si="56"/>
        <v>IM.PA.EV.150409.01</v>
      </c>
      <c r="V215" s="59"/>
      <c r="W215" s="60" t="str">
        <f t="shared" si="57"/>
        <v>GE.PA.EV.150409.01</v>
      </c>
      <c r="AD215" s="57" t="s">
        <v>2795</v>
      </c>
      <c r="AE215" s="57">
        <v>1262</v>
      </c>
    </row>
    <row r="216" spans="1:31" s="57" customFormat="1">
      <c r="A216" s="68" t="s">
        <v>3213</v>
      </c>
      <c r="C216" s="58" t="s">
        <v>2738</v>
      </c>
      <c r="E216" s="58" t="s">
        <v>2662</v>
      </c>
      <c r="F216" s="74" t="s">
        <v>153</v>
      </c>
      <c r="G216" s="75" t="s">
        <v>17</v>
      </c>
      <c r="H216" s="58" t="s">
        <v>2794</v>
      </c>
      <c r="J216" s="59" t="str">
        <f t="shared" si="47"/>
        <v>PA.EV.150410</v>
      </c>
      <c r="K216" s="58" t="s">
        <v>30</v>
      </c>
      <c r="L216" s="57" t="str">
        <f t="shared" si="52"/>
        <v>Site marked (from anes)</v>
      </c>
      <c r="M216" s="59" t="str">
        <f t="shared" si="58"/>
        <v>PI.PA.EV.150410.01</v>
      </c>
      <c r="N216" s="59"/>
      <c r="O216" s="59" t="str">
        <f t="shared" si="59"/>
        <v>PH.PA.EV.150410.01</v>
      </c>
      <c r="Q216" s="59" t="str">
        <f t="shared" si="60"/>
        <v>CL.PA.EV.150410.01</v>
      </c>
      <c r="S216" s="59" t="str">
        <f t="shared" si="51"/>
        <v>DR.PA.EV.150410.01</v>
      </c>
      <c r="T216" s="59"/>
      <c r="U216" s="60" t="str">
        <f t="shared" si="56"/>
        <v>IM.PA.EV.150410.01</v>
      </c>
      <c r="V216" s="59"/>
      <c r="W216" s="60" t="str">
        <f t="shared" si="57"/>
        <v>GE.PA.EV.150410.01</v>
      </c>
      <c r="AD216" s="57" t="s">
        <v>2795</v>
      </c>
      <c r="AE216" s="57">
        <v>1262</v>
      </c>
    </row>
    <row r="217" spans="1:31" s="57" customFormat="1" ht="13.5" customHeight="1">
      <c r="A217" s="68" t="s">
        <v>3213</v>
      </c>
      <c r="B217" s="57" t="s">
        <v>3038</v>
      </c>
      <c r="C217" s="58" t="s">
        <v>2464</v>
      </c>
      <c r="D217" s="57" t="s">
        <v>3038</v>
      </c>
      <c r="E217" s="58" t="s">
        <v>3040</v>
      </c>
      <c r="F217" s="74" t="s">
        <v>3041</v>
      </c>
      <c r="G217" s="71" t="s">
        <v>3042</v>
      </c>
      <c r="H217" s="58" t="s">
        <v>3040</v>
      </c>
      <c r="J217" s="59" t="str">
        <f t="shared" si="47"/>
        <v>PA.EV.160101</v>
      </c>
      <c r="K217" s="58" t="s">
        <v>3040</v>
      </c>
      <c r="L217" s="57" t="str">
        <f t="shared" si="52"/>
        <v>CPR started</v>
      </c>
      <c r="M217" s="59" t="str">
        <f t="shared" si="58"/>
        <v>PI.PA.EV.160101.01</v>
      </c>
      <c r="N217" s="59"/>
      <c r="O217" s="59" t="str">
        <f t="shared" si="59"/>
        <v>PH.PA.EV.160101.01</v>
      </c>
      <c r="Q217" s="59" t="str">
        <f t="shared" si="60"/>
        <v>CL.PA.EV.160101.01</v>
      </c>
      <c r="S217" s="59" t="str">
        <f t="shared" si="51"/>
        <v>DR.PA.EV.160101.01</v>
      </c>
      <c r="T217" s="59"/>
      <c r="U217" s="60" t="str">
        <f t="shared" si="56"/>
        <v>IM.PA.EV.160101.01</v>
      </c>
      <c r="V217" s="59"/>
      <c r="W217" s="60" t="str">
        <f t="shared" si="57"/>
        <v>GE.PA.EV.160101.01</v>
      </c>
      <c r="AD217" s="57" t="s">
        <v>34</v>
      </c>
      <c r="AE217" s="57">
        <v>1262</v>
      </c>
    </row>
    <row r="218" spans="1:31" s="57" customFormat="1" ht="15" customHeight="1">
      <c r="A218" s="68" t="s">
        <v>3213</v>
      </c>
      <c r="C218" s="58" t="s">
        <v>2464</v>
      </c>
      <c r="E218" s="58" t="s">
        <v>3040</v>
      </c>
      <c r="F218" s="74" t="s">
        <v>3041</v>
      </c>
      <c r="G218" s="71" t="s">
        <v>3043</v>
      </c>
      <c r="H218" s="58" t="s">
        <v>3044</v>
      </c>
      <c r="J218" s="59" t="str">
        <f t="shared" si="47"/>
        <v>PA.EV.160102</v>
      </c>
      <c r="K218" s="58" t="s">
        <v>3040</v>
      </c>
      <c r="L218" s="57" t="str">
        <f t="shared" si="52"/>
        <v>Chest compressions initiated</v>
      </c>
      <c r="M218" s="59" t="str">
        <f t="shared" si="58"/>
        <v>PI.PA.EV.160102.01</v>
      </c>
      <c r="N218" s="59"/>
      <c r="O218" s="59" t="str">
        <f t="shared" si="59"/>
        <v>PH.PA.EV.160102.01</v>
      </c>
      <c r="Q218" s="59" t="str">
        <f t="shared" si="60"/>
        <v>CL.PA.EV.160102.01</v>
      </c>
      <c r="S218" s="59" t="str">
        <f t="shared" si="51"/>
        <v>DR.PA.EV.160102.01</v>
      </c>
      <c r="T218" s="59"/>
      <c r="U218" s="60" t="str">
        <f t="shared" si="56"/>
        <v>IM.PA.EV.160102.01</v>
      </c>
      <c r="V218" s="59"/>
      <c r="W218" s="60" t="str">
        <f t="shared" si="57"/>
        <v>GE.PA.EV.160102.01</v>
      </c>
      <c r="AD218" s="57" t="s">
        <v>34</v>
      </c>
      <c r="AE218" s="57">
        <v>1262</v>
      </c>
    </row>
    <row r="219" spans="1:31" s="57" customFormat="1" ht="15" customHeight="1">
      <c r="A219" s="68" t="s">
        <v>3213</v>
      </c>
      <c r="C219" s="58" t="s">
        <v>2464</v>
      </c>
      <c r="E219" s="58" t="s">
        <v>3040</v>
      </c>
      <c r="F219" s="74" t="s">
        <v>3041</v>
      </c>
      <c r="G219" s="71" t="s">
        <v>3045</v>
      </c>
      <c r="H219" s="58" t="s">
        <v>3046</v>
      </c>
      <c r="J219" s="59" t="str">
        <f t="shared" si="47"/>
        <v>PA.EV.160104</v>
      </c>
      <c r="K219" s="58" t="s">
        <v>3040</v>
      </c>
      <c r="L219" s="57" t="str">
        <f t="shared" si="52"/>
        <v>Oxygenated with:</v>
      </c>
      <c r="M219" s="59" t="str">
        <f t="shared" si="58"/>
        <v>PI.PA.EV.160104.01</v>
      </c>
      <c r="N219" s="59"/>
      <c r="O219" s="59" t="str">
        <f t="shared" si="59"/>
        <v>PH.PA.EV.160104.01</v>
      </c>
      <c r="Q219" s="59" t="str">
        <f t="shared" si="60"/>
        <v>CL.PA.EV.160104.01</v>
      </c>
      <c r="S219" s="59" t="str">
        <f t="shared" si="51"/>
        <v>DR.PA.EV.160104.01</v>
      </c>
      <c r="T219" s="59"/>
      <c r="U219" s="60" t="str">
        <f t="shared" si="56"/>
        <v>IM.PA.EV.160104.01</v>
      </c>
      <c r="V219" s="59"/>
      <c r="W219" s="60" t="str">
        <f t="shared" si="57"/>
        <v>GE.PA.EV.160104.01</v>
      </c>
      <c r="AD219" s="57" t="s">
        <v>34</v>
      </c>
      <c r="AE219" s="57">
        <v>1262</v>
      </c>
    </row>
    <row r="220" spans="1:31" s="57" customFormat="1" ht="15" customHeight="1">
      <c r="A220" s="68" t="s">
        <v>3213</v>
      </c>
      <c r="C220" s="58" t="s">
        <v>2464</v>
      </c>
      <c r="E220" s="58" t="s">
        <v>3040</v>
      </c>
      <c r="F220" s="74" t="s">
        <v>3041</v>
      </c>
      <c r="G220" s="71" t="s">
        <v>3047</v>
      </c>
      <c r="H220" s="58" t="s">
        <v>3039</v>
      </c>
      <c r="J220" s="59" t="str">
        <f t="shared" si="47"/>
        <v>PA.EV.160105</v>
      </c>
      <c r="K220" s="58" t="s">
        <v>3040</v>
      </c>
      <c r="L220" s="57" t="str">
        <f t="shared" si="52"/>
        <v>Arrhythmia identified</v>
      </c>
      <c r="M220" s="59" t="str">
        <f t="shared" si="58"/>
        <v>PI.PA.EV.160105.01</v>
      </c>
      <c r="N220" s="59"/>
      <c r="O220" s="59" t="str">
        <f t="shared" si="59"/>
        <v>PH.PA.EV.160105.01</v>
      </c>
      <c r="Q220" s="59" t="str">
        <f t="shared" si="60"/>
        <v>CL.PA.EV.160105.01</v>
      </c>
      <c r="S220" s="59" t="str">
        <f t="shared" si="51"/>
        <v>DR.PA.EV.160105.01</v>
      </c>
      <c r="T220" s="59"/>
      <c r="U220" s="60" t="str">
        <f t="shared" si="56"/>
        <v>IM.PA.EV.160105.01</v>
      </c>
      <c r="V220" s="59"/>
      <c r="W220" s="60" t="str">
        <f t="shared" si="57"/>
        <v>GE.PA.EV.160105.01</v>
      </c>
      <c r="AD220" s="57" t="s">
        <v>34</v>
      </c>
      <c r="AE220" s="57">
        <v>1262</v>
      </c>
    </row>
    <row r="221" spans="1:31" s="57" customFormat="1" ht="15" customHeight="1">
      <c r="A221" s="68" t="s">
        <v>3213</v>
      </c>
      <c r="C221" s="58" t="s">
        <v>2464</v>
      </c>
      <c r="E221" s="58" t="s">
        <v>3040</v>
      </c>
      <c r="F221" s="74" t="s">
        <v>3041</v>
      </c>
      <c r="G221" s="71" t="s">
        <v>3048</v>
      </c>
      <c r="H221" s="58" t="s">
        <v>3049</v>
      </c>
      <c r="J221" s="59" t="str">
        <f t="shared" si="47"/>
        <v>PA.EV.160106</v>
      </c>
      <c r="K221" s="58" t="s">
        <v>3040</v>
      </c>
      <c r="L221" s="57" t="str">
        <f t="shared" si="52"/>
        <v>Non-palpable pulse</v>
      </c>
      <c r="M221" s="59" t="str">
        <f t="shared" si="58"/>
        <v>PI.PA.EV.160106.01</v>
      </c>
      <c r="N221" s="59"/>
      <c r="O221" s="59" t="str">
        <f t="shared" si="59"/>
        <v>PH.PA.EV.160106.01</v>
      </c>
      <c r="Q221" s="59" t="str">
        <f t="shared" si="60"/>
        <v>CL.PA.EV.160106.01</v>
      </c>
      <c r="S221" s="59" t="str">
        <f t="shared" si="51"/>
        <v>DR.PA.EV.160106.01</v>
      </c>
      <c r="T221" s="59"/>
      <c r="U221" s="60" t="str">
        <f t="shared" si="56"/>
        <v>IM.PA.EV.160106.01</v>
      </c>
      <c r="V221" s="59"/>
      <c r="W221" s="60" t="str">
        <f t="shared" si="57"/>
        <v>GE.PA.EV.160106.01</v>
      </c>
      <c r="AD221" s="57" t="s">
        <v>34</v>
      </c>
      <c r="AE221" s="57">
        <v>1262</v>
      </c>
    </row>
    <row r="222" spans="1:31" s="57" customFormat="1" ht="15" customHeight="1">
      <c r="A222" s="68" t="s">
        <v>3213</v>
      </c>
      <c r="C222" s="58" t="s">
        <v>2464</v>
      </c>
      <c r="E222" s="58" t="s">
        <v>3040</v>
      </c>
      <c r="F222" s="74" t="s">
        <v>3041</v>
      </c>
      <c r="G222" s="71" t="s">
        <v>3050</v>
      </c>
      <c r="H222" s="58" t="s">
        <v>3051</v>
      </c>
      <c r="J222" s="59" t="str">
        <f t="shared" si="47"/>
        <v>PA.EV.160107</v>
      </c>
      <c r="K222" s="58" t="s">
        <v>3040</v>
      </c>
      <c r="L222" s="57" t="str">
        <f t="shared" si="52"/>
        <v>Intubation - tube size:</v>
      </c>
      <c r="M222" s="59" t="str">
        <f t="shared" si="58"/>
        <v>PI.PA.EV.160107.01</v>
      </c>
      <c r="N222" s="59"/>
      <c r="O222" s="59" t="str">
        <f t="shared" si="59"/>
        <v>PH.PA.EV.160107.01</v>
      </c>
      <c r="Q222" s="59" t="str">
        <f t="shared" si="60"/>
        <v>CL.PA.EV.160107.01</v>
      </c>
      <c r="S222" s="59" t="str">
        <f t="shared" si="51"/>
        <v>DR.PA.EV.160107.01</v>
      </c>
      <c r="T222" s="59"/>
      <c r="U222" s="60" t="str">
        <f t="shared" si="56"/>
        <v>IM.PA.EV.160107.01</v>
      </c>
      <c r="V222" s="59"/>
      <c r="W222" s="60" t="str">
        <f t="shared" si="57"/>
        <v>GE.PA.EV.160107.01</v>
      </c>
      <c r="AD222" s="57" t="s">
        <v>34</v>
      </c>
      <c r="AE222" s="57">
        <v>1262</v>
      </c>
    </row>
    <row r="223" spans="1:31" s="57" customFormat="1" ht="15" customHeight="1">
      <c r="A223" s="68" t="s">
        <v>3213</v>
      </c>
      <c r="C223" s="58" t="s">
        <v>2464</v>
      </c>
      <c r="E223" s="58" t="s">
        <v>3040</v>
      </c>
      <c r="F223" s="74" t="s">
        <v>3041</v>
      </c>
      <c r="G223" s="71" t="s">
        <v>3052</v>
      </c>
      <c r="H223" s="58" t="s">
        <v>3053</v>
      </c>
      <c r="J223" s="59" t="str">
        <f t="shared" si="47"/>
        <v>PA.EV.160108</v>
      </c>
      <c r="K223" s="58" t="s">
        <v>3040</v>
      </c>
      <c r="L223" s="57" t="str">
        <f t="shared" si="52"/>
        <v>IV access obtained:  central</v>
      </c>
      <c r="M223" s="59" t="str">
        <f t="shared" si="58"/>
        <v>PI.PA.EV.160108.01</v>
      </c>
      <c r="N223" s="59"/>
      <c r="O223" s="59" t="str">
        <f t="shared" si="59"/>
        <v>PH.PA.EV.160108.01</v>
      </c>
      <c r="Q223" s="59" t="str">
        <f t="shared" si="60"/>
        <v>CL.PA.EV.160108.01</v>
      </c>
      <c r="S223" s="59" t="str">
        <f t="shared" si="51"/>
        <v>DR.PA.EV.160108.01</v>
      </c>
      <c r="T223" s="59"/>
      <c r="U223" s="60" t="str">
        <f t="shared" si="56"/>
        <v>IM.PA.EV.160108.01</v>
      </c>
      <c r="V223" s="59"/>
      <c r="W223" s="60" t="str">
        <f t="shared" si="57"/>
        <v>GE.PA.EV.160108.01</v>
      </c>
      <c r="AD223" s="57" t="s">
        <v>34</v>
      </c>
      <c r="AE223" s="57">
        <v>1262</v>
      </c>
    </row>
    <row r="224" spans="1:31" s="57" customFormat="1" ht="15" customHeight="1">
      <c r="A224" s="68" t="s">
        <v>3213</v>
      </c>
      <c r="C224" s="58" t="s">
        <v>2464</v>
      </c>
      <c r="E224" s="58" t="s">
        <v>3040</v>
      </c>
      <c r="F224" s="74" t="s">
        <v>3041</v>
      </c>
      <c r="G224" s="71" t="s">
        <v>3054</v>
      </c>
      <c r="H224" s="58" t="s">
        <v>3055</v>
      </c>
      <c r="J224" s="59" t="str">
        <f t="shared" si="47"/>
        <v>PA.EV.160109</v>
      </c>
      <c r="K224" s="58" t="s">
        <v>3040</v>
      </c>
      <c r="L224" s="57" t="str">
        <f t="shared" si="52"/>
        <v>IV access obtained:  peripheral</v>
      </c>
      <c r="M224" s="59" t="str">
        <f t="shared" si="58"/>
        <v>PI.PA.EV.160109.01</v>
      </c>
      <c r="N224" s="59"/>
      <c r="O224" s="59" t="str">
        <f t="shared" si="59"/>
        <v>PH.PA.EV.160109.01</v>
      </c>
      <c r="Q224" s="59" t="str">
        <f t="shared" si="60"/>
        <v>CL.PA.EV.160109.01</v>
      </c>
      <c r="S224" s="59" t="str">
        <f t="shared" si="51"/>
        <v>DR.PA.EV.160109.01</v>
      </c>
      <c r="T224" s="59"/>
      <c r="U224" s="60" t="str">
        <f t="shared" si="56"/>
        <v>IM.PA.EV.160109.01</v>
      </c>
      <c r="V224" s="59"/>
      <c r="W224" s="60" t="str">
        <f t="shared" si="57"/>
        <v>GE.PA.EV.160109.01</v>
      </c>
      <c r="AD224" s="57" t="s">
        <v>34</v>
      </c>
      <c r="AE224" s="57">
        <v>1262</v>
      </c>
    </row>
    <row r="225" spans="1:31" s="57" customFormat="1" ht="15" customHeight="1">
      <c r="A225" s="68" t="s">
        <v>3213</v>
      </c>
      <c r="C225" s="58" t="s">
        <v>2464</v>
      </c>
      <c r="E225" s="58" t="s">
        <v>3040</v>
      </c>
      <c r="F225" s="74" t="s">
        <v>3041</v>
      </c>
      <c r="G225" s="71" t="s">
        <v>3056</v>
      </c>
      <c r="H225" s="58" t="s">
        <v>3057</v>
      </c>
      <c r="J225" s="59" t="str">
        <f t="shared" si="47"/>
        <v>PA.EV.160110</v>
      </c>
      <c r="K225" s="58" t="s">
        <v>3040</v>
      </c>
      <c r="L225" s="57" t="str">
        <f t="shared" si="52"/>
        <v>Cardioversion - joules:</v>
      </c>
      <c r="M225" s="59" t="str">
        <f t="shared" si="58"/>
        <v>PI.PA.EV.160110.01</v>
      </c>
      <c r="N225" s="59"/>
      <c r="O225" s="59" t="str">
        <f t="shared" si="59"/>
        <v>PH.PA.EV.160110.01</v>
      </c>
      <c r="Q225" s="59" t="str">
        <f t="shared" si="60"/>
        <v>CL.PA.EV.160110.01</v>
      </c>
      <c r="S225" s="59" t="str">
        <f t="shared" si="51"/>
        <v>DR.PA.EV.160110.01</v>
      </c>
      <c r="T225" s="59"/>
      <c r="U225" s="60" t="str">
        <f t="shared" si="56"/>
        <v>IM.PA.EV.160110.01</v>
      </c>
      <c r="V225" s="59"/>
      <c r="W225" s="60" t="str">
        <f t="shared" si="57"/>
        <v>GE.PA.EV.160110.01</v>
      </c>
      <c r="AD225" s="57" t="s">
        <v>34</v>
      </c>
      <c r="AE225" s="57">
        <v>1262</v>
      </c>
    </row>
    <row r="226" spans="1:31" s="57" customFormat="1" ht="15" customHeight="1">
      <c r="A226" s="68" t="s">
        <v>3213</v>
      </c>
      <c r="C226" s="58" t="s">
        <v>2464</v>
      </c>
      <c r="E226" s="58" t="s">
        <v>3040</v>
      </c>
      <c r="F226" s="74" t="s">
        <v>3041</v>
      </c>
      <c r="G226" s="71" t="s">
        <v>3058</v>
      </c>
      <c r="H226" s="58" t="s">
        <v>3059</v>
      </c>
      <c r="J226" s="59" t="str">
        <f t="shared" si="47"/>
        <v>PA.EV.160111</v>
      </c>
      <c r="K226" s="58" t="s">
        <v>3040</v>
      </c>
      <c r="L226" s="57" t="str">
        <f t="shared" si="52"/>
        <v>Cardioversion times:</v>
      </c>
      <c r="M226" s="59" t="str">
        <f t="shared" si="58"/>
        <v>PI.PA.EV.160111.01</v>
      </c>
      <c r="N226" s="59"/>
      <c r="O226" s="59" t="str">
        <f t="shared" si="59"/>
        <v>PH.PA.EV.160111.01</v>
      </c>
      <c r="Q226" s="59" t="str">
        <f t="shared" si="60"/>
        <v>CL.PA.EV.160111.01</v>
      </c>
      <c r="S226" s="59" t="str">
        <f t="shared" si="51"/>
        <v>DR.PA.EV.160111.01</v>
      </c>
      <c r="T226" s="59"/>
      <c r="U226" s="60" t="str">
        <f t="shared" si="56"/>
        <v>IM.PA.EV.160111.01</v>
      </c>
      <c r="V226" s="59"/>
      <c r="W226" s="60" t="str">
        <f t="shared" si="57"/>
        <v>GE.PA.EV.160111.01</v>
      </c>
      <c r="AD226" s="57" t="s">
        <v>34</v>
      </c>
      <c r="AE226" s="57">
        <v>1262</v>
      </c>
    </row>
    <row r="227" spans="1:31" s="57" customFormat="1" ht="15" customHeight="1">
      <c r="A227" s="68" t="s">
        <v>3213</v>
      </c>
      <c r="C227" s="58" t="s">
        <v>2464</v>
      </c>
      <c r="E227" s="58" t="s">
        <v>3040</v>
      </c>
      <c r="F227" s="74" t="s">
        <v>3041</v>
      </c>
      <c r="G227" s="71" t="s">
        <v>3060</v>
      </c>
      <c r="H227" s="58" t="s">
        <v>3061</v>
      </c>
      <c r="J227" s="59" t="str">
        <f t="shared" si="47"/>
        <v>PA.EV.160112</v>
      </c>
      <c r="K227" s="58" t="s">
        <v>3040</v>
      </c>
      <c r="L227" s="57" t="str">
        <f t="shared" si="52"/>
        <v>Defibrillation - joules:</v>
      </c>
      <c r="M227" s="59" t="str">
        <f t="shared" si="58"/>
        <v>PI.PA.EV.160112.01</v>
      </c>
      <c r="N227" s="59"/>
      <c r="O227" s="59" t="str">
        <f t="shared" si="59"/>
        <v>PH.PA.EV.160112.01</v>
      </c>
      <c r="Q227" s="59" t="str">
        <f t="shared" si="60"/>
        <v>CL.PA.EV.160112.01</v>
      </c>
      <c r="S227" s="59" t="str">
        <f t="shared" si="51"/>
        <v>DR.PA.EV.160112.01</v>
      </c>
      <c r="T227" s="59"/>
      <c r="U227" s="60" t="str">
        <f t="shared" si="56"/>
        <v>IM.PA.EV.160112.01</v>
      </c>
      <c r="V227" s="59"/>
      <c r="W227" s="60" t="str">
        <f t="shared" si="57"/>
        <v>GE.PA.EV.160112.01</v>
      </c>
      <c r="AD227" s="57" t="s">
        <v>34</v>
      </c>
      <c r="AE227" s="57">
        <v>1262</v>
      </c>
    </row>
    <row r="228" spans="1:31" s="57" customFormat="1" ht="15" customHeight="1">
      <c r="A228" s="68" t="s">
        <v>3213</v>
      </c>
      <c r="C228" s="58" t="s">
        <v>2464</v>
      </c>
      <c r="E228" s="58" t="s">
        <v>3040</v>
      </c>
      <c r="F228" s="74" t="s">
        <v>3041</v>
      </c>
      <c r="G228" s="71" t="s">
        <v>3062</v>
      </c>
      <c r="H228" s="58" t="s">
        <v>3063</v>
      </c>
      <c r="J228" s="59" t="str">
        <f t="shared" si="47"/>
        <v>PA.EV.160113</v>
      </c>
      <c r="K228" s="58" t="s">
        <v>3040</v>
      </c>
      <c r="L228" s="57" t="str">
        <f t="shared" si="52"/>
        <v>Defibrillation times:</v>
      </c>
      <c r="M228" s="59" t="str">
        <f t="shared" si="58"/>
        <v>PI.PA.EV.160113.01</v>
      </c>
      <c r="N228" s="59"/>
      <c r="O228" s="59" t="str">
        <f t="shared" si="59"/>
        <v>PH.PA.EV.160113.01</v>
      </c>
      <c r="Q228" s="59" t="str">
        <f t="shared" si="60"/>
        <v>CL.PA.EV.160113.01</v>
      </c>
      <c r="S228" s="59" t="str">
        <f t="shared" si="51"/>
        <v>DR.PA.EV.160113.01</v>
      </c>
      <c r="T228" s="59"/>
      <c r="U228" s="60" t="str">
        <f t="shared" si="56"/>
        <v>IM.PA.EV.160113.01</v>
      </c>
      <c r="V228" s="59"/>
      <c r="W228" s="60" t="str">
        <f t="shared" si="57"/>
        <v>GE.PA.EV.160113.01</v>
      </c>
      <c r="AD228" s="57" t="s">
        <v>34</v>
      </c>
      <c r="AE228" s="57">
        <v>1262</v>
      </c>
    </row>
    <row r="229" spans="1:31" s="57" customFormat="1" ht="15" customHeight="1">
      <c r="A229" s="68" t="s">
        <v>3213</v>
      </c>
      <c r="C229" s="58" t="s">
        <v>2464</v>
      </c>
      <c r="E229" s="58" t="s">
        <v>3040</v>
      </c>
      <c r="F229" s="74" t="s">
        <v>3041</v>
      </c>
      <c r="G229" s="71" t="s">
        <v>3064</v>
      </c>
      <c r="H229" s="58" t="s">
        <v>3065</v>
      </c>
      <c r="J229" s="59" t="str">
        <f t="shared" si="47"/>
        <v>PA.EV.160114</v>
      </c>
      <c r="K229" s="58" t="s">
        <v>3040</v>
      </c>
      <c r="L229" s="57" t="str">
        <f t="shared" si="52"/>
        <v>Inotropic support-bolus</v>
      </c>
      <c r="M229" s="59" t="str">
        <f t="shared" si="58"/>
        <v>PI.PA.EV.160114.01</v>
      </c>
      <c r="N229" s="59"/>
      <c r="O229" s="59" t="str">
        <f t="shared" si="59"/>
        <v>PH.PA.EV.160114.01</v>
      </c>
      <c r="Q229" s="59" t="str">
        <f t="shared" si="60"/>
        <v>CL.PA.EV.160114.01</v>
      </c>
      <c r="S229" s="59" t="str">
        <f t="shared" si="51"/>
        <v>DR.PA.EV.160114.01</v>
      </c>
      <c r="T229" s="59"/>
      <c r="U229" s="60" t="str">
        <f t="shared" si="56"/>
        <v>IM.PA.EV.160114.01</v>
      </c>
      <c r="V229" s="59"/>
      <c r="W229" s="60" t="str">
        <f t="shared" si="57"/>
        <v>GE.PA.EV.160114.01</v>
      </c>
      <c r="AD229" s="57" t="s">
        <v>34</v>
      </c>
      <c r="AE229" s="57">
        <v>1262</v>
      </c>
    </row>
    <row r="230" spans="1:31" s="57" customFormat="1" ht="15" customHeight="1">
      <c r="A230" s="68" t="s">
        <v>3213</v>
      </c>
      <c r="C230" s="58" t="s">
        <v>2464</v>
      </c>
      <c r="E230" s="58" t="s">
        <v>3040</v>
      </c>
      <c r="F230" s="74" t="s">
        <v>3041</v>
      </c>
      <c r="G230" s="71" t="s">
        <v>3066</v>
      </c>
      <c r="H230" s="58" t="s">
        <v>3067</v>
      </c>
      <c r="J230" s="59" t="str">
        <f t="shared" si="47"/>
        <v>PA.EV.160115</v>
      </c>
      <c r="K230" s="58" t="s">
        <v>3040</v>
      </c>
      <c r="L230" s="57" t="str">
        <f t="shared" si="52"/>
        <v>Inotropic support-infusion</v>
      </c>
      <c r="M230" s="59" t="str">
        <f t="shared" si="58"/>
        <v>PI.PA.EV.160115.01</v>
      </c>
      <c r="N230" s="59"/>
      <c r="O230" s="59" t="str">
        <f t="shared" si="59"/>
        <v>PH.PA.EV.160115.01</v>
      </c>
      <c r="Q230" s="59" t="str">
        <f t="shared" si="60"/>
        <v>CL.PA.EV.160115.01</v>
      </c>
      <c r="S230" s="59" t="str">
        <f t="shared" si="51"/>
        <v>DR.PA.EV.160115.01</v>
      </c>
      <c r="T230" s="59"/>
      <c r="U230" s="60" t="str">
        <f t="shared" si="56"/>
        <v>IM.PA.EV.160115.01</v>
      </c>
      <c r="V230" s="59"/>
      <c r="W230" s="60" t="str">
        <f t="shared" si="57"/>
        <v>GE.PA.EV.160115.01</v>
      </c>
      <c r="AD230" s="57" t="s">
        <v>34</v>
      </c>
      <c r="AE230" s="57">
        <v>1262</v>
      </c>
    </row>
    <row r="231" spans="1:31" s="57" customFormat="1" ht="15" customHeight="1">
      <c r="A231" s="68" t="s">
        <v>3213</v>
      </c>
      <c r="C231" s="58" t="s">
        <v>2464</v>
      </c>
      <c r="E231" s="58" t="s">
        <v>3040</v>
      </c>
      <c r="F231" s="74" t="s">
        <v>3041</v>
      </c>
      <c r="G231" s="71" t="s">
        <v>3068</v>
      </c>
      <c r="H231" s="58" t="s">
        <v>3069</v>
      </c>
      <c r="J231" s="59" t="str">
        <f t="shared" si="47"/>
        <v>PA.EV.160116</v>
      </c>
      <c r="K231" s="58" t="s">
        <v>3040</v>
      </c>
      <c r="L231" s="57" t="str">
        <f t="shared" si="52"/>
        <v>External pacemaker placed</v>
      </c>
      <c r="M231" s="59" t="str">
        <f t="shared" si="58"/>
        <v>PI.PA.EV.160116.01</v>
      </c>
      <c r="N231" s="59"/>
      <c r="O231" s="59" t="str">
        <f t="shared" si="59"/>
        <v>PH.PA.EV.160116.01</v>
      </c>
      <c r="Q231" s="59" t="str">
        <f t="shared" si="60"/>
        <v>CL.PA.EV.160116.01</v>
      </c>
      <c r="S231" s="59" t="str">
        <f t="shared" si="51"/>
        <v>DR.PA.EV.160116.01</v>
      </c>
      <c r="T231" s="59"/>
      <c r="U231" s="60" t="str">
        <f t="shared" si="56"/>
        <v>IM.PA.EV.160116.01</v>
      </c>
      <c r="V231" s="59"/>
      <c r="W231" s="60" t="str">
        <f t="shared" si="57"/>
        <v>GE.PA.EV.160116.01</v>
      </c>
      <c r="AD231" s="57" t="s">
        <v>34</v>
      </c>
      <c r="AE231" s="57">
        <v>1262</v>
      </c>
    </row>
    <row r="232" spans="1:31" s="57" customFormat="1" ht="15" customHeight="1">
      <c r="A232" s="68" t="s">
        <v>3213</v>
      </c>
      <c r="C232" s="58" t="s">
        <v>2464</v>
      </c>
      <c r="E232" s="58" t="s">
        <v>3040</v>
      </c>
      <c r="F232" s="74" t="s">
        <v>3041</v>
      </c>
      <c r="G232" s="71" t="s">
        <v>3070</v>
      </c>
      <c r="H232" s="58" t="s">
        <v>3071</v>
      </c>
      <c r="J232" s="59" t="str">
        <f t="shared" si="47"/>
        <v>PA.EV.160117</v>
      </c>
      <c r="K232" s="58" t="s">
        <v>3040</v>
      </c>
      <c r="L232" s="57" t="str">
        <f t="shared" si="52"/>
        <v>CPR stopped</v>
      </c>
      <c r="M232" s="59" t="str">
        <f t="shared" si="58"/>
        <v>PI.PA.EV.160117.01</v>
      </c>
      <c r="N232" s="59"/>
      <c r="O232" s="59" t="str">
        <f t="shared" si="59"/>
        <v>PH.PA.EV.160117.01</v>
      </c>
      <c r="Q232" s="59" t="str">
        <f t="shared" si="60"/>
        <v>CL.PA.EV.160117.01</v>
      </c>
      <c r="S232" s="59" t="str">
        <f t="shared" si="51"/>
        <v>DR.PA.EV.160117.01</v>
      </c>
      <c r="T232" s="59"/>
      <c r="U232" s="60" t="str">
        <f t="shared" si="56"/>
        <v>IM.PA.EV.160117.01</v>
      </c>
      <c r="V232" s="59"/>
      <c r="W232" s="60" t="str">
        <f t="shared" si="57"/>
        <v>GE.PA.EV.160117.01</v>
      </c>
      <c r="AD232" s="57" t="s">
        <v>34</v>
      </c>
      <c r="AE232" s="57">
        <v>1262</v>
      </c>
    </row>
    <row r="233" spans="1:31" s="57" customFormat="1" ht="15" customHeight="1">
      <c r="A233" s="68" t="s">
        <v>3213</v>
      </c>
      <c r="C233" s="58" t="s">
        <v>2464</v>
      </c>
      <c r="E233" s="58" t="s">
        <v>3040</v>
      </c>
      <c r="F233" s="74" t="s">
        <v>3041</v>
      </c>
      <c r="G233" s="71" t="s">
        <v>3072</v>
      </c>
      <c r="H233" s="58" t="s">
        <v>3073</v>
      </c>
      <c r="J233" s="59" t="str">
        <f t="shared" si="47"/>
        <v>PA.EV.160118</v>
      </c>
      <c r="K233" s="58" t="s">
        <v>3040</v>
      </c>
      <c r="L233" s="57" t="str">
        <f t="shared" si="52"/>
        <v>Patient stabilized</v>
      </c>
      <c r="M233" s="59" t="str">
        <f t="shared" si="58"/>
        <v>PI.PA.EV.160118.01</v>
      </c>
      <c r="N233" s="59"/>
      <c r="O233" s="59" t="str">
        <f t="shared" si="59"/>
        <v>PH.PA.EV.160118.01</v>
      </c>
      <c r="Q233" s="59" t="str">
        <f t="shared" si="60"/>
        <v>CL.PA.EV.160118.01</v>
      </c>
      <c r="S233" s="59" t="str">
        <f t="shared" si="51"/>
        <v>DR.PA.EV.160118.01</v>
      </c>
      <c r="T233" s="59"/>
      <c r="U233" s="60" t="str">
        <f t="shared" si="56"/>
        <v>IM.PA.EV.160118.01</v>
      </c>
      <c r="V233" s="59"/>
      <c r="W233" s="60" t="str">
        <f t="shared" si="57"/>
        <v>GE.PA.EV.160118.01</v>
      </c>
      <c r="AD233" s="57" t="s">
        <v>34</v>
      </c>
      <c r="AE233" s="57">
        <v>1262</v>
      </c>
    </row>
    <row r="234" spans="1:31" s="57" customFormat="1" ht="15" customHeight="1">
      <c r="A234" s="68" t="s">
        <v>3213</v>
      </c>
      <c r="C234" s="58" t="s">
        <v>2464</v>
      </c>
      <c r="E234" s="58" t="s">
        <v>3040</v>
      </c>
      <c r="F234" s="74" t="s">
        <v>3041</v>
      </c>
      <c r="G234" s="71" t="s">
        <v>3074</v>
      </c>
      <c r="H234" s="58" t="s">
        <v>3075</v>
      </c>
      <c r="J234" s="59" t="str">
        <f t="shared" si="47"/>
        <v>PA.EV.160119</v>
      </c>
      <c r="K234" s="58" t="s">
        <v>3040</v>
      </c>
      <c r="L234" s="57" t="str">
        <f t="shared" si="52"/>
        <v>Post resuscitation rhythm:</v>
      </c>
      <c r="M234" s="59" t="str">
        <f t="shared" si="58"/>
        <v>PI.PA.EV.160119.01</v>
      </c>
      <c r="N234" s="59"/>
      <c r="O234" s="59" t="str">
        <f t="shared" si="59"/>
        <v>PH.PA.EV.160119.01</v>
      </c>
      <c r="Q234" s="59" t="str">
        <f t="shared" si="60"/>
        <v>CL.PA.EV.160119.01</v>
      </c>
      <c r="S234" s="59" t="str">
        <f t="shared" si="51"/>
        <v>DR.PA.EV.160119.01</v>
      </c>
      <c r="T234" s="59"/>
      <c r="U234" s="60" t="str">
        <f t="shared" si="56"/>
        <v>IM.PA.EV.160119.01</v>
      </c>
      <c r="V234" s="59"/>
      <c r="W234" s="60" t="str">
        <f t="shared" si="57"/>
        <v>GE.PA.EV.160119.01</v>
      </c>
      <c r="AD234" s="57" t="s">
        <v>34</v>
      </c>
      <c r="AE234" s="57">
        <v>1262</v>
      </c>
    </row>
    <row r="235" spans="1:31" s="57" customFormat="1" ht="15" customHeight="1">
      <c r="A235" s="68" t="s">
        <v>3213</v>
      </c>
      <c r="C235" s="58" t="s">
        <v>2464</v>
      </c>
      <c r="E235" s="58" t="s">
        <v>3040</v>
      </c>
      <c r="F235" s="74" t="s">
        <v>3041</v>
      </c>
      <c r="G235" s="71" t="s">
        <v>3076</v>
      </c>
      <c r="H235" s="58" t="s">
        <v>3077</v>
      </c>
      <c r="J235" s="59" t="str">
        <f t="shared" si="47"/>
        <v>PA.EV.160120</v>
      </c>
      <c r="K235" s="58" t="s">
        <v>3040</v>
      </c>
      <c r="L235" s="57" t="str">
        <f t="shared" si="52"/>
        <v>Patient pronounced by:</v>
      </c>
      <c r="M235" s="59" t="str">
        <f t="shared" si="58"/>
        <v>PI.PA.EV.160120.01</v>
      </c>
      <c r="N235" s="59"/>
      <c r="O235" s="59" t="str">
        <f t="shared" si="59"/>
        <v>PH.PA.EV.160120.01</v>
      </c>
      <c r="Q235" s="59" t="str">
        <f t="shared" si="60"/>
        <v>CL.PA.EV.160120.01</v>
      </c>
      <c r="S235" s="59" t="str">
        <f t="shared" si="51"/>
        <v>DR.PA.EV.160120.01</v>
      </c>
      <c r="T235" s="59"/>
      <c r="U235" s="60" t="str">
        <f t="shared" si="56"/>
        <v>IM.PA.EV.160120.01</v>
      </c>
      <c r="V235" s="59"/>
      <c r="W235" s="60" t="str">
        <f t="shared" si="57"/>
        <v>GE.PA.EV.160120.01</v>
      </c>
      <c r="AD235" s="57" t="s">
        <v>34</v>
      </c>
      <c r="AE235" s="57">
        <v>1262</v>
      </c>
    </row>
    <row r="236" spans="1:31" s="57" customFormat="1" ht="15" customHeight="1">
      <c r="A236" s="68" t="s">
        <v>3213</v>
      </c>
      <c r="C236" s="58" t="s">
        <v>2464</v>
      </c>
      <c r="E236" s="58" t="s">
        <v>3040</v>
      </c>
      <c r="F236" s="74" t="s">
        <v>3041</v>
      </c>
      <c r="G236" s="71" t="s">
        <v>3078</v>
      </c>
      <c r="H236" s="58" t="s">
        <v>3079</v>
      </c>
      <c r="J236" s="59" t="str">
        <f t="shared" si="47"/>
        <v>PA.EV.160121</v>
      </c>
      <c r="K236" s="58" t="s">
        <v>3040</v>
      </c>
      <c r="L236" s="57" t="str">
        <f t="shared" si="52"/>
        <v>Family/significant other notified</v>
      </c>
      <c r="M236" s="59" t="str">
        <f t="shared" si="58"/>
        <v>PI.PA.EV.160121.01</v>
      </c>
      <c r="N236" s="59"/>
      <c r="O236" s="59" t="str">
        <f t="shared" si="59"/>
        <v>PH.PA.EV.160121.01</v>
      </c>
      <c r="Q236" s="59" t="str">
        <f t="shared" si="60"/>
        <v>CL.PA.EV.160121.01</v>
      </c>
      <c r="S236" s="59" t="str">
        <f t="shared" si="51"/>
        <v>DR.PA.EV.160121.01</v>
      </c>
      <c r="T236" s="59"/>
      <c r="U236" s="60" t="str">
        <f t="shared" si="56"/>
        <v>IM.PA.EV.160121.01</v>
      </c>
      <c r="V236" s="59"/>
      <c r="W236" s="60" t="str">
        <f t="shared" si="57"/>
        <v>GE.PA.EV.160121.01</v>
      </c>
      <c r="AD236" s="57" t="s">
        <v>34</v>
      </c>
      <c r="AE236" s="57">
        <v>1262</v>
      </c>
    </row>
    <row r="237" spans="1:31" s="57" customFormat="1" ht="15" customHeight="1">
      <c r="A237" s="68" t="s">
        <v>3213</v>
      </c>
      <c r="B237" s="57" t="s">
        <v>3080</v>
      </c>
      <c r="C237" s="58" t="s">
        <v>2466</v>
      </c>
      <c r="D237" s="57" t="s">
        <v>3080</v>
      </c>
      <c r="E237" s="58" t="s">
        <v>3040</v>
      </c>
      <c r="F237" s="74" t="s">
        <v>3081</v>
      </c>
      <c r="G237" s="71" t="s">
        <v>3082</v>
      </c>
      <c r="H237" s="58" t="s">
        <v>3040</v>
      </c>
      <c r="J237" s="59" t="str">
        <f t="shared" si="47"/>
        <v>PA.EV.170101</v>
      </c>
      <c r="K237" s="58" t="s">
        <v>3040</v>
      </c>
      <c r="L237" s="57" t="str">
        <f t="shared" si="52"/>
        <v>12-lead EKG performed</v>
      </c>
      <c r="M237" s="59" t="str">
        <f t="shared" si="58"/>
        <v>PI.PA.EV.170101.01</v>
      </c>
      <c r="N237" s="59"/>
      <c r="O237" s="59" t="str">
        <f t="shared" si="59"/>
        <v>PH.PA.EV.170101.01</v>
      </c>
      <c r="Q237" s="59" t="str">
        <f t="shared" si="60"/>
        <v>CL.PA.EV.170101.01</v>
      </c>
      <c r="S237" s="59" t="str">
        <f t="shared" si="51"/>
        <v>DR.PA.EV.170101.01</v>
      </c>
      <c r="T237" s="59"/>
      <c r="U237" s="60" t="str">
        <f t="shared" si="56"/>
        <v>IM.PA.EV.170101.01</v>
      </c>
      <c r="V237" s="59"/>
      <c r="W237" s="60" t="str">
        <f t="shared" si="57"/>
        <v>GE.PA.EV.170101.01</v>
      </c>
      <c r="AD237" s="57" t="s">
        <v>34</v>
      </c>
      <c r="AE237" s="57">
        <v>1262</v>
      </c>
    </row>
    <row r="238" spans="1:31" s="57" customFormat="1" ht="15" customHeight="1">
      <c r="A238" s="68" t="s">
        <v>3213</v>
      </c>
      <c r="C238" s="58" t="s">
        <v>2466</v>
      </c>
      <c r="E238" s="58" t="s">
        <v>3040</v>
      </c>
      <c r="F238" s="74" t="s">
        <v>3081</v>
      </c>
      <c r="G238" s="71" t="s">
        <v>3083</v>
      </c>
      <c r="H238" s="58" t="s">
        <v>3044</v>
      </c>
      <c r="J238" s="59" t="str">
        <f t="shared" si="47"/>
        <v>PA.EV.170102</v>
      </c>
      <c r="K238" s="58" t="s">
        <v>3040</v>
      </c>
      <c r="L238" s="57" t="str">
        <f t="shared" si="52"/>
        <v>Echocardiogram</v>
      </c>
      <c r="M238" s="59" t="str">
        <f t="shared" si="58"/>
        <v>PI.PA.EV.170102.01</v>
      </c>
      <c r="N238" s="59"/>
      <c r="O238" s="59" t="str">
        <f t="shared" si="59"/>
        <v>PH.PA.EV.170102.01</v>
      </c>
      <c r="Q238" s="59" t="str">
        <f t="shared" si="60"/>
        <v>CL.PA.EV.170102.01</v>
      </c>
      <c r="S238" s="59" t="str">
        <f t="shared" si="51"/>
        <v>DR.PA.EV.170102.01</v>
      </c>
      <c r="T238" s="59"/>
      <c r="U238" s="60" t="str">
        <f t="shared" si="56"/>
        <v>IM.PA.EV.170102.01</v>
      </c>
      <c r="V238" s="59"/>
      <c r="W238" s="60" t="str">
        <f t="shared" si="57"/>
        <v>GE.PA.EV.170102.01</v>
      </c>
      <c r="AD238" s="57" t="s">
        <v>34</v>
      </c>
      <c r="AE238" s="57">
        <v>1262</v>
      </c>
    </row>
    <row r="239" spans="1:31" s="57" customFormat="1" ht="15" customHeight="1">
      <c r="A239" s="68" t="s">
        <v>3213</v>
      </c>
      <c r="C239" s="58" t="s">
        <v>2466</v>
      </c>
      <c r="E239" s="58" t="s">
        <v>3040</v>
      </c>
      <c r="F239" s="74" t="s">
        <v>3081</v>
      </c>
      <c r="G239" s="71" t="s">
        <v>3084</v>
      </c>
      <c r="H239" s="58" t="s">
        <v>3085</v>
      </c>
      <c r="J239" s="59" t="str">
        <f t="shared" si="47"/>
        <v>PA.EV.170103</v>
      </c>
      <c r="K239" s="58" t="s">
        <v>3040</v>
      </c>
      <c r="L239" s="57" t="str">
        <f t="shared" si="52"/>
        <v>External pacemaker</v>
      </c>
      <c r="M239" s="59" t="str">
        <f t="shared" si="58"/>
        <v>PI.PA.EV.170103.01</v>
      </c>
      <c r="N239" s="59"/>
      <c r="O239" s="59" t="str">
        <f t="shared" si="59"/>
        <v>PH.PA.EV.170103.01</v>
      </c>
      <c r="Q239" s="59" t="str">
        <f t="shared" si="60"/>
        <v>CL.PA.EV.170103.01</v>
      </c>
      <c r="S239" s="59" t="str">
        <f t="shared" si="51"/>
        <v>DR.PA.EV.170103.01</v>
      </c>
      <c r="T239" s="59"/>
      <c r="U239" s="60" t="str">
        <f t="shared" si="56"/>
        <v>IM.PA.EV.170103.01</v>
      </c>
      <c r="V239" s="59"/>
      <c r="W239" s="60" t="str">
        <f t="shared" si="57"/>
        <v>GE.PA.EV.170103.01</v>
      </c>
      <c r="AD239" s="57" t="s">
        <v>34</v>
      </c>
      <c r="AE239" s="57">
        <v>1262</v>
      </c>
    </row>
    <row r="240" spans="1:31" s="57" customFormat="1" ht="15" customHeight="1">
      <c r="A240" s="68" t="s">
        <v>3213</v>
      </c>
      <c r="C240" s="58" t="s">
        <v>2466</v>
      </c>
      <c r="E240" s="58" t="s">
        <v>3040</v>
      </c>
      <c r="F240" s="74" t="s">
        <v>3081</v>
      </c>
      <c r="G240" s="71" t="s">
        <v>3086</v>
      </c>
      <c r="H240" s="58" t="s">
        <v>3046</v>
      </c>
      <c r="J240" s="59" t="str">
        <f t="shared" si="47"/>
        <v>PA.EV.170104</v>
      </c>
      <c r="K240" s="58" t="s">
        <v>3040</v>
      </c>
      <c r="L240" s="57" t="str">
        <f t="shared" si="52"/>
        <v>Medication bolus given:</v>
      </c>
      <c r="M240" s="59" t="str">
        <f t="shared" si="58"/>
        <v>PI.PA.EV.170104.01</v>
      </c>
      <c r="N240" s="59"/>
      <c r="O240" s="59" t="str">
        <f t="shared" si="59"/>
        <v>PH.PA.EV.170104.01</v>
      </c>
      <c r="Q240" s="59" t="str">
        <f t="shared" si="60"/>
        <v>CL.PA.EV.170104.01</v>
      </c>
      <c r="S240" s="59" t="str">
        <f t="shared" si="51"/>
        <v>DR.PA.EV.170104.01</v>
      </c>
      <c r="T240" s="59"/>
      <c r="U240" s="60" t="str">
        <f t="shared" si="56"/>
        <v>IM.PA.EV.170104.01</v>
      </c>
      <c r="V240" s="59"/>
      <c r="W240" s="60" t="str">
        <f t="shared" si="57"/>
        <v>GE.PA.EV.170104.01</v>
      </c>
      <c r="AD240" s="57" t="s">
        <v>34</v>
      </c>
      <c r="AE240" s="57">
        <v>1262</v>
      </c>
    </row>
    <row r="241" spans="1:31" s="57" customFormat="1" ht="15" customHeight="1">
      <c r="A241" s="68" t="s">
        <v>3213</v>
      </c>
      <c r="C241" s="58" t="s">
        <v>2466</v>
      </c>
      <c r="E241" s="58" t="s">
        <v>3040</v>
      </c>
      <c r="F241" s="74" t="s">
        <v>3081</v>
      </c>
      <c r="G241" s="71" t="s">
        <v>3087</v>
      </c>
      <c r="H241" s="58" t="s">
        <v>3039</v>
      </c>
      <c r="J241" s="59" t="str">
        <f t="shared" si="47"/>
        <v>PA.EV.170105</v>
      </c>
      <c r="K241" s="58" t="s">
        <v>3040</v>
      </c>
      <c r="L241" s="57" t="str">
        <f t="shared" si="52"/>
        <v>Epicardial pacemaker started</v>
      </c>
      <c r="M241" s="59" t="str">
        <f t="shared" si="58"/>
        <v>PI.PA.EV.170105.01</v>
      </c>
      <c r="N241" s="59"/>
      <c r="O241" s="59" t="str">
        <f t="shared" si="59"/>
        <v>PH.PA.EV.170105.01</v>
      </c>
      <c r="Q241" s="59" t="str">
        <f t="shared" si="60"/>
        <v>CL.PA.EV.170105.01</v>
      </c>
      <c r="S241" s="59" t="str">
        <f t="shared" si="51"/>
        <v>DR.PA.EV.170105.01</v>
      </c>
      <c r="T241" s="59"/>
      <c r="U241" s="60" t="str">
        <f t="shared" si="56"/>
        <v>IM.PA.EV.170105.01</v>
      </c>
      <c r="V241" s="59"/>
      <c r="W241" s="60" t="str">
        <f t="shared" si="57"/>
        <v>GE.PA.EV.170105.01</v>
      </c>
      <c r="AD241" s="57" t="s">
        <v>34</v>
      </c>
      <c r="AE241" s="57">
        <v>1262</v>
      </c>
    </row>
    <row r="242" spans="1:31" s="57" customFormat="1" ht="15" customHeight="1">
      <c r="A242" s="68" t="s">
        <v>3213</v>
      </c>
      <c r="C242" s="58" t="s">
        <v>2466</v>
      </c>
      <c r="E242" s="58" t="s">
        <v>3040</v>
      </c>
      <c r="F242" s="74" t="s">
        <v>3081</v>
      </c>
      <c r="G242" s="71" t="s">
        <v>3088</v>
      </c>
      <c r="H242" s="58" t="s">
        <v>3049</v>
      </c>
      <c r="J242" s="59" t="str">
        <f t="shared" si="47"/>
        <v>PA.EV.170106</v>
      </c>
      <c r="K242" s="58" t="s">
        <v>3040</v>
      </c>
      <c r="L242" s="57" t="str">
        <f t="shared" si="52"/>
        <v>Transvenous pacemaker started</v>
      </c>
      <c r="M242" s="59" t="str">
        <f t="shared" si="58"/>
        <v>PI.PA.EV.170106.01</v>
      </c>
      <c r="N242" s="59"/>
      <c r="O242" s="59" t="str">
        <f t="shared" si="59"/>
        <v>PH.PA.EV.170106.01</v>
      </c>
      <c r="Q242" s="59" t="str">
        <f t="shared" si="60"/>
        <v>CL.PA.EV.170106.01</v>
      </c>
      <c r="S242" s="59" t="str">
        <f t="shared" si="51"/>
        <v>DR.PA.EV.170106.01</v>
      </c>
      <c r="T242" s="59"/>
      <c r="U242" s="60" t="str">
        <f t="shared" si="56"/>
        <v>IM.PA.EV.170106.01</v>
      </c>
      <c r="V242" s="59"/>
      <c r="W242" s="60" t="str">
        <f t="shared" si="57"/>
        <v>GE.PA.EV.170106.01</v>
      </c>
      <c r="AD242" s="57" t="s">
        <v>34</v>
      </c>
      <c r="AE242" s="57">
        <v>1262</v>
      </c>
    </row>
    <row r="243" spans="1:31" s="57" customFormat="1" ht="15" customHeight="1">
      <c r="A243" s="68" t="s">
        <v>3213</v>
      </c>
      <c r="C243" s="58" t="s">
        <v>2466</v>
      </c>
      <c r="E243" s="58" t="s">
        <v>3040</v>
      </c>
      <c r="F243" s="74" t="s">
        <v>3081</v>
      </c>
      <c r="G243" s="71" t="s">
        <v>3089</v>
      </c>
      <c r="H243" s="58" t="s">
        <v>3051</v>
      </c>
      <c r="J243" s="59" t="str">
        <f t="shared" si="47"/>
        <v>PA.EV.170107</v>
      </c>
      <c r="K243" s="58" t="s">
        <v>3040</v>
      </c>
      <c r="L243" s="57" t="str">
        <f t="shared" si="52"/>
        <v>Failure to pace</v>
      </c>
      <c r="M243" s="59" t="str">
        <f t="shared" si="58"/>
        <v>PI.PA.EV.170107.01</v>
      </c>
      <c r="N243" s="59"/>
      <c r="O243" s="59" t="str">
        <f t="shared" si="59"/>
        <v>PH.PA.EV.170107.01</v>
      </c>
      <c r="Q243" s="59" t="str">
        <f t="shared" si="60"/>
        <v>CL.PA.EV.170107.01</v>
      </c>
      <c r="S243" s="59" t="str">
        <f t="shared" si="51"/>
        <v>DR.PA.EV.170107.01</v>
      </c>
      <c r="T243" s="59"/>
      <c r="U243" s="60" t="str">
        <f t="shared" si="56"/>
        <v>IM.PA.EV.170107.01</v>
      </c>
      <c r="V243" s="59"/>
      <c r="W243" s="60" t="str">
        <f t="shared" si="57"/>
        <v>GE.PA.EV.170107.01</v>
      </c>
      <c r="AD243" s="57" t="s">
        <v>34</v>
      </c>
      <c r="AE243" s="57">
        <v>1262</v>
      </c>
    </row>
    <row r="244" spans="1:31" s="57" customFormat="1" ht="15" customHeight="1">
      <c r="A244" s="68" t="s">
        <v>3213</v>
      </c>
      <c r="C244" s="58" t="s">
        <v>2466</v>
      </c>
      <c r="E244" s="58" t="s">
        <v>3090</v>
      </c>
      <c r="F244" s="74" t="s">
        <v>3081</v>
      </c>
      <c r="G244" s="71" t="s">
        <v>3091</v>
      </c>
      <c r="H244" s="58" t="s">
        <v>3092</v>
      </c>
      <c r="J244" s="59" t="str">
        <f t="shared" si="47"/>
        <v>PA.EV.170108</v>
      </c>
      <c r="K244" s="58" t="s">
        <v>3093</v>
      </c>
      <c r="L244" s="57" t="str">
        <f>G244</f>
        <v>Provider notified:</v>
      </c>
      <c r="M244" s="59" t="str">
        <f>CONCATENATE("PI.",J244,".",K244)</f>
        <v>PI.PA.EV.170108.02</v>
      </c>
      <c r="N244" s="59"/>
      <c r="O244" s="59" t="str">
        <f>CONCATENATE("PH.",J244,".",K244)</f>
        <v>PH.PA.EV.170108.02</v>
      </c>
      <c r="Q244" s="59" t="str">
        <f>CONCATENATE("CL.",J244,".",K244)</f>
        <v>CL.PA.EV.170108.02</v>
      </c>
      <c r="S244" s="59" t="str">
        <f t="shared" si="51"/>
        <v>DR.PA.EV.170108.02</v>
      </c>
      <c r="T244" s="59"/>
      <c r="U244" s="60" t="str">
        <f t="shared" si="56"/>
        <v>IM.PA.EV.170108.02</v>
      </c>
      <c r="V244" s="59"/>
      <c r="W244" s="60" t="str">
        <f t="shared" si="57"/>
        <v>GE.PA.EV.170108.02</v>
      </c>
      <c r="X244" s="57" t="s">
        <v>3094</v>
      </c>
      <c r="Y244" s="57">
        <v>169</v>
      </c>
      <c r="AD244" s="57" t="s">
        <v>34</v>
      </c>
      <c r="AE244" s="57">
        <v>1262</v>
      </c>
    </row>
    <row r="245" spans="1:31" s="57" customFormat="1" ht="15" customHeight="1">
      <c r="A245" s="68" t="s">
        <v>3213</v>
      </c>
      <c r="C245" s="58" t="s">
        <v>2466</v>
      </c>
      <c r="E245" s="58" t="s">
        <v>3040</v>
      </c>
      <c r="F245" s="74" t="s">
        <v>3081</v>
      </c>
      <c r="G245" s="71" t="s">
        <v>3095</v>
      </c>
      <c r="H245" s="58" t="s">
        <v>3096</v>
      </c>
      <c r="J245" s="59" t="str">
        <f t="shared" si="47"/>
        <v>PA.EV.170109</v>
      </c>
      <c r="K245" s="58" t="s">
        <v>3097</v>
      </c>
      <c r="L245" s="57" t="str">
        <f t="shared" si="52"/>
        <v>Rhythm change</v>
      </c>
      <c r="M245" s="59" t="str">
        <f t="shared" si="58"/>
        <v>PI.PA.EV.170109.01</v>
      </c>
      <c r="N245" s="59"/>
      <c r="O245" s="59" t="str">
        <f t="shared" si="59"/>
        <v>PH.PA.EV.170109.01</v>
      </c>
      <c r="Q245" s="59" t="str">
        <f t="shared" si="60"/>
        <v>CL.PA.EV.170109.01</v>
      </c>
      <c r="S245" s="59" t="str">
        <f t="shared" si="51"/>
        <v>DR.PA.EV.170109.01</v>
      </c>
      <c r="T245" s="59"/>
      <c r="U245" s="60" t="str">
        <f t="shared" si="56"/>
        <v>IM.PA.EV.170109.01</v>
      </c>
      <c r="V245" s="59"/>
      <c r="W245" s="60" t="str">
        <f t="shared" si="57"/>
        <v>GE.PA.EV.170109.01</v>
      </c>
      <c r="AD245" s="57" t="s">
        <v>34</v>
      </c>
      <c r="AE245" s="57">
        <v>1262</v>
      </c>
    </row>
    <row r="246" spans="1:31" s="57" customFormat="1" ht="15" customHeight="1">
      <c r="A246" s="68" t="s">
        <v>3213</v>
      </c>
      <c r="B246" s="57" t="s">
        <v>3098</v>
      </c>
      <c r="C246" s="58" t="s">
        <v>2616</v>
      </c>
      <c r="D246" s="57" t="s">
        <v>3099</v>
      </c>
      <c r="E246" s="58" t="s">
        <v>3100</v>
      </c>
      <c r="F246" s="74" t="s">
        <v>3101</v>
      </c>
      <c r="G246" s="71" t="s">
        <v>3102</v>
      </c>
      <c r="H246" s="58" t="s">
        <v>3100</v>
      </c>
      <c r="J246" s="59" t="str">
        <f t="shared" ref="J246:J309" si="61">CONCATENATE("PA.EV.",C246,E246,H246)</f>
        <v>PA.EV.180101</v>
      </c>
      <c r="K246" s="58" t="s">
        <v>3040</v>
      </c>
      <c r="L246" s="57" t="str">
        <f t="shared" si="52"/>
        <v>Consent signed</v>
      </c>
      <c r="M246" s="59" t="str">
        <f t="shared" si="58"/>
        <v>PI.PA.EV.180101.01</v>
      </c>
      <c r="N246" s="59"/>
      <c r="O246" s="59" t="str">
        <f t="shared" si="59"/>
        <v>PH.PA.EV.180101.01</v>
      </c>
      <c r="Q246" s="59" t="str">
        <f t="shared" si="60"/>
        <v>CL.PA.EV.180101.01</v>
      </c>
      <c r="S246" s="59" t="str">
        <f t="shared" ref="S246:S309" si="62">CONCATENATE("DR.",J246,".",K246)</f>
        <v>DR.PA.EV.180101.01</v>
      </c>
      <c r="T246" s="59"/>
      <c r="U246" s="60" t="str">
        <f t="shared" si="56"/>
        <v>IM.PA.EV.180101.01</v>
      </c>
      <c r="V246" s="59"/>
      <c r="W246" s="60" t="str">
        <f t="shared" si="57"/>
        <v>GE.PA.EV.180101.01</v>
      </c>
      <c r="AD246" s="57" t="s">
        <v>34</v>
      </c>
      <c r="AE246" s="57">
        <v>1262</v>
      </c>
    </row>
    <row r="247" spans="1:31" s="57" customFormat="1" ht="15" customHeight="1">
      <c r="A247" s="68" t="s">
        <v>3213</v>
      </c>
      <c r="C247" s="58" t="s">
        <v>2616</v>
      </c>
      <c r="E247" s="58" t="s">
        <v>3040</v>
      </c>
      <c r="F247" s="74" t="s">
        <v>3101</v>
      </c>
      <c r="G247" s="71" t="s">
        <v>3103</v>
      </c>
      <c r="H247" s="58" t="s">
        <v>3044</v>
      </c>
      <c r="J247" s="59" t="str">
        <f t="shared" si="61"/>
        <v>PA.EV.180102</v>
      </c>
      <c r="K247" s="58" t="s">
        <v>3040</v>
      </c>
      <c r="L247" s="57" t="str">
        <f t="shared" si="52"/>
        <v>Medications reviewed</v>
      </c>
      <c r="M247" s="59" t="str">
        <f t="shared" si="58"/>
        <v>PI.PA.EV.180102.01</v>
      </c>
      <c r="N247" s="59"/>
      <c r="O247" s="59" t="str">
        <f t="shared" si="59"/>
        <v>PH.PA.EV.180102.01</v>
      </c>
      <c r="Q247" s="59" t="str">
        <f t="shared" si="60"/>
        <v>CL.PA.EV.180102.01</v>
      </c>
      <c r="S247" s="59" t="str">
        <f t="shared" si="62"/>
        <v>DR.PA.EV.180102.01</v>
      </c>
      <c r="T247" s="59"/>
      <c r="U247" s="60" t="str">
        <f t="shared" si="56"/>
        <v>IM.PA.EV.180102.01</v>
      </c>
      <c r="V247" s="59"/>
      <c r="W247" s="60" t="str">
        <f t="shared" si="57"/>
        <v>GE.PA.EV.180102.01</v>
      </c>
      <c r="AD247" s="57" t="s">
        <v>34</v>
      </c>
      <c r="AE247" s="57">
        <v>1262</v>
      </c>
    </row>
    <row r="248" spans="1:31" s="57" customFormat="1" ht="15" customHeight="1">
      <c r="A248" s="68" t="s">
        <v>3213</v>
      </c>
      <c r="C248" s="58" t="s">
        <v>2616</v>
      </c>
      <c r="E248" s="58" t="s">
        <v>3040</v>
      </c>
      <c r="F248" s="74" t="s">
        <v>3101</v>
      </c>
      <c r="G248" s="71" t="s">
        <v>3104</v>
      </c>
      <c r="H248" s="58" t="s">
        <v>3085</v>
      </c>
      <c r="J248" s="59" t="str">
        <f t="shared" si="61"/>
        <v>PA.EV.180103</v>
      </c>
      <c r="K248" s="58" t="s">
        <v>3040</v>
      </c>
      <c r="L248" s="57" t="str">
        <f t="shared" si="52"/>
        <v>NPO Status</v>
      </c>
      <c r="M248" s="59" t="str">
        <f t="shared" si="58"/>
        <v>PI.PA.EV.180103.01</v>
      </c>
      <c r="N248" s="59"/>
      <c r="O248" s="59" t="str">
        <f t="shared" si="59"/>
        <v>PH.PA.EV.180103.01</v>
      </c>
      <c r="Q248" s="59" t="str">
        <f t="shared" si="60"/>
        <v>CL.PA.EV.180103.01</v>
      </c>
      <c r="S248" s="59" t="str">
        <f t="shared" si="62"/>
        <v>DR.PA.EV.180103.01</v>
      </c>
      <c r="T248" s="59"/>
      <c r="U248" s="60" t="str">
        <f t="shared" si="56"/>
        <v>IM.PA.EV.180103.01</v>
      </c>
      <c r="V248" s="59"/>
      <c r="W248" s="60" t="str">
        <f t="shared" si="57"/>
        <v>GE.PA.EV.180103.01</v>
      </c>
      <c r="AD248" s="57" t="s">
        <v>34</v>
      </c>
      <c r="AE248" s="57">
        <v>1262</v>
      </c>
    </row>
    <row r="249" spans="1:31" s="57" customFormat="1" ht="15" customHeight="1">
      <c r="A249" s="68" t="s">
        <v>3213</v>
      </c>
      <c r="C249" s="58" t="s">
        <v>2616</v>
      </c>
      <c r="E249" s="58" t="s">
        <v>3040</v>
      </c>
      <c r="F249" s="74" t="s">
        <v>3101</v>
      </c>
      <c r="G249" s="71" t="s">
        <v>3105</v>
      </c>
      <c r="H249" s="58" t="s">
        <v>3046</v>
      </c>
      <c r="J249" s="59" t="str">
        <f t="shared" si="61"/>
        <v>PA.EV.180104</v>
      </c>
      <c r="K249" s="58" t="s">
        <v>3040</v>
      </c>
      <c r="L249" s="57" t="str">
        <f t="shared" si="52"/>
        <v>Time out called</v>
      </c>
      <c r="M249" s="59" t="str">
        <f t="shared" si="58"/>
        <v>PI.PA.EV.180104.01</v>
      </c>
      <c r="N249" s="59"/>
      <c r="O249" s="59" t="str">
        <f t="shared" si="59"/>
        <v>PH.PA.EV.180104.01</v>
      </c>
      <c r="Q249" s="59" t="str">
        <f t="shared" si="60"/>
        <v>CL.PA.EV.180104.01</v>
      </c>
      <c r="S249" s="59" t="str">
        <f t="shared" si="62"/>
        <v>DR.PA.EV.180104.01</v>
      </c>
      <c r="T249" s="59"/>
      <c r="U249" s="60" t="str">
        <f t="shared" si="56"/>
        <v>IM.PA.EV.180104.01</v>
      </c>
      <c r="V249" s="59"/>
      <c r="W249" s="60" t="str">
        <f t="shared" si="57"/>
        <v>GE.PA.EV.180104.01</v>
      </c>
      <c r="AD249" s="57" t="s">
        <v>34</v>
      </c>
      <c r="AE249" s="57">
        <v>1262</v>
      </c>
    </row>
    <row r="250" spans="1:31" s="57" customFormat="1" ht="15" customHeight="1">
      <c r="A250" s="68" t="s">
        <v>3213</v>
      </c>
      <c r="C250" s="58" t="s">
        <v>2616</v>
      </c>
      <c r="E250" s="58" t="s">
        <v>3040</v>
      </c>
      <c r="F250" s="74" t="s">
        <v>3101</v>
      </c>
      <c r="G250" s="71" t="s">
        <v>3106</v>
      </c>
      <c r="H250" s="58" t="s">
        <v>3039</v>
      </c>
      <c r="J250" s="59" t="str">
        <f t="shared" si="61"/>
        <v>PA.EV.180105</v>
      </c>
      <c r="K250" s="58" t="s">
        <v>3040</v>
      </c>
      <c r="L250" s="57" t="str">
        <f t="shared" si="52"/>
        <v>Cardioversion: (joules)</v>
      </c>
      <c r="M250" s="59" t="str">
        <f t="shared" si="58"/>
        <v>PI.PA.EV.180105.01</v>
      </c>
      <c r="N250" s="59"/>
      <c r="O250" s="59" t="str">
        <f t="shared" si="59"/>
        <v>PH.PA.EV.180105.01</v>
      </c>
      <c r="Q250" s="59" t="str">
        <f t="shared" si="60"/>
        <v>CL.PA.EV.180105.01</v>
      </c>
      <c r="S250" s="59" t="str">
        <f t="shared" si="62"/>
        <v>DR.PA.EV.180105.01</v>
      </c>
      <c r="T250" s="59"/>
      <c r="U250" s="60" t="str">
        <f t="shared" si="56"/>
        <v>IM.PA.EV.180105.01</v>
      </c>
      <c r="V250" s="59"/>
      <c r="W250" s="60" t="str">
        <f t="shared" si="57"/>
        <v>GE.PA.EV.180105.01</v>
      </c>
      <c r="AD250" s="57" t="s">
        <v>34</v>
      </c>
      <c r="AE250" s="57">
        <v>1262</v>
      </c>
    </row>
    <row r="251" spans="1:31" s="57" customFormat="1" ht="15" customHeight="1">
      <c r="A251" s="68" t="s">
        <v>3213</v>
      </c>
      <c r="C251" s="58" t="s">
        <v>2616</v>
      </c>
      <c r="E251" s="58" t="s">
        <v>3040</v>
      </c>
      <c r="F251" s="74" t="s">
        <v>3101</v>
      </c>
      <c r="G251" s="71" t="s">
        <v>3107</v>
      </c>
      <c r="H251" s="58" t="s">
        <v>3049</v>
      </c>
      <c r="J251" s="59" t="str">
        <f t="shared" si="61"/>
        <v>PA.EV.180106</v>
      </c>
      <c r="K251" s="58" t="s">
        <v>3040</v>
      </c>
      <c r="L251" s="57" t="str">
        <f t="shared" ref="L251:L313" si="63">G251</f>
        <v>Resulting rhythm:</v>
      </c>
      <c r="M251" s="59" t="str">
        <f t="shared" si="58"/>
        <v>PI.PA.EV.180106.01</v>
      </c>
      <c r="N251" s="59"/>
      <c r="O251" s="59" t="str">
        <f t="shared" si="59"/>
        <v>PH.PA.EV.180106.01</v>
      </c>
      <c r="Q251" s="59" t="str">
        <f t="shared" si="60"/>
        <v>CL.PA.EV.180106.01</v>
      </c>
      <c r="S251" s="59" t="str">
        <f t="shared" si="62"/>
        <v>DR.PA.EV.180106.01</v>
      </c>
      <c r="T251" s="59"/>
      <c r="U251" s="60" t="str">
        <f t="shared" si="56"/>
        <v>IM.PA.EV.180106.01</v>
      </c>
      <c r="V251" s="59"/>
      <c r="W251" s="60" t="str">
        <f t="shared" si="57"/>
        <v>GE.PA.EV.180106.01</v>
      </c>
      <c r="AD251" s="57" t="s">
        <v>34</v>
      </c>
      <c r="AE251" s="57">
        <v>1262</v>
      </c>
    </row>
    <row r="252" spans="1:31" s="57" customFormat="1" ht="15" customHeight="1">
      <c r="A252" s="68" t="s">
        <v>3213</v>
      </c>
      <c r="B252" s="57" t="s">
        <v>3108</v>
      </c>
      <c r="C252" s="58" t="s">
        <v>2618</v>
      </c>
      <c r="D252" s="57" t="s">
        <v>3108</v>
      </c>
      <c r="E252" s="58" t="s">
        <v>3100</v>
      </c>
      <c r="F252" s="74" t="s">
        <v>3109</v>
      </c>
      <c r="G252" s="71" t="s">
        <v>3110</v>
      </c>
      <c r="H252" s="58" t="s">
        <v>3100</v>
      </c>
      <c r="J252" s="59" t="str">
        <f t="shared" si="61"/>
        <v>PA.EV.190101</v>
      </c>
      <c r="K252" s="58" t="s">
        <v>3100</v>
      </c>
      <c r="L252" s="57" t="str">
        <f t="shared" si="63"/>
        <v>Patient care handoff</v>
      </c>
      <c r="M252" s="59" t="str">
        <f t="shared" si="58"/>
        <v>PI.PA.EV.190101.01</v>
      </c>
      <c r="N252" s="59"/>
      <c r="O252" s="59" t="str">
        <f t="shared" si="59"/>
        <v>PH.PA.EV.190101.01</v>
      </c>
      <c r="Q252" s="59" t="str">
        <f t="shared" si="60"/>
        <v>CL.PA.EV.190101.01</v>
      </c>
      <c r="S252" s="59" t="str">
        <f t="shared" si="62"/>
        <v>DR.PA.EV.190101.01</v>
      </c>
      <c r="T252" s="59"/>
      <c r="U252" s="60" t="str">
        <f t="shared" si="56"/>
        <v>IM.PA.EV.190101.01</v>
      </c>
      <c r="V252" s="59"/>
      <c r="W252" s="60" t="str">
        <f t="shared" si="57"/>
        <v>GE.PA.EV.190101.01</v>
      </c>
      <c r="AD252" s="57" t="s">
        <v>34</v>
      </c>
      <c r="AE252" s="57">
        <v>1262</v>
      </c>
    </row>
    <row r="253" spans="1:31" s="57" customFormat="1" ht="15" customHeight="1">
      <c r="A253" s="68" t="s">
        <v>3213</v>
      </c>
      <c r="C253" s="58" t="s">
        <v>2618</v>
      </c>
      <c r="E253" s="58" t="s">
        <v>3100</v>
      </c>
      <c r="F253" s="74" t="s">
        <v>3109</v>
      </c>
      <c r="G253" s="71" t="s">
        <v>3111</v>
      </c>
      <c r="H253" s="58" t="s">
        <v>3112</v>
      </c>
      <c r="J253" s="59" t="str">
        <f t="shared" si="61"/>
        <v>PA.EV.190102</v>
      </c>
      <c r="K253" s="58" t="s">
        <v>3100</v>
      </c>
      <c r="L253" s="57" t="str">
        <f t="shared" si="63"/>
        <v>Co-Signature-orientee documentation</v>
      </c>
      <c r="M253" s="59" t="str">
        <f t="shared" si="58"/>
        <v>PI.PA.EV.190102.01</v>
      </c>
      <c r="N253" s="59"/>
      <c r="O253" s="59" t="str">
        <f t="shared" si="59"/>
        <v>PH.PA.EV.190102.01</v>
      </c>
      <c r="Q253" s="59" t="str">
        <f t="shared" si="60"/>
        <v>CL.PA.EV.190102.01</v>
      </c>
      <c r="S253" s="59" t="str">
        <f t="shared" si="62"/>
        <v>DR.PA.EV.190102.01</v>
      </c>
      <c r="T253" s="59"/>
      <c r="U253" s="60" t="str">
        <f t="shared" si="56"/>
        <v>IM.PA.EV.190102.01</v>
      </c>
      <c r="V253" s="59"/>
      <c r="W253" s="60" t="str">
        <f t="shared" si="57"/>
        <v>GE.PA.EV.190102.01</v>
      </c>
      <c r="AD253" s="57" t="s">
        <v>34</v>
      </c>
      <c r="AE253" s="57">
        <v>1262</v>
      </c>
    </row>
    <row r="254" spans="1:31" s="57" customFormat="1" ht="15" customHeight="1">
      <c r="A254" s="68" t="s">
        <v>3213</v>
      </c>
      <c r="C254" s="58" t="s">
        <v>2618</v>
      </c>
      <c r="E254" s="58" t="s">
        <v>3100</v>
      </c>
      <c r="F254" s="74" t="s">
        <v>3109</v>
      </c>
      <c r="G254" s="71" t="s">
        <v>3113</v>
      </c>
      <c r="H254" s="58" t="s">
        <v>3114</v>
      </c>
      <c r="J254" s="59" t="str">
        <f t="shared" si="61"/>
        <v>PA.EV.190103</v>
      </c>
      <c r="K254" s="58" t="s">
        <v>3100</v>
      </c>
      <c r="L254" s="57" t="str">
        <f t="shared" si="63"/>
        <v>Co-Signature-student nurse documentation</v>
      </c>
      <c r="M254" s="59" t="str">
        <f t="shared" si="58"/>
        <v>PI.PA.EV.190103.01</v>
      </c>
      <c r="N254" s="59"/>
      <c r="O254" s="59" t="str">
        <f t="shared" si="59"/>
        <v>PH.PA.EV.190103.01</v>
      </c>
      <c r="Q254" s="59" t="str">
        <f t="shared" si="60"/>
        <v>CL.PA.EV.190103.01</v>
      </c>
      <c r="S254" s="59" t="str">
        <f t="shared" si="62"/>
        <v>DR.PA.EV.190103.01</v>
      </c>
      <c r="T254" s="59"/>
      <c r="U254" s="60" t="str">
        <f t="shared" si="56"/>
        <v>IM.PA.EV.190103.01</v>
      </c>
      <c r="V254" s="59"/>
      <c r="W254" s="60" t="str">
        <f t="shared" si="57"/>
        <v>GE.PA.EV.190103.01</v>
      </c>
      <c r="AD254" s="57" t="s">
        <v>34</v>
      </c>
      <c r="AE254" s="57">
        <v>1262</v>
      </c>
    </row>
    <row r="255" spans="1:31" s="57" customFormat="1" ht="15" customHeight="1">
      <c r="A255" s="68" t="s">
        <v>3213</v>
      </c>
      <c r="C255" s="58" t="s">
        <v>2618</v>
      </c>
      <c r="E255" s="58" t="s">
        <v>3100</v>
      </c>
      <c r="F255" s="74" t="s">
        <v>3109</v>
      </c>
      <c r="G255" s="71" t="s">
        <v>3115</v>
      </c>
      <c r="H255" s="58" t="s">
        <v>3116</v>
      </c>
      <c r="J255" s="59" t="str">
        <f t="shared" si="61"/>
        <v>PA.EV.190104</v>
      </c>
      <c r="K255" s="58" t="s">
        <v>3100</v>
      </c>
      <c r="L255" s="57" t="str">
        <f t="shared" si="63"/>
        <v>Anticoagulant- cosignature verification of dosage and route</v>
      </c>
      <c r="M255" s="59" t="str">
        <f t="shared" si="58"/>
        <v>PI.PA.EV.190104.01</v>
      </c>
      <c r="N255" s="59"/>
      <c r="O255" s="59" t="str">
        <f t="shared" si="59"/>
        <v>PH.PA.EV.190104.01</v>
      </c>
      <c r="Q255" s="59" t="str">
        <f t="shared" si="60"/>
        <v>CL.PA.EV.190104.01</v>
      </c>
      <c r="S255" s="59" t="str">
        <f t="shared" si="62"/>
        <v>DR.PA.EV.190104.01</v>
      </c>
      <c r="T255" s="59"/>
      <c r="U255" s="60" t="str">
        <f t="shared" si="56"/>
        <v>IM.PA.EV.190104.01</v>
      </c>
      <c r="V255" s="59"/>
      <c r="W255" s="60" t="str">
        <f t="shared" si="57"/>
        <v>GE.PA.EV.190104.01</v>
      </c>
      <c r="AD255" s="57" t="s">
        <v>34</v>
      </c>
      <c r="AE255" s="57">
        <v>1262</v>
      </c>
    </row>
    <row r="256" spans="1:31" s="57" customFormat="1" ht="15" customHeight="1">
      <c r="A256" s="68" t="s">
        <v>3213</v>
      </c>
      <c r="C256" s="58" t="s">
        <v>2618</v>
      </c>
      <c r="E256" s="58" t="s">
        <v>3100</v>
      </c>
      <c r="F256" s="74" t="s">
        <v>3109</v>
      </c>
      <c r="G256" s="71" t="s">
        <v>3117</v>
      </c>
      <c r="H256" s="58" t="s">
        <v>3039</v>
      </c>
      <c r="J256" s="59" t="str">
        <f t="shared" si="61"/>
        <v>PA.EV.190105</v>
      </c>
      <c r="K256" s="58" t="s">
        <v>3100</v>
      </c>
      <c r="L256" s="57" t="str">
        <f t="shared" si="63"/>
        <v>Co-signature verification of PCA Set-up</v>
      </c>
      <c r="M256" s="59" t="str">
        <f t="shared" si="58"/>
        <v>PI.PA.EV.190105.01</v>
      </c>
      <c r="N256" s="59"/>
      <c r="O256" s="59" t="str">
        <f t="shared" si="59"/>
        <v>PH.PA.EV.190105.01</v>
      </c>
      <c r="Q256" s="59" t="str">
        <f t="shared" si="60"/>
        <v>CL.PA.EV.190105.01</v>
      </c>
      <c r="S256" s="59" t="str">
        <f t="shared" si="62"/>
        <v>DR.PA.EV.190105.01</v>
      </c>
      <c r="T256" s="59"/>
      <c r="U256" s="60" t="str">
        <f t="shared" si="56"/>
        <v>IM.PA.EV.190105.01</v>
      </c>
      <c r="V256" s="59"/>
      <c r="W256" s="60" t="str">
        <f t="shared" si="57"/>
        <v>GE.PA.EV.190105.01</v>
      </c>
      <c r="AD256" s="57" t="s">
        <v>34</v>
      </c>
      <c r="AE256" s="57">
        <v>1262</v>
      </c>
    </row>
    <row r="257" spans="1:31" s="57" customFormat="1" ht="15" customHeight="1">
      <c r="A257" s="68" t="s">
        <v>3213</v>
      </c>
      <c r="C257" s="58" t="s">
        <v>2618</v>
      </c>
      <c r="E257" s="58" t="s">
        <v>3100</v>
      </c>
      <c r="F257" s="74" t="s">
        <v>3109</v>
      </c>
      <c r="G257" s="71" t="s">
        <v>3118</v>
      </c>
      <c r="H257" s="58" t="s">
        <v>3049</v>
      </c>
      <c r="J257" s="59" t="str">
        <f t="shared" si="61"/>
        <v>PA.EV.190106</v>
      </c>
      <c r="K257" s="58" t="s">
        <v>3100</v>
      </c>
      <c r="L257" s="57" t="str">
        <f t="shared" si="63"/>
        <v>PCA setup verified</v>
      </c>
      <c r="M257" s="59" t="str">
        <f t="shared" si="58"/>
        <v>PI.PA.EV.190106.01</v>
      </c>
      <c r="N257" s="59"/>
      <c r="O257" s="59" t="str">
        <f t="shared" si="59"/>
        <v>PH.PA.EV.190106.01</v>
      </c>
      <c r="Q257" s="59" t="str">
        <f t="shared" si="60"/>
        <v>CL.PA.EV.190106.01</v>
      </c>
      <c r="S257" s="59" t="str">
        <f t="shared" si="62"/>
        <v>DR.PA.EV.190106.01</v>
      </c>
      <c r="T257" s="59"/>
      <c r="U257" s="60" t="str">
        <f t="shared" si="56"/>
        <v>IM.PA.EV.190106.01</v>
      </c>
      <c r="V257" s="59"/>
      <c r="W257" s="60" t="str">
        <f t="shared" si="57"/>
        <v>GE.PA.EV.190106.01</v>
      </c>
      <c r="AD257" s="57" t="s">
        <v>34</v>
      </c>
      <c r="AE257" s="57">
        <v>1262</v>
      </c>
    </row>
    <row r="258" spans="1:31" s="57" customFormat="1" ht="15" customHeight="1">
      <c r="A258" s="68" t="s">
        <v>3213</v>
      </c>
      <c r="C258" s="58" t="s">
        <v>2618</v>
      </c>
      <c r="E258" s="58" t="s">
        <v>3100</v>
      </c>
      <c r="F258" s="74" t="s">
        <v>3109</v>
      </c>
      <c r="G258" s="71" t="s">
        <v>3119</v>
      </c>
      <c r="H258" s="58" t="s">
        <v>3051</v>
      </c>
      <c r="J258" s="59" t="str">
        <f t="shared" si="61"/>
        <v>PA.EV.190107</v>
      </c>
      <c r="K258" s="58" t="s">
        <v>3100</v>
      </c>
      <c r="L258" s="57" t="str">
        <f t="shared" si="63"/>
        <v>MD: discharge patient from PACU</v>
      </c>
      <c r="M258" s="59" t="str">
        <f t="shared" si="58"/>
        <v>PI.PA.EV.190107.01</v>
      </c>
      <c r="N258" s="59"/>
      <c r="O258" s="59" t="str">
        <f t="shared" si="59"/>
        <v>PH.PA.EV.190107.01</v>
      </c>
      <c r="Q258" s="59" t="str">
        <f t="shared" si="60"/>
        <v>CL.PA.EV.190107.01</v>
      </c>
      <c r="S258" s="59" t="str">
        <f t="shared" si="62"/>
        <v>DR.PA.EV.190107.01</v>
      </c>
      <c r="T258" s="59"/>
      <c r="U258" s="60" t="str">
        <f t="shared" si="56"/>
        <v>IM.PA.EV.190107.01</v>
      </c>
      <c r="V258" s="59"/>
      <c r="W258" s="60" t="str">
        <f t="shared" si="57"/>
        <v>GE.PA.EV.190107.01</v>
      </c>
      <c r="AD258" s="57" t="s">
        <v>34</v>
      </c>
      <c r="AE258" s="57">
        <v>1262</v>
      </c>
    </row>
    <row r="259" spans="1:31" s="57" customFormat="1" ht="15" customHeight="1">
      <c r="A259" s="68" t="s">
        <v>3213</v>
      </c>
      <c r="C259" s="58" t="s">
        <v>2618</v>
      </c>
      <c r="E259" s="58" t="s">
        <v>3090</v>
      </c>
      <c r="F259" s="74" t="s">
        <v>3109</v>
      </c>
      <c r="G259" s="71" t="s">
        <v>3120</v>
      </c>
      <c r="H259" s="58" t="s">
        <v>3092</v>
      </c>
      <c r="J259" s="59" t="str">
        <f t="shared" si="61"/>
        <v>PA.EV.190108</v>
      </c>
      <c r="K259" s="58" t="s">
        <v>3090</v>
      </c>
      <c r="L259" s="57" t="str">
        <f>G259</f>
        <v>Drug infusion verified against ordered dose/pump rate/IV bag label</v>
      </c>
      <c r="M259" s="59" t="str">
        <f>CONCATENATE("PI.",J259,".",K259)</f>
        <v>PI.PA.EV.190108.01</v>
      </c>
      <c r="N259" s="59"/>
      <c r="O259" s="59" t="str">
        <f>CONCATENATE("PH.",J259,".",K259)</f>
        <v>PH.PA.EV.190108.01</v>
      </c>
      <c r="Q259" s="59" t="str">
        <f>CONCATENATE("CL.",J259,".",K259)</f>
        <v>CL.PA.EV.190108.01</v>
      </c>
      <c r="S259" s="59" t="str">
        <f t="shared" si="62"/>
        <v>DR.PA.EV.190108.01</v>
      </c>
      <c r="T259" s="59"/>
      <c r="U259" s="60" t="str">
        <f t="shared" ref="U259:U322" si="64">CONCATENATE("IM.",J259, ".",K259)</f>
        <v>IM.PA.EV.190108.01</v>
      </c>
      <c r="V259" s="59"/>
      <c r="W259" s="60" t="str">
        <f t="shared" ref="W259:W322" si="65">CONCATENATE("GE.",J259, ".",K259)</f>
        <v>GE.PA.EV.190108.01</v>
      </c>
      <c r="AD259" s="57" t="s">
        <v>34</v>
      </c>
      <c r="AE259" s="57">
        <v>1262</v>
      </c>
    </row>
    <row r="260" spans="1:31" s="57" customFormat="1" ht="15" customHeight="1">
      <c r="A260" s="68" t="s">
        <v>3213</v>
      </c>
      <c r="C260" s="58" t="s">
        <v>2618</v>
      </c>
      <c r="E260" s="58" t="s">
        <v>3090</v>
      </c>
      <c r="F260" s="74" t="s">
        <v>3109</v>
      </c>
      <c r="G260" s="71" t="s">
        <v>3121</v>
      </c>
      <c r="H260" s="58" t="s">
        <v>3122</v>
      </c>
      <c r="J260" s="59" t="str">
        <f t="shared" si="61"/>
        <v>PA.EV.190109</v>
      </c>
      <c r="K260" s="58" t="s">
        <v>3090</v>
      </c>
      <c r="L260" s="57" t="str">
        <f>G260</f>
        <v>Co-signature for respiratory therapy student documentation</v>
      </c>
      <c r="M260" s="59" t="str">
        <f>CONCATENATE("PI.",J260,".",K260)</f>
        <v>PI.PA.EV.190109.01</v>
      </c>
      <c r="N260" s="59"/>
      <c r="O260" s="59" t="str">
        <f>CONCATENATE("PH.",J260,".",K260)</f>
        <v>PH.PA.EV.190109.01</v>
      </c>
      <c r="Q260" s="59" t="str">
        <f>CONCATENATE("CL.",J260,".",K260)</f>
        <v>CL.PA.EV.190109.01</v>
      </c>
      <c r="S260" s="59" t="str">
        <f t="shared" si="62"/>
        <v>DR.PA.EV.190109.01</v>
      </c>
      <c r="T260" s="59"/>
      <c r="U260" s="60" t="str">
        <f t="shared" si="64"/>
        <v>IM.PA.EV.190109.01</v>
      </c>
      <c r="V260" s="59"/>
      <c r="W260" s="60" t="str">
        <f t="shared" si="65"/>
        <v>GE.PA.EV.190109.01</v>
      </c>
      <c r="AD260" s="57" t="s">
        <v>34</v>
      </c>
      <c r="AE260" s="57">
        <v>1262</v>
      </c>
    </row>
    <row r="261" spans="1:31" s="57" customFormat="1" ht="15" customHeight="1">
      <c r="A261" s="68" t="s">
        <v>3213</v>
      </c>
      <c r="C261" s="58" t="s">
        <v>2618</v>
      </c>
      <c r="E261" s="58" t="s">
        <v>3100</v>
      </c>
      <c r="F261" s="74" t="s">
        <v>3109</v>
      </c>
      <c r="G261" s="71" t="s">
        <v>3123</v>
      </c>
      <c r="H261" s="58" t="s">
        <v>3124</v>
      </c>
      <c r="J261" s="59" t="str">
        <f t="shared" si="61"/>
        <v>PA.EV.190110</v>
      </c>
      <c r="K261" s="58" t="s">
        <v>3100</v>
      </c>
      <c r="L261" s="57" t="str">
        <f t="shared" si="63"/>
        <v>Verification of high-risk medications: specify</v>
      </c>
      <c r="M261" s="59" t="str">
        <f t="shared" si="58"/>
        <v>PI.PA.EV.190110.01</v>
      </c>
      <c r="N261" s="59"/>
      <c r="O261" s="59" t="str">
        <f t="shared" si="59"/>
        <v>PH.PA.EV.190110.01</v>
      </c>
      <c r="Q261" s="59" t="str">
        <f t="shared" si="60"/>
        <v>CL.PA.EV.190110.01</v>
      </c>
      <c r="S261" s="59" t="str">
        <f t="shared" si="62"/>
        <v>DR.PA.EV.190110.01</v>
      </c>
      <c r="T261" s="59"/>
      <c r="U261" s="60" t="str">
        <f t="shared" si="64"/>
        <v>IM.PA.EV.190110.01</v>
      </c>
      <c r="V261" s="59"/>
      <c r="W261" s="60" t="str">
        <f t="shared" si="65"/>
        <v>GE.PA.EV.190110.01</v>
      </c>
      <c r="AD261" s="57" t="s">
        <v>34</v>
      </c>
      <c r="AE261" s="57">
        <v>1262</v>
      </c>
    </row>
    <row r="262" spans="1:31" s="57" customFormat="1" ht="15" customHeight="1">
      <c r="A262" s="68" t="s">
        <v>3213</v>
      </c>
      <c r="B262" s="57" t="s">
        <v>3125</v>
      </c>
      <c r="C262" s="58" t="s">
        <v>2620</v>
      </c>
      <c r="D262" s="57" t="s">
        <v>3126</v>
      </c>
      <c r="E262" s="58" t="s">
        <v>3100</v>
      </c>
      <c r="F262" s="74" t="s">
        <v>3127</v>
      </c>
      <c r="G262" s="71" t="s">
        <v>3128</v>
      </c>
      <c r="H262" s="58" t="s">
        <v>3040</v>
      </c>
      <c r="J262" s="59" t="str">
        <f t="shared" si="61"/>
        <v>PA.EV.200101</v>
      </c>
      <c r="K262" s="58" t="s">
        <v>3100</v>
      </c>
      <c r="L262" s="57" t="str">
        <f t="shared" si="63"/>
        <v>ABG sent</v>
      </c>
      <c r="M262" s="59" t="str">
        <f t="shared" si="58"/>
        <v>PI.PA.EV.200101.01</v>
      </c>
      <c r="N262" s="59"/>
      <c r="O262" s="59" t="str">
        <f t="shared" si="59"/>
        <v>PH.PA.EV.200101.01</v>
      </c>
      <c r="Q262" s="59" t="str">
        <f t="shared" si="60"/>
        <v>CL.PA.EV.200101.01</v>
      </c>
      <c r="S262" s="59" t="str">
        <f t="shared" si="62"/>
        <v>DR.PA.EV.200101.01</v>
      </c>
      <c r="T262" s="59"/>
      <c r="U262" s="60" t="str">
        <f t="shared" si="64"/>
        <v>IM.PA.EV.200101.01</v>
      </c>
      <c r="V262" s="59"/>
      <c r="W262" s="60" t="str">
        <f t="shared" si="65"/>
        <v>GE.PA.EV.200101.01</v>
      </c>
      <c r="AD262" s="57" t="s">
        <v>34</v>
      </c>
      <c r="AE262" s="57">
        <v>1262</v>
      </c>
    </row>
    <row r="263" spans="1:31" s="57" customFormat="1" ht="15" customHeight="1">
      <c r="A263" s="68" t="s">
        <v>3213</v>
      </c>
      <c r="C263" s="58" t="s">
        <v>2620</v>
      </c>
      <c r="E263" s="58" t="s">
        <v>3100</v>
      </c>
      <c r="F263" s="74" t="s">
        <v>3127</v>
      </c>
      <c r="G263" s="71" t="s">
        <v>3129</v>
      </c>
      <c r="H263" s="58" t="s">
        <v>3112</v>
      </c>
      <c r="J263" s="59" t="str">
        <f t="shared" si="61"/>
        <v>PA.EV.200102</v>
      </c>
      <c r="K263" s="58" t="s">
        <v>3100</v>
      </c>
      <c r="L263" s="57" t="str">
        <f t="shared" si="63"/>
        <v>AM labs sent</v>
      </c>
      <c r="M263" s="59" t="str">
        <f t="shared" si="58"/>
        <v>PI.PA.EV.200102.01</v>
      </c>
      <c r="N263" s="59"/>
      <c r="O263" s="59" t="str">
        <f t="shared" si="59"/>
        <v>PH.PA.EV.200102.01</v>
      </c>
      <c r="Q263" s="59" t="str">
        <f t="shared" si="60"/>
        <v>CL.PA.EV.200102.01</v>
      </c>
      <c r="S263" s="59" t="str">
        <f t="shared" si="62"/>
        <v>DR.PA.EV.200102.01</v>
      </c>
      <c r="T263" s="59"/>
      <c r="U263" s="60" t="str">
        <f t="shared" si="64"/>
        <v>IM.PA.EV.200102.01</v>
      </c>
      <c r="V263" s="59"/>
      <c r="W263" s="60" t="str">
        <f t="shared" si="65"/>
        <v>GE.PA.EV.200102.01</v>
      </c>
      <c r="AD263" s="57" t="s">
        <v>34</v>
      </c>
      <c r="AE263" s="57">
        <v>1262</v>
      </c>
    </row>
    <row r="264" spans="1:31" s="57" customFormat="1" ht="15" customHeight="1">
      <c r="A264" s="68" t="s">
        <v>3213</v>
      </c>
      <c r="C264" s="58" t="s">
        <v>2620</v>
      </c>
      <c r="E264" s="58" t="s">
        <v>3100</v>
      </c>
      <c r="F264" s="74" t="s">
        <v>3127</v>
      </c>
      <c r="G264" s="71" t="s">
        <v>3130</v>
      </c>
      <c r="H264" s="58" t="s">
        <v>3114</v>
      </c>
      <c r="J264" s="59" t="str">
        <f t="shared" si="61"/>
        <v>PA.EV.200103</v>
      </c>
      <c r="K264" s="58" t="s">
        <v>3100</v>
      </c>
      <c r="L264" s="57" t="str">
        <f t="shared" si="63"/>
        <v>Activated clotting time</v>
      </c>
      <c r="M264" s="59" t="str">
        <f t="shared" si="58"/>
        <v>PI.PA.EV.200103.01</v>
      </c>
      <c r="N264" s="59"/>
      <c r="O264" s="59" t="str">
        <f t="shared" si="59"/>
        <v>PH.PA.EV.200103.01</v>
      </c>
      <c r="Q264" s="59" t="str">
        <f t="shared" si="60"/>
        <v>CL.PA.EV.200103.01</v>
      </c>
      <c r="S264" s="59" t="str">
        <f t="shared" si="62"/>
        <v>DR.PA.EV.200103.01</v>
      </c>
      <c r="T264" s="59"/>
      <c r="U264" s="60" t="str">
        <f t="shared" si="64"/>
        <v>IM.PA.EV.200103.01</v>
      </c>
      <c r="V264" s="59"/>
      <c r="W264" s="60" t="str">
        <f t="shared" si="65"/>
        <v>GE.PA.EV.200103.01</v>
      </c>
      <c r="AD264" s="57" t="s">
        <v>34</v>
      </c>
      <c r="AE264" s="57">
        <v>1262</v>
      </c>
    </row>
    <row r="265" spans="1:31" s="57" customFormat="1" ht="15" customHeight="1">
      <c r="A265" s="68" t="s">
        <v>3213</v>
      </c>
      <c r="C265" s="58" t="s">
        <v>2620</v>
      </c>
      <c r="E265" s="58" t="s">
        <v>3100</v>
      </c>
      <c r="F265" s="74" t="s">
        <v>3127</v>
      </c>
      <c r="G265" s="71" t="s">
        <v>3131</v>
      </c>
      <c r="H265" s="58" t="s">
        <v>3116</v>
      </c>
      <c r="J265" s="59" t="str">
        <f t="shared" si="61"/>
        <v>PA.EV.200104</v>
      </c>
      <c r="K265" s="58" t="s">
        <v>3100</v>
      </c>
      <c r="L265" s="57" t="str">
        <f t="shared" si="63"/>
        <v>Chemistries sent</v>
      </c>
      <c r="M265" s="59" t="str">
        <f t="shared" si="58"/>
        <v>PI.PA.EV.200104.01</v>
      </c>
      <c r="N265" s="59"/>
      <c r="O265" s="59" t="str">
        <f t="shared" si="59"/>
        <v>PH.PA.EV.200104.01</v>
      </c>
      <c r="Q265" s="59" t="str">
        <f t="shared" si="60"/>
        <v>CL.PA.EV.200104.01</v>
      </c>
      <c r="S265" s="59" t="str">
        <f t="shared" si="62"/>
        <v>DR.PA.EV.200104.01</v>
      </c>
      <c r="T265" s="59"/>
      <c r="U265" s="60" t="str">
        <f t="shared" si="64"/>
        <v>IM.PA.EV.200104.01</v>
      </c>
      <c r="V265" s="59"/>
      <c r="W265" s="60" t="str">
        <f t="shared" si="65"/>
        <v>GE.PA.EV.200104.01</v>
      </c>
      <c r="AD265" s="57" t="s">
        <v>34</v>
      </c>
      <c r="AE265" s="57">
        <v>1262</v>
      </c>
    </row>
    <row r="266" spans="1:31" s="57" customFormat="1" ht="15" customHeight="1">
      <c r="A266" s="68" t="s">
        <v>3213</v>
      </c>
      <c r="C266" s="58" t="s">
        <v>2620</v>
      </c>
      <c r="E266" s="58" t="s">
        <v>3100</v>
      </c>
      <c r="F266" s="74" t="s">
        <v>3127</v>
      </c>
      <c r="G266" s="71" t="s">
        <v>3132</v>
      </c>
      <c r="H266" s="58" t="s">
        <v>3039</v>
      </c>
      <c r="J266" s="59" t="str">
        <f t="shared" si="61"/>
        <v>PA.EV.200105</v>
      </c>
      <c r="K266" s="58" t="s">
        <v>3100</v>
      </c>
      <c r="L266" s="57" t="str">
        <f t="shared" si="63"/>
        <v>CBC sent</v>
      </c>
      <c r="M266" s="59" t="str">
        <f t="shared" si="58"/>
        <v>PI.PA.EV.200105.01</v>
      </c>
      <c r="N266" s="59"/>
      <c r="O266" s="59" t="str">
        <f t="shared" si="59"/>
        <v>PH.PA.EV.200105.01</v>
      </c>
      <c r="Q266" s="59" t="str">
        <f t="shared" si="60"/>
        <v>CL.PA.EV.200105.01</v>
      </c>
      <c r="S266" s="59" t="str">
        <f t="shared" si="62"/>
        <v>DR.PA.EV.200105.01</v>
      </c>
      <c r="T266" s="59"/>
      <c r="U266" s="60" t="str">
        <f t="shared" si="64"/>
        <v>IM.PA.EV.200105.01</v>
      </c>
      <c r="V266" s="59"/>
      <c r="W266" s="60" t="str">
        <f t="shared" si="65"/>
        <v>GE.PA.EV.200105.01</v>
      </c>
      <c r="AD266" s="57" t="s">
        <v>34</v>
      </c>
      <c r="AE266" s="57">
        <v>1262</v>
      </c>
    </row>
    <row r="267" spans="1:31" s="57" customFormat="1" ht="15" customHeight="1">
      <c r="A267" s="68" t="s">
        <v>3213</v>
      </c>
      <c r="C267" s="58" t="s">
        <v>2620</v>
      </c>
      <c r="E267" s="58" t="s">
        <v>3100</v>
      </c>
      <c r="F267" s="74" t="s">
        <v>3127</v>
      </c>
      <c r="G267" s="71" t="s">
        <v>3133</v>
      </c>
      <c r="H267" s="58" t="s">
        <v>3049</v>
      </c>
      <c r="J267" s="59" t="str">
        <f t="shared" si="61"/>
        <v>PA.EV.200106</v>
      </c>
      <c r="K267" s="58" t="s">
        <v>3100</v>
      </c>
      <c r="L267" s="57" t="str">
        <f t="shared" si="63"/>
        <v>Cardiac enzymes sent</v>
      </c>
      <c r="M267" s="59" t="str">
        <f t="shared" si="58"/>
        <v>PI.PA.EV.200106.01</v>
      </c>
      <c r="N267" s="59"/>
      <c r="O267" s="59" t="str">
        <f t="shared" si="59"/>
        <v>PH.PA.EV.200106.01</v>
      </c>
      <c r="Q267" s="59" t="str">
        <f t="shared" si="60"/>
        <v>CL.PA.EV.200106.01</v>
      </c>
      <c r="S267" s="59" t="str">
        <f t="shared" si="62"/>
        <v>DR.PA.EV.200106.01</v>
      </c>
      <c r="T267" s="59"/>
      <c r="U267" s="60" t="str">
        <f t="shared" si="64"/>
        <v>IM.PA.EV.200106.01</v>
      </c>
      <c r="V267" s="59"/>
      <c r="W267" s="60" t="str">
        <f t="shared" si="65"/>
        <v>GE.PA.EV.200106.01</v>
      </c>
      <c r="AD267" s="57" t="s">
        <v>34</v>
      </c>
      <c r="AE267" s="57">
        <v>1262</v>
      </c>
    </row>
    <row r="268" spans="1:31" s="57" customFormat="1" ht="15" customHeight="1">
      <c r="A268" s="68" t="s">
        <v>3213</v>
      </c>
      <c r="C268" s="58" t="s">
        <v>2620</v>
      </c>
      <c r="E268" s="58" t="s">
        <v>3100</v>
      </c>
      <c r="F268" s="74" t="s">
        <v>3127</v>
      </c>
      <c r="G268" s="71" t="s">
        <v>3134</v>
      </c>
      <c r="H268" s="58" t="s">
        <v>3051</v>
      </c>
      <c r="J268" s="59" t="str">
        <f t="shared" si="61"/>
        <v>PA.EV.200107</v>
      </c>
      <c r="K268" s="58" t="s">
        <v>3100</v>
      </c>
      <c r="L268" s="57" t="str">
        <f t="shared" si="63"/>
        <v>Critical value received (written down/read back):</v>
      </c>
      <c r="M268" s="59" t="str">
        <f t="shared" si="58"/>
        <v>PI.PA.EV.200107.01</v>
      </c>
      <c r="N268" s="59"/>
      <c r="O268" s="59" t="str">
        <f t="shared" si="59"/>
        <v>PH.PA.EV.200107.01</v>
      </c>
      <c r="Q268" s="59" t="str">
        <f t="shared" si="60"/>
        <v>CL.PA.EV.200107.01</v>
      </c>
      <c r="S268" s="59" t="str">
        <f t="shared" si="62"/>
        <v>DR.PA.EV.200107.01</v>
      </c>
      <c r="T268" s="59"/>
      <c r="U268" s="60" t="str">
        <f t="shared" si="64"/>
        <v>IM.PA.EV.200107.01</v>
      </c>
      <c r="V268" s="59"/>
      <c r="W268" s="60" t="str">
        <f t="shared" si="65"/>
        <v>GE.PA.EV.200107.01</v>
      </c>
      <c r="AD268" s="57" t="s">
        <v>34</v>
      </c>
      <c r="AE268" s="57">
        <v>1262</v>
      </c>
    </row>
    <row r="269" spans="1:31" s="57" customFormat="1" ht="15" customHeight="1">
      <c r="A269" s="68" t="s">
        <v>3213</v>
      </c>
      <c r="C269" s="58" t="s">
        <v>2620</v>
      </c>
      <c r="E269" s="58" t="s">
        <v>3100</v>
      </c>
      <c r="F269" s="74" t="s">
        <v>3127</v>
      </c>
      <c r="G269" s="71" t="s">
        <v>3135</v>
      </c>
      <c r="H269" s="58" t="s">
        <v>3053</v>
      </c>
      <c r="J269" s="59" t="str">
        <f t="shared" si="61"/>
        <v>PA.EV.200108</v>
      </c>
      <c r="K269" s="58" t="s">
        <v>3100</v>
      </c>
      <c r="L269" s="57" t="str">
        <f t="shared" si="63"/>
        <v>Drug levels sent</v>
      </c>
      <c r="M269" s="59" t="str">
        <f t="shared" si="58"/>
        <v>PI.PA.EV.200108.01</v>
      </c>
      <c r="N269" s="59"/>
      <c r="O269" s="59" t="str">
        <f t="shared" si="59"/>
        <v>PH.PA.EV.200108.01</v>
      </c>
      <c r="Q269" s="59" t="str">
        <f t="shared" si="60"/>
        <v>CL.PA.EV.200108.01</v>
      </c>
      <c r="S269" s="59" t="str">
        <f t="shared" si="62"/>
        <v>DR.PA.EV.200108.01</v>
      </c>
      <c r="T269" s="59"/>
      <c r="U269" s="60" t="str">
        <f t="shared" si="64"/>
        <v>IM.PA.EV.200108.01</v>
      </c>
      <c r="V269" s="59"/>
      <c r="W269" s="60" t="str">
        <f t="shared" si="65"/>
        <v>GE.PA.EV.200108.01</v>
      </c>
      <c r="AD269" s="57" t="s">
        <v>34</v>
      </c>
      <c r="AE269" s="57">
        <v>1262</v>
      </c>
    </row>
    <row r="270" spans="1:31" s="57" customFormat="1" ht="15" customHeight="1">
      <c r="A270" s="68" t="s">
        <v>3213</v>
      </c>
      <c r="C270" s="58" t="s">
        <v>2620</v>
      </c>
      <c r="E270" s="58" t="s">
        <v>3100</v>
      </c>
      <c r="F270" s="74" t="s">
        <v>3127</v>
      </c>
      <c r="G270" s="71" t="s">
        <v>3136</v>
      </c>
      <c r="H270" s="58" t="s">
        <v>3055</v>
      </c>
      <c r="J270" s="59" t="str">
        <f t="shared" si="61"/>
        <v>PA.EV.200109</v>
      </c>
      <c r="K270" s="58" t="s">
        <v>3100</v>
      </c>
      <c r="L270" s="57" t="str">
        <f t="shared" si="63"/>
        <v>Glucose sent</v>
      </c>
      <c r="M270" s="59" t="str">
        <f t="shared" si="58"/>
        <v>PI.PA.EV.200109.01</v>
      </c>
      <c r="N270" s="59"/>
      <c r="O270" s="59" t="str">
        <f t="shared" si="59"/>
        <v>PH.PA.EV.200109.01</v>
      </c>
      <c r="Q270" s="59" t="str">
        <f t="shared" si="60"/>
        <v>CL.PA.EV.200109.01</v>
      </c>
      <c r="S270" s="59" t="str">
        <f t="shared" si="62"/>
        <v>DR.PA.EV.200109.01</v>
      </c>
      <c r="T270" s="59"/>
      <c r="U270" s="60" t="str">
        <f t="shared" si="64"/>
        <v>IM.PA.EV.200109.01</v>
      </c>
      <c r="V270" s="59"/>
      <c r="W270" s="60" t="str">
        <f t="shared" si="65"/>
        <v>GE.PA.EV.200109.01</v>
      </c>
      <c r="AD270" s="57" t="s">
        <v>34</v>
      </c>
      <c r="AE270" s="57">
        <v>1262</v>
      </c>
    </row>
    <row r="271" spans="1:31" s="57" customFormat="1" ht="15" customHeight="1">
      <c r="A271" s="68" t="s">
        <v>3213</v>
      </c>
      <c r="C271" s="58" t="s">
        <v>2620</v>
      </c>
      <c r="E271" s="58" t="s">
        <v>3100</v>
      </c>
      <c r="F271" s="74" t="s">
        <v>3127</v>
      </c>
      <c r="G271" s="71" t="s">
        <v>3137</v>
      </c>
      <c r="H271" s="58" t="s">
        <v>3057</v>
      </c>
      <c r="J271" s="59" t="str">
        <f t="shared" si="61"/>
        <v>PA.EV.200110</v>
      </c>
      <c r="K271" s="58" t="s">
        <v>3100</v>
      </c>
      <c r="L271" s="57" t="str">
        <f t="shared" si="63"/>
        <v>Ionized calcium sent</v>
      </c>
      <c r="M271" s="59" t="str">
        <f t="shared" si="58"/>
        <v>PI.PA.EV.200110.01</v>
      </c>
      <c r="N271" s="59"/>
      <c r="O271" s="59" t="str">
        <f t="shared" si="59"/>
        <v>PH.PA.EV.200110.01</v>
      </c>
      <c r="Q271" s="59" t="str">
        <f t="shared" si="60"/>
        <v>CL.PA.EV.200110.01</v>
      </c>
      <c r="S271" s="59" t="str">
        <f t="shared" si="62"/>
        <v>DR.PA.EV.200110.01</v>
      </c>
      <c r="T271" s="59"/>
      <c r="U271" s="60" t="str">
        <f t="shared" si="64"/>
        <v>IM.PA.EV.200110.01</v>
      </c>
      <c r="V271" s="59"/>
      <c r="W271" s="60" t="str">
        <f t="shared" si="65"/>
        <v>GE.PA.EV.200110.01</v>
      </c>
      <c r="AD271" s="57" t="s">
        <v>34</v>
      </c>
      <c r="AE271" s="57">
        <v>1262</v>
      </c>
    </row>
    <row r="272" spans="1:31" s="57" customFormat="1" ht="15" customHeight="1">
      <c r="A272" s="68" t="s">
        <v>3213</v>
      </c>
      <c r="C272" s="58" t="s">
        <v>2620</v>
      </c>
      <c r="E272" s="58" t="s">
        <v>3100</v>
      </c>
      <c r="F272" s="74" t="s">
        <v>3127</v>
      </c>
      <c r="G272" s="71" t="s">
        <v>3138</v>
      </c>
      <c r="H272" s="58" t="s">
        <v>3059</v>
      </c>
      <c r="J272" s="59" t="str">
        <f t="shared" si="61"/>
        <v>PA.EV.200111</v>
      </c>
      <c r="K272" s="58" t="s">
        <v>3100</v>
      </c>
      <c r="L272" s="57" t="str">
        <f t="shared" si="63"/>
        <v>Lab drawn and sent for:</v>
      </c>
      <c r="M272" s="59" t="str">
        <f t="shared" si="58"/>
        <v>PI.PA.EV.200111.01</v>
      </c>
      <c r="N272" s="59"/>
      <c r="O272" s="59" t="str">
        <f t="shared" si="59"/>
        <v>PH.PA.EV.200111.01</v>
      </c>
      <c r="Q272" s="59" t="str">
        <f t="shared" si="60"/>
        <v>CL.PA.EV.200111.01</v>
      </c>
      <c r="S272" s="59" t="str">
        <f t="shared" si="62"/>
        <v>DR.PA.EV.200111.01</v>
      </c>
      <c r="T272" s="59"/>
      <c r="U272" s="60" t="str">
        <f t="shared" si="64"/>
        <v>IM.PA.EV.200111.01</v>
      </c>
      <c r="V272" s="59"/>
      <c r="W272" s="60" t="str">
        <f t="shared" si="65"/>
        <v>GE.PA.EV.200111.01</v>
      </c>
      <c r="AD272" s="57" t="s">
        <v>34</v>
      </c>
      <c r="AE272" s="57">
        <v>1262</v>
      </c>
    </row>
    <row r="273" spans="1:31" s="57" customFormat="1" ht="15" customHeight="1">
      <c r="A273" s="68" t="s">
        <v>3213</v>
      </c>
      <c r="C273" s="58" t="s">
        <v>2620</v>
      </c>
      <c r="E273" s="58" t="s">
        <v>3100</v>
      </c>
      <c r="F273" s="74" t="s">
        <v>3127</v>
      </c>
      <c r="G273" s="71" t="s">
        <v>3139</v>
      </c>
      <c r="H273" s="58" t="s">
        <v>3061</v>
      </c>
      <c r="J273" s="59" t="str">
        <f t="shared" si="61"/>
        <v>PA.EV.200112</v>
      </c>
      <c r="K273" s="58" t="s">
        <v>3100</v>
      </c>
      <c r="L273" s="57" t="str">
        <f t="shared" si="63"/>
        <v>Lactate sent</v>
      </c>
      <c r="M273" s="59" t="str">
        <f t="shared" si="58"/>
        <v>PI.PA.EV.200112.01</v>
      </c>
      <c r="N273" s="59"/>
      <c r="O273" s="59" t="str">
        <f t="shared" si="59"/>
        <v>PH.PA.EV.200112.01</v>
      </c>
      <c r="Q273" s="59" t="str">
        <f t="shared" si="60"/>
        <v>CL.PA.EV.200112.01</v>
      </c>
      <c r="S273" s="59" t="str">
        <f t="shared" si="62"/>
        <v>DR.PA.EV.200112.01</v>
      </c>
      <c r="T273" s="59"/>
      <c r="U273" s="60" t="str">
        <f t="shared" si="64"/>
        <v>IM.PA.EV.200112.01</v>
      </c>
      <c r="V273" s="59"/>
      <c r="W273" s="60" t="str">
        <f t="shared" si="65"/>
        <v>GE.PA.EV.200112.01</v>
      </c>
      <c r="AD273" s="57" t="s">
        <v>34</v>
      </c>
      <c r="AE273" s="57">
        <v>1262</v>
      </c>
    </row>
    <row r="274" spans="1:31" s="57" customFormat="1" ht="15" customHeight="1">
      <c r="A274" s="68" t="s">
        <v>3213</v>
      </c>
      <c r="C274" s="58" t="s">
        <v>2620</v>
      </c>
      <c r="E274" s="58" t="s">
        <v>3100</v>
      </c>
      <c r="F274" s="74" t="s">
        <v>3127</v>
      </c>
      <c r="G274" s="71" t="s">
        <v>3140</v>
      </c>
      <c r="H274" s="58" t="s">
        <v>3063</v>
      </c>
      <c r="J274" s="59" t="str">
        <f t="shared" si="61"/>
        <v>PA.EV.200113</v>
      </c>
      <c r="K274" s="58" t="s">
        <v>3100</v>
      </c>
      <c r="L274" s="57" t="str">
        <f t="shared" si="63"/>
        <v>Magnesium sent</v>
      </c>
      <c r="M274" s="59" t="str">
        <f t="shared" si="58"/>
        <v>PI.PA.EV.200113.01</v>
      </c>
      <c r="N274" s="59"/>
      <c r="O274" s="59" t="str">
        <f t="shared" si="59"/>
        <v>PH.PA.EV.200113.01</v>
      </c>
      <c r="Q274" s="59" t="str">
        <f t="shared" si="60"/>
        <v>CL.PA.EV.200113.01</v>
      </c>
      <c r="S274" s="59" t="str">
        <f t="shared" si="62"/>
        <v>DR.PA.EV.200113.01</v>
      </c>
      <c r="T274" s="59"/>
      <c r="U274" s="60" t="str">
        <f t="shared" si="64"/>
        <v>IM.PA.EV.200113.01</v>
      </c>
      <c r="V274" s="59"/>
      <c r="W274" s="60" t="str">
        <f t="shared" si="65"/>
        <v>GE.PA.EV.200113.01</v>
      </c>
      <c r="AD274" s="57" t="s">
        <v>34</v>
      </c>
      <c r="AE274" s="57">
        <v>1262</v>
      </c>
    </row>
    <row r="275" spans="1:31" s="57" customFormat="1" ht="15" customHeight="1">
      <c r="A275" s="68" t="s">
        <v>3213</v>
      </c>
      <c r="C275" s="58" t="s">
        <v>2620</v>
      </c>
      <c r="E275" s="58" t="s">
        <v>3100</v>
      </c>
      <c r="F275" s="74" t="s">
        <v>3127</v>
      </c>
      <c r="G275" s="71" t="s">
        <v>3141</v>
      </c>
      <c r="H275" s="58" t="s">
        <v>3065</v>
      </c>
      <c r="J275" s="59" t="str">
        <f t="shared" si="61"/>
        <v>PA.EV.200114</v>
      </c>
      <c r="K275" s="58" t="s">
        <v>3100</v>
      </c>
      <c r="L275" s="57" t="str">
        <f t="shared" si="63"/>
        <v>Mixed venous blood gas sent</v>
      </c>
      <c r="M275" s="59" t="str">
        <f t="shared" si="58"/>
        <v>PI.PA.EV.200114.01</v>
      </c>
      <c r="N275" s="59"/>
      <c r="O275" s="59" t="str">
        <f t="shared" si="59"/>
        <v>PH.PA.EV.200114.01</v>
      </c>
      <c r="Q275" s="59" t="str">
        <f t="shared" si="60"/>
        <v>CL.PA.EV.200114.01</v>
      </c>
      <c r="S275" s="59" t="str">
        <f t="shared" si="62"/>
        <v>DR.PA.EV.200114.01</v>
      </c>
      <c r="T275" s="59"/>
      <c r="U275" s="60" t="str">
        <f t="shared" si="64"/>
        <v>IM.PA.EV.200114.01</v>
      </c>
      <c r="V275" s="59"/>
      <c r="W275" s="60" t="str">
        <f t="shared" si="65"/>
        <v>GE.PA.EV.200114.01</v>
      </c>
      <c r="AD275" s="57" t="s">
        <v>34</v>
      </c>
      <c r="AE275" s="57">
        <v>1262</v>
      </c>
    </row>
    <row r="276" spans="1:31" s="57" customFormat="1" ht="15" customHeight="1">
      <c r="A276" s="68" t="s">
        <v>3213</v>
      </c>
      <c r="C276" s="58" t="s">
        <v>2620</v>
      </c>
      <c r="E276" s="58" t="s">
        <v>3100</v>
      </c>
      <c r="F276" s="74" t="s">
        <v>3127</v>
      </c>
      <c r="G276" s="71" t="s">
        <v>3142</v>
      </c>
      <c r="H276" s="58" t="s">
        <v>3067</v>
      </c>
      <c r="J276" s="59" t="str">
        <f t="shared" si="61"/>
        <v>PA.EV.200115</v>
      </c>
      <c r="K276" s="58" t="s">
        <v>3100</v>
      </c>
      <c r="L276" s="57" t="str">
        <f t="shared" si="63"/>
        <v>Point of care glucose done</v>
      </c>
      <c r="M276" s="59" t="str">
        <f t="shared" si="58"/>
        <v>PI.PA.EV.200115.01</v>
      </c>
      <c r="N276" s="59"/>
      <c r="O276" s="59" t="str">
        <f t="shared" si="59"/>
        <v>PH.PA.EV.200115.01</v>
      </c>
      <c r="Q276" s="59" t="str">
        <f t="shared" si="60"/>
        <v>CL.PA.EV.200115.01</v>
      </c>
      <c r="S276" s="59" t="str">
        <f t="shared" si="62"/>
        <v>DR.PA.EV.200115.01</v>
      </c>
      <c r="T276" s="59"/>
      <c r="U276" s="60" t="str">
        <f t="shared" si="64"/>
        <v>IM.PA.EV.200115.01</v>
      </c>
      <c r="V276" s="59"/>
      <c r="W276" s="60" t="str">
        <f t="shared" si="65"/>
        <v>GE.PA.EV.200115.01</v>
      </c>
      <c r="AD276" s="57" t="s">
        <v>34</v>
      </c>
      <c r="AE276" s="57">
        <v>1262</v>
      </c>
    </row>
    <row r="277" spans="1:31" s="57" customFormat="1" ht="15" customHeight="1">
      <c r="A277" s="68" t="s">
        <v>3213</v>
      </c>
      <c r="C277" s="58" t="s">
        <v>2620</v>
      </c>
      <c r="E277" s="58" t="s">
        <v>3100</v>
      </c>
      <c r="F277" s="74" t="s">
        <v>3127</v>
      </c>
      <c r="G277" s="71" t="s">
        <v>3143</v>
      </c>
      <c r="H277" s="58" t="s">
        <v>3069</v>
      </c>
      <c r="J277" s="59" t="str">
        <f t="shared" si="61"/>
        <v>PA.EV.200116</v>
      </c>
      <c r="K277" s="58" t="s">
        <v>3100</v>
      </c>
      <c r="L277" s="57" t="str">
        <f t="shared" si="63"/>
        <v>PT/INR sent</v>
      </c>
      <c r="M277" s="59" t="str">
        <f t="shared" si="58"/>
        <v>PI.PA.EV.200116.01</v>
      </c>
      <c r="N277" s="59"/>
      <c r="O277" s="59" t="str">
        <f t="shared" si="59"/>
        <v>PH.PA.EV.200116.01</v>
      </c>
      <c r="Q277" s="59" t="str">
        <f t="shared" si="60"/>
        <v>CL.PA.EV.200116.01</v>
      </c>
      <c r="S277" s="59" t="str">
        <f t="shared" si="62"/>
        <v>DR.PA.EV.200116.01</v>
      </c>
      <c r="T277" s="59"/>
      <c r="U277" s="60" t="str">
        <f t="shared" si="64"/>
        <v>IM.PA.EV.200116.01</v>
      </c>
      <c r="V277" s="59"/>
      <c r="W277" s="60" t="str">
        <f t="shared" si="65"/>
        <v>GE.PA.EV.200116.01</v>
      </c>
      <c r="AD277" s="57" t="s">
        <v>34</v>
      </c>
      <c r="AE277" s="57">
        <v>1262</v>
      </c>
    </row>
    <row r="278" spans="1:31" s="57" customFormat="1" ht="15" customHeight="1">
      <c r="A278" s="68" t="s">
        <v>3213</v>
      </c>
      <c r="C278" s="58" t="s">
        <v>2620</v>
      </c>
      <c r="E278" s="58" t="s">
        <v>3100</v>
      </c>
      <c r="F278" s="74" t="s">
        <v>3127</v>
      </c>
      <c r="G278" s="71" t="s">
        <v>3144</v>
      </c>
      <c r="H278" s="58" t="s">
        <v>3145</v>
      </c>
      <c r="J278" s="59" t="str">
        <f t="shared" si="61"/>
        <v>PA.EV.200117</v>
      </c>
      <c r="K278" s="58" t="s">
        <v>3100</v>
      </c>
      <c r="L278" s="57" t="str">
        <f t="shared" si="63"/>
        <v>PTT sent</v>
      </c>
      <c r="M278" s="59" t="str">
        <f t="shared" si="58"/>
        <v>PI.PA.EV.200117.01</v>
      </c>
      <c r="N278" s="59"/>
      <c r="O278" s="59" t="str">
        <f t="shared" si="59"/>
        <v>PH.PA.EV.200117.01</v>
      </c>
      <c r="Q278" s="59" t="str">
        <f t="shared" si="60"/>
        <v>CL.PA.EV.200117.01</v>
      </c>
      <c r="S278" s="59" t="str">
        <f t="shared" si="62"/>
        <v>DR.PA.EV.200117.01</v>
      </c>
      <c r="T278" s="59"/>
      <c r="U278" s="60" t="str">
        <f t="shared" si="64"/>
        <v>IM.PA.EV.200117.01</v>
      </c>
      <c r="V278" s="59"/>
      <c r="W278" s="60" t="str">
        <f t="shared" si="65"/>
        <v>GE.PA.EV.200117.01</v>
      </c>
      <c r="AD278" s="57" t="s">
        <v>34</v>
      </c>
      <c r="AE278" s="57">
        <v>1262</v>
      </c>
    </row>
    <row r="279" spans="1:31" s="57" customFormat="1" ht="15" customHeight="1">
      <c r="A279" s="68" t="s">
        <v>3213</v>
      </c>
      <c r="C279" s="58" t="s">
        <v>2620</v>
      </c>
      <c r="E279" s="58" t="s">
        <v>3100</v>
      </c>
      <c r="F279" s="74" t="s">
        <v>3127</v>
      </c>
      <c r="G279" s="71" t="s">
        <v>3146</v>
      </c>
      <c r="H279" s="58" t="s">
        <v>3147</v>
      </c>
      <c r="J279" s="59" t="str">
        <f t="shared" si="61"/>
        <v>PA.EV.200118</v>
      </c>
      <c r="K279" s="58" t="s">
        <v>3100</v>
      </c>
      <c r="L279" s="57" t="str">
        <f t="shared" si="63"/>
        <v>Potassium sent</v>
      </c>
      <c r="M279" s="59" t="str">
        <f t="shared" ref="M279:M323" si="66">CONCATENATE("PI.",J279,".",K279)</f>
        <v>PI.PA.EV.200118.01</v>
      </c>
      <c r="N279" s="59"/>
      <c r="O279" s="59" t="str">
        <f t="shared" ref="O279:O323" si="67">CONCATENATE("PH.",J279,".",K279)</f>
        <v>PH.PA.EV.200118.01</v>
      </c>
      <c r="Q279" s="59" t="str">
        <f t="shared" ref="Q279:Q323" si="68">CONCATENATE("CL.",J279,".",K279)</f>
        <v>CL.PA.EV.200118.01</v>
      </c>
      <c r="S279" s="59" t="str">
        <f t="shared" si="62"/>
        <v>DR.PA.EV.200118.01</v>
      </c>
      <c r="T279" s="59"/>
      <c r="U279" s="60" t="str">
        <f t="shared" si="64"/>
        <v>IM.PA.EV.200118.01</v>
      </c>
      <c r="V279" s="59"/>
      <c r="W279" s="60" t="str">
        <f t="shared" si="65"/>
        <v>GE.PA.EV.200118.01</v>
      </c>
      <c r="AD279" s="57" t="s">
        <v>34</v>
      </c>
      <c r="AE279" s="57">
        <v>1262</v>
      </c>
    </row>
    <row r="280" spans="1:31" s="57" customFormat="1" ht="15" customHeight="1">
      <c r="A280" s="68" t="s">
        <v>3213</v>
      </c>
      <c r="C280" s="58" t="s">
        <v>2620</v>
      </c>
      <c r="E280" s="58" t="s">
        <v>3100</v>
      </c>
      <c r="F280" s="74" t="s">
        <v>3127</v>
      </c>
      <c r="G280" s="71" t="s">
        <v>3148</v>
      </c>
      <c r="H280" s="58" t="s">
        <v>3149</v>
      </c>
      <c r="J280" s="59" t="str">
        <f t="shared" si="61"/>
        <v>PA.EV.200119</v>
      </c>
      <c r="K280" s="58" t="s">
        <v>3100</v>
      </c>
      <c r="L280" s="57" t="str">
        <f t="shared" si="63"/>
        <v>Serum osmo sent</v>
      </c>
      <c r="M280" s="59" t="str">
        <f t="shared" si="66"/>
        <v>PI.PA.EV.200119.01</v>
      </c>
      <c r="N280" s="59"/>
      <c r="O280" s="59" t="str">
        <f t="shared" si="67"/>
        <v>PH.PA.EV.200119.01</v>
      </c>
      <c r="Q280" s="59" t="str">
        <f t="shared" si="68"/>
        <v>CL.PA.EV.200119.01</v>
      </c>
      <c r="S280" s="59" t="str">
        <f t="shared" si="62"/>
        <v>DR.PA.EV.200119.01</v>
      </c>
      <c r="T280" s="59"/>
      <c r="U280" s="60" t="str">
        <f t="shared" si="64"/>
        <v>IM.PA.EV.200119.01</v>
      </c>
      <c r="V280" s="59"/>
      <c r="W280" s="60" t="str">
        <f t="shared" si="65"/>
        <v>GE.PA.EV.200119.01</v>
      </c>
      <c r="AD280" s="57" t="s">
        <v>34</v>
      </c>
      <c r="AE280" s="57">
        <v>1262</v>
      </c>
    </row>
    <row r="281" spans="1:31" s="57" customFormat="1" ht="15" customHeight="1">
      <c r="A281" s="68" t="s">
        <v>3213</v>
      </c>
      <c r="C281" s="58" t="s">
        <v>2620</v>
      </c>
      <c r="E281" s="58" t="s">
        <v>3100</v>
      </c>
      <c r="F281" s="74" t="s">
        <v>3127</v>
      </c>
      <c r="G281" s="71" t="s">
        <v>3150</v>
      </c>
      <c r="H281" s="58" t="s">
        <v>3077</v>
      </c>
      <c r="J281" s="59" t="str">
        <f t="shared" si="61"/>
        <v>PA.EV.200120</v>
      </c>
      <c r="K281" s="58" t="s">
        <v>3100</v>
      </c>
      <c r="L281" s="57" t="str">
        <f t="shared" si="63"/>
        <v>Venous blood gas sent</v>
      </c>
      <c r="M281" s="59" t="str">
        <f t="shared" si="66"/>
        <v>PI.PA.EV.200120.01</v>
      </c>
      <c r="N281" s="59"/>
      <c r="O281" s="59" t="str">
        <f t="shared" si="67"/>
        <v>PH.PA.EV.200120.01</v>
      </c>
      <c r="Q281" s="59" t="str">
        <f t="shared" si="68"/>
        <v>CL.PA.EV.200120.01</v>
      </c>
      <c r="S281" s="59" t="str">
        <f t="shared" si="62"/>
        <v>DR.PA.EV.200120.01</v>
      </c>
      <c r="T281" s="59"/>
      <c r="U281" s="60" t="str">
        <f t="shared" si="64"/>
        <v>IM.PA.EV.200120.01</v>
      </c>
      <c r="V281" s="59"/>
      <c r="W281" s="60" t="str">
        <f t="shared" si="65"/>
        <v>GE.PA.EV.200120.01</v>
      </c>
      <c r="AD281" s="57" t="s">
        <v>34</v>
      </c>
      <c r="AE281" s="57">
        <v>1262</v>
      </c>
    </row>
    <row r="282" spans="1:31" s="57" customFormat="1" ht="15" customHeight="1">
      <c r="A282" s="68" t="s">
        <v>3213</v>
      </c>
      <c r="C282" s="58" t="s">
        <v>2620</v>
      </c>
      <c r="E282" s="58" t="s">
        <v>3100</v>
      </c>
      <c r="F282" s="74" t="s">
        <v>3127</v>
      </c>
      <c r="G282" s="71" t="s">
        <v>3151</v>
      </c>
      <c r="H282" s="58" t="s">
        <v>3079</v>
      </c>
      <c r="J282" s="59" t="str">
        <f t="shared" si="61"/>
        <v>PA.EV.200121</v>
      </c>
      <c r="K282" s="58" t="s">
        <v>3100</v>
      </c>
      <c r="L282" s="57" t="str">
        <f t="shared" si="63"/>
        <v>Post-Op labs sent</v>
      </c>
      <c r="M282" s="59" t="str">
        <f t="shared" si="66"/>
        <v>PI.PA.EV.200121.01</v>
      </c>
      <c r="N282" s="59"/>
      <c r="O282" s="59" t="str">
        <f t="shared" si="67"/>
        <v>PH.PA.EV.200121.01</v>
      </c>
      <c r="Q282" s="59" t="str">
        <f t="shared" si="68"/>
        <v>CL.PA.EV.200121.01</v>
      </c>
      <c r="S282" s="59" t="str">
        <f t="shared" si="62"/>
        <v>DR.PA.EV.200121.01</v>
      </c>
      <c r="T282" s="59"/>
      <c r="U282" s="60" t="str">
        <f t="shared" si="64"/>
        <v>IM.PA.EV.200121.01</v>
      </c>
      <c r="V282" s="59"/>
      <c r="W282" s="60" t="str">
        <f t="shared" si="65"/>
        <v>GE.PA.EV.200121.01</v>
      </c>
      <c r="AD282" s="57" t="s">
        <v>34</v>
      </c>
      <c r="AE282" s="57">
        <v>1262</v>
      </c>
    </row>
    <row r="283" spans="1:31" s="57" customFormat="1" ht="15" customHeight="1">
      <c r="A283" s="68" t="s">
        <v>3213</v>
      </c>
      <c r="B283" s="57" t="s">
        <v>3152</v>
      </c>
      <c r="C283" s="58" t="s">
        <v>2622</v>
      </c>
      <c r="D283" s="57" t="s">
        <v>3152</v>
      </c>
      <c r="E283" s="58" t="s">
        <v>3100</v>
      </c>
      <c r="F283" s="74" t="s">
        <v>3153</v>
      </c>
      <c r="G283" s="71" t="s">
        <v>3154</v>
      </c>
      <c r="H283" s="58" t="s">
        <v>3100</v>
      </c>
      <c r="J283" s="59" t="str">
        <f t="shared" si="61"/>
        <v>PA.EV.210101</v>
      </c>
      <c r="K283" s="58" t="s">
        <v>3100</v>
      </c>
      <c r="L283" s="57" t="str">
        <f t="shared" si="63"/>
        <v>Attending notified:</v>
      </c>
      <c r="M283" s="59" t="str">
        <f t="shared" si="66"/>
        <v>PI.PA.EV.210101.01</v>
      </c>
      <c r="N283" s="59"/>
      <c r="O283" s="59" t="str">
        <f t="shared" si="67"/>
        <v>PH.PA.EV.210101.01</v>
      </c>
      <c r="Q283" s="59" t="str">
        <f t="shared" si="68"/>
        <v>CL.PA.EV.210101.01</v>
      </c>
      <c r="S283" s="59" t="str">
        <f t="shared" si="62"/>
        <v>DR.PA.EV.210101.01</v>
      </c>
      <c r="T283" s="59"/>
      <c r="U283" s="60" t="str">
        <f t="shared" si="64"/>
        <v>IM.PA.EV.210101.01</v>
      </c>
      <c r="V283" s="59"/>
      <c r="W283" s="60" t="str">
        <f t="shared" si="65"/>
        <v>GE.PA.EV.210101.01</v>
      </c>
      <c r="AD283" s="57" t="s">
        <v>34</v>
      </c>
      <c r="AE283" s="57">
        <v>1262</v>
      </c>
    </row>
    <row r="284" spans="1:31" s="57" customFormat="1" ht="15" customHeight="1">
      <c r="A284" s="68" t="s">
        <v>3213</v>
      </c>
      <c r="C284" s="58" t="s">
        <v>2622</v>
      </c>
      <c r="E284" s="58" t="s">
        <v>3100</v>
      </c>
      <c r="F284" s="74" t="s">
        <v>3153</v>
      </c>
      <c r="G284" s="71" t="s">
        <v>3155</v>
      </c>
      <c r="H284" s="58" t="s">
        <v>3112</v>
      </c>
      <c r="J284" s="59" t="str">
        <f t="shared" si="61"/>
        <v>PA.EV.210102</v>
      </c>
      <c r="K284" s="58" t="s">
        <v>3100</v>
      </c>
      <c r="L284" s="57" t="str">
        <f t="shared" si="63"/>
        <v>Resident notified:</v>
      </c>
      <c r="M284" s="59" t="str">
        <f t="shared" si="66"/>
        <v>PI.PA.EV.210102.01</v>
      </c>
      <c r="N284" s="59"/>
      <c r="O284" s="59" t="str">
        <f t="shared" si="67"/>
        <v>PH.PA.EV.210102.01</v>
      </c>
      <c r="Q284" s="59" t="str">
        <f t="shared" si="68"/>
        <v>CL.PA.EV.210102.01</v>
      </c>
      <c r="S284" s="59" t="str">
        <f t="shared" si="62"/>
        <v>DR.PA.EV.210102.01</v>
      </c>
      <c r="T284" s="59"/>
      <c r="U284" s="60" t="str">
        <f t="shared" si="64"/>
        <v>IM.PA.EV.210102.01</v>
      </c>
      <c r="V284" s="59"/>
      <c r="W284" s="60" t="str">
        <f t="shared" si="65"/>
        <v>GE.PA.EV.210102.01</v>
      </c>
      <c r="AD284" s="57" t="s">
        <v>34</v>
      </c>
      <c r="AE284" s="57">
        <v>1262</v>
      </c>
    </row>
    <row r="285" spans="1:31" s="57" customFormat="1" ht="15" customHeight="1">
      <c r="A285" s="68" t="s">
        <v>3213</v>
      </c>
      <c r="C285" s="58" t="s">
        <v>2622</v>
      </c>
      <c r="E285" s="58" t="s">
        <v>3100</v>
      </c>
      <c r="F285" s="74" t="s">
        <v>3153</v>
      </c>
      <c r="G285" s="71" t="s">
        <v>3156</v>
      </c>
      <c r="H285" s="58" t="s">
        <v>3114</v>
      </c>
      <c r="J285" s="59" t="str">
        <f t="shared" si="61"/>
        <v>PA.EV.210103</v>
      </c>
      <c r="K285" s="58" t="s">
        <v>3100</v>
      </c>
      <c r="L285" s="57" t="str">
        <f t="shared" si="63"/>
        <v>House officer notified:</v>
      </c>
      <c r="M285" s="59" t="str">
        <f t="shared" si="66"/>
        <v>PI.PA.EV.210103.01</v>
      </c>
      <c r="N285" s="59"/>
      <c r="O285" s="59" t="str">
        <f t="shared" si="67"/>
        <v>PH.PA.EV.210103.01</v>
      </c>
      <c r="Q285" s="59" t="str">
        <f t="shared" si="68"/>
        <v>CL.PA.EV.210103.01</v>
      </c>
      <c r="S285" s="59" t="str">
        <f t="shared" si="62"/>
        <v>DR.PA.EV.210103.01</v>
      </c>
      <c r="T285" s="59"/>
      <c r="U285" s="60" t="str">
        <f t="shared" si="64"/>
        <v>IM.PA.EV.210103.01</v>
      </c>
      <c r="V285" s="59"/>
      <c r="W285" s="60" t="str">
        <f t="shared" si="65"/>
        <v>GE.PA.EV.210103.01</v>
      </c>
      <c r="AD285" s="57" t="s">
        <v>34</v>
      </c>
      <c r="AE285" s="57">
        <v>1262</v>
      </c>
    </row>
    <row r="286" spans="1:31" s="57" customFormat="1" ht="15" customHeight="1">
      <c r="A286" s="68" t="s">
        <v>3213</v>
      </c>
      <c r="C286" s="58" t="s">
        <v>2622</v>
      </c>
      <c r="E286" s="58" t="s">
        <v>3100</v>
      </c>
      <c r="F286" s="74" t="s">
        <v>3153</v>
      </c>
      <c r="G286" s="71" t="s">
        <v>3157</v>
      </c>
      <c r="H286" s="58" t="s">
        <v>3116</v>
      </c>
      <c r="J286" s="59" t="str">
        <f t="shared" si="61"/>
        <v>PA.EV.210104</v>
      </c>
      <c r="K286" s="58" t="s">
        <v>3100</v>
      </c>
      <c r="L286" s="57" t="str">
        <f t="shared" si="63"/>
        <v>Fellow notified:</v>
      </c>
      <c r="M286" s="59" t="str">
        <f t="shared" si="66"/>
        <v>PI.PA.EV.210104.01</v>
      </c>
      <c r="N286" s="59"/>
      <c r="O286" s="59" t="str">
        <f t="shared" si="67"/>
        <v>PH.PA.EV.210104.01</v>
      </c>
      <c r="Q286" s="59" t="str">
        <f t="shared" si="68"/>
        <v>CL.PA.EV.210104.01</v>
      </c>
      <c r="S286" s="59" t="str">
        <f t="shared" si="62"/>
        <v>DR.PA.EV.210104.01</v>
      </c>
      <c r="T286" s="59"/>
      <c r="U286" s="60" t="str">
        <f t="shared" si="64"/>
        <v>IM.PA.EV.210104.01</v>
      </c>
      <c r="V286" s="59"/>
      <c r="W286" s="60" t="str">
        <f t="shared" si="65"/>
        <v>GE.PA.EV.210104.01</v>
      </c>
      <c r="AD286" s="57" t="s">
        <v>34</v>
      </c>
      <c r="AE286" s="57">
        <v>1262</v>
      </c>
    </row>
    <row r="287" spans="1:31" s="57" customFormat="1" ht="15" customHeight="1">
      <c r="A287" s="68" t="s">
        <v>3213</v>
      </c>
      <c r="C287" s="58" t="s">
        <v>2622</v>
      </c>
      <c r="E287" s="58" t="s">
        <v>3100</v>
      </c>
      <c r="F287" s="74" t="s">
        <v>3153</v>
      </c>
      <c r="G287" s="71" t="s">
        <v>3158</v>
      </c>
      <c r="H287" s="58" t="s">
        <v>3039</v>
      </c>
      <c r="J287" s="59" t="str">
        <f t="shared" si="61"/>
        <v>PA.EV.210105</v>
      </c>
      <c r="K287" s="58" t="s">
        <v>3100</v>
      </c>
      <c r="L287" s="57" t="str">
        <f t="shared" si="63"/>
        <v>Nurse practitioner notified</v>
      </c>
      <c r="M287" s="59" t="str">
        <f t="shared" si="66"/>
        <v>PI.PA.EV.210105.01</v>
      </c>
      <c r="N287" s="59"/>
      <c r="O287" s="59" t="str">
        <f t="shared" si="67"/>
        <v>PH.PA.EV.210105.01</v>
      </c>
      <c r="Q287" s="59" t="str">
        <f t="shared" si="68"/>
        <v>CL.PA.EV.210105.01</v>
      </c>
      <c r="S287" s="59" t="str">
        <f t="shared" si="62"/>
        <v>DR.PA.EV.210105.01</v>
      </c>
      <c r="T287" s="59"/>
      <c r="U287" s="60" t="str">
        <f t="shared" si="64"/>
        <v>IM.PA.EV.210105.01</v>
      </c>
      <c r="V287" s="59"/>
      <c r="W287" s="60" t="str">
        <f t="shared" si="65"/>
        <v>GE.PA.EV.210105.01</v>
      </c>
      <c r="AD287" s="57" t="s">
        <v>34</v>
      </c>
      <c r="AE287" s="57">
        <v>1262</v>
      </c>
    </row>
    <row r="288" spans="1:31" s="57" customFormat="1" ht="15" customHeight="1">
      <c r="A288" s="68" t="s">
        <v>3213</v>
      </c>
      <c r="C288" s="58" t="s">
        <v>2622</v>
      </c>
      <c r="E288" s="58" t="s">
        <v>3100</v>
      </c>
      <c r="F288" s="74" t="s">
        <v>3153</v>
      </c>
      <c r="G288" s="71" t="s">
        <v>3159</v>
      </c>
      <c r="H288" s="58" t="s">
        <v>3049</v>
      </c>
      <c r="J288" s="59" t="str">
        <f t="shared" si="61"/>
        <v>PA.EV.210106</v>
      </c>
      <c r="K288" s="58" t="s">
        <v>3100</v>
      </c>
      <c r="L288" s="57" t="str">
        <f t="shared" si="63"/>
        <v>Charge nurse notified</v>
      </c>
      <c r="M288" s="59" t="str">
        <f t="shared" si="66"/>
        <v>PI.PA.EV.210106.01</v>
      </c>
      <c r="N288" s="59"/>
      <c r="O288" s="59" t="str">
        <f t="shared" si="67"/>
        <v>PH.PA.EV.210106.01</v>
      </c>
      <c r="Q288" s="59" t="str">
        <f t="shared" si="68"/>
        <v>CL.PA.EV.210106.01</v>
      </c>
      <c r="S288" s="59" t="str">
        <f t="shared" si="62"/>
        <v>DR.PA.EV.210106.01</v>
      </c>
      <c r="T288" s="59"/>
      <c r="U288" s="60" t="str">
        <f t="shared" si="64"/>
        <v>IM.PA.EV.210106.01</v>
      </c>
      <c r="V288" s="59"/>
      <c r="W288" s="60" t="str">
        <f t="shared" si="65"/>
        <v>GE.PA.EV.210106.01</v>
      </c>
      <c r="AD288" s="57" t="s">
        <v>34</v>
      </c>
      <c r="AE288" s="57">
        <v>1262</v>
      </c>
    </row>
    <row r="289" spans="1:31" s="57" customFormat="1" ht="15" customHeight="1">
      <c r="A289" s="68" t="s">
        <v>3213</v>
      </c>
      <c r="C289" s="58" t="s">
        <v>2622</v>
      </c>
      <c r="E289" s="58" t="s">
        <v>3100</v>
      </c>
      <c r="F289" s="74" t="s">
        <v>3153</v>
      </c>
      <c r="G289" s="71" t="s">
        <v>3160</v>
      </c>
      <c r="H289" s="58" t="s">
        <v>3051</v>
      </c>
      <c r="J289" s="59" t="str">
        <f t="shared" si="61"/>
        <v>PA.EV.210107</v>
      </c>
      <c r="K289" s="58" t="s">
        <v>3100</v>
      </c>
      <c r="L289" s="57" t="str">
        <f t="shared" si="63"/>
        <v>Manager or clinical supervisor</v>
      </c>
      <c r="M289" s="59" t="str">
        <f t="shared" si="66"/>
        <v>PI.PA.EV.210107.01</v>
      </c>
      <c r="N289" s="59"/>
      <c r="O289" s="59" t="str">
        <f t="shared" si="67"/>
        <v>PH.PA.EV.210107.01</v>
      </c>
      <c r="Q289" s="59" t="str">
        <f t="shared" si="68"/>
        <v>CL.PA.EV.210107.01</v>
      </c>
      <c r="S289" s="59" t="str">
        <f t="shared" si="62"/>
        <v>DR.PA.EV.210107.01</v>
      </c>
      <c r="T289" s="59"/>
      <c r="U289" s="60" t="str">
        <f t="shared" si="64"/>
        <v>IM.PA.EV.210107.01</v>
      </c>
      <c r="V289" s="59"/>
      <c r="W289" s="60" t="str">
        <f t="shared" si="65"/>
        <v>GE.PA.EV.210107.01</v>
      </c>
      <c r="AD289" s="57" t="s">
        <v>34</v>
      </c>
      <c r="AE289" s="57">
        <v>1262</v>
      </c>
    </row>
    <row r="290" spans="1:31" s="57" customFormat="1" ht="15" customHeight="1">
      <c r="A290" s="68" t="s">
        <v>3213</v>
      </c>
      <c r="C290" s="58" t="s">
        <v>2622</v>
      </c>
      <c r="E290" s="58" t="s">
        <v>3100</v>
      </c>
      <c r="F290" s="74" t="s">
        <v>3153</v>
      </c>
      <c r="G290" s="71" t="s">
        <v>3161</v>
      </c>
      <c r="H290" s="58" t="s">
        <v>3053</v>
      </c>
      <c r="J290" s="59" t="str">
        <f t="shared" si="61"/>
        <v>PA.EV.210108</v>
      </c>
      <c r="K290" s="58" t="s">
        <v>3100</v>
      </c>
      <c r="L290" s="57" t="str">
        <f t="shared" si="63"/>
        <v>Discharge facilitator notified</v>
      </c>
      <c r="M290" s="59" t="str">
        <f t="shared" si="66"/>
        <v>PI.PA.EV.210108.01</v>
      </c>
      <c r="N290" s="59"/>
      <c r="O290" s="59" t="str">
        <f t="shared" si="67"/>
        <v>PH.PA.EV.210108.01</v>
      </c>
      <c r="Q290" s="59" t="str">
        <f t="shared" si="68"/>
        <v>CL.PA.EV.210108.01</v>
      </c>
      <c r="S290" s="59" t="str">
        <f t="shared" si="62"/>
        <v>DR.PA.EV.210108.01</v>
      </c>
      <c r="T290" s="59"/>
      <c r="U290" s="60" t="str">
        <f t="shared" si="64"/>
        <v>IM.PA.EV.210108.01</v>
      </c>
      <c r="V290" s="59"/>
      <c r="W290" s="60" t="str">
        <f t="shared" si="65"/>
        <v>GE.PA.EV.210108.01</v>
      </c>
      <c r="AD290" s="57" t="s">
        <v>34</v>
      </c>
      <c r="AE290" s="57">
        <v>1262</v>
      </c>
    </row>
    <row r="291" spans="1:31" s="57" customFormat="1" ht="15" customHeight="1">
      <c r="A291" s="68" t="s">
        <v>3213</v>
      </c>
      <c r="C291" s="58" t="s">
        <v>2622</v>
      </c>
      <c r="E291" s="58" t="s">
        <v>3100</v>
      </c>
      <c r="F291" s="74" t="s">
        <v>3153</v>
      </c>
      <c r="G291" s="71" t="s">
        <v>3162</v>
      </c>
      <c r="H291" s="58" t="s">
        <v>3055</v>
      </c>
      <c r="J291" s="59" t="str">
        <f t="shared" si="61"/>
        <v>PA.EV.210109</v>
      </c>
      <c r="K291" s="58" t="s">
        <v>3100</v>
      </c>
      <c r="L291" s="57" t="str">
        <f t="shared" si="63"/>
        <v>Respiratory therapy notified:</v>
      </c>
      <c r="M291" s="59" t="str">
        <f t="shared" si="66"/>
        <v>PI.PA.EV.210109.01</v>
      </c>
      <c r="N291" s="59"/>
      <c r="O291" s="59" t="str">
        <f t="shared" si="67"/>
        <v>PH.PA.EV.210109.01</v>
      </c>
      <c r="Q291" s="59" t="str">
        <f t="shared" si="68"/>
        <v>CL.PA.EV.210109.01</v>
      </c>
      <c r="S291" s="59" t="str">
        <f t="shared" si="62"/>
        <v>DR.PA.EV.210109.01</v>
      </c>
      <c r="T291" s="59"/>
      <c r="U291" s="60" t="str">
        <f t="shared" si="64"/>
        <v>IM.PA.EV.210109.01</v>
      </c>
      <c r="V291" s="59"/>
      <c r="W291" s="60" t="str">
        <f t="shared" si="65"/>
        <v>GE.PA.EV.210109.01</v>
      </c>
      <c r="AD291" s="57" t="s">
        <v>34</v>
      </c>
      <c r="AE291" s="57">
        <v>1262</v>
      </c>
    </row>
    <row r="292" spans="1:31" s="57" customFormat="1" ht="15" customHeight="1">
      <c r="A292" s="68" t="s">
        <v>3213</v>
      </c>
      <c r="C292" s="58" t="s">
        <v>2622</v>
      </c>
      <c r="E292" s="58" t="s">
        <v>3100</v>
      </c>
      <c r="F292" s="74" t="s">
        <v>3153</v>
      </c>
      <c r="G292" s="71" t="s">
        <v>3163</v>
      </c>
      <c r="H292" s="58" t="s">
        <v>3057</v>
      </c>
      <c r="J292" s="59" t="str">
        <f t="shared" si="61"/>
        <v>PA.EV.210110</v>
      </c>
      <c r="K292" s="58" t="s">
        <v>3100</v>
      </c>
      <c r="L292" s="57" t="str">
        <f t="shared" si="63"/>
        <v>Pharmacy notified</v>
      </c>
      <c r="M292" s="59" t="str">
        <f t="shared" si="66"/>
        <v>PI.PA.EV.210110.01</v>
      </c>
      <c r="N292" s="59"/>
      <c r="O292" s="59" t="str">
        <f t="shared" si="67"/>
        <v>PH.PA.EV.210110.01</v>
      </c>
      <c r="Q292" s="59" t="str">
        <f t="shared" si="68"/>
        <v>CL.PA.EV.210110.01</v>
      </c>
      <c r="S292" s="59" t="str">
        <f t="shared" si="62"/>
        <v>DR.PA.EV.210110.01</v>
      </c>
      <c r="T292" s="59"/>
      <c r="U292" s="60" t="str">
        <f t="shared" si="64"/>
        <v>IM.PA.EV.210110.01</v>
      </c>
      <c r="V292" s="59"/>
      <c r="W292" s="60" t="str">
        <f t="shared" si="65"/>
        <v>GE.PA.EV.210110.01</v>
      </c>
      <c r="AD292" s="57" t="s">
        <v>34</v>
      </c>
      <c r="AE292" s="57">
        <v>1262</v>
      </c>
    </row>
    <row r="293" spans="1:31" s="57" customFormat="1" ht="15" customHeight="1">
      <c r="A293" s="68" t="s">
        <v>3213</v>
      </c>
      <c r="C293" s="58" t="s">
        <v>2622</v>
      </c>
      <c r="E293" s="58" t="s">
        <v>3100</v>
      </c>
      <c r="F293" s="74" t="s">
        <v>3153</v>
      </c>
      <c r="G293" s="71" t="s">
        <v>3164</v>
      </c>
      <c r="H293" s="58" t="s">
        <v>3059</v>
      </c>
      <c r="J293" s="59" t="str">
        <f t="shared" si="61"/>
        <v>PA.EV.210111</v>
      </c>
      <c r="K293" s="58" t="s">
        <v>3100</v>
      </c>
      <c r="L293" s="57" t="str">
        <f t="shared" si="63"/>
        <v>Physician's assistant notified:</v>
      </c>
      <c r="M293" s="59" t="str">
        <f t="shared" si="66"/>
        <v>PI.PA.EV.210111.01</v>
      </c>
      <c r="N293" s="59"/>
      <c r="O293" s="59" t="str">
        <f t="shared" si="67"/>
        <v>PH.PA.EV.210111.01</v>
      </c>
      <c r="Q293" s="59" t="str">
        <f t="shared" si="68"/>
        <v>CL.PA.EV.210111.01</v>
      </c>
      <c r="S293" s="59" t="str">
        <f t="shared" si="62"/>
        <v>DR.PA.EV.210111.01</v>
      </c>
      <c r="T293" s="59"/>
      <c r="U293" s="60" t="str">
        <f t="shared" si="64"/>
        <v>IM.PA.EV.210111.01</v>
      </c>
      <c r="V293" s="59"/>
      <c r="W293" s="60" t="str">
        <f t="shared" si="65"/>
        <v>GE.PA.EV.210111.01</v>
      </c>
      <c r="AD293" s="57" t="s">
        <v>34</v>
      </c>
      <c r="AE293" s="57">
        <v>1262</v>
      </c>
    </row>
    <row r="294" spans="1:31" s="57" customFormat="1" ht="15" customHeight="1">
      <c r="A294" s="68" t="s">
        <v>3213</v>
      </c>
      <c r="C294" s="58" t="s">
        <v>2622</v>
      </c>
      <c r="E294" s="58" t="s">
        <v>3100</v>
      </c>
      <c r="F294" s="74" t="s">
        <v>3153</v>
      </c>
      <c r="G294" s="71" t="s">
        <v>3165</v>
      </c>
      <c r="H294" s="58" t="s">
        <v>3061</v>
      </c>
      <c r="J294" s="59" t="str">
        <f t="shared" si="61"/>
        <v>PA.EV.210112</v>
      </c>
      <c r="K294" s="58" t="s">
        <v>3100</v>
      </c>
      <c r="L294" s="57" t="str">
        <f t="shared" si="63"/>
        <v>Social worker notified:</v>
      </c>
      <c r="M294" s="59" t="str">
        <f t="shared" si="66"/>
        <v>PI.PA.EV.210112.01</v>
      </c>
      <c r="N294" s="59"/>
      <c r="O294" s="59" t="str">
        <f t="shared" si="67"/>
        <v>PH.PA.EV.210112.01</v>
      </c>
      <c r="Q294" s="59" t="str">
        <f t="shared" si="68"/>
        <v>CL.PA.EV.210112.01</v>
      </c>
      <c r="S294" s="59" t="str">
        <f t="shared" si="62"/>
        <v>DR.PA.EV.210112.01</v>
      </c>
      <c r="T294" s="59"/>
      <c r="U294" s="60" t="str">
        <f t="shared" si="64"/>
        <v>IM.PA.EV.210112.01</v>
      </c>
      <c r="V294" s="59"/>
      <c r="W294" s="60" t="str">
        <f t="shared" si="65"/>
        <v>GE.PA.EV.210112.01</v>
      </c>
      <c r="AD294" s="57" t="s">
        <v>34</v>
      </c>
      <c r="AE294" s="57">
        <v>1262</v>
      </c>
    </row>
    <row r="295" spans="1:31" s="57" customFormat="1" ht="15" customHeight="1">
      <c r="A295" s="68" t="s">
        <v>3213</v>
      </c>
      <c r="C295" s="58" t="s">
        <v>2622</v>
      </c>
      <c r="E295" s="58" t="s">
        <v>3100</v>
      </c>
      <c r="F295" s="74" t="s">
        <v>3153</v>
      </c>
      <c r="G295" s="71" t="s">
        <v>3166</v>
      </c>
      <c r="H295" s="58" t="s">
        <v>3063</v>
      </c>
      <c r="J295" s="59" t="str">
        <f t="shared" si="61"/>
        <v>PA.EV.210113</v>
      </c>
      <c r="K295" s="58" t="s">
        <v>3100</v>
      </c>
      <c r="L295" s="57" t="str">
        <f t="shared" si="63"/>
        <v>VA Police notified</v>
      </c>
      <c r="M295" s="59" t="str">
        <f t="shared" si="66"/>
        <v>PI.PA.EV.210113.01</v>
      </c>
      <c r="N295" s="59"/>
      <c r="O295" s="59" t="str">
        <f t="shared" si="67"/>
        <v>PH.PA.EV.210113.01</v>
      </c>
      <c r="Q295" s="59" t="str">
        <f t="shared" si="68"/>
        <v>CL.PA.EV.210113.01</v>
      </c>
      <c r="S295" s="59" t="str">
        <f t="shared" si="62"/>
        <v>DR.PA.EV.210113.01</v>
      </c>
      <c r="T295" s="59"/>
      <c r="U295" s="60" t="str">
        <f t="shared" si="64"/>
        <v>IM.PA.EV.210113.01</v>
      </c>
      <c r="V295" s="59"/>
      <c r="W295" s="60" t="str">
        <f t="shared" si="65"/>
        <v>GE.PA.EV.210113.01</v>
      </c>
      <c r="AD295" s="57" t="s">
        <v>34</v>
      </c>
      <c r="AE295" s="57">
        <v>1262</v>
      </c>
    </row>
    <row r="296" spans="1:31" s="57" customFormat="1" ht="15" customHeight="1">
      <c r="A296" s="68" t="s">
        <v>3213</v>
      </c>
      <c r="C296" s="58" t="s">
        <v>2622</v>
      </c>
      <c r="E296" s="58" t="s">
        <v>3100</v>
      </c>
      <c r="F296" s="74" t="s">
        <v>3153</v>
      </c>
      <c r="G296" s="71" t="s">
        <v>3167</v>
      </c>
      <c r="H296" s="58" t="s">
        <v>3065</v>
      </c>
      <c r="J296" s="59" t="str">
        <f t="shared" si="61"/>
        <v>PA.EV.210114</v>
      </c>
      <c r="K296" s="58" t="s">
        <v>3100</v>
      </c>
      <c r="L296" s="57" t="str">
        <f t="shared" si="63"/>
        <v>Administrative officer of the day (AOD) notified</v>
      </c>
      <c r="M296" s="59" t="str">
        <f t="shared" si="66"/>
        <v>PI.PA.EV.210114.01</v>
      </c>
      <c r="N296" s="59"/>
      <c r="O296" s="59" t="str">
        <f t="shared" si="67"/>
        <v>PH.PA.EV.210114.01</v>
      </c>
      <c r="Q296" s="59" t="str">
        <f t="shared" si="68"/>
        <v>CL.PA.EV.210114.01</v>
      </c>
      <c r="S296" s="59" t="str">
        <f t="shared" si="62"/>
        <v>DR.PA.EV.210114.01</v>
      </c>
      <c r="T296" s="59"/>
      <c r="U296" s="60" t="str">
        <f t="shared" si="64"/>
        <v>IM.PA.EV.210114.01</v>
      </c>
      <c r="V296" s="59"/>
      <c r="W296" s="60" t="str">
        <f t="shared" si="65"/>
        <v>GE.PA.EV.210114.01</v>
      </c>
      <c r="AD296" s="57" t="s">
        <v>34</v>
      </c>
      <c r="AE296" s="57">
        <v>1262</v>
      </c>
    </row>
    <row r="297" spans="1:31" s="57" customFormat="1" ht="15" customHeight="1">
      <c r="A297" s="68" t="s">
        <v>3213</v>
      </c>
      <c r="C297" s="58" t="s">
        <v>2622</v>
      </c>
      <c r="E297" s="58" t="s">
        <v>3100</v>
      </c>
      <c r="F297" s="74" t="s">
        <v>3153</v>
      </c>
      <c r="G297" s="71" t="s">
        <v>3168</v>
      </c>
      <c r="H297" s="58" t="s">
        <v>3067</v>
      </c>
      <c r="J297" s="59" t="str">
        <f t="shared" si="61"/>
        <v>PA.EV.210115</v>
      </c>
      <c r="K297" s="58" t="s">
        <v>3100</v>
      </c>
      <c r="L297" s="57" t="str">
        <f t="shared" si="63"/>
        <v>Other:</v>
      </c>
      <c r="M297" s="59" t="str">
        <f t="shared" si="66"/>
        <v>PI.PA.EV.210115.01</v>
      </c>
      <c r="N297" s="59"/>
      <c r="O297" s="59" t="str">
        <f t="shared" si="67"/>
        <v>PH.PA.EV.210115.01</v>
      </c>
      <c r="Q297" s="59" t="str">
        <f t="shared" si="68"/>
        <v>CL.PA.EV.210115.01</v>
      </c>
      <c r="S297" s="59" t="str">
        <f t="shared" si="62"/>
        <v>DR.PA.EV.210115.01</v>
      </c>
      <c r="T297" s="59"/>
      <c r="U297" s="60" t="str">
        <f t="shared" si="64"/>
        <v>IM.PA.EV.210115.01</v>
      </c>
      <c r="V297" s="59"/>
      <c r="W297" s="60" t="str">
        <f t="shared" si="65"/>
        <v>GE.PA.EV.210115.01</v>
      </c>
      <c r="AD297" s="57" t="s">
        <v>34</v>
      </c>
      <c r="AE297" s="57">
        <v>1262</v>
      </c>
    </row>
    <row r="298" spans="1:31" s="57" customFormat="1" ht="15" customHeight="1">
      <c r="A298" s="68" t="s">
        <v>3213</v>
      </c>
      <c r="B298" s="57" t="s">
        <v>3171</v>
      </c>
      <c r="C298" s="58" t="s">
        <v>2474</v>
      </c>
      <c r="D298" s="57" t="s">
        <v>3172</v>
      </c>
      <c r="E298" s="58" t="s">
        <v>3100</v>
      </c>
      <c r="F298" s="74" t="s">
        <v>3173</v>
      </c>
      <c r="G298" s="71" t="s">
        <v>3174</v>
      </c>
      <c r="H298" s="58" t="s">
        <v>3100</v>
      </c>
      <c r="J298" s="59" t="str">
        <f t="shared" si="61"/>
        <v>PA.EV.220101</v>
      </c>
      <c r="K298" s="58" t="s">
        <v>3100</v>
      </c>
      <c r="L298" s="57" t="str">
        <f t="shared" si="63"/>
        <v>Admit to ICU recovery</v>
      </c>
      <c r="M298" s="59" t="str">
        <f t="shared" si="66"/>
        <v>PI.PA.EV.220101.01</v>
      </c>
      <c r="N298" s="59"/>
      <c r="O298" s="59" t="str">
        <f t="shared" si="67"/>
        <v>PH.PA.EV.220101.01</v>
      </c>
      <c r="Q298" s="59" t="str">
        <f t="shared" si="68"/>
        <v>CL.PA.EV.220101.01</v>
      </c>
      <c r="S298" s="59" t="str">
        <f t="shared" si="62"/>
        <v>DR.PA.EV.220101.01</v>
      </c>
      <c r="T298" s="59"/>
      <c r="U298" s="60" t="str">
        <f t="shared" si="64"/>
        <v>IM.PA.EV.220101.01</v>
      </c>
      <c r="V298" s="59"/>
      <c r="W298" s="60" t="str">
        <f t="shared" si="65"/>
        <v>GE.PA.EV.220101.01</v>
      </c>
      <c r="AD298" s="57" t="s">
        <v>34</v>
      </c>
      <c r="AE298" s="57">
        <v>1262</v>
      </c>
    </row>
    <row r="299" spans="1:31" s="57" customFormat="1" ht="15" customHeight="1">
      <c r="A299" s="68" t="s">
        <v>3213</v>
      </c>
      <c r="B299" s="57" t="s">
        <v>3175</v>
      </c>
      <c r="C299" s="58" t="s">
        <v>2625</v>
      </c>
      <c r="D299" s="57" t="s">
        <v>3176</v>
      </c>
      <c r="E299" s="58" t="s">
        <v>3100</v>
      </c>
      <c r="F299" s="74" t="s">
        <v>3177</v>
      </c>
      <c r="G299" s="71" t="s">
        <v>3178</v>
      </c>
      <c r="H299" s="58" t="s">
        <v>3100</v>
      </c>
      <c r="J299" s="59" t="str">
        <f t="shared" si="61"/>
        <v>PA.EV.230101</v>
      </c>
      <c r="K299" s="58" t="s">
        <v>3100</v>
      </c>
      <c r="L299" s="57" t="str">
        <f t="shared" si="63"/>
        <v>Verified transfusion order</v>
      </c>
      <c r="M299" s="59" t="str">
        <f t="shared" si="66"/>
        <v>PI.PA.EV.230101.01</v>
      </c>
      <c r="N299" s="59"/>
      <c r="O299" s="59" t="str">
        <f t="shared" si="67"/>
        <v>PH.PA.EV.230101.01</v>
      </c>
      <c r="Q299" s="59" t="str">
        <f t="shared" si="68"/>
        <v>CL.PA.EV.230101.01</v>
      </c>
      <c r="S299" s="59" t="str">
        <f t="shared" si="62"/>
        <v>DR.PA.EV.230101.01</v>
      </c>
      <c r="T299" s="59"/>
      <c r="U299" s="60" t="str">
        <f t="shared" si="64"/>
        <v>IM.PA.EV.230101.01</v>
      </c>
      <c r="V299" s="59"/>
      <c r="W299" s="60" t="str">
        <f t="shared" si="65"/>
        <v>GE.PA.EV.230101.01</v>
      </c>
      <c r="AD299" s="57" t="s">
        <v>34</v>
      </c>
      <c r="AE299" s="57">
        <v>1262</v>
      </c>
    </row>
    <row r="300" spans="1:31" s="57" customFormat="1" ht="15" customHeight="1">
      <c r="A300" s="68" t="s">
        <v>3213</v>
      </c>
      <c r="C300" s="58" t="s">
        <v>2625</v>
      </c>
      <c r="E300" s="58" t="s">
        <v>3100</v>
      </c>
      <c r="F300" s="74" t="s">
        <v>3177</v>
      </c>
      <c r="G300" s="71" t="s">
        <v>3179</v>
      </c>
      <c r="H300" s="58" t="s">
        <v>3180</v>
      </c>
      <c r="J300" s="59" t="str">
        <f t="shared" si="61"/>
        <v>PA.EV.230102</v>
      </c>
      <c r="K300" s="58" t="s">
        <v>3100</v>
      </c>
      <c r="L300" s="57" t="str">
        <f t="shared" si="63"/>
        <v>Transfusion stopped:  reaction</v>
      </c>
      <c r="M300" s="59" t="str">
        <f t="shared" si="66"/>
        <v>PI.PA.EV.230102.01</v>
      </c>
      <c r="N300" s="59"/>
      <c r="O300" s="59" t="str">
        <f t="shared" si="67"/>
        <v>PH.PA.EV.230102.01</v>
      </c>
      <c r="Q300" s="59" t="str">
        <f t="shared" si="68"/>
        <v>CL.PA.EV.230102.01</v>
      </c>
      <c r="S300" s="59" t="str">
        <f t="shared" si="62"/>
        <v>DR.PA.EV.230102.01</v>
      </c>
      <c r="T300" s="59"/>
      <c r="U300" s="60" t="str">
        <f t="shared" si="64"/>
        <v>IM.PA.EV.230102.01</v>
      </c>
      <c r="V300" s="59"/>
      <c r="W300" s="60" t="str">
        <f t="shared" si="65"/>
        <v>GE.PA.EV.230102.01</v>
      </c>
      <c r="AD300" s="57" t="s">
        <v>34</v>
      </c>
      <c r="AE300" s="57">
        <v>1262</v>
      </c>
    </row>
    <row r="301" spans="1:31" s="57" customFormat="1" ht="15" customHeight="1">
      <c r="A301" s="68" t="s">
        <v>3213</v>
      </c>
      <c r="C301" s="58" t="s">
        <v>2625</v>
      </c>
      <c r="E301" s="58" t="s">
        <v>3100</v>
      </c>
      <c r="F301" s="74" t="s">
        <v>3177</v>
      </c>
      <c r="G301" s="71" t="s">
        <v>3181</v>
      </c>
      <c r="H301" s="58" t="s">
        <v>3182</v>
      </c>
      <c r="J301" s="59" t="str">
        <f t="shared" si="61"/>
        <v>PA.EV.230103</v>
      </c>
      <c r="K301" s="58" t="s">
        <v>3100</v>
      </c>
      <c r="L301" s="57" t="str">
        <f t="shared" si="63"/>
        <v>Physician notified of transfusion reaction</v>
      </c>
      <c r="M301" s="59" t="str">
        <f t="shared" si="66"/>
        <v>PI.PA.EV.230103.01</v>
      </c>
      <c r="N301" s="59"/>
      <c r="O301" s="59" t="str">
        <f t="shared" si="67"/>
        <v>PH.PA.EV.230103.01</v>
      </c>
      <c r="Q301" s="59" t="str">
        <f t="shared" si="68"/>
        <v>CL.PA.EV.230103.01</v>
      </c>
      <c r="S301" s="59" t="str">
        <f t="shared" si="62"/>
        <v>DR.PA.EV.230103.01</v>
      </c>
      <c r="T301" s="59"/>
      <c r="U301" s="60" t="str">
        <f t="shared" si="64"/>
        <v>IM.PA.EV.230103.01</v>
      </c>
      <c r="V301" s="59"/>
      <c r="W301" s="60" t="str">
        <f t="shared" si="65"/>
        <v>GE.PA.EV.230103.01</v>
      </c>
      <c r="AD301" s="57" t="s">
        <v>34</v>
      </c>
      <c r="AE301" s="57">
        <v>1262</v>
      </c>
    </row>
    <row r="302" spans="1:31" s="57" customFormat="1" ht="15" customHeight="1">
      <c r="A302" s="68" t="s">
        <v>3213</v>
      </c>
      <c r="C302" s="58" t="s">
        <v>2625</v>
      </c>
      <c r="E302" s="58" t="s">
        <v>3100</v>
      </c>
      <c r="F302" s="74" t="s">
        <v>3177</v>
      </c>
      <c r="G302" s="71" t="s">
        <v>3183</v>
      </c>
      <c r="H302" s="58" t="s">
        <v>3046</v>
      </c>
      <c r="J302" s="59" t="str">
        <f t="shared" si="61"/>
        <v>PA.EV.230104</v>
      </c>
      <c r="K302" s="58" t="s">
        <v>3100</v>
      </c>
      <c r="L302" s="57" t="str">
        <f t="shared" si="63"/>
        <v>Blood bank notified of transfusion reaction</v>
      </c>
      <c r="M302" s="59" t="str">
        <f t="shared" si="66"/>
        <v>PI.PA.EV.230104.01</v>
      </c>
      <c r="N302" s="59"/>
      <c r="O302" s="59" t="str">
        <f t="shared" si="67"/>
        <v>PH.PA.EV.230104.01</v>
      </c>
      <c r="Q302" s="59" t="str">
        <f t="shared" si="68"/>
        <v>CL.PA.EV.230104.01</v>
      </c>
      <c r="S302" s="59" t="str">
        <f t="shared" si="62"/>
        <v>DR.PA.EV.230104.01</v>
      </c>
      <c r="T302" s="59"/>
      <c r="U302" s="60" t="str">
        <f t="shared" si="64"/>
        <v>IM.PA.EV.230104.01</v>
      </c>
      <c r="V302" s="59"/>
      <c r="W302" s="60" t="str">
        <f t="shared" si="65"/>
        <v>GE.PA.EV.230104.01</v>
      </c>
      <c r="AD302" s="57" t="s">
        <v>34</v>
      </c>
      <c r="AE302" s="57">
        <v>1262</v>
      </c>
    </row>
    <row r="303" spans="1:31" s="57" customFormat="1" ht="15" customHeight="1">
      <c r="A303" s="68" t="s">
        <v>3213</v>
      </c>
      <c r="C303" s="58" t="s">
        <v>2625</v>
      </c>
      <c r="E303" s="58" t="s">
        <v>3100</v>
      </c>
      <c r="F303" s="74" t="s">
        <v>3177</v>
      </c>
      <c r="G303" s="71" t="s">
        <v>3184</v>
      </c>
      <c r="H303" s="58" t="s">
        <v>3039</v>
      </c>
      <c r="J303" s="59" t="str">
        <f t="shared" si="61"/>
        <v>PA.EV.230105</v>
      </c>
      <c r="K303" s="58" t="s">
        <v>3100</v>
      </c>
      <c r="L303" s="57" t="str">
        <f t="shared" si="63"/>
        <v>Blood components/tubing returned to blood bank</v>
      </c>
      <c r="M303" s="59" t="str">
        <f t="shared" si="66"/>
        <v>PI.PA.EV.230105.01</v>
      </c>
      <c r="N303" s="59"/>
      <c r="O303" s="59" t="str">
        <f t="shared" si="67"/>
        <v>PH.PA.EV.230105.01</v>
      </c>
      <c r="Q303" s="59" t="str">
        <f t="shared" si="68"/>
        <v>CL.PA.EV.230105.01</v>
      </c>
      <c r="S303" s="59" t="str">
        <f t="shared" si="62"/>
        <v>DR.PA.EV.230105.01</v>
      </c>
      <c r="T303" s="59"/>
      <c r="U303" s="60" t="str">
        <f t="shared" si="64"/>
        <v>IM.PA.EV.230105.01</v>
      </c>
      <c r="V303" s="59"/>
      <c r="W303" s="60" t="str">
        <f t="shared" si="65"/>
        <v>GE.PA.EV.230105.01</v>
      </c>
      <c r="AD303" s="57" t="s">
        <v>34</v>
      </c>
      <c r="AE303" s="57">
        <v>1262</v>
      </c>
    </row>
    <row r="304" spans="1:31" s="57" customFormat="1" ht="15" customHeight="1">
      <c r="A304" s="68" t="s">
        <v>3213</v>
      </c>
      <c r="C304" s="58" t="s">
        <v>2625</v>
      </c>
      <c r="E304" s="58" t="s">
        <v>3100</v>
      </c>
      <c r="F304" s="74" t="s">
        <v>3177</v>
      </c>
      <c r="G304" s="71" t="s">
        <v>3185</v>
      </c>
      <c r="H304" s="58" t="s">
        <v>3049</v>
      </c>
      <c r="J304" s="59" t="str">
        <f t="shared" si="61"/>
        <v>PA.EV.230106</v>
      </c>
      <c r="K304" s="58" t="s">
        <v>3100</v>
      </c>
      <c r="L304" s="57" t="str">
        <f t="shared" si="63"/>
        <v>Blood specimen sent to lab</v>
      </c>
      <c r="M304" s="59" t="str">
        <f t="shared" si="66"/>
        <v>PI.PA.EV.230106.01</v>
      </c>
      <c r="N304" s="59"/>
      <c r="O304" s="59" t="str">
        <f t="shared" si="67"/>
        <v>PH.PA.EV.230106.01</v>
      </c>
      <c r="Q304" s="59" t="str">
        <f t="shared" si="68"/>
        <v>CL.PA.EV.230106.01</v>
      </c>
      <c r="S304" s="59" t="str">
        <f t="shared" si="62"/>
        <v>DR.PA.EV.230106.01</v>
      </c>
      <c r="T304" s="59"/>
      <c r="U304" s="60" t="str">
        <f t="shared" si="64"/>
        <v>IM.PA.EV.230106.01</v>
      </c>
      <c r="V304" s="59"/>
      <c r="W304" s="60" t="str">
        <f t="shared" si="65"/>
        <v>GE.PA.EV.230106.01</v>
      </c>
      <c r="AD304" s="57" t="s">
        <v>34</v>
      </c>
      <c r="AE304" s="57">
        <v>1262</v>
      </c>
    </row>
    <row r="305" spans="1:31" s="57" customFormat="1" ht="15" customHeight="1">
      <c r="A305" s="68" t="s">
        <v>3213</v>
      </c>
      <c r="C305" s="58" t="s">
        <v>2625</v>
      </c>
      <c r="E305" s="58" t="s">
        <v>3100</v>
      </c>
      <c r="F305" s="74" t="s">
        <v>3177</v>
      </c>
      <c r="G305" s="71" t="s">
        <v>3186</v>
      </c>
      <c r="H305" s="58" t="s">
        <v>3051</v>
      </c>
      <c r="J305" s="59" t="str">
        <f t="shared" si="61"/>
        <v>PA.EV.230107</v>
      </c>
      <c r="K305" s="58" t="s">
        <v>3100</v>
      </c>
      <c r="L305" s="57" t="str">
        <f t="shared" si="63"/>
        <v>Urine specimen sent to lab</v>
      </c>
      <c r="M305" s="59" t="str">
        <f t="shared" si="66"/>
        <v>PI.PA.EV.230107.01</v>
      </c>
      <c r="N305" s="59"/>
      <c r="O305" s="59" t="str">
        <f t="shared" si="67"/>
        <v>PH.PA.EV.230107.01</v>
      </c>
      <c r="Q305" s="59" t="str">
        <f t="shared" si="68"/>
        <v>CL.PA.EV.230107.01</v>
      </c>
      <c r="S305" s="59" t="str">
        <f t="shared" si="62"/>
        <v>DR.PA.EV.230107.01</v>
      </c>
      <c r="T305" s="59"/>
      <c r="U305" s="60" t="str">
        <f t="shared" si="64"/>
        <v>IM.PA.EV.230107.01</v>
      </c>
      <c r="V305" s="59"/>
      <c r="W305" s="60" t="str">
        <f t="shared" si="65"/>
        <v>GE.PA.EV.230107.01</v>
      </c>
      <c r="AD305" s="57" t="s">
        <v>34</v>
      </c>
      <c r="AE305" s="57">
        <v>1262</v>
      </c>
    </row>
    <row r="306" spans="1:31" s="57" customFormat="1" ht="15" customHeight="1">
      <c r="A306" s="68" t="s">
        <v>3213</v>
      </c>
      <c r="C306" s="58" t="s">
        <v>2625</v>
      </c>
      <c r="D306" s="57" t="s">
        <v>3187</v>
      </c>
      <c r="E306" s="58" t="s">
        <v>3180</v>
      </c>
      <c r="F306" s="74" t="s">
        <v>3188</v>
      </c>
      <c r="G306" s="71" t="s">
        <v>3189</v>
      </c>
      <c r="H306" s="58" t="s">
        <v>3100</v>
      </c>
      <c r="J306" s="59" t="str">
        <f t="shared" si="61"/>
        <v>PA.EV.230201</v>
      </c>
      <c r="K306" s="58" t="s">
        <v>3100</v>
      </c>
      <c r="L306" s="57" t="str">
        <f t="shared" si="63"/>
        <v>Type and cross done</v>
      </c>
      <c r="M306" s="59" t="str">
        <f t="shared" si="66"/>
        <v>PI.PA.EV.230201.01</v>
      </c>
      <c r="N306" s="59"/>
      <c r="O306" s="59" t="str">
        <f t="shared" si="67"/>
        <v>PH.PA.EV.230201.01</v>
      </c>
      <c r="Q306" s="59" t="str">
        <f t="shared" si="68"/>
        <v>CL.PA.EV.230201.01</v>
      </c>
      <c r="S306" s="59" t="str">
        <f t="shared" si="62"/>
        <v>DR.PA.EV.230201.01</v>
      </c>
      <c r="T306" s="59"/>
      <c r="U306" s="60" t="str">
        <f t="shared" si="64"/>
        <v>IM.PA.EV.230201.01</v>
      </c>
      <c r="V306" s="59"/>
      <c r="W306" s="60" t="str">
        <f t="shared" si="65"/>
        <v>GE.PA.EV.230201.01</v>
      </c>
      <c r="AD306" s="57" t="s">
        <v>34</v>
      </c>
      <c r="AE306" s="57">
        <v>1262</v>
      </c>
    </row>
    <row r="307" spans="1:31" s="57" customFormat="1" ht="15" customHeight="1">
      <c r="A307" s="68" t="s">
        <v>3213</v>
      </c>
      <c r="C307" s="58" t="s">
        <v>2625</v>
      </c>
      <c r="E307" s="58" t="s">
        <v>3180</v>
      </c>
      <c r="F307" s="74" t="s">
        <v>3188</v>
      </c>
      <c r="G307" s="71" t="s">
        <v>3190</v>
      </c>
      <c r="H307" s="58" t="s">
        <v>3180</v>
      </c>
      <c r="J307" s="59" t="str">
        <f t="shared" si="61"/>
        <v>PA.EV.230202</v>
      </c>
      <c r="K307" s="58" t="s">
        <v>3100</v>
      </c>
      <c r="L307" s="57" t="str">
        <f t="shared" si="63"/>
        <v>Type and screen done</v>
      </c>
      <c r="M307" s="59" t="str">
        <f t="shared" si="66"/>
        <v>PI.PA.EV.230202.01</v>
      </c>
      <c r="N307" s="59"/>
      <c r="O307" s="59" t="str">
        <f t="shared" si="67"/>
        <v>PH.PA.EV.230202.01</v>
      </c>
      <c r="Q307" s="59" t="str">
        <f t="shared" si="68"/>
        <v>CL.PA.EV.230202.01</v>
      </c>
      <c r="S307" s="59" t="str">
        <f t="shared" si="62"/>
        <v>DR.PA.EV.230202.01</v>
      </c>
      <c r="T307" s="59"/>
      <c r="U307" s="60" t="str">
        <f t="shared" si="64"/>
        <v>IM.PA.EV.230202.01</v>
      </c>
      <c r="V307" s="59"/>
      <c r="W307" s="60" t="str">
        <f t="shared" si="65"/>
        <v>GE.PA.EV.230202.01</v>
      </c>
      <c r="AD307" s="57" t="s">
        <v>34</v>
      </c>
      <c r="AE307" s="57">
        <v>1262</v>
      </c>
    </row>
    <row r="308" spans="1:31" s="57" customFormat="1" ht="15" customHeight="1">
      <c r="A308" s="68" t="s">
        <v>3213</v>
      </c>
      <c r="C308" s="58" t="s">
        <v>2625</v>
      </c>
      <c r="E308" s="58" t="s">
        <v>3180</v>
      </c>
      <c r="F308" s="74" t="s">
        <v>3188</v>
      </c>
      <c r="G308" s="71" t="s">
        <v>3191</v>
      </c>
      <c r="H308" s="58" t="s">
        <v>3182</v>
      </c>
      <c r="J308" s="59" t="str">
        <f t="shared" si="61"/>
        <v>PA.EV.230203</v>
      </c>
      <c r="K308" s="58" t="s">
        <v>3100</v>
      </c>
      <c r="L308" s="57" t="str">
        <f t="shared" si="63"/>
        <v>Blood transfusion consent obtained/verified</v>
      </c>
      <c r="M308" s="59" t="str">
        <f t="shared" si="66"/>
        <v>PI.PA.EV.230203.01</v>
      </c>
      <c r="N308" s="59"/>
      <c r="O308" s="59" t="str">
        <f t="shared" si="67"/>
        <v>PH.PA.EV.230203.01</v>
      </c>
      <c r="Q308" s="59" t="str">
        <f t="shared" si="68"/>
        <v>CL.PA.EV.230203.01</v>
      </c>
      <c r="S308" s="59" t="str">
        <f t="shared" si="62"/>
        <v>DR.PA.EV.230203.01</v>
      </c>
      <c r="T308" s="59"/>
      <c r="U308" s="60" t="str">
        <f t="shared" si="64"/>
        <v>IM.PA.EV.230203.01</v>
      </c>
      <c r="V308" s="59"/>
      <c r="W308" s="60" t="str">
        <f t="shared" si="65"/>
        <v>GE.PA.EV.230203.01</v>
      </c>
      <c r="AD308" s="57" t="s">
        <v>34</v>
      </c>
      <c r="AE308" s="57">
        <v>1262</v>
      </c>
    </row>
    <row r="309" spans="1:31" s="57" customFormat="1" ht="15" customHeight="1">
      <c r="A309" s="68" t="s">
        <v>3213</v>
      </c>
      <c r="C309" s="58" t="s">
        <v>2625</v>
      </c>
      <c r="E309" s="58" t="s">
        <v>3180</v>
      </c>
      <c r="F309" s="74" t="s">
        <v>3188</v>
      </c>
      <c r="G309" s="71" t="s">
        <v>3178</v>
      </c>
      <c r="H309" s="58" t="s">
        <v>3046</v>
      </c>
      <c r="J309" s="59" t="str">
        <f t="shared" si="61"/>
        <v>PA.EV.230204</v>
      </c>
      <c r="K309" s="58" t="s">
        <v>3100</v>
      </c>
      <c r="L309" s="57" t="str">
        <f t="shared" si="63"/>
        <v>Verified transfusion order</v>
      </c>
      <c r="M309" s="59" t="str">
        <f t="shared" si="66"/>
        <v>PI.PA.EV.230204.01</v>
      </c>
      <c r="N309" s="59"/>
      <c r="O309" s="59" t="str">
        <f t="shared" si="67"/>
        <v>PH.PA.EV.230204.01</v>
      </c>
      <c r="Q309" s="59" t="str">
        <f t="shared" si="68"/>
        <v>CL.PA.EV.230204.01</v>
      </c>
      <c r="S309" s="59" t="str">
        <f t="shared" si="62"/>
        <v>DR.PA.EV.230204.01</v>
      </c>
      <c r="T309" s="59"/>
      <c r="U309" s="60" t="str">
        <f t="shared" si="64"/>
        <v>IM.PA.EV.230204.01</v>
      </c>
      <c r="V309" s="59"/>
      <c r="W309" s="60" t="str">
        <f t="shared" si="65"/>
        <v>GE.PA.EV.230204.01</v>
      </c>
      <c r="AD309" s="57" t="s">
        <v>34</v>
      </c>
      <c r="AE309" s="57">
        <v>1262</v>
      </c>
    </row>
    <row r="310" spans="1:31" s="57" customFormat="1" ht="15" customHeight="1">
      <c r="A310" s="68" t="s">
        <v>3213</v>
      </c>
      <c r="C310" s="58" t="s">
        <v>2625</v>
      </c>
      <c r="E310" s="58" t="s">
        <v>3180</v>
      </c>
      <c r="F310" s="74" t="s">
        <v>3188</v>
      </c>
      <c r="G310" s="71" t="s">
        <v>3192</v>
      </c>
      <c r="H310" s="58" t="s">
        <v>3039</v>
      </c>
      <c r="J310" s="59" t="str">
        <f t="shared" ref="J310:J323" si="69">CONCATENATE("PA.EV.",C310,E310,H310)</f>
        <v>PA.EV.230205</v>
      </c>
      <c r="K310" s="58" t="s">
        <v>3100</v>
      </c>
      <c r="L310" s="57" t="str">
        <f t="shared" si="63"/>
        <v>Verified unit number/type/expiration date</v>
      </c>
      <c r="M310" s="59" t="str">
        <f t="shared" si="66"/>
        <v>PI.PA.EV.230205.01</v>
      </c>
      <c r="N310" s="59"/>
      <c r="O310" s="59" t="str">
        <f t="shared" si="67"/>
        <v>PH.PA.EV.230205.01</v>
      </c>
      <c r="Q310" s="59" t="str">
        <f t="shared" si="68"/>
        <v>CL.PA.EV.230205.01</v>
      </c>
      <c r="S310" s="59" t="str">
        <f t="shared" ref="S310:S323" si="70">CONCATENATE("DR.",J310,".",K310)</f>
        <v>DR.PA.EV.230205.01</v>
      </c>
      <c r="T310" s="59"/>
      <c r="U310" s="60" t="str">
        <f t="shared" si="64"/>
        <v>IM.PA.EV.230205.01</v>
      </c>
      <c r="V310" s="59"/>
      <c r="W310" s="60" t="str">
        <f t="shared" si="65"/>
        <v>GE.PA.EV.230205.01</v>
      </c>
      <c r="AD310" s="57" t="s">
        <v>34</v>
      </c>
      <c r="AE310" s="57">
        <v>1262</v>
      </c>
    </row>
    <row r="311" spans="1:31" s="57" customFormat="1" ht="15" customHeight="1">
      <c r="A311" s="68" t="s">
        <v>3213</v>
      </c>
      <c r="C311" s="58" t="s">
        <v>2625</v>
      </c>
      <c r="E311" s="58" t="s">
        <v>3180</v>
      </c>
      <c r="F311" s="74" t="s">
        <v>3188</v>
      </c>
      <c r="G311" s="71" t="s">
        <v>3193</v>
      </c>
      <c r="H311" s="58" t="s">
        <v>3049</v>
      </c>
      <c r="J311" s="59" t="str">
        <f t="shared" si="69"/>
        <v>PA.EV.230206</v>
      </c>
      <c r="K311" s="58" t="s">
        <v>3100</v>
      </c>
      <c r="L311" s="57" t="str">
        <f t="shared" si="63"/>
        <v>Premedicated for transfusion</v>
      </c>
      <c r="M311" s="59" t="str">
        <f t="shared" si="66"/>
        <v>PI.PA.EV.230206.01</v>
      </c>
      <c r="N311" s="59"/>
      <c r="O311" s="59" t="str">
        <f t="shared" si="67"/>
        <v>PH.PA.EV.230206.01</v>
      </c>
      <c r="Q311" s="59" t="str">
        <f t="shared" si="68"/>
        <v>CL.PA.EV.230206.01</v>
      </c>
      <c r="S311" s="59" t="str">
        <f t="shared" si="70"/>
        <v>DR.PA.EV.230206.01</v>
      </c>
      <c r="T311" s="59"/>
      <c r="U311" s="60" t="str">
        <f t="shared" si="64"/>
        <v>IM.PA.EV.230206.01</v>
      </c>
      <c r="V311" s="59"/>
      <c r="W311" s="60" t="str">
        <f t="shared" si="65"/>
        <v>GE.PA.EV.230206.01</v>
      </c>
      <c r="AD311" s="57" t="s">
        <v>34</v>
      </c>
      <c r="AE311" s="57">
        <v>1262</v>
      </c>
    </row>
    <row r="312" spans="1:31" s="57" customFormat="1" ht="15" customHeight="1">
      <c r="A312" s="68" t="s">
        <v>3213</v>
      </c>
      <c r="C312" s="58" t="s">
        <v>2625</v>
      </c>
      <c r="D312" s="57" t="s">
        <v>3194</v>
      </c>
      <c r="E312" s="58" t="s">
        <v>3046</v>
      </c>
      <c r="F312" s="74" t="s">
        <v>3188</v>
      </c>
      <c r="G312" s="71" t="s">
        <v>3195</v>
      </c>
      <c r="H312" s="58" t="s">
        <v>3100</v>
      </c>
      <c r="J312" s="59" t="str">
        <f t="shared" si="69"/>
        <v>PA.EV.230401</v>
      </c>
      <c r="K312" s="58" t="s">
        <v>3100</v>
      </c>
      <c r="L312" s="57" t="str">
        <f t="shared" si="63"/>
        <v>Transfusion started</v>
      </c>
      <c r="M312" s="59" t="str">
        <f t="shared" si="66"/>
        <v>PI.PA.EV.230401.01</v>
      </c>
      <c r="N312" s="59"/>
      <c r="O312" s="59" t="str">
        <f t="shared" si="67"/>
        <v>PH.PA.EV.230401.01</v>
      </c>
      <c r="Q312" s="59" t="str">
        <f t="shared" si="68"/>
        <v>CL.PA.EV.230401.01</v>
      </c>
      <c r="S312" s="59" t="str">
        <f t="shared" si="70"/>
        <v>DR.PA.EV.230401.01</v>
      </c>
      <c r="T312" s="59"/>
      <c r="U312" s="60" t="str">
        <f t="shared" si="64"/>
        <v>IM.PA.EV.230401.01</v>
      </c>
      <c r="V312" s="59"/>
      <c r="W312" s="60" t="str">
        <f t="shared" si="65"/>
        <v>GE.PA.EV.230401.01</v>
      </c>
      <c r="AD312" s="57" t="s">
        <v>34</v>
      </c>
      <c r="AE312" s="57">
        <v>1262</v>
      </c>
    </row>
    <row r="313" spans="1:31" s="57" customFormat="1" ht="15" customHeight="1">
      <c r="A313" s="68" t="s">
        <v>3213</v>
      </c>
      <c r="C313" s="58" t="s">
        <v>2625</v>
      </c>
      <c r="E313" s="58" t="s">
        <v>3046</v>
      </c>
      <c r="F313" s="74" t="s">
        <v>3188</v>
      </c>
      <c r="G313" s="71" t="s">
        <v>3196</v>
      </c>
      <c r="H313" s="58" t="s">
        <v>3180</v>
      </c>
      <c r="J313" s="59" t="str">
        <f t="shared" si="69"/>
        <v>PA.EV.230402</v>
      </c>
      <c r="K313" s="58" t="s">
        <v>3100</v>
      </c>
      <c r="L313" s="57" t="str">
        <f t="shared" si="63"/>
        <v>FFP given, number of units:</v>
      </c>
      <c r="M313" s="59" t="str">
        <f t="shared" si="66"/>
        <v>PI.PA.EV.230402.01</v>
      </c>
      <c r="N313" s="59"/>
      <c r="O313" s="59" t="str">
        <f t="shared" si="67"/>
        <v>PH.PA.EV.230402.01</v>
      </c>
      <c r="Q313" s="59" t="str">
        <f t="shared" si="68"/>
        <v>CL.PA.EV.230402.01</v>
      </c>
      <c r="S313" s="59" t="str">
        <f t="shared" si="70"/>
        <v>DR.PA.EV.230402.01</v>
      </c>
      <c r="T313" s="59"/>
      <c r="U313" s="60" t="str">
        <f t="shared" si="64"/>
        <v>IM.PA.EV.230402.01</v>
      </c>
      <c r="V313" s="59"/>
      <c r="W313" s="60" t="str">
        <f t="shared" si="65"/>
        <v>GE.PA.EV.230402.01</v>
      </c>
      <c r="AD313" s="57" t="s">
        <v>34</v>
      </c>
      <c r="AE313" s="57">
        <v>1262</v>
      </c>
    </row>
    <row r="314" spans="1:31" s="57" customFormat="1" ht="15" customHeight="1">
      <c r="A314" s="68" t="s">
        <v>3213</v>
      </c>
      <c r="C314" s="58" t="s">
        <v>2625</v>
      </c>
      <c r="E314" s="58" t="s">
        <v>3046</v>
      </c>
      <c r="F314" s="74" t="s">
        <v>3188</v>
      </c>
      <c r="G314" s="71" t="s">
        <v>3197</v>
      </c>
      <c r="H314" s="58" t="s">
        <v>3182</v>
      </c>
      <c r="J314" s="59" t="str">
        <f t="shared" si="69"/>
        <v>PA.EV.230403</v>
      </c>
      <c r="K314" s="58" t="s">
        <v>3100</v>
      </c>
      <c r="L314" s="57" t="str">
        <f t="shared" ref="L314:L323" si="71">G314</f>
        <v>RBC's given: number of units</v>
      </c>
      <c r="M314" s="59" t="str">
        <f t="shared" si="66"/>
        <v>PI.PA.EV.230403.01</v>
      </c>
      <c r="N314" s="59"/>
      <c r="O314" s="59" t="str">
        <f t="shared" si="67"/>
        <v>PH.PA.EV.230403.01</v>
      </c>
      <c r="Q314" s="59" t="str">
        <f t="shared" si="68"/>
        <v>CL.PA.EV.230403.01</v>
      </c>
      <c r="S314" s="59" t="str">
        <f t="shared" si="70"/>
        <v>DR.PA.EV.230403.01</v>
      </c>
      <c r="T314" s="59"/>
      <c r="U314" s="60" t="str">
        <f t="shared" si="64"/>
        <v>IM.PA.EV.230403.01</v>
      </c>
      <c r="V314" s="59"/>
      <c r="W314" s="60" t="str">
        <f t="shared" si="65"/>
        <v>GE.PA.EV.230403.01</v>
      </c>
      <c r="AD314" s="57" t="s">
        <v>34</v>
      </c>
      <c r="AE314" s="57">
        <v>1262</v>
      </c>
    </row>
    <row r="315" spans="1:31" s="57" customFormat="1" ht="15" customHeight="1">
      <c r="A315" s="68" t="s">
        <v>3213</v>
      </c>
      <c r="C315" s="58" t="s">
        <v>2625</v>
      </c>
      <c r="E315" s="58" t="s">
        <v>3046</v>
      </c>
      <c r="F315" s="74" t="s">
        <v>3188</v>
      </c>
      <c r="G315" s="71" t="s">
        <v>3198</v>
      </c>
      <c r="H315" s="58" t="s">
        <v>3046</v>
      </c>
      <c r="J315" s="59" t="str">
        <f t="shared" si="69"/>
        <v>PA.EV.230404</v>
      </c>
      <c r="K315" s="58" t="s">
        <v>3100</v>
      </c>
      <c r="L315" s="57" t="str">
        <f t="shared" si="71"/>
        <v>Platelets given: number of units</v>
      </c>
      <c r="M315" s="59" t="str">
        <f t="shared" si="66"/>
        <v>PI.PA.EV.230404.01</v>
      </c>
      <c r="N315" s="59"/>
      <c r="O315" s="59" t="str">
        <f t="shared" si="67"/>
        <v>PH.PA.EV.230404.01</v>
      </c>
      <c r="Q315" s="59" t="str">
        <f t="shared" si="68"/>
        <v>CL.PA.EV.230404.01</v>
      </c>
      <c r="S315" s="59" t="str">
        <f t="shared" si="70"/>
        <v>DR.PA.EV.230404.01</v>
      </c>
      <c r="T315" s="59"/>
      <c r="U315" s="60" t="str">
        <f t="shared" si="64"/>
        <v>IM.PA.EV.230404.01</v>
      </c>
      <c r="V315" s="59"/>
      <c r="W315" s="60" t="str">
        <f t="shared" si="65"/>
        <v>GE.PA.EV.230404.01</v>
      </c>
      <c r="AD315" s="57" t="s">
        <v>34</v>
      </c>
      <c r="AE315" s="57">
        <v>1262</v>
      </c>
    </row>
    <row r="316" spans="1:31" s="57" customFormat="1" ht="15" customHeight="1">
      <c r="A316" s="68" t="s">
        <v>3213</v>
      </c>
      <c r="C316" s="58" t="s">
        <v>2625</v>
      </c>
      <c r="E316" s="58" t="s">
        <v>3046</v>
      </c>
      <c r="F316" s="74" t="s">
        <v>3188</v>
      </c>
      <c r="G316" s="71" t="s">
        <v>3199</v>
      </c>
      <c r="H316" s="58" t="s">
        <v>3039</v>
      </c>
      <c r="J316" s="59" t="str">
        <f t="shared" si="69"/>
        <v>PA.EV.230405</v>
      </c>
      <c r="K316" s="58" t="s">
        <v>3100</v>
      </c>
      <c r="L316" s="57" t="str">
        <f t="shared" si="71"/>
        <v>Transfusion completed</v>
      </c>
      <c r="M316" s="59" t="str">
        <f t="shared" si="66"/>
        <v>PI.PA.EV.230405.01</v>
      </c>
      <c r="N316" s="59"/>
      <c r="O316" s="59" t="str">
        <f t="shared" si="67"/>
        <v>PH.PA.EV.230405.01</v>
      </c>
      <c r="Q316" s="59" t="str">
        <f t="shared" si="68"/>
        <v>CL.PA.EV.230405.01</v>
      </c>
      <c r="S316" s="59" t="str">
        <f t="shared" si="70"/>
        <v>DR.PA.EV.230405.01</v>
      </c>
      <c r="T316" s="59"/>
      <c r="U316" s="60" t="str">
        <f t="shared" si="64"/>
        <v>IM.PA.EV.230405.01</v>
      </c>
      <c r="V316" s="59"/>
      <c r="W316" s="60" t="str">
        <f t="shared" si="65"/>
        <v>GE.PA.EV.230405.01</v>
      </c>
      <c r="AD316" s="57" t="s">
        <v>34</v>
      </c>
      <c r="AE316" s="57">
        <v>1262</v>
      </c>
    </row>
    <row r="317" spans="1:31" s="57" customFormat="1" ht="15" customHeight="1">
      <c r="A317" s="68" t="s">
        <v>3213</v>
      </c>
      <c r="C317" s="58" t="s">
        <v>2625</v>
      </c>
      <c r="D317" s="57" t="s">
        <v>3200</v>
      </c>
      <c r="E317" s="58" t="s">
        <v>3039</v>
      </c>
      <c r="F317" s="74" t="s">
        <v>3188</v>
      </c>
      <c r="G317" s="71" t="s">
        <v>3179</v>
      </c>
      <c r="H317" s="58" t="s">
        <v>3100</v>
      </c>
      <c r="J317" s="59" t="str">
        <f t="shared" si="69"/>
        <v>PA.EV.230501</v>
      </c>
      <c r="K317" s="58" t="s">
        <v>3040</v>
      </c>
      <c r="L317" s="57" t="str">
        <f t="shared" si="71"/>
        <v>Transfusion stopped:  reaction</v>
      </c>
      <c r="M317" s="59" t="str">
        <f t="shared" si="66"/>
        <v>PI.PA.EV.230501.01</v>
      </c>
      <c r="N317" s="59"/>
      <c r="O317" s="59" t="str">
        <f t="shared" si="67"/>
        <v>PH.PA.EV.230501.01</v>
      </c>
      <c r="Q317" s="59" t="str">
        <f t="shared" si="68"/>
        <v>CL.PA.EV.230501.01</v>
      </c>
      <c r="S317" s="59" t="str">
        <f t="shared" si="70"/>
        <v>DR.PA.EV.230501.01</v>
      </c>
      <c r="T317" s="59"/>
      <c r="U317" s="60" t="str">
        <f t="shared" si="64"/>
        <v>IM.PA.EV.230501.01</v>
      </c>
      <c r="V317" s="59"/>
      <c r="W317" s="60" t="str">
        <f t="shared" si="65"/>
        <v>GE.PA.EV.230501.01</v>
      </c>
      <c r="AD317" s="57" t="s">
        <v>34</v>
      </c>
      <c r="AE317" s="57">
        <v>1262</v>
      </c>
    </row>
    <row r="318" spans="1:31" s="57" customFormat="1" ht="15" customHeight="1">
      <c r="A318" s="68" t="s">
        <v>3213</v>
      </c>
      <c r="C318" s="58" t="s">
        <v>2625</v>
      </c>
      <c r="E318" s="58" t="s">
        <v>3039</v>
      </c>
      <c r="F318" s="74" t="s">
        <v>3188</v>
      </c>
      <c r="G318" s="71" t="s">
        <v>3181</v>
      </c>
      <c r="H318" s="58" t="s">
        <v>3044</v>
      </c>
      <c r="J318" s="59" t="str">
        <f t="shared" si="69"/>
        <v>PA.EV.230502</v>
      </c>
      <c r="K318" s="58" t="s">
        <v>3040</v>
      </c>
      <c r="L318" s="57" t="str">
        <f t="shared" si="71"/>
        <v>Physician notified of transfusion reaction</v>
      </c>
      <c r="M318" s="59" t="str">
        <f t="shared" si="66"/>
        <v>PI.PA.EV.230502.01</v>
      </c>
      <c r="N318" s="59"/>
      <c r="O318" s="59" t="str">
        <f t="shared" si="67"/>
        <v>PH.PA.EV.230502.01</v>
      </c>
      <c r="Q318" s="59" t="str">
        <f t="shared" si="68"/>
        <v>CL.PA.EV.230502.01</v>
      </c>
      <c r="S318" s="59" t="str">
        <f t="shared" si="70"/>
        <v>DR.PA.EV.230502.01</v>
      </c>
      <c r="T318" s="59"/>
      <c r="U318" s="60" t="str">
        <f t="shared" si="64"/>
        <v>IM.PA.EV.230502.01</v>
      </c>
      <c r="V318" s="59"/>
      <c r="W318" s="60" t="str">
        <f t="shared" si="65"/>
        <v>GE.PA.EV.230502.01</v>
      </c>
      <c r="AD318" s="57" t="s">
        <v>34</v>
      </c>
      <c r="AE318" s="57">
        <v>1262</v>
      </c>
    </row>
    <row r="319" spans="1:31" s="57" customFormat="1" ht="15" customHeight="1">
      <c r="A319" s="68" t="s">
        <v>3213</v>
      </c>
      <c r="C319" s="58" t="s">
        <v>2625</v>
      </c>
      <c r="E319" s="58" t="s">
        <v>3039</v>
      </c>
      <c r="F319" s="74" t="s">
        <v>3188</v>
      </c>
      <c r="G319" s="71" t="s">
        <v>3183</v>
      </c>
      <c r="H319" s="58" t="s">
        <v>3085</v>
      </c>
      <c r="J319" s="59" t="str">
        <f t="shared" si="69"/>
        <v>PA.EV.230503</v>
      </c>
      <c r="K319" s="58" t="s">
        <v>3040</v>
      </c>
      <c r="L319" s="57" t="str">
        <f t="shared" si="71"/>
        <v>Blood bank notified of transfusion reaction</v>
      </c>
      <c r="M319" s="59" t="str">
        <f t="shared" si="66"/>
        <v>PI.PA.EV.230503.01</v>
      </c>
      <c r="N319" s="59"/>
      <c r="O319" s="59" t="str">
        <f t="shared" si="67"/>
        <v>PH.PA.EV.230503.01</v>
      </c>
      <c r="Q319" s="59" t="str">
        <f t="shared" si="68"/>
        <v>CL.PA.EV.230503.01</v>
      </c>
      <c r="S319" s="59" t="str">
        <f t="shared" si="70"/>
        <v>DR.PA.EV.230503.01</v>
      </c>
      <c r="T319" s="59"/>
      <c r="U319" s="60" t="str">
        <f t="shared" si="64"/>
        <v>IM.PA.EV.230503.01</v>
      </c>
      <c r="V319" s="59"/>
      <c r="W319" s="60" t="str">
        <f t="shared" si="65"/>
        <v>GE.PA.EV.230503.01</v>
      </c>
      <c r="AD319" s="57" t="s">
        <v>34</v>
      </c>
      <c r="AE319" s="57">
        <v>1262</v>
      </c>
    </row>
    <row r="320" spans="1:31" s="57" customFormat="1" ht="15" customHeight="1">
      <c r="A320" s="68" t="s">
        <v>3213</v>
      </c>
      <c r="C320" s="58" t="s">
        <v>2625</v>
      </c>
      <c r="E320" s="58" t="s">
        <v>3039</v>
      </c>
      <c r="F320" s="74" t="s">
        <v>3188</v>
      </c>
      <c r="G320" s="71" t="s">
        <v>3184</v>
      </c>
      <c r="H320" s="58" t="s">
        <v>3046</v>
      </c>
      <c r="J320" s="59" t="str">
        <f t="shared" si="69"/>
        <v>PA.EV.230504</v>
      </c>
      <c r="K320" s="58" t="s">
        <v>3040</v>
      </c>
      <c r="L320" s="57" t="str">
        <f t="shared" si="71"/>
        <v>Blood components/tubing returned to blood bank</v>
      </c>
      <c r="M320" s="59" t="str">
        <f t="shared" si="66"/>
        <v>PI.PA.EV.230504.01</v>
      </c>
      <c r="N320" s="59"/>
      <c r="O320" s="59" t="str">
        <f t="shared" si="67"/>
        <v>PH.PA.EV.230504.01</v>
      </c>
      <c r="Q320" s="59" t="str">
        <f t="shared" si="68"/>
        <v>CL.PA.EV.230504.01</v>
      </c>
      <c r="S320" s="59" t="str">
        <f t="shared" si="70"/>
        <v>DR.PA.EV.230504.01</v>
      </c>
      <c r="T320" s="59"/>
      <c r="U320" s="60" t="str">
        <f t="shared" si="64"/>
        <v>IM.PA.EV.230504.01</v>
      </c>
      <c r="V320" s="59"/>
      <c r="W320" s="60" t="str">
        <f t="shared" si="65"/>
        <v>GE.PA.EV.230504.01</v>
      </c>
      <c r="AD320" s="57" t="s">
        <v>34</v>
      </c>
      <c r="AE320" s="57">
        <v>1262</v>
      </c>
    </row>
    <row r="321" spans="1:31" s="57" customFormat="1" ht="15" customHeight="1">
      <c r="A321" s="68" t="s">
        <v>3213</v>
      </c>
      <c r="C321" s="58" t="s">
        <v>2625</v>
      </c>
      <c r="E321" s="58" t="s">
        <v>3039</v>
      </c>
      <c r="F321" s="74" t="s">
        <v>3188</v>
      </c>
      <c r="G321" s="71" t="s">
        <v>3185</v>
      </c>
      <c r="H321" s="58" t="s">
        <v>3039</v>
      </c>
      <c r="J321" s="59" t="str">
        <f t="shared" si="69"/>
        <v>PA.EV.230505</v>
      </c>
      <c r="K321" s="58" t="s">
        <v>3040</v>
      </c>
      <c r="L321" s="57" t="str">
        <f t="shared" si="71"/>
        <v>Blood specimen sent to lab</v>
      </c>
      <c r="M321" s="59" t="str">
        <f t="shared" si="66"/>
        <v>PI.PA.EV.230505.01</v>
      </c>
      <c r="N321" s="59"/>
      <c r="O321" s="59" t="str">
        <f t="shared" si="67"/>
        <v>PH.PA.EV.230505.01</v>
      </c>
      <c r="Q321" s="59" t="str">
        <f t="shared" si="68"/>
        <v>CL.PA.EV.230505.01</v>
      </c>
      <c r="S321" s="59" t="str">
        <f t="shared" si="70"/>
        <v>DR.PA.EV.230505.01</v>
      </c>
      <c r="T321" s="59"/>
      <c r="U321" s="60" t="str">
        <f t="shared" si="64"/>
        <v>IM.PA.EV.230505.01</v>
      </c>
      <c r="V321" s="59"/>
      <c r="W321" s="60" t="str">
        <f t="shared" si="65"/>
        <v>GE.PA.EV.230505.01</v>
      </c>
      <c r="AD321" s="57" t="s">
        <v>34</v>
      </c>
      <c r="AE321" s="57">
        <v>1262</v>
      </c>
    </row>
    <row r="322" spans="1:31" s="57" customFormat="1" ht="15" customHeight="1">
      <c r="A322" s="68" t="s">
        <v>3213</v>
      </c>
      <c r="C322" s="58" t="s">
        <v>2625</v>
      </c>
      <c r="E322" s="58" t="s">
        <v>3039</v>
      </c>
      <c r="F322" s="74" t="s">
        <v>3188</v>
      </c>
      <c r="G322" s="71" t="s">
        <v>3186</v>
      </c>
      <c r="H322" s="58" t="s">
        <v>3049</v>
      </c>
      <c r="J322" s="59" t="str">
        <f t="shared" si="69"/>
        <v>PA.EV.230506</v>
      </c>
      <c r="K322" s="58" t="s">
        <v>3040</v>
      </c>
      <c r="L322" s="57" t="str">
        <f t="shared" si="71"/>
        <v>Urine specimen sent to lab</v>
      </c>
      <c r="M322" s="59" t="str">
        <f t="shared" si="66"/>
        <v>PI.PA.EV.230506.01</v>
      </c>
      <c r="N322" s="59"/>
      <c r="O322" s="59" t="str">
        <f t="shared" si="67"/>
        <v>PH.PA.EV.230506.01</v>
      </c>
      <c r="Q322" s="59" t="str">
        <f t="shared" si="68"/>
        <v>CL.PA.EV.230506.01</v>
      </c>
      <c r="S322" s="59" t="str">
        <f t="shared" si="70"/>
        <v>DR.PA.EV.230506.01</v>
      </c>
      <c r="T322" s="59"/>
      <c r="U322" s="60" t="str">
        <f t="shared" si="64"/>
        <v>IM.PA.EV.230506.01</v>
      </c>
      <c r="V322" s="59"/>
      <c r="W322" s="60" t="str">
        <f t="shared" si="65"/>
        <v>GE.PA.EV.230506.01</v>
      </c>
      <c r="AD322" s="57" t="s">
        <v>34</v>
      </c>
      <c r="AE322" s="57">
        <v>1262</v>
      </c>
    </row>
    <row r="323" spans="1:31" s="57" customFormat="1" ht="15" customHeight="1">
      <c r="A323" s="68" t="s">
        <v>3213</v>
      </c>
      <c r="C323" s="58" t="s">
        <v>2625</v>
      </c>
      <c r="E323" s="58" t="s">
        <v>3039</v>
      </c>
      <c r="F323" s="74" t="s">
        <v>3188</v>
      </c>
      <c r="G323" s="71" t="s">
        <v>3201</v>
      </c>
      <c r="H323" s="58" t="s">
        <v>3051</v>
      </c>
      <c r="J323" s="59" t="str">
        <f t="shared" si="69"/>
        <v>PA.EV.230507</v>
      </c>
      <c r="K323" s="58" t="s">
        <v>3040</v>
      </c>
      <c r="L323" s="57" t="str">
        <f t="shared" si="71"/>
        <v>Vital signs monitored</v>
      </c>
      <c r="M323" s="59" t="str">
        <f t="shared" si="66"/>
        <v>PI.PA.EV.230507.01</v>
      </c>
      <c r="N323" s="59"/>
      <c r="O323" s="59" t="str">
        <f t="shared" si="67"/>
        <v>PH.PA.EV.230507.01</v>
      </c>
      <c r="Q323" s="59" t="str">
        <f t="shared" si="68"/>
        <v>CL.PA.EV.230507.01</v>
      </c>
      <c r="S323" s="59" t="str">
        <f t="shared" si="70"/>
        <v>DR.PA.EV.230507.01</v>
      </c>
      <c r="T323" s="59"/>
      <c r="U323" s="60" t="str">
        <f t="shared" ref="U323" si="72">CONCATENATE("IM.",J323, ".",K323)</f>
        <v>IM.PA.EV.230507.01</v>
      </c>
      <c r="V323" s="59"/>
      <c r="W323" s="60" t="str">
        <f t="shared" ref="W323" si="73">CONCATENATE("GE.",J323, ".",K323)</f>
        <v>GE.PA.EV.230507.01</v>
      </c>
      <c r="AD323" s="57" t="s">
        <v>34</v>
      </c>
      <c r="AE323" s="57">
        <v>1262</v>
      </c>
    </row>
    <row r="324" spans="1:31">
      <c r="V324" s="17"/>
      <c r="W324" s="45"/>
    </row>
    <row r="325" spans="1:31">
      <c r="V325" s="17"/>
      <c r="W325" s="45"/>
    </row>
    <row r="326" spans="1:31">
      <c r="V326" s="17"/>
      <c r="W326" s="45"/>
    </row>
    <row r="327" spans="1:31">
      <c r="V327" s="17"/>
      <c r="W327" s="45"/>
    </row>
    <row r="328" spans="1:31">
      <c r="V328" s="17"/>
      <c r="W328" s="45"/>
    </row>
    <row r="329" spans="1:31">
      <c r="V329" s="17"/>
      <c r="W329" s="45"/>
    </row>
    <row r="330" spans="1:31">
      <c r="V330" s="17"/>
      <c r="W330" s="45"/>
    </row>
    <row r="331" spans="1:31">
      <c r="V331" s="17"/>
      <c r="W331" s="45"/>
    </row>
    <row r="332" spans="1:31">
      <c r="V332" s="17"/>
      <c r="W332" s="45"/>
    </row>
    <row r="333" spans="1:31">
      <c r="V333" s="17"/>
      <c r="W333" s="45"/>
    </row>
    <row r="334" spans="1:31">
      <c r="V334" s="17"/>
      <c r="W334" s="45"/>
    </row>
    <row r="335" spans="1:31">
      <c r="V335" s="17"/>
      <c r="W335" s="45"/>
    </row>
    <row r="336" spans="1:31">
      <c r="V336" s="17"/>
      <c r="W336" s="45"/>
    </row>
    <row r="337" spans="22:23">
      <c r="V337" s="17"/>
      <c r="W337" s="45"/>
    </row>
    <row r="338" spans="22:23">
      <c r="V338" s="17"/>
      <c r="W338" s="45"/>
    </row>
    <row r="339" spans="22:23">
      <c r="V339" s="17"/>
      <c r="W339" s="45"/>
    </row>
    <row r="340" spans="22:23">
      <c r="V340" s="17"/>
      <c r="W340" s="45"/>
    </row>
    <row r="341" spans="22:23">
      <c r="V341" s="17"/>
      <c r="W341" s="45"/>
    </row>
    <row r="342" spans="22:23">
      <c r="V342" s="17"/>
      <c r="W342" s="45"/>
    </row>
    <row r="343" spans="22:23">
      <c r="V343" s="17"/>
      <c r="W343" s="45"/>
    </row>
    <row r="344" spans="22:23">
      <c r="V344" s="17"/>
      <c r="W344" s="45"/>
    </row>
    <row r="345" spans="22:23">
      <c r="V345" s="17"/>
      <c r="W345" s="45"/>
    </row>
    <row r="346" spans="22:23">
      <c r="V346" s="17"/>
      <c r="W346" s="45"/>
    </row>
    <row r="347" spans="22:23">
      <c r="V347" s="17"/>
      <c r="W347" s="45"/>
    </row>
    <row r="348" spans="22:23">
      <c r="V348" s="17"/>
      <c r="W348" s="45"/>
    </row>
    <row r="349" spans="22:23">
      <c r="V349" s="17"/>
      <c r="W349" s="45"/>
    </row>
    <row r="350" spans="22:23">
      <c r="V350" s="17"/>
      <c r="W350" s="45"/>
    </row>
    <row r="351" spans="22:23">
      <c r="V351" s="17"/>
      <c r="W351" s="45"/>
    </row>
    <row r="352" spans="22:23">
      <c r="V352" s="17"/>
      <c r="W352" s="45"/>
    </row>
    <row r="353" spans="22:23">
      <c r="V353" s="17"/>
      <c r="W353" s="45"/>
    </row>
    <row r="354" spans="22:23">
      <c r="V354" s="17"/>
      <c r="W354" s="45"/>
    </row>
    <row r="355" spans="22:23">
      <c r="V355" s="17"/>
      <c r="W355" s="45"/>
    </row>
    <row r="356" spans="22:23">
      <c r="V356" s="17"/>
      <c r="W356" s="45"/>
    </row>
    <row r="357" spans="22:23">
      <c r="V357" s="17"/>
      <c r="W357" s="45"/>
    </row>
    <row r="358" spans="22:23">
      <c r="V358" s="17"/>
      <c r="W358" s="45"/>
    </row>
    <row r="359" spans="22:23">
      <c r="V359" s="17"/>
      <c r="W359" s="45"/>
    </row>
    <row r="360" spans="22:23">
      <c r="V360" s="17"/>
      <c r="W360" s="45"/>
    </row>
    <row r="361" spans="22:23">
      <c r="V361" s="17"/>
      <c r="W361" s="45"/>
    </row>
    <row r="362" spans="22:23">
      <c r="V362" s="17"/>
      <c r="W362" s="45"/>
    </row>
    <row r="363" spans="22:23">
      <c r="V363" s="17"/>
      <c r="W363" s="45"/>
    </row>
    <row r="364" spans="22:23">
      <c r="V364" s="17"/>
      <c r="W364" s="45"/>
    </row>
    <row r="365" spans="22:23">
      <c r="V365" s="17"/>
      <c r="W365" s="45"/>
    </row>
    <row r="366" spans="22:23">
      <c r="V366" s="17"/>
      <c r="W366" s="45"/>
    </row>
    <row r="367" spans="22:23">
      <c r="V367" s="17"/>
      <c r="W367" s="45"/>
    </row>
    <row r="368" spans="22:23">
      <c r="V368" s="17"/>
      <c r="W368" s="45"/>
    </row>
    <row r="369" spans="22:23">
      <c r="V369" s="17"/>
      <c r="W369" s="45"/>
    </row>
    <row r="370" spans="22:23">
      <c r="V370" s="17"/>
      <c r="W370" s="45"/>
    </row>
    <row r="371" spans="22:23">
      <c r="V371" s="17"/>
      <c r="W371" s="45"/>
    </row>
    <row r="372" spans="22:23">
      <c r="V372" s="17"/>
      <c r="W372" s="45"/>
    </row>
    <row r="373" spans="22:23">
      <c r="V373" s="17"/>
      <c r="W373" s="45"/>
    </row>
    <row r="374" spans="22:23">
      <c r="V374" s="17"/>
      <c r="W374" s="45"/>
    </row>
    <row r="375" spans="22:23">
      <c r="V375" s="17"/>
      <c r="W375" s="45"/>
    </row>
    <row r="376" spans="22:23">
      <c r="V376" s="17"/>
      <c r="W376" s="45"/>
    </row>
    <row r="377" spans="22:23">
      <c r="V377" s="17"/>
      <c r="W377" s="45"/>
    </row>
    <row r="378" spans="22:23">
      <c r="V378" s="17"/>
      <c r="W378" s="45"/>
    </row>
    <row r="379" spans="22:23">
      <c r="V379" s="17"/>
      <c r="W379" s="45"/>
    </row>
    <row r="380" spans="22:23">
      <c r="V380" s="17"/>
      <c r="W380" s="45"/>
    </row>
    <row r="381" spans="22:23">
      <c r="V381" s="17"/>
      <c r="W381" s="45"/>
    </row>
    <row r="382" spans="22:23">
      <c r="V382" s="17"/>
      <c r="W382" s="45"/>
    </row>
    <row r="383" spans="22:23">
      <c r="V383" s="17"/>
      <c r="W383" s="45"/>
    </row>
    <row r="384" spans="22:23">
      <c r="V384" s="17"/>
      <c r="W384" s="45"/>
    </row>
    <row r="385" spans="22:23">
      <c r="V385" s="17"/>
      <c r="W385" s="45"/>
    </row>
    <row r="386" spans="22:23">
      <c r="V386" s="17"/>
      <c r="W386" s="45"/>
    </row>
    <row r="387" spans="22:23">
      <c r="V387" s="17"/>
      <c r="W387" s="45"/>
    </row>
    <row r="388" spans="22:23">
      <c r="V388" s="17"/>
      <c r="W388" s="45"/>
    </row>
    <row r="389" spans="22:23">
      <c r="V389" s="17"/>
      <c r="W389" s="45"/>
    </row>
    <row r="390" spans="22:23">
      <c r="V390" s="17"/>
      <c r="W390" s="45"/>
    </row>
    <row r="391" spans="22:23">
      <c r="V391" s="17"/>
      <c r="W391" s="45"/>
    </row>
    <row r="392" spans="22:23">
      <c r="V392" s="17"/>
      <c r="W392" s="45"/>
    </row>
    <row r="393" spans="22:23">
      <c r="V393" s="17"/>
      <c r="W393" s="45"/>
    </row>
    <row r="394" spans="22:23">
      <c r="V394" s="17"/>
      <c r="W394" s="45"/>
    </row>
    <row r="395" spans="22:23">
      <c r="V395" s="17"/>
      <c r="W395" s="45"/>
    </row>
    <row r="396" spans="22:23">
      <c r="V396" s="17"/>
      <c r="W396" s="45"/>
    </row>
    <row r="397" spans="22:23">
      <c r="V397" s="17"/>
      <c r="W397" s="45"/>
    </row>
    <row r="398" spans="22:23">
      <c r="V398" s="17"/>
      <c r="W398" s="45"/>
    </row>
    <row r="399" spans="22:23">
      <c r="V399" s="17"/>
      <c r="W399" s="45"/>
    </row>
    <row r="400" spans="22:23">
      <c r="V400" s="17"/>
      <c r="W400" s="45"/>
    </row>
    <row r="401" spans="22:23">
      <c r="V401" s="17"/>
      <c r="W401" s="45"/>
    </row>
    <row r="402" spans="22:23">
      <c r="V402" s="17"/>
      <c r="W402" s="45"/>
    </row>
    <row r="403" spans="22:23">
      <c r="V403" s="17"/>
      <c r="W403" s="45"/>
    </row>
    <row r="404" spans="22:23">
      <c r="V404" s="17"/>
      <c r="W404" s="45"/>
    </row>
    <row r="405" spans="22:23">
      <c r="V405" s="17"/>
      <c r="W405" s="45"/>
    </row>
    <row r="406" spans="22:23">
      <c r="V406" s="17"/>
      <c r="W406" s="45"/>
    </row>
    <row r="407" spans="22:23">
      <c r="V407" s="17"/>
      <c r="W407" s="45"/>
    </row>
    <row r="408" spans="22:23">
      <c r="V408" s="17"/>
      <c r="W408" s="45"/>
    </row>
    <row r="409" spans="22:23">
      <c r="V409" s="17"/>
      <c r="W409" s="45"/>
    </row>
    <row r="410" spans="22:23">
      <c r="V410" s="17"/>
      <c r="W410" s="45"/>
    </row>
    <row r="411" spans="22:23">
      <c r="V411" s="17"/>
      <c r="W411" s="45"/>
    </row>
    <row r="412" spans="22:23">
      <c r="V412" s="17"/>
      <c r="W412" s="45"/>
    </row>
    <row r="413" spans="22:23">
      <c r="V413" s="17"/>
      <c r="W413" s="45"/>
    </row>
    <row r="414" spans="22:23">
      <c r="V414" s="17"/>
      <c r="W414" s="45"/>
    </row>
    <row r="415" spans="22:23">
      <c r="V415" s="17"/>
      <c r="W415" s="45"/>
    </row>
    <row r="416" spans="22:23">
      <c r="V416" s="17"/>
      <c r="W416" s="45"/>
    </row>
    <row r="417" spans="22:23">
      <c r="V417" s="17"/>
      <c r="W417" s="45"/>
    </row>
    <row r="418" spans="22:23">
      <c r="V418" s="17"/>
      <c r="W418" s="45"/>
    </row>
    <row r="419" spans="22:23">
      <c r="V419" s="17"/>
      <c r="W419" s="45"/>
    </row>
    <row r="420" spans="22:23">
      <c r="V420" s="17"/>
      <c r="W420" s="45"/>
    </row>
    <row r="421" spans="22:23">
      <c r="V421" s="17"/>
      <c r="W421" s="45"/>
    </row>
    <row r="422" spans="22:23">
      <c r="V422" s="17"/>
      <c r="W422" s="45"/>
    </row>
    <row r="423" spans="22:23">
      <c r="V423" s="17"/>
      <c r="W423" s="45"/>
    </row>
    <row r="424" spans="22:23">
      <c r="V424" s="17"/>
      <c r="W424" s="45"/>
    </row>
    <row r="425" spans="22:23">
      <c r="V425" s="17"/>
      <c r="W425" s="45"/>
    </row>
    <row r="426" spans="22:23">
      <c r="V426" s="17"/>
      <c r="W426" s="45"/>
    </row>
    <row r="427" spans="22:23">
      <c r="V427" s="17"/>
      <c r="W427" s="45"/>
    </row>
    <row r="428" spans="22:23">
      <c r="V428" s="17"/>
      <c r="W428" s="45"/>
    </row>
    <row r="429" spans="22:23">
      <c r="V429" s="17"/>
      <c r="W429" s="45"/>
    </row>
    <row r="430" spans="22:23">
      <c r="V430" s="17"/>
      <c r="W430" s="45"/>
    </row>
    <row r="431" spans="22:23">
      <c r="V431" s="17"/>
      <c r="W431" s="45"/>
    </row>
    <row r="432" spans="22:23">
      <c r="V432" s="17"/>
      <c r="W432" s="45"/>
    </row>
    <row r="433" spans="22:23">
      <c r="V433" s="17"/>
      <c r="W433" s="45"/>
    </row>
    <row r="434" spans="22:23">
      <c r="V434" s="17"/>
      <c r="W434" s="45"/>
    </row>
    <row r="435" spans="22:23">
      <c r="V435" s="17"/>
      <c r="W435" s="45"/>
    </row>
    <row r="436" spans="22:23">
      <c r="V436" s="17"/>
      <c r="W436" s="45"/>
    </row>
    <row r="437" spans="22:23">
      <c r="V437" s="17"/>
      <c r="W437" s="45"/>
    </row>
    <row r="438" spans="22:23">
      <c r="V438" s="17"/>
      <c r="W438" s="45"/>
    </row>
    <row r="439" spans="22:23">
      <c r="V439" s="17"/>
      <c r="W439" s="45"/>
    </row>
    <row r="440" spans="22:23">
      <c r="V440" s="17"/>
      <c r="W440" s="45"/>
    </row>
    <row r="441" spans="22:23">
      <c r="V441" s="17"/>
      <c r="W441" s="45"/>
    </row>
    <row r="442" spans="22:23">
      <c r="V442" s="17"/>
      <c r="W442" s="45"/>
    </row>
    <row r="443" spans="22:23">
      <c r="V443" s="17"/>
      <c r="W443" s="45"/>
    </row>
    <row r="444" spans="22:23">
      <c r="V444" s="17"/>
      <c r="W444" s="45"/>
    </row>
    <row r="445" spans="22:23">
      <c r="V445" s="17"/>
      <c r="W445" s="45"/>
    </row>
    <row r="446" spans="22:23">
      <c r="V446" s="17"/>
      <c r="W446" s="45"/>
    </row>
    <row r="447" spans="22:23">
      <c r="V447" s="17"/>
      <c r="W447" s="45"/>
    </row>
    <row r="448" spans="22:23">
      <c r="V448" s="17"/>
      <c r="W448" s="45"/>
    </row>
    <row r="449" spans="22:23">
      <c r="V449" s="17"/>
      <c r="W449" s="45"/>
    </row>
    <row r="450" spans="22:23">
      <c r="V450" s="17"/>
      <c r="W450" s="45"/>
    </row>
    <row r="451" spans="22:23">
      <c r="V451" s="17"/>
      <c r="W451" s="45"/>
    </row>
    <row r="452" spans="22:23">
      <c r="V452" s="17"/>
      <c r="W452" s="45"/>
    </row>
    <row r="453" spans="22:23">
      <c r="V453" s="17"/>
      <c r="W453" s="45"/>
    </row>
    <row r="454" spans="22:23">
      <c r="V454" s="17"/>
      <c r="W454" s="45"/>
    </row>
    <row r="455" spans="22:23">
      <c r="V455" s="17"/>
      <c r="W455" s="45"/>
    </row>
    <row r="456" spans="22:23">
      <c r="V456" s="17"/>
      <c r="W456" s="45"/>
    </row>
    <row r="457" spans="22:23">
      <c r="V457" s="17"/>
      <c r="W457" s="45"/>
    </row>
    <row r="458" spans="22:23">
      <c r="V458" s="17"/>
      <c r="W458" s="45"/>
    </row>
    <row r="459" spans="22:23">
      <c r="V459" s="17"/>
      <c r="W459" s="45"/>
    </row>
    <row r="460" spans="22:23">
      <c r="V460" s="17"/>
      <c r="W460" s="45"/>
    </row>
    <row r="461" spans="22:23">
      <c r="V461" s="17"/>
      <c r="W461" s="45"/>
    </row>
    <row r="462" spans="22:23">
      <c r="V462" s="17"/>
      <c r="W462" s="45"/>
    </row>
    <row r="463" spans="22:23">
      <c r="V463" s="17"/>
      <c r="W463" s="45"/>
    </row>
    <row r="464" spans="22:23">
      <c r="V464" s="17"/>
      <c r="W464" s="45"/>
    </row>
    <row r="465" spans="22:23">
      <c r="V465" s="17"/>
      <c r="W465" s="45"/>
    </row>
    <row r="466" spans="22:23">
      <c r="V466" s="17"/>
      <c r="W466" s="45"/>
    </row>
    <row r="467" spans="22:23">
      <c r="V467" s="17"/>
      <c r="W467" s="45"/>
    </row>
    <row r="468" spans="22:23">
      <c r="V468" s="17"/>
      <c r="W468" s="45"/>
    </row>
    <row r="469" spans="22:23">
      <c r="V469" s="17"/>
      <c r="W469" s="45"/>
    </row>
    <row r="470" spans="22:23">
      <c r="V470" s="17"/>
      <c r="W470" s="45"/>
    </row>
    <row r="471" spans="22:23">
      <c r="V471" s="17"/>
      <c r="W471" s="45"/>
    </row>
    <row r="472" spans="22:23">
      <c r="V472" s="17"/>
      <c r="W472" s="45"/>
    </row>
    <row r="473" spans="22:23">
      <c r="V473" s="17"/>
      <c r="W473" s="45"/>
    </row>
    <row r="474" spans="22:23">
      <c r="V474" s="17"/>
      <c r="W474" s="45"/>
    </row>
    <row r="475" spans="22:23">
      <c r="V475" s="17"/>
      <c r="W475" s="45"/>
    </row>
    <row r="476" spans="22:23">
      <c r="V476" s="17"/>
      <c r="W476" s="45"/>
    </row>
    <row r="477" spans="22:23">
      <c r="V477" s="17"/>
      <c r="W477" s="45"/>
    </row>
    <row r="478" spans="22:23">
      <c r="V478" s="17"/>
      <c r="W478" s="45"/>
    </row>
    <row r="479" spans="22:23">
      <c r="V479" s="17"/>
      <c r="W479" s="45"/>
    </row>
    <row r="480" spans="22:23">
      <c r="V480" s="17"/>
      <c r="W480" s="45"/>
    </row>
    <row r="481" spans="22:23">
      <c r="V481" s="17"/>
      <c r="W481" s="45"/>
    </row>
    <row r="482" spans="22:23">
      <c r="V482" s="17"/>
      <c r="W482" s="45"/>
    </row>
    <row r="483" spans="22:23">
      <c r="V483" s="17"/>
      <c r="W483" s="45"/>
    </row>
    <row r="484" spans="22:23">
      <c r="V484" s="17"/>
      <c r="W484" s="45"/>
    </row>
    <row r="485" spans="22:23">
      <c r="V485" s="17"/>
      <c r="W485" s="45"/>
    </row>
    <row r="486" spans="22:23">
      <c r="V486" s="17"/>
      <c r="W486" s="45"/>
    </row>
    <row r="487" spans="22:23">
      <c r="V487" s="17"/>
      <c r="W487" s="45"/>
    </row>
    <row r="488" spans="22:23">
      <c r="V488" s="17"/>
      <c r="W488" s="45"/>
    </row>
    <row r="489" spans="22:23">
      <c r="V489" s="17"/>
      <c r="W489" s="45"/>
    </row>
    <row r="490" spans="22:23">
      <c r="V490" s="17"/>
      <c r="W490" s="45"/>
    </row>
    <row r="491" spans="22:23">
      <c r="V491" s="17"/>
      <c r="W491" s="45"/>
    </row>
    <row r="492" spans="22:23">
      <c r="V492" s="17"/>
      <c r="W492" s="45"/>
    </row>
    <row r="493" spans="22:23">
      <c r="V493" s="17"/>
      <c r="W493" s="45"/>
    </row>
    <row r="494" spans="22:23">
      <c r="V494" s="17"/>
      <c r="W494" s="45"/>
    </row>
    <row r="495" spans="22:23">
      <c r="V495" s="17"/>
      <c r="W495" s="45"/>
    </row>
    <row r="496" spans="22:23">
      <c r="V496" s="17"/>
      <c r="W496" s="45"/>
    </row>
    <row r="497" spans="22:23">
      <c r="V497" s="17"/>
      <c r="W497" s="45"/>
    </row>
    <row r="498" spans="22:23">
      <c r="V498" s="17"/>
      <c r="W498" s="45"/>
    </row>
    <row r="499" spans="22:23">
      <c r="V499" s="17"/>
      <c r="W499" s="45"/>
    </row>
    <row r="500" spans="22:23">
      <c r="V500" s="17"/>
      <c r="W500" s="45"/>
    </row>
    <row r="501" spans="22:23">
      <c r="V501" s="17"/>
      <c r="W501" s="45"/>
    </row>
    <row r="502" spans="22:23">
      <c r="V502" s="17"/>
      <c r="W502" s="45"/>
    </row>
    <row r="503" spans="22:23">
      <c r="V503" s="17"/>
      <c r="W503" s="45"/>
    </row>
    <row r="504" spans="22:23">
      <c r="V504" s="17"/>
      <c r="W504" s="45"/>
    </row>
    <row r="505" spans="22:23">
      <c r="V505" s="17"/>
      <c r="W505" s="45"/>
    </row>
    <row r="506" spans="22:23">
      <c r="V506" s="17"/>
      <c r="W506" s="45"/>
    </row>
    <row r="507" spans="22:23">
      <c r="V507" s="17"/>
      <c r="W507" s="45"/>
    </row>
    <row r="508" spans="22:23">
      <c r="V508" s="17"/>
      <c r="W508" s="45"/>
    </row>
    <row r="509" spans="22:23">
      <c r="V509" s="17"/>
      <c r="W509" s="45"/>
    </row>
    <row r="510" spans="22:23">
      <c r="V510" s="17"/>
      <c r="W510" s="45"/>
    </row>
    <row r="511" spans="22:23">
      <c r="V511" s="17"/>
      <c r="W511" s="45"/>
    </row>
    <row r="512" spans="22:23">
      <c r="V512" s="17"/>
      <c r="W512" s="45"/>
    </row>
    <row r="513" spans="22:23">
      <c r="V513" s="17"/>
      <c r="W513" s="45"/>
    </row>
    <row r="514" spans="22:23">
      <c r="V514" s="17"/>
      <c r="W514" s="45"/>
    </row>
    <row r="515" spans="22:23">
      <c r="V515" s="17"/>
      <c r="W515" s="45"/>
    </row>
    <row r="516" spans="22:23">
      <c r="V516" s="17"/>
      <c r="W516" s="45"/>
    </row>
    <row r="517" spans="22:23">
      <c r="V517" s="17"/>
      <c r="W517" s="45"/>
    </row>
    <row r="518" spans="22:23">
      <c r="V518" s="17"/>
      <c r="W518" s="45"/>
    </row>
    <row r="519" spans="22:23">
      <c r="V519" s="17"/>
      <c r="W519" s="45"/>
    </row>
    <row r="520" spans="22:23">
      <c r="V520" s="17"/>
      <c r="W520" s="45"/>
    </row>
    <row r="521" spans="22:23">
      <c r="V521" s="17"/>
      <c r="W521" s="45"/>
    </row>
    <row r="522" spans="22:23">
      <c r="V522" s="17"/>
      <c r="W522" s="45"/>
    </row>
    <row r="523" spans="22:23">
      <c r="V523" s="17"/>
      <c r="W523" s="45"/>
    </row>
    <row r="524" spans="22:23">
      <c r="V524" s="17"/>
      <c r="W524" s="45"/>
    </row>
    <row r="525" spans="22:23">
      <c r="V525" s="17"/>
      <c r="W525" s="45"/>
    </row>
    <row r="526" spans="22:23">
      <c r="V526" s="17"/>
      <c r="W526" s="45"/>
    </row>
    <row r="527" spans="22:23">
      <c r="V527" s="17"/>
      <c r="W527" s="45"/>
    </row>
    <row r="528" spans="22:23">
      <c r="V528" s="17"/>
      <c r="W528" s="45"/>
    </row>
    <row r="529" spans="22:23">
      <c r="V529" s="17"/>
      <c r="W529" s="45"/>
    </row>
    <row r="530" spans="22:23">
      <c r="V530" s="17"/>
      <c r="W530" s="45"/>
    </row>
    <row r="531" spans="22:23">
      <c r="V531" s="17"/>
      <c r="W531" s="45"/>
    </row>
    <row r="532" spans="22:23">
      <c r="V532" s="17"/>
      <c r="W532" s="45"/>
    </row>
    <row r="533" spans="22:23">
      <c r="V533" s="17"/>
      <c r="W533" s="45"/>
    </row>
    <row r="534" spans="22:23">
      <c r="V534" s="17"/>
      <c r="W534" s="45"/>
    </row>
    <row r="535" spans="22:23">
      <c r="V535" s="17"/>
      <c r="W535" s="45"/>
    </row>
    <row r="536" spans="22:23">
      <c r="V536" s="17"/>
      <c r="W536" s="45"/>
    </row>
    <row r="537" spans="22:23">
      <c r="V537" s="17"/>
      <c r="W537" s="45"/>
    </row>
    <row r="538" spans="22:23">
      <c r="V538" s="17"/>
      <c r="W538" s="45"/>
    </row>
    <row r="539" spans="22:23">
      <c r="V539" s="17"/>
      <c r="W539" s="45"/>
    </row>
    <row r="540" spans="22:23">
      <c r="V540" s="17"/>
      <c r="W540" s="45"/>
    </row>
    <row r="541" spans="22:23">
      <c r="V541" s="17"/>
      <c r="W541" s="45"/>
    </row>
    <row r="542" spans="22:23">
      <c r="V542" s="17"/>
      <c r="W542" s="45"/>
    </row>
    <row r="543" spans="22:23">
      <c r="V543" s="17"/>
      <c r="W543" s="45"/>
    </row>
    <row r="544" spans="22:23">
      <c r="V544" s="17"/>
      <c r="W544" s="45"/>
    </row>
    <row r="545" spans="22:23">
      <c r="V545" s="17"/>
      <c r="W545" s="45"/>
    </row>
    <row r="546" spans="22:23">
      <c r="V546" s="17"/>
      <c r="W546" s="45"/>
    </row>
    <row r="547" spans="22:23">
      <c r="V547" s="17"/>
      <c r="W547" s="45"/>
    </row>
    <row r="548" spans="22:23">
      <c r="V548" s="17"/>
      <c r="W548" s="45"/>
    </row>
    <row r="549" spans="22:23">
      <c r="V549" s="17"/>
      <c r="W549" s="45"/>
    </row>
    <row r="550" spans="22:23">
      <c r="V550" s="17"/>
      <c r="W550" s="45"/>
    </row>
    <row r="551" spans="22:23">
      <c r="V551" s="17"/>
      <c r="W551" s="45"/>
    </row>
    <row r="552" spans="22:23">
      <c r="V552" s="17"/>
      <c r="W552" s="45"/>
    </row>
    <row r="553" spans="22:23">
      <c r="V553" s="17"/>
      <c r="W553" s="45"/>
    </row>
    <row r="554" spans="22:23">
      <c r="V554" s="17"/>
      <c r="W554" s="45"/>
    </row>
    <row r="555" spans="22:23">
      <c r="V555" s="17"/>
      <c r="W555" s="45"/>
    </row>
    <row r="556" spans="22:23">
      <c r="V556" s="17"/>
      <c r="W556" s="45"/>
    </row>
    <row r="557" spans="22:23">
      <c r="V557" s="17"/>
      <c r="W557" s="45"/>
    </row>
    <row r="558" spans="22:23">
      <c r="V558" s="17"/>
      <c r="W558" s="45"/>
    </row>
    <row r="559" spans="22:23">
      <c r="V559" s="17"/>
      <c r="W559" s="45"/>
    </row>
    <row r="560" spans="22:23">
      <c r="V560" s="17"/>
      <c r="W560" s="45"/>
    </row>
    <row r="561" spans="22:23">
      <c r="V561" s="17"/>
      <c r="W561" s="45"/>
    </row>
    <row r="562" spans="22:23">
      <c r="V562" s="17"/>
      <c r="W562" s="45"/>
    </row>
    <row r="563" spans="22:23">
      <c r="V563" s="17"/>
      <c r="W563" s="45"/>
    </row>
    <row r="564" spans="22:23">
      <c r="V564" s="17"/>
      <c r="W564" s="45"/>
    </row>
    <row r="565" spans="22:23">
      <c r="V565" s="17"/>
      <c r="W565" s="45"/>
    </row>
    <row r="566" spans="22:23">
      <c r="V566" s="17"/>
      <c r="W566" s="45"/>
    </row>
    <row r="567" spans="22:23">
      <c r="V567" s="17"/>
      <c r="W567" s="45"/>
    </row>
    <row r="568" spans="22:23">
      <c r="V568" s="17"/>
      <c r="W568" s="45"/>
    </row>
    <row r="569" spans="22:23">
      <c r="V569" s="17"/>
      <c r="W569" s="45"/>
    </row>
    <row r="570" spans="22:23">
      <c r="V570" s="17"/>
      <c r="W570" s="45"/>
    </row>
    <row r="571" spans="22:23">
      <c r="V571" s="17"/>
      <c r="W571" s="45"/>
    </row>
    <row r="572" spans="22:23">
      <c r="V572" s="17"/>
      <c r="W572" s="45"/>
    </row>
    <row r="573" spans="22:23">
      <c r="V573" s="17"/>
      <c r="W573" s="45"/>
    </row>
    <row r="574" spans="22:23">
      <c r="V574" s="17"/>
      <c r="W574" s="45"/>
    </row>
    <row r="575" spans="22:23">
      <c r="V575" s="17"/>
      <c r="W575" s="45"/>
    </row>
    <row r="576" spans="22:23">
      <c r="V576" s="17"/>
      <c r="W576" s="45"/>
    </row>
    <row r="577" spans="22:23">
      <c r="V577" s="17"/>
      <c r="W577" s="45"/>
    </row>
    <row r="578" spans="22:23">
      <c r="V578" s="17"/>
      <c r="W578" s="45"/>
    </row>
    <row r="579" spans="22:23">
      <c r="V579" s="17"/>
      <c r="W579" s="45"/>
    </row>
    <row r="580" spans="22:23">
      <c r="V580" s="17"/>
      <c r="W580" s="45"/>
    </row>
    <row r="581" spans="22:23">
      <c r="V581" s="17"/>
      <c r="W581" s="45"/>
    </row>
    <row r="582" spans="22:23">
      <c r="V582" s="17"/>
      <c r="W582" s="45"/>
    </row>
    <row r="583" spans="22:23">
      <c r="V583" s="17"/>
      <c r="W583" s="45"/>
    </row>
    <row r="584" spans="22:23">
      <c r="V584" s="17"/>
      <c r="W584" s="45"/>
    </row>
    <row r="585" spans="22:23">
      <c r="V585" s="17"/>
      <c r="W585" s="45"/>
    </row>
    <row r="586" spans="22:23">
      <c r="V586" s="17"/>
      <c r="W586" s="45"/>
    </row>
    <row r="587" spans="22:23">
      <c r="V587" s="17"/>
      <c r="W587" s="45"/>
    </row>
    <row r="588" spans="22:23">
      <c r="V588" s="17"/>
      <c r="W588" s="45"/>
    </row>
    <row r="589" spans="22:23">
      <c r="V589" s="17"/>
      <c r="W589" s="45"/>
    </row>
    <row r="590" spans="22:23">
      <c r="V590" s="17"/>
      <c r="W590" s="45"/>
    </row>
    <row r="591" spans="22:23">
      <c r="V591" s="17"/>
      <c r="W591" s="45"/>
    </row>
    <row r="592" spans="22:23">
      <c r="V592" s="17"/>
      <c r="W592" s="45"/>
    </row>
    <row r="593" spans="22:23">
      <c r="V593" s="17"/>
      <c r="W593" s="45"/>
    </row>
    <row r="594" spans="22:23">
      <c r="V594" s="17"/>
      <c r="W594" s="45"/>
    </row>
    <row r="595" spans="22:23">
      <c r="V595" s="17"/>
      <c r="W595" s="45"/>
    </row>
    <row r="596" spans="22:23">
      <c r="V596" s="17"/>
      <c r="W596" s="45"/>
    </row>
    <row r="597" spans="22:23">
      <c r="V597" s="17"/>
      <c r="W597" s="45"/>
    </row>
    <row r="598" spans="22:23">
      <c r="V598" s="17"/>
      <c r="W598" s="45"/>
    </row>
    <row r="599" spans="22:23">
      <c r="V599" s="17"/>
      <c r="W599" s="45"/>
    </row>
    <row r="600" spans="22:23">
      <c r="V600" s="17"/>
      <c r="W600" s="45"/>
    </row>
    <row r="601" spans="22:23">
      <c r="V601" s="17"/>
      <c r="W601" s="45"/>
    </row>
    <row r="602" spans="22:23">
      <c r="V602" s="17"/>
      <c r="W602" s="45"/>
    </row>
    <row r="603" spans="22:23">
      <c r="V603" s="17"/>
      <c r="W603" s="45"/>
    </row>
    <row r="604" spans="22:23">
      <c r="V604" s="17"/>
      <c r="W604" s="45"/>
    </row>
    <row r="605" spans="22:23">
      <c r="V605" s="17"/>
      <c r="W605" s="45"/>
    </row>
    <row r="606" spans="22:23">
      <c r="V606" s="17"/>
      <c r="W606" s="45"/>
    </row>
    <row r="607" spans="22:23">
      <c r="V607" s="17"/>
      <c r="W607" s="45"/>
    </row>
    <row r="608" spans="22:23">
      <c r="V608" s="17"/>
      <c r="W608" s="45"/>
    </row>
    <row r="609" spans="22:23">
      <c r="V609" s="17"/>
      <c r="W609" s="45"/>
    </row>
    <row r="610" spans="22:23">
      <c r="V610" s="17"/>
      <c r="W610" s="45"/>
    </row>
    <row r="611" spans="22:23">
      <c r="V611" s="17"/>
      <c r="W611" s="45"/>
    </row>
    <row r="612" spans="22:23">
      <c r="V612" s="17"/>
      <c r="W612" s="45"/>
    </row>
    <row r="613" spans="22:23">
      <c r="V613" s="17"/>
      <c r="W613" s="45"/>
    </row>
    <row r="614" spans="22:23">
      <c r="V614" s="17"/>
      <c r="W614" s="45"/>
    </row>
    <row r="615" spans="22:23">
      <c r="V615" s="17"/>
      <c r="W615" s="45"/>
    </row>
    <row r="616" spans="22:23">
      <c r="V616" s="17"/>
      <c r="W616" s="45"/>
    </row>
    <row r="617" spans="22:23">
      <c r="V617" s="17"/>
      <c r="W617" s="45"/>
    </row>
    <row r="618" spans="22:23">
      <c r="V618" s="17"/>
      <c r="W618" s="45"/>
    </row>
    <row r="619" spans="22:23">
      <c r="V619" s="17"/>
      <c r="W619" s="45"/>
    </row>
    <row r="620" spans="22:23">
      <c r="V620" s="17"/>
      <c r="W620" s="45"/>
    </row>
    <row r="621" spans="22:23">
      <c r="V621" s="17"/>
      <c r="W621" s="45"/>
    </row>
    <row r="622" spans="22:23">
      <c r="V622" s="17"/>
      <c r="W622" s="45"/>
    </row>
    <row r="623" spans="22:23">
      <c r="V623" s="17"/>
      <c r="W623" s="45"/>
    </row>
    <row r="624" spans="22:23">
      <c r="V624" s="17"/>
      <c r="W624" s="45"/>
    </row>
    <row r="625" spans="22:23">
      <c r="V625" s="17"/>
      <c r="W625" s="45"/>
    </row>
    <row r="626" spans="22:23">
      <c r="V626" s="17"/>
      <c r="W626" s="45"/>
    </row>
    <row r="627" spans="22:23">
      <c r="V627" s="17"/>
      <c r="W627" s="45"/>
    </row>
    <row r="628" spans="22:23">
      <c r="V628" s="17"/>
      <c r="W628" s="45"/>
    </row>
    <row r="629" spans="22:23">
      <c r="V629" s="17"/>
      <c r="W629" s="45"/>
    </row>
    <row r="630" spans="22:23">
      <c r="V630" s="17"/>
      <c r="W630" s="45"/>
    </row>
    <row r="631" spans="22:23">
      <c r="V631" s="17"/>
      <c r="W631" s="45"/>
    </row>
    <row r="632" spans="22:23">
      <c r="V632" s="17"/>
      <c r="W632" s="45"/>
    </row>
    <row r="633" spans="22:23">
      <c r="V633" s="17"/>
      <c r="W633" s="45"/>
    </row>
    <row r="634" spans="22:23">
      <c r="V634" s="17"/>
      <c r="W634" s="45"/>
    </row>
    <row r="635" spans="22:23">
      <c r="V635" s="17"/>
      <c r="W635" s="45"/>
    </row>
    <row r="636" spans="22:23">
      <c r="V636" s="17"/>
      <c r="W636" s="45"/>
    </row>
    <row r="637" spans="22:23">
      <c r="V637" s="17"/>
      <c r="W637" s="45"/>
    </row>
    <row r="638" spans="22:23">
      <c r="V638" s="17"/>
      <c r="W638" s="45"/>
    </row>
    <row r="639" spans="22:23">
      <c r="V639" s="17"/>
      <c r="W639" s="45"/>
    </row>
    <row r="640" spans="22:23">
      <c r="V640" s="17"/>
      <c r="W640" s="45"/>
    </row>
    <row r="641" spans="22:23">
      <c r="V641" s="17"/>
      <c r="W641" s="45"/>
    </row>
    <row r="642" spans="22:23">
      <c r="V642" s="17"/>
      <c r="W642" s="45"/>
    </row>
    <row r="643" spans="22:23">
      <c r="V643" s="17"/>
      <c r="W643" s="45"/>
    </row>
    <row r="644" spans="22:23">
      <c r="V644" s="17"/>
      <c r="W644" s="45"/>
    </row>
    <row r="645" spans="22:23">
      <c r="V645" s="17"/>
      <c r="W645" s="45"/>
    </row>
    <row r="646" spans="22:23">
      <c r="V646" s="17"/>
      <c r="W646" s="45"/>
    </row>
    <row r="647" spans="22:23">
      <c r="V647" s="17"/>
      <c r="W647" s="45"/>
    </row>
    <row r="648" spans="22:23">
      <c r="V648" s="17"/>
      <c r="W648" s="45"/>
    </row>
    <row r="649" spans="22:23">
      <c r="V649" s="17"/>
      <c r="W649" s="45"/>
    </row>
    <row r="650" spans="22:23">
      <c r="V650" s="17"/>
      <c r="W650" s="45"/>
    </row>
    <row r="651" spans="22:23">
      <c r="V651" s="17"/>
      <c r="W651" s="45"/>
    </row>
    <row r="652" spans="22:23">
      <c r="V652" s="17"/>
      <c r="W652" s="45"/>
    </row>
    <row r="653" spans="22:23">
      <c r="V653" s="17"/>
      <c r="W653" s="45"/>
    </row>
    <row r="654" spans="22:23">
      <c r="V654" s="17"/>
      <c r="W654" s="45"/>
    </row>
    <row r="655" spans="22:23">
      <c r="V655" s="17"/>
      <c r="W655" s="45"/>
    </row>
    <row r="656" spans="22:23">
      <c r="V656" s="17"/>
      <c r="W656" s="45"/>
    </row>
    <row r="657" spans="22:23">
      <c r="V657" s="17"/>
      <c r="W657" s="45"/>
    </row>
    <row r="658" spans="22:23">
      <c r="V658" s="17"/>
      <c r="W658" s="45"/>
    </row>
    <row r="659" spans="22:23">
      <c r="V659" s="17"/>
      <c r="W659" s="45"/>
    </row>
    <row r="660" spans="22:23">
      <c r="V660" s="17"/>
      <c r="W660" s="45"/>
    </row>
    <row r="661" spans="22:23">
      <c r="V661" s="17"/>
      <c r="W661" s="45"/>
    </row>
    <row r="662" spans="22:23">
      <c r="V662" s="17"/>
      <c r="W662" s="45"/>
    </row>
    <row r="663" spans="22:23">
      <c r="V663" s="17"/>
      <c r="W663" s="45"/>
    </row>
    <row r="664" spans="22:23">
      <c r="V664" s="17"/>
      <c r="W664" s="45"/>
    </row>
    <row r="665" spans="22:23">
      <c r="V665" s="17"/>
      <c r="W665" s="45"/>
    </row>
    <row r="666" spans="22:23">
      <c r="V666" s="17"/>
      <c r="W666" s="45"/>
    </row>
    <row r="667" spans="22:23">
      <c r="V667" s="17"/>
      <c r="W667" s="45"/>
    </row>
    <row r="668" spans="22:23">
      <c r="V668" s="17"/>
      <c r="W668" s="45"/>
    </row>
    <row r="669" spans="22:23">
      <c r="V669" s="17"/>
      <c r="W669" s="45"/>
    </row>
    <row r="670" spans="22:23">
      <c r="V670" s="17"/>
      <c r="W670" s="45"/>
    </row>
    <row r="671" spans="22:23">
      <c r="V671" s="17"/>
      <c r="W671" s="45"/>
    </row>
    <row r="672" spans="22:23">
      <c r="V672" s="17"/>
      <c r="W672" s="45"/>
    </row>
    <row r="673" spans="22:23">
      <c r="V673" s="17"/>
      <c r="W673" s="45"/>
    </row>
    <row r="674" spans="22:23">
      <c r="V674" s="17"/>
      <c r="W674" s="45"/>
    </row>
    <row r="675" spans="22:23">
      <c r="V675" s="17"/>
      <c r="W675" s="45"/>
    </row>
    <row r="676" spans="22:23">
      <c r="V676" s="17"/>
      <c r="W676" s="45"/>
    </row>
    <row r="677" spans="22:23">
      <c r="V677" s="17"/>
      <c r="W677" s="45"/>
    </row>
    <row r="678" spans="22:23">
      <c r="V678" s="17"/>
      <c r="W678" s="45"/>
    </row>
    <row r="679" spans="22:23">
      <c r="V679" s="17"/>
      <c r="W679" s="45"/>
    </row>
    <row r="680" spans="22:23">
      <c r="V680" s="17"/>
      <c r="W680" s="45"/>
    </row>
    <row r="681" spans="22:23">
      <c r="V681" s="17"/>
      <c r="W681" s="45"/>
    </row>
    <row r="682" spans="22:23">
      <c r="V682" s="17"/>
      <c r="W682" s="45"/>
    </row>
    <row r="683" spans="22:23">
      <c r="V683" s="17"/>
      <c r="W683" s="45"/>
    </row>
    <row r="684" spans="22:23">
      <c r="V684" s="17"/>
      <c r="W684" s="45"/>
    </row>
    <row r="685" spans="22:23">
      <c r="V685" s="17"/>
      <c r="W685" s="45"/>
    </row>
    <row r="686" spans="22:23">
      <c r="V686" s="17"/>
      <c r="W686" s="45"/>
    </row>
    <row r="687" spans="22:23">
      <c r="V687" s="17"/>
      <c r="W687" s="45"/>
    </row>
    <row r="688" spans="22:23">
      <c r="V688" s="17"/>
      <c r="W688" s="45"/>
    </row>
    <row r="689" spans="22:23">
      <c r="V689" s="17"/>
      <c r="W689" s="45"/>
    </row>
    <row r="690" spans="22:23">
      <c r="V690" s="17"/>
      <c r="W690" s="45"/>
    </row>
    <row r="691" spans="22:23">
      <c r="V691" s="17"/>
      <c r="W691" s="45"/>
    </row>
    <row r="692" spans="22:23">
      <c r="V692" s="17"/>
      <c r="W692" s="45"/>
    </row>
    <row r="693" spans="22:23">
      <c r="V693" s="17"/>
      <c r="W693" s="45"/>
    </row>
    <row r="694" spans="22:23">
      <c r="V694" s="17"/>
      <c r="W694" s="45"/>
    </row>
    <row r="695" spans="22:23">
      <c r="V695" s="17"/>
      <c r="W695" s="45"/>
    </row>
    <row r="696" spans="22:23">
      <c r="V696" s="17"/>
      <c r="W696" s="45"/>
    </row>
    <row r="697" spans="22:23">
      <c r="V697" s="17"/>
      <c r="W697" s="45"/>
    </row>
    <row r="698" spans="22:23">
      <c r="V698" s="17"/>
      <c r="W698" s="45"/>
    </row>
    <row r="699" spans="22:23">
      <c r="V699" s="17"/>
      <c r="W699" s="45"/>
    </row>
    <row r="700" spans="22:23">
      <c r="V700" s="17"/>
      <c r="W700" s="45"/>
    </row>
    <row r="701" spans="22:23">
      <c r="V701" s="17"/>
      <c r="W701" s="45"/>
    </row>
    <row r="702" spans="22:23">
      <c r="V702" s="17"/>
      <c r="W702" s="45"/>
    </row>
    <row r="703" spans="22:23">
      <c r="V703" s="17"/>
      <c r="W703" s="45"/>
    </row>
    <row r="704" spans="22:23">
      <c r="V704" s="17"/>
      <c r="W704" s="45"/>
    </row>
    <row r="705" spans="22:23">
      <c r="V705" s="17"/>
      <c r="W705" s="45"/>
    </row>
    <row r="706" spans="22:23">
      <c r="V706" s="17"/>
      <c r="W706" s="45"/>
    </row>
    <row r="707" spans="22:23">
      <c r="V707" s="17"/>
      <c r="W707" s="45"/>
    </row>
    <row r="708" spans="22:23">
      <c r="V708" s="17"/>
      <c r="W708" s="45"/>
    </row>
    <row r="709" spans="22:23">
      <c r="V709" s="17"/>
      <c r="W709" s="45"/>
    </row>
    <row r="710" spans="22:23">
      <c r="V710" s="17"/>
      <c r="W710" s="45"/>
    </row>
    <row r="711" spans="22:23">
      <c r="V711" s="17"/>
      <c r="W711" s="45"/>
    </row>
    <row r="712" spans="22:23">
      <c r="V712" s="17"/>
      <c r="W712" s="45"/>
    </row>
    <row r="713" spans="22:23">
      <c r="V713" s="17"/>
      <c r="W713" s="45"/>
    </row>
    <row r="714" spans="22:23">
      <c r="V714" s="17"/>
      <c r="W714" s="45"/>
    </row>
    <row r="715" spans="22:23">
      <c r="V715" s="17"/>
      <c r="W715" s="45"/>
    </row>
    <row r="716" spans="22:23">
      <c r="V716" s="17"/>
      <c r="W716" s="45"/>
    </row>
    <row r="717" spans="22:23">
      <c r="V717" s="17"/>
      <c r="W717" s="45"/>
    </row>
    <row r="718" spans="22:23">
      <c r="V718" s="17"/>
      <c r="W718" s="45"/>
    </row>
    <row r="719" spans="22:23">
      <c r="V719" s="17"/>
      <c r="W719" s="45"/>
    </row>
    <row r="720" spans="22:23">
      <c r="V720" s="17"/>
      <c r="W720" s="45"/>
    </row>
    <row r="721" spans="22:23">
      <c r="V721" s="17"/>
      <c r="W721" s="45"/>
    </row>
    <row r="722" spans="22:23">
      <c r="V722" s="17"/>
      <c r="W722" s="45"/>
    </row>
    <row r="723" spans="22:23">
      <c r="V723" s="17"/>
      <c r="W723" s="45"/>
    </row>
    <row r="724" spans="22:23">
      <c r="V724" s="17"/>
      <c r="W724" s="45"/>
    </row>
    <row r="725" spans="22:23">
      <c r="V725" s="17"/>
      <c r="W725" s="45"/>
    </row>
    <row r="726" spans="22:23">
      <c r="V726" s="17"/>
      <c r="W726" s="45"/>
    </row>
    <row r="727" spans="22:23">
      <c r="V727" s="17"/>
      <c r="W727" s="45"/>
    </row>
    <row r="728" spans="22:23">
      <c r="V728" s="17"/>
      <c r="W728" s="45"/>
    </row>
    <row r="729" spans="22:23">
      <c r="V729" s="17"/>
      <c r="W729" s="45"/>
    </row>
    <row r="730" spans="22:23">
      <c r="V730" s="17"/>
      <c r="W730" s="45"/>
    </row>
    <row r="731" spans="22:23">
      <c r="V731" s="17"/>
      <c r="W731" s="45"/>
    </row>
    <row r="732" spans="22:23">
      <c r="V732" s="17"/>
      <c r="W732" s="45"/>
    </row>
    <row r="733" spans="22:23">
      <c r="V733" s="17"/>
      <c r="W733" s="45"/>
    </row>
    <row r="734" spans="22:23">
      <c r="V734" s="17"/>
      <c r="W734" s="45"/>
    </row>
    <row r="735" spans="22:23">
      <c r="V735" s="17"/>
      <c r="W735" s="45"/>
    </row>
    <row r="736" spans="22:23">
      <c r="V736" s="17"/>
      <c r="W736" s="45"/>
    </row>
    <row r="737" spans="22:23">
      <c r="V737" s="17"/>
      <c r="W737" s="45"/>
    </row>
    <row r="738" spans="22:23">
      <c r="V738" s="17"/>
      <c r="W738" s="45"/>
    </row>
    <row r="739" spans="22:23">
      <c r="V739" s="17"/>
      <c r="W739" s="45"/>
    </row>
    <row r="740" spans="22:23">
      <c r="V740" s="17"/>
      <c r="W740" s="45"/>
    </row>
    <row r="741" spans="22:23">
      <c r="V741" s="17"/>
      <c r="W741" s="45"/>
    </row>
    <row r="742" spans="22:23">
      <c r="V742" s="17"/>
      <c r="W742" s="45"/>
    </row>
    <row r="743" spans="22:23">
      <c r="V743" s="17"/>
      <c r="W743" s="45"/>
    </row>
    <row r="744" spans="22:23">
      <c r="V744" s="17"/>
      <c r="W744" s="45"/>
    </row>
    <row r="745" spans="22:23">
      <c r="V745" s="17"/>
      <c r="W745" s="45"/>
    </row>
    <row r="746" spans="22:23">
      <c r="V746" s="17"/>
      <c r="W746" s="45"/>
    </row>
    <row r="747" spans="22:23">
      <c r="V747" s="17"/>
      <c r="W747" s="45"/>
    </row>
    <row r="748" spans="22:23">
      <c r="V748" s="17"/>
      <c r="W748" s="45"/>
    </row>
    <row r="749" spans="22:23">
      <c r="V749" s="17"/>
      <c r="W749" s="45"/>
    </row>
    <row r="750" spans="22:23">
      <c r="V750" s="17"/>
      <c r="W750" s="45"/>
    </row>
    <row r="751" spans="22:23">
      <c r="V751" s="17"/>
      <c r="W751" s="45"/>
    </row>
    <row r="752" spans="22:23">
      <c r="V752" s="17"/>
      <c r="W752" s="45"/>
    </row>
    <row r="753" spans="22:23">
      <c r="V753" s="17"/>
      <c r="W753" s="45"/>
    </row>
    <row r="754" spans="22:23">
      <c r="V754" s="17"/>
      <c r="W754" s="45"/>
    </row>
    <row r="755" spans="22:23">
      <c r="V755" s="17"/>
      <c r="W755" s="45"/>
    </row>
    <row r="756" spans="22:23">
      <c r="V756" s="17"/>
      <c r="W756" s="45"/>
    </row>
    <row r="757" spans="22:23">
      <c r="V757" s="17"/>
      <c r="W757" s="45"/>
    </row>
    <row r="758" spans="22:23">
      <c r="V758" s="17"/>
      <c r="W758" s="45"/>
    </row>
    <row r="759" spans="22:23">
      <c r="V759" s="17"/>
      <c r="W759" s="45"/>
    </row>
    <row r="760" spans="22:23">
      <c r="V760" s="17"/>
      <c r="W760" s="45"/>
    </row>
    <row r="761" spans="22:23">
      <c r="V761" s="17"/>
      <c r="W761" s="45"/>
    </row>
    <row r="762" spans="22:23">
      <c r="V762" s="17"/>
      <c r="W762" s="45"/>
    </row>
    <row r="763" spans="22:23">
      <c r="V763" s="17"/>
      <c r="W763" s="45"/>
    </row>
    <row r="764" spans="22:23">
      <c r="V764" s="17"/>
      <c r="W764" s="45"/>
    </row>
    <row r="765" spans="22:23">
      <c r="V765" s="17"/>
      <c r="W765" s="45"/>
    </row>
    <row r="766" spans="22:23">
      <c r="V766" s="17"/>
      <c r="W766" s="45"/>
    </row>
    <row r="767" spans="22:23">
      <c r="V767" s="17"/>
      <c r="W767" s="45"/>
    </row>
    <row r="768" spans="22:23">
      <c r="V768" s="17"/>
      <c r="W768" s="45"/>
    </row>
    <row r="769" spans="22:23">
      <c r="V769" s="17"/>
      <c r="W769" s="45"/>
    </row>
    <row r="770" spans="22:23">
      <c r="V770" s="17"/>
      <c r="W770" s="45"/>
    </row>
    <row r="771" spans="22:23">
      <c r="V771" s="17"/>
      <c r="W771" s="45"/>
    </row>
    <row r="772" spans="22:23">
      <c r="V772" s="17"/>
      <c r="W772" s="45"/>
    </row>
    <row r="773" spans="22:23">
      <c r="V773" s="17"/>
      <c r="W773" s="45"/>
    </row>
    <row r="774" spans="22:23">
      <c r="V774" s="17"/>
      <c r="W774" s="45"/>
    </row>
    <row r="775" spans="22:23">
      <c r="V775" s="17"/>
      <c r="W775" s="45"/>
    </row>
    <row r="776" spans="22:23">
      <c r="V776" s="17"/>
      <c r="W776" s="45"/>
    </row>
    <row r="777" spans="22:23">
      <c r="V777" s="17"/>
      <c r="W777" s="45"/>
    </row>
    <row r="778" spans="22:23">
      <c r="V778" s="17"/>
      <c r="W778" s="45"/>
    </row>
    <row r="779" spans="22:23">
      <c r="V779" s="17"/>
      <c r="W779" s="45"/>
    </row>
    <row r="780" spans="22:23">
      <c r="V780" s="17"/>
      <c r="W780" s="45"/>
    </row>
    <row r="781" spans="22:23">
      <c r="V781" s="17"/>
      <c r="W781" s="45"/>
    </row>
    <row r="782" spans="22:23">
      <c r="V782" s="17"/>
      <c r="W782" s="45"/>
    </row>
    <row r="783" spans="22:23">
      <c r="V783" s="17"/>
      <c r="W783" s="45"/>
    </row>
    <row r="784" spans="22:23">
      <c r="V784" s="17"/>
      <c r="W784" s="45"/>
    </row>
    <row r="785" spans="22:23">
      <c r="V785" s="17"/>
      <c r="W785" s="45"/>
    </row>
    <row r="786" spans="22:23">
      <c r="V786" s="17"/>
      <c r="W786" s="45"/>
    </row>
    <row r="787" spans="22:23">
      <c r="V787" s="17"/>
      <c r="W787" s="45"/>
    </row>
    <row r="788" spans="22:23">
      <c r="V788" s="17"/>
      <c r="W788" s="45"/>
    </row>
    <row r="789" spans="22:23">
      <c r="V789" s="17"/>
      <c r="W789" s="45"/>
    </row>
    <row r="790" spans="22:23">
      <c r="V790" s="17"/>
      <c r="W790" s="45"/>
    </row>
    <row r="791" spans="22:23">
      <c r="V791" s="17"/>
      <c r="W791" s="45"/>
    </row>
    <row r="792" spans="22:23">
      <c r="V792" s="17"/>
      <c r="W792" s="45"/>
    </row>
    <row r="793" spans="22:23">
      <c r="V793" s="17"/>
      <c r="W793" s="45"/>
    </row>
    <row r="794" spans="22:23">
      <c r="V794" s="17"/>
      <c r="W794" s="45"/>
    </row>
    <row r="795" spans="22:23">
      <c r="V795" s="17"/>
      <c r="W795" s="45"/>
    </row>
    <row r="796" spans="22:23">
      <c r="V796" s="17"/>
      <c r="W796" s="45"/>
    </row>
    <row r="797" spans="22:23">
      <c r="V797" s="17"/>
      <c r="W797" s="45"/>
    </row>
    <row r="798" spans="22:23">
      <c r="V798" s="17"/>
      <c r="W798" s="45"/>
    </row>
    <row r="799" spans="22:23">
      <c r="V799" s="17"/>
      <c r="W799" s="45"/>
    </row>
    <row r="800" spans="22:23">
      <c r="V800" s="17"/>
      <c r="W800" s="45"/>
    </row>
    <row r="801" spans="22:23">
      <c r="V801" s="17"/>
      <c r="W801" s="45"/>
    </row>
    <row r="802" spans="22:23">
      <c r="V802" s="17"/>
      <c r="W802" s="45"/>
    </row>
    <row r="803" spans="22:23">
      <c r="V803" s="17"/>
      <c r="W803" s="45"/>
    </row>
    <row r="804" spans="22:23">
      <c r="V804" s="17"/>
      <c r="W804" s="45"/>
    </row>
    <row r="805" spans="22:23">
      <c r="V805" s="17"/>
      <c r="W805" s="45"/>
    </row>
    <row r="806" spans="22:23">
      <c r="V806" s="17"/>
      <c r="W806" s="45"/>
    </row>
    <row r="807" spans="22:23">
      <c r="V807" s="17"/>
      <c r="W807" s="45"/>
    </row>
    <row r="808" spans="22:23">
      <c r="V808" s="17"/>
      <c r="W808" s="45"/>
    </row>
    <row r="809" spans="22:23">
      <c r="V809" s="17"/>
      <c r="W809" s="45"/>
    </row>
    <row r="810" spans="22:23">
      <c r="V810" s="17"/>
      <c r="W810" s="45"/>
    </row>
    <row r="811" spans="22:23">
      <c r="V811" s="17"/>
      <c r="W811" s="45"/>
    </row>
    <row r="812" spans="22:23">
      <c r="V812" s="17"/>
      <c r="W812" s="45"/>
    </row>
    <row r="813" spans="22:23">
      <c r="V813" s="17"/>
      <c r="W813" s="45"/>
    </row>
    <row r="814" spans="22:23">
      <c r="V814" s="17"/>
      <c r="W814" s="45"/>
    </row>
    <row r="815" spans="22:23">
      <c r="V815" s="17"/>
      <c r="W815" s="45"/>
    </row>
    <row r="816" spans="22:23">
      <c r="V816" s="17"/>
      <c r="W816" s="45"/>
    </row>
    <row r="817" spans="22:23">
      <c r="V817" s="17"/>
      <c r="W817" s="45"/>
    </row>
    <row r="818" spans="22:23">
      <c r="V818" s="17"/>
      <c r="W818" s="45"/>
    </row>
    <row r="819" spans="22:23">
      <c r="V819" s="17"/>
      <c r="W819" s="45"/>
    </row>
    <row r="820" spans="22:23">
      <c r="V820" s="17"/>
      <c r="W820" s="45"/>
    </row>
    <row r="821" spans="22:23">
      <c r="V821" s="17"/>
      <c r="W821" s="45"/>
    </row>
    <row r="822" spans="22:23">
      <c r="V822" s="17"/>
      <c r="W822" s="45"/>
    </row>
    <row r="823" spans="22:23">
      <c r="V823" s="17"/>
      <c r="W823" s="45"/>
    </row>
    <row r="824" spans="22:23">
      <c r="V824" s="17"/>
      <c r="W824" s="45"/>
    </row>
    <row r="825" spans="22:23">
      <c r="V825" s="17"/>
      <c r="W825" s="45"/>
    </row>
    <row r="826" spans="22:23">
      <c r="V826" s="17"/>
      <c r="W826" s="45"/>
    </row>
    <row r="827" spans="22:23">
      <c r="V827" s="17"/>
      <c r="W827" s="45"/>
    </row>
    <row r="828" spans="22:23">
      <c r="V828" s="17"/>
      <c r="W828" s="45"/>
    </row>
    <row r="829" spans="22:23">
      <c r="V829" s="17"/>
      <c r="W829" s="45"/>
    </row>
    <row r="830" spans="22:23">
      <c r="V830" s="17"/>
      <c r="W830" s="45"/>
    </row>
    <row r="831" spans="22:23">
      <c r="V831" s="17"/>
      <c r="W831" s="45"/>
    </row>
    <row r="832" spans="22:23">
      <c r="V832" s="17"/>
      <c r="W832" s="45"/>
    </row>
    <row r="833" spans="22:23">
      <c r="V833" s="17"/>
      <c r="W833" s="45"/>
    </row>
    <row r="834" spans="22:23">
      <c r="V834" s="17"/>
      <c r="W834" s="45"/>
    </row>
    <row r="835" spans="22:23">
      <c r="V835" s="17"/>
      <c r="W835" s="45"/>
    </row>
    <row r="836" spans="22:23">
      <c r="V836" s="17"/>
      <c r="W836" s="45"/>
    </row>
    <row r="837" spans="22:23">
      <c r="V837" s="17"/>
      <c r="W837" s="45"/>
    </row>
    <row r="838" spans="22:23">
      <c r="V838" s="17"/>
      <c r="W838" s="45"/>
    </row>
    <row r="839" spans="22:23">
      <c r="V839" s="17"/>
      <c r="W839" s="45"/>
    </row>
    <row r="840" spans="22:23">
      <c r="V840" s="17"/>
      <c r="W840" s="45"/>
    </row>
    <row r="841" spans="22:23">
      <c r="V841" s="17"/>
      <c r="W841" s="45"/>
    </row>
    <row r="842" spans="22:23">
      <c r="V842" s="17"/>
      <c r="W842" s="45"/>
    </row>
    <row r="843" spans="22:23">
      <c r="V843" s="17"/>
      <c r="W843" s="45"/>
    </row>
    <row r="844" spans="22:23">
      <c r="V844" s="17"/>
      <c r="W844" s="45"/>
    </row>
    <row r="845" spans="22:23">
      <c r="V845" s="17"/>
      <c r="W845" s="45"/>
    </row>
    <row r="846" spans="22:23">
      <c r="V846" s="17"/>
      <c r="W846" s="45"/>
    </row>
    <row r="847" spans="22:23">
      <c r="V847" s="17"/>
      <c r="W847" s="45"/>
    </row>
    <row r="848" spans="22:23">
      <c r="V848" s="17"/>
      <c r="W848" s="45"/>
    </row>
    <row r="849" spans="22:23">
      <c r="V849" s="17"/>
      <c r="W849" s="45"/>
    </row>
    <row r="850" spans="22:23">
      <c r="V850" s="17"/>
      <c r="W850" s="45"/>
    </row>
    <row r="851" spans="22:23">
      <c r="V851" s="17"/>
      <c r="W851" s="45"/>
    </row>
    <row r="852" spans="22:23">
      <c r="V852" s="17"/>
      <c r="W852" s="45"/>
    </row>
    <row r="853" spans="22:23">
      <c r="V853" s="17"/>
      <c r="W853" s="45"/>
    </row>
    <row r="854" spans="22:23">
      <c r="V854" s="17"/>
      <c r="W854" s="45"/>
    </row>
    <row r="855" spans="22:23">
      <c r="V855" s="17"/>
      <c r="W855" s="45"/>
    </row>
    <row r="856" spans="22:23">
      <c r="V856" s="17"/>
      <c r="W856" s="45"/>
    </row>
    <row r="857" spans="22:23">
      <c r="V857" s="17"/>
      <c r="W857" s="45"/>
    </row>
    <row r="858" spans="22:23">
      <c r="V858" s="17"/>
      <c r="W858" s="45"/>
    </row>
    <row r="859" spans="22:23">
      <c r="V859" s="17"/>
      <c r="W859" s="45"/>
    </row>
    <row r="860" spans="22:23">
      <c r="V860" s="17"/>
      <c r="W860" s="45"/>
    </row>
    <row r="861" spans="22:23">
      <c r="V861" s="17"/>
      <c r="W861" s="45"/>
    </row>
    <row r="862" spans="22:23">
      <c r="V862" s="17"/>
      <c r="W862" s="45"/>
    </row>
    <row r="863" spans="22:23">
      <c r="V863" s="17"/>
      <c r="W863" s="45"/>
    </row>
    <row r="864" spans="22:23">
      <c r="V864" s="17"/>
      <c r="W864" s="45"/>
    </row>
    <row r="865" spans="22:23">
      <c r="V865" s="17"/>
      <c r="W865" s="45"/>
    </row>
    <row r="866" spans="22:23">
      <c r="V866" s="17"/>
      <c r="W866" s="45"/>
    </row>
    <row r="867" spans="22:23">
      <c r="V867" s="17"/>
      <c r="W867" s="45"/>
    </row>
    <row r="868" spans="22:23">
      <c r="V868" s="17"/>
      <c r="W868" s="45"/>
    </row>
    <row r="869" spans="22:23">
      <c r="V869" s="17"/>
      <c r="W869" s="45"/>
    </row>
    <row r="870" spans="22:23">
      <c r="V870" s="17"/>
      <c r="W870" s="45"/>
    </row>
    <row r="871" spans="22:23">
      <c r="V871" s="17"/>
      <c r="W871" s="45"/>
    </row>
    <row r="872" spans="22:23">
      <c r="V872" s="17"/>
      <c r="W872" s="45"/>
    </row>
    <row r="873" spans="22:23">
      <c r="V873" s="17"/>
      <c r="W873" s="45"/>
    </row>
    <row r="874" spans="22:23">
      <c r="V874" s="17"/>
      <c r="W874" s="45"/>
    </row>
    <row r="875" spans="22:23">
      <c r="V875" s="17"/>
      <c r="W875" s="45"/>
    </row>
    <row r="876" spans="22:23">
      <c r="V876" s="17"/>
      <c r="W876" s="45"/>
    </row>
    <row r="877" spans="22:23">
      <c r="V877" s="17"/>
      <c r="W877" s="45"/>
    </row>
    <row r="878" spans="22:23">
      <c r="V878" s="17"/>
      <c r="W878" s="45"/>
    </row>
    <row r="879" spans="22:23">
      <c r="V879" s="17"/>
      <c r="W879" s="45"/>
    </row>
    <row r="880" spans="22:23">
      <c r="V880" s="17"/>
      <c r="W880" s="45"/>
    </row>
    <row r="881" spans="22:23">
      <c r="V881" s="17"/>
      <c r="W881" s="45"/>
    </row>
    <row r="882" spans="22:23">
      <c r="V882" s="17"/>
      <c r="W882" s="45"/>
    </row>
    <row r="883" spans="22:23">
      <c r="V883" s="17"/>
      <c r="W883" s="45"/>
    </row>
    <row r="884" spans="22:23">
      <c r="V884" s="17"/>
      <c r="W884" s="45"/>
    </row>
    <row r="885" spans="22:23">
      <c r="V885" s="17"/>
      <c r="W885" s="45"/>
    </row>
    <row r="886" spans="22:23">
      <c r="V886" s="17"/>
      <c r="W886" s="45"/>
    </row>
    <row r="887" spans="22:23">
      <c r="V887" s="17"/>
      <c r="W887" s="45"/>
    </row>
    <row r="888" spans="22:23">
      <c r="V888" s="17"/>
      <c r="W888" s="45"/>
    </row>
    <row r="889" spans="22:23">
      <c r="V889" s="17"/>
      <c r="W889" s="45"/>
    </row>
    <row r="890" spans="22:23">
      <c r="V890" s="17"/>
      <c r="W890" s="45"/>
    </row>
    <row r="891" spans="22:23">
      <c r="V891" s="17"/>
      <c r="W891" s="45"/>
    </row>
    <row r="892" spans="22:23">
      <c r="V892" s="17"/>
      <c r="W892" s="45"/>
    </row>
    <row r="893" spans="22:23">
      <c r="V893" s="17"/>
      <c r="W893" s="45"/>
    </row>
    <row r="894" spans="22:23">
      <c r="V894" s="17"/>
      <c r="W894" s="45"/>
    </row>
    <row r="895" spans="22:23">
      <c r="V895" s="17"/>
      <c r="W895" s="45"/>
    </row>
    <row r="896" spans="22:23">
      <c r="V896" s="17"/>
      <c r="W896" s="45"/>
    </row>
    <row r="897" spans="22:23">
      <c r="V897" s="17"/>
      <c r="W897" s="45"/>
    </row>
    <row r="898" spans="22:23">
      <c r="V898" s="17"/>
      <c r="W898" s="45"/>
    </row>
    <row r="899" spans="22:23">
      <c r="V899" s="17"/>
      <c r="W899" s="45"/>
    </row>
    <row r="900" spans="22:23">
      <c r="V900" s="17"/>
      <c r="W900" s="45"/>
    </row>
    <row r="901" spans="22:23">
      <c r="V901" s="17"/>
      <c r="W901" s="45"/>
    </row>
    <row r="902" spans="22:23">
      <c r="V902" s="17"/>
      <c r="W902" s="45"/>
    </row>
    <row r="903" spans="22:23">
      <c r="V903" s="17"/>
      <c r="W903" s="45"/>
    </row>
    <row r="904" spans="22:23">
      <c r="V904" s="17"/>
      <c r="W904" s="45"/>
    </row>
    <row r="905" spans="22:23">
      <c r="V905" s="17"/>
      <c r="W905" s="45"/>
    </row>
    <row r="906" spans="22:23">
      <c r="V906" s="17"/>
      <c r="W906" s="45"/>
    </row>
    <row r="907" spans="22:23">
      <c r="V907" s="17"/>
      <c r="W907" s="45"/>
    </row>
    <row r="908" spans="22:23">
      <c r="V908" s="17"/>
      <c r="W908" s="45"/>
    </row>
    <row r="909" spans="22:23">
      <c r="V909" s="17"/>
      <c r="W909" s="45"/>
    </row>
    <row r="910" spans="22:23">
      <c r="V910" s="17"/>
      <c r="W910" s="45"/>
    </row>
    <row r="911" spans="22:23">
      <c r="V911" s="17"/>
      <c r="W911" s="45"/>
    </row>
    <row r="912" spans="22:23">
      <c r="V912" s="17"/>
      <c r="W912" s="45"/>
    </row>
    <row r="913" spans="22:23">
      <c r="V913" s="17"/>
      <c r="W913" s="45"/>
    </row>
    <row r="914" spans="22:23">
      <c r="V914" s="17"/>
      <c r="W914" s="45"/>
    </row>
    <row r="915" spans="22:23">
      <c r="V915" s="17"/>
      <c r="W915" s="45"/>
    </row>
    <row r="916" spans="22:23">
      <c r="V916" s="17"/>
      <c r="W916" s="45"/>
    </row>
    <row r="917" spans="22:23">
      <c r="V917" s="17"/>
      <c r="W917" s="45"/>
    </row>
    <row r="918" spans="22:23">
      <c r="V918" s="17"/>
      <c r="W918" s="45"/>
    </row>
    <row r="919" spans="22:23">
      <c r="V919" s="17"/>
      <c r="W919" s="45"/>
    </row>
    <row r="920" spans="22:23">
      <c r="V920" s="17"/>
      <c r="W920" s="45"/>
    </row>
    <row r="921" spans="22:23">
      <c r="V921" s="17"/>
      <c r="W921" s="45"/>
    </row>
    <row r="922" spans="22:23">
      <c r="V922" s="17"/>
      <c r="W922" s="45"/>
    </row>
    <row r="923" spans="22:23">
      <c r="V923" s="17"/>
      <c r="W923" s="45"/>
    </row>
    <row r="924" spans="22:23">
      <c r="V924" s="17"/>
      <c r="W924" s="45"/>
    </row>
    <row r="925" spans="22:23">
      <c r="V925" s="17"/>
      <c r="W925" s="45"/>
    </row>
    <row r="926" spans="22:23">
      <c r="V926" s="17"/>
      <c r="W926" s="45"/>
    </row>
    <row r="927" spans="22:23">
      <c r="V927" s="17"/>
      <c r="W927" s="45"/>
    </row>
    <row r="928" spans="22:23">
      <c r="V928" s="17"/>
      <c r="W928" s="45"/>
    </row>
    <row r="929" spans="22:23">
      <c r="V929" s="17"/>
      <c r="W929" s="45"/>
    </row>
    <row r="930" spans="22:23">
      <c r="V930" s="17"/>
      <c r="W930" s="45"/>
    </row>
    <row r="931" spans="22:23">
      <c r="V931" s="17"/>
      <c r="W931" s="45"/>
    </row>
    <row r="932" spans="22:23">
      <c r="V932" s="17"/>
      <c r="W932" s="45"/>
    </row>
    <row r="933" spans="22:23">
      <c r="V933" s="17"/>
      <c r="W933" s="45"/>
    </row>
    <row r="934" spans="22:23">
      <c r="V934" s="17"/>
      <c r="W934" s="45"/>
    </row>
    <row r="935" spans="22:23">
      <c r="V935" s="17"/>
      <c r="W935" s="45"/>
    </row>
    <row r="936" spans="22:23">
      <c r="V936" s="17"/>
      <c r="W936" s="45"/>
    </row>
    <row r="937" spans="22:23">
      <c r="V937" s="17"/>
      <c r="W937" s="45"/>
    </row>
    <row r="938" spans="22:23">
      <c r="V938" s="17"/>
      <c r="W938" s="45"/>
    </row>
    <row r="939" spans="22:23">
      <c r="V939" s="17"/>
      <c r="W939" s="45"/>
    </row>
    <row r="940" spans="22:23">
      <c r="V940" s="17"/>
      <c r="W940" s="45"/>
    </row>
    <row r="941" spans="22:23">
      <c r="V941" s="17"/>
      <c r="W941" s="45"/>
    </row>
    <row r="942" spans="22:23">
      <c r="V942" s="17"/>
      <c r="W942" s="45"/>
    </row>
    <row r="943" spans="22:23">
      <c r="V943" s="17"/>
      <c r="W943" s="45"/>
    </row>
    <row r="944" spans="22:23">
      <c r="W944" s="45"/>
    </row>
    <row r="945" spans="23:23">
      <c r="W945" s="45"/>
    </row>
    <row r="946" spans="23:23">
      <c r="W946" s="45"/>
    </row>
    <row r="947" spans="23:23">
      <c r="W947" s="45"/>
    </row>
    <row r="948" spans="23:23">
      <c r="W948" s="45"/>
    </row>
    <row r="949" spans="23:23">
      <c r="W949" s="45"/>
    </row>
    <row r="950" spans="23:23">
      <c r="W950" s="45"/>
    </row>
    <row r="951" spans="23:23">
      <c r="W951" s="45"/>
    </row>
    <row r="952" spans="23:23">
      <c r="W952" s="45"/>
    </row>
    <row r="953" spans="23:23">
      <c r="W953" s="45"/>
    </row>
    <row r="954" spans="23:23">
      <c r="W954" s="45"/>
    </row>
    <row r="955" spans="23:23">
      <c r="W955" s="45"/>
    </row>
    <row r="956" spans="23:23">
      <c r="W956" s="45"/>
    </row>
    <row r="957" spans="23:23">
      <c r="W957" s="45"/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7"/>
  <sheetViews>
    <sheetView workbookViewId="0">
      <selection activeCell="J19" sqref="J19"/>
    </sheetView>
  </sheetViews>
  <sheetFormatPr baseColWidth="10" defaultColWidth="11.375" defaultRowHeight="15" x14ac:dyDescent="0"/>
  <cols>
    <col min="3" max="3" width="11.375" customWidth="1"/>
    <col min="5" max="5" width="11.375" customWidth="1"/>
    <col min="6" max="6" width="22.25" customWidth="1"/>
    <col min="7" max="7" width="24.875" customWidth="1"/>
    <col min="8" max="8" width="11.375" customWidth="1"/>
    <col min="10" max="10" width="17.25" customWidth="1"/>
    <col min="11" max="11" width="11.375" customWidth="1"/>
    <col min="12" max="12" width="16.875" customWidth="1"/>
    <col min="13" max="20" width="11.375" customWidth="1"/>
    <col min="21" max="21" width="18.75" customWidth="1"/>
    <col min="22" max="23" width="15" customWidth="1"/>
  </cols>
  <sheetData>
    <row r="1" spans="1:37" s="28" customFormat="1" ht="30" customHeight="1">
      <c r="A1" s="27" t="s">
        <v>2198</v>
      </c>
      <c r="B1" s="27" t="s">
        <v>2199</v>
      </c>
      <c r="C1" s="27" t="s">
        <v>2200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7" t="s">
        <v>2206</v>
      </c>
      <c r="J1" s="27" t="s">
        <v>2207</v>
      </c>
      <c r="K1" s="27" t="s">
        <v>2046</v>
      </c>
      <c r="L1" s="27" t="s">
        <v>2047</v>
      </c>
      <c r="M1" s="27" t="s">
        <v>2048</v>
      </c>
      <c r="N1" s="27" t="s">
        <v>2049</v>
      </c>
      <c r="O1" s="27" t="s">
        <v>2050</v>
      </c>
      <c r="P1" s="27" t="s">
        <v>2051</v>
      </c>
      <c r="Q1" s="27" t="s">
        <v>2052</v>
      </c>
      <c r="R1" s="27" t="s">
        <v>231</v>
      </c>
      <c r="S1" s="27" t="s">
        <v>691</v>
      </c>
      <c r="T1" s="44" t="s">
        <v>4643</v>
      </c>
      <c r="U1" s="44" t="s">
        <v>4642</v>
      </c>
      <c r="V1" s="44" t="s">
        <v>4648</v>
      </c>
      <c r="W1" s="44" t="s">
        <v>4649</v>
      </c>
      <c r="X1" s="27" t="s">
        <v>2053</v>
      </c>
      <c r="Y1" s="27" t="s">
        <v>2054</v>
      </c>
      <c r="Z1" s="27" t="s">
        <v>4267</v>
      </c>
      <c r="AA1" s="27" t="s">
        <v>4268</v>
      </c>
      <c r="AB1" s="27" t="s">
        <v>4269</v>
      </c>
      <c r="AC1" s="27" t="s">
        <v>4270</v>
      </c>
      <c r="AD1" s="27" t="s">
        <v>4271</v>
      </c>
      <c r="AE1" s="27" t="s">
        <v>4272</v>
      </c>
      <c r="AF1" s="27" t="s">
        <v>3203</v>
      </c>
      <c r="AG1" s="27" t="s">
        <v>3286</v>
      </c>
      <c r="AH1" s="27" t="s">
        <v>3328</v>
      </c>
      <c r="AI1" s="27" t="s">
        <v>3339</v>
      </c>
      <c r="AJ1" s="51" t="s">
        <v>4873</v>
      </c>
      <c r="AK1" s="51" t="s">
        <v>4874</v>
      </c>
    </row>
    <row r="2" spans="1:37">
      <c r="A2" t="s">
        <v>249</v>
      </c>
      <c r="B2" t="s">
        <v>3035</v>
      </c>
      <c r="C2" s="13" t="s">
        <v>193</v>
      </c>
      <c r="D2" t="s">
        <v>2305</v>
      </c>
      <c r="E2" s="13" t="s">
        <v>193</v>
      </c>
      <c r="F2" t="s">
        <v>250</v>
      </c>
      <c r="G2" t="s">
        <v>337</v>
      </c>
      <c r="H2" s="13" t="s">
        <v>193</v>
      </c>
      <c r="I2" s="19"/>
      <c r="J2" s="20" t="s">
        <v>417</v>
      </c>
      <c r="K2" s="13" t="s">
        <v>193</v>
      </c>
      <c r="L2" t="str">
        <f t="shared" ref="L2:L9" si="0">G2</f>
        <v>I</v>
      </c>
      <c r="M2" s="21" t="str">
        <f>CONCATENATE("PI.",J2,".",K2)</f>
        <v>PI.PA.AN.070401.01</v>
      </c>
      <c r="N2" s="21"/>
      <c r="O2" s="21" t="str">
        <f>CONCATENATE("PH.",J2,".",K2)</f>
        <v>PH.PA.AN.070401.01</v>
      </c>
      <c r="Q2" s="21" t="str">
        <f>CONCATENATE("CL.",J2,".",K2)</f>
        <v>CL.PA.AN.070401.01</v>
      </c>
      <c r="S2" t="str">
        <f>CONCATENATE("DR.",J2,".",K2)</f>
        <v>DR.PA.AN.070401.01</v>
      </c>
      <c r="U2" s="45" t="str">
        <f>CONCATENATE("IM.",J2, ".",K2)</f>
        <v>IM.PA.AN.070401.01</v>
      </c>
      <c r="V2" s="17"/>
      <c r="W2" s="45" t="str">
        <f>CONCATENATE("GE.",J2, ".",K2)</f>
        <v>GE.PA.AN.070401.01</v>
      </c>
      <c r="X2" t="s">
        <v>2454</v>
      </c>
      <c r="Y2" t="s">
        <v>248</v>
      </c>
      <c r="Z2" t="s">
        <v>2454</v>
      </c>
    </row>
    <row r="3" spans="1:37">
      <c r="A3" t="s">
        <v>249</v>
      </c>
      <c r="C3" s="13" t="s">
        <v>193</v>
      </c>
      <c r="E3" s="13" t="s">
        <v>193</v>
      </c>
      <c r="F3" t="s">
        <v>250</v>
      </c>
      <c r="G3" t="s">
        <v>338</v>
      </c>
      <c r="H3" s="13" t="s">
        <v>2514</v>
      </c>
      <c r="I3" s="19"/>
      <c r="J3" s="20" t="s">
        <v>418</v>
      </c>
      <c r="K3" s="13" t="s">
        <v>451</v>
      </c>
      <c r="L3" t="str">
        <f t="shared" si="0"/>
        <v>II</v>
      </c>
      <c r="M3" s="21" t="str">
        <f t="shared" ref="M3:M9" si="1">CONCATENATE("PI.",J3,".",K3)</f>
        <v>PI.PA.AN.070402.01</v>
      </c>
      <c r="N3" s="21"/>
      <c r="O3" s="21" t="str">
        <f t="shared" ref="O3:O9" si="2">CONCATENATE("PH.",J3,".",K3)</f>
        <v>PH.PA.AN.070402.01</v>
      </c>
      <c r="Q3" s="21" t="str">
        <f t="shared" ref="Q3:Q9" si="3">CONCATENATE("CL.",J3,".",K3)</f>
        <v>CL.PA.AN.070402.01</v>
      </c>
      <c r="S3" t="str">
        <f t="shared" ref="S3:S9" si="4">CONCATENATE("DR.",J3,".",K3)</f>
        <v>DR.PA.AN.070402.01</v>
      </c>
      <c r="U3" s="45" t="str">
        <f t="shared" ref="U3:U9" si="5">CONCATENATE("IM.",J3, ".",K3)</f>
        <v>IM.PA.AN.070402.01</v>
      </c>
      <c r="V3" s="17"/>
      <c r="W3" s="45" t="str">
        <f t="shared" ref="W3:W9" si="6">CONCATENATE("GE.",J3, ".",K3)</f>
        <v>GE.PA.AN.070402.01</v>
      </c>
      <c r="X3" t="s">
        <v>2454</v>
      </c>
      <c r="Y3" t="s">
        <v>248</v>
      </c>
      <c r="Z3" t="s">
        <v>2454</v>
      </c>
    </row>
    <row r="4" spans="1:37">
      <c r="A4" t="s">
        <v>249</v>
      </c>
      <c r="C4" s="13" t="s">
        <v>193</v>
      </c>
      <c r="E4" s="13" t="s">
        <v>193</v>
      </c>
      <c r="F4" t="s">
        <v>250</v>
      </c>
      <c r="G4" t="s">
        <v>339</v>
      </c>
      <c r="H4" s="13" t="s">
        <v>345</v>
      </c>
      <c r="I4" s="19"/>
      <c r="J4" s="20" t="s">
        <v>419</v>
      </c>
      <c r="K4" s="13" t="s">
        <v>193</v>
      </c>
      <c r="L4" t="str">
        <f t="shared" si="0"/>
        <v>III</v>
      </c>
      <c r="M4" s="21" t="str">
        <f t="shared" si="1"/>
        <v>PI.PA.AN.070403.01</v>
      </c>
      <c r="N4" s="21"/>
      <c r="O4" s="21" t="str">
        <f t="shared" si="2"/>
        <v>PH.PA.AN.070403.01</v>
      </c>
      <c r="Q4" s="21" t="str">
        <f t="shared" si="3"/>
        <v>CL.PA.AN.070403.01</v>
      </c>
      <c r="S4" t="str">
        <f t="shared" si="4"/>
        <v>DR.PA.AN.070403.01</v>
      </c>
      <c r="U4" s="45" t="str">
        <f t="shared" si="5"/>
        <v>IM.PA.AN.070403.01</v>
      </c>
      <c r="V4" s="17"/>
      <c r="W4" s="45" t="str">
        <f t="shared" si="6"/>
        <v>GE.PA.AN.070403.01</v>
      </c>
      <c r="X4" t="s">
        <v>2454</v>
      </c>
      <c r="Y4" t="s">
        <v>248</v>
      </c>
      <c r="Z4" t="s">
        <v>2454</v>
      </c>
    </row>
    <row r="5" spans="1:37">
      <c r="A5" t="s">
        <v>249</v>
      </c>
      <c r="C5" s="13" t="s">
        <v>193</v>
      </c>
      <c r="E5" s="13" t="s">
        <v>193</v>
      </c>
      <c r="F5" t="s">
        <v>250</v>
      </c>
      <c r="G5" t="s">
        <v>459</v>
      </c>
      <c r="H5" s="13" t="s">
        <v>332</v>
      </c>
      <c r="I5" s="19"/>
      <c r="J5" s="20" t="s">
        <v>420</v>
      </c>
      <c r="K5" s="13" t="s">
        <v>193</v>
      </c>
      <c r="L5" t="str">
        <f t="shared" si="0"/>
        <v>IV</v>
      </c>
      <c r="M5" s="21" t="str">
        <f t="shared" si="1"/>
        <v>PI.PA.AN.070404.01</v>
      </c>
      <c r="N5" s="21"/>
      <c r="O5" s="21" t="str">
        <f t="shared" si="2"/>
        <v>PH.PA.AN.070404.01</v>
      </c>
      <c r="Q5" s="21" t="str">
        <f t="shared" si="3"/>
        <v>CL.PA.AN.070404.01</v>
      </c>
      <c r="S5" t="str">
        <f t="shared" si="4"/>
        <v>DR.PA.AN.070404.01</v>
      </c>
      <c r="U5" s="45" t="str">
        <f t="shared" si="5"/>
        <v>IM.PA.AN.070404.01</v>
      </c>
      <c r="V5" s="17"/>
      <c r="W5" s="45" t="str">
        <f t="shared" si="6"/>
        <v>GE.PA.AN.070404.01</v>
      </c>
      <c r="X5" t="s">
        <v>2454</v>
      </c>
      <c r="Y5" t="s">
        <v>248</v>
      </c>
      <c r="Z5" t="s">
        <v>2454</v>
      </c>
    </row>
    <row r="6" spans="1:37">
      <c r="A6" t="s">
        <v>249</v>
      </c>
      <c r="C6" s="13" t="s">
        <v>193</v>
      </c>
      <c r="E6" s="13" t="s">
        <v>193</v>
      </c>
      <c r="F6" t="s">
        <v>250</v>
      </c>
      <c r="G6" t="s">
        <v>460</v>
      </c>
      <c r="H6" s="13" t="s">
        <v>333</v>
      </c>
      <c r="I6" s="19"/>
      <c r="J6" s="20" t="s">
        <v>421</v>
      </c>
      <c r="K6" s="13" t="s">
        <v>451</v>
      </c>
      <c r="L6" t="str">
        <f t="shared" si="0"/>
        <v>V</v>
      </c>
      <c r="M6" s="21" t="str">
        <f t="shared" si="1"/>
        <v>PI.PA.AN.070405.01</v>
      </c>
      <c r="N6" s="21"/>
      <c r="O6" s="21" t="str">
        <f t="shared" si="2"/>
        <v>PH.PA.AN.070405.01</v>
      </c>
      <c r="Q6" s="21" t="str">
        <f t="shared" si="3"/>
        <v>CL.PA.AN.070405.01</v>
      </c>
      <c r="S6" t="str">
        <f t="shared" si="4"/>
        <v>DR.PA.AN.070405.01</v>
      </c>
      <c r="U6" s="45" t="str">
        <f t="shared" si="5"/>
        <v>IM.PA.AN.070405.01</v>
      </c>
      <c r="V6" s="17"/>
      <c r="W6" s="45" t="str">
        <f t="shared" si="6"/>
        <v>GE.PA.AN.070405.01</v>
      </c>
      <c r="X6" t="s">
        <v>2454</v>
      </c>
      <c r="Y6" t="s">
        <v>248</v>
      </c>
      <c r="Z6" t="s">
        <v>2454</v>
      </c>
    </row>
    <row r="7" spans="1:37">
      <c r="A7" t="s">
        <v>249</v>
      </c>
      <c r="C7" s="13" t="s">
        <v>193</v>
      </c>
      <c r="E7" s="13" t="s">
        <v>193</v>
      </c>
      <c r="F7" t="s">
        <v>250</v>
      </c>
      <c r="G7" t="s">
        <v>461</v>
      </c>
      <c r="H7" s="13" t="s">
        <v>334</v>
      </c>
      <c r="I7" s="19"/>
      <c r="J7" s="20" t="s">
        <v>234</v>
      </c>
      <c r="K7" s="13" t="s">
        <v>451</v>
      </c>
      <c r="L7" t="str">
        <f t="shared" si="0"/>
        <v>VI</v>
      </c>
      <c r="M7" s="21" t="str">
        <f t="shared" si="1"/>
        <v>PI.PA.AN.070406.01</v>
      </c>
      <c r="N7" s="21"/>
      <c r="O7" s="21" t="str">
        <f t="shared" si="2"/>
        <v>PH.PA.AN.070406.01</v>
      </c>
      <c r="Q7" s="21" t="str">
        <f t="shared" si="3"/>
        <v>CL.PA.AN.070406.01</v>
      </c>
      <c r="S7" t="str">
        <f t="shared" si="4"/>
        <v>DR.PA.AN.070406.01</v>
      </c>
      <c r="U7" s="45" t="str">
        <f t="shared" si="5"/>
        <v>IM.PA.AN.070406.01</v>
      </c>
      <c r="V7" s="17"/>
      <c r="W7" s="45" t="str">
        <f t="shared" si="6"/>
        <v>GE.PA.AN.070406.01</v>
      </c>
      <c r="X7" t="s">
        <v>2454</v>
      </c>
      <c r="Y7" t="s">
        <v>248</v>
      </c>
      <c r="Z7" t="s">
        <v>2454</v>
      </c>
    </row>
    <row r="8" spans="1:37">
      <c r="A8" t="s">
        <v>249</v>
      </c>
      <c r="C8" s="13" t="s">
        <v>193</v>
      </c>
      <c r="E8" s="13" t="s">
        <v>193</v>
      </c>
      <c r="F8" t="s">
        <v>250</v>
      </c>
      <c r="G8" t="s">
        <v>462</v>
      </c>
      <c r="H8" s="7" t="s">
        <v>335</v>
      </c>
      <c r="I8" s="19"/>
      <c r="J8" s="20" t="s">
        <v>235</v>
      </c>
      <c r="K8" s="13" t="s">
        <v>451</v>
      </c>
      <c r="L8" t="str">
        <f t="shared" si="0"/>
        <v>E</v>
      </c>
      <c r="M8" s="21" t="str">
        <f t="shared" si="1"/>
        <v>PI.PA.AN.070407.01</v>
      </c>
      <c r="N8" s="21"/>
      <c r="O8" s="21" t="str">
        <f t="shared" si="2"/>
        <v>PH.PA.AN.070407.01</v>
      </c>
      <c r="Q8" s="21" t="str">
        <f t="shared" si="3"/>
        <v>CL.PA.AN.070407.01</v>
      </c>
      <c r="S8" t="str">
        <f t="shared" si="4"/>
        <v>DR.PA.AN.070407.01</v>
      </c>
      <c r="U8" s="45" t="str">
        <f t="shared" si="5"/>
        <v>IM.PA.AN.070407.01</v>
      </c>
      <c r="V8" s="17"/>
      <c r="W8" s="45" t="str">
        <f t="shared" si="6"/>
        <v>GE.PA.AN.070407.01</v>
      </c>
      <c r="X8" t="s">
        <v>2454</v>
      </c>
      <c r="Y8" t="s">
        <v>248</v>
      </c>
      <c r="Z8" t="s">
        <v>2454</v>
      </c>
    </row>
    <row r="9" spans="1:37">
      <c r="A9" t="s">
        <v>249</v>
      </c>
      <c r="C9" s="13" t="s">
        <v>193</v>
      </c>
      <c r="E9" s="13" t="s">
        <v>193</v>
      </c>
      <c r="F9" t="s">
        <v>250</v>
      </c>
      <c r="G9" t="s">
        <v>463</v>
      </c>
      <c r="H9" s="7" t="s">
        <v>336</v>
      </c>
      <c r="I9" s="19"/>
      <c r="J9" s="20" t="s">
        <v>236</v>
      </c>
      <c r="K9" s="13" t="s">
        <v>451</v>
      </c>
      <c r="L9" t="str">
        <f t="shared" si="0"/>
        <v>Unable to Assess</v>
      </c>
      <c r="M9" s="21" t="str">
        <f t="shared" si="1"/>
        <v>PI.PA.AN.070408.01</v>
      </c>
      <c r="N9" s="21"/>
      <c r="O9" s="21" t="str">
        <f t="shared" si="2"/>
        <v>PH.PA.AN.070408.01</v>
      </c>
      <c r="Q9" s="21" t="str">
        <f t="shared" si="3"/>
        <v>CL.PA.AN.070408.01</v>
      </c>
      <c r="S9" t="str">
        <f t="shared" si="4"/>
        <v>DR.PA.AN.070408.01</v>
      </c>
      <c r="U9" s="45" t="str">
        <f t="shared" si="5"/>
        <v>IM.PA.AN.070408.01</v>
      </c>
      <c r="V9" s="17"/>
      <c r="W9" s="45" t="str">
        <f t="shared" si="6"/>
        <v>GE.PA.AN.070408.01</v>
      </c>
      <c r="X9" t="s">
        <v>2454</v>
      </c>
      <c r="Y9" t="s">
        <v>248</v>
      </c>
      <c r="Z9" t="s">
        <v>2454</v>
      </c>
    </row>
    <row r="10" spans="1:37">
      <c r="V10" s="17"/>
      <c r="W10" s="45"/>
    </row>
    <row r="11" spans="1:37">
      <c r="V11" s="17"/>
      <c r="W11" s="45"/>
    </row>
    <row r="12" spans="1:37">
      <c r="V12" s="17"/>
      <c r="W12" s="45"/>
    </row>
    <row r="13" spans="1:37">
      <c r="V13" s="17"/>
      <c r="W13" s="45"/>
    </row>
    <row r="14" spans="1:37">
      <c r="V14" s="17"/>
      <c r="W14" s="45"/>
    </row>
    <row r="15" spans="1:37">
      <c r="V15" s="17"/>
      <c r="W15" s="45"/>
    </row>
    <row r="16" spans="1:37">
      <c r="V16" s="17"/>
      <c r="W16" s="45"/>
    </row>
    <row r="17" spans="22:23">
      <c r="V17" s="17"/>
      <c r="W17" s="45"/>
    </row>
    <row r="18" spans="22:23">
      <c r="V18" s="17"/>
      <c r="W18" s="45"/>
    </row>
    <row r="19" spans="22:23">
      <c r="V19" s="17"/>
      <c r="W19" s="45"/>
    </row>
    <row r="20" spans="22:23">
      <c r="V20" s="17"/>
      <c r="W20" s="45"/>
    </row>
    <row r="21" spans="22:23">
      <c r="V21" s="17"/>
      <c r="W21" s="45"/>
    </row>
    <row r="22" spans="22:23">
      <c r="V22" s="17"/>
      <c r="W22" s="45"/>
    </row>
    <row r="23" spans="22:23">
      <c r="V23" s="17"/>
      <c r="W23" s="45"/>
    </row>
    <row r="24" spans="22:23">
      <c r="V24" s="17"/>
      <c r="W24" s="45"/>
    </row>
    <row r="25" spans="22:23">
      <c r="V25" s="17"/>
      <c r="W25" s="45"/>
    </row>
    <row r="26" spans="22:23">
      <c r="V26" s="17"/>
      <c r="W26" s="45"/>
    </row>
    <row r="27" spans="22:23">
      <c r="V27" s="17"/>
      <c r="W27" s="45"/>
    </row>
    <row r="28" spans="22:23">
      <c r="V28" s="17"/>
      <c r="W28" s="45"/>
    </row>
    <row r="29" spans="22:23">
      <c r="V29" s="17"/>
      <c r="W29" s="45"/>
    </row>
    <row r="30" spans="22:23">
      <c r="V30" s="17"/>
      <c r="W30" s="45"/>
    </row>
    <row r="31" spans="22:23">
      <c r="V31" s="17"/>
      <c r="W31" s="45"/>
    </row>
    <row r="32" spans="22:23">
      <c r="V32" s="17"/>
      <c r="W32" s="45"/>
    </row>
    <row r="33" spans="22:23">
      <c r="V33" s="17"/>
      <c r="W33" s="45"/>
    </row>
    <row r="34" spans="22:23">
      <c r="V34" s="17"/>
      <c r="W34" s="45"/>
    </row>
    <row r="35" spans="22:23">
      <c r="V35" s="17"/>
      <c r="W35" s="45"/>
    </row>
    <row r="36" spans="22:23">
      <c r="V36" s="17"/>
      <c r="W36" s="45"/>
    </row>
    <row r="37" spans="22:23">
      <c r="V37" s="17"/>
      <c r="W37" s="45"/>
    </row>
    <row r="38" spans="22:23">
      <c r="V38" s="17"/>
      <c r="W38" s="45"/>
    </row>
    <row r="39" spans="22:23">
      <c r="V39" s="17"/>
      <c r="W39" s="45"/>
    </row>
    <row r="40" spans="22:23">
      <c r="V40" s="17"/>
      <c r="W40" s="45"/>
    </row>
    <row r="41" spans="22:23">
      <c r="V41" s="17"/>
      <c r="W41" s="45"/>
    </row>
    <row r="42" spans="22:23">
      <c r="V42" s="17"/>
      <c r="W42" s="45"/>
    </row>
    <row r="43" spans="22:23">
      <c r="V43" s="17"/>
      <c r="W43" s="45"/>
    </row>
    <row r="44" spans="22:23">
      <c r="V44" s="17"/>
      <c r="W44" s="45"/>
    </row>
    <row r="45" spans="22:23">
      <c r="V45" s="17"/>
      <c r="W45" s="45"/>
    </row>
    <row r="46" spans="22:23">
      <c r="V46" s="17"/>
      <c r="W46" s="45"/>
    </row>
    <row r="47" spans="22:23">
      <c r="V47" s="17"/>
      <c r="W47" s="45"/>
    </row>
    <row r="48" spans="22:23">
      <c r="V48" s="17"/>
      <c r="W48" s="45"/>
    </row>
    <row r="49" spans="22:23">
      <c r="V49" s="17"/>
      <c r="W49" s="45"/>
    </row>
    <row r="50" spans="22:23">
      <c r="V50" s="17"/>
      <c r="W50" s="45"/>
    </row>
    <row r="51" spans="22:23">
      <c r="V51" s="17"/>
      <c r="W51" s="45"/>
    </row>
    <row r="52" spans="22:23">
      <c r="V52" s="17"/>
      <c r="W52" s="45"/>
    </row>
    <row r="53" spans="22:23">
      <c r="V53" s="17"/>
      <c r="W53" s="45"/>
    </row>
    <row r="54" spans="22:23">
      <c r="V54" s="17"/>
      <c r="W54" s="45"/>
    </row>
    <row r="55" spans="22:23">
      <c r="V55" s="17"/>
      <c r="W55" s="45"/>
    </row>
    <row r="56" spans="22:23">
      <c r="V56" s="17"/>
      <c r="W56" s="45"/>
    </row>
    <row r="57" spans="22:23">
      <c r="V57" s="17"/>
      <c r="W57" s="45"/>
    </row>
    <row r="58" spans="22:23">
      <c r="V58" s="17"/>
      <c r="W58" s="45"/>
    </row>
    <row r="59" spans="22:23">
      <c r="V59" s="17"/>
      <c r="W59" s="45"/>
    </row>
    <row r="60" spans="22:23">
      <c r="V60" s="17"/>
      <c r="W60" s="45"/>
    </row>
    <row r="61" spans="22:23">
      <c r="V61" s="17"/>
      <c r="W61" s="45"/>
    </row>
    <row r="62" spans="22:23">
      <c r="V62" s="17"/>
      <c r="W62" s="45"/>
    </row>
    <row r="63" spans="22:23">
      <c r="V63" s="17"/>
      <c r="W63" s="45"/>
    </row>
    <row r="64" spans="22:23">
      <c r="V64" s="17"/>
      <c r="W64" s="45"/>
    </row>
    <row r="65" spans="22:23">
      <c r="V65" s="17"/>
      <c r="W65" s="45"/>
    </row>
    <row r="66" spans="22:23">
      <c r="V66" s="17"/>
      <c r="W66" s="45"/>
    </row>
    <row r="67" spans="22:23">
      <c r="V67" s="17"/>
      <c r="W67" s="45"/>
    </row>
    <row r="68" spans="22:23">
      <c r="V68" s="17"/>
      <c r="W68" s="45"/>
    </row>
    <row r="69" spans="22:23">
      <c r="V69" s="17"/>
      <c r="W69" s="45"/>
    </row>
    <row r="70" spans="22:23">
      <c r="V70" s="17"/>
      <c r="W70" s="45"/>
    </row>
    <row r="71" spans="22:23">
      <c r="V71" s="17"/>
      <c r="W71" s="45"/>
    </row>
    <row r="72" spans="22:23">
      <c r="V72" s="17"/>
      <c r="W72" s="45"/>
    </row>
    <row r="73" spans="22:23">
      <c r="V73" s="17"/>
      <c r="W73" s="45"/>
    </row>
    <row r="74" spans="22:23">
      <c r="V74" s="17"/>
      <c r="W74" s="45"/>
    </row>
    <row r="75" spans="22:23">
      <c r="V75" s="17"/>
      <c r="W75" s="45"/>
    </row>
    <row r="76" spans="22:23">
      <c r="V76" s="17"/>
      <c r="W76" s="45"/>
    </row>
    <row r="77" spans="22:23">
      <c r="V77" s="17"/>
      <c r="W77" s="45"/>
    </row>
    <row r="78" spans="22:23">
      <c r="V78" s="17"/>
      <c r="W78" s="45"/>
    </row>
    <row r="79" spans="22:23">
      <c r="V79" s="17"/>
      <c r="W79" s="45"/>
    </row>
    <row r="80" spans="22:23">
      <c r="V80" s="17"/>
      <c r="W80" s="45"/>
    </row>
    <row r="81" spans="22:23">
      <c r="V81" s="17"/>
      <c r="W81" s="45"/>
    </row>
    <row r="82" spans="22:23">
      <c r="V82" s="17"/>
      <c r="W82" s="45"/>
    </row>
    <row r="83" spans="22:23">
      <c r="V83" s="17"/>
      <c r="W83" s="45"/>
    </row>
    <row r="84" spans="22:23">
      <c r="V84" s="17"/>
      <c r="W84" s="45"/>
    </row>
    <row r="85" spans="22:23">
      <c r="V85" s="17"/>
      <c r="W85" s="45"/>
    </row>
    <row r="86" spans="22:23">
      <c r="V86" s="17"/>
      <c r="W86" s="45"/>
    </row>
    <row r="87" spans="22:23">
      <c r="V87" s="17"/>
      <c r="W87" s="45"/>
    </row>
    <row r="88" spans="22:23">
      <c r="V88" s="17"/>
      <c r="W88" s="45"/>
    </row>
    <row r="89" spans="22:23">
      <c r="V89" s="17"/>
      <c r="W89" s="45"/>
    </row>
    <row r="90" spans="22:23">
      <c r="V90" s="17"/>
      <c r="W90" s="45"/>
    </row>
    <row r="91" spans="22:23">
      <c r="V91" s="17"/>
      <c r="W91" s="45"/>
    </row>
    <row r="92" spans="22:23">
      <c r="V92" s="17"/>
      <c r="W92" s="45"/>
    </row>
    <row r="93" spans="22:23">
      <c r="V93" s="17"/>
      <c r="W93" s="45"/>
    </row>
    <row r="94" spans="22:23">
      <c r="V94" s="17"/>
      <c r="W94" s="45"/>
    </row>
    <row r="95" spans="22:23">
      <c r="V95" s="17"/>
      <c r="W95" s="45"/>
    </row>
    <row r="96" spans="22:23">
      <c r="V96" s="17"/>
      <c r="W96" s="45"/>
    </row>
    <row r="97" spans="22:23">
      <c r="V97" s="17"/>
      <c r="W97" s="45"/>
    </row>
    <row r="98" spans="22:23">
      <c r="V98" s="17"/>
      <c r="W98" s="45"/>
    </row>
    <row r="99" spans="22:23">
      <c r="V99" s="17"/>
      <c r="W99" s="45"/>
    </row>
    <row r="100" spans="22:23">
      <c r="V100" s="17"/>
      <c r="W100" s="45"/>
    </row>
    <row r="101" spans="22:23">
      <c r="V101" s="17"/>
      <c r="W101" s="45"/>
    </row>
    <row r="102" spans="22:23">
      <c r="V102" s="17"/>
      <c r="W102" s="45"/>
    </row>
    <row r="103" spans="22:23">
      <c r="V103" s="17"/>
      <c r="W103" s="45"/>
    </row>
    <row r="104" spans="22:23">
      <c r="V104" s="17"/>
      <c r="W104" s="45"/>
    </row>
    <row r="105" spans="22:23">
      <c r="V105" s="17"/>
      <c r="W105" s="45"/>
    </row>
    <row r="106" spans="22:23">
      <c r="V106" s="17"/>
      <c r="W106" s="45"/>
    </row>
    <row r="107" spans="22:23">
      <c r="V107" s="17"/>
      <c r="W107" s="45"/>
    </row>
    <row r="108" spans="22:23">
      <c r="V108" s="17"/>
      <c r="W108" s="45"/>
    </row>
    <row r="109" spans="22:23">
      <c r="V109" s="17"/>
      <c r="W109" s="45"/>
    </row>
    <row r="110" spans="22:23">
      <c r="V110" s="17"/>
      <c r="W110" s="45"/>
    </row>
    <row r="111" spans="22:23">
      <c r="V111" s="17"/>
      <c r="W111" s="45"/>
    </row>
    <row r="112" spans="22:23">
      <c r="V112" s="17"/>
      <c r="W112" s="45"/>
    </row>
    <row r="113" spans="22:23">
      <c r="V113" s="17"/>
      <c r="W113" s="45"/>
    </row>
    <row r="114" spans="22:23">
      <c r="V114" s="17"/>
      <c r="W114" s="45"/>
    </row>
    <row r="115" spans="22:23">
      <c r="V115" s="17"/>
      <c r="W115" s="45"/>
    </row>
    <row r="116" spans="22:23">
      <c r="V116" s="17"/>
      <c r="W116" s="45"/>
    </row>
    <row r="117" spans="22:23">
      <c r="V117" s="17"/>
      <c r="W117" s="45"/>
    </row>
    <row r="118" spans="22:23">
      <c r="V118" s="17"/>
      <c r="W118" s="45"/>
    </row>
    <row r="119" spans="22:23">
      <c r="V119" s="17"/>
      <c r="W119" s="45"/>
    </row>
    <row r="120" spans="22:23">
      <c r="V120" s="17"/>
      <c r="W120" s="45"/>
    </row>
    <row r="121" spans="22:23">
      <c r="V121" s="17"/>
      <c r="W121" s="45"/>
    </row>
    <row r="122" spans="22:23">
      <c r="V122" s="17"/>
      <c r="W122" s="45"/>
    </row>
    <row r="123" spans="22:23">
      <c r="V123" s="17"/>
      <c r="W123" s="45"/>
    </row>
    <row r="124" spans="22:23">
      <c r="V124" s="17"/>
      <c r="W124" s="45"/>
    </row>
    <row r="125" spans="22:23">
      <c r="V125" s="17"/>
      <c r="W125" s="45"/>
    </row>
    <row r="126" spans="22:23">
      <c r="V126" s="17"/>
      <c r="W126" s="45"/>
    </row>
    <row r="127" spans="22:23">
      <c r="V127" s="17"/>
      <c r="W127" s="45"/>
    </row>
    <row r="128" spans="22:23">
      <c r="V128" s="17"/>
      <c r="W128" s="45"/>
    </row>
    <row r="129" spans="22:23">
      <c r="V129" s="17"/>
      <c r="W129" s="45"/>
    </row>
    <row r="130" spans="22:23">
      <c r="V130" s="17"/>
      <c r="W130" s="45"/>
    </row>
    <row r="131" spans="22:23">
      <c r="V131" s="17"/>
      <c r="W131" s="45"/>
    </row>
    <row r="132" spans="22:23">
      <c r="V132" s="17"/>
      <c r="W132" s="45"/>
    </row>
    <row r="133" spans="22:23">
      <c r="V133" s="17"/>
      <c r="W133" s="45"/>
    </row>
    <row r="134" spans="22:23">
      <c r="V134" s="17"/>
      <c r="W134" s="45"/>
    </row>
    <row r="135" spans="22:23">
      <c r="V135" s="17"/>
      <c r="W135" s="45"/>
    </row>
    <row r="136" spans="22:23">
      <c r="V136" s="17"/>
      <c r="W136" s="45"/>
    </row>
    <row r="137" spans="22:23">
      <c r="V137" s="17"/>
      <c r="W137" s="45"/>
    </row>
    <row r="138" spans="22:23">
      <c r="V138" s="17"/>
      <c r="W138" s="45"/>
    </row>
    <row r="139" spans="22:23">
      <c r="V139" s="17"/>
      <c r="W139" s="45"/>
    </row>
    <row r="140" spans="22:23">
      <c r="V140" s="17"/>
      <c r="W140" s="45"/>
    </row>
    <row r="141" spans="22:23">
      <c r="V141" s="17"/>
      <c r="W141" s="45"/>
    </row>
    <row r="142" spans="22:23">
      <c r="V142" s="17"/>
      <c r="W142" s="45"/>
    </row>
    <row r="143" spans="22:23">
      <c r="V143" s="17"/>
      <c r="W143" s="45"/>
    </row>
    <row r="144" spans="22:23">
      <c r="V144" s="17"/>
      <c r="W144" s="45"/>
    </row>
    <row r="145" spans="22:23">
      <c r="V145" s="17"/>
      <c r="W145" s="45"/>
    </row>
    <row r="146" spans="22:23">
      <c r="V146" s="17"/>
      <c r="W146" s="45"/>
    </row>
    <row r="147" spans="22:23">
      <c r="V147" s="17"/>
      <c r="W147" s="45"/>
    </row>
    <row r="148" spans="22:23">
      <c r="V148" s="17"/>
      <c r="W148" s="45"/>
    </row>
    <row r="149" spans="22:23">
      <c r="V149" s="17"/>
      <c r="W149" s="45"/>
    </row>
    <row r="150" spans="22:23">
      <c r="V150" s="17"/>
      <c r="W150" s="45"/>
    </row>
    <row r="151" spans="22:23">
      <c r="V151" s="17"/>
      <c r="W151" s="45"/>
    </row>
    <row r="152" spans="22:23">
      <c r="V152" s="17"/>
      <c r="W152" s="45"/>
    </row>
    <row r="153" spans="22:23">
      <c r="V153" s="17"/>
      <c r="W153" s="45"/>
    </row>
    <row r="154" spans="22:23">
      <c r="V154" s="17"/>
      <c r="W154" s="45"/>
    </row>
    <row r="155" spans="22:23">
      <c r="V155" s="17"/>
      <c r="W155" s="45"/>
    </row>
    <row r="156" spans="22:23">
      <c r="V156" s="17"/>
      <c r="W156" s="45"/>
    </row>
    <row r="157" spans="22:23">
      <c r="V157" s="17"/>
      <c r="W157" s="45"/>
    </row>
    <row r="158" spans="22:23">
      <c r="V158" s="17"/>
      <c r="W158" s="45"/>
    </row>
    <row r="159" spans="22:23">
      <c r="V159" s="17"/>
      <c r="W159" s="45"/>
    </row>
    <row r="160" spans="22:23">
      <c r="V160" s="17"/>
      <c r="W160" s="45"/>
    </row>
    <row r="161" spans="22:23">
      <c r="V161" s="17"/>
      <c r="W161" s="45"/>
    </row>
    <row r="162" spans="22:23">
      <c r="V162" s="17"/>
      <c r="W162" s="45"/>
    </row>
    <row r="163" spans="22:23">
      <c r="V163" s="17"/>
      <c r="W163" s="45"/>
    </row>
    <row r="164" spans="22:23">
      <c r="V164" s="17"/>
      <c r="W164" s="45"/>
    </row>
    <row r="165" spans="22:23">
      <c r="V165" s="17"/>
      <c r="W165" s="45"/>
    </row>
    <row r="166" spans="22:23">
      <c r="V166" s="17"/>
      <c r="W166" s="45"/>
    </row>
    <row r="167" spans="22:23">
      <c r="V167" s="17"/>
      <c r="W167" s="45"/>
    </row>
    <row r="168" spans="22:23">
      <c r="V168" s="17"/>
      <c r="W168" s="45"/>
    </row>
    <row r="169" spans="22:23">
      <c r="V169" s="17"/>
      <c r="W169" s="45"/>
    </row>
    <row r="170" spans="22:23">
      <c r="V170" s="17"/>
      <c r="W170" s="45"/>
    </row>
    <row r="171" spans="22:23">
      <c r="V171" s="17"/>
      <c r="W171" s="45"/>
    </row>
    <row r="172" spans="22:23">
      <c r="V172" s="17"/>
      <c r="W172" s="45"/>
    </row>
    <row r="173" spans="22:23">
      <c r="V173" s="17"/>
      <c r="W173" s="45"/>
    </row>
    <row r="174" spans="22:23">
      <c r="V174" s="17"/>
      <c r="W174" s="45"/>
    </row>
    <row r="175" spans="22:23">
      <c r="V175" s="17"/>
      <c r="W175" s="45"/>
    </row>
    <row r="176" spans="22:23">
      <c r="V176" s="17"/>
      <c r="W176" s="45"/>
    </row>
    <row r="177" spans="22:23">
      <c r="V177" s="17"/>
      <c r="W177" s="45"/>
    </row>
    <row r="178" spans="22:23">
      <c r="V178" s="17"/>
      <c r="W178" s="45"/>
    </row>
    <row r="179" spans="22:23">
      <c r="V179" s="17"/>
      <c r="W179" s="45"/>
    </row>
    <row r="180" spans="22:23">
      <c r="V180" s="17"/>
      <c r="W180" s="45"/>
    </row>
    <row r="181" spans="22:23">
      <c r="V181" s="17"/>
      <c r="W181" s="45"/>
    </row>
    <row r="182" spans="22:23">
      <c r="V182" s="17"/>
      <c r="W182" s="45"/>
    </row>
    <row r="183" spans="22:23">
      <c r="V183" s="17"/>
      <c r="W183" s="45"/>
    </row>
    <row r="184" spans="22:23">
      <c r="V184" s="17"/>
      <c r="W184" s="45"/>
    </row>
    <row r="185" spans="22:23">
      <c r="V185" s="17"/>
      <c r="W185" s="45"/>
    </row>
    <row r="186" spans="22:23">
      <c r="V186" s="17"/>
      <c r="W186" s="45"/>
    </row>
    <row r="187" spans="22:23">
      <c r="V187" s="17"/>
      <c r="W187" s="45"/>
    </row>
    <row r="188" spans="22:23">
      <c r="V188" s="17"/>
      <c r="W188" s="45"/>
    </row>
    <row r="189" spans="22:23">
      <c r="V189" s="17"/>
      <c r="W189" s="45"/>
    </row>
    <row r="190" spans="22:23">
      <c r="V190" s="17"/>
      <c r="W190" s="45"/>
    </row>
    <row r="191" spans="22:23">
      <c r="V191" s="17"/>
      <c r="W191" s="45"/>
    </row>
    <row r="192" spans="22:23">
      <c r="V192" s="17"/>
      <c r="W192" s="45"/>
    </row>
    <row r="193" spans="22:23">
      <c r="V193" s="17"/>
      <c r="W193" s="45"/>
    </row>
    <row r="194" spans="22:23">
      <c r="V194" s="17"/>
      <c r="W194" s="45"/>
    </row>
    <row r="195" spans="22:23">
      <c r="V195" s="17"/>
      <c r="W195" s="45"/>
    </row>
    <row r="196" spans="22:23">
      <c r="V196" s="17"/>
      <c r="W196" s="45"/>
    </row>
    <row r="197" spans="22:23">
      <c r="V197" s="17"/>
      <c r="W197" s="45"/>
    </row>
    <row r="198" spans="22:23">
      <c r="V198" s="17"/>
      <c r="W198" s="45"/>
    </row>
    <row r="199" spans="22:23">
      <c r="V199" s="17"/>
      <c r="W199" s="45"/>
    </row>
    <row r="200" spans="22:23">
      <c r="V200" s="17"/>
      <c r="W200" s="45"/>
    </row>
    <row r="201" spans="22:23">
      <c r="V201" s="17"/>
      <c r="W201" s="45"/>
    </row>
    <row r="202" spans="22:23">
      <c r="V202" s="17"/>
      <c r="W202" s="45"/>
    </row>
    <row r="203" spans="22:23">
      <c r="V203" s="17"/>
      <c r="W203" s="45"/>
    </row>
    <row r="204" spans="22:23">
      <c r="V204" s="17"/>
      <c r="W204" s="45"/>
    </row>
    <row r="205" spans="22:23">
      <c r="V205" s="17"/>
      <c r="W205" s="45"/>
    </row>
    <row r="206" spans="22:23">
      <c r="V206" s="17"/>
      <c r="W206" s="45"/>
    </row>
    <row r="207" spans="22:23">
      <c r="V207" s="17"/>
      <c r="W207" s="45"/>
    </row>
    <row r="208" spans="22:23">
      <c r="V208" s="17"/>
      <c r="W208" s="45"/>
    </row>
    <row r="209" spans="22:23">
      <c r="V209" s="17"/>
      <c r="W209" s="45"/>
    </row>
    <row r="210" spans="22:23">
      <c r="V210" s="17"/>
      <c r="W210" s="45"/>
    </row>
    <row r="211" spans="22:23">
      <c r="V211" s="17"/>
      <c r="W211" s="45"/>
    </row>
    <row r="212" spans="22:23">
      <c r="V212" s="17"/>
      <c r="W212" s="45"/>
    </row>
    <row r="213" spans="22:23">
      <c r="V213" s="17"/>
      <c r="W213" s="45"/>
    </row>
    <row r="214" spans="22:23">
      <c r="V214" s="17"/>
      <c r="W214" s="45"/>
    </row>
    <row r="215" spans="22:23">
      <c r="V215" s="17"/>
      <c r="W215" s="45"/>
    </row>
    <row r="216" spans="22:23">
      <c r="V216" s="17"/>
      <c r="W216" s="45"/>
    </row>
    <row r="217" spans="22:23">
      <c r="V217" s="17"/>
      <c r="W217" s="45"/>
    </row>
    <row r="218" spans="22:23">
      <c r="V218" s="17"/>
      <c r="W218" s="45"/>
    </row>
    <row r="219" spans="22:23">
      <c r="V219" s="17"/>
      <c r="W219" s="45"/>
    </row>
    <row r="220" spans="22:23">
      <c r="V220" s="17"/>
      <c r="W220" s="45"/>
    </row>
    <row r="221" spans="22:23">
      <c r="V221" s="17"/>
      <c r="W221" s="45"/>
    </row>
    <row r="222" spans="22:23">
      <c r="V222" s="17"/>
      <c r="W222" s="45"/>
    </row>
    <row r="223" spans="22:23">
      <c r="V223" s="17"/>
      <c r="W223" s="45"/>
    </row>
    <row r="224" spans="22:23">
      <c r="V224" s="17"/>
      <c r="W224" s="45"/>
    </row>
    <row r="225" spans="22:23">
      <c r="V225" s="17"/>
      <c r="W225" s="45"/>
    </row>
    <row r="226" spans="22:23">
      <c r="V226" s="17"/>
      <c r="W226" s="45"/>
    </row>
    <row r="227" spans="22:23">
      <c r="V227" s="17"/>
      <c r="W227" s="45"/>
    </row>
    <row r="228" spans="22:23">
      <c r="V228" s="17"/>
      <c r="W228" s="45"/>
    </row>
    <row r="229" spans="22:23">
      <c r="V229" s="17"/>
      <c r="W229" s="45"/>
    </row>
    <row r="230" spans="22:23">
      <c r="V230" s="17"/>
      <c r="W230" s="45"/>
    </row>
    <row r="231" spans="22:23">
      <c r="V231" s="17"/>
      <c r="W231" s="45"/>
    </row>
    <row r="232" spans="22:23">
      <c r="V232" s="17"/>
      <c r="W232" s="45"/>
    </row>
    <row r="233" spans="22:23">
      <c r="V233" s="17"/>
      <c r="W233" s="45"/>
    </row>
    <row r="234" spans="22:23">
      <c r="V234" s="17"/>
      <c r="W234" s="45"/>
    </row>
    <row r="235" spans="22:23">
      <c r="V235" s="17"/>
      <c r="W235" s="45"/>
    </row>
    <row r="236" spans="22:23">
      <c r="V236" s="17"/>
      <c r="W236" s="45"/>
    </row>
    <row r="237" spans="22:23">
      <c r="V237" s="17"/>
      <c r="W237" s="45"/>
    </row>
    <row r="238" spans="22:23">
      <c r="V238" s="17"/>
      <c r="W238" s="45"/>
    </row>
    <row r="239" spans="22:23">
      <c r="V239" s="17"/>
      <c r="W239" s="45"/>
    </row>
    <row r="240" spans="22:23">
      <c r="V240" s="17"/>
      <c r="W240" s="45"/>
    </row>
    <row r="241" spans="22:23">
      <c r="V241" s="17"/>
      <c r="W241" s="45"/>
    </row>
    <row r="242" spans="22:23">
      <c r="V242" s="17"/>
      <c r="W242" s="45"/>
    </row>
    <row r="243" spans="22:23">
      <c r="V243" s="17"/>
      <c r="W243" s="45"/>
    </row>
    <row r="244" spans="22:23">
      <c r="V244" s="17"/>
      <c r="W244" s="45"/>
    </row>
    <row r="245" spans="22:23">
      <c r="V245" s="17"/>
      <c r="W245" s="45"/>
    </row>
    <row r="246" spans="22:23">
      <c r="V246" s="17"/>
      <c r="W246" s="45"/>
    </row>
    <row r="247" spans="22:23">
      <c r="V247" s="17"/>
      <c r="W247" s="45"/>
    </row>
    <row r="248" spans="22:23">
      <c r="V248" s="17"/>
      <c r="W248" s="45"/>
    </row>
    <row r="249" spans="22:23">
      <c r="V249" s="17"/>
      <c r="W249" s="45"/>
    </row>
    <row r="250" spans="22:23">
      <c r="V250" s="17"/>
      <c r="W250" s="45"/>
    </row>
    <row r="251" spans="22:23">
      <c r="V251" s="17"/>
      <c r="W251" s="45"/>
    </row>
    <row r="252" spans="22:23">
      <c r="V252" s="17"/>
      <c r="W252" s="45"/>
    </row>
    <row r="253" spans="22:23">
      <c r="V253" s="17"/>
      <c r="W253" s="45"/>
    </row>
    <row r="254" spans="22:23">
      <c r="V254" s="17"/>
      <c r="W254" s="45"/>
    </row>
    <row r="255" spans="22:23">
      <c r="V255" s="17"/>
      <c r="W255" s="45"/>
    </row>
    <row r="256" spans="22:23">
      <c r="V256" s="17"/>
      <c r="W256" s="45"/>
    </row>
    <row r="257" spans="22:23">
      <c r="V257" s="17"/>
      <c r="W257" s="45"/>
    </row>
    <row r="258" spans="22:23">
      <c r="V258" s="17"/>
      <c r="W258" s="45"/>
    </row>
    <row r="259" spans="22:23">
      <c r="V259" s="17"/>
      <c r="W259" s="45"/>
    </row>
    <row r="260" spans="22:23">
      <c r="V260" s="17"/>
      <c r="W260" s="45"/>
    </row>
    <row r="261" spans="22:23">
      <c r="V261" s="17"/>
      <c r="W261" s="45"/>
    </row>
    <row r="262" spans="22:23">
      <c r="V262" s="17"/>
      <c r="W262" s="45"/>
    </row>
    <row r="263" spans="22:23">
      <c r="V263" s="17"/>
      <c r="W263" s="45"/>
    </row>
    <row r="264" spans="22:23">
      <c r="V264" s="17"/>
      <c r="W264" s="45"/>
    </row>
    <row r="265" spans="22:23">
      <c r="V265" s="17"/>
      <c r="W265" s="45"/>
    </row>
    <row r="266" spans="22:23">
      <c r="V266" s="17"/>
      <c r="W266" s="45"/>
    </row>
    <row r="267" spans="22:23">
      <c r="V267" s="17"/>
      <c r="W267" s="45"/>
    </row>
    <row r="268" spans="22:23">
      <c r="V268" s="17"/>
      <c r="W268" s="45"/>
    </row>
    <row r="269" spans="22:23">
      <c r="V269" s="17"/>
      <c r="W269" s="45"/>
    </row>
    <row r="270" spans="22:23">
      <c r="V270" s="17"/>
      <c r="W270" s="45"/>
    </row>
    <row r="271" spans="22:23">
      <c r="V271" s="17"/>
      <c r="W271" s="45"/>
    </row>
    <row r="272" spans="22:23">
      <c r="V272" s="17"/>
      <c r="W272" s="45"/>
    </row>
    <row r="273" spans="22:23">
      <c r="V273" s="17"/>
      <c r="W273" s="45"/>
    </row>
    <row r="274" spans="22:23">
      <c r="V274" s="17"/>
      <c r="W274" s="45"/>
    </row>
    <row r="275" spans="22:23">
      <c r="V275" s="17"/>
      <c r="W275" s="45"/>
    </row>
    <row r="276" spans="22:23">
      <c r="V276" s="17"/>
      <c r="W276" s="45"/>
    </row>
    <row r="277" spans="22:23">
      <c r="V277" s="17"/>
      <c r="W277" s="45"/>
    </row>
    <row r="278" spans="22:23">
      <c r="V278" s="17"/>
      <c r="W278" s="45"/>
    </row>
    <row r="279" spans="22:23">
      <c r="V279" s="17"/>
      <c r="W279" s="45"/>
    </row>
    <row r="280" spans="22:23">
      <c r="V280" s="17"/>
      <c r="W280" s="45"/>
    </row>
    <row r="281" spans="22:23">
      <c r="V281" s="17"/>
      <c r="W281" s="45"/>
    </row>
    <row r="282" spans="22:23">
      <c r="V282" s="17"/>
      <c r="W282" s="45"/>
    </row>
    <row r="283" spans="22:23">
      <c r="V283" s="17"/>
      <c r="W283" s="45"/>
    </row>
    <row r="284" spans="22:23">
      <c r="V284" s="17"/>
      <c r="W284" s="45"/>
    </row>
    <row r="285" spans="22:23">
      <c r="V285" s="17"/>
      <c r="W285" s="45"/>
    </row>
    <row r="286" spans="22:23">
      <c r="V286" s="17"/>
      <c r="W286" s="45"/>
    </row>
    <row r="287" spans="22:23">
      <c r="V287" s="17"/>
      <c r="W287" s="45"/>
    </row>
    <row r="288" spans="22:23">
      <c r="V288" s="17"/>
      <c r="W288" s="45"/>
    </row>
    <row r="289" spans="22:23">
      <c r="V289" s="17"/>
      <c r="W289" s="45"/>
    </row>
    <row r="290" spans="22:23">
      <c r="V290" s="17"/>
      <c r="W290" s="45"/>
    </row>
    <row r="291" spans="22:23">
      <c r="V291" s="17"/>
      <c r="W291" s="45"/>
    </row>
    <row r="292" spans="22:23">
      <c r="V292" s="17"/>
      <c r="W292" s="45"/>
    </row>
    <row r="293" spans="22:23">
      <c r="V293" s="17"/>
      <c r="W293" s="45"/>
    </row>
    <row r="294" spans="22:23">
      <c r="V294" s="17"/>
      <c r="W294" s="45"/>
    </row>
    <row r="295" spans="22:23">
      <c r="V295" s="17"/>
      <c r="W295" s="45"/>
    </row>
    <row r="296" spans="22:23">
      <c r="V296" s="17"/>
      <c r="W296" s="45"/>
    </row>
    <row r="297" spans="22:23">
      <c r="V297" s="17"/>
      <c r="W297" s="45"/>
    </row>
    <row r="298" spans="22:23">
      <c r="V298" s="17"/>
      <c r="W298" s="45"/>
    </row>
    <row r="299" spans="22:23">
      <c r="V299" s="17"/>
      <c r="W299" s="45"/>
    </row>
    <row r="300" spans="22:23">
      <c r="V300" s="17"/>
      <c r="W300" s="45"/>
    </row>
    <row r="301" spans="22:23">
      <c r="V301" s="17"/>
      <c r="W301" s="45"/>
    </row>
    <row r="302" spans="22:23">
      <c r="V302" s="17"/>
      <c r="W302" s="45"/>
    </row>
    <row r="303" spans="22:23">
      <c r="V303" s="17"/>
      <c r="W303" s="45"/>
    </row>
    <row r="304" spans="22:23">
      <c r="V304" s="17"/>
      <c r="W304" s="45"/>
    </row>
    <row r="305" spans="22:23">
      <c r="V305" s="17"/>
      <c r="W305" s="45"/>
    </row>
    <row r="306" spans="22:23">
      <c r="V306" s="17"/>
      <c r="W306" s="45"/>
    </row>
    <row r="307" spans="22:23">
      <c r="V307" s="17"/>
      <c r="W307" s="45"/>
    </row>
    <row r="308" spans="22:23">
      <c r="V308" s="17"/>
      <c r="W308" s="45"/>
    </row>
    <row r="309" spans="22:23">
      <c r="V309" s="17"/>
      <c r="W309" s="45"/>
    </row>
    <row r="310" spans="22:23">
      <c r="V310" s="17"/>
      <c r="W310" s="45"/>
    </row>
    <row r="311" spans="22:23">
      <c r="V311" s="17"/>
      <c r="W311" s="45"/>
    </row>
    <row r="312" spans="22:23">
      <c r="V312" s="17"/>
      <c r="W312" s="45"/>
    </row>
    <row r="313" spans="22:23">
      <c r="V313" s="17"/>
      <c r="W313" s="45"/>
    </row>
    <row r="314" spans="22:23">
      <c r="V314" s="17"/>
      <c r="W314" s="45"/>
    </row>
    <row r="315" spans="22:23">
      <c r="V315" s="17"/>
      <c r="W315" s="45"/>
    </row>
    <row r="316" spans="22:23">
      <c r="V316" s="17"/>
      <c r="W316" s="45"/>
    </row>
    <row r="317" spans="22:23">
      <c r="V317" s="17"/>
      <c r="W317" s="45"/>
    </row>
    <row r="318" spans="22:23">
      <c r="V318" s="17"/>
      <c r="W318" s="45"/>
    </row>
    <row r="319" spans="22:23">
      <c r="V319" s="17"/>
      <c r="W319" s="45"/>
    </row>
    <row r="320" spans="22:23">
      <c r="V320" s="17"/>
      <c r="W320" s="45"/>
    </row>
    <row r="321" spans="22:23">
      <c r="V321" s="17"/>
      <c r="W321" s="45"/>
    </row>
    <row r="322" spans="22:23">
      <c r="V322" s="17"/>
      <c r="W322" s="45"/>
    </row>
    <row r="323" spans="22:23">
      <c r="V323" s="17"/>
      <c r="W323" s="45"/>
    </row>
    <row r="324" spans="22:23">
      <c r="V324" s="17"/>
      <c r="W324" s="45"/>
    </row>
    <row r="325" spans="22:23">
      <c r="V325" s="17"/>
      <c r="W325" s="45"/>
    </row>
    <row r="326" spans="22:23">
      <c r="V326" s="17"/>
      <c r="W326" s="45"/>
    </row>
    <row r="327" spans="22:23">
      <c r="V327" s="17"/>
      <c r="W327" s="45"/>
    </row>
    <row r="328" spans="22:23">
      <c r="V328" s="17"/>
      <c r="W328" s="45"/>
    </row>
    <row r="329" spans="22:23">
      <c r="V329" s="17"/>
      <c r="W329" s="45"/>
    </row>
    <row r="330" spans="22:23">
      <c r="V330" s="17"/>
      <c r="W330" s="45"/>
    </row>
    <row r="331" spans="22:23">
      <c r="V331" s="17"/>
      <c r="W331" s="45"/>
    </row>
    <row r="332" spans="22:23">
      <c r="V332" s="17"/>
      <c r="W332" s="45"/>
    </row>
    <row r="333" spans="22:23">
      <c r="V333" s="17"/>
      <c r="W333" s="45"/>
    </row>
    <row r="334" spans="22:23">
      <c r="V334" s="17"/>
      <c r="W334" s="45"/>
    </row>
    <row r="335" spans="22:23">
      <c r="V335" s="17"/>
      <c r="W335" s="45"/>
    </row>
    <row r="336" spans="22:23">
      <c r="V336" s="17"/>
      <c r="W336" s="45"/>
    </row>
    <row r="337" spans="22:23">
      <c r="V337" s="17"/>
      <c r="W337" s="45"/>
    </row>
    <row r="338" spans="22:23">
      <c r="V338" s="17"/>
      <c r="W338" s="45"/>
    </row>
    <row r="339" spans="22:23">
      <c r="V339" s="17"/>
      <c r="W339" s="45"/>
    </row>
    <row r="340" spans="22:23">
      <c r="V340" s="17"/>
      <c r="W340" s="45"/>
    </row>
    <row r="341" spans="22:23">
      <c r="V341" s="17"/>
      <c r="W341" s="45"/>
    </row>
    <row r="342" spans="22:23">
      <c r="V342" s="17"/>
      <c r="W342" s="45"/>
    </row>
    <row r="343" spans="22:23">
      <c r="V343" s="17"/>
      <c r="W343" s="45"/>
    </row>
    <row r="344" spans="22:23">
      <c r="V344" s="17"/>
      <c r="W344" s="45"/>
    </row>
    <row r="345" spans="22:23">
      <c r="V345" s="17"/>
      <c r="W345" s="45"/>
    </row>
    <row r="346" spans="22:23">
      <c r="V346" s="17"/>
      <c r="W346" s="45"/>
    </row>
    <row r="347" spans="22:23">
      <c r="V347" s="17"/>
      <c r="W347" s="45"/>
    </row>
    <row r="348" spans="22:23">
      <c r="V348" s="17"/>
      <c r="W348" s="45"/>
    </row>
    <row r="349" spans="22:23">
      <c r="V349" s="17"/>
      <c r="W349" s="45"/>
    </row>
    <row r="350" spans="22:23">
      <c r="V350" s="17"/>
      <c r="W350" s="45"/>
    </row>
    <row r="351" spans="22:23">
      <c r="V351" s="17"/>
      <c r="W351" s="45"/>
    </row>
    <row r="352" spans="22:23">
      <c r="V352" s="17"/>
      <c r="W352" s="45"/>
    </row>
    <row r="353" spans="22:23">
      <c r="V353" s="17"/>
      <c r="W353" s="45"/>
    </row>
    <row r="354" spans="22:23">
      <c r="V354" s="17"/>
      <c r="W354" s="45"/>
    </row>
    <row r="355" spans="22:23">
      <c r="V355" s="17"/>
      <c r="W355" s="45"/>
    </row>
    <row r="356" spans="22:23">
      <c r="V356" s="17"/>
      <c r="W356" s="45"/>
    </row>
    <row r="357" spans="22:23">
      <c r="V357" s="17"/>
      <c r="W357" s="45"/>
    </row>
    <row r="358" spans="22:23">
      <c r="V358" s="17"/>
      <c r="W358" s="45"/>
    </row>
    <row r="359" spans="22:23">
      <c r="V359" s="17"/>
      <c r="W359" s="45"/>
    </row>
    <row r="360" spans="22:23">
      <c r="V360" s="17"/>
      <c r="W360" s="45"/>
    </row>
    <row r="361" spans="22:23">
      <c r="V361" s="17"/>
      <c r="W361" s="45"/>
    </row>
    <row r="362" spans="22:23">
      <c r="V362" s="17"/>
      <c r="W362" s="45"/>
    </row>
    <row r="363" spans="22:23">
      <c r="V363" s="17"/>
      <c r="W363" s="45"/>
    </row>
    <row r="364" spans="22:23">
      <c r="V364" s="17"/>
      <c r="W364" s="45"/>
    </row>
    <row r="365" spans="22:23">
      <c r="V365" s="17"/>
      <c r="W365" s="45"/>
    </row>
    <row r="366" spans="22:23">
      <c r="V366" s="17"/>
      <c r="W366" s="45"/>
    </row>
    <row r="367" spans="22:23">
      <c r="V367" s="17"/>
      <c r="W367" s="45"/>
    </row>
    <row r="368" spans="22:23">
      <c r="V368" s="17"/>
      <c r="W368" s="45"/>
    </row>
    <row r="369" spans="22:23">
      <c r="V369" s="17"/>
      <c r="W369" s="45"/>
    </row>
    <row r="370" spans="22:23">
      <c r="V370" s="17"/>
      <c r="W370" s="45"/>
    </row>
    <row r="371" spans="22:23">
      <c r="V371" s="17"/>
      <c r="W371" s="45"/>
    </row>
    <row r="372" spans="22:23">
      <c r="V372" s="17"/>
      <c r="W372" s="45"/>
    </row>
    <row r="373" spans="22:23">
      <c r="V373" s="17"/>
      <c r="W373" s="45"/>
    </row>
    <row r="374" spans="22:23">
      <c r="V374" s="17"/>
      <c r="W374" s="45"/>
    </row>
    <row r="375" spans="22:23">
      <c r="V375" s="17"/>
      <c r="W375" s="45"/>
    </row>
    <row r="376" spans="22:23">
      <c r="V376" s="17"/>
      <c r="W376" s="45"/>
    </row>
    <row r="377" spans="22:23">
      <c r="V377" s="17"/>
      <c r="W377" s="45"/>
    </row>
    <row r="378" spans="22:23">
      <c r="V378" s="17"/>
      <c r="W378" s="45"/>
    </row>
    <row r="379" spans="22:23">
      <c r="V379" s="17"/>
      <c r="W379" s="45"/>
    </row>
    <row r="380" spans="22:23">
      <c r="V380" s="17"/>
      <c r="W380" s="45"/>
    </row>
    <row r="381" spans="22:23">
      <c r="V381" s="17"/>
      <c r="W381" s="45"/>
    </row>
    <row r="382" spans="22:23">
      <c r="V382" s="17"/>
      <c r="W382" s="45"/>
    </row>
    <row r="383" spans="22:23">
      <c r="V383" s="17"/>
      <c r="W383" s="45"/>
    </row>
    <row r="384" spans="22:23">
      <c r="V384" s="17"/>
      <c r="W384" s="45"/>
    </row>
    <row r="385" spans="22:23">
      <c r="V385" s="17"/>
      <c r="W385" s="45"/>
    </row>
    <row r="386" spans="22:23">
      <c r="V386" s="17"/>
      <c r="W386" s="45"/>
    </row>
    <row r="387" spans="22:23">
      <c r="V387" s="17"/>
      <c r="W387" s="45"/>
    </row>
    <row r="388" spans="22:23">
      <c r="V388" s="17"/>
      <c r="W388" s="45"/>
    </row>
    <row r="389" spans="22:23">
      <c r="V389" s="17"/>
      <c r="W389" s="45"/>
    </row>
    <row r="390" spans="22:23">
      <c r="V390" s="17"/>
      <c r="W390" s="45"/>
    </row>
    <row r="391" spans="22:23">
      <c r="V391" s="17"/>
      <c r="W391" s="45"/>
    </row>
    <row r="392" spans="22:23">
      <c r="V392" s="17"/>
      <c r="W392" s="45"/>
    </row>
    <row r="393" spans="22:23">
      <c r="V393" s="17"/>
      <c r="W393" s="45"/>
    </row>
    <row r="394" spans="22:23">
      <c r="V394" s="17"/>
      <c r="W394" s="45"/>
    </row>
    <row r="395" spans="22:23">
      <c r="V395" s="17"/>
      <c r="W395" s="45"/>
    </row>
    <row r="396" spans="22:23">
      <c r="V396" s="17"/>
      <c r="W396" s="45"/>
    </row>
    <row r="397" spans="22:23">
      <c r="V397" s="17"/>
      <c r="W397" s="45"/>
    </row>
    <row r="398" spans="22:23">
      <c r="V398" s="17"/>
      <c r="W398" s="45"/>
    </row>
    <row r="399" spans="22:23">
      <c r="V399" s="17"/>
      <c r="W399" s="45"/>
    </row>
    <row r="400" spans="22:23">
      <c r="V400" s="17"/>
      <c r="W400" s="45"/>
    </row>
    <row r="401" spans="22:23">
      <c r="V401" s="17"/>
      <c r="W401" s="45"/>
    </row>
    <row r="402" spans="22:23">
      <c r="V402" s="17"/>
      <c r="W402" s="45"/>
    </row>
    <row r="403" spans="22:23">
      <c r="V403" s="17"/>
      <c r="W403" s="45"/>
    </row>
    <row r="404" spans="22:23">
      <c r="V404" s="17"/>
      <c r="W404" s="45"/>
    </row>
    <row r="405" spans="22:23">
      <c r="V405" s="17"/>
      <c r="W405" s="45"/>
    </row>
    <row r="406" spans="22:23">
      <c r="V406" s="17"/>
      <c r="W406" s="45"/>
    </row>
    <row r="407" spans="22:23">
      <c r="V407" s="17"/>
      <c r="W407" s="45"/>
    </row>
    <row r="408" spans="22:23">
      <c r="V408" s="17"/>
      <c r="W408" s="45"/>
    </row>
    <row r="409" spans="22:23">
      <c r="V409" s="17"/>
      <c r="W409" s="45"/>
    </row>
    <row r="410" spans="22:23">
      <c r="V410" s="17"/>
      <c r="W410" s="45"/>
    </row>
    <row r="411" spans="22:23">
      <c r="V411" s="17"/>
      <c r="W411" s="45"/>
    </row>
    <row r="412" spans="22:23">
      <c r="V412" s="17"/>
      <c r="W412" s="45"/>
    </row>
    <row r="413" spans="22:23">
      <c r="V413" s="17"/>
      <c r="W413" s="45"/>
    </row>
    <row r="414" spans="22:23">
      <c r="V414" s="17"/>
      <c r="W414" s="45"/>
    </row>
    <row r="415" spans="22:23">
      <c r="V415" s="17"/>
      <c r="W415" s="45"/>
    </row>
    <row r="416" spans="22:23">
      <c r="V416" s="17"/>
      <c r="W416" s="45"/>
    </row>
    <row r="417" spans="22:23">
      <c r="V417" s="17"/>
      <c r="W417" s="45"/>
    </row>
    <row r="418" spans="22:23">
      <c r="V418" s="17"/>
      <c r="W418" s="45"/>
    </row>
    <row r="419" spans="22:23">
      <c r="V419" s="17"/>
      <c r="W419" s="45"/>
    </row>
    <row r="420" spans="22:23">
      <c r="V420" s="17"/>
      <c r="W420" s="45"/>
    </row>
    <row r="421" spans="22:23">
      <c r="V421" s="17"/>
      <c r="W421" s="45"/>
    </row>
    <row r="422" spans="22:23">
      <c r="V422" s="17"/>
      <c r="W422" s="45"/>
    </row>
    <row r="423" spans="22:23">
      <c r="V423" s="17"/>
      <c r="W423" s="45"/>
    </row>
    <row r="424" spans="22:23">
      <c r="V424" s="17"/>
      <c r="W424" s="45"/>
    </row>
    <row r="425" spans="22:23">
      <c r="V425" s="17"/>
      <c r="W425" s="45"/>
    </row>
    <row r="426" spans="22:23">
      <c r="V426" s="17"/>
      <c r="W426" s="45"/>
    </row>
    <row r="427" spans="22:23">
      <c r="V427" s="17"/>
      <c r="W427" s="45"/>
    </row>
    <row r="428" spans="22:23">
      <c r="V428" s="17"/>
      <c r="W428" s="45"/>
    </row>
    <row r="429" spans="22:23">
      <c r="V429" s="17"/>
      <c r="W429" s="45"/>
    </row>
    <row r="430" spans="22:23">
      <c r="V430" s="17"/>
      <c r="W430" s="45"/>
    </row>
    <row r="431" spans="22:23">
      <c r="V431" s="17"/>
      <c r="W431" s="45"/>
    </row>
    <row r="432" spans="22:23">
      <c r="V432" s="17"/>
      <c r="W432" s="45"/>
    </row>
    <row r="433" spans="22:23">
      <c r="V433" s="17"/>
      <c r="W433" s="45"/>
    </row>
    <row r="434" spans="22:23">
      <c r="V434" s="17"/>
      <c r="W434" s="45"/>
    </row>
    <row r="435" spans="22:23">
      <c r="V435" s="17"/>
      <c r="W435" s="45"/>
    </row>
    <row r="436" spans="22:23">
      <c r="V436" s="17"/>
      <c r="W436" s="45"/>
    </row>
    <row r="437" spans="22:23">
      <c r="V437" s="17"/>
      <c r="W437" s="45"/>
    </row>
    <row r="438" spans="22:23">
      <c r="V438" s="17"/>
      <c r="W438" s="45"/>
    </row>
    <row r="439" spans="22:23">
      <c r="V439" s="17"/>
      <c r="W439" s="45"/>
    </row>
    <row r="440" spans="22:23">
      <c r="V440" s="17"/>
      <c r="W440" s="45"/>
    </row>
    <row r="441" spans="22:23">
      <c r="V441" s="17"/>
      <c r="W441" s="45"/>
    </row>
    <row r="442" spans="22:23">
      <c r="V442" s="17"/>
      <c r="W442" s="45"/>
    </row>
    <row r="443" spans="22:23">
      <c r="V443" s="17"/>
      <c r="W443" s="45"/>
    </row>
    <row r="444" spans="22:23">
      <c r="V444" s="17"/>
      <c r="W444" s="45"/>
    </row>
    <row r="445" spans="22:23">
      <c r="V445" s="17"/>
      <c r="W445" s="45"/>
    </row>
    <row r="446" spans="22:23">
      <c r="V446" s="17"/>
      <c r="W446" s="45"/>
    </row>
    <row r="447" spans="22:23">
      <c r="V447" s="17"/>
      <c r="W447" s="45"/>
    </row>
    <row r="448" spans="22:23">
      <c r="V448" s="17"/>
      <c r="W448" s="45"/>
    </row>
    <row r="449" spans="22:23">
      <c r="V449" s="17"/>
      <c r="W449" s="45"/>
    </row>
    <row r="450" spans="22:23">
      <c r="V450" s="17"/>
      <c r="W450" s="45"/>
    </row>
    <row r="451" spans="22:23">
      <c r="V451" s="17"/>
      <c r="W451" s="45"/>
    </row>
    <row r="452" spans="22:23">
      <c r="V452" s="17"/>
      <c r="W452" s="45"/>
    </row>
    <row r="453" spans="22:23">
      <c r="V453" s="17"/>
      <c r="W453" s="45"/>
    </row>
    <row r="454" spans="22:23">
      <c r="V454" s="17"/>
      <c r="W454" s="45"/>
    </row>
    <row r="455" spans="22:23">
      <c r="V455" s="17"/>
      <c r="W455" s="45"/>
    </row>
    <row r="456" spans="22:23">
      <c r="V456" s="17"/>
      <c r="W456" s="45"/>
    </row>
    <row r="457" spans="22:23">
      <c r="V457" s="17"/>
      <c r="W457" s="45"/>
    </row>
    <row r="458" spans="22:23">
      <c r="V458" s="17"/>
      <c r="W458" s="45"/>
    </row>
    <row r="459" spans="22:23">
      <c r="V459" s="17"/>
      <c r="W459" s="45"/>
    </row>
    <row r="460" spans="22:23">
      <c r="V460" s="17"/>
      <c r="W460" s="45"/>
    </row>
    <row r="461" spans="22:23">
      <c r="V461" s="17"/>
      <c r="W461" s="45"/>
    </row>
    <row r="462" spans="22:23">
      <c r="V462" s="17"/>
      <c r="W462" s="45"/>
    </row>
    <row r="463" spans="22:23">
      <c r="V463" s="17"/>
      <c r="W463" s="45"/>
    </row>
    <row r="464" spans="22:23">
      <c r="V464" s="17"/>
      <c r="W464" s="45"/>
    </row>
    <row r="465" spans="22:23">
      <c r="V465" s="17"/>
      <c r="W465" s="45"/>
    </row>
    <row r="466" spans="22:23">
      <c r="V466" s="17"/>
      <c r="W466" s="45"/>
    </row>
    <row r="467" spans="22:23">
      <c r="V467" s="17"/>
      <c r="W467" s="45"/>
    </row>
    <row r="468" spans="22:23">
      <c r="V468" s="17"/>
      <c r="W468" s="45"/>
    </row>
    <row r="469" spans="22:23">
      <c r="V469" s="17"/>
      <c r="W469" s="45"/>
    </row>
    <row r="470" spans="22:23">
      <c r="V470" s="17"/>
      <c r="W470" s="45"/>
    </row>
    <row r="471" spans="22:23">
      <c r="V471" s="17"/>
      <c r="W471" s="45"/>
    </row>
    <row r="472" spans="22:23">
      <c r="V472" s="17"/>
      <c r="W472" s="45"/>
    </row>
    <row r="473" spans="22:23">
      <c r="V473" s="17"/>
      <c r="W473" s="45"/>
    </row>
    <row r="474" spans="22:23">
      <c r="V474" s="17"/>
      <c r="W474" s="45"/>
    </row>
    <row r="475" spans="22:23">
      <c r="V475" s="17"/>
      <c r="W475" s="45"/>
    </row>
    <row r="476" spans="22:23">
      <c r="V476" s="17"/>
      <c r="W476" s="45"/>
    </row>
    <row r="477" spans="22:23">
      <c r="V477" s="17"/>
      <c r="W477" s="45"/>
    </row>
    <row r="478" spans="22:23">
      <c r="V478" s="17"/>
      <c r="W478" s="45"/>
    </row>
    <row r="479" spans="22:23">
      <c r="V479" s="17"/>
      <c r="W479" s="45"/>
    </row>
    <row r="480" spans="22:23">
      <c r="V480" s="17"/>
      <c r="W480" s="45"/>
    </row>
    <row r="481" spans="22:23">
      <c r="V481" s="17"/>
      <c r="W481" s="45"/>
    </row>
    <row r="482" spans="22:23">
      <c r="V482" s="17"/>
      <c r="W482" s="45"/>
    </row>
    <row r="483" spans="22:23">
      <c r="V483" s="17"/>
      <c r="W483" s="45"/>
    </row>
    <row r="484" spans="22:23">
      <c r="V484" s="17"/>
      <c r="W484" s="45"/>
    </row>
    <row r="485" spans="22:23">
      <c r="V485" s="17"/>
      <c r="W485" s="45"/>
    </row>
    <row r="486" spans="22:23">
      <c r="V486" s="17"/>
      <c r="W486" s="45"/>
    </row>
    <row r="487" spans="22:23">
      <c r="V487" s="17"/>
      <c r="W487" s="45"/>
    </row>
    <row r="488" spans="22:23">
      <c r="V488" s="17"/>
      <c r="W488" s="45"/>
    </row>
    <row r="489" spans="22:23">
      <c r="V489" s="17"/>
      <c r="W489" s="45"/>
    </row>
    <row r="490" spans="22:23">
      <c r="V490" s="17"/>
      <c r="W490" s="45"/>
    </row>
    <row r="491" spans="22:23">
      <c r="V491" s="17"/>
      <c r="W491" s="45"/>
    </row>
    <row r="492" spans="22:23">
      <c r="V492" s="17"/>
      <c r="W492" s="45"/>
    </row>
    <row r="493" spans="22:23">
      <c r="V493" s="17"/>
      <c r="W493" s="45"/>
    </row>
    <row r="494" spans="22:23">
      <c r="V494" s="17"/>
      <c r="W494" s="45"/>
    </row>
    <row r="495" spans="22:23">
      <c r="V495" s="17"/>
      <c r="W495" s="45"/>
    </row>
    <row r="496" spans="22:23">
      <c r="V496" s="17"/>
      <c r="W496" s="45"/>
    </row>
    <row r="497" spans="22:23">
      <c r="V497" s="17"/>
      <c r="W497" s="45"/>
    </row>
    <row r="498" spans="22:23">
      <c r="V498" s="17"/>
      <c r="W498" s="45"/>
    </row>
    <row r="499" spans="22:23">
      <c r="V499" s="17"/>
      <c r="W499" s="45"/>
    </row>
    <row r="500" spans="22:23">
      <c r="V500" s="17"/>
      <c r="W500" s="45"/>
    </row>
    <row r="501" spans="22:23">
      <c r="V501" s="17"/>
      <c r="W501" s="45"/>
    </row>
    <row r="502" spans="22:23">
      <c r="V502" s="17"/>
      <c r="W502" s="45"/>
    </row>
    <row r="503" spans="22:23">
      <c r="V503" s="17"/>
      <c r="W503" s="45"/>
    </row>
    <row r="504" spans="22:23">
      <c r="V504" s="17"/>
      <c r="W504" s="45"/>
    </row>
    <row r="505" spans="22:23">
      <c r="V505" s="17"/>
      <c r="W505" s="45"/>
    </row>
    <row r="506" spans="22:23">
      <c r="V506" s="17"/>
      <c r="W506" s="45"/>
    </row>
    <row r="507" spans="22:23">
      <c r="V507" s="17"/>
      <c r="W507" s="45"/>
    </row>
    <row r="508" spans="22:23">
      <c r="V508" s="17"/>
      <c r="W508" s="45"/>
    </row>
    <row r="509" spans="22:23">
      <c r="V509" s="17"/>
      <c r="W509" s="45"/>
    </row>
    <row r="510" spans="22:23">
      <c r="V510" s="17"/>
      <c r="W510" s="45"/>
    </row>
    <row r="511" spans="22:23">
      <c r="V511" s="17"/>
      <c r="W511" s="45"/>
    </row>
    <row r="512" spans="22:23">
      <c r="V512" s="17"/>
      <c r="W512" s="45"/>
    </row>
    <row r="513" spans="22:23">
      <c r="V513" s="17"/>
      <c r="W513" s="45"/>
    </row>
    <row r="514" spans="22:23">
      <c r="V514" s="17"/>
      <c r="W514" s="45"/>
    </row>
    <row r="515" spans="22:23">
      <c r="V515" s="17"/>
      <c r="W515" s="45"/>
    </row>
    <row r="516" spans="22:23">
      <c r="V516" s="17"/>
      <c r="W516" s="45"/>
    </row>
    <row r="517" spans="22:23">
      <c r="V517" s="17"/>
      <c r="W517" s="45"/>
    </row>
    <row r="518" spans="22:23">
      <c r="V518" s="17"/>
      <c r="W518" s="45"/>
    </row>
    <row r="519" spans="22:23">
      <c r="V519" s="17"/>
      <c r="W519" s="45"/>
    </row>
    <row r="520" spans="22:23">
      <c r="V520" s="17"/>
      <c r="W520" s="45"/>
    </row>
    <row r="521" spans="22:23">
      <c r="V521" s="17"/>
      <c r="W521" s="45"/>
    </row>
    <row r="522" spans="22:23">
      <c r="V522" s="17"/>
      <c r="W522" s="45"/>
    </row>
    <row r="523" spans="22:23">
      <c r="V523" s="17"/>
      <c r="W523" s="45"/>
    </row>
    <row r="524" spans="22:23">
      <c r="V524" s="17"/>
      <c r="W524" s="45"/>
    </row>
    <row r="525" spans="22:23">
      <c r="V525" s="17"/>
      <c r="W525" s="45"/>
    </row>
    <row r="526" spans="22:23">
      <c r="V526" s="17"/>
      <c r="W526" s="45"/>
    </row>
    <row r="527" spans="22:23">
      <c r="V527" s="17"/>
      <c r="W527" s="45"/>
    </row>
    <row r="528" spans="22:23">
      <c r="V528" s="17"/>
      <c r="W528" s="45"/>
    </row>
    <row r="529" spans="22:23">
      <c r="V529" s="17"/>
      <c r="W529" s="45"/>
    </row>
    <row r="530" spans="22:23">
      <c r="V530" s="17"/>
      <c r="W530" s="45"/>
    </row>
    <row r="531" spans="22:23">
      <c r="V531" s="17"/>
      <c r="W531" s="45"/>
    </row>
    <row r="532" spans="22:23">
      <c r="V532" s="17"/>
      <c r="W532" s="45"/>
    </row>
    <row r="533" spans="22:23">
      <c r="V533" s="17"/>
      <c r="W533" s="45"/>
    </row>
    <row r="534" spans="22:23">
      <c r="V534" s="17"/>
      <c r="W534" s="45"/>
    </row>
    <row r="535" spans="22:23">
      <c r="V535" s="17"/>
      <c r="W535" s="45"/>
    </row>
    <row r="536" spans="22:23">
      <c r="V536" s="17"/>
      <c r="W536" s="45"/>
    </row>
    <row r="537" spans="22:23">
      <c r="V537" s="17"/>
      <c r="W537" s="45"/>
    </row>
    <row r="538" spans="22:23">
      <c r="V538" s="17"/>
      <c r="W538" s="45"/>
    </row>
    <row r="539" spans="22:23">
      <c r="V539" s="17"/>
      <c r="W539" s="45"/>
    </row>
    <row r="540" spans="22:23">
      <c r="V540" s="17"/>
      <c r="W540" s="45"/>
    </row>
    <row r="541" spans="22:23">
      <c r="V541" s="17"/>
      <c r="W541" s="45"/>
    </row>
    <row r="542" spans="22:23">
      <c r="V542" s="17"/>
      <c r="W542" s="45"/>
    </row>
    <row r="543" spans="22:23">
      <c r="V543" s="17"/>
      <c r="W543" s="45"/>
    </row>
    <row r="544" spans="22:23">
      <c r="V544" s="17"/>
      <c r="W544" s="45"/>
    </row>
    <row r="545" spans="22:23">
      <c r="V545" s="17"/>
      <c r="W545" s="45"/>
    </row>
    <row r="546" spans="22:23">
      <c r="V546" s="17"/>
      <c r="W546" s="45"/>
    </row>
    <row r="547" spans="22:23">
      <c r="V547" s="17"/>
      <c r="W547" s="45"/>
    </row>
    <row r="548" spans="22:23">
      <c r="V548" s="17"/>
      <c r="W548" s="45"/>
    </row>
    <row r="549" spans="22:23">
      <c r="V549" s="17"/>
      <c r="W549" s="45"/>
    </row>
    <row r="550" spans="22:23">
      <c r="V550" s="17"/>
      <c r="W550" s="45"/>
    </row>
    <row r="551" spans="22:23">
      <c r="V551" s="17"/>
      <c r="W551" s="45"/>
    </row>
    <row r="552" spans="22:23">
      <c r="V552" s="17"/>
      <c r="W552" s="45"/>
    </row>
    <row r="553" spans="22:23">
      <c r="V553" s="17"/>
      <c r="W553" s="45"/>
    </row>
    <row r="554" spans="22:23">
      <c r="V554" s="17"/>
      <c r="W554" s="45"/>
    </row>
    <row r="555" spans="22:23">
      <c r="V555" s="17"/>
      <c r="W555" s="45"/>
    </row>
    <row r="556" spans="22:23">
      <c r="V556" s="17"/>
      <c r="W556" s="45"/>
    </row>
    <row r="557" spans="22:23">
      <c r="V557" s="17"/>
      <c r="W557" s="45"/>
    </row>
    <row r="558" spans="22:23">
      <c r="V558" s="17"/>
      <c r="W558" s="45"/>
    </row>
    <row r="559" spans="22:23">
      <c r="V559" s="17"/>
      <c r="W559" s="45"/>
    </row>
    <row r="560" spans="22:23">
      <c r="V560" s="17"/>
      <c r="W560" s="45"/>
    </row>
    <row r="561" spans="22:23">
      <c r="V561" s="17"/>
      <c r="W561" s="45"/>
    </row>
    <row r="562" spans="22:23">
      <c r="V562" s="17"/>
      <c r="W562" s="45"/>
    </row>
    <row r="563" spans="22:23">
      <c r="V563" s="17"/>
      <c r="W563" s="45"/>
    </row>
    <row r="564" spans="22:23">
      <c r="V564" s="17"/>
      <c r="W564" s="45"/>
    </row>
    <row r="565" spans="22:23">
      <c r="V565" s="17"/>
      <c r="W565" s="45"/>
    </row>
    <row r="566" spans="22:23">
      <c r="V566" s="17"/>
      <c r="W566" s="45"/>
    </row>
    <row r="567" spans="22:23">
      <c r="V567" s="17"/>
      <c r="W567" s="45"/>
    </row>
    <row r="568" spans="22:23">
      <c r="V568" s="17"/>
      <c r="W568" s="45"/>
    </row>
    <row r="569" spans="22:23">
      <c r="V569" s="17"/>
      <c r="W569" s="45"/>
    </row>
    <row r="570" spans="22:23">
      <c r="V570" s="17"/>
      <c r="W570" s="45"/>
    </row>
    <row r="571" spans="22:23">
      <c r="V571" s="17"/>
      <c r="W571" s="45"/>
    </row>
    <row r="572" spans="22:23">
      <c r="V572" s="17"/>
      <c r="W572" s="45"/>
    </row>
    <row r="573" spans="22:23">
      <c r="V573" s="17"/>
      <c r="W573" s="45"/>
    </row>
    <row r="574" spans="22:23">
      <c r="V574" s="17"/>
      <c r="W574" s="45"/>
    </row>
    <row r="575" spans="22:23">
      <c r="V575" s="17"/>
      <c r="W575" s="45"/>
    </row>
    <row r="576" spans="22:23">
      <c r="V576" s="17"/>
      <c r="W576" s="45"/>
    </row>
    <row r="577" spans="22:23">
      <c r="V577" s="17"/>
      <c r="W577" s="45"/>
    </row>
    <row r="578" spans="22:23">
      <c r="V578" s="17"/>
      <c r="W578" s="45"/>
    </row>
    <row r="579" spans="22:23">
      <c r="V579" s="17"/>
      <c r="W579" s="45"/>
    </row>
    <row r="580" spans="22:23">
      <c r="V580" s="17"/>
      <c r="W580" s="45"/>
    </row>
    <row r="581" spans="22:23">
      <c r="V581" s="17"/>
      <c r="W581" s="45"/>
    </row>
    <row r="582" spans="22:23">
      <c r="V582" s="17"/>
      <c r="W582" s="45"/>
    </row>
    <row r="583" spans="22:23">
      <c r="V583" s="17"/>
      <c r="W583" s="45"/>
    </row>
    <row r="584" spans="22:23">
      <c r="V584" s="17"/>
      <c r="W584" s="45"/>
    </row>
    <row r="585" spans="22:23">
      <c r="V585" s="17"/>
      <c r="W585" s="45"/>
    </row>
    <row r="586" spans="22:23">
      <c r="V586" s="17"/>
      <c r="W586" s="45"/>
    </row>
    <row r="587" spans="22:23">
      <c r="V587" s="17"/>
      <c r="W587" s="45"/>
    </row>
    <row r="588" spans="22:23">
      <c r="V588" s="17"/>
      <c r="W588" s="45"/>
    </row>
    <row r="589" spans="22:23">
      <c r="V589" s="17"/>
      <c r="W589" s="45"/>
    </row>
    <row r="590" spans="22:23">
      <c r="V590" s="17"/>
      <c r="W590" s="45"/>
    </row>
    <row r="591" spans="22:23">
      <c r="V591" s="17"/>
      <c r="W591" s="45"/>
    </row>
    <row r="592" spans="22:23">
      <c r="V592" s="17"/>
      <c r="W592" s="45"/>
    </row>
    <row r="593" spans="22:23">
      <c r="V593" s="17"/>
      <c r="W593" s="45"/>
    </row>
    <row r="594" spans="22:23">
      <c r="V594" s="17"/>
      <c r="W594" s="45"/>
    </row>
    <row r="595" spans="22:23">
      <c r="V595" s="17"/>
      <c r="W595" s="45"/>
    </row>
    <row r="596" spans="22:23">
      <c r="V596" s="17"/>
      <c r="W596" s="45"/>
    </row>
    <row r="597" spans="22:23">
      <c r="V597" s="17"/>
      <c r="W597" s="45"/>
    </row>
    <row r="598" spans="22:23">
      <c r="V598" s="17"/>
      <c r="W598" s="45"/>
    </row>
    <row r="599" spans="22:23">
      <c r="V599" s="17"/>
      <c r="W599" s="45"/>
    </row>
    <row r="600" spans="22:23">
      <c r="V600" s="17"/>
      <c r="W600" s="45"/>
    </row>
    <row r="601" spans="22:23">
      <c r="V601" s="17"/>
      <c r="W601" s="45"/>
    </row>
    <row r="602" spans="22:23">
      <c r="V602" s="17"/>
      <c r="W602" s="45"/>
    </row>
    <row r="603" spans="22:23">
      <c r="V603" s="17"/>
      <c r="W603" s="45"/>
    </row>
    <row r="604" spans="22:23">
      <c r="V604" s="17"/>
      <c r="W604" s="45"/>
    </row>
    <row r="605" spans="22:23">
      <c r="V605" s="17"/>
      <c r="W605" s="45"/>
    </row>
    <row r="606" spans="22:23">
      <c r="V606" s="17"/>
      <c r="W606" s="45"/>
    </row>
    <row r="607" spans="22:23">
      <c r="V607" s="17"/>
      <c r="W607" s="45"/>
    </row>
    <row r="608" spans="22:23">
      <c r="V608" s="17"/>
      <c r="W608" s="45"/>
    </row>
    <row r="609" spans="22:23">
      <c r="V609" s="17"/>
      <c r="W609" s="45"/>
    </row>
    <row r="610" spans="22:23">
      <c r="V610" s="17"/>
      <c r="W610" s="45"/>
    </row>
    <row r="611" spans="22:23">
      <c r="V611" s="17"/>
      <c r="W611" s="45"/>
    </row>
    <row r="612" spans="22:23">
      <c r="V612" s="17"/>
      <c r="W612" s="45"/>
    </row>
    <row r="613" spans="22:23">
      <c r="V613" s="17"/>
      <c r="W613" s="45"/>
    </row>
    <row r="614" spans="22:23">
      <c r="V614" s="17"/>
      <c r="W614" s="45"/>
    </row>
    <row r="615" spans="22:23">
      <c r="V615" s="17"/>
      <c r="W615" s="45"/>
    </row>
    <row r="616" spans="22:23">
      <c r="V616" s="17"/>
      <c r="W616" s="45"/>
    </row>
    <row r="617" spans="22:23">
      <c r="V617" s="17"/>
      <c r="W617" s="45"/>
    </row>
    <row r="618" spans="22:23">
      <c r="V618" s="17"/>
      <c r="W618" s="45"/>
    </row>
    <row r="619" spans="22:23">
      <c r="V619" s="17"/>
      <c r="W619" s="45"/>
    </row>
    <row r="620" spans="22:23">
      <c r="V620" s="17"/>
      <c r="W620" s="45"/>
    </row>
    <row r="621" spans="22:23">
      <c r="V621" s="17"/>
      <c r="W621" s="45"/>
    </row>
    <row r="622" spans="22:23">
      <c r="V622" s="17"/>
      <c r="W622" s="45"/>
    </row>
    <row r="623" spans="22:23">
      <c r="V623" s="17"/>
      <c r="W623" s="45"/>
    </row>
    <row r="624" spans="22:23">
      <c r="V624" s="17"/>
      <c r="W624" s="45"/>
    </row>
    <row r="625" spans="22:23">
      <c r="V625" s="17"/>
      <c r="W625" s="45"/>
    </row>
    <row r="626" spans="22:23">
      <c r="V626" s="17"/>
      <c r="W626" s="45"/>
    </row>
    <row r="627" spans="22:23">
      <c r="V627" s="17"/>
      <c r="W627" s="45"/>
    </row>
    <row r="628" spans="22:23">
      <c r="V628" s="17"/>
      <c r="W628" s="45"/>
    </row>
    <row r="629" spans="22:23">
      <c r="V629" s="17"/>
      <c r="W629" s="45"/>
    </row>
    <row r="630" spans="22:23">
      <c r="V630" s="17"/>
      <c r="W630" s="45"/>
    </row>
    <row r="631" spans="22:23">
      <c r="V631" s="17"/>
      <c r="W631" s="45"/>
    </row>
    <row r="632" spans="22:23">
      <c r="V632" s="17"/>
      <c r="W632" s="45"/>
    </row>
    <row r="633" spans="22:23">
      <c r="V633" s="17"/>
      <c r="W633" s="45"/>
    </row>
    <row r="634" spans="22:23">
      <c r="V634" s="17"/>
      <c r="W634" s="45"/>
    </row>
    <row r="635" spans="22:23">
      <c r="V635" s="17"/>
      <c r="W635" s="45"/>
    </row>
    <row r="636" spans="22:23">
      <c r="V636" s="17"/>
      <c r="W636" s="45"/>
    </row>
    <row r="637" spans="22:23">
      <c r="V637" s="17"/>
      <c r="W637" s="45"/>
    </row>
    <row r="638" spans="22:23">
      <c r="V638" s="17"/>
      <c r="W638" s="45"/>
    </row>
    <row r="639" spans="22:23">
      <c r="V639" s="17"/>
      <c r="W639" s="45"/>
    </row>
    <row r="640" spans="22:23">
      <c r="V640" s="17"/>
      <c r="W640" s="45"/>
    </row>
    <row r="641" spans="22:23">
      <c r="V641" s="17"/>
      <c r="W641" s="45"/>
    </row>
    <row r="642" spans="22:23">
      <c r="V642" s="17"/>
      <c r="W642" s="45"/>
    </row>
    <row r="643" spans="22:23">
      <c r="V643" s="17"/>
      <c r="W643" s="45"/>
    </row>
    <row r="644" spans="22:23">
      <c r="V644" s="17"/>
      <c r="W644" s="45"/>
    </row>
    <row r="645" spans="22:23">
      <c r="V645" s="17"/>
      <c r="W645" s="45"/>
    </row>
    <row r="646" spans="22:23">
      <c r="V646" s="17"/>
      <c r="W646" s="45"/>
    </row>
    <row r="647" spans="22:23">
      <c r="V647" s="17"/>
      <c r="W647" s="45"/>
    </row>
    <row r="648" spans="22:23">
      <c r="V648" s="17"/>
      <c r="W648" s="45"/>
    </row>
    <row r="649" spans="22:23">
      <c r="V649" s="17"/>
      <c r="W649" s="45"/>
    </row>
    <row r="650" spans="22:23">
      <c r="V650" s="17"/>
      <c r="W650" s="45"/>
    </row>
    <row r="651" spans="22:23">
      <c r="V651" s="17"/>
      <c r="W651" s="45"/>
    </row>
    <row r="652" spans="22:23">
      <c r="V652" s="17"/>
      <c r="W652" s="45"/>
    </row>
    <row r="653" spans="22:23">
      <c r="V653" s="17"/>
      <c r="W653" s="45"/>
    </row>
    <row r="654" spans="22:23">
      <c r="V654" s="17"/>
      <c r="W654" s="45"/>
    </row>
    <row r="655" spans="22:23">
      <c r="V655" s="17"/>
      <c r="W655" s="45"/>
    </row>
    <row r="656" spans="22:23">
      <c r="V656" s="17"/>
      <c r="W656" s="45"/>
    </row>
    <row r="657" spans="22:23">
      <c r="V657" s="17"/>
      <c r="W657" s="45"/>
    </row>
    <row r="658" spans="22:23">
      <c r="V658" s="17"/>
      <c r="W658" s="45"/>
    </row>
    <row r="659" spans="22:23">
      <c r="V659" s="17"/>
      <c r="W659" s="45"/>
    </row>
    <row r="660" spans="22:23">
      <c r="V660" s="17"/>
      <c r="W660" s="45"/>
    </row>
    <row r="661" spans="22:23">
      <c r="V661" s="17"/>
      <c r="W661" s="45"/>
    </row>
    <row r="662" spans="22:23">
      <c r="V662" s="17"/>
      <c r="W662" s="45"/>
    </row>
    <row r="663" spans="22:23">
      <c r="V663" s="17"/>
      <c r="W663" s="45"/>
    </row>
    <row r="664" spans="22:23">
      <c r="V664" s="17"/>
      <c r="W664" s="45"/>
    </row>
    <row r="665" spans="22:23">
      <c r="V665" s="17"/>
      <c r="W665" s="45"/>
    </row>
    <row r="666" spans="22:23">
      <c r="V666" s="17"/>
      <c r="W666" s="45"/>
    </row>
    <row r="667" spans="22:23">
      <c r="V667" s="17"/>
      <c r="W667" s="45"/>
    </row>
    <row r="668" spans="22:23">
      <c r="V668" s="17"/>
      <c r="W668" s="45"/>
    </row>
    <row r="669" spans="22:23">
      <c r="V669" s="17"/>
      <c r="W669" s="45"/>
    </row>
    <row r="670" spans="22:23">
      <c r="V670" s="17"/>
      <c r="W670" s="45"/>
    </row>
    <row r="671" spans="22:23">
      <c r="V671" s="17"/>
      <c r="W671" s="45"/>
    </row>
    <row r="672" spans="22:23">
      <c r="V672" s="17"/>
      <c r="W672" s="45"/>
    </row>
    <row r="673" spans="22:23">
      <c r="V673" s="17"/>
      <c r="W673" s="45"/>
    </row>
    <row r="674" spans="22:23">
      <c r="V674" s="17"/>
      <c r="W674" s="45"/>
    </row>
    <row r="675" spans="22:23">
      <c r="V675" s="17"/>
      <c r="W675" s="45"/>
    </row>
    <row r="676" spans="22:23">
      <c r="V676" s="17"/>
      <c r="W676" s="45"/>
    </row>
    <row r="677" spans="22:23">
      <c r="V677" s="17"/>
      <c r="W677" s="45"/>
    </row>
    <row r="678" spans="22:23">
      <c r="V678" s="17"/>
      <c r="W678" s="45"/>
    </row>
    <row r="679" spans="22:23">
      <c r="V679" s="17"/>
      <c r="W679" s="45"/>
    </row>
    <row r="680" spans="22:23">
      <c r="V680" s="17"/>
      <c r="W680" s="45"/>
    </row>
    <row r="681" spans="22:23">
      <c r="V681" s="17"/>
      <c r="W681" s="45"/>
    </row>
    <row r="682" spans="22:23">
      <c r="V682" s="17"/>
      <c r="W682" s="45"/>
    </row>
    <row r="683" spans="22:23">
      <c r="V683" s="17"/>
      <c r="W683" s="45"/>
    </row>
    <row r="684" spans="22:23">
      <c r="V684" s="17"/>
      <c r="W684" s="45"/>
    </row>
    <row r="685" spans="22:23">
      <c r="V685" s="17"/>
      <c r="W685" s="45"/>
    </row>
    <row r="686" spans="22:23">
      <c r="V686" s="17"/>
      <c r="W686" s="45"/>
    </row>
    <row r="687" spans="22:23">
      <c r="V687" s="17"/>
      <c r="W687" s="45"/>
    </row>
    <row r="688" spans="22:23">
      <c r="V688" s="17"/>
      <c r="W688" s="45"/>
    </row>
    <row r="689" spans="22:23">
      <c r="V689" s="17"/>
      <c r="W689" s="45"/>
    </row>
    <row r="690" spans="22:23">
      <c r="V690" s="17"/>
      <c r="W690" s="45"/>
    </row>
    <row r="691" spans="22:23">
      <c r="V691" s="17"/>
      <c r="W691" s="45"/>
    </row>
    <row r="692" spans="22:23">
      <c r="V692" s="17"/>
      <c r="W692" s="45"/>
    </row>
    <row r="693" spans="22:23">
      <c r="V693" s="17"/>
      <c r="W693" s="45"/>
    </row>
    <row r="694" spans="22:23">
      <c r="V694" s="17"/>
      <c r="W694" s="45"/>
    </row>
    <row r="695" spans="22:23">
      <c r="V695" s="17"/>
      <c r="W695" s="45"/>
    </row>
    <row r="696" spans="22:23">
      <c r="V696" s="17"/>
      <c r="W696" s="45"/>
    </row>
    <row r="697" spans="22:23">
      <c r="V697" s="17"/>
      <c r="W697" s="45"/>
    </row>
    <row r="698" spans="22:23">
      <c r="V698" s="17"/>
      <c r="W698" s="45"/>
    </row>
    <row r="699" spans="22:23">
      <c r="V699" s="17"/>
      <c r="W699" s="45"/>
    </row>
    <row r="700" spans="22:23">
      <c r="V700" s="17"/>
      <c r="W700" s="45"/>
    </row>
    <row r="701" spans="22:23">
      <c r="V701" s="17"/>
      <c r="W701" s="45"/>
    </row>
    <row r="702" spans="22:23">
      <c r="V702" s="17"/>
      <c r="W702" s="45"/>
    </row>
    <row r="703" spans="22:23">
      <c r="V703" s="17"/>
      <c r="W703" s="45"/>
    </row>
    <row r="704" spans="22:23">
      <c r="V704" s="17"/>
      <c r="W704" s="45"/>
    </row>
    <row r="705" spans="22:23">
      <c r="V705" s="17"/>
      <c r="W705" s="45"/>
    </row>
    <row r="706" spans="22:23">
      <c r="V706" s="17"/>
      <c r="W706" s="45"/>
    </row>
    <row r="707" spans="22:23">
      <c r="V707" s="17"/>
      <c r="W707" s="45"/>
    </row>
    <row r="708" spans="22:23">
      <c r="V708" s="17"/>
      <c r="W708" s="45"/>
    </row>
    <row r="709" spans="22:23">
      <c r="V709" s="17"/>
      <c r="W709" s="45"/>
    </row>
    <row r="710" spans="22:23">
      <c r="V710" s="17"/>
      <c r="W710" s="45"/>
    </row>
    <row r="711" spans="22:23">
      <c r="V711" s="17"/>
      <c r="W711" s="45"/>
    </row>
    <row r="712" spans="22:23">
      <c r="V712" s="17"/>
      <c r="W712" s="45"/>
    </row>
    <row r="713" spans="22:23">
      <c r="V713" s="17"/>
      <c r="W713" s="45"/>
    </row>
    <row r="714" spans="22:23">
      <c r="V714" s="17"/>
      <c r="W714" s="45"/>
    </row>
    <row r="715" spans="22:23">
      <c r="V715" s="17"/>
      <c r="W715" s="45"/>
    </row>
    <row r="716" spans="22:23">
      <c r="V716" s="17"/>
      <c r="W716" s="45"/>
    </row>
    <row r="717" spans="22:23">
      <c r="V717" s="17"/>
      <c r="W717" s="45"/>
    </row>
    <row r="718" spans="22:23">
      <c r="V718" s="17"/>
      <c r="W718" s="45"/>
    </row>
    <row r="719" spans="22:23">
      <c r="V719" s="17"/>
      <c r="W719" s="45"/>
    </row>
    <row r="720" spans="22:23">
      <c r="V720" s="17"/>
      <c r="W720" s="45"/>
    </row>
    <row r="721" spans="22:23">
      <c r="V721" s="17"/>
      <c r="W721" s="45"/>
    </row>
    <row r="722" spans="22:23">
      <c r="V722" s="17"/>
      <c r="W722" s="45"/>
    </row>
    <row r="723" spans="22:23">
      <c r="V723" s="17"/>
      <c r="W723" s="45"/>
    </row>
    <row r="724" spans="22:23">
      <c r="V724" s="17"/>
      <c r="W724" s="45"/>
    </row>
    <row r="725" spans="22:23">
      <c r="V725" s="17"/>
      <c r="W725" s="45"/>
    </row>
    <row r="726" spans="22:23">
      <c r="V726" s="17"/>
      <c r="W726" s="45"/>
    </row>
    <row r="727" spans="22:23">
      <c r="V727" s="17"/>
      <c r="W727" s="45"/>
    </row>
    <row r="728" spans="22:23">
      <c r="V728" s="17"/>
      <c r="W728" s="45"/>
    </row>
    <row r="729" spans="22:23">
      <c r="V729" s="17"/>
      <c r="W729" s="45"/>
    </row>
    <row r="730" spans="22:23">
      <c r="V730" s="17"/>
      <c r="W730" s="45"/>
    </row>
    <row r="731" spans="22:23">
      <c r="V731" s="17"/>
      <c r="W731" s="45"/>
    </row>
    <row r="732" spans="22:23">
      <c r="V732" s="17"/>
      <c r="W732" s="45"/>
    </row>
    <row r="733" spans="22:23">
      <c r="V733" s="17"/>
      <c r="W733" s="45"/>
    </row>
    <row r="734" spans="22:23">
      <c r="V734" s="17"/>
      <c r="W734" s="45"/>
    </row>
    <row r="735" spans="22:23">
      <c r="V735" s="17"/>
      <c r="W735" s="45"/>
    </row>
    <row r="736" spans="22:23">
      <c r="V736" s="17"/>
      <c r="W736" s="45"/>
    </row>
    <row r="737" spans="22:23">
      <c r="V737" s="17"/>
      <c r="W737" s="45"/>
    </row>
    <row r="738" spans="22:23">
      <c r="V738" s="17"/>
      <c r="W738" s="45"/>
    </row>
    <row r="739" spans="22:23">
      <c r="V739" s="17"/>
      <c r="W739" s="45"/>
    </row>
    <row r="740" spans="22:23">
      <c r="V740" s="17"/>
      <c r="W740" s="45"/>
    </row>
    <row r="741" spans="22:23">
      <c r="V741" s="17"/>
      <c r="W741" s="45"/>
    </row>
    <row r="742" spans="22:23">
      <c r="V742" s="17"/>
      <c r="W742" s="45"/>
    </row>
    <row r="743" spans="22:23">
      <c r="V743" s="17"/>
      <c r="W743" s="45"/>
    </row>
    <row r="744" spans="22:23">
      <c r="V744" s="17"/>
      <c r="W744" s="45"/>
    </row>
    <row r="745" spans="22:23">
      <c r="V745" s="17"/>
      <c r="W745" s="45"/>
    </row>
    <row r="746" spans="22:23">
      <c r="V746" s="17"/>
      <c r="W746" s="45"/>
    </row>
    <row r="747" spans="22:23">
      <c r="V747" s="17"/>
      <c r="W747" s="45"/>
    </row>
    <row r="748" spans="22:23">
      <c r="V748" s="17"/>
      <c r="W748" s="45"/>
    </row>
    <row r="749" spans="22:23">
      <c r="V749" s="17"/>
      <c r="W749" s="45"/>
    </row>
    <row r="750" spans="22:23">
      <c r="V750" s="17"/>
      <c r="W750" s="45"/>
    </row>
    <row r="751" spans="22:23">
      <c r="V751" s="17"/>
      <c r="W751" s="45"/>
    </row>
    <row r="752" spans="22:23">
      <c r="V752" s="17"/>
      <c r="W752" s="45"/>
    </row>
    <row r="753" spans="22:23">
      <c r="V753" s="17"/>
      <c r="W753" s="45"/>
    </row>
    <row r="754" spans="22:23">
      <c r="V754" s="17"/>
      <c r="W754" s="45"/>
    </row>
    <row r="755" spans="22:23">
      <c r="V755" s="17"/>
      <c r="W755" s="45"/>
    </row>
    <row r="756" spans="22:23">
      <c r="V756" s="17"/>
      <c r="W756" s="45"/>
    </row>
    <row r="757" spans="22:23">
      <c r="V757" s="17"/>
      <c r="W757" s="45"/>
    </row>
    <row r="758" spans="22:23">
      <c r="V758" s="17"/>
      <c r="W758" s="45"/>
    </row>
    <row r="759" spans="22:23">
      <c r="V759" s="17"/>
      <c r="W759" s="45"/>
    </row>
    <row r="760" spans="22:23">
      <c r="V760" s="17"/>
      <c r="W760" s="45"/>
    </row>
    <row r="761" spans="22:23">
      <c r="V761" s="17"/>
      <c r="W761" s="45"/>
    </row>
    <row r="762" spans="22:23">
      <c r="V762" s="17"/>
      <c r="W762" s="45"/>
    </row>
    <row r="763" spans="22:23">
      <c r="V763" s="17"/>
      <c r="W763" s="45"/>
    </row>
    <row r="764" spans="22:23">
      <c r="V764" s="17"/>
      <c r="W764" s="45"/>
    </row>
    <row r="765" spans="22:23">
      <c r="V765" s="17"/>
      <c r="W765" s="45"/>
    </row>
    <row r="766" spans="22:23">
      <c r="V766" s="17"/>
      <c r="W766" s="45"/>
    </row>
    <row r="767" spans="22:23">
      <c r="V767" s="17"/>
      <c r="W767" s="45"/>
    </row>
    <row r="768" spans="22:23">
      <c r="V768" s="17"/>
      <c r="W768" s="45"/>
    </row>
    <row r="769" spans="22:23">
      <c r="V769" s="17"/>
      <c r="W769" s="45"/>
    </row>
    <row r="770" spans="22:23">
      <c r="V770" s="17"/>
      <c r="W770" s="45"/>
    </row>
    <row r="771" spans="22:23">
      <c r="V771" s="17"/>
      <c r="W771" s="45"/>
    </row>
    <row r="772" spans="22:23">
      <c r="V772" s="17"/>
      <c r="W772" s="45"/>
    </row>
    <row r="773" spans="22:23">
      <c r="V773" s="17"/>
      <c r="W773" s="45"/>
    </row>
    <row r="774" spans="22:23">
      <c r="V774" s="17"/>
      <c r="W774" s="45"/>
    </row>
    <row r="775" spans="22:23">
      <c r="V775" s="17"/>
      <c r="W775" s="45"/>
    </row>
    <row r="776" spans="22:23">
      <c r="V776" s="17"/>
      <c r="W776" s="45"/>
    </row>
    <row r="777" spans="22:23">
      <c r="V777" s="17"/>
      <c r="W777" s="45"/>
    </row>
    <row r="778" spans="22:23">
      <c r="V778" s="17"/>
      <c r="W778" s="45"/>
    </row>
    <row r="779" spans="22:23">
      <c r="V779" s="17"/>
      <c r="W779" s="45"/>
    </row>
    <row r="780" spans="22:23">
      <c r="V780" s="17"/>
      <c r="W780" s="45"/>
    </row>
    <row r="781" spans="22:23">
      <c r="V781" s="17"/>
      <c r="W781" s="45"/>
    </row>
    <row r="782" spans="22:23">
      <c r="V782" s="17"/>
      <c r="W782" s="45"/>
    </row>
    <row r="783" spans="22:23">
      <c r="V783" s="17"/>
      <c r="W783" s="45"/>
    </row>
    <row r="784" spans="22:23">
      <c r="V784" s="17"/>
      <c r="W784" s="45"/>
    </row>
    <row r="785" spans="22:23">
      <c r="V785" s="17"/>
      <c r="W785" s="45"/>
    </row>
    <row r="786" spans="22:23">
      <c r="V786" s="17"/>
      <c r="W786" s="45"/>
    </row>
    <row r="787" spans="22:23">
      <c r="V787" s="17"/>
      <c r="W787" s="45"/>
    </row>
    <row r="788" spans="22:23">
      <c r="V788" s="17"/>
      <c r="W788" s="45"/>
    </row>
    <row r="789" spans="22:23">
      <c r="V789" s="17"/>
      <c r="W789" s="45"/>
    </row>
    <row r="790" spans="22:23">
      <c r="V790" s="17"/>
      <c r="W790" s="45"/>
    </row>
    <row r="791" spans="22:23">
      <c r="V791" s="17"/>
      <c r="W791" s="45"/>
    </row>
    <row r="792" spans="22:23">
      <c r="V792" s="17"/>
      <c r="W792" s="45"/>
    </row>
    <row r="793" spans="22:23">
      <c r="V793" s="17"/>
      <c r="W793" s="45"/>
    </row>
    <row r="794" spans="22:23">
      <c r="V794" s="17"/>
      <c r="W794" s="45"/>
    </row>
    <row r="795" spans="22:23">
      <c r="V795" s="17"/>
      <c r="W795" s="45"/>
    </row>
    <row r="796" spans="22:23">
      <c r="V796" s="17"/>
      <c r="W796" s="45"/>
    </row>
    <row r="797" spans="22:23">
      <c r="V797" s="17"/>
      <c r="W797" s="45"/>
    </row>
    <row r="798" spans="22:23">
      <c r="V798" s="17"/>
      <c r="W798" s="45"/>
    </row>
    <row r="799" spans="22:23">
      <c r="V799" s="17"/>
      <c r="W799" s="45"/>
    </row>
    <row r="800" spans="22:23">
      <c r="V800" s="17"/>
      <c r="W800" s="45"/>
    </row>
    <row r="801" spans="22:23">
      <c r="V801" s="17"/>
      <c r="W801" s="45"/>
    </row>
    <row r="802" spans="22:23">
      <c r="V802" s="17"/>
      <c r="W802" s="45"/>
    </row>
    <row r="803" spans="22:23">
      <c r="V803" s="17"/>
      <c r="W803" s="45"/>
    </row>
    <row r="804" spans="22:23">
      <c r="V804" s="17"/>
      <c r="W804" s="45"/>
    </row>
    <row r="805" spans="22:23">
      <c r="V805" s="17"/>
      <c r="W805" s="45"/>
    </row>
    <row r="806" spans="22:23">
      <c r="V806" s="17"/>
      <c r="W806" s="45"/>
    </row>
    <row r="807" spans="22:23">
      <c r="V807" s="17"/>
      <c r="W807" s="45"/>
    </row>
    <row r="808" spans="22:23">
      <c r="V808" s="17"/>
      <c r="W808" s="45"/>
    </row>
    <row r="809" spans="22:23">
      <c r="V809" s="17"/>
      <c r="W809" s="45"/>
    </row>
    <row r="810" spans="22:23">
      <c r="V810" s="17"/>
      <c r="W810" s="45"/>
    </row>
    <row r="811" spans="22:23">
      <c r="V811" s="17"/>
      <c r="W811" s="45"/>
    </row>
    <row r="812" spans="22:23">
      <c r="V812" s="17"/>
      <c r="W812" s="45"/>
    </row>
    <row r="813" spans="22:23">
      <c r="V813" s="17"/>
      <c r="W813" s="45"/>
    </row>
    <row r="814" spans="22:23">
      <c r="V814" s="17"/>
      <c r="W814" s="45"/>
    </row>
    <row r="815" spans="22:23">
      <c r="V815" s="17"/>
      <c r="W815" s="45"/>
    </row>
    <row r="816" spans="22:23">
      <c r="V816" s="17"/>
      <c r="W816" s="45"/>
    </row>
    <row r="817" spans="22:23">
      <c r="V817" s="17"/>
      <c r="W817" s="45"/>
    </row>
    <row r="818" spans="22:23">
      <c r="V818" s="17"/>
      <c r="W818" s="45"/>
    </row>
    <row r="819" spans="22:23">
      <c r="V819" s="17"/>
      <c r="W819" s="45"/>
    </row>
    <row r="820" spans="22:23">
      <c r="V820" s="17"/>
      <c r="W820" s="45"/>
    </row>
    <row r="821" spans="22:23">
      <c r="V821" s="17"/>
      <c r="W821" s="45"/>
    </row>
    <row r="822" spans="22:23">
      <c r="V822" s="17"/>
      <c r="W822" s="45"/>
    </row>
    <row r="823" spans="22:23">
      <c r="V823" s="17"/>
      <c r="W823" s="45"/>
    </row>
    <row r="824" spans="22:23">
      <c r="V824" s="17"/>
      <c r="W824" s="45"/>
    </row>
    <row r="825" spans="22:23">
      <c r="V825" s="17"/>
      <c r="W825" s="45"/>
    </row>
    <row r="826" spans="22:23">
      <c r="V826" s="17"/>
      <c r="W826" s="45"/>
    </row>
    <row r="827" spans="22:23">
      <c r="V827" s="17"/>
      <c r="W827" s="45"/>
    </row>
    <row r="828" spans="22:23">
      <c r="V828" s="17"/>
      <c r="W828" s="45"/>
    </row>
    <row r="829" spans="22:23">
      <c r="V829" s="17"/>
      <c r="W829" s="45"/>
    </row>
    <row r="830" spans="22:23">
      <c r="V830" s="17"/>
      <c r="W830" s="45"/>
    </row>
    <row r="831" spans="22:23">
      <c r="V831" s="17"/>
      <c r="W831" s="45"/>
    </row>
    <row r="832" spans="22:23">
      <c r="V832" s="17"/>
      <c r="W832" s="45"/>
    </row>
    <row r="833" spans="22:23">
      <c r="V833" s="17"/>
      <c r="W833" s="45"/>
    </row>
    <row r="834" spans="22:23">
      <c r="V834" s="17"/>
      <c r="W834" s="45"/>
    </row>
    <row r="835" spans="22:23">
      <c r="V835" s="17"/>
      <c r="W835" s="45"/>
    </row>
    <row r="836" spans="22:23">
      <c r="V836" s="17"/>
      <c r="W836" s="45"/>
    </row>
    <row r="837" spans="22:23">
      <c r="V837" s="17"/>
      <c r="W837" s="45"/>
    </row>
    <row r="838" spans="22:23">
      <c r="V838" s="17"/>
      <c r="W838" s="45"/>
    </row>
    <row r="839" spans="22:23">
      <c r="V839" s="17"/>
      <c r="W839" s="45"/>
    </row>
    <row r="840" spans="22:23">
      <c r="V840" s="17"/>
      <c r="W840" s="45"/>
    </row>
    <row r="841" spans="22:23">
      <c r="V841" s="17"/>
      <c r="W841" s="45"/>
    </row>
    <row r="842" spans="22:23">
      <c r="V842" s="17"/>
      <c r="W842" s="45"/>
    </row>
    <row r="843" spans="22:23">
      <c r="V843" s="17"/>
      <c r="W843" s="45"/>
    </row>
    <row r="844" spans="22:23">
      <c r="V844" s="17"/>
      <c r="W844" s="45"/>
    </row>
    <row r="845" spans="22:23">
      <c r="V845" s="17"/>
      <c r="W845" s="45"/>
    </row>
    <row r="846" spans="22:23">
      <c r="V846" s="17"/>
      <c r="W846" s="45"/>
    </row>
    <row r="847" spans="22:23">
      <c r="V847" s="17"/>
      <c r="W847" s="45"/>
    </row>
    <row r="848" spans="22:23">
      <c r="V848" s="17"/>
      <c r="W848" s="45"/>
    </row>
    <row r="849" spans="22:23">
      <c r="V849" s="17"/>
      <c r="W849" s="45"/>
    </row>
    <row r="850" spans="22:23">
      <c r="V850" s="17"/>
      <c r="W850" s="45"/>
    </row>
    <row r="851" spans="22:23">
      <c r="V851" s="17"/>
      <c r="W851" s="45"/>
    </row>
    <row r="852" spans="22:23">
      <c r="V852" s="17"/>
      <c r="W852" s="45"/>
    </row>
    <row r="853" spans="22:23">
      <c r="V853" s="17"/>
      <c r="W853" s="45"/>
    </row>
    <row r="854" spans="22:23">
      <c r="V854" s="17"/>
      <c r="W854" s="45"/>
    </row>
    <row r="855" spans="22:23">
      <c r="V855" s="17"/>
      <c r="W855" s="45"/>
    </row>
    <row r="856" spans="22:23">
      <c r="V856" s="17"/>
      <c r="W856" s="45"/>
    </row>
    <row r="857" spans="22:23">
      <c r="V857" s="17"/>
      <c r="W857" s="45"/>
    </row>
    <row r="858" spans="22:23">
      <c r="V858" s="17"/>
      <c r="W858" s="45"/>
    </row>
    <row r="859" spans="22:23">
      <c r="V859" s="17"/>
      <c r="W859" s="45"/>
    </row>
    <row r="860" spans="22:23">
      <c r="V860" s="17"/>
      <c r="W860" s="45"/>
    </row>
    <row r="861" spans="22:23">
      <c r="V861" s="17"/>
      <c r="W861" s="45"/>
    </row>
    <row r="862" spans="22:23">
      <c r="V862" s="17"/>
      <c r="W862" s="45"/>
    </row>
    <row r="863" spans="22:23">
      <c r="V863" s="17"/>
      <c r="W863" s="45"/>
    </row>
    <row r="864" spans="22:23">
      <c r="V864" s="17"/>
      <c r="W864" s="45"/>
    </row>
    <row r="865" spans="22:23">
      <c r="V865" s="17"/>
      <c r="W865" s="45"/>
    </row>
    <row r="866" spans="22:23">
      <c r="V866" s="17"/>
      <c r="W866" s="45"/>
    </row>
    <row r="867" spans="22:23">
      <c r="V867" s="17"/>
      <c r="W867" s="45"/>
    </row>
    <row r="868" spans="22:23">
      <c r="V868" s="17"/>
      <c r="W868" s="45"/>
    </row>
    <row r="869" spans="22:23">
      <c r="V869" s="17"/>
      <c r="W869" s="45"/>
    </row>
    <row r="870" spans="22:23">
      <c r="V870" s="17"/>
      <c r="W870" s="45"/>
    </row>
    <row r="871" spans="22:23">
      <c r="V871" s="17"/>
      <c r="W871" s="45"/>
    </row>
    <row r="872" spans="22:23">
      <c r="V872" s="17"/>
      <c r="W872" s="45"/>
    </row>
    <row r="873" spans="22:23">
      <c r="V873" s="17"/>
      <c r="W873" s="45"/>
    </row>
    <row r="874" spans="22:23">
      <c r="V874" s="17"/>
      <c r="W874" s="45"/>
    </row>
    <row r="875" spans="22:23">
      <c r="V875" s="17"/>
      <c r="W875" s="45"/>
    </row>
    <row r="876" spans="22:23">
      <c r="V876" s="17"/>
      <c r="W876" s="45"/>
    </row>
    <row r="877" spans="22:23">
      <c r="V877" s="17"/>
      <c r="W877" s="45"/>
    </row>
    <row r="878" spans="22:23">
      <c r="V878" s="17"/>
      <c r="W878" s="45"/>
    </row>
    <row r="879" spans="22:23">
      <c r="V879" s="17"/>
      <c r="W879" s="45"/>
    </row>
    <row r="880" spans="22:23">
      <c r="V880" s="17"/>
      <c r="W880" s="45"/>
    </row>
    <row r="881" spans="22:23">
      <c r="V881" s="17"/>
      <c r="W881" s="45"/>
    </row>
    <row r="882" spans="22:23">
      <c r="V882" s="17"/>
      <c r="W882" s="45"/>
    </row>
    <row r="883" spans="22:23">
      <c r="V883" s="17"/>
      <c r="W883" s="45"/>
    </row>
    <row r="884" spans="22:23">
      <c r="V884" s="17"/>
      <c r="W884" s="45"/>
    </row>
    <row r="885" spans="22:23">
      <c r="V885" s="17"/>
      <c r="W885" s="45"/>
    </row>
    <row r="886" spans="22:23">
      <c r="V886" s="17"/>
      <c r="W886" s="45"/>
    </row>
    <row r="887" spans="22:23">
      <c r="V887" s="17"/>
      <c r="W887" s="45"/>
    </row>
    <row r="888" spans="22:23">
      <c r="V888" s="17"/>
      <c r="W888" s="45"/>
    </row>
    <row r="889" spans="22:23">
      <c r="V889" s="17"/>
      <c r="W889" s="45"/>
    </row>
    <row r="890" spans="22:23">
      <c r="V890" s="17"/>
      <c r="W890" s="45"/>
    </row>
    <row r="891" spans="22:23">
      <c r="V891" s="17"/>
      <c r="W891" s="45"/>
    </row>
    <row r="892" spans="22:23">
      <c r="V892" s="17"/>
      <c r="W892" s="45"/>
    </row>
    <row r="893" spans="22:23">
      <c r="V893" s="17"/>
      <c r="W893" s="45"/>
    </row>
    <row r="894" spans="22:23">
      <c r="V894" s="17"/>
      <c r="W894" s="45"/>
    </row>
    <row r="895" spans="22:23">
      <c r="V895" s="17"/>
      <c r="W895" s="45"/>
    </row>
    <row r="896" spans="22:23">
      <c r="V896" s="17"/>
      <c r="W896" s="45"/>
    </row>
    <row r="897" spans="22:23">
      <c r="V897" s="17"/>
      <c r="W897" s="45"/>
    </row>
    <row r="898" spans="22:23">
      <c r="V898" s="17"/>
      <c r="W898" s="45"/>
    </row>
    <row r="899" spans="22:23">
      <c r="V899" s="17"/>
      <c r="W899" s="45"/>
    </row>
    <row r="900" spans="22:23">
      <c r="V900" s="17"/>
      <c r="W900" s="45"/>
    </row>
    <row r="901" spans="22:23">
      <c r="V901" s="17"/>
      <c r="W901" s="45"/>
    </row>
    <row r="902" spans="22:23">
      <c r="V902" s="17"/>
      <c r="W902" s="45"/>
    </row>
    <row r="903" spans="22:23">
      <c r="V903" s="17"/>
      <c r="W903" s="45"/>
    </row>
    <row r="904" spans="22:23">
      <c r="V904" s="17"/>
      <c r="W904" s="45"/>
    </row>
    <row r="905" spans="22:23">
      <c r="V905" s="17"/>
      <c r="W905" s="45"/>
    </row>
    <row r="906" spans="22:23">
      <c r="V906" s="17"/>
      <c r="W906" s="45"/>
    </row>
    <row r="907" spans="22:23">
      <c r="V907" s="17"/>
      <c r="W907" s="45"/>
    </row>
    <row r="908" spans="22:23">
      <c r="V908" s="17"/>
      <c r="W908" s="45"/>
    </row>
    <row r="909" spans="22:23">
      <c r="V909" s="17"/>
      <c r="W909" s="45"/>
    </row>
    <row r="910" spans="22:23">
      <c r="V910" s="17"/>
      <c r="W910" s="45"/>
    </row>
    <row r="911" spans="22:23">
      <c r="V911" s="17"/>
      <c r="W911" s="45"/>
    </row>
    <row r="912" spans="22:23">
      <c r="V912" s="17"/>
      <c r="W912" s="45"/>
    </row>
    <row r="913" spans="22:23">
      <c r="V913" s="17"/>
      <c r="W913" s="45"/>
    </row>
    <row r="914" spans="22:23">
      <c r="V914" s="17"/>
      <c r="W914" s="45"/>
    </row>
    <row r="915" spans="22:23">
      <c r="V915" s="17"/>
      <c r="W915" s="45"/>
    </row>
    <row r="916" spans="22:23">
      <c r="V916" s="17"/>
      <c r="W916" s="45"/>
    </row>
    <row r="917" spans="22:23">
      <c r="V917" s="17"/>
      <c r="W917" s="45"/>
    </row>
    <row r="918" spans="22:23">
      <c r="V918" s="17"/>
      <c r="W918" s="45"/>
    </row>
    <row r="919" spans="22:23">
      <c r="V919" s="17"/>
      <c r="W919" s="45"/>
    </row>
    <row r="920" spans="22:23">
      <c r="V920" s="17"/>
      <c r="W920" s="45"/>
    </row>
    <row r="921" spans="22:23">
      <c r="V921" s="17"/>
      <c r="W921" s="45"/>
    </row>
    <row r="922" spans="22:23">
      <c r="V922" s="17"/>
      <c r="W922" s="45"/>
    </row>
    <row r="923" spans="22:23">
      <c r="V923" s="17"/>
      <c r="W923" s="45"/>
    </row>
    <row r="924" spans="22:23">
      <c r="V924" s="17"/>
      <c r="W924" s="45"/>
    </row>
    <row r="925" spans="22:23">
      <c r="V925" s="17"/>
      <c r="W925" s="45"/>
    </row>
    <row r="926" spans="22:23">
      <c r="V926" s="17"/>
      <c r="W926" s="45"/>
    </row>
    <row r="927" spans="22:23">
      <c r="V927" s="17"/>
      <c r="W927" s="45"/>
    </row>
    <row r="928" spans="22:23">
      <c r="V928" s="17"/>
      <c r="W928" s="45"/>
    </row>
    <row r="929" spans="22:23">
      <c r="V929" s="17"/>
      <c r="W929" s="45"/>
    </row>
    <row r="930" spans="22:23">
      <c r="V930" s="17"/>
      <c r="W930" s="45"/>
    </row>
    <row r="931" spans="22:23">
      <c r="V931" s="17"/>
      <c r="W931" s="45"/>
    </row>
    <row r="932" spans="22:23">
      <c r="V932" s="17"/>
      <c r="W932" s="45"/>
    </row>
    <row r="933" spans="22:23">
      <c r="V933" s="17"/>
      <c r="W933" s="45"/>
    </row>
    <row r="934" spans="22:23">
      <c r="V934" s="17"/>
      <c r="W934" s="45"/>
    </row>
    <row r="935" spans="22:23">
      <c r="V935" s="17"/>
      <c r="W935" s="45"/>
    </row>
    <row r="936" spans="22:23">
      <c r="V936" s="17"/>
      <c r="W936" s="45"/>
    </row>
    <row r="937" spans="22:23">
      <c r="V937" s="17"/>
      <c r="W937" s="45"/>
    </row>
    <row r="938" spans="22:23">
      <c r="V938" s="17"/>
      <c r="W938" s="45"/>
    </row>
    <row r="939" spans="22:23">
      <c r="V939" s="17"/>
      <c r="W939" s="45"/>
    </row>
    <row r="940" spans="22:23">
      <c r="V940" s="17"/>
      <c r="W940" s="45"/>
    </row>
    <row r="941" spans="22:23">
      <c r="V941" s="17"/>
      <c r="W941" s="45"/>
    </row>
    <row r="942" spans="22:23">
      <c r="V942" s="17"/>
      <c r="W942" s="45"/>
    </row>
    <row r="943" spans="22:23">
      <c r="V943" s="17"/>
      <c r="W943" s="45"/>
    </row>
    <row r="944" spans="22:23">
      <c r="W944" s="45"/>
    </row>
    <row r="945" spans="23:23">
      <c r="W945" s="45"/>
    </row>
    <row r="946" spans="23:23">
      <c r="W946" s="45"/>
    </row>
    <row r="947" spans="23:23">
      <c r="W947" s="45"/>
    </row>
    <row r="948" spans="23:23">
      <c r="W948" s="45"/>
    </row>
    <row r="949" spans="23:23">
      <c r="W949" s="45"/>
    </row>
    <row r="950" spans="23:23">
      <c r="W950" s="45"/>
    </row>
    <row r="951" spans="23:23">
      <c r="W951" s="45"/>
    </row>
    <row r="952" spans="23:23">
      <c r="W952" s="45"/>
    </row>
    <row r="953" spans="23:23">
      <c r="W953" s="45"/>
    </row>
    <row r="954" spans="23:23">
      <c r="W954" s="45"/>
    </row>
    <row r="955" spans="23:23">
      <c r="W955" s="45"/>
    </row>
    <row r="956" spans="23:23">
      <c r="W956" s="45"/>
    </row>
    <row r="957" spans="23:23">
      <c r="W957" s="45"/>
    </row>
  </sheetData>
  <phoneticPr fontId="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15"/>
  <sheetViews>
    <sheetView workbookViewId="0">
      <pane ySplit="860" activePane="bottomLeft"/>
      <selection activeCell="AK2" sqref="AK2"/>
      <selection pane="bottomLeft" activeCell="I12" sqref="I12"/>
    </sheetView>
  </sheetViews>
  <sheetFormatPr baseColWidth="10" defaultColWidth="11.375" defaultRowHeight="15" x14ac:dyDescent="0"/>
  <cols>
    <col min="6" max="6" width="24.75" customWidth="1"/>
    <col min="7" max="7" width="26.375" customWidth="1"/>
    <col min="10" max="10" width="21.125" customWidth="1"/>
    <col min="12" max="12" width="29" customWidth="1"/>
    <col min="13" max="13" width="22.25" customWidth="1"/>
    <col min="14" max="14" width="28.375" customWidth="1"/>
    <col min="15" max="15" width="32.875" customWidth="1"/>
    <col min="19" max="23" width="15" customWidth="1"/>
    <col min="24" max="24" width="21.25" customWidth="1"/>
    <col min="25" max="25" width="24.75" customWidth="1"/>
  </cols>
  <sheetData>
    <row r="1" spans="1:37" ht="30" customHeight="1">
      <c r="A1" s="18" t="s">
        <v>2198</v>
      </c>
      <c r="B1" s="18" t="s">
        <v>2199</v>
      </c>
      <c r="C1" s="18" t="s">
        <v>2200</v>
      </c>
      <c r="D1" s="18" t="s">
        <v>2201</v>
      </c>
      <c r="E1" s="18" t="s">
        <v>2202</v>
      </c>
      <c r="F1" s="18" t="s">
        <v>2203</v>
      </c>
      <c r="G1" s="18" t="s">
        <v>2204</v>
      </c>
      <c r="H1" s="18" t="s">
        <v>2205</v>
      </c>
      <c r="I1" s="18" t="s">
        <v>2206</v>
      </c>
      <c r="J1" s="18" t="s">
        <v>2207</v>
      </c>
      <c r="K1" s="18" t="s">
        <v>2046</v>
      </c>
      <c r="L1" s="18" t="s">
        <v>2047</v>
      </c>
      <c r="M1" s="18" t="s">
        <v>2048</v>
      </c>
      <c r="N1" s="18" t="s">
        <v>2049</v>
      </c>
      <c r="O1" s="18" t="s">
        <v>2050</v>
      </c>
      <c r="P1" s="18" t="s">
        <v>2051</v>
      </c>
      <c r="Q1" s="18" t="s">
        <v>2052</v>
      </c>
      <c r="R1" s="18" t="s">
        <v>231</v>
      </c>
      <c r="S1" s="18" t="s">
        <v>691</v>
      </c>
      <c r="T1" s="18" t="s">
        <v>4975</v>
      </c>
      <c r="U1" s="18" t="s">
        <v>5049</v>
      </c>
      <c r="V1" s="18" t="s">
        <v>4648</v>
      </c>
      <c r="W1" s="18" t="s">
        <v>4649</v>
      </c>
      <c r="X1" s="49" t="s">
        <v>4651</v>
      </c>
      <c r="Y1" s="50" t="s">
        <v>4652</v>
      </c>
      <c r="Z1" s="50" t="s">
        <v>2049</v>
      </c>
      <c r="AA1" s="50" t="s">
        <v>4653</v>
      </c>
      <c r="AB1" s="50" t="s">
        <v>2051</v>
      </c>
      <c r="AC1" s="50" t="s">
        <v>4654</v>
      </c>
      <c r="AD1" s="50" t="s">
        <v>231</v>
      </c>
      <c r="AE1" s="50" t="s">
        <v>4655</v>
      </c>
      <c r="AF1" s="50" t="s">
        <v>4975</v>
      </c>
      <c r="AG1" s="50" t="s">
        <v>4976</v>
      </c>
      <c r="AH1" s="50" t="s">
        <v>4977</v>
      </c>
      <c r="AI1" s="50" t="s">
        <v>4978</v>
      </c>
      <c r="AJ1" s="18" t="s">
        <v>845</v>
      </c>
      <c r="AK1" s="50" t="s">
        <v>6619</v>
      </c>
    </row>
    <row r="2" spans="1:37" s="57" customFormat="1" ht="16">
      <c r="A2" s="57" t="s">
        <v>1664</v>
      </c>
      <c r="C2" s="58" t="s">
        <v>2</v>
      </c>
      <c r="D2" s="57" t="s">
        <v>4656</v>
      </c>
      <c r="E2" s="58" t="s">
        <v>4657</v>
      </c>
      <c r="F2" s="57" t="s">
        <v>2796</v>
      </c>
      <c r="G2" s="57" t="s">
        <v>1433</v>
      </c>
      <c r="H2" s="58" t="s">
        <v>2212</v>
      </c>
      <c r="I2" s="57" t="s">
        <v>1433</v>
      </c>
      <c r="J2" s="59" t="str">
        <f t="shared" ref="J2:J65" si="0">CONCATENATE("PA.IV.",C2,E2,H2)</f>
        <v>PA.IV.011001</v>
      </c>
      <c r="K2" s="58" t="s">
        <v>2</v>
      </c>
      <c r="L2" s="57" t="str">
        <f t="shared" ref="L2:L11" si="1">G2</f>
        <v>Patent</v>
      </c>
      <c r="M2" s="59" t="str">
        <f t="shared" ref="M2:M11" si="2">CONCATENATE("PI.",J2,".",K2)</f>
        <v>PI.PA.IV.011001.01</v>
      </c>
      <c r="N2" s="59"/>
      <c r="O2" s="59" t="str">
        <f t="shared" ref="O2:O11" si="3">CONCATENATE("PH.",J2,".",K2)</f>
        <v>PH.PA.IV.011001.01</v>
      </c>
      <c r="Q2" s="59" t="str">
        <f t="shared" ref="Q2:Q11" si="4">CONCATENATE("CL.",J2,".",K2)</f>
        <v>CL.PA.IV.011001.01</v>
      </c>
      <c r="S2" s="59" t="str">
        <f t="shared" ref="S2:S11" si="5">CONCATENATE("DR.",J2,".",K2)</f>
        <v>DR.PA.IV.011001.01</v>
      </c>
      <c r="T2" s="59"/>
      <c r="U2" s="59"/>
      <c r="V2" s="59"/>
      <c r="W2" s="59"/>
      <c r="X2" s="77" t="s">
        <v>4658</v>
      </c>
      <c r="Y2" s="78" t="str">
        <f>CONCATENATE("PI.",X2,".",K2)</f>
        <v>PI.IC.IV.011001.01</v>
      </c>
      <c r="Z2" s="78"/>
      <c r="AA2" s="78" t="str">
        <f>CONCATENATE("PH.",X2,".",K2)</f>
        <v>PH.IC.IV.011001.01</v>
      </c>
      <c r="AB2" s="77"/>
      <c r="AC2" s="78" t="str">
        <f>CONCATENATE("CL.",X2,".",K2)</f>
        <v>CL.IC.IV.011001.01</v>
      </c>
      <c r="AD2" s="77"/>
      <c r="AE2" s="78" t="str">
        <f>CONCATENATE("DR.",X2,".",K2)</f>
        <v>DR.IC.IV.011001.01</v>
      </c>
      <c r="AF2" s="78"/>
      <c r="AG2" s="78"/>
      <c r="AH2" s="78"/>
      <c r="AI2" s="78"/>
      <c r="AJ2" s="57" t="s">
        <v>4650</v>
      </c>
      <c r="AK2" s="76">
        <v>41346</v>
      </c>
    </row>
    <row r="3" spans="1:37" s="57" customFormat="1" ht="16">
      <c r="A3" s="57" t="s">
        <v>1664</v>
      </c>
      <c r="C3" s="58" t="s">
        <v>2</v>
      </c>
      <c r="E3" s="58" t="s">
        <v>4657</v>
      </c>
      <c r="F3" s="57" t="s">
        <v>2796</v>
      </c>
      <c r="G3" s="57" t="s">
        <v>2797</v>
      </c>
      <c r="H3" s="58" t="s">
        <v>2217</v>
      </c>
      <c r="I3" s="57" t="s">
        <v>2798</v>
      </c>
      <c r="J3" s="59" t="str">
        <f t="shared" si="0"/>
        <v>PA.IV.011002</v>
      </c>
      <c r="K3" s="58" t="s">
        <v>2</v>
      </c>
      <c r="L3" s="57" t="str">
        <f t="shared" si="1"/>
        <v>No blood return</v>
      </c>
      <c r="M3" s="59" t="str">
        <f t="shared" si="2"/>
        <v>PI.PA.IV.011002.01</v>
      </c>
      <c r="N3" s="59"/>
      <c r="O3" s="59" t="str">
        <f t="shared" si="3"/>
        <v>PH.PA.IV.011002.01</v>
      </c>
      <c r="Q3" s="59" t="str">
        <f t="shared" si="4"/>
        <v>CL.PA.IV.011002.01</v>
      </c>
      <c r="S3" s="59" t="str">
        <f t="shared" si="5"/>
        <v>DR.PA.IV.011002.01</v>
      </c>
      <c r="T3" s="59"/>
      <c r="U3" s="59"/>
      <c r="V3" s="59"/>
      <c r="W3" s="59"/>
      <c r="X3" s="77" t="s">
        <v>4659</v>
      </c>
      <c r="Y3" s="78" t="str">
        <f t="shared" ref="Y3:Y66" si="6">CONCATENATE("PI.",X3,".",K3)</f>
        <v>PI.IC.IV.011002.01</v>
      </c>
      <c r="Z3" s="78"/>
      <c r="AA3" s="78" t="str">
        <f>CONCATENATE("PH.",X3,".",K3)</f>
        <v>PH.IC.IV.011002.01</v>
      </c>
      <c r="AB3" s="77"/>
      <c r="AC3" s="78" t="str">
        <f t="shared" ref="AC3:AC66" si="7">CONCATENATE("CL.",X3,".",K3)</f>
        <v>CL.IC.IV.011002.01</v>
      </c>
      <c r="AD3" s="77"/>
      <c r="AE3" s="78" t="str">
        <f t="shared" ref="AE3:AE66" si="8">CONCATENATE("DR.",X3,".",K3)</f>
        <v>DR.IC.IV.011002.01</v>
      </c>
      <c r="AF3" s="78"/>
      <c r="AG3" s="78"/>
      <c r="AH3" s="78"/>
      <c r="AI3" s="78"/>
      <c r="AJ3" s="57" t="s">
        <v>4650</v>
      </c>
      <c r="AK3" s="76">
        <v>41346</v>
      </c>
    </row>
    <row r="4" spans="1:37" s="57" customFormat="1" ht="16">
      <c r="A4" s="57" t="s">
        <v>1664</v>
      </c>
      <c r="C4" s="58" t="s">
        <v>2</v>
      </c>
      <c r="E4" s="58" t="s">
        <v>4657</v>
      </c>
      <c r="F4" s="57" t="s">
        <v>2796</v>
      </c>
      <c r="G4" s="57" t="s">
        <v>1168</v>
      </c>
      <c r="H4" s="58" t="s">
        <v>2219</v>
      </c>
      <c r="I4" s="57" t="s">
        <v>1382</v>
      </c>
      <c r="J4" s="59" t="str">
        <f t="shared" si="0"/>
        <v>PA.IV.011003</v>
      </c>
      <c r="K4" s="58" t="s">
        <v>2</v>
      </c>
      <c r="L4" s="57" t="str">
        <f t="shared" si="1"/>
        <v>Positional</v>
      </c>
      <c r="M4" s="59" t="str">
        <f t="shared" si="2"/>
        <v>PI.PA.IV.011003.01</v>
      </c>
      <c r="N4" s="59"/>
      <c r="O4" s="59" t="str">
        <f t="shared" si="3"/>
        <v>PH.PA.IV.011003.01</v>
      </c>
      <c r="Q4" s="59" t="str">
        <f t="shared" si="4"/>
        <v>CL.PA.IV.011003.01</v>
      </c>
      <c r="S4" s="59" t="str">
        <f t="shared" si="5"/>
        <v>DR.PA.IV.011003.01</v>
      </c>
      <c r="T4" s="59"/>
      <c r="U4" s="59"/>
      <c r="V4" s="59"/>
      <c r="W4" s="59"/>
      <c r="X4" s="77" t="s">
        <v>4660</v>
      </c>
      <c r="Y4" s="78" t="str">
        <f t="shared" si="6"/>
        <v>PI.IC.IV.011003.01</v>
      </c>
      <c r="Z4" s="78"/>
      <c r="AA4" s="78" t="str">
        <f t="shared" ref="AA4:AA67" si="9">CONCATENATE("PH.",X4,".",K4)</f>
        <v>PH.IC.IV.011003.01</v>
      </c>
      <c r="AB4" s="77"/>
      <c r="AC4" s="78" t="str">
        <f t="shared" si="7"/>
        <v>CL.IC.IV.011003.01</v>
      </c>
      <c r="AD4" s="77"/>
      <c r="AE4" s="78" t="str">
        <f t="shared" si="8"/>
        <v>DR.IC.IV.011003.01</v>
      </c>
      <c r="AF4" s="78"/>
      <c r="AG4" s="78"/>
      <c r="AH4" s="78"/>
      <c r="AI4" s="78"/>
      <c r="AJ4" s="57" t="s">
        <v>4650</v>
      </c>
      <c r="AK4" s="76">
        <v>41346</v>
      </c>
    </row>
    <row r="5" spans="1:37" s="57" customFormat="1" ht="16">
      <c r="A5" s="57" t="s">
        <v>1664</v>
      </c>
      <c r="C5" s="58" t="s">
        <v>4661</v>
      </c>
      <c r="E5" s="58" t="s">
        <v>4657</v>
      </c>
      <c r="F5" s="57" t="s">
        <v>2796</v>
      </c>
      <c r="G5" s="57" t="s">
        <v>1509</v>
      </c>
      <c r="H5" s="58" t="s">
        <v>2063</v>
      </c>
      <c r="I5" s="57" t="s">
        <v>2799</v>
      </c>
      <c r="J5" s="59" t="str">
        <f t="shared" si="0"/>
        <v>PA.IV.011004</v>
      </c>
      <c r="K5" s="58" t="s">
        <v>4662</v>
      </c>
      <c r="L5" s="57" t="str">
        <f t="shared" si="1"/>
        <v>Occluded</v>
      </c>
      <c r="M5" s="59" t="str">
        <f t="shared" si="2"/>
        <v>PI.PA.IV.011004.01</v>
      </c>
      <c r="N5" s="59"/>
      <c r="O5" s="59" t="str">
        <f t="shared" si="3"/>
        <v>PH.PA.IV.011004.01</v>
      </c>
      <c r="Q5" s="59" t="str">
        <f t="shared" si="4"/>
        <v>CL.PA.IV.011004.01</v>
      </c>
      <c r="S5" s="59" t="str">
        <f t="shared" si="5"/>
        <v>DR.PA.IV.011004.01</v>
      </c>
      <c r="T5" s="59"/>
      <c r="U5" s="59"/>
      <c r="V5" s="59"/>
      <c r="W5" s="59"/>
      <c r="X5" s="77" t="s">
        <v>4663</v>
      </c>
      <c r="Y5" s="78" t="str">
        <f t="shared" si="6"/>
        <v>PI.IC.IV.011004.01</v>
      </c>
      <c r="Z5" s="78"/>
      <c r="AA5" s="78" t="str">
        <f t="shared" si="9"/>
        <v>PH.IC.IV.011004.01</v>
      </c>
      <c r="AB5" s="77"/>
      <c r="AC5" s="78" t="str">
        <f t="shared" si="7"/>
        <v>CL.IC.IV.011004.01</v>
      </c>
      <c r="AD5" s="77"/>
      <c r="AE5" s="78" t="str">
        <f t="shared" si="8"/>
        <v>DR.IC.IV.011004.01</v>
      </c>
      <c r="AF5" s="78"/>
      <c r="AG5" s="78"/>
      <c r="AH5" s="78"/>
      <c r="AI5" s="78"/>
      <c r="AJ5" s="57" t="s">
        <v>4650</v>
      </c>
      <c r="AK5" s="76">
        <v>41346</v>
      </c>
    </row>
    <row r="6" spans="1:37" s="57" customFormat="1" ht="16">
      <c r="A6" s="57" t="s">
        <v>1664</v>
      </c>
      <c r="C6" s="58" t="s">
        <v>2</v>
      </c>
      <c r="E6" s="58" t="s">
        <v>4657</v>
      </c>
      <c r="F6" s="57" t="s">
        <v>2796</v>
      </c>
      <c r="G6" s="57" t="s">
        <v>47</v>
      </c>
      <c r="H6" s="58" t="s">
        <v>2065</v>
      </c>
      <c r="I6" s="57" t="s">
        <v>2800</v>
      </c>
      <c r="J6" s="59" t="str">
        <f t="shared" si="0"/>
        <v>PA.IV.011005</v>
      </c>
      <c r="K6" s="58" t="s">
        <v>2</v>
      </c>
      <c r="L6" s="57" t="str">
        <f t="shared" si="1"/>
        <v>Discontinued</v>
      </c>
      <c r="M6" s="59" t="str">
        <f t="shared" si="2"/>
        <v>PI.PA.IV.011005.01</v>
      </c>
      <c r="N6" s="59"/>
      <c r="O6" s="59" t="str">
        <f t="shared" si="3"/>
        <v>PH.PA.IV.011005.01</v>
      </c>
      <c r="Q6" s="59" t="str">
        <f t="shared" si="4"/>
        <v>CL.PA.IV.011005.01</v>
      </c>
      <c r="S6" s="59" t="str">
        <f t="shared" si="5"/>
        <v>DR.PA.IV.011005.01</v>
      </c>
      <c r="T6" s="59"/>
      <c r="U6" s="59"/>
      <c r="V6" s="59"/>
      <c r="W6" s="59"/>
      <c r="X6" s="77" t="s">
        <v>4664</v>
      </c>
      <c r="Y6" s="78" t="str">
        <f t="shared" si="6"/>
        <v>PI.IC.IV.011005.01</v>
      </c>
      <c r="Z6" s="78"/>
      <c r="AA6" s="78" t="str">
        <f t="shared" si="9"/>
        <v>PH.IC.IV.011005.01</v>
      </c>
      <c r="AB6" s="77"/>
      <c r="AC6" s="78" t="str">
        <f t="shared" si="7"/>
        <v>CL.IC.IV.011005.01</v>
      </c>
      <c r="AD6" s="77"/>
      <c r="AE6" s="78" t="str">
        <f t="shared" si="8"/>
        <v>DR.IC.IV.011005.01</v>
      </c>
      <c r="AF6" s="78"/>
      <c r="AG6" s="78"/>
      <c r="AH6" s="78"/>
      <c r="AI6" s="78"/>
      <c r="AJ6" s="57" t="s">
        <v>4650</v>
      </c>
      <c r="AK6" s="76">
        <v>41346</v>
      </c>
    </row>
    <row r="7" spans="1:37" s="57" customFormat="1" ht="16">
      <c r="A7" s="57" t="s">
        <v>1664</v>
      </c>
      <c r="C7" s="58" t="s">
        <v>2</v>
      </c>
      <c r="E7" s="58" t="s">
        <v>4657</v>
      </c>
      <c r="F7" s="57" t="s">
        <v>2796</v>
      </c>
      <c r="G7" s="57" t="s">
        <v>2801</v>
      </c>
      <c r="H7" s="58" t="s">
        <v>2222</v>
      </c>
      <c r="I7" s="57" t="s">
        <v>2819</v>
      </c>
      <c r="J7" s="59" t="str">
        <f t="shared" si="0"/>
        <v>PA.IV.011006</v>
      </c>
      <c r="K7" s="58" t="s">
        <v>2</v>
      </c>
      <c r="L7" s="57" t="str">
        <f t="shared" si="1"/>
        <v>D/C due to blood stream infection</v>
      </c>
      <c r="M7" s="59" t="str">
        <f t="shared" si="2"/>
        <v>PI.PA.IV.011006.01</v>
      </c>
      <c r="N7" s="59"/>
      <c r="O7" s="59" t="str">
        <f t="shared" si="3"/>
        <v>PH.PA.IV.011006.01</v>
      </c>
      <c r="Q7" s="59" t="str">
        <f t="shared" si="4"/>
        <v>CL.PA.IV.011006.01</v>
      </c>
      <c r="S7" s="59" t="str">
        <f t="shared" si="5"/>
        <v>DR.PA.IV.011006.01</v>
      </c>
      <c r="T7" s="59"/>
      <c r="U7" s="59"/>
      <c r="V7" s="59"/>
      <c r="W7" s="59"/>
      <c r="X7" s="77" t="s">
        <v>4665</v>
      </c>
      <c r="Y7" s="78" t="str">
        <f t="shared" si="6"/>
        <v>PI.IC.IV.011006.01</v>
      </c>
      <c r="Z7" s="78"/>
      <c r="AA7" s="78" t="str">
        <f t="shared" si="9"/>
        <v>PH.IC.IV.011006.01</v>
      </c>
      <c r="AB7" s="77"/>
      <c r="AC7" s="78" t="str">
        <f t="shared" si="7"/>
        <v>CL.IC.IV.011006.01</v>
      </c>
      <c r="AD7" s="77"/>
      <c r="AE7" s="78" t="str">
        <f t="shared" si="8"/>
        <v>DR.IC.IV.011006.01</v>
      </c>
      <c r="AF7" s="78"/>
      <c r="AG7" s="78"/>
      <c r="AH7" s="78"/>
      <c r="AI7" s="78"/>
      <c r="AJ7" s="57" t="s">
        <v>4650</v>
      </c>
      <c r="AK7" s="76">
        <v>41346</v>
      </c>
    </row>
    <row r="8" spans="1:37" s="57" customFormat="1" ht="16">
      <c r="A8" s="57" t="s">
        <v>1664</v>
      </c>
      <c r="C8" s="58" t="s">
        <v>2</v>
      </c>
      <c r="E8" s="58" t="s">
        <v>4657</v>
      </c>
      <c r="F8" s="57" t="s">
        <v>2796</v>
      </c>
      <c r="G8" s="57" t="s">
        <v>4666</v>
      </c>
      <c r="H8" s="58" t="s">
        <v>45</v>
      </c>
      <c r="J8" s="59" t="str">
        <f t="shared" si="0"/>
        <v>PA.IV.011007</v>
      </c>
      <c r="K8" s="58" t="s">
        <v>2</v>
      </c>
      <c r="L8" s="57" t="str">
        <f t="shared" si="1"/>
        <v>Self Discontinued</v>
      </c>
      <c r="M8" s="59" t="str">
        <f t="shared" si="2"/>
        <v>PI.PA.IV.011007.01</v>
      </c>
      <c r="N8" s="59"/>
      <c r="O8" s="59" t="str">
        <f t="shared" si="3"/>
        <v>PH.PA.IV.011007.01</v>
      </c>
      <c r="Q8" s="59" t="str">
        <f t="shared" si="4"/>
        <v>CL.PA.IV.011007.01</v>
      </c>
      <c r="S8" s="59" t="str">
        <f t="shared" si="5"/>
        <v>DR.PA.IV.011007.01</v>
      </c>
      <c r="T8" s="59"/>
      <c r="U8" s="59"/>
      <c r="V8" s="59"/>
      <c r="W8" s="59"/>
      <c r="X8" s="77" t="s">
        <v>4667</v>
      </c>
      <c r="Y8" s="78" t="str">
        <f t="shared" si="6"/>
        <v>PI.IC.IV.011007.01</v>
      </c>
      <c r="Z8" s="78"/>
      <c r="AA8" s="78" t="str">
        <f t="shared" si="9"/>
        <v>PH.IC.IV.011007.01</v>
      </c>
      <c r="AB8" s="77"/>
      <c r="AC8" s="78" t="str">
        <f t="shared" si="7"/>
        <v>CL.IC.IV.011007.01</v>
      </c>
      <c r="AD8" s="77"/>
      <c r="AE8" s="78" t="str">
        <f t="shared" si="8"/>
        <v>DR.IC.IV.011007.01</v>
      </c>
      <c r="AF8" s="78"/>
      <c r="AG8" s="78"/>
      <c r="AH8" s="78"/>
      <c r="AI8" s="78"/>
      <c r="AJ8" s="57" t="s">
        <v>4650</v>
      </c>
      <c r="AK8" s="76">
        <v>41346</v>
      </c>
    </row>
    <row r="9" spans="1:37" s="57" customFormat="1" ht="16">
      <c r="A9" s="57" t="s">
        <v>1664</v>
      </c>
      <c r="C9" s="58" t="s">
        <v>2</v>
      </c>
      <c r="D9" s="57" t="s">
        <v>4668</v>
      </c>
      <c r="E9" s="58" t="s">
        <v>4669</v>
      </c>
      <c r="F9" s="57" t="s">
        <v>2883</v>
      </c>
      <c r="G9" s="57" t="s">
        <v>2884</v>
      </c>
      <c r="H9" s="58" t="s">
        <v>2212</v>
      </c>
      <c r="I9" s="57" t="s">
        <v>2885</v>
      </c>
      <c r="J9" s="59" t="str">
        <f t="shared" si="0"/>
        <v>PA.IV.011101</v>
      </c>
      <c r="K9" s="58" t="s">
        <v>2</v>
      </c>
      <c r="L9" s="57" t="str">
        <f t="shared" si="1"/>
        <v>Arterial line</v>
      </c>
      <c r="M9" s="59" t="str">
        <f t="shared" si="2"/>
        <v>PI.PA.IV.011101.01</v>
      </c>
      <c r="N9" s="59"/>
      <c r="O9" s="59" t="str">
        <f t="shared" si="3"/>
        <v>PH.PA.IV.011101.01</v>
      </c>
      <c r="Q9" s="59" t="str">
        <f t="shared" si="4"/>
        <v>CL.PA.IV.011101.01</v>
      </c>
      <c r="S9" s="59" t="str">
        <f t="shared" si="5"/>
        <v>DR.PA.IV.011101.01</v>
      </c>
      <c r="T9" s="59"/>
      <c r="U9" s="59"/>
      <c r="V9" s="59"/>
      <c r="W9" s="59"/>
      <c r="X9" s="77" t="s">
        <v>4670</v>
      </c>
      <c r="Y9" s="78" t="str">
        <f t="shared" si="6"/>
        <v>PI.IC.IV.011101.01</v>
      </c>
      <c r="Z9" s="78"/>
      <c r="AA9" s="78" t="str">
        <f t="shared" si="9"/>
        <v>PH.IC.IV.011101.01</v>
      </c>
      <c r="AB9" s="77"/>
      <c r="AC9" s="78" t="str">
        <f t="shared" si="7"/>
        <v>CL.IC.IV.011101.01</v>
      </c>
      <c r="AD9" s="77"/>
      <c r="AE9" s="78" t="str">
        <f t="shared" si="8"/>
        <v>DR.IC.IV.011101.01</v>
      </c>
      <c r="AF9" s="78"/>
      <c r="AG9" s="78"/>
      <c r="AH9" s="78"/>
      <c r="AI9" s="78"/>
      <c r="AJ9" s="57" t="s">
        <v>4650</v>
      </c>
      <c r="AK9" s="76">
        <v>41346</v>
      </c>
    </row>
    <row r="10" spans="1:37" s="57" customFormat="1" ht="16">
      <c r="A10" s="57" t="s">
        <v>1664</v>
      </c>
      <c r="C10" s="58" t="s">
        <v>2</v>
      </c>
      <c r="E10" s="58" t="s">
        <v>4669</v>
      </c>
      <c r="F10" s="57" t="s">
        <v>2883</v>
      </c>
      <c r="G10" s="57" t="s">
        <v>2482</v>
      </c>
      <c r="H10" s="58" t="s">
        <v>2217</v>
      </c>
      <c r="I10" s="57" t="s">
        <v>2482</v>
      </c>
      <c r="J10" s="59" t="str">
        <f t="shared" si="0"/>
        <v>PA.IV.011102</v>
      </c>
      <c r="K10" s="58" t="s">
        <v>2</v>
      </c>
      <c r="L10" s="57" t="str">
        <f t="shared" si="1"/>
        <v>IABP</v>
      </c>
      <c r="M10" s="59" t="str">
        <f t="shared" si="2"/>
        <v>PI.PA.IV.011102.01</v>
      </c>
      <c r="N10" s="59"/>
      <c r="O10" s="59" t="str">
        <f t="shared" si="3"/>
        <v>PH.PA.IV.011102.01</v>
      </c>
      <c r="Q10" s="59" t="str">
        <f t="shared" si="4"/>
        <v>CL.PA.IV.011102.01</v>
      </c>
      <c r="S10" s="59" t="str">
        <f t="shared" si="5"/>
        <v>DR.PA.IV.011102.01</v>
      </c>
      <c r="T10" s="59"/>
      <c r="U10" s="59"/>
      <c r="V10" s="59"/>
      <c r="W10" s="59"/>
      <c r="X10" s="77" t="s">
        <v>4671</v>
      </c>
      <c r="Y10" s="78" t="str">
        <f t="shared" si="6"/>
        <v>PI.IC.IV.011102.01</v>
      </c>
      <c r="Z10" s="78"/>
      <c r="AA10" s="78" t="str">
        <f t="shared" si="9"/>
        <v>PH.IC.IV.011102.01</v>
      </c>
      <c r="AB10" s="77"/>
      <c r="AC10" s="78" t="str">
        <f t="shared" si="7"/>
        <v>CL.IC.IV.011102.01</v>
      </c>
      <c r="AD10" s="77"/>
      <c r="AE10" s="78" t="str">
        <f t="shared" si="8"/>
        <v>DR.IC.IV.011102.01</v>
      </c>
      <c r="AF10" s="78"/>
      <c r="AG10" s="78"/>
      <c r="AH10" s="78"/>
      <c r="AI10" s="78"/>
      <c r="AJ10" s="57" t="s">
        <v>4650</v>
      </c>
      <c r="AK10" s="76">
        <v>41346</v>
      </c>
    </row>
    <row r="11" spans="1:37" s="57" customFormat="1" ht="16">
      <c r="A11" s="57" t="s">
        <v>1664</v>
      </c>
      <c r="C11" s="58" t="s">
        <v>2</v>
      </c>
      <c r="E11" s="58" t="s">
        <v>4669</v>
      </c>
      <c r="F11" s="57" t="s">
        <v>2883</v>
      </c>
      <c r="G11" s="57" t="s">
        <v>2337</v>
      </c>
      <c r="H11" s="58" t="s">
        <v>2219</v>
      </c>
      <c r="I11" s="57" t="s">
        <v>1396</v>
      </c>
      <c r="J11" s="59" t="str">
        <f t="shared" si="0"/>
        <v>PA.IV.011103</v>
      </c>
      <c r="K11" s="58" t="s">
        <v>2</v>
      </c>
      <c r="L11" s="57" t="str">
        <f t="shared" si="1"/>
        <v>Other: specify</v>
      </c>
      <c r="M11" s="59" t="str">
        <f t="shared" si="2"/>
        <v>PI.PA.IV.011103.01</v>
      </c>
      <c r="N11" s="59"/>
      <c r="O11" s="59" t="str">
        <f t="shared" si="3"/>
        <v>PH.PA.IV.011103.01</v>
      </c>
      <c r="Q11" s="59" t="str">
        <f t="shared" si="4"/>
        <v>CL.PA.IV.011103.01</v>
      </c>
      <c r="S11" s="59" t="str">
        <f t="shared" si="5"/>
        <v>DR.PA.IV.011103.01</v>
      </c>
      <c r="T11" s="59"/>
      <c r="U11" s="59"/>
      <c r="V11" s="59"/>
      <c r="W11" s="59"/>
      <c r="X11" s="77" t="s">
        <v>4672</v>
      </c>
      <c r="Y11" s="78" t="str">
        <f t="shared" si="6"/>
        <v>PI.IC.IV.011103.01</v>
      </c>
      <c r="Z11" s="78"/>
      <c r="AA11" s="78" t="str">
        <f t="shared" si="9"/>
        <v>PH.IC.IV.011103.01</v>
      </c>
      <c r="AB11" s="77"/>
      <c r="AC11" s="78" t="str">
        <f t="shared" si="7"/>
        <v>CL.IC.IV.011103.01</v>
      </c>
      <c r="AD11" s="77"/>
      <c r="AE11" s="78" t="str">
        <f t="shared" si="8"/>
        <v>DR.IC.IV.011103.01</v>
      </c>
      <c r="AF11" s="78"/>
      <c r="AG11" s="78"/>
      <c r="AH11" s="78"/>
      <c r="AI11" s="78"/>
      <c r="AJ11" s="57" t="s">
        <v>4650</v>
      </c>
      <c r="AK11" s="76">
        <v>41346</v>
      </c>
    </row>
    <row r="12" spans="1:37" s="57" customFormat="1" ht="16">
      <c r="A12" s="57" t="s">
        <v>1664</v>
      </c>
      <c r="C12" s="58" t="s">
        <v>4673</v>
      </c>
      <c r="D12" s="57" t="s">
        <v>4656</v>
      </c>
      <c r="E12" s="58" t="s">
        <v>4657</v>
      </c>
      <c r="F12" s="57" t="s">
        <v>4674</v>
      </c>
      <c r="G12" s="57" t="s">
        <v>1433</v>
      </c>
      <c r="H12" s="58" t="s">
        <v>2212</v>
      </c>
      <c r="I12" s="57" t="s">
        <v>1433</v>
      </c>
      <c r="J12" s="59" t="str">
        <f t="shared" si="0"/>
        <v>PA.IV.021001</v>
      </c>
      <c r="K12" s="58" t="s">
        <v>2</v>
      </c>
      <c r="L12" s="57" t="str">
        <f t="shared" ref="L12:L75" si="10">G12</f>
        <v>Patent</v>
      </c>
      <c r="M12" s="59" t="str">
        <f t="shared" ref="M12:M75" si="11">CONCATENATE("PI.",J12,".",K12)</f>
        <v>PI.PA.IV.021001.01</v>
      </c>
      <c r="N12" s="59"/>
      <c r="O12" s="59" t="str">
        <f t="shared" ref="O12:O75" si="12">CONCATENATE("PH.",J12,".",K12)</f>
        <v>PH.PA.IV.021001.01</v>
      </c>
      <c r="Q12" s="59" t="str">
        <f t="shared" ref="Q12:Q75" si="13">CONCATENATE("CL.",J12,".",K12)</f>
        <v>CL.PA.IV.021001.01</v>
      </c>
      <c r="S12" s="59" t="str">
        <f t="shared" ref="S12:S75" si="14">CONCATENATE("DR.",J12,".",K12)</f>
        <v>DR.PA.IV.021001.01</v>
      </c>
      <c r="T12" s="59"/>
      <c r="U12" s="59"/>
      <c r="V12" s="59"/>
      <c r="W12" s="59"/>
      <c r="X12" s="77" t="s">
        <v>4675</v>
      </c>
      <c r="Y12" s="78" t="str">
        <f t="shared" si="6"/>
        <v>PI.IC.IV.021001.01</v>
      </c>
      <c r="Z12" s="78"/>
      <c r="AA12" s="78" t="str">
        <f t="shared" si="9"/>
        <v>PH.IC.IV.021001.01</v>
      </c>
      <c r="AB12" s="77"/>
      <c r="AC12" s="78" t="str">
        <f t="shared" si="7"/>
        <v>CL.IC.IV.021001.01</v>
      </c>
      <c r="AD12" s="77"/>
      <c r="AE12" s="78" t="str">
        <f t="shared" si="8"/>
        <v>DR.IC.IV.021001.01</v>
      </c>
      <c r="AF12" s="78"/>
      <c r="AG12" s="78"/>
      <c r="AH12" s="78"/>
      <c r="AI12" s="78"/>
      <c r="AJ12" s="57" t="s">
        <v>4650</v>
      </c>
      <c r="AK12" s="76">
        <v>41346</v>
      </c>
    </row>
    <row r="13" spans="1:37" s="57" customFormat="1" ht="16">
      <c r="A13" s="57" t="s">
        <v>1664</v>
      </c>
      <c r="C13" s="58" t="s">
        <v>4673</v>
      </c>
      <c r="E13" s="58" t="s">
        <v>4657</v>
      </c>
      <c r="F13" s="57" t="s">
        <v>4674</v>
      </c>
      <c r="G13" s="57" t="s">
        <v>2797</v>
      </c>
      <c r="H13" s="58" t="s">
        <v>2217</v>
      </c>
      <c r="I13" s="57" t="s">
        <v>2798</v>
      </c>
      <c r="J13" s="59" t="str">
        <f t="shared" si="0"/>
        <v>PA.IV.021002</v>
      </c>
      <c r="K13" s="58" t="s">
        <v>2</v>
      </c>
      <c r="L13" s="57" t="str">
        <f t="shared" si="10"/>
        <v>No blood return</v>
      </c>
      <c r="M13" s="59" t="str">
        <f t="shared" si="11"/>
        <v>PI.PA.IV.021002.01</v>
      </c>
      <c r="N13" s="59"/>
      <c r="O13" s="59" t="str">
        <f t="shared" si="12"/>
        <v>PH.PA.IV.021002.01</v>
      </c>
      <c r="Q13" s="59" t="str">
        <f t="shared" si="13"/>
        <v>CL.PA.IV.021002.01</v>
      </c>
      <c r="S13" s="59" t="str">
        <f t="shared" si="14"/>
        <v>DR.PA.IV.021002.01</v>
      </c>
      <c r="T13" s="59"/>
      <c r="U13" s="59"/>
      <c r="V13" s="59"/>
      <c r="W13" s="59"/>
      <c r="X13" s="77" t="s">
        <v>4676</v>
      </c>
      <c r="Y13" s="78" t="str">
        <f t="shared" si="6"/>
        <v>PI.IC.IV.021002.01</v>
      </c>
      <c r="Z13" s="78"/>
      <c r="AA13" s="78" t="str">
        <f t="shared" si="9"/>
        <v>PH.IC.IV.021002.01</v>
      </c>
      <c r="AB13" s="77"/>
      <c r="AC13" s="78" t="str">
        <f t="shared" si="7"/>
        <v>CL.IC.IV.021002.01</v>
      </c>
      <c r="AD13" s="77"/>
      <c r="AE13" s="78" t="str">
        <f t="shared" si="8"/>
        <v>DR.IC.IV.021002.01</v>
      </c>
      <c r="AF13" s="78"/>
      <c r="AG13" s="78"/>
      <c r="AH13" s="78"/>
      <c r="AI13" s="78"/>
      <c r="AJ13" s="57" t="s">
        <v>4650</v>
      </c>
      <c r="AK13" s="76">
        <v>41346</v>
      </c>
    </row>
    <row r="14" spans="1:37" s="57" customFormat="1" ht="16">
      <c r="A14" s="57" t="s">
        <v>1664</v>
      </c>
      <c r="C14" s="58" t="s">
        <v>4673</v>
      </c>
      <c r="E14" s="58" t="s">
        <v>4657</v>
      </c>
      <c r="F14" s="57" t="s">
        <v>4674</v>
      </c>
      <c r="G14" s="57" t="s">
        <v>1168</v>
      </c>
      <c r="H14" s="58" t="s">
        <v>2219</v>
      </c>
      <c r="I14" s="57" t="s">
        <v>1382</v>
      </c>
      <c r="J14" s="59" t="str">
        <f t="shared" si="0"/>
        <v>PA.IV.021003</v>
      </c>
      <c r="K14" s="58" t="s">
        <v>2</v>
      </c>
      <c r="L14" s="57" t="str">
        <f t="shared" si="10"/>
        <v>Positional</v>
      </c>
      <c r="M14" s="59" t="str">
        <f t="shared" si="11"/>
        <v>PI.PA.IV.021003.01</v>
      </c>
      <c r="N14" s="59"/>
      <c r="O14" s="59" t="str">
        <f t="shared" si="12"/>
        <v>PH.PA.IV.021003.01</v>
      </c>
      <c r="Q14" s="59" t="str">
        <f t="shared" si="13"/>
        <v>CL.PA.IV.021003.01</v>
      </c>
      <c r="S14" s="59" t="str">
        <f t="shared" si="14"/>
        <v>DR.PA.IV.021003.01</v>
      </c>
      <c r="T14" s="59"/>
      <c r="U14" s="59"/>
      <c r="V14" s="59"/>
      <c r="W14" s="59"/>
      <c r="X14" s="77" t="s">
        <v>4677</v>
      </c>
      <c r="Y14" s="78" t="str">
        <f t="shared" si="6"/>
        <v>PI.IC.IV.021003.01</v>
      </c>
      <c r="Z14" s="78"/>
      <c r="AA14" s="78" t="str">
        <f t="shared" si="9"/>
        <v>PH.IC.IV.021003.01</v>
      </c>
      <c r="AB14" s="77"/>
      <c r="AC14" s="78" t="str">
        <f t="shared" si="7"/>
        <v>CL.IC.IV.021003.01</v>
      </c>
      <c r="AD14" s="77"/>
      <c r="AE14" s="78" t="str">
        <f t="shared" si="8"/>
        <v>DR.IC.IV.021003.01</v>
      </c>
      <c r="AF14" s="78"/>
      <c r="AG14" s="78"/>
      <c r="AH14" s="78"/>
      <c r="AI14" s="78"/>
      <c r="AJ14" s="57" t="s">
        <v>4650</v>
      </c>
      <c r="AK14" s="76">
        <v>41346</v>
      </c>
    </row>
    <row r="15" spans="1:37" s="57" customFormat="1" ht="16">
      <c r="A15" s="57" t="s">
        <v>1664</v>
      </c>
      <c r="C15" s="58" t="s">
        <v>4673</v>
      </c>
      <c r="E15" s="58" t="s">
        <v>4657</v>
      </c>
      <c r="F15" s="57" t="s">
        <v>4674</v>
      </c>
      <c r="G15" s="57" t="s">
        <v>1509</v>
      </c>
      <c r="H15" s="58" t="s">
        <v>2063</v>
      </c>
      <c r="I15" s="57" t="s">
        <v>2799</v>
      </c>
      <c r="J15" s="59" t="str">
        <f t="shared" si="0"/>
        <v>PA.IV.021004</v>
      </c>
      <c r="K15" s="58" t="s">
        <v>4662</v>
      </c>
      <c r="L15" s="57" t="str">
        <f t="shared" si="10"/>
        <v>Occluded</v>
      </c>
      <c r="M15" s="59" t="str">
        <f t="shared" si="11"/>
        <v>PI.PA.IV.021004.01</v>
      </c>
      <c r="N15" s="59"/>
      <c r="O15" s="59" t="str">
        <f t="shared" si="12"/>
        <v>PH.PA.IV.021004.01</v>
      </c>
      <c r="Q15" s="59" t="str">
        <f t="shared" si="13"/>
        <v>CL.PA.IV.021004.01</v>
      </c>
      <c r="S15" s="59" t="str">
        <f t="shared" si="14"/>
        <v>DR.PA.IV.021004.01</v>
      </c>
      <c r="T15" s="59"/>
      <c r="U15" s="59"/>
      <c r="V15" s="59"/>
      <c r="W15" s="59"/>
      <c r="X15" s="77" t="s">
        <v>4678</v>
      </c>
      <c r="Y15" s="78" t="str">
        <f t="shared" si="6"/>
        <v>PI.IC.IV.021004.01</v>
      </c>
      <c r="Z15" s="78"/>
      <c r="AA15" s="78" t="str">
        <f t="shared" si="9"/>
        <v>PH.IC.IV.021004.01</v>
      </c>
      <c r="AB15" s="77"/>
      <c r="AC15" s="78" t="str">
        <f t="shared" si="7"/>
        <v>CL.IC.IV.021004.01</v>
      </c>
      <c r="AD15" s="77"/>
      <c r="AE15" s="78" t="str">
        <f t="shared" si="8"/>
        <v>DR.IC.IV.021004.01</v>
      </c>
      <c r="AF15" s="78"/>
      <c r="AG15" s="78"/>
      <c r="AH15" s="78"/>
      <c r="AI15" s="78"/>
      <c r="AJ15" s="57" t="s">
        <v>4650</v>
      </c>
      <c r="AK15" s="76">
        <v>41346</v>
      </c>
    </row>
    <row r="16" spans="1:37" s="57" customFormat="1" ht="16">
      <c r="A16" s="57" t="s">
        <v>1664</v>
      </c>
      <c r="C16" s="58" t="s">
        <v>4673</v>
      </c>
      <c r="E16" s="58" t="s">
        <v>4657</v>
      </c>
      <c r="F16" s="57" t="s">
        <v>4674</v>
      </c>
      <c r="G16" s="57" t="s">
        <v>47</v>
      </c>
      <c r="H16" s="58" t="s">
        <v>2065</v>
      </c>
      <c r="I16" s="57" t="s">
        <v>2800</v>
      </c>
      <c r="J16" s="59" t="str">
        <f t="shared" si="0"/>
        <v>PA.IV.021005</v>
      </c>
      <c r="K16" s="58" t="s">
        <v>2</v>
      </c>
      <c r="L16" s="57" t="str">
        <f t="shared" si="10"/>
        <v>Discontinued</v>
      </c>
      <c r="M16" s="59" t="str">
        <f t="shared" si="11"/>
        <v>PI.PA.IV.021005.01</v>
      </c>
      <c r="N16" s="59"/>
      <c r="O16" s="59" t="str">
        <f t="shared" si="12"/>
        <v>PH.PA.IV.021005.01</v>
      </c>
      <c r="Q16" s="59" t="str">
        <f t="shared" si="13"/>
        <v>CL.PA.IV.021005.01</v>
      </c>
      <c r="S16" s="59" t="str">
        <f t="shared" si="14"/>
        <v>DR.PA.IV.021005.01</v>
      </c>
      <c r="T16" s="59"/>
      <c r="U16" s="59"/>
      <c r="V16" s="59"/>
      <c r="W16" s="59"/>
      <c r="X16" s="77" t="s">
        <v>4679</v>
      </c>
      <c r="Y16" s="78" t="str">
        <f t="shared" si="6"/>
        <v>PI.IC.IV.021005.01</v>
      </c>
      <c r="Z16" s="78"/>
      <c r="AA16" s="78" t="str">
        <f t="shared" si="9"/>
        <v>PH.IC.IV.021005.01</v>
      </c>
      <c r="AB16" s="77"/>
      <c r="AC16" s="78" t="str">
        <f t="shared" si="7"/>
        <v>CL.IC.IV.021005.01</v>
      </c>
      <c r="AD16" s="77"/>
      <c r="AE16" s="78" t="str">
        <f t="shared" si="8"/>
        <v>DR.IC.IV.021005.01</v>
      </c>
      <c r="AF16" s="78"/>
      <c r="AG16" s="78"/>
      <c r="AH16" s="78"/>
      <c r="AI16" s="78"/>
      <c r="AJ16" s="57" t="s">
        <v>4650</v>
      </c>
      <c r="AK16" s="76">
        <v>41346</v>
      </c>
    </row>
    <row r="17" spans="1:37" s="57" customFormat="1" ht="16">
      <c r="A17" s="57" t="s">
        <v>1664</v>
      </c>
      <c r="C17" s="58" t="s">
        <v>4673</v>
      </c>
      <c r="E17" s="58" t="s">
        <v>4657</v>
      </c>
      <c r="F17" s="57" t="s">
        <v>4674</v>
      </c>
      <c r="G17" s="57" t="s">
        <v>2801</v>
      </c>
      <c r="H17" s="58" t="s">
        <v>2222</v>
      </c>
      <c r="I17" s="57" t="s">
        <v>2819</v>
      </c>
      <c r="J17" s="59" t="str">
        <f t="shared" si="0"/>
        <v>PA.IV.021006</v>
      </c>
      <c r="K17" s="58" t="s">
        <v>2</v>
      </c>
      <c r="L17" s="57" t="str">
        <f t="shared" si="10"/>
        <v>D/C due to blood stream infection</v>
      </c>
      <c r="M17" s="59" t="str">
        <f t="shared" si="11"/>
        <v>PI.PA.IV.021006.01</v>
      </c>
      <c r="N17" s="59"/>
      <c r="O17" s="59" t="str">
        <f t="shared" si="12"/>
        <v>PH.PA.IV.021006.01</v>
      </c>
      <c r="Q17" s="59" t="str">
        <f t="shared" si="13"/>
        <v>CL.PA.IV.021006.01</v>
      </c>
      <c r="S17" s="59" t="str">
        <f t="shared" si="14"/>
        <v>DR.PA.IV.021006.01</v>
      </c>
      <c r="T17" s="59"/>
      <c r="U17" s="59"/>
      <c r="V17" s="59"/>
      <c r="W17" s="59"/>
      <c r="X17" s="77" t="s">
        <v>4680</v>
      </c>
      <c r="Y17" s="78" t="str">
        <f t="shared" si="6"/>
        <v>PI.IC.IV.021006.01</v>
      </c>
      <c r="Z17" s="78"/>
      <c r="AA17" s="78" t="str">
        <f t="shared" si="9"/>
        <v>PH.IC.IV.021006.01</v>
      </c>
      <c r="AB17" s="77"/>
      <c r="AC17" s="78" t="str">
        <f t="shared" si="7"/>
        <v>CL.IC.IV.021006.01</v>
      </c>
      <c r="AD17" s="77"/>
      <c r="AE17" s="78" t="str">
        <f t="shared" si="8"/>
        <v>DR.IC.IV.021006.01</v>
      </c>
      <c r="AF17" s="78"/>
      <c r="AG17" s="78"/>
      <c r="AH17" s="78"/>
      <c r="AI17" s="78"/>
      <c r="AJ17" s="57" t="s">
        <v>4650</v>
      </c>
      <c r="AK17" s="76">
        <v>41346</v>
      </c>
    </row>
    <row r="18" spans="1:37" s="57" customFormat="1" ht="16">
      <c r="A18" s="57" t="s">
        <v>1664</v>
      </c>
      <c r="C18" s="58" t="s">
        <v>4673</v>
      </c>
      <c r="E18" s="58" t="s">
        <v>4657</v>
      </c>
      <c r="F18" s="57" t="s">
        <v>4674</v>
      </c>
      <c r="G18" s="57" t="s">
        <v>4666</v>
      </c>
      <c r="H18" s="58" t="s">
        <v>45</v>
      </c>
      <c r="J18" s="59" t="str">
        <f t="shared" si="0"/>
        <v>PA.IV.021007</v>
      </c>
      <c r="K18" s="58" t="s">
        <v>2</v>
      </c>
      <c r="L18" s="57" t="str">
        <f t="shared" si="10"/>
        <v>Self Discontinued</v>
      </c>
      <c r="M18" s="59" t="str">
        <f t="shared" si="11"/>
        <v>PI.PA.IV.021007.01</v>
      </c>
      <c r="N18" s="59"/>
      <c r="O18" s="59" t="str">
        <f t="shared" si="12"/>
        <v>PH.PA.IV.021007.01</v>
      </c>
      <c r="Q18" s="59" t="str">
        <f t="shared" si="13"/>
        <v>CL.PA.IV.021007.01</v>
      </c>
      <c r="S18" s="59" t="str">
        <f t="shared" si="14"/>
        <v>DR.PA.IV.021007.01</v>
      </c>
      <c r="T18" s="59"/>
      <c r="U18" s="59"/>
      <c r="V18" s="59"/>
      <c r="W18" s="59"/>
      <c r="X18" s="77" t="s">
        <v>4681</v>
      </c>
      <c r="Y18" s="78" t="str">
        <f t="shared" si="6"/>
        <v>PI.IC.IV.021007.01</v>
      </c>
      <c r="Z18" s="78"/>
      <c r="AA18" s="78" t="str">
        <f t="shared" si="9"/>
        <v>PH.IC.IV.021007.01</v>
      </c>
      <c r="AB18" s="77"/>
      <c r="AC18" s="78" t="str">
        <f t="shared" si="7"/>
        <v>CL.IC.IV.021007.01</v>
      </c>
      <c r="AD18" s="77"/>
      <c r="AE18" s="78" t="str">
        <f t="shared" si="8"/>
        <v>DR.IC.IV.021007.01</v>
      </c>
      <c r="AF18" s="78"/>
      <c r="AG18" s="78"/>
      <c r="AH18" s="78"/>
      <c r="AI18" s="78"/>
      <c r="AJ18" s="57" t="s">
        <v>4650</v>
      </c>
      <c r="AK18" s="76">
        <v>41346</v>
      </c>
    </row>
    <row r="19" spans="1:37" s="57" customFormat="1" ht="16">
      <c r="A19" s="57" t="s">
        <v>1664</v>
      </c>
      <c r="C19" s="58" t="s">
        <v>4673</v>
      </c>
      <c r="D19" s="57" t="s">
        <v>4668</v>
      </c>
      <c r="E19" s="58" t="s">
        <v>4669</v>
      </c>
      <c r="F19" s="57" t="s">
        <v>4682</v>
      </c>
      <c r="G19" s="57" t="s">
        <v>2884</v>
      </c>
      <c r="H19" s="58" t="s">
        <v>2212</v>
      </c>
      <c r="I19" s="57" t="s">
        <v>2885</v>
      </c>
      <c r="J19" s="59" t="str">
        <f t="shared" si="0"/>
        <v>PA.IV.021101</v>
      </c>
      <c r="K19" s="58" t="s">
        <v>2</v>
      </c>
      <c r="L19" s="57" t="str">
        <f t="shared" si="10"/>
        <v>Arterial line</v>
      </c>
      <c r="M19" s="59" t="str">
        <f t="shared" si="11"/>
        <v>PI.PA.IV.021101.01</v>
      </c>
      <c r="N19" s="59"/>
      <c r="O19" s="59" t="str">
        <f t="shared" si="12"/>
        <v>PH.PA.IV.021101.01</v>
      </c>
      <c r="Q19" s="59" t="str">
        <f t="shared" si="13"/>
        <v>CL.PA.IV.021101.01</v>
      </c>
      <c r="S19" s="59" t="str">
        <f t="shared" si="14"/>
        <v>DR.PA.IV.021101.01</v>
      </c>
      <c r="T19" s="59"/>
      <c r="U19" s="59"/>
      <c r="V19" s="59"/>
      <c r="W19" s="59"/>
      <c r="X19" s="77" t="s">
        <v>4683</v>
      </c>
      <c r="Y19" s="78" t="str">
        <f t="shared" si="6"/>
        <v>PI.IC.IV.021101.01</v>
      </c>
      <c r="Z19" s="78"/>
      <c r="AA19" s="78" t="str">
        <f t="shared" si="9"/>
        <v>PH.IC.IV.021101.01</v>
      </c>
      <c r="AB19" s="77"/>
      <c r="AC19" s="78" t="str">
        <f t="shared" si="7"/>
        <v>CL.IC.IV.021101.01</v>
      </c>
      <c r="AD19" s="77"/>
      <c r="AE19" s="78" t="str">
        <f t="shared" si="8"/>
        <v>DR.IC.IV.021101.01</v>
      </c>
      <c r="AF19" s="78"/>
      <c r="AG19" s="78"/>
      <c r="AH19" s="78"/>
      <c r="AI19" s="78"/>
      <c r="AJ19" s="57" t="s">
        <v>4650</v>
      </c>
      <c r="AK19" s="76">
        <v>41346</v>
      </c>
    </row>
    <row r="20" spans="1:37" s="57" customFormat="1" ht="16">
      <c r="A20" s="57" t="s">
        <v>1664</v>
      </c>
      <c r="C20" s="58" t="s">
        <v>4673</v>
      </c>
      <c r="E20" s="58" t="s">
        <v>4669</v>
      </c>
      <c r="F20" s="57" t="s">
        <v>4682</v>
      </c>
      <c r="G20" s="57" t="s">
        <v>2482</v>
      </c>
      <c r="H20" s="58" t="s">
        <v>2217</v>
      </c>
      <c r="I20" s="57" t="s">
        <v>2482</v>
      </c>
      <c r="J20" s="59" t="str">
        <f t="shared" si="0"/>
        <v>PA.IV.021102</v>
      </c>
      <c r="K20" s="58" t="s">
        <v>2</v>
      </c>
      <c r="L20" s="57" t="str">
        <f t="shared" si="10"/>
        <v>IABP</v>
      </c>
      <c r="M20" s="59" t="str">
        <f t="shared" si="11"/>
        <v>PI.PA.IV.021102.01</v>
      </c>
      <c r="N20" s="59"/>
      <c r="O20" s="59" t="str">
        <f t="shared" si="12"/>
        <v>PH.PA.IV.021102.01</v>
      </c>
      <c r="Q20" s="59" t="str">
        <f t="shared" si="13"/>
        <v>CL.PA.IV.021102.01</v>
      </c>
      <c r="S20" s="59" t="str">
        <f t="shared" si="14"/>
        <v>DR.PA.IV.021102.01</v>
      </c>
      <c r="T20" s="59"/>
      <c r="U20" s="59"/>
      <c r="V20" s="59"/>
      <c r="W20" s="59"/>
      <c r="X20" s="77" t="s">
        <v>4684</v>
      </c>
      <c r="Y20" s="78" t="str">
        <f t="shared" si="6"/>
        <v>PI.IC.IV.021102.01</v>
      </c>
      <c r="Z20" s="78"/>
      <c r="AA20" s="78" t="str">
        <f t="shared" si="9"/>
        <v>PH.IC.IV.021102.01</v>
      </c>
      <c r="AB20" s="77"/>
      <c r="AC20" s="78" t="str">
        <f t="shared" si="7"/>
        <v>CL.IC.IV.021102.01</v>
      </c>
      <c r="AD20" s="77"/>
      <c r="AE20" s="78" t="str">
        <f t="shared" si="8"/>
        <v>DR.IC.IV.021102.01</v>
      </c>
      <c r="AF20" s="78"/>
      <c r="AG20" s="78"/>
      <c r="AH20" s="78"/>
      <c r="AI20" s="78"/>
      <c r="AJ20" s="57" t="s">
        <v>4650</v>
      </c>
      <c r="AK20" s="76">
        <v>41346</v>
      </c>
    </row>
    <row r="21" spans="1:37" s="57" customFormat="1" ht="16">
      <c r="A21" s="57" t="s">
        <v>1664</v>
      </c>
      <c r="C21" s="58" t="s">
        <v>4673</v>
      </c>
      <c r="E21" s="58" t="s">
        <v>4669</v>
      </c>
      <c r="F21" s="57" t="s">
        <v>4682</v>
      </c>
      <c r="G21" s="57" t="s">
        <v>2337</v>
      </c>
      <c r="H21" s="58" t="s">
        <v>2219</v>
      </c>
      <c r="I21" s="57" t="s">
        <v>1396</v>
      </c>
      <c r="J21" s="59" t="str">
        <f t="shared" si="0"/>
        <v>PA.IV.021103</v>
      </c>
      <c r="K21" s="58" t="s">
        <v>2</v>
      </c>
      <c r="L21" s="57" t="str">
        <f t="shared" si="10"/>
        <v>Other: specify</v>
      </c>
      <c r="M21" s="59" t="str">
        <f t="shared" si="11"/>
        <v>PI.PA.IV.021103.01</v>
      </c>
      <c r="N21" s="59"/>
      <c r="O21" s="59" t="str">
        <f t="shared" si="12"/>
        <v>PH.PA.IV.021103.01</v>
      </c>
      <c r="Q21" s="59" t="str">
        <f t="shared" si="13"/>
        <v>CL.PA.IV.021103.01</v>
      </c>
      <c r="S21" s="59" t="str">
        <f t="shared" si="14"/>
        <v>DR.PA.IV.021103.01</v>
      </c>
      <c r="T21" s="59"/>
      <c r="U21" s="59"/>
      <c r="V21" s="59"/>
      <c r="W21" s="59"/>
      <c r="X21" s="77" t="s">
        <v>4685</v>
      </c>
      <c r="Y21" s="78" t="str">
        <f t="shared" si="6"/>
        <v>PI.IC.IV.021103.01</v>
      </c>
      <c r="Z21" s="78"/>
      <c r="AA21" s="78" t="str">
        <f t="shared" si="9"/>
        <v>PH.IC.IV.021103.01</v>
      </c>
      <c r="AB21" s="77"/>
      <c r="AC21" s="78" t="str">
        <f t="shared" si="7"/>
        <v>CL.IC.IV.021103.01</v>
      </c>
      <c r="AD21" s="77"/>
      <c r="AE21" s="78" t="str">
        <f t="shared" si="8"/>
        <v>DR.IC.IV.021103.01</v>
      </c>
      <c r="AF21" s="78"/>
      <c r="AG21" s="78"/>
      <c r="AH21" s="78"/>
      <c r="AI21" s="78"/>
      <c r="AJ21" s="57" t="s">
        <v>4650</v>
      </c>
      <c r="AK21" s="76">
        <v>41346</v>
      </c>
    </row>
    <row r="22" spans="1:37" s="57" customFormat="1" ht="16">
      <c r="A22" s="57" t="s">
        <v>1664</v>
      </c>
      <c r="C22" s="58" t="s">
        <v>2219</v>
      </c>
      <c r="E22" s="58" t="s">
        <v>2378</v>
      </c>
      <c r="F22" s="57" t="s">
        <v>1348</v>
      </c>
      <c r="G22" s="57" t="s">
        <v>178</v>
      </c>
      <c r="H22" s="58" t="s">
        <v>4686</v>
      </c>
      <c r="I22" s="57" t="s">
        <v>2886</v>
      </c>
      <c r="J22" s="59" t="str">
        <f t="shared" si="0"/>
        <v>PA.IV.030805</v>
      </c>
      <c r="K22" s="58" t="s">
        <v>2</v>
      </c>
      <c r="L22" s="57" t="str">
        <f t="shared" si="10"/>
        <v>Central venous catheter</v>
      </c>
      <c r="M22" s="59" t="str">
        <f t="shared" si="11"/>
        <v>PI.PA.IV.030805.01</v>
      </c>
      <c r="N22" s="59"/>
      <c r="O22" s="59" t="str">
        <f t="shared" si="12"/>
        <v>PH.PA.IV.030805.01</v>
      </c>
      <c r="Q22" s="59" t="str">
        <f t="shared" si="13"/>
        <v>CL.PA.IV.030805.01</v>
      </c>
      <c r="S22" s="59" t="str">
        <f t="shared" si="14"/>
        <v>DR.PA.IV.030805.01</v>
      </c>
      <c r="T22" s="59"/>
      <c r="U22" s="59"/>
      <c r="V22" s="59"/>
      <c r="W22" s="59"/>
      <c r="X22" s="77" t="s">
        <v>4687</v>
      </c>
      <c r="Y22" s="78" t="str">
        <f t="shared" si="6"/>
        <v>PI.IC.IV.030805.01</v>
      </c>
      <c r="Z22" s="78"/>
      <c r="AA22" s="78" t="str">
        <f t="shared" si="9"/>
        <v>PH.IC.IV.030805.01</v>
      </c>
      <c r="AB22" s="77"/>
      <c r="AC22" s="78" t="str">
        <f t="shared" si="7"/>
        <v>CL.IC.IV.030805.01</v>
      </c>
      <c r="AD22" s="77"/>
      <c r="AE22" s="78" t="str">
        <f t="shared" si="8"/>
        <v>DR.IC.IV.030805.01</v>
      </c>
      <c r="AF22" s="78"/>
      <c r="AG22" s="78"/>
      <c r="AH22" s="78"/>
      <c r="AI22" s="78"/>
      <c r="AJ22" s="57" t="s">
        <v>4650</v>
      </c>
      <c r="AK22" s="76">
        <v>41346</v>
      </c>
    </row>
    <row r="23" spans="1:37" s="57" customFormat="1" ht="16">
      <c r="A23" s="57" t="s">
        <v>1664</v>
      </c>
      <c r="C23" s="58" t="s">
        <v>2219</v>
      </c>
      <c r="E23" s="58" t="s">
        <v>2378</v>
      </c>
      <c r="F23" s="57" t="s">
        <v>1348</v>
      </c>
      <c r="G23" s="57" t="s">
        <v>179</v>
      </c>
      <c r="H23" s="58" t="s">
        <v>4688</v>
      </c>
      <c r="I23" s="57" t="s">
        <v>179</v>
      </c>
      <c r="J23" s="59" t="str">
        <f t="shared" si="0"/>
        <v>PA.IV.030806</v>
      </c>
      <c r="K23" s="58" t="s">
        <v>4689</v>
      </c>
      <c r="L23" s="57" t="str">
        <f t="shared" si="10"/>
        <v>Introducer</v>
      </c>
      <c r="M23" s="59" t="str">
        <f t="shared" si="11"/>
        <v>PI.PA.IV.030806.01</v>
      </c>
      <c r="N23" s="59"/>
      <c r="O23" s="59" t="str">
        <f t="shared" si="12"/>
        <v>PH.PA.IV.030806.01</v>
      </c>
      <c r="Q23" s="59" t="str">
        <f t="shared" si="13"/>
        <v>CL.PA.IV.030806.01</v>
      </c>
      <c r="S23" s="59" t="str">
        <f t="shared" si="14"/>
        <v>DR.PA.IV.030806.01</v>
      </c>
      <c r="T23" s="59"/>
      <c r="U23" s="59"/>
      <c r="V23" s="59"/>
      <c r="W23" s="59"/>
      <c r="X23" s="77" t="s">
        <v>4690</v>
      </c>
      <c r="Y23" s="78" t="str">
        <f t="shared" si="6"/>
        <v>PI.IC.IV.030806.01</v>
      </c>
      <c r="Z23" s="78"/>
      <c r="AA23" s="78" t="str">
        <f t="shared" si="9"/>
        <v>PH.IC.IV.030806.01</v>
      </c>
      <c r="AB23" s="77"/>
      <c r="AC23" s="78" t="str">
        <f t="shared" si="7"/>
        <v>CL.IC.IV.030806.01</v>
      </c>
      <c r="AD23" s="77"/>
      <c r="AE23" s="78" t="str">
        <f t="shared" si="8"/>
        <v>DR.IC.IV.030806.01</v>
      </c>
      <c r="AF23" s="78"/>
      <c r="AG23" s="78"/>
      <c r="AH23" s="78"/>
      <c r="AI23" s="78"/>
      <c r="AJ23" s="57" t="s">
        <v>4650</v>
      </c>
      <c r="AK23" s="76">
        <v>41346</v>
      </c>
    </row>
    <row r="24" spans="1:37" s="57" customFormat="1" ht="16">
      <c r="A24" s="57" t="s">
        <v>1664</v>
      </c>
      <c r="C24" s="58" t="s">
        <v>2219</v>
      </c>
      <c r="E24" s="58" t="s">
        <v>2378</v>
      </c>
      <c r="F24" s="57" t="s">
        <v>1348</v>
      </c>
      <c r="G24" s="57" t="s">
        <v>180</v>
      </c>
      <c r="H24" s="58" t="s">
        <v>4691</v>
      </c>
      <c r="I24" s="57" t="s">
        <v>2887</v>
      </c>
      <c r="J24" s="59" t="str">
        <f t="shared" si="0"/>
        <v>PA.IV.030807</v>
      </c>
      <c r="K24" s="58" t="s">
        <v>2</v>
      </c>
      <c r="L24" s="57" t="str">
        <f t="shared" si="10"/>
        <v>Introducer/PA line</v>
      </c>
      <c r="M24" s="59" t="str">
        <f t="shared" si="11"/>
        <v>PI.PA.IV.030807.01</v>
      </c>
      <c r="N24" s="59"/>
      <c r="O24" s="59" t="str">
        <f t="shared" si="12"/>
        <v>PH.PA.IV.030807.01</v>
      </c>
      <c r="Q24" s="59" t="str">
        <f t="shared" si="13"/>
        <v>CL.PA.IV.030807.01</v>
      </c>
      <c r="S24" s="59" t="str">
        <f t="shared" si="14"/>
        <v>DR.PA.IV.030807.01</v>
      </c>
      <c r="T24" s="59"/>
      <c r="U24" s="59"/>
      <c r="V24" s="59"/>
      <c r="W24" s="59"/>
      <c r="X24" s="77" t="s">
        <v>4692</v>
      </c>
      <c r="Y24" s="78" t="str">
        <f t="shared" si="6"/>
        <v>PI.IC.IV.030807.01</v>
      </c>
      <c r="Z24" s="78"/>
      <c r="AA24" s="78" t="str">
        <f t="shared" si="9"/>
        <v>PH.IC.IV.030807.01</v>
      </c>
      <c r="AB24" s="77"/>
      <c r="AC24" s="78" t="str">
        <f t="shared" si="7"/>
        <v>CL.IC.IV.030807.01</v>
      </c>
      <c r="AD24" s="77"/>
      <c r="AE24" s="78" t="str">
        <f t="shared" si="8"/>
        <v>DR.IC.IV.030807.01</v>
      </c>
      <c r="AF24" s="78"/>
      <c r="AG24" s="78"/>
      <c r="AH24" s="78"/>
      <c r="AI24" s="78"/>
      <c r="AJ24" s="57" t="s">
        <v>4650</v>
      </c>
      <c r="AK24" s="76">
        <v>41346</v>
      </c>
    </row>
    <row r="25" spans="1:37" s="57" customFormat="1" ht="16">
      <c r="A25" s="57" t="s">
        <v>1664</v>
      </c>
      <c r="C25" s="58" t="s">
        <v>2219</v>
      </c>
      <c r="E25" s="58" t="s">
        <v>2378</v>
      </c>
      <c r="F25" s="57" t="s">
        <v>1348</v>
      </c>
      <c r="G25" s="57" t="s">
        <v>181</v>
      </c>
      <c r="H25" s="58" t="s">
        <v>4693</v>
      </c>
      <c r="I25" s="57" t="s">
        <v>2888</v>
      </c>
      <c r="J25" s="59" t="str">
        <f t="shared" si="0"/>
        <v>PA.IV.030808</v>
      </c>
      <c r="K25" s="58" t="s">
        <v>4694</v>
      </c>
      <c r="L25" s="57" t="str">
        <f t="shared" si="10"/>
        <v>Pulmonary arterial line</v>
      </c>
      <c r="M25" s="59" t="str">
        <f t="shared" si="11"/>
        <v>PI.PA.IV.030808.01</v>
      </c>
      <c r="N25" s="59"/>
      <c r="O25" s="59" t="str">
        <f t="shared" si="12"/>
        <v>PH.PA.IV.030808.01</v>
      </c>
      <c r="Q25" s="59" t="str">
        <f t="shared" si="13"/>
        <v>CL.PA.IV.030808.01</v>
      </c>
      <c r="S25" s="59" t="str">
        <f t="shared" si="14"/>
        <v>DR.PA.IV.030808.01</v>
      </c>
      <c r="T25" s="59"/>
      <c r="U25" s="59"/>
      <c r="V25" s="59"/>
      <c r="W25" s="59"/>
      <c r="X25" s="77" t="s">
        <v>4695</v>
      </c>
      <c r="Y25" s="78" t="str">
        <f t="shared" si="6"/>
        <v>PI.IC.IV.030808.01</v>
      </c>
      <c r="Z25" s="78"/>
      <c r="AA25" s="78" t="str">
        <f t="shared" si="9"/>
        <v>PH.IC.IV.030808.01</v>
      </c>
      <c r="AB25" s="77"/>
      <c r="AC25" s="78" t="str">
        <f t="shared" si="7"/>
        <v>CL.IC.IV.030808.01</v>
      </c>
      <c r="AD25" s="77"/>
      <c r="AE25" s="78" t="str">
        <f t="shared" si="8"/>
        <v>DR.IC.IV.030808.01</v>
      </c>
      <c r="AF25" s="78"/>
      <c r="AG25" s="78"/>
      <c r="AH25" s="78"/>
      <c r="AI25" s="78"/>
      <c r="AJ25" s="57" t="s">
        <v>4650</v>
      </c>
      <c r="AK25" s="76">
        <v>41346</v>
      </c>
    </row>
    <row r="26" spans="1:37" s="57" customFormat="1" ht="16">
      <c r="A26" s="57" t="s">
        <v>1664</v>
      </c>
      <c r="C26" s="58" t="s">
        <v>2219</v>
      </c>
      <c r="E26" s="58" t="s">
        <v>2378</v>
      </c>
      <c r="F26" s="57" t="s">
        <v>1348</v>
      </c>
      <c r="G26" s="57" t="s">
        <v>4696</v>
      </c>
      <c r="H26" s="58" t="s">
        <v>4697</v>
      </c>
      <c r="I26" s="57" t="s">
        <v>2889</v>
      </c>
      <c r="J26" s="59" t="str">
        <f t="shared" si="0"/>
        <v>PA.IV.030809</v>
      </c>
      <c r="K26" s="58" t="s">
        <v>4689</v>
      </c>
      <c r="L26" s="57" t="str">
        <f t="shared" si="10"/>
        <v>PICC</v>
      </c>
      <c r="M26" s="59" t="str">
        <f t="shared" si="11"/>
        <v>PI.PA.IV.030809.01</v>
      </c>
      <c r="N26" s="59"/>
      <c r="O26" s="59" t="str">
        <f t="shared" si="12"/>
        <v>PH.PA.IV.030809.01</v>
      </c>
      <c r="Q26" s="59" t="str">
        <f t="shared" si="13"/>
        <v>CL.PA.IV.030809.01</v>
      </c>
      <c r="S26" s="59" t="str">
        <f t="shared" si="14"/>
        <v>DR.PA.IV.030809.01</v>
      </c>
      <c r="T26" s="59"/>
      <c r="U26" s="59"/>
      <c r="V26" s="59"/>
      <c r="W26" s="59"/>
      <c r="X26" s="77" t="s">
        <v>4698</v>
      </c>
      <c r="Y26" s="78" t="str">
        <f t="shared" si="6"/>
        <v>PI.IC.IV.030809.01</v>
      </c>
      <c r="Z26" s="78"/>
      <c r="AA26" s="78" t="str">
        <f t="shared" si="9"/>
        <v>PH.IC.IV.030809.01</v>
      </c>
      <c r="AB26" s="77"/>
      <c r="AC26" s="78" t="str">
        <f t="shared" si="7"/>
        <v>CL.IC.IV.030809.01</v>
      </c>
      <c r="AD26" s="77"/>
      <c r="AE26" s="78" t="str">
        <f t="shared" si="8"/>
        <v>DR.IC.IV.030809.01</v>
      </c>
      <c r="AF26" s="78"/>
      <c r="AG26" s="78"/>
      <c r="AH26" s="78"/>
      <c r="AI26" s="78"/>
      <c r="AJ26" s="57" t="s">
        <v>4650</v>
      </c>
      <c r="AK26" s="76">
        <v>41346</v>
      </c>
    </row>
    <row r="27" spans="1:37" s="57" customFormat="1" ht="16">
      <c r="A27" s="57" t="s">
        <v>1664</v>
      </c>
      <c r="C27" s="58" t="s">
        <v>2219</v>
      </c>
      <c r="E27" s="58" t="s">
        <v>2378</v>
      </c>
      <c r="F27" s="57" t="s">
        <v>1348</v>
      </c>
      <c r="G27" s="57" t="s">
        <v>2890</v>
      </c>
      <c r="H27" s="58" t="s">
        <v>4657</v>
      </c>
      <c r="I27" s="57" t="s">
        <v>2891</v>
      </c>
      <c r="J27" s="59" t="str">
        <f t="shared" si="0"/>
        <v>PA.IV.030810</v>
      </c>
      <c r="K27" s="58" t="s">
        <v>4699</v>
      </c>
      <c r="L27" s="57" t="str">
        <f t="shared" si="10"/>
        <v>Vascular sheath</v>
      </c>
      <c r="M27" s="59" t="str">
        <f t="shared" si="11"/>
        <v>PI.PA.IV.030810.01</v>
      </c>
      <c r="N27" s="59"/>
      <c r="O27" s="59" t="str">
        <f t="shared" si="12"/>
        <v>PH.PA.IV.030810.01</v>
      </c>
      <c r="Q27" s="59" t="str">
        <f t="shared" si="13"/>
        <v>CL.PA.IV.030810.01</v>
      </c>
      <c r="S27" s="59" t="str">
        <f t="shared" si="14"/>
        <v>DR.PA.IV.030810.01</v>
      </c>
      <c r="T27" s="59"/>
      <c r="U27" s="59"/>
      <c r="V27" s="59"/>
      <c r="W27" s="59"/>
      <c r="X27" s="77" t="s">
        <v>4700</v>
      </c>
      <c r="Y27" s="78" t="str">
        <f t="shared" si="6"/>
        <v>PI.IC.IV.030810.01</v>
      </c>
      <c r="Z27" s="78"/>
      <c r="AA27" s="78" t="str">
        <f t="shared" si="9"/>
        <v>PH.IC.IV.030810.01</v>
      </c>
      <c r="AB27" s="77"/>
      <c r="AC27" s="78" t="str">
        <f t="shared" si="7"/>
        <v>CL.IC.IV.030810.01</v>
      </c>
      <c r="AD27" s="77"/>
      <c r="AE27" s="78" t="str">
        <f t="shared" si="8"/>
        <v>DR.IC.IV.030810.01</v>
      </c>
      <c r="AF27" s="78"/>
      <c r="AG27" s="78"/>
      <c r="AH27" s="78"/>
      <c r="AI27" s="78"/>
      <c r="AJ27" s="57" t="s">
        <v>4650</v>
      </c>
      <c r="AK27" s="76">
        <v>41346</v>
      </c>
    </row>
    <row r="28" spans="1:37" s="57" customFormat="1" ht="16">
      <c r="A28" s="57" t="s">
        <v>1664</v>
      </c>
      <c r="C28" s="58" t="s">
        <v>2219</v>
      </c>
      <c r="E28" s="58" t="s">
        <v>2378</v>
      </c>
      <c r="F28" s="57" t="s">
        <v>1348</v>
      </c>
      <c r="G28" s="57" t="s">
        <v>224</v>
      </c>
      <c r="H28" s="58" t="s">
        <v>4669</v>
      </c>
      <c r="I28" s="57" t="s">
        <v>2892</v>
      </c>
      <c r="J28" s="59" t="str">
        <f t="shared" si="0"/>
        <v>PA.IV.030811</v>
      </c>
      <c r="K28" s="58" t="s">
        <v>2</v>
      </c>
      <c r="L28" s="57" t="str">
        <f t="shared" si="10"/>
        <v>Dialysis tunneled permanent</v>
      </c>
      <c r="M28" s="59" t="str">
        <f t="shared" si="11"/>
        <v>PI.PA.IV.030811.01</v>
      </c>
      <c r="N28" s="59"/>
      <c r="O28" s="59" t="str">
        <f t="shared" si="12"/>
        <v>PH.PA.IV.030811.01</v>
      </c>
      <c r="Q28" s="59" t="str">
        <f t="shared" si="13"/>
        <v>CL.PA.IV.030811.01</v>
      </c>
      <c r="S28" s="59" t="str">
        <f t="shared" si="14"/>
        <v>DR.PA.IV.030811.01</v>
      </c>
      <c r="T28" s="59"/>
      <c r="U28" s="59"/>
      <c r="V28" s="59"/>
      <c r="W28" s="59"/>
      <c r="X28" s="77" t="s">
        <v>4701</v>
      </c>
      <c r="Y28" s="78" t="str">
        <f t="shared" si="6"/>
        <v>PI.IC.IV.030811.01</v>
      </c>
      <c r="Z28" s="78"/>
      <c r="AA28" s="78" t="str">
        <f t="shared" si="9"/>
        <v>PH.IC.IV.030811.01</v>
      </c>
      <c r="AB28" s="77"/>
      <c r="AC28" s="78" t="str">
        <f t="shared" si="7"/>
        <v>CL.IC.IV.030811.01</v>
      </c>
      <c r="AD28" s="77"/>
      <c r="AE28" s="78" t="str">
        <f t="shared" si="8"/>
        <v>DR.IC.IV.030811.01</v>
      </c>
      <c r="AF28" s="78"/>
      <c r="AG28" s="78"/>
      <c r="AH28" s="78"/>
      <c r="AI28" s="78"/>
      <c r="AJ28" s="57" t="s">
        <v>4650</v>
      </c>
      <c r="AK28" s="76">
        <v>41346</v>
      </c>
    </row>
    <row r="29" spans="1:37" s="57" customFormat="1" ht="16">
      <c r="A29" s="57" t="s">
        <v>1664</v>
      </c>
      <c r="C29" s="58" t="s">
        <v>2219</v>
      </c>
      <c r="E29" s="58" t="s">
        <v>2378</v>
      </c>
      <c r="F29" s="57" t="s">
        <v>1348</v>
      </c>
      <c r="G29" s="57" t="s">
        <v>2893</v>
      </c>
      <c r="H29" s="58" t="s">
        <v>4702</v>
      </c>
      <c r="I29" s="57" t="s">
        <v>2894</v>
      </c>
      <c r="J29" s="59" t="str">
        <f t="shared" si="0"/>
        <v>PA.IV.030812</v>
      </c>
      <c r="K29" s="58" t="s">
        <v>2</v>
      </c>
      <c r="L29" s="57" t="str">
        <f t="shared" si="10"/>
        <v xml:space="preserve">Hemodialysis non-tunneled temporary </v>
      </c>
      <c r="M29" s="59" t="str">
        <f t="shared" si="11"/>
        <v>PI.PA.IV.030812.01</v>
      </c>
      <c r="N29" s="59"/>
      <c r="O29" s="59" t="str">
        <f t="shared" si="12"/>
        <v>PH.PA.IV.030812.01</v>
      </c>
      <c r="Q29" s="59" t="str">
        <f t="shared" si="13"/>
        <v>CL.PA.IV.030812.01</v>
      </c>
      <c r="S29" s="59" t="str">
        <f t="shared" si="14"/>
        <v>DR.PA.IV.030812.01</v>
      </c>
      <c r="T29" s="59"/>
      <c r="U29" s="59"/>
      <c r="V29" s="59"/>
      <c r="W29" s="59"/>
      <c r="X29" s="77" t="s">
        <v>4703</v>
      </c>
      <c r="Y29" s="78" t="str">
        <f t="shared" si="6"/>
        <v>PI.IC.IV.030812.01</v>
      </c>
      <c r="Z29" s="78"/>
      <c r="AA29" s="78" t="str">
        <f t="shared" si="9"/>
        <v>PH.IC.IV.030812.01</v>
      </c>
      <c r="AB29" s="77"/>
      <c r="AC29" s="78" t="str">
        <f t="shared" si="7"/>
        <v>CL.IC.IV.030812.01</v>
      </c>
      <c r="AD29" s="77"/>
      <c r="AE29" s="78" t="str">
        <f t="shared" si="8"/>
        <v>DR.IC.IV.030812.01</v>
      </c>
      <c r="AF29" s="78"/>
      <c r="AG29" s="78"/>
      <c r="AH29" s="78"/>
      <c r="AI29" s="78"/>
      <c r="AJ29" s="57" t="s">
        <v>4650</v>
      </c>
      <c r="AK29" s="76">
        <v>41346</v>
      </c>
    </row>
    <row r="30" spans="1:37" s="57" customFormat="1" ht="16">
      <c r="A30" s="57" t="s">
        <v>1664</v>
      </c>
      <c r="C30" s="58" t="s">
        <v>2219</v>
      </c>
      <c r="E30" s="58" t="s">
        <v>2378</v>
      </c>
      <c r="F30" s="57" t="s">
        <v>1348</v>
      </c>
      <c r="G30" s="57" t="s">
        <v>208</v>
      </c>
      <c r="H30" s="58" t="s">
        <v>4704</v>
      </c>
      <c r="I30" s="57" t="s">
        <v>2895</v>
      </c>
      <c r="J30" s="59" t="str">
        <f t="shared" si="0"/>
        <v>PA.IV.030813</v>
      </c>
      <c r="K30" s="58" t="s">
        <v>4699</v>
      </c>
      <c r="L30" s="57" t="str">
        <f t="shared" si="10"/>
        <v>Thermoregulation multilumen catheter</v>
      </c>
      <c r="M30" s="59" t="str">
        <f t="shared" si="11"/>
        <v>PI.PA.IV.030813.01</v>
      </c>
      <c r="N30" s="59"/>
      <c r="O30" s="59" t="str">
        <f t="shared" si="12"/>
        <v>PH.PA.IV.030813.01</v>
      </c>
      <c r="Q30" s="59" t="str">
        <f t="shared" si="13"/>
        <v>CL.PA.IV.030813.01</v>
      </c>
      <c r="S30" s="59" t="str">
        <f t="shared" si="14"/>
        <v>DR.PA.IV.030813.01</v>
      </c>
      <c r="T30" s="59"/>
      <c r="U30" s="59"/>
      <c r="V30" s="59"/>
      <c r="W30" s="59"/>
      <c r="X30" s="77" t="s">
        <v>4705</v>
      </c>
      <c r="Y30" s="78" t="str">
        <f t="shared" si="6"/>
        <v>PI.IC.IV.030813.01</v>
      </c>
      <c r="Z30" s="78"/>
      <c r="AA30" s="78" t="str">
        <f t="shared" si="9"/>
        <v>PH.IC.IV.030813.01</v>
      </c>
      <c r="AB30" s="77"/>
      <c r="AC30" s="78" t="str">
        <f t="shared" si="7"/>
        <v>CL.IC.IV.030813.01</v>
      </c>
      <c r="AD30" s="77"/>
      <c r="AE30" s="78" t="str">
        <f t="shared" si="8"/>
        <v>DR.IC.IV.030813.01</v>
      </c>
      <c r="AF30" s="78"/>
      <c r="AG30" s="78"/>
      <c r="AH30" s="78"/>
      <c r="AI30" s="78"/>
      <c r="AJ30" s="57" t="s">
        <v>4650</v>
      </c>
      <c r="AK30" s="76">
        <v>41346</v>
      </c>
    </row>
    <row r="31" spans="1:37" s="57" customFormat="1" ht="16">
      <c r="A31" s="57" t="s">
        <v>1664</v>
      </c>
      <c r="C31" s="58" t="s">
        <v>2219</v>
      </c>
      <c r="D31" s="57" t="s">
        <v>4656</v>
      </c>
      <c r="E31" s="58" t="s">
        <v>4702</v>
      </c>
      <c r="F31" s="57" t="s">
        <v>147</v>
      </c>
      <c r="G31" s="57" t="s">
        <v>1433</v>
      </c>
      <c r="H31" s="58" t="s">
        <v>2212</v>
      </c>
      <c r="I31" s="57" t="s">
        <v>1433</v>
      </c>
      <c r="J31" s="58" t="str">
        <f t="shared" si="0"/>
        <v>PA.IV.031201</v>
      </c>
      <c r="K31" s="58" t="s">
        <v>2</v>
      </c>
      <c r="L31" s="57" t="str">
        <f t="shared" si="10"/>
        <v>Patent</v>
      </c>
      <c r="M31" s="59" t="str">
        <f t="shared" si="11"/>
        <v>PI.PA.IV.031201.01</v>
      </c>
      <c r="N31" s="59"/>
      <c r="O31" s="59" t="str">
        <f t="shared" si="12"/>
        <v>PH.PA.IV.031201.01</v>
      </c>
      <c r="Q31" s="59" t="str">
        <f t="shared" si="13"/>
        <v>CL.PA.IV.031201.01</v>
      </c>
      <c r="S31" s="59" t="str">
        <f t="shared" si="14"/>
        <v>DR.PA.IV.031201.01</v>
      </c>
      <c r="T31" s="59"/>
      <c r="U31" s="59"/>
      <c r="V31" s="59"/>
      <c r="W31" s="59"/>
      <c r="X31" s="77" t="s">
        <v>4706</v>
      </c>
      <c r="Y31" s="78" t="str">
        <f t="shared" si="6"/>
        <v>PI.IC.IV.031201.01</v>
      </c>
      <c r="Z31" s="78"/>
      <c r="AA31" s="78" t="str">
        <f t="shared" si="9"/>
        <v>PH.IC.IV.031201.01</v>
      </c>
      <c r="AB31" s="77"/>
      <c r="AC31" s="78" t="str">
        <f t="shared" si="7"/>
        <v>CL.IC.IV.031201.01</v>
      </c>
      <c r="AD31" s="77"/>
      <c r="AE31" s="78" t="str">
        <f t="shared" si="8"/>
        <v>DR.IC.IV.031201.01</v>
      </c>
      <c r="AF31" s="78"/>
      <c r="AG31" s="78"/>
      <c r="AH31" s="78"/>
      <c r="AI31" s="78"/>
      <c r="AJ31" s="57" t="s">
        <v>4650</v>
      </c>
      <c r="AK31" s="76">
        <v>41346</v>
      </c>
    </row>
    <row r="32" spans="1:37" s="57" customFormat="1" ht="16">
      <c r="A32" s="57" t="s">
        <v>1664</v>
      </c>
      <c r="C32" s="58" t="s">
        <v>2219</v>
      </c>
      <c r="E32" s="58" t="s">
        <v>4702</v>
      </c>
      <c r="F32" s="57" t="s">
        <v>147</v>
      </c>
      <c r="G32" s="57" t="s">
        <v>148</v>
      </c>
      <c r="H32" s="58" t="s">
        <v>2217</v>
      </c>
      <c r="I32" s="57" t="s">
        <v>2802</v>
      </c>
      <c r="J32" s="58" t="str">
        <f t="shared" si="0"/>
        <v>PA.IV.031202</v>
      </c>
      <c r="K32" s="58" t="s">
        <v>2</v>
      </c>
      <c r="L32" s="57" t="str">
        <f t="shared" si="10"/>
        <v>No blood return, flush easy</v>
      </c>
      <c r="M32" s="59" t="str">
        <f t="shared" si="11"/>
        <v>PI.PA.IV.031202.01</v>
      </c>
      <c r="N32" s="59"/>
      <c r="O32" s="59" t="str">
        <f t="shared" si="12"/>
        <v>PH.PA.IV.031202.01</v>
      </c>
      <c r="Q32" s="59" t="str">
        <f t="shared" si="13"/>
        <v>CL.PA.IV.031202.01</v>
      </c>
      <c r="S32" s="59" t="str">
        <f t="shared" si="14"/>
        <v>DR.PA.IV.031202.01</v>
      </c>
      <c r="T32" s="59"/>
      <c r="U32" s="59"/>
      <c r="V32" s="59"/>
      <c r="W32" s="59"/>
      <c r="X32" s="77" t="s">
        <v>4707</v>
      </c>
      <c r="Y32" s="78" t="str">
        <f t="shared" si="6"/>
        <v>PI.IC.IV.031202.01</v>
      </c>
      <c r="Z32" s="78"/>
      <c r="AA32" s="78" t="str">
        <f t="shared" si="9"/>
        <v>PH.IC.IV.031202.01</v>
      </c>
      <c r="AB32" s="77"/>
      <c r="AC32" s="78" t="str">
        <f t="shared" si="7"/>
        <v>CL.IC.IV.031202.01</v>
      </c>
      <c r="AD32" s="77"/>
      <c r="AE32" s="78" t="str">
        <f t="shared" si="8"/>
        <v>DR.IC.IV.031202.01</v>
      </c>
      <c r="AF32" s="78"/>
      <c r="AG32" s="78"/>
      <c r="AH32" s="78"/>
      <c r="AI32" s="78"/>
      <c r="AJ32" s="57" t="s">
        <v>4650</v>
      </c>
      <c r="AK32" s="76">
        <v>41346</v>
      </c>
    </row>
    <row r="33" spans="1:37" s="57" customFormat="1" ht="16">
      <c r="A33" s="57" t="s">
        <v>1664</v>
      </c>
      <c r="C33" s="58" t="s">
        <v>2219</v>
      </c>
      <c r="E33" s="58" t="s">
        <v>4702</v>
      </c>
      <c r="F33" s="57" t="s">
        <v>147</v>
      </c>
      <c r="G33" s="57" t="s">
        <v>1168</v>
      </c>
      <c r="H33" s="58" t="s">
        <v>7</v>
      </c>
      <c r="I33" s="57" t="s">
        <v>1382</v>
      </c>
      <c r="J33" s="58" t="str">
        <f t="shared" si="0"/>
        <v>PA.IV.031203</v>
      </c>
      <c r="K33" s="58" t="s">
        <v>4699</v>
      </c>
      <c r="L33" s="57" t="str">
        <f t="shared" si="10"/>
        <v>Positional</v>
      </c>
      <c r="M33" s="59" t="str">
        <f t="shared" si="11"/>
        <v>PI.PA.IV.031203.01</v>
      </c>
      <c r="N33" s="59"/>
      <c r="O33" s="59" t="str">
        <f t="shared" si="12"/>
        <v>PH.PA.IV.031203.01</v>
      </c>
      <c r="Q33" s="59" t="str">
        <f t="shared" si="13"/>
        <v>CL.PA.IV.031203.01</v>
      </c>
      <c r="S33" s="59" t="str">
        <f t="shared" si="14"/>
        <v>DR.PA.IV.031203.01</v>
      </c>
      <c r="T33" s="59"/>
      <c r="U33" s="59"/>
      <c r="V33" s="59"/>
      <c r="W33" s="59"/>
      <c r="X33" s="77" t="s">
        <v>4708</v>
      </c>
      <c r="Y33" s="78" t="str">
        <f t="shared" si="6"/>
        <v>PI.IC.IV.031203.01</v>
      </c>
      <c r="Z33" s="78"/>
      <c r="AA33" s="78" t="str">
        <f t="shared" si="9"/>
        <v>PH.IC.IV.031203.01</v>
      </c>
      <c r="AB33" s="77"/>
      <c r="AC33" s="78" t="str">
        <f t="shared" si="7"/>
        <v>CL.IC.IV.031203.01</v>
      </c>
      <c r="AD33" s="77"/>
      <c r="AE33" s="78" t="str">
        <f t="shared" si="8"/>
        <v>DR.IC.IV.031203.01</v>
      </c>
      <c r="AF33" s="78"/>
      <c r="AG33" s="78"/>
      <c r="AH33" s="78"/>
      <c r="AI33" s="78"/>
      <c r="AJ33" s="57" t="s">
        <v>4650</v>
      </c>
      <c r="AK33" s="76">
        <v>41346</v>
      </c>
    </row>
    <row r="34" spans="1:37" s="57" customFormat="1" ht="16">
      <c r="A34" s="57" t="s">
        <v>1664</v>
      </c>
      <c r="C34" s="58" t="s">
        <v>2219</v>
      </c>
      <c r="E34" s="58" t="s">
        <v>4702</v>
      </c>
      <c r="F34" s="57" t="s">
        <v>147</v>
      </c>
      <c r="G34" s="57" t="s">
        <v>149</v>
      </c>
      <c r="H34" s="58" t="s">
        <v>4709</v>
      </c>
      <c r="I34" s="57" t="s">
        <v>2803</v>
      </c>
      <c r="J34" s="58" t="str">
        <f t="shared" si="0"/>
        <v>PA.IV.031204</v>
      </c>
      <c r="K34" s="58" t="s">
        <v>4699</v>
      </c>
      <c r="L34" s="57" t="str">
        <f t="shared" si="10"/>
        <v>Sluggish blood return</v>
      </c>
      <c r="M34" s="59" t="str">
        <f t="shared" si="11"/>
        <v>PI.PA.IV.031204.01</v>
      </c>
      <c r="N34" s="59"/>
      <c r="O34" s="59" t="str">
        <f t="shared" si="12"/>
        <v>PH.PA.IV.031204.01</v>
      </c>
      <c r="Q34" s="59" t="str">
        <f t="shared" si="13"/>
        <v>CL.PA.IV.031204.01</v>
      </c>
      <c r="S34" s="59" t="str">
        <f t="shared" si="14"/>
        <v>DR.PA.IV.031204.01</v>
      </c>
      <c r="T34" s="59"/>
      <c r="U34" s="59"/>
      <c r="V34" s="59"/>
      <c r="W34" s="59"/>
      <c r="X34" s="77" t="s">
        <v>4710</v>
      </c>
      <c r="Y34" s="78" t="str">
        <f t="shared" si="6"/>
        <v>PI.IC.IV.031204.01</v>
      </c>
      <c r="Z34" s="78"/>
      <c r="AA34" s="78" t="str">
        <f t="shared" si="9"/>
        <v>PH.IC.IV.031204.01</v>
      </c>
      <c r="AB34" s="77"/>
      <c r="AC34" s="78" t="str">
        <f t="shared" si="7"/>
        <v>CL.IC.IV.031204.01</v>
      </c>
      <c r="AD34" s="77"/>
      <c r="AE34" s="78" t="str">
        <f t="shared" si="8"/>
        <v>DR.IC.IV.031204.01</v>
      </c>
      <c r="AF34" s="78"/>
      <c r="AG34" s="78"/>
      <c r="AH34" s="78"/>
      <c r="AI34" s="78"/>
      <c r="AJ34" s="57" t="s">
        <v>4650</v>
      </c>
      <c r="AK34" s="76">
        <v>41346</v>
      </c>
    </row>
    <row r="35" spans="1:37" s="57" customFormat="1" ht="16">
      <c r="A35" s="57" t="s">
        <v>1664</v>
      </c>
      <c r="C35" s="58" t="s">
        <v>2219</v>
      </c>
      <c r="E35" s="58" t="s">
        <v>4702</v>
      </c>
      <c r="F35" s="57" t="s">
        <v>147</v>
      </c>
      <c r="G35" s="57" t="s">
        <v>1509</v>
      </c>
      <c r="H35" s="58" t="s">
        <v>10</v>
      </c>
      <c r="I35" s="57" t="s">
        <v>2799</v>
      </c>
      <c r="J35" s="58" t="str">
        <f t="shared" si="0"/>
        <v>PA.IV.031205</v>
      </c>
      <c r="K35" s="58" t="s">
        <v>2</v>
      </c>
      <c r="L35" s="57" t="str">
        <f t="shared" si="10"/>
        <v>Occluded</v>
      </c>
      <c r="M35" s="59" t="str">
        <f t="shared" si="11"/>
        <v>PI.PA.IV.031205.01</v>
      </c>
      <c r="N35" s="59"/>
      <c r="O35" s="59" t="str">
        <f t="shared" si="12"/>
        <v>PH.PA.IV.031205.01</v>
      </c>
      <c r="Q35" s="59" t="str">
        <f t="shared" si="13"/>
        <v>CL.PA.IV.031205.01</v>
      </c>
      <c r="S35" s="59" t="str">
        <f t="shared" si="14"/>
        <v>DR.PA.IV.031205.01</v>
      </c>
      <c r="T35" s="59"/>
      <c r="U35" s="59"/>
      <c r="V35" s="59"/>
      <c r="W35" s="59"/>
      <c r="X35" s="77" t="s">
        <v>4711</v>
      </c>
      <c r="Y35" s="78" t="str">
        <f t="shared" si="6"/>
        <v>PI.IC.IV.031205.01</v>
      </c>
      <c r="Z35" s="78"/>
      <c r="AA35" s="78" t="str">
        <f t="shared" si="9"/>
        <v>PH.IC.IV.031205.01</v>
      </c>
      <c r="AB35" s="77"/>
      <c r="AC35" s="78" t="str">
        <f t="shared" si="7"/>
        <v>CL.IC.IV.031205.01</v>
      </c>
      <c r="AD35" s="77"/>
      <c r="AE35" s="78" t="str">
        <f t="shared" si="8"/>
        <v>DR.IC.IV.031205.01</v>
      </c>
      <c r="AF35" s="78"/>
      <c r="AG35" s="78"/>
      <c r="AH35" s="78"/>
      <c r="AI35" s="78"/>
      <c r="AJ35" s="57" t="s">
        <v>4650</v>
      </c>
      <c r="AK35" s="76">
        <v>41346</v>
      </c>
    </row>
    <row r="36" spans="1:37" s="57" customFormat="1" ht="16">
      <c r="A36" s="57" t="s">
        <v>1664</v>
      </c>
      <c r="C36" s="58" t="s">
        <v>2219</v>
      </c>
      <c r="E36" s="58" t="s">
        <v>4702</v>
      </c>
      <c r="F36" s="57" t="s">
        <v>147</v>
      </c>
      <c r="G36" s="57" t="s">
        <v>47</v>
      </c>
      <c r="H36" s="58" t="s">
        <v>4712</v>
      </c>
      <c r="I36" s="57" t="s">
        <v>2800</v>
      </c>
      <c r="J36" s="58" t="str">
        <f t="shared" si="0"/>
        <v>PA.IV.031206</v>
      </c>
      <c r="K36" s="58" t="s">
        <v>2</v>
      </c>
      <c r="L36" s="57" t="str">
        <f t="shared" si="10"/>
        <v>Discontinued</v>
      </c>
      <c r="M36" s="59" t="str">
        <f t="shared" si="11"/>
        <v>PI.PA.IV.031206.01</v>
      </c>
      <c r="N36" s="59"/>
      <c r="O36" s="59" t="str">
        <f t="shared" si="12"/>
        <v>PH.PA.IV.031206.01</v>
      </c>
      <c r="Q36" s="59" t="str">
        <f t="shared" si="13"/>
        <v>CL.PA.IV.031206.01</v>
      </c>
      <c r="S36" s="59" t="str">
        <f t="shared" si="14"/>
        <v>DR.PA.IV.031206.01</v>
      </c>
      <c r="T36" s="59"/>
      <c r="U36" s="59"/>
      <c r="V36" s="59"/>
      <c r="W36" s="59"/>
      <c r="X36" s="77" t="s">
        <v>4713</v>
      </c>
      <c r="Y36" s="78" t="str">
        <f t="shared" si="6"/>
        <v>PI.IC.IV.031206.01</v>
      </c>
      <c r="Z36" s="78"/>
      <c r="AA36" s="78" t="str">
        <f t="shared" si="9"/>
        <v>PH.IC.IV.031206.01</v>
      </c>
      <c r="AB36" s="77"/>
      <c r="AC36" s="78" t="str">
        <f t="shared" si="7"/>
        <v>CL.IC.IV.031206.01</v>
      </c>
      <c r="AD36" s="77"/>
      <c r="AE36" s="78" t="str">
        <f t="shared" si="8"/>
        <v>DR.IC.IV.031206.01</v>
      </c>
      <c r="AF36" s="78"/>
      <c r="AG36" s="78"/>
      <c r="AH36" s="78"/>
      <c r="AI36" s="78"/>
      <c r="AJ36" s="57" t="s">
        <v>4650</v>
      </c>
      <c r="AK36" s="76">
        <v>41346</v>
      </c>
    </row>
    <row r="37" spans="1:37" s="57" customFormat="1" ht="16">
      <c r="A37" s="57" t="s">
        <v>1664</v>
      </c>
      <c r="C37" s="58" t="s">
        <v>2219</v>
      </c>
      <c r="E37" s="58" t="s">
        <v>4702</v>
      </c>
      <c r="F37" s="57" t="s">
        <v>147</v>
      </c>
      <c r="G37" s="57" t="s">
        <v>150</v>
      </c>
      <c r="H37" s="58" t="s">
        <v>4714</v>
      </c>
      <c r="I37" s="57" t="s">
        <v>2819</v>
      </c>
      <c r="J37" s="58" t="str">
        <f t="shared" si="0"/>
        <v>PA.IV.031207</v>
      </c>
      <c r="K37" s="58" t="s">
        <v>4699</v>
      </c>
      <c r="L37" s="57" t="str">
        <f t="shared" si="10"/>
        <v>D/C due to positive blood cultures</v>
      </c>
      <c r="M37" s="59" t="str">
        <f t="shared" si="11"/>
        <v>PI.PA.IV.031207.01</v>
      </c>
      <c r="N37" s="59"/>
      <c r="O37" s="59" t="str">
        <f t="shared" si="12"/>
        <v>PH.PA.IV.031207.01</v>
      </c>
      <c r="Q37" s="59" t="str">
        <f t="shared" si="13"/>
        <v>CL.PA.IV.031207.01</v>
      </c>
      <c r="S37" s="59" t="str">
        <f t="shared" si="14"/>
        <v>DR.PA.IV.031207.01</v>
      </c>
      <c r="T37" s="59"/>
      <c r="U37" s="59"/>
      <c r="V37" s="59"/>
      <c r="W37" s="59"/>
      <c r="X37" s="77" t="s">
        <v>4715</v>
      </c>
      <c r="Y37" s="78" t="str">
        <f t="shared" si="6"/>
        <v>PI.IC.IV.031207.01</v>
      </c>
      <c r="Z37" s="78"/>
      <c r="AA37" s="78" t="str">
        <f t="shared" si="9"/>
        <v>PH.IC.IV.031207.01</v>
      </c>
      <c r="AB37" s="77"/>
      <c r="AC37" s="78" t="str">
        <f t="shared" si="7"/>
        <v>CL.IC.IV.031207.01</v>
      </c>
      <c r="AD37" s="77"/>
      <c r="AE37" s="78" t="str">
        <f t="shared" si="8"/>
        <v>DR.IC.IV.031207.01</v>
      </c>
      <c r="AF37" s="78"/>
      <c r="AG37" s="78"/>
      <c r="AH37" s="78"/>
      <c r="AI37" s="78"/>
      <c r="AJ37" s="57" t="s">
        <v>4650</v>
      </c>
      <c r="AK37" s="76">
        <v>41346</v>
      </c>
    </row>
    <row r="38" spans="1:37" s="57" customFormat="1" ht="16">
      <c r="A38" s="57" t="s">
        <v>1664</v>
      </c>
      <c r="C38" s="58" t="s">
        <v>2219</v>
      </c>
      <c r="E38" s="58" t="s">
        <v>4702</v>
      </c>
      <c r="F38" s="57" t="s">
        <v>147</v>
      </c>
      <c r="G38" s="57" t="s">
        <v>4716</v>
      </c>
      <c r="H38" s="58" t="s">
        <v>4717</v>
      </c>
      <c r="I38" s="57" t="s">
        <v>4718</v>
      </c>
      <c r="J38" s="58" t="str">
        <f t="shared" si="0"/>
        <v>PA.IV.031208</v>
      </c>
      <c r="K38" s="58" t="s">
        <v>4689</v>
      </c>
      <c r="L38" s="57" t="str">
        <f t="shared" si="10"/>
        <v>One lumen occluded</v>
      </c>
      <c r="M38" s="59" t="str">
        <f t="shared" si="11"/>
        <v>PI.PA.IV.031208.01</v>
      </c>
      <c r="N38" s="59"/>
      <c r="O38" s="59" t="str">
        <f t="shared" si="12"/>
        <v>PH.PA.IV.031208.01</v>
      </c>
      <c r="Q38" s="59" t="str">
        <f t="shared" si="13"/>
        <v>CL.PA.IV.031208.01</v>
      </c>
      <c r="S38" s="59" t="str">
        <f t="shared" si="14"/>
        <v>DR.PA.IV.031208.01</v>
      </c>
      <c r="T38" s="59"/>
      <c r="U38" s="59"/>
      <c r="V38" s="59"/>
      <c r="W38" s="59"/>
      <c r="X38" s="77" t="s">
        <v>4719</v>
      </c>
      <c r="Y38" s="78" t="str">
        <f t="shared" si="6"/>
        <v>PI.IC.IV.031208.01</v>
      </c>
      <c r="Z38" s="78"/>
      <c r="AA38" s="78" t="str">
        <f t="shared" si="9"/>
        <v>PH.IC.IV.031208.01</v>
      </c>
      <c r="AB38" s="77"/>
      <c r="AC38" s="78" t="str">
        <f t="shared" si="7"/>
        <v>CL.IC.IV.031208.01</v>
      </c>
      <c r="AD38" s="77"/>
      <c r="AE38" s="78" t="str">
        <f t="shared" si="8"/>
        <v>DR.IC.IV.031208.01</v>
      </c>
      <c r="AF38" s="78"/>
      <c r="AG38" s="78"/>
      <c r="AH38" s="78"/>
      <c r="AI38" s="78"/>
      <c r="AJ38" s="57" t="s">
        <v>4650</v>
      </c>
      <c r="AK38" s="76">
        <v>41346</v>
      </c>
    </row>
    <row r="39" spans="1:37" s="57" customFormat="1" ht="16">
      <c r="A39" s="57" t="s">
        <v>1664</v>
      </c>
      <c r="C39" s="58" t="s">
        <v>3</v>
      </c>
      <c r="E39" s="58" t="s">
        <v>2378</v>
      </c>
      <c r="F39" s="57" t="s">
        <v>4720</v>
      </c>
      <c r="G39" s="57" t="s">
        <v>178</v>
      </c>
      <c r="H39" s="58" t="s">
        <v>4686</v>
      </c>
      <c r="I39" s="57" t="s">
        <v>2886</v>
      </c>
      <c r="J39" s="59" t="str">
        <f t="shared" si="0"/>
        <v>PA.IV.040805</v>
      </c>
      <c r="K39" s="58" t="s">
        <v>2</v>
      </c>
      <c r="L39" s="57" t="str">
        <f t="shared" si="10"/>
        <v>Central venous catheter</v>
      </c>
      <c r="M39" s="59" t="str">
        <f t="shared" si="11"/>
        <v>PI.PA.IV.040805.01</v>
      </c>
      <c r="N39" s="59"/>
      <c r="O39" s="59" t="str">
        <f t="shared" si="12"/>
        <v>PH.PA.IV.040805.01</v>
      </c>
      <c r="Q39" s="59" t="str">
        <f t="shared" si="13"/>
        <v>CL.PA.IV.040805.01</v>
      </c>
      <c r="S39" s="59" t="str">
        <f t="shared" si="14"/>
        <v>DR.PA.IV.040805.01</v>
      </c>
      <c r="T39" s="59"/>
      <c r="U39" s="59"/>
      <c r="V39" s="59"/>
      <c r="W39" s="59"/>
      <c r="X39" s="77" t="s">
        <v>4721</v>
      </c>
      <c r="Y39" s="78" t="str">
        <f t="shared" si="6"/>
        <v>PI.IC.IV.040805.01</v>
      </c>
      <c r="Z39" s="78"/>
      <c r="AA39" s="78" t="str">
        <f t="shared" si="9"/>
        <v>PH.IC.IV.040805.01</v>
      </c>
      <c r="AB39" s="77"/>
      <c r="AC39" s="78" t="str">
        <f t="shared" si="7"/>
        <v>CL.IC.IV.040805.01</v>
      </c>
      <c r="AD39" s="77"/>
      <c r="AE39" s="78" t="str">
        <f t="shared" si="8"/>
        <v>DR.IC.IV.040805.01</v>
      </c>
      <c r="AF39" s="78"/>
      <c r="AG39" s="78"/>
      <c r="AH39" s="78"/>
      <c r="AI39" s="78"/>
      <c r="AJ39" s="57" t="s">
        <v>4650</v>
      </c>
      <c r="AK39" s="76">
        <v>41346</v>
      </c>
    </row>
    <row r="40" spans="1:37" s="57" customFormat="1" ht="16">
      <c r="A40" s="57" t="s">
        <v>1664</v>
      </c>
      <c r="C40" s="58" t="s">
        <v>4722</v>
      </c>
      <c r="E40" s="58" t="s">
        <v>2378</v>
      </c>
      <c r="F40" s="57" t="s">
        <v>4720</v>
      </c>
      <c r="G40" s="57" t="s">
        <v>179</v>
      </c>
      <c r="H40" s="58" t="s">
        <v>4688</v>
      </c>
      <c r="I40" s="57" t="s">
        <v>179</v>
      </c>
      <c r="J40" s="59" t="str">
        <f t="shared" si="0"/>
        <v>PA.IV.040806</v>
      </c>
      <c r="K40" s="58" t="s">
        <v>4689</v>
      </c>
      <c r="L40" s="57" t="str">
        <f t="shared" si="10"/>
        <v>Introducer</v>
      </c>
      <c r="M40" s="59" t="str">
        <f t="shared" si="11"/>
        <v>PI.PA.IV.040806.01</v>
      </c>
      <c r="N40" s="59"/>
      <c r="O40" s="59" t="str">
        <f t="shared" si="12"/>
        <v>PH.PA.IV.040806.01</v>
      </c>
      <c r="Q40" s="59" t="str">
        <f t="shared" si="13"/>
        <v>CL.PA.IV.040806.01</v>
      </c>
      <c r="S40" s="59" t="str">
        <f t="shared" si="14"/>
        <v>DR.PA.IV.040806.01</v>
      </c>
      <c r="T40" s="59"/>
      <c r="U40" s="59"/>
      <c r="V40" s="59"/>
      <c r="W40" s="59"/>
      <c r="X40" s="77" t="s">
        <v>4723</v>
      </c>
      <c r="Y40" s="78" t="str">
        <f t="shared" si="6"/>
        <v>PI.IC.IV.040806.01</v>
      </c>
      <c r="Z40" s="78"/>
      <c r="AA40" s="78" t="str">
        <f t="shared" si="9"/>
        <v>PH.IC.IV.040806.01</v>
      </c>
      <c r="AB40" s="77"/>
      <c r="AC40" s="78" t="str">
        <f t="shared" si="7"/>
        <v>CL.IC.IV.040806.01</v>
      </c>
      <c r="AD40" s="77"/>
      <c r="AE40" s="78" t="str">
        <f t="shared" si="8"/>
        <v>DR.IC.IV.040806.01</v>
      </c>
      <c r="AF40" s="78"/>
      <c r="AG40" s="78"/>
      <c r="AH40" s="78"/>
      <c r="AI40" s="78"/>
      <c r="AJ40" s="57" t="s">
        <v>4650</v>
      </c>
      <c r="AK40" s="76">
        <v>41346</v>
      </c>
    </row>
    <row r="41" spans="1:37" s="57" customFormat="1" ht="16">
      <c r="A41" s="57" t="s">
        <v>1664</v>
      </c>
      <c r="C41" s="58" t="s">
        <v>3</v>
      </c>
      <c r="E41" s="58" t="s">
        <v>2378</v>
      </c>
      <c r="F41" s="57" t="s">
        <v>4720</v>
      </c>
      <c r="G41" s="57" t="s">
        <v>180</v>
      </c>
      <c r="H41" s="58" t="s">
        <v>4691</v>
      </c>
      <c r="I41" s="57" t="s">
        <v>2887</v>
      </c>
      <c r="J41" s="59" t="str">
        <f t="shared" si="0"/>
        <v>PA.IV.040807</v>
      </c>
      <c r="K41" s="58" t="s">
        <v>2</v>
      </c>
      <c r="L41" s="57" t="str">
        <f t="shared" si="10"/>
        <v>Introducer/PA line</v>
      </c>
      <c r="M41" s="59" t="str">
        <f t="shared" si="11"/>
        <v>PI.PA.IV.040807.01</v>
      </c>
      <c r="N41" s="59"/>
      <c r="O41" s="59" t="str">
        <f t="shared" si="12"/>
        <v>PH.PA.IV.040807.01</v>
      </c>
      <c r="Q41" s="59" t="str">
        <f t="shared" si="13"/>
        <v>CL.PA.IV.040807.01</v>
      </c>
      <c r="S41" s="59" t="str">
        <f t="shared" si="14"/>
        <v>DR.PA.IV.040807.01</v>
      </c>
      <c r="T41" s="59"/>
      <c r="U41" s="59"/>
      <c r="V41" s="59"/>
      <c r="W41" s="59"/>
      <c r="X41" s="77" t="s">
        <v>4724</v>
      </c>
      <c r="Y41" s="78" t="str">
        <f t="shared" si="6"/>
        <v>PI.IC.IV.040807.01</v>
      </c>
      <c r="Z41" s="78"/>
      <c r="AA41" s="78" t="str">
        <f t="shared" si="9"/>
        <v>PH.IC.IV.040807.01</v>
      </c>
      <c r="AB41" s="77"/>
      <c r="AC41" s="78" t="str">
        <f t="shared" si="7"/>
        <v>CL.IC.IV.040807.01</v>
      </c>
      <c r="AD41" s="77"/>
      <c r="AE41" s="78" t="str">
        <f t="shared" si="8"/>
        <v>DR.IC.IV.040807.01</v>
      </c>
      <c r="AF41" s="78"/>
      <c r="AG41" s="78"/>
      <c r="AH41" s="78"/>
      <c r="AI41" s="78"/>
      <c r="AJ41" s="57" t="s">
        <v>4650</v>
      </c>
      <c r="AK41" s="76">
        <v>41346</v>
      </c>
    </row>
    <row r="42" spans="1:37" s="57" customFormat="1" ht="16">
      <c r="A42" s="57" t="s">
        <v>1664</v>
      </c>
      <c r="C42" s="58" t="s">
        <v>4709</v>
      </c>
      <c r="E42" s="58" t="s">
        <v>2378</v>
      </c>
      <c r="F42" s="57" t="s">
        <v>4720</v>
      </c>
      <c r="G42" s="57" t="s">
        <v>181</v>
      </c>
      <c r="H42" s="58" t="s">
        <v>4693</v>
      </c>
      <c r="I42" s="57" t="s">
        <v>2888</v>
      </c>
      <c r="J42" s="59" t="str">
        <f t="shared" si="0"/>
        <v>PA.IV.040808</v>
      </c>
      <c r="K42" s="58" t="s">
        <v>4694</v>
      </c>
      <c r="L42" s="57" t="str">
        <f t="shared" si="10"/>
        <v>Pulmonary arterial line</v>
      </c>
      <c r="M42" s="59" t="str">
        <f t="shared" si="11"/>
        <v>PI.PA.IV.040808.01</v>
      </c>
      <c r="N42" s="59"/>
      <c r="O42" s="59" t="str">
        <f t="shared" si="12"/>
        <v>PH.PA.IV.040808.01</v>
      </c>
      <c r="Q42" s="59" t="str">
        <f t="shared" si="13"/>
        <v>CL.PA.IV.040808.01</v>
      </c>
      <c r="S42" s="59" t="str">
        <f t="shared" si="14"/>
        <v>DR.PA.IV.040808.01</v>
      </c>
      <c r="T42" s="59"/>
      <c r="U42" s="59"/>
      <c r="V42" s="59"/>
      <c r="W42" s="59"/>
      <c r="X42" s="77" t="s">
        <v>4725</v>
      </c>
      <c r="Y42" s="78" t="str">
        <f t="shared" si="6"/>
        <v>PI.IC.IV.040808.01</v>
      </c>
      <c r="Z42" s="78"/>
      <c r="AA42" s="78" t="str">
        <f t="shared" si="9"/>
        <v>PH.IC.IV.040808.01</v>
      </c>
      <c r="AB42" s="77"/>
      <c r="AC42" s="78" t="str">
        <f t="shared" si="7"/>
        <v>CL.IC.IV.040808.01</v>
      </c>
      <c r="AD42" s="77"/>
      <c r="AE42" s="78" t="str">
        <f t="shared" si="8"/>
        <v>DR.IC.IV.040808.01</v>
      </c>
      <c r="AF42" s="78"/>
      <c r="AG42" s="78"/>
      <c r="AH42" s="78"/>
      <c r="AI42" s="78"/>
      <c r="AJ42" s="57" t="s">
        <v>4650</v>
      </c>
      <c r="AK42" s="76">
        <v>41346</v>
      </c>
    </row>
    <row r="43" spans="1:37" s="57" customFormat="1" ht="16">
      <c r="A43" s="57" t="s">
        <v>1664</v>
      </c>
      <c r="C43" s="58" t="s">
        <v>4722</v>
      </c>
      <c r="E43" s="58" t="s">
        <v>2378</v>
      </c>
      <c r="F43" s="57" t="s">
        <v>4720</v>
      </c>
      <c r="G43" s="57" t="s">
        <v>2889</v>
      </c>
      <c r="H43" s="58" t="s">
        <v>4697</v>
      </c>
      <c r="I43" s="57" t="s">
        <v>2889</v>
      </c>
      <c r="J43" s="59" t="str">
        <f t="shared" si="0"/>
        <v>PA.IV.040809</v>
      </c>
      <c r="K43" s="58" t="s">
        <v>4689</v>
      </c>
      <c r="L43" s="57" t="str">
        <f t="shared" si="10"/>
        <v>PICC</v>
      </c>
      <c r="M43" s="59" t="str">
        <f t="shared" si="11"/>
        <v>PI.PA.IV.040809.01</v>
      </c>
      <c r="N43" s="59"/>
      <c r="O43" s="59" t="str">
        <f t="shared" si="12"/>
        <v>PH.PA.IV.040809.01</v>
      </c>
      <c r="Q43" s="59" t="str">
        <f t="shared" si="13"/>
        <v>CL.PA.IV.040809.01</v>
      </c>
      <c r="S43" s="59" t="str">
        <f t="shared" si="14"/>
        <v>DR.PA.IV.040809.01</v>
      </c>
      <c r="T43" s="59"/>
      <c r="U43" s="59"/>
      <c r="V43" s="59"/>
      <c r="W43" s="59"/>
      <c r="X43" s="77" t="s">
        <v>4726</v>
      </c>
      <c r="Y43" s="78" t="str">
        <f t="shared" si="6"/>
        <v>PI.IC.IV.040809.01</v>
      </c>
      <c r="Z43" s="78"/>
      <c r="AA43" s="78" t="str">
        <f t="shared" si="9"/>
        <v>PH.IC.IV.040809.01</v>
      </c>
      <c r="AB43" s="77"/>
      <c r="AC43" s="78" t="str">
        <f t="shared" si="7"/>
        <v>CL.IC.IV.040809.01</v>
      </c>
      <c r="AD43" s="77"/>
      <c r="AE43" s="78" t="str">
        <f t="shared" si="8"/>
        <v>DR.IC.IV.040809.01</v>
      </c>
      <c r="AF43" s="78"/>
      <c r="AG43" s="78"/>
      <c r="AH43" s="78"/>
      <c r="AI43" s="78"/>
      <c r="AJ43" s="57" t="s">
        <v>4650</v>
      </c>
      <c r="AK43" s="76">
        <v>41346</v>
      </c>
    </row>
    <row r="44" spans="1:37" s="57" customFormat="1" ht="16">
      <c r="A44" s="57" t="s">
        <v>1664</v>
      </c>
      <c r="C44" s="58" t="s">
        <v>4727</v>
      </c>
      <c r="E44" s="58" t="s">
        <v>2378</v>
      </c>
      <c r="F44" s="57" t="s">
        <v>4720</v>
      </c>
      <c r="G44" s="57" t="s">
        <v>2890</v>
      </c>
      <c r="H44" s="58" t="s">
        <v>4657</v>
      </c>
      <c r="I44" s="57" t="s">
        <v>2891</v>
      </c>
      <c r="J44" s="59" t="str">
        <f t="shared" si="0"/>
        <v>PA.IV.040810</v>
      </c>
      <c r="K44" s="58" t="s">
        <v>4699</v>
      </c>
      <c r="L44" s="57" t="str">
        <f t="shared" si="10"/>
        <v>Vascular sheath</v>
      </c>
      <c r="M44" s="59" t="str">
        <f t="shared" si="11"/>
        <v>PI.PA.IV.040810.01</v>
      </c>
      <c r="N44" s="59"/>
      <c r="O44" s="59" t="str">
        <f t="shared" si="12"/>
        <v>PH.PA.IV.040810.01</v>
      </c>
      <c r="Q44" s="59" t="str">
        <f t="shared" si="13"/>
        <v>CL.PA.IV.040810.01</v>
      </c>
      <c r="S44" s="59" t="str">
        <f t="shared" si="14"/>
        <v>DR.PA.IV.040810.01</v>
      </c>
      <c r="T44" s="59"/>
      <c r="U44" s="59"/>
      <c r="V44" s="59"/>
      <c r="W44" s="59"/>
      <c r="X44" s="77" t="s">
        <v>4728</v>
      </c>
      <c r="Y44" s="78" t="str">
        <f t="shared" si="6"/>
        <v>PI.IC.IV.040810.01</v>
      </c>
      <c r="Z44" s="78"/>
      <c r="AA44" s="78" t="str">
        <f t="shared" si="9"/>
        <v>PH.IC.IV.040810.01</v>
      </c>
      <c r="AB44" s="77"/>
      <c r="AC44" s="78" t="str">
        <f t="shared" si="7"/>
        <v>CL.IC.IV.040810.01</v>
      </c>
      <c r="AD44" s="77"/>
      <c r="AE44" s="78" t="str">
        <f t="shared" si="8"/>
        <v>DR.IC.IV.040810.01</v>
      </c>
      <c r="AF44" s="78"/>
      <c r="AG44" s="78"/>
      <c r="AH44" s="78"/>
      <c r="AI44" s="78"/>
      <c r="AJ44" s="57" t="s">
        <v>4650</v>
      </c>
      <c r="AK44" s="76">
        <v>41346</v>
      </c>
    </row>
    <row r="45" spans="1:37" s="57" customFormat="1" ht="16">
      <c r="A45" s="57" t="s">
        <v>1664</v>
      </c>
      <c r="C45" s="58" t="s">
        <v>3</v>
      </c>
      <c r="E45" s="58" t="s">
        <v>2378</v>
      </c>
      <c r="F45" s="57" t="s">
        <v>4720</v>
      </c>
      <c r="G45" s="57" t="s">
        <v>224</v>
      </c>
      <c r="H45" s="58" t="s">
        <v>4669</v>
      </c>
      <c r="I45" s="57" t="s">
        <v>2892</v>
      </c>
      <c r="J45" s="59" t="str">
        <f t="shared" si="0"/>
        <v>PA.IV.040811</v>
      </c>
      <c r="K45" s="58" t="s">
        <v>2</v>
      </c>
      <c r="L45" s="57" t="str">
        <f t="shared" si="10"/>
        <v>Dialysis tunneled permanent</v>
      </c>
      <c r="M45" s="59" t="str">
        <f t="shared" si="11"/>
        <v>PI.PA.IV.040811.01</v>
      </c>
      <c r="N45" s="59"/>
      <c r="O45" s="59" t="str">
        <f t="shared" si="12"/>
        <v>PH.PA.IV.040811.01</v>
      </c>
      <c r="Q45" s="59" t="str">
        <f t="shared" si="13"/>
        <v>CL.PA.IV.040811.01</v>
      </c>
      <c r="S45" s="59" t="str">
        <f t="shared" si="14"/>
        <v>DR.PA.IV.040811.01</v>
      </c>
      <c r="T45" s="59"/>
      <c r="U45" s="59"/>
      <c r="V45" s="59"/>
      <c r="W45" s="59"/>
      <c r="X45" s="77" t="s">
        <v>4729</v>
      </c>
      <c r="Y45" s="78" t="str">
        <f t="shared" si="6"/>
        <v>PI.IC.IV.040811.01</v>
      </c>
      <c r="Z45" s="78"/>
      <c r="AA45" s="78" t="str">
        <f t="shared" si="9"/>
        <v>PH.IC.IV.040811.01</v>
      </c>
      <c r="AB45" s="77"/>
      <c r="AC45" s="78" t="str">
        <f t="shared" si="7"/>
        <v>CL.IC.IV.040811.01</v>
      </c>
      <c r="AD45" s="77"/>
      <c r="AE45" s="78" t="str">
        <f t="shared" si="8"/>
        <v>DR.IC.IV.040811.01</v>
      </c>
      <c r="AF45" s="78"/>
      <c r="AG45" s="78"/>
      <c r="AH45" s="78"/>
      <c r="AI45" s="78"/>
      <c r="AJ45" s="57" t="s">
        <v>4650</v>
      </c>
      <c r="AK45" s="76">
        <v>41346</v>
      </c>
    </row>
    <row r="46" spans="1:37" s="57" customFormat="1" ht="16">
      <c r="A46" s="57" t="s">
        <v>1664</v>
      </c>
      <c r="C46" s="58" t="s">
        <v>3</v>
      </c>
      <c r="E46" s="58" t="s">
        <v>2378</v>
      </c>
      <c r="F46" s="57" t="s">
        <v>4720</v>
      </c>
      <c r="G46" s="57" t="s">
        <v>2893</v>
      </c>
      <c r="H46" s="58" t="s">
        <v>4702</v>
      </c>
      <c r="I46" s="57" t="s">
        <v>2894</v>
      </c>
      <c r="J46" s="59" t="str">
        <f t="shared" si="0"/>
        <v>PA.IV.040812</v>
      </c>
      <c r="K46" s="58" t="s">
        <v>2</v>
      </c>
      <c r="L46" s="57" t="str">
        <f t="shared" si="10"/>
        <v xml:space="preserve">Hemodialysis non-tunneled temporary </v>
      </c>
      <c r="M46" s="59" t="str">
        <f t="shared" si="11"/>
        <v>PI.PA.IV.040812.01</v>
      </c>
      <c r="N46" s="59"/>
      <c r="O46" s="59" t="str">
        <f t="shared" si="12"/>
        <v>PH.PA.IV.040812.01</v>
      </c>
      <c r="Q46" s="59" t="str">
        <f t="shared" si="13"/>
        <v>CL.PA.IV.040812.01</v>
      </c>
      <c r="S46" s="59" t="str">
        <f t="shared" si="14"/>
        <v>DR.PA.IV.040812.01</v>
      </c>
      <c r="T46" s="59"/>
      <c r="U46" s="59"/>
      <c r="V46" s="59"/>
      <c r="W46" s="59"/>
      <c r="X46" s="77" t="s">
        <v>4730</v>
      </c>
      <c r="Y46" s="78" t="str">
        <f t="shared" si="6"/>
        <v>PI.IC.IV.040812.01</v>
      </c>
      <c r="Z46" s="78"/>
      <c r="AA46" s="78" t="str">
        <f t="shared" si="9"/>
        <v>PH.IC.IV.040812.01</v>
      </c>
      <c r="AB46" s="77"/>
      <c r="AC46" s="78" t="str">
        <f t="shared" si="7"/>
        <v>CL.IC.IV.040812.01</v>
      </c>
      <c r="AD46" s="77"/>
      <c r="AE46" s="78" t="str">
        <f t="shared" si="8"/>
        <v>DR.IC.IV.040812.01</v>
      </c>
      <c r="AF46" s="78"/>
      <c r="AG46" s="78"/>
      <c r="AH46" s="78"/>
      <c r="AI46" s="78"/>
      <c r="AJ46" s="57" t="s">
        <v>4650</v>
      </c>
      <c r="AK46" s="76">
        <v>41346</v>
      </c>
    </row>
    <row r="47" spans="1:37" s="57" customFormat="1" ht="16">
      <c r="A47" s="57" t="s">
        <v>1664</v>
      </c>
      <c r="C47" s="58" t="s">
        <v>4727</v>
      </c>
      <c r="E47" s="58" t="s">
        <v>2378</v>
      </c>
      <c r="F47" s="57" t="s">
        <v>4720</v>
      </c>
      <c r="G47" s="57" t="s">
        <v>208</v>
      </c>
      <c r="H47" s="58" t="s">
        <v>4704</v>
      </c>
      <c r="I47" s="57" t="s">
        <v>2895</v>
      </c>
      <c r="J47" s="59" t="str">
        <f t="shared" si="0"/>
        <v>PA.IV.040813</v>
      </c>
      <c r="K47" s="58" t="s">
        <v>4699</v>
      </c>
      <c r="L47" s="57" t="str">
        <f t="shared" si="10"/>
        <v>Thermoregulation multilumen catheter</v>
      </c>
      <c r="M47" s="59" t="str">
        <f t="shared" si="11"/>
        <v>PI.PA.IV.040813.01</v>
      </c>
      <c r="N47" s="59"/>
      <c r="O47" s="59" t="str">
        <f t="shared" si="12"/>
        <v>PH.PA.IV.040813.01</v>
      </c>
      <c r="Q47" s="59" t="str">
        <f t="shared" si="13"/>
        <v>CL.PA.IV.040813.01</v>
      </c>
      <c r="S47" s="59" t="str">
        <f t="shared" si="14"/>
        <v>DR.PA.IV.040813.01</v>
      </c>
      <c r="T47" s="59"/>
      <c r="U47" s="59"/>
      <c r="V47" s="59"/>
      <c r="W47" s="59"/>
      <c r="X47" s="77" t="s">
        <v>4731</v>
      </c>
      <c r="Y47" s="78" t="str">
        <f t="shared" si="6"/>
        <v>PI.IC.IV.040813.01</v>
      </c>
      <c r="Z47" s="78"/>
      <c r="AA47" s="78" t="str">
        <f t="shared" si="9"/>
        <v>PH.IC.IV.040813.01</v>
      </c>
      <c r="AB47" s="77"/>
      <c r="AC47" s="78" t="str">
        <f t="shared" si="7"/>
        <v>CL.IC.IV.040813.01</v>
      </c>
      <c r="AD47" s="77"/>
      <c r="AE47" s="78" t="str">
        <f t="shared" si="8"/>
        <v>DR.IC.IV.040813.01</v>
      </c>
      <c r="AF47" s="78"/>
      <c r="AG47" s="78"/>
      <c r="AH47" s="78"/>
      <c r="AI47" s="78"/>
      <c r="AJ47" s="57" t="s">
        <v>4650</v>
      </c>
      <c r="AK47" s="76">
        <v>41346</v>
      </c>
    </row>
    <row r="48" spans="1:37" s="57" customFormat="1" ht="16">
      <c r="A48" s="57" t="s">
        <v>1664</v>
      </c>
      <c r="C48" s="58" t="s">
        <v>2063</v>
      </c>
      <c r="D48" s="57" t="s">
        <v>4656</v>
      </c>
      <c r="E48" s="58" t="s">
        <v>4702</v>
      </c>
      <c r="F48" s="57" t="s">
        <v>4732</v>
      </c>
      <c r="G48" s="57" t="s">
        <v>1433</v>
      </c>
      <c r="H48" s="58" t="s">
        <v>2212</v>
      </c>
      <c r="I48" s="57" t="s">
        <v>1433</v>
      </c>
      <c r="J48" s="58" t="str">
        <f t="shared" si="0"/>
        <v>PA.IV.041201</v>
      </c>
      <c r="K48" s="58" t="s">
        <v>2</v>
      </c>
      <c r="L48" s="57" t="str">
        <f t="shared" si="10"/>
        <v>Patent</v>
      </c>
      <c r="M48" s="59" t="str">
        <f t="shared" si="11"/>
        <v>PI.PA.IV.041201.01</v>
      </c>
      <c r="N48" s="59"/>
      <c r="O48" s="59" t="str">
        <f t="shared" si="12"/>
        <v>PH.PA.IV.041201.01</v>
      </c>
      <c r="Q48" s="59" t="str">
        <f t="shared" si="13"/>
        <v>CL.PA.IV.041201.01</v>
      </c>
      <c r="S48" s="59" t="str">
        <f t="shared" si="14"/>
        <v>DR.PA.IV.041201.01</v>
      </c>
      <c r="T48" s="59"/>
      <c r="U48" s="59"/>
      <c r="V48" s="59"/>
      <c r="W48" s="59"/>
      <c r="X48" s="77" t="s">
        <v>4733</v>
      </c>
      <c r="Y48" s="78" t="str">
        <f t="shared" si="6"/>
        <v>PI.IC.IV.041201.01</v>
      </c>
      <c r="Z48" s="78"/>
      <c r="AA48" s="78" t="str">
        <f t="shared" si="9"/>
        <v>PH.IC.IV.041201.01</v>
      </c>
      <c r="AB48" s="77"/>
      <c r="AC48" s="78" t="str">
        <f t="shared" si="7"/>
        <v>CL.IC.IV.041201.01</v>
      </c>
      <c r="AD48" s="77"/>
      <c r="AE48" s="78" t="str">
        <f t="shared" si="8"/>
        <v>DR.IC.IV.041201.01</v>
      </c>
      <c r="AF48" s="78"/>
      <c r="AG48" s="78"/>
      <c r="AH48" s="78"/>
      <c r="AI48" s="78"/>
      <c r="AJ48" s="57" t="s">
        <v>4650</v>
      </c>
      <c r="AK48" s="76">
        <v>41346</v>
      </c>
    </row>
    <row r="49" spans="1:37" s="57" customFormat="1" ht="16">
      <c r="A49" s="57" t="s">
        <v>1664</v>
      </c>
      <c r="C49" s="58" t="s">
        <v>2063</v>
      </c>
      <c r="E49" s="58" t="s">
        <v>4702</v>
      </c>
      <c r="F49" s="57" t="s">
        <v>4732</v>
      </c>
      <c r="G49" s="57" t="s">
        <v>148</v>
      </c>
      <c r="H49" s="58" t="s">
        <v>2217</v>
      </c>
      <c r="I49" s="57" t="s">
        <v>2802</v>
      </c>
      <c r="J49" s="58" t="str">
        <f t="shared" si="0"/>
        <v>PA.IV.041202</v>
      </c>
      <c r="K49" s="58" t="s">
        <v>2</v>
      </c>
      <c r="L49" s="57" t="str">
        <f t="shared" si="10"/>
        <v>No blood return, flush easy</v>
      </c>
      <c r="M49" s="59" t="str">
        <f t="shared" si="11"/>
        <v>PI.PA.IV.041202.01</v>
      </c>
      <c r="N49" s="59"/>
      <c r="O49" s="59" t="str">
        <f t="shared" si="12"/>
        <v>PH.PA.IV.041202.01</v>
      </c>
      <c r="Q49" s="59" t="str">
        <f t="shared" si="13"/>
        <v>CL.PA.IV.041202.01</v>
      </c>
      <c r="S49" s="59" t="str">
        <f t="shared" si="14"/>
        <v>DR.PA.IV.041202.01</v>
      </c>
      <c r="T49" s="59"/>
      <c r="U49" s="59"/>
      <c r="V49" s="59"/>
      <c r="W49" s="59"/>
      <c r="X49" s="77" t="s">
        <v>4734</v>
      </c>
      <c r="Y49" s="78" t="str">
        <f t="shared" si="6"/>
        <v>PI.IC.IV.041202.01</v>
      </c>
      <c r="Z49" s="78"/>
      <c r="AA49" s="78" t="str">
        <f t="shared" si="9"/>
        <v>PH.IC.IV.041202.01</v>
      </c>
      <c r="AB49" s="77"/>
      <c r="AC49" s="78" t="str">
        <f t="shared" si="7"/>
        <v>CL.IC.IV.041202.01</v>
      </c>
      <c r="AD49" s="77"/>
      <c r="AE49" s="78" t="str">
        <f t="shared" si="8"/>
        <v>DR.IC.IV.041202.01</v>
      </c>
      <c r="AF49" s="78"/>
      <c r="AG49" s="78"/>
      <c r="AH49" s="78"/>
      <c r="AI49" s="78"/>
      <c r="AJ49" s="57" t="s">
        <v>4650</v>
      </c>
      <c r="AK49" s="76">
        <v>41346</v>
      </c>
    </row>
    <row r="50" spans="1:37" s="57" customFormat="1" ht="16">
      <c r="A50" s="57" t="s">
        <v>1664</v>
      </c>
      <c r="C50" s="58" t="s">
        <v>2063</v>
      </c>
      <c r="E50" s="58" t="s">
        <v>4702</v>
      </c>
      <c r="F50" s="57" t="s">
        <v>4732</v>
      </c>
      <c r="G50" s="57" t="s">
        <v>1168</v>
      </c>
      <c r="H50" s="58" t="s">
        <v>7</v>
      </c>
      <c r="I50" s="57" t="s">
        <v>1382</v>
      </c>
      <c r="J50" s="58" t="str">
        <f t="shared" si="0"/>
        <v>PA.IV.041203</v>
      </c>
      <c r="K50" s="58" t="s">
        <v>4699</v>
      </c>
      <c r="L50" s="57" t="str">
        <f t="shared" si="10"/>
        <v>Positional</v>
      </c>
      <c r="M50" s="59" t="str">
        <f t="shared" si="11"/>
        <v>PI.PA.IV.041203.01</v>
      </c>
      <c r="N50" s="59"/>
      <c r="O50" s="59" t="str">
        <f t="shared" si="12"/>
        <v>PH.PA.IV.041203.01</v>
      </c>
      <c r="Q50" s="59" t="str">
        <f t="shared" si="13"/>
        <v>CL.PA.IV.041203.01</v>
      </c>
      <c r="S50" s="59" t="str">
        <f t="shared" si="14"/>
        <v>DR.PA.IV.041203.01</v>
      </c>
      <c r="T50" s="59"/>
      <c r="U50" s="59"/>
      <c r="V50" s="59"/>
      <c r="W50" s="59"/>
      <c r="X50" s="77" t="s">
        <v>4735</v>
      </c>
      <c r="Y50" s="78" t="str">
        <f t="shared" si="6"/>
        <v>PI.IC.IV.041203.01</v>
      </c>
      <c r="Z50" s="78"/>
      <c r="AA50" s="78" t="str">
        <f t="shared" si="9"/>
        <v>PH.IC.IV.041203.01</v>
      </c>
      <c r="AB50" s="77"/>
      <c r="AC50" s="78" t="str">
        <f t="shared" si="7"/>
        <v>CL.IC.IV.041203.01</v>
      </c>
      <c r="AD50" s="77"/>
      <c r="AE50" s="78" t="str">
        <f t="shared" si="8"/>
        <v>DR.IC.IV.041203.01</v>
      </c>
      <c r="AF50" s="78"/>
      <c r="AG50" s="78"/>
      <c r="AH50" s="78"/>
      <c r="AI50" s="78"/>
      <c r="AJ50" s="57" t="s">
        <v>4650</v>
      </c>
      <c r="AK50" s="76">
        <v>41346</v>
      </c>
    </row>
    <row r="51" spans="1:37" s="57" customFormat="1" ht="16">
      <c r="A51" s="57" t="s">
        <v>1664</v>
      </c>
      <c r="C51" s="58" t="s">
        <v>2063</v>
      </c>
      <c r="E51" s="58" t="s">
        <v>4702</v>
      </c>
      <c r="F51" s="57" t="s">
        <v>4732</v>
      </c>
      <c r="G51" s="57" t="s">
        <v>149</v>
      </c>
      <c r="H51" s="58" t="s">
        <v>4709</v>
      </c>
      <c r="I51" s="57" t="s">
        <v>2803</v>
      </c>
      <c r="J51" s="58" t="str">
        <f t="shared" si="0"/>
        <v>PA.IV.041204</v>
      </c>
      <c r="K51" s="58" t="s">
        <v>4699</v>
      </c>
      <c r="L51" s="57" t="str">
        <f t="shared" si="10"/>
        <v>Sluggish blood return</v>
      </c>
      <c r="M51" s="59" t="str">
        <f t="shared" si="11"/>
        <v>PI.PA.IV.041204.01</v>
      </c>
      <c r="N51" s="59"/>
      <c r="O51" s="59" t="str">
        <f t="shared" si="12"/>
        <v>PH.PA.IV.041204.01</v>
      </c>
      <c r="Q51" s="59" t="str">
        <f t="shared" si="13"/>
        <v>CL.PA.IV.041204.01</v>
      </c>
      <c r="S51" s="59" t="str">
        <f t="shared" si="14"/>
        <v>DR.PA.IV.041204.01</v>
      </c>
      <c r="T51" s="59"/>
      <c r="U51" s="59"/>
      <c r="V51" s="59"/>
      <c r="W51" s="59"/>
      <c r="X51" s="77" t="s">
        <v>4736</v>
      </c>
      <c r="Y51" s="78" t="str">
        <f t="shared" si="6"/>
        <v>PI.IC.IV.041204.01</v>
      </c>
      <c r="Z51" s="78"/>
      <c r="AA51" s="78" t="str">
        <f t="shared" si="9"/>
        <v>PH.IC.IV.041204.01</v>
      </c>
      <c r="AB51" s="77"/>
      <c r="AC51" s="78" t="str">
        <f t="shared" si="7"/>
        <v>CL.IC.IV.041204.01</v>
      </c>
      <c r="AD51" s="77"/>
      <c r="AE51" s="78" t="str">
        <f t="shared" si="8"/>
        <v>DR.IC.IV.041204.01</v>
      </c>
      <c r="AF51" s="78"/>
      <c r="AG51" s="78"/>
      <c r="AH51" s="78"/>
      <c r="AI51" s="78"/>
      <c r="AJ51" s="57" t="s">
        <v>4650</v>
      </c>
      <c r="AK51" s="76">
        <v>41346</v>
      </c>
    </row>
    <row r="52" spans="1:37" s="57" customFormat="1" ht="16">
      <c r="A52" s="57" t="s">
        <v>1664</v>
      </c>
      <c r="C52" s="58" t="s">
        <v>2063</v>
      </c>
      <c r="E52" s="58" t="s">
        <v>4702</v>
      </c>
      <c r="F52" s="57" t="s">
        <v>4732</v>
      </c>
      <c r="G52" s="57" t="s">
        <v>1509</v>
      </c>
      <c r="H52" s="58" t="s">
        <v>10</v>
      </c>
      <c r="I52" s="57" t="s">
        <v>2799</v>
      </c>
      <c r="J52" s="58" t="str">
        <f t="shared" si="0"/>
        <v>PA.IV.041205</v>
      </c>
      <c r="K52" s="58" t="s">
        <v>2</v>
      </c>
      <c r="L52" s="57" t="str">
        <f t="shared" si="10"/>
        <v>Occluded</v>
      </c>
      <c r="M52" s="59" t="str">
        <f t="shared" si="11"/>
        <v>PI.PA.IV.041205.01</v>
      </c>
      <c r="N52" s="59"/>
      <c r="O52" s="59" t="str">
        <f t="shared" si="12"/>
        <v>PH.PA.IV.041205.01</v>
      </c>
      <c r="Q52" s="59" t="str">
        <f t="shared" si="13"/>
        <v>CL.PA.IV.041205.01</v>
      </c>
      <c r="S52" s="59" t="str">
        <f t="shared" si="14"/>
        <v>DR.PA.IV.041205.01</v>
      </c>
      <c r="T52" s="59"/>
      <c r="U52" s="59"/>
      <c r="V52" s="59"/>
      <c r="W52" s="59"/>
      <c r="X52" s="77" t="s">
        <v>4737</v>
      </c>
      <c r="Y52" s="78" t="str">
        <f t="shared" si="6"/>
        <v>PI.IC.IV.041205.01</v>
      </c>
      <c r="Z52" s="78"/>
      <c r="AA52" s="78" t="str">
        <f t="shared" si="9"/>
        <v>PH.IC.IV.041205.01</v>
      </c>
      <c r="AB52" s="77"/>
      <c r="AC52" s="78" t="str">
        <f t="shared" si="7"/>
        <v>CL.IC.IV.041205.01</v>
      </c>
      <c r="AD52" s="77"/>
      <c r="AE52" s="78" t="str">
        <f t="shared" si="8"/>
        <v>DR.IC.IV.041205.01</v>
      </c>
      <c r="AF52" s="78"/>
      <c r="AG52" s="78"/>
      <c r="AH52" s="78"/>
      <c r="AI52" s="78"/>
      <c r="AJ52" s="57" t="s">
        <v>4650</v>
      </c>
      <c r="AK52" s="76">
        <v>41346</v>
      </c>
    </row>
    <row r="53" spans="1:37" s="57" customFormat="1" ht="16">
      <c r="A53" s="57" t="s">
        <v>1664</v>
      </c>
      <c r="C53" s="58" t="s">
        <v>2063</v>
      </c>
      <c r="E53" s="58" t="s">
        <v>4702</v>
      </c>
      <c r="F53" s="57" t="s">
        <v>4732</v>
      </c>
      <c r="G53" s="57" t="s">
        <v>47</v>
      </c>
      <c r="H53" s="58" t="s">
        <v>4712</v>
      </c>
      <c r="I53" s="57" t="s">
        <v>2800</v>
      </c>
      <c r="J53" s="58" t="str">
        <f t="shared" si="0"/>
        <v>PA.IV.041206</v>
      </c>
      <c r="K53" s="58" t="s">
        <v>2</v>
      </c>
      <c r="L53" s="57" t="str">
        <f t="shared" si="10"/>
        <v>Discontinued</v>
      </c>
      <c r="M53" s="59" t="str">
        <f t="shared" si="11"/>
        <v>PI.PA.IV.041206.01</v>
      </c>
      <c r="N53" s="59"/>
      <c r="O53" s="59" t="str">
        <f t="shared" si="12"/>
        <v>PH.PA.IV.041206.01</v>
      </c>
      <c r="Q53" s="59" t="str">
        <f t="shared" si="13"/>
        <v>CL.PA.IV.041206.01</v>
      </c>
      <c r="S53" s="59" t="str">
        <f t="shared" si="14"/>
        <v>DR.PA.IV.041206.01</v>
      </c>
      <c r="T53" s="59"/>
      <c r="U53" s="59"/>
      <c r="V53" s="59"/>
      <c r="W53" s="59"/>
      <c r="X53" s="77" t="s">
        <v>4738</v>
      </c>
      <c r="Y53" s="78" t="str">
        <f t="shared" si="6"/>
        <v>PI.IC.IV.041206.01</v>
      </c>
      <c r="Z53" s="78"/>
      <c r="AA53" s="78" t="str">
        <f t="shared" si="9"/>
        <v>PH.IC.IV.041206.01</v>
      </c>
      <c r="AB53" s="77"/>
      <c r="AC53" s="78" t="str">
        <f t="shared" si="7"/>
        <v>CL.IC.IV.041206.01</v>
      </c>
      <c r="AD53" s="77"/>
      <c r="AE53" s="78" t="str">
        <f t="shared" si="8"/>
        <v>DR.IC.IV.041206.01</v>
      </c>
      <c r="AF53" s="78"/>
      <c r="AG53" s="78"/>
      <c r="AH53" s="78"/>
      <c r="AI53" s="78"/>
      <c r="AJ53" s="57" t="s">
        <v>4650</v>
      </c>
      <c r="AK53" s="76">
        <v>41346</v>
      </c>
    </row>
    <row r="54" spans="1:37" s="57" customFormat="1" ht="16">
      <c r="A54" s="57" t="s">
        <v>1664</v>
      </c>
      <c r="C54" s="58" t="s">
        <v>2063</v>
      </c>
      <c r="E54" s="58" t="s">
        <v>4702</v>
      </c>
      <c r="F54" s="57" t="s">
        <v>4732</v>
      </c>
      <c r="G54" s="57" t="s">
        <v>150</v>
      </c>
      <c r="H54" s="58" t="s">
        <v>4714</v>
      </c>
      <c r="I54" s="57" t="s">
        <v>2819</v>
      </c>
      <c r="J54" s="58" t="str">
        <f t="shared" si="0"/>
        <v>PA.IV.041207</v>
      </c>
      <c r="K54" s="58" t="s">
        <v>4699</v>
      </c>
      <c r="L54" s="57" t="str">
        <f t="shared" si="10"/>
        <v>D/C due to positive blood cultures</v>
      </c>
      <c r="M54" s="59" t="str">
        <f t="shared" si="11"/>
        <v>PI.PA.IV.041207.01</v>
      </c>
      <c r="N54" s="59"/>
      <c r="O54" s="59" t="str">
        <f t="shared" si="12"/>
        <v>PH.PA.IV.041207.01</v>
      </c>
      <c r="Q54" s="59" t="str">
        <f t="shared" si="13"/>
        <v>CL.PA.IV.041207.01</v>
      </c>
      <c r="S54" s="59" t="str">
        <f t="shared" si="14"/>
        <v>DR.PA.IV.041207.01</v>
      </c>
      <c r="T54" s="59"/>
      <c r="U54" s="59"/>
      <c r="V54" s="59"/>
      <c r="W54" s="59"/>
      <c r="X54" s="77" t="s">
        <v>4739</v>
      </c>
      <c r="Y54" s="78" t="str">
        <f t="shared" si="6"/>
        <v>PI.IC.IV.041207.01</v>
      </c>
      <c r="Z54" s="78"/>
      <c r="AA54" s="78" t="str">
        <f t="shared" si="9"/>
        <v>PH.IC.IV.041207.01</v>
      </c>
      <c r="AB54" s="77"/>
      <c r="AC54" s="78" t="str">
        <f t="shared" si="7"/>
        <v>CL.IC.IV.041207.01</v>
      </c>
      <c r="AD54" s="77"/>
      <c r="AE54" s="78" t="str">
        <f t="shared" si="8"/>
        <v>DR.IC.IV.041207.01</v>
      </c>
      <c r="AF54" s="78"/>
      <c r="AG54" s="78"/>
      <c r="AH54" s="78"/>
      <c r="AI54" s="78"/>
      <c r="AJ54" s="57" t="s">
        <v>4650</v>
      </c>
      <c r="AK54" s="76">
        <v>41346</v>
      </c>
    </row>
    <row r="55" spans="1:37" s="57" customFormat="1" ht="16">
      <c r="A55" s="57" t="s">
        <v>1664</v>
      </c>
      <c r="C55" s="58" t="s">
        <v>2063</v>
      </c>
      <c r="E55" s="58" t="s">
        <v>4702</v>
      </c>
      <c r="F55" s="57" t="s">
        <v>4732</v>
      </c>
      <c r="G55" s="57" t="s">
        <v>4716</v>
      </c>
      <c r="H55" s="58" t="s">
        <v>4717</v>
      </c>
      <c r="I55" s="57" t="s">
        <v>4718</v>
      </c>
      <c r="J55" s="58" t="str">
        <f t="shared" si="0"/>
        <v>PA.IV.041208</v>
      </c>
      <c r="K55" s="58" t="s">
        <v>4689</v>
      </c>
      <c r="L55" s="57" t="str">
        <f t="shared" si="10"/>
        <v>One lumen occluded</v>
      </c>
      <c r="M55" s="59" t="str">
        <f t="shared" si="11"/>
        <v>PI.PA.IV.041208.01</v>
      </c>
      <c r="N55" s="59"/>
      <c r="O55" s="59" t="str">
        <f t="shared" si="12"/>
        <v>PH.PA.IV.041208.01</v>
      </c>
      <c r="Q55" s="59" t="str">
        <f t="shared" si="13"/>
        <v>CL.PA.IV.041208.01</v>
      </c>
      <c r="S55" s="59" t="str">
        <f t="shared" si="14"/>
        <v>DR.PA.IV.041208.01</v>
      </c>
      <c r="T55" s="59"/>
      <c r="U55" s="59"/>
      <c r="V55" s="59"/>
      <c r="W55" s="59"/>
      <c r="X55" s="77" t="s">
        <v>4740</v>
      </c>
      <c r="Y55" s="78" t="str">
        <f t="shared" si="6"/>
        <v>PI.IC.IV.041208.01</v>
      </c>
      <c r="Z55" s="78"/>
      <c r="AA55" s="78" t="str">
        <f t="shared" si="9"/>
        <v>PH.IC.IV.041208.01</v>
      </c>
      <c r="AB55" s="77"/>
      <c r="AC55" s="78" t="str">
        <f t="shared" si="7"/>
        <v>CL.IC.IV.041208.01</v>
      </c>
      <c r="AD55" s="77"/>
      <c r="AE55" s="78" t="str">
        <f t="shared" si="8"/>
        <v>DR.IC.IV.041208.01</v>
      </c>
      <c r="AF55" s="78"/>
      <c r="AG55" s="78"/>
      <c r="AH55" s="78"/>
      <c r="AI55" s="78"/>
      <c r="AJ55" s="57" t="s">
        <v>4650</v>
      </c>
      <c r="AK55" s="76">
        <v>41346</v>
      </c>
    </row>
    <row r="56" spans="1:37" s="57" customFormat="1" ht="16">
      <c r="A56" s="57" t="s">
        <v>1664</v>
      </c>
      <c r="C56" s="58" t="s">
        <v>2065</v>
      </c>
      <c r="E56" s="58" t="s">
        <v>2378</v>
      </c>
      <c r="F56" s="57" t="s">
        <v>1924</v>
      </c>
      <c r="G56" s="57" t="s">
        <v>178</v>
      </c>
      <c r="H56" s="58" t="s">
        <v>4686</v>
      </c>
      <c r="I56" s="57" t="s">
        <v>2886</v>
      </c>
      <c r="J56" s="59" t="str">
        <f t="shared" si="0"/>
        <v>PA.IV.050805</v>
      </c>
      <c r="K56" s="58" t="s">
        <v>2</v>
      </c>
      <c r="L56" s="57" t="str">
        <f t="shared" si="10"/>
        <v>Central venous catheter</v>
      </c>
      <c r="M56" s="59" t="str">
        <f t="shared" si="11"/>
        <v>PI.PA.IV.050805.01</v>
      </c>
      <c r="N56" s="59"/>
      <c r="O56" s="59" t="str">
        <f t="shared" si="12"/>
        <v>PH.PA.IV.050805.01</v>
      </c>
      <c r="Q56" s="59" t="str">
        <f t="shared" si="13"/>
        <v>CL.PA.IV.050805.01</v>
      </c>
      <c r="S56" s="59" t="str">
        <f t="shared" si="14"/>
        <v>DR.PA.IV.050805.01</v>
      </c>
      <c r="T56" s="59"/>
      <c r="U56" s="59"/>
      <c r="V56" s="59"/>
      <c r="W56" s="59"/>
      <c r="X56" s="77" t="s">
        <v>4741</v>
      </c>
      <c r="Y56" s="78" t="str">
        <f t="shared" si="6"/>
        <v>PI.IC.IV.050805.01</v>
      </c>
      <c r="Z56" s="78"/>
      <c r="AA56" s="78" t="str">
        <f t="shared" si="9"/>
        <v>PH.IC.IV.050805.01</v>
      </c>
      <c r="AB56" s="77"/>
      <c r="AC56" s="78" t="str">
        <f t="shared" si="7"/>
        <v>CL.IC.IV.050805.01</v>
      </c>
      <c r="AD56" s="77"/>
      <c r="AE56" s="78" t="str">
        <f t="shared" si="8"/>
        <v>DR.IC.IV.050805.01</v>
      </c>
      <c r="AF56" s="78"/>
      <c r="AG56" s="78"/>
      <c r="AH56" s="78"/>
      <c r="AI56" s="78"/>
      <c r="AJ56" s="57" t="s">
        <v>4650</v>
      </c>
      <c r="AK56" s="76">
        <v>41346</v>
      </c>
    </row>
    <row r="57" spans="1:37" s="57" customFormat="1" ht="16">
      <c r="A57" s="57" t="s">
        <v>1664</v>
      </c>
      <c r="C57" s="58" t="s">
        <v>2065</v>
      </c>
      <c r="E57" s="58" t="s">
        <v>2378</v>
      </c>
      <c r="F57" s="57" t="s">
        <v>1924</v>
      </c>
      <c r="G57" s="57" t="s">
        <v>179</v>
      </c>
      <c r="H57" s="58" t="s">
        <v>4688</v>
      </c>
      <c r="I57" s="57" t="s">
        <v>179</v>
      </c>
      <c r="J57" s="59" t="str">
        <f t="shared" si="0"/>
        <v>PA.IV.050806</v>
      </c>
      <c r="K57" s="58" t="s">
        <v>4689</v>
      </c>
      <c r="L57" s="57" t="str">
        <f t="shared" si="10"/>
        <v>Introducer</v>
      </c>
      <c r="M57" s="59" t="str">
        <f t="shared" si="11"/>
        <v>PI.PA.IV.050806.01</v>
      </c>
      <c r="N57" s="59"/>
      <c r="O57" s="59" t="str">
        <f t="shared" si="12"/>
        <v>PH.PA.IV.050806.01</v>
      </c>
      <c r="Q57" s="59" t="str">
        <f t="shared" si="13"/>
        <v>CL.PA.IV.050806.01</v>
      </c>
      <c r="S57" s="59" t="str">
        <f t="shared" si="14"/>
        <v>DR.PA.IV.050806.01</v>
      </c>
      <c r="T57" s="59"/>
      <c r="U57" s="59"/>
      <c r="V57" s="59"/>
      <c r="W57" s="59"/>
      <c r="X57" s="77" t="s">
        <v>4742</v>
      </c>
      <c r="Y57" s="78" t="str">
        <f t="shared" si="6"/>
        <v>PI.IC.IV.050806.01</v>
      </c>
      <c r="Z57" s="78"/>
      <c r="AA57" s="78" t="str">
        <f t="shared" si="9"/>
        <v>PH.IC.IV.050806.01</v>
      </c>
      <c r="AB57" s="77"/>
      <c r="AC57" s="78" t="str">
        <f t="shared" si="7"/>
        <v>CL.IC.IV.050806.01</v>
      </c>
      <c r="AD57" s="77"/>
      <c r="AE57" s="78" t="str">
        <f t="shared" si="8"/>
        <v>DR.IC.IV.050806.01</v>
      </c>
      <c r="AF57" s="78"/>
      <c r="AG57" s="78"/>
      <c r="AH57" s="78"/>
      <c r="AI57" s="78"/>
      <c r="AJ57" s="57" t="s">
        <v>4650</v>
      </c>
      <c r="AK57" s="76">
        <v>41346</v>
      </c>
    </row>
    <row r="58" spans="1:37" s="57" customFormat="1" ht="16">
      <c r="A58" s="57" t="s">
        <v>1664</v>
      </c>
      <c r="C58" s="58" t="s">
        <v>2065</v>
      </c>
      <c r="E58" s="58" t="s">
        <v>2378</v>
      </c>
      <c r="F58" s="57" t="s">
        <v>1924</v>
      </c>
      <c r="G58" s="57" t="s">
        <v>180</v>
      </c>
      <c r="H58" s="58" t="s">
        <v>4691</v>
      </c>
      <c r="I58" s="57" t="s">
        <v>2887</v>
      </c>
      <c r="J58" s="59" t="str">
        <f t="shared" si="0"/>
        <v>PA.IV.050807</v>
      </c>
      <c r="K58" s="58" t="s">
        <v>2</v>
      </c>
      <c r="L58" s="57" t="str">
        <f t="shared" si="10"/>
        <v>Introducer/PA line</v>
      </c>
      <c r="M58" s="59" t="str">
        <f t="shared" si="11"/>
        <v>PI.PA.IV.050807.01</v>
      </c>
      <c r="N58" s="59"/>
      <c r="O58" s="59" t="str">
        <f t="shared" si="12"/>
        <v>PH.PA.IV.050807.01</v>
      </c>
      <c r="Q58" s="59" t="str">
        <f t="shared" si="13"/>
        <v>CL.PA.IV.050807.01</v>
      </c>
      <c r="S58" s="59" t="str">
        <f t="shared" si="14"/>
        <v>DR.PA.IV.050807.01</v>
      </c>
      <c r="T58" s="59"/>
      <c r="U58" s="59"/>
      <c r="V58" s="59"/>
      <c r="W58" s="59"/>
      <c r="X58" s="77" t="s">
        <v>4743</v>
      </c>
      <c r="Y58" s="78" t="str">
        <f t="shared" si="6"/>
        <v>PI.IC.IV.050807.01</v>
      </c>
      <c r="Z58" s="78"/>
      <c r="AA58" s="78" t="str">
        <f t="shared" si="9"/>
        <v>PH.IC.IV.050807.01</v>
      </c>
      <c r="AB58" s="77"/>
      <c r="AC58" s="78" t="str">
        <f t="shared" si="7"/>
        <v>CL.IC.IV.050807.01</v>
      </c>
      <c r="AD58" s="77"/>
      <c r="AE58" s="78" t="str">
        <f t="shared" si="8"/>
        <v>DR.IC.IV.050807.01</v>
      </c>
      <c r="AF58" s="78"/>
      <c r="AG58" s="78"/>
      <c r="AH58" s="78"/>
      <c r="AI58" s="78"/>
      <c r="AJ58" s="57" t="s">
        <v>4650</v>
      </c>
      <c r="AK58" s="76">
        <v>41346</v>
      </c>
    </row>
    <row r="59" spans="1:37" s="57" customFormat="1" ht="16">
      <c r="A59" s="57" t="s">
        <v>1664</v>
      </c>
      <c r="C59" s="58" t="s">
        <v>2065</v>
      </c>
      <c r="E59" s="58" t="s">
        <v>2378</v>
      </c>
      <c r="F59" s="57" t="s">
        <v>1924</v>
      </c>
      <c r="G59" s="57" t="s">
        <v>181</v>
      </c>
      <c r="H59" s="58" t="s">
        <v>4693</v>
      </c>
      <c r="I59" s="57" t="s">
        <v>2888</v>
      </c>
      <c r="J59" s="59" t="str">
        <f t="shared" si="0"/>
        <v>PA.IV.050808</v>
      </c>
      <c r="K59" s="58" t="s">
        <v>4694</v>
      </c>
      <c r="L59" s="57" t="str">
        <f t="shared" si="10"/>
        <v>Pulmonary arterial line</v>
      </c>
      <c r="M59" s="59" t="str">
        <f t="shared" si="11"/>
        <v>PI.PA.IV.050808.01</v>
      </c>
      <c r="N59" s="59"/>
      <c r="O59" s="59" t="str">
        <f t="shared" si="12"/>
        <v>PH.PA.IV.050808.01</v>
      </c>
      <c r="Q59" s="59" t="str">
        <f t="shared" si="13"/>
        <v>CL.PA.IV.050808.01</v>
      </c>
      <c r="S59" s="59" t="str">
        <f t="shared" si="14"/>
        <v>DR.PA.IV.050808.01</v>
      </c>
      <c r="T59" s="59"/>
      <c r="U59" s="59"/>
      <c r="V59" s="59"/>
      <c r="W59" s="59"/>
      <c r="X59" s="77" t="s">
        <v>4744</v>
      </c>
      <c r="Y59" s="78" t="str">
        <f t="shared" si="6"/>
        <v>PI.IC.IV.050808.01</v>
      </c>
      <c r="Z59" s="78"/>
      <c r="AA59" s="78" t="str">
        <f t="shared" si="9"/>
        <v>PH.IC.IV.050808.01</v>
      </c>
      <c r="AB59" s="77"/>
      <c r="AC59" s="78" t="str">
        <f t="shared" si="7"/>
        <v>CL.IC.IV.050808.01</v>
      </c>
      <c r="AD59" s="77"/>
      <c r="AE59" s="78" t="str">
        <f t="shared" si="8"/>
        <v>DR.IC.IV.050808.01</v>
      </c>
      <c r="AF59" s="78"/>
      <c r="AG59" s="78"/>
      <c r="AH59" s="78"/>
      <c r="AI59" s="78"/>
      <c r="AJ59" s="57" t="s">
        <v>4650</v>
      </c>
      <c r="AK59" s="76">
        <v>41346</v>
      </c>
    </row>
    <row r="60" spans="1:37" s="57" customFormat="1" ht="16">
      <c r="A60" s="57" t="s">
        <v>1664</v>
      </c>
      <c r="C60" s="58" t="s">
        <v>2065</v>
      </c>
      <c r="E60" s="58" t="s">
        <v>2378</v>
      </c>
      <c r="F60" s="57" t="s">
        <v>1924</v>
      </c>
      <c r="G60" s="57" t="s">
        <v>2889</v>
      </c>
      <c r="H60" s="58" t="s">
        <v>4697</v>
      </c>
      <c r="I60" s="57" t="s">
        <v>2889</v>
      </c>
      <c r="J60" s="59" t="str">
        <f t="shared" si="0"/>
        <v>PA.IV.050809</v>
      </c>
      <c r="K60" s="58" t="s">
        <v>4689</v>
      </c>
      <c r="L60" s="57" t="str">
        <f t="shared" si="10"/>
        <v>PICC</v>
      </c>
      <c r="M60" s="59" t="str">
        <f t="shared" si="11"/>
        <v>PI.PA.IV.050809.01</v>
      </c>
      <c r="N60" s="59"/>
      <c r="O60" s="59" t="str">
        <f t="shared" si="12"/>
        <v>PH.PA.IV.050809.01</v>
      </c>
      <c r="Q60" s="59" t="str">
        <f t="shared" si="13"/>
        <v>CL.PA.IV.050809.01</v>
      </c>
      <c r="S60" s="59" t="str">
        <f t="shared" si="14"/>
        <v>DR.PA.IV.050809.01</v>
      </c>
      <c r="T60" s="59"/>
      <c r="U60" s="59"/>
      <c r="V60" s="59"/>
      <c r="W60" s="59"/>
      <c r="X60" s="77" t="s">
        <v>4745</v>
      </c>
      <c r="Y60" s="78" t="str">
        <f t="shared" si="6"/>
        <v>PI.IC.IV.050809.01</v>
      </c>
      <c r="Z60" s="78"/>
      <c r="AA60" s="78" t="str">
        <f t="shared" si="9"/>
        <v>PH.IC.IV.050809.01</v>
      </c>
      <c r="AB60" s="77"/>
      <c r="AC60" s="78" t="str">
        <f t="shared" si="7"/>
        <v>CL.IC.IV.050809.01</v>
      </c>
      <c r="AD60" s="77"/>
      <c r="AE60" s="78" t="str">
        <f t="shared" si="8"/>
        <v>DR.IC.IV.050809.01</v>
      </c>
      <c r="AF60" s="78"/>
      <c r="AG60" s="78"/>
      <c r="AH60" s="78"/>
      <c r="AI60" s="78"/>
      <c r="AJ60" s="57" t="s">
        <v>4650</v>
      </c>
      <c r="AK60" s="76">
        <v>41346</v>
      </c>
    </row>
    <row r="61" spans="1:37" s="57" customFormat="1" ht="16">
      <c r="A61" s="57" t="s">
        <v>1664</v>
      </c>
      <c r="C61" s="58" t="s">
        <v>2065</v>
      </c>
      <c r="E61" s="58" t="s">
        <v>2378</v>
      </c>
      <c r="F61" s="57" t="s">
        <v>1924</v>
      </c>
      <c r="G61" s="57" t="s">
        <v>2890</v>
      </c>
      <c r="H61" s="58" t="s">
        <v>4657</v>
      </c>
      <c r="I61" s="57" t="s">
        <v>2891</v>
      </c>
      <c r="J61" s="59" t="str">
        <f t="shared" si="0"/>
        <v>PA.IV.050810</v>
      </c>
      <c r="K61" s="58" t="s">
        <v>4699</v>
      </c>
      <c r="L61" s="57" t="str">
        <f t="shared" si="10"/>
        <v>Vascular sheath</v>
      </c>
      <c r="M61" s="59" t="str">
        <f t="shared" si="11"/>
        <v>PI.PA.IV.050810.01</v>
      </c>
      <c r="N61" s="59"/>
      <c r="O61" s="59" t="str">
        <f t="shared" si="12"/>
        <v>PH.PA.IV.050810.01</v>
      </c>
      <c r="Q61" s="59" t="str">
        <f t="shared" si="13"/>
        <v>CL.PA.IV.050810.01</v>
      </c>
      <c r="S61" s="59" t="str">
        <f t="shared" si="14"/>
        <v>DR.PA.IV.050810.01</v>
      </c>
      <c r="T61" s="59"/>
      <c r="U61" s="59"/>
      <c r="V61" s="59"/>
      <c r="W61" s="59"/>
      <c r="X61" s="77" t="s">
        <v>4746</v>
      </c>
      <c r="Y61" s="78" t="str">
        <f t="shared" si="6"/>
        <v>PI.IC.IV.050810.01</v>
      </c>
      <c r="Z61" s="78"/>
      <c r="AA61" s="78" t="str">
        <f t="shared" si="9"/>
        <v>PH.IC.IV.050810.01</v>
      </c>
      <c r="AB61" s="77"/>
      <c r="AC61" s="78" t="str">
        <f t="shared" si="7"/>
        <v>CL.IC.IV.050810.01</v>
      </c>
      <c r="AD61" s="77"/>
      <c r="AE61" s="78" t="str">
        <f t="shared" si="8"/>
        <v>DR.IC.IV.050810.01</v>
      </c>
      <c r="AF61" s="78"/>
      <c r="AG61" s="78"/>
      <c r="AH61" s="78"/>
      <c r="AI61" s="78"/>
      <c r="AJ61" s="57" t="s">
        <v>4650</v>
      </c>
      <c r="AK61" s="76">
        <v>41346</v>
      </c>
    </row>
    <row r="62" spans="1:37" s="57" customFormat="1" ht="16">
      <c r="A62" s="57" t="s">
        <v>1664</v>
      </c>
      <c r="C62" s="58" t="s">
        <v>2065</v>
      </c>
      <c r="E62" s="58" t="s">
        <v>2378</v>
      </c>
      <c r="F62" s="57" t="s">
        <v>1924</v>
      </c>
      <c r="G62" s="57" t="s">
        <v>224</v>
      </c>
      <c r="H62" s="58" t="s">
        <v>4669</v>
      </c>
      <c r="I62" s="57" t="s">
        <v>2892</v>
      </c>
      <c r="J62" s="59" t="str">
        <f t="shared" si="0"/>
        <v>PA.IV.050811</v>
      </c>
      <c r="K62" s="58" t="s">
        <v>2</v>
      </c>
      <c r="L62" s="57" t="str">
        <f t="shared" si="10"/>
        <v>Dialysis tunneled permanent</v>
      </c>
      <c r="M62" s="59" t="str">
        <f t="shared" si="11"/>
        <v>PI.PA.IV.050811.01</v>
      </c>
      <c r="N62" s="59"/>
      <c r="O62" s="59" t="str">
        <f t="shared" si="12"/>
        <v>PH.PA.IV.050811.01</v>
      </c>
      <c r="Q62" s="59" t="str">
        <f t="shared" si="13"/>
        <v>CL.PA.IV.050811.01</v>
      </c>
      <c r="S62" s="59" t="str">
        <f t="shared" si="14"/>
        <v>DR.PA.IV.050811.01</v>
      </c>
      <c r="T62" s="59"/>
      <c r="U62" s="59"/>
      <c r="V62" s="59"/>
      <c r="W62" s="59"/>
      <c r="X62" s="77" t="s">
        <v>4747</v>
      </c>
      <c r="Y62" s="78" t="str">
        <f t="shared" si="6"/>
        <v>PI.IC.IV.050811.01</v>
      </c>
      <c r="Z62" s="78"/>
      <c r="AA62" s="78" t="str">
        <f t="shared" si="9"/>
        <v>PH.IC.IV.050811.01</v>
      </c>
      <c r="AB62" s="77"/>
      <c r="AC62" s="78" t="str">
        <f t="shared" si="7"/>
        <v>CL.IC.IV.050811.01</v>
      </c>
      <c r="AD62" s="77"/>
      <c r="AE62" s="78" t="str">
        <f t="shared" si="8"/>
        <v>DR.IC.IV.050811.01</v>
      </c>
      <c r="AF62" s="78"/>
      <c r="AG62" s="78"/>
      <c r="AH62" s="78"/>
      <c r="AI62" s="78"/>
      <c r="AJ62" s="57" t="s">
        <v>4650</v>
      </c>
      <c r="AK62" s="76">
        <v>41346</v>
      </c>
    </row>
    <row r="63" spans="1:37" s="57" customFormat="1" ht="16">
      <c r="A63" s="57" t="s">
        <v>1664</v>
      </c>
      <c r="C63" s="58" t="s">
        <v>2065</v>
      </c>
      <c r="E63" s="58" t="s">
        <v>2378</v>
      </c>
      <c r="F63" s="57" t="s">
        <v>1924</v>
      </c>
      <c r="G63" s="57" t="s">
        <v>2893</v>
      </c>
      <c r="H63" s="58" t="s">
        <v>4702</v>
      </c>
      <c r="I63" s="57" t="s">
        <v>2894</v>
      </c>
      <c r="J63" s="59" t="str">
        <f t="shared" si="0"/>
        <v>PA.IV.050812</v>
      </c>
      <c r="K63" s="58" t="s">
        <v>2</v>
      </c>
      <c r="L63" s="57" t="str">
        <f t="shared" si="10"/>
        <v xml:space="preserve">Hemodialysis non-tunneled temporary </v>
      </c>
      <c r="M63" s="59" t="str">
        <f t="shared" si="11"/>
        <v>PI.PA.IV.050812.01</v>
      </c>
      <c r="N63" s="59"/>
      <c r="O63" s="59" t="str">
        <f t="shared" si="12"/>
        <v>PH.PA.IV.050812.01</v>
      </c>
      <c r="Q63" s="59" t="str">
        <f t="shared" si="13"/>
        <v>CL.PA.IV.050812.01</v>
      </c>
      <c r="S63" s="59" t="str">
        <f t="shared" si="14"/>
        <v>DR.PA.IV.050812.01</v>
      </c>
      <c r="T63" s="59"/>
      <c r="U63" s="59"/>
      <c r="V63" s="59"/>
      <c r="W63" s="59"/>
      <c r="X63" s="77" t="s">
        <v>4748</v>
      </c>
      <c r="Y63" s="78" t="str">
        <f t="shared" si="6"/>
        <v>PI.IC.IV.050812.01</v>
      </c>
      <c r="Z63" s="78"/>
      <c r="AA63" s="78" t="str">
        <f t="shared" si="9"/>
        <v>PH.IC.IV.050812.01</v>
      </c>
      <c r="AB63" s="77"/>
      <c r="AC63" s="78" t="str">
        <f t="shared" si="7"/>
        <v>CL.IC.IV.050812.01</v>
      </c>
      <c r="AD63" s="77"/>
      <c r="AE63" s="78" t="str">
        <f t="shared" si="8"/>
        <v>DR.IC.IV.050812.01</v>
      </c>
      <c r="AF63" s="78"/>
      <c r="AG63" s="78"/>
      <c r="AH63" s="78"/>
      <c r="AI63" s="78"/>
      <c r="AJ63" s="57" t="s">
        <v>4650</v>
      </c>
      <c r="AK63" s="76">
        <v>41346</v>
      </c>
    </row>
    <row r="64" spans="1:37" s="57" customFormat="1" ht="16">
      <c r="A64" s="57" t="s">
        <v>1664</v>
      </c>
      <c r="C64" s="58" t="s">
        <v>2065</v>
      </c>
      <c r="E64" s="58" t="s">
        <v>2378</v>
      </c>
      <c r="F64" s="57" t="s">
        <v>1924</v>
      </c>
      <c r="G64" s="57" t="s">
        <v>208</v>
      </c>
      <c r="H64" s="58" t="s">
        <v>4704</v>
      </c>
      <c r="I64" s="57" t="s">
        <v>2895</v>
      </c>
      <c r="J64" s="59" t="str">
        <f t="shared" si="0"/>
        <v>PA.IV.050813</v>
      </c>
      <c r="K64" s="58" t="s">
        <v>4699</v>
      </c>
      <c r="L64" s="57" t="str">
        <f t="shared" si="10"/>
        <v>Thermoregulation multilumen catheter</v>
      </c>
      <c r="M64" s="59" t="str">
        <f t="shared" si="11"/>
        <v>PI.PA.IV.050813.01</v>
      </c>
      <c r="N64" s="59"/>
      <c r="O64" s="59" t="str">
        <f t="shared" si="12"/>
        <v>PH.PA.IV.050813.01</v>
      </c>
      <c r="Q64" s="59" t="str">
        <f t="shared" si="13"/>
        <v>CL.PA.IV.050813.01</v>
      </c>
      <c r="S64" s="59" t="str">
        <f t="shared" si="14"/>
        <v>DR.PA.IV.050813.01</v>
      </c>
      <c r="T64" s="59"/>
      <c r="U64" s="59"/>
      <c r="V64" s="59"/>
      <c r="W64" s="59"/>
      <c r="X64" s="77" t="s">
        <v>4749</v>
      </c>
      <c r="Y64" s="78" t="str">
        <f t="shared" si="6"/>
        <v>PI.IC.IV.050813.01</v>
      </c>
      <c r="Z64" s="78"/>
      <c r="AA64" s="78" t="str">
        <f t="shared" si="9"/>
        <v>PH.IC.IV.050813.01</v>
      </c>
      <c r="AB64" s="77"/>
      <c r="AC64" s="78" t="str">
        <f t="shared" si="7"/>
        <v>CL.IC.IV.050813.01</v>
      </c>
      <c r="AD64" s="77"/>
      <c r="AE64" s="78" t="str">
        <f t="shared" si="8"/>
        <v>DR.IC.IV.050813.01</v>
      </c>
      <c r="AF64" s="78"/>
      <c r="AG64" s="78"/>
      <c r="AH64" s="78"/>
      <c r="AI64" s="78"/>
      <c r="AJ64" s="57" t="s">
        <v>4650</v>
      </c>
      <c r="AK64" s="76">
        <v>41346</v>
      </c>
    </row>
    <row r="65" spans="1:37" s="57" customFormat="1" ht="16">
      <c r="A65" s="57" t="s">
        <v>1664</v>
      </c>
      <c r="C65" s="58" t="s">
        <v>2065</v>
      </c>
      <c r="D65" s="57" t="s">
        <v>4656</v>
      </c>
      <c r="E65" s="58" t="s">
        <v>4702</v>
      </c>
      <c r="F65" s="57" t="s">
        <v>4750</v>
      </c>
      <c r="G65" s="57" t="s">
        <v>1433</v>
      </c>
      <c r="H65" s="58" t="s">
        <v>2212</v>
      </c>
      <c r="I65" s="57" t="s">
        <v>1433</v>
      </c>
      <c r="J65" s="58" t="str">
        <f t="shared" si="0"/>
        <v>PA.IV.051201</v>
      </c>
      <c r="K65" s="58" t="s">
        <v>2</v>
      </c>
      <c r="L65" s="57" t="str">
        <f t="shared" si="10"/>
        <v>Patent</v>
      </c>
      <c r="M65" s="59" t="str">
        <f t="shared" si="11"/>
        <v>PI.PA.IV.051201.01</v>
      </c>
      <c r="N65" s="59"/>
      <c r="O65" s="59" t="str">
        <f t="shared" si="12"/>
        <v>PH.PA.IV.051201.01</v>
      </c>
      <c r="Q65" s="59" t="str">
        <f t="shared" si="13"/>
        <v>CL.PA.IV.051201.01</v>
      </c>
      <c r="S65" s="59" t="str">
        <f t="shared" si="14"/>
        <v>DR.PA.IV.051201.01</v>
      </c>
      <c r="T65" s="59"/>
      <c r="U65" s="59"/>
      <c r="V65" s="59"/>
      <c r="W65" s="59"/>
      <c r="X65" s="77" t="s">
        <v>4751</v>
      </c>
      <c r="Y65" s="78" t="str">
        <f t="shared" si="6"/>
        <v>PI.IC.IV.051201.01</v>
      </c>
      <c r="Z65" s="78"/>
      <c r="AA65" s="78" t="str">
        <f t="shared" si="9"/>
        <v>PH.IC.IV.051201.01</v>
      </c>
      <c r="AB65" s="77"/>
      <c r="AC65" s="78" t="str">
        <f t="shared" si="7"/>
        <v>CL.IC.IV.051201.01</v>
      </c>
      <c r="AD65" s="77"/>
      <c r="AE65" s="78" t="str">
        <f t="shared" si="8"/>
        <v>DR.IC.IV.051201.01</v>
      </c>
      <c r="AF65" s="78"/>
      <c r="AG65" s="78"/>
      <c r="AH65" s="78"/>
      <c r="AI65" s="78"/>
      <c r="AJ65" s="57" t="s">
        <v>4650</v>
      </c>
      <c r="AK65" s="76">
        <v>41346</v>
      </c>
    </row>
    <row r="66" spans="1:37" s="57" customFormat="1" ht="16">
      <c r="A66" s="57" t="s">
        <v>1664</v>
      </c>
      <c r="C66" s="58" t="s">
        <v>2065</v>
      </c>
      <c r="E66" s="58" t="s">
        <v>4702</v>
      </c>
      <c r="F66" s="57" t="s">
        <v>4750</v>
      </c>
      <c r="G66" s="57" t="s">
        <v>148</v>
      </c>
      <c r="H66" s="58" t="s">
        <v>2217</v>
      </c>
      <c r="I66" s="57" t="s">
        <v>2802</v>
      </c>
      <c r="J66" s="58" t="str">
        <f t="shared" ref="J66:J129" si="15">CONCATENATE("PA.IV.",C66,E66,H66)</f>
        <v>PA.IV.051202</v>
      </c>
      <c r="K66" s="58" t="s">
        <v>2</v>
      </c>
      <c r="L66" s="57" t="str">
        <f t="shared" si="10"/>
        <v>No blood return, flush easy</v>
      </c>
      <c r="M66" s="59" t="str">
        <f t="shared" si="11"/>
        <v>PI.PA.IV.051202.01</v>
      </c>
      <c r="N66" s="59"/>
      <c r="O66" s="59" t="str">
        <f t="shared" si="12"/>
        <v>PH.PA.IV.051202.01</v>
      </c>
      <c r="Q66" s="59" t="str">
        <f t="shared" si="13"/>
        <v>CL.PA.IV.051202.01</v>
      </c>
      <c r="S66" s="59" t="str">
        <f t="shared" si="14"/>
        <v>DR.PA.IV.051202.01</v>
      </c>
      <c r="T66" s="59"/>
      <c r="U66" s="59"/>
      <c r="V66" s="59"/>
      <c r="W66" s="59"/>
      <c r="X66" s="77" t="s">
        <v>4752</v>
      </c>
      <c r="Y66" s="78" t="str">
        <f t="shared" si="6"/>
        <v>PI.IC.IV.051202.01</v>
      </c>
      <c r="Z66" s="78"/>
      <c r="AA66" s="78" t="str">
        <f t="shared" si="9"/>
        <v>PH.IC.IV.051202.01</v>
      </c>
      <c r="AB66" s="77"/>
      <c r="AC66" s="78" t="str">
        <f t="shared" si="7"/>
        <v>CL.IC.IV.051202.01</v>
      </c>
      <c r="AD66" s="77"/>
      <c r="AE66" s="78" t="str">
        <f t="shared" si="8"/>
        <v>DR.IC.IV.051202.01</v>
      </c>
      <c r="AF66" s="78"/>
      <c r="AG66" s="78"/>
      <c r="AH66" s="78"/>
      <c r="AI66" s="78"/>
      <c r="AJ66" s="57" t="s">
        <v>4650</v>
      </c>
      <c r="AK66" s="76">
        <v>41346</v>
      </c>
    </row>
    <row r="67" spans="1:37" s="57" customFormat="1" ht="16">
      <c r="A67" s="57" t="s">
        <v>1664</v>
      </c>
      <c r="C67" s="58" t="s">
        <v>2065</v>
      </c>
      <c r="E67" s="58" t="s">
        <v>4702</v>
      </c>
      <c r="F67" s="57" t="s">
        <v>4750</v>
      </c>
      <c r="G67" s="57" t="s">
        <v>1168</v>
      </c>
      <c r="H67" s="58" t="s">
        <v>7</v>
      </c>
      <c r="I67" s="57" t="s">
        <v>1382</v>
      </c>
      <c r="J67" s="58" t="str">
        <f t="shared" si="15"/>
        <v>PA.IV.051203</v>
      </c>
      <c r="K67" s="58" t="s">
        <v>4699</v>
      </c>
      <c r="L67" s="57" t="str">
        <f t="shared" si="10"/>
        <v>Positional</v>
      </c>
      <c r="M67" s="59" t="str">
        <f t="shared" si="11"/>
        <v>PI.PA.IV.051203.01</v>
      </c>
      <c r="N67" s="59"/>
      <c r="O67" s="59" t="str">
        <f t="shared" si="12"/>
        <v>PH.PA.IV.051203.01</v>
      </c>
      <c r="Q67" s="59" t="str">
        <f t="shared" si="13"/>
        <v>CL.PA.IV.051203.01</v>
      </c>
      <c r="S67" s="59" t="str">
        <f t="shared" si="14"/>
        <v>DR.PA.IV.051203.01</v>
      </c>
      <c r="T67" s="59"/>
      <c r="U67" s="59"/>
      <c r="V67" s="59"/>
      <c r="W67" s="59"/>
      <c r="X67" s="77" t="s">
        <v>4753</v>
      </c>
      <c r="Y67" s="78" t="str">
        <f t="shared" ref="Y67:Y130" si="16">CONCATENATE("PI.",X67,".",K67)</f>
        <v>PI.IC.IV.051203.01</v>
      </c>
      <c r="Z67" s="78"/>
      <c r="AA67" s="78" t="str">
        <f t="shared" si="9"/>
        <v>PH.IC.IV.051203.01</v>
      </c>
      <c r="AB67" s="77"/>
      <c r="AC67" s="78" t="str">
        <f t="shared" ref="AC67:AC130" si="17">CONCATENATE("CL.",X67,".",K67)</f>
        <v>CL.IC.IV.051203.01</v>
      </c>
      <c r="AD67" s="77"/>
      <c r="AE67" s="78" t="str">
        <f t="shared" ref="AE67:AE130" si="18">CONCATENATE("DR.",X67,".",K67)</f>
        <v>DR.IC.IV.051203.01</v>
      </c>
      <c r="AF67" s="78"/>
      <c r="AG67" s="78"/>
      <c r="AH67" s="78"/>
      <c r="AI67" s="78"/>
      <c r="AJ67" s="57" t="s">
        <v>4650</v>
      </c>
      <c r="AK67" s="76">
        <v>41346</v>
      </c>
    </row>
    <row r="68" spans="1:37" s="57" customFormat="1" ht="16">
      <c r="A68" s="57" t="s">
        <v>1664</v>
      </c>
      <c r="C68" s="58" t="s">
        <v>2065</v>
      </c>
      <c r="E68" s="58" t="s">
        <v>4702</v>
      </c>
      <c r="F68" s="57" t="s">
        <v>4750</v>
      </c>
      <c r="G68" s="57" t="s">
        <v>149</v>
      </c>
      <c r="H68" s="58" t="s">
        <v>4709</v>
      </c>
      <c r="I68" s="57" t="s">
        <v>2803</v>
      </c>
      <c r="J68" s="58" t="str">
        <f t="shared" si="15"/>
        <v>PA.IV.051204</v>
      </c>
      <c r="K68" s="58" t="s">
        <v>4699</v>
      </c>
      <c r="L68" s="57" t="str">
        <f t="shared" si="10"/>
        <v>Sluggish blood return</v>
      </c>
      <c r="M68" s="59" t="str">
        <f t="shared" si="11"/>
        <v>PI.PA.IV.051204.01</v>
      </c>
      <c r="N68" s="59"/>
      <c r="O68" s="59" t="str">
        <f t="shared" si="12"/>
        <v>PH.PA.IV.051204.01</v>
      </c>
      <c r="Q68" s="59" t="str">
        <f t="shared" si="13"/>
        <v>CL.PA.IV.051204.01</v>
      </c>
      <c r="S68" s="59" t="str">
        <f t="shared" si="14"/>
        <v>DR.PA.IV.051204.01</v>
      </c>
      <c r="T68" s="59"/>
      <c r="U68" s="59"/>
      <c r="V68" s="59"/>
      <c r="W68" s="59"/>
      <c r="X68" s="77" t="s">
        <v>4754</v>
      </c>
      <c r="Y68" s="78" t="str">
        <f t="shared" si="16"/>
        <v>PI.IC.IV.051204.01</v>
      </c>
      <c r="Z68" s="78"/>
      <c r="AA68" s="78" t="str">
        <f t="shared" ref="AA68:AA131" si="19">CONCATENATE("PH.",X68,".",K68)</f>
        <v>PH.IC.IV.051204.01</v>
      </c>
      <c r="AB68" s="77"/>
      <c r="AC68" s="78" t="str">
        <f t="shared" si="17"/>
        <v>CL.IC.IV.051204.01</v>
      </c>
      <c r="AD68" s="77"/>
      <c r="AE68" s="78" t="str">
        <f t="shared" si="18"/>
        <v>DR.IC.IV.051204.01</v>
      </c>
      <c r="AF68" s="78"/>
      <c r="AG68" s="78"/>
      <c r="AH68" s="78"/>
      <c r="AI68" s="78"/>
      <c r="AJ68" s="57" t="s">
        <v>4650</v>
      </c>
      <c r="AK68" s="76">
        <v>41346</v>
      </c>
    </row>
    <row r="69" spans="1:37" s="57" customFormat="1" ht="16">
      <c r="A69" s="57" t="s">
        <v>1664</v>
      </c>
      <c r="C69" s="58" t="s">
        <v>2065</v>
      </c>
      <c r="E69" s="58" t="s">
        <v>4702</v>
      </c>
      <c r="F69" s="57" t="s">
        <v>4750</v>
      </c>
      <c r="G69" s="57" t="s">
        <v>1509</v>
      </c>
      <c r="H69" s="58" t="s">
        <v>10</v>
      </c>
      <c r="I69" s="57" t="s">
        <v>2799</v>
      </c>
      <c r="J69" s="58" t="str">
        <f t="shared" si="15"/>
        <v>PA.IV.051205</v>
      </c>
      <c r="K69" s="58" t="s">
        <v>2</v>
      </c>
      <c r="L69" s="57" t="str">
        <f t="shared" si="10"/>
        <v>Occluded</v>
      </c>
      <c r="M69" s="59" t="str">
        <f t="shared" si="11"/>
        <v>PI.PA.IV.051205.01</v>
      </c>
      <c r="N69" s="59"/>
      <c r="O69" s="59" t="str">
        <f t="shared" si="12"/>
        <v>PH.PA.IV.051205.01</v>
      </c>
      <c r="Q69" s="59" t="str">
        <f t="shared" si="13"/>
        <v>CL.PA.IV.051205.01</v>
      </c>
      <c r="S69" s="59" t="str">
        <f t="shared" si="14"/>
        <v>DR.PA.IV.051205.01</v>
      </c>
      <c r="T69" s="59"/>
      <c r="U69" s="59"/>
      <c r="V69" s="59"/>
      <c r="W69" s="59"/>
      <c r="X69" s="77" t="s">
        <v>4755</v>
      </c>
      <c r="Y69" s="78" t="str">
        <f t="shared" si="16"/>
        <v>PI.IC.IV.051205.01</v>
      </c>
      <c r="Z69" s="78"/>
      <c r="AA69" s="78" t="str">
        <f t="shared" si="19"/>
        <v>PH.IC.IV.051205.01</v>
      </c>
      <c r="AB69" s="77"/>
      <c r="AC69" s="78" t="str">
        <f t="shared" si="17"/>
        <v>CL.IC.IV.051205.01</v>
      </c>
      <c r="AD69" s="77"/>
      <c r="AE69" s="78" t="str">
        <f t="shared" si="18"/>
        <v>DR.IC.IV.051205.01</v>
      </c>
      <c r="AF69" s="78"/>
      <c r="AG69" s="78"/>
      <c r="AH69" s="78"/>
      <c r="AI69" s="78"/>
      <c r="AJ69" s="57" t="s">
        <v>4650</v>
      </c>
      <c r="AK69" s="76">
        <v>41346</v>
      </c>
    </row>
    <row r="70" spans="1:37" s="57" customFormat="1" ht="16">
      <c r="A70" s="57" t="s">
        <v>1664</v>
      </c>
      <c r="C70" s="58" t="s">
        <v>2065</v>
      </c>
      <c r="E70" s="58" t="s">
        <v>4702</v>
      </c>
      <c r="F70" s="57" t="s">
        <v>4750</v>
      </c>
      <c r="G70" s="57" t="s">
        <v>47</v>
      </c>
      <c r="H70" s="58" t="s">
        <v>4712</v>
      </c>
      <c r="I70" s="57" t="s">
        <v>2800</v>
      </c>
      <c r="J70" s="58" t="str">
        <f t="shared" si="15"/>
        <v>PA.IV.051206</v>
      </c>
      <c r="K70" s="58" t="s">
        <v>2</v>
      </c>
      <c r="L70" s="57" t="str">
        <f t="shared" si="10"/>
        <v>Discontinued</v>
      </c>
      <c r="M70" s="59" t="str">
        <f t="shared" si="11"/>
        <v>PI.PA.IV.051206.01</v>
      </c>
      <c r="N70" s="59"/>
      <c r="O70" s="59" t="str">
        <f t="shared" si="12"/>
        <v>PH.PA.IV.051206.01</v>
      </c>
      <c r="Q70" s="59" t="str">
        <f t="shared" si="13"/>
        <v>CL.PA.IV.051206.01</v>
      </c>
      <c r="S70" s="59" t="str">
        <f t="shared" si="14"/>
        <v>DR.PA.IV.051206.01</v>
      </c>
      <c r="T70" s="59"/>
      <c r="U70" s="59"/>
      <c r="V70" s="59"/>
      <c r="W70" s="59"/>
      <c r="X70" s="77" t="s">
        <v>4756</v>
      </c>
      <c r="Y70" s="78" t="str">
        <f t="shared" si="16"/>
        <v>PI.IC.IV.051206.01</v>
      </c>
      <c r="Z70" s="78"/>
      <c r="AA70" s="78" t="str">
        <f t="shared" si="19"/>
        <v>PH.IC.IV.051206.01</v>
      </c>
      <c r="AB70" s="77"/>
      <c r="AC70" s="78" t="str">
        <f t="shared" si="17"/>
        <v>CL.IC.IV.051206.01</v>
      </c>
      <c r="AD70" s="77"/>
      <c r="AE70" s="78" t="str">
        <f t="shared" si="18"/>
        <v>DR.IC.IV.051206.01</v>
      </c>
      <c r="AF70" s="78"/>
      <c r="AG70" s="78"/>
      <c r="AH70" s="78"/>
      <c r="AI70" s="78"/>
      <c r="AJ70" s="57" t="s">
        <v>4650</v>
      </c>
      <c r="AK70" s="76">
        <v>41346</v>
      </c>
    </row>
    <row r="71" spans="1:37" s="57" customFormat="1" ht="16">
      <c r="A71" s="57" t="s">
        <v>1664</v>
      </c>
      <c r="C71" s="58" t="s">
        <v>2065</v>
      </c>
      <c r="E71" s="58" t="s">
        <v>4702</v>
      </c>
      <c r="F71" s="57" t="s">
        <v>4750</v>
      </c>
      <c r="G71" s="57" t="s">
        <v>150</v>
      </c>
      <c r="H71" s="58" t="s">
        <v>4714</v>
      </c>
      <c r="I71" s="57" t="s">
        <v>2819</v>
      </c>
      <c r="J71" s="58" t="str">
        <f t="shared" si="15"/>
        <v>PA.IV.051207</v>
      </c>
      <c r="K71" s="58" t="s">
        <v>4699</v>
      </c>
      <c r="L71" s="57" t="str">
        <f t="shared" si="10"/>
        <v>D/C due to positive blood cultures</v>
      </c>
      <c r="M71" s="59" t="str">
        <f t="shared" si="11"/>
        <v>PI.PA.IV.051207.01</v>
      </c>
      <c r="N71" s="59"/>
      <c r="O71" s="59" t="str">
        <f t="shared" si="12"/>
        <v>PH.PA.IV.051207.01</v>
      </c>
      <c r="Q71" s="59" t="str">
        <f t="shared" si="13"/>
        <v>CL.PA.IV.051207.01</v>
      </c>
      <c r="S71" s="59" t="str">
        <f t="shared" si="14"/>
        <v>DR.PA.IV.051207.01</v>
      </c>
      <c r="T71" s="59"/>
      <c r="U71" s="59"/>
      <c r="V71" s="59"/>
      <c r="W71" s="59"/>
      <c r="X71" s="77" t="s">
        <v>4757</v>
      </c>
      <c r="Y71" s="78" t="str">
        <f t="shared" si="16"/>
        <v>PI.IC.IV.051207.01</v>
      </c>
      <c r="Z71" s="78"/>
      <c r="AA71" s="78" t="str">
        <f t="shared" si="19"/>
        <v>PH.IC.IV.051207.01</v>
      </c>
      <c r="AB71" s="77"/>
      <c r="AC71" s="78" t="str">
        <f t="shared" si="17"/>
        <v>CL.IC.IV.051207.01</v>
      </c>
      <c r="AD71" s="77"/>
      <c r="AE71" s="78" t="str">
        <f t="shared" si="18"/>
        <v>DR.IC.IV.051207.01</v>
      </c>
      <c r="AF71" s="78"/>
      <c r="AG71" s="78"/>
      <c r="AH71" s="78"/>
      <c r="AI71" s="78"/>
      <c r="AJ71" s="57" t="s">
        <v>4650</v>
      </c>
      <c r="AK71" s="76">
        <v>41346</v>
      </c>
    </row>
    <row r="72" spans="1:37" s="57" customFormat="1" ht="16">
      <c r="A72" s="57" t="s">
        <v>1664</v>
      </c>
      <c r="C72" s="58" t="s">
        <v>2065</v>
      </c>
      <c r="E72" s="58" t="s">
        <v>4702</v>
      </c>
      <c r="F72" s="57" t="s">
        <v>4750</v>
      </c>
      <c r="G72" s="57" t="s">
        <v>4716</v>
      </c>
      <c r="H72" s="58" t="s">
        <v>4717</v>
      </c>
      <c r="I72" s="57" t="s">
        <v>4718</v>
      </c>
      <c r="J72" s="58" t="str">
        <f t="shared" si="15"/>
        <v>PA.IV.051208</v>
      </c>
      <c r="K72" s="58" t="s">
        <v>4689</v>
      </c>
      <c r="L72" s="57" t="str">
        <f t="shared" si="10"/>
        <v>One lumen occluded</v>
      </c>
      <c r="M72" s="59" t="str">
        <f t="shared" si="11"/>
        <v>PI.PA.IV.051208.01</v>
      </c>
      <c r="N72" s="59"/>
      <c r="O72" s="59" t="str">
        <f t="shared" si="12"/>
        <v>PH.PA.IV.051208.01</v>
      </c>
      <c r="Q72" s="59" t="str">
        <f t="shared" si="13"/>
        <v>CL.PA.IV.051208.01</v>
      </c>
      <c r="S72" s="59" t="str">
        <f t="shared" si="14"/>
        <v>DR.PA.IV.051208.01</v>
      </c>
      <c r="T72" s="59"/>
      <c r="U72" s="59"/>
      <c r="V72" s="59"/>
      <c r="W72" s="59"/>
      <c r="X72" s="77" t="s">
        <v>4758</v>
      </c>
      <c r="Y72" s="78" t="str">
        <f t="shared" si="16"/>
        <v>PI.IC.IV.051208.01</v>
      </c>
      <c r="Z72" s="78"/>
      <c r="AA72" s="78" t="str">
        <f t="shared" si="19"/>
        <v>PH.IC.IV.051208.01</v>
      </c>
      <c r="AB72" s="77"/>
      <c r="AC72" s="78" t="str">
        <f t="shared" si="17"/>
        <v>CL.IC.IV.051208.01</v>
      </c>
      <c r="AD72" s="77"/>
      <c r="AE72" s="78" t="str">
        <f t="shared" si="18"/>
        <v>DR.IC.IV.051208.01</v>
      </c>
      <c r="AF72" s="78"/>
      <c r="AG72" s="78"/>
      <c r="AH72" s="78"/>
      <c r="AI72" s="78"/>
      <c r="AJ72" s="57" t="s">
        <v>4650</v>
      </c>
      <c r="AK72" s="76">
        <v>41346</v>
      </c>
    </row>
    <row r="73" spans="1:37" s="57" customFormat="1" ht="16">
      <c r="A73" s="57" t="s">
        <v>1664</v>
      </c>
      <c r="C73" s="58" t="s">
        <v>2065</v>
      </c>
      <c r="E73" s="58" t="s">
        <v>4702</v>
      </c>
      <c r="F73" s="57" t="s">
        <v>4750</v>
      </c>
      <c r="G73" s="57" t="s">
        <v>4759</v>
      </c>
      <c r="H73" s="58" t="s">
        <v>4760</v>
      </c>
      <c r="I73" s="57" t="s">
        <v>4759</v>
      </c>
      <c r="J73" s="58" t="str">
        <f t="shared" si="15"/>
        <v>PA.IV.051209</v>
      </c>
      <c r="K73" s="58" t="s">
        <v>4699</v>
      </c>
      <c r="L73" s="57" t="str">
        <f t="shared" si="10"/>
        <v>Capped</v>
      </c>
      <c r="M73" s="59" t="str">
        <f t="shared" si="11"/>
        <v>PI.PA.IV.051209.01</v>
      </c>
      <c r="N73" s="59"/>
      <c r="O73" s="59" t="str">
        <f t="shared" si="12"/>
        <v>PH.PA.IV.051209.01</v>
      </c>
      <c r="Q73" s="59" t="str">
        <f t="shared" si="13"/>
        <v>CL.PA.IV.051209.01</v>
      </c>
      <c r="S73" s="59" t="str">
        <f t="shared" si="14"/>
        <v>DR.PA.IV.051209.01</v>
      </c>
      <c r="T73" s="59"/>
      <c r="U73" s="59"/>
      <c r="V73" s="59"/>
      <c r="W73" s="59"/>
      <c r="X73" s="77" t="s">
        <v>4761</v>
      </c>
      <c r="Y73" s="78" t="str">
        <f t="shared" si="16"/>
        <v>PI.IC.IV.051209.01</v>
      </c>
      <c r="Z73" s="78"/>
      <c r="AA73" s="78" t="str">
        <f t="shared" si="19"/>
        <v>PH.IC.IV.051209.01</v>
      </c>
      <c r="AB73" s="77"/>
      <c r="AC73" s="78" t="str">
        <f t="shared" si="17"/>
        <v>CL.IC.IV.051209.01</v>
      </c>
      <c r="AD73" s="77"/>
      <c r="AE73" s="78" t="str">
        <f t="shared" si="18"/>
        <v>DR.IC.IV.051209.01</v>
      </c>
      <c r="AF73" s="78"/>
      <c r="AG73" s="78"/>
      <c r="AH73" s="78"/>
      <c r="AI73" s="78"/>
      <c r="AJ73" s="57" t="s">
        <v>4650</v>
      </c>
      <c r="AK73" s="76">
        <v>41346</v>
      </c>
    </row>
    <row r="74" spans="1:37" s="57" customFormat="1" ht="16">
      <c r="A74" s="57" t="s">
        <v>1664</v>
      </c>
      <c r="C74" s="58" t="s">
        <v>2065</v>
      </c>
      <c r="E74" s="58" t="s">
        <v>4702</v>
      </c>
      <c r="F74" s="57" t="s">
        <v>4750</v>
      </c>
      <c r="G74" s="57" t="s">
        <v>4762</v>
      </c>
      <c r="H74" s="58" t="s">
        <v>4763</v>
      </c>
      <c r="J74" s="58" t="str">
        <f t="shared" si="15"/>
        <v>PA.IV.051210</v>
      </c>
      <c r="K74" s="58" t="s">
        <v>4699</v>
      </c>
      <c r="L74" s="57" t="str">
        <f t="shared" si="10"/>
        <v>Self Discontinued</v>
      </c>
      <c r="M74" s="59" t="str">
        <f t="shared" si="11"/>
        <v>PI.PA.IV.051210.01</v>
      </c>
      <c r="N74" s="59"/>
      <c r="O74" s="59" t="str">
        <f t="shared" si="12"/>
        <v>PH.PA.IV.051210.01</v>
      </c>
      <c r="Q74" s="59" t="str">
        <f t="shared" si="13"/>
        <v>CL.PA.IV.051210.01</v>
      </c>
      <c r="S74" s="59" t="str">
        <f t="shared" si="14"/>
        <v>DR.PA.IV.051210.01</v>
      </c>
      <c r="T74" s="59"/>
      <c r="U74" s="59"/>
      <c r="V74" s="59"/>
      <c r="W74" s="59"/>
      <c r="X74" s="77" t="s">
        <v>4764</v>
      </c>
      <c r="Y74" s="78" t="str">
        <f t="shared" si="16"/>
        <v>PI.IC.IV.051210.01</v>
      </c>
      <c r="Z74" s="78"/>
      <c r="AA74" s="78" t="str">
        <f t="shared" si="19"/>
        <v>PH.IC.IV.051210.01</v>
      </c>
      <c r="AB74" s="77"/>
      <c r="AC74" s="78" t="str">
        <f t="shared" si="17"/>
        <v>CL.IC.IV.051210.01</v>
      </c>
      <c r="AD74" s="77"/>
      <c r="AE74" s="78" t="str">
        <f t="shared" si="18"/>
        <v>DR.IC.IV.051210.01</v>
      </c>
      <c r="AF74" s="78"/>
      <c r="AG74" s="78"/>
      <c r="AH74" s="78"/>
      <c r="AI74" s="78"/>
      <c r="AJ74" s="57" t="s">
        <v>4650</v>
      </c>
      <c r="AK74" s="76">
        <v>41346</v>
      </c>
    </row>
    <row r="75" spans="1:37" s="57" customFormat="1" ht="16">
      <c r="A75" s="57" t="s">
        <v>1664</v>
      </c>
      <c r="C75" s="58" t="s">
        <v>2222</v>
      </c>
      <c r="D75" s="57" t="s">
        <v>4656</v>
      </c>
      <c r="E75" s="58" t="s">
        <v>4657</v>
      </c>
      <c r="F75" s="57" t="s">
        <v>2859</v>
      </c>
      <c r="G75" s="57" t="s">
        <v>2860</v>
      </c>
      <c r="H75" s="58" t="s">
        <v>2212</v>
      </c>
      <c r="I75" s="57" t="s">
        <v>1433</v>
      </c>
      <c r="J75" s="59" t="str">
        <f t="shared" si="15"/>
        <v>PA.IV.061001</v>
      </c>
      <c r="K75" s="58" t="s">
        <v>2</v>
      </c>
      <c r="L75" s="57" t="str">
        <f t="shared" si="10"/>
        <v>Patent/infusing</v>
      </c>
      <c r="M75" s="59" t="str">
        <f t="shared" si="11"/>
        <v>PI.PA.IV.061001.01</v>
      </c>
      <c r="N75" s="59"/>
      <c r="O75" s="59" t="str">
        <f t="shared" si="12"/>
        <v>PH.PA.IV.061001.01</v>
      </c>
      <c r="Q75" s="59" t="str">
        <f t="shared" si="13"/>
        <v>CL.PA.IV.061001.01</v>
      </c>
      <c r="S75" s="59" t="str">
        <f t="shared" si="14"/>
        <v>DR.PA.IV.061001.01</v>
      </c>
      <c r="T75" s="59"/>
      <c r="U75" s="59"/>
      <c r="V75" s="59"/>
      <c r="W75" s="59"/>
      <c r="X75" s="77" t="s">
        <v>4765</v>
      </c>
      <c r="Y75" s="78" t="str">
        <f t="shared" si="16"/>
        <v>PI.IC.IV.061001.01</v>
      </c>
      <c r="Z75" s="78"/>
      <c r="AA75" s="78" t="str">
        <f t="shared" si="19"/>
        <v>PH.IC.IV.061001.01</v>
      </c>
      <c r="AB75" s="77"/>
      <c r="AC75" s="78" t="str">
        <f t="shared" si="17"/>
        <v>CL.IC.IV.061001.01</v>
      </c>
      <c r="AD75" s="77"/>
      <c r="AE75" s="78" t="str">
        <f t="shared" si="18"/>
        <v>DR.IC.IV.061001.01</v>
      </c>
      <c r="AF75" s="78"/>
      <c r="AG75" s="78"/>
      <c r="AH75" s="78"/>
      <c r="AI75" s="78"/>
      <c r="AJ75" s="57" t="s">
        <v>4650</v>
      </c>
      <c r="AK75" s="76">
        <v>41346</v>
      </c>
    </row>
    <row r="76" spans="1:37" s="57" customFormat="1" ht="16">
      <c r="A76" s="57" t="s">
        <v>1664</v>
      </c>
      <c r="C76" s="58" t="s">
        <v>2222</v>
      </c>
      <c r="D76" s="57" t="s">
        <v>4766</v>
      </c>
      <c r="E76" s="58" t="s">
        <v>4657</v>
      </c>
      <c r="F76" s="57" t="s">
        <v>2859</v>
      </c>
      <c r="G76" s="57" t="s">
        <v>2861</v>
      </c>
      <c r="H76" s="58" t="s">
        <v>2217</v>
      </c>
      <c r="I76" s="57" t="s">
        <v>2862</v>
      </c>
      <c r="J76" s="59" t="str">
        <f t="shared" si="15"/>
        <v>PA.IV.061002</v>
      </c>
      <c r="K76" s="58" t="s">
        <v>2</v>
      </c>
      <c r="L76" s="57" t="str">
        <f t="shared" ref="L76:L139" si="20">G76</f>
        <v>Saline lock/capped</v>
      </c>
      <c r="M76" s="59" t="str">
        <f t="shared" ref="M76:M139" si="21">CONCATENATE("PI.",J76,".",K76)</f>
        <v>PI.PA.IV.061002.01</v>
      </c>
      <c r="N76" s="59"/>
      <c r="O76" s="59" t="str">
        <f t="shared" ref="O76:O139" si="22">CONCATENATE("PH.",J76,".",K76)</f>
        <v>PH.PA.IV.061002.01</v>
      </c>
      <c r="Q76" s="59" t="str">
        <f t="shared" ref="Q76:Q139" si="23">CONCATENATE("CL.",J76,".",K76)</f>
        <v>CL.PA.IV.061002.01</v>
      </c>
      <c r="S76" s="59" t="str">
        <f t="shared" ref="S76:S139" si="24">CONCATENATE("DR.",J76,".",K76)</f>
        <v>DR.PA.IV.061002.01</v>
      </c>
      <c r="T76" s="59"/>
      <c r="U76" s="59"/>
      <c r="V76" s="59"/>
      <c r="W76" s="59"/>
      <c r="X76" s="77" t="s">
        <v>4767</v>
      </c>
      <c r="Y76" s="78" t="str">
        <f t="shared" si="16"/>
        <v>PI.IC.IV.061002.01</v>
      </c>
      <c r="Z76" s="78"/>
      <c r="AA76" s="78" t="str">
        <f t="shared" si="19"/>
        <v>PH.IC.IV.061002.01</v>
      </c>
      <c r="AB76" s="77"/>
      <c r="AC76" s="78" t="str">
        <f t="shared" si="17"/>
        <v>CL.IC.IV.061002.01</v>
      </c>
      <c r="AD76" s="77"/>
      <c r="AE76" s="78" t="str">
        <f t="shared" si="18"/>
        <v>DR.IC.IV.061002.01</v>
      </c>
      <c r="AF76" s="78"/>
      <c r="AG76" s="78"/>
      <c r="AH76" s="78"/>
      <c r="AI76" s="78"/>
      <c r="AJ76" s="57" t="s">
        <v>4650</v>
      </c>
      <c r="AK76" s="76">
        <v>41346</v>
      </c>
    </row>
    <row r="77" spans="1:37" s="57" customFormat="1" ht="16">
      <c r="A77" s="57" t="s">
        <v>1664</v>
      </c>
      <c r="C77" s="58" t="s">
        <v>2222</v>
      </c>
      <c r="E77" s="58" t="s">
        <v>4657</v>
      </c>
      <c r="F77" s="57" t="s">
        <v>2859</v>
      </c>
      <c r="G77" s="57" t="s">
        <v>148</v>
      </c>
      <c r="H77" s="58" t="s">
        <v>2219</v>
      </c>
      <c r="I77" s="57" t="s">
        <v>2802</v>
      </c>
      <c r="J77" s="59" t="str">
        <f t="shared" si="15"/>
        <v>PA.IV.061003</v>
      </c>
      <c r="K77" s="58" t="s">
        <v>2</v>
      </c>
      <c r="L77" s="57" t="str">
        <f t="shared" si="20"/>
        <v>No blood return, flush easy</v>
      </c>
      <c r="M77" s="59" t="str">
        <f t="shared" si="21"/>
        <v>PI.PA.IV.061003.01</v>
      </c>
      <c r="N77" s="59"/>
      <c r="O77" s="59" t="str">
        <f t="shared" si="22"/>
        <v>PH.PA.IV.061003.01</v>
      </c>
      <c r="Q77" s="59" t="str">
        <f t="shared" si="23"/>
        <v>CL.PA.IV.061003.01</v>
      </c>
      <c r="S77" s="59" t="str">
        <f t="shared" si="24"/>
        <v>DR.PA.IV.061003.01</v>
      </c>
      <c r="T77" s="59"/>
      <c r="U77" s="59"/>
      <c r="V77" s="59"/>
      <c r="W77" s="59"/>
      <c r="X77" s="77" t="s">
        <v>4768</v>
      </c>
      <c r="Y77" s="78" t="str">
        <f t="shared" si="16"/>
        <v>PI.IC.IV.061003.01</v>
      </c>
      <c r="Z77" s="78"/>
      <c r="AA77" s="78" t="str">
        <f t="shared" si="19"/>
        <v>PH.IC.IV.061003.01</v>
      </c>
      <c r="AB77" s="77"/>
      <c r="AC77" s="78" t="str">
        <f t="shared" si="17"/>
        <v>CL.IC.IV.061003.01</v>
      </c>
      <c r="AD77" s="77"/>
      <c r="AE77" s="78" t="str">
        <f t="shared" si="18"/>
        <v>DR.IC.IV.061003.01</v>
      </c>
      <c r="AF77" s="78"/>
      <c r="AG77" s="78"/>
      <c r="AH77" s="78"/>
      <c r="AI77" s="78"/>
      <c r="AJ77" s="57" t="s">
        <v>4650</v>
      </c>
      <c r="AK77" s="76">
        <v>41346</v>
      </c>
    </row>
    <row r="78" spans="1:37" s="57" customFormat="1" ht="16">
      <c r="A78" s="57" t="s">
        <v>1664</v>
      </c>
      <c r="C78" s="58" t="s">
        <v>2222</v>
      </c>
      <c r="E78" s="58" t="s">
        <v>4657</v>
      </c>
      <c r="F78" s="57" t="s">
        <v>2859</v>
      </c>
      <c r="G78" s="57" t="s">
        <v>1168</v>
      </c>
      <c r="H78" s="58" t="s">
        <v>2063</v>
      </c>
      <c r="I78" s="57" t="s">
        <v>1382</v>
      </c>
      <c r="J78" s="59" t="str">
        <f t="shared" si="15"/>
        <v>PA.IV.061004</v>
      </c>
      <c r="K78" s="58" t="s">
        <v>2</v>
      </c>
      <c r="L78" s="57" t="str">
        <f t="shared" si="20"/>
        <v>Positional</v>
      </c>
      <c r="M78" s="59" t="str">
        <f t="shared" si="21"/>
        <v>PI.PA.IV.061004.01</v>
      </c>
      <c r="N78" s="59"/>
      <c r="O78" s="59" t="str">
        <f t="shared" si="22"/>
        <v>PH.PA.IV.061004.01</v>
      </c>
      <c r="Q78" s="59" t="str">
        <f t="shared" si="23"/>
        <v>CL.PA.IV.061004.01</v>
      </c>
      <c r="S78" s="59" t="str">
        <f t="shared" si="24"/>
        <v>DR.PA.IV.061004.01</v>
      </c>
      <c r="T78" s="59"/>
      <c r="U78" s="59"/>
      <c r="V78" s="59"/>
      <c r="W78" s="59"/>
      <c r="X78" s="77" t="s">
        <v>4769</v>
      </c>
      <c r="Y78" s="78" t="str">
        <f t="shared" si="16"/>
        <v>PI.IC.IV.061004.01</v>
      </c>
      <c r="Z78" s="78"/>
      <c r="AA78" s="78" t="str">
        <f t="shared" si="19"/>
        <v>PH.IC.IV.061004.01</v>
      </c>
      <c r="AB78" s="77"/>
      <c r="AC78" s="78" t="str">
        <f t="shared" si="17"/>
        <v>CL.IC.IV.061004.01</v>
      </c>
      <c r="AD78" s="77"/>
      <c r="AE78" s="78" t="str">
        <f t="shared" si="18"/>
        <v>DR.IC.IV.061004.01</v>
      </c>
      <c r="AF78" s="78"/>
      <c r="AG78" s="78"/>
      <c r="AH78" s="78"/>
      <c r="AI78" s="78"/>
      <c r="AJ78" s="57" t="s">
        <v>4650</v>
      </c>
      <c r="AK78" s="76">
        <v>41346</v>
      </c>
    </row>
    <row r="79" spans="1:37" s="57" customFormat="1" ht="16">
      <c r="A79" s="57" t="s">
        <v>1664</v>
      </c>
      <c r="C79" s="58" t="s">
        <v>2222</v>
      </c>
      <c r="E79" s="58" t="s">
        <v>4657</v>
      </c>
      <c r="F79" s="57" t="s">
        <v>2859</v>
      </c>
      <c r="G79" s="57" t="s">
        <v>1509</v>
      </c>
      <c r="H79" s="58" t="s">
        <v>2065</v>
      </c>
      <c r="I79" s="57" t="s">
        <v>2799</v>
      </c>
      <c r="J79" s="59" t="str">
        <f t="shared" si="15"/>
        <v>PA.IV.061005</v>
      </c>
      <c r="K79" s="58" t="s">
        <v>2</v>
      </c>
      <c r="L79" s="57" t="str">
        <f t="shared" si="20"/>
        <v>Occluded</v>
      </c>
      <c r="M79" s="59" t="str">
        <f t="shared" si="21"/>
        <v>PI.PA.IV.061005.01</v>
      </c>
      <c r="N79" s="59"/>
      <c r="O79" s="59" t="str">
        <f t="shared" si="22"/>
        <v>PH.PA.IV.061005.01</v>
      </c>
      <c r="Q79" s="59" t="str">
        <f t="shared" si="23"/>
        <v>CL.PA.IV.061005.01</v>
      </c>
      <c r="S79" s="59" t="str">
        <f t="shared" si="24"/>
        <v>DR.PA.IV.061005.01</v>
      </c>
      <c r="T79" s="59"/>
      <c r="U79" s="59"/>
      <c r="V79" s="59"/>
      <c r="W79" s="59"/>
      <c r="X79" s="77" t="s">
        <v>4770</v>
      </c>
      <c r="Y79" s="78" t="str">
        <f t="shared" si="16"/>
        <v>PI.IC.IV.061005.01</v>
      </c>
      <c r="Z79" s="78"/>
      <c r="AA79" s="78" t="str">
        <f t="shared" si="19"/>
        <v>PH.IC.IV.061005.01</v>
      </c>
      <c r="AB79" s="77"/>
      <c r="AC79" s="78" t="str">
        <f t="shared" si="17"/>
        <v>CL.IC.IV.061005.01</v>
      </c>
      <c r="AD79" s="77"/>
      <c r="AE79" s="78" t="str">
        <f t="shared" si="18"/>
        <v>DR.IC.IV.061005.01</v>
      </c>
      <c r="AF79" s="78"/>
      <c r="AG79" s="78"/>
      <c r="AH79" s="78"/>
      <c r="AI79" s="78"/>
      <c r="AJ79" s="57" t="s">
        <v>4650</v>
      </c>
      <c r="AK79" s="76">
        <v>41346</v>
      </c>
    </row>
    <row r="80" spans="1:37" s="57" customFormat="1" ht="16">
      <c r="A80" s="57" t="s">
        <v>1664</v>
      </c>
      <c r="C80" s="58" t="s">
        <v>2222</v>
      </c>
      <c r="E80" s="58" t="s">
        <v>4657</v>
      </c>
      <c r="F80" s="57" t="s">
        <v>2859</v>
      </c>
      <c r="G80" s="57" t="s">
        <v>149</v>
      </c>
      <c r="H80" s="58" t="s">
        <v>2222</v>
      </c>
      <c r="I80" s="57" t="s">
        <v>2803</v>
      </c>
      <c r="J80" s="59" t="str">
        <f t="shared" si="15"/>
        <v>PA.IV.061006</v>
      </c>
      <c r="K80" s="58" t="s">
        <v>4771</v>
      </c>
      <c r="L80" s="57" t="str">
        <f t="shared" si="20"/>
        <v>Sluggish blood return</v>
      </c>
      <c r="M80" s="59" t="str">
        <f t="shared" si="21"/>
        <v>PI.PA.IV.061006.01</v>
      </c>
      <c r="N80" s="59"/>
      <c r="O80" s="59" t="str">
        <f t="shared" si="22"/>
        <v>PH.PA.IV.061006.01</v>
      </c>
      <c r="Q80" s="59" t="str">
        <f t="shared" si="23"/>
        <v>CL.PA.IV.061006.01</v>
      </c>
      <c r="S80" s="59" t="str">
        <f t="shared" si="24"/>
        <v>DR.PA.IV.061006.01</v>
      </c>
      <c r="T80" s="59"/>
      <c r="U80" s="59"/>
      <c r="V80" s="59"/>
      <c r="W80" s="59"/>
      <c r="X80" s="77" t="s">
        <v>4772</v>
      </c>
      <c r="Y80" s="78" t="str">
        <f t="shared" si="16"/>
        <v>PI.IC.IV.061006.01</v>
      </c>
      <c r="Z80" s="78"/>
      <c r="AA80" s="78" t="str">
        <f t="shared" si="19"/>
        <v>PH.IC.IV.061006.01</v>
      </c>
      <c r="AB80" s="77"/>
      <c r="AC80" s="78" t="str">
        <f t="shared" si="17"/>
        <v>CL.IC.IV.061006.01</v>
      </c>
      <c r="AD80" s="77"/>
      <c r="AE80" s="78" t="str">
        <f t="shared" si="18"/>
        <v>DR.IC.IV.061006.01</v>
      </c>
      <c r="AF80" s="78"/>
      <c r="AG80" s="78"/>
      <c r="AH80" s="78"/>
      <c r="AI80" s="78"/>
      <c r="AJ80" s="57" t="s">
        <v>4650</v>
      </c>
      <c r="AK80" s="76">
        <v>41346</v>
      </c>
    </row>
    <row r="81" spans="1:37" s="57" customFormat="1" ht="16">
      <c r="A81" s="57" t="s">
        <v>1664</v>
      </c>
      <c r="C81" s="58" t="s">
        <v>2222</v>
      </c>
      <c r="D81" s="57" t="s">
        <v>4773</v>
      </c>
      <c r="E81" s="58" t="s">
        <v>4657</v>
      </c>
      <c r="F81" s="57" t="s">
        <v>2859</v>
      </c>
      <c r="G81" s="57" t="s">
        <v>2863</v>
      </c>
      <c r="H81" s="58" t="s">
        <v>2376</v>
      </c>
      <c r="I81" s="57" t="s">
        <v>2800</v>
      </c>
      <c r="J81" s="59" t="str">
        <f t="shared" si="15"/>
        <v>PA.IV.061007</v>
      </c>
      <c r="K81" s="58" t="s">
        <v>2</v>
      </c>
      <c r="L81" s="57" t="str">
        <f t="shared" si="20"/>
        <v xml:space="preserve">Discontinued </v>
      </c>
      <c r="M81" s="59" t="str">
        <f t="shared" si="21"/>
        <v>PI.PA.IV.061007.01</v>
      </c>
      <c r="N81" s="59"/>
      <c r="O81" s="59" t="str">
        <f t="shared" si="22"/>
        <v>PH.PA.IV.061007.01</v>
      </c>
      <c r="Q81" s="59" t="str">
        <f t="shared" si="23"/>
        <v>CL.PA.IV.061007.01</v>
      </c>
      <c r="S81" s="59" t="str">
        <f t="shared" si="24"/>
        <v>DR.PA.IV.061007.01</v>
      </c>
      <c r="T81" s="59"/>
      <c r="U81" s="59"/>
      <c r="V81" s="59"/>
      <c r="W81" s="59"/>
      <c r="X81" s="77" t="s">
        <v>4774</v>
      </c>
      <c r="Y81" s="78" t="str">
        <f t="shared" si="16"/>
        <v>PI.IC.IV.061007.01</v>
      </c>
      <c r="Z81" s="78"/>
      <c r="AA81" s="78" t="str">
        <f t="shared" si="19"/>
        <v>PH.IC.IV.061007.01</v>
      </c>
      <c r="AB81" s="77"/>
      <c r="AC81" s="78" t="str">
        <f t="shared" si="17"/>
        <v>CL.IC.IV.061007.01</v>
      </c>
      <c r="AD81" s="77"/>
      <c r="AE81" s="78" t="str">
        <f t="shared" si="18"/>
        <v>DR.IC.IV.061007.01</v>
      </c>
      <c r="AF81" s="78"/>
      <c r="AG81" s="78"/>
      <c r="AH81" s="78"/>
      <c r="AI81" s="78"/>
      <c r="AJ81" s="57" t="s">
        <v>4650</v>
      </c>
      <c r="AK81" s="76">
        <v>41346</v>
      </c>
    </row>
    <row r="82" spans="1:37" s="57" customFormat="1" ht="16">
      <c r="A82" s="57" t="s">
        <v>1664</v>
      </c>
      <c r="C82" s="58" t="s">
        <v>2222</v>
      </c>
      <c r="D82" s="57" t="s">
        <v>4773</v>
      </c>
      <c r="E82" s="58" t="s">
        <v>4657</v>
      </c>
      <c r="F82" s="57" t="s">
        <v>2859</v>
      </c>
      <c r="G82" s="57" t="s">
        <v>150</v>
      </c>
      <c r="H82" s="58" t="s">
        <v>2378</v>
      </c>
      <c r="I82" s="57" t="s">
        <v>2819</v>
      </c>
      <c r="J82" s="59" t="str">
        <f t="shared" si="15"/>
        <v>PA.IV.061008</v>
      </c>
      <c r="K82" s="58" t="s">
        <v>4699</v>
      </c>
      <c r="L82" s="57" t="str">
        <f t="shared" si="20"/>
        <v>D/C due to positive blood cultures</v>
      </c>
      <c r="M82" s="59" t="str">
        <f t="shared" si="21"/>
        <v>PI.PA.IV.061008.01</v>
      </c>
      <c r="N82" s="59"/>
      <c r="O82" s="59" t="str">
        <f t="shared" si="22"/>
        <v>PH.PA.IV.061008.01</v>
      </c>
      <c r="Q82" s="59" t="str">
        <f t="shared" si="23"/>
        <v>CL.PA.IV.061008.01</v>
      </c>
      <c r="S82" s="59" t="str">
        <f t="shared" si="24"/>
        <v>DR.PA.IV.061008.01</v>
      </c>
      <c r="T82" s="59"/>
      <c r="U82" s="59"/>
      <c r="V82" s="59"/>
      <c r="W82" s="59"/>
      <c r="X82" s="77" t="s">
        <v>4775</v>
      </c>
      <c r="Y82" s="78" t="str">
        <f t="shared" si="16"/>
        <v>PI.IC.IV.061008.01</v>
      </c>
      <c r="Z82" s="78"/>
      <c r="AA82" s="78" t="str">
        <f t="shared" si="19"/>
        <v>PH.IC.IV.061008.01</v>
      </c>
      <c r="AB82" s="77"/>
      <c r="AC82" s="78" t="str">
        <f t="shared" si="17"/>
        <v>CL.IC.IV.061008.01</v>
      </c>
      <c r="AD82" s="77"/>
      <c r="AE82" s="78" t="str">
        <f t="shared" si="18"/>
        <v>DR.IC.IV.061008.01</v>
      </c>
      <c r="AF82" s="78"/>
      <c r="AG82" s="78"/>
      <c r="AH82" s="78"/>
      <c r="AI82" s="78"/>
      <c r="AJ82" s="57" t="s">
        <v>4650</v>
      </c>
      <c r="AK82" s="76">
        <v>41346</v>
      </c>
    </row>
    <row r="83" spans="1:37" s="57" customFormat="1" ht="16">
      <c r="A83" s="57" t="s">
        <v>1664</v>
      </c>
      <c r="C83" s="58" t="s">
        <v>2222</v>
      </c>
      <c r="E83" s="58" t="s">
        <v>4657</v>
      </c>
      <c r="F83" s="57" t="s">
        <v>2859</v>
      </c>
      <c r="G83" s="57" t="s">
        <v>4762</v>
      </c>
      <c r="H83" s="58" t="s">
        <v>4760</v>
      </c>
      <c r="J83" s="59" t="str">
        <f t="shared" si="15"/>
        <v>PA.IV.061009</v>
      </c>
      <c r="K83" s="58" t="s">
        <v>4699</v>
      </c>
      <c r="L83" s="57" t="str">
        <f t="shared" si="20"/>
        <v>Self Discontinued</v>
      </c>
      <c r="M83" s="59" t="str">
        <f t="shared" si="21"/>
        <v>PI.PA.IV.061009.01</v>
      </c>
      <c r="N83" s="59"/>
      <c r="O83" s="59" t="str">
        <f t="shared" si="22"/>
        <v>PH.PA.IV.061009.01</v>
      </c>
      <c r="Q83" s="59" t="str">
        <f t="shared" si="23"/>
        <v>CL.PA.IV.061009.01</v>
      </c>
      <c r="R83" s="57" t="s">
        <v>4773</v>
      </c>
      <c r="S83" s="59" t="str">
        <f t="shared" si="24"/>
        <v>DR.PA.IV.061009.01</v>
      </c>
      <c r="T83" s="59"/>
      <c r="U83" s="59"/>
      <c r="V83" s="59"/>
      <c r="W83" s="59"/>
      <c r="X83" s="77" t="s">
        <v>4776</v>
      </c>
      <c r="Y83" s="78" t="str">
        <f t="shared" si="16"/>
        <v>PI.IC.IV.061009.01</v>
      </c>
      <c r="Z83" s="78"/>
      <c r="AA83" s="78" t="str">
        <f t="shared" si="19"/>
        <v>PH.IC.IV.061009.01</v>
      </c>
      <c r="AB83" s="77"/>
      <c r="AC83" s="78" t="str">
        <f t="shared" si="17"/>
        <v>CL.IC.IV.061009.01</v>
      </c>
      <c r="AD83" s="77"/>
      <c r="AE83" s="78" t="str">
        <f t="shared" si="18"/>
        <v>DR.IC.IV.061009.01</v>
      </c>
      <c r="AF83" s="78"/>
      <c r="AG83" s="78"/>
      <c r="AH83" s="78"/>
      <c r="AI83" s="78"/>
      <c r="AJ83" s="57" t="s">
        <v>4650</v>
      </c>
      <c r="AK83" s="76">
        <v>41346</v>
      </c>
    </row>
    <row r="84" spans="1:37" s="57" customFormat="1" ht="16">
      <c r="A84" s="57" t="s">
        <v>1664</v>
      </c>
      <c r="C84" s="58" t="s">
        <v>2376</v>
      </c>
      <c r="D84" s="57" t="s">
        <v>4656</v>
      </c>
      <c r="E84" s="58" t="s">
        <v>4657</v>
      </c>
      <c r="F84" s="57" t="s">
        <v>4777</v>
      </c>
      <c r="G84" s="57" t="s">
        <v>2860</v>
      </c>
      <c r="H84" s="58" t="s">
        <v>2212</v>
      </c>
      <c r="I84" s="57" t="s">
        <v>1433</v>
      </c>
      <c r="J84" s="59" t="str">
        <f t="shared" si="15"/>
        <v>PA.IV.071001</v>
      </c>
      <c r="K84" s="58" t="s">
        <v>2</v>
      </c>
      <c r="L84" s="57" t="str">
        <f t="shared" si="20"/>
        <v>Patent/infusing</v>
      </c>
      <c r="M84" s="59" t="str">
        <f t="shared" si="21"/>
        <v>PI.PA.IV.071001.01</v>
      </c>
      <c r="N84" s="59"/>
      <c r="O84" s="59" t="str">
        <f t="shared" si="22"/>
        <v>PH.PA.IV.071001.01</v>
      </c>
      <c r="Q84" s="59" t="str">
        <f t="shared" si="23"/>
        <v>CL.PA.IV.071001.01</v>
      </c>
      <c r="S84" s="59" t="str">
        <f t="shared" si="24"/>
        <v>DR.PA.IV.071001.01</v>
      </c>
      <c r="T84" s="59"/>
      <c r="U84" s="59"/>
      <c r="V84" s="59"/>
      <c r="W84" s="59"/>
      <c r="X84" s="77" t="s">
        <v>4778</v>
      </c>
      <c r="Y84" s="78" t="str">
        <f t="shared" si="16"/>
        <v>PI.IC.IV.071001.01</v>
      </c>
      <c r="Z84" s="78"/>
      <c r="AA84" s="78" t="str">
        <f t="shared" si="19"/>
        <v>PH.IC.IV.071001.01</v>
      </c>
      <c r="AB84" s="77"/>
      <c r="AC84" s="78" t="str">
        <f t="shared" si="17"/>
        <v>CL.IC.IV.071001.01</v>
      </c>
      <c r="AD84" s="77"/>
      <c r="AE84" s="78" t="str">
        <f t="shared" si="18"/>
        <v>DR.IC.IV.071001.01</v>
      </c>
      <c r="AF84" s="78"/>
      <c r="AG84" s="78"/>
      <c r="AH84" s="78"/>
      <c r="AI84" s="78"/>
      <c r="AJ84" s="57" t="s">
        <v>4650</v>
      </c>
      <c r="AK84" s="76">
        <v>41346</v>
      </c>
    </row>
    <row r="85" spans="1:37" s="57" customFormat="1" ht="16">
      <c r="A85" s="57" t="s">
        <v>1664</v>
      </c>
      <c r="C85" s="58" t="s">
        <v>2376</v>
      </c>
      <c r="D85" s="57" t="s">
        <v>4766</v>
      </c>
      <c r="E85" s="58" t="s">
        <v>4657</v>
      </c>
      <c r="F85" s="57" t="s">
        <v>4777</v>
      </c>
      <c r="G85" s="57" t="s">
        <v>2861</v>
      </c>
      <c r="H85" s="58" t="s">
        <v>2217</v>
      </c>
      <c r="I85" s="57" t="s">
        <v>2862</v>
      </c>
      <c r="J85" s="59" t="str">
        <f t="shared" si="15"/>
        <v>PA.IV.071002</v>
      </c>
      <c r="K85" s="58" t="s">
        <v>2</v>
      </c>
      <c r="L85" s="57" t="str">
        <f t="shared" si="20"/>
        <v>Saline lock/capped</v>
      </c>
      <c r="M85" s="59" t="str">
        <f t="shared" si="21"/>
        <v>PI.PA.IV.071002.01</v>
      </c>
      <c r="N85" s="59"/>
      <c r="O85" s="59" t="str">
        <f t="shared" si="22"/>
        <v>PH.PA.IV.071002.01</v>
      </c>
      <c r="Q85" s="59" t="str">
        <f t="shared" si="23"/>
        <v>CL.PA.IV.071002.01</v>
      </c>
      <c r="S85" s="59" t="str">
        <f t="shared" si="24"/>
        <v>DR.PA.IV.071002.01</v>
      </c>
      <c r="T85" s="59"/>
      <c r="U85" s="59"/>
      <c r="V85" s="59"/>
      <c r="W85" s="59"/>
      <c r="X85" s="77" t="s">
        <v>4779</v>
      </c>
      <c r="Y85" s="78" t="str">
        <f t="shared" si="16"/>
        <v>PI.IC.IV.071002.01</v>
      </c>
      <c r="Z85" s="78"/>
      <c r="AA85" s="78" t="str">
        <f t="shared" si="19"/>
        <v>PH.IC.IV.071002.01</v>
      </c>
      <c r="AB85" s="77"/>
      <c r="AC85" s="78" t="str">
        <f t="shared" si="17"/>
        <v>CL.IC.IV.071002.01</v>
      </c>
      <c r="AD85" s="77"/>
      <c r="AE85" s="78" t="str">
        <f t="shared" si="18"/>
        <v>DR.IC.IV.071002.01</v>
      </c>
      <c r="AF85" s="78"/>
      <c r="AG85" s="78"/>
      <c r="AH85" s="78"/>
      <c r="AI85" s="78"/>
      <c r="AJ85" s="57" t="s">
        <v>4650</v>
      </c>
      <c r="AK85" s="76">
        <v>41346</v>
      </c>
    </row>
    <row r="86" spans="1:37" s="57" customFormat="1" ht="16">
      <c r="A86" s="57" t="s">
        <v>1664</v>
      </c>
      <c r="C86" s="58" t="s">
        <v>2376</v>
      </c>
      <c r="E86" s="58" t="s">
        <v>4657</v>
      </c>
      <c r="F86" s="57" t="s">
        <v>4777</v>
      </c>
      <c r="G86" s="57" t="s">
        <v>148</v>
      </c>
      <c r="H86" s="58" t="s">
        <v>2219</v>
      </c>
      <c r="I86" s="57" t="s">
        <v>2802</v>
      </c>
      <c r="J86" s="59" t="str">
        <f t="shared" si="15"/>
        <v>PA.IV.071003</v>
      </c>
      <c r="K86" s="58" t="s">
        <v>2</v>
      </c>
      <c r="L86" s="57" t="str">
        <f t="shared" si="20"/>
        <v>No blood return, flush easy</v>
      </c>
      <c r="M86" s="59" t="str">
        <f t="shared" si="21"/>
        <v>PI.PA.IV.071003.01</v>
      </c>
      <c r="N86" s="59"/>
      <c r="O86" s="59" t="str">
        <f t="shared" si="22"/>
        <v>PH.PA.IV.071003.01</v>
      </c>
      <c r="Q86" s="59" t="str">
        <f t="shared" si="23"/>
        <v>CL.PA.IV.071003.01</v>
      </c>
      <c r="S86" s="59" t="str">
        <f t="shared" si="24"/>
        <v>DR.PA.IV.071003.01</v>
      </c>
      <c r="T86" s="59"/>
      <c r="U86" s="59"/>
      <c r="V86" s="59"/>
      <c r="W86" s="59"/>
      <c r="X86" s="77" t="s">
        <v>4780</v>
      </c>
      <c r="Y86" s="78" t="str">
        <f t="shared" si="16"/>
        <v>PI.IC.IV.071003.01</v>
      </c>
      <c r="Z86" s="78"/>
      <c r="AA86" s="78" t="str">
        <f t="shared" si="19"/>
        <v>PH.IC.IV.071003.01</v>
      </c>
      <c r="AB86" s="77"/>
      <c r="AC86" s="78" t="str">
        <f t="shared" si="17"/>
        <v>CL.IC.IV.071003.01</v>
      </c>
      <c r="AD86" s="77"/>
      <c r="AE86" s="78" t="str">
        <f t="shared" si="18"/>
        <v>DR.IC.IV.071003.01</v>
      </c>
      <c r="AF86" s="78"/>
      <c r="AG86" s="78"/>
      <c r="AH86" s="78"/>
      <c r="AI86" s="78"/>
      <c r="AJ86" s="57" t="s">
        <v>4650</v>
      </c>
      <c r="AK86" s="76">
        <v>41346</v>
      </c>
    </row>
    <row r="87" spans="1:37" s="57" customFormat="1" ht="16">
      <c r="A87" s="57" t="s">
        <v>1664</v>
      </c>
      <c r="C87" s="58" t="s">
        <v>2376</v>
      </c>
      <c r="E87" s="58" t="s">
        <v>4657</v>
      </c>
      <c r="F87" s="57" t="s">
        <v>4777</v>
      </c>
      <c r="G87" s="57" t="s">
        <v>1168</v>
      </c>
      <c r="H87" s="58" t="s">
        <v>2063</v>
      </c>
      <c r="I87" s="57" t="s">
        <v>1382</v>
      </c>
      <c r="J87" s="59" t="str">
        <f t="shared" si="15"/>
        <v>PA.IV.071004</v>
      </c>
      <c r="K87" s="58" t="s">
        <v>2</v>
      </c>
      <c r="L87" s="57" t="str">
        <f t="shared" si="20"/>
        <v>Positional</v>
      </c>
      <c r="M87" s="59" t="str">
        <f t="shared" si="21"/>
        <v>PI.PA.IV.071004.01</v>
      </c>
      <c r="N87" s="59"/>
      <c r="O87" s="59" t="str">
        <f t="shared" si="22"/>
        <v>PH.PA.IV.071004.01</v>
      </c>
      <c r="Q87" s="59" t="str">
        <f t="shared" si="23"/>
        <v>CL.PA.IV.071004.01</v>
      </c>
      <c r="S87" s="59" t="str">
        <f t="shared" si="24"/>
        <v>DR.PA.IV.071004.01</v>
      </c>
      <c r="T87" s="59"/>
      <c r="U87" s="59"/>
      <c r="V87" s="59"/>
      <c r="W87" s="59"/>
      <c r="X87" s="77" t="s">
        <v>4781</v>
      </c>
      <c r="Y87" s="78" t="str">
        <f t="shared" si="16"/>
        <v>PI.IC.IV.071004.01</v>
      </c>
      <c r="Z87" s="78"/>
      <c r="AA87" s="78" t="str">
        <f t="shared" si="19"/>
        <v>PH.IC.IV.071004.01</v>
      </c>
      <c r="AB87" s="77"/>
      <c r="AC87" s="78" t="str">
        <f t="shared" si="17"/>
        <v>CL.IC.IV.071004.01</v>
      </c>
      <c r="AD87" s="77"/>
      <c r="AE87" s="78" t="str">
        <f t="shared" si="18"/>
        <v>DR.IC.IV.071004.01</v>
      </c>
      <c r="AF87" s="78"/>
      <c r="AG87" s="78"/>
      <c r="AH87" s="78"/>
      <c r="AI87" s="78"/>
      <c r="AJ87" s="57" t="s">
        <v>4650</v>
      </c>
      <c r="AK87" s="76">
        <v>41346</v>
      </c>
    </row>
    <row r="88" spans="1:37" s="57" customFormat="1" ht="16">
      <c r="A88" s="57" t="s">
        <v>1664</v>
      </c>
      <c r="C88" s="58" t="s">
        <v>2376</v>
      </c>
      <c r="E88" s="58" t="s">
        <v>4657</v>
      </c>
      <c r="F88" s="57" t="s">
        <v>4777</v>
      </c>
      <c r="G88" s="57" t="s">
        <v>1509</v>
      </c>
      <c r="H88" s="58" t="s">
        <v>2065</v>
      </c>
      <c r="I88" s="57" t="s">
        <v>2799</v>
      </c>
      <c r="J88" s="59" t="str">
        <f t="shared" si="15"/>
        <v>PA.IV.071005</v>
      </c>
      <c r="K88" s="58" t="s">
        <v>2</v>
      </c>
      <c r="L88" s="57" t="str">
        <f t="shared" si="20"/>
        <v>Occluded</v>
      </c>
      <c r="M88" s="59" t="str">
        <f t="shared" si="21"/>
        <v>PI.PA.IV.071005.01</v>
      </c>
      <c r="N88" s="59"/>
      <c r="O88" s="59" t="str">
        <f t="shared" si="22"/>
        <v>PH.PA.IV.071005.01</v>
      </c>
      <c r="Q88" s="59" t="str">
        <f t="shared" si="23"/>
        <v>CL.PA.IV.071005.01</v>
      </c>
      <c r="S88" s="59" t="str">
        <f t="shared" si="24"/>
        <v>DR.PA.IV.071005.01</v>
      </c>
      <c r="T88" s="59"/>
      <c r="U88" s="59"/>
      <c r="V88" s="59"/>
      <c r="W88" s="59"/>
      <c r="X88" s="77" t="s">
        <v>4782</v>
      </c>
      <c r="Y88" s="78" t="str">
        <f t="shared" si="16"/>
        <v>PI.IC.IV.071005.01</v>
      </c>
      <c r="Z88" s="78"/>
      <c r="AA88" s="78" t="str">
        <f t="shared" si="19"/>
        <v>PH.IC.IV.071005.01</v>
      </c>
      <c r="AB88" s="77"/>
      <c r="AC88" s="78" t="str">
        <f t="shared" si="17"/>
        <v>CL.IC.IV.071005.01</v>
      </c>
      <c r="AD88" s="77"/>
      <c r="AE88" s="78" t="str">
        <f t="shared" si="18"/>
        <v>DR.IC.IV.071005.01</v>
      </c>
      <c r="AF88" s="78"/>
      <c r="AG88" s="78"/>
      <c r="AH88" s="78"/>
      <c r="AI88" s="78"/>
      <c r="AJ88" s="57" t="s">
        <v>4650</v>
      </c>
      <c r="AK88" s="76">
        <v>41346</v>
      </c>
    </row>
    <row r="89" spans="1:37" s="57" customFormat="1" ht="16">
      <c r="A89" s="57" t="s">
        <v>1664</v>
      </c>
      <c r="C89" s="58" t="s">
        <v>2376</v>
      </c>
      <c r="E89" s="58" t="s">
        <v>4657</v>
      </c>
      <c r="F89" s="57" t="s">
        <v>4777</v>
      </c>
      <c r="G89" s="57" t="s">
        <v>149</v>
      </c>
      <c r="H89" s="58" t="s">
        <v>2222</v>
      </c>
      <c r="I89" s="57" t="s">
        <v>2803</v>
      </c>
      <c r="J89" s="59" t="str">
        <f t="shared" si="15"/>
        <v>PA.IV.071006</v>
      </c>
      <c r="K89" s="58" t="s">
        <v>4771</v>
      </c>
      <c r="L89" s="57" t="str">
        <f t="shared" si="20"/>
        <v>Sluggish blood return</v>
      </c>
      <c r="M89" s="59" t="str">
        <f t="shared" si="21"/>
        <v>PI.PA.IV.071006.01</v>
      </c>
      <c r="N89" s="59"/>
      <c r="O89" s="59" t="str">
        <f t="shared" si="22"/>
        <v>PH.PA.IV.071006.01</v>
      </c>
      <c r="Q89" s="59" t="str">
        <f t="shared" si="23"/>
        <v>CL.PA.IV.071006.01</v>
      </c>
      <c r="S89" s="59" t="str">
        <f t="shared" si="24"/>
        <v>DR.PA.IV.071006.01</v>
      </c>
      <c r="T89" s="59"/>
      <c r="U89" s="59"/>
      <c r="V89" s="59"/>
      <c r="W89" s="59"/>
      <c r="X89" s="77" t="s">
        <v>4783</v>
      </c>
      <c r="Y89" s="78" t="str">
        <f t="shared" si="16"/>
        <v>PI.IC.IV.071006.01</v>
      </c>
      <c r="Z89" s="78"/>
      <c r="AA89" s="78" t="str">
        <f t="shared" si="19"/>
        <v>PH.IC.IV.071006.01</v>
      </c>
      <c r="AB89" s="77"/>
      <c r="AC89" s="78" t="str">
        <f t="shared" si="17"/>
        <v>CL.IC.IV.071006.01</v>
      </c>
      <c r="AD89" s="77"/>
      <c r="AE89" s="78" t="str">
        <f t="shared" si="18"/>
        <v>DR.IC.IV.071006.01</v>
      </c>
      <c r="AF89" s="78"/>
      <c r="AG89" s="78"/>
      <c r="AH89" s="78"/>
      <c r="AI89" s="78"/>
      <c r="AJ89" s="57" t="s">
        <v>4650</v>
      </c>
      <c r="AK89" s="76">
        <v>41346</v>
      </c>
    </row>
    <row r="90" spans="1:37" s="57" customFormat="1" ht="16">
      <c r="A90" s="57" t="s">
        <v>1664</v>
      </c>
      <c r="C90" s="58" t="s">
        <v>2376</v>
      </c>
      <c r="D90" s="57" t="s">
        <v>4773</v>
      </c>
      <c r="E90" s="58" t="s">
        <v>4657</v>
      </c>
      <c r="F90" s="57" t="s">
        <v>4777</v>
      </c>
      <c r="G90" s="57" t="s">
        <v>2863</v>
      </c>
      <c r="H90" s="58" t="s">
        <v>2376</v>
      </c>
      <c r="I90" s="57" t="s">
        <v>2800</v>
      </c>
      <c r="J90" s="59" t="str">
        <f t="shared" si="15"/>
        <v>PA.IV.071007</v>
      </c>
      <c r="K90" s="58" t="s">
        <v>2</v>
      </c>
      <c r="L90" s="57" t="str">
        <f t="shared" si="20"/>
        <v xml:space="preserve">Discontinued </v>
      </c>
      <c r="M90" s="59" t="str">
        <f t="shared" si="21"/>
        <v>PI.PA.IV.071007.01</v>
      </c>
      <c r="N90" s="59"/>
      <c r="O90" s="59" t="str">
        <f t="shared" si="22"/>
        <v>PH.PA.IV.071007.01</v>
      </c>
      <c r="Q90" s="59" t="str">
        <f t="shared" si="23"/>
        <v>CL.PA.IV.071007.01</v>
      </c>
      <c r="S90" s="59" t="str">
        <f t="shared" si="24"/>
        <v>DR.PA.IV.071007.01</v>
      </c>
      <c r="T90" s="59"/>
      <c r="U90" s="59"/>
      <c r="V90" s="59"/>
      <c r="W90" s="59"/>
      <c r="X90" s="77" t="s">
        <v>4784</v>
      </c>
      <c r="Y90" s="78" t="str">
        <f t="shared" si="16"/>
        <v>PI.IC.IV.071007.01</v>
      </c>
      <c r="Z90" s="78"/>
      <c r="AA90" s="78" t="str">
        <f t="shared" si="19"/>
        <v>PH.IC.IV.071007.01</v>
      </c>
      <c r="AB90" s="77"/>
      <c r="AC90" s="78" t="str">
        <f t="shared" si="17"/>
        <v>CL.IC.IV.071007.01</v>
      </c>
      <c r="AD90" s="77"/>
      <c r="AE90" s="78" t="str">
        <f t="shared" si="18"/>
        <v>DR.IC.IV.071007.01</v>
      </c>
      <c r="AF90" s="78"/>
      <c r="AG90" s="78"/>
      <c r="AH90" s="78"/>
      <c r="AI90" s="78"/>
      <c r="AJ90" s="57" t="s">
        <v>4650</v>
      </c>
      <c r="AK90" s="76">
        <v>41346</v>
      </c>
    </row>
    <row r="91" spans="1:37" s="57" customFormat="1" ht="16">
      <c r="A91" s="57" t="s">
        <v>1664</v>
      </c>
      <c r="C91" s="58" t="s">
        <v>2376</v>
      </c>
      <c r="D91" s="57" t="s">
        <v>4773</v>
      </c>
      <c r="E91" s="58" t="s">
        <v>4657</v>
      </c>
      <c r="F91" s="57" t="s">
        <v>4777</v>
      </c>
      <c r="G91" s="57" t="s">
        <v>150</v>
      </c>
      <c r="H91" s="58" t="s">
        <v>2378</v>
      </c>
      <c r="I91" s="57" t="s">
        <v>2819</v>
      </c>
      <c r="J91" s="59" t="str">
        <f t="shared" si="15"/>
        <v>PA.IV.071008</v>
      </c>
      <c r="K91" s="58" t="s">
        <v>4699</v>
      </c>
      <c r="L91" s="57" t="str">
        <f t="shared" si="20"/>
        <v>D/C due to positive blood cultures</v>
      </c>
      <c r="M91" s="59" t="str">
        <f t="shared" si="21"/>
        <v>PI.PA.IV.071008.01</v>
      </c>
      <c r="N91" s="59"/>
      <c r="O91" s="59" t="str">
        <f t="shared" si="22"/>
        <v>PH.PA.IV.071008.01</v>
      </c>
      <c r="Q91" s="59" t="str">
        <f t="shared" si="23"/>
        <v>CL.PA.IV.071008.01</v>
      </c>
      <c r="S91" s="59" t="str">
        <f t="shared" si="24"/>
        <v>DR.PA.IV.071008.01</v>
      </c>
      <c r="T91" s="59"/>
      <c r="U91" s="59"/>
      <c r="V91" s="59"/>
      <c r="W91" s="59"/>
      <c r="X91" s="77" t="s">
        <v>4785</v>
      </c>
      <c r="Y91" s="78" t="str">
        <f t="shared" si="16"/>
        <v>PI.IC.IV.071008.01</v>
      </c>
      <c r="Z91" s="78"/>
      <c r="AA91" s="78" t="str">
        <f t="shared" si="19"/>
        <v>PH.IC.IV.071008.01</v>
      </c>
      <c r="AB91" s="77"/>
      <c r="AC91" s="78" t="str">
        <f t="shared" si="17"/>
        <v>CL.IC.IV.071008.01</v>
      </c>
      <c r="AD91" s="77"/>
      <c r="AE91" s="78" t="str">
        <f t="shared" si="18"/>
        <v>DR.IC.IV.071008.01</v>
      </c>
      <c r="AF91" s="78"/>
      <c r="AG91" s="78"/>
      <c r="AH91" s="78"/>
      <c r="AI91" s="78"/>
      <c r="AJ91" s="57" t="s">
        <v>4650</v>
      </c>
      <c r="AK91" s="76">
        <v>41346</v>
      </c>
    </row>
    <row r="92" spans="1:37" s="57" customFormat="1" ht="16">
      <c r="A92" s="57" t="s">
        <v>1664</v>
      </c>
      <c r="C92" s="58" t="s">
        <v>2376</v>
      </c>
      <c r="E92" s="58" t="s">
        <v>4657</v>
      </c>
      <c r="F92" s="57" t="s">
        <v>4777</v>
      </c>
      <c r="G92" s="57" t="s">
        <v>4762</v>
      </c>
      <c r="H92" s="58" t="s">
        <v>4760</v>
      </c>
      <c r="J92" s="59" t="str">
        <f t="shared" si="15"/>
        <v>PA.IV.071009</v>
      </c>
      <c r="K92" s="58" t="s">
        <v>4699</v>
      </c>
      <c r="L92" s="57" t="str">
        <f t="shared" si="20"/>
        <v>Self Discontinued</v>
      </c>
      <c r="M92" s="59" t="str">
        <f t="shared" si="21"/>
        <v>PI.PA.IV.071009.01</v>
      </c>
      <c r="N92" s="59"/>
      <c r="O92" s="59" t="str">
        <f t="shared" si="22"/>
        <v>PH.PA.IV.071009.01</v>
      </c>
      <c r="Q92" s="59" t="str">
        <f t="shared" si="23"/>
        <v>CL.PA.IV.071009.01</v>
      </c>
      <c r="R92" s="57" t="s">
        <v>4773</v>
      </c>
      <c r="S92" s="59" t="str">
        <f t="shared" si="24"/>
        <v>DR.PA.IV.071009.01</v>
      </c>
      <c r="T92" s="59"/>
      <c r="U92" s="59"/>
      <c r="V92" s="59"/>
      <c r="W92" s="59"/>
      <c r="X92" s="77" t="s">
        <v>4786</v>
      </c>
      <c r="Y92" s="78" t="str">
        <f t="shared" si="16"/>
        <v>PI.IC.IV.071009.01</v>
      </c>
      <c r="Z92" s="78"/>
      <c r="AA92" s="78" t="str">
        <f t="shared" si="19"/>
        <v>PH.IC.IV.071009.01</v>
      </c>
      <c r="AB92" s="77"/>
      <c r="AC92" s="78" t="str">
        <f t="shared" si="17"/>
        <v>CL.IC.IV.071009.01</v>
      </c>
      <c r="AD92" s="77"/>
      <c r="AE92" s="78" t="str">
        <f t="shared" si="18"/>
        <v>DR.IC.IV.071009.01</v>
      </c>
      <c r="AF92" s="78"/>
      <c r="AG92" s="78"/>
      <c r="AH92" s="78"/>
      <c r="AI92" s="78"/>
      <c r="AJ92" s="57" t="s">
        <v>4650</v>
      </c>
      <c r="AK92" s="76">
        <v>41346</v>
      </c>
    </row>
    <row r="93" spans="1:37" s="57" customFormat="1" ht="16">
      <c r="A93" s="57" t="s">
        <v>1664</v>
      </c>
      <c r="C93" s="58" t="s">
        <v>2378</v>
      </c>
      <c r="D93" s="57" t="s">
        <v>4656</v>
      </c>
      <c r="E93" s="58" t="s">
        <v>4657</v>
      </c>
      <c r="F93" s="57" t="s">
        <v>4787</v>
      </c>
      <c r="G93" s="57" t="s">
        <v>2860</v>
      </c>
      <c r="H93" s="58" t="s">
        <v>2212</v>
      </c>
      <c r="I93" s="57" t="s">
        <v>1433</v>
      </c>
      <c r="J93" s="59" t="str">
        <f t="shared" si="15"/>
        <v>PA.IV.081001</v>
      </c>
      <c r="K93" s="58" t="s">
        <v>2</v>
      </c>
      <c r="L93" s="57" t="str">
        <f t="shared" si="20"/>
        <v>Patent/infusing</v>
      </c>
      <c r="M93" s="59" t="str">
        <f t="shared" si="21"/>
        <v>PI.PA.IV.081001.01</v>
      </c>
      <c r="N93" s="59"/>
      <c r="O93" s="59" t="str">
        <f t="shared" si="22"/>
        <v>PH.PA.IV.081001.01</v>
      </c>
      <c r="Q93" s="59" t="str">
        <f t="shared" si="23"/>
        <v>CL.PA.IV.081001.01</v>
      </c>
      <c r="S93" s="59" t="str">
        <f t="shared" si="24"/>
        <v>DR.PA.IV.081001.01</v>
      </c>
      <c r="T93" s="59"/>
      <c r="U93" s="59"/>
      <c r="V93" s="59"/>
      <c r="W93" s="59"/>
      <c r="X93" s="77" t="s">
        <v>4788</v>
      </c>
      <c r="Y93" s="78" t="str">
        <f t="shared" si="16"/>
        <v>PI.IC.IV.081001.01</v>
      </c>
      <c r="Z93" s="78"/>
      <c r="AA93" s="78" t="str">
        <f t="shared" si="19"/>
        <v>PH.IC.IV.081001.01</v>
      </c>
      <c r="AB93" s="77"/>
      <c r="AC93" s="78" t="str">
        <f t="shared" si="17"/>
        <v>CL.IC.IV.081001.01</v>
      </c>
      <c r="AD93" s="77"/>
      <c r="AE93" s="78" t="str">
        <f t="shared" si="18"/>
        <v>DR.IC.IV.081001.01</v>
      </c>
      <c r="AF93" s="78"/>
      <c r="AG93" s="78"/>
      <c r="AH93" s="78"/>
      <c r="AI93" s="78"/>
      <c r="AJ93" s="57" t="s">
        <v>4650</v>
      </c>
      <c r="AK93" s="76">
        <v>41346</v>
      </c>
    </row>
    <row r="94" spans="1:37" s="57" customFormat="1" ht="16">
      <c r="A94" s="57" t="s">
        <v>1664</v>
      </c>
      <c r="C94" s="58" t="s">
        <v>2378</v>
      </c>
      <c r="D94" s="57" t="s">
        <v>4766</v>
      </c>
      <c r="E94" s="58" t="s">
        <v>4657</v>
      </c>
      <c r="F94" s="57" t="s">
        <v>4787</v>
      </c>
      <c r="G94" s="57" t="s">
        <v>2861</v>
      </c>
      <c r="H94" s="58" t="s">
        <v>2217</v>
      </c>
      <c r="I94" s="57" t="s">
        <v>2862</v>
      </c>
      <c r="J94" s="59" t="str">
        <f t="shared" si="15"/>
        <v>PA.IV.081002</v>
      </c>
      <c r="K94" s="58" t="s">
        <v>2</v>
      </c>
      <c r="L94" s="57" t="str">
        <f t="shared" si="20"/>
        <v>Saline lock/capped</v>
      </c>
      <c r="M94" s="59" t="str">
        <f t="shared" si="21"/>
        <v>PI.PA.IV.081002.01</v>
      </c>
      <c r="N94" s="59"/>
      <c r="O94" s="59" t="str">
        <f t="shared" si="22"/>
        <v>PH.PA.IV.081002.01</v>
      </c>
      <c r="Q94" s="59" t="str">
        <f t="shared" si="23"/>
        <v>CL.PA.IV.081002.01</v>
      </c>
      <c r="S94" s="59" t="str">
        <f t="shared" si="24"/>
        <v>DR.PA.IV.081002.01</v>
      </c>
      <c r="T94" s="59"/>
      <c r="U94" s="59"/>
      <c r="V94" s="59"/>
      <c r="W94" s="59"/>
      <c r="X94" s="77" t="s">
        <v>4789</v>
      </c>
      <c r="Y94" s="78" t="str">
        <f t="shared" si="16"/>
        <v>PI.IC.IV.081002.01</v>
      </c>
      <c r="Z94" s="78"/>
      <c r="AA94" s="78" t="str">
        <f t="shared" si="19"/>
        <v>PH.IC.IV.081002.01</v>
      </c>
      <c r="AB94" s="77"/>
      <c r="AC94" s="78" t="str">
        <f t="shared" si="17"/>
        <v>CL.IC.IV.081002.01</v>
      </c>
      <c r="AD94" s="77"/>
      <c r="AE94" s="78" t="str">
        <f t="shared" si="18"/>
        <v>DR.IC.IV.081002.01</v>
      </c>
      <c r="AF94" s="78"/>
      <c r="AG94" s="78"/>
      <c r="AH94" s="78"/>
      <c r="AI94" s="78"/>
      <c r="AJ94" s="57" t="s">
        <v>4650</v>
      </c>
      <c r="AK94" s="76">
        <v>41346</v>
      </c>
    </row>
    <row r="95" spans="1:37" s="57" customFormat="1" ht="16">
      <c r="A95" s="57" t="s">
        <v>1664</v>
      </c>
      <c r="C95" s="58" t="s">
        <v>2378</v>
      </c>
      <c r="E95" s="58" t="s">
        <v>4657</v>
      </c>
      <c r="F95" s="57" t="s">
        <v>4787</v>
      </c>
      <c r="G95" s="57" t="s">
        <v>148</v>
      </c>
      <c r="H95" s="58" t="s">
        <v>2219</v>
      </c>
      <c r="I95" s="57" t="s">
        <v>2802</v>
      </c>
      <c r="J95" s="59" t="str">
        <f t="shared" si="15"/>
        <v>PA.IV.081003</v>
      </c>
      <c r="K95" s="58" t="s">
        <v>2</v>
      </c>
      <c r="L95" s="57" t="str">
        <f t="shared" si="20"/>
        <v>No blood return, flush easy</v>
      </c>
      <c r="M95" s="59" t="str">
        <f t="shared" si="21"/>
        <v>PI.PA.IV.081003.01</v>
      </c>
      <c r="N95" s="59"/>
      <c r="O95" s="59" t="str">
        <f t="shared" si="22"/>
        <v>PH.PA.IV.081003.01</v>
      </c>
      <c r="Q95" s="59" t="str">
        <f t="shared" si="23"/>
        <v>CL.PA.IV.081003.01</v>
      </c>
      <c r="S95" s="59" t="str">
        <f t="shared" si="24"/>
        <v>DR.PA.IV.081003.01</v>
      </c>
      <c r="T95" s="59"/>
      <c r="U95" s="59"/>
      <c r="V95" s="59"/>
      <c r="W95" s="59"/>
      <c r="X95" s="77" t="s">
        <v>4790</v>
      </c>
      <c r="Y95" s="78" t="str">
        <f t="shared" si="16"/>
        <v>PI.IC.IV.081003.01</v>
      </c>
      <c r="Z95" s="78"/>
      <c r="AA95" s="78" t="str">
        <f t="shared" si="19"/>
        <v>PH.IC.IV.081003.01</v>
      </c>
      <c r="AB95" s="77"/>
      <c r="AC95" s="78" t="str">
        <f t="shared" si="17"/>
        <v>CL.IC.IV.081003.01</v>
      </c>
      <c r="AD95" s="77"/>
      <c r="AE95" s="78" t="str">
        <f t="shared" si="18"/>
        <v>DR.IC.IV.081003.01</v>
      </c>
      <c r="AF95" s="78"/>
      <c r="AG95" s="78"/>
      <c r="AH95" s="78"/>
      <c r="AI95" s="78"/>
      <c r="AJ95" s="57" t="s">
        <v>4650</v>
      </c>
      <c r="AK95" s="76">
        <v>41346</v>
      </c>
    </row>
    <row r="96" spans="1:37" s="57" customFormat="1" ht="16">
      <c r="A96" s="57" t="s">
        <v>1664</v>
      </c>
      <c r="C96" s="58" t="s">
        <v>2378</v>
      </c>
      <c r="E96" s="58" t="s">
        <v>4657</v>
      </c>
      <c r="F96" s="57" t="s">
        <v>4787</v>
      </c>
      <c r="G96" s="57" t="s">
        <v>1168</v>
      </c>
      <c r="H96" s="58" t="s">
        <v>2063</v>
      </c>
      <c r="I96" s="57" t="s">
        <v>1382</v>
      </c>
      <c r="J96" s="59" t="str">
        <f t="shared" si="15"/>
        <v>PA.IV.081004</v>
      </c>
      <c r="K96" s="58" t="s">
        <v>2</v>
      </c>
      <c r="L96" s="57" t="str">
        <f t="shared" si="20"/>
        <v>Positional</v>
      </c>
      <c r="M96" s="59" t="str">
        <f t="shared" si="21"/>
        <v>PI.PA.IV.081004.01</v>
      </c>
      <c r="N96" s="59"/>
      <c r="O96" s="59" t="str">
        <f t="shared" si="22"/>
        <v>PH.PA.IV.081004.01</v>
      </c>
      <c r="Q96" s="59" t="str">
        <f t="shared" si="23"/>
        <v>CL.PA.IV.081004.01</v>
      </c>
      <c r="S96" s="59" t="str">
        <f t="shared" si="24"/>
        <v>DR.PA.IV.081004.01</v>
      </c>
      <c r="T96" s="59"/>
      <c r="U96" s="59"/>
      <c r="V96" s="59"/>
      <c r="W96" s="59"/>
      <c r="X96" s="77" t="s">
        <v>4791</v>
      </c>
      <c r="Y96" s="78" t="str">
        <f t="shared" si="16"/>
        <v>PI.IC.IV.081004.01</v>
      </c>
      <c r="Z96" s="78"/>
      <c r="AA96" s="78" t="str">
        <f t="shared" si="19"/>
        <v>PH.IC.IV.081004.01</v>
      </c>
      <c r="AB96" s="77"/>
      <c r="AC96" s="78" t="str">
        <f t="shared" si="17"/>
        <v>CL.IC.IV.081004.01</v>
      </c>
      <c r="AD96" s="77"/>
      <c r="AE96" s="78" t="str">
        <f t="shared" si="18"/>
        <v>DR.IC.IV.081004.01</v>
      </c>
      <c r="AF96" s="78"/>
      <c r="AG96" s="78"/>
      <c r="AH96" s="78"/>
      <c r="AI96" s="78"/>
      <c r="AJ96" s="57" t="s">
        <v>4650</v>
      </c>
      <c r="AK96" s="76">
        <v>41346</v>
      </c>
    </row>
    <row r="97" spans="1:37" s="57" customFormat="1" ht="16">
      <c r="A97" s="57" t="s">
        <v>1664</v>
      </c>
      <c r="C97" s="58" t="s">
        <v>2378</v>
      </c>
      <c r="E97" s="58" t="s">
        <v>4657</v>
      </c>
      <c r="F97" s="57" t="s">
        <v>4787</v>
      </c>
      <c r="G97" s="57" t="s">
        <v>1509</v>
      </c>
      <c r="H97" s="58" t="s">
        <v>2065</v>
      </c>
      <c r="I97" s="57" t="s">
        <v>2799</v>
      </c>
      <c r="J97" s="59" t="str">
        <f t="shared" si="15"/>
        <v>PA.IV.081005</v>
      </c>
      <c r="K97" s="58" t="s">
        <v>2</v>
      </c>
      <c r="L97" s="57" t="str">
        <f t="shared" si="20"/>
        <v>Occluded</v>
      </c>
      <c r="M97" s="59" t="str">
        <f t="shared" si="21"/>
        <v>PI.PA.IV.081005.01</v>
      </c>
      <c r="N97" s="59"/>
      <c r="O97" s="59" t="str">
        <f t="shared" si="22"/>
        <v>PH.PA.IV.081005.01</v>
      </c>
      <c r="Q97" s="59" t="str">
        <f t="shared" si="23"/>
        <v>CL.PA.IV.081005.01</v>
      </c>
      <c r="S97" s="59" t="str">
        <f t="shared" si="24"/>
        <v>DR.PA.IV.081005.01</v>
      </c>
      <c r="T97" s="59"/>
      <c r="U97" s="59"/>
      <c r="V97" s="59"/>
      <c r="W97" s="59"/>
      <c r="X97" s="77" t="s">
        <v>4792</v>
      </c>
      <c r="Y97" s="78" t="str">
        <f t="shared" si="16"/>
        <v>PI.IC.IV.081005.01</v>
      </c>
      <c r="Z97" s="78"/>
      <c r="AA97" s="78" t="str">
        <f t="shared" si="19"/>
        <v>PH.IC.IV.081005.01</v>
      </c>
      <c r="AB97" s="77"/>
      <c r="AC97" s="78" t="str">
        <f t="shared" si="17"/>
        <v>CL.IC.IV.081005.01</v>
      </c>
      <c r="AD97" s="77"/>
      <c r="AE97" s="78" t="str">
        <f t="shared" si="18"/>
        <v>DR.IC.IV.081005.01</v>
      </c>
      <c r="AF97" s="78"/>
      <c r="AG97" s="78"/>
      <c r="AH97" s="78"/>
      <c r="AI97" s="78"/>
      <c r="AJ97" s="57" t="s">
        <v>4650</v>
      </c>
      <c r="AK97" s="76">
        <v>41346</v>
      </c>
    </row>
    <row r="98" spans="1:37" s="57" customFormat="1" ht="16">
      <c r="A98" s="57" t="s">
        <v>1664</v>
      </c>
      <c r="C98" s="58" t="s">
        <v>2378</v>
      </c>
      <c r="E98" s="58" t="s">
        <v>4657</v>
      </c>
      <c r="F98" s="57" t="s">
        <v>4787</v>
      </c>
      <c r="G98" s="57" t="s">
        <v>149</v>
      </c>
      <c r="H98" s="58" t="s">
        <v>2222</v>
      </c>
      <c r="I98" s="57" t="s">
        <v>2803</v>
      </c>
      <c r="J98" s="59" t="str">
        <f t="shared" si="15"/>
        <v>PA.IV.081006</v>
      </c>
      <c r="K98" s="58" t="s">
        <v>4771</v>
      </c>
      <c r="L98" s="57" t="str">
        <f t="shared" si="20"/>
        <v>Sluggish blood return</v>
      </c>
      <c r="M98" s="59" t="str">
        <f t="shared" si="21"/>
        <v>PI.PA.IV.081006.01</v>
      </c>
      <c r="N98" s="59"/>
      <c r="O98" s="59" t="str">
        <f t="shared" si="22"/>
        <v>PH.PA.IV.081006.01</v>
      </c>
      <c r="Q98" s="59" t="str">
        <f t="shared" si="23"/>
        <v>CL.PA.IV.081006.01</v>
      </c>
      <c r="S98" s="59" t="str">
        <f t="shared" si="24"/>
        <v>DR.PA.IV.081006.01</v>
      </c>
      <c r="T98" s="59"/>
      <c r="U98" s="59"/>
      <c r="V98" s="59"/>
      <c r="W98" s="59"/>
      <c r="X98" s="77" t="s">
        <v>4793</v>
      </c>
      <c r="Y98" s="78" t="str">
        <f t="shared" si="16"/>
        <v>PI.IC.IV.081006.01</v>
      </c>
      <c r="Z98" s="78"/>
      <c r="AA98" s="78" t="str">
        <f t="shared" si="19"/>
        <v>PH.IC.IV.081006.01</v>
      </c>
      <c r="AB98" s="77"/>
      <c r="AC98" s="78" t="str">
        <f t="shared" si="17"/>
        <v>CL.IC.IV.081006.01</v>
      </c>
      <c r="AD98" s="77"/>
      <c r="AE98" s="78" t="str">
        <f t="shared" si="18"/>
        <v>DR.IC.IV.081006.01</v>
      </c>
      <c r="AF98" s="78"/>
      <c r="AG98" s="78"/>
      <c r="AH98" s="78"/>
      <c r="AI98" s="78"/>
      <c r="AJ98" s="57" t="s">
        <v>4650</v>
      </c>
      <c r="AK98" s="76">
        <v>41346</v>
      </c>
    </row>
    <row r="99" spans="1:37" s="57" customFormat="1" ht="16">
      <c r="A99" s="57" t="s">
        <v>1664</v>
      </c>
      <c r="C99" s="58" t="s">
        <v>2378</v>
      </c>
      <c r="D99" s="57" t="s">
        <v>4773</v>
      </c>
      <c r="E99" s="58" t="s">
        <v>4657</v>
      </c>
      <c r="F99" s="57" t="s">
        <v>4787</v>
      </c>
      <c r="G99" s="57" t="s">
        <v>2863</v>
      </c>
      <c r="H99" s="58" t="s">
        <v>2376</v>
      </c>
      <c r="I99" s="57" t="s">
        <v>2800</v>
      </c>
      <c r="J99" s="59" t="str">
        <f t="shared" si="15"/>
        <v>PA.IV.081007</v>
      </c>
      <c r="K99" s="58" t="s">
        <v>2</v>
      </c>
      <c r="L99" s="57" t="str">
        <f t="shared" si="20"/>
        <v xml:space="preserve">Discontinued </v>
      </c>
      <c r="M99" s="59" t="str">
        <f t="shared" si="21"/>
        <v>PI.PA.IV.081007.01</v>
      </c>
      <c r="N99" s="59"/>
      <c r="O99" s="59" t="str">
        <f t="shared" si="22"/>
        <v>PH.PA.IV.081007.01</v>
      </c>
      <c r="Q99" s="59" t="str">
        <f t="shared" si="23"/>
        <v>CL.PA.IV.081007.01</v>
      </c>
      <c r="S99" s="59" t="str">
        <f t="shared" si="24"/>
        <v>DR.PA.IV.081007.01</v>
      </c>
      <c r="T99" s="59"/>
      <c r="U99" s="59"/>
      <c r="V99" s="59"/>
      <c r="W99" s="59"/>
      <c r="X99" s="77" t="s">
        <v>4794</v>
      </c>
      <c r="Y99" s="78" t="str">
        <f t="shared" si="16"/>
        <v>PI.IC.IV.081007.01</v>
      </c>
      <c r="Z99" s="78"/>
      <c r="AA99" s="78" t="str">
        <f t="shared" si="19"/>
        <v>PH.IC.IV.081007.01</v>
      </c>
      <c r="AB99" s="77"/>
      <c r="AC99" s="78" t="str">
        <f t="shared" si="17"/>
        <v>CL.IC.IV.081007.01</v>
      </c>
      <c r="AD99" s="77"/>
      <c r="AE99" s="78" t="str">
        <f t="shared" si="18"/>
        <v>DR.IC.IV.081007.01</v>
      </c>
      <c r="AF99" s="78"/>
      <c r="AG99" s="78"/>
      <c r="AH99" s="78"/>
      <c r="AI99" s="78"/>
      <c r="AJ99" s="57" t="s">
        <v>4650</v>
      </c>
      <c r="AK99" s="76">
        <v>41346</v>
      </c>
    </row>
    <row r="100" spans="1:37" s="57" customFormat="1" ht="16">
      <c r="A100" s="57" t="s">
        <v>1664</v>
      </c>
      <c r="C100" s="58" t="s">
        <v>2378</v>
      </c>
      <c r="D100" s="57" t="s">
        <v>4773</v>
      </c>
      <c r="E100" s="58" t="s">
        <v>4657</v>
      </c>
      <c r="F100" s="57" t="s">
        <v>4787</v>
      </c>
      <c r="G100" s="57" t="s">
        <v>150</v>
      </c>
      <c r="H100" s="58" t="s">
        <v>2378</v>
      </c>
      <c r="I100" s="57" t="s">
        <v>2819</v>
      </c>
      <c r="J100" s="59" t="str">
        <f t="shared" si="15"/>
        <v>PA.IV.081008</v>
      </c>
      <c r="K100" s="58" t="s">
        <v>4699</v>
      </c>
      <c r="L100" s="57" t="str">
        <f t="shared" si="20"/>
        <v>D/C due to positive blood cultures</v>
      </c>
      <c r="M100" s="59" t="str">
        <f t="shared" si="21"/>
        <v>PI.PA.IV.081008.01</v>
      </c>
      <c r="N100" s="59"/>
      <c r="O100" s="59" t="str">
        <f t="shared" si="22"/>
        <v>PH.PA.IV.081008.01</v>
      </c>
      <c r="Q100" s="59" t="str">
        <f t="shared" si="23"/>
        <v>CL.PA.IV.081008.01</v>
      </c>
      <c r="S100" s="59" t="str">
        <f t="shared" si="24"/>
        <v>DR.PA.IV.081008.01</v>
      </c>
      <c r="T100" s="59"/>
      <c r="U100" s="59"/>
      <c r="V100" s="59"/>
      <c r="W100" s="59"/>
      <c r="X100" s="77" t="s">
        <v>4795</v>
      </c>
      <c r="Y100" s="78" t="str">
        <f t="shared" si="16"/>
        <v>PI.IC.IV.081008.01</v>
      </c>
      <c r="Z100" s="78"/>
      <c r="AA100" s="78" t="str">
        <f t="shared" si="19"/>
        <v>PH.IC.IV.081008.01</v>
      </c>
      <c r="AB100" s="77"/>
      <c r="AC100" s="78" t="str">
        <f t="shared" si="17"/>
        <v>CL.IC.IV.081008.01</v>
      </c>
      <c r="AD100" s="77"/>
      <c r="AE100" s="78" t="str">
        <f t="shared" si="18"/>
        <v>DR.IC.IV.081008.01</v>
      </c>
      <c r="AF100" s="78"/>
      <c r="AG100" s="78"/>
      <c r="AH100" s="78"/>
      <c r="AI100" s="78"/>
      <c r="AJ100" s="57" t="s">
        <v>4650</v>
      </c>
      <c r="AK100" s="76">
        <v>41346</v>
      </c>
    </row>
    <row r="101" spans="1:37" s="57" customFormat="1" ht="16">
      <c r="A101" s="57" t="s">
        <v>1664</v>
      </c>
      <c r="C101" s="58" t="s">
        <v>2378</v>
      </c>
      <c r="E101" s="58" t="s">
        <v>4657</v>
      </c>
      <c r="F101" s="57" t="s">
        <v>4787</v>
      </c>
      <c r="G101" s="57" t="s">
        <v>4762</v>
      </c>
      <c r="H101" s="58" t="s">
        <v>4760</v>
      </c>
      <c r="J101" s="59" t="str">
        <f t="shared" si="15"/>
        <v>PA.IV.081009</v>
      </c>
      <c r="K101" s="58" t="s">
        <v>4699</v>
      </c>
      <c r="L101" s="57" t="str">
        <f t="shared" si="20"/>
        <v>Self Discontinued</v>
      </c>
      <c r="M101" s="59" t="str">
        <f t="shared" si="21"/>
        <v>PI.PA.IV.081009.01</v>
      </c>
      <c r="N101" s="59"/>
      <c r="O101" s="59" t="str">
        <f t="shared" si="22"/>
        <v>PH.PA.IV.081009.01</v>
      </c>
      <c r="Q101" s="59" t="str">
        <f t="shared" si="23"/>
        <v>CL.PA.IV.081009.01</v>
      </c>
      <c r="R101" s="57" t="s">
        <v>4773</v>
      </c>
      <c r="S101" s="59" t="str">
        <f t="shared" si="24"/>
        <v>DR.PA.IV.081009.01</v>
      </c>
      <c r="T101" s="59"/>
      <c r="U101" s="59"/>
      <c r="V101" s="59"/>
      <c r="W101" s="59"/>
      <c r="X101" s="77" t="s">
        <v>4796</v>
      </c>
      <c r="Y101" s="78" t="str">
        <f t="shared" si="16"/>
        <v>PI.IC.IV.081009.01</v>
      </c>
      <c r="Z101" s="78"/>
      <c r="AA101" s="78" t="str">
        <f t="shared" si="19"/>
        <v>PH.IC.IV.081009.01</v>
      </c>
      <c r="AB101" s="77"/>
      <c r="AC101" s="78" t="str">
        <f t="shared" si="17"/>
        <v>CL.IC.IV.081009.01</v>
      </c>
      <c r="AD101" s="77"/>
      <c r="AE101" s="78" t="str">
        <f t="shared" si="18"/>
        <v>DR.IC.IV.081009.01</v>
      </c>
      <c r="AF101" s="78"/>
      <c r="AG101" s="78"/>
      <c r="AH101" s="78"/>
      <c r="AI101" s="78"/>
      <c r="AJ101" s="57" t="s">
        <v>4650</v>
      </c>
      <c r="AK101" s="76">
        <v>41346</v>
      </c>
    </row>
    <row r="102" spans="1:37" s="57" customFormat="1" ht="16">
      <c r="A102" s="57" t="s">
        <v>1664</v>
      </c>
      <c r="C102" s="58" t="s">
        <v>2380</v>
      </c>
      <c r="D102" s="57" t="s">
        <v>4656</v>
      </c>
      <c r="E102" s="58" t="s">
        <v>4657</v>
      </c>
      <c r="F102" s="57" t="s">
        <v>4797</v>
      </c>
      <c r="G102" s="57" t="s">
        <v>2860</v>
      </c>
      <c r="H102" s="58" t="s">
        <v>2212</v>
      </c>
      <c r="I102" s="57" t="s">
        <v>1433</v>
      </c>
      <c r="J102" s="59" t="str">
        <f t="shared" si="15"/>
        <v>PA.IV.091001</v>
      </c>
      <c r="K102" s="58" t="s">
        <v>2</v>
      </c>
      <c r="L102" s="57" t="str">
        <f t="shared" si="20"/>
        <v>Patent/infusing</v>
      </c>
      <c r="M102" s="59" t="str">
        <f t="shared" si="21"/>
        <v>PI.PA.IV.091001.01</v>
      </c>
      <c r="N102" s="59"/>
      <c r="O102" s="59" t="str">
        <f t="shared" si="22"/>
        <v>PH.PA.IV.091001.01</v>
      </c>
      <c r="Q102" s="59" t="str">
        <f t="shared" si="23"/>
        <v>CL.PA.IV.091001.01</v>
      </c>
      <c r="S102" s="59" t="str">
        <f t="shared" si="24"/>
        <v>DR.PA.IV.091001.01</v>
      </c>
      <c r="T102" s="59"/>
      <c r="U102" s="59"/>
      <c r="V102" s="59"/>
      <c r="W102" s="59"/>
      <c r="X102" s="77" t="s">
        <v>4798</v>
      </c>
      <c r="Y102" s="78" t="str">
        <f t="shared" si="16"/>
        <v>PI.IC.IV.091001.01</v>
      </c>
      <c r="Z102" s="78"/>
      <c r="AA102" s="78" t="str">
        <f t="shared" si="19"/>
        <v>PH.IC.IV.091001.01</v>
      </c>
      <c r="AB102" s="77"/>
      <c r="AC102" s="78" t="str">
        <f t="shared" si="17"/>
        <v>CL.IC.IV.091001.01</v>
      </c>
      <c r="AD102" s="77"/>
      <c r="AE102" s="78" t="str">
        <f t="shared" si="18"/>
        <v>DR.IC.IV.091001.01</v>
      </c>
      <c r="AF102" s="78"/>
      <c r="AG102" s="78"/>
      <c r="AH102" s="78"/>
      <c r="AI102" s="78"/>
      <c r="AJ102" s="57" t="s">
        <v>4650</v>
      </c>
      <c r="AK102" s="76">
        <v>41346</v>
      </c>
    </row>
    <row r="103" spans="1:37" s="57" customFormat="1" ht="16">
      <c r="A103" s="57" t="s">
        <v>1664</v>
      </c>
      <c r="C103" s="58" t="s">
        <v>2380</v>
      </c>
      <c r="D103" s="57" t="s">
        <v>4766</v>
      </c>
      <c r="E103" s="58" t="s">
        <v>4657</v>
      </c>
      <c r="F103" s="57" t="s">
        <v>4797</v>
      </c>
      <c r="G103" s="57" t="s">
        <v>2861</v>
      </c>
      <c r="H103" s="58" t="s">
        <v>2217</v>
      </c>
      <c r="I103" s="57" t="s">
        <v>2862</v>
      </c>
      <c r="J103" s="59" t="str">
        <f t="shared" si="15"/>
        <v>PA.IV.091002</v>
      </c>
      <c r="K103" s="58" t="s">
        <v>2</v>
      </c>
      <c r="L103" s="57" t="str">
        <f t="shared" si="20"/>
        <v>Saline lock/capped</v>
      </c>
      <c r="M103" s="59" t="str">
        <f t="shared" si="21"/>
        <v>PI.PA.IV.091002.01</v>
      </c>
      <c r="N103" s="59"/>
      <c r="O103" s="59" t="str">
        <f t="shared" si="22"/>
        <v>PH.PA.IV.091002.01</v>
      </c>
      <c r="Q103" s="59" t="str">
        <f t="shared" si="23"/>
        <v>CL.PA.IV.091002.01</v>
      </c>
      <c r="S103" s="59" t="str">
        <f t="shared" si="24"/>
        <v>DR.PA.IV.091002.01</v>
      </c>
      <c r="T103" s="59"/>
      <c r="U103" s="59"/>
      <c r="V103" s="59"/>
      <c r="W103" s="59"/>
      <c r="X103" s="77" t="s">
        <v>4799</v>
      </c>
      <c r="Y103" s="78" t="str">
        <f t="shared" si="16"/>
        <v>PI.IC.IV.091002.01</v>
      </c>
      <c r="Z103" s="78"/>
      <c r="AA103" s="78" t="str">
        <f t="shared" si="19"/>
        <v>PH.IC.IV.091002.01</v>
      </c>
      <c r="AB103" s="77"/>
      <c r="AC103" s="78" t="str">
        <f t="shared" si="17"/>
        <v>CL.IC.IV.091002.01</v>
      </c>
      <c r="AD103" s="77"/>
      <c r="AE103" s="78" t="str">
        <f t="shared" si="18"/>
        <v>DR.IC.IV.091002.01</v>
      </c>
      <c r="AF103" s="78"/>
      <c r="AG103" s="78"/>
      <c r="AH103" s="78"/>
      <c r="AI103" s="78"/>
      <c r="AJ103" s="57" t="s">
        <v>4650</v>
      </c>
      <c r="AK103" s="76">
        <v>41346</v>
      </c>
    </row>
    <row r="104" spans="1:37" s="57" customFormat="1" ht="16">
      <c r="A104" s="57" t="s">
        <v>1664</v>
      </c>
      <c r="C104" s="58" t="s">
        <v>2380</v>
      </c>
      <c r="E104" s="58" t="s">
        <v>4657</v>
      </c>
      <c r="F104" s="57" t="s">
        <v>4797</v>
      </c>
      <c r="G104" s="57" t="s">
        <v>148</v>
      </c>
      <c r="H104" s="58" t="s">
        <v>2219</v>
      </c>
      <c r="I104" s="57" t="s">
        <v>2802</v>
      </c>
      <c r="J104" s="59" t="str">
        <f t="shared" si="15"/>
        <v>PA.IV.091003</v>
      </c>
      <c r="K104" s="58" t="s">
        <v>2</v>
      </c>
      <c r="L104" s="57" t="str">
        <f t="shared" si="20"/>
        <v>No blood return, flush easy</v>
      </c>
      <c r="M104" s="59" t="str">
        <f t="shared" si="21"/>
        <v>PI.PA.IV.091003.01</v>
      </c>
      <c r="N104" s="59"/>
      <c r="O104" s="59" t="str">
        <f t="shared" si="22"/>
        <v>PH.PA.IV.091003.01</v>
      </c>
      <c r="Q104" s="59" t="str">
        <f t="shared" si="23"/>
        <v>CL.PA.IV.091003.01</v>
      </c>
      <c r="S104" s="59" t="str">
        <f t="shared" si="24"/>
        <v>DR.PA.IV.091003.01</v>
      </c>
      <c r="T104" s="59"/>
      <c r="U104" s="59"/>
      <c r="V104" s="59"/>
      <c r="W104" s="59"/>
      <c r="X104" s="77" t="s">
        <v>4800</v>
      </c>
      <c r="Y104" s="78" t="str">
        <f t="shared" si="16"/>
        <v>PI.IC.IV.091003.01</v>
      </c>
      <c r="Z104" s="78"/>
      <c r="AA104" s="78" t="str">
        <f t="shared" si="19"/>
        <v>PH.IC.IV.091003.01</v>
      </c>
      <c r="AB104" s="77"/>
      <c r="AC104" s="78" t="str">
        <f t="shared" si="17"/>
        <v>CL.IC.IV.091003.01</v>
      </c>
      <c r="AD104" s="77"/>
      <c r="AE104" s="78" t="str">
        <f t="shared" si="18"/>
        <v>DR.IC.IV.091003.01</v>
      </c>
      <c r="AF104" s="78"/>
      <c r="AG104" s="78"/>
      <c r="AH104" s="78"/>
      <c r="AI104" s="78"/>
      <c r="AJ104" s="57" t="s">
        <v>4650</v>
      </c>
      <c r="AK104" s="76">
        <v>41346</v>
      </c>
    </row>
    <row r="105" spans="1:37" s="57" customFormat="1" ht="16">
      <c r="A105" s="57" t="s">
        <v>1664</v>
      </c>
      <c r="C105" s="58" t="s">
        <v>2380</v>
      </c>
      <c r="E105" s="58" t="s">
        <v>4657</v>
      </c>
      <c r="F105" s="57" t="s">
        <v>4797</v>
      </c>
      <c r="G105" s="57" t="s">
        <v>1168</v>
      </c>
      <c r="H105" s="58" t="s">
        <v>2063</v>
      </c>
      <c r="I105" s="57" t="s">
        <v>1382</v>
      </c>
      <c r="J105" s="59" t="str">
        <f t="shared" si="15"/>
        <v>PA.IV.091004</v>
      </c>
      <c r="K105" s="58" t="s">
        <v>2</v>
      </c>
      <c r="L105" s="57" t="str">
        <f t="shared" si="20"/>
        <v>Positional</v>
      </c>
      <c r="M105" s="59" t="str">
        <f t="shared" si="21"/>
        <v>PI.PA.IV.091004.01</v>
      </c>
      <c r="N105" s="59"/>
      <c r="O105" s="59" t="str">
        <f t="shared" si="22"/>
        <v>PH.PA.IV.091004.01</v>
      </c>
      <c r="Q105" s="59" t="str">
        <f t="shared" si="23"/>
        <v>CL.PA.IV.091004.01</v>
      </c>
      <c r="S105" s="59" t="str">
        <f t="shared" si="24"/>
        <v>DR.PA.IV.091004.01</v>
      </c>
      <c r="T105" s="59"/>
      <c r="U105" s="59"/>
      <c r="V105" s="59"/>
      <c r="W105" s="59"/>
      <c r="X105" s="77" t="s">
        <v>4801</v>
      </c>
      <c r="Y105" s="78" t="str">
        <f t="shared" si="16"/>
        <v>PI.IC.IV.091004.01</v>
      </c>
      <c r="Z105" s="78"/>
      <c r="AA105" s="78" t="str">
        <f t="shared" si="19"/>
        <v>PH.IC.IV.091004.01</v>
      </c>
      <c r="AB105" s="77"/>
      <c r="AC105" s="78" t="str">
        <f t="shared" si="17"/>
        <v>CL.IC.IV.091004.01</v>
      </c>
      <c r="AD105" s="77"/>
      <c r="AE105" s="78" t="str">
        <f t="shared" si="18"/>
        <v>DR.IC.IV.091004.01</v>
      </c>
      <c r="AF105" s="78"/>
      <c r="AG105" s="78"/>
      <c r="AH105" s="78"/>
      <c r="AI105" s="78"/>
      <c r="AJ105" s="57" t="s">
        <v>4650</v>
      </c>
      <c r="AK105" s="76">
        <v>41346</v>
      </c>
    </row>
    <row r="106" spans="1:37" s="57" customFormat="1" ht="16">
      <c r="A106" s="57" t="s">
        <v>1664</v>
      </c>
      <c r="C106" s="58" t="s">
        <v>2380</v>
      </c>
      <c r="E106" s="58" t="s">
        <v>4657</v>
      </c>
      <c r="F106" s="57" t="s">
        <v>4797</v>
      </c>
      <c r="G106" s="57" t="s">
        <v>1509</v>
      </c>
      <c r="H106" s="58" t="s">
        <v>2065</v>
      </c>
      <c r="I106" s="57" t="s">
        <v>2799</v>
      </c>
      <c r="J106" s="59" t="str">
        <f t="shared" si="15"/>
        <v>PA.IV.091005</v>
      </c>
      <c r="K106" s="58" t="s">
        <v>2</v>
      </c>
      <c r="L106" s="57" t="str">
        <f t="shared" si="20"/>
        <v>Occluded</v>
      </c>
      <c r="M106" s="59" t="str">
        <f t="shared" si="21"/>
        <v>PI.PA.IV.091005.01</v>
      </c>
      <c r="N106" s="59"/>
      <c r="O106" s="59" t="str">
        <f t="shared" si="22"/>
        <v>PH.PA.IV.091005.01</v>
      </c>
      <c r="Q106" s="59" t="str">
        <f t="shared" si="23"/>
        <v>CL.PA.IV.091005.01</v>
      </c>
      <c r="S106" s="59" t="str">
        <f t="shared" si="24"/>
        <v>DR.PA.IV.091005.01</v>
      </c>
      <c r="T106" s="59"/>
      <c r="U106" s="59"/>
      <c r="V106" s="59"/>
      <c r="W106" s="59"/>
      <c r="X106" s="77" t="s">
        <v>4802</v>
      </c>
      <c r="Y106" s="78" t="str">
        <f t="shared" si="16"/>
        <v>PI.IC.IV.091005.01</v>
      </c>
      <c r="Z106" s="78"/>
      <c r="AA106" s="78" t="str">
        <f t="shared" si="19"/>
        <v>PH.IC.IV.091005.01</v>
      </c>
      <c r="AB106" s="77"/>
      <c r="AC106" s="78" t="str">
        <f t="shared" si="17"/>
        <v>CL.IC.IV.091005.01</v>
      </c>
      <c r="AD106" s="77"/>
      <c r="AE106" s="78" t="str">
        <f t="shared" si="18"/>
        <v>DR.IC.IV.091005.01</v>
      </c>
      <c r="AF106" s="78"/>
      <c r="AG106" s="78"/>
      <c r="AH106" s="78"/>
      <c r="AI106" s="78"/>
      <c r="AJ106" s="57" t="s">
        <v>4650</v>
      </c>
      <c r="AK106" s="76">
        <v>41346</v>
      </c>
    </row>
    <row r="107" spans="1:37" s="57" customFormat="1" ht="16">
      <c r="A107" s="57" t="s">
        <v>1664</v>
      </c>
      <c r="C107" s="58" t="s">
        <v>2380</v>
      </c>
      <c r="E107" s="58" t="s">
        <v>4657</v>
      </c>
      <c r="F107" s="57" t="s">
        <v>4797</v>
      </c>
      <c r="G107" s="57" t="s">
        <v>149</v>
      </c>
      <c r="H107" s="58" t="s">
        <v>2222</v>
      </c>
      <c r="I107" s="57" t="s">
        <v>2803</v>
      </c>
      <c r="J107" s="59" t="str">
        <f t="shared" si="15"/>
        <v>PA.IV.091006</v>
      </c>
      <c r="K107" s="58" t="s">
        <v>4771</v>
      </c>
      <c r="L107" s="57" t="str">
        <f t="shared" si="20"/>
        <v>Sluggish blood return</v>
      </c>
      <c r="M107" s="59" t="str">
        <f t="shared" si="21"/>
        <v>PI.PA.IV.091006.01</v>
      </c>
      <c r="N107" s="59"/>
      <c r="O107" s="59" t="str">
        <f t="shared" si="22"/>
        <v>PH.PA.IV.091006.01</v>
      </c>
      <c r="Q107" s="59" t="str">
        <f t="shared" si="23"/>
        <v>CL.PA.IV.091006.01</v>
      </c>
      <c r="S107" s="59" t="str">
        <f t="shared" si="24"/>
        <v>DR.PA.IV.091006.01</v>
      </c>
      <c r="T107" s="59"/>
      <c r="U107" s="59"/>
      <c r="V107" s="59"/>
      <c r="W107" s="59"/>
      <c r="X107" s="77" t="s">
        <v>4803</v>
      </c>
      <c r="Y107" s="78" t="str">
        <f t="shared" si="16"/>
        <v>PI.IC.IV.091006.01</v>
      </c>
      <c r="Z107" s="78"/>
      <c r="AA107" s="78" t="str">
        <f t="shared" si="19"/>
        <v>PH.IC.IV.091006.01</v>
      </c>
      <c r="AB107" s="77"/>
      <c r="AC107" s="78" t="str">
        <f t="shared" si="17"/>
        <v>CL.IC.IV.091006.01</v>
      </c>
      <c r="AD107" s="77"/>
      <c r="AE107" s="78" t="str">
        <f t="shared" si="18"/>
        <v>DR.IC.IV.091006.01</v>
      </c>
      <c r="AF107" s="78"/>
      <c r="AG107" s="78"/>
      <c r="AH107" s="78"/>
      <c r="AI107" s="78"/>
      <c r="AJ107" s="57" t="s">
        <v>4650</v>
      </c>
      <c r="AK107" s="76">
        <v>41346</v>
      </c>
    </row>
    <row r="108" spans="1:37" s="57" customFormat="1" ht="16">
      <c r="A108" s="57" t="s">
        <v>1664</v>
      </c>
      <c r="C108" s="58" t="s">
        <v>2380</v>
      </c>
      <c r="D108" s="57" t="s">
        <v>4773</v>
      </c>
      <c r="E108" s="58" t="s">
        <v>4657</v>
      </c>
      <c r="F108" s="57" t="s">
        <v>4797</v>
      </c>
      <c r="G108" s="57" t="s">
        <v>2863</v>
      </c>
      <c r="H108" s="58" t="s">
        <v>2376</v>
      </c>
      <c r="I108" s="57" t="s">
        <v>2800</v>
      </c>
      <c r="J108" s="59" t="str">
        <f t="shared" si="15"/>
        <v>PA.IV.091007</v>
      </c>
      <c r="K108" s="58" t="s">
        <v>2</v>
      </c>
      <c r="L108" s="57" t="str">
        <f t="shared" si="20"/>
        <v xml:space="preserve">Discontinued </v>
      </c>
      <c r="M108" s="59" t="str">
        <f t="shared" si="21"/>
        <v>PI.PA.IV.091007.01</v>
      </c>
      <c r="N108" s="59"/>
      <c r="O108" s="59" t="str">
        <f t="shared" si="22"/>
        <v>PH.PA.IV.091007.01</v>
      </c>
      <c r="Q108" s="59" t="str">
        <f t="shared" si="23"/>
        <v>CL.PA.IV.091007.01</v>
      </c>
      <c r="S108" s="59" t="str">
        <f t="shared" si="24"/>
        <v>DR.PA.IV.091007.01</v>
      </c>
      <c r="T108" s="59"/>
      <c r="U108" s="59"/>
      <c r="V108" s="59"/>
      <c r="W108" s="59"/>
      <c r="X108" s="77" t="s">
        <v>4804</v>
      </c>
      <c r="Y108" s="78" t="str">
        <f t="shared" si="16"/>
        <v>PI.IC.IV.091007.01</v>
      </c>
      <c r="Z108" s="78"/>
      <c r="AA108" s="78" t="str">
        <f t="shared" si="19"/>
        <v>PH.IC.IV.091007.01</v>
      </c>
      <c r="AB108" s="77"/>
      <c r="AC108" s="78" t="str">
        <f t="shared" si="17"/>
        <v>CL.IC.IV.091007.01</v>
      </c>
      <c r="AD108" s="77"/>
      <c r="AE108" s="78" t="str">
        <f t="shared" si="18"/>
        <v>DR.IC.IV.091007.01</v>
      </c>
      <c r="AF108" s="78"/>
      <c r="AG108" s="78"/>
      <c r="AH108" s="78"/>
      <c r="AI108" s="78"/>
      <c r="AJ108" s="57" t="s">
        <v>4650</v>
      </c>
      <c r="AK108" s="76">
        <v>41346</v>
      </c>
    </row>
    <row r="109" spans="1:37" s="57" customFormat="1" ht="16">
      <c r="A109" s="57" t="s">
        <v>1664</v>
      </c>
      <c r="C109" s="58" t="s">
        <v>2380</v>
      </c>
      <c r="D109" s="57" t="s">
        <v>4773</v>
      </c>
      <c r="E109" s="58" t="s">
        <v>4657</v>
      </c>
      <c r="F109" s="57" t="s">
        <v>4797</v>
      </c>
      <c r="G109" s="57" t="s">
        <v>150</v>
      </c>
      <c r="H109" s="58" t="s">
        <v>2378</v>
      </c>
      <c r="I109" s="57" t="s">
        <v>2819</v>
      </c>
      <c r="J109" s="59" t="str">
        <f t="shared" si="15"/>
        <v>PA.IV.091008</v>
      </c>
      <c r="K109" s="58" t="s">
        <v>4699</v>
      </c>
      <c r="L109" s="57" t="str">
        <f t="shared" si="20"/>
        <v>D/C due to positive blood cultures</v>
      </c>
      <c r="M109" s="59" t="str">
        <f t="shared" si="21"/>
        <v>PI.PA.IV.091008.01</v>
      </c>
      <c r="N109" s="59"/>
      <c r="O109" s="59" t="str">
        <f t="shared" si="22"/>
        <v>PH.PA.IV.091008.01</v>
      </c>
      <c r="Q109" s="59" t="str">
        <f t="shared" si="23"/>
        <v>CL.PA.IV.091008.01</v>
      </c>
      <c r="S109" s="59" t="str">
        <f t="shared" si="24"/>
        <v>DR.PA.IV.091008.01</v>
      </c>
      <c r="T109" s="59"/>
      <c r="U109" s="59"/>
      <c r="V109" s="59"/>
      <c r="W109" s="59"/>
      <c r="X109" s="77" t="s">
        <v>4805</v>
      </c>
      <c r="Y109" s="78" t="str">
        <f t="shared" si="16"/>
        <v>PI.IC.IV.091008.01</v>
      </c>
      <c r="Z109" s="78"/>
      <c r="AA109" s="78" t="str">
        <f t="shared" si="19"/>
        <v>PH.IC.IV.091008.01</v>
      </c>
      <c r="AB109" s="77"/>
      <c r="AC109" s="78" t="str">
        <f t="shared" si="17"/>
        <v>CL.IC.IV.091008.01</v>
      </c>
      <c r="AD109" s="77"/>
      <c r="AE109" s="78" t="str">
        <f t="shared" si="18"/>
        <v>DR.IC.IV.091008.01</v>
      </c>
      <c r="AF109" s="78"/>
      <c r="AG109" s="78"/>
      <c r="AH109" s="78"/>
      <c r="AI109" s="78"/>
      <c r="AJ109" s="57" t="s">
        <v>4650</v>
      </c>
      <c r="AK109" s="76">
        <v>41346</v>
      </c>
    </row>
    <row r="110" spans="1:37" s="57" customFormat="1" ht="16">
      <c r="A110" s="57" t="s">
        <v>1664</v>
      </c>
      <c r="C110" s="58" t="s">
        <v>2380</v>
      </c>
      <c r="E110" s="58" t="s">
        <v>4657</v>
      </c>
      <c r="F110" s="57" t="s">
        <v>4797</v>
      </c>
      <c r="G110" s="57" t="s">
        <v>4762</v>
      </c>
      <c r="H110" s="58" t="s">
        <v>4760</v>
      </c>
      <c r="J110" s="59" t="str">
        <f t="shared" si="15"/>
        <v>PA.IV.091009</v>
      </c>
      <c r="K110" s="58" t="s">
        <v>4699</v>
      </c>
      <c r="L110" s="57" t="str">
        <f t="shared" si="20"/>
        <v>Self Discontinued</v>
      </c>
      <c r="M110" s="59" t="str">
        <f t="shared" si="21"/>
        <v>PI.PA.IV.091009.01</v>
      </c>
      <c r="N110" s="59"/>
      <c r="O110" s="59" t="str">
        <f t="shared" si="22"/>
        <v>PH.PA.IV.091009.01</v>
      </c>
      <c r="Q110" s="59" t="str">
        <f t="shared" si="23"/>
        <v>CL.PA.IV.091009.01</v>
      </c>
      <c r="R110" s="57" t="s">
        <v>4773</v>
      </c>
      <c r="S110" s="59" t="str">
        <f t="shared" si="24"/>
        <v>DR.PA.IV.091009.01</v>
      </c>
      <c r="T110" s="59"/>
      <c r="U110" s="59"/>
      <c r="V110" s="59"/>
      <c r="W110" s="59"/>
      <c r="X110" s="77" t="s">
        <v>4806</v>
      </c>
      <c r="Y110" s="78" t="str">
        <f t="shared" si="16"/>
        <v>PI.IC.IV.091009.01</v>
      </c>
      <c r="Z110" s="78"/>
      <c r="AA110" s="78" t="str">
        <f t="shared" si="19"/>
        <v>PH.IC.IV.091009.01</v>
      </c>
      <c r="AB110" s="77"/>
      <c r="AC110" s="78" t="str">
        <f t="shared" si="17"/>
        <v>CL.IC.IV.091009.01</v>
      </c>
      <c r="AD110" s="77"/>
      <c r="AE110" s="78" t="str">
        <f t="shared" si="18"/>
        <v>DR.IC.IV.091009.01</v>
      </c>
      <c r="AF110" s="78"/>
      <c r="AG110" s="78"/>
      <c r="AH110" s="78"/>
      <c r="AI110" s="78"/>
      <c r="AJ110" s="57" t="s">
        <v>4650</v>
      </c>
      <c r="AK110" s="76">
        <v>41346</v>
      </c>
    </row>
    <row r="111" spans="1:37" s="57" customFormat="1" ht="16">
      <c r="A111" s="57" t="s">
        <v>1664</v>
      </c>
      <c r="C111" s="58" t="s">
        <v>2124</v>
      </c>
      <c r="D111" s="57" t="s">
        <v>4656</v>
      </c>
      <c r="E111" s="58" t="s">
        <v>4657</v>
      </c>
      <c r="F111" s="57" t="s">
        <v>4807</v>
      </c>
      <c r="G111" s="57" t="s">
        <v>2860</v>
      </c>
      <c r="H111" s="58" t="s">
        <v>2212</v>
      </c>
      <c r="I111" s="57" t="s">
        <v>1433</v>
      </c>
      <c r="J111" s="59" t="str">
        <f t="shared" si="15"/>
        <v>PA.IV.101001</v>
      </c>
      <c r="K111" s="58" t="s">
        <v>2</v>
      </c>
      <c r="L111" s="57" t="str">
        <f t="shared" si="20"/>
        <v>Patent/infusing</v>
      </c>
      <c r="M111" s="59" t="str">
        <f t="shared" si="21"/>
        <v>PI.PA.IV.101001.01</v>
      </c>
      <c r="N111" s="59"/>
      <c r="O111" s="59" t="str">
        <f t="shared" si="22"/>
        <v>PH.PA.IV.101001.01</v>
      </c>
      <c r="Q111" s="59" t="str">
        <f t="shared" si="23"/>
        <v>CL.PA.IV.101001.01</v>
      </c>
      <c r="S111" s="59" t="str">
        <f t="shared" si="24"/>
        <v>DR.PA.IV.101001.01</v>
      </c>
      <c r="T111" s="59"/>
      <c r="U111" s="59"/>
      <c r="V111" s="59"/>
      <c r="W111" s="59"/>
      <c r="X111" s="77" t="s">
        <v>4808</v>
      </c>
      <c r="Y111" s="78" t="str">
        <f t="shared" si="16"/>
        <v>PI.IC.IV.101001.01</v>
      </c>
      <c r="Z111" s="78"/>
      <c r="AA111" s="78" t="str">
        <f t="shared" si="19"/>
        <v>PH.IC.IV.101001.01</v>
      </c>
      <c r="AB111" s="77"/>
      <c r="AC111" s="78" t="str">
        <f t="shared" si="17"/>
        <v>CL.IC.IV.101001.01</v>
      </c>
      <c r="AD111" s="77"/>
      <c r="AE111" s="78" t="str">
        <f t="shared" si="18"/>
        <v>DR.IC.IV.101001.01</v>
      </c>
      <c r="AF111" s="78"/>
      <c r="AG111" s="78"/>
      <c r="AH111" s="78"/>
      <c r="AI111" s="78"/>
      <c r="AJ111" s="57" t="s">
        <v>4650</v>
      </c>
      <c r="AK111" s="76">
        <v>41346</v>
      </c>
    </row>
    <row r="112" spans="1:37" s="57" customFormat="1" ht="16">
      <c r="A112" s="57" t="s">
        <v>1664</v>
      </c>
      <c r="C112" s="58" t="s">
        <v>2124</v>
      </c>
      <c r="D112" s="57" t="s">
        <v>4766</v>
      </c>
      <c r="E112" s="58" t="s">
        <v>4657</v>
      </c>
      <c r="F112" s="57" t="s">
        <v>4807</v>
      </c>
      <c r="G112" s="57" t="s">
        <v>2861</v>
      </c>
      <c r="H112" s="58" t="s">
        <v>2217</v>
      </c>
      <c r="I112" s="57" t="s">
        <v>2862</v>
      </c>
      <c r="J112" s="59" t="str">
        <f t="shared" si="15"/>
        <v>PA.IV.101002</v>
      </c>
      <c r="K112" s="58" t="s">
        <v>2</v>
      </c>
      <c r="L112" s="57" t="str">
        <f t="shared" si="20"/>
        <v>Saline lock/capped</v>
      </c>
      <c r="M112" s="59" t="str">
        <f t="shared" si="21"/>
        <v>PI.PA.IV.101002.01</v>
      </c>
      <c r="N112" s="59"/>
      <c r="O112" s="59" t="str">
        <f t="shared" si="22"/>
        <v>PH.PA.IV.101002.01</v>
      </c>
      <c r="Q112" s="59" t="str">
        <f t="shared" si="23"/>
        <v>CL.PA.IV.101002.01</v>
      </c>
      <c r="S112" s="59" t="str">
        <f t="shared" si="24"/>
        <v>DR.PA.IV.101002.01</v>
      </c>
      <c r="T112" s="59"/>
      <c r="U112" s="59"/>
      <c r="V112" s="59"/>
      <c r="W112" s="59"/>
      <c r="X112" s="77" t="s">
        <v>4809</v>
      </c>
      <c r="Y112" s="78" t="str">
        <f t="shared" si="16"/>
        <v>PI.IC.IV.101002.01</v>
      </c>
      <c r="Z112" s="78"/>
      <c r="AA112" s="78" t="str">
        <f t="shared" si="19"/>
        <v>PH.IC.IV.101002.01</v>
      </c>
      <c r="AB112" s="77"/>
      <c r="AC112" s="78" t="str">
        <f t="shared" si="17"/>
        <v>CL.IC.IV.101002.01</v>
      </c>
      <c r="AD112" s="77"/>
      <c r="AE112" s="78" t="str">
        <f t="shared" si="18"/>
        <v>DR.IC.IV.101002.01</v>
      </c>
      <c r="AF112" s="78"/>
      <c r="AG112" s="78"/>
      <c r="AH112" s="78"/>
      <c r="AI112" s="78"/>
      <c r="AJ112" s="57" t="s">
        <v>4650</v>
      </c>
      <c r="AK112" s="76">
        <v>41346</v>
      </c>
    </row>
    <row r="113" spans="1:37" s="57" customFormat="1" ht="16">
      <c r="A113" s="57" t="s">
        <v>1664</v>
      </c>
      <c r="C113" s="58" t="s">
        <v>2124</v>
      </c>
      <c r="E113" s="58" t="s">
        <v>4657</v>
      </c>
      <c r="F113" s="57" t="s">
        <v>4807</v>
      </c>
      <c r="G113" s="57" t="s">
        <v>148</v>
      </c>
      <c r="H113" s="58" t="s">
        <v>2219</v>
      </c>
      <c r="I113" s="57" t="s">
        <v>2802</v>
      </c>
      <c r="J113" s="59" t="str">
        <f t="shared" si="15"/>
        <v>PA.IV.101003</v>
      </c>
      <c r="K113" s="58" t="s">
        <v>2</v>
      </c>
      <c r="L113" s="57" t="str">
        <f t="shared" si="20"/>
        <v>No blood return, flush easy</v>
      </c>
      <c r="M113" s="59" t="str">
        <f t="shared" si="21"/>
        <v>PI.PA.IV.101003.01</v>
      </c>
      <c r="N113" s="59"/>
      <c r="O113" s="59" t="str">
        <f t="shared" si="22"/>
        <v>PH.PA.IV.101003.01</v>
      </c>
      <c r="Q113" s="59" t="str">
        <f t="shared" si="23"/>
        <v>CL.PA.IV.101003.01</v>
      </c>
      <c r="S113" s="59" t="str">
        <f t="shared" si="24"/>
        <v>DR.PA.IV.101003.01</v>
      </c>
      <c r="T113" s="59"/>
      <c r="U113" s="59"/>
      <c r="V113" s="59"/>
      <c r="W113" s="59"/>
      <c r="X113" s="77" t="s">
        <v>4810</v>
      </c>
      <c r="Y113" s="78" t="str">
        <f t="shared" si="16"/>
        <v>PI.IC.IV.101003.01</v>
      </c>
      <c r="Z113" s="78"/>
      <c r="AA113" s="78" t="str">
        <f t="shared" si="19"/>
        <v>PH.IC.IV.101003.01</v>
      </c>
      <c r="AB113" s="77"/>
      <c r="AC113" s="78" t="str">
        <f t="shared" si="17"/>
        <v>CL.IC.IV.101003.01</v>
      </c>
      <c r="AD113" s="77"/>
      <c r="AE113" s="78" t="str">
        <f t="shared" si="18"/>
        <v>DR.IC.IV.101003.01</v>
      </c>
      <c r="AF113" s="78"/>
      <c r="AG113" s="78"/>
      <c r="AH113" s="78"/>
      <c r="AI113" s="78"/>
      <c r="AJ113" s="57" t="s">
        <v>4650</v>
      </c>
      <c r="AK113" s="76">
        <v>41346</v>
      </c>
    </row>
    <row r="114" spans="1:37" s="57" customFormat="1" ht="16">
      <c r="A114" s="57" t="s">
        <v>1664</v>
      </c>
      <c r="C114" s="58" t="s">
        <v>2124</v>
      </c>
      <c r="E114" s="58" t="s">
        <v>4657</v>
      </c>
      <c r="F114" s="57" t="s">
        <v>4807</v>
      </c>
      <c r="G114" s="57" t="s">
        <v>1168</v>
      </c>
      <c r="H114" s="58" t="s">
        <v>2063</v>
      </c>
      <c r="I114" s="57" t="s">
        <v>1382</v>
      </c>
      <c r="J114" s="59" t="str">
        <f t="shared" si="15"/>
        <v>PA.IV.101004</v>
      </c>
      <c r="K114" s="58" t="s">
        <v>2</v>
      </c>
      <c r="L114" s="57" t="str">
        <f t="shared" si="20"/>
        <v>Positional</v>
      </c>
      <c r="M114" s="59" t="str">
        <f t="shared" si="21"/>
        <v>PI.PA.IV.101004.01</v>
      </c>
      <c r="N114" s="59"/>
      <c r="O114" s="59" t="str">
        <f t="shared" si="22"/>
        <v>PH.PA.IV.101004.01</v>
      </c>
      <c r="Q114" s="59" t="str">
        <f t="shared" si="23"/>
        <v>CL.PA.IV.101004.01</v>
      </c>
      <c r="S114" s="59" t="str">
        <f t="shared" si="24"/>
        <v>DR.PA.IV.101004.01</v>
      </c>
      <c r="T114" s="59"/>
      <c r="U114" s="59"/>
      <c r="V114" s="59"/>
      <c r="W114" s="59"/>
      <c r="X114" s="77" t="s">
        <v>4811</v>
      </c>
      <c r="Y114" s="78" t="str">
        <f t="shared" si="16"/>
        <v>PI.IC.IV.101004.01</v>
      </c>
      <c r="Z114" s="78"/>
      <c r="AA114" s="78" t="str">
        <f t="shared" si="19"/>
        <v>PH.IC.IV.101004.01</v>
      </c>
      <c r="AB114" s="77"/>
      <c r="AC114" s="78" t="str">
        <f t="shared" si="17"/>
        <v>CL.IC.IV.101004.01</v>
      </c>
      <c r="AD114" s="77"/>
      <c r="AE114" s="78" t="str">
        <f t="shared" si="18"/>
        <v>DR.IC.IV.101004.01</v>
      </c>
      <c r="AF114" s="78"/>
      <c r="AG114" s="78"/>
      <c r="AH114" s="78"/>
      <c r="AI114" s="78"/>
      <c r="AJ114" s="57" t="s">
        <v>4650</v>
      </c>
      <c r="AK114" s="76">
        <v>41346</v>
      </c>
    </row>
    <row r="115" spans="1:37" s="57" customFormat="1" ht="16">
      <c r="A115" s="57" t="s">
        <v>1664</v>
      </c>
      <c r="C115" s="58" t="s">
        <v>2124</v>
      </c>
      <c r="E115" s="58" t="s">
        <v>4657</v>
      </c>
      <c r="F115" s="57" t="s">
        <v>4807</v>
      </c>
      <c r="G115" s="57" t="s">
        <v>1509</v>
      </c>
      <c r="H115" s="58" t="s">
        <v>2065</v>
      </c>
      <c r="I115" s="57" t="s">
        <v>2799</v>
      </c>
      <c r="J115" s="59" t="str">
        <f t="shared" si="15"/>
        <v>PA.IV.101005</v>
      </c>
      <c r="K115" s="58" t="s">
        <v>2</v>
      </c>
      <c r="L115" s="57" t="str">
        <f t="shared" si="20"/>
        <v>Occluded</v>
      </c>
      <c r="M115" s="59" t="str">
        <f t="shared" si="21"/>
        <v>PI.PA.IV.101005.01</v>
      </c>
      <c r="N115" s="59"/>
      <c r="O115" s="59" t="str">
        <f t="shared" si="22"/>
        <v>PH.PA.IV.101005.01</v>
      </c>
      <c r="Q115" s="59" t="str">
        <f t="shared" si="23"/>
        <v>CL.PA.IV.101005.01</v>
      </c>
      <c r="S115" s="59" t="str">
        <f t="shared" si="24"/>
        <v>DR.PA.IV.101005.01</v>
      </c>
      <c r="T115" s="59"/>
      <c r="U115" s="59"/>
      <c r="V115" s="59"/>
      <c r="W115" s="59"/>
      <c r="X115" s="77" t="s">
        <v>4812</v>
      </c>
      <c r="Y115" s="78" t="str">
        <f t="shared" si="16"/>
        <v>PI.IC.IV.101005.01</v>
      </c>
      <c r="Z115" s="78"/>
      <c r="AA115" s="78" t="str">
        <f t="shared" si="19"/>
        <v>PH.IC.IV.101005.01</v>
      </c>
      <c r="AB115" s="77"/>
      <c r="AC115" s="78" t="str">
        <f t="shared" si="17"/>
        <v>CL.IC.IV.101005.01</v>
      </c>
      <c r="AD115" s="77"/>
      <c r="AE115" s="78" t="str">
        <f t="shared" si="18"/>
        <v>DR.IC.IV.101005.01</v>
      </c>
      <c r="AF115" s="78"/>
      <c r="AG115" s="78"/>
      <c r="AH115" s="78"/>
      <c r="AI115" s="78"/>
      <c r="AJ115" s="57" t="s">
        <v>4650</v>
      </c>
      <c r="AK115" s="76">
        <v>41346</v>
      </c>
    </row>
    <row r="116" spans="1:37" s="57" customFormat="1" ht="16">
      <c r="A116" s="57" t="s">
        <v>1664</v>
      </c>
      <c r="C116" s="58" t="s">
        <v>2124</v>
      </c>
      <c r="E116" s="58" t="s">
        <v>4657</v>
      </c>
      <c r="F116" s="57" t="s">
        <v>4807</v>
      </c>
      <c r="G116" s="57" t="s">
        <v>149</v>
      </c>
      <c r="H116" s="58" t="s">
        <v>2222</v>
      </c>
      <c r="I116" s="57" t="s">
        <v>2803</v>
      </c>
      <c r="J116" s="59" t="str">
        <f t="shared" si="15"/>
        <v>PA.IV.101006</v>
      </c>
      <c r="K116" s="58" t="s">
        <v>4771</v>
      </c>
      <c r="L116" s="57" t="str">
        <f t="shared" si="20"/>
        <v>Sluggish blood return</v>
      </c>
      <c r="M116" s="59" t="str">
        <f t="shared" si="21"/>
        <v>PI.PA.IV.101006.01</v>
      </c>
      <c r="N116" s="59"/>
      <c r="O116" s="59" t="str">
        <f t="shared" si="22"/>
        <v>PH.PA.IV.101006.01</v>
      </c>
      <c r="Q116" s="59" t="str">
        <f t="shared" si="23"/>
        <v>CL.PA.IV.101006.01</v>
      </c>
      <c r="S116" s="59" t="str">
        <f t="shared" si="24"/>
        <v>DR.PA.IV.101006.01</v>
      </c>
      <c r="T116" s="59"/>
      <c r="U116" s="59"/>
      <c r="V116" s="59"/>
      <c r="W116" s="59"/>
      <c r="X116" s="77" t="s">
        <v>4813</v>
      </c>
      <c r="Y116" s="78" t="str">
        <f t="shared" si="16"/>
        <v>PI.IC.IV.101006.01</v>
      </c>
      <c r="Z116" s="78"/>
      <c r="AA116" s="78" t="str">
        <f t="shared" si="19"/>
        <v>PH.IC.IV.101006.01</v>
      </c>
      <c r="AB116" s="77"/>
      <c r="AC116" s="78" t="str">
        <f t="shared" si="17"/>
        <v>CL.IC.IV.101006.01</v>
      </c>
      <c r="AD116" s="77"/>
      <c r="AE116" s="78" t="str">
        <f t="shared" si="18"/>
        <v>DR.IC.IV.101006.01</v>
      </c>
      <c r="AF116" s="78"/>
      <c r="AG116" s="78"/>
      <c r="AH116" s="78"/>
      <c r="AI116" s="78"/>
      <c r="AJ116" s="57" t="s">
        <v>4650</v>
      </c>
      <c r="AK116" s="76">
        <v>41346</v>
      </c>
    </row>
    <row r="117" spans="1:37" s="57" customFormat="1" ht="16">
      <c r="A117" s="57" t="s">
        <v>1664</v>
      </c>
      <c r="C117" s="58" t="s">
        <v>2124</v>
      </c>
      <c r="D117" s="57" t="s">
        <v>4773</v>
      </c>
      <c r="E117" s="58" t="s">
        <v>4657</v>
      </c>
      <c r="F117" s="57" t="s">
        <v>4807</v>
      </c>
      <c r="G117" s="57" t="s">
        <v>2863</v>
      </c>
      <c r="H117" s="58" t="s">
        <v>2376</v>
      </c>
      <c r="I117" s="57" t="s">
        <v>2800</v>
      </c>
      <c r="J117" s="59" t="str">
        <f t="shared" si="15"/>
        <v>PA.IV.101007</v>
      </c>
      <c r="K117" s="58" t="s">
        <v>2</v>
      </c>
      <c r="L117" s="57" t="str">
        <f t="shared" si="20"/>
        <v xml:space="preserve">Discontinued </v>
      </c>
      <c r="M117" s="59" t="str">
        <f t="shared" si="21"/>
        <v>PI.PA.IV.101007.01</v>
      </c>
      <c r="N117" s="59"/>
      <c r="O117" s="59" t="str">
        <f t="shared" si="22"/>
        <v>PH.PA.IV.101007.01</v>
      </c>
      <c r="Q117" s="59" t="str">
        <f t="shared" si="23"/>
        <v>CL.PA.IV.101007.01</v>
      </c>
      <c r="S117" s="59" t="str">
        <f t="shared" si="24"/>
        <v>DR.PA.IV.101007.01</v>
      </c>
      <c r="T117" s="59"/>
      <c r="U117" s="59"/>
      <c r="V117" s="59"/>
      <c r="W117" s="59"/>
      <c r="X117" s="77" t="s">
        <v>4814</v>
      </c>
      <c r="Y117" s="78" t="str">
        <f t="shared" si="16"/>
        <v>PI.IC.IV.101007.01</v>
      </c>
      <c r="Z117" s="78"/>
      <c r="AA117" s="78" t="str">
        <f t="shared" si="19"/>
        <v>PH.IC.IV.101007.01</v>
      </c>
      <c r="AB117" s="77"/>
      <c r="AC117" s="78" t="str">
        <f t="shared" si="17"/>
        <v>CL.IC.IV.101007.01</v>
      </c>
      <c r="AD117" s="77"/>
      <c r="AE117" s="78" t="str">
        <f t="shared" si="18"/>
        <v>DR.IC.IV.101007.01</v>
      </c>
      <c r="AF117" s="78"/>
      <c r="AG117" s="78"/>
      <c r="AH117" s="78"/>
      <c r="AI117" s="78"/>
      <c r="AJ117" s="57" t="s">
        <v>4650</v>
      </c>
      <c r="AK117" s="76">
        <v>41346</v>
      </c>
    </row>
    <row r="118" spans="1:37" s="57" customFormat="1" ht="16">
      <c r="A118" s="57" t="s">
        <v>1664</v>
      </c>
      <c r="C118" s="58" t="s">
        <v>2124</v>
      </c>
      <c r="D118" s="57" t="s">
        <v>4773</v>
      </c>
      <c r="E118" s="58" t="s">
        <v>4657</v>
      </c>
      <c r="F118" s="57" t="s">
        <v>4807</v>
      </c>
      <c r="G118" s="57" t="s">
        <v>150</v>
      </c>
      <c r="H118" s="58" t="s">
        <v>2378</v>
      </c>
      <c r="I118" s="57" t="s">
        <v>2819</v>
      </c>
      <c r="J118" s="59" t="str">
        <f t="shared" si="15"/>
        <v>PA.IV.101008</v>
      </c>
      <c r="K118" s="58" t="s">
        <v>4699</v>
      </c>
      <c r="L118" s="57" t="str">
        <f t="shared" si="20"/>
        <v>D/C due to positive blood cultures</v>
      </c>
      <c r="M118" s="59" t="str">
        <f t="shared" si="21"/>
        <v>PI.PA.IV.101008.01</v>
      </c>
      <c r="N118" s="59"/>
      <c r="O118" s="59" t="str">
        <f t="shared" si="22"/>
        <v>PH.PA.IV.101008.01</v>
      </c>
      <c r="Q118" s="59" t="str">
        <f t="shared" si="23"/>
        <v>CL.PA.IV.101008.01</v>
      </c>
      <c r="S118" s="59" t="str">
        <f t="shared" si="24"/>
        <v>DR.PA.IV.101008.01</v>
      </c>
      <c r="T118" s="59"/>
      <c r="U118" s="59"/>
      <c r="V118" s="59"/>
      <c r="W118" s="59"/>
      <c r="X118" s="77" t="s">
        <v>4815</v>
      </c>
      <c r="Y118" s="78" t="str">
        <f t="shared" si="16"/>
        <v>PI.IC.IV.101008.01</v>
      </c>
      <c r="Z118" s="78"/>
      <c r="AA118" s="78" t="str">
        <f t="shared" si="19"/>
        <v>PH.IC.IV.101008.01</v>
      </c>
      <c r="AB118" s="77"/>
      <c r="AC118" s="78" t="str">
        <f t="shared" si="17"/>
        <v>CL.IC.IV.101008.01</v>
      </c>
      <c r="AD118" s="77"/>
      <c r="AE118" s="78" t="str">
        <f t="shared" si="18"/>
        <v>DR.IC.IV.101008.01</v>
      </c>
      <c r="AF118" s="78"/>
      <c r="AG118" s="78"/>
      <c r="AH118" s="78"/>
      <c r="AI118" s="78"/>
      <c r="AJ118" s="57" t="s">
        <v>4650</v>
      </c>
      <c r="AK118" s="76">
        <v>41346</v>
      </c>
    </row>
    <row r="119" spans="1:37" s="57" customFormat="1" ht="16">
      <c r="A119" s="57" t="s">
        <v>1664</v>
      </c>
      <c r="C119" s="58" t="s">
        <v>2124</v>
      </c>
      <c r="E119" s="58" t="s">
        <v>4657</v>
      </c>
      <c r="F119" s="57" t="s">
        <v>4807</v>
      </c>
      <c r="G119" s="57" t="s">
        <v>4762</v>
      </c>
      <c r="H119" s="58" t="s">
        <v>4760</v>
      </c>
      <c r="J119" s="59" t="str">
        <f t="shared" si="15"/>
        <v>PA.IV.101009</v>
      </c>
      <c r="K119" s="58" t="s">
        <v>4699</v>
      </c>
      <c r="L119" s="57" t="str">
        <f t="shared" si="20"/>
        <v>Self Discontinued</v>
      </c>
      <c r="M119" s="59" t="str">
        <f t="shared" si="21"/>
        <v>PI.PA.IV.101009.01</v>
      </c>
      <c r="N119" s="59"/>
      <c r="O119" s="59" t="str">
        <f t="shared" si="22"/>
        <v>PH.PA.IV.101009.01</v>
      </c>
      <c r="Q119" s="59" t="str">
        <f t="shared" si="23"/>
        <v>CL.PA.IV.101009.01</v>
      </c>
      <c r="R119" s="57" t="s">
        <v>4773</v>
      </c>
      <c r="S119" s="59" t="str">
        <f t="shared" si="24"/>
        <v>DR.PA.IV.101009.01</v>
      </c>
      <c r="T119" s="59"/>
      <c r="U119" s="59"/>
      <c r="V119" s="59"/>
      <c r="W119" s="59"/>
      <c r="X119" s="77" t="s">
        <v>4816</v>
      </c>
      <c r="Y119" s="78" t="str">
        <f t="shared" si="16"/>
        <v>PI.IC.IV.101009.01</v>
      </c>
      <c r="Z119" s="78"/>
      <c r="AA119" s="78" t="str">
        <f t="shared" si="19"/>
        <v>PH.IC.IV.101009.01</v>
      </c>
      <c r="AB119" s="77"/>
      <c r="AC119" s="78" t="str">
        <f t="shared" si="17"/>
        <v>CL.IC.IV.101009.01</v>
      </c>
      <c r="AD119" s="77"/>
      <c r="AE119" s="78" t="str">
        <f t="shared" si="18"/>
        <v>DR.IC.IV.101009.01</v>
      </c>
      <c r="AF119" s="78"/>
      <c r="AG119" s="78"/>
      <c r="AH119" s="78"/>
      <c r="AI119" s="78"/>
      <c r="AJ119" s="57" t="s">
        <v>4650</v>
      </c>
      <c r="AK119" s="76">
        <v>41346</v>
      </c>
    </row>
    <row r="120" spans="1:37" s="57" customFormat="1" ht="16">
      <c r="A120" s="57" t="s">
        <v>1664</v>
      </c>
      <c r="C120" s="58" t="s">
        <v>2126</v>
      </c>
      <c r="D120" s="57" t="s">
        <v>4656</v>
      </c>
      <c r="E120" s="58" t="s">
        <v>4691</v>
      </c>
      <c r="F120" s="57" t="s">
        <v>3014</v>
      </c>
      <c r="G120" s="57" t="s">
        <v>2321</v>
      </c>
      <c r="H120" s="58" t="s">
        <v>2212</v>
      </c>
      <c r="I120" s="57" t="s">
        <v>2862</v>
      </c>
      <c r="J120" s="59" t="str">
        <f t="shared" si="15"/>
        <v>PA.IV.110701</v>
      </c>
      <c r="K120" s="58" t="s">
        <v>2</v>
      </c>
      <c r="L120" s="57" t="str">
        <f t="shared" si="20"/>
        <v>Capped</v>
      </c>
      <c r="M120" s="59" t="str">
        <f t="shared" si="21"/>
        <v>PI.PA.IV.110701.01</v>
      </c>
      <c r="N120" s="59"/>
      <c r="O120" s="59" t="str">
        <f t="shared" si="22"/>
        <v>PH.PA.IV.110701.01</v>
      </c>
      <c r="Q120" s="59" t="str">
        <f t="shared" si="23"/>
        <v>CL.PA.IV.110701.01</v>
      </c>
      <c r="S120" s="59" t="str">
        <f t="shared" si="24"/>
        <v>DR.PA.IV.110701.01</v>
      </c>
      <c r="T120" s="59"/>
      <c r="U120" s="59"/>
      <c r="V120" s="59"/>
      <c r="W120" s="59"/>
      <c r="X120" s="77" t="s">
        <v>4817</v>
      </c>
      <c r="Y120" s="78" t="str">
        <f t="shared" si="16"/>
        <v>PI.IC.IV.110701.01</v>
      </c>
      <c r="Z120" s="78"/>
      <c r="AA120" s="78" t="str">
        <f t="shared" si="19"/>
        <v>PH.IC.IV.110701.01</v>
      </c>
      <c r="AB120" s="77"/>
      <c r="AC120" s="78" t="str">
        <f t="shared" si="17"/>
        <v>CL.IC.IV.110701.01</v>
      </c>
      <c r="AD120" s="77"/>
      <c r="AE120" s="78" t="str">
        <f t="shared" si="18"/>
        <v>DR.IC.IV.110701.01</v>
      </c>
      <c r="AF120" s="78"/>
      <c r="AG120" s="78"/>
      <c r="AH120" s="78"/>
      <c r="AI120" s="78"/>
      <c r="AJ120" s="57" t="s">
        <v>4650</v>
      </c>
      <c r="AK120" s="76">
        <v>41346</v>
      </c>
    </row>
    <row r="121" spans="1:37" s="57" customFormat="1" ht="16">
      <c r="A121" s="57" t="s">
        <v>1664</v>
      </c>
      <c r="C121" s="58" t="s">
        <v>2126</v>
      </c>
      <c r="E121" s="58" t="s">
        <v>4691</v>
      </c>
      <c r="F121" s="57" t="s">
        <v>3014</v>
      </c>
      <c r="G121" s="57" t="s">
        <v>3015</v>
      </c>
      <c r="H121" s="58" t="s">
        <v>2217</v>
      </c>
      <c r="I121" s="57" t="s">
        <v>3016</v>
      </c>
      <c r="J121" s="59" t="str">
        <f t="shared" si="15"/>
        <v>PA.IV.110702</v>
      </c>
      <c r="K121" s="58" t="s">
        <v>2</v>
      </c>
      <c r="L121" s="57" t="str">
        <f t="shared" si="20"/>
        <v>DC per physician order</v>
      </c>
      <c r="M121" s="59" t="str">
        <f t="shared" si="21"/>
        <v>PI.PA.IV.110702.01</v>
      </c>
      <c r="N121" s="59"/>
      <c r="O121" s="59" t="str">
        <f t="shared" si="22"/>
        <v>PH.PA.IV.110702.01</v>
      </c>
      <c r="Q121" s="59" t="str">
        <f t="shared" si="23"/>
        <v>CL.PA.IV.110702.01</v>
      </c>
      <c r="S121" s="59" t="str">
        <f t="shared" si="24"/>
        <v>DR.PA.IV.110702.01</v>
      </c>
      <c r="T121" s="59"/>
      <c r="U121" s="59"/>
      <c r="V121" s="59"/>
      <c r="W121" s="59"/>
      <c r="X121" s="77" t="s">
        <v>4818</v>
      </c>
      <c r="Y121" s="78" t="str">
        <f t="shared" si="16"/>
        <v>PI.IC.IV.110702.01</v>
      </c>
      <c r="Z121" s="78"/>
      <c r="AA121" s="78" t="str">
        <f t="shared" si="19"/>
        <v>PH.IC.IV.110702.01</v>
      </c>
      <c r="AB121" s="77"/>
      <c r="AC121" s="78" t="str">
        <f t="shared" si="17"/>
        <v>CL.IC.IV.110702.01</v>
      </c>
      <c r="AD121" s="77"/>
      <c r="AE121" s="78" t="str">
        <f t="shared" si="18"/>
        <v>DR.IC.IV.110702.01</v>
      </c>
      <c r="AF121" s="78"/>
      <c r="AG121" s="78"/>
      <c r="AH121" s="78"/>
      <c r="AI121" s="78"/>
      <c r="AJ121" s="57" t="s">
        <v>4650</v>
      </c>
      <c r="AK121" s="76">
        <v>41346</v>
      </c>
    </row>
    <row r="122" spans="1:37" s="57" customFormat="1" ht="16">
      <c r="A122" s="57" t="s">
        <v>1664</v>
      </c>
      <c r="C122" s="58" t="s">
        <v>2126</v>
      </c>
      <c r="E122" s="58" t="s">
        <v>4691</v>
      </c>
      <c r="F122" s="57" t="s">
        <v>3014</v>
      </c>
      <c r="G122" s="57" t="s">
        <v>3017</v>
      </c>
      <c r="H122" s="58" t="s">
        <v>2219</v>
      </c>
      <c r="I122" s="57" t="s">
        <v>3018</v>
      </c>
      <c r="J122" s="59" t="str">
        <f t="shared" si="15"/>
        <v>PA.IV.110703</v>
      </c>
      <c r="K122" s="58" t="s">
        <v>2</v>
      </c>
      <c r="L122" s="57" t="str">
        <f t="shared" si="20"/>
        <v>Length of Cath-cm (Free Text)</v>
      </c>
      <c r="M122" s="59" t="str">
        <f t="shared" si="21"/>
        <v>PI.PA.IV.110703.01</v>
      </c>
      <c r="N122" s="59"/>
      <c r="O122" s="59" t="str">
        <f t="shared" si="22"/>
        <v>PH.PA.IV.110703.01</v>
      </c>
      <c r="Q122" s="59" t="str">
        <f t="shared" si="23"/>
        <v>CL.PA.IV.110703.01</v>
      </c>
      <c r="S122" s="59" t="str">
        <f t="shared" si="24"/>
        <v>DR.PA.IV.110703.01</v>
      </c>
      <c r="T122" s="59"/>
      <c r="U122" s="59"/>
      <c r="V122" s="59"/>
      <c r="W122" s="59"/>
      <c r="X122" s="77" t="s">
        <v>4819</v>
      </c>
      <c r="Y122" s="78" t="str">
        <f t="shared" si="16"/>
        <v>PI.IC.IV.110703.01</v>
      </c>
      <c r="Z122" s="78"/>
      <c r="AA122" s="78" t="str">
        <f t="shared" si="19"/>
        <v>PH.IC.IV.110703.01</v>
      </c>
      <c r="AB122" s="77"/>
      <c r="AC122" s="78" t="str">
        <f t="shared" si="17"/>
        <v>CL.IC.IV.110703.01</v>
      </c>
      <c r="AD122" s="77"/>
      <c r="AE122" s="78" t="str">
        <f t="shared" si="18"/>
        <v>DR.IC.IV.110703.01</v>
      </c>
      <c r="AF122" s="78"/>
      <c r="AG122" s="78"/>
      <c r="AH122" s="78"/>
      <c r="AI122" s="78"/>
      <c r="AJ122" s="57" t="s">
        <v>4650</v>
      </c>
      <c r="AK122" s="76">
        <v>41346</v>
      </c>
    </row>
    <row r="123" spans="1:37" s="57" customFormat="1" ht="16">
      <c r="A123" s="57" t="s">
        <v>1664</v>
      </c>
      <c r="C123" s="58" t="s">
        <v>2126</v>
      </c>
      <c r="E123" s="58" t="s">
        <v>4691</v>
      </c>
      <c r="F123" s="57" t="s">
        <v>3014</v>
      </c>
      <c r="G123" s="57" t="s">
        <v>3019</v>
      </c>
      <c r="H123" s="58" t="s">
        <v>2063</v>
      </c>
      <c r="I123" s="57" t="s">
        <v>2896</v>
      </c>
      <c r="J123" s="59" t="str">
        <f t="shared" si="15"/>
        <v>PA.IV.110704</v>
      </c>
      <c r="K123" s="58" t="s">
        <v>2</v>
      </c>
      <c r="L123" s="57" t="str">
        <f t="shared" si="20"/>
        <v>No Blood Return</v>
      </c>
      <c r="M123" s="59" t="str">
        <f t="shared" si="21"/>
        <v>PI.PA.IV.110704.01</v>
      </c>
      <c r="N123" s="59"/>
      <c r="O123" s="59" t="str">
        <f t="shared" si="22"/>
        <v>PH.PA.IV.110704.01</v>
      </c>
      <c r="Q123" s="59" t="str">
        <f t="shared" si="23"/>
        <v>CL.PA.IV.110704.01</v>
      </c>
      <c r="S123" s="59" t="str">
        <f t="shared" si="24"/>
        <v>DR.PA.IV.110704.01</v>
      </c>
      <c r="T123" s="59"/>
      <c r="U123" s="59"/>
      <c r="V123" s="59"/>
      <c r="W123" s="59"/>
      <c r="X123" s="77" t="s">
        <v>4820</v>
      </c>
      <c r="Y123" s="78" t="str">
        <f t="shared" si="16"/>
        <v>PI.IC.IV.110704.01</v>
      </c>
      <c r="Z123" s="78"/>
      <c r="AA123" s="78" t="str">
        <f t="shared" si="19"/>
        <v>PH.IC.IV.110704.01</v>
      </c>
      <c r="AB123" s="77"/>
      <c r="AC123" s="78" t="str">
        <f t="shared" si="17"/>
        <v>CL.IC.IV.110704.01</v>
      </c>
      <c r="AD123" s="77"/>
      <c r="AE123" s="78" t="str">
        <f t="shared" si="18"/>
        <v>DR.IC.IV.110704.01</v>
      </c>
      <c r="AF123" s="78"/>
      <c r="AG123" s="78"/>
      <c r="AH123" s="78"/>
      <c r="AI123" s="78"/>
      <c r="AJ123" s="57" t="s">
        <v>4650</v>
      </c>
      <c r="AK123" s="76">
        <v>41346</v>
      </c>
    </row>
    <row r="124" spans="1:37" s="57" customFormat="1" ht="16">
      <c r="A124" s="57" t="s">
        <v>1664</v>
      </c>
      <c r="C124" s="58" t="s">
        <v>2126</v>
      </c>
      <c r="E124" s="58" t="s">
        <v>4691</v>
      </c>
      <c r="F124" s="57" t="s">
        <v>3014</v>
      </c>
      <c r="G124" s="57" t="s">
        <v>1509</v>
      </c>
      <c r="H124" s="58" t="s">
        <v>2065</v>
      </c>
      <c r="I124" s="57" t="s">
        <v>2897</v>
      </c>
      <c r="J124" s="59" t="str">
        <f t="shared" si="15"/>
        <v>PA.IV.110705</v>
      </c>
      <c r="K124" s="58" t="s">
        <v>2</v>
      </c>
      <c r="L124" s="57" t="str">
        <f t="shared" si="20"/>
        <v>Occluded</v>
      </c>
      <c r="M124" s="59" t="str">
        <f t="shared" si="21"/>
        <v>PI.PA.IV.110705.01</v>
      </c>
      <c r="N124" s="59"/>
      <c r="O124" s="59" t="str">
        <f t="shared" si="22"/>
        <v>PH.PA.IV.110705.01</v>
      </c>
      <c r="Q124" s="59" t="str">
        <f t="shared" si="23"/>
        <v>CL.PA.IV.110705.01</v>
      </c>
      <c r="S124" s="59" t="str">
        <f t="shared" si="24"/>
        <v>DR.PA.IV.110705.01</v>
      </c>
      <c r="T124" s="59"/>
      <c r="U124" s="59"/>
      <c r="V124" s="59"/>
      <c r="W124" s="59"/>
      <c r="X124" s="77" t="s">
        <v>4821</v>
      </c>
      <c r="Y124" s="78" t="str">
        <f t="shared" si="16"/>
        <v>PI.IC.IV.110705.01</v>
      </c>
      <c r="Z124" s="78"/>
      <c r="AA124" s="78" t="str">
        <f t="shared" si="19"/>
        <v>PH.IC.IV.110705.01</v>
      </c>
      <c r="AB124" s="77"/>
      <c r="AC124" s="78" t="str">
        <f t="shared" si="17"/>
        <v>CL.IC.IV.110705.01</v>
      </c>
      <c r="AD124" s="77"/>
      <c r="AE124" s="78" t="str">
        <f t="shared" si="18"/>
        <v>DR.IC.IV.110705.01</v>
      </c>
      <c r="AF124" s="78"/>
      <c r="AG124" s="78"/>
      <c r="AH124" s="78"/>
      <c r="AI124" s="78"/>
      <c r="AJ124" s="57" t="s">
        <v>4650</v>
      </c>
      <c r="AK124" s="76">
        <v>41346</v>
      </c>
    </row>
    <row r="125" spans="1:37" s="57" customFormat="1" ht="16">
      <c r="A125" s="57" t="s">
        <v>1664</v>
      </c>
      <c r="C125" s="58" t="s">
        <v>2126</v>
      </c>
      <c r="E125" s="58" t="s">
        <v>4691</v>
      </c>
      <c r="F125" s="57" t="s">
        <v>3014</v>
      </c>
      <c r="G125" s="57" t="s">
        <v>1433</v>
      </c>
      <c r="H125" s="58" t="s">
        <v>2222</v>
      </c>
      <c r="I125" s="57" t="s">
        <v>1433</v>
      </c>
      <c r="J125" s="59" t="str">
        <f t="shared" si="15"/>
        <v>PA.IV.110706</v>
      </c>
      <c r="K125" s="58" t="s">
        <v>2</v>
      </c>
      <c r="L125" s="57" t="str">
        <f t="shared" si="20"/>
        <v>Patent</v>
      </c>
      <c r="M125" s="59" t="str">
        <f t="shared" si="21"/>
        <v>PI.PA.IV.110706.01</v>
      </c>
      <c r="N125" s="59"/>
      <c r="O125" s="59" t="str">
        <f t="shared" si="22"/>
        <v>PH.PA.IV.110706.01</v>
      </c>
      <c r="Q125" s="59" t="str">
        <f t="shared" si="23"/>
        <v>CL.PA.IV.110706.01</v>
      </c>
      <c r="S125" s="59" t="str">
        <f t="shared" si="24"/>
        <v>DR.PA.IV.110706.01</v>
      </c>
      <c r="T125" s="59"/>
      <c r="U125" s="59"/>
      <c r="V125" s="59"/>
      <c r="W125" s="59"/>
      <c r="X125" s="77" t="s">
        <v>4822</v>
      </c>
      <c r="Y125" s="78" t="str">
        <f t="shared" si="16"/>
        <v>PI.IC.IV.110706.01</v>
      </c>
      <c r="Z125" s="78"/>
      <c r="AA125" s="78" t="str">
        <f t="shared" si="19"/>
        <v>PH.IC.IV.110706.01</v>
      </c>
      <c r="AB125" s="77"/>
      <c r="AC125" s="78" t="str">
        <f t="shared" si="17"/>
        <v>CL.IC.IV.110706.01</v>
      </c>
      <c r="AD125" s="77"/>
      <c r="AE125" s="78" t="str">
        <f t="shared" si="18"/>
        <v>DR.IC.IV.110706.01</v>
      </c>
      <c r="AF125" s="78"/>
      <c r="AG125" s="78"/>
      <c r="AH125" s="78"/>
      <c r="AI125" s="78"/>
      <c r="AJ125" s="57" t="s">
        <v>4650</v>
      </c>
      <c r="AK125" s="76">
        <v>41346</v>
      </c>
    </row>
    <row r="126" spans="1:37" s="57" customFormat="1" ht="16">
      <c r="A126" s="57" t="s">
        <v>1664</v>
      </c>
      <c r="C126" s="58" t="s">
        <v>2126</v>
      </c>
      <c r="E126" s="58" t="s">
        <v>4691</v>
      </c>
      <c r="F126" s="57" t="s">
        <v>3014</v>
      </c>
      <c r="G126" s="57" t="s">
        <v>1168</v>
      </c>
      <c r="H126" s="58" t="s">
        <v>2376</v>
      </c>
      <c r="I126" s="57" t="s">
        <v>2898</v>
      </c>
      <c r="J126" s="59" t="str">
        <f t="shared" si="15"/>
        <v>PA.IV.110707</v>
      </c>
      <c r="K126" s="58" t="s">
        <v>2</v>
      </c>
      <c r="L126" s="57" t="str">
        <f t="shared" si="20"/>
        <v>Positional</v>
      </c>
      <c r="M126" s="59" t="str">
        <f t="shared" si="21"/>
        <v>PI.PA.IV.110707.01</v>
      </c>
      <c r="N126" s="59"/>
      <c r="O126" s="59" t="str">
        <f t="shared" si="22"/>
        <v>PH.PA.IV.110707.01</v>
      </c>
      <c r="Q126" s="59" t="str">
        <f t="shared" si="23"/>
        <v>CL.PA.IV.110707.01</v>
      </c>
      <c r="S126" s="59" t="str">
        <f t="shared" si="24"/>
        <v>DR.PA.IV.110707.01</v>
      </c>
      <c r="T126" s="59"/>
      <c r="U126" s="59"/>
      <c r="V126" s="59"/>
      <c r="W126" s="59"/>
      <c r="X126" s="77" t="s">
        <v>4823</v>
      </c>
      <c r="Y126" s="78" t="str">
        <f t="shared" si="16"/>
        <v>PI.IC.IV.110707.01</v>
      </c>
      <c r="Z126" s="78"/>
      <c r="AA126" s="78" t="str">
        <f t="shared" si="19"/>
        <v>PH.IC.IV.110707.01</v>
      </c>
      <c r="AB126" s="77"/>
      <c r="AC126" s="78" t="str">
        <f t="shared" si="17"/>
        <v>CL.IC.IV.110707.01</v>
      </c>
      <c r="AD126" s="77"/>
      <c r="AE126" s="78" t="str">
        <f t="shared" si="18"/>
        <v>DR.IC.IV.110707.01</v>
      </c>
      <c r="AF126" s="78"/>
      <c r="AG126" s="78"/>
      <c r="AH126" s="78"/>
      <c r="AI126" s="78"/>
      <c r="AJ126" s="57" t="s">
        <v>4650</v>
      </c>
      <c r="AK126" s="76">
        <v>41346</v>
      </c>
    </row>
    <row r="127" spans="1:37" s="57" customFormat="1" ht="16">
      <c r="A127" s="57" t="s">
        <v>1664</v>
      </c>
      <c r="C127" s="58" t="s">
        <v>2126</v>
      </c>
      <c r="E127" s="58" t="s">
        <v>4691</v>
      </c>
      <c r="F127" s="57" t="s">
        <v>3014</v>
      </c>
      <c r="G127" s="57" t="s">
        <v>1566</v>
      </c>
      <c r="H127" s="58" t="s">
        <v>2378</v>
      </c>
      <c r="I127" s="57" t="s">
        <v>2803</v>
      </c>
      <c r="J127" s="59" t="str">
        <f t="shared" si="15"/>
        <v>PA.IV.110708</v>
      </c>
      <c r="K127" s="58" t="s">
        <v>2</v>
      </c>
      <c r="L127" s="57" t="str">
        <f t="shared" si="20"/>
        <v>Sluggish</v>
      </c>
      <c r="M127" s="59" t="str">
        <f t="shared" si="21"/>
        <v>PI.PA.IV.110708.01</v>
      </c>
      <c r="N127" s="59"/>
      <c r="O127" s="59" t="str">
        <f t="shared" si="22"/>
        <v>PH.PA.IV.110708.01</v>
      </c>
      <c r="Q127" s="59" t="str">
        <f t="shared" si="23"/>
        <v>CL.PA.IV.110708.01</v>
      </c>
      <c r="S127" s="59" t="str">
        <f t="shared" si="24"/>
        <v>DR.PA.IV.110708.01</v>
      </c>
      <c r="T127" s="59"/>
      <c r="U127" s="59"/>
      <c r="V127" s="59"/>
      <c r="W127" s="59"/>
      <c r="X127" s="77" t="s">
        <v>4824</v>
      </c>
      <c r="Y127" s="78" t="str">
        <f t="shared" si="16"/>
        <v>PI.IC.IV.110708.01</v>
      </c>
      <c r="Z127" s="78"/>
      <c r="AA127" s="78" t="str">
        <f t="shared" si="19"/>
        <v>PH.IC.IV.110708.01</v>
      </c>
      <c r="AB127" s="77"/>
      <c r="AC127" s="78" t="str">
        <f t="shared" si="17"/>
        <v>CL.IC.IV.110708.01</v>
      </c>
      <c r="AD127" s="77"/>
      <c r="AE127" s="78" t="str">
        <f t="shared" si="18"/>
        <v>DR.IC.IV.110708.01</v>
      </c>
      <c r="AF127" s="78"/>
      <c r="AG127" s="78"/>
      <c r="AH127" s="78"/>
      <c r="AI127" s="78"/>
      <c r="AJ127" s="57" t="s">
        <v>4650</v>
      </c>
      <c r="AK127" s="76">
        <v>41346</v>
      </c>
    </row>
    <row r="128" spans="1:37" s="57" customFormat="1" ht="16">
      <c r="A128" s="57" t="s">
        <v>1664</v>
      </c>
      <c r="C128" s="58" t="s">
        <v>2126</v>
      </c>
      <c r="E128" s="58" t="s">
        <v>4691</v>
      </c>
      <c r="F128" s="57" t="s">
        <v>3014</v>
      </c>
      <c r="G128" s="57" t="s">
        <v>2899</v>
      </c>
      <c r="H128" s="58" t="s">
        <v>2380</v>
      </c>
      <c r="I128" s="57" t="s">
        <v>2900</v>
      </c>
      <c r="J128" s="59" t="str">
        <f t="shared" si="15"/>
        <v>PA.IV.110709</v>
      </c>
      <c r="K128" s="58" t="s">
        <v>2</v>
      </c>
      <c r="L128" s="57" t="str">
        <f t="shared" si="20"/>
        <v>Discontinued due to Blood Stream Infection</v>
      </c>
      <c r="M128" s="59" t="str">
        <f t="shared" si="21"/>
        <v>PI.PA.IV.110709.01</v>
      </c>
      <c r="N128" s="59"/>
      <c r="O128" s="59" t="str">
        <f t="shared" si="22"/>
        <v>PH.PA.IV.110709.01</v>
      </c>
      <c r="Q128" s="59" t="str">
        <f t="shared" si="23"/>
        <v>CL.PA.IV.110709.01</v>
      </c>
      <c r="S128" s="59" t="str">
        <f t="shared" si="24"/>
        <v>DR.PA.IV.110709.01</v>
      </c>
      <c r="T128" s="59"/>
      <c r="U128" s="59"/>
      <c r="V128" s="59"/>
      <c r="W128" s="59"/>
      <c r="X128" s="77" t="s">
        <v>4825</v>
      </c>
      <c r="Y128" s="78" t="str">
        <f t="shared" si="16"/>
        <v>PI.IC.IV.110709.01</v>
      </c>
      <c r="Z128" s="78"/>
      <c r="AA128" s="78" t="str">
        <f t="shared" si="19"/>
        <v>PH.IC.IV.110709.01</v>
      </c>
      <c r="AB128" s="77"/>
      <c r="AC128" s="78" t="str">
        <f t="shared" si="17"/>
        <v>CL.IC.IV.110709.01</v>
      </c>
      <c r="AD128" s="77"/>
      <c r="AE128" s="78" t="str">
        <f t="shared" si="18"/>
        <v>DR.IC.IV.110709.01</v>
      </c>
      <c r="AF128" s="78"/>
      <c r="AG128" s="78"/>
      <c r="AH128" s="78"/>
      <c r="AI128" s="78"/>
      <c r="AJ128" s="57" t="s">
        <v>4650</v>
      </c>
      <c r="AK128" s="76">
        <v>41346</v>
      </c>
    </row>
    <row r="129" spans="1:37" s="57" customFormat="1" ht="16">
      <c r="A129" s="57" t="s">
        <v>1664</v>
      </c>
      <c r="C129" s="58" t="s">
        <v>2126</v>
      </c>
      <c r="E129" s="58" t="s">
        <v>4691</v>
      </c>
      <c r="F129" s="57" t="s">
        <v>3014</v>
      </c>
      <c r="G129" s="57" t="s">
        <v>4826</v>
      </c>
      <c r="H129" s="58" t="s">
        <v>4827</v>
      </c>
      <c r="I129" s="57" t="s">
        <v>4828</v>
      </c>
      <c r="J129" s="59" t="str">
        <f t="shared" si="15"/>
        <v>PA.IV.110710</v>
      </c>
      <c r="K129" s="58" t="s">
        <v>4829</v>
      </c>
      <c r="L129" s="57" t="str">
        <f t="shared" si="20"/>
        <v>Discontinue</v>
      </c>
      <c r="M129" s="59" t="str">
        <f t="shared" si="21"/>
        <v>PI.PA.IV.110710.01</v>
      </c>
      <c r="N129" s="59"/>
      <c r="O129" s="59" t="str">
        <f t="shared" si="22"/>
        <v>PH.PA.IV.110710.01</v>
      </c>
      <c r="Q129" s="59" t="str">
        <f t="shared" si="23"/>
        <v>CL.PA.IV.110710.01</v>
      </c>
      <c r="S129" s="59" t="str">
        <f t="shared" si="24"/>
        <v>DR.PA.IV.110710.01</v>
      </c>
      <c r="T129" s="59"/>
      <c r="U129" s="59"/>
      <c r="V129" s="59"/>
      <c r="W129" s="59"/>
      <c r="X129" s="77" t="s">
        <v>4830</v>
      </c>
      <c r="Y129" s="78" t="str">
        <f t="shared" si="16"/>
        <v>PI.IC.IV.110710.01</v>
      </c>
      <c r="Z129" s="78"/>
      <c r="AA129" s="78" t="str">
        <f t="shared" si="19"/>
        <v>PH.IC.IV.110710.01</v>
      </c>
      <c r="AB129" s="77"/>
      <c r="AC129" s="78" t="str">
        <f t="shared" si="17"/>
        <v>CL.IC.IV.110710.01</v>
      </c>
      <c r="AD129" s="77"/>
      <c r="AE129" s="78" t="str">
        <f t="shared" si="18"/>
        <v>DR.IC.IV.110710.01</v>
      </c>
      <c r="AF129" s="78"/>
      <c r="AG129" s="78"/>
      <c r="AH129" s="78"/>
      <c r="AI129" s="78"/>
      <c r="AJ129" s="57" t="s">
        <v>4650</v>
      </c>
      <c r="AK129" s="76">
        <v>41346</v>
      </c>
    </row>
    <row r="130" spans="1:37" s="57" customFormat="1" ht="16">
      <c r="A130" s="57" t="s">
        <v>1664</v>
      </c>
      <c r="C130" s="58" t="s">
        <v>2126</v>
      </c>
      <c r="E130" s="58" t="s">
        <v>4691</v>
      </c>
      <c r="F130" s="57" t="s">
        <v>3014</v>
      </c>
      <c r="G130" s="57" t="s">
        <v>4831</v>
      </c>
      <c r="H130" s="58" t="s">
        <v>4832</v>
      </c>
      <c r="J130" s="59" t="str">
        <f t="shared" ref="J130:J150" si="25">CONCATENATE("PA.IV.",C130,E130,H130)</f>
        <v>PA.IV.110711</v>
      </c>
      <c r="K130" s="58" t="s">
        <v>4833</v>
      </c>
      <c r="L130" s="57" t="str">
        <f t="shared" si="20"/>
        <v>Self Discontinued</v>
      </c>
      <c r="M130" s="59" t="str">
        <f t="shared" si="21"/>
        <v>PI.PA.IV.110711.01</v>
      </c>
      <c r="N130" s="59"/>
      <c r="O130" s="59" t="str">
        <f t="shared" si="22"/>
        <v>PH.PA.IV.110711.01</v>
      </c>
      <c r="Q130" s="59" t="str">
        <f t="shared" si="23"/>
        <v>CL.PA.IV.110711.01</v>
      </c>
      <c r="R130" s="57" t="s">
        <v>4766</v>
      </c>
      <c r="S130" s="59" t="str">
        <f t="shared" si="24"/>
        <v>DR.PA.IV.110711.01</v>
      </c>
      <c r="T130" s="59"/>
      <c r="U130" s="59"/>
      <c r="V130" s="59"/>
      <c r="W130" s="59"/>
      <c r="X130" s="77" t="s">
        <v>4834</v>
      </c>
      <c r="Y130" s="78" t="str">
        <f t="shared" si="16"/>
        <v>PI.IC.IV.110711.01</v>
      </c>
      <c r="Z130" s="78"/>
      <c r="AA130" s="78" t="str">
        <f t="shared" si="19"/>
        <v>PH.IC.IV.110711.01</v>
      </c>
      <c r="AB130" s="77"/>
      <c r="AC130" s="78" t="str">
        <f t="shared" si="17"/>
        <v>CL.IC.IV.110711.01</v>
      </c>
      <c r="AD130" s="77"/>
      <c r="AE130" s="78" t="str">
        <f t="shared" si="18"/>
        <v>DR.IC.IV.110711.01</v>
      </c>
      <c r="AF130" s="78"/>
      <c r="AG130" s="78"/>
      <c r="AH130" s="78"/>
      <c r="AI130" s="78"/>
      <c r="AJ130" s="57" t="s">
        <v>4650</v>
      </c>
      <c r="AK130" s="76">
        <v>41346</v>
      </c>
    </row>
    <row r="131" spans="1:37" s="57" customFormat="1" ht="16">
      <c r="A131" s="57" t="s">
        <v>1664</v>
      </c>
      <c r="C131" s="58" t="s">
        <v>2128</v>
      </c>
      <c r="D131" s="57" t="s">
        <v>4656</v>
      </c>
      <c r="E131" s="58" t="s">
        <v>4835</v>
      </c>
      <c r="F131" s="57" t="s">
        <v>3014</v>
      </c>
      <c r="G131" s="57" t="s">
        <v>2321</v>
      </c>
      <c r="H131" s="58" t="s">
        <v>2212</v>
      </c>
      <c r="I131" s="57" t="s">
        <v>2862</v>
      </c>
      <c r="J131" s="59" t="str">
        <f t="shared" si="25"/>
        <v>PA.IV.120701</v>
      </c>
      <c r="K131" s="58" t="s">
        <v>2</v>
      </c>
      <c r="L131" s="57" t="str">
        <f t="shared" si="20"/>
        <v>Capped</v>
      </c>
      <c r="M131" s="59" t="str">
        <f t="shared" si="21"/>
        <v>PI.PA.IV.120701.01</v>
      </c>
      <c r="N131" s="59"/>
      <c r="O131" s="59" t="str">
        <f t="shared" si="22"/>
        <v>PH.PA.IV.120701.01</v>
      </c>
      <c r="Q131" s="59" t="str">
        <f t="shared" si="23"/>
        <v>CL.PA.IV.120701.01</v>
      </c>
      <c r="S131" s="59" t="str">
        <f t="shared" si="24"/>
        <v>DR.PA.IV.120701.01</v>
      </c>
      <c r="T131" s="59"/>
      <c r="U131" s="59"/>
      <c r="V131" s="59"/>
      <c r="W131" s="59"/>
      <c r="X131" s="77" t="s">
        <v>4836</v>
      </c>
      <c r="Y131" s="78" t="str">
        <f t="shared" ref="Y131:Y154" si="26">CONCATENATE("PI.",X131,".",K131)</f>
        <v>PI.IC.IV.120701.01</v>
      </c>
      <c r="Z131" s="78"/>
      <c r="AA131" s="78" t="str">
        <f t="shared" si="19"/>
        <v>PH.IC.IV.120701.01</v>
      </c>
      <c r="AB131" s="77"/>
      <c r="AC131" s="78" t="str">
        <f t="shared" ref="AC131:AC154" si="27">CONCATENATE("CL.",X131,".",K131)</f>
        <v>CL.IC.IV.120701.01</v>
      </c>
      <c r="AD131" s="77"/>
      <c r="AE131" s="78" t="str">
        <f t="shared" ref="AE131:AE154" si="28">CONCATENATE("DR.",X131,".",K131)</f>
        <v>DR.IC.IV.120701.01</v>
      </c>
      <c r="AF131" s="78"/>
      <c r="AG131" s="78"/>
      <c r="AH131" s="78"/>
      <c r="AI131" s="78"/>
      <c r="AJ131" s="57" t="s">
        <v>4650</v>
      </c>
      <c r="AK131" s="76">
        <v>41346</v>
      </c>
    </row>
    <row r="132" spans="1:37" s="57" customFormat="1" ht="16">
      <c r="A132" s="57" t="s">
        <v>1664</v>
      </c>
      <c r="C132" s="58" t="s">
        <v>2128</v>
      </c>
      <c r="E132" s="58" t="s">
        <v>4835</v>
      </c>
      <c r="F132" s="57" t="s">
        <v>3014</v>
      </c>
      <c r="G132" s="57" t="s">
        <v>3015</v>
      </c>
      <c r="H132" s="58" t="s">
        <v>2217</v>
      </c>
      <c r="I132" s="57" t="s">
        <v>3016</v>
      </c>
      <c r="J132" s="59" t="str">
        <f t="shared" si="25"/>
        <v>PA.IV.120702</v>
      </c>
      <c r="K132" s="58" t="s">
        <v>2</v>
      </c>
      <c r="L132" s="57" t="str">
        <f t="shared" si="20"/>
        <v>DC per physician order</v>
      </c>
      <c r="M132" s="59" t="str">
        <f t="shared" si="21"/>
        <v>PI.PA.IV.120702.01</v>
      </c>
      <c r="N132" s="59"/>
      <c r="O132" s="59" t="str">
        <f t="shared" si="22"/>
        <v>PH.PA.IV.120702.01</v>
      </c>
      <c r="Q132" s="59" t="str">
        <f t="shared" si="23"/>
        <v>CL.PA.IV.120702.01</v>
      </c>
      <c r="S132" s="59" t="str">
        <f t="shared" si="24"/>
        <v>DR.PA.IV.120702.01</v>
      </c>
      <c r="T132" s="59"/>
      <c r="U132" s="59"/>
      <c r="V132" s="59"/>
      <c r="W132" s="59"/>
      <c r="X132" s="77" t="s">
        <v>4837</v>
      </c>
      <c r="Y132" s="78" t="str">
        <f t="shared" si="26"/>
        <v>PI.IC.IV.120702.01</v>
      </c>
      <c r="Z132" s="78"/>
      <c r="AA132" s="78" t="str">
        <f t="shared" ref="AA132:AA154" si="29">CONCATENATE("PH.",X132,".",K132)</f>
        <v>PH.IC.IV.120702.01</v>
      </c>
      <c r="AB132" s="77"/>
      <c r="AC132" s="78" t="str">
        <f t="shared" si="27"/>
        <v>CL.IC.IV.120702.01</v>
      </c>
      <c r="AD132" s="77"/>
      <c r="AE132" s="78" t="str">
        <f t="shared" si="28"/>
        <v>DR.IC.IV.120702.01</v>
      </c>
      <c r="AF132" s="78"/>
      <c r="AG132" s="78"/>
      <c r="AH132" s="78"/>
      <c r="AI132" s="78"/>
      <c r="AJ132" s="57" t="s">
        <v>4650</v>
      </c>
      <c r="AK132" s="76">
        <v>41346</v>
      </c>
    </row>
    <row r="133" spans="1:37" s="57" customFormat="1" ht="16">
      <c r="A133" s="57" t="s">
        <v>1664</v>
      </c>
      <c r="C133" s="58" t="s">
        <v>2128</v>
      </c>
      <c r="E133" s="58" t="s">
        <v>4835</v>
      </c>
      <c r="F133" s="57" t="s">
        <v>3014</v>
      </c>
      <c r="G133" s="57" t="s">
        <v>3017</v>
      </c>
      <c r="H133" s="58" t="s">
        <v>2219</v>
      </c>
      <c r="I133" s="57" t="s">
        <v>3018</v>
      </c>
      <c r="J133" s="59" t="str">
        <f t="shared" si="25"/>
        <v>PA.IV.120703</v>
      </c>
      <c r="K133" s="58" t="s">
        <v>2</v>
      </c>
      <c r="L133" s="57" t="str">
        <f t="shared" si="20"/>
        <v>Length of Cath-cm (Free Text)</v>
      </c>
      <c r="M133" s="59" t="str">
        <f t="shared" si="21"/>
        <v>PI.PA.IV.120703.01</v>
      </c>
      <c r="N133" s="59"/>
      <c r="O133" s="59" t="str">
        <f t="shared" si="22"/>
        <v>PH.PA.IV.120703.01</v>
      </c>
      <c r="Q133" s="59" t="str">
        <f t="shared" si="23"/>
        <v>CL.PA.IV.120703.01</v>
      </c>
      <c r="S133" s="59" t="str">
        <f t="shared" si="24"/>
        <v>DR.PA.IV.120703.01</v>
      </c>
      <c r="T133" s="59"/>
      <c r="U133" s="59"/>
      <c r="V133" s="59"/>
      <c r="W133" s="59"/>
      <c r="X133" s="77" t="s">
        <v>4838</v>
      </c>
      <c r="Y133" s="78" t="str">
        <f t="shared" si="26"/>
        <v>PI.IC.IV.120703.01</v>
      </c>
      <c r="Z133" s="78"/>
      <c r="AA133" s="78" t="str">
        <f t="shared" si="29"/>
        <v>PH.IC.IV.120703.01</v>
      </c>
      <c r="AB133" s="77"/>
      <c r="AC133" s="78" t="str">
        <f t="shared" si="27"/>
        <v>CL.IC.IV.120703.01</v>
      </c>
      <c r="AD133" s="77"/>
      <c r="AE133" s="78" t="str">
        <f t="shared" si="28"/>
        <v>DR.IC.IV.120703.01</v>
      </c>
      <c r="AF133" s="78"/>
      <c r="AG133" s="78"/>
      <c r="AH133" s="78"/>
      <c r="AI133" s="78"/>
      <c r="AJ133" s="57" t="s">
        <v>4650</v>
      </c>
      <c r="AK133" s="76">
        <v>41346</v>
      </c>
    </row>
    <row r="134" spans="1:37" s="57" customFormat="1" ht="16">
      <c r="A134" s="57" t="s">
        <v>1664</v>
      </c>
      <c r="C134" s="58" t="s">
        <v>2128</v>
      </c>
      <c r="E134" s="58" t="s">
        <v>4835</v>
      </c>
      <c r="F134" s="57" t="s">
        <v>3014</v>
      </c>
      <c r="G134" s="57" t="s">
        <v>3019</v>
      </c>
      <c r="H134" s="58" t="s">
        <v>2063</v>
      </c>
      <c r="I134" s="57" t="s">
        <v>2896</v>
      </c>
      <c r="J134" s="59" t="str">
        <f t="shared" si="25"/>
        <v>PA.IV.120704</v>
      </c>
      <c r="K134" s="58" t="s">
        <v>2</v>
      </c>
      <c r="L134" s="57" t="str">
        <f t="shared" si="20"/>
        <v>No Blood Return</v>
      </c>
      <c r="M134" s="59" t="str">
        <f t="shared" si="21"/>
        <v>PI.PA.IV.120704.01</v>
      </c>
      <c r="N134" s="59"/>
      <c r="O134" s="59" t="str">
        <f t="shared" si="22"/>
        <v>PH.PA.IV.120704.01</v>
      </c>
      <c r="Q134" s="59" t="str">
        <f t="shared" si="23"/>
        <v>CL.PA.IV.120704.01</v>
      </c>
      <c r="S134" s="59" t="str">
        <f t="shared" si="24"/>
        <v>DR.PA.IV.120704.01</v>
      </c>
      <c r="T134" s="59"/>
      <c r="U134" s="59"/>
      <c r="V134" s="59"/>
      <c r="W134" s="59"/>
      <c r="X134" s="77" t="s">
        <v>4839</v>
      </c>
      <c r="Y134" s="78" t="str">
        <f t="shared" si="26"/>
        <v>PI.IC.IV.120704.01</v>
      </c>
      <c r="Z134" s="78"/>
      <c r="AA134" s="78" t="str">
        <f t="shared" si="29"/>
        <v>PH.IC.IV.120704.01</v>
      </c>
      <c r="AB134" s="77"/>
      <c r="AC134" s="78" t="str">
        <f t="shared" si="27"/>
        <v>CL.IC.IV.120704.01</v>
      </c>
      <c r="AD134" s="77"/>
      <c r="AE134" s="78" t="str">
        <f t="shared" si="28"/>
        <v>DR.IC.IV.120704.01</v>
      </c>
      <c r="AF134" s="78"/>
      <c r="AG134" s="78"/>
      <c r="AH134" s="78"/>
      <c r="AI134" s="78"/>
      <c r="AJ134" s="57" t="s">
        <v>4650</v>
      </c>
      <c r="AK134" s="76">
        <v>41346</v>
      </c>
    </row>
    <row r="135" spans="1:37" s="57" customFormat="1" ht="16">
      <c r="A135" s="57" t="s">
        <v>1664</v>
      </c>
      <c r="C135" s="58" t="s">
        <v>2128</v>
      </c>
      <c r="E135" s="58" t="s">
        <v>4835</v>
      </c>
      <c r="F135" s="57" t="s">
        <v>3014</v>
      </c>
      <c r="G135" s="57" t="s">
        <v>1509</v>
      </c>
      <c r="H135" s="58" t="s">
        <v>2065</v>
      </c>
      <c r="I135" s="57" t="s">
        <v>2897</v>
      </c>
      <c r="J135" s="59" t="str">
        <f t="shared" si="25"/>
        <v>PA.IV.120705</v>
      </c>
      <c r="K135" s="58" t="s">
        <v>2</v>
      </c>
      <c r="L135" s="57" t="str">
        <f t="shared" si="20"/>
        <v>Occluded</v>
      </c>
      <c r="M135" s="59" t="str">
        <f t="shared" si="21"/>
        <v>PI.PA.IV.120705.01</v>
      </c>
      <c r="N135" s="59"/>
      <c r="O135" s="59" t="str">
        <f t="shared" si="22"/>
        <v>PH.PA.IV.120705.01</v>
      </c>
      <c r="Q135" s="59" t="str">
        <f t="shared" si="23"/>
        <v>CL.PA.IV.120705.01</v>
      </c>
      <c r="S135" s="59" t="str">
        <f t="shared" si="24"/>
        <v>DR.PA.IV.120705.01</v>
      </c>
      <c r="T135" s="59"/>
      <c r="U135" s="59"/>
      <c r="V135" s="59"/>
      <c r="W135" s="59"/>
      <c r="X135" s="77" t="s">
        <v>4840</v>
      </c>
      <c r="Y135" s="78" t="str">
        <f t="shared" si="26"/>
        <v>PI.IC.IV.120705.01</v>
      </c>
      <c r="Z135" s="78"/>
      <c r="AA135" s="78" t="str">
        <f t="shared" si="29"/>
        <v>PH.IC.IV.120705.01</v>
      </c>
      <c r="AB135" s="77"/>
      <c r="AC135" s="78" t="str">
        <f t="shared" si="27"/>
        <v>CL.IC.IV.120705.01</v>
      </c>
      <c r="AD135" s="77"/>
      <c r="AE135" s="78" t="str">
        <f t="shared" si="28"/>
        <v>DR.IC.IV.120705.01</v>
      </c>
      <c r="AF135" s="78"/>
      <c r="AG135" s="78"/>
      <c r="AH135" s="78"/>
      <c r="AI135" s="78"/>
      <c r="AJ135" s="57" t="s">
        <v>4650</v>
      </c>
      <c r="AK135" s="76">
        <v>41346</v>
      </c>
    </row>
    <row r="136" spans="1:37" s="57" customFormat="1" ht="16">
      <c r="A136" s="57" t="s">
        <v>1664</v>
      </c>
      <c r="C136" s="58" t="s">
        <v>2128</v>
      </c>
      <c r="E136" s="58" t="s">
        <v>4835</v>
      </c>
      <c r="F136" s="57" t="s">
        <v>3014</v>
      </c>
      <c r="G136" s="57" t="s">
        <v>1433</v>
      </c>
      <c r="H136" s="58" t="s">
        <v>2222</v>
      </c>
      <c r="I136" s="57" t="s">
        <v>1433</v>
      </c>
      <c r="J136" s="59" t="str">
        <f t="shared" si="25"/>
        <v>PA.IV.120706</v>
      </c>
      <c r="K136" s="58" t="s">
        <v>2</v>
      </c>
      <c r="L136" s="57" t="str">
        <f t="shared" si="20"/>
        <v>Patent</v>
      </c>
      <c r="M136" s="59" t="str">
        <f t="shared" si="21"/>
        <v>PI.PA.IV.120706.01</v>
      </c>
      <c r="N136" s="59"/>
      <c r="O136" s="59" t="str">
        <f t="shared" si="22"/>
        <v>PH.PA.IV.120706.01</v>
      </c>
      <c r="Q136" s="59" t="str">
        <f t="shared" si="23"/>
        <v>CL.PA.IV.120706.01</v>
      </c>
      <c r="S136" s="59" t="str">
        <f t="shared" si="24"/>
        <v>DR.PA.IV.120706.01</v>
      </c>
      <c r="T136" s="59"/>
      <c r="U136" s="59"/>
      <c r="V136" s="59"/>
      <c r="W136" s="59"/>
      <c r="X136" s="77" t="s">
        <v>4841</v>
      </c>
      <c r="Y136" s="78" t="str">
        <f t="shared" si="26"/>
        <v>PI.IC.IV.120706.01</v>
      </c>
      <c r="Z136" s="78"/>
      <c r="AA136" s="78" t="str">
        <f t="shared" si="29"/>
        <v>PH.IC.IV.120706.01</v>
      </c>
      <c r="AB136" s="77"/>
      <c r="AC136" s="78" t="str">
        <f t="shared" si="27"/>
        <v>CL.IC.IV.120706.01</v>
      </c>
      <c r="AD136" s="77"/>
      <c r="AE136" s="78" t="str">
        <f t="shared" si="28"/>
        <v>DR.IC.IV.120706.01</v>
      </c>
      <c r="AF136" s="78"/>
      <c r="AG136" s="78"/>
      <c r="AH136" s="78"/>
      <c r="AI136" s="78"/>
      <c r="AJ136" s="57" t="s">
        <v>4650</v>
      </c>
      <c r="AK136" s="76">
        <v>41346</v>
      </c>
    </row>
    <row r="137" spans="1:37" s="57" customFormat="1" ht="16">
      <c r="A137" s="57" t="s">
        <v>1664</v>
      </c>
      <c r="C137" s="58" t="s">
        <v>2128</v>
      </c>
      <c r="E137" s="58" t="s">
        <v>4835</v>
      </c>
      <c r="F137" s="57" t="s">
        <v>3014</v>
      </c>
      <c r="G137" s="57" t="s">
        <v>1168</v>
      </c>
      <c r="H137" s="58" t="s">
        <v>2376</v>
      </c>
      <c r="I137" s="57" t="s">
        <v>2898</v>
      </c>
      <c r="J137" s="59" t="str">
        <f t="shared" si="25"/>
        <v>PA.IV.120707</v>
      </c>
      <c r="K137" s="58" t="s">
        <v>2</v>
      </c>
      <c r="L137" s="57" t="str">
        <f t="shared" si="20"/>
        <v>Positional</v>
      </c>
      <c r="M137" s="59" t="str">
        <f t="shared" si="21"/>
        <v>PI.PA.IV.120707.01</v>
      </c>
      <c r="N137" s="59"/>
      <c r="O137" s="59" t="str">
        <f t="shared" si="22"/>
        <v>PH.PA.IV.120707.01</v>
      </c>
      <c r="Q137" s="59" t="str">
        <f t="shared" si="23"/>
        <v>CL.PA.IV.120707.01</v>
      </c>
      <c r="S137" s="59" t="str">
        <f t="shared" si="24"/>
        <v>DR.PA.IV.120707.01</v>
      </c>
      <c r="T137" s="59"/>
      <c r="U137" s="59"/>
      <c r="V137" s="59"/>
      <c r="W137" s="59"/>
      <c r="X137" s="77" t="s">
        <v>4842</v>
      </c>
      <c r="Y137" s="78" t="str">
        <f t="shared" si="26"/>
        <v>PI.IC.IV.120707.01</v>
      </c>
      <c r="Z137" s="78"/>
      <c r="AA137" s="78" t="str">
        <f t="shared" si="29"/>
        <v>PH.IC.IV.120707.01</v>
      </c>
      <c r="AB137" s="77"/>
      <c r="AC137" s="78" t="str">
        <f t="shared" si="27"/>
        <v>CL.IC.IV.120707.01</v>
      </c>
      <c r="AD137" s="77"/>
      <c r="AE137" s="78" t="str">
        <f t="shared" si="28"/>
        <v>DR.IC.IV.120707.01</v>
      </c>
      <c r="AF137" s="78"/>
      <c r="AG137" s="78"/>
      <c r="AH137" s="78"/>
      <c r="AI137" s="78"/>
      <c r="AJ137" s="57" t="s">
        <v>4650</v>
      </c>
      <c r="AK137" s="76">
        <v>41346</v>
      </c>
    </row>
    <row r="138" spans="1:37" s="57" customFormat="1" ht="16">
      <c r="A138" s="57" t="s">
        <v>1664</v>
      </c>
      <c r="C138" s="58" t="s">
        <v>2128</v>
      </c>
      <c r="E138" s="58" t="s">
        <v>4835</v>
      </c>
      <c r="F138" s="57" t="s">
        <v>3014</v>
      </c>
      <c r="G138" s="57" t="s">
        <v>1566</v>
      </c>
      <c r="H138" s="58" t="s">
        <v>2378</v>
      </c>
      <c r="I138" s="57" t="s">
        <v>2803</v>
      </c>
      <c r="J138" s="59" t="str">
        <f t="shared" si="25"/>
        <v>PA.IV.120708</v>
      </c>
      <c r="K138" s="58" t="s">
        <v>2</v>
      </c>
      <c r="L138" s="57" t="str">
        <f t="shared" si="20"/>
        <v>Sluggish</v>
      </c>
      <c r="M138" s="59" t="str">
        <f t="shared" si="21"/>
        <v>PI.PA.IV.120708.01</v>
      </c>
      <c r="N138" s="59"/>
      <c r="O138" s="59" t="str">
        <f t="shared" si="22"/>
        <v>PH.PA.IV.120708.01</v>
      </c>
      <c r="Q138" s="59" t="str">
        <f t="shared" si="23"/>
        <v>CL.PA.IV.120708.01</v>
      </c>
      <c r="S138" s="59" t="str">
        <f t="shared" si="24"/>
        <v>DR.PA.IV.120708.01</v>
      </c>
      <c r="T138" s="59"/>
      <c r="U138" s="59"/>
      <c r="V138" s="59"/>
      <c r="W138" s="59"/>
      <c r="X138" s="77" t="s">
        <v>4843</v>
      </c>
      <c r="Y138" s="78" t="str">
        <f t="shared" si="26"/>
        <v>PI.IC.IV.120708.01</v>
      </c>
      <c r="Z138" s="78"/>
      <c r="AA138" s="78" t="str">
        <f t="shared" si="29"/>
        <v>PH.IC.IV.120708.01</v>
      </c>
      <c r="AB138" s="77"/>
      <c r="AC138" s="78" t="str">
        <f t="shared" si="27"/>
        <v>CL.IC.IV.120708.01</v>
      </c>
      <c r="AD138" s="77"/>
      <c r="AE138" s="78" t="str">
        <f t="shared" si="28"/>
        <v>DR.IC.IV.120708.01</v>
      </c>
      <c r="AF138" s="78"/>
      <c r="AG138" s="78"/>
      <c r="AH138" s="78"/>
      <c r="AI138" s="78"/>
      <c r="AJ138" s="57" t="s">
        <v>4650</v>
      </c>
      <c r="AK138" s="76">
        <v>41346</v>
      </c>
    </row>
    <row r="139" spans="1:37" s="57" customFormat="1" ht="16">
      <c r="A139" s="57" t="s">
        <v>1664</v>
      </c>
      <c r="C139" s="58" t="s">
        <v>2128</v>
      </c>
      <c r="E139" s="58" t="s">
        <v>4835</v>
      </c>
      <c r="F139" s="57" t="s">
        <v>3014</v>
      </c>
      <c r="G139" s="57" t="s">
        <v>2899</v>
      </c>
      <c r="H139" s="58" t="s">
        <v>2380</v>
      </c>
      <c r="I139" s="57" t="s">
        <v>2900</v>
      </c>
      <c r="J139" s="59" t="str">
        <f t="shared" si="25"/>
        <v>PA.IV.120709</v>
      </c>
      <c r="K139" s="58" t="s">
        <v>2</v>
      </c>
      <c r="L139" s="57" t="str">
        <f t="shared" si="20"/>
        <v>Discontinued due to Blood Stream Infection</v>
      </c>
      <c r="M139" s="59" t="str">
        <f t="shared" si="21"/>
        <v>PI.PA.IV.120709.01</v>
      </c>
      <c r="N139" s="59"/>
      <c r="O139" s="59" t="str">
        <f t="shared" si="22"/>
        <v>PH.PA.IV.120709.01</v>
      </c>
      <c r="Q139" s="59" t="str">
        <f t="shared" si="23"/>
        <v>CL.PA.IV.120709.01</v>
      </c>
      <c r="S139" s="59" t="str">
        <f t="shared" si="24"/>
        <v>DR.PA.IV.120709.01</v>
      </c>
      <c r="T139" s="59"/>
      <c r="U139" s="59"/>
      <c r="V139" s="59"/>
      <c r="W139" s="59"/>
      <c r="X139" s="77" t="s">
        <v>4844</v>
      </c>
      <c r="Y139" s="78" t="str">
        <f t="shared" si="26"/>
        <v>PI.IC.IV.120709.01</v>
      </c>
      <c r="Z139" s="78"/>
      <c r="AA139" s="78" t="str">
        <f t="shared" si="29"/>
        <v>PH.IC.IV.120709.01</v>
      </c>
      <c r="AB139" s="77"/>
      <c r="AC139" s="78" t="str">
        <f t="shared" si="27"/>
        <v>CL.IC.IV.120709.01</v>
      </c>
      <c r="AD139" s="77"/>
      <c r="AE139" s="78" t="str">
        <f t="shared" si="28"/>
        <v>DR.IC.IV.120709.01</v>
      </c>
      <c r="AF139" s="78"/>
      <c r="AG139" s="78"/>
      <c r="AH139" s="78"/>
      <c r="AI139" s="78"/>
      <c r="AJ139" s="57" t="s">
        <v>4650</v>
      </c>
      <c r="AK139" s="76">
        <v>41346</v>
      </c>
    </row>
    <row r="140" spans="1:37" s="57" customFormat="1" ht="16">
      <c r="A140" s="57" t="s">
        <v>1664</v>
      </c>
      <c r="C140" s="58" t="s">
        <v>2128</v>
      </c>
      <c r="E140" s="58" t="s">
        <v>4835</v>
      </c>
      <c r="F140" s="57" t="s">
        <v>3014</v>
      </c>
      <c r="G140" s="57" t="s">
        <v>4826</v>
      </c>
      <c r="H140" s="58" t="s">
        <v>4827</v>
      </c>
      <c r="I140" s="57" t="s">
        <v>4828</v>
      </c>
      <c r="J140" s="59" t="str">
        <f t="shared" si="25"/>
        <v>PA.IV.120710</v>
      </c>
      <c r="K140" s="58" t="s">
        <v>4829</v>
      </c>
      <c r="L140" s="57" t="str">
        <f t="shared" ref="L140:L150" si="30">G140</f>
        <v>Discontinue</v>
      </c>
      <c r="M140" s="59" t="str">
        <f t="shared" ref="M140:M203" si="31">CONCATENATE("PI.",J140,".",K140)</f>
        <v>PI.PA.IV.120710.01</v>
      </c>
      <c r="N140" s="59"/>
      <c r="O140" s="59" t="str">
        <f t="shared" ref="O140:O203" si="32">CONCATENATE("PH.",J140,".",K140)</f>
        <v>PH.PA.IV.120710.01</v>
      </c>
      <c r="Q140" s="59" t="str">
        <f t="shared" ref="Q140:Q203" si="33">CONCATENATE("CL.",J140,".",K140)</f>
        <v>CL.PA.IV.120710.01</v>
      </c>
      <c r="S140" s="59" t="str">
        <f t="shared" ref="S140:S203" si="34">CONCATENATE("DR.",J140,".",K140)</f>
        <v>DR.PA.IV.120710.01</v>
      </c>
      <c r="T140" s="59"/>
      <c r="U140" s="59"/>
      <c r="V140" s="59"/>
      <c r="W140" s="59"/>
      <c r="X140" s="77" t="s">
        <v>4845</v>
      </c>
      <c r="Y140" s="78" t="str">
        <f t="shared" si="26"/>
        <v>PI.IC.IV.120710.01</v>
      </c>
      <c r="Z140" s="78"/>
      <c r="AA140" s="78" t="str">
        <f t="shared" si="29"/>
        <v>PH.IC.IV.120710.01</v>
      </c>
      <c r="AB140" s="77"/>
      <c r="AC140" s="78" t="str">
        <f t="shared" si="27"/>
        <v>CL.IC.IV.120710.01</v>
      </c>
      <c r="AD140" s="77"/>
      <c r="AE140" s="78" t="str">
        <f t="shared" si="28"/>
        <v>DR.IC.IV.120710.01</v>
      </c>
      <c r="AF140" s="78"/>
      <c r="AG140" s="78"/>
      <c r="AH140" s="78"/>
      <c r="AI140" s="78"/>
      <c r="AJ140" s="57" t="s">
        <v>4650</v>
      </c>
      <c r="AK140" s="76">
        <v>41346</v>
      </c>
    </row>
    <row r="141" spans="1:37" s="57" customFormat="1" ht="16">
      <c r="A141" s="57" t="s">
        <v>1664</v>
      </c>
      <c r="C141" s="58" t="s">
        <v>2128</v>
      </c>
      <c r="E141" s="58" t="s">
        <v>4835</v>
      </c>
      <c r="F141" s="57" t="s">
        <v>3014</v>
      </c>
      <c r="G141" s="57" t="s">
        <v>4831</v>
      </c>
      <c r="H141" s="58" t="s">
        <v>4832</v>
      </c>
      <c r="J141" s="59" t="str">
        <f t="shared" si="25"/>
        <v>PA.IV.120711</v>
      </c>
      <c r="K141" s="58" t="s">
        <v>4833</v>
      </c>
      <c r="L141" s="57" t="str">
        <f t="shared" si="30"/>
        <v>Self Discontinued</v>
      </c>
      <c r="M141" s="59" t="str">
        <f t="shared" si="31"/>
        <v>PI.PA.IV.120711.01</v>
      </c>
      <c r="N141" s="59"/>
      <c r="O141" s="59" t="str">
        <f t="shared" si="32"/>
        <v>PH.PA.IV.120711.01</v>
      </c>
      <c r="Q141" s="59" t="str">
        <f t="shared" si="33"/>
        <v>CL.PA.IV.120711.01</v>
      </c>
      <c r="R141" s="57" t="s">
        <v>4766</v>
      </c>
      <c r="S141" s="59" t="str">
        <f t="shared" si="34"/>
        <v>DR.PA.IV.120711.01</v>
      </c>
      <c r="T141" s="59"/>
      <c r="U141" s="59"/>
      <c r="V141" s="59"/>
      <c r="W141" s="59"/>
      <c r="X141" s="77" t="s">
        <v>4846</v>
      </c>
      <c r="Y141" s="78" t="str">
        <f t="shared" si="26"/>
        <v>PI.IC.IV.120711.01</v>
      </c>
      <c r="Z141" s="78"/>
      <c r="AA141" s="78" t="str">
        <f t="shared" si="29"/>
        <v>PH.IC.IV.120711.01</v>
      </c>
      <c r="AB141" s="77"/>
      <c r="AC141" s="78" t="str">
        <f t="shared" si="27"/>
        <v>CL.IC.IV.120711.01</v>
      </c>
      <c r="AD141" s="77"/>
      <c r="AE141" s="78" t="str">
        <f t="shared" si="28"/>
        <v>DR.IC.IV.120711.01</v>
      </c>
      <c r="AF141" s="78"/>
      <c r="AG141" s="78"/>
      <c r="AH141" s="78"/>
      <c r="AI141" s="78"/>
      <c r="AJ141" s="57" t="s">
        <v>4650</v>
      </c>
      <c r="AK141" s="76">
        <v>41346</v>
      </c>
    </row>
    <row r="142" spans="1:37" s="57" customFormat="1" ht="16">
      <c r="A142" s="57" t="s">
        <v>1664</v>
      </c>
      <c r="C142" s="58" t="s">
        <v>4847</v>
      </c>
      <c r="D142" s="57" t="s">
        <v>4656</v>
      </c>
      <c r="E142" s="58" t="s">
        <v>4657</v>
      </c>
      <c r="F142" s="57" t="s">
        <v>4848</v>
      </c>
      <c r="G142" s="57" t="s">
        <v>2860</v>
      </c>
      <c r="H142" s="58" t="s">
        <v>2212</v>
      </c>
      <c r="I142" s="57" t="s">
        <v>1433</v>
      </c>
      <c r="J142" s="59" t="str">
        <f t="shared" si="25"/>
        <v>PA.IV.131001</v>
      </c>
      <c r="K142" s="58" t="s">
        <v>2</v>
      </c>
      <c r="L142" s="57" t="str">
        <f t="shared" si="30"/>
        <v>Patent/infusing</v>
      </c>
      <c r="M142" s="59" t="str">
        <f t="shared" si="31"/>
        <v>PI.PA.IV.131001.01</v>
      </c>
      <c r="N142" s="59"/>
      <c r="O142" s="59" t="str">
        <f t="shared" si="32"/>
        <v>PH.PA.IV.131001.01</v>
      </c>
      <c r="Q142" s="59" t="str">
        <f t="shared" si="33"/>
        <v>CL.PA.IV.131001.01</v>
      </c>
      <c r="S142" s="59" t="str">
        <f t="shared" si="34"/>
        <v>DR.PA.IV.131001.01</v>
      </c>
      <c r="T142" s="59"/>
      <c r="U142" s="59"/>
      <c r="V142" s="59"/>
      <c r="W142" s="59"/>
      <c r="X142" s="77" t="s">
        <v>4849</v>
      </c>
      <c r="Y142" s="78" t="str">
        <f t="shared" si="26"/>
        <v>PI.IC.IV.131001.01</v>
      </c>
      <c r="Z142" s="78"/>
      <c r="AA142" s="78" t="str">
        <f t="shared" si="29"/>
        <v>PH.IC.IV.131001.01</v>
      </c>
      <c r="AB142" s="77"/>
      <c r="AC142" s="78" t="str">
        <f t="shared" si="27"/>
        <v>CL.IC.IV.131001.01</v>
      </c>
      <c r="AD142" s="77"/>
      <c r="AE142" s="78" t="str">
        <f t="shared" si="28"/>
        <v>DR.IC.IV.131001.01</v>
      </c>
      <c r="AF142" s="78"/>
      <c r="AG142" s="78"/>
      <c r="AH142" s="78"/>
      <c r="AI142" s="78"/>
      <c r="AJ142" s="57" t="s">
        <v>4650</v>
      </c>
      <c r="AK142" s="76">
        <v>41346</v>
      </c>
    </row>
    <row r="143" spans="1:37" s="57" customFormat="1" ht="16">
      <c r="A143" s="57" t="s">
        <v>1664</v>
      </c>
      <c r="C143" s="58" t="s">
        <v>4847</v>
      </c>
      <c r="D143" s="57" t="s">
        <v>4766</v>
      </c>
      <c r="E143" s="58" t="s">
        <v>4657</v>
      </c>
      <c r="F143" s="57" t="s">
        <v>4848</v>
      </c>
      <c r="G143" s="57" t="s">
        <v>2861</v>
      </c>
      <c r="H143" s="58" t="s">
        <v>2217</v>
      </c>
      <c r="I143" s="57" t="s">
        <v>2862</v>
      </c>
      <c r="J143" s="59" t="str">
        <f t="shared" si="25"/>
        <v>PA.IV.131002</v>
      </c>
      <c r="K143" s="58" t="s">
        <v>2</v>
      </c>
      <c r="L143" s="57" t="str">
        <f t="shared" si="30"/>
        <v>Saline lock/capped</v>
      </c>
      <c r="M143" s="59" t="str">
        <f t="shared" si="31"/>
        <v>PI.PA.IV.131002.01</v>
      </c>
      <c r="N143" s="59"/>
      <c r="O143" s="59" t="str">
        <f t="shared" si="32"/>
        <v>PH.PA.IV.131002.01</v>
      </c>
      <c r="Q143" s="59" t="str">
        <f t="shared" si="33"/>
        <v>CL.PA.IV.131002.01</v>
      </c>
      <c r="S143" s="59" t="str">
        <f t="shared" si="34"/>
        <v>DR.PA.IV.131002.01</v>
      </c>
      <c r="T143" s="59"/>
      <c r="U143" s="59"/>
      <c r="V143" s="59"/>
      <c r="W143" s="59"/>
      <c r="X143" s="77" t="s">
        <v>4850</v>
      </c>
      <c r="Y143" s="78" t="str">
        <f t="shared" si="26"/>
        <v>PI.IC.IV.131002.01</v>
      </c>
      <c r="Z143" s="78"/>
      <c r="AA143" s="78" t="str">
        <f t="shared" si="29"/>
        <v>PH.IC.IV.131002.01</v>
      </c>
      <c r="AB143" s="77"/>
      <c r="AC143" s="78" t="str">
        <f t="shared" si="27"/>
        <v>CL.IC.IV.131002.01</v>
      </c>
      <c r="AD143" s="77"/>
      <c r="AE143" s="78" t="str">
        <f t="shared" si="28"/>
        <v>DR.IC.IV.131002.01</v>
      </c>
      <c r="AF143" s="78"/>
      <c r="AG143" s="78"/>
      <c r="AH143" s="78"/>
      <c r="AI143" s="78"/>
      <c r="AJ143" s="57" t="s">
        <v>4650</v>
      </c>
      <c r="AK143" s="76">
        <v>41346</v>
      </c>
    </row>
    <row r="144" spans="1:37" s="57" customFormat="1" ht="16">
      <c r="A144" s="57" t="s">
        <v>1664</v>
      </c>
      <c r="C144" s="58" t="s">
        <v>4847</v>
      </c>
      <c r="E144" s="58" t="s">
        <v>4657</v>
      </c>
      <c r="F144" s="57" t="s">
        <v>4848</v>
      </c>
      <c r="G144" s="57" t="s">
        <v>148</v>
      </c>
      <c r="H144" s="58" t="s">
        <v>2219</v>
      </c>
      <c r="I144" s="57" t="s">
        <v>2802</v>
      </c>
      <c r="J144" s="59" t="str">
        <f t="shared" si="25"/>
        <v>PA.IV.131003</v>
      </c>
      <c r="K144" s="58" t="s">
        <v>2</v>
      </c>
      <c r="L144" s="57" t="str">
        <f t="shared" si="30"/>
        <v>No blood return, flush easy</v>
      </c>
      <c r="M144" s="59" t="str">
        <f t="shared" si="31"/>
        <v>PI.PA.IV.131003.01</v>
      </c>
      <c r="N144" s="59"/>
      <c r="O144" s="59" t="str">
        <f t="shared" si="32"/>
        <v>PH.PA.IV.131003.01</v>
      </c>
      <c r="Q144" s="59" t="str">
        <f t="shared" si="33"/>
        <v>CL.PA.IV.131003.01</v>
      </c>
      <c r="S144" s="59" t="str">
        <f t="shared" si="34"/>
        <v>DR.PA.IV.131003.01</v>
      </c>
      <c r="T144" s="59"/>
      <c r="U144" s="59"/>
      <c r="V144" s="59"/>
      <c r="W144" s="59"/>
      <c r="X144" s="77" t="s">
        <v>4851</v>
      </c>
      <c r="Y144" s="78" t="str">
        <f t="shared" si="26"/>
        <v>PI.IC.IV.131003.01</v>
      </c>
      <c r="Z144" s="78"/>
      <c r="AA144" s="78" t="str">
        <f t="shared" si="29"/>
        <v>PH.IC.IV.131003.01</v>
      </c>
      <c r="AB144" s="77"/>
      <c r="AC144" s="78" t="str">
        <f t="shared" si="27"/>
        <v>CL.IC.IV.131003.01</v>
      </c>
      <c r="AD144" s="77"/>
      <c r="AE144" s="78" t="str">
        <f t="shared" si="28"/>
        <v>DR.IC.IV.131003.01</v>
      </c>
      <c r="AF144" s="78"/>
      <c r="AG144" s="78"/>
      <c r="AH144" s="78"/>
      <c r="AI144" s="78"/>
      <c r="AJ144" s="57" t="s">
        <v>4650</v>
      </c>
      <c r="AK144" s="76">
        <v>41346</v>
      </c>
    </row>
    <row r="145" spans="1:37" s="57" customFormat="1" ht="16">
      <c r="A145" s="57" t="s">
        <v>1664</v>
      </c>
      <c r="C145" s="58" t="s">
        <v>4847</v>
      </c>
      <c r="E145" s="58" t="s">
        <v>4657</v>
      </c>
      <c r="F145" s="57" t="s">
        <v>4848</v>
      </c>
      <c r="G145" s="57" t="s">
        <v>1168</v>
      </c>
      <c r="H145" s="58" t="s">
        <v>2063</v>
      </c>
      <c r="I145" s="57" t="s">
        <v>1382</v>
      </c>
      <c r="J145" s="59" t="str">
        <f t="shared" si="25"/>
        <v>PA.IV.131004</v>
      </c>
      <c r="K145" s="58" t="s">
        <v>2</v>
      </c>
      <c r="L145" s="57" t="str">
        <f t="shared" si="30"/>
        <v>Positional</v>
      </c>
      <c r="M145" s="59" t="str">
        <f t="shared" si="31"/>
        <v>PI.PA.IV.131004.01</v>
      </c>
      <c r="N145" s="59"/>
      <c r="O145" s="59" t="str">
        <f t="shared" si="32"/>
        <v>PH.PA.IV.131004.01</v>
      </c>
      <c r="Q145" s="59" t="str">
        <f t="shared" si="33"/>
        <v>CL.PA.IV.131004.01</v>
      </c>
      <c r="S145" s="59" t="str">
        <f t="shared" si="34"/>
        <v>DR.PA.IV.131004.01</v>
      </c>
      <c r="T145" s="59"/>
      <c r="U145" s="59"/>
      <c r="V145" s="59"/>
      <c r="W145" s="59"/>
      <c r="X145" s="77" t="s">
        <v>4852</v>
      </c>
      <c r="Y145" s="78" t="str">
        <f t="shared" si="26"/>
        <v>PI.IC.IV.131004.01</v>
      </c>
      <c r="Z145" s="78"/>
      <c r="AA145" s="78" t="str">
        <f t="shared" si="29"/>
        <v>PH.IC.IV.131004.01</v>
      </c>
      <c r="AB145" s="77"/>
      <c r="AC145" s="78" t="str">
        <f t="shared" si="27"/>
        <v>CL.IC.IV.131004.01</v>
      </c>
      <c r="AD145" s="77"/>
      <c r="AE145" s="78" t="str">
        <f t="shared" si="28"/>
        <v>DR.IC.IV.131004.01</v>
      </c>
      <c r="AF145" s="78"/>
      <c r="AG145" s="78"/>
      <c r="AH145" s="78"/>
      <c r="AI145" s="78"/>
      <c r="AJ145" s="57" t="s">
        <v>4650</v>
      </c>
      <c r="AK145" s="76">
        <v>41346</v>
      </c>
    </row>
    <row r="146" spans="1:37" s="57" customFormat="1" ht="16">
      <c r="A146" s="57" t="s">
        <v>1664</v>
      </c>
      <c r="C146" s="58" t="s">
        <v>4847</v>
      </c>
      <c r="E146" s="58" t="s">
        <v>4657</v>
      </c>
      <c r="F146" s="57" t="s">
        <v>4848</v>
      </c>
      <c r="G146" s="57" t="s">
        <v>1509</v>
      </c>
      <c r="H146" s="58" t="s">
        <v>2065</v>
      </c>
      <c r="I146" s="57" t="s">
        <v>2799</v>
      </c>
      <c r="J146" s="59" t="str">
        <f t="shared" si="25"/>
        <v>PA.IV.131005</v>
      </c>
      <c r="K146" s="58" t="s">
        <v>2</v>
      </c>
      <c r="L146" s="57" t="str">
        <f t="shared" si="30"/>
        <v>Occluded</v>
      </c>
      <c r="M146" s="59" t="str">
        <f t="shared" si="31"/>
        <v>PI.PA.IV.131005.01</v>
      </c>
      <c r="N146" s="59"/>
      <c r="O146" s="59" t="str">
        <f t="shared" si="32"/>
        <v>PH.PA.IV.131005.01</v>
      </c>
      <c r="Q146" s="59" t="str">
        <f t="shared" si="33"/>
        <v>CL.PA.IV.131005.01</v>
      </c>
      <c r="S146" s="59" t="str">
        <f t="shared" si="34"/>
        <v>DR.PA.IV.131005.01</v>
      </c>
      <c r="T146" s="59"/>
      <c r="U146" s="59"/>
      <c r="V146" s="59"/>
      <c r="W146" s="59"/>
      <c r="X146" s="77" t="s">
        <v>4853</v>
      </c>
      <c r="Y146" s="78" t="str">
        <f t="shared" si="26"/>
        <v>PI.IC.IV.131005.01</v>
      </c>
      <c r="Z146" s="78"/>
      <c r="AA146" s="78" t="str">
        <f t="shared" si="29"/>
        <v>PH.IC.IV.131005.01</v>
      </c>
      <c r="AB146" s="77"/>
      <c r="AC146" s="78" t="str">
        <f t="shared" si="27"/>
        <v>CL.IC.IV.131005.01</v>
      </c>
      <c r="AD146" s="77"/>
      <c r="AE146" s="78" t="str">
        <f t="shared" si="28"/>
        <v>DR.IC.IV.131005.01</v>
      </c>
      <c r="AF146" s="78"/>
      <c r="AG146" s="78"/>
      <c r="AH146" s="78"/>
      <c r="AI146" s="78"/>
      <c r="AJ146" s="57" t="s">
        <v>4650</v>
      </c>
      <c r="AK146" s="76">
        <v>41346</v>
      </c>
    </row>
    <row r="147" spans="1:37" s="57" customFormat="1" ht="16">
      <c r="A147" s="57" t="s">
        <v>1664</v>
      </c>
      <c r="C147" s="58" t="s">
        <v>4847</v>
      </c>
      <c r="E147" s="58" t="s">
        <v>4657</v>
      </c>
      <c r="F147" s="57" t="s">
        <v>4848</v>
      </c>
      <c r="G147" s="57" t="s">
        <v>149</v>
      </c>
      <c r="H147" s="58" t="s">
        <v>2222</v>
      </c>
      <c r="I147" s="57" t="s">
        <v>2803</v>
      </c>
      <c r="J147" s="59" t="str">
        <f t="shared" si="25"/>
        <v>PA.IV.131006</v>
      </c>
      <c r="K147" s="58" t="s">
        <v>4771</v>
      </c>
      <c r="L147" s="57" t="str">
        <f t="shared" si="30"/>
        <v>Sluggish blood return</v>
      </c>
      <c r="M147" s="59" t="str">
        <f t="shared" si="31"/>
        <v>PI.PA.IV.131006.01</v>
      </c>
      <c r="N147" s="59"/>
      <c r="O147" s="59" t="str">
        <f t="shared" si="32"/>
        <v>PH.PA.IV.131006.01</v>
      </c>
      <c r="Q147" s="59" t="str">
        <f t="shared" si="33"/>
        <v>CL.PA.IV.131006.01</v>
      </c>
      <c r="S147" s="59" t="str">
        <f t="shared" si="34"/>
        <v>DR.PA.IV.131006.01</v>
      </c>
      <c r="T147" s="59"/>
      <c r="U147" s="59"/>
      <c r="V147" s="59"/>
      <c r="W147" s="59"/>
      <c r="X147" s="77" t="s">
        <v>4854</v>
      </c>
      <c r="Y147" s="78" t="str">
        <f t="shared" si="26"/>
        <v>PI.IC.IV.131006.01</v>
      </c>
      <c r="Z147" s="78"/>
      <c r="AA147" s="78" t="str">
        <f t="shared" si="29"/>
        <v>PH.IC.IV.131006.01</v>
      </c>
      <c r="AB147" s="77"/>
      <c r="AC147" s="78" t="str">
        <f t="shared" si="27"/>
        <v>CL.IC.IV.131006.01</v>
      </c>
      <c r="AD147" s="77"/>
      <c r="AE147" s="78" t="str">
        <f t="shared" si="28"/>
        <v>DR.IC.IV.131006.01</v>
      </c>
      <c r="AF147" s="78"/>
      <c r="AG147" s="78"/>
      <c r="AH147" s="78"/>
      <c r="AI147" s="78"/>
      <c r="AJ147" s="57" t="s">
        <v>4650</v>
      </c>
      <c r="AK147" s="76">
        <v>41346</v>
      </c>
    </row>
    <row r="148" spans="1:37" s="57" customFormat="1" ht="16">
      <c r="A148" s="57" t="s">
        <v>1664</v>
      </c>
      <c r="C148" s="58" t="s">
        <v>4847</v>
      </c>
      <c r="D148" s="57" t="s">
        <v>4773</v>
      </c>
      <c r="E148" s="58" t="s">
        <v>4657</v>
      </c>
      <c r="F148" s="57" t="s">
        <v>4848</v>
      </c>
      <c r="G148" s="57" t="s">
        <v>2863</v>
      </c>
      <c r="H148" s="58" t="s">
        <v>2376</v>
      </c>
      <c r="I148" s="57" t="s">
        <v>2800</v>
      </c>
      <c r="J148" s="59" t="str">
        <f t="shared" si="25"/>
        <v>PA.IV.131007</v>
      </c>
      <c r="K148" s="58" t="s">
        <v>2</v>
      </c>
      <c r="L148" s="57" t="str">
        <f t="shared" si="30"/>
        <v xml:space="preserve">Discontinued </v>
      </c>
      <c r="M148" s="59" t="str">
        <f t="shared" si="31"/>
        <v>PI.PA.IV.131007.01</v>
      </c>
      <c r="N148" s="59"/>
      <c r="O148" s="59" t="str">
        <f t="shared" si="32"/>
        <v>PH.PA.IV.131007.01</v>
      </c>
      <c r="Q148" s="59" t="str">
        <f t="shared" si="33"/>
        <v>CL.PA.IV.131007.01</v>
      </c>
      <c r="S148" s="59" t="str">
        <f t="shared" si="34"/>
        <v>DR.PA.IV.131007.01</v>
      </c>
      <c r="T148" s="59"/>
      <c r="U148" s="59"/>
      <c r="V148" s="59"/>
      <c r="W148" s="59"/>
      <c r="X148" s="77" t="s">
        <v>4855</v>
      </c>
      <c r="Y148" s="78" t="str">
        <f t="shared" si="26"/>
        <v>PI.IC.IV.131007.01</v>
      </c>
      <c r="Z148" s="78"/>
      <c r="AA148" s="78" t="str">
        <f t="shared" si="29"/>
        <v>PH.IC.IV.131007.01</v>
      </c>
      <c r="AB148" s="77"/>
      <c r="AC148" s="78" t="str">
        <f t="shared" si="27"/>
        <v>CL.IC.IV.131007.01</v>
      </c>
      <c r="AD148" s="77"/>
      <c r="AE148" s="78" t="str">
        <f t="shared" si="28"/>
        <v>DR.IC.IV.131007.01</v>
      </c>
      <c r="AF148" s="78"/>
      <c r="AG148" s="78"/>
      <c r="AH148" s="78"/>
      <c r="AI148" s="78"/>
      <c r="AJ148" s="57" t="s">
        <v>4650</v>
      </c>
      <c r="AK148" s="76">
        <v>41346</v>
      </c>
    </row>
    <row r="149" spans="1:37" s="57" customFormat="1" ht="16">
      <c r="A149" s="57" t="s">
        <v>1664</v>
      </c>
      <c r="C149" s="58" t="s">
        <v>4847</v>
      </c>
      <c r="D149" s="57" t="s">
        <v>4773</v>
      </c>
      <c r="E149" s="58" t="s">
        <v>4657</v>
      </c>
      <c r="F149" s="57" t="s">
        <v>4848</v>
      </c>
      <c r="G149" s="57" t="s">
        <v>150</v>
      </c>
      <c r="H149" s="58" t="s">
        <v>2378</v>
      </c>
      <c r="I149" s="57" t="s">
        <v>2819</v>
      </c>
      <c r="J149" s="59" t="str">
        <f t="shared" si="25"/>
        <v>PA.IV.131008</v>
      </c>
      <c r="K149" s="58" t="s">
        <v>4699</v>
      </c>
      <c r="L149" s="57" t="str">
        <f t="shared" si="30"/>
        <v>D/C due to positive blood cultures</v>
      </c>
      <c r="M149" s="59" t="str">
        <f t="shared" si="31"/>
        <v>PI.PA.IV.131008.01</v>
      </c>
      <c r="N149" s="59"/>
      <c r="O149" s="59" t="str">
        <f t="shared" si="32"/>
        <v>PH.PA.IV.131008.01</v>
      </c>
      <c r="Q149" s="59" t="str">
        <f t="shared" si="33"/>
        <v>CL.PA.IV.131008.01</v>
      </c>
      <c r="S149" s="59" t="str">
        <f t="shared" si="34"/>
        <v>DR.PA.IV.131008.01</v>
      </c>
      <c r="T149" s="59"/>
      <c r="U149" s="59"/>
      <c r="V149" s="59"/>
      <c r="W149" s="59"/>
      <c r="X149" s="77" t="s">
        <v>4856</v>
      </c>
      <c r="Y149" s="78" t="str">
        <f t="shared" si="26"/>
        <v>PI.IC.IV.131008.01</v>
      </c>
      <c r="Z149" s="78"/>
      <c r="AA149" s="78" t="str">
        <f t="shared" si="29"/>
        <v>PH.IC.IV.131008.01</v>
      </c>
      <c r="AB149" s="77"/>
      <c r="AC149" s="78" t="str">
        <f t="shared" si="27"/>
        <v>CL.IC.IV.131008.01</v>
      </c>
      <c r="AD149" s="77"/>
      <c r="AE149" s="78" t="str">
        <f t="shared" si="28"/>
        <v>DR.IC.IV.131008.01</v>
      </c>
      <c r="AF149" s="78"/>
      <c r="AG149" s="78"/>
      <c r="AH149" s="78"/>
      <c r="AI149" s="78"/>
      <c r="AJ149" s="57" t="s">
        <v>4650</v>
      </c>
      <c r="AK149" s="76">
        <v>41346</v>
      </c>
    </row>
    <row r="150" spans="1:37" s="57" customFormat="1" ht="16">
      <c r="A150" s="57" t="s">
        <v>1664</v>
      </c>
      <c r="C150" s="58" t="s">
        <v>4847</v>
      </c>
      <c r="E150" s="58" t="s">
        <v>4657</v>
      </c>
      <c r="F150" s="57" t="s">
        <v>4848</v>
      </c>
      <c r="G150" s="57" t="s">
        <v>4762</v>
      </c>
      <c r="H150" s="58" t="s">
        <v>4760</v>
      </c>
      <c r="J150" s="59" t="str">
        <f t="shared" si="25"/>
        <v>PA.IV.131009</v>
      </c>
      <c r="K150" s="58" t="s">
        <v>4699</v>
      </c>
      <c r="L150" s="57" t="str">
        <f t="shared" si="30"/>
        <v>Self Discontinued</v>
      </c>
      <c r="M150" s="59" t="str">
        <f t="shared" si="31"/>
        <v>PI.PA.IV.131009.01</v>
      </c>
      <c r="N150" s="59"/>
      <c r="O150" s="59" t="str">
        <f t="shared" si="32"/>
        <v>PH.PA.IV.131009.01</v>
      </c>
      <c r="Q150" s="59" t="str">
        <f t="shared" si="33"/>
        <v>CL.PA.IV.131009.01</v>
      </c>
      <c r="R150" s="57" t="s">
        <v>4773</v>
      </c>
      <c r="S150" s="59" t="str">
        <f t="shared" si="34"/>
        <v>DR.PA.IV.131009.01</v>
      </c>
      <c r="T150" s="59"/>
      <c r="U150" s="59"/>
      <c r="V150" s="59"/>
      <c r="W150" s="59"/>
      <c r="X150" s="77" t="s">
        <v>4857</v>
      </c>
      <c r="Y150" s="78" t="str">
        <f t="shared" si="26"/>
        <v>PI.IC.IV.131009.01</v>
      </c>
      <c r="Z150" s="78"/>
      <c r="AA150" s="78" t="str">
        <f t="shared" si="29"/>
        <v>PH.IC.IV.131009.01</v>
      </c>
      <c r="AB150" s="77"/>
      <c r="AC150" s="78" t="str">
        <f t="shared" si="27"/>
        <v>CL.IC.IV.131009.01</v>
      </c>
      <c r="AD150" s="77"/>
      <c r="AE150" s="78" t="str">
        <f t="shared" si="28"/>
        <v>DR.IC.IV.131009.01</v>
      </c>
      <c r="AF150" s="78"/>
      <c r="AG150" s="78"/>
      <c r="AH150" s="78"/>
      <c r="AI150" s="78"/>
      <c r="AJ150" s="57" t="s">
        <v>4650</v>
      </c>
      <c r="AK150" s="76">
        <v>41346</v>
      </c>
    </row>
    <row r="151" spans="1:37" s="57" customFormat="1" ht="16">
      <c r="A151" s="68" t="s">
        <v>3213</v>
      </c>
      <c r="B151" s="68"/>
      <c r="C151" s="69" t="s">
        <v>7</v>
      </c>
      <c r="D151" s="68"/>
      <c r="E151" s="69" t="s">
        <v>4858</v>
      </c>
      <c r="F151" s="70" t="s">
        <v>4859</v>
      </c>
      <c r="G151" s="72" t="s">
        <v>4860</v>
      </c>
      <c r="H151" s="58" t="s">
        <v>2459</v>
      </c>
      <c r="J151" s="59" t="str">
        <f t="shared" ref="J151:J152" si="35">CONCATENATE("PA.EV.",C151,E151,H151)</f>
        <v>PA.EV.030215</v>
      </c>
      <c r="K151" s="58" t="s">
        <v>2</v>
      </c>
      <c r="M151" s="59" t="str">
        <f t="shared" si="31"/>
        <v>PI.PA.EV.030215.01</v>
      </c>
      <c r="N151" s="59"/>
      <c r="O151" s="59" t="str">
        <f t="shared" si="32"/>
        <v>PH.PA.EV.030215.01</v>
      </c>
      <c r="Q151" s="59" t="str">
        <f t="shared" si="33"/>
        <v>CL.PA.EV.030215.01</v>
      </c>
      <c r="R151" s="59"/>
      <c r="S151" s="59" t="str">
        <f t="shared" si="34"/>
        <v>DR.PA.EV.030215.01</v>
      </c>
      <c r="T151" s="59"/>
      <c r="U151" s="59"/>
      <c r="V151" s="59"/>
      <c r="W151" s="59"/>
      <c r="X151" s="77" t="s">
        <v>4861</v>
      </c>
      <c r="Y151" s="78" t="str">
        <f t="shared" si="26"/>
        <v>PI.PA.EV.030204.01</v>
      </c>
      <c r="Z151" s="78"/>
      <c r="AA151" s="78" t="str">
        <f t="shared" si="29"/>
        <v>PH.PA.EV.030204.01</v>
      </c>
      <c r="AB151" s="77"/>
      <c r="AC151" s="78" t="str">
        <f t="shared" si="27"/>
        <v>CL.PA.EV.030204.01</v>
      </c>
      <c r="AD151" s="77"/>
      <c r="AE151" s="78" t="str">
        <f t="shared" si="28"/>
        <v>DR.PA.EV.030204.01</v>
      </c>
      <c r="AF151" s="78"/>
      <c r="AG151" s="78"/>
      <c r="AH151" s="78"/>
      <c r="AI151" s="78"/>
      <c r="AJ151" s="57" t="s">
        <v>4650</v>
      </c>
      <c r="AK151" s="76">
        <v>41346</v>
      </c>
    </row>
    <row r="152" spans="1:37" s="57" customFormat="1" ht="16">
      <c r="A152" s="68" t="s">
        <v>3213</v>
      </c>
      <c r="B152" s="68"/>
      <c r="C152" s="69" t="s">
        <v>7</v>
      </c>
      <c r="D152" s="68"/>
      <c r="E152" s="69" t="s">
        <v>4858</v>
      </c>
      <c r="F152" s="70" t="s">
        <v>4859</v>
      </c>
      <c r="G152" s="72" t="s">
        <v>4862</v>
      </c>
      <c r="H152" s="58" t="s">
        <v>2464</v>
      </c>
      <c r="J152" s="59" t="str">
        <f t="shared" si="35"/>
        <v>PA.EV.030216</v>
      </c>
      <c r="K152" s="58" t="s">
        <v>2</v>
      </c>
      <c r="M152" s="59" t="str">
        <f t="shared" si="31"/>
        <v>PI.PA.EV.030216.01</v>
      </c>
      <c r="N152" s="59"/>
      <c r="O152" s="59" t="str">
        <f t="shared" si="32"/>
        <v>PH.PA.EV.030216.01</v>
      </c>
      <c r="Q152" s="59" t="str">
        <f t="shared" si="33"/>
        <v>CL.PA.EV.030216.01</v>
      </c>
      <c r="R152" s="59"/>
      <c r="S152" s="59" t="str">
        <f t="shared" si="34"/>
        <v>DR.PA.EV.030216.01</v>
      </c>
      <c r="T152" s="59"/>
      <c r="U152" s="59"/>
      <c r="V152" s="59"/>
      <c r="W152" s="59"/>
      <c r="X152" s="77" t="s">
        <v>4863</v>
      </c>
      <c r="Y152" s="78" t="str">
        <f t="shared" si="26"/>
        <v>PI.PA.EV.030205.01</v>
      </c>
      <c r="Z152" s="78"/>
      <c r="AA152" s="78" t="str">
        <f t="shared" si="29"/>
        <v>PH.PA.EV.030205.01</v>
      </c>
      <c r="AB152" s="77"/>
      <c r="AC152" s="78" t="str">
        <f t="shared" si="27"/>
        <v>CL.PA.EV.030205.01</v>
      </c>
      <c r="AD152" s="77"/>
      <c r="AE152" s="78" t="str">
        <f t="shared" si="28"/>
        <v>DR.PA.EV.030205.01</v>
      </c>
      <c r="AF152" s="78"/>
      <c r="AG152" s="78"/>
      <c r="AH152" s="78"/>
      <c r="AI152" s="78"/>
      <c r="AJ152" s="57" t="s">
        <v>4650</v>
      </c>
      <c r="AK152" s="76">
        <v>41346</v>
      </c>
    </row>
    <row r="153" spans="1:37" s="57" customFormat="1" ht="14" customHeight="1">
      <c r="A153" s="57" t="s">
        <v>2188</v>
      </c>
      <c r="C153" s="58" t="s">
        <v>2219</v>
      </c>
      <c r="E153" s="58" t="s">
        <v>2212</v>
      </c>
      <c r="F153" s="57" t="s">
        <v>1508</v>
      </c>
      <c r="G153" s="57" t="s">
        <v>1332</v>
      </c>
      <c r="H153" s="58" t="s">
        <v>2063</v>
      </c>
      <c r="J153" s="59" t="str">
        <f t="shared" ref="J153" si="36">CONCATENATE("PA.GI.",C153,E153,H153)</f>
        <v>PA.GI.030104</v>
      </c>
      <c r="K153" s="58" t="s">
        <v>2212</v>
      </c>
      <c r="L153" s="57" t="str">
        <f t="shared" ref="L153:L216" si="37">G153</f>
        <v>Urostomy</v>
      </c>
      <c r="M153" s="59" t="str">
        <f t="shared" si="31"/>
        <v>PI.PA.GI.030104.01</v>
      </c>
      <c r="N153" s="59"/>
      <c r="O153" s="59" t="str">
        <f t="shared" si="32"/>
        <v>PH.PA.GI.030104.01</v>
      </c>
      <c r="Q153" s="59" t="str">
        <f t="shared" si="33"/>
        <v>CL.PA.GI.030104.01</v>
      </c>
      <c r="R153" s="59"/>
      <c r="S153" s="59" t="str">
        <f t="shared" si="34"/>
        <v>DR.PA.GI.030104.01</v>
      </c>
      <c r="T153" s="59"/>
      <c r="U153" s="59"/>
      <c r="V153" s="59"/>
      <c r="W153" s="59"/>
      <c r="X153" s="77" t="s">
        <v>4864</v>
      </c>
      <c r="Y153" s="78" t="str">
        <f t="shared" si="26"/>
        <v>PI.PA.GI.030101.01</v>
      </c>
      <c r="Z153" s="78"/>
      <c r="AA153" s="78" t="str">
        <f t="shared" si="29"/>
        <v>PH.PA.GI.030101.01</v>
      </c>
      <c r="AB153" s="77"/>
      <c r="AC153" s="78" t="str">
        <f t="shared" si="27"/>
        <v>CL.PA.GI.030101.01</v>
      </c>
      <c r="AD153" s="77"/>
      <c r="AE153" s="78" t="str">
        <f t="shared" si="28"/>
        <v>DR.PA.GI.030101.01</v>
      </c>
      <c r="AF153" s="78"/>
      <c r="AG153" s="78"/>
      <c r="AH153" s="78"/>
      <c r="AI153" s="78"/>
      <c r="AJ153" s="57" t="s">
        <v>4650</v>
      </c>
      <c r="AK153" s="76">
        <v>41346</v>
      </c>
    </row>
    <row r="154" spans="1:37" s="57" customFormat="1" ht="14" customHeight="1">
      <c r="A154" s="57" t="s">
        <v>2031</v>
      </c>
      <c r="C154" s="58" t="s">
        <v>2376</v>
      </c>
      <c r="E154" s="58" t="s">
        <v>2217</v>
      </c>
      <c r="F154" s="57" t="s">
        <v>1727</v>
      </c>
      <c r="G154" s="57" t="s">
        <v>4865</v>
      </c>
      <c r="H154" s="58" t="s">
        <v>2296</v>
      </c>
      <c r="J154" s="59" t="str">
        <f t="shared" ref="J154" si="38">CONCATENATE("PA.MU.",C154,E154,H154)</f>
        <v>PA.MU.070214</v>
      </c>
      <c r="K154" s="58" t="s">
        <v>2212</v>
      </c>
      <c r="L154" s="57" t="str">
        <f t="shared" si="37"/>
        <v>abductor pillow</v>
      </c>
      <c r="M154" s="59" t="str">
        <f t="shared" si="31"/>
        <v>PI.PA.MU.070214.01</v>
      </c>
      <c r="N154" s="59"/>
      <c r="O154" s="59" t="str">
        <f t="shared" si="32"/>
        <v>PH.PA.MU.070214.01</v>
      </c>
      <c r="Q154" s="59" t="str">
        <f t="shared" si="33"/>
        <v>CL.PA.MU.070214.01</v>
      </c>
      <c r="R154" s="59"/>
      <c r="S154" s="59" t="str">
        <f t="shared" si="34"/>
        <v>DR.PA.MU.070214.01</v>
      </c>
      <c r="T154" s="59"/>
      <c r="U154" s="59"/>
      <c r="V154" s="59"/>
      <c r="W154" s="59"/>
      <c r="X154" s="77" t="s">
        <v>4866</v>
      </c>
      <c r="Y154" s="78" t="str">
        <f t="shared" si="26"/>
        <v>PI.PA.MU.070212.01</v>
      </c>
      <c r="Z154" s="78"/>
      <c r="AA154" s="78" t="str">
        <f t="shared" si="29"/>
        <v>PH.PA.MU.070212.01</v>
      </c>
      <c r="AB154" s="77"/>
      <c r="AC154" s="78" t="str">
        <f t="shared" si="27"/>
        <v>CL.PA.MU.070212.01</v>
      </c>
      <c r="AD154" s="77"/>
      <c r="AE154" s="78" t="str">
        <f t="shared" si="28"/>
        <v>DR.PA.MU.070212.01</v>
      </c>
      <c r="AF154" s="78"/>
      <c r="AG154" s="78"/>
      <c r="AH154" s="78"/>
      <c r="AI154" s="78"/>
      <c r="AJ154" s="57" t="s">
        <v>4650</v>
      </c>
      <c r="AK154" s="76">
        <v>41346</v>
      </c>
    </row>
    <row r="155" spans="1:37" s="57" customFormat="1">
      <c r="A155" s="57" t="s">
        <v>1736</v>
      </c>
      <c r="B155" s="57" t="s">
        <v>3367</v>
      </c>
      <c r="C155" s="58" t="s">
        <v>2124</v>
      </c>
      <c r="D155" s="57" t="s">
        <v>3368</v>
      </c>
      <c r="E155" s="58" t="s">
        <v>3289</v>
      </c>
      <c r="F155" s="57" t="s">
        <v>3370</v>
      </c>
      <c r="G155" s="57" t="s">
        <v>3371</v>
      </c>
      <c r="H155" s="58" t="s">
        <v>2212</v>
      </c>
      <c r="I155" s="57" t="s">
        <v>3372</v>
      </c>
      <c r="J155" s="59" t="str">
        <f>CONCATENATE("PA.NE.",C155,E155,H155)</f>
        <v>PA.NE.100101</v>
      </c>
      <c r="K155" s="58" t="s">
        <v>3289</v>
      </c>
      <c r="L155" s="57" t="str">
        <f t="shared" si="37"/>
        <v>10 mAmp</v>
      </c>
      <c r="M155" s="62" t="str">
        <f t="shared" si="31"/>
        <v>PI.PA.NE.100101.01</v>
      </c>
      <c r="N155" s="63"/>
      <c r="O155" s="62" t="str">
        <f t="shared" si="32"/>
        <v>PH.PA.NE.100101.01</v>
      </c>
      <c r="P155" s="63"/>
      <c r="Q155" s="62" t="str">
        <f t="shared" si="33"/>
        <v>CL.PA.NE.100101.01</v>
      </c>
      <c r="R155" s="63"/>
      <c r="S155" s="59" t="str">
        <f t="shared" si="34"/>
        <v>DR.PA.NE.100101.01</v>
      </c>
      <c r="T155" s="59"/>
      <c r="U155" s="60" t="str">
        <f t="shared" ref="U155:U218" si="39">CONCATENATE("IM.",J155, ".",K155)</f>
        <v>IM.PA.NE.100101.01</v>
      </c>
      <c r="V155" s="59"/>
      <c r="W155" s="60" t="str">
        <f t="shared" ref="W155:W218" si="40">CONCATENATE("GE.",J155, ".",K155)</f>
        <v>GE.PA.NE.100101.01</v>
      </c>
      <c r="X155" s="57" t="s">
        <v>4875</v>
      </c>
      <c r="Y155" s="57" t="s">
        <v>4895</v>
      </c>
      <c r="AA155" s="57" t="s">
        <v>4915</v>
      </c>
      <c r="AC155" s="57" t="s">
        <v>4955</v>
      </c>
      <c r="AE155" s="57" t="s">
        <v>4935</v>
      </c>
      <c r="AG155" s="57" t="s">
        <v>4979</v>
      </c>
      <c r="AI155" s="57" t="s">
        <v>4999</v>
      </c>
      <c r="AJ155" s="57" t="s">
        <v>4650</v>
      </c>
      <c r="AK155" s="76">
        <v>41942</v>
      </c>
    </row>
    <row r="156" spans="1:37" s="57" customFormat="1">
      <c r="A156" s="57" t="s">
        <v>1736</v>
      </c>
      <c r="C156" s="58" t="s">
        <v>2124</v>
      </c>
      <c r="E156" s="58" t="s">
        <v>3289</v>
      </c>
      <c r="F156" s="57" t="s">
        <v>3370</v>
      </c>
      <c r="G156" s="57" t="s">
        <v>3373</v>
      </c>
      <c r="H156" s="58" t="s">
        <v>2217</v>
      </c>
      <c r="I156" s="57" t="s">
        <v>3373</v>
      </c>
      <c r="J156" s="59" t="str">
        <f t="shared" ref="J156:J174" si="41">CONCATENATE("PA.NE.",C156,E156,H156)</f>
        <v>PA.NE.100102</v>
      </c>
      <c r="K156" s="58" t="s">
        <v>3289</v>
      </c>
      <c r="L156" s="57" t="str">
        <f t="shared" si="37"/>
        <v>20mAmp</v>
      </c>
      <c r="M156" s="62" t="str">
        <f t="shared" si="31"/>
        <v>PI.PA.NE.100102.01</v>
      </c>
      <c r="N156" s="63"/>
      <c r="O156" s="62" t="str">
        <f t="shared" si="32"/>
        <v>PH.PA.NE.100102.01</v>
      </c>
      <c r="P156" s="63"/>
      <c r="Q156" s="62" t="str">
        <f t="shared" si="33"/>
        <v>CL.PA.NE.100102.01</v>
      </c>
      <c r="R156" s="63"/>
      <c r="S156" s="59" t="str">
        <f t="shared" si="34"/>
        <v>DR.PA.NE.100102.01</v>
      </c>
      <c r="T156" s="59"/>
      <c r="U156" s="60" t="str">
        <f t="shared" si="39"/>
        <v>IM.PA.NE.100102.01</v>
      </c>
      <c r="V156" s="59"/>
      <c r="W156" s="60" t="str">
        <f t="shared" si="40"/>
        <v>GE.PA.NE.100102.01</v>
      </c>
      <c r="X156" s="57" t="s">
        <v>4876</v>
      </c>
      <c r="Y156" s="57" t="s">
        <v>4896</v>
      </c>
      <c r="AA156" s="57" t="s">
        <v>4916</v>
      </c>
      <c r="AC156" s="57" t="s">
        <v>4956</v>
      </c>
      <c r="AE156" s="57" t="s">
        <v>4936</v>
      </c>
      <c r="AG156" s="57" t="s">
        <v>4980</v>
      </c>
      <c r="AI156" s="57" t="s">
        <v>5000</v>
      </c>
      <c r="AJ156" s="57" t="s">
        <v>4650</v>
      </c>
      <c r="AK156" s="76">
        <v>41942</v>
      </c>
    </row>
    <row r="157" spans="1:37" s="57" customFormat="1">
      <c r="A157" s="57" t="s">
        <v>1736</v>
      </c>
      <c r="C157" s="58" t="s">
        <v>2124</v>
      </c>
      <c r="E157" s="58" t="s">
        <v>3289</v>
      </c>
      <c r="F157" s="57" t="s">
        <v>3370</v>
      </c>
      <c r="G157" s="57" t="s">
        <v>3374</v>
      </c>
      <c r="H157" s="58" t="s">
        <v>2219</v>
      </c>
      <c r="I157" s="57" t="s">
        <v>3374</v>
      </c>
      <c r="J157" s="59" t="str">
        <f t="shared" si="41"/>
        <v>PA.NE.100103</v>
      </c>
      <c r="K157" s="58" t="s">
        <v>3289</v>
      </c>
      <c r="L157" s="57" t="str">
        <f t="shared" si="37"/>
        <v>30mAmp</v>
      </c>
      <c r="M157" s="62" t="str">
        <f t="shared" si="31"/>
        <v>PI.PA.NE.100103.01</v>
      </c>
      <c r="N157" s="63"/>
      <c r="O157" s="62" t="str">
        <f t="shared" si="32"/>
        <v>PH.PA.NE.100103.01</v>
      </c>
      <c r="P157" s="63"/>
      <c r="Q157" s="62" t="str">
        <f t="shared" si="33"/>
        <v>CL.PA.NE.100103.01</v>
      </c>
      <c r="R157" s="63"/>
      <c r="S157" s="59" t="str">
        <f t="shared" si="34"/>
        <v>DR.PA.NE.100103.01</v>
      </c>
      <c r="T157" s="59"/>
      <c r="U157" s="60" t="str">
        <f t="shared" si="39"/>
        <v>IM.PA.NE.100103.01</v>
      </c>
      <c r="V157" s="59"/>
      <c r="W157" s="60" t="str">
        <f t="shared" si="40"/>
        <v>GE.PA.NE.100103.01</v>
      </c>
      <c r="X157" s="57" t="s">
        <v>4877</v>
      </c>
      <c r="Y157" s="57" t="s">
        <v>4897</v>
      </c>
      <c r="AA157" s="57" t="s">
        <v>4917</v>
      </c>
      <c r="AC157" s="57" t="s">
        <v>4957</v>
      </c>
      <c r="AE157" s="57" t="s">
        <v>4937</v>
      </c>
      <c r="AG157" s="57" t="s">
        <v>4981</v>
      </c>
      <c r="AI157" s="57" t="s">
        <v>5001</v>
      </c>
      <c r="AJ157" s="57" t="s">
        <v>4650</v>
      </c>
      <c r="AK157" s="76">
        <v>41942</v>
      </c>
    </row>
    <row r="158" spans="1:37" s="57" customFormat="1">
      <c r="A158" s="57" t="s">
        <v>1736</v>
      </c>
      <c r="C158" s="58" t="s">
        <v>2124</v>
      </c>
      <c r="E158" s="58" t="s">
        <v>3289</v>
      </c>
      <c r="F158" s="57" t="s">
        <v>3370</v>
      </c>
      <c r="G158" s="57" t="s">
        <v>3375</v>
      </c>
      <c r="H158" s="58" t="s">
        <v>2063</v>
      </c>
      <c r="I158" s="57" t="s">
        <v>3375</v>
      </c>
      <c r="J158" s="59" t="str">
        <f t="shared" si="41"/>
        <v>PA.NE.100104</v>
      </c>
      <c r="K158" s="58" t="s">
        <v>3289</v>
      </c>
      <c r="L158" s="57" t="str">
        <f t="shared" si="37"/>
        <v>40mAmp</v>
      </c>
      <c r="M158" s="62" t="str">
        <f t="shared" si="31"/>
        <v>PI.PA.NE.100104.01</v>
      </c>
      <c r="N158" s="63"/>
      <c r="O158" s="62" t="str">
        <f t="shared" si="32"/>
        <v>PH.PA.NE.100104.01</v>
      </c>
      <c r="P158" s="63"/>
      <c r="Q158" s="62" t="str">
        <f t="shared" si="33"/>
        <v>CL.PA.NE.100104.01</v>
      </c>
      <c r="R158" s="63"/>
      <c r="S158" s="59" t="str">
        <f t="shared" si="34"/>
        <v>DR.PA.NE.100104.01</v>
      </c>
      <c r="T158" s="59"/>
      <c r="U158" s="60" t="str">
        <f t="shared" si="39"/>
        <v>IM.PA.NE.100104.01</v>
      </c>
      <c r="V158" s="59"/>
      <c r="W158" s="60" t="str">
        <f t="shared" si="40"/>
        <v>GE.PA.NE.100104.01</v>
      </c>
      <c r="X158" s="57" t="s">
        <v>4878</v>
      </c>
      <c r="Y158" s="57" t="s">
        <v>4898</v>
      </c>
      <c r="AA158" s="57" t="s">
        <v>4918</v>
      </c>
      <c r="AC158" s="57" t="s">
        <v>4958</v>
      </c>
      <c r="AE158" s="57" t="s">
        <v>4938</v>
      </c>
      <c r="AG158" s="57" t="s">
        <v>4982</v>
      </c>
      <c r="AI158" s="57" t="s">
        <v>5002</v>
      </c>
      <c r="AJ158" s="57" t="s">
        <v>4650</v>
      </c>
      <c r="AK158" s="76">
        <v>41942</v>
      </c>
    </row>
    <row r="159" spans="1:37" s="57" customFormat="1">
      <c r="A159" s="57" t="s">
        <v>1736</v>
      </c>
      <c r="C159" s="58" t="s">
        <v>2124</v>
      </c>
      <c r="E159" s="58" t="s">
        <v>3289</v>
      </c>
      <c r="F159" s="57" t="s">
        <v>3370</v>
      </c>
      <c r="G159" s="57" t="s">
        <v>3376</v>
      </c>
      <c r="H159" s="58" t="s">
        <v>2065</v>
      </c>
      <c r="I159" s="57" t="s">
        <v>3376</v>
      </c>
      <c r="J159" s="59" t="str">
        <f t="shared" si="41"/>
        <v>PA.NE.100105</v>
      </c>
      <c r="K159" s="58" t="s">
        <v>3289</v>
      </c>
      <c r="L159" s="57" t="str">
        <f t="shared" si="37"/>
        <v>50mAmp</v>
      </c>
      <c r="M159" s="62" t="str">
        <f t="shared" si="31"/>
        <v>PI.PA.NE.100105.01</v>
      </c>
      <c r="N159" s="63"/>
      <c r="O159" s="62" t="str">
        <f t="shared" si="32"/>
        <v>PH.PA.NE.100105.01</v>
      </c>
      <c r="P159" s="63"/>
      <c r="Q159" s="62" t="str">
        <f t="shared" si="33"/>
        <v>CL.PA.NE.100105.01</v>
      </c>
      <c r="R159" s="63"/>
      <c r="S159" s="59" t="str">
        <f t="shared" si="34"/>
        <v>DR.PA.NE.100105.01</v>
      </c>
      <c r="T159" s="59"/>
      <c r="U159" s="60" t="str">
        <f t="shared" si="39"/>
        <v>IM.PA.NE.100105.01</v>
      </c>
      <c r="V159" s="59"/>
      <c r="W159" s="60" t="str">
        <f t="shared" si="40"/>
        <v>GE.PA.NE.100105.01</v>
      </c>
      <c r="X159" s="57" t="s">
        <v>4879</v>
      </c>
      <c r="Y159" s="57" t="s">
        <v>4899</v>
      </c>
      <c r="AA159" s="57" t="s">
        <v>4919</v>
      </c>
      <c r="AC159" s="57" t="s">
        <v>4959</v>
      </c>
      <c r="AE159" s="57" t="s">
        <v>4939</v>
      </c>
      <c r="AG159" s="57" t="s">
        <v>4983</v>
      </c>
      <c r="AI159" s="57" t="s">
        <v>5003</v>
      </c>
      <c r="AJ159" s="57" t="s">
        <v>4650</v>
      </c>
      <c r="AK159" s="76">
        <v>41942</v>
      </c>
    </row>
    <row r="160" spans="1:37" s="57" customFormat="1">
      <c r="A160" s="57" t="s">
        <v>1736</v>
      </c>
      <c r="C160" s="58" t="s">
        <v>2124</v>
      </c>
      <c r="E160" s="58" t="s">
        <v>3289</v>
      </c>
      <c r="F160" s="57" t="s">
        <v>3370</v>
      </c>
      <c r="G160" s="57" t="s">
        <v>3377</v>
      </c>
      <c r="H160" s="58" t="s">
        <v>2222</v>
      </c>
      <c r="I160" s="57" t="s">
        <v>3378</v>
      </c>
      <c r="J160" s="59" t="str">
        <f t="shared" si="41"/>
        <v>PA.NE.100106</v>
      </c>
      <c r="K160" s="58" t="s">
        <v>3289</v>
      </c>
      <c r="L160" s="57" t="str">
        <f t="shared" si="37"/>
        <v>60 mAmp</v>
      </c>
      <c r="M160" s="62" t="str">
        <f t="shared" si="31"/>
        <v>PI.PA.NE.100106.01</v>
      </c>
      <c r="N160" s="63"/>
      <c r="O160" s="62" t="str">
        <f t="shared" si="32"/>
        <v>PH.PA.NE.100106.01</v>
      </c>
      <c r="P160" s="63"/>
      <c r="Q160" s="62" t="str">
        <f t="shared" si="33"/>
        <v>CL.PA.NE.100106.01</v>
      </c>
      <c r="R160" s="63"/>
      <c r="S160" s="59" t="str">
        <f t="shared" si="34"/>
        <v>DR.PA.NE.100106.01</v>
      </c>
      <c r="T160" s="59"/>
      <c r="U160" s="60" t="str">
        <f t="shared" si="39"/>
        <v>IM.PA.NE.100106.01</v>
      </c>
      <c r="V160" s="59"/>
      <c r="W160" s="60" t="str">
        <f t="shared" si="40"/>
        <v>GE.PA.NE.100106.01</v>
      </c>
      <c r="X160" s="57" t="s">
        <v>4880</v>
      </c>
      <c r="Y160" s="57" t="s">
        <v>4900</v>
      </c>
      <c r="AA160" s="57" t="s">
        <v>4920</v>
      </c>
      <c r="AC160" s="57" t="s">
        <v>4960</v>
      </c>
      <c r="AE160" s="57" t="s">
        <v>4940</v>
      </c>
      <c r="AG160" s="57" t="s">
        <v>4984</v>
      </c>
      <c r="AI160" s="57" t="s">
        <v>5004</v>
      </c>
      <c r="AJ160" s="57" t="s">
        <v>4650</v>
      </c>
      <c r="AK160" s="76">
        <v>41942</v>
      </c>
    </row>
    <row r="161" spans="1:37" s="57" customFormat="1">
      <c r="A161" s="57" t="s">
        <v>1736</v>
      </c>
      <c r="C161" s="58" t="s">
        <v>2124</v>
      </c>
      <c r="E161" s="58" t="s">
        <v>3289</v>
      </c>
      <c r="F161" s="57" t="s">
        <v>3370</v>
      </c>
      <c r="G161" s="57" t="s">
        <v>3379</v>
      </c>
      <c r="H161" s="58" t="s">
        <v>2376</v>
      </c>
      <c r="I161" s="57" t="s">
        <v>3380</v>
      </c>
      <c r="J161" s="59" t="str">
        <f t="shared" si="41"/>
        <v>PA.NE.100107</v>
      </c>
      <c r="K161" s="58" t="s">
        <v>3289</v>
      </c>
      <c r="L161" s="57" t="str">
        <f t="shared" si="37"/>
        <v>70 mAmp</v>
      </c>
      <c r="M161" s="62" t="str">
        <f t="shared" si="31"/>
        <v>PI.PA.NE.100107.01</v>
      </c>
      <c r="N161" s="63"/>
      <c r="O161" s="62" t="str">
        <f t="shared" si="32"/>
        <v>PH.PA.NE.100107.01</v>
      </c>
      <c r="P161" s="63"/>
      <c r="Q161" s="62" t="str">
        <f t="shared" si="33"/>
        <v>CL.PA.NE.100107.01</v>
      </c>
      <c r="R161" s="63"/>
      <c r="S161" s="59" t="str">
        <f t="shared" si="34"/>
        <v>DR.PA.NE.100107.01</v>
      </c>
      <c r="T161" s="59"/>
      <c r="U161" s="60" t="str">
        <f t="shared" si="39"/>
        <v>IM.PA.NE.100107.01</v>
      </c>
      <c r="V161" s="59"/>
      <c r="W161" s="60" t="str">
        <f t="shared" si="40"/>
        <v>GE.PA.NE.100107.01</v>
      </c>
      <c r="X161" s="57" t="s">
        <v>4881</v>
      </c>
      <c r="Y161" s="57" t="s">
        <v>4901</v>
      </c>
      <c r="AA161" s="57" t="s">
        <v>4921</v>
      </c>
      <c r="AC161" s="57" t="s">
        <v>4961</v>
      </c>
      <c r="AE161" s="57" t="s">
        <v>4941</v>
      </c>
      <c r="AG161" s="57" t="s">
        <v>4985</v>
      </c>
      <c r="AI161" s="57" t="s">
        <v>5005</v>
      </c>
      <c r="AJ161" s="57" t="s">
        <v>4650</v>
      </c>
      <c r="AK161" s="76">
        <v>41942</v>
      </c>
    </row>
    <row r="162" spans="1:37" s="57" customFormat="1">
      <c r="A162" s="57" t="s">
        <v>1736</v>
      </c>
      <c r="C162" s="58" t="s">
        <v>2124</v>
      </c>
      <c r="E162" s="58" t="s">
        <v>3289</v>
      </c>
      <c r="F162" s="57" t="s">
        <v>3370</v>
      </c>
      <c r="G162" s="57" t="s">
        <v>3381</v>
      </c>
      <c r="H162" s="58" t="s">
        <v>2378</v>
      </c>
      <c r="I162" s="57" t="s">
        <v>3382</v>
      </c>
      <c r="J162" s="59" t="str">
        <f t="shared" si="41"/>
        <v>PA.NE.100108</v>
      </c>
      <c r="K162" s="58" t="s">
        <v>3289</v>
      </c>
      <c r="L162" s="57" t="str">
        <f t="shared" si="37"/>
        <v>80 mAmp</v>
      </c>
      <c r="M162" s="62" t="str">
        <f t="shared" si="31"/>
        <v>PI.PA.NE.100108.01</v>
      </c>
      <c r="N162" s="63"/>
      <c r="O162" s="62" t="str">
        <f t="shared" si="32"/>
        <v>PH.PA.NE.100108.01</v>
      </c>
      <c r="P162" s="63"/>
      <c r="Q162" s="62" t="str">
        <f t="shared" si="33"/>
        <v>CL.PA.NE.100108.01</v>
      </c>
      <c r="R162" s="63"/>
      <c r="S162" s="59" t="str">
        <f t="shared" si="34"/>
        <v>DR.PA.NE.100108.01</v>
      </c>
      <c r="T162" s="59"/>
      <c r="U162" s="60" t="str">
        <f t="shared" si="39"/>
        <v>IM.PA.NE.100108.01</v>
      </c>
      <c r="V162" s="59"/>
      <c r="W162" s="60" t="str">
        <f t="shared" si="40"/>
        <v>GE.PA.NE.100108.01</v>
      </c>
      <c r="X162" s="57" t="s">
        <v>4882</v>
      </c>
      <c r="Y162" s="57" t="s">
        <v>4902</v>
      </c>
      <c r="AA162" s="57" t="s">
        <v>4922</v>
      </c>
      <c r="AC162" s="57" t="s">
        <v>4962</v>
      </c>
      <c r="AE162" s="57" t="s">
        <v>4942</v>
      </c>
      <c r="AG162" s="57" t="s">
        <v>4986</v>
      </c>
      <c r="AI162" s="57" t="s">
        <v>5006</v>
      </c>
      <c r="AJ162" s="57" t="s">
        <v>4650</v>
      </c>
      <c r="AK162" s="76">
        <v>41942</v>
      </c>
    </row>
    <row r="163" spans="1:37" s="57" customFormat="1">
      <c r="A163" s="57" t="s">
        <v>1736</v>
      </c>
      <c r="C163" s="58" t="s">
        <v>2124</v>
      </c>
      <c r="D163" s="57" t="s">
        <v>3383</v>
      </c>
      <c r="E163" s="58" t="s">
        <v>3293</v>
      </c>
      <c r="F163" s="57" t="s">
        <v>3384</v>
      </c>
      <c r="G163" s="57" t="s">
        <v>3385</v>
      </c>
      <c r="H163" s="58" t="s">
        <v>2212</v>
      </c>
      <c r="I163" s="57" t="s">
        <v>3386</v>
      </c>
      <c r="J163" s="59" t="str">
        <f t="shared" si="41"/>
        <v>PA.NE.100201</v>
      </c>
      <c r="K163" s="58" t="s">
        <v>3289</v>
      </c>
      <c r="L163" s="57" t="str">
        <f t="shared" si="37"/>
        <v>Ulnar right</v>
      </c>
      <c r="M163" s="62" t="str">
        <f t="shared" si="31"/>
        <v>PI.PA.NE.100201.01</v>
      </c>
      <c r="N163" s="63"/>
      <c r="O163" s="62" t="str">
        <f t="shared" si="32"/>
        <v>PH.PA.NE.100201.01</v>
      </c>
      <c r="P163" s="63"/>
      <c r="Q163" s="62" t="str">
        <f t="shared" si="33"/>
        <v>CL.PA.NE.100201.01</v>
      </c>
      <c r="R163" s="63"/>
      <c r="S163" s="59" t="str">
        <f t="shared" si="34"/>
        <v>DR.PA.NE.100201.01</v>
      </c>
      <c r="T163" s="59"/>
      <c r="U163" s="60" t="str">
        <f t="shared" si="39"/>
        <v>IM.PA.NE.100201.01</v>
      </c>
      <c r="V163" s="59"/>
      <c r="W163" s="60" t="str">
        <f t="shared" si="40"/>
        <v>GE.PA.NE.100201.01</v>
      </c>
      <c r="X163" s="57" t="s">
        <v>4883</v>
      </c>
      <c r="Y163" s="57" t="s">
        <v>4903</v>
      </c>
      <c r="AA163" s="57" t="s">
        <v>4923</v>
      </c>
      <c r="AC163" s="57" t="s">
        <v>4963</v>
      </c>
      <c r="AE163" s="57" t="s">
        <v>4943</v>
      </c>
      <c r="AG163" s="57" t="s">
        <v>4987</v>
      </c>
      <c r="AI163" s="57" t="s">
        <v>5007</v>
      </c>
      <c r="AJ163" s="57" t="s">
        <v>4650</v>
      </c>
      <c r="AK163" s="76">
        <v>41942</v>
      </c>
    </row>
    <row r="164" spans="1:37" s="57" customFormat="1">
      <c r="A164" s="57" t="s">
        <v>1736</v>
      </c>
      <c r="C164" s="58" t="s">
        <v>2124</v>
      </c>
      <c r="E164" s="58" t="s">
        <v>3293</v>
      </c>
      <c r="F164" s="57" t="s">
        <v>3384</v>
      </c>
      <c r="G164" s="57" t="s">
        <v>3387</v>
      </c>
      <c r="H164" s="58" t="s">
        <v>2217</v>
      </c>
      <c r="I164" s="57" t="s">
        <v>3388</v>
      </c>
      <c r="J164" s="59" t="str">
        <f t="shared" si="41"/>
        <v>PA.NE.100202</v>
      </c>
      <c r="K164" s="58" t="s">
        <v>3289</v>
      </c>
      <c r="L164" s="57" t="str">
        <f t="shared" si="37"/>
        <v>Ulnar left</v>
      </c>
      <c r="M164" s="62" t="str">
        <f t="shared" si="31"/>
        <v>PI.PA.NE.100202.01</v>
      </c>
      <c r="N164" s="63"/>
      <c r="O164" s="62" t="str">
        <f t="shared" si="32"/>
        <v>PH.PA.NE.100202.01</v>
      </c>
      <c r="P164" s="63"/>
      <c r="Q164" s="62" t="str">
        <f t="shared" si="33"/>
        <v>CL.PA.NE.100202.01</v>
      </c>
      <c r="R164" s="63"/>
      <c r="S164" s="59" t="str">
        <f t="shared" si="34"/>
        <v>DR.PA.NE.100202.01</v>
      </c>
      <c r="T164" s="59"/>
      <c r="U164" s="60" t="str">
        <f t="shared" si="39"/>
        <v>IM.PA.NE.100202.01</v>
      </c>
      <c r="V164" s="59"/>
      <c r="W164" s="60" t="str">
        <f t="shared" si="40"/>
        <v>GE.PA.NE.100202.01</v>
      </c>
      <c r="X164" s="57" t="s">
        <v>4884</v>
      </c>
      <c r="Y164" s="57" t="s">
        <v>4904</v>
      </c>
      <c r="AA164" s="57" t="s">
        <v>4924</v>
      </c>
      <c r="AC164" s="57" t="s">
        <v>4964</v>
      </c>
      <c r="AE164" s="57" t="s">
        <v>4944</v>
      </c>
      <c r="AG164" s="57" t="s">
        <v>4988</v>
      </c>
      <c r="AI164" s="57" t="s">
        <v>5008</v>
      </c>
      <c r="AJ164" s="57" t="s">
        <v>4650</v>
      </c>
      <c r="AK164" s="76">
        <v>41942</v>
      </c>
    </row>
    <row r="165" spans="1:37" s="57" customFormat="1">
      <c r="A165" s="57" t="s">
        <v>1736</v>
      </c>
      <c r="C165" s="58" t="s">
        <v>2124</v>
      </c>
      <c r="E165" s="58" t="s">
        <v>3293</v>
      </c>
      <c r="F165" s="57" t="s">
        <v>3384</v>
      </c>
      <c r="G165" s="57" t="s">
        <v>3389</v>
      </c>
      <c r="H165" s="58" t="s">
        <v>2219</v>
      </c>
      <c r="I165" s="57" t="s">
        <v>3390</v>
      </c>
      <c r="J165" s="59" t="str">
        <f t="shared" si="41"/>
        <v>PA.NE.100203</v>
      </c>
      <c r="K165" s="58" t="s">
        <v>3289</v>
      </c>
      <c r="L165" s="57" t="str">
        <f t="shared" si="37"/>
        <v>Temporal right</v>
      </c>
      <c r="M165" s="62" t="str">
        <f t="shared" si="31"/>
        <v>PI.PA.NE.100203.01</v>
      </c>
      <c r="N165" s="63"/>
      <c r="O165" s="62" t="str">
        <f t="shared" si="32"/>
        <v>PH.PA.NE.100203.01</v>
      </c>
      <c r="P165" s="63"/>
      <c r="Q165" s="62" t="str">
        <f t="shared" si="33"/>
        <v>CL.PA.NE.100203.01</v>
      </c>
      <c r="R165" s="63"/>
      <c r="S165" s="59" t="str">
        <f t="shared" si="34"/>
        <v>DR.PA.NE.100203.01</v>
      </c>
      <c r="T165" s="59"/>
      <c r="U165" s="60" t="str">
        <f t="shared" si="39"/>
        <v>IM.PA.NE.100203.01</v>
      </c>
      <c r="V165" s="59"/>
      <c r="W165" s="60" t="str">
        <f t="shared" si="40"/>
        <v>GE.PA.NE.100203.01</v>
      </c>
      <c r="X165" s="57" t="s">
        <v>4885</v>
      </c>
      <c r="Y165" s="57" t="s">
        <v>4905</v>
      </c>
      <c r="AA165" s="57" t="s">
        <v>4925</v>
      </c>
      <c r="AC165" s="57" t="s">
        <v>4965</v>
      </c>
      <c r="AE165" s="57" t="s">
        <v>4945</v>
      </c>
      <c r="AG165" s="57" t="s">
        <v>4989</v>
      </c>
      <c r="AI165" s="57" t="s">
        <v>5009</v>
      </c>
      <c r="AJ165" s="57" t="s">
        <v>4650</v>
      </c>
      <c r="AK165" s="76">
        <v>41942</v>
      </c>
    </row>
    <row r="166" spans="1:37" s="57" customFormat="1">
      <c r="A166" s="57" t="s">
        <v>1736</v>
      </c>
      <c r="C166" s="58" t="s">
        <v>2124</v>
      </c>
      <c r="E166" s="58" t="s">
        <v>3293</v>
      </c>
      <c r="F166" s="57" t="s">
        <v>3384</v>
      </c>
      <c r="G166" s="57" t="s">
        <v>3391</v>
      </c>
      <c r="H166" s="58" t="s">
        <v>2063</v>
      </c>
      <c r="I166" s="57" t="s">
        <v>3392</v>
      </c>
      <c r="J166" s="59" t="str">
        <f t="shared" si="41"/>
        <v>PA.NE.100204</v>
      </c>
      <c r="K166" s="58" t="s">
        <v>3289</v>
      </c>
      <c r="L166" s="57" t="str">
        <f t="shared" si="37"/>
        <v>Temporal left</v>
      </c>
      <c r="M166" s="62" t="str">
        <f t="shared" si="31"/>
        <v>PI.PA.NE.100204.01</v>
      </c>
      <c r="N166" s="63"/>
      <c r="O166" s="62" t="str">
        <f t="shared" si="32"/>
        <v>PH.PA.NE.100204.01</v>
      </c>
      <c r="P166" s="63"/>
      <c r="Q166" s="62" t="str">
        <f t="shared" si="33"/>
        <v>CL.PA.NE.100204.01</v>
      </c>
      <c r="R166" s="63"/>
      <c r="S166" s="59" t="str">
        <f t="shared" si="34"/>
        <v>DR.PA.NE.100204.01</v>
      </c>
      <c r="T166" s="59"/>
      <c r="U166" s="60" t="str">
        <f t="shared" si="39"/>
        <v>IM.PA.NE.100204.01</v>
      </c>
      <c r="V166" s="59"/>
      <c r="W166" s="60" t="str">
        <f t="shared" si="40"/>
        <v>GE.PA.NE.100204.01</v>
      </c>
      <c r="X166" s="57" t="s">
        <v>4886</v>
      </c>
      <c r="Y166" s="57" t="s">
        <v>4906</v>
      </c>
      <c r="AA166" s="57" t="s">
        <v>4926</v>
      </c>
      <c r="AC166" s="57" t="s">
        <v>4966</v>
      </c>
      <c r="AE166" s="57" t="s">
        <v>4946</v>
      </c>
      <c r="AG166" s="57" t="s">
        <v>4990</v>
      </c>
      <c r="AI166" s="57" t="s">
        <v>5010</v>
      </c>
      <c r="AJ166" s="57" t="s">
        <v>4650</v>
      </c>
      <c r="AK166" s="76">
        <v>41942</v>
      </c>
    </row>
    <row r="167" spans="1:37" s="57" customFormat="1">
      <c r="A167" s="57" t="s">
        <v>1736</v>
      </c>
      <c r="C167" s="58" t="s">
        <v>2124</v>
      </c>
      <c r="E167" s="58" t="s">
        <v>3293</v>
      </c>
      <c r="F167" s="57" t="s">
        <v>3384</v>
      </c>
      <c r="G167" s="57" t="s">
        <v>2337</v>
      </c>
      <c r="H167" s="58" t="s">
        <v>2065</v>
      </c>
      <c r="I167" s="57" t="s">
        <v>3338</v>
      </c>
      <c r="J167" s="59" t="str">
        <f t="shared" si="41"/>
        <v>PA.NE.100205</v>
      </c>
      <c r="K167" s="58" t="s">
        <v>3289</v>
      </c>
      <c r="L167" s="57" t="str">
        <f t="shared" si="37"/>
        <v>Other: specify</v>
      </c>
      <c r="M167" s="62" t="str">
        <f t="shared" si="31"/>
        <v>PI.PA.NE.100205.01</v>
      </c>
      <c r="N167" s="63"/>
      <c r="O167" s="62" t="str">
        <f t="shared" si="32"/>
        <v>PH.PA.NE.100205.01</v>
      </c>
      <c r="P167" s="63"/>
      <c r="Q167" s="62" t="str">
        <f t="shared" si="33"/>
        <v>CL.PA.NE.100205.01</v>
      </c>
      <c r="R167" s="63"/>
      <c r="S167" s="59" t="str">
        <f t="shared" si="34"/>
        <v>DR.PA.NE.100205.01</v>
      </c>
      <c r="T167" s="59"/>
      <c r="U167" s="60" t="str">
        <f t="shared" si="39"/>
        <v>IM.PA.NE.100205.01</v>
      </c>
      <c r="V167" s="59"/>
      <c r="W167" s="60" t="str">
        <f t="shared" si="40"/>
        <v>GE.PA.NE.100205.01</v>
      </c>
      <c r="X167" s="57" t="s">
        <v>4887</v>
      </c>
      <c r="Y167" s="57" t="s">
        <v>4907</v>
      </c>
      <c r="AA167" s="57" t="s">
        <v>4927</v>
      </c>
      <c r="AC167" s="57" t="s">
        <v>4967</v>
      </c>
      <c r="AE167" s="57" t="s">
        <v>4947</v>
      </c>
      <c r="AG167" s="57" t="s">
        <v>4991</v>
      </c>
      <c r="AI167" s="57" t="s">
        <v>5011</v>
      </c>
      <c r="AJ167" s="57" t="s">
        <v>4650</v>
      </c>
      <c r="AK167" s="76">
        <v>41942</v>
      </c>
    </row>
    <row r="168" spans="1:37" s="57" customFormat="1">
      <c r="A168" s="57" t="s">
        <v>1736</v>
      </c>
      <c r="C168" s="58" t="s">
        <v>2124</v>
      </c>
      <c r="E168" s="58" t="s">
        <v>3293</v>
      </c>
      <c r="F168" s="57" t="s">
        <v>3384</v>
      </c>
      <c r="G168" s="57" t="s">
        <v>3393</v>
      </c>
      <c r="H168" s="58" t="s">
        <v>3361</v>
      </c>
      <c r="I168" s="57" t="s">
        <v>3393</v>
      </c>
      <c r="J168" s="59" t="str">
        <f t="shared" si="41"/>
        <v>PA.NE.100206</v>
      </c>
      <c r="K168" s="58" t="s">
        <v>3289</v>
      </c>
      <c r="L168" s="57" t="str">
        <f t="shared" si="37"/>
        <v>Tibial</v>
      </c>
      <c r="M168" s="62" t="str">
        <f t="shared" si="31"/>
        <v>PI.PA.NE.100206.01</v>
      </c>
      <c r="N168" s="63"/>
      <c r="O168" s="62" t="str">
        <f t="shared" si="32"/>
        <v>PH.PA.NE.100206.01</v>
      </c>
      <c r="P168" s="63"/>
      <c r="Q168" s="62" t="str">
        <f t="shared" si="33"/>
        <v>CL.PA.NE.100206.01</v>
      </c>
      <c r="R168" s="63"/>
      <c r="S168" s="59" t="str">
        <f t="shared" si="34"/>
        <v>DR.PA.NE.100206.01</v>
      </c>
      <c r="T168" s="59"/>
      <c r="U168" s="60" t="str">
        <f t="shared" si="39"/>
        <v>IM.PA.NE.100206.01</v>
      </c>
      <c r="V168" s="59"/>
      <c r="W168" s="60" t="str">
        <f t="shared" si="40"/>
        <v>GE.PA.NE.100206.01</v>
      </c>
      <c r="X168" s="57" t="s">
        <v>4888</v>
      </c>
      <c r="Y168" s="57" t="s">
        <v>4908</v>
      </c>
      <c r="AA168" s="57" t="s">
        <v>4928</v>
      </c>
      <c r="AC168" s="57" t="s">
        <v>4968</v>
      </c>
      <c r="AE168" s="57" t="s">
        <v>4948</v>
      </c>
      <c r="AG168" s="57" t="s">
        <v>4992</v>
      </c>
      <c r="AI168" s="57" t="s">
        <v>5012</v>
      </c>
      <c r="AJ168" s="57" t="s">
        <v>4650</v>
      </c>
      <c r="AK168" s="76">
        <v>41942</v>
      </c>
    </row>
    <row r="169" spans="1:37" s="57" customFormat="1">
      <c r="A169" s="57" t="s">
        <v>1736</v>
      </c>
      <c r="C169" s="58" t="s">
        <v>2124</v>
      </c>
      <c r="D169" s="57" t="s">
        <v>3394</v>
      </c>
      <c r="E169" s="58" t="s">
        <v>3296</v>
      </c>
      <c r="F169" s="57" t="s">
        <v>3395</v>
      </c>
      <c r="G169" s="57" t="s">
        <v>3396</v>
      </c>
      <c r="H169" s="58" t="s">
        <v>2212</v>
      </c>
      <c r="I169" s="57" t="s">
        <v>3397</v>
      </c>
      <c r="J169" s="59" t="str">
        <f t="shared" si="41"/>
        <v>PA.NE.100301</v>
      </c>
      <c r="K169" s="58" t="s">
        <v>3289</v>
      </c>
      <c r="L169" s="57" t="str">
        <f t="shared" si="37"/>
        <v>Train of Four Response 2:4</v>
      </c>
      <c r="M169" s="62" t="str">
        <f t="shared" si="31"/>
        <v>PI.PA.NE.100301.01</v>
      </c>
      <c r="N169" s="63"/>
      <c r="O169" s="62" t="str">
        <f t="shared" si="32"/>
        <v>PH.PA.NE.100301.01</v>
      </c>
      <c r="P169" s="63"/>
      <c r="Q169" s="62" t="str">
        <f t="shared" si="33"/>
        <v>CL.PA.NE.100301.01</v>
      </c>
      <c r="R169" s="63"/>
      <c r="S169" s="59" t="str">
        <f t="shared" si="34"/>
        <v>DR.PA.NE.100301.01</v>
      </c>
      <c r="T169" s="59"/>
      <c r="U169" s="60" t="str">
        <f t="shared" si="39"/>
        <v>IM.PA.NE.100301.01</v>
      </c>
      <c r="V169" s="59"/>
      <c r="W169" s="60" t="str">
        <f t="shared" si="40"/>
        <v>GE.PA.NE.100301.01</v>
      </c>
      <c r="X169" s="57" t="s">
        <v>4889</v>
      </c>
      <c r="Y169" s="57" t="s">
        <v>4909</v>
      </c>
      <c r="AA169" s="57" t="s">
        <v>4929</v>
      </c>
      <c r="AC169" s="57" t="s">
        <v>4969</v>
      </c>
      <c r="AE169" s="57" t="s">
        <v>4949</v>
      </c>
      <c r="AG169" s="57" t="s">
        <v>4993</v>
      </c>
      <c r="AI169" s="57" t="s">
        <v>5013</v>
      </c>
      <c r="AJ169" s="57" t="s">
        <v>4650</v>
      </c>
      <c r="AK169" s="76">
        <v>41942</v>
      </c>
    </row>
    <row r="170" spans="1:37" s="57" customFormat="1">
      <c r="A170" s="57" t="s">
        <v>1736</v>
      </c>
      <c r="C170" s="58" t="s">
        <v>2124</v>
      </c>
      <c r="E170" s="58" t="s">
        <v>3296</v>
      </c>
      <c r="F170" s="57" t="s">
        <v>3395</v>
      </c>
      <c r="G170" s="57" t="s">
        <v>3398</v>
      </c>
      <c r="H170" s="58" t="s">
        <v>2217</v>
      </c>
      <c r="I170" s="57" t="s">
        <v>3399</v>
      </c>
      <c r="J170" s="59" t="str">
        <f t="shared" si="41"/>
        <v>PA.NE.100302</v>
      </c>
      <c r="K170" s="58" t="s">
        <v>3289</v>
      </c>
      <c r="L170" s="57" t="str">
        <f t="shared" si="37"/>
        <v>Train of Four Response 3:4</v>
      </c>
      <c r="M170" s="62" t="str">
        <f t="shared" si="31"/>
        <v>PI.PA.NE.100302.01</v>
      </c>
      <c r="N170" s="63"/>
      <c r="O170" s="62" t="str">
        <f t="shared" si="32"/>
        <v>PH.PA.NE.100302.01</v>
      </c>
      <c r="P170" s="63"/>
      <c r="Q170" s="62" t="str">
        <f t="shared" si="33"/>
        <v>CL.PA.NE.100302.01</v>
      </c>
      <c r="R170" s="63"/>
      <c r="S170" s="59" t="str">
        <f t="shared" si="34"/>
        <v>DR.PA.NE.100302.01</v>
      </c>
      <c r="T170" s="59"/>
      <c r="U170" s="60" t="str">
        <f t="shared" si="39"/>
        <v>IM.PA.NE.100302.01</v>
      </c>
      <c r="V170" s="59"/>
      <c r="W170" s="60" t="str">
        <f t="shared" si="40"/>
        <v>GE.PA.NE.100302.01</v>
      </c>
      <c r="X170" s="57" t="s">
        <v>4890</v>
      </c>
      <c r="Y170" s="57" t="s">
        <v>4910</v>
      </c>
      <c r="AA170" s="57" t="s">
        <v>4930</v>
      </c>
      <c r="AC170" s="57" t="s">
        <v>4970</v>
      </c>
      <c r="AE170" s="57" t="s">
        <v>4950</v>
      </c>
      <c r="AG170" s="57" t="s">
        <v>4994</v>
      </c>
      <c r="AI170" s="57" t="s">
        <v>5014</v>
      </c>
      <c r="AJ170" s="57" t="s">
        <v>4650</v>
      </c>
      <c r="AK170" s="76">
        <v>41942</v>
      </c>
    </row>
    <row r="171" spans="1:37" s="57" customFormat="1">
      <c r="A171" s="57" t="s">
        <v>1736</v>
      </c>
      <c r="C171" s="58" t="s">
        <v>2124</v>
      </c>
      <c r="E171" s="58" t="s">
        <v>3296</v>
      </c>
      <c r="F171" s="57" t="s">
        <v>3395</v>
      </c>
      <c r="G171" s="57" t="s">
        <v>3400</v>
      </c>
      <c r="H171" s="58" t="s">
        <v>2219</v>
      </c>
      <c r="I171" s="57" t="s">
        <v>3401</v>
      </c>
      <c r="J171" s="59" t="str">
        <f t="shared" si="41"/>
        <v>PA.NE.100303</v>
      </c>
      <c r="K171" s="58" t="s">
        <v>3289</v>
      </c>
      <c r="L171" s="57" t="str">
        <f t="shared" si="37"/>
        <v>Train of Four Response 1:4</v>
      </c>
      <c r="M171" s="62" t="str">
        <f t="shared" si="31"/>
        <v>PI.PA.NE.100303.01</v>
      </c>
      <c r="N171" s="63"/>
      <c r="O171" s="62" t="str">
        <f t="shared" si="32"/>
        <v>PH.PA.NE.100303.01</v>
      </c>
      <c r="P171" s="63"/>
      <c r="Q171" s="62" t="str">
        <f t="shared" si="33"/>
        <v>CL.PA.NE.100303.01</v>
      </c>
      <c r="R171" s="63"/>
      <c r="S171" s="59" t="str">
        <f t="shared" si="34"/>
        <v>DR.PA.NE.100303.01</v>
      </c>
      <c r="T171" s="59"/>
      <c r="U171" s="60" t="str">
        <f t="shared" si="39"/>
        <v>IM.PA.NE.100303.01</v>
      </c>
      <c r="V171" s="59"/>
      <c r="W171" s="60" t="str">
        <f t="shared" si="40"/>
        <v>GE.PA.NE.100303.01</v>
      </c>
      <c r="X171" s="57" t="s">
        <v>4891</v>
      </c>
      <c r="Y171" s="57" t="s">
        <v>4911</v>
      </c>
      <c r="AA171" s="57" t="s">
        <v>4931</v>
      </c>
      <c r="AC171" s="57" t="s">
        <v>4971</v>
      </c>
      <c r="AE171" s="57" t="s">
        <v>4951</v>
      </c>
      <c r="AG171" s="57" t="s">
        <v>4995</v>
      </c>
      <c r="AI171" s="57" t="s">
        <v>5015</v>
      </c>
      <c r="AJ171" s="57" t="s">
        <v>4650</v>
      </c>
      <c r="AK171" s="76">
        <v>41942</v>
      </c>
    </row>
    <row r="172" spans="1:37" s="57" customFormat="1">
      <c r="A172" s="57" t="s">
        <v>1736</v>
      </c>
      <c r="C172" s="58" t="s">
        <v>2124</v>
      </c>
      <c r="E172" s="58" t="s">
        <v>3296</v>
      </c>
      <c r="F172" s="57" t="s">
        <v>3395</v>
      </c>
      <c r="G172" s="57" t="s">
        <v>3402</v>
      </c>
      <c r="H172" s="58" t="s">
        <v>2063</v>
      </c>
      <c r="I172" s="57" t="s">
        <v>3403</v>
      </c>
      <c r="J172" s="59" t="str">
        <f t="shared" si="41"/>
        <v>PA.NE.100304</v>
      </c>
      <c r="K172" s="58" t="s">
        <v>3289</v>
      </c>
      <c r="L172" s="57" t="str">
        <f t="shared" si="37"/>
        <v>Train of Four Response 4:4</v>
      </c>
      <c r="M172" s="62" t="str">
        <f t="shared" si="31"/>
        <v>PI.PA.NE.100304.01</v>
      </c>
      <c r="N172" s="63"/>
      <c r="O172" s="62" t="str">
        <f t="shared" si="32"/>
        <v>PH.PA.NE.100304.01</v>
      </c>
      <c r="P172" s="63"/>
      <c r="Q172" s="62" t="str">
        <f t="shared" si="33"/>
        <v>CL.PA.NE.100304.01</v>
      </c>
      <c r="R172" s="63"/>
      <c r="S172" s="59" t="str">
        <f t="shared" si="34"/>
        <v>DR.PA.NE.100304.01</v>
      </c>
      <c r="T172" s="59"/>
      <c r="U172" s="60" t="str">
        <f t="shared" si="39"/>
        <v>IM.PA.NE.100304.01</v>
      </c>
      <c r="V172" s="59"/>
      <c r="W172" s="60" t="str">
        <f t="shared" si="40"/>
        <v>GE.PA.NE.100304.01</v>
      </c>
      <c r="X172" s="57" t="s">
        <v>4892</v>
      </c>
      <c r="Y172" s="57" t="s">
        <v>4912</v>
      </c>
      <c r="AA172" s="57" t="s">
        <v>4932</v>
      </c>
      <c r="AC172" s="57" t="s">
        <v>4972</v>
      </c>
      <c r="AE172" s="57" t="s">
        <v>4952</v>
      </c>
      <c r="AG172" s="57" t="s">
        <v>4996</v>
      </c>
      <c r="AI172" s="57" t="s">
        <v>5016</v>
      </c>
      <c r="AJ172" s="57" t="s">
        <v>4650</v>
      </c>
      <c r="AK172" s="76">
        <v>41942</v>
      </c>
    </row>
    <row r="173" spans="1:37" s="57" customFormat="1">
      <c r="A173" s="57" t="s">
        <v>1736</v>
      </c>
      <c r="C173" s="58" t="s">
        <v>2124</v>
      </c>
      <c r="E173" s="58" t="s">
        <v>3296</v>
      </c>
      <c r="F173" s="57" t="s">
        <v>3395</v>
      </c>
      <c r="G173" s="57" t="s">
        <v>3404</v>
      </c>
      <c r="H173" s="58" t="s">
        <v>2065</v>
      </c>
      <c r="I173" s="57" t="s">
        <v>3405</v>
      </c>
      <c r="J173" s="59" t="str">
        <f t="shared" si="41"/>
        <v>PA.NE.100305</v>
      </c>
      <c r="K173" s="58" t="s">
        <v>3289</v>
      </c>
      <c r="L173" s="57" t="str">
        <f t="shared" si="37"/>
        <v>Train of Four Response 0:4</v>
      </c>
      <c r="M173" s="62" t="str">
        <f t="shared" si="31"/>
        <v>PI.PA.NE.100305.01</v>
      </c>
      <c r="N173" s="63"/>
      <c r="O173" s="62" t="str">
        <f t="shared" si="32"/>
        <v>PH.PA.NE.100305.01</v>
      </c>
      <c r="P173" s="63"/>
      <c r="Q173" s="62" t="str">
        <f t="shared" si="33"/>
        <v>CL.PA.NE.100305.01</v>
      </c>
      <c r="R173" s="63"/>
      <c r="S173" s="59" t="str">
        <f t="shared" si="34"/>
        <v>DR.PA.NE.100305.01</v>
      </c>
      <c r="T173" s="59"/>
      <c r="U173" s="60" t="str">
        <f t="shared" si="39"/>
        <v>IM.PA.NE.100305.01</v>
      </c>
      <c r="V173" s="59"/>
      <c r="W173" s="60" t="str">
        <f t="shared" si="40"/>
        <v>GE.PA.NE.100305.01</v>
      </c>
      <c r="X173" s="57" t="s">
        <v>4893</v>
      </c>
      <c r="Y173" s="57" t="s">
        <v>4913</v>
      </c>
      <c r="AA173" s="57" t="s">
        <v>4933</v>
      </c>
      <c r="AC173" s="57" t="s">
        <v>4973</v>
      </c>
      <c r="AE173" s="57" t="s">
        <v>4953</v>
      </c>
      <c r="AG173" s="57" t="s">
        <v>4997</v>
      </c>
      <c r="AI173" s="57" t="s">
        <v>5017</v>
      </c>
      <c r="AJ173" s="57" t="s">
        <v>4650</v>
      </c>
      <c r="AK173" s="76">
        <v>41942</v>
      </c>
    </row>
    <row r="174" spans="1:37" s="57" customFormat="1">
      <c r="A174" s="57" t="s">
        <v>1736</v>
      </c>
      <c r="C174" s="58" t="s">
        <v>2124</v>
      </c>
      <c r="E174" s="58" t="s">
        <v>3296</v>
      </c>
      <c r="F174" s="57" t="s">
        <v>3395</v>
      </c>
      <c r="G174" s="57" t="s">
        <v>3406</v>
      </c>
      <c r="H174" s="58" t="s">
        <v>3361</v>
      </c>
      <c r="I174" s="57" t="s">
        <v>3407</v>
      </c>
      <c r="J174" s="59" t="str">
        <f t="shared" si="41"/>
        <v>PA.NE.100306</v>
      </c>
      <c r="K174" s="58" t="s">
        <v>3289</v>
      </c>
      <c r="L174" s="57" t="str">
        <f t="shared" si="37"/>
        <v>Twitches seen while medicated</v>
      </c>
      <c r="M174" s="62" t="str">
        <f t="shared" si="31"/>
        <v>PI.PA.NE.100306.01</v>
      </c>
      <c r="N174" s="63"/>
      <c r="O174" s="62" t="str">
        <f t="shared" si="32"/>
        <v>PH.PA.NE.100306.01</v>
      </c>
      <c r="P174" s="63"/>
      <c r="Q174" s="62" t="str">
        <f t="shared" si="33"/>
        <v>CL.PA.NE.100306.01</v>
      </c>
      <c r="R174" s="63"/>
      <c r="S174" s="59" t="str">
        <f t="shared" si="34"/>
        <v>DR.PA.NE.100306.01</v>
      </c>
      <c r="T174" s="59"/>
      <c r="U174" s="60" t="str">
        <f t="shared" si="39"/>
        <v>IM.PA.NE.100306.01</v>
      </c>
      <c r="V174" s="59"/>
      <c r="W174" s="60" t="str">
        <f t="shared" si="40"/>
        <v>GE.PA.NE.100306.01</v>
      </c>
      <c r="X174" s="57" t="s">
        <v>4894</v>
      </c>
      <c r="Y174" s="57" t="s">
        <v>4914</v>
      </c>
      <c r="AA174" s="57" t="s">
        <v>4934</v>
      </c>
      <c r="AC174" s="57" t="s">
        <v>4974</v>
      </c>
      <c r="AE174" s="57" t="s">
        <v>4954</v>
      </c>
      <c r="AG174" s="57" t="s">
        <v>4998</v>
      </c>
      <c r="AI174" s="57" t="s">
        <v>5018</v>
      </c>
      <c r="AJ174" s="57" t="s">
        <v>4650</v>
      </c>
      <c r="AK174" s="76">
        <v>41942</v>
      </c>
    </row>
    <row r="175" spans="1:37" s="35" customFormat="1">
      <c r="A175" s="35" t="s">
        <v>2189</v>
      </c>
      <c r="B175" s="35" t="s">
        <v>3761</v>
      </c>
      <c r="C175" s="38" t="s">
        <v>2376</v>
      </c>
      <c r="D175" s="35" t="s">
        <v>4307</v>
      </c>
      <c r="E175" s="38" t="s">
        <v>3289</v>
      </c>
      <c r="F175" s="35" t="s">
        <v>3762</v>
      </c>
      <c r="G175" s="35" t="s">
        <v>3409</v>
      </c>
      <c r="H175" s="38" t="s">
        <v>3289</v>
      </c>
      <c r="I175" s="35" t="s">
        <v>3410</v>
      </c>
      <c r="J175" s="39" t="str">
        <f t="shared" ref="J175:J239" si="42">CONCATENATE("IC.IT.",C175,E175,H175)</f>
        <v>IC.IT.070101</v>
      </c>
      <c r="K175" s="38" t="s">
        <v>3289</v>
      </c>
      <c r="L175" s="35" t="str">
        <f t="shared" si="37"/>
        <v xml:space="preserve">      Within normal limits</v>
      </c>
      <c r="M175" s="39" t="str">
        <f t="shared" si="31"/>
        <v>PI.IC.IT.070101.01</v>
      </c>
      <c r="N175" s="39"/>
      <c r="O175" s="39" t="str">
        <f t="shared" si="32"/>
        <v>PH.IC.IT.070101.01</v>
      </c>
      <c r="Q175" s="39" t="str">
        <f t="shared" si="33"/>
        <v>CL.IC.IT.070101.01</v>
      </c>
      <c r="R175" s="39"/>
      <c r="S175" s="39" t="str">
        <f t="shared" si="34"/>
        <v>DR.IC.IT.070101.01</v>
      </c>
      <c r="T175" s="39"/>
      <c r="U175" s="60" t="str">
        <f t="shared" si="39"/>
        <v>IM.IC.IT.070101.01</v>
      </c>
      <c r="V175" s="57"/>
      <c r="W175" s="60" t="str">
        <f t="shared" si="40"/>
        <v>GE.IC.IT.070101.01</v>
      </c>
      <c r="X175" s="35" t="s">
        <v>5050</v>
      </c>
      <c r="Y175" s="35" t="s">
        <v>5266</v>
      </c>
      <c r="AA175" s="35" t="s">
        <v>5267</v>
      </c>
      <c r="AC175" s="35" t="s">
        <v>5268</v>
      </c>
      <c r="AE175" s="35" t="s">
        <v>5269</v>
      </c>
      <c r="AG175" s="35" t="s">
        <v>5270</v>
      </c>
      <c r="AI175" s="35" t="s">
        <v>5271</v>
      </c>
      <c r="AJ175" s="57" t="s">
        <v>4650</v>
      </c>
      <c r="AK175" s="76">
        <v>41942</v>
      </c>
    </row>
    <row r="176" spans="1:37" s="35" customFormat="1">
      <c r="A176" s="35" t="s">
        <v>2189</v>
      </c>
      <c r="C176" s="38" t="s">
        <v>2376</v>
      </c>
      <c r="E176" s="38" t="s">
        <v>3289</v>
      </c>
      <c r="F176" s="35" t="s">
        <v>3762</v>
      </c>
      <c r="G176" s="35" t="s">
        <v>3411</v>
      </c>
      <c r="H176" s="38" t="s">
        <v>3293</v>
      </c>
      <c r="I176" s="35" t="s">
        <v>1926</v>
      </c>
      <c r="J176" s="39" t="str">
        <f t="shared" si="42"/>
        <v>IC.IT.070102</v>
      </c>
      <c r="K176" s="38" t="s">
        <v>3289</v>
      </c>
      <c r="L176" s="35" t="str">
        <f t="shared" si="37"/>
        <v xml:space="preserve">      Approximated</v>
      </c>
      <c r="M176" s="39" t="str">
        <f t="shared" si="31"/>
        <v>PI.IC.IT.070102.01</v>
      </c>
      <c r="N176" s="39"/>
      <c r="O176" s="39" t="str">
        <f t="shared" si="32"/>
        <v>PH.IC.IT.070102.01</v>
      </c>
      <c r="Q176" s="39" t="str">
        <f t="shared" si="33"/>
        <v>CL.IC.IT.070102.01</v>
      </c>
      <c r="R176" s="39"/>
      <c r="S176" s="39" t="str">
        <f t="shared" si="34"/>
        <v>DR.IC.IT.070102.01</v>
      </c>
      <c r="T176" s="39"/>
      <c r="U176" s="60" t="str">
        <f t="shared" si="39"/>
        <v>IM.IC.IT.070102.01</v>
      </c>
      <c r="V176" s="57"/>
      <c r="W176" s="60" t="str">
        <f t="shared" si="40"/>
        <v>GE.IC.IT.070102.01</v>
      </c>
      <c r="X176" s="35" t="s">
        <v>5051</v>
      </c>
      <c r="Y176" s="35" t="s">
        <v>5272</v>
      </c>
      <c r="AA176" s="35" t="s">
        <v>5273</v>
      </c>
      <c r="AC176" s="35" t="s">
        <v>5274</v>
      </c>
      <c r="AE176" s="35" t="s">
        <v>5275</v>
      </c>
      <c r="AG176" s="35" t="s">
        <v>5276</v>
      </c>
      <c r="AI176" s="35" t="s">
        <v>5277</v>
      </c>
      <c r="AJ176" s="57" t="s">
        <v>4650</v>
      </c>
      <c r="AK176" s="76">
        <v>41942</v>
      </c>
    </row>
    <row r="177" spans="1:37" s="35" customFormat="1">
      <c r="A177" s="35" t="s">
        <v>2189</v>
      </c>
      <c r="C177" s="38" t="s">
        <v>2376</v>
      </c>
      <c r="E177" s="38" t="s">
        <v>3289</v>
      </c>
      <c r="F177" s="35" t="s">
        <v>3762</v>
      </c>
      <c r="G177" s="35" t="s">
        <v>3412</v>
      </c>
      <c r="H177" s="38" t="s">
        <v>3296</v>
      </c>
      <c r="I177" s="35" t="s">
        <v>3413</v>
      </c>
      <c r="J177" s="39" t="str">
        <f t="shared" si="42"/>
        <v>IC.IT.070103</v>
      </c>
      <c r="K177" s="38" t="s">
        <v>3289</v>
      </c>
      <c r="L177" s="35" t="str">
        <f t="shared" si="37"/>
        <v xml:space="preserve">      Dehiscence</v>
      </c>
      <c r="M177" s="39" t="str">
        <f t="shared" si="31"/>
        <v>PI.IC.IT.070103.01</v>
      </c>
      <c r="N177" s="39"/>
      <c r="O177" s="39" t="str">
        <f t="shared" si="32"/>
        <v>PH.IC.IT.070103.01</v>
      </c>
      <c r="Q177" s="39" t="str">
        <f t="shared" si="33"/>
        <v>CL.IC.IT.070103.01</v>
      </c>
      <c r="R177" s="39"/>
      <c r="S177" s="39" t="str">
        <f t="shared" si="34"/>
        <v>DR.IC.IT.070103.01</v>
      </c>
      <c r="T177" s="39"/>
      <c r="U177" s="60" t="str">
        <f t="shared" si="39"/>
        <v>IM.IC.IT.070103.01</v>
      </c>
      <c r="V177" s="57"/>
      <c r="W177" s="60" t="str">
        <f t="shared" si="40"/>
        <v>GE.IC.IT.070103.01</v>
      </c>
      <c r="X177" s="35" t="s">
        <v>5052</v>
      </c>
      <c r="Y177" s="35" t="s">
        <v>5278</v>
      </c>
      <c r="AA177" s="35" t="s">
        <v>5279</v>
      </c>
      <c r="AC177" s="35" t="s">
        <v>5280</v>
      </c>
      <c r="AE177" s="35" t="s">
        <v>5281</v>
      </c>
      <c r="AG177" s="35" t="s">
        <v>5282</v>
      </c>
      <c r="AI177" s="35" t="s">
        <v>5283</v>
      </c>
      <c r="AJ177" s="57" t="s">
        <v>4650</v>
      </c>
      <c r="AK177" s="76">
        <v>41942</v>
      </c>
    </row>
    <row r="178" spans="1:37" s="35" customFormat="1">
      <c r="A178" s="35" t="s">
        <v>2189</v>
      </c>
      <c r="C178" s="38" t="s">
        <v>2376</v>
      </c>
      <c r="E178" s="38" t="s">
        <v>3289</v>
      </c>
      <c r="F178" s="35" t="s">
        <v>3762</v>
      </c>
      <c r="G178" s="35" t="s">
        <v>3414</v>
      </c>
      <c r="H178" s="38" t="s">
        <v>4263</v>
      </c>
      <c r="I178" s="35" t="s">
        <v>2476</v>
      </c>
      <c r="J178" s="39" t="str">
        <f t="shared" si="42"/>
        <v>IC.IT.070104</v>
      </c>
      <c r="K178" s="38" t="s">
        <v>3289</v>
      </c>
      <c r="L178" s="35" t="str">
        <f t="shared" si="37"/>
        <v xml:space="preserve">      Swelling</v>
      </c>
      <c r="M178" s="39" t="str">
        <f t="shared" si="31"/>
        <v>PI.IC.IT.070104.01</v>
      </c>
      <c r="N178" s="39"/>
      <c r="O178" s="39" t="str">
        <f t="shared" si="32"/>
        <v>PH.IC.IT.070104.01</v>
      </c>
      <c r="Q178" s="39" t="str">
        <f t="shared" si="33"/>
        <v>CL.IC.IT.070104.01</v>
      </c>
      <c r="R178" s="39"/>
      <c r="S178" s="39" t="str">
        <f t="shared" si="34"/>
        <v>DR.IC.IT.070104.01</v>
      </c>
      <c r="T178" s="39"/>
      <c r="U178" s="60" t="str">
        <f t="shared" si="39"/>
        <v>IM.IC.IT.070104.01</v>
      </c>
      <c r="V178" s="57"/>
      <c r="W178" s="60" t="str">
        <f t="shared" si="40"/>
        <v>GE.IC.IT.070104.01</v>
      </c>
      <c r="X178" s="35" t="s">
        <v>5053</v>
      </c>
      <c r="Y178" s="35" t="s">
        <v>5284</v>
      </c>
      <c r="AA178" s="35" t="s">
        <v>5285</v>
      </c>
      <c r="AC178" s="35" t="s">
        <v>5286</v>
      </c>
      <c r="AE178" s="35" t="s">
        <v>5287</v>
      </c>
      <c r="AG178" s="35" t="s">
        <v>5288</v>
      </c>
      <c r="AI178" s="35" t="s">
        <v>5289</v>
      </c>
      <c r="AJ178" s="57" t="s">
        <v>4650</v>
      </c>
      <c r="AK178" s="76">
        <v>41942</v>
      </c>
    </row>
    <row r="179" spans="1:37" s="35" customFormat="1">
      <c r="A179" s="35" t="s">
        <v>2189</v>
      </c>
      <c r="C179" s="38" t="s">
        <v>2376</v>
      </c>
      <c r="E179" s="38" t="s">
        <v>3289</v>
      </c>
      <c r="F179" s="35" t="s">
        <v>3762</v>
      </c>
      <c r="G179" s="35" t="s">
        <v>3416</v>
      </c>
      <c r="H179" s="38" t="s">
        <v>4265</v>
      </c>
      <c r="I179" s="35" t="s">
        <v>2473</v>
      </c>
      <c r="J179" s="39" t="str">
        <f t="shared" si="42"/>
        <v>IC.IT.070105</v>
      </c>
      <c r="K179" s="38" t="s">
        <v>3289</v>
      </c>
      <c r="L179" s="35" t="str">
        <f t="shared" si="37"/>
        <v xml:space="preserve">      Erythema</v>
      </c>
      <c r="M179" s="39" t="str">
        <f t="shared" si="31"/>
        <v>PI.IC.IT.070105.01</v>
      </c>
      <c r="N179" s="39"/>
      <c r="O179" s="39" t="str">
        <f t="shared" si="32"/>
        <v>PH.IC.IT.070105.01</v>
      </c>
      <c r="Q179" s="39" t="str">
        <f t="shared" si="33"/>
        <v>CL.IC.IT.070105.01</v>
      </c>
      <c r="R179" s="39"/>
      <c r="S179" s="39" t="str">
        <f t="shared" si="34"/>
        <v>DR.IC.IT.070105.01</v>
      </c>
      <c r="T179" s="39"/>
      <c r="U179" s="60" t="str">
        <f t="shared" si="39"/>
        <v>IM.IC.IT.070105.01</v>
      </c>
      <c r="V179" s="57"/>
      <c r="W179" s="60" t="str">
        <f t="shared" si="40"/>
        <v>GE.IC.IT.070105.01</v>
      </c>
      <c r="X179" s="35" t="s">
        <v>5054</v>
      </c>
      <c r="Y179" s="35" t="s">
        <v>5290</v>
      </c>
      <c r="AA179" s="35" t="s">
        <v>5291</v>
      </c>
      <c r="AC179" s="35" t="s">
        <v>5292</v>
      </c>
      <c r="AE179" s="35" t="s">
        <v>5293</v>
      </c>
      <c r="AG179" s="35" t="s">
        <v>5294</v>
      </c>
      <c r="AI179" s="35" t="s">
        <v>5295</v>
      </c>
      <c r="AJ179" s="57" t="s">
        <v>4650</v>
      </c>
      <c r="AK179" s="76">
        <v>41942</v>
      </c>
    </row>
    <row r="180" spans="1:37" s="35" customFormat="1">
      <c r="A180" s="35" t="s">
        <v>2189</v>
      </c>
      <c r="C180" s="38" t="s">
        <v>2376</v>
      </c>
      <c r="E180" s="38" t="s">
        <v>3289</v>
      </c>
      <c r="F180" s="35" t="s">
        <v>3762</v>
      </c>
      <c r="G180" s="35" t="s">
        <v>3418</v>
      </c>
      <c r="H180" s="38" t="s">
        <v>3361</v>
      </c>
      <c r="I180" s="35" t="s">
        <v>584</v>
      </c>
      <c r="J180" s="39" t="str">
        <f t="shared" si="42"/>
        <v>IC.IT.070106</v>
      </c>
      <c r="K180" s="38" t="s">
        <v>3289</v>
      </c>
      <c r="L180" s="35" t="str">
        <f t="shared" si="37"/>
        <v xml:space="preserve">      Bruising</v>
      </c>
      <c r="M180" s="39" t="str">
        <f t="shared" si="31"/>
        <v>PI.IC.IT.070106.01</v>
      </c>
      <c r="N180" s="39"/>
      <c r="O180" s="39" t="str">
        <f t="shared" si="32"/>
        <v>PH.IC.IT.070106.01</v>
      </c>
      <c r="Q180" s="39" t="str">
        <f t="shared" si="33"/>
        <v>CL.IC.IT.070106.01</v>
      </c>
      <c r="R180" s="39"/>
      <c r="S180" s="39" t="str">
        <f t="shared" si="34"/>
        <v>DR.IC.IT.070106.01</v>
      </c>
      <c r="T180" s="39"/>
      <c r="U180" s="60" t="str">
        <f t="shared" si="39"/>
        <v>IM.IC.IT.070106.01</v>
      </c>
      <c r="V180" s="57"/>
      <c r="W180" s="60" t="str">
        <f t="shared" si="40"/>
        <v>GE.IC.IT.070106.01</v>
      </c>
      <c r="X180" s="35" t="s">
        <v>5055</v>
      </c>
      <c r="Y180" s="35" t="s">
        <v>5296</v>
      </c>
      <c r="AA180" s="35" t="s">
        <v>5297</v>
      </c>
      <c r="AC180" s="35" t="s">
        <v>5298</v>
      </c>
      <c r="AE180" s="35" t="s">
        <v>5299</v>
      </c>
      <c r="AG180" s="35" t="s">
        <v>5300</v>
      </c>
      <c r="AI180" s="35" t="s">
        <v>5301</v>
      </c>
      <c r="AJ180" s="57" t="s">
        <v>4650</v>
      </c>
      <c r="AK180" s="76">
        <v>41942</v>
      </c>
    </row>
    <row r="181" spans="1:37" s="35" customFormat="1">
      <c r="A181" s="35" t="s">
        <v>2189</v>
      </c>
      <c r="C181" s="38" t="s">
        <v>2376</v>
      </c>
      <c r="E181" s="38" t="s">
        <v>3289</v>
      </c>
      <c r="F181" s="35" t="s">
        <v>3762</v>
      </c>
      <c r="G181" s="35" t="s">
        <v>3717</v>
      </c>
      <c r="H181" s="38" t="s">
        <v>3306</v>
      </c>
      <c r="I181" s="35" t="s">
        <v>3420</v>
      </c>
      <c r="J181" s="39" t="str">
        <f t="shared" si="42"/>
        <v>IC.IT.070107</v>
      </c>
      <c r="K181" s="38" t="s">
        <v>3289</v>
      </c>
      <c r="L181" s="35" t="str">
        <f t="shared" si="37"/>
        <v xml:space="preserve">      Evisceration</v>
      </c>
      <c r="M181" s="39" t="str">
        <f t="shared" si="31"/>
        <v>PI.IC.IT.070107.01</v>
      </c>
      <c r="N181" s="39"/>
      <c r="O181" s="39" t="str">
        <f t="shared" si="32"/>
        <v>PH.IC.IT.070107.01</v>
      </c>
      <c r="Q181" s="39" t="str">
        <f t="shared" si="33"/>
        <v>CL.IC.IT.070107.01</v>
      </c>
      <c r="R181" s="39"/>
      <c r="S181" s="39" t="str">
        <f t="shared" si="34"/>
        <v>DR.IC.IT.070107.01</v>
      </c>
      <c r="T181" s="39"/>
      <c r="U181" s="60" t="str">
        <f t="shared" si="39"/>
        <v>IM.IC.IT.070107.01</v>
      </c>
      <c r="V181" s="57"/>
      <c r="W181" s="60" t="str">
        <f t="shared" si="40"/>
        <v>GE.IC.IT.070107.01</v>
      </c>
      <c r="X181" s="35" t="s">
        <v>5056</v>
      </c>
      <c r="Y181" s="35" t="s">
        <v>5302</v>
      </c>
      <c r="AA181" s="35" t="s">
        <v>5303</v>
      </c>
      <c r="AC181" s="35" t="s">
        <v>5304</v>
      </c>
      <c r="AE181" s="35" t="s">
        <v>5305</v>
      </c>
      <c r="AG181" s="35" t="s">
        <v>5306</v>
      </c>
      <c r="AI181" s="35" t="s">
        <v>5307</v>
      </c>
      <c r="AJ181" s="57" t="s">
        <v>4650</v>
      </c>
      <c r="AK181" s="76">
        <v>41942</v>
      </c>
    </row>
    <row r="182" spans="1:37" s="35" customFormat="1">
      <c r="A182" s="35" t="s">
        <v>2189</v>
      </c>
      <c r="C182" s="38" t="s">
        <v>2376</v>
      </c>
      <c r="E182" s="38" t="s">
        <v>3289</v>
      </c>
      <c r="F182" s="35" t="s">
        <v>3762</v>
      </c>
      <c r="G182" s="35" t="s">
        <v>3421</v>
      </c>
      <c r="H182" s="38" t="s">
        <v>3309</v>
      </c>
      <c r="I182" s="35" t="s">
        <v>3423</v>
      </c>
      <c r="J182" s="39" t="str">
        <f t="shared" si="42"/>
        <v>IC.IT.070108</v>
      </c>
      <c r="K182" s="38" t="s">
        <v>3289</v>
      </c>
      <c r="L182" s="35" t="str">
        <f t="shared" si="37"/>
        <v xml:space="preserve">      Unable to assess due to dressing</v>
      </c>
      <c r="M182" s="39" t="str">
        <f t="shared" si="31"/>
        <v>PI.IC.IT.070108.01</v>
      </c>
      <c r="N182" s="39"/>
      <c r="O182" s="39" t="str">
        <f t="shared" si="32"/>
        <v>PH.IC.IT.070108.01</v>
      </c>
      <c r="Q182" s="39" t="str">
        <f t="shared" si="33"/>
        <v>CL.IC.IT.070108.01</v>
      </c>
      <c r="R182" s="39"/>
      <c r="S182" s="39" t="str">
        <f t="shared" si="34"/>
        <v>DR.IC.IT.070108.01</v>
      </c>
      <c r="T182" s="39"/>
      <c r="U182" s="60" t="str">
        <f t="shared" si="39"/>
        <v>IM.IC.IT.070108.01</v>
      </c>
      <c r="V182" s="57"/>
      <c r="W182" s="60" t="str">
        <f t="shared" si="40"/>
        <v>GE.IC.IT.070108.01</v>
      </c>
      <c r="X182" s="35" t="s">
        <v>5057</v>
      </c>
      <c r="Y182" s="35" t="s">
        <v>5308</v>
      </c>
      <c r="AA182" s="35" t="s">
        <v>5309</v>
      </c>
      <c r="AC182" s="35" t="s">
        <v>5310</v>
      </c>
      <c r="AE182" s="35" t="s">
        <v>5311</v>
      </c>
      <c r="AG182" s="35" t="s">
        <v>5312</v>
      </c>
      <c r="AI182" s="35" t="s">
        <v>5313</v>
      </c>
      <c r="AJ182" s="57" t="s">
        <v>4650</v>
      </c>
      <c r="AK182" s="76">
        <v>41942</v>
      </c>
    </row>
    <row r="183" spans="1:37" s="35" customFormat="1">
      <c r="A183" s="35" t="s">
        <v>2189</v>
      </c>
      <c r="C183" s="38" t="s">
        <v>2376</v>
      </c>
      <c r="E183" s="38" t="s">
        <v>3289</v>
      </c>
      <c r="F183" s="35" t="s">
        <v>3762</v>
      </c>
      <c r="G183" s="35" t="s">
        <v>3424</v>
      </c>
      <c r="H183" s="38" t="s">
        <v>3312</v>
      </c>
      <c r="I183" s="35" t="s">
        <v>1396</v>
      </c>
      <c r="J183" s="39" t="str">
        <f t="shared" si="42"/>
        <v>IC.IT.070109</v>
      </c>
      <c r="K183" s="38" t="s">
        <v>3289</v>
      </c>
      <c r="L183" s="35" t="str">
        <f t="shared" si="37"/>
        <v xml:space="preserve">      Other: specify</v>
      </c>
      <c r="M183" s="39" t="str">
        <f t="shared" si="31"/>
        <v>PI.IC.IT.070109.01</v>
      </c>
      <c r="N183" s="39"/>
      <c r="O183" s="39" t="str">
        <f t="shared" si="32"/>
        <v>PH.IC.IT.070109.01</v>
      </c>
      <c r="Q183" s="39" t="str">
        <f t="shared" si="33"/>
        <v>CL.IC.IT.070109.01</v>
      </c>
      <c r="R183" s="39"/>
      <c r="S183" s="39" t="str">
        <f t="shared" si="34"/>
        <v>DR.IC.IT.070109.01</v>
      </c>
      <c r="T183" s="39"/>
      <c r="U183" s="60" t="str">
        <f t="shared" si="39"/>
        <v>IM.IC.IT.070109.01</v>
      </c>
      <c r="V183" s="57"/>
      <c r="W183" s="60" t="str">
        <f t="shared" si="40"/>
        <v>GE.IC.IT.070109.01</v>
      </c>
      <c r="X183" s="35" t="s">
        <v>5058</v>
      </c>
      <c r="Y183" s="35" t="s">
        <v>5314</v>
      </c>
      <c r="AA183" s="35" t="s">
        <v>5315</v>
      </c>
      <c r="AC183" s="35" t="s">
        <v>5316</v>
      </c>
      <c r="AE183" s="35" t="s">
        <v>5317</v>
      </c>
      <c r="AG183" s="35" t="s">
        <v>5318</v>
      </c>
      <c r="AI183" s="35" t="s">
        <v>5319</v>
      </c>
      <c r="AJ183" s="57" t="s">
        <v>4650</v>
      </c>
      <c r="AK183" s="76">
        <v>41942</v>
      </c>
    </row>
    <row r="184" spans="1:37" s="35" customFormat="1">
      <c r="A184" s="35" t="s">
        <v>2189</v>
      </c>
      <c r="C184" s="38" t="s">
        <v>2376</v>
      </c>
      <c r="E184" s="38" t="s">
        <v>3289</v>
      </c>
      <c r="F184" s="35" t="s">
        <v>4424</v>
      </c>
      <c r="G184" s="38" t="s">
        <v>4314</v>
      </c>
      <c r="H184" s="38" t="s">
        <v>3331</v>
      </c>
      <c r="I184" s="38" t="s">
        <v>4315</v>
      </c>
      <c r="J184" s="39" t="str">
        <f t="shared" si="42"/>
        <v>IC.IT.070110</v>
      </c>
      <c r="K184" s="38" t="s">
        <v>3289</v>
      </c>
      <c r="L184" s="35" t="str">
        <f t="shared" si="37"/>
        <v xml:space="preserve">  Unable to assess</v>
      </c>
      <c r="M184" s="39" t="str">
        <f t="shared" si="31"/>
        <v>PI.IC.IT.070110.01</v>
      </c>
      <c r="N184" s="39"/>
      <c r="O184" s="39" t="str">
        <f t="shared" si="32"/>
        <v>PH.IC.IT.070110.01</v>
      </c>
      <c r="Q184" s="39" t="str">
        <f t="shared" si="33"/>
        <v>CL.IC.IT.070110.01</v>
      </c>
      <c r="R184" s="39"/>
      <c r="S184" s="39" t="str">
        <f t="shared" si="34"/>
        <v>DR.IC.IT.070110.01</v>
      </c>
      <c r="T184" s="39"/>
      <c r="U184" s="60" t="str">
        <f t="shared" si="39"/>
        <v>IM.IC.IT.070110.01</v>
      </c>
      <c r="V184" s="57"/>
      <c r="W184" s="60" t="str">
        <f t="shared" si="40"/>
        <v>GE.IC.IT.070110.01</v>
      </c>
      <c r="X184" s="35" t="s">
        <v>5059</v>
      </c>
      <c r="Y184" s="35" t="s">
        <v>5320</v>
      </c>
      <c r="AA184" s="35" t="s">
        <v>5321</v>
      </c>
      <c r="AC184" s="35" t="s">
        <v>5322</v>
      </c>
      <c r="AE184" s="35" t="s">
        <v>5323</v>
      </c>
      <c r="AG184" s="35" t="s">
        <v>5324</v>
      </c>
      <c r="AI184" s="35" t="s">
        <v>5325</v>
      </c>
      <c r="AJ184" s="57" t="s">
        <v>4650</v>
      </c>
      <c r="AK184" s="76">
        <v>41942</v>
      </c>
    </row>
    <row r="185" spans="1:37" s="35" customFormat="1">
      <c r="A185" s="35" t="s">
        <v>2189</v>
      </c>
      <c r="C185" s="38" t="s">
        <v>2376</v>
      </c>
      <c r="E185" s="38" t="s">
        <v>3289</v>
      </c>
      <c r="F185" s="35" t="s">
        <v>4424</v>
      </c>
      <c r="G185" s="38" t="s">
        <v>4316</v>
      </c>
      <c r="H185" s="38" t="s">
        <v>4304</v>
      </c>
      <c r="I185" s="38" t="s">
        <v>4318</v>
      </c>
      <c r="J185" s="39" t="str">
        <f t="shared" si="42"/>
        <v>IC.IT.070111</v>
      </c>
      <c r="K185" s="38" t="s">
        <v>3289</v>
      </c>
      <c r="L185" s="35" t="str">
        <f t="shared" si="37"/>
        <v xml:space="preserve"> Date/Time specify</v>
      </c>
      <c r="M185" s="39" t="str">
        <f t="shared" si="31"/>
        <v>PI.IC.IT.070111.01</v>
      </c>
      <c r="N185" s="39"/>
      <c r="O185" s="39" t="str">
        <f t="shared" si="32"/>
        <v>PH.IC.IT.070111.01</v>
      </c>
      <c r="Q185" s="39" t="str">
        <f t="shared" si="33"/>
        <v>CL.IC.IT.070111.01</v>
      </c>
      <c r="R185" s="39"/>
      <c r="S185" s="39" t="str">
        <f t="shared" si="34"/>
        <v>DR.IC.IT.070111.01</v>
      </c>
      <c r="T185" s="39"/>
      <c r="U185" s="60" t="str">
        <f t="shared" si="39"/>
        <v>IM.IC.IT.070111.01</v>
      </c>
      <c r="V185" s="57"/>
      <c r="W185" s="60" t="str">
        <f t="shared" si="40"/>
        <v>GE.IC.IT.070111.01</v>
      </c>
      <c r="X185" s="35" t="s">
        <v>5060</v>
      </c>
      <c r="Y185" s="35" t="s">
        <v>5326</v>
      </c>
      <c r="AA185" s="35" t="s">
        <v>5327</v>
      </c>
      <c r="AC185" s="35" t="s">
        <v>5328</v>
      </c>
      <c r="AE185" s="35" t="s">
        <v>5329</v>
      </c>
      <c r="AG185" s="35" t="s">
        <v>5330</v>
      </c>
      <c r="AI185" s="35" t="s">
        <v>5331</v>
      </c>
      <c r="AJ185" s="57" t="s">
        <v>4650</v>
      </c>
      <c r="AK185" s="76">
        <v>41942</v>
      </c>
    </row>
    <row r="186" spans="1:37" s="35" customFormat="1">
      <c r="A186" s="35" t="s">
        <v>2189</v>
      </c>
      <c r="C186" s="38" t="s">
        <v>2376</v>
      </c>
      <c r="D186" s="35" t="s">
        <v>4319</v>
      </c>
      <c r="E186" s="38" t="s">
        <v>3293</v>
      </c>
      <c r="F186" s="35" t="s">
        <v>3762</v>
      </c>
      <c r="G186" s="35" t="s">
        <v>3425</v>
      </c>
      <c r="H186" s="38" t="s">
        <v>3289</v>
      </c>
      <c r="I186" s="35" t="s">
        <v>3426</v>
      </c>
      <c r="J186" s="39" t="str">
        <f t="shared" si="42"/>
        <v>IC.IT.070201</v>
      </c>
      <c r="K186" s="38" t="s">
        <v>3289</v>
      </c>
      <c r="L186" s="35" t="str">
        <f t="shared" si="37"/>
        <v xml:space="preserve">     Unchanged</v>
      </c>
      <c r="M186" s="39" t="str">
        <f t="shared" si="31"/>
        <v>PI.IC.IT.070201.01</v>
      </c>
      <c r="N186" s="39"/>
      <c r="O186" s="39" t="str">
        <f t="shared" si="32"/>
        <v>PH.IC.IT.070201.01</v>
      </c>
      <c r="Q186" s="39" t="str">
        <f t="shared" si="33"/>
        <v>CL.IC.IT.070201.01</v>
      </c>
      <c r="R186" s="39"/>
      <c r="S186" s="39" t="str">
        <f t="shared" si="34"/>
        <v>DR.IC.IT.070201.01</v>
      </c>
      <c r="T186" s="39"/>
      <c r="U186" s="60" t="str">
        <f t="shared" si="39"/>
        <v>IM.IC.IT.070201.01</v>
      </c>
      <c r="V186" s="57"/>
      <c r="W186" s="60" t="str">
        <f t="shared" si="40"/>
        <v>GE.IC.IT.070201.01</v>
      </c>
      <c r="X186" s="35" t="s">
        <v>5061</v>
      </c>
      <c r="Y186" s="35" t="s">
        <v>5332</v>
      </c>
      <c r="AA186" s="35" t="s">
        <v>5333</v>
      </c>
      <c r="AC186" s="35" t="s">
        <v>5334</v>
      </c>
      <c r="AE186" s="35" t="s">
        <v>5335</v>
      </c>
      <c r="AG186" s="35" t="s">
        <v>5336</v>
      </c>
      <c r="AI186" s="35" t="s">
        <v>5337</v>
      </c>
      <c r="AJ186" s="57" t="s">
        <v>4650</v>
      </c>
      <c r="AK186" s="76">
        <v>41942</v>
      </c>
    </row>
    <row r="187" spans="1:37" s="35" customFormat="1">
      <c r="A187" s="35" t="s">
        <v>2189</v>
      </c>
      <c r="C187" s="38" t="s">
        <v>2376</v>
      </c>
      <c r="E187" s="38" t="s">
        <v>3293</v>
      </c>
      <c r="F187" s="35" t="s">
        <v>3762</v>
      </c>
      <c r="G187" s="35" t="s">
        <v>3427</v>
      </c>
      <c r="H187" s="38" t="s">
        <v>3293</v>
      </c>
      <c r="I187" s="35" t="s">
        <v>2546</v>
      </c>
      <c r="J187" s="39" t="str">
        <f t="shared" si="42"/>
        <v>IC.IT.070202</v>
      </c>
      <c r="K187" s="38" t="s">
        <v>3289</v>
      </c>
      <c r="L187" s="35" t="str">
        <f t="shared" si="37"/>
        <v xml:space="preserve">      Decreasing</v>
      </c>
      <c r="M187" s="39" t="str">
        <f t="shared" si="31"/>
        <v>PI.IC.IT.070202.01</v>
      </c>
      <c r="N187" s="39"/>
      <c r="O187" s="39" t="str">
        <f t="shared" si="32"/>
        <v>PH.IC.IT.070202.01</v>
      </c>
      <c r="Q187" s="39" t="str">
        <f t="shared" si="33"/>
        <v>CL.IC.IT.070202.01</v>
      </c>
      <c r="R187" s="39"/>
      <c r="S187" s="39" t="str">
        <f t="shared" si="34"/>
        <v>DR.IC.IT.070202.01</v>
      </c>
      <c r="T187" s="39"/>
      <c r="U187" s="60" t="str">
        <f t="shared" si="39"/>
        <v>IM.IC.IT.070202.01</v>
      </c>
      <c r="V187" s="57"/>
      <c r="W187" s="60" t="str">
        <f t="shared" si="40"/>
        <v>GE.IC.IT.070202.01</v>
      </c>
      <c r="X187" s="35" t="s">
        <v>5062</v>
      </c>
      <c r="Y187" s="35" t="s">
        <v>5338</v>
      </c>
      <c r="AA187" s="35" t="s">
        <v>5339</v>
      </c>
      <c r="AC187" s="35" t="s">
        <v>5340</v>
      </c>
      <c r="AE187" s="35" t="s">
        <v>5341</v>
      </c>
      <c r="AG187" s="35" t="s">
        <v>5342</v>
      </c>
      <c r="AI187" s="35" t="s">
        <v>5343</v>
      </c>
      <c r="AJ187" s="57" t="s">
        <v>4650</v>
      </c>
      <c r="AK187" s="76">
        <v>41942</v>
      </c>
    </row>
    <row r="188" spans="1:37" s="35" customFormat="1">
      <c r="A188" s="35" t="s">
        <v>2189</v>
      </c>
      <c r="C188" s="38" t="s">
        <v>2376</v>
      </c>
      <c r="E188" s="38" t="s">
        <v>3293</v>
      </c>
      <c r="F188" s="35" t="s">
        <v>3762</v>
      </c>
      <c r="G188" s="35" t="s">
        <v>3428</v>
      </c>
      <c r="H188" s="38" t="s">
        <v>3296</v>
      </c>
      <c r="I188" s="35" t="s">
        <v>2548</v>
      </c>
      <c r="J188" s="39" t="str">
        <f t="shared" si="42"/>
        <v>IC.IT.070203</v>
      </c>
      <c r="K188" s="38" t="s">
        <v>3289</v>
      </c>
      <c r="L188" s="35" t="str">
        <f t="shared" si="37"/>
        <v xml:space="preserve">      Increasing</v>
      </c>
      <c r="M188" s="39" t="str">
        <f t="shared" si="31"/>
        <v>PI.IC.IT.070203.01</v>
      </c>
      <c r="N188" s="39"/>
      <c r="O188" s="39" t="str">
        <f t="shared" si="32"/>
        <v>PH.IC.IT.070203.01</v>
      </c>
      <c r="Q188" s="39" t="str">
        <f t="shared" si="33"/>
        <v>CL.IC.IT.070203.01</v>
      </c>
      <c r="R188" s="39"/>
      <c r="S188" s="39" t="str">
        <f t="shared" si="34"/>
        <v>DR.IC.IT.070203.01</v>
      </c>
      <c r="T188" s="39"/>
      <c r="U188" s="60" t="str">
        <f t="shared" si="39"/>
        <v>IM.IC.IT.070203.01</v>
      </c>
      <c r="V188" s="57"/>
      <c r="W188" s="60" t="str">
        <f t="shared" si="40"/>
        <v>GE.IC.IT.070203.01</v>
      </c>
      <c r="X188" s="35" t="s">
        <v>5063</v>
      </c>
      <c r="Y188" s="35" t="s">
        <v>5344</v>
      </c>
      <c r="AA188" s="35" t="s">
        <v>5345</v>
      </c>
      <c r="AC188" s="35" t="s">
        <v>5346</v>
      </c>
      <c r="AE188" s="35" t="s">
        <v>5347</v>
      </c>
      <c r="AG188" s="35" t="s">
        <v>5348</v>
      </c>
      <c r="AI188" s="35" t="s">
        <v>5349</v>
      </c>
      <c r="AJ188" s="57" t="s">
        <v>4650</v>
      </c>
      <c r="AK188" s="76">
        <v>41942</v>
      </c>
    </row>
    <row r="189" spans="1:37" s="35" customFormat="1">
      <c r="A189" s="35" t="s">
        <v>2189</v>
      </c>
      <c r="C189" s="38" t="s">
        <v>2376</v>
      </c>
      <c r="E189" s="38" t="s">
        <v>3293</v>
      </c>
      <c r="F189" s="35" t="s">
        <v>3762</v>
      </c>
      <c r="G189" s="35" t="s">
        <v>3429</v>
      </c>
      <c r="H189" s="38" t="s">
        <v>4263</v>
      </c>
      <c r="I189" s="35" t="s">
        <v>3430</v>
      </c>
      <c r="J189" s="39" t="str">
        <f t="shared" si="42"/>
        <v>IC.IT.070204</v>
      </c>
      <c r="K189" s="38" t="s">
        <v>3289</v>
      </c>
      <c r="L189" s="35" t="str">
        <f t="shared" si="37"/>
        <v xml:space="preserve">     Site marked, date/time:  specify</v>
      </c>
      <c r="M189" s="39" t="str">
        <f t="shared" si="31"/>
        <v>PI.IC.IT.070204.01</v>
      </c>
      <c r="N189" s="39"/>
      <c r="O189" s="39" t="str">
        <f t="shared" si="32"/>
        <v>PH.IC.IT.070204.01</v>
      </c>
      <c r="Q189" s="39" t="str">
        <f t="shared" si="33"/>
        <v>CL.IC.IT.070204.01</v>
      </c>
      <c r="R189" s="39"/>
      <c r="S189" s="39" t="str">
        <f t="shared" si="34"/>
        <v>DR.IC.IT.070204.01</v>
      </c>
      <c r="T189" s="39"/>
      <c r="U189" s="60" t="str">
        <f t="shared" si="39"/>
        <v>IM.IC.IT.070204.01</v>
      </c>
      <c r="V189" s="57"/>
      <c r="W189" s="60" t="str">
        <f t="shared" si="40"/>
        <v>GE.IC.IT.070204.01</v>
      </c>
      <c r="X189" s="35" t="s">
        <v>5064</v>
      </c>
      <c r="Y189" s="35" t="s">
        <v>5350</v>
      </c>
      <c r="AA189" s="35" t="s">
        <v>5351</v>
      </c>
      <c r="AC189" s="35" t="s">
        <v>5352</v>
      </c>
      <c r="AE189" s="35" t="s">
        <v>5353</v>
      </c>
      <c r="AG189" s="35" t="s">
        <v>5354</v>
      </c>
      <c r="AI189" s="35" t="s">
        <v>5355</v>
      </c>
      <c r="AJ189" s="57" t="s">
        <v>4650</v>
      </c>
      <c r="AK189" s="76">
        <v>41942</v>
      </c>
    </row>
    <row r="190" spans="1:37" s="35" customFormat="1">
      <c r="A190" s="35" t="s">
        <v>2189</v>
      </c>
      <c r="C190" s="38" t="s">
        <v>2376</v>
      </c>
      <c r="D190" s="35" t="s">
        <v>4320</v>
      </c>
      <c r="E190" s="38" t="s">
        <v>3296</v>
      </c>
      <c r="F190" s="35" t="s">
        <v>3762</v>
      </c>
      <c r="G190" s="35" t="s">
        <v>3431</v>
      </c>
      <c r="H190" s="38" t="s">
        <v>3289</v>
      </c>
      <c r="I190" s="35" t="s">
        <v>1931</v>
      </c>
      <c r="J190" s="39" t="str">
        <f t="shared" si="42"/>
        <v>IC.IT.070301</v>
      </c>
      <c r="K190" s="38" t="s">
        <v>3289</v>
      </c>
      <c r="L190" s="35" t="str">
        <f t="shared" si="37"/>
        <v xml:space="preserve">      Consistent with body temperature</v>
      </c>
      <c r="M190" s="39" t="str">
        <f t="shared" si="31"/>
        <v>PI.IC.IT.070301.01</v>
      </c>
      <c r="N190" s="39"/>
      <c r="O190" s="39" t="str">
        <f t="shared" si="32"/>
        <v>PH.IC.IT.070301.01</v>
      </c>
      <c r="Q190" s="39" t="str">
        <f t="shared" si="33"/>
        <v>CL.IC.IT.070301.01</v>
      </c>
      <c r="R190" s="39"/>
      <c r="S190" s="39" t="str">
        <f t="shared" si="34"/>
        <v>DR.IC.IT.070301.01</v>
      </c>
      <c r="T190" s="39"/>
      <c r="U190" s="60" t="str">
        <f t="shared" si="39"/>
        <v>IM.IC.IT.070301.01</v>
      </c>
      <c r="V190" s="57"/>
      <c r="W190" s="60" t="str">
        <f t="shared" si="40"/>
        <v>GE.IC.IT.070301.01</v>
      </c>
      <c r="X190" s="35" t="s">
        <v>5065</v>
      </c>
      <c r="Y190" s="35" t="s">
        <v>5356</v>
      </c>
      <c r="AA190" s="35" t="s">
        <v>5357</v>
      </c>
      <c r="AC190" s="35" t="s">
        <v>5358</v>
      </c>
      <c r="AE190" s="35" t="s">
        <v>5359</v>
      </c>
      <c r="AG190" s="35" t="s">
        <v>5360</v>
      </c>
      <c r="AI190" s="35" t="s">
        <v>5361</v>
      </c>
      <c r="AJ190" s="57" t="s">
        <v>4650</v>
      </c>
      <c r="AK190" s="76">
        <v>41942</v>
      </c>
    </row>
    <row r="191" spans="1:37" s="35" customFormat="1">
      <c r="A191" s="35" t="s">
        <v>2189</v>
      </c>
      <c r="C191" s="38" t="s">
        <v>2376</v>
      </c>
      <c r="E191" s="38" t="s">
        <v>3296</v>
      </c>
      <c r="F191" s="35" t="s">
        <v>3762</v>
      </c>
      <c r="G191" s="35" t="s">
        <v>3432</v>
      </c>
      <c r="H191" s="38" t="s">
        <v>3293</v>
      </c>
      <c r="I191" s="35" t="s">
        <v>3433</v>
      </c>
      <c r="J191" s="39" t="str">
        <f t="shared" si="42"/>
        <v>IC.IT.070302</v>
      </c>
      <c r="K191" s="38" t="s">
        <v>3289</v>
      </c>
      <c r="L191" s="35" t="str">
        <f t="shared" si="37"/>
        <v xml:space="preserve">      Warmer than general body temperature</v>
      </c>
      <c r="M191" s="39" t="str">
        <f t="shared" si="31"/>
        <v>PI.IC.IT.070302.01</v>
      </c>
      <c r="N191" s="39"/>
      <c r="O191" s="39" t="str">
        <f t="shared" si="32"/>
        <v>PH.IC.IT.070302.01</v>
      </c>
      <c r="Q191" s="39" t="str">
        <f t="shared" si="33"/>
        <v>CL.IC.IT.070302.01</v>
      </c>
      <c r="R191" s="39"/>
      <c r="S191" s="39" t="str">
        <f t="shared" si="34"/>
        <v>DR.IC.IT.070302.01</v>
      </c>
      <c r="T191" s="39"/>
      <c r="U191" s="60" t="str">
        <f t="shared" si="39"/>
        <v>IM.IC.IT.070302.01</v>
      </c>
      <c r="V191" s="57"/>
      <c r="W191" s="60" t="str">
        <f t="shared" si="40"/>
        <v>GE.IC.IT.070302.01</v>
      </c>
      <c r="X191" s="35" t="s">
        <v>5066</v>
      </c>
      <c r="Y191" s="35" t="s">
        <v>5362</v>
      </c>
      <c r="AA191" s="35" t="s">
        <v>5363</v>
      </c>
      <c r="AC191" s="35" t="s">
        <v>5364</v>
      </c>
      <c r="AE191" s="35" t="s">
        <v>5365</v>
      </c>
      <c r="AG191" s="35" t="s">
        <v>5366</v>
      </c>
      <c r="AI191" s="35" t="s">
        <v>5367</v>
      </c>
      <c r="AJ191" s="57" t="s">
        <v>4650</v>
      </c>
      <c r="AK191" s="76">
        <v>41942</v>
      </c>
    </row>
    <row r="192" spans="1:37" s="35" customFormat="1">
      <c r="A192" s="35" t="s">
        <v>2189</v>
      </c>
      <c r="C192" s="38" t="s">
        <v>2376</v>
      </c>
      <c r="E192" s="38" t="s">
        <v>3296</v>
      </c>
      <c r="F192" s="35" t="s">
        <v>3762</v>
      </c>
      <c r="G192" s="35" t="s">
        <v>3434</v>
      </c>
      <c r="H192" s="38" t="s">
        <v>3296</v>
      </c>
      <c r="I192" s="35" t="s">
        <v>3435</v>
      </c>
      <c r="J192" s="39" t="str">
        <f t="shared" si="42"/>
        <v>IC.IT.070303</v>
      </c>
      <c r="K192" s="38" t="s">
        <v>3289</v>
      </c>
      <c r="L192" s="35" t="str">
        <f t="shared" si="37"/>
        <v xml:space="preserve">      Warmer than opposite body part</v>
      </c>
      <c r="M192" s="39" t="str">
        <f t="shared" si="31"/>
        <v>PI.IC.IT.070303.01</v>
      </c>
      <c r="N192" s="39"/>
      <c r="O192" s="39" t="str">
        <f t="shared" si="32"/>
        <v>PH.IC.IT.070303.01</v>
      </c>
      <c r="Q192" s="39" t="str">
        <f t="shared" si="33"/>
        <v>CL.IC.IT.070303.01</v>
      </c>
      <c r="R192" s="39"/>
      <c r="S192" s="39" t="str">
        <f t="shared" si="34"/>
        <v>DR.IC.IT.070303.01</v>
      </c>
      <c r="T192" s="39"/>
      <c r="U192" s="60" t="str">
        <f t="shared" si="39"/>
        <v>IM.IC.IT.070303.01</v>
      </c>
      <c r="V192" s="57"/>
      <c r="W192" s="60" t="str">
        <f t="shared" si="40"/>
        <v>GE.IC.IT.070303.01</v>
      </c>
      <c r="X192" s="35" t="s">
        <v>5067</v>
      </c>
      <c r="Y192" s="35" t="s">
        <v>5368</v>
      </c>
      <c r="AA192" s="35" t="s">
        <v>5369</v>
      </c>
      <c r="AC192" s="35" t="s">
        <v>5370</v>
      </c>
      <c r="AE192" s="35" t="s">
        <v>5371</v>
      </c>
      <c r="AG192" s="35" t="s">
        <v>5372</v>
      </c>
      <c r="AI192" s="35" t="s">
        <v>5373</v>
      </c>
      <c r="AJ192" s="57" t="s">
        <v>4650</v>
      </c>
      <c r="AK192" s="76">
        <v>41942</v>
      </c>
    </row>
    <row r="193" spans="1:37" s="35" customFormat="1">
      <c r="A193" s="35" t="s">
        <v>2189</v>
      </c>
      <c r="C193" s="38" t="s">
        <v>2376</v>
      </c>
      <c r="E193" s="38" t="s">
        <v>3296</v>
      </c>
      <c r="F193" s="35" t="s">
        <v>3762</v>
      </c>
      <c r="G193" s="35" t="s">
        <v>3436</v>
      </c>
      <c r="H193" s="38" t="s">
        <v>4263</v>
      </c>
      <c r="I193" s="35" t="s">
        <v>3437</v>
      </c>
      <c r="J193" s="39" t="str">
        <f t="shared" si="42"/>
        <v>IC.IT.070304</v>
      </c>
      <c r="K193" s="38" t="s">
        <v>3289</v>
      </c>
      <c r="L193" s="35" t="str">
        <f t="shared" si="37"/>
        <v xml:space="preserve">      Cooler than general body temperature</v>
      </c>
      <c r="M193" s="39" t="str">
        <f t="shared" si="31"/>
        <v>PI.IC.IT.070304.01</v>
      </c>
      <c r="N193" s="39"/>
      <c r="O193" s="39" t="str">
        <f t="shared" si="32"/>
        <v>PH.IC.IT.070304.01</v>
      </c>
      <c r="Q193" s="39" t="str">
        <f t="shared" si="33"/>
        <v>CL.IC.IT.070304.01</v>
      </c>
      <c r="R193" s="39"/>
      <c r="S193" s="39" t="str">
        <f t="shared" si="34"/>
        <v>DR.IC.IT.070304.01</v>
      </c>
      <c r="T193" s="39"/>
      <c r="U193" s="60" t="str">
        <f t="shared" si="39"/>
        <v>IM.IC.IT.070304.01</v>
      </c>
      <c r="V193" s="57"/>
      <c r="W193" s="60" t="str">
        <f t="shared" si="40"/>
        <v>GE.IC.IT.070304.01</v>
      </c>
      <c r="X193" s="35" t="s">
        <v>5068</v>
      </c>
      <c r="Y193" s="35" t="s">
        <v>5374</v>
      </c>
      <c r="AA193" s="35" t="s">
        <v>5375</v>
      </c>
      <c r="AC193" s="35" t="s">
        <v>5376</v>
      </c>
      <c r="AE193" s="35" t="s">
        <v>5377</v>
      </c>
      <c r="AG193" s="35" t="s">
        <v>5378</v>
      </c>
      <c r="AI193" s="35" t="s">
        <v>5379</v>
      </c>
      <c r="AJ193" s="57" t="s">
        <v>4650</v>
      </c>
      <c r="AK193" s="76">
        <v>41942</v>
      </c>
    </row>
    <row r="194" spans="1:37" s="35" customFormat="1">
      <c r="A194" s="35" t="s">
        <v>2189</v>
      </c>
      <c r="C194" s="38" t="s">
        <v>2376</v>
      </c>
      <c r="E194" s="38" t="s">
        <v>3296</v>
      </c>
      <c r="F194" s="35" t="s">
        <v>3762</v>
      </c>
      <c r="G194" s="35" t="s">
        <v>3438</v>
      </c>
      <c r="H194" s="38" t="s">
        <v>4265</v>
      </c>
      <c r="I194" s="35" t="s">
        <v>3439</v>
      </c>
      <c r="J194" s="39" t="str">
        <f t="shared" si="42"/>
        <v>IC.IT.070305</v>
      </c>
      <c r="K194" s="38" t="s">
        <v>3289</v>
      </c>
      <c r="L194" s="35" t="str">
        <f t="shared" si="37"/>
        <v xml:space="preserve">      Cooler than opposite body part</v>
      </c>
      <c r="M194" s="39" t="str">
        <f t="shared" si="31"/>
        <v>PI.IC.IT.070305.01</v>
      </c>
      <c r="N194" s="39"/>
      <c r="O194" s="39" t="str">
        <f t="shared" si="32"/>
        <v>PH.IC.IT.070305.01</v>
      </c>
      <c r="Q194" s="39" t="str">
        <f t="shared" si="33"/>
        <v>CL.IC.IT.070305.01</v>
      </c>
      <c r="R194" s="39"/>
      <c r="S194" s="39" t="str">
        <f t="shared" si="34"/>
        <v>DR.IC.IT.070305.01</v>
      </c>
      <c r="T194" s="39"/>
      <c r="U194" s="60" t="str">
        <f t="shared" si="39"/>
        <v>IM.IC.IT.070305.01</v>
      </c>
      <c r="V194" s="57"/>
      <c r="W194" s="60" t="str">
        <f t="shared" si="40"/>
        <v>GE.IC.IT.070305.01</v>
      </c>
      <c r="X194" s="35" t="s">
        <v>5069</v>
      </c>
      <c r="Y194" s="35" t="s">
        <v>5380</v>
      </c>
      <c r="AA194" s="35" t="s">
        <v>5381</v>
      </c>
      <c r="AC194" s="35" t="s">
        <v>5382</v>
      </c>
      <c r="AE194" s="35" t="s">
        <v>5383</v>
      </c>
      <c r="AG194" s="35" t="s">
        <v>5384</v>
      </c>
      <c r="AI194" s="35" t="s">
        <v>5385</v>
      </c>
      <c r="AJ194" s="57" t="s">
        <v>4650</v>
      </c>
      <c r="AK194" s="76">
        <v>41942</v>
      </c>
    </row>
    <row r="195" spans="1:37" s="35" customFormat="1">
      <c r="A195" s="35" t="s">
        <v>2189</v>
      </c>
      <c r="C195" s="38" t="s">
        <v>2376</v>
      </c>
      <c r="E195" s="38" t="s">
        <v>3296</v>
      </c>
      <c r="F195" s="35" t="s">
        <v>3762</v>
      </c>
      <c r="G195" s="38" t="s">
        <v>4323</v>
      </c>
      <c r="H195" s="38" t="s">
        <v>3361</v>
      </c>
      <c r="I195" s="38" t="s">
        <v>4315</v>
      </c>
      <c r="J195" s="39" t="str">
        <f t="shared" si="42"/>
        <v>IC.IT.070306</v>
      </c>
      <c r="K195" s="38" t="s">
        <v>3289</v>
      </c>
      <c r="L195" s="35" t="str">
        <f t="shared" si="37"/>
        <v xml:space="preserve"> Unable to Assess</v>
      </c>
      <c r="M195" s="39" t="str">
        <f t="shared" si="31"/>
        <v>PI.IC.IT.070306.01</v>
      </c>
      <c r="N195" s="39"/>
      <c r="O195" s="39" t="str">
        <f t="shared" si="32"/>
        <v>PH.IC.IT.070306.01</v>
      </c>
      <c r="Q195" s="39" t="str">
        <f t="shared" si="33"/>
        <v>CL.IC.IT.070306.01</v>
      </c>
      <c r="R195" s="39"/>
      <c r="S195" s="39" t="str">
        <f t="shared" si="34"/>
        <v>DR.IC.IT.070306.01</v>
      </c>
      <c r="T195" s="39"/>
      <c r="U195" s="60" t="str">
        <f t="shared" si="39"/>
        <v>IM.IC.IT.070306.01</v>
      </c>
      <c r="V195" s="57"/>
      <c r="W195" s="60" t="str">
        <f t="shared" si="40"/>
        <v>GE.IC.IT.070306.01</v>
      </c>
      <c r="X195" s="35" t="s">
        <v>5070</v>
      </c>
      <c r="Y195" s="35" t="s">
        <v>5386</v>
      </c>
      <c r="AA195" s="35" t="s">
        <v>5387</v>
      </c>
      <c r="AC195" s="35" t="s">
        <v>5388</v>
      </c>
      <c r="AE195" s="35" t="s">
        <v>5389</v>
      </c>
      <c r="AG195" s="35" t="s">
        <v>5390</v>
      </c>
      <c r="AI195" s="35" t="s">
        <v>5391</v>
      </c>
      <c r="AJ195" s="57" t="s">
        <v>4650</v>
      </c>
      <c r="AK195" s="76">
        <v>41942</v>
      </c>
    </row>
    <row r="196" spans="1:37" s="35" customFormat="1">
      <c r="A196" s="35" t="s">
        <v>2189</v>
      </c>
      <c r="C196" s="38" t="s">
        <v>2376</v>
      </c>
      <c r="D196" s="35" t="s">
        <v>4324</v>
      </c>
      <c r="E196" s="38" t="s">
        <v>4263</v>
      </c>
      <c r="F196" s="35" t="s">
        <v>3762</v>
      </c>
      <c r="G196" s="35" t="s">
        <v>3441</v>
      </c>
      <c r="H196" s="38" t="s">
        <v>3289</v>
      </c>
      <c r="I196" s="35" t="s">
        <v>3442</v>
      </c>
      <c r="J196" s="39" t="str">
        <f t="shared" si="42"/>
        <v>IC.IT.070401</v>
      </c>
      <c r="K196" s="38" t="s">
        <v>3289</v>
      </c>
      <c r="L196" s="35" t="str">
        <f t="shared" si="37"/>
        <v xml:space="preserve">      Staples</v>
      </c>
      <c r="M196" s="39" t="str">
        <f t="shared" si="31"/>
        <v>PI.IC.IT.070401.01</v>
      </c>
      <c r="N196" s="39"/>
      <c r="O196" s="39" t="str">
        <f t="shared" si="32"/>
        <v>PH.IC.IT.070401.01</v>
      </c>
      <c r="Q196" s="39" t="str">
        <f t="shared" si="33"/>
        <v>CL.IC.IT.070401.01</v>
      </c>
      <c r="R196" s="39"/>
      <c r="S196" s="39" t="str">
        <f t="shared" si="34"/>
        <v>DR.IC.IT.070401.01</v>
      </c>
      <c r="T196" s="39"/>
      <c r="U196" s="60" t="str">
        <f t="shared" si="39"/>
        <v>IM.IC.IT.070401.01</v>
      </c>
      <c r="V196" s="57"/>
      <c r="W196" s="60" t="str">
        <f t="shared" si="40"/>
        <v>GE.IC.IT.070401.01</v>
      </c>
      <c r="X196" s="35" t="s">
        <v>5071</v>
      </c>
      <c r="Y196" s="35" t="s">
        <v>5392</v>
      </c>
      <c r="AA196" s="35" t="s">
        <v>5393</v>
      </c>
      <c r="AC196" s="35" t="s">
        <v>5394</v>
      </c>
      <c r="AE196" s="35" t="s">
        <v>5395</v>
      </c>
      <c r="AG196" s="35" t="s">
        <v>5396</v>
      </c>
      <c r="AI196" s="35" t="s">
        <v>5397</v>
      </c>
      <c r="AJ196" s="57" t="s">
        <v>4650</v>
      </c>
      <c r="AK196" s="76">
        <v>41942</v>
      </c>
    </row>
    <row r="197" spans="1:37" s="35" customFormat="1">
      <c r="A197" s="35" t="s">
        <v>2189</v>
      </c>
      <c r="C197" s="38" t="s">
        <v>2376</v>
      </c>
      <c r="E197" s="38" t="s">
        <v>4263</v>
      </c>
      <c r="F197" s="35" t="s">
        <v>3762</v>
      </c>
      <c r="G197" s="35" t="s">
        <v>3334</v>
      </c>
      <c r="H197" s="38" t="s">
        <v>3293</v>
      </c>
      <c r="I197" s="35" t="s">
        <v>360</v>
      </c>
      <c r="J197" s="39" t="str">
        <f t="shared" si="42"/>
        <v>IC.IT.070402</v>
      </c>
      <c r="K197" s="38" t="s">
        <v>3289</v>
      </c>
      <c r="L197" s="35" t="str">
        <f t="shared" si="37"/>
        <v xml:space="preserve">     Sutures</v>
      </c>
      <c r="M197" s="39" t="str">
        <f t="shared" si="31"/>
        <v>PI.IC.IT.070402.01</v>
      </c>
      <c r="N197" s="39"/>
      <c r="O197" s="39" t="str">
        <f t="shared" si="32"/>
        <v>PH.IC.IT.070402.01</v>
      </c>
      <c r="Q197" s="39" t="str">
        <f t="shared" si="33"/>
        <v>CL.IC.IT.070402.01</v>
      </c>
      <c r="R197" s="39"/>
      <c r="S197" s="39" t="str">
        <f t="shared" si="34"/>
        <v>DR.IC.IT.070402.01</v>
      </c>
      <c r="T197" s="39"/>
      <c r="U197" s="60" t="str">
        <f t="shared" si="39"/>
        <v>IM.IC.IT.070402.01</v>
      </c>
      <c r="V197" s="57"/>
      <c r="W197" s="60" t="str">
        <f t="shared" si="40"/>
        <v>GE.IC.IT.070402.01</v>
      </c>
      <c r="X197" s="35" t="s">
        <v>5072</v>
      </c>
      <c r="Y197" s="35" t="s">
        <v>5398</v>
      </c>
      <c r="AA197" s="35" t="s">
        <v>5399</v>
      </c>
      <c r="AC197" s="35" t="s">
        <v>5400</v>
      </c>
      <c r="AE197" s="35" t="s">
        <v>5401</v>
      </c>
      <c r="AG197" s="35" t="s">
        <v>5402</v>
      </c>
      <c r="AI197" s="35" t="s">
        <v>5403</v>
      </c>
      <c r="AJ197" s="57" t="s">
        <v>4650</v>
      </c>
      <c r="AK197" s="76">
        <v>41942</v>
      </c>
    </row>
    <row r="198" spans="1:37" s="35" customFormat="1">
      <c r="A198" s="35" t="s">
        <v>2189</v>
      </c>
      <c r="C198" s="38" t="s">
        <v>2376</v>
      </c>
      <c r="E198" s="38" t="s">
        <v>4263</v>
      </c>
      <c r="F198" s="35" t="s">
        <v>3762</v>
      </c>
      <c r="G198" s="35" t="s">
        <v>3443</v>
      </c>
      <c r="H198" s="38" t="s">
        <v>3296</v>
      </c>
      <c r="I198" s="35" t="s">
        <v>3445</v>
      </c>
      <c r="J198" s="39" t="str">
        <f t="shared" si="42"/>
        <v>IC.IT.070403</v>
      </c>
      <c r="K198" s="38" t="s">
        <v>3289</v>
      </c>
      <c r="L198" s="35" t="str">
        <f t="shared" si="37"/>
        <v xml:space="preserve">      Steri-strips</v>
      </c>
      <c r="M198" s="39" t="str">
        <f t="shared" si="31"/>
        <v>PI.IC.IT.070403.01</v>
      </c>
      <c r="N198" s="39"/>
      <c r="O198" s="39" t="str">
        <f t="shared" si="32"/>
        <v>PH.IC.IT.070403.01</v>
      </c>
      <c r="Q198" s="39" t="str">
        <f t="shared" si="33"/>
        <v>CL.IC.IT.070403.01</v>
      </c>
      <c r="R198" s="39"/>
      <c r="S198" s="39" t="str">
        <f t="shared" si="34"/>
        <v>DR.IC.IT.070403.01</v>
      </c>
      <c r="T198" s="39"/>
      <c r="U198" s="60" t="str">
        <f t="shared" si="39"/>
        <v>IM.IC.IT.070403.01</v>
      </c>
      <c r="V198" s="57"/>
      <c r="W198" s="60" t="str">
        <f t="shared" si="40"/>
        <v>GE.IC.IT.070403.01</v>
      </c>
      <c r="X198" s="35" t="s">
        <v>5073</v>
      </c>
      <c r="Y198" s="35" t="s">
        <v>5404</v>
      </c>
      <c r="AA198" s="35" t="s">
        <v>5405</v>
      </c>
      <c r="AC198" s="35" t="s">
        <v>5406</v>
      </c>
      <c r="AE198" s="35" t="s">
        <v>5407</v>
      </c>
      <c r="AG198" s="35" t="s">
        <v>5408</v>
      </c>
      <c r="AI198" s="35" t="s">
        <v>5409</v>
      </c>
      <c r="AJ198" s="57" t="s">
        <v>4650</v>
      </c>
      <c r="AK198" s="76">
        <v>41942</v>
      </c>
    </row>
    <row r="199" spans="1:37" s="35" customFormat="1">
      <c r="A199" s="35" t="s">
        <v>2189</v>
      </c>
      <c r="C199" s="38" t="s">
        <v>2376</v>
      </c>
      <c r="E199" s="38" t="s">
        <v>4263</v>
      </c>
      <c r="F199" s="35" t="s">
        <v>3762</v>
      </c>
      <c r="G199" s="35" t="s">
        <v>3446</v>
      </c>
      <c r="H199" s="38" t="s">
        <v>4263</v>
      </c>
      <c r="I199" s="35" t="s">
        <v>1527</v>
      </c>
      <c r="J199" s="39" t="str">
        <f t="shared" si="42"/>
        <v>IC.IT.070404</v>
      </c>
      <c r="K199" s="38" t="s">
        <v>3289</v>
      </c>
      <c r="L199" s="35" t="str">
        <f t="shared" si="37"/>
        <v xml:space="preserve">      Retention sutures</v>
      </c>
      <c r="M199" s="39" t="str">
        <f t="shared" si="31"/>
        <v>PI.IC.IT.070404.01</v>
      </c>
      <c r="N199" s="39"/>
      <c r="O199" s="39" t="str">
        <f t="shared" si="32"/>
        <v>PH.IC.IT.070404.01</v>
      </c>
      <c r="Q199" s="39" t="str">
        <f t="shared" si="33"/>
        <v>CL.IC.IT.070404.01</v>
      </c>
      <c r="R199" s="39"/>
      <c r="S199" s="39" t="str">
        <f t="shared" si="34"/>
        <v>DR.IC.IT.070404.01</v>
      </c>
      <c r="T199" s="39"/>
      <c r="U199" s="60" t="str">
        <f t="shared" si="39"/>
        <v>IM.IC.IT.070404.01</v>
      </c>
      <c r="V199" s="57"/>
      <c r="W199" s="60" t="str">
        <f t="shared" si="40"/>
        <v>GE.IC.IT.070404.01</v>
      </c>
      <c r="X199" s="35" t="s">
        <v>5074</v>
      </c>
      <c r="Y199" s="35" t="s">
        <v>5410</v>
      </c>
      <c r="AA199" s="35" t="s">
        <v>5411</v>
      </c>
      <c r="AC199" s="35" t="s">
        <v>5412</v>
      </c>
      <c r="AE199" s="35" t="s">
        <v>5413</v>
      </c>
      <c r="AG199" s="35" t="s">
        <v>5414</v>
      </c>
      <c r="AI199" s="35" t="s">
        <v>5415</v>
      </c>
      <c r="AJ199" s="57" t="s">
        <v>4650</v>
      </c>
      <c r="AK199" s="76">
        <v>41942</v>
      </c>
    </row>
    <row r="200" spans="1:37" s="35" customFormat="1">
      <c r="A200" s="35" t="s">
        <v>2189</v>
      </c>
      <c r="C200" s="38" t="s">
        <v>2376</v>
      </c>
      <c r="E200" s="38" t="s">
        <v>4263</v>
      </c>
      <c r="F200" s="35" t="s">
        <v>3762</v>
      </c>
      <c r="G200" s="35" t="s">
        <v>3447</v>
      </c>
      <c r="H200" s="38" t="s">
        <v>4265</v>
      </c>
      <c r="I200" s="35" t="s">
        <v>3448</v>
      </c>
      <c r="J200" s="39" t="str">
        <f t="shared" si="42"/>
        <v>IC.IT.070405</v>
      </c>
      <c r="K200" s="38" t="s">
        <v>3289</v>
      </c>
      <c r="L200" s="35" t="str">
        <f t="shared" si="37"/>
        <v xml:space="preserve">      Glue</v>
      </c>
      <c r="M200" s="39" t="str">
        <f t="shared" si="31"/>
        <v>PI.IC.IT.070405.01</v>
      </c>
      <c r="N200" s="39"/>
      <c r="O200" s="39" t="str">
        <f t="shared" si="32"/>
        <v>PH.IC.IT.070405.01</v>
      </c>
      <c r="Q200" s="39" t="str">
        <f t="shared" si="33"/>
        <v>CL.IC.IT.070405.01</v>
      </c>
      <c r="R200" s="39"/>
      <c r="S200" s="39" t="str">
        <f t="shared" si="34"/>
        <v>DR.IC.IT.070405.01</v>
      </c>
      <c r="T200" s="39"/>
      <c r="U200" s="60" t="str">
        <f t="shared" si="39"/>
        <v>IM.IC.IT.070405.01</v>
      </c>
      <c r="V200" s="57"/>
      <c r="W200" s="60" t="str">
        <f t="shared" si="40"/>
        <v>GE.IC.IT.070405.01</v>
      </c>
      <c r="X200" s="35" t="s">
        <v>5075</v>
      </c>
      <c r="Y200" s="35" t="s">
        <v>5416</v>
      </c>
      <c r="AA200" s="35" t="s">
        <v>5417</v>
      </c>
      <c r="AC200" s="35" t="s">
        <v>5418</v>
      </c>
      <c r="AE200" s="35" t="s">
        <v>5419</v>
      </c>
      <c r="AG200" s="35" t="s">
        <v>5420</v>
      </c>
      <c r="AI200" s="35" t="s">
        <v>5421</v>
      </c>
      <c r="AJ200" s="57" t="s">
        <v>4650</v>
      </c>
      <c r="AK200" s="76">
        <v>41942</v>
      </c>
    </row>
    <row r="201" spans="1:37" s="35" customFormat="1">
      <c r="A201" s="35" t="s">
        <v>2189</v>
      </c>
      <c r="C201" s="38" t="s">
        <v>2376</v>
      </c>
      <c r="E201" s="38" t="s">
        <v>4263</v>
      </c>
      <c r="F201" s="35" t="s">
        <v>3762</v>
      </c>
      <c r="G201" s="35" t="s">
        <v>3449</v>
      </c>
      <c r="H201" s="38" t="s">
        <v>3361</v>
      </c>
      <c r="I201" s="35" t="s">
        <v>3450</v>
      </c>
      <c r="J201" s="39" t="str">
        <f t="shared" si="42"/>
        <v>IC.IT.070406</v>
      </c>
      <c r="K201" s="38" t="s">
        <v>3289</v>
      </c>
      <c r="L201" s="35" t="str">
        <f t="shared" si="37"/>
        <v xml:space="preserve">      Not closed</v>
      </c>
      <c r="M201" s="39" t="str">
        <f t="shared" si="31"/>
        <v>PI.IC.IT.070406.01</v>
      </c>
      <c r="N201" s="39"/>
      <c r="O201" s="39" t="str">
        <f t="shared" si="32"/>
        <v>PH.IC.IT.070406.01</v>
      </c>
      <c r="Q201" s="39" t="str">
        <f t="shared" si="33"/>
        <v>CL.IC.IT.070406.01</v>
      </c>
      <c r="R201" s="39"/>
      <c r="S201" s="39" t="str">
        <f t="shared" si="34"/>
        <v>DR.IC.IT.070406.01</v>
      </c>
      <c r="T201" s="39"/>
      <c r="U201" s="60" t="str">
        <f t="shared" si="39"/>
        <v>IM.IC.IT.070406.01</v>
      </c>
      <c r="V201" s="57"/>
      <c r="W201" s="60" t="str">
        <f t="shared" si="40"/>
        <v>GE.IC.IT.070406.01</v>
      </c>
      <c r="X201" s="35" t="s">
        <v>5076</v>
      </c>
      <c r="Y201" s="35" t="s">
        <v>5422</v>
      </c>
      <c r="AA201" s="35" t="s">
        <v>5423</v>
      </c>
      <c r="AC201" s="35" t="s">
        <v>5424</v>
      </c>
      <c r="AE201" s="35" t="s">
        <v>5425</v>
      </c>
      <c r="AG201" s="35" t="s">
        <v>5426</v>
      </c>
      <c r="AI201" s="35" t="s">
        <v>5427</v>
      </c>
      <c r="AJ201" s="57" t="s">
        <v>4650</v>
      </c>
      <c r="AK201" s="76">
        <v>41942</v>
      </c>
    </row>
    <row r="202" spans="1:37" s="35" customFormat="1">
      <c r="A202" s="35" t="s">
        <v>2189</v>
      </c>
      <c r="C202" s="38" t="s">
        <v>2376</v>
      </c>
      <c r="E202" s="38" t="s">
        <v>4263</v>
      </c>
      <c r="F202" s="35" t="s">
        <v>4424</v>
      </c>
      <c r="G202" s="38" t="s">
        <v>4325</v>
      </c>
      <c r="H202" s="38" t="s">
        <v>3306</v>
      </c>
      <c r="I202" s="38" t="s">
        <v>4326</v>
      </c>
      <c r="J202" s="39" t="str">
        <f t="shared" si="42"/>
        <v>IC.IT.070407</v>
      </c>
      <c r="K202" s="38" t="s">
        <v>3289</v>
      </c>
      <c r="L202" s="35" t="str">
        <f t="shared" si="37"/>
        <v xml:space="preserve">  Wound vac</v>
      </c>
      <c r="M202" s="39" t="str">
        <f t="shared" si="31"/>
        <v>PI.IC.IT.070407.01</v>
      </c>
      <c r="N202" s="39"/>
      <c r="O202" s="39" t="str">
        <f t="shared" si="32"/>
        <v>PH.IC.IT.070407.01</v>
      </c>
      <c r="Q202" s="39" t="str">
        <f t="shared" si="33"/>
        <v>CL.IC.IT.070407.01</v>
      </c>
      <c r="R202" s="39"/>
      <c r="S202" s="39" t="str">
        <f t="shared" si="34"/>
        <v>DR.IC.IT.070407.01</v>
      </c>
      <c r="T202" s="39"/>
      <c r="U202" s="60" t="str">
        <f t="shared" si="39"/>
        <v>IM.IC.IT.070407.01</v>
      </c>
      <c r="V202" s="57"/>
      <c r="W202" s="60" t="str">
        <f t="shared" si="40"/>
        <v>GE.IC.IT.070407.01</v>
      </c>
      <c r="X202" s="35" t="s">
        <v>5077</v>
      </c>
      <c r="Y202" s="35" t="s">
        <v>5428</v>
      </c>
      <c r="AA202" s="35" t="s">
        <v>5429</v>
      </c>
      <c r="AC202" s="35" t="s">
        <v>5430</v>
      </c>
      <c r="AE202" s="35" t="s">
        <v>5431</v>
      </c>
      <c r="AG202" s="35" t="s">
        <v>5432</v>
      </c>
      <c r="AI202" s="35" t="s">
        <v>5433</v>
      </c>
      <c r="AJ202" s="57" t="s">
        <v>4650</v>
      </c>
      <c r="AK202" s="76">
        <v>41942</v>
      </c>
    </row>
    <row r="203" spans="1:37" s="35" customFormat="1">
      <c r="A203" s="35" t="s">
        <v>2189</v>
      </c>
      <c r="C203" s="38" t="s">
        <v>2376</v>
      </c>
      <c r="E203" s="38" t="s">
        <v>4263</v>
      </c>
      <c r="F203" s="35" t="s">
        <v>4424</v>
      </c>
      <c r="G203" s="38" t="s">
        <v>4327</v>
      </c>
      <c r="H203" s="38" t="s">
        <v>3309</v>
      </c>
      <c r="I203" s="38" t="s">
        <v>4315</v>
      </c>
      <c r="J203" s="39" t="str">
        <f t="shared" si="42"/>
        <v>IC.IT.070408</v>
      </c>
      <c r="K203" s="38" t="s">
        <v>3289</v>
      </c>
      <c r="L203" s="35" t="str">
        <f t="shared" si="37"/>
        <v>Unable to assess</v>
      </c>
      <c r="M203" s="39" t="str">
        <f t="shared" si="31"/>
        <v>PI.IC.IT.070408.01</v>
      </c>
      <c r="N203" s="39"/>
      <c r="O203" s="39" t="str">
        <f t="shared" si="32"/>
        <v>PH.IC.IT.070408.01</v>
      </c>
      <c r="Q203" s="39" t="str">
        <f t="shared" si="33"/>
        <v>CL.IC.IT.070408.01</v>
      </c>
      <c r="R203" s="39"/>
      <c r="S203" s="39" t="str">
        <f t="shared" si="34"/>
        <v>DR.IC.IT.070408.01</v>
      </c>
      <c r="T203" s="39"/>
      <c r="U203" s="60" t="str">
        <f t="shared" si="39"/>
        <v>IM.IC.IT.070408.01</v>
      </c>
      <c r="V203" s="57"/>
      <c r="W203" s="60" t="str">
        <f t="shared" si="40"/>
        <v>GE.IC.IT.070408.01</v>
      </c>
      <c r="X203" s="35" t="s">
        <v>5078</v>
      </c>
      <c r="Y203" s="35" t="s">
        <v>5434</v>
      </c>
      <c r="AA203" s="35" t="s">
        <v>5435</v>
      </c>
      <c r="AC203" s="35" t="s">
        <v>5436</v>
      </c>
      <c r="AE203" s="35" t="s">
        <v>5437</v>
      </c>
      <c r="AG203" s="35" t="s">
        <v>5438</v>
      </c>
      <c r="AI203" s="35" t="s">
        <v>5439</v>
      </c>
      <c r="AJ203" s="57" t="s">
        <v>4650</v>
      </c>
      <c r="AK203" s="76">
        <v>41942</v>
      </c>
    </row>
    <row r="204" spans="1:37" s="35" customFormat="1">
      <c r="A204" s="35" t="s">
        <v>2189</v>
      </c>
      <c r="C204" s="38" t="s">
        <v>2376</v>
      </c>
      <c r="D204" s="35" t="s">
        <v>3330</v>
      </c>
      <c r="E204" s="38" t="s">
        <v>4265</v>
      </c>
      <c r="F204" s="35" t="s">
        <v>3762</v>
      </c>
      <c r="G204" s="35" t="s">
        <v>3451</v>
      </c>
      <c r="H204" s="38" t="s">
        <v>3289</v>
      </c>
      <c r="I204" s="35" t="s">
        <v>2117</v>
      </c>
      <c r="J204" s="39" t="str">
        <f t="shared" si="42"/>
        <v>IC.IT.070501</v>
      </c>
      <c r="K204" s="38" t="s">
        <v>3289</v>
      </c>
      <c r="L204" s="35" t="str">
        <f t="shared" si="37"/>
        <v xml:space="preserve">      None</v>
      </c>
      <c r="M204" s="39" t="str">
        <f t="shared" ref="M204:M267" si="43">CONCATENATE("PI.",J204,".",K204)</f>
        <v>PI.IC.IT.070501.01</v>
      </c>
      <c r="N204" s="39"/>
      <c r="O204" s="39" t="str">
        <f t="shared" ref="O204:O267" si="44">CONCATENATE("PH.",J204,".",K204)</f>
        <v>PH.IC.IT.070501.01</v>
      </c>
      <c r="Q204" s="39" t="str">
        <f t="shared" ref="Q204:Q267" si="45">CONCATENATE("CL.",J204,".",K204)</f>
        <v>CL.IC.IT.070501.01</v>
      </c>
      <c r="R204" s="39"/>
      <c r="S204" s="39" t="str">
        <f t="shared" ref="S204:S267" si="46">CONCATENATE("DR.",J204,".",K204)</f>
        <v>DR.IC.IT.070501.01</v>
      </c>
      <c r="T204" s="39"/>
      <c r="U204" s="60" t="str">
        <f t="shared" si="39"/>
        <v>IM.IC.IT.070501.01</v>
      </c>
      <c r="V204" s="57"/>
      <c r="W204" s="60" t="str">
        <f t="shared" si="40"/>
        <v>GE.IC.IT.070501.01</v>
      </c>
      <c r="X204" s="35" t="s">
        <v>5079</v>
      </c>
      <c r="Y204" s="35" t="s">
        <v>5440</v>
      </c>
      <c r="AA204" s="35" t="s">
        <v>5441</v>
      </c>
      <c r="AC204" s="35" t="s">
        <v>5442</v>
      </c>
      <c r="AE204" s="35" t="s">
        <v>5443</v>
      </c>
      <c r="AG204" s="35" t="s">
        <v>5444</v>
      </c>
      <c r="AI204" s="35" t="s">
        <v>5445</v>
      </c>
      <c r="AJ204" s="57" t="s">
        <v>4650</v>
      </c>
      <c r="AK204" s="76">
        <v>41942</v>
      </c>
    </row>
    <row r="205" spans="1:37" s="35" customFormat="1">
      <c r="A205" s="35" t="s">
        <v>2189</v>
      </c>
      <c r="C205" s="38" t="s">
        <v>2376</v>
      </c>
      <c r="E205" s="38" t="s">
        <v>4265</v>
      </c>
      <c r="F205" s="35" t="s">
        <v>3762</v>
      </c>
      <c r="G205" s="35" t="s">
        <v>3452</v>
      </c>
      <c r="H205" s="38" t="s">
        <v>3293</v>
      </c>
      <c r="I205" s="35" t="s">
        <v>3453</v>
      </c>
      <c r="J205" s="39" t="str">
        <f t="shared" si="42"/>
        <v>IC.IT.070502</v>
      </c>
      <c r="K205" s="38" t="s">
        <v>3289</v>
      </c>
      <c r="L205" s="35" t="str">
        <f t="shared" si="37"/>
        <v xml:space="preserve">      Abdominal binder</v>
      </c>
      <c r="M205" s="39" t="str">
        <f t="shared" si="43"/>
        <v>PI.IC.IT.070502.01</v>
      </c>
      <c r="N205" s="39"/>
      <c r="O205" s="39" t="str">
        <f t="shared" si="44"/>
        <v>PH.IC.IT.070502.01</v>
      </c>
      <c r="Q205" s="39" t="str">
        <f t="shared" si="45"/>
        <v>CL.IC.IT.070502.01</v>
      </c>
      <c r="R205" s="39"/>
      <c r="S205" s="39" t="str">
        <f t="shared" si="46"/>
        <v>DR.IC.IT.070502.01</v>
      </c>
      <c r="T205" s="39"/>
      <c r="U205" s="60" t="str">
        <f t="shared" si="39"/>
        <v>IM.IC.IT.070502.01</v>
      </c>
      <c r="V205" s="57"/>
      <c r="W205" s="60" t="str">
        <f t="shared" si="40"/>
        <v>GE.IC.IT.070502.01</v>
      </c>
      <c r="X205" s="35" t="s">
        <v>5080</v>
      </c>
      <c r="Y205" s="35" t="s">
        <v>5446</v>
      </c>
      <c r="AA205" s="35" t="s">
        <v>5447</v>
      </c>
      <c r="AC205" s="35" t="s">
        <v>5448</v>
      </c>
      <c r="AE205" s="35" t="s">
        <v>5449</v>
      </c>
      <c r="AG205" s="35" t="s">
        <v>5450</v>
      </c>
      <c r="AI205" s="35" t="s">
        <v>5451</v>
      </c>
      <c r="AJ205" s="57" t="s">
        <v>4650</v>
      </c>
      <c r="AK205" s="76">
        <v>41942</v>
      </c>
    </row>
    <row r="206" spans="1:37" s="35" customFormat="1">
      <c r="A206" s="35" t="s">
        <v>2189</v>
      </c>
      <c r="C206" s="38" t="s">
        <v>2376</v>
      </c>
      <c r="E206" s="38" t="s">
        <v>4265</v>
      </c>
      <c r="F206" s="35" t="s">
        <v>3762</v>
      </c>
      <c r="G206" s="35" t="s">
        <v>3454</v>
      </c>
      <c r="H206" s="38" t="s">
        <v>3296</v>
      </c>
      <c r="I206" s="35" t="s">
        <v>3455</v>
      </c>
      <c r="J206" s="39" t="str">
        <f t="shared" si="42"/>
        <v>IC.IT.070503</v>
      </c>
      <c r="K206" s="38" t="s">
        <v>3289</v>
      </c>
      <c r="L206" s="35" t="str">
        <f t="shared" si="37"/>
        <v xml:space="preserve">      Ace wrap</v>
      </c>
      <c r="M206" s="39" t="str">
        <f t="shared" si="43"/>
        <v>PI.IC.IT.070503.01</v>
      </c>
      <c r="N206" s="39"/>
      <c r="O206" s="39" t="str">
        <f t="shared" si="44"/>
        <v>PH.IC.IT.070503.01</v>
      </c>
      <c r="Q206" s="39" t="str">
        <f t="shared" si="45"/>
        <v>CL.IC.IT.070503.01</v>
      </c>
      <c r="R206" s="39"/>
      <c r="S206" s="39" t="str">
        <f t="shared" si="46"/>
        <v>DR.IC.IT.070503.01</v>
      </c>
      <c r="T206" s="39"/>
      <c r="U206" s="60" t="str">
        <f t="shared" si="39"/>
        <v>IM.IC.IT.070503.01</v>
      </c>
      <c r="V206" s="57"/>
      <c r="W206" s="60" t="str">
        <f t="shared" si="40"/>
        <v>GE.IC.IT.070503.01</v>
      </c>
      <c r="X206" s="35" t="s">
        <v>5081</v>
      </c>
      <c r="Y206" s="35" t="s">
        <v>5452</v>
      </c>
      <c r="AA206" s="35" t="s">
        <v>5453</v>
      </c>
      <c r="AC206" s="35" t="s">
        <v>5454</v>
      </c>
      <c r="AE206" s="35" t="s">
        <v>5455</v>
      </c>
      <c r="AG206" s="35" t="s">
        <v>5456</v>
      </c>
      <c r="AI206" s="35" t="s">
        <v>5457</v>
      </c>
      <c r="AJ206" s="57" t="s">
        <v>4650</v>
      </c>
      <c r="AK206" s="76">
        <v>41942</v>
      </c>
    </row>
    <row r="207" spans="1:37" s="35" customFormat="1">
      <c r="A207" s="35" t="s">
        <v>2189</v>
      </c>
      <c r="C207" s="38" t="s">
        <v>2376</v>
      </c>
      <c r="E207" s="38" t="s">
        <v>4265</v>
      </c>
      <c r="F207" s="35" t="s">
        <v>3762</v>
      </c>
      <c r="G207" s="35" t="s">
        <v>3456</v>
      </c>
      <c r="H207" s="38" t="s">
        <v>4263</v>
      </c>
      <c r="I207" s="35" t="s">
        <v>3457</v>
      </c>
      <c r="J207" s="39" t="str">
        <f t="shared" si="42"/>
        <v>IC.IT.070504</v>
      </c>
      <c r="K207" s="38" t="s">
        <v>3289</v>
      </c>
      <c r="L207" s="35" t="str">
        <f t="shared" si="37"/>
        <v xml:space="preserve">      Montgomery Straps</v>
      </c>
      <c r="M207" s="39" t="str">
        <f t="shared" si="43"/>
        <v>PI.IC.IT.070504.01</v>
      </c>
      <c r="N207" s="39"/>
      <c r="O207" s="39" t="str">
        <f t="shared" si="44"/>
        <v>PH.IC.IT.070504.01</v>
      </c>
      <c r="Q207" s="39" t="str">
        <f t="shared" si="45"/>
        <v>CL.IC.IT.070504.01</v>
      </c>
      <c r="R207" s="39"/>
      <c r="S207" s="39" t="str">
        <f t="shared" si="46"/>
        <v>DR.IC.IT.070504.01</v>
      </c>
      <c r="T207" s="39"/>
      <c r="U207" s="60" t="str">
        <f t="shared" si="39"/>
        <v>IM.IC.IT.070504.01</v>
      </c>
      <c r="V207" s="57"/>
      <c r="W207" s="60" t="str">
        <f t="shared" si="40"/>
        <v>GE.IC.IT.070504.01</v>
      </c>
      <c r="X207" s="35" t="s">
        <v>5082</v>
      </c>
      <c r="Y207" s="35" t="s">
        <v>5458</v>
      </c>
      <c r="AA207" s="35" t="s">
        <v>5459</v>
      </c>
      <c r="AC207" s="35" t="s">
        <v>5460</v>
      </c>
      <c r="AE207" s="35" t="s">
        <v>5461</v>
      </c>
      <c r="AG207" s="35" t="s">
        <v>5462</v>
      </c>
      <c r="AI207" s="35" t="s">
        <v>5463</v>
      </c>
      <c r="AJ207" s="57" t="s">
        <v>4650</v>
      </c>
      <c r="AK207" s="76">
        <v>41942</v>
      </c>
    </row>
    <row r="208" spans="1:37" s="35" customFormat="1">
      <c r="A208" s="35" t="s">
        <v>2189</v>
      </c>
      <c r="C208" s="38" t="s">
        <v>2376</v>
      </c>
      <c r="E208" s="38" t="s">
        <v>4265</v>
      </c>
      <c r="F208" s="35" t="s">
        <v>3762</v>
      </c>
      <c r="G208" s="35" t="s">
        <v>3458</v>
      </c>
      <c r="H208" s="38" t="s">
        <v>4265</v>
      </c>
      <c r="I208" s="35" t="s">
        <v>1909</v>
      </c>
      <c r="J208" s="39" t="str">
        <f t="shared" si="42"/>
        <v>IC.IT.070505</v>
      </c>
      <c r="K208" s="38" t="s">
        <v>3289</v>
      </c>
      <c r="L208" s="35" t="str">
        <f t="shared" si="37"/>
        <v xml:space="preserve">      Sling</v>
      </c>
      <c r="M208" s="39" t="str">
        <f t="shared" si="43"/>
        <v>PI.IC.IT.070505.01</v>
      </c>
      <c r="N208" s="39"/>
      <c r="O208" s="39" t="str">
        <f t="shared" si="44"/>
        <v>PH.IC.IT.070505.01</v>
      </c>
      <c r="Q208" s="39" t="str">
        <f t="shared" si="45"/>
        <v>CL.IC.IT.070505.01</v>
      </c>
      <c r="R208" s="39"/>
      <c r="S208" s="39" t="str">
        <f t="shared" si="46"/>
        <v>DR.IC.IT.070505.01</v>
      </c>
      <c r="T208" s="39"/>
      <c r="U208" s="60" t="str">
        <f t="shared" si="39"/>
        <v>IM.IC.IT.070505.01</v>
      </c>
      <c r="V208" s="57"/>
      <c r="W208" s="60" t="str">
        <f t="shared" si="40"/>
        <v>GE.IC.IT.070505.01</v>
      </c>
      <c r="X208" s="35" t="s">
        <v>5083</v>
      </c>
      <c r="Y208" s="35" t="s">
        <v>5464</v>
      </c>
      <c r="AA208" s="35" t="s">
        <v>5465</v>
      </c>
      <c r="AC208" s="35" t="s">
        <v>5466</v>
      </c>
      <c r="AE208" s="35" t="s">
        <v>5467</v>
      </c>
      <c r="AG208" s="35" t="s">
        <v>5468</v>
      </c>
      <c r="AI208" s="35" t="s">
        <v>5469</v>
      </c>
      <c r="AJ208" s="57" t="s">
        <v>4650</v>
      </c>
      <c r="AK208" s="76">
        <v>41942</v>
      </c>
    </row>
    <row r="209" spans="1:37" s="35" customFormat="1" ht="14" customHeight="1">
      <c r="A209" s="35" t="s">
        <v>2189</v>
      </c>
      <c r="C209" s="38" t="s">
        <v>2376</v>
      </c>
      <c r="E209" s="38" t="s">
        <v>4265</v>
      </c>
      <c r="F209" s="35" t="s">
        <v>4424</v>
      </c>
      <c r="G209" s="38" t="s">
        <v>4323</v>
      </c>
      <c r="H209" s="38" t="s">
        <v>3361</v>
      </c>
      <c r="I209" s="38" t="s">
        <v>4315</v>
      </c>
      <c r="J209" s="39" t="str">
        <f t="shared" si="42"/>
        <v>IC.IT.070506</v>
      </c>
      <c r="K209" s="38" t="s">
        <v>3289</v>
      </c>
      <c r="L209" s="35" t="str">
        <f t="shared" si="37"/>
        <v xml:space="preserve"> Unable to Assess</v>
      </c>
      <c r="M209" s="39" t="str">
        <f t="shared" si="43"/>
        <v>PI.IC.IT.070506.01</v>
      </c>
      <c r="N209" s="39"/>
      <c r="O209" s="39" t="str">
        <f t="shared" si="44"/>
        <v>PH.IC.IT.070506.01</v>
      </c>
      <c r="Q209" s="39" t="str">
        <f t="shared" si="45"/>
        <v>CL.IC.IT.070506.01</v>
      </c>
      <c r="R209" s="39"/>
      <c r="S209" s="39" t="str">
        <f t="shared" si="46"/>
        <v>DR.IC.IT.070506.01</v>
      </c>
      <c r="T209" s="39"/>
      <c r="U209" s="60" t="str">
        <f t="shared" si="39"/>
        <v>IM.IC.IT.070506.01</v>
      </c>
      <c r="V209" s="57"/>
      <c r="W209" s="60" t="str">
        <f t="shared" si="40"/>
        <v>GE.IC.IT.070506.01</v>
      </c>
      <c r="X209" s="35" t="s">
        <v>5084</v>
      </c>
      <c r="Y209" s="35" t="s">
        <v>5470</v>
      </c>
      <c r="AA209" s="35" t="s">
        <v>5471</v>
      </c>
      <c r="AC209" s="35" t="s">
        <v>5472</v>
      </c>
      <c r="AE209" s="35" t="s">
        <v>5473</v>
      </c>
      <c r="AG209" s="35" t="s">
        <v>5474</v>
      </c>
      <c r="AI209" s="35" t="s">
        <v>5475</v>
      </c>
      <c r="AJ209" s="57" t="s">
        <v>4650</v>
      </c>
      <c r="AK209" s="76">
        <v>41942</v>
      </c>
    </row>
    <row r="210" spans="1:37" s="35" customFormat="1">
      <c r="A210" s="35" t="s">
        <v>2189</v>
      </c>
      <c r="C210" s="38" t="s">
        <v>2376</v>
      </c>
      <c r="E210" s="38" t="s">
        <v>4265</v>
      </c>
      <c r="F210" s="35" t="s">
        <v>4424</v>
      </c>
      <c r="G210" s="38" t="s">
        <v>4330</v>
      </c>
      <c r="H210" s="38" t="s">
        <v>3306</v>
      </c>
      <c r="I210" s="38" t="s">
        <v>4330</v>
      </c>
      <c r="J210" s="39" t="str">
        <f t="shared" si="42"/>
        <v>IC.IT.070507</v>
      </c>
      <c r="K210" s="38" t="s">
        <v>3289</v>
      </c>
      <c r="L210" s="35" t="str">
        <f t="shared" si="37"/>
        <v>Other</v>
      </c>
      <c r="M210" s="39" t="str">
        <f t="shared" si="43"/>
        <v>PI.IC.IT.070507.01</v>
      </c>
      <c r="N210" s="39"/>
      <c r="O210" s="39" t="str">
        <f t="shared" si="44"/>
        <v>PH.IC.IT.070507.01</v>
      </c>
      <c r="Q210" s="39" t="str">
        <f t="shared" si="45"/>
        <v>CL.IC.IT.070507.01</v>
      </c>
      <c r="R210" s="39"/>
      <c r="S210" s="39" t="str">
        <f t="shared" si="46"/>
        <v>DR.IC.IT.070507.01</v>
      </c>
      <c r="T210" s="39"/>
      <c r="U210" s="60" t="str">
        <f t="shared" si="39"/>
        <v>IM.IC.IT.070507.01</v>
      </c>
      <c r="V210" s="57"/>
      <c r="W210" s="60" t="str">
        <f t="shared" si="40"/>
        <v>GE.IC.IT.070507.01</v>
      </c>
      <c r="X210" s="35" t="s">
        <v>5085</v>
      </c>
      <c r="Y210" s="35" t="s">
        <v>5476</v>
      </c>
      <c r="AA210" s="35" t="s">
        <v>5477</v>
      </c>
      <c r="AC210" s="35" t="s">
        <v>5478</v>
      </c>
      <c r="AE210" s="35" t="s">
        <v>5479</v>
      </c>
      <c r="AG210" s="35" t="s">
        <v>5480</v>
      </c>
      <c r="AI210" s="35" t="s">
        <v>5481</v>
      </c>
      <c r="AJ210" s="57" t="s">
        <v>4650</v>
      </c>
      <c r="AK210" s="76">
        <v>41942</v>
      </c>
    </row>
    <row r="211" spans="1:37" s="35" customFormat="1">
      <c r="A211" s="35" t="s">
        <v>2189</v>
      </c>
      <c r="C211" s="38" t="s">
        <v>2376</v>
      </c>
      <c r="D211" s="35" t="s">
        <v>4331</v>
      </c>
      <c r="E211" s="38" t="s">
        <v>3361</v>
      </c>
      <c r="F211" s="35" t="s">
        <v>3763</v>
      </c>
      <c r="G211" s="35" t="s">
        <v>3451</v>
      </c>
      <c r="H211" s="38" t="s">
        <v>3289</v>
      </c>
      <c r="I211" s="35" t="s">
        <v>2117</v>
      </c>
      <c r="J211" s="39" t="str">
        <f t="shared" si="42"/>
        <v>IC.IT.070601</v>
      </c>
      <c r="K211" s="38" t="s">
        <v>3289</v>
      </c>
      <c r="L211" s="35" t="str">
        <f t="shared" si="37"/>
        <v xml:space="preserve">      None</v>
      </c>
      <c r="M211" s="39" t="str">
        <f t="shared" si="43"/>
        <v>PI.IC.IT.070601.01</v>
      </c>
      <c r="N211" s="39"/>
      <c r="O211" s="39" t="str">
        <f t="shared" si="44"/>
        <v>PH.IC.IT.070601.01</v>
      </c>
      <c r="Q211" s="39" t="str">
        <f t="shared" si="45"/>
        <v>CL.IC.IT.070601.01</v>
      </c>
      <c r="R211" s="39"/>
      <c r="S211" s="39" t="str">
        <f t="shared" si="46"/>
        <v>DR.IC.IT.070601.01</v>
      </c>
      <c r="T211" s="39"/>
      <c r="U211" s="60" t="str">
        <f t="shared" si="39"/>
        <v>IM.IC.IT.070601.01</v>
      </c>
      <c r="V211" s="57"/>
      <c r="W211" s="60" t="str">
        <f t="shared" si="40"/>
        <v>GE.IC.IT.070601.01</v>
      </c>
      <c r="X211" s="35" t="s">
        <v>5086</v>
      </c>
      <c r="Y211" s="35" t="s">
        <v>5482</v>
      </c>
      <c r="AA211" s="35" t="s">
        <v>5483</v>
      </c>
      <c r="AC211" s="35" t="s">
        <v>5484</v>
      </c>
      <c r="AE211" s="35" t="s">
        <v>5485</v>
      </c>
      <c r="AG211" s="35" t="s">
        <v>5486</v>
      </c>
      <c r="AI211" s="35" t="s">
        <v>5487</v>
      </c>
      <c r="AJ211" s="57" t="s">
        <v>4650</v>
      </c>
      <c r="AK211" s="76">
        <v>41942</v>
      </c>
    </row>
    <row r="212" spans="1:37" s="35" customFormat="1">
      <c r="A212" s="35" t="s">
        <v>2189</v>
      </c>
      <c r="C212" s="38" t="s">
        <v>2376</v>
      </c>
      <c r="E212" s="38" t="s">
        <v>3361</v>
      </c>
      <c r="F212" s="35" t="s">
        <v>3763</v>
      </c>
      <c r="G212" s="35" t="s">
        <v>3461</v>
      </c>
      <c r="H212" s="38" t="s">
        <v>3293</v>
      </c>
      <c r="I212" s="35" t="s">
        <v>2551</v>
      </c>
      <c r="J212" s="39" t="str">
        <f t="shared" si="42"/>
        <v>IC.IT.070602</v>
      </c>
      <c r="K212" s="38" t="s">
        <v>3289</v>
      </c>
      <c r="L212" s="35" t="str">
        <f t="shared" si="37"/>
        <v xml:space="preserve">      Scant</v>
      </c>
      <c r="M212" s="39" t="str">
        <f t="shared" si="43"/>
        <v>PI.IC.IT.070602.01</v>
      </c>
      <c r="N212" s="39"/>
      <c r="O212" s="39" t="str">
        <f t="shared" si="44"/>
        <v>PH.IC.IT.070602.01</v>
      </c>
      <c r="Q212" s="39" t="str">
        <f t="shared" si="45"/>
        <v>CL.IC.IT.070602.01</v>
      </c>
      <c r="R212" s="39"/>
      <c r="S212" s="39" t="str">
        <f t="shared" si="46"/>
        <v>DR.IC.IT.070602.01</v>
      </c>
      <c r="T212" s="39"/>
      <c r="U212" s="60" t="str">
        <f t="shared" si="39"/>
        <v>IM.IC.IT.070602.01</v>
      </c>
      <c r="V212" s="57"/>
      <c r="W212" s="60" t="str">
        <f t="shared" si="40"/>
        <v>GE.IC.IT.070602.01</v>
      </c>
      <c r="X212" s="35" t="s">
        <v>5087</v>
      </c>
      <c r="Y212" s="35" t="s">
        <v>5488</v>
      </c>
      <c r="AA212" s="35" t="s">
        <v>5489</v>
      </c>
      <c r="AC212" s="35" t="s">
        <v>5490</v>
      </c>
      <c r="AE212" s="35" t="s">
        <v>5491</v>
      </c>
      <c r="AG212" s="35" t="s">
        <v>5492</v>
      </c>
      <c r="AI212" s="35" t="s">
        <v>5493</v>
      </c>
      <c r="AJ212" s="57" t="s">
        <v>4650</v>
      </c>
      <c r="AK212" s="76">
        <v>41942</v>
      </c>
    </row>
    <row r="213" spans="1:37" s="35" customFormat="1">
      <c r="A213" s="35" t="s">
        <v>2189</v>
      </c>
      <c r="C213" s="38" t="s">
        <v>2376</v>
      </c>
      <c r="E213" s="38" t="s">
        <v>3361</v>
      </c>
      <c r="F213" s="35" t="s">
        <v>3763</v>
      </c>
      <c r="G213" s="35" t="s">
        <v>3462</v>
      </c>
      <c r="H213" s="38" t="s">
        <v>3296</v>
      </c>
      <c r="I213" s="35" t="s">
        <v>1573</v>
      </c>
      <c r="J213" s="39" t="str">
        <f t="shared" si="42"/>
        <v>IC.IT.070603</v>
      </c>
      <c r="K213" s="38" t="s">
        <v>3289</v>
      </c>
      <c r="L213" s="35" t="str">
        <f t="shared" si="37"/>
        <v xml:space="preserve">      Small</v>
      </c>
      <c r="M213" s="39" t="str">
        <f t="shared" si="43"/>
        <v>PI.IC.IT.070603.01</v>
      </c>
      <c r="N213" s="39"/>
      <c r="O213" s="39" t="str">
        <f t="shared" si="44"/>
        <v>PH.IC.IT.070603.01</v>
      </c>
      <c r="Q213" s="39" t="str">
        <f t="shared" si="45"/>
        <v>CL.IC.IT.070603.01</v>
      </c>
      <c r="R213" s="39"/>
      <c r="S213" s="39" t="str">
        <f t="shared" si="46"/>
        <v>DR.IC.IT.070603.01</v>
      </c>
      <c r="T213" s="39"/>
      <c r="U213" s="60" t="str">
        <f t="shared" si="39"/>
        <v>IM.IC.IT.070603.01</v>
      </c>
      <c r="V213" s="57"/>
      <c r="W213" s="60" t="str">
        <f t="shared" si="40"/>
        <v>GE.IC.IT.070603.01</v>
      </c>
      <c r="X213" s="35" t="s">
        <v>5088</v>
      </c>
      <c r="Y213" s="35" t="s">
        <v>5494</v>
      </c>
      <c r="AA213" s="35" t="s">
        <v>5495</v>
      </c>
      <c r="AC213" s="35" t="s">
        <v>5496</v>
      </c>
      <c r="AE213" s="35" t="s">
        <v>5497</v>
      </c>
      <c r="AG213" s="35" t="s">
        <v>5498</v>
      </c>
      <c r="AI213" s="35" t="s">
        <v>5499</v>
      </c>
      <c r="AJ213" s="57" t="s">
        <v>4650</v>
      </c>
      <c r="AK213" s="76">
        <v>41942</v>
      </c>
    </row>
    <row r="214" spans="1:37" s="35" customFormat="1">
      <c r="A214" s="35" t="s">
        <v>2189</v>
      </c>
      <c r="C214" s="38" t="s">
        <v>2376</v>
      </c>
      <c r="E214" s="38" t="s">
        <v>3361</v>
      </c>
      <c r="F214" s="35" t="s">
        <v>3763</v>
      </c>
      <c r="G214" s="35" t="s">
        <v>3463</v>
      </c>
      <c r="H214" s="38" t="s">
        <v>4263</v>
      </c>
      <c r="I214" s="35" t="s">
        <v>2549</v>
      </c>
      <c r="J214" s="39" t="str">
        <f t="shared" si="42"/>
        <v>IC.IT.070604</v>
      </c>
      <c r="K214" s="38" t="s">
        <v>3289</v>
      </c>
      <c r="L214" s="35" t="str">
        <f t="shared" si="37"/>
        <v xml:space="preserve">      Moderate</v>
      </c>
      <c r="M214" s="39" t="str">
        <f t="shared" si="43"/>
        <v>PI.IC.IT.070604.01</v>
      </c>
      <c r="N214" s="39"/>
      <c r="O214" s="39" t="str">
        <f t="shared" si="44"/>
        <v>PH.IC.IT.070604.01</v>
      </c>
      <c r="Q214" s="39" t="str">
        <f t="shared" si="45"/>
        <v>CL.IC.IT.070604.01</v>
      </c>
      <c r="R214" s="39"/>
      <c r="S214" s="39" t="str">
        <f t="shared" si="46"/>
        <v>DR.IC.IT.070604.01</v>
      </c>
      <c r="T214" s="39"/>
      <c r="U214" s="60" t="str">
        <f t="shared" si="39"/>
        <v>IM.IC.IT.070604.01</v>
      </c>
      <c r="V214" s="57"/>
      <c r="W214" s="60" t="str">
        <f t="shared" si="40"/>
        <v>GE.IC.IT.070604.01</v>
      </c>
      <c r="X214" s="35" t="s">
        <v>5089</v>
      </c>
      <c r="Y214" s="35" t="s">
        <v>5500</v>
      </c>
      <c r="AA214" s="35" t="s">
        <v>5501</v>
      </c>
      <c r="AC214" s="35" t="s">
        <v>5502</v>
      </c>
      <c r="AE214" s="35" t="s">
        <v>5503</v>
      </c>
      <c r="AG214" s="35" t="s">
        <v>5504</v>
      </c>
      <c r="AI214" s="35" t="s">
        <v>5505</v>
      </c>
      <c r="AJ214" s="57" t="s">
        <v>4650</v>
      </c>
      <c r="AK214" s="76">
        <v>41942</v>
      </c>
    </row>
    <row r="215" spans="1:37" s="35" customFormat="1">
      <c r="A215" s="35" t="s">
        <v>2189</v>
      </c>
      <c r="C215" s="38" t="s">
        <v>2376</v>
      </c>
      <c r="E215" s="38" t="s">
        <v>3361</v>
      </c>
      <c r="F215" s="35" t="s">
        <v>3763</v>
      </c>
      <c r="G215" s="35" t="s">
        <v>3464</v>
      </c>
      <c r="H215" s="38" t="s">
        <v>4265</v>
      </c>
      <c r="I215" s="35" t="s">
        <v>910</v>
      </c>
      <c r="J215" s="39" t="str">
        <f t="shared" si="42"/>
        <v>IC.IT.070605</v>
      </c>
      <c r="K215" s="38" t="s">
        <v>3289</v>
      </c>
      <c r="L215" s="35" t="str">
        <f t="shared" si="37"/>
        <v xml:space="preserve">      Large</v>
      </c>
      <c r="M215" s="39" t="str">
        <f t="shared" si="43"/>
        <v>PI.IC.IT.070605.01</v>
      </c>
      <c r="N215" s="39"/>
      <c r="O215" s="39" t="str">
        <f t="shared" si="44"/>
        <v>PH.IC.IT.070605.01</v>
      </c>
      <c r="Q215" s="39" t="str">
        <f t="shared" si="45"/>
        <v>CL.IC.IT.070605.01</v>
      </c>
      <c r="R215" s="39"/>
      <c r="S215" s="39" t="str">
        <f t="shared" si="46"/>
        <v>DR.IC.IT.070605.01</v>
      </c>
      <c r="T215" s="39"/>
      <c r="U215" s="60" t="str">
        <f t="shared" si="39"/>
        <v>IM.IC.IT.070605.01</v>
      </c>
      <c r="V215" s="57"/>
      <c r="W215" s="60" t="str">
        <f t="shared" si="40"/>
        <v>GE.IC.IT.070605.01</v>
      </c>
      <c r="X215" s="35" t="s">
        <v>5090</v>
      </c>
      <c r="Y215" s="35" t="s">
        <v>5506</v>
      </c>
      <c r="AA215" s="35" t="s">
        <v>5507</v>
      </c>
      <c r="AC215" s="35" t="s">
        <v>5508</v>
      </c>
      <c r="AE215" s="35" t="s">
        <v>5509</v>
      </c>
      <c r="AG215" s="35" t="s">
        <v>5510</v>
      </c>
      <c r="AI215" s="35" t="s">
        <v>5511</v>
      </c>
      <c r="AJ215" s="57" t="s">
        <v>4650</v>
      </c>
      <c r="AK215" s="76">
        <v>41942</v>
      </c>
    </row>
    <row r="216" spans="1:37" s="35" customFormat="1">
      <c r="A216" s="35" t="s">
        <v>2189</v>
      </c>
      <c r="C216" s="38" t="s">
        <v>2376</v>
      </c>
      <c r="E216" s="38" t="s">
        <v>3361</v>
      </c>
      <c r="F216" s="35" t="s">
        <v>3763</v>
      </c>
      <c r="G216" s="35" t="s">
        <v>3465</v>
      </c>
      <c r="H216" s="38" t="s">
        <v>3361</v>
      </c>
      <c r="I216" s="35" t="s">
        <v>2545</v>
      </c>
      <c r="J216" s="39" t="str">
        <f t="shared" si="42"/>
        <v>IC.IT.070606</v>
      </c>
      <c r="K216" s="38" t="s">
        <v>3289</v>
      </c>
      <c r="L216" s="35" t="str">
        <f t="shared" si="37"/>
        <v xml:space="preserve">      Copious</v>
      </c>
      <c r="M216" s="39" t="str">
        <f t="shared" si="43"/>
        <v>PI.IC.IT.070606.01</v>
      </c>
      <c r="N216" s="39"/>
      <c r="O216" s="39" t="str">
        <f t="shared" si="44"/>
        <v>PH.IC.IT.070606.01</v>
      </c>
      <c r="Q216" s="39" t="str">
        <f t="shared" si="45"/>
        <v>CL.IC.IT.070606.01</v>
      </c>
      <c r="R216" s="39"/>
      <c r="S216" s="39" t="str">
        <f t="shared" si="46"/>
        <v>DR.IC.IT.070606.01</v>
      </c>
      <c r="T216" s="39"/>
      <c r="U216" s="60" t="str">
        <f t="shared" si="39"/>
        <v>IM.IC.IT.070606.01</v>
      </c>
      <c r="V216" s="57"/>
      <c r="W216" s="60" t="str">
        <f t="shared" si="40"/>
        <v>GE.IC.IT.070606.01</v>
      </c>
      <c r="X216" s="35" t="s">
        <v>5091</v>
      </c>
      <c r="Y216" s="35" t="s">
        <v>5512</v>
      </c>
      <c r="AA216" s="35" t="s">
        <v>5513</v>
      </c>
      <c r="AC216" s="35" t="s">
        <v>5514</v>
      </c>
      <c r="AE216" s="35" t="s">
        <v>5515</v>
      </c>
      <c r="AG216" s="35" t="s">
        <v>5516</v>
      </c>
      <c r="AI216" s="35" t="s">
        <v>5517</v>
      </c>
      <c r="AJ216" s="57" t="s">
        <v>4650</v>
      </c>
      <c r="AK216" s="76">
        <v>41942</v>
      </c>
    </row>
    <row r="217" spans="1:37" s="35" customFormat="1">
      <c r="A217" s="35" t="s">
        <v>2189</v>
      </c>
      <c r="C217" s="38" t="s">
        <v>2376</v>
      </c>
      <c r="E217" s="38" t="s">
        <v>3361</v>
      </c>
      <c r="F217" s="35" t="s">
        <v>3763</v>
      </c>
      <c r="G217" s="38" t="s">
        <v>4323</v>
      </c>
      <c r="H217" s="38" t="s">
        <v>3306</v>
      </c>
      <c r="I217" s="38" t="s">
        <v>4315</v>
      </c>
      <c r="J217" s="39" t="str">
        <f t="shared" si="42"/>
        <v>IC.IT.070607</v>
      </c>
      <c r="K217" s="38" t="s">
        <v>3289</v>
      </c>
      <c r="L217" s="35" t="str">
        <f t="shared" ref="L217:L280" si="47">G217</f>
        <v xml:space="preserve"> Unable to Assess</v>
      </c>
      <c r="M217" s="39" t="str">
        <f t="shared" si="43"/>
        <v>PI.IC.IT.070607.01</v>
      </c>
      <c r="N217" s="39"/>
      <c r="O217" s="39" t="str">
        <f t="shared" si="44"/>
        <v>PH.IC.IT.070607.01</v>
      </c>
      <c r="Q217" s="39" t="str">
        <f t="shared" si="45"/>
        <v>CL.IC.IT.070607.01</v>
      </c>
      <c r="R217" s="39"/>
      <c r="S217" s="39" t="str">
        <f t="shared" si="46"/>
        <v>DR.IC.IT.070607.01</v>
      </c>
      <c r="T217" s="39"/>
      <c r="U217" s="60" t="str">
        <f t="shared" si="39"/>
        <v>IM.IC.IT.070607.01</v>
      </c>
      <c r="V217" s="57"/>
      <c r="W217" s="60" t="str">
        <f t="shared" si="40"/>
        <v>GE.IC.IT.070607.01</v>
      </c>
      <c r="X217" s="35" t="s">
        <v>5092</v>
      </c>
      <c r="Y217" s="35" t="s">
        <v>5518</v>
      </c>
      <c r="AA217" s="35" t="s">
        <v>5519</v>
      </c>
      <c r="AC217" s="35" t="s">
        <v>5520</v>
      </c>
      <c r="AE217" s="35" t="s">
        <v>5521</v>
      </c>
      <c r="AG217" s="35" t="s">
        <v>5522</v>
      </c>
      <c r="AI217" s="35" t="s">
        <v>5523</v>
      </c>
      <c r="AJ217" s="57" t="s">
        <v>4650</v>
      </c>
      <c r="AK217" s="76">
        <v>41942</v>
      </c>
    </row>
    <row r="218" spans="1:37" s="35" customFormat="1">
      <c r="A218" s="35" t="s">
        <v>2189</v>
      </c>
      <c r="C218" s="38" t="s">
        <v>2376</v>
      </c>
      <c r="D218" s="35" t="s">
        <v>4333</v>
      </c>
      <c r="E218" s="38" t="s">
        <v>3306</v>
      </c>
      <c r="F218" s="35" t="s">
        <v>3763</v>
      </c>
      <c r="G218" s="35" t="s">
        <v>3466</v>
      </c>
      <c r="H218" s="38" t="s">
        <v>3289</v>
      </c>
      <c r="I218" s="35" t="s">
        <v>3467</v>
      </c>
      <c r="J218" s="39" t="str">
        <f t="shared" si="42"/>
        <v>IC.IT.070701</v>
      </c>
      <c r="K218" s="38" t="s">
        <v>3289</v>
      </c>
      <c r="L218" s="35" t="str">
        <f t="shared" si="47"/>
        <v xml:space="preserve">      Colorless</v>
      </c>
      <c r="M218" s="39" t="str">
        <f t="shared" si="43"/>
        <v>PI.IC.IT.070701.01</v>
      </c>
      <c r="N218" s="39"/>
      <c r="O218" s="39" t="str">
        <f t="shared" si="44"/>
        <v>PH.IC.IT.070701.01</v>
      </c>
      <c r="Q218" s="39" t="str">
        <f t="shared" si="45"/>
        <v>CL.IC.IT.070701.01</v>
      </c>
      <c r="R218" s="39"/>
      <c r="S218" s="39" t="str">
        <f t="shared" si="46"/>
        <v>DR.IC.IT.070701.01</v>
      </c>
      <c r="T218" s="39"/>
      <c r="U218" s="60" t="str">
        <f t="shared" si="39"/>
        <v>IM.IC.IT.070701.01</v>
      </c>
      <c r="V218" s="57"/>
      <c r="W218" s="60" t="str">
        <f t="shared" si="40"/>
        <v>GE.IC.IT.070701.01</v>
      </c>
      <c r="X218" s="35" t="s">
        <v>5093</v>
      </c>
      <c r="Y218" s="35" t="s">
        <v>5524</v>
      </c>
      <c r="AA218" s="35" t="s">
        <v>5525</v>
      </c>
      <c r="AC218" s="35" t="s">
        <v>5526</v>
      </c>
      <c r="AE218" s="35" t="s">
        <v>5527</v>
      </c>
      <c r="AG218" s="35" t="s">
        <v>5528</v>
      </c>
      <c r="AI218" s="35" t="s">
        <v>5529</v>
      </c>
      <c r="AJ218" s="57" t="s">
        <v>4650</v>
      </c>
      <c r="AK218" s="76">
        <v>41942</v>
      </c>
    </row>
    <row r="219" spans="1:37" s="35" customFormat="1">
      <c r="A219" s="35" t="s">
        <v>2189</v>
      </c>
      <c r="C219" s="38" t="s">
        <v>2376</v>
      </c>
      <c r="E219" s="38" t="s">
        <v>3306</v>
      </c>
      <c r="F219" s="35" t="s">
        <v>3763</v>
      </c>
      <c r="G219" s="35" t="s">
        <v>3468</v>
      </c>
      <c r="H219" s="38" t="s">
        <v>3293</v>
      </c>
      <c r="I219" s="35" t="s">
        <v>2553</v>
      </c>
      <c r="J219" s="39" t="str">
        <f t="shared" si="42"/>
        <v>IC.IT.070702</v>
      </c>
      <c r="K219" s="38" t="s">
        <v>3289</v>
      </c>
      <c r="L219" s="35" t="str">
        <f t="shared" si="47"/>
        <v xml:space="preserve">      Yellow</v>
      </c>
      <c r="M219" s="39" t="str">
        <f t="shared" si="43"/>
        <v>PI.IC.IT.070702.01</v>
      </c>
      <c r="N219" s="39"/>
      <c r="O219" s="39" t="str">
        <f t="shared" si="44"/>
        <v>PH.IC.IT.070702.01</v>
      </c>
      <c r="Q219" s="39" t="str">
        <f t="shared" si="45"/>
        <v>CL.IC.IT.070702.01</v>
      </c>
      <c r="R219" s="39"/>
      <c r="S219" s="39" t="str">
        <f t="shared" si="46"/>
        <v>DR.IC.IT.070702.01</v>
      </c>
      <c r="T219" s="39"/>
      <c r="U219" s="60" t="str">
        <f t="shared" ref="U219:U282" si="48">CONCATENATE("IM.",J219, ".",K219)</f>
        <v>IM.IC.IT.070702.01</v>
      </c>
      <c r="V219" s="57"/>
      <c r="W219" s="60" t="str">
        <f t="shared" ref="W219:W282" si="49">CONCATENATE("GE.",J219, ".",K219)</f>
        <v>GE.IC.IT.070702.01</v>
      </c>
      <c r="X219" s="35" t="s">
        <v>5094</v>
      </c>
      <c r="Y219" s="35" t="s">
        <v>5530</v>
      </c>
      <c r="AA219" s="35" t="s">
        <v>5531</v>
      </c>
      <c r="AC219" s="35" t="s">
        <v>5532</v>
      </c>
      <c r="AE219" s="35" t="s">
        <v>5533</v>
      </c>
      <c r="AG219" s="35" t="s">
        <v>5534</v>
      </c>
      <c r="AI219" s="35" t="s">
        <v>5535</v>
      </c>
      <c r="AJ219" s="57" t="s">
        <v>4650</v>
      </c>
      <c r="AK219" s="76">
        <v>41942</v>
      </c>
    </row>
    <row r="220" spans="1:37" s="35" customFormat="1">
      <c r="A220" s="35" t="s">
        <v>2189</v>
      </c>
      <c r="C220" s="38" t="s">
        <v>2376</v>
      </c>
      <c r="E220" s="38" t="s">
        <v>3306</v>
      </c>
      <c r="F220" s="35" t="s">
        <v>3763</v>
      </c>
      <c r="G220" s="35" t="s">
        <v>3469</v>
      </c>
      <c r="H220" s="38" t="s">
        <v>3296</v>
      </c>
      <c r="I220" s="35" t="s">
        <v>1903</v>
      </c>
      <c r="J220" s="39" t="str">
        <f t="shared" si="42"/>
        <v>IC.IT.070703</v>
      </c>
      <c r="K220" s="38" t="s">
        <v>3289</v>
      </c>
      <c r="L220" s="35" t="str">
        <f t="shared" si="47"/>
        <v xml:space="preserve">      Amber</v>
      </c>
      <c r="M220" s="39" t="str">
        <f t="shared" si="43"/>
        <v>PI.IC.IT.070703.01</v>
      </c>
      <c r="N220" s="39"/>
      <c r="O220" s="39" t="str">
        <f t="shared" si="44"/>
        <v>PH.IC.IT.070703.01</v>
      </c>
      <c r="Q220" s="39" t="str">
        <f t="shared" si="45"/>
        <v>CL.IC.IT.070703.01</v>
      </c>
      <c r="R220" s="39"/>
      <c r="S220" s="39" t="str">
        <f t="shared" si="46"/>
        <v>DR.IC.IT.070703.01</v>
      </c>
      <c r="T220" s="39"/>
      <c r="U220" s="60" t="str">
        <f t="shared" si="48"/>
        <v>IM.IC.IT.070703.01</v>
      </c>
      <c r="V220" s="57"/>
      <c r="W220" s="60" t="str">
        <f t="shared" si="49"/>
        <v>GE.IC.IT.070703.01</v>
      </c>
      <c r="X220" s="35" t="s">
        <v>5095</v>
      </c>
      <c r="Y220" s="35" t="s">
        <v>5536</v>
      </c>
      <c r="AA220" s="35" t="s">
        <v>5537</v>
      </c>
      <c r="AC220" s="35" t="s">
        <v>5538</v>
      </c>
      <c r="AE220" s="35" t="s">
        <v>5539</v>
      </c>
      <c r="AG220" s="35" t="s">
        <v>5540</v>
      </c>
      <c r="AI220" s="35" t="s">
        <v>5541</v>
      </c>
      <c r="AJ220" s="57" t="s">
        <v>4650</v>
      </c>
      <c r="AK220" s="76">
        <v>41942</v>
      </c>
    </row>
    <row r="221" spans="1:37" s="35" customFormat="1">
      <c r="A221" s="35" t="s">
        <v>2189</v>
      </c>
      <c r="C221" s="38" t="s">
        <v>2376</v>
      </c>
      <c r="E221" s="38" t="s">
        <v>3306</v>
      </c>
      <c r="F221" s="35" t="s">
        <v>3763</v>
      </c>
      <c r="G221" s="35" t="s">
        <v>3470</v>
      </c>
      <c r="H221" s="38" t="s">
        <v>4263</v>
      </c>
      <c r="I221" s="35" t="s">
        <v>1814</v>
      </c>
      <c r="J221" s="39" t="str">
        <f t="shared" si="42"/>
        <v>IC.IT.070704</v>
      </c>
      <c r="K221" s="38" t="s">
        <v>3289</v>
      </c>
      <c r="L221" s="35" t="str">
        <f t="shared" si="47"/>
        <v xml:space="preserve">      Pink</v>
      </c>
      <c r="M221" s="39" t="str">
        <f t="shared" si="43"/>
        <v>PI.IC.IT.070704.01</v>
      </c>
      <c r="N221" s="39"/>
      <c r="O221" s="39" t="str">
        <f t="shared" si="44"/>
        <v>PH.IC.IT.070704.01</v>
      </c>
      <c r="Q221" s="39" t="str">
        <f t="shared" si="45"/>
        <v>CL.IC.IT.070704.01</v>
      </c>
      <c r="R221" s="39"/>
      <c r="S221" s="39" t="str">
        <f t="shared" si="46"/>
        <v>DR.IC.IT.070704.01</v>
      </c>
      <c r="T221" s="39"/>
      <c r="U221" s="60" t="str">
        <f t="shared" si="48"/>
        <v>IM.IC.IT.070704.01</v>
      </c>
      <c r="V221" s="57"/>
      <c r="W221" s="60" t="str">
        <f t="shared" si="49"/>
        <v>GE.IC.IT.070704.01</v>
      </c>
      <c r="X221" s="35" t="s">
        <v>5096</v>
      </c>
      <c r="Y221" s="35" t="s">
        <v>5542</v>
      </c>
      <c r="AA221" s="35" t="s">
        <v>5543</v>
      </c>
      <c r="AC221" s="35" t="s">
        <v>5544</v>
      </c>
      <c r="AE221" s="35" t="s">
        <v>5545</v>
      </c>
      <c r="AG221" s="35" t="s">
        <v>5546</v>
      </c>
      <c r="AI221" s="35" t="s">
        <v>5547</v>
      </c>
      <c r="AJ221" s="57" t="s">
        <v>4650</v>
      </c>
      <c r="AK221" s="76">
        <v>41942</v>
      </c>
    </row>
    <row r="222" spans="1:37" s="35" customFormat="1">
      <c r="A222" s="35" t="s">
        <v>2189</v>
      </c>
      <c r="C222" s="38" t="s">
        <v>2376</v>
      </c>
      <c r="E222" s="38" t="s">
        <v>3306</v>
      </c>
      <c r="F222" s="35" t="s">
        <v>3763</v>
      </c>
      <c r="G222" s="35" t="s">
        <v>3471</v>
      </c>
      <c r="H222" s="38" t="s">
        <v>4265</v>
      </c>
      <c r="I222" s="35" t="s">
        <v>2229</v>
      </c>
      <c r="J222" s="39" t="str">
        <f t="shared" si="42"/>
        <v>IC.IT.070705</v>
      </c>
      <c r="K222" s="38" t="s">
        <v>3289</v>
      </c>
      <c r="L222" s="35" t="str">
        <f t="shared" si="47"/>
        <v xml:space="preserve">      Red</v>
      </c>
      <c r="M222" s="39" t="str">
        <f t="shared" si="43"/>
        <v>PI.IC.IT.070705.01</v>
      </c>
      <c r="N222" s="39"/>
      <c r="O222" s="39" t="str">
        <f t="shared" si="44"/>
        <v>PH.IC.IT.070705.01</v>
      </c>
      <c r="Q222" s="39" t="str">
        <f t="shared" si="45"/>
        <v>CL.IC.IT.070705.01</v>
      </c>
      <c r="R222" s="39"/>
      <c r="S222" s="39" t="str">
        <f t="shared" si="46"/>
        <v>DR.IC.IT.070705.01</v>
      </c>
      <c r="T222" s="39"/>
      <c r="U222" s="60" t="str">
        <f t="shared" si="48"/>
        <v>IM.IC.IT.070705.01</v>
      </c>
      <c r="V222" s="57"/>
      <c r="W222" s="60" t="str">
        <f t="shared" si="49"/>
        <v>GE.IC.IT.070705.01</v>
      </c>
      <c r="X222" s="35" t="s">
        <v>5097</v>
      </c>
      <c r="Y222" s="35" t="s">
        <v>5548</v>
      </c>
      <c r="AA222" s="35" t="s">
        <v>5549</v>
      </c>
      <c r="AC222" s="35" t="s">
        <v>5550</v>
      </c>
      <c r="AE222" s="35" t="s">
        <v>5551</v>
      </c>
      <c r="AG222" s="35" t="s">
        <v>5552</v>
      </c>
      <c r="AI222" s="35" t="s">
        <v>5553</v>
      </c>
      <c r="AJ222" s="57" t="s">
        <v>4650</v>
      </c>
      <c r="AK222" s="76">
        <v>41942</v>
      </c>
    </row>
    <row r="223" spans="1:37" s="35" customFormat="1">
      <c r="A223" s="35" t="s">
        <v>2189</v>
      </c>
      <c r="C223" s="38" t="s">
        <v>2376</v>
      </c>
      <c r="E223" s="38" t="s">
        <v>3306</v>
      </c>
      <c r="F223" s="35" t="s">
        <v>3763</v>
      </c>
      <c r="G223" s="35" t="s">
        <v>3472</v>
      </c>
      <c r="H223" s="38" t="s">
        <v>3361</v>
      </c>
      <c r="I223" s="35" t="s">
        <v>3473</v>
      </c>
      <c r="J223" s="39" t="str">
        <f t="shared" si="42"/>
        <v>IC.IT.070706</v>
      </c>
      <c r="K223" s="38" t="s">
        <v>3289</v>
      </c>
      <c r="L223" s="35" t="str">
        <f t="shared" si="47"/>
        <v xml:space="preserve">     Bright red</v>
      </c>
      <c r="M223" s="39" t="str">
        <f t="shared" si="43"/>
        <v>PI.IC.IT.070706.01</v>
      </c>
      <c r="N223" s="39"/>
      <c r="O223" s="39" t="str">
        <f t="shared" si="44"/>
        <v>PH.IC.IT.070706.01</v>
      </c>
      <c r="Q223" s="39" t="str">
        <f t="shared" si="45"/>
        <v>CL.IC.IT.070706.01</v>
      </c>
      <c r="R223" s="39"/>
      <c r="S223" s="39" t="str">
        <f t="shared" si="46"/>
        <v>DR.IC.IT.070706.01</v>
      </c>
      <c r="T223" s="39"/>
      <c r="U223" s="60" t="str">
        <f t="shared" si="48"/>
        <v>IM.IC.IT.070706.01</v>
      </c>
      <c r="V223" s="57"/>
      <c r="W223" s="60" t="str">
        <f t="shared" si="49"/>
        <v>GE.IC.IT.070706.01</v>
      </c>
      <c r="X223" s="35" t="s">
        <v>5098</v>
      </c>
      <c r="Y223" s="35" t="s">
        <v>5554</v>
      </c>
      <c r="AA223" s="35" t="s">
        <v>5555</v>
      </c>
      <c r="AC223" s="35" t="s">
        <v>5556</v>
      </c>
      <c r="AE223" s="35" t="s">
        <v>5557</v>
      </c>
      <c r="AG223" s="35" t="s">
        <v>5558</v>
      </c>
      <c r="AI223" s="35" t="s">
        <v>5559</v>
      </c>
      <c r="AJ223" s="57" t="s">
        <v>4650</v>
      </c>
      <c r="AK223" s="76">
        <v>41942</v>
      </c>
    </row>
    <row r="224" spans="1:37" s="35" customFormat="1">
      <c r="A224" s="35" t="s">
        <v>2189</v>
      </c>
      <c r="C224" s="38" t="s">
        <v>2376</v>
      </c>
      <c r="E224" s="38" t="s">
        <v>3306</v>
      </c>
      <c r="F224" s="35" t="s">
        <v>3763</v>
      </c>
      <c r="G224" s="35" t="s">
        <v>3474</v>
      </c>
      <c r="H224" s="38" t="s">
        <v>3306</v>
      </c>
      <c r="I224" s="35" t="s">
        <v>3475</v>
      </c>
      <c r="J224" s="39" t="str">
        <f t="shared" si="42"/>
        <v>IC.IT.070707</v>
      </c>
      <c r="K224" s="38" t="s">
        <v>3289</v>
      </c>
      <c r="L224" s="35" t="str">
        <f t="shared" si="47"/>
        <v xml:space="preserve">      Maroon</v>
      </c>
      <c r="M224" s="39" t="str">
        <f t="shared" si="43"/>
        <v>PI.IC.IT.070707.01</v>
      </c>
      <c r="N224" s="39"/>
      <c r="O224" s="39" t="str">
        <f t="shared" si="44"/>
        <v>PH.IC.IT.070707.01</v>
      </c>
      <c r="Q224" s="39" t="str">
        <f t="shared" si="45"/>
        <v>CL.IC.IT.070707.01</v>
      </c>
      <c r="R224" s="39"/>
      <c r="S224" s="39" t="str">
        <f t="shared" si="46"/>
        <v>DR.IC.IT.070707.01</v>
      </c>
      <c r="T224" s="39"/>
      <c r="U224" s="60" t="str">
        <f t="shared" si="48"/>
        <v>IM.IC.IT.070707.01</v>
      </c>
      <c r="V224" s="57"/>
      <c r="W224" s="60" t="str">
        <f t="shared" si="49"/>
        <v>GE.IC.IT.070707.01</v>
      </c>
      <c r="X224" s="35" t="s">
        <v>5099</v>
      </c>
      <c r="Y224" s="35" t="s">
        <v>5560</v>
      </c>
      <c r="AA224" s="35" t="s">
        <v>5561</v>
      </c>
      <c r="AC224" s="35" t="s">
        <v>5562</v>
      </c>
      <c r="AE224" s="35" t="s">
        <v>5563</v>
      </c>
      <c r="AG224" s="35" t="s">
        <v>5564</v>
      </c>
      <c r="AI224" s="35" t="s">
        <v>5565</v>
      </c>
      <c r="AJ224" s="57" t="s">
        <v>4650</v>
      </c>
      <c r="AK224" s="76">
        <v>41942</v>
      </c>
    </row>
    <row r="225" spans="1:37" s="35" customFormat="1">
      <c r="A225" s="35" t="s">
        <v>2189</v>
      </c>
      <c r="C225" s="38" t="s">
        <v>2376</v>
      </c>
      <c r="E225" s="38" t="s">
        <v>3306</v>
      </c>
      <c r="F225" s="35" t="s">
        <v>3763</v>
      </c>
      <c r="G225" s="35" t="s">
        <v>3476</v>
      </c>
      <c r="H225" s="38" t="s">
        <v>3309</v>
      </c>
      <c r="I225" s="35" t="s">
        <v>2552</v>
      </c>
      <c r="J225" s="39" t="str">
        <f t="shared" si="42"/>
        <v>IC.IT.070708</v>
      </c>
      <c r="K225" s="38" t="s">
        <v>3289</v>
      </c>
      <c r="L225" s="35" t="str">
        <f t="shared" si="47"/>
        <v xml:space="preserve">      Tan</v>
      </c>
      <c r="M225" s="39" t="str">
        <f t="shared" si="43"/>
        <v>PI.IC.IT.070708.01</v>
      </c>
      <c r="N225" s="39"/>
      <c r="O225" s="39" t="str">
        <f t="shared" si="44"/>
        <v>PH.IC.IT.070708.01</v>
      </c>
      <c r="Q225" s="39" t="str">
        <f t="shared" si="45"/>
        <v>CL.IC.IT.070708.01</v>
      </c>
      <c r="R225" s="39"/>
      <c r="S225" s="39" t="str">
        <f t="shared" si="46"/>
        <v>DR.IC.IT.070708.01</v>
      </c>
      <c r="T225" s="39"/>
      <c r="U225" s="60" t="str">
        <f t="shared" si="48"/>
        <v>IM.IC.IT.070708.01</v>
      </c>
      <c r="V225" s="57"/>
      <c r="W225" s="60" t="str">
        <f t="shared" si="49"/>
        <v>GE.IC.IT.070708.01</v>
      </c>
      <c r="X225" s="35" t="s">
        <v>5100</v>
      </c>
      <c r="Y225" s="35" t="s">
        <v>5566</v>
      </c>
      <c r="AA225" s="35" t="s">
        <v>5567</v>
      </c>
      <c r="AC225" s="35" t="s">
        <v>5568</v>
      </c>
      <c r="AE225" s="35" t="s">
        <v>5569</v>
      </c>
      <c r="AG225" s="35" t="s">
        <v>5570</v>
      </c>
      <c r="AI225" s="35" t="s">
        <v>5571</v>
      </c>
      <c r="AJ225" s="57" t="s">
        <v>4650</v>
      </c>
      <c r="AK225" s="76">
        <v>41942</v>
      </c>
    </row>
    <row r="226" spans="1:37" s="35" customFormat="1">
      <c r="A226" s="35" t="s">
        <v>2189</v>
      </c>
      <c r="C226" s="38" t="s">
        <v>2376</v>
      </c>
      <c r="E226" s="38" t="s">
        <v>3306</v>
      </c>
      <c r="F226" s="35" t="s">
        <v>3763</v>
      </c>
      <c r="G226" s="35" t="s">
        <v>3477</v>
      </c>
      <c r="H226" s="38" t="s">
        <v>3312</v>
      </c>
      <c r="I226" s="35" t="s">
        <v>2396</v>
      </c>
      <c r="J226" s="39" t="str">
        <f t="shared" si="42"/>
        <v>IC.IT.070709</v>
      </c>
      <c r="K226" s="38" t="s">
        <v>3289</v>
      </c>
      <c r="L226" s="35" t="str">
        <f t="shared" si="47"/>
        <v xml:space="preserve">      Brown</v>
      </c>
      <c r="M226" s="39" t="str">
        <f t="shared" si="43"/>
        <v>PI.IC.IT.070709.01</v>
      </c>
      <c r="N226" s="39"/>
      <c r="O226" s="39" t="str">
        <f t="shared" si="44"/>
        <v>PH.IC.IT.070709.01</v>
      </c>
      <c r="Q226" s="39" t="str">
        <f t="shared" si="45"/>
        <v>CL.IC.IT.070709.01</v>
      </c>
      <c r="R226" s="39"/>
      <c r="S226" s="39" t="str">
        <f t="shared" si="46"/>
        <v>DR.IC.IT.070709.01</v>
      </c>
      <c r="T226" s="39"/>
      <c r="U226" s="60" t="str">
        <f t="shared" si="48"/>
        <v>IM.IC.IT.070709.01</v>
      </c>
      <c r="V226" s="57"/>
      <c r="W226" s="60" t="str">
        <f t="shared" si="49"/>
        <v>GE.IC.IT.070709.01</v>
      </c>
      <c r="X226" s="35" t="s">
        <v>5101</v>
      </c>
      <c r="Y226" s="35" t="s">
        <v>5572</v>
      </c>
      <c r="AA226" s="35" t="s">
        <v>5573</v>
      </c>
      <c r="AC226" s="35" t="s">
        <v>5574</v>
      </c>
      <c r="AE226" s="35" t="s">
        <v>5575</v>
      </c>
      <c r="AG226" s="35" t="s">
        <v>5576</v>
      </c>
      <c r="AI226" s="35" t="s">
        <v>5577</v>
      </c>
      <c r="AJ226" s="57" t="s">
        <v>4650</v>
      </c>
      <c r="AK226" s="76">
        <v>41942</v>
      </c>
    </row>
    <row r="227" spans="1:37" s="35" customFormat="1">
      <c r="A227" s="35" t="s">
        <v>2189</v>
      </c>
      <c r="C227" s="38" t="s">
        <v>2376</v>
      </c>
      <c r="E227" s="38" t="s">
        <v>3306</v>
      </c>
      <c r="F227" s="35" t="s">
        <v>3763</v>
      </c>
      <c r="G227" s="35" t="s">
        <v>3478</v>
      </c>
      <c r="H227" s="38" t="s">
        <v>3331</v>
      </c>
      <c r="I227" s="35" t="s">
        <v>2547</v>
      </c>
      <c r="J227" s="39" t="str">
        <f t="shared" si="42"/>
        <v>IC.IT.070710</v>
      </c>
      <c r="K227" s="38" t="s">
        <v>3289</v>
      </c>
      <c r="L227" s="35" t="str">
        <f t="shared" si="47"/>
        <v xml:space="preserve">      Green</v>
      </c>
      <c r="M227" s="39" t="str">
        <f t="shared" si="43"/>
        <v>PI.IC.IT.070710.01</v>
      </c>
      <c r="N227" s="39"/>
      <c r="O227" s="39" t="str">
        <f t="shared" si="44"/>
        <v>PH.IC.IT.070710.01</v>
      </c>
      <c r="Q227" s="39" t="str">
        <f t="shared" si="45"/>
        <v>CL.IC.IT.070710.01</v>
      </c>
      <c r="R227" s="39"/>
      <c r="S227" s="39" t="str">
        <f t="shared" si="46"/>
        <v>DR.IC.IT.070710.01</v>
      </c>
      <c r="T227" s="39"/>
      <c r="U227" s="60" t="str">
        <f t="shared" si="48"/>
        <v>IM.IC.IT.070710.01</v>
      </c>
      <c r="V227" s="57"/>
      <c r="W227" s="60" t="str">
        <f t="shared" si="49"/>
        <v>GE.IC.IT.070710.01</v>
      </c>
      <c r="X227" s="35" t="s">
        <v>5102</v>
      </c>
      <c r="Y227" s="35" t="s">
        <v>5578</v>
      </c>
      <c r="AA227" s="35" t="s">
        <v>5579</v>
      </c>
      <c r="AC227" s="35" t="s">
        <v>5580</v>
      </c>
      <c r="AE227" s="35" t="s">
        <v>5581</v>
      </c>
      <c r="AG227" s="35" t="s">
        <v>5582</v>
      </c>
      <c r="AI227" s="35" t="s">
        <v>5583</v>
      </c>
      <c r="AJ227" s="57" t="s">
        <v>4650</v>
      </c>
      <c r="AK227" s="76">
        <v>41942</v>
      </c>
    </row>
    <row r="228" spans="1:37" s="35" customFormat="1">
      <c r="A228" s="35" t="s">
        <v>2189</v>
      </c>
      <c r="C228" s="38" t="s">
        <v>2376</v>
      </c>
      <c r="E228" s="38" t="s">
        <v>3306</v>
      </c>
      <c r="F228" s="35" t="s">
        <v>3763</v>
      </c>
      <c r="G228" s="35" t="s">
        <v>3479</v>
      </c>
      <c r="H228" s="38" t="s">
        <v>4334</v>
      </c>
      <c r="I228" s="35" t="s">
        <v>1424</v>
      </c>
      <c r="J228" s="39" t="str">
        <f t="shared" si="42"/>
        <v>IC.IT.070712</v>
      </c>
      <c r="K228" s="38" t="s">
        <v>3289</v>
      </c>
      <c r="L228" s="35" t="str">
        <f t="shared" si="47"/>
        <v xml:space="preserve">     White</v>
      </c>
      <c r="M228" s="39" t="str">
        <f t="shared" si="43"/>
        <v>PI.IC.IT.070712.01</v>
      </c>
      <c r="N228" s="39"/>
      <c r="O228" s="39" t="str">
        <f t="shared" si="44"/>
        <v>PH.IC.IT.070712.01</v>
      </c>
      <c r="Q228" s="39" t="str">
        <f t="shared" si="45"/>
        <v>CL.IC.IT.070712.01</v>
      </c>
      <c r="R228" s="39"/>
      <c r="S228" s="39" t="str">
        <f t="shared" si="46"/>
        <v>DR.IC.IT.070712.01</v>
      </c>
      <c r="T228" s="39"/>
      <c r="U228" s="60" t="str">
        <f t="shared" si="48"/>
        <v>IM.IC.IT.070712.01</v>
      </c>
      <c r="V228" s="57"/>
      <c r="W228" s="60" t="str">
        <f t="shared" si="49"/>
        <v>GE.IC.IT.070712.01</v>
      </c>
      <c r="X228" s="35" t="s">
        <v>5103</v>
      </c>
      <c r="Y228" s="35" t="s">
        <v>5584</v>
      </c>
      <c r="AA228" s="35" t="s">
        <v>5585</v>
      </c>
      <c r="AC228" s="35" t="s">
        <v>5586</v>
      </c>
      <c r="AE228" s="35" t="s">
        <v>5587</v>
      </c>
      <c r="AG228" s="35" t="s">
        <v>5588</v>
      </c>
      <c r="AI228" s="35" t="s">
        <v>5589</v>
      </c>
      <c r="AJ228" s="57" t="s">
        <v>4650</v>
      </c>
      <c r="AK228" s="76">
        <v>41942</v>
      </c>
    </row>
    <row r="229" spans="1:37" s="35" customFormat="1">
      <c r="A229" s="35" t="s">
        <v>2189</v>
      </c>
      <c r="C229" s="38" t="s">
        <v>2376</v>
      </c>
      <c r="E229" s="38" t="s">
        <v>3306</v>
      </c>
      <c r="F229" s="35" t="s">
        <v>3763</v>
      </c>
      <c r="G229" s="35" t="s">
        <v>3480</v>
      </c>
      <c r="H229" s="38" t="s">
        <v>4335</v>
      </c>
      <c r="I229" s="35" t="s">
        <v>1499</v>
      </c>
      <c r="J229" s="39" t="str">
        <f t="shared" si="42"/>
        <v>IC.IT.070713</v>
      </c>
      <c r="K229" s="38" t="s">
        <v>3289</v>
      </c>
      <c r="L229" s="35" t="str">
        <f t="shared" si="47"/>
        <v xml:space="preserve">      Black</v>
      </c>
      <c r="M229" s="39" t="str">
        <f t="shared" si="43"/>
        <v>PI.IC.IT.070713.01</v>
      </c>
      <c r="N229" s="39"/>
      <c r="O229" s="39" t="str">
        <f t="shared" si="44"/>
        <v>PH.IC.IT.070713.01</v>
      </c>
      <c r="Q229" s="39" t="str">
        <f t="shared" si="45"/>
        <v>CL.IC.IT.070713.01</v>
      </c>
      <c r="R229" s="39"/>
      <c r="S229" s="39" t="str">
        <f t="shared" si="46"/>
        <v>DR.IC.IT.070713.01</v>
      </c>
      <c r="T229" s="39"/>
      <c r="U229" s="60" t="str">
        <f t="shared" si="48"/>
        <v>IM.IC.IT.070713.01</v>
      </c>
      <c r="V229" s="57"/>
      <c r="W229" s="60" t="str">
        <f t="shared" si="49"/>
        <v>GE.IC.IT.070713.01</v>
      </c>
      <c r="X229" s="35" t="s">
        <v>5104</v>
      </c>
      <c r="Y229" s="35" t="s">
        <v>5590</v>
      </c>
      <c r="AA229" s="35" t="s">
        <v>5591</v>
      </c>
      <c r="AC229" s="35" t="s">
        <v>5592</v>
      </c>
      <c r="AE229" s="35" t="s">
        <v>5593</v>
      </c>
      <c r="AG229" s="35" t="s">
        <v>5594</v>
      </c>
      <c r="AI229" s="35" t="s">
        <v>5595</v>
      </c>
      <c r="AJ229" s="57" t="s">
        <v>4650</v>
      </c>
      <c r="AK229" s="76">
        <v>41942</v>
      </c>
    </row>
    <row r="230" spans="1:37" s="35" customFormat="1">
      <c r="A230" s="35" t="s">
        <v>2189</v>
      </c>
      <c r="C230" s="38" t="s">
        <v>2376</v>
      </c>
      <c r="E230" s="38" t="s">
        <v>3306</v>
      </c>
      <c r="F230" s="35" t="s">
        <v>4425</v>
      </c>
      <c r="G230" s="38" t="s">
        <v>4314</v>
      </c>
      <c r="H230" s="38" t="s">
        <v>4336</v>
      </c>
      <c r="I230" s="38" t="s">
        <v>4315</v>
      </c>
      <c r="J230" s="39" t="str">
        <f t="shared" si="42"/>
        <v>IC.IT.070714</v>
      </c>
      <c r="K230" s="38" t="s">
        <v>3289</v>
      </c>
      <c r="L230" s="35" t="str">
        <f t="shared" si="47"/>
        <v xml:space="preserve">  Unable to assess</v>
      </c>
      <c r="M230" s="39" t="str">
        <f t="shared" si="43"/>
        <v>PI.IC.IT.070714.01</v>
      </c>
      <c r="N230" s="39"/>
      <c r="O230" s="39" t="str">
        <f t="shared" si="44"/>
        <v>PH.IC.IT.070714.01</v>
      </c>
      <c r="Q230" s="39" t="str">
        <f t="shared" si="45"/>
        <v>CL.IC.IT.070714.01</v>
      </c>
      <c r="R230" s="39"/>
      <c r="S230" s="39" t="str">
        <f t="shared" si="46"/>
        <v>DR.IC.IT.070714.01</v>
      </c>
      <c r="T230" s="39"/>
      <c r="U230" s="60" t="str">
        <f t="shared" si="48"/>
        <v>IM.IC.IT.070714.01</v>
      </c>
      <c r="V230" s="57"/>
      <c r="W230" s="60" t="str">
        <f t="shared" si="49"/>
        <v>GE.IC.IT.070714.01</v>
      </c>
      <c r="X230" s="35" t="s">
        <v>5105</v>
      </c>
      <c r="Y230" s="35" t="s">
        <v>5596</v>
      </c>
      <c r="AA230" s="35" t="s">
        <v>5597</v>
      </c>
      <c r="AC230" s="35" t="s">
        <v>5598</v>
      </c>
      <c r="AE230" s="35" t="s">
        <v>5599</v>
      </c>
      <c r="AG230" s="35" t="s">
        <v>5600</v>
      </c>
      <c r="AI230" s="35" t="s">
        <v>5601</v>
      </c>
      <c r="AJ230" s="57" t="s">
        <v>4650</v>
      </c>
      <c r="AK230" s="76">
        <v>41942</v>
      </c>
    </row>
    <row r="231" spans="1:37" s="35" customFormat="1">
      <c r="A231" s="35" t="s">
        <v>2189</v>
      </c>
      <c r="C231" s="38" t="s">
        <v>2376</v>
      </c>
      <c r="D231" s="35" t="s">
        <v>4337</v>
      </c>
      <c r="E231" s="38" t="s">
        <v>3309</v>
      </c>
      <c r="F231" s="35" t="s">
        <v>3763</v>
      </c>
      <c r="G231" s="35" t="s">
        <v>3481</v>
      </c>
      <c r="H231" s="38" t="s">
        <v>3289</v>
      </c>
      <c r="I231" s="35" t="s">
        <v>1324</v>
      </c>
      <c r="J231" s="39" t="str">
        <f t="shared" si="42"/>
        <v>IC.IT.070801</v>
      </c>
      <c r="K231" s="38" t="s">
        <v>3289</v>
      </c>
      <c r="L231" s="35" t="str">
        <f t="shared" si="47"/>
        <v xml:space="preserve">     Clear </v>
      </c>
      <c r="M231" s="39" t="str">
        <f t="shared" si="43"/>
        <v>PI.IC.IT.070801.01</v>
      </c>
      <c r="N231" s="39"/>
      <c r="O231" s="39" t="str">
        <f t="shared" si="44"/>
        <v>PH.IC.IT.070801.01</v>
      </c>
      <c r="Q231" s="39" t="str">
        <f t="shared" si="45"/>
        <v>CL.IC.IT.070801.01</v>
      </c>
      <c r="R231" s="39"/>
      <c r="S231" s="39" t="str">
        <f t="shared" si="46"/>
        <v>DR.IC.IT.070801.01</v>
      </c>
      <c r="T231" s="39"/>
      <c r="U231" s="60" t="str">
        <f t="shared" si="48"/>
        <v>IM.IC.IT.070801.01</v>
      </c>
      <c r="V231" s="57"/>
      <c r="W231" s="60" t="str">
        <f t="shared" si="49"/>
        <v>GE.IC.IT.070801.01</v>
      </c>
      <c r="X231" s="35" t="s">
        <v>5106</v>
      </c>
      <c r="Y231" s="35" t="s">
        <v>5602</v>
      </c>
      <c r="AA231" s="35" t="s">
        <v>5603</v>
      </c>
      <c r="AC231" s="35" t="s">
        <v>5604</v>
      </c>
      <c r="AE231" s="35" t="s">
        <v>5605</v>
      </c>
      <c r="AG231" s="35" t="s">
        <v>5606</v>
      </c>
      <c r="AI231" s="35" t="s">
        <v>5607</v>
      </c>
      <c r="AJ231" s="57" t="s">
        <v>4650</v>
      </c>
      <c r="AK231" s="76">
        <v>41942</v>
      </c>
    </row>
    <row r="232" spans="1:37" s="35" customFormat="1">
      <c r="A232" s="35" t="s">
        <v>2189</v>
      </c>
      <c r="C232" s="38" t="s">
        <v>2376</v>
      </c>
      <c r="E232" s="38" t="s">
        <v>3309</v>
      </c>
      <c r="F232" s="35" t="s">
        <v>3763</v>
      </c>
      <c r="G232" s="35" t="s">
        <v>3482</v>
      </c>
      <c r="H232" s="38" t="s">
        <v>3293</v>
      </c>
      <c r="I232" s="35" t="s">
        <v>1791</v>
      </c>
      <c r="J232" s="39" t="str">
        <f t="shared" si="42"/>
        <v>IC.IT.070802</v>
      </c>
      <c r="K232" s="38" t="s">
        <v>3289</v>
      </c>
      <c r="L232" s="35" t="str">
        <f t="shared" si="47"/>
        <v xml:space="preserve">      Bloody</v>
      </c>
      <c r="M232" s="39" t="str">
        <f t="shared" si="43"/>
        <v>PI.IC.IT.070802.01</v>
      </c>
      <c r="N232" s="39"/>
      <c r="O232" s="39" t="str">
        <f t="shared" si="44"/>
        <v>PH.IC.IT.070802.01</v>
      </c>
      <c r="Q232" s="39" t="str">
        <f t="shared" si="45"/>
        <v>CL.IC.IT.070802.01</v>
      </c>
      <c r="R232" s="39"/>
      <c r="S232" s="39" t="str">
        <f t="shared" si="46"/>
        <v>DR.IC.IT.070802.01</v>
      </c>
      <c r="T232" s="39"/>
      <c r="U232" s="60" t="str">
        <f t="shared" si="48"/>
        <v>IM.IC.IT.070802.01</v>
      </c>
      <c r="V232" s="57"/>
      <c r="W232" s="60" t="str">
        <f t="shared" si="49"/>
        <v>GE.IC.IT.070802.01</v>
      </c>
      <c r="X232" s="35" t="s">
        <v>5107</v>
      </c>
      <c r="Y232" s="35" t="s">
        <v>5608</v>
      </c>
      <c r="AA232" s="35" t="s">
        <v>5609</v>
      </c>
      <c r="AC232" s="35" t="s">
        <v>5610</v>
      </c>
      <c r="AE232" s="35" t="s">
        <v>5611</v>
      </c>
      <c r="AG232" s="35" t="s">
        <v>5612</v>
      </c>
      <c r="AI232" s="35" t="s">
        <v>5613</v>
      </c>
      <c r="AJ232" s="57" t="s">
        <v>4650</v>
      </c>
      <c r="AK232" s="76">
        <v>41942</v>
      </c>
    </row>
    <row r="233" spans="1:37" s="35" customFormat="1">
      <c r="A233" s="35" t="s">
        <v>2189</v>
      </c>
      <c r="C233" s="38" t="s">
        <v>2376</v>
      </c>
      <c r="E233" s="38" t="s">
        <v>3309</v>
      </c>
      <c r="F233" s="35" t="s">
        <v>3763</v>
      </c>
      <c r="G233" s="35" t="s">
        <v>3483</v>
      </c>
      <c r="H233" s="38" t="s">
        <v>3296</v>
      </c>
      <c r="I233" s="35" t="s">
        <v>3484</v>
      </c>
      <c r="J233" s="39" t="str">
        <f t="shared" si="42"/>
        <v>IC.IT.070803</v>
      </c>
      <c r="K233" s="38" t="s">
        <v>3289</v>
      </c>
      <c r="L233" s="35" t="str">
        <f t="shared" si="47"/>
        <v xml:space="preserve">      Serosanguinous</v>
      </c>
      <c r="M233" s="39" t="str">
        <f t="shared" si="43"/>
        <v>PI.IC.IT.070803.01</v>
      </c>
      <c r="N233" s="39"/>
      <c r="O233" s="39" t="str">
        <f t="shared" si="44"/>
        <v>PH.IC.IT.070803.01</v>
      </c>
      <c r="Q233" s="39" t="str">
        <f t="shared" si="45"/>
        <v>CL.IC.IT.070803.01</v>
      </c>
      <c r="R233" s="39"/>
      <c r="S233" s="39" t="str">
        <f t="shared" si="46"/>
        <v>DR.IC.IT.070803.01</v>
      </c>
      <c r="T233" s="39"/>
      <c r="U233" s="60" t="str">
        <f t="shared" si="48"/>
        <v>IM.IC.IT.070803.01</v>
      </c>
      <c r="V233" s="57"/>
      <c r="W233" s="60" t="str">
        <f t="shared" si="49"/>
        <v>GE.IC.IT.070803.01</v>
      </c>
      <c r="X233" s="35" t="s">
        <v>5108</v>
      </c>
      <c r="Y233" s="35" t="s">
        <v>5614</v>
      </c>
      <c r="AA233" s="35" t="s">
        <v>5615</v>
      </c>
      <c r="AC233" s="35" t="s">
        <v>5616</v>
      </c>
      <c r="AE233" s="35" t="s">
        <v>5617</v>
      </c>
      <c r="AG233" s="35" t="s">
        <v>5618</v>
      </c>
      <c r="AI233" s="35" t="s">
        <v>5619</v>
      </c>
      <c r="AJ233" s="57" t="s">
        <v>4650</v>
      </c>
      <c r="AK233" s="76">
        <v>41942</v>
      </c>
    </row>
    <row r="234" spans="1:37" s="35" customFormat="1">
      <c r="A234" s="35" t="s">
        <v>2189</v>
      </c>
      <c r="C234" s="38" t="s">
        <v>2376</v>
      </c>
      <c r="E234" s="38" t="s">
        <v>3309</v>
      </c>
      <c r="F234" s="35" t="s">
        <v>3763</v>
      </c>
      <c r="G234" s="35" t="s">
        <v>3485</v>
      </c>
      <c r="H234" s="38" t="s">
        <v>4263</v>
      </c>
      <c r="I234" s="35" t="s">
        <v>1792</v>
      </c>
      <c r="J234" s="39" t="str">
        <f t="shared" si="42"/>
        <v>IC.IT.070804</v>
      </c>
      <c r="K234" s="38" t="s">
        <v>3289</v>
      </c>
      <c r="L234" s="35" t="str">
        <f t="shared" si="47"/>
        <v xml:space="preserve">      Serous</v>
      </c>
      <c r="M234" s="39" t="str">
        <f t="shared" si="43"/>
        <v>PI.IC.IT.070804.01</v>
      </c>
      <c r="N234" s="39"/>
      <c r="O234" s="39" t="str">
        <f t="shared" si="44"/>
        <v>PH.IC.IT.070804.01</v>
      </c>
      <c r="Q234" s="39" t="str">
        <f t="shared" si="45"/>
        <v>CL.IC.IT.070804.01</v>
      </c>
      <c r="R234" s="39"/>
      <c r="S234" s="39" t="str">
        <f t="shared" si="46"/>
        <v>DR.IC.IT.070804.01</v>
      </c>
      <c r="T234" s="39"/>
      <c r="U234" s="60" t="str">
        <f t="shared" si="48"/>
        <v>IM.IC.IT.070804.01</v>
      </c>
      <c r="V234" s="57"/>
      <c r="W234" s="60" t="str">
        <f t="shared" si="49"/>
        <v>GE.IC.IT.070804.01</v>
      </c>
      <c r="X234" s="35" t="s">
        <v>5109</v>
      </c>
      <c r="Y234" s="35" t="s">
        <v>5620</v>
      </c>
      <c r="AA234" s="35" t="s">
        <v>5621</v>
      </c>
      <c r="AC234" s="35" t="s">
        <v>5622</v>
      </c>
      <c r="AE234" s="35" t="s">
        <v>5623</v>
      </c>
      <c r="AG234" s="35" t="s">
        <v>5624</v>
      </c>
      <c r="AI234" s="35" t="s">
        <v>5625</v>
      </c>
      <c r="AJ234" s="57" t="s">
        <v>4650</v>
      </c>
      <c r="AK234" s="76">
        <v>41942</v>
      </c>
    </row>
    <row r="235" spans="1:37" s="35" customFormat="1">
      <c r="A235" s="35" t="s">
        <v>2189</v>
      </c>
      <c r="C235" s="38" t="s">
        <v>2376</v>
      </c>
      <c r="E235" s="38" t="s">
        <v>3309</v>
      </c>
      <c r="F235" s="35" t="s">
        <v>3763</v>
      </c>
      <c r="G235" s="35" t="s">
        <v>3486</v>
      </c>
      <c r="H235" s="38" t="s">
        <v>4265</v>
      </c>
      <c r="I235" s="35" t="s">
        <v>1720</v>
      </c>
      <c r="J235" s="39" t="str">
        <f t="shared" si="42"/>
        <v>IC.IT.070805</v>
      </c>
      <c r="K235" s="38" t="s">
        <v>3289</v>
      </c>
      <c r="L235" s="35" t="str">
        <f t="shared" si="47"/>
        <v xml:space="preserve">      Cloudy</v>
      </c>
      <c r="M235" s="39" t="str">
        <f t="shared" si="43"/>
        <v>PI.IC.IT.070805.01</v>
      </c>
      <c r="N235" s="39"/>
      <c r="O235" s="39" t="str">
        <f t="shared" si="44"/>
        <v>PH.IC.IT.070805.01</v>
      </c>
      <c r="Q235" s="39" t="str">
        <f t="shared" si="45"/>
        <v>CL.IC.IT.070805.01</v>
      </c>
      <c r="R235" s="39"/>
      <c r="S235" s="39" t="str">
        <f t="shared" si="46"/>
        <v>DR.IC.IT.070805.01</v>
      </c>
      <c r="T235" s="39"/>
      <c r="U235" s="60" t="str">
        <f t="shared" si="48"/>
        <v>IM.IC.IT.070805.01</v>
      </c>
      <c r="V235" s="57"/>
      <c r="W235" s="60" t="str">
        <f t="shared" si="49"/>
        <v>GE.IC.IT.070805.01</v>
      </c>
      <c r="X235" s="35" t="s">
        <v>5110</v>
      </c>
      <c r="Y235" s="35" t="s">
        <v>5626</v>
      </c>
      <c r="AA235" s="35" t="s">
        <v>5627</v>
      </c>
      <c r="AC235" s="35" t="s">
        <v>5628</v>
      </c>
      <c r="AE235" s="35" t="s">
        <v>5629</v>
      </c>
      <c r="AG235" s="35" t="s">
        <v>5630</v>
      </c>
      <c r="AI235" s="35" t="s">
        <v>5631</v>
      </c>
      <c r="AJ235" s="57" t="s">
        <v>4650</v>
      </c>
      <c r="AK235" s="76">
        <v>41942</v>
      </c>
    </row>
    <row r="236" spans="1:37" s="35" customFormat="1">
      <c r="A236" s="35" t="s">
        <v>2189</v>
      </c>
      <c r="C236" s="38" t="s">
        <v>2376</v>
      </c>
      <c r="E236" s="38" t="s">
        <v>3309</v>
      </c>
      <c r="F236" s="35" t="s">
        <v>3763</v>
      </c>
      <c r="G236" s="35" t="s">
        <v>3487</v>
      </c>
      <c r="H236" s="38" t="s">
        <v>3361</v>
      </c>
      <c r="I236" s="35" t="s">
        <v>1794</v>
      </c>
      <c r="J236" s="39" t="str">
        <f t="shared" si="42"/>
        <v>IC.IT.070806</v>
      </c>
      <c r="K236" s="38" t="s">
        <v>3289</v>
      </c>
      <c r="L236" s="35" t="str">
        <f t="shared" si="47"/>
        <v xml:space="preserve">      Purulent</v>
      </c>
      <c r="M236" s="39" t="str">
        <f t="shared" si="43"/>
        <v>PI.IC.IT.070806.01</v>
      </c>
      <c r="N236" s="39"/>
      <c r="O236" s="39" t="str">
        <f t="shared" si="44"/>
        <v>PH.IC.IT.070806.01</v>
      </c>
      <c r="Q236" s="39" t="str">
        <f t="shared" si="45"/>
        <v>CL.IC.IT.070806.01</v>
      </c>
      <c r="R236" s="39"/>
      <c r="S236" s="39" t="str">
        <f t="shared" si="46"/>
        <v>DR.IC.IT.070806.01</v>
      </c>
      <c r="T236" s="39"/>
      <c r="U236" s="60" t="str">
        <f t="shared" si="48"/>
        <v>IM.IC.IT.070806.01</v>
      </c>
      <c r="V236" s="57"/>
      <c r="W236" s="60" t="str">
        <f t="shared" si="49"/>
        <v>GE.IC.IT.070806.01</v>
      </c>
      <c r="X236" s="35" t="s">
        <v>5111</v>
      </c>
      <c r="Y236" s="35" t="s">
        <v>5632</v>
      </c>
      <c r="AA236" s="35" t="s">
        <v>5633</v>
      </c>
      <c r="AC236" s="35" t="s">
        <v>5634</v>
      </c>
      <c r="AE236" s="35" t="s">
        <v>5635</v>
      </c>
      <c r="AG236" s="35" t="s">
        <v>5636</v>
      </c>
      <c r="AI236" s="35" t="s">
        <v>5637</v>
      </c>
      <c r="AJ236" s="57" t="s">
        <v>4650</v>
      </c>
      <c r="AK236" s="76">
        <v>41942</v>
      </c>
    </row>
    <row r="237" spans="1:37" s="35" customFormat="1">
      <c r="A237" s="35" t="s">
        <v>2189</v>
      </c>
      <c r="C237" s="38" t="s">
        <v>2376</v>
      </c>
      <c r="E237" s="38" t="s">
        <v>3309</v>
      </c>
      <c r="F237" s="35" t="s">
        <v>3763</v>
      </c>
      <c r="G237" s="35" t="s">
        <v>3488</v>
      </c>
      <c r="H237" s="38" t="s">
        <v>3306</v>
      </c>
      <c r="I237" s="35" t="s">
        <v>3489</v>
      </c>
      <c r="J237" s="39" t="str">
        <f t="shared" si="42"/>
        <v>IC.IT.070807</v>
      </c>
      <c r="K237" s="38" t="s">
        <v>3289</v>
      </c>
      <c r="L237" s="35" t="str">
        <f t="shared" si="47"/>
        <v xml:space="preserve">      Viscous</v>
      </c>
      <c r="M237" s="39" t="str">
        <f t="shared" si="43"/>
        <v>PI.IC.IT.070807.01</v>
      </c>
      <c r="N237" s="39"/>
      <c r="O237" s="39" t="str">
        <f t="shared" si="44"/>
        <v>PH.IC.IT.070807.01</v>
      </c>
      <c r="Q237" s="39" t="str">
        <f t="shared" si="45"/>
        <v>CL.IC.IT.070807.01</v>
      </c>
      <c r="R237" s="39"/>
      <c r="S237" s="39" t="str">
        <f t="shared" si="46"/>
        <v>DR.IC.IT.070807.01</v>
      </c>
      <c r="T237" s="39"/>
      <c r="U237" s="60" t="str">
        <f t="shared" si="48"/>
        <v>IM.IC.IT.070807.01</v>
      </c>
      <c r="V237" s="57"/>
      <c r="W237" s="60" t="str">
        <f t="shared" si="49"/>
        <v>GE.IC.IT.070807.01</v>
      </c>
      <c r="X237" s="35" t="s">
        <v>5112</v>
      </c>
      <c r="Y237" s="35" t="s">
        <v>5638</v>
      </c>
      <c r="AA237" s="35" t="s">
        <v>5639</v>
      </c>
      <c r="AC237" s="35" t="s">
        <v>5640</v>
      </c>
      <c r="AE237" s="35" t="s">
        <v>5641</v>
      </c>
      <c r="AG237" s="35" t="s">
        <v>5642</v>
      </c>
      <c r="AI237" s="35" t="s">
        <v>5643</v>
      </c>
      <c r="AJ237" s="57" t="s">
        <v>4650</v>
      </c>
      <c r="AK237" s="76">
        <v>41942</v>
      </c>
    </row>
    <row r="238" spans="1:37" s="35" customFormat="1">
      <c r="A238" s="35" t="s">
        <v>2189</v>
      </c>
      <c r="C238" s="38" t="s">
        <v>2376</v>
      </c>
      <c r="E238" s="38" t="s">
        <v>3309</v>
      </c>
      <c r="F238" s="35" t="s">
        <v>3763</v>
      </c>
      <c r="G238" s="38" t="s">
        <v>4323</v>
      </c>
      <c r="H238" s="38" t="s">
        <v>3309</v>
      </c>
      <c r="I238" s="38" t="s">
        <v>4315</v>
      </c>
      <c r="J238" s="39" t="str">
        <f t="shared" si="42"/>
        <v>IC.IT.070808</v>
      </c>
      <c r="K238" s="38" t="s">
        <v>3289</v>
      </c>
      <c r="L238" s="35" t="str">
        <f t="shared" si="47"/>
        <v xml:space="preserve"> Unable to Assess</v>
      </c>
      <c r="M238" s="39" t="str">
        <f t="shared" si="43"/>
        <v>PI.IC.IT.070808.01</v>
      </c>
      <c r="N238" s="39"/>
      <c r="O238" s="39" t="str">
        <f t="shared" si="44"/>
        <v>PH.IC.IT.070808.01</v>
      </c>
      <c r="Q238" s="39" t="str">
        <f t="shared" si="45"/>
        <v>CL.IC.IT.070808.01</v>
      </c>
      <c r="R238" s="39"/>
      <c r="S238" s="39" t="str">
        <f t="shared" si="46"/>
        <v>DR.IC.IT.070808.01</v>
      </c>
      <c r="T238" s="39"/>
      <c r="U238" s="60" t="str">
        <f t="shared" si="48"/>
        <v>IM.IC.IT.070808.01</v>
      </c>
      <c r="V238" s="57"/>
      <c r="W238" s="60" t="str">
        <f t="shared" si="49"/>
        <v>GE.IC.IT.070808.01</v>
      </c>
      <c r="X238" s="35" t="s">
        <v>5113</v>
      </c>
      <c r="Y238" s="35" t="s">
        <v>5644</v>
      </c>
      <c r="AA238" s="35" t="s">
        <v>5645</v>
      </c>
      <c r="AC238" s="35" t="s">
        <v>5646</v>
      </c>
      <c r="AE238" s="35" t="s">
        <v>5647</v>
      </c>
      <c r="AG238" s="35" t="s">
        <v>5648</v>
      </c>
      <c r="AI238" s="35" t="s">
        <v>5649</v>
      </c>
      <c r="AJ238" s="57" t="s">
        <v>4650</v>
      </c>
      <c r="AK238" s="76">
        <v>41942</v>
      </c>
    </row>
    <row r="239" spans="1:37" s="35" customFormat="1">
      <c r="A239" s="35" t="s">
        <v>2189</v>
      </c>
      <c r="C239" s="38" t="s">
        <v>2376</v>
      </c>
      <c r="D239" s="35" t="s">
        <v>4338</v>
      </c>
      <c r="E239" s="38" t="s">
        <v>3312</v>
      </c>
      <c r="F239" s="35" t="s">
        <v>3763</v>
      </c>
      <c r="G239" s="35" t="s">
        <v>3490</v>
      </c>
      <c r="H239" s="38" t="s">
        <v>3289</v>
      </c>
      <c r="I239" s="35" t="s">
        <v>3491</v>
      </c>
      <c r="J239" s="39" t="str">
        <f t="shared" si="42"/>
        <v>IC.IT.070901</v>
      </c>
      <c r="K239" s="38" t="s">
        <v>3289</v>
      </c>
      <c r="L239" s="35" t="str">
        <f t="shared" si="47"/>
        <v xml:space="preserve">     Odor none</v>
      </c>
      <c r="M239" s="39" t="str">
        <f t="shared" si="43"/>
        <v>PI.IC.IT.070901.01</v>
      </c>
      <c r="N239" s="39"/>
      <c r="O239" s="39" t="str">
        <f t="shared" si="44"/>
        <v>PH.IC.IT.070901.01</v>
      </c>
      <c r="Q239" s="39" t="str">
        <f t="shared" si="45"/>
        <v>CL.IC.IT.070901.01</v>
      </c>
      <c r="R239" s="39"/>
      <c r="S239" s="39" t="str">
        <f t="shared" si="46"/>
        <v>DR.IC.IT.070901.01</v>
      </c>
      <c r="T239" s="39"/>
      <c r="U239" s="60" t="str">
        <f t="shared" si="48"/>
        <v>IM.IC.IT.070901.01</v>
      </c>
      <c r="V239" s="57"/>
      <c r="W239" s="60" t="str">
        <f t="shared" si="49"/>
        <v>GE.IC.IT.070901.01</v>
      </c>
      <c r="X239" s="35" t="s">
        <v>5114</v>
      </c>
      <c r="Y239" s="35" t="s">
        <v>5650</v>
      </c>
      <c r="AA239" s="35" t="s">
        <v>5651</v>
      </c>
      <c r="AC239" s="35" t="s">
        <v>5652</v>
      </c>
      <c r="AE239" s="35" t="s">
        <v>5653</v>
      </c>
      <c r="AG239" s="35" t="s">
        <v>5654</v>
      </c>
      <c r="AI239" s="35" t="s">
        <v>5655</v>
      </c>
      <c r="AJ239" s="57" t="s">
        <v>4650</v>
      </c>
      <c r="AK239" s="76">
        <v>41942</v>
      </c>
    </row>
    <row r="240" spans="1:37" s="35" customFormat="1">
      <c r="A240" s="35" t="s">
        <v>2189</v>
      </c>
      <c r="C240" s="38" t="s">
        <v>2376</v>
      </c>
      <c r="E240" s="38" t="s">
        <v>3312</v>
      </c>
      <c r="F240" s="35" t="s">
        <v>3763</v>
      </c>
      <c r="G240" s="35" t="s">
        <v>3492</v>
      </c>
      <c r="H240" s="38" t="s">
        <v>3293</v>
      </c>
      <c r="I240" s="35" t="s">
        <v>1243</v>
      </c>
      <c r="J240" s="39" t="str">
        <f t="shared" ref="J240:J303" si="50">CONCATENATE("IC.IT.",C240,E240,H240)</f>
        <v>IC.IT.070902</v>
      </c>
      <c r="K240" s="38" t="s">
        <v>3289</v>
      </c>
      <c r="L240" s="35" t="str">
        <f t="shared" si="47"/>
        <v xml:space="preserve">     Odor foul</v>
      </c>
      <c r="M240" s="39" t="str">
        <f t="shared" si="43"/>
        <v>PI.IC.IT.070902.01</v>
      </c>
      <c r="N240" s="39"/>
      <c r="O240" s="39" t="str">
        <f t="shared" si="44"/>
        <v>PH.IC.IT.070902.01</v>
      </c>
      <c r="Q240" s="39" t="str">
        <f t="shared" si="45"/>
        <v>CL.IC.IT.070902.01</v>
      </c>
      <c r="R240" s="39"/>
      <c r="S240" s="39" t="str">
        <f t="shared" si="46"/>
        <v>DR.IC.IT.070902.01</v>
      </c>
      <c r="T240" s="39"/>
      <c r="U240" s="60" t="str">
        <f t="shared" si="48"/>
        <v>IM.IC.IT.070902.01</v>
      </c>
      <c r="V240" s="57"/>
      <c r="W240" s="60" t="str">
        <f t="shared" si="49"/>
        <v>GE.IC.IT.070902.01</v>
      </c>
      <c r="X240" s="35" t="s">
        <v>5115</v>
      </c>
      <c r="Y240" s="35" t="s">
        <v>5656</v>
      </c>
      <c r="AA240" s="35" t="s">
        <v>5657</v>
      </c>
      <c r="AC240" s="35" t="s">
        <v>5658</v>
      </c>
      <c r="AE240" s="35" t="s">
        <v>5659</v>
      </c>
      <c r="AG240" s="35" t="s">
        <v>5660</v>
      </c>
      <c r="AI240" s="35" t="s">
        <v>5661</v>
      </c>
      <c r="AJ240" s="57" t="s">
        <v>4650</v>
      </c>
      <c r="AK240" s="76">
        <v>41942</v>
      </c>
    </row>
    <row r="241" spans="1:37" s="35" customFormat="1">
      <c r="A241" s="35" t="s">
        <v>2189</v>
      </c>
      <c r="C241" s="38" t="s">
        <v>2376</v>
      </c>
      <c r="D241" s="35" t="s">
        <v>4339</v>
      </c>
      <c r="E241" s="38" t="s">
        <v>3331</v>
      </c>
      <c r="F241" s="35" t="s">
        <v>3764</v>
      </c>
      <c r="G241" s="35" t="s">
        <v>3494</v>
      </c>
      <c r="H241" s="38" t="s">
        <v>3289</v>
      </c>
      <c r="I241" s="35" t="s">
        <v>3495</v>
      </c>
      <c r="J241" s="39" t="str">
        <f t="shared" si="50"/>
        <v>IC.IT.071001</v>
      </c>
      <c r="K241" s="38" t="s">
        <v>3289</v>
      </c>
      <c r="L241" s="35" t="str">
        <f t="shared" si="47"/>
        <v xml:space="preserve">      None (open to air)</v>
      </c>
      <c r="M241" s="39" t="str">
        <f t="shared" si="43"/>
        <v>PI.IC.IT.071001.01</v>
      </c>
      <c r="N241" s="39"/>
      <c r="O241" s="39" t="str">
        <f t="shared" si="44"/>
        <v>PH.IC.IT.071001.01</v>
      </c>
      <c r="Q241" s="39" t="str">
        <f t="shared" si="45"/>
        <v>CL.IC.IT.071001.01</v>
      </c>
      <c r="R241" s="39"/>
      <c r="S241" s="39" t="str">
        <f t="shared" si="46"/>
        <v>DR.IC.IT.071001.01</v>
      </c>
      <c r="T241" s="39"/>
      <c r="U241" s="60" t="str">
        <f t="shared" si="48"/>
        <v>IM.IC.IT.071001.01</v>
      </c>
      <c r="V241" s="57"/>
      <c r="W241" s="60" t="str">
        <f t="shared" si="49"/>
        <v>GE.IC.IT.071001.01</v>
      </c>
      <c r="X241" s="35" t="s">
        <v>5116</v>
      </c>
      <c r="Y241" s="35" t="s">
        <v>5662</v>
      </c>
      <c r="AA241" s="35" t="s">
        <v>5663</v>
      </c>
      <c r="AC241" s="35" t="s">
        <v>5664</v>
      </c>
      <c r="AE241" s="35" t="s">
        <v>5665</v>
      </c>
      <c r="AG241" s="35" t="s">
        <v>5666</v>
      </c>
      <c r="AI241" s="35" t="s">
        <v>5667</v>
      </c>
      <c r="AJ241" s="57" t="s">
        <v>4650</v>
      </c>
      <c r="AK241" s="76">
        <v>41942</v>
      </c>
    </row>
    <row r="242" spans="1:37" s="35" customFormat="1">
      <c r="A242" s="35" t="s">
        <v>2189</v>
      </c>
      <c r="C242" s="38" t="s">
        <v>2376</v>
      </c>
      <c r="E242" s="38" t="s">
        <v>3331</v>
      </c>
      <c r="F242" s="35" t="s">
        <v>3764</v>
      </c>
      <c r="G242" s="35" t="s">
        <v>3496</v>
      </c>
      <c r="H242" s="38" t="s">
        <v>3293</v>
      </c>
      <c r="I242" s="35" t="s">
        <v>2175</v>
      </c>
      <c r="J242" s="39" t="str">
        <f t="shared" si="50"/>
        <v>IC.IT.071002</v>
      </c>
      <c r="K242" s="38" t="s">
        <v>3289</v>
      </c>
      <c r="L242" s="35" t="str">
        <f t="shared" si="47"/>
        <v xml:space="preserve">      Pressure</v>
      </c>
      <c r="M242" s="39" t="str">
        <f t="shared" si="43"/>
        <v>PI.IC.IT.071002.01</v>
      </c>
      <c r="N242" s="39"/>
      <c r="O242" s="39" t="str">
        <f t="shared" si="44"/>
        <v>PH.IC.IT.071002.01</v>
      </c>
      <c r="Q242" s="39" t="str">
        <f t="shared" si="45"/>
        <v>CL.IC.IT.071002.01</v>
      </c>
      <c r="R242" s="39"/>
      <c r="S242" s="39" t="str">
        <f t="shared" si="46"/>
        <v>DR.IC.IT.071002.01</v>
      </c>
      <c r="T242" s="39"/>
      <c r="U242" s="60" t="str">
        <f t="shared" si="48"/>
        <v>IM.IC.IT.071002.01</v>
      </c>
      <c r="V242" s="57"/>
      <c r="W242" s="60" t="str">
        <f t="shared" si="49"/>
        <v>GE.IC.IT.071002.01</v>
      </c>
      <c r="X242" s="35" t="s">
        <v>5117</v>
      </c>
      <c r="Y242" s="35" t="s">
        <v>5668</v>
      </c>
      <c r="AA242" s="35" t="s">
        <v>5669</v>
      </c>
      <c r="AC242" s="35" t="s">
        <v>5670</v>
      </c>
      <c r="AE242" s="35" t="s">
        <v>5671</v>
      </c>
      <c r="AG242" s="35" t="s">
        <v>5672</v>
      </c>
      <c r="AI242" s="35" t="s">
        <v>5673</v>
      </c>
      <c r="AJ242" s="57" t="s">
        <v>4650</v>
      </c>
      <c r="AK242" s="76">
        <v>41942</v>
      </c>
    </row>
    <row r="243" spans="1:37" s="35" customFormat="1">
      <c r="A243" s="35" t="s">
        <v>2189</v>
      </c>
      <c r="C243" s="38" t="s">
        <v>2376</v>
      </c>
      <c r="E243" s="38" t="s">
        <v>3331</v>
      </c>
      <c r="F243" s="35" t="s">
        <v>3764</v>
      </c>
      <c r="G243" s="35" t="s">
        <v>3497</v>
      </c>
      <c r="H243" s="38" t="s">
        <v>3296</v>
      </c>
      <c r="I243" s="35" t="s">
        <v>3498</v>
      </c>
      <c r="J243" s="39" t="str">
        <f t="shared" si="50"/>
        <v>IC.IT.071003</v>
      </c>
      <c r="K243" s="38" t="s">
        <v>3289</v>
      </c>
      <c r="L243" s="35" t="str">
        <f t="shared" si="47"/>
        <v xml:space="preserve">      Antimicrobial</v>
      </c>
      <c r="M243" s="39" t="str">
        <f t="shared" si="43"/>
        <v>PI.IC.IT.071003.01</v>
      </c>
      <c r="N243" s="39"/>
      <c r="O243" s="39" t="str">
        <f t="shared" si="44"/>
        <v>PH.IC.IT.071003.01</v>
      </c>
      <c r="Q243" s="39" t="str">
        <f t="shared" si="45"/>
        <v>CL.IC.IT.071003.01</v>
      </c>
      <c r="R243" s="39"/>
      <c r="S243" s="39" t="str">
        <f t="shared" si="46"/>
        <v>DR.IC.IT.071003.01</v>
      </c>
      <c r="T243" s="39"/>
      <c r="U243" s="60" t="str">
        <f t="shared" si="48"/>
        <v>IM.IC.IT.071003.01</v>
      </c>
      <c r="V243" s="57"/>
      <c r="W243" s="60" t="str">
        <f t="shared" si="49"/>
        <v>GE.IC.IT.071003.01</v>
      </c>
      <c r="X243" s="35" t="s">
        <v>5118</v>
      </c>
      <c r="Y243" s="35" t="s">
        <v>5674</v>
      </c>
      <c r="AA243" s="35" t="s">
        <v>5675</v>
      </c>
      <c r="AC243" s="35" t="s">
        <v>5676</v>
      </c>
      <c r="AE243" s="35" t="s">
        <v>5677</v>
      </c>
      <c r="AG243" s="35" t="s">
        <v>5678</v>
      </c>
      <c r="AI243" s="35" t="s">
        <v>5679</v>
      </c>
      <c r="AJ243" s="57" t="s">
        <v>4650</v>
      </c>
      <c r="AK243" s="76">
        <v>41942</v>
      </c>
    </row>
    <row r="244" spans="1:37" s="35" customFormat="1">
      <c r="A244" s="35" t="s">
        <v>2189</v>
      </c>
      <c r="C244" s="38" t="s">
        <v>2376</v>
      </c>
      <c r="E244" s="38" t="s">
        <v>3331</v>
      </c>
      <c r="F244" s="35" t="s">
        <v>3764</v>
      </c>
      <c r="G244" s="35" t="s">
        <v>3499</v>
      </c>
      <c r="H244" s="38" t="s">
        <v>4263</v>
      </c>
      <c r="I244" s="35" t="s">
        <v>2644</v>
      </c>
      <c r="J244" s="39" t="str">
        <f t="shared" si="50"/>
        <v>IC.IT.071004</v>
      </c>
      <c r="K244" s="38" t="s">
        <v>3289</v>
      </c>
      <c r="L244" s="35" t="str">
        <f t="shared" si="47"/>
        <v xml:space="preserve">      Gauze</v>
      </c>
      <c r="M244" s="39" t="str">
        <f t="shared" si="43"/>
        <v>PI.IC.IT.071004.01</v>
      </c>
      <c r="N244" s="39"/>
      <c r="O244" s="39" t="str">
        <f t="shared" si="44"/>
        <v>PH.IC.IT.071004.01</v>
      </c>
      <c r="Q244" s="39" t="str">
        <f t="shared" si="45"/>
        <v>CL.IC.IT.071004.01</v>
      </c>
      <c r="R244" s="39"/>
      <c r="S244" s="39" t="str">
        <f t="shared" si="46"/>
        <v>DR.IC.IT.071004.01</v>
      </c>
      <c r="T244" s="39"/>
      <c r="U244" s="60" t="str">
        <f t="shared" si="48"/>
        <v>IM.IC.IT.071004.01</v>
      </c>
      <c r="V244" s="57"/>
      <c r="W244" s="60" t="str">
        <f t="shared" si="49"/>
        <v>GE.IC.IT.071004.01</v>
      </c>
      <c r="X244" s="35" t="s">
        <v>5119</v>
      </c>
      <c r="Y244" s="35" t="s">
        <v>5680</v>
      </c>
      <c r="AA244" s="35" t="s">
        <v>5681</v>
      </c>
      <c r="AC244" s="35" t="s">
        <v>5682</v>
      </c>
      <c r="AE244" s="35" t="s">
        <v>5683</v>
      </c>
      <c r="AG244" s="35" t="s">
        <v>5684</v>
      </c>
      <c r="AI244" s="35" t="s">
        <v>5685</v>
      </c>
      <c r="AJ244" s="57" t="s">
        <v>4650</v>
      </c>
      <c r="AK244" s="76">
        <v>41942</v>
      </c>
    </row>
    <row r="245" spans="1:37" s="35" customFormat="1">
      <c r="A245" s="35" t="s">
        <v>2189</v>
      </c>
      <c r="C245" s="38" t="s">
        <v>2376</v>
      </c>
      <c r="E245" s="38" t="s">
        <v>3331</v>
      </c>
      <c r="F245" s="35" t="s">
        <v>3764</v>
      </c>
      <c r="G245" s="35" t="s">
        <v>3500</v>
      </c>
      <c r="H245" s="38" t="s">
        <v>4265</v>
      </c>
      <c r="I245" s="35" t="s">
        <v>2643</v>
      </c>
      <c r="J245" s="39" t="str">
        <f t="shared" si="50"/>
        <v>IC.IT.071005</v>
      </c>
      <c r="K245" s="38" t="s">
        <v>3289</v>
      </c>
      <c r="L245" s="35" t="str">
        <f t="shared" si="47"/>
        <v xml:space="preserve">      Transparent (Opsite, Tegaderm)</v>
      </c>
      <c r="M245" s="39" t="str">
        <f t="shared" si="43"/>
        <v>PI.IC.IT.071005.01</v>
      </c>
      <c r="N245" s="39"/>
      <c r="O245" s="39" t="str">
        <f t="shared" si="44"/>
        <v>PH.IC.IT.071005.01</v>
      </c>
      <c r="Q245" s="39" t="str">
        <f t="shared" si="45"/>
        <v>CL.IC.IT.071005.01</v>
      </c>
      <c r="R245" s="39"/>
      <c r="S245" s="39" t="str">
        <f t="shared" si="46"/>
        <v>DR.IC.IT.071005.01</v>
      </c>
      <c r="T245" s="39"/>
      <c r="U245" s="60" t="str">
        <f t="shared" si="48"/>
        <v>IM.IC.IT.071005.01</v>
      </c>
      <c r="V245" s="57"/>
      <c r="W245" s="60" t="str">
        <f t="shared" si="49"/>
        <v>GE.IC.IT.071005.01</v>
      </c>
      <c r="X245" s="35" t="s">
        <v>5120</v>
      </c>
      <c r="Y245" s="35" t="s">
        <v>5686</v>
      </c>
      <c r="AA245" s="35" t="s">
        <v>5687</v>
      </c>
      <c r="AC245" s="35" t="s">
        <v>5688</v>
      </c>
      <c r="AE245" s="35" t="s">
        <v>5689</v>
      </c>
      <c r="AG245" s="35" t="s">
        <v>5690</v>
      </c>
      <c r="AI245" s="35" t="s">
        <v>5691</v>
      </c>
      <c r="AJ245" s="57" t="s">
        <v>4650</v>
      </c>
      <c r="AK245" s="76">
        <v>41942</v>
      </c>
    </row>
    <row r="246" spans="1:37" s="35" customFormat="1">
      <c r="A246" s="35" t="s">
        <v>2189</v>
      </c>
      <c r="C246" s="38" t="s">
        <v>2376</v>
      </c>
      <c r="E246" s="38" t="s">
        <v>3331</v>
      </c>
      <c r="F246" s="35" t="s">
        <v>3764</v>
      </c>
      <c r="G246" s="35" t="s">
        <v>3501</v>
      </c>
      <c r="H246" s="38" t="s">
        <v>3361</v>
      </c>
      <c r="I246" s="35" t="s">
        <v>3502</v>
      </c>
      <c r="J246" s="39" t="str">
        <f t="shared" si="50"/>
        <v>IC.IT.071006</v>
      </c>
      <c r="K246" s="38" t="s">
        <v>3289</v>
      </c>
      <c r="L246" s="35" t="str">
        <f t="shared" si="47"/>
        <v xml:space="preserve">      Wet to Dry: specify date/time</v>
      </c>
      <c r="M246" s="39" t="str">
        <f t="shared" si="43"/>
        <v>PI.IC.IT.071006.01</v>
      </c>
      <c r="N246" s="39"/>
      <c r="O246" s="39" t="str">
        <f t="shared" si="44"/>
        <v>PH.IC.IT.071006.01</v>
      </c>
      <c r="Q246" s="39" t="str">
        <f t="shared" si="45"/>
        <v>CL.IC.IT.071006.01</v>
      </c>
      <c r="R246" s="39"/>
      <c r="S246" s="39" t="str">
        <f t="shared" si="46"/>
        <v>DR.IC.IT.071006.01</v>
      </c>
      <c r="T246" s="39"/>
      <c r="U246" s="60" t="str">
        <f t="shared" si="48"/>
        <v>IM.IC.IT.071006.01</v>
      </c>
      <c r="V246" s="57"/>
      <c r="W246" s="60" t="str">
        <f t="shared" si="49"/>
        <v>GE.IC.IT.071006.01</v>
      </c>
      <c r="X246" s="35" t="s">
        <v>5121</v>
      </c>
      <c r="Y246" s="35" t="s">
        <v>5692</v>
      </c>
      <c r="AA246" s="35" t="s">
        <v>5693</v>
      </c>
      <c r="AC246" s="35" t="s">
        <v>5694</v>
      </c>
      <c r="AE246" s="35" t="s">
        <v>5695</v>
      </c>
      <c r="AG246" s="35" t="s">
        <v>5696</v>
      </c>
      <c r="AI246" s="35" t="s">
        <v>5697</v>
      </c>
      <c r="AJ246" s="57" t="s">
        <v>4650</v>
      </c>
      <c r="AK246" s="76">
        <v>41942</v>
      </c>
    </row>
    <row r="247" spans="1:37" s="35" customFormat="1">
      <c r="A247" s="35" t="s">
        <v>2189</v>
      </c>
      <c r="C247" s="38" t="s">
        <v>2376</v>
      </c>
      <c r="E247" s="38" t="s">
        <v>3331</v>
      </c>
      <c r="F247" s="35" t="s">
        <v>3764</v>
      </c>
      <c r="G247" s="35" t="s">
        <v>3503</v>
      </c>
      <c r="H247" s="38" t="s">
        <v>3306</v>
      </c>
      <c r="I247" s="35" t="s">
        <v>1068</v>
      </c>
      <c r="J247" s="39" t="str">
        <f t="shared" si="50"/>
        <v>IC.IT.071007</v>
      </c>
      <c r="K247" s="38" t="s">
        <v>3289</v>
      </c>
      <c r="L247" s="35" t="str">
        <f t="shared" si="47"/>
        <v xml:space="preserve">      Gauze Wrap (Kerlix, Kling)</v>
      </c>
      <c r="M247" s="39" t="str">
        <f t="shared" si="43"/>
        <v>PI.IC.IT.071007.01</v>
      </c>
      <c r="N247" s="39"/>
      <c r="O247" s="39" t="str">
        <f t="shared" si="44"/>
        <v>PH.IC.IT.071007.01</v>
      </c>
      <c r="Q247" s="39" t="str">
        <f t="shared" si="45"/>
        <v>CL.IC.IT.071007.01</v>
      </c>
      <c r="R247" s="39"/>
      <c r="S247" s="39" t="str">
        <f t="shared" si="46"/>
        <v>DR.IC.IT.071007.01</v>
      </c>
      <c r="T247" s="39"/>
      <c r="U247" s="60" t="str">
        <f t="shared" si="48"/>
        <v>IM.IC.IT.071007.01</v>
      </c>
      <c r="V247" s="57"/>
      <c r="W247" s="60" t="str">
        <f t="shared" si="49"/>
        <v>GE.IC.IT.071007.01</v>
      </c>
      <c r="X247" s="35" t="s">
        <v>5122</v>
      </c>
      <c r="Y247" s="35" t="s">
        <v>5698</v>
      </c>
      <c r="AA247" s="35" t="s">
        <v>5699</v>
      </c>
      <c r="AC247" s="35" t="s">
        <v>5700</v>
      </c>
      <c r="AE247" s="35" t="s">
        <v>5701</v>
      </c>
      <c r="AG247" s="35" t="s">
        <v>5702</v>
      </c>
      <c r="AI247" s="35" t="s">
        <v>5703</v>
      </c>
      <c r="AJ247" s="57" t="s">
        <v>4650</v>
      </c>
      <c r="AK247" s="76">
        <v>41942</v>
      </c>
    </row>
    <row r="248" spans="1:37" s="35" customFormat="1">
      <c r="A248" s="35" t="s">
        <v>2189</v>
      </c>
      <c r="C248" s="38" t="s">
        <v>2376</v>
      </c>
      <c r="E248" s="38" t="s">
        <v>3331</v>
      </c>
      <c r="F248" s="35" t="s">
        <v>3764</v>
      </c>
      <c r="G248" s="35" t="s">
        <v>3504</v>
      </c>
      <c r="H248" s="38" t="s">
        <v>3309</v>
      </c>
      <c r="I248" s="35" t="s">
        <v>3505</v>
      </c>
      <c r="J248" s="39" t="str">
        <f t="shared" si="50"/>
        <v>IC.IT.071008</v>
      </c>
      <c r="K248" s="38" t="s">
        <v>3289</v>
      </c>
      <c r="L248" s="35" t="str">
        <f t="shared" si="47"/>
        <v xml:space="preserve">      Foam dressing</v>
      </c>
      <c r="M248" s="39" t="str">
        <f t="shared" si="43"/>
        <v>PI.IC.IT.071008.01</v>
      </c>
      <c r="N248" s="39"/>
      <c r="O248" s="39" t="str">
        <f t="shared" si="44"/>
        <v>PH.IC.IT.071008.01</v>
      </c>
      <c r="Q248" s="39" t="str">
        <f t="shared" si="45"/>
        <v>CL.IC.IT.071008.01</v>
      </c>
      <c r="R248" s="39"/>
      <c r="S248" s="39" t="str">
        <f t="shared" si="46"/>
        <v>DR.IC.IT.071008.01</v>
      </c>
      <c r="T248" s="39"/>
      <c r="U248" s="60" t="str">
        <f t="shared" si="48"/>
        <v>IM.IC.IT.071008.01</v>
      </c>
      <c r="V248" s="57"/>
      <c r="W248" s="60" t="str">
        <f t="shared" si="49"/>
        <v>GE.IC.IT.071008.01</v>
      </c>
      <c r="X248" s="35" t="s">
        <v>5123</v>
      </c>
      <c r="Y248" s="35" t="s">
        <v>5704</v>
      </c>
      <c r="AA248" s="35" t="s">
        <v>5705</v>
      </c>
      <c r="AC248" s="35" t="s">
        <v>5706</v>
      </c>
      <c r="AE248" s="35" t="s">
        <v>5707</v>
      </c>
      <c r="AG248" s="35" t="s">
        <v>5708</v>
      </c>
      <c r="AI248" s="35" t="s">
        <v>5709</v>
      </c>
      <c r="AJ248" s="57" t="s">
        <v>4650</v>
      </c>
      <c r="AK248" s="76">
        <v>41942</v>
      </c>
    </row>
    <row r="249" spans="1:37" s="35" customFormat="1">
      <c r="A249" s="35" t="s">
        <v>2189</v>
      </c>
      <c r="C249" s="38" t="s">
        <v>2376</v>
      </c>
      <c r="E249" s="38" t="s">
        <v>3331</v>
      </c>
      <c r="F249" s="35" t="s">
        <v>3764</v>
      </c>
      <c r="G249" s="35" t="s">
        <v>3506</v>
      </c>
      <c r="H249" s="38" t="s">
        <v>3312</v>
      </c>
      <c r="I249" s="35" t="s">
        <v>3507</v>
      </c>
      <c r="J249" s="39" t="str">
        <f t="shared" si="50"/>
        <v>IC.IT.071009</v>
      </c>
      <c r="K249" s="38" t="s">
        <v>3289</v>
      </c>
      <c r="L249" s="35" t="str">
        <f t="shared" si="47"/>
        <v xml:space="preserve">      Gauze Packing (Iodoform, NuGauze)</v>
      </c>
      <c r="M249" s="39" t="str">
        <f t="shared" si="43"/>
        <v>PI.IC.IT.071009.01</v>
      </c>
      <c r="N249" s="39"/>
      <c r="O249" s="39" t="str">
        <f t="shared" si="44"/>
        <v>PH.IC.IT.071009.01</v>
      </c>
      <c r="Q249" s="39" t="str">
        <f t="shared" si="45"/>
        <v>CL.IC.IT.071009.01</v>
      </c>
      <c r="R249" s="39"/>
      <c r="S249" s="39" t="str">
        <f t="shared" si="46"/>
        <v>DR.IC.IT.071009.01</v>
      </c>
      <c r="T249" s="39"/>
      <c r="U249" s="60" t="str">
        <f t="shared" si="48"/>
        <v>IM.IC.IT.071009.01</v>
      </c>
      <c r="V249" s="57"/>
      <c r="W249" s="60" t="str">
        <f t="shared" si="49"/>
        <v>GE.IC.IT.071009.01</v>
      </c>
      <c r="X249" s="35" t="s">
        <v>5124</v>
      </c>
      <c r="Y249" s="35" t="s">
        <v>5710</v>
      </c>
      <c r="AA249" s="35" t="s">
        <v>5711</v>
      </c>
      <c r="AC249" s="35" t="s">
        <v>5712</v>
      </c>
      <c r="AE249" s="35" t="s">
        <v>5713</v>
      </c>
      <c r="AG249" s="35" t="s">
        <v>5714</v>
      </c>
      <c r="AI249" s="35" t="s">
        <v>5715</v>
      </c>
      <c r="AJ249" s="57" t="s">
        <v>4650</v>
      </c>
      <c r="AK249" s="76">
        <v>41942</v>
      </c>
    </row>
    <row r="250" spans="1:37" s="35" customFormat="1">
      <c r="A250" s="35" t="s">
        <v>2189</v>
      </c>
      <c r="C250" s="38" t="s">
        <v>2376</v>
      </c>
      <c r="E250" s="38" t="s">
        <v>3331</v>
      </c>
      <c r="F250" s="35" t="s">
        <v>3764</v>
      </c>
      <c r="G250" s="35" t="s">
        <v>3508</v>
      </c>
      <c r="H250" s="38" t="s">
        <v>3331</v>
      </c>
      <c r="I250" s="35" t="s">
        <v>3509</v>
      </c>
      <c r="J250" s="39" t="str">
        <f t="shared" si="50"/>
        <v>IC.IT.071010</v>
      </c>
      <c r="K250" s="38" t="s">
        <v>3289</v>
      </c>
      <c r="L250" s="35" t="str">
        <f t="shared" si="47"/>
        <v xml:space="preserve">      Hydrocolloidal (Duoderm, Restore)</v>
      </c>
      <c r="M250" s="39" t="str">
        <f t="shared" si="43"/>
        <v>PI.IC.IT.071010.01</v>
      </c>
      <c r="N250" s="39"/>
      <c r="O250" s="39" t="str">
        <f t="shared" si="44"/>
        <v>PH.IC.IT.071010.01</v>
      </c>
      <c r="Q250" s="39" t="str">
        <f t="shared" si="45"/>
        <v>CL.IC.IT.071010.01</v>
      </c>
      <c r="R250" s="39"/>
      <c r="S250" s="39" t="str">
        <f t="shared" si="46"/>
        <v>DR.IC.IT.071010.01</v>
      </c>
      <c r="T250" s="39"/>
      <c r="U250" s="60" t="str">
        <f t="shared" si="48"/>
        <v>IM.IC.IT.071010.01</v>
      </c>
      <c r="V250" s="57"/>
      <c r="W250" s="60" t="str">
        <f t="shared" si="49"/>
        <v>GE.IC.IT.071010.01</v>
      </c>
      <c r="X250" s="35" t="s">
        <v>5125</v>
      </c>
      <c r="Y250" s="35" t="s">
        <v>5716</v>
      </c>
      <c r="AA250" s="35" t="s">
        <v>5717</v>
      </c>
      <c r="AC250" s="35" t="s">
        <v>5718</v>
      </c>
      <c r="AE250" s="35" t="s">
        <v>5719</v>
      </c>
      <c r="AG250" s="35" t="s">
        <v>5720</v>
      </c>
      <c r="AI250" s="35" t="s">
        <v>5721</v>
      </c>
      <c r="AJ250" s="57" t="s">
        <v>4650</v>
      </c>
      <c r="AK250" s="76">
        <v>41942</v>
      </c>
    </row>
    <row r="251" spans="1:37" s="35" customFormat="1">
      <c r="A251" s="35" t="s">
        <v>2189</v>
      </c>
      <c r="C251" s="38" t="s">
        <v>2376</v>
      </c>
      <c r="E251" s="38" t="s">
        <v>3331</v>
      </c>
      <c r="F251" s="35" t="s">
        <v>3764</v>
      </c>
      <c r="G251" s="35" t="s">
        <v>3510</v>
      </c>
      <c r="H251" s="38" t="s">
        <v>4334</v>
      </c>
      <c r="I251" s="35" t="s">
        <v>3511</v>
      </c>
      <c r="J251" s="39" t="str">
        <f t="shared" si="50"/>
        <v>IC.IT.071012</v>
      </c>
      <c r="K251" s="38" t="s">
        <v>3289</v>
      </c>
      <c r="L251" s="35" t="str">
        <f t="shared" si="47"/>
        <v xml:space="preserve">      Calcium Alginate (Aquacel, Calicare)</v>
      </c>
      <c r="M251" s="39" t="str">
        <f t="shared" si="43"/>
        <v>PI.IC.IT.071012.01</v>
      </c>
      <c r="N251" s="39"/>
      <c r="O251" s="39" t="str">
        <f t="shared" si="44"/>
        <v>PH.IC.IT.071012.01</v>
      </c>
      <c r="Q251" s="39" t="str">
        <f t="shared" si="45"/>
        <v>CL.IC.IT.071012.01</v>
      </c>
      <c r="R251" s="39"/>
      <c r="S251" s="39" t="str">
        <f t="shared" si="46"/>
        <v>DR.IC.IT.071012.01</v>
      </c>
      <c r="T251" s="39"/>
      <c r="U251" s="60" t="str">
        <f t="shared" si="48"/>
        <v>IM.IC.IT.071012.01</v>
      </c>
      <c r="V251" s="57"/>
      <c r="W251" s="60" t="str">
        <f t="shared" si="49"/>
        <v>GE.IC.IT.071012.01</v>
      </c>
      <c r="X251" s="35" t="s">
        <v>5126</v>
      </c>
      <c r="Y251" s="35" t="s">
        <v>5722</v>
      </c>
      <c r="AA251" s="35" t="s">
        <v>5723</v>
      </c>
      <c r="AC251" s="35" t="s">
        <v>5724</v>
      </c>
      <c r="AE251" s="35" t="s">
        <v>5725</v>
      </c>
      <c r="AG251" s="35" t="s">
        <v>5726</v>
      </c>
      <c r="AI251" s="35" t="s">
        <v>5727</v>
      </c>
      <c r="AJ251" s="57" t="s">
        <v>4650</v>
      </c>
      <c r="AK251" s="76">
        <v>41942</v>
      </c>
    </row>
    <row r="252" spans="1:37" s="35" customFormat="1">
      <c r="A252" s="35" t="s">
        <v>2189</v>
      </c>
      <c r="C252" s="38" t="s">
        <v>2376</v>
      </c>
      <c r="E252" s="38" t="s">
        <v>3331</v>
      </c>
      <c r="F252" s="35" t="s">
        <v>3764</v>
      </c>
      <c r="G252" s="35" t="s">
        <v>3512</v>
      </c>
      <c r="H252" s="38" t="s">
        <v>4335</v>
      </c>
      <c r="I252" s="35" t="s">
        <v>3513</v>
      </c>
      <c r="J252" s="39" t="str">
        <f t="shared" si="50"/>
        <v>IC.IT.071013</v>
      </c>
      <c r="K252" s="38" t="s">
        <v>3289</v>
      </c>
      <c r="L252" s="35" t="str">
        <f t="shared" si="47"/>
        <v xml:space="preserve">      Hypertonic Hydrogel</v>
      </c>
      <c r="M252" s="39" t="str">
        <f t="shared" si="43"/>
        <v>PI.IC.IT.071013.01</v>
      </c>
      <c r="N252" s="39"/>
      <c r="O252" s="39" t="str">
        <f t="shared" si="44"/>
        <v>PH.IC.IT.071013.01</v>
      </c>
      <c r="Q252" s="39" t="str">
        <f t="shared" si="45"/>
        <v>CL.IC.IT.071013.01</v>
      </c>
      <c r="R252" s="39"/>
      <c r="S252" s="39" t="str">
        <f t="shared" si="46"/>
        <v>DR.IC.IT.071013.01</v>
      </c>
      <c r="T252" s="39"/>
      <c r="U252" s="60" t="str">
        <f t="shared" si="48"/>
        <v>IM.IC.IT.071013.01</v>
      </c>
      <c r="V252" s="57"/>
      <c r="W252" s="60" t="str">
        <f t="shared" si="49"/>
        <v>GE.IC.IT.071013.01</v>
      </c>
      <c r="X252" s="35" t="s">
        <v>5127</v>
      </c>
      <c r="Y252" s="35" t="s">
        <v>5728</v>
      </c>
      <c r="AA252" s="35" t="s">
        <v>5729</v>
      </c>
      <c r="AC252" s="35" t="s">
        <v>5730</v>
      </c>
      <c r="AE252" s="35" t="s">
        <v>5731</v>
      </c>
      <c r="AG252" s="35" t="s">
        <v>5732</v>
      </c>
      <c r="AI252" s="35" t="s">
        <v>5733</v>
      </c>
      <c r="AJ252" s="57" t="s">
        <v>4650</v>
      </c>
      <c r="AK252" s="76">
        <v>41942</v>
      </c>
    </row>
    <row r="253" spans="1:37" s="35" customFormat="1">
      <c r="A253" s="35" t="s">
        <v>2189</v>
      </c>
      <c r="C253" s="38" t="s">
        <v>2376</v>
      </c>
      <c r="E253" s="38" t="s">
        <v>3331</v>
      </c>
      <c r="F253" s="35" t="s">
        <v>3764</v>
      </c>
      <c r="G253" s="35" t="s">
        <v>3514</v>
      </c>
      <c r="H253" s="38" t="s">
        <v>4336</v>
      </c>
      <c r="I253" s="35" t="s">
        <v>2095</v>
      </c>
      <c r="J253" s="39" t="str">
        <f t="shared" si="50"/>
        <v>IC.IT.071014</v>
      </c>
      <c r="K253" s="38" t="s">
        <v>3289</v>
      </c>
      <c r="L253" s="35" t="str">
        <f t="shared" si="47"/>
        <v xml:space="preserve">      Hydrogel (Duoderm-gel)</v>
      </c>
      <c r="M253" s="39" t="str">
        <f t="shared" si="43"/>
        <v>PI.IC.IT.071014.01</v>
      </c>
      <c r="N253" s="39"/>
      <c r="O253" s="39" t="str">
        <f t="shared" si="44"/>
        <v>PH.IC.IT.071014.01</v>
      </c>
      <c r="Q253" s="39" t="str">
        <f t="shared" si="45"/>
        <v>CL.IC.IT.071014.01</v>
      </c>
      <c r="R253" s="39"/>
      <c r="S253" s="39" t="str">
        <f t="shared" si="46"/>
        <v>DR.IC.IT.071014.01</v>
      </c>
      <c r="T253" s="39"/>
      <c r="U253" s="60" t="str">
        <f t="shared" si="48"/>
        <v>IM.IC.IT.071014.01</v>
      </c>
      <c r="V253" s="57"/>
      <c r="W253" s="60" t="str">
        <f t="shared" si="49"/>
        <v>GE.IC.IT.071014.01</v>
      </c>
      <c r="X253" s="35" t="s">
        <v>5128</v>
      </c>
      <c r="Y253" s="35" t="s">
        <v>5734</v>
      </c>
      <c r="AA253" s="35" t="s">
        <v>5735</v>
      </c>
      <c r="AC253" s="35" t="s">
        <v>5736</v>
      </c>
      <c r="AE253" s="35" t="s">
        <v>5737</v>
      </c>
      <c r="AG253" s="35" t="s">
        <v>5738</v>
      </c>
      <c r="AI253" s="35" t="s">
        <v>5739</v>
      </c>
      <c r="AJ253" s="57" t="s">
        <v>4650</v>
      </c>
      <c r="AK253" s="76">
        <v>41942</v>
      </c>
    </row>
    <row r="254" spans="1:37" s="35" customFormat="1">
      <c r="A254" s="35" t="s">
        <v>2189</v>
      </c>
      <c r="C254" s="38" t="s">
        <v>2376</v>
      </c>
      <c r="E254" s="38" t="s">
        <v>3331</v>
      </c>
      <c r="F254" s="35" t="s">
        <v>3764</v>
      </c>
      <c r="G254" s="35" t="s">
        <v>3515</v>
      </c>
      <c r="H254" s="38" t="s">
        <v>4274</v>
      </c>
      <c r="I254" s="35" t="s">
        <v>3516</v>
      </c>
      <c r="J254" s="39" t="str">
        <f t="shared" si="50"/>
        <v>IC.IT.071015</v>
      </c>
      <c r="K254" s="38" t="s">
        <v>3289</v>
      </c>
      <c r="L254" s="35" t="str">
        <f t="shared" si="47"/>
        <v xml:space="preserve">      Balsam of Peru (Xenaderm)</v>
      </c>
      <c r="M254" s="39" t="str">
        <f t="shared" si="43"/>
        <v>PI.IC.IT.071015.01</v>
      </c>
      <c r="N254" s="39"/>
      <c r="O254" s="39" t="str">
        <f t="shared" si="44"/>
        <v>PH.IC.IT.071015.01</v>
      </c>
      <c r="Q254" s="39" t="str">
        <f t="shared" si="45"/>
        <v>CL.IC.IT.071015.01</v>
      </c>
      <c r="R254" s="39"/>
      <c r="S254" s="39" t="str">
        <f t="shared" si="46"/>
        <v>DR.IC.IT.071015.01</v>
      </c>
      <c r="T254" s="39"/>
      <c r="U254" s="60" t="str">
        <f t="shared" si="48"/>
        <v>IM.IC.IT.071015.01</v>
      </c>
      <c r="V254" s="57"/>
      <c r="W254" s="60" t="str">
        <f t="shared" si="49"/>
        <v>GE.IC.IT.071015.01</v>
      </c>
      <c r="X254" s="35" t="s">
        <v>5129</v>
      </c>
      <c r="Y254" s="35" t="s">
        <v>5740</v>
      </c>
      <c r="AA254" s="35" t="s">
        <v>5741</v>
      </c>
      <c r="AC254" s="35" t="s">
        <v>5742</v>
      </c>
      <c r="AE254" s="35" t="s">
        <v>5743</v>
      </c>
      <c r="AG254" s="35" t="s">
        <v>5744</v>
      </c>
      <c r="AI254" s="35" t="s">
        <v>5745</v>
      </c>
      <c r="AJ254" s="57" t="s">
        <v>4650</v>
      </c>
      <c r="AK254" s="76">
        <v>41942</v>
      </c>
    </row>
    <row r="255" spans="1:37" s="35" customFormat="1">
      <c r="A255" s="35" t="s">
        <v>2189</v>
      </c>
      <c r="C255" s="38" t="s">
        <v>2376</v>
      </c>
      <c r="E255" s="38" t="s">
        <v>3331</v>
      </c>
      <c r="F255" s="35" t="s">
        <v>3764</v>
      </c>
      <c r="G255" s="35" t="s">
        <v>3517</v>
      </c>
      <c r="H255" s="38" t="s">
        <v>4341</v>
      </c>
      <c r="I255" s="35" t="s">
        <v>3518</v>
      </c>
      <c r="J255" s="39" t="str">
        <f t="shared" si="50"/>
        <v>IC.IT.071016</v>
      </c>
      <c r="K255" s="38" t="s">
        <v>3289</v>
      </c>
      <c r="L255" s="35" t="str">
        <f t="shared" si="47"/>
        <v xml:space="preserve">      Bismuth Gauze (Xeroform)</v>
      </c>
      <c r="M255" s="39" t="str">
        <f t="shared" si="43"/>
        <v>PI.IC.IT.071016.01</v>
      </c>
      <c r="N255" s="39"/>
      <c r="O255" s="39" t="str">
        <f t="shared" si="44"/>
        <v>PH.IC.IT.071016.01</v>
      </c>
      <c r="Q255" s="39" t="str">
        <f t="shared" si="45"/>
        <v>CL.IC.IT.071016.01</v>
      </c>
      <c r="R255" s="39"/>
      <c r="S255" s="39" t="str">
        <f t="shared" si="46"/>
        <v>DR.IC.IT.071016.01</v>
      </c>
      <c r="T255" s="39"/>
      <c r="U255" s="60" t="str">
        <f t="shared" si="48"/>
        <v>IM.IC.IT.071016.01</v>
      </c>
      <c r="V255" s="57"/>
      <c r="W255" s="60" t="str">
        <f t="shared" si="49"/>
        <v>GE.IC.IT.071016.01</v>
      </c>
      <c r="X255" s="35" t="s">
        <v>5130</v>
      </c>
      <c r="Y255" s="35" t="s">
        <v>5746</v>
      </c>
      <c r="AA255" s="35" t="s">
        <v>5747</v>
      </c>
      <c r="AC255" s="35" t="s">
        <v>5748</v>
      </c>
      <c r="AE255" s="35" t="s">
        <v>5749</v>
      </c>
      <c r="AG255" s="35" t="s">
        <v>5750</v>
      </c>
      <c r="AI255" s="35" t="s">
        <v>5751</v>
      </c>
      <c r="AJ255" s="57" t="s">
        <v>4650</v>
      </c>
      <c r="AK255" s="76">
        <v>41942</v>
      </c>
    </row>
    <row r="256" spans="1:37" s="35" customFormat="1">
      <c r="A256" s="35" t="s">
        <v>2189</v>
      </c>
      <c r="C256" s="38" t="s">
        <v>2376</v>
      </c>
      <c r="E256" s="38" t="s">
        <v>3331</v>
      </c>
      <c r="F256" s="35" t="s">
        <v>3764</v>
      </c>
      <c r="G256" s="35" t="s">
        <v>3519</v>
      </c>
      <c r="H256" s="38" t="s">
        <v>4342</v>
      </c>
      <c r="I256" s="35" t="s">
        <v>3520</v>
      </c>
      <c r="J256" s="39" t="str">
        <f t="shared" si="50"/>
        <v>IC.IT.071017</v>
      </c>
      <c r="K256" s="38" t="s">
        <v>3289</v>
      </c>
      <c r="L256" s="35" t="str">
        <f t="shared" si="47"/>
        <v xml:space="preserve">      Non-adhering (Telfa)</v>
      </c>
      <c r="M256" s="39" t="str">
        <f t="shared" si="43"/>
        <v>PI.IC.IT.071017.01</v>
      </c>
      <c r="N256" s="39"/>
      <c r="O256" s="39" t="str">
        <f t="shared" si="44"/>
        <v>PH.IC.IT.071017.01</v>
      </c>
      <c r="Q256" s="39" t="str">
        <f t="shared" si="45"/>
        <v>CL.IC.IT.071017.01</v>
      </c>
      <c r="R256" s="39"/>
      <c r="S256" s="39" t="str">
        <f t="shared" si="46"/>
        <v>DR.IC.IT.071017.01</v>
      </c>
      <c r="T256" s="39"/>
      <c r="U256" s="60" t="str">
        <f t="shared" si="48"/>
        <v>IM.IC.IT.071017.01</v>
      </c>
      <c r="V256" s="57"/>
      <c r="W256" s="60" t="str">
        <f t="shared" si="49"/>
        <v>GE.IC.IT.071017.01</v>
      </c>
      <c r="X256" s="35" t="s">
        <v>5131</v>
      </c>
      <c r="Y256" s="35" t="s">
        <v>5752</v>
      </c>
      <c r="AA256" s="35" t="s">
        <v>5753</v>
      </c>
      <c r="AC256" s="35" t="s">
        <v>5754</v>
      </c>
      <c r="AE256" s="35" t="s">
        <v>5755</v>
      </c>
      <c r="AG256" s="35" t="s">
        <v>5756</v>
      </c>
      <c r="AI256" s="35" t="s">
        <v>5757</v>
      </c>
      <c r="AJ256" s="57" t="s">
        <v>4650</v>
      </c>
      <c r="AK256" s="76">
        <v>41942</v>
      </c>
    </row>
    <row r="257" spans="1:37" s="35" customFormat="1">
      <c r="A257" s="35" t="s">
        <v>2189</v>
      </c>
      <c r="C257" s="38" t="s">
        <v>2376</v>
      </c>
      <c r="E257" s="38" t="s">
        <v>3331</v>
      </c>
      <c r="F257" s="35" t="s">
        <v>3764</v>
      </c>
      <c r="G257" s="35" t="s">
        <v>3424</v>
      </c>
      <c r="H257" s="38" t="s">
        <v>4343</v>
      </c>
      <c r="I257" s="35" t="s">
        <v>1396</v>
      </c>
      <c r="J257" s="39" t="str">
        <f t="shared" si="50"/>
        <v>IC.IT.071018</v>
      </c>
      <c r="K257" s="38" t="s">
        <v>3289</v>
      </c>
      <c r="L257" s="35" t="str">
        <f t="shared" si="47"/>
        <v xml:space="preserve">      Other: specify</v>
      </c>
      <c r="M257" s="39" t="str">
        <f t="shared" si="43"/>
        <v>PI.IC.IT.071018.01</v>
      </c>
      <c r="N257" s="39"/>
      <c r="O257" s="39" t="str">
        <f t="shared" si="44"/>
        <v>PH.IC.IT.071018.01</v>
      </c>
      <c r="Q257" s="39" t="str">
        <f t="shared" si="45"/>
        <v>CL.IC.IT.071018.01</v>
      </c>
      <c r="R257" s="39"/>
      <c r="S257" s="39" t="str">
        <f t="shared" si="46"/>
        <v>DR.IC.IT.071018.01</v>
      </c>
      <c r="T257" s="39"/>
      <c r="U257" s="60" t="str">
        <f t="shared" si="48"/>
        <v>IM.IC.IT.071018.01</v>
      </c>
      <c r="V257" s="57"/>
      <c r="W257" s="60" t="str">
        <f t="shared" si="49"/>
        <v>GE.IC.IT.071018.01</v>
      </c>
      <c r="X257" s="35" t="s">
        <v>5132</v>
      </c>
      <c r="Y257" s="35" t="s">
        <v>5758</v>
      </c>
      <c r="AA257" s="35" t="s">
        <v>5759</v>
      </c>
      <c r="AC257" s="35" t="s">
        <v>5760</v>
      </c>
      <c r="AE257" s="35" t="s">
        <v>5761</v>
      </c>
      <c r="AG257" s="35" t="s">
        <v>5762</v>
      </c>
      <c r="AI257" s="35" t="s">
        <v>5763</v>
      </c>
      <c r="AJ257" s="57" t="s">
        <v>4650</v>
      </c>
      <c r="AK257" s="76">
        <v>41942</v>
      </c>
    </row>
    <row r="258" spans="1:37" s="35" customFormat="1">
      <c r="A258" s="35" t="s">
        <v>2189</v>
      </c>
      <c r="C258" s="38" t="s">
        <v>2376</v>
      </c>
      <c r="E258" s="38" t="s">
        <v>3331</v>
      </c>
      <c r="F258" s="35" t="s">
        <v>4427</v>
      </c>
      <c r="G258" s="35" t="s">
        <v>4344</v>
      </c>
      <c r="H258" s="38" t="s">
        <v>4345</v>
      </c>
      <c r="I258" s="35" t="s">
        <v>4346</v>
      </c>
      <c r="J258" s="39" t="str">
        <f t="shared" si="50"/>
        <v>IC.IT.071019</v>
      </c>
      <c r="K258" s="38" t="s">
        <v>3289</v>
      </c>
      <c r="L258" s="35" t="str">
        <f t="shared" si="47"/>
        <v>Negative Pressure Wound Therapy</v>
      </c>
      <c r="M258" s="39" t="str">
        <f t="shared" si="43"/>
        <v>PI.IC.IT.071019.01</v>
      </c>
      <c r="N258" s="39"/>
      <c r="O258" s="39" t="str">
        <f t="shared" si="44"/>
        <v>PH.IC.IT.071019.01</v>
      </c>
      <c r="Q258" s="39" t="str">
        <f t="shared" si="45"/>
        <v>CL.IC.IT.071019.01</v>
      </c>
      <c r="R258" s="39"/>
      <c r="S258" s="39" t="str">
        <f t="shared" si="46"/>
        <v>DR.IC.IT.071019.01</v>
      </c>
      <c r="T258" s="39"/>
      <c r="U258" s="60" t="str">
        <f t="shared" si="48"/>
        <v>IM.IC.IT.071019.01</v>
      </c>
      <c r="V258" s="57"/>
      <c r="W258" s="60" t="str">
        <f t="shared" si="49"/>
        <v>GE.IC.IT.071019.01</v>
      </c>
      <c r="X258" s="35" t="s">
        <v>5133</v>
      </c>
      <c r="Y258" s="35" t="s">
        <v>5764</v>
      </c>
      <c r="AA258" s="35" t="s">
        <v>5765</v>
      </c>
      <c r="AC258" s="35" t="s">
        <v>5766</v>
      </c>
      <c r="AE258" s="35" t="s">
        <v>5767</v>
      </c>
      <c r="AG258" s="35" t="s">
        <v>5768</v>
      </c>
      <c r="AI258" s="35" t="s">
        <v>5769</v>
      </c>
      <c r="AJ258" s="57" t="s">
        <v>4650</v>
      </c>
      <c r="AK258" s="76">
        <v>41942</v>
      </c>
    </row>
    <row r="259" spans="1:37" s="35" customFormat="1">
      <c r="A259" s="35" t="s">
        <v>2189</v>
      </c>
      <c r="C259" s="38" t="s">
        <v>2376</v>
      </c>
      <c r="D259" s="35" t="s">
        <v>4347</v>
      </c>
      <c r="E259" s="38" t="s">
        <v>4304</v>
      </c>
      <c r="F259" s="35" t="s">
        <v>3764</v>
      </c>
      <c r="G259" s="35" t="s">
        <v>3521</v>
      </c>
      <c r="H259" s="38" t="s">
        <v>3289</v>
      </c>
      <c r="I259" s="35" t="s">
        <v>3522</v>
      </c>
      <c r="J259" s="39" t="str">
        <f t="shared" si="50"/>
        <v>IC.IT.071101</v>
      </c>
      <c r="K259" s="38" t="s">
        <v>3289</v>
      </c>
      <c r="L259" s="35" t="str">
        <f t="shared" si="47"/>
        <v xml:space="preserve">      Clean, dry and intact</v>
      </c>
      <c r="M259" s="39" t="str">
        <f t="shared" si="43"/>
        <v>PI.IC.IT.071101.01</v>
      </c>
      <c r="N259" s="39"/>
      <c r="O259" s="39" t="str">
        <f t="shared" si="44"/>
        <v>PH.IC.IT.071101.01</v>
      </c>
      <c r="Q259" s="39" t="str">
        <f t="shared" si="45"/>
        <v>CL.IC.IT.071101.01</v>
      </c>
      <c r="R259" s="39"/>
      <c r="S259" s="39" t="str">
        <f t="shared" si="46"/>
        <v>DR.IC.IT.071101.01</v>
      </c>
      <c r="T259" s="39"/>
      <c r="U259" s="60" t="str">
        <f t="shared" si="48"/>
        <v>IM.IC.IT.071101.01</v>
      </c>
      <c r="V259" s="57"/>
      <c r="W259" s="60" t="str">
        <f t="shared" si="49"/>
        <v>GE.IC.IT.071101.01</v>
      </c>
      <c r="X259" s="35" t="s">
        <v>5134</v>
      </c>
      <c r="Y259" s="35" t="s">
        <v>5770</v>
      </c>
      <c r="AA259" s="35" t="s">
        <v>5771</v>
      </c>
      <c r="AC259" s="35" t="s">
        <v>5772</v>
      </c>
      <c r="AE259" s="35" t="s">
        <v>5773</v>
      </c>
      <c r="AG259" s="35" t="s">
        <v>5774</v>
      </c>
      <c r="AI259" s="35" t="s">
        <v>5775</v>
      </c>
      <c r="AJ259" s="57" t="s">
        <v>4650</v>
      </c>
      <c r="AK259" s="76">
        <v>41942</v>
      </c>
    </row>
    <row r="260" spans="1:37" s="35" customFormat="1">
      <c r="A260" s="35" t="s">
        <v>2189</v>
      </c>
      <c r="C260" s="38" t="s">
        <v>2376</v>
      </c>
      <c r="E260" s="38" t="s">
        <v>4304</v>
      </c>
      <c r="F260" s="35" t="s">
        <v>3764</v>
      </c>
      <c r="G260" s="35" t="s">
        <v>3523</v>
      </c>
      <c r="H260" s="38" t="s">
        <v>3293</v>
      </c>
      <c r="I260" s="35" t="s">
        <v>2571</v>
      </c>
      <c r="J260" s="39" t="str">
        <f t="shared" si="50"/>
        <v>IC.IT.071102</v>
      </c>
      <c r="K260" s="38" t="s">
        <v>3289</v>
      </c>
      <c r="L260" s="35" t="str">
        <f t="shared" si="47"/>
        <v xml:space="preserve">      Reinforced:  specify date/time</v>
      </c>
      <c r="M260" s="39" t="str">
        <f t="shared" si="43"/>
        <v>PI.IC.IT.071102.01</v>
      </c>
      <c r="N260" s="39"/>
      <c r="O260" s="39" t="str">
        <f t="shared" si="44"/>
        <v>PH.IC.IT.071102.01</v>
      </c>
      <c r="Q260" s="39" t="str">
        <f t="shared" si="45"/>
        <v>CL.IC.IT.071102.01</v>
      </c>
      <c r="R260" s="39"/>
      <c r="S260" s="39" t="str">
        <f t="shared" si="46"/>
        <v>DR.IC.IT.071102.01</v>
      </c>
      <c r="T260" s="39"/>
      <c r="U260" s="60" t="str">
        <f t="shared" si="48"/>
        <v>IM.IC.IT.071102.01</v>
      </c>
      <c r="V260" s="57"/>
      <c r="W260" s="60" t="str">
        <f t="shared" si="49"/>
        <v>GE.IC.IT.071102.01</v>
      </c>
      <c r="X260" s="35" t="s">
        <v>5135</v>
      </c>
      <c r="Y260" s="35" t="s">
        <v>5776</v>
      </c>
      <c r="AA260" s="35" t="s">
        <v>5777</v>
      </c>
      <c r="AC260" s="35" t="s">
        <v>5778</v>
      </c>
      <c r="AE260" s="35" t="s">
        <v>5779</v>
      </c>
      <c r="AG260" s="35" t="s">
        <v>5780</v>
      </c>
      <c r="AI260" s="35" t="s">
        <v>5781</v>
      </c>
      <c r="AJ260" s="57" t="s">
        <v>4650</v>
      </c>
      <c r="AK260" s="76">
        <v>41942</v>
      </c>
    </row>
    <row r="261" spans="1:37" s="35" customFormat="1">
      <c r="A261" s="35" t="s">
        <v>2189</v>
      </c>
      <c r="C261" s="38" t="s">
        <v>2376</v>
      </c>
      <c r="E261" s="38" t="s">
        <v>4304</v>
      </c>
      <c r="F261" s="35" t="s">
        <v>3764</v>
      </c>
      <c r="G261" s="35" t="s">
        <v>3524</v>
      </c>
      <c r="H261" s="38" t="s">
        <v>3296</v>
      </c>
      <c r="I261" s="35" t="s">
        <v>3525</v>
      </c>
      <c r="J261" s="39" t="str">
        <f t="shared" si="50"/>
        <v>IC.IT.071103</v>
      </c>
      <c r="K261" s="38" t="s">
        <v>3289</v>
      </c>
      <c r="L261" s="35" t="str">
        <f t="shared" si="47"/>
        <v xml:space="preserve">      Changed:  specify date/time</v>
      </c>
      <c r="M261" s="39" t="str">
        <f t="shared" si="43"/>
        <v>PI.IC.IT.071103.01</v>
      </c>
      <c r="N261" s="39"/>
      <c r="O261" s="39" t="str">
        <f t="shared" si="44"/>
        <v>PH.IC.IT.071103.01</v>
      </c>
      <c r="Q261" s="39" t="str">
        <f t="shared" si="45"/>
        <v>CL.IC.IT.071103.01</v>
      </c>
      <c r="R261" s="39"/>
      <c r="S261" s="39" t="str">
        <f t="shared" si="46"/>
        <v>DR.IC.IT.071103.01</v>
      </c>
      <c r="T261" s="39"/>
      <c r="U261" s="60" t="str">
        <f t="shared" si="48"/>
        <v>IM.IC.IT.071103.01</v>
      </c>
      <c r="V261" s="57"/>
      <c r="W261" s="60" t="str">
        <f t="shared" si="49"/>
        <v>GE.IC.IT.071103.01</v>
      </c>
      <c r="X261" s="35" t="s">
        <v>5136</v>
      </c>
      <c r="Y261" s="35" t="s">
        <v>5782</v>
      </c>
      <c r="AA261" s="35" t="s">
        <v>5783</v>
      </c>
      <c r="AC261" s="35" t="s">
        <v>5784</v>
      </c>
      <c r="AE261" s="35" t="s">
        <v>5785</v>
      </c>
      <c r="AG261" s="35" t="s">
        <v>5786</v>
      </c>
      <c r="AI261" s="35" t="s">
        <v>5787</v>
      </c>
      <c r="AJ261" s="57" t="s">
        <v>4650</v>
      </c>
      <c r="AK261" s="76">
        <v>41942</v>
      </c>
    </row>
    <row r="262" spans="1:37" s="35" customFormat="1">
      <c r="A262" s="35" t="s">
        <v>2189</v>
      </c>
      <c r="C262" s="38" t="s">
        <v>2376</v>
      </c>
      <c r="E262" s="38" t="s">
        <v>4304</v>
      </c>
      <c r="F262" s="35" t="s">
        <v>3764</v>
      </c>
      <c r="G262" s="35" t="s">
        <v>3526</v>
      </c>
      <c r="H262" s="38" t="s">
        <v>4263</v>
      </c>
      <c r="I262" s="35" t="s">
        <v>3502</v>
      </c>
      <c r="J262" s="39" t="str">
        <f t="shared" si="50"/>
        <v>IC.IT.071104</v>
      </c>
      <c r="K262" s="38" t="s">
        <v>3289</v>
      </c>
      <c r="L262" s="35" t="str">
        <f t="shared" si="47"/>
        <v xml:space="preserve">      Wet/Dry: specify date/time</v>
      </c>
      <c r="M262" s="39" t="str">
        <f t="shared" si="43"/>
        <v>PI.IC.IT.071104.01</v>
      </c>
      <c r="N262" s="39"/>
      <c r="O262" s="39" t="str">
        <f t="shared" si="44"/>
        <v>PH.IC.IT.071104.01</v>
      </c>
      <c r="Q262" s="39" t="str">
        <f t="shared" si="45"/>
        <v>CL.IC.IT.071104.01</v>
      </c>
      <c r="R262" s="39"/>
      <c r="S262" s="39" t="str">
        <f t="shared" si="46"/>
        <v>DR.IC.IT.071104.01</v>
      </c>
      <c r="T262" s="39"/>
      <c r="U262" s="60" t="str">
        <f t="shared" si="48"/>
        <v>IM.IC.IT.071104.01</v>
      </c>
      <c r="V262" s="57"/>
      <c r="W262" s="60" t="str">
        <f t="shared" si="49"/>
        <v>GE.IC.IT.071104.01</v>
      </c>
      <c r="X262" s="35" t="s">
        <v>5137</v>
      </c>
      <c r="Y262" s="35" t="s">
        <v>5788</v>
      </c>
      <c r="AA262" s="35" t="s">
        <v>5789</v>
      </c>
      <c r="AC262" s="35" t="s">
        <v>5790</v>
      </c>
      <c r="AE262" s="35" t="s">
        <v>5791</v>
      </c>
      <c r="AG262" s="35" t="s">
        <v>5792</v>
      </c>
      <c r="AI262" s="35" t="s">
        <v>5793</v>
      </c>
      <c r="AJ262" s="57" t="s">
        <v>4650</v>
      </c>
      <c r="AK262" s="76">
        <v>41942</v>
      </c>
    </row>
    <row r="263" spans="1:37" s="35" customFormat="1">
      <c r="A263" s="35" t="s">
        <v>2189</v>
      </c>
      <c r="C263" s="38" t="s">
        <v>2376</v>
      </c>
      <c r="E263" s="38" t="s">
        <v>4304</v>
      </c>
      <c r="F263" s="35" t="s">
        <v>3764</v>
      </c>
      <c r="G263" s="35" t="s">
        <v>4349</v>
      </c>
      <c r="H263" s="38" t="s">
        <v>4265</v>
      </c>
      <c r="J263" s="39" t="str">
        <f t="shared" si="50"/>
        <v>IC.IT.071105</v>
      </c>
      <c r="K263" s="38" t="s">
        <v>3289</v>
      </c>
      <c r="L263" s="35" t="str">
        <f t="shared" si="47"/>
        <v>Clean</v>
      </c>
      <c r="M263" s="39" t="str">
        <f t="shared" si="43"/>
        <v>PI.IC.IT.071105.01</v>
      </c>
      <c r="N263" s="39"/>
      <c r="O263" s="39" t="str">
        <f t="shared" si="44"/>
        <v>PH.IC.IT.071105.01</v>
      </c>
      <c r="Q263" s="39" t="str">
        <f t="shared" si="45"/>
        <v>CL.IC.IT.071105.01</v>
      </c>
      <c r="R263" s="39"/>
      <c r="S263" s="39" t="str">
        <f t="shared" si="46"/>
        <v>DR.IC.IT.071105.01</v>
      </c>
      <c r="T263" s="39"/>
      <c r="U263" s="60" t="str">
        <f t="shared" si="48"/>
        <v>IM.IC.IT.071105.01</v>
      </c>
      <c r="V263" s="57"/>
      <c r="W263" s="60" t="str">
        <f t="shared" si="49"/>
        <v>GE.IC.IT.071105.01</v>
      </c>
      <c r="X263" s="35" t="s">
        <v>5138</v>
      </c>
      <c r="Y263" s="35" t="s">
        <v>5794</v>
      </c>
      <c r="AA263" s="35" t="s">
        <v>5795</v>
      </c>
      <c r="AC263" s="35" t="s">
        <v>5796</v>
      </c>
      <c r="AE263" s="35" t="s">
        <v>5797</v>
      </c>
      <c r="AG263" s="35" t="s">
        <v>5798</v>
      </c>
      <c r="AI263" s="35" t="s">
        <v>5799</v>
      </c>
      <c r="AJ263" s="57" t="s">
        <v>4650</v>
      </c>
      <c r="AK263" s="76">
        <v>41942</v>
      </c>
    </row>
    <row r="264" spans="1:37" s="35" customFormat="1">
      <c r="A264" s="35" t="s">
        <v>2189</v>
      </c>
      <c r="C264" s="38" t="s">
        <v>2376</v>
      </c>
      <c r="E264" s="38" t="s">
        <v>4304</v>
      </c>
      <c r="F264" s="35" t="s">
        <v>3764</v>
      </c>
      <c r="G264" s="35" t="s">
        <v>4351</v>
      </c>
      <c r="H264" s="38" t="s">
        <v>3361</v>
      </c>
      <c r="J264" s="39" t="str">
        <f t="shared" si="50"/>
        <v>IC.IT.071106</v>
      </c>
      <c r="K264" s="38" t="s">
        <v>3289</v>
      </c>
      <c r="L264" s="35" t="str">
        <f t="shared" si="47"/>
        <v>Dry</v>
      </c>
      <c r="M264" s="39" t="str">
        <f t="shared" si="43"/>
        <v>PI.IC.IT.071106.01</v>
      </c>
      <c r="N264" s="39"/>
      <c r="O264" s="39" t="str">
        <f t="shared" si="44"/>
        <v>PH.IC.IT.071106.01</v>
      </c>
      <c r="Q264" s="39" t="str">
        <f t="shared" si="45"/>
        <v>CL.IC.IT.071106.01</v>
      </c>
      <c r="R264" s="39"/>
      <c r="S264" s="39" t="str">
        <f t="shared" si="46"/>
        <v>DR.IC.IT.071106.01</v>
      </c>
      <c r="T264" s="39"/>
      <c r="U264" s="60" t="str">
        <f t="shared" si="48"/>
        <v>IM.IC.IT.071106.01</v>
      </c>
      <c r="V264" s="57"/>
      <c r="W264" s="60" t="str">
        <f t="shared" si="49"/>
        <v>GE.IC.IT.071106.01</v>
      </c>
      <c r="X264" s="35" t="s">
        <v>5139</v>
      </c>
      <c r="Y264" s="35" t="s">
        <v>5800</v>
      </c>
      <c r="AA264" s="35" t="s">
        <v>5801</v>
      </c>
      <c r="AC264" s="35" t="s">
        <v>5802</v>
      </c>
      <c r="AE264" s="35" t="s">
        <v>5803</v>
      </c>
      <c r="AG264" s="35" t="s">
        <v>5804</v>
      </c>
      <c r="AI264" s="35" t="s">
        <v>5805</v>
      </c>
      <c r="AJ264" s="57" t="s">
        <v>4650</v>
      </c>
      <c r="AK264" s="76">
        <v>41942</v>
      </c>
    </row>
    <row r="265" spans="1:37" s="35" customFormat="1">
      <c r="A265" s="35" t="s">
        <v>2189</v>
      </c>
      <c r="C265" s="38" t="s">
        <v>2376</v>
      </c>
      <c r="E265" s="38" t="s">
        <v>4304</v>
      </c>
      <c r="F265" s="35" t="s">
        <v>3764</v>
      </c>
      <c r="G265" s="35" t="s">
        <v>4352</v>
      </c>
      <c r="H265" s="38" t="s">
        <v>3306</v>
      </c>
      <c r="J265" s="39" t="str">
        <f t="shared" si="50"/>
        <v>IC.IT.071107</v>
      </c>
      <c r="K265" s="38" t="s">
        <v>3289</v>
      </c>
      <c r="L265" s="35" t="str">
        <f t="shared" si="47"/>
        <v>Intact</v>
      </c>
      <c r="M265" s="39" t="str">
        <f t="shared" si="43"/>
        <v>PI.IC.IT.071107.01</v>
      </c>
      <c r="N265" s="39"/>
      <c r="O265" s="39" t="str">
        <f t="shared" si="44"/>
        <v>PH.IC.IT.071107.01</v>
      </c>
      <c r="Q265" s="39" t="str">
        <f t="shared" si="45"/>
        <v>CL.IC.IT.071107.01</v>
      </c>
      <c r="R265" s="39"/>
      <c r="S265" s="39" t="str">
        <f t="shared" si="46"/>
        <v>DR.IC.IT.071107.01</v>
      </c>
      <c r="T265" s="39"/>
      <c r="U265" s="60" t="str">
        <f t="shared" si="48"/>
        <v>IM.IC.IT.071107.01</v>
      </c>
      <c r="V265" s="57"/>
      <c r="W265" s="60" t="str">
        <f t="shared" si="49"/>
        <v>GE.IC.IT.071107.01</v>
      </c>
      <c r="X265" s="35" t="s">
        <v>5140</v>
      </c>
      <c r="Y265" s="35" t="s">
        <v>5806</v>
      </c>
      <c r="AA265" s="35" t="s">
        <v>5807</v>
      </c>
      <c r="AC265" s="35" t="s">
        <v>5808</v>
      </c>
      <c r="AE265" s="35" t="s">
        <v>5809</v>
      </c>
      <c r="AG265" s="35" t="s">
        <v>5810</v>
      </c>
      <c r="AI265" s="35" t="s">
        <v>5811</v>
      </c>
      <c r="AJ265" s="57" t="s">
        <v>4650</v>
      </c>
      <c r="AK265" s="76">
        <v>41942</v>
      </c>
    </row>
    <row r="266" spans="1:37" s="35" customFormat="1">
      <c r="A266" s="35" t="s">
        <v>2189</v>
      </c>
      <c r="C266" s="38" t="s">
        <v>2376</v>
      </c>
      <c r="D266" s="35" t="s">
        <v>4354</v>
      </c>
      <c r="E266" s="38" t="s">
        <v>4334</v>
      </c>
      <c r="F266" s="35" t="s">
        <v>3764</v>
      </c>
      <c r="G266" s="35" t="s">
        <v>3528</v>
      </c>
      <c r="H266" s="38" t="s">
        <v>3289</v>
      </c>
      <c r="I266" s="35" t="s">
        <v>3529</v>
      </c>
      <c r="J266" s="39" t="str">
        <f t="shared" si="50"/>
        <v>IC.IT.071201</v>
      </c>
      <c r="K266" s="38" t="s">
        <v>3289</v>
      </c>
      <c r="L266" s="35" t="str">
        <f t="shared" si="47"/>
        <v xml:space="preserve">      Normal Saline</v>
      </c>
      <c r="M266" s="39" t="str">
        <f t="shared" si="43"/>
        <v>PI.IC.IT.071201.01</v>
      </c>
      <c r="N266" s="39"/>
      <c r="O266" s="39" t="str">
        <f t="shared" si="44"/>
        <v>PH.IC.IT.071201.01</v>
      </c>
      <c r="Q266" s="39" t="str">
        <f t="shared" si="45"/>
        <v>CL.IC.IT.071201.01</v>
      </c>
      <c r="R266" s="39"/>
      <c r="S266" s="39" t="str">
        <f t="shared" si="46"/>
        <v>DR.IC.IT.071201.01</v>
      </c>
      <c r="T266" s="39"/>
      <c r="U266" s="60" t="str">
        <f t="shared" si="48"/>
        <v>IM.IC.IT.071201.01</v>
      </c>
      <c r="V266" s="57"/>
      <c r="W266" s="60" t="str">
        <f t="shared" si="49"/>
        <v>GE.IC.IT.071201.01</v>
      </c>
      <c r="X266" s="35" t="s">
        <v>5141</v>
      </c>
      <c r="Y266" s="35" t="s">
        <v>5812</v>
      </c>
      <c r="AA266" s="35" t="s">
        <v>5813</v>
      </c>
      <c r="AC266" s="35" t="s">
        <v>5814</v>
      </c>
      <c r="AE266" s="35" t="s">
        <v>5815</v>
      </c>
      <c r="AG266" s="35" t="s">
        <v>5816</v>
      </c>
      <c r="AI266" s="35" t="s">
        <v>5817</v>
      </c>
      <c r="AJ266" s="57" t="s">
        <v>4650</v>
      </c>
      <c r="AK266" s="76">
        <v>41942</v>
      </c>
    </row>
    <row r="267" spans="1:37" s="35" customFormat="1">
      <c r="A267" s="35" t="s">
        <v>2189</v>
      </c>
      <c r="C267" s="38" t="s">
        <v>2376</v>
      </c>
      <c r="E267" s="38" t="s">
        <v>4334</v>
      </c>
      <c r="F267" s="35" t="s">
        <v>3764</v>
      </c>
      <c r="G267" s="35" t="s">
        <v>3530</v>
      </c>
      <c r="H267" s="38" t="s">
        <v>3293</v>
      </c>
      <c r="I267" s="35" t="s">
        <v>3531</v>
      </c>
      <c r="J267" s="39" t="str">
        <f t="shared" si="50"/>
        <v>IC.IT.071202</v>
      </c>
      <c r="K267" s="38" t="s">
        <v>3289</v>
      </c>
      <c r="L267" s="35" t="str">
        <f t="shared" si="47"/>
        <v xml:space="preserve">      Wound cleanser</v>
      </c>
      <c r="M267" s="39" t="str">
        <f t="shared" si="43"/>
        <v>PI.IC.IT.071202.01</v>
      </c>
      <c r="N267" s="39"/>
      <c r="O267" s="39" t="str">
        <f t="shared" si="44"/>
        <v>PH.IC.IT.071202.01</v>
      </c>
      <c r="Q267" s="39" t="str">
        <f t="shared" si="45"/>
        <v>CL.IC.IT.071202.01</v>
      </c>
      <c r="R267" s="39"/>
      <c r="S267" s="39" t="str">
        <f t="shared" si="46"/>
        <v>DR.IC.IT.071202.01</v>
      </c>
      <c r="T267" s="39"/>
      <c r="U267" s="60" t="str">
        <f t="shared" si="48"/>
        <v>IM.IC.IT.071202.01</v>
      </c>
      <c r="V267" s="57"/>
      <c r="W267" s="60" t="str">
        <f t="shared" si="49"/>
        <v>GE.IC.IT.071202.01</v>
      </c>
      <c r="X267" s="35" t="s">
        <v>5142</v>
      </c>
      <c r="Y267" s="35" t="s">
        <v>5818</v>
      </c>
      <c r="AA267" s="35" t="s">
        <v>5819</v>
      </c>
      <c r="AC267" s="35" t="s">
        <v>5820</v>
      </c>
      <c r="AE267" s="35" t="s">
        <v>5821</v>
      </c>
      <c r="AG267" s="35" t="s">
        <v>5822</v>
      </c>
      <c r="AI267" s="35" t="s">
        <v>5823</v>
      </c>
      <c r="AJ267" s="57" t="s">
        <v>4650</v>
      </c>
      <c r="AK267" s="76">
        <v>41942</v>
      </c>
    </row>
    <row r="268" spans="1:37" s="35" customFormat="1">
      <c r="A268" s="35" t="s">
        <v>2189</v>
      </c>
      <c r="C268" s="38" t="s">
        <v>2376</v>
      </c>
      <c r="E268" s="38" t="s">
        <v>4334</v>
      </c>
      <c r="F268" s="35" t="s">
        <v>3764</v>
      </c>
      <c r="G268" s="35" t="s">
        <v>3532</v>
      </c>
      <c r="H268" s="38" t="s">
        <v>3296</v>
      </c>
      <c r="I268" s="35" t="s">
        <v>3338</v>
      </c>
      <c r="J268" s="39" t="str">
        <f t="shared" si="50"/>
        <v>IC.IT.071203</v>
      </c>
      <c r="K268" s="38" t="s">
        <v>3289</v>
      </c>
      <c r="L268" s="35" t="str">
        <f t="shared" si="47"/>
        <v xml:space="preserve">       Other: specify</v>
      </c>
      <c r="M268" s="39" t="str">
        <f t="shared" ref="M268:M331" si="51">CONCATENATE("PI.",J268,".",K268)</f>
        <v>PI.IC.IT.071203.01</v>
      </c>
      <c r="N268" s="39"/>
      <c r="O268" s="39" t="str">
        <f t="shared" ref="O268:O331" si="52">CONCATENATE("PH.",J268,".",K268)</f>
        <v>PH.IC.IT.071203.01</v>
      </c>
      <c r="Q268" s="39" t="str">
        <f t="shared" ref="Q268:Q331" si="53">CONCATENATE("CL.",J268,".",K268)</f>
        <v>CL.IC.IT.071203.01</v>
      </c>
      <c r="R268" s="39"/>
      <c r="S268" s="39" t="str">
        <f t="shared" ref="S268:S331" si="54">CONCATENATE("DR.",J268,".",K268)</f>
        <v>DR.IC.IT.071203.01</v>
      </c>
      <c r="T268" s="39"/>
      <c r="U268" s="60" t="str">
        <f t="shared" si="48"/>
        <v>IM.IC.IT.071203.01</v>
      </c>
      <c r="V268" s="57"/>
      <c r="W268" s="60" t="str">
        <f t="shared" si="49"/>
        <v>GE.IC.IT.071203.01</v>
      </c>
      <c r="X268" s="35" t="s">
        <v>5143</v>
      </c>
      <c r="Y268" s="35" t="s">
        <v>5824</v>
      </c>
      <c r="AA268" s="35" t="s">
        <v>5825</v>
      </c>
      <c r="AC268" s="35" t="s">
        <v>5826</v>
      </c>
      <c r="AE268" s="35" t="s">
        <v>5827</v>
      </c>
      <c r="AG268" s="35" t="s">
        <v>5828</v>
      </c>
      <c r="AI268" s="35" t="s">
        <v>5829</v>
      </c>
      <c r="AJ268" s="57" t="s">
        <v>4650</v>
      </c>
      <c r="AK268" s="76">
        <v>41942</v>
      </c>
    </row>
    <row r="269" spans="1:37" s="35" customFormat="1">
      <c r="A269" s="35" t="s">
        <v>2189</v>
      </c>
      <c r="C269" s="38" t="s">
        <v>2376</v>
      </c>
      <c r="D269" s="35" t="s">
        <v>4355</v>
      </c>
      <c r="E269" s="38" t="s">
        <v>4335</v>
      </c>
      <c r="F269" s="35" t="s">
        <v>3764</v>
      </c>
      <c r="G269" s="35" t="s">
        <v>3533</v>
      </c>
      <c r="H269" s="38" t="s">
        <v>3289</v>
      </c>
      <c r="I269" s="35" t="s">
        <v>2117</v>
      </c>
      <c r="J269" s="39" t="str">
        <f t="shared" si="50"/>
        <v>IC.IT.071301</v>
      </c>
      <c r="K269" s="38" t="s">
        <v>3289</v>
      </c>
      <c r="L269" s="35" t="str">
        <f t="shared" si="47"/>
        <v xml:space="preserve">      Drsg discharge none</v>
      </c>
      <c r="M269" s="39" t="str">
        <f t="shared" si="51"/>
        <v>PI.IC.IT.071301.01</v>
      </c>
      <c r="N269" s="39"/>
      <c r="O269" s="39" t="str">
        <f t="shared" si="52"/>
        <v>PH.IC.IT.071301.01</v>
      </c>
      <c r="Q269" s="39" t="str">
        <f t="shared" si="53"/>
        <v>CL.IC.IT.071301.01</v>
      </c>
      <c r="R269" s="39"/>
      <c r="S269" s="39" t="str">
        <f t="shared" si="54"/>
        <v>DR.IC.IT.071301.01</v>
      </c>
      <c r="T269" s="39"/>
      <c r="U269" s="60" t="str">
        <f t="shared" si="48"/>
        <v>IM.IC.IT.071301.01</v>
      </c>
      <c r="V269" s="57"/>
      <c r="W269" s="60" t="str">
        <f t="shared" si="49"/>
        <v>GE.IC.IT.071301.01</v>
      </c>
      <c r="X269" s="35" t="s">
        <v>5144</v>
      </c>
      <c r="Y269" s="35" t="s">
        <v>5830</v>
      </c>
      <c r="AA269" s="35" t="s">
        <v>5831</v>
      </c>
      <c r="AC269" s="35" t="s">
        <v>5832</v>
      </c>
      <c r="AE269" s="35" t="s">
        <v>5833</v>
      </c>
      <c r="AG269" s="35" t="s">
        <v>5834</v>
      </c>
      <c r="AI269" s="35" t="s">
        <v>5835</v>
      </c>
      <c r="AJ269" s="57" t="s">
        <v>4650</v>
      </c>
      <c r="AK269" s="76">
        <v>41942</v>
      </c>
    </row>
    <row r="270" spans="1:37" s="35" customFormat="1">
      <c r="A270" s="35" t="s">
        <v>2189</v>
      </c>
      <c r="C270" s="38" t="s">
        <v>2376</v>
      </c>
      <c r="E270" s="38" t="s">
        <v>4335</v>
      </c>
      <c r="F270" s="35" t="s">
        <v>3764</v>
      </c>
      <c r="G270" s="35" t="s">
        <v>3534</v>
      </c>
      <c r="H270" s="38" t="s">
        <v>3293</v>
      </c>
      <c r="I270" s="35" t="s">
        <v>3535</v>
      </c>
      <c r="J270" s="39" t="str">
        <f t="shared" si="50"/>
        <v>IC.IT.071302</v>
      </c>
      <c r="K270" s="38" t="s">
        <v>3289</v>
      </c>
      <c r="L270" s="35" t="str">
        <f t="shared" si="47"/>
        <v xml:space="preserve">      Drsg scant amount discharge</v>
      </c>
      <c r="M270" s="39" t="str">
        <f t="shared" si="51"/>
        <v>PI.IC.IT.071302.01</v>
      </c>
      <c r="N270" s="39"/>
      <c r="O270" s="39" t="str">
        <f t="shared" si="52"/>
        <v>PH.IC.IT.071302.01</v>
      </c>
      <c r="Q270" s="39" t="str">
        <f t="shared" si="53"/>
        <v>CL.IC.IT.071302.01</v>
      </c>
      <c r="R270" s="39"/>
      <c r="S270" s="39" t="str">
        <f t="shared" si="54"/>
        <v>DR.IC.IT.071302.01</v>
      </c>
      <c r="T270" s="39"/>
      <c r="U270" s="60" t="str">
        <f t="shared" si="48"/>
        <v>IM.IC.IT.071302.01</v>
      </c>
      <c r="V270" s="57"/>
      <c r="W270" s="60" t="str">
        <f t="shared" si="49"/>
        <v>GE.IC.IT.071302.01</v>
      </c>
      <c r="X270" s="35" t="s">
        <v>5145</v>
      </c>
      <c r="Y270" s="35" t="s">
        <v>5836</v>
      </c>
      <c r="AA270" s="35" t="s">
        <v>5837</v>
      </c>
      <c r="AC270" s="35" t="s">
        <v>5838</v>
      </c>
      <c r="AE270" s="35" t="s">
        <v>5839</v>
      </c>
      <c r="AG270" s="35" t="s">
        <v>5840</v>
      </c>
      <c r="AI270" s="35" t="s">
        <v>5841</v>
      </c>
      <c r="AJ270" s="57" t="s">
        <v>4650</v>
      </c>
      <c r="AK270" s="76">
        <v>41942</v>
      </c>
    </row>
    <row r="271" spans="1:37" s="35" customFormat="1">
      <c r="A271" s="35" t="s">
        <v>2189</v>
      </c>
      <c r="C271" s="38" t="s">
        <v>2376</v>
      </c>
      <c r="E271" s="38" t="s">
        <v>4335</v>
      </c>
      <c r="F271" s="35" t="s">
        <v>3764</v>
      </c>
      <c r="G271" s="35" t="s">
        <v>3536</v>
      </c>
      <c r="H271" s="38" t="s">
        <v>3296</v>
      </c>
      <c r="I271" s="35" t="s">
        <v>3537</v>
      </c>
      <c r="J271" s="39" t="str">
        <f t="shared" si="50"/>
        <v>IC.IT.071303</v>
      </c>
      <c r="K271" s="38" t="s">
        <v>3289</v>
      </c>
      <c r="L271" s="35" t="str">
        <f t="shared" si="47"/>
        <v xml:space="preserve">      Drsg small amount discharge</v>
      </c>
      <c r="M271" s="39" t="str">
        <f t="shared" si="51"/>
        <v>PI.IC.IT.071303.01</v>
      </c>
      <c r="N271" s="39"/>
      <c r="O271" s="39" t="str">
        <f t="shared" si="52"/>
        <v>PH.IC.IT.071303.01</v>
      </c>
      <c r="Q271" s="39" t="str">
        <f t="shared" si="53"/>
        <v>CL.IC.IT.071303.01</v>
      </c>
      <c r="R271" s="39"/>
      <c r="S271" s="39" t="str">
        <f t="shared" si="54"/>
        <v>DR.IC.IT.071303.01</v>
      </c>
      <c r="T271" s="39"/>
      <c r="U271" s="60" t="str">
        <f t="shared" si="48"/>
        <v>IM.IC.IT.071303.01</v>
      </c>
      <c r="V271" s="57"/>
      <c r="W271" s="60" t="str">
        <f t="shared" si="49"/>
        <v>GE.IC.IT.071303.01</v>
      </c>
      <c r="X271" s="35" t="s">
        <v>5146</v>
      </c>
      <c r="Y271" s="35" t="s">
        <v>5842</v>
      </c>
      <c r="AA271" s="35" t="s">
        <v>5843</v>
      </c>
      <c r="AC271" s="35" t="s">
        <v>5844</v>
      </c>
      <c r="AE271" s="35" t="s">
        <v>5845</v>
      </c>
      <c r="AG271" s="35" t="s">
        <v>5846</v>
      </c>
      <c r="AI271" s="35" t="s">
        <v>5847</v>
      </c>
      <c r="AJ271" s="57" t="s">
        <v>4650</v>
      </c>
      <c r="AK271" s="76">
        <v>41942</v>
      </c>
    </row>
    <row r="272" spans="1:37" s="35" customFormat="1">
      <c r="A272" s="35" t="s">
        <v>2189</v>
      </c>
      <c r="C272" s="38" t="s">
        <v>2376</v>
      </c>
      <c r="E272" s="38" t="s">
        <v>4335</v>
      </c>
      <c r="F272" s="35" t="s">
        <v>3764</v>
      </c>
      <c r="G272" s="35" t="s">
        <v>3538</v>
      </c>
      <c r="H272" s="38" t="s">
        <v>4263</v>
      </c>
      <c r="I272" s="35" t="s">
        <v>3539</v>
      </c>
      <c r="J272" s="39" t="str">
        <f t="shared" si="50"/>
        <v>IC.IT.071304</v>
      </c>
      <c r="K272" s="38" t="s">
        <v>3289</v>
      </c>
      <c r="L272" s="35" t="str">
        <f t="shared" si="47"/>
        <v xml:space="preserve">      Drsg moderate amount discharge</v>
      </c>
      <c r="M272" s="39" t="str">
        <f t="shared" si="51"/>
        <v>PI.IC.IT.071304.01</v>
      </c>
      <c r="N272" s="39"/>
      <c r="O272" s="39" t="str">
        <f t="shared" si="52"/>
        <v>PH.IC.IT.071304.01</v>
      </c>
      <c r="Q272" s="39" t="str">
        <f t="shared" si="53"/>
        <v>CL.IC.IT.071304.01</v>
      </c>
      <c r="R272" s="39"/>
      <c r="S272" s="39" t="str">
        <f t="shared" si="54"/>
        <v>DR.IC.IT.071304.01</v>
      </c>
      <c r="T272" s="39"/>
      <c r="U272" s="60" t="str">
        <f t="shared" si="48"/>
        <v>IM.IC.IT.071304.01</v>
      </c>
      <c r="V272" s="57"/>
      <c r="W272" s="60" t="str">
        <f t="shared" si="49"/>
        <v>GE.IC.IT.071304.01</v>
      </c>
      <c r="X272" s="35" t="s">
        <v>5147</v>
      </c>
      <c r="Y272" s="35" t="s">
        <v>5848</v>
      </c>
      <c r="AA272" s="35" t="s">
        <v>5849</v>
      </c>
      <c r="AC272" s="35" t="s">
        <v>5850</v>
      </c>
      <c r="AE272" s="35" t="s">
        <v>5851</v>
      </c>
      <c r="AG272" s="35" t="s">
        <v>5852</v>
      </c>
      <c r="AI272" s="35" t="s">
        <v>5853</v>
      </c>
      <c r="AJ272" s="57" t="s">
        <v>4650</v>
      </c>
      <c r="AK272" s="76">
        <v>41942</v>
      </c>
    </row>
    <row r="273" spans="1:37" s="35" customFormat="1">
      <c r="A273" s="35" t="s">
        <v>2189</v>
      </c>
      <c r="C273" s="38" t="s">
        <v>2376</v>
      </c>
      <c r="E273" s="38" t="s">
        <v>4335</v>
      </c>
      <c r="F273" s="35" t="s">
        <v>3764</v>
      </c>
      <c r="G273" s="35" t="s">
        <v>3540</v>
      </c>
      <c r="H273" s="38" t="s">
        <v>4265</v>
      </c>
      <c r="I273" s="35" t="s">
        <v>3541</v>
      </c>
      <c r="J273" s="39" t="str">
        <f t="shared" si="50"/>
        <v>IC.IT.071305</v>
      </c>
      <c r="K273" s="38" t="s">
        <v>3289</v>
      </c>
      <c r="L273" s="35" t="str">
        <f t="shared" si="47"/>
        <v xml:space="preserve">      Drsg heavy amount discharge</v>
      </c>
      <c r="M273" s="39" t="str">
        <f t="shared" si="51"/>
        <v>PI.IC.IT.071305.01</v>
      </c>
      <c r="N273" s="39"/>
      <c r="O273" s="39" t="str">
        <f t="shared" si="52"/>
        <v>PH.IC.IT.071305.01</v>
      </c>
      <c r="Q273" s="39" t="str">
        <f t="shared" si="53"/>
        <v>CL.IC.IT.071305.01</v>
      </c>
      <c r="R273" s="39"/>
      <c r="S273" s="39" t="str">
        <f t="shared" si="54"/>
        <v>DR.IC.IT.071305.01</v>
      </c>
      <c r="T273" s="39"/>
      <c r="U273" s="60" t="str">
        <f t="shared" si="48"/>
        <v>IM.IC.IT.071305.01</v>
      </c>
      <c r="V273" s="57"/>
      <c r="W273" s="60" t="str">
        <f t="shared" si="49"/>
        <v>GE.IC.IT.071305.01</v>
      </c>
      <c r="X273" s="35" t="s">
        <v>5148</v>
      </c>
      <c r="Y273" s="35" t="s">
        <v>5854</v>
      </c>
      <c r="AA273" s="35" t="s">
        <v>5855</v>
      </c>
      <c r="AC273" s="35" t="s">
        <v>5856</v>
      </c>
      <c r="AE273" s="35" t="s">
        <v>5857</v>
      </c>
      <c r="AG273" s="35" t="s">
        <v>5858</v>
      </c>
      <c r="AI273" s="35" t="s">
        <v>5859</v>
      </c>
      <c r="AJ273" s="57" t="s">
        <v>4650</v>
      </c>
      <c r="AK273" s="76">
        <v>41942</v>
      </c>
    </row>
    <row r="274" spans="1:37" s="35" customFormat="1">
      <c r="A274" s="35" t="s">
        <v>2189</v>
      </c>
      <c r="C274" s="38" t="s">
        <v>2376</v>
      </c>
      <c r="D274" s="35" t="s">
        <v>4356</v>
      </c>
      <c r="E274" s="38" t="s">
        <v>4336</v>
      </c>
      <c r="F274" s="35" t="s">
        <v>3764</v>
      </c>
      <c r="G274" s="35" t="s">
        <v>3542</v>
      </c>
      <c r="H274" s="38" t="s">
        <v>3289</v>
      </c>
      <c r="I274" s="35" t="s">
        <v>3426</v>
      </c>
      <c r="J274" s="39" t="str">
        <f t="shared" si="50"/>
        <v>IC.IT.071401</v>
      </c>
      <c r="K274" s="38" t="s">
        <v>3289</v>
      </c>
      <c r="L274" s="35" t="str">
        <f t="shared" si="47"/>
        <v xml:space="preserve">      Drsg discharge unchanged</v>
      </c>
      <c r="M274" s="39" t="str">
        <f t="shared" si="51"/>
        <v>PI.IC.IT.071401.01</v>
      </c>
      <c r="N274" s="39"/>
      <c r="O274" s="39" t="str">
        <f t="shared" si="52"/>
        <v>PH.IC.IT.071401.01</v>
      </c>
      <c r="Q274" s="39" t="str">
        <f t="shared" si="53"/>
        <v>CL.IC.IT.071401.01</v>
      </c>
      <c r="R274" s="39"/>
      <c r="S274" s="39" t="str">
        <f t="shared" si="54"/>
        <v>DR.IC.IT.071401.01</v>
      </c>
      <c r="T274" s="39"/>
      <c r="U274" s="60" t="str">
        <f t="shared" si="48"/>
        <v>IM.IC.IT.071401.01</v>
      </c>
      <c r="V274" s="57"/>
      <c r="W274" s="60" t="str">
        <f t="shared" si="49"/>
        <v>GE.IC.IT.071401.01</v>
      </c>
      <c r="X274" s="35" t="s">
        <v>5149</v>
      </c>
      <c r="Y274" s="35" t="s">
        <v>5860</v>
      </c>
      <c r="AA274" s="35" t="s">
        <v>5861</v>
      </c>
      <c r="AC274" s="35" t="s">
        <v>5862</v>
      </c>
      <c r="AE274" s="35" t="s">
        <v>5863</v>
      </c>
      <c r="AG274" s="35" t="s">
        <v>5864</v>
      </c>
      <c r="AI274" s="35" t="s">
        <v>5865</v>
      </c>
      <c r="AJ274" s="57" t="s">
        <v>4650</v>
      </c>
      <c r="AK274" s="76">
        <v>41942</v>
      </c>
    </row>
    <row r="275" spans="1:37" s="35" customFormat="1">
      <c r="A275" s="35" t="s">
        <v>2189</v>
      </c>
      <c r="C275" s="38" t="s">
        <v>2376</v>
      </c>
      <c r="E275" s="38" t="s">
        <v>4336</v>
      </c>
      <c r="F275" s="35" t="s">
        <v>3764</v>
      </c>
      <c r="G275" s="35" t="s">
        <v>3543</v>
      </c>
      <c r="H275" s="38" t="s">
        <v>3293</v>
      </c>
      <c r="I275" s="35" t="s">
        <v>2546</v>
      </c>
      <c r="J275" s="39" t="str">
        <f t="shared" si="50"/>
        <v>IC.IT.071402</v>
      </c>
      <c r="K275" s="38" t="s">
        <v>3289</v>
      </c>
      <c r="L275" s="35" t="str">
        <f t="shared" si="47"/>
        <v xml:space="preserve">      Drsg discharge decreasing</v>
      </c>
      <c r="M275" s="39" t="str">
        <f t="shared" si="51"/>
        <v>PI.IC.IT.071402.01</v>
      </c>
      <c r="N275" s="39"/>
      <c r="O275" s="39" t="str">
        <f t="shared" si="52"/>
        <v>PH.IC.IT.071402.01</v>
      </c>
      <c r="Q275" s="39" t="str">
        <f t="shared" si="53"/>
        <v>CL.IC.IT.071402.01</v>
      </c>
      <c r="R275" s="39"/>
      <c r="S275" s="39" t="str">
        <f t="shared" si="54"/>
        <v>DR.IC.IT.071402.01</v>
      </c>
      <c r="T275" s="39"/>
      <c r="U275" s="60" t="str">
        <f t="shared" si="48"/>
        <v>IM.IC.IT.071402.01</v>
      </c>
      <c r="V275" s="57"/>
      <c r="W275" s="60" t="str">
        <f t="shared" si="49"/>
        <v>GE.IC.IT.071402.01</v>
      </c>
      <c r="X275" s="35" t="s">
        <v>5150</v>
      </c>
      <c r="Y275" s="35" t="s">
        <v>5866</v>
      </c>
      <c r="AA275" s="35" t="s">
        <v>5867</v>
      </c>
      <c r="AC275" s="35" t="s">
        <v>5868</v>
      </c>
      <c r="AE275" s="35" t="s">
        <v>5869</v>
      </c>
      <c r="AG275" s="35" t="s">
        <v>5870</v>
      </c>
      <c r="AI275" s="35" t="s">
        <v>5871</v>
      </c>
      <c r="AJ275" s="57" t="s">
        <v>4650</v>
      </c>
      <c r="AK275" s="76">
        <v>41942</v>
      </c>
    </row>
    <row r="276" spans="1:37" s="35" customFormat="1">
      <c r="A276" s="35" t="s">
        <v>2189</v>
      </c>
      <c r="C276" s="38" t="s">
        <v>2376</v>
      </c>
      <c r="E276" s="38" t="s">
        <v>4336</v>
      </c>
      <c r="F276" s="35" t="s">
        <v>3764</v>
      </c>
      <c r="G276" s="35" t="s">
        <v>3544</v>
      </c>
      <c r="H276" s="38" t="s">
        <v>3296</v>
      </c>
      <c r="I276" s="35" t="s">
        <v>2548</v>
      </c>
      <c r="J276" s="39" t="str">
        <f t="shared" si="50"/>
        <v>IC.IT.071403</v>
      </c>
      <c r="K276" s="38" t="s">
        <v>3289</v>
      </c>
      <c r="L276" s="35" t="str">
        <f t="shared" si="47"/>
        <v xml:space="preserve">      Drsg discharge increasing</v>
      </c>
      <c r="M276" s="39" t="str">
        <f t="shared" si="51"/>
        <v>PI.IC.IT.071403.01</v>
      </c>
      <c r="N276" s="39"/>
      <c r="O276" s="39" t="str">
        <f t="shared" si="52"/>
        <v>PH.IC.IT.071403.01</v>
      </c>
      <c r="Q276" s="39" t="str">
        <f t="shared" si="53"/>
        <v>CL.IC.IT.071403.01</v>
      </c>
      <c r="R276" s="39"/>
      <c r="S276" s="39" t="str">
        <f t="shared" si="54"/>
        <v>DR.IC.IT.071403.01</v>
      </c>
      <c r="T276" s="39"/>
      <c r="U276" s="60" t="str">
        <f t="shared" si="48"/>
        <v>IM.IC.IT.071403.01</v>
      </c>
      <c r="V276" s="57"/>
      <c r="W276" s="60" t="str">
        <f t="shared" si="49"/>
        <v>GE.IC.IT.071403.01</v>
      </c>
      <c r="X276" s="35" t="s">
        <v>5151</v>
      </c>
      <c r="Y276" s="35" t="s">
        <v>5872</v>
      </c>
      <c r="AA276" s="35" t="s">
        <v>5873</v>
      </c>
      <c r="AC276" s="35" t="s">
        <v>5874</v>
      </c>
      <c r="AE276" s="35" t="s">
        <v>5875</v>
      </c>
      <c r="AG276" s="35" t="s">
        <v>5876</v>
      </c>
      <c r="AI276" s="35" t="s">
        <v>5877</v>
      </c>
      <c r="AJ276" s="57" t="s">
        <v>4650</v>
      </c>
      <c r="AK276" s="76">
        <v>41942</v>
      </c>
    </row>
    <row r="277" spans="1:37" s="35" customFormat="1">
      <c r="A277" s="35" t="s">
        <v>2189</v>
      </c>
      <c r="C277" s="38" t="s">
        <v>2376</v>
      </c>
      <c r="D277" s="35" t="s">
        <v>4357</v>
      </c>
      <c r="E277" s="38" t="s">
        <v>4274</v>
      </c>
      <c r="F277" s="35" t="s">
        <v>3765</v>
      </c>
      <c r="G277" s="35" t="s">
        <v>3546</v>
      </c>
      <c r="H277" s="38" t="s">
        <v>3289</v>
      </c>
      <c r="I277" s="35" t="s">
        <v>3546</v>
      </c>
      <c r="J277" s="39" t="str">
        <f t="shared" si="50"/>
        <v>IC.IT.071501</v>
      </c>
      <c r="K277" s="38" t="s">
        <v>3289</v>
      </c>
      <c r="L277" s="35" t="str">
        <f t="shared" si="47"/>
        <v>Lateral</v>
      </c>
      <c r="M277" s="39" t="str">
        <f t="shared" si="51"/>
        <v>PI.IC.IT.071501.01</v>
      </c>
      <c r="N277" s="39"/>
      <c r="O277" s="39" t="str">
        <f t="shared" si="52"/>
        <v>PH.IC.IT.071501.01</v>
      </c>
      <c r="Q277" s="39" t="str">
        <f t="shared" si="53"/>
        <v>CL.IC.IT.071501.01</v>
      </c>
      <c r="R277" s="39"/>
      <c r="S277" s="39" t="str">
        <f t="shared" si="54"/>
        <v>DR.IC.IT.071501.01</v>
      </c>
      <c r="T277" s="39"/>
      <c r="U277" s="60" t="str">
        <f t="shared" si="48"/>
        <v>IM.IC.IT.071501.01</v>
      </c>
      <c r="V277" s="57"/>
      <c r="W277" s="60" t="str">
        <f t="shared" si="49"/>
        <v>GE.IC.IT.071501.01</v>
      </c>
      <c r="X277" s="35" t="s">
        <v>5152</v>
      </c>
      <c r="Y277" s="35" t="s">
        <v>5878</v>
      </c>
      <c r="AA277" s="35" t="s">
        <v>5879</v>
      </c>
      <c r="AC277" s="35" t="s">
        <v>5880</v>
      </c>
      <c r="AE277" s="35" t="s">
        <v>5881</v>
      </c>
      <c r="AG277" s="35" t="s">
        <v>5882</v>
      </c>
      <c r="AI277" s="35" t="s">
        <v>5883</v>
      </c>
      <c r="AJ277" s="57" t="s">
        <v>4650</v>
      </c>
      <c r="AK277" s="76">
        <v>41942</v>
      </c>
    </row>
    <row r="278" spans="1:37" s="35" customFormat="1">
      <c r="A278" s="35" t="s">
        <v>2189</v>
      </c>
      <c r="C278" s="38" t="s">
        <v>2376</v>
      </c>
      <c r="E278" s="38" t="s">
        <v>4274</v>
      </c>
      <c r="F278" s="35" t="s">
        <v>3765</v>
      </c>
      <c r="G278" s="35" t="s">
        <v>3547</v>
      </c>
      <c r="H278" s="38" t="s">
        <v>3293</v>
      </c>
      <c r="I278" s="35" t="s">
        <v>3547</v>
      </c>
      <c r="J278" s="39" t="str">
        <f t="shared" si="50"/>
        <v>IC.IT.071502</v>
      </c>
      <c r="K278" s="38" t="s">
        <v>3289</v>
      </c>
      <c r="L278" s="35" t="str">
        <f t="shared" si="47"/>
        <v>Medial</v>
      </c>
      <c r="M278" s="39" t="str">
        <f t="shared" si="51"/>
        <v>PI.IC.IT.071502.01</v>
      </c>
      <c r="N278" s="39"/>
      <c r="O278" s="39" t="str">
        <f t="shared" si="52"/>
        <v>PH.IC.IT.071502.01</v>
      </c>
      <c r="Q278" s="39" t="str">
        <f t="shared" si="53"/>
        <v>CL.IC.IT.071502.01</v>
      </c>
      <c r="R278" s="39"/>
      <c r="S278" s="39" t="str">
        <f t="shared" si="54"/>
        <v>DR.IC.IT.071502.01</v>
      </c>
      <c r="T278" s="39"/>
      <c r="U278" s="60" t="str">
        <f t="shared" si="48"/>
        <v>IM.IC.IT.071502.01</v>
      </c>
      <c r="V278" s="57"/>
      <c r="W278" s="60" t="str">
        <f t="shared" si="49"/>
        <v>GE.IC.IT.071502.01</v>
      </c>
      <c r="X278" s="35" t="s">
        <v>5153</v>
      </c>
      <c r="Y278" s="35" t="s">
        <v>5884</v>
      </c>
      <c r="AA278" s="35" t="s">
        <v>5885</v>
      </c>
      <c r="AC278" s="35" t="s">
        <v>5886</v>
      </c>
      <c r="AE278" s="35" t="s">
        <v>5887</v>
      </c>
      <c r="AG278" s="35" t="s">
        <v>5888</v>
      </c>
      <c r="AI278" s="35" t="s">
        <v>5889</v>
      </c>
      <c r="AJ278" s="57" t="s">
        <v>4650</v>
      </c>
      <c r="AK278" s="76">
        <v>41942</v>
      </c>
    </row>
    <row r="279" spans="1:37" s="35" customFormat="1">
      <c r="A279" s="35" t="s">
        <v>2189</v>
      </c>
      <c r="C279" s="38" t="s">
        <v>2376</v>
      </c>
      <c r="E279" s="38" t="s">
        <v>4274</v>
      </c>
      <c r="F279" s="35" t="s">
        <v>3765</v>
      </c>
      <c r="G279" s="35" t="s">
        <v>3548</v>
      </c>
      <c r="H279" s="38" t="s">
        <v>3296</v>
      </c>
      <c r="I279" s="35" t="s">
        <v>3548</v>
      </c>
      <c r="J279" s="39" t="str">
        <f t="shared" si="50"/>
        <v>IC.IT.071503</v>
      </c>
      <c r="K279" s="38" t="s">
        <v>3289</v>
      </c>
      <c r="L279" s="35" t="str">
        <f t="shared" si="47"/>
        <v>Anterior</v>
      </c>
      <c r="M279" s="39" t="str">
        <f t="shared" si="51"/>
        <v>PI.IC.IT.071503.01</v>
      </c>
      <c r="N279" s="39"/>
      <c r="O279" s="39" t="str">
        <f t="shared" si="52"/>
        <v>PH.IC.IT.071503.01</v>
      </c>
      <c r="Q279" s="39" t="str">
        <f t="shared" si="53"/>
        <v>CL.IC.IT.071503.01</v>
      </c>
      <c r="R279" s="39"/>
      <c r="S279" s="39" t="str">
        <f t="shared" si="54"/>
        <v>DR.IC.IT.071503.01</v>
      </c>
      <c r="T279" s="39"/>
      <c r="U279" s="60" t="str">
        <f t="shared" si="48"/>
        <v>IM.IC.IT.071503.01</v>
      </c>
      <c r="V279" s="57"/>
      <c r="W279" s="60" t="str">
        <f t="shared" si="49"/>
        <v>GE.IC.IT.071503.01</v>
      </c>
      <c r="X279" s="35" t="s">
        <v>5154</v>
      </c>
      <c r="Y279" s="35" t="s">
        <v>5890</v>
      </c>
      <c r="AA279" s="35" t="s">
        <v>5891</v>
      </c>
      <c r="AC279" s="35" t="s">
        <v>5892</v>
      </c>
      <c r="AE279" s="35" t="s">
        <v>5893</v>
      </c>
      <c r="AG279" s="35" t="s">
        <v>5894</v>
      </c>
      <c r="AI279" s="35" t="s">
        <v>5895</v>
      </c>
      <c r="AJ279" s="57" t="s">
        <v>4650</v>
      </c>
      <c r="AK279" s="76">
        <v>41942</v>
      </c>
    </row>
    <row r="280" spans="1:37" s="35" customFormat="1">
      <c r="A280" s="35" t="s">
        <v>2189</v>
      </c>
      <c r="C280" s="38" t="s">
        <v>2376</v>
      </c>
      <c r="E280" s="38" t="s">
        <v>4274</v>
      </c>
      <c r="F280" s="35" t="s">
        <v>3765</v>
      </c>
      <c r="G280" s="35" t="s">
        <v>3549</v>
      </c>
      <c r="H280" s="38" t="s">
        <v>4263</v>
      </c>
      <c r="I280" s="35" t="s">
        <v>3549</v>
      </c>
      <c r="J280" s="39" t="str">
        <f t="shared" si="50"/>
        <v>IC.IT.071504</v>
      </c>
      <c r="K280" s="38" t="s">
        <v>3289</v>
      </c>
      <c r="L280" s="35" t="str">
        <f t="shared" si="47"/>
        <v>Posterior</v>
      </c>
      <c r="M280" s="39" t="str">
        <f t="shared" si="51"/>
        <v>PI.IC.IT.071504.01</v>
      </c>
      <c r="N280" s="39"/>
      <c r="O280" s="39" t="str">
        <f t="shared" si="52"/>
        <v>PH.IC.IT.071504.01</v>
      </c>
      <c r="Q280" s="39" t="str">
        <f t="shared" si="53"/>
        <v>CL.IC.IT.071504.01</v>
      </c>
      <c r="R280" s="39"/>
      <c r="S280" s="39" t="str">
        <f t="shared" si="54"/>
        <v>DR.IC.IT.071504.01</v>
      </c>
      <c r="T280" s="39"/>
      <c r="U280" s="60" t="str">
        <f t="shared" si="48"/>
        <v>IM.IC.IT.071504.01</v>
      </c>
      <c r="V280" s="57"/>
      <c r="W280" s="60" t="str">
        <f t="shared" si="49"/>
        <v>GE.IC.IT.071504.01</v>
      </c>
      <c r="X280" s="35" t="s">
        <v>5155</v>
      </c>
      <c r="Y280" s="35" t="s">
        <v>5896</v>
      </c>
      <c r="AA280" s="35" t="s">
        <v>5897</v>
      </c>
      <c r="AC280" s="35" t="s">
        <v>5898</v>
      </c>
      <c r="AE280" s="35" t="s">
        <v>5899</v>
      </c>
      <c r="AG280" s="35" t="s">
        <v>5900</v>
      </c>
      <c r="AI280" s="35" t="s">
        <v>5901</v>
      </c>
      <c r="AJ280" s="57" t="s">
        <v>4650</v>
      </c>
      <c r="AK280" s="76">
        <v>41942</v>
      </c>
    </row>
    <row r="281" spans="1:37" s="35" customFormat="1">
      <c r="A281" s="35" t="s">
        <v>2189</v>
      </c>
      <c r="C281" s="38" t="s">
        <v>2376</v>
      </c>
      <c r="E281" s="38" t="s">
        <v>4274</v>
      </c>
      <c r="F281" s="35" t="s">
        <v>3765</v>
      </c>
      <c r="G281" s="35" t="s">
        <v>3550</v>
      </c>
      <c r="H281" s="38" t="s">
        <v>4265</v>
      </c>
      <c r="I281" s="35" t="s">
        <v>3550</v>
      </c>
      <c r="J281" s="39" t="str">
        <f t="shared" si="50"/>
        <v>IC.IT.071505</v>
      </c>
      <c r="K281" s="38" t="s">
        <v>3289</v>
      </c>
      <c r="L281" s="35" t="str">
        <f t="shared" ref="L281:L344" si="55">G281</f>
        <v>Proximal</v>
      </c>
      <c r="M281" s="39" t="str">
        <f t="shared" si="51"/>
        <v>PI.IC.IT.071505.01</v>
      </c>
      <c r="N281" s="39"/>
      <c r="O281" s="39" t="str">
        <f t="shared" si="52"/>
        <v>PH.IC.IT.071505.01</v>
      </c>
      <c r="Q281" s="39" t="str">
        <f t="shared" si="53"/>
        <v>CL.IC.IT.071505.01</v>
      </c>
      <c r="R281" s="39"/>
      <c r="S281" s="39" t="str">
        <f t="shared" si="54"/>
        <v>DR.IC.IT.071505.01</v>
      </c>
      <c r="T281" s="39"/>
      <c r="U281" s="60" t="str">
        <f t="shared" si="48"/>
        <v>IM.IC.IT.071505.01</v>
      </c>
      <c r="V281" s="57"/>
      <c r="W281" s="60" t="str">
        <f t="shared" si="49"/>
        <v>GE.IC.IT.071505.01</v>
      </c>
      <c r="X281" s="35" t="s">
        <v>5156</v>
      </c>
      <c r="Y281" s="35" t="s">
        <v>5902</v>
      </c>
      <c r="AA281" s="35" t="s">
        <v>5903</v>
      </c>
      <c r="AC281" s="35" t="s">
        <v>5904</v>
      </c>
      <c r="AE281" s="35" t="s">
        <v>5905</v>
      </c>
      <c r="AG281" s="35" t="s">
        <v>5906</v>
      </c>
      <c r="AI281" s="35" t="s">
        <v>5907</v>
      </c>
      <c r="AJ281" s="57" t="s">
        <v>4650</v>
      </c>
      <c r="AK281" s="76">
        <v>41942</v>
      </c>
    </row>
    <row r="282" spans="1:37" s="35" customFormat="1">
      <c r="A282" s="35" t="s">
        <v>2189</v>
      </c>
      <c r="C282" s="38" t="s">
        <v>2376</v>
      </c>
      <c r="E282" s="38" t="s">
        <v>4274</v>
      </c>
      <c r="F282" s="35" t="s">
        <v>3765</v>
      </c>
      <c r="G282" s="35" t="s">
        <v>3551</v>
      </c>
      <c r="H282" s="38" t="s">
        <v>3361</v>
      </c>
      <c r="I282" s="35" t="s">
        <v>3551</v>
      </c>
      <c r="J282" s="39" t="str">
        <f t="shared" si="50"/>
        <v>IC.IT.071506</v>
      </c>
      <c r="K282" s="38" t="s">
        <v>3289</v>
      </c>
      <c r="L282" s="35" t="str">
        <f t="shared" si="55"/>
        <v>Distal</v>
      </c>
      <c r="M282" s="39" t="str">
        <f t="shared" si="51"/>
        <v>PI.IC.IT.071506.01</v>
      </c>
      <c r="N282" s="39"/>
      <c r="O282" s="39" t="str">
        <f t="shared" si="52"/>
        <v>PH.IC.IT.071506.01</v>
      </c>
      <c r="Q282" s="39" t="str">
        <f t="shared" si="53"/>
        <v>CL.IC.IT.071506.01</v>
      </c>
      <c r="R282" s="39"/>
      <c r="S282" s="39" t="str">
        <f t="shared" si="54"/>
        <v>DR.IC.IT.071506.01</v>
      </c>
      <c r="T282" s="39"/>
      <c r="U282" s="60" t="str">
        <f t="shared" si="48"/>
        <v>IM.IC.IT.071506.01</v>
      </c>
      <c r="V282" s="57"/>
      <c r="W282" s="60" t="str">
        <f t="shared" si="49"/>
        <v>GE.IC.IT.071506.01</v>
      </c>
      <c r="X282" s="35" t="s">
        <v>5157</v>
      </c>
      <c r="Y282" s="35" t="s">
        <v>5908</v>
      </c>
      <c r="AA282" s="35" t="s">
        <v>5909</v>
      </c>
      <c r="AC282" s="35" t="s">
        <v>5910</v>
      </c>
      <c r="AE282" s="35" t="s">
        <v>5911</v>
      </c>
      <c r="AG282" s="35" t="s">
        <v>5912</v>
      </c>
      <c r="AI282" s="35" t="s">
        <v>5913</v>
      </c>
      <c r="AJ282" s="57" t="s">
        <v>4650</v>
      </c>
      <c r="AK282" s="76">
        <v>41942</v>
      </c>
    </row>
    <row r="283" spans="1:37" s="35" customFormat="1">
      <c r="A283" s="35" t="s">
        <v>2189</v>
      </c>
      <c r="C283" s="38" t="s">
        <v>2376</v>
      </c>
      <c r="E283" s="38" t="s">
        <v>4274</v>
      </c>
      <c r="F283" s="35" t="s">
        <v>3765</v>
      </c>
      <c r="G283" s="35" t="s">
        <v>3552</v>
      </c>
      <c r="H283" s="38" t="s">
        <v>3306</v>
      </c>
      <c r="I283" s="35" t="s">
        <v>3552</v>
      </c>
      <c r="J283" s="39" t="str">
        <f t="shared" si="50"/>
        <v>IC.IT.071507</v>
      </c>
      <c r="K283" s="38" t="s">
        <v>3289</v>
      </c>
      <c r="L283" s="35" t="str">
        <f t="shared" si="55"/>
        <v>Upper</v>
      </c>
      <c r="M283" s="39" t="str">
        <f t="shared" si="51"/>
        <v>PI.IC.IT.071507.01</v>
      </c>
      <c r="N283" s="39"/>
      <c r="O283" s="39" t="str">
        <f t="shared" si="52"/>
        <v>PH.IC.IT.071507.01</v>
      </c>
      <c r="Q283" s="39" t="str">
        <f t="shared" si="53"/>
        <v>CL.IC.IT.071507.01</v>
      </c>
      <c r="R283" s="39"/>
      <c r="S283" s="39" t="str">
        <f t="shared" si="54"/>
        <v>DR.IC.IT.071507.01</v>
      </c>
      <c r="T283" s="39"/>
      <c r="U283" s="60" t="str">
        <f t="shared" ref="U283:U346" si="56">CONCATENATE("IM.",J283, ".",K283)</f>
        <v>IM.IC.IT.071507.01</v>
      </c>
      <c r="V283" s="57"/>
      <c r="W283" s="60" t="str">
        <f t="shared" ref="W283:W346" si="57">CONCATENATE("GE.",J283, ".",K283)</f>
        <v>GE.IC.IT.071507.01</v>
      </c>
      <c r="X283" s="35" t="s">
        <v>5158</v>
      </c>
      <c r="Y283" s="35" t="s">
        <v>5914</v>
      </c>
      <c r="AA283" s="35" t="s">
        <v>5915</v>
      </c>
      <c r="AC283" s="35" t="s">
        <v>5916</v>
      </c>
      <c r="AE283" s="35" t="s">
        <v>5917</v>
      </c>
      <c r="AG283" s="35" t="s">
        <v>5918</v>
      </c>
      <c r="AI283" s="35" t="s">
        <v>5919</v>
      </c>
      <c r="AJ283" s="57" t="s">
        <v>4650</v>
      </c>
      <c r="AK283" s="76">
        <v>41942</v>
      </c>
    </row>
    <row r="284" spans="1:37" s="35" customFormat="1">
      <c r="A284" s="35" t="s">
        <v>2189</v>
      </c>
      <c r="C284" s="38" t="s">
        <v>2376</v>
      </c>
      <c r="E284" s="38" t="s">
        <v>4274</v>
      </c>
      <c r="F284" s="35" t="s">
        <v>3765</v>
      </c>
      <c r="G284" s="35" t="s">
        <v>3553</v>
      </c>
      <c r="H284" s="38" t="s">
        <v>3309</v>
      </c>
      <c r="I284" s="35" t="s">
        <v>3553</v>
      </c>
      <c r="J284" s="39" t="str">
        <f t="shared" si="50"/>
        <v>IC.IT.071508</v>
      </c>
      <c r="K284" s="38" t="s">
        <v>3289</v>
      </c>
      <c r="L284" s="35" t="str">
        <f t="shared" si="55"/>
        <v>Lower</v>
      </c>
      <c r="M284" s="39" t="str">
        <f t="shared" si="51"/>
        <v>PI.IC.IT.071508.01</v>
      </c>
      <c r="N284" s="39"/>
      <c r="O284" s="39" t="str">
        <f t="shared" si="52"/>
        <v>PH.IC.IT.071508.01</v>
      </c>
      <c r="Q284" s="39" t="str">
        <f t="shared" si="53"/>
        <v>CL.IC.IT.071508.01</v>
      </c>
      <c r="R284" s="39"/>
      <c r="S284" s="39" t="str">
        <f t="shared" si="54"/>
        <v>DR.IC.IT.071508.01</v>
      </c>
      <c r="T284" s="39"/>
      <c r="U284" s="60" t="str">
        <f t="shared" si="56"/>
        <v>IM.IC.IT.071508.01</v>
      </c>
      <c r="V284" s="57"/>
      <c r="W284" s="60" t="str">
        <f t="shared" si="57"/>
        <v>GE.IC.IT.071508.01</v>
      </c>
      <c r="X284" s="35" t="s">
        <v>5159</v>
      </c>
      <c r="Y284" s="35" t="s">
        <v>5920</v>
      </c>
      <c r="AA284" s="35" t="s">
        <v>5921</v>
      </c>
      <c r="AC284" s="35" t="s">
        <v>5922</v>
      </c>
      <c r="AE284" s="35" t="s">
        <v>5923</v>
      </c>
      <c r="AG284" s="35" t="s">
        <v>5924</v>
      </c>
      <c r="AI284" s="35" t="s">
        <v>5925</v>
      </c>
      <c r="AJ284" s="57" t="s">
        <v>4650</v>
      </c>
      <c r="AK284" s="76">
        <v>41942</v>
      </c>
    </row>
    <row r="285" spans="1:37" s="35" customFormat="1">
      <c r="A285" s="35" t="s">
        <v>2189</v>
      </c>
      <c r="C285" s="38" t="s">
        <v>2376</v>
      </c>
      <c r="D285" s="35" t="s">
        <v>4358</v>
      </c>
      <c r="E285" s="38" t="s">
        <v>4341</v>
      </c>
      <c r="F285" s="35" t="s">
        <v>3766</v>
      </c>
      <c r="G285" s="35" t="s">
        <v>1493</v>
      </c>
      <c r="H285" s="38" t="s">
        <v>3312</v>
      </c>
      <c r="I285" s="35" t="s">
        <v>1493</v>
      </c>
      <c r="J285" s="39" t="str">
        <f t="shared" si="50"/>
        <v>IC.IT.071609</v>
      </c>
      <c r="K285" s="38" t="s">
        <v>3289</v>
      </c>
      <c r="L285" s="35" t="str">
        <f t="shared" si="55"/>
        <v>RUQ</v>
      </c>
      <c r="M285" s="39" t="str">
        <f t="shared" si="51"/>
        <v>PI.IC.IT.071609.01</v>
      </c>
      <c r="N285" s="39"/>
      <c r="O285" s="39" t="str">
        <f t="shared" si="52"/>
        <v>PH.IC.IT.071609.01</v>
      </c>
      <c r="Q285" s="39" t="str">
        <f t="shared" si="53"/>
        <v>CL.IC.IT.071609.01</v>
      </c>
      <c r="R285" s="39"/>
      <c r="S285" s="39" t="str">
        <f t="shared" si="54"/>
        <v>DR.IC.IT.071609.01</v>
      </c>
      <c r="T285" s="39"/>
      <c r="U285" s="60" t="str">
        <f t="shared" si="56"/>
        <v>IM.IC.IT.071609.01</v>
      </c>
      <c r="V285" s="57"/>
      <c r="W285" s="60" t="str">
        <f t="shared" si="57"/>
        <v>GE.IC.IT.071609.01</v>
      </c>
      <c r="X285" s="35" t="s">
        <v>5160</v>
      </c>
      <c r="Y285" s="35" t="s">
        <v>5926</v>
      </c>
      <c r="AA285" s="35" t="s">
        <v>5927</v>
      </c>
      <c r="AC285" s="35" t="s">
        <v>5928</v>
      </c>
      <c r="AE285" s="35" t="s">
        <v>5929</v>
      </c>
      <c r="AG285" s="35" t="s">
        <v>5930</v>
      </c>
      <c r="AI285" s="35" t="s">
        <v>5931</v>
      </c>
      <c r="AJ285" s="57" t="s">
        <v>4650</v>
      </c>
      <c r="AK285" s="76">
        <v>41942</v>
      </c>
    </row>
    <row r="286" spans="1:37" s="35" customFormat="1">
      <c r="A286" s="35" t="s">
        <v>2189</v>
      </c>
      <c r="C286" s="38" t="s">
        <v>2376</v>
      </c>
      <c r="E286" s="38" t="s">
        <v>4341</v>
      </c>
      <c r="F286" s="35" t="s">
        <v>3766</v>
      </c>
      <c r="G286" s="35" t="s">
        <v>1492</v>
      </c>
      <c r="H286" s="38" t="s">
        <v>3293</v>
      </c>
      <c r="I286" s="35" t="s">
        <v>1492</v>
      </c>
      <c r="J286" s="39" t="str">
        <f t="shared" si="50"/>
        <v>IC.IT.071602</v>
      </c>
      <c r="K286" s="38" t="s">
        <v>3289</v>
      </c>
      <c r="L286" s="35" t="str">
        <f t="shared" si="55"/>
        <v>RLQ</v>
      </c>
      <c r="M286" s="39" t="str">
        <f t="shared" si="51"/>
        <v>PI.IC.IT.071602.01</v>
      </c>
      <c r="N286" s="39"/>
      <c r="O286" s="39" t="str">
        <f t="shared" si="52"/>
        <v>PH.IC.IT.071602.01</v>
      </c>
      <c r="Q286" s="39" t="str">
        <f t="shared" si="53"/>
        <v>CL.IC.IT.071602.01</v>
      </c>
      <c r="R286" s="39"/>
      <c r="S286" s="39" t="str">
        <f t="shared" si="54"/>
        <v>DR.IC.IT.071602.01</v>
      </c>
      <c r="T286" s="39"/>
      <c r="U286" s="60" t="str">
        <f t="shared" si="56"/>
        <v>IM.IC.IT.071602.01</v>
      </c>
      <c r="V286" s="57"/>
      <c r="W286" s="60" t="str">
        <f t="shared" si="57"/>
        <v>GE.IC.IT.071602.01</v>
      </c>
      <c r="X286" s="35" t="s">
        <v>5161</v>
      </c>
      <c r="Y286" s="35" t="s">
        <v>5932</v>
      </c>
      <c r="AA286" s="35" t="s">
        <v>5933</v>
      </c>
      <c r="AC286" s="35" t="s">
        <v>5934</v>
      </c>
      <c r="AE286" s="35" t="s">
        <v>5935</v>
      </c>
      <c r="AG286" s="35" t="s">
        <v>5936</v>
      </c>
      <c r="AI286" s="35" t="s">
        <v>5937</v>
      </c>
      <c r="AJ286" s="57" t="s">
        <v>4650</v>
      </c>
      <c r="AK286" s="76">
        <v>41942</v>
      </c>
    </row>
    <row r="287" spans="1:37" s="35" customFormat="1">
      <c r="A287" s="35" t="s">
        <v>2189</v>
      </c>
      <c r="C287" s="38" t="s">
        <v>2376</v>
      </c>
      <c r="E287" s="38" t="s">
        <v>4341</v>
      </c>
      <c r="F287" s="35" t="s">
        <v>3766</v>
      </c>
      <c r="G287" s="35" t="s">
        <v>1491</v>
      </c>
      <c r="H287" s="38" t="s">
        <v>3296</v>
      </c>
      <c r="I287" s="35" t="s">
        <v>1491</v>
      </c>
      <c r="J287" s="39" t="str">
        <f t="shared" si="50"/>
        <v>IC.IT.071603</v>
      </c>
      <c r="K287" s="38" t="s">
        <v>3289</v>
      </c>
      <c r="L287" s="35" t="str">
        <f t="shared" si="55"/>
        <v>LUQ</v>
      </c>
      <c r="M287" s="39" t="str">
        <f t="shared" si="51"/>
        <v>PI.IC.IT.071603.01</v>
      </c>
      <c r="N287" s="39"/>
      <c r="O287" s="39" t="str">
        <f t="shared" si="52"/>
        <v>PH.IC.IT.071603.01</v>
      </c>
      <c r="Q287" s="39" t="str">
        <f t="shared" si="53"/>
        <v>CL.IC.IT.071603.01</v>
      </c>
      <c r="R287" s="39"/>
      <c r="S287" s="39" t="str">
        <f t="shared" si="54"/>
        <v>DR.IC.IT.071603.01</v>
      </c>
      <c r="T287" s="39"/>
      <c r="U287" s="60" t="str">
        <f t="shared" si="56"/>
        <v>IM.IC.IT.071603.01</v>
      </c>
      <c r="V287" s="57"/>
      <c r="W287" s="60" t="str">
        <f t="shared" si="57"/>
        <v>GE.IC.IT.071603.01</v>
      </c>
      <c r="X287" s="35" t="s">
        <v>5162</v>
      </c>
      <c r="Y287" s="35" t="s">
        <v>5938</v>
      </c>
      <c r="AA287" s="35" t="s">
        <v>5939</v>
      </c>
      <c r="AC287" s="35" t="s">
        <v>5940</v>
      </c>
      <c r="AE287" s="35" t="s">
        <v>5941</v>
      </c>
      <c r="AG287" s="35" t="s">
        <v>5942</v>
      </c>
      <c r="AI287" s="35" t="s">
        <v>5943</v>
      </c>
      <c r="AJ287" s="57" t="s">
        <v>4650</v>
      </c>
      <c r="AK287" s="76">
        <v>41942</v>
      </c>
    </row>
    <row r="288" spans="1:37" s="35" customFormat="1">
      <c r="A288" s="35" t="s">
        <v>2189</v>
      </c>
      <c r="C288" s="38" t="s">
        <v>2376</v>
      </c>
      <c r="E288" s="38" t="s">
        <v>4341</v>
      </c>
      <c r="F288" s="35" t="s">
        <v>3766</v>
      </c>
      <c r="G288" s="35" t="s">
        <v>1490</v>
      </c>
      <c r="H288" s="38" t="s">
        <v>4263</v>
      </c>
      <c r="I288" s="35" t="s">
        <v>1490</v>
      </c>
      <c r="J288" s="39" t="str">
        <f t="shared" si="50"/>
        <v>IC.IT.071604</v>
      </c>
      <c r="K288" s="38" t="s">
        <v>3289</v>
      </c>
      <c r="L288" s="35" t="str">
        <f t="shared" si="55"/>
        <v>LLQ</v>
      </c>
      <c r="M288" s="39" t="str">
        <f t="shared" si="51"/>
        <v>PI.IC.IT.071604.01</v>
      </c>
      <c r="N288" s="39"/>
      <c r="O288" s="39" t="str">
        <f t="shared" si="52"/>
        <v>PH.IC.IT.071604.01</v>
      </c>
      <c r="Q288" s="39" t="str">
        <f t="shared" si="53"/>
        <v>CL.IC.IT.071604.01</v>
      </c>
      <c r="R288" s="39"/>
      <c r="S288" s="39" t="str">
        <f t="shared" si="54"/>
        <v>DR.IC.IT.071604.01</v>
      </c>
      <c r="T288" s="39"/>
      <c r="U288" s="60" t="str">
        <f t="shared" si="56"/>
        <v>IM.IC.IT.071604.01</v>
      </c>
      <c r="V288" s="57"/>
      <c r="W288" s="60" t="str">
        <f t="shared" si="57"/>
        <v>GE.IC.IT.071604.01</v>
      </c>
      <c r="X288" s="35" t="s">
        <v>5163</v>
      </c>
      <c r="Y288" s="35" t="s">
        <v>5944</v>
      </c>
      <c r="AA288" s="35" t="s">
        <v>5945</v>
      </c>
      <c r="AC288" s="35" t="s">
        <v>5946</v>
      </c>
      <c r="AE288" s="35" t="s">
        <v>5947</v>
      </c>
      <c r="AG288" s="35" t="s">
        <v>5948</v>
      </c>
      <c r="AI288" s="35" t="s">
        <v>5949</v>
      </c>
      <c r="AJ288" s="57" t="s">
        <v>4650</v>
      </c>
      <c r="AK288" s="76">
        <v>41942</v>
      </c>
    </row>
    <row r="289" spans="1:37" s="35" customFormat="1">
      <c r="A289" s="35" t="s">
        <v>2189</v>
      </c>
      <c r="C289" s="38" t="s">
        <v>2376</v>
      </c>
      <c r="E289" s="38" t="s">
        <v>4341</v>
      </c>
      <c r="F289" s="35" t="s">
        <v>3766</v>
      </c>
      <c r="G289" s="35" t="s">
        <v>3555</v>
      </c>
      <c r="H289" s="38" t="s">
        <v>4265</v>
      </c>
      <c r="I289" s="35" t="s">
        <v>3556</v>
      </c>
      <c r="J289" s="39" t="str">
        <f t="shared" si="50"/>
        <v>IC.IT.071605</v>
      </c>
      <c r="K289" s="38" t="s">
        <v>3289</v>
      </c>
      <c r="L289" s="35" t="str">
        <f t="shared" si="55"/>
        <v>Abdomen, general</v>
      </c>
      <c r="M289" s="39" t="str">
        <f t="shared" si="51"/>
        <v>PI.IC.IT.071605.01</v>
      </c>
      <c r="N289" s="39"/>
      <c r="O289" s="39" t="str">
        <f t="shared" si="52"/>
        <v>PH.IC.IT.071605.01</v>
      </c>
      <c r="Q289" s="39" t="str">
        <f t="shared" si="53"/>
        <v>CL.IC.IT.071605.01</v>
      </c>
      <c r="R289" s="39"/>
      <c r="S289" s="39" t="str">
        <f t="shared" si="54"/>
        <v>DR.IC.IT.071605.01</v>
      </c>
      <c r="T289" s="39"/>
      <c r="U289" s="60" t="str">
        <f t="shared" si="56"/>
        <v>IM.IC.IT.071605.01</v>
      </c>
      <c r="V289" s="57"/>
      <c r="W289" s="60" t="str">
        <f t="shared" si="57"/>
        <v>GE.IC.IT.071605.01</v>
      </c>
      <c r="X289" s="35" t="s">
        <v>5164</v>
      </c>
      <c r="Y289" s="35" t="s">
        <v>5950</v>
      </c>
      <c r="AA289" s="35" t="s">
        <v>5951</v>
      </c>
      <c r="AC289" s="35" t="s">
        <v>5952</v>
      </c>
      <c r="AE289" s="35" t="s">
        <v>5953</v>
      </c>
      <c r="AG289" s="35" t="s">
        <v>5954</v>
      </c>
      <c r="AI289" s="35" t="s">
        <v>5955</v>
      </c>
      <c r="AJ289" s="57" t="s">
        <v>4650</v>
      </c>
      <c r="AK289" s="76">
        <v>41942</v>
      </c>
    </row>
    <row r="290" spans="1:37" s="35" customFormat="1">
      <c r="A290" s="35" t="s">
        <v>2189</v>
      </c>
      <c r="C290" s="38" t="s">
        <v>2376</v>
      </c>
      <c r="E290" s="38" t="s">
        <v>4341</v>
      </c>
      <c r="F290" s="35" t="s">
        <v>3766</v>
      </c>
      <c r="G290" s="35" t="s">
        <v>3557</v>
      </c>
      <c r="H290" s="38" t="s">
        <v>3361</v>
      </c>
      <c r="I290" s="35" t="s">
        <v>3558</v>
      </c>
      <c r="J290" s="39" t="str">
        <f t="shared" si="50"/>
        <v>IC.IT.071606</v>
      </c>
      <c r="K290" s="38" t="s">
        <v>3289</v>
      </c>
      <c r="L290" s="35" t="str">
        <f t="shared" si="55"/>
        <v>Flank, right</v>
      </c>
      <c r="M290" s="39" t="str">
        <f t="shared" si="51"/>
        <v>PI.IC.IT.071606.01</v>
      </c>
      <c r="N290" s="39"/>
      <c r="O290" s="39" t="str">
        <f t="shared" si="52"/>
        <v>PH.IC.IT.071606.01</v>
      </c>
      <c r="Q290" s="39" t="str">
        <f t="shared" si="53"/>
        <v>CL.IC.IT.071606.01</v>
      </c>
      <c r="R290" s="39"/>
      <c r="S290" s="39" t="str">
        <f t="shared" si="54"/>
        <v>DR.IC.IT.071606.01</v>
      </c>
      <c r="T290" s="39"/>
      <c r="U290" s="60" t="str">
        <f t="shared" si="56"/>
        <v>IM.IC.IT.071606.01</v>
      </c>
      <c r="V290" s="57"/>
      <c r="W290" s="60" t="str">
        <f t="shared" si="57"/>
        <v>GE.IC.IT.071606.01</v>
      </c>
      <c r="X290" s="35" t="s">
        <v>5165</v>
      </c>
      <c r="Y290" s="35" t="s">
        <v>5956</v>
      </c>
      <c r="AA290" s="35" t="s">
        <v>5957</v>
      </c>
      <c r="AC290" s="35" t="s">
        <v>5958</v>
      </c>
      <c r="AE290" s="35" t="s">
        <v>5959</v>
      </c>
      <c r="AG290" s="35" t="s">
        <v>5960</v>
      </c>
      <c r="AI290" s="35" t="s">
        <v>5961</v>
      </c>
      <c r="AJ290" s="57" t="s">
        <v>4650</v>
      </c>
      <c r="AK290" s="76">
        <v>41942</v>
      </c>
    </row>
    <row r="291" spans="1:37" s="35" customFormat="1">
      <c r="A291" s="35" t="s">
        <v>2189</v>
      </c>
      <c r="C291" s="38" t="s">
        <v>2376</v>
      </c>
      <c r="E291" s="38" t="s">
        <v>4341</v>
      </c>
      <c r="F291" s="35" t="s">
        <v>3766</v>
      </c>
      <c r="G291" s="35" t="s">
        <v>3559</v>
      </c>
      <c r="H291" s="38" t="s">
        <v>3306</v>
      </c>
      <c r="I291" s="35" t="s">
        <v>3560</v>
      </c>
      <c r="J291" s="39" t="str">
        <f t="shared" si="50"/>
        <v>IC.IT.071607</v>
      </c>
      <c r="K291" s="38" t="s">
        <v>3289</v>
      </c>
      <c r="L291" s="35" t="str">
        <f t="shared" si="55"/>
        <v>Flank, left</v>
      </c>
      <c r="M291" s="39" t="str">
        <f t="shared" si="51"/>
        <v>PI.IC.IT.071607.01</v>
      </c>
      <c r="N291" s="39"/>
      <c r="O291" s="39" t="str">
        <f t="shared" si="52"/>
        <v>PH.IC.IT.071607.01</v>
      </c>
      <c r="Q291" s="39" t="str">
        <f t="shared" si="53"/>
        <v>CL.IC.IT.071607.01</v>
      </c>
      <c r="R291" s="39"/>
      <c r="S291" s="39" t="str">
        <f t="shared" si="54"/>
        <v>DR.IC.IT.071607.01</v>
      </c>
      <c r="T291" s="39"/>
      <c r="U291" s="60" t="str">
        <f t="shared" si="56"/>
        <v>IM.IC.IT.071607.01</v>
      </c>
      <c r="V291" s="57"/>
      <c r="W291" s="60" t="str">
        <f t="shared" si="57"/>
        <v>GE.IC.IT.071607.01</v>
      </c>
      <c r="X291" s="35" t="s">
        <v>5166</v>
      </c>
      <c r="Y291" s="35" t="s">
        <v>5962</v>
      </c>
      <c r="AA291" s="35" t="s">
        <v>5963</v>
      </c>
      <c r="AC291" s="35" t="s">
        <v>5964</v>
      </c>
      <c r="AE291" s="35" t="s">
        <v>5965</v>
      </c>
      <c r="AG291" s="35" t="s">
        <v>5966</v>
      </c>
      <c r="AI291" s="35" t="s">
        <v>5967</v>
      </c>
      <c r="AJ291" s="57" t="s">
        <v>4650</v>
      </c>
      <c r="AK291" s="76">
        <v>41942</v>
      </c>
    </row>
    <row r="292" spans="1:37" s="35" customFormat="1">
      <c r="A292" s="35" t="s">
        <v>2189</v>
      </c>
      <c r="C292" s="38" t="s">
        <v>2376</v>
      </c>
      <c r="E292" s="38" t="s">
        <v>4341</v>
      </c>
      <c r="F292" s="35" t="s">
        <v>3766</v>
      </c>
      <c r="G292" s="35" t="s">
        <v>4359</v>
      </c>
      <c r="H292" s="38" t="s">
        <v>3309</v>
      </c>
      <c r="I292" s="35" t="s">
        <v>4359</v>
      </c>
      <c r="J292" s="39" t="str">
        <f t="shared" si="50"/>
        <v>IC.IT.071608</v>
      </c>
      <c r="K292" s="38" t="s">
        <v>3289</v>
      </c>
      <c r="L292" s="35" t="str">
        <f t="shared" si="55"/>
        <v>Midline</v>
      </c>
      <c r="M292" s="39" t="str">
        <f t="shared" si="51"/>
        <v>PI.IC.IT.071608.01</v>
      </c>
      <c r="N292" s="39"/>
      <c r="O292" s="39" t="str">
        <f t="shared" si="52"/>
        <v>PH.IC.IT.071608.01</v>
      </c>
      <c r="Q292" s="39" t="str">
        <f t="shared" si="53"/>
        <v>CL.IC.IT.071608.01</v>
      </c>
      <c r="R292" s="39"/>
      <c r="S292" s="39" t="str">
        <f t="shared" si="54"/>
        <v>DR.IC.IT.071608.01</v>
      </c>
      <c r="T292" s="39"/>
      <c r="U292" s="60" t="str">
        <f t="shared" si="56"/>
        <v>IM.IC.IT.071608.01</v>
      </c>
      <c r="V292" s="57"/>
      <c r="W292" s="60" t="str">
        <f t="shared" si="57"/>
        <v>GE.IC.IT.071608.01</v>
      </c>
      <c r="X292" s="35" t="s">
        <v>5167</v>
      </c>
      <c r="Y292" s="35" t="s">
        <v>5968</v>
      </c>
      <c r="AA292" s="35" t="s">
        <v>5969</v>
      </c>
      <c r="AC292" s="35" t="s">
        <v>5970</v>
      </c>
      <c r="AE292" s="35" t="s">
        <v>5971</v>
      </c>
      <c r="AG292" s="35" t="s">
        <v>5972</v>
      </c>
      <c r="AI292" s="35" t="s">
        <v>5973</v>
      </c>
      <c r="AJ292" s="57" t="s">
        <v>4650</v>
      </c>
      <c r="AK292" s="76">
        <v>41942</v>
      </c>
    </row>
    <row r="293" spans="1:37" s="35" customFormat="1">
      <c r="A293" s="35" t="s">
        <v>2189</v>
      </c>
      <c r="C293" s="38" t="s">
        <v>2376</v>
      </c>
      <c r="E293" s="38" t="s">
        <v>4341</v>
      </c>
      <c r="F293" s="35" t="s">
        <v>4428</v>
      </c>
      <c r="G293" s="35" t="s">
        <v>3562</v>
      </c>
      <c r="H293" s="38" t="s">
        <v>3331</v>
      </c>
      <c r="I293" s="35" t="s">
        <v>4360</v>
      </c>
      <c r="J293" s="39" t="str">
        <f t="shared" si="50"/>
        <v>IC.IT.071610</v>
      </c>
      <c r="K293" s="38" t="s">
        <v>3289</v>
      </c>
      <c r="L293" s="35" t="str">
        <f t="shared" si="55"/>
        <v>Laparoscopic</v>
      </c>
      <c r="M293" s="39" t="str">
        <f t="shared" si="51"/>
        <v>PI.IC.IT.071610.01</v>
      </c>
      <c r="N293" s="39"/>
      <c r="O293" s="39" t="str">
        <f t="shared" si="52"/>
        <v>PH.IC.IT.071610.01</v>
      </c>
      <c r="Q293" s="39" t="str">
        <f t="shared" si="53"/>
        <v>CL.IC.IT.071610.01</v>
      </c>
      <c r="R293" s="39"/>
      <c r="S293" s="39" t="str">
        <f t="shared" si="54"/>
        <v>DR.IC.IT.071610.01</v>
      </c>
      <c r="T293" s="39"/>
      <c r="U293" s="60" t="str">
        <f t="shared" si="56"/>
        <v>IM.IC.IT.071610.01</v>
      </c>
      <c r="V293" s="57"/>
      <c r="W293" s="60" t="str">
        <f t="shared" si="57"/>
        <v>GE.IC.IT.071610.01</v>
      </c>
      <c r="X293" s="35" t="s">
        <v>5168</v>
      </c>
      <c r="Y293" s="35" t="s">
        <v>5974</v>
      </c>
      <c r="AA293" s="35" t="s">
        <v>5975</v>
      </c>
      <c r="AC293" s="35" t="s">
        <v>5976</v>
      </c>
      <c r="AE293" s="35" t="s">
        <v>5977</v>
      </c>
      <c r="AG293" s="35" t="s">
        <v>5978</v>
      </c>
      <c r="AI293" s="35" t="s">
        <v>5979</v>
      </c>
      <c r="AJ293" s="57" t="s">
        <v>4650</v>
      </c>
      <c r="AK293" s="76">
        <v>41942</v>
      </c>
    </row>
    <row r="294" spans="1:37" s="35" customFormat="1">
      <c r="A294" s="35" t="s">
        <v>2189</v>
      </c>
      <c r="C294" s="38" t="s">
        <v>2376</v>
      </c>
      <c r="D294" s="35" t="s">
        <v>4361</v>
      </c>
      <c r="E294" s="38" t="s">
        <v>4342</v>
      </c>
      <c r="F294" s="35" t="s">
        <v>3767</v>
      </c>
      <c r="G294" s="35" t="s">
        <v>3564</v>
      </c>
      <c r="H294" s="38" t="s">
        <v>3289</v>
      </c>
      <c r="I294" s="35" t="s">
        <v>3565</v>
      </c>
      <c r="J294" s="39" t="str">
        <f t="shared" si="50"/>
        <v>IC.IT.071701</v>
      </c>
      <c r="K294" s="38" t="s">
        <v>3289</v>
      </c>
      <c r="L294" s="35" t="str">
        <f t="shared" si="55"/>
        <v>Axilla, right</v>
      </c>
      <c r="M294" s="39" t="str">
        <f t="shared" si="51"/>
        <v>PI.IC.IT.071701.01</v>
      </c>
      <c r="N294" s="39"/>
      <c r="O294" s="39" t="str">
        <f t="shared" si="52"/>
        <v>PH.IC.IT.071701.01</v>
      </c>
      <c r="Q294" s="39" t="str">
        <f t="shared" si="53"/>
        <v>CL.IC.IT.071701.01</v>
      </c>
      <c r="R294" s="39"/>
      <c r="S294" s="39" t="str">
        <f t="shared" si="54"/>
        <v>DR.IC.IT.071701.01</v>
      </c>
      <c r="T294" s="39"/>
      <c r="U294" s="60" t="str">
        <f t="shared" si="56"/>
        <v>IM.IC.IT.071701.01</v>
      </c>
      <c r="V294" s="57"/>
      <c r="W294" s="60" t="str">
        <f t="shared" si="57"/>
        <v>GE.IC.IT.071701.01</v>
      </c>
      <c r="X294" s="35" t="s">
        <v>5169</v>
      </c>
      <c r="Y294" s="35" t="s">
        <v>5980</v>
      </c>
      <c r="AA294" s="35" t="s">
        <v>5981</v>
      </c>
      <c r="AC294" s="35" t="s">
        <v>5982</v>
      </c>
      <c r="AE294" s="35" t="s">
        <v>5983</v>
      </c>
      <c r="AG294" s="35" t="s">
        <v>5984</v>
      </c>
      <c r="AI294" s="35" t="s">
        <v>5985</v>
      </c>
      <c r="AJ294" s="57" t="s">
        <v>4650</v>
      </c>
      <c r="AK294" s="76">
        <v>41942</v>
      </c>
    </row>
    <row r="295" spans="1:37" s="35" customFormat="1">
      <c r="A295" s="35" t="s">
        <v>2189</v>
      </c>
      <c r="C295" s="38" t="s">
        <v>2376</v>
      </c>
      <c r="E295" s="38" t="s">
        <v>4342</v>
      </c>
      <c r="F295" s="35" t="s">
        <v>3767</v>
      </c>
      <c r="G295" s="35" t="s">
        <v>3566</v>
      </c>
      <c r="H295" s="38" t="s">
        <v>3293</v>
      </c>
      <c r="I295" s="35" t="s">
        <v>3567</v>
      </c>
      <c r="J295" s="39" t="str">
        <f t="shared" si="50"/>
        <v>IC.IT.071702</v>
      </c>
      <c r="K295" s="38" t="s">
        <v>3289</v>
      </c>
      <c r="L295" s="35" t="str">
        <f t="shared" si="55"/>
        <v>Axilla, left</v>
      </c>
      <c r="M295" s="39" t="str">
        <f t="shared" si="51"/>
        <v>PI.IC.IT.071702.01</v>
      </c>
      <c r="N295" s="39"/>
      <c r="O295" s="39" t="str">
        <f t="shared" si="52"/>
        <v>PH.IC.IT.071702.01</v>
      </c>
      <c r="Q295" s="39" t="str">
        <f t="shared" si="53"/>
        <v>CL.IC.IT.071702.01</v>
      </c>
      <c r="R295" s="39"/>
      <c r="S295" s="39" t="str">
        <f t="shared" si="54"/>
        <v>DR.IC.IT.071702.01</v>
      </c>
      <c r="T295" s="39"/>
      <c r="U295" s="60" t="str">
        <f t="shared" si="56"/>
        <v>IM.IC.IT.071702.01</v>
      </c>
      <c r="V295" s="57"/>
      <c r="W295" s="60" t="str">
        <f t="shared" si="57"/>
        <v>GE.IC.IT.071702.01</v>
      </c>
      <c r="X295" s="35" t="s">
        <v>5170</v>
      </c>
      <c r="Y295" s="35" t="s">
        <v>5986</v>
      </c>
      <c r="AA295" s="35" t="s">
        <v>5987</v>
      </c>
      <c r="AC295" s="35" t="s">
        <v>5988</v>
      </c>
      <c r="AE295" s="35" t="s">
        <v>5989</v>
      </c>
      <c r="AG295" s="35" t="s">
        <v>5990</v>
      </c>
      <c r="AI295" s="35" t="s">
        <v>5991</v>
      </c>
      <c r="AJ295" s="57" t="s">
        <v>4650</v>
      </c>
      <c r="AK295" s="76">
        <v>41942</v>
      </c>
    </row>
    <row r="296" spans="1:37" s="35" customFormat="1">
      <c r="A296" s="35" t="s">
        <v>2189</v>
      </c>
      <c r="C296" s="38" t="s">
        <v>2376</v>
      </c>
      <c r="E296" s="38" t="s">
        <v>4342</v>
      </c>
      <c r="F296" s="35" t="s">
        <v>3767</v>
      </c>
      <c r="G296" s="35" t="s">
        <v>3568</v>
      </c>
      <c r="H296" s="38" t="s">
        <v>2219</v>
      </c>
      <c r="I296" s="35" t="s">
        <v>3569</v>
      </c>
      <c r="J296" s="39" t="str">
        <f t="shared" si="50"/>
        <v>IC.IT.071703</v>
      </c>
      <c r="K296" s="38" t="s">
        <v>3289</v>
      </c>
      <c r="L296" s="35" t="str">
        <f t="shared" si="55"/>
        <v>Arm upper, right</v>
      </c>
      <c r="M296" s="39" t="str">
        <f t="shared" si="51"/>
        <v>PI.IC.IT.071703.01</v>
      </c>
      <c r="N296" s="39"/>
      <c r="O296" s="39" t="str">
        <f t="shared" si="52"/>
        <v>PH.IC.IT.071703.01</v>
      </c>
      <c r="Q296" s="39" t="str">
        <f t="shared" si="53"/>
        <v>CL.IC.IT.071703.01</v>
      </c>
      <c r="R296" s="39"/>
      <c r="S296" s="39" t="str">
        <f t="shared" si="54"/>
        <v>DR.IC.IT.071703.01</v>
      </c>
      <c r="T296" s="39"/>
      <c r="U296" s="60" t="str">
        <f t="shared" si="56"/>
        <v>IM.IC.IT.071703.01</v>
      </c>
      <c r="V296" s="57"/>
      <c r="W296" s="60" t="str">
        <f t="shared" si="57"/>
        <v>GE.IC.IT.071703.01</v>
      </c>
      <c r="X296" s="35" t="s">
        <v>5171</v>
      </c>
      <c r="Y296" s="35" t="s">
        <v>5992</v>
      </c>
      <c r="AA296" s="35" t="s">
        <v>5993</v>
      </c>
      <c r="AC296" s="35" t="s">
        <v>5994</v>
      </c>
      <c r="AE296" s="35" t="s">
        <v>5995</v>
      </c>
      <c r="AG296" s="35" t="s">
        <v>5996</v>
      </c>
      <c r="AI296" s="35" t="s">
        <v>5997</v>
      </c>
      <c r="AJ296" s="57" t="s">
        <v>4650</v>
      </c>
      <c r="AK296" s="76">
        <v>41942</v>
      </c>
    </row>
    <row r="297" spans="1:37" s="35" customFormat="1">
      <c r="A297" s="35" t="s">
        <v>2189</v>
      </c>
      <c r="C297" s="38" t="s">
        <v>2376</v>
      </c>
      <c r="E297" s="38" t="s">
        <v>4342</v>
      </c>
      <c r="F297" s="35" t="s">
        <v>3767</v>
      </c>
      <c r="G297" s="35" t="s">
        <v>3570</v>
      </c>
      <c r="H297" s="38" t="s">
        <v>2063</v>
      </c>
      <c r="I297" s="35" t="s">
        <v>3571</v>
      </c>
      <c r="J297" s="39" t="str">
        <f t="shared" si="50"/>
        <v>IC.IT.071704</v>
      </c>
      <c r="K297" s="38" t="s">
        <v>3289</v>
      </c>
      <c r="L297" s="35" t="str">
        <f t="shared" si="55"/>
        <v>Arm upper, left</v>
      </c>
      <c r="M297" s="39" t="str">
        <f t="shared" si="51"/>
        <v>PI.IC.IT.071704.01</v>
      </c>
      <c r="N297" s="39"/>
      <c r="O297" s="39" t="str">
        <f t="shared" si="52"/>
        <v>PH.IC.IT.071704.01</v>
      </c>
      <c r="Q297" s="39" t="str">
        <f t="shared" si="53"/>
        <v>CL.IC.IT.071704.01</v>
      </c>
      <c r="R297" s="39"/>
      <c r="S297" s="39" t="str">
        <f t="shared" si="54"/>
        <v>DR.IC.IT.071704.01</v>
      </c>
      <c r="T297" s="39"/>
      <c r="U297" s="60" t="str">
        <f t="shared" si="56"/>
        <v>IM.IC.IT.071704.01</v>
      </c>
      <c r="V297" s="57"/>
      <c r="W297" s="60" t="str">
        <f t="shared" si="57"/>
        <v>GE.IC.IT.071704.01</v>
      </c>
      <c r="X297" s="35" t="s">
        <v>5172</v>
      </c>
      <c r="Y297" s="35" t="s">
        <v>5998</v>
      </c>
      <c r="AA297" s="35" t="s">
        <v>5999</v>
      </c>
      <c r="AC297" s="35" t="s">
        <v>6000</v>
      </c>
      <c r="AE297" s="35" t="s">
        <v>6001</v>
      </c>
      <c r="AG297" s="35" t="s">
        <v>6002</v>
      </c>
      <c r="AI297" s="35" t="s">
        <v>6003</v>
      </c>
      <c r="AJ297" s="57" t="s">
        <v>4650</v>
      </c>
      <c r="AK297" s="76">
        <v>41942</v>
      </c>
    </row>
    <row r="298" spans="1:37" s="35" customFormat="1">
      <c r="A298" s="35" t="s">
        <v>2189</v>
      </c>
      <c r="C298" s="38" t="s">
        <v>2376</v>
      </c>
      <c r="E298" s="38" t="s">
        <v>4342</v>
      </c>
      <c r="F298" s="35" t="s">
        <v>3767</v>
      </c>
      <c r="G298" s="35" t="s">
        <v>3572</v>
      </c>
      <c r="H298" s="38" t="s">
        <v>2065</v>
      </c>
      <c r="I298" s="35" t="s">
        <v>3573</v>
      </c>
      <c r="J298" s="39" t="str">
        <f t="shared" si="50"/>
        <v>IC.IT.071705</v>
      </c>
      <c r="K298" s="38" t="s">
        <v>3289</v>
      </c>
      <c r="L298" s="35" t="str">
        <f t="shared" si="55"/>
        <v>Elbow, right</v>
      </c>
      <c r="M298" s="39" t="str">
        <f t="shared" si="51"/>
        <v>PI.IC.IT.071705.01</v>
      </c>
      <c r="N298" s="39"/>
      <c r="O298" s="39" t="str">
        <f t="shared" si="52"/>
        <v>PH.IC.IT.071705.01</v>
      </c>
      <c r="Q298" s="39" t="str">
        <f t="shared" si="53"/>
        <v>CL.IC.IT.071705.01</v>
      </c>
      <c r="R298" s="39"/>
      <c r="S298" s="39" t="str">
        <f t="shared" si="54"/>
        <v>DR.IC.IT.071705.01</v>
      </c>
      <c r="T298" s="39"/>
      <c r="U298" s="60" t="str">
        <f t="shared" si="56"/>
        <v>IM.IC.IT.071705.01</v>
      </c>
      <c r="V298" s="57"/>
      <c r="W298" s="60" t="str">
        <f t="shared" si="57"/>
        <v>GE.IC.IT.071705.01</v>
      </c>
      <c r="X298" s="35" t="s">
        <v>5173</v>
      </c>
      <c r="Y298" s="35" t="s">
        <v>6004</v>
      </c>
      <c r="AA298" s="35" t="s">
        <v>6005</v>
      </c>
      <c r="AC298" s="35" t="s">
        <v>6006</v>
      </c>
      <c r="AE298" s="35" t="s">
        <v>6007</v>
      </c>
      <c r="AG298" s="35" t="s">
        <v>6008</v>
      </c>
      <c r="AI298" s="35" t="s">
        <v>6009</v>
      </c>
      <c r="AJ298" s="57" t="s">
        <v>4650</v>
      </c>
      <c r="AK298" s="76">
        <v>41942</v>
      </c>
    </row>
    <row r="299" spans="1:37" s="35" customFormat="1">
      <c r="A299" s="35" t="s">
        <v>2189</v>
      </c>
      <c r="C299" s="38" t="s">
        <v>2376</v>
      </c>
      <c r="E299" s="38" t="s">
        <v>4342</v>
      </c>
      <c r="F299" s="35" t="s">
        <v>3767</v>
      </c>
      <c r="G299" s="35" t="s">
        <v>3574</v>
      </c>
      <c r="H299" s="38" t="s">
        <v>2222</v>
      </c>
      <c r="I299" s="35" t="s">
        <v>3575</v>
      </c>
      <c r="J299" s="39" t="str">
        <f t="shared" si="50"/>
        <v>IC.IT.071706</v>
      </c>
      <c r="K299" s="38" t="s">
        <v>3289</v>
      </c>
      <c r="L299" s="35" t="str">
        <f t="shared" si="55"/>
        <v>Elbow, left</v>
      </c>
      <c r="M299" s="39" t="str">
        <f t="shared" si="51"/>
        <v>PI.IC.IT.071706.01</v>
      </c>
      <c r="N299" s="39"/>
      <c r="O299" s="39" t="str">
        <f t="shared" si="52"/>
        <v>PH.IC.IT.071706.01</v>
      </c>
      <c r="Q299" s="39" t="str">
        <f t="shared" si="53"/>
        <v>CL.IC.IT.071706.01</v>
      </c>
      <c r="R299" s="39"/>
      <c r="S299" s="39" t="str">
        <f t="shared" si="54"/>
        <v>DR.IC.IT.071706.01</v>
      </c>
      <c r="T299" s="39"/>
      <c r="U299" s="60" t="str">
        <f t="shared" si="56"/>
        <v>IM.IC.IT.071706.01</v>
      </c>
      <c r="V299" s="57"/>
      <c r="W299" s="60" t="str">
        <f t="shared" si="57"/>
        <v>GE.IC.IT.071706.01</v>
      </c>
      <c r="X299" s="35" t="s">
        <v>5174</v>
      </c>
      <c r="Y299" s="35" t="s">
        <v>6010</v>
      </c>
      <c r="AA299" s="35" t="s">
        <v>6011</v>
      </c>
      <c r="AC299" s="35" t="s">
        <v>6012</v>
      </c>
      <c r="AE299" s="35" t="s">
        <v>6013</v>
      </c>
      <c r="AG299" s="35" t="s">
        <v>6014</v>
      </c>
      <c r="AI299" s="35" t="s">
        <v>6015</v>
      </c>
      <c r="AJ299" s="57" t="s">
        <v>4650</v>
      </c>
      <c r="AK299" s="76">
        <v>41942</v>
      </c>
    </row>
    <row r="300" spans="1:37" s="35" customFormat="1">
      <c r="A300" s="35" t="s">
        <v>2189</v>
      </c>
      <c r="C300" s="38" t="s">
        <v>2376</v>
      </c>
      <c r="E300" s="38" t="s">
        <v>4342</v>
      </c>
      <c r="F300" s="35" t="s">
        <v>3767</v>
      </c>
      <c r="G300" s="35" t="s">
        <v>3576</v>
      </c>
      <c r="H300" s="38" t="s">
        <v>2376</v>
      </c>
      <c r="I300" s="35" t="s">
        <v>3577</v>
      </c>
      <c r="J300" s="39" t="str">
        <f t="shared" si="50"/>
        <v>IC.IT.071707</v>
      </c>
      <c r="K300" s="38" t="s">
        <v>3289</v>
      </c>
      <c r="L300" s="35" t="str">
        <f t="shared" si="55"/>
        <v>Forearm, right</v>
      </c>
      <c r="M300" s="39" t="str">
        <f t="shared" si="51"/>
        <v>PI.IC.IT.071707.01</v>
      </c>
      <c r="N300" s="39"/>
      <c r="O300" s="39" t="str">
        <f t="shared" si="52"/>
        <v>PH.IC.IT.071707.01</v>
      </c>
      <c r="Q300" s="39" t="str">
        <f t="shared" si="53"/>
        <v>CL.IC.IT.071707.01</v>
      </c>
      <c r="R300" s="39"/>
      <c r="S300" s="39" t="str">
        <f t="shared" si="54"/>
        <v>DR.IC.IT.071707.01</v>
      </c>
      <c r="T300" s="39"/>
      <c r="U300" s="60" t="str">
        <f t="shared" si="56"/>
        <v>IM.IC.IT.071707.01</v>
      </c>
      <c r="V300" s="57"/>
      <c r="W300" s="60" t="str">
        <f t="shared" si="57"/>
        <v>GE.IC.IT.071707.01</v>
      </c>
      <c r="X300" s="35" t="s">
        <v>5175</v>
      </c>
      <c r="Y300" s="35" t="s">
        <v>6016</v>
      </c>
      <c r="AA300" s="35" t="s">
        <v>6017</v>
      </c>
      <c r="AC300" s="35" t="s">
        <v>6018</v>
      </c>
      <c r="AE300" s="35" t="s">
        <v>6019</v>
      </c>
      <c r="AG300" s="35" t="s">
        <v>6020</v>
      </c>
      <c r="AI300" s="35" t="s">
        <v>6021</v>
      </c>
      <c r="AJ300" s="57" t="s">
        <v>4650</v>
      </c>
      <c r="AK300" s="76">
        <v>41942</v>
      </c>
    </row>
    <row r="301" spans="1:37" s="35" customFormat="1">
      <c r="A301" s="35" t="s">
        <v>2189</v>
      </c>
      <c r="C301" s="38" t="s">
        <v>2376</v>
      </c>
      <c r="E301" s="38" t="s">
        <v>4342</v>
      </c>
      <c r="F301" s="35" t="s">
        <v>3767</v>
      </c>
      <c r="G301" s="35" t="s">
        <v>3578</v>
      </c>
      <c r="H301" s="38" t="s">
        <v>2378</v>
      </c>
      <c r="I301" s="35" t="s">
        <v>3579</v>
      </c>
      <c r="J301" s="39" t="str">
        <f t="shared" si="50"/>
        <v>IC.IT.071708</v>
      </c>
      <c r="K301" s="38" t="s">
        <v>3289</v>
      </c>
      <c r="L301" s="35" t="str">
        <f t="shared" si="55"/>
        <v>Forearm, left</v>
      </c>
      <c r="M301" s="39" t="str">
        <f t="shared" si="51"/>
        <v>PI.IC.IT.071708.01</v>
      </c>
      <c r="N301" s="39"/>
      <c r="O301" s="39" t="str">
        <f t="shared" si="52"/>
        <v>PH.IC.IT.071708.01</v>
      </c>
      <c r="Q301" s="39" t="str">
        <f t="shared" si="53"/>
        <v>CL.IC.IT.071708.01</v>
      </c>
      <c r="R301" s="39"/>
      <c r="S301" s="39" t="str">
        <f t="shared" si="54"/>
        <v>DR.IC.IT.071708.01</v>
      </c>
      <c r="T301" s="39"/>
      <c r="U301" s="60" t="str">
        <f t="shared" si="56"/>
        <v>IM.IC.IT.071708.01</v>
      </c>
      <c r="V301" s="57"/>
      <c r="W301" s="60" t="str">
        <f t="shared" si="57"/>
        <v>GE.IC.IT.071708.01</v>
      </c>
      <c r="X301" s="35" t="s">
        <v>5176</v>
      </c>
      <c r="Y301" s="35" t="s">
        <v>6022</v>
      </c>
      <c r="AA301" s="35" t="s">
        <v>6023</v>
      </c>
      <c r="AC301" s="35" t="s">
        <v>6024</v>
      </c>
      <c r="AE301" s="35" t="s">
        <v>6025</v>
      </c>
      <c r="AG301" s="35" t="s">
        <v>6026</v>
      </c>
      <c r="AI301" s="35" t="s">
        <v>6027</v>
      </c>
      <c r="AJ301" s="57" t="s">
        <v>4650</v>
      </c>
      <c r="AK301" s="76">
        <v>41942</v>
      </c>
    </row>
    <row r="302" spans="1:37" s="35" customFormat="1">
      <c r="A302" s="35" t="s">
        <v>2189</v>
      </c>
      <c r="C302" s="38" t="s">
        <v>2376</v>
      </c>
      <c r="E302" s="38" t="s">
        <v>4342</v>
      </c>
      <c r="F302" s="35" t="s">
        <v>3767</v>
      </c>
      <c r="G302" s="35" t="s">
        <v>3580</v>
      </c>
      <c r="H302" s="38" t="s">
        <v>2380</v>
      </c>
      <c r="I302" s="35" t="s">
        <v>3581</v>
      </c>
      <c r="J302" s="39" t="str">
        <f t="shared" si="50"/>
        <v>IC.IT.071709</v>
      </c>
      <c r="K302" s="38" t="s">
        <v>3289</v>
      </c>
      <c r="L302" s="35" t="str">
        <f t="shared" si="55"/>
        <v>Wrist, right</v>
      </c>
      <c r="M302" s="39" t="str">
        <f t="shared" si="51"/>
        <v>PI.IC.IT.071709.01</v>
      </c>
      <c r="N302" s="39"/>
      <c r="O302" s="39" t="str">
        <f t="shared" si="52"/>
        <v>PH.IC.IT.071709.01</v>
      </c>
      <c r="Q302" s="39" t="str">
        <f t="shared" si="53"/>
        <v>CL.IC.IT.071709.01</v>
      </c>
      <c r="R302" s="39"/>
      <c r="S302" s="39" t="str">
        <f t="shared" si="54"/>
        <v>DR.IC.IT.071709.01</v>
      </c>
      <c r="T302" s="39"/>
      <c r="U302" s="60" t="str">
        <f t="shared" si="56"/>
        <v>IM.IC.IT.071709.01</v>
      </c>
      <c r="V302" s="57"/>
      <c r="W302" s="60" t="str">
        <f t="shared" si="57"/>
        <v>GE.IC.IT.071709.01</v>
      </c>
      <c r="X302" s="35" t="s">
        <v>5177</v>
      </c>
      <c r="Y302" s="35" t="s">
        <v>6028</v>
      </c>
      <c r="AA302" s="35" t="s">
        <v>6029</v>
      </c>
      <c r="AC302" s="35" t="s">
        <v>6030</v>
      </c>
      <c r="AE302" s="35" t="s">
        <v>6031</v>
      </c>
      <c r="AG302" s="35" t="s">
        <v>6032</v>
      </c>
      <c r="AI302" s="35" t="s">
        <v>6033</v>
      </c>
      <c r="AJ302" s="57" t="s">
        <v>4650</v>
      </c>
      <c r="AK302" s="76">
        <v>41942</v>
      </c>
    </row>
    <row r="303" spans="1:37" s="35" customFormat="1">
      <c r="A303" s="35" t="s">
        <v>2189</v>
      </c>
      <c r="C303" s="38" t="s">
        <v>2376</v>
      </c>
      <c r="E303" s="38" t="s">
        <v>4342</v>
      </c>
      <c r="F303" s="35" t="s">
        <v>3767</v>
      </c>
      <c r="G303" s="35" t="s">
        <v>3582</v>
      </c>
      <c r="H303" s="38" t="s">
        <v>2124</v>
      </c>
      <c r="I303" s="35" t="s">
        <v>3583</v>
      </c>
      <c r="J303" s="39" t="str">
        <f t="shared" si="50"/>
        <v>IC.IT.071710</v>
      </c>
      <c r="K303" s="38" t="s">
        <v>3289</v>
      </c>
      <c r="L303" s="35" t="str">
        <f t="shared" si="55"/>
        <v>Wrist, left</v>
      </c>
      <c r="M303" s="39" t="str">
        <f t="shared" si="51"/>
        <v>PI.IC.IT.071710.01</v>
      </c>
      <c r="N303" s="39"/>
      <c r="O303" s="39" t="str">
        <f t="shared" si="52"/>
        <v>PH.IC.IT.071710.01</v>
      </c>
      <c r="Q303" s="39" t="str">
        <f t="shared" si="53"/>
        <v>CL.IC.IT.071710.01</v>
      </c>
      <c r="R303" s="39"/>
      <c r="S303" s="39" t="str">
        <f t="shared" si="54"/>
        <v>DR.IC.IT.071710.01</v>
      </c>
      <c r="T303" s="39"/>
      <c r="U303" s="60" t="str">
        <f t="shared" si="56"/>
        <v>IM.IC.IT.071710.01</v>
      </c>
      <c r="V303" s="57"/>
      <c r="W303" s="60" t="str">
        <f t="shared" si="57"/>
        <v>GE.IC.IT.071710.01</v>
      </c>
      <c r="X303" s="35" t="s">
        <v>5178</v>
      </c>
      <c r="Y303" s="35" t="s">
        <v>6034</v>
      </c>
      <c r="AA303" s="35" t="s">
        <v>6035</v>
      </c>
      <c r="AC303" s="35" t="s">
        <v>6036</v>
      </c>
      <c r="AE303" s="35" t="s">
        <v>6037</v>
      </c>
      <c r="AG303" s="35" t="s">
        <v>6038</v>
      </c>
      <c r="AI303" s="35" t="s">
        <v>6039</v>
      </c>
      <c r="AJ303" s="57" t="s">
        <v>4650</v>
      </c>
      <c r="AK303" s="76">
        <v>41942</v>
      </c>
    </row>
    <row r="304" spans="1:37" s="35" customFormat="1">
      <c r="A304" s="35" t="s">
        <v>2189</v>
      </c>
      <c r="C304" s="38" t="s">
        <v>2376</v>
      </c>
      <c r="E304" s="38" t="s">
        <v>4342</v>
      </c>
      <c r="F304" s="35" t="s">
        <v>3767</v>
      </c>
      <c r="G304" s="35" t="s">
        <v>3584</v>
      </c>
      <c r="H304" s="38" t="s">
        <v>2128</v>
      </c>
      <c r="I304" s="35" t="s">
        <v>3585</v>
      </c>
      <c r="J304" s="39" t="str">
        <f t="shared" ref="J304:J366" si="58">CONCATENATE("IC.IT.",C304,E304,H304)</f>
        <v>IC.IT.071712</v>
      </c>
      <c r="K304" s="38" t="s">
        <v>3289</v>
      </c>
      <c r="L304" s="35" t="str">
        <f t="shared" si="55"/>
        <v>Hand, right</v>
      </c>
      <c r="M304" s="39" t="str">
        <f t="shared" si="51"/>
        <v>PI.IC.IT.071712.01</v>
      </c>
      <c r="N304" s="39"/>
      <c r="O304" s="39" t="str">
        <f t="shared" si="52"/>
        <v>PH.IC.IT.071712.01</v>
      </c>
      <c r="Q304" s="39" t="str">
        <f t="shared" si="53"/>
        <v>CL.IC.IT.071712.01</v>
      </c>
      <c r="R304" s="39"/>
      <c r="S304" s="39" t="str">
        <f t="shared" si="54"/>
        <v>DR.IC.IT.071712.01</v>
      </c>
      <c r="T304" s="39"/>
      <c r="U304" s="60" t="str">
        <f t="shared" si="56"/>
        <v>IM.IC.IT.071712.01</v>
      </c>
      <c r="V304" s="57"/>
      <c r="W304" s="60" t="str">
        <f t="shared" si="57"/>
        <v>GE.IC.IT.071712.01</v>
      </c>
      <c r="X304" s="35" t="s">
        <v>5179</v>
      </c>
      <c r="Y304" s="35" t="s">
        <v>6040</v>
      </c>
      <c r="AA304" s="35" t="s">
        <v>6041</v>
      </c>
      <c r="AC304" s="35" t="s">
        <v>6042</v>
      </c>
      <c r="AE304" s="35" t="s">
        <v>6043</v>
      </c>
      <c r="AG304" s="35" t="s">
        <v>6044</v>
      </c>
      <c r="AI304" s="35" t="s">
        <v>6045</v>
      </c>
      <c r="AJ304" s="57" t="s">
        <v>4650</v>
      </c>
      <c r="AK304" s="76">
        <v>41942</v>
      </c>
    </row>
    <row r="305" spans="1:37" s="35" customFormat="1">
      <c r="A305" s="35" t="s">
        <v>2189</v>
      </c>
      <c r="C305" s="38" t="s">
        <v>2376</v>
      </c>
      <c r="E305" s="38" t="s">
        <v>4342</v>
      </c>
      <c r="F305" s="35" t="s">
        <v>3767</v>
      </c>
      <c r="G305" s="35" t="s">
        <v>3586</v>
      </c>
      <c r="H305" s="38" t="s">
        <v>2130</v>
      </c>
      <c r="I305" s="35" t="s">
        <v>3587</v>
      </c>
      <c r="J305" s="39" t="str">
        <f t="shared" si="58"/>
        <v>IC.IT.071713</v>
      </c>
      <c r="K305" s="38" t="s">
        <v>3289</v>
      </c>
      <c r="L305" s="35" t="str">
        <f t="shared" si="55"/>
        <v>Hand, left</v>
      </c>
      <c r="M305" s="39" t="str">
        <f t="shared" si="51"/>
        <v>PI.IC.IT.071713.01</v>
      </c>
      <c r="N305" s="39"/>
      <c r="O305" s="39" t="str">
        <f t="shared" si="52"/>
        <v>PH.IC.IT.071713.01</v>
      </c>
      <c r="Q305" s="39" t="str">
        <f t="shared" si="53"/>
        <v>CL.IC.IT.071713.01</v>
      </c>
      <c r="R305" s="39"/>
      <c r="S305" s="39" t="str">
        <f t="shared" si="54"/>
        <v>DR.IC.IT.071713.01</v>
      </c>
      <c r="T305" s="39"/>
      <c r="U305" s="60" t="str">
        <f t="shared" si="56"/>
        <v>IM.IC.IT.071713.01</v>
      </c>
      <c r="V305" s="57"/>
      <c r="W305" s="60" t="str">
        <f t="shared" si="57"/>
        <v>GE.IC.IT.071713.01</v>
      </c>
      <c r="X305" s="35" t="s">
        <v>5180</v>
      </c>
      <c r="Y305" s="35" t="s">
        <v>6046</v>
      </c>
      <c r="AA305" s="35" t="s">
        <v>6047</v>
      </c>
      <c r="AC305" s="35" t="s">
        <v>6048</v>
      </c>
      <c r="AE305" s="35" t="s">
        <v>6049</v>
      </c>
      <c r="AG305" s="35" t="s">
        <v>6050</v>
      </c>
      <c r="AI305" s="35" t="s">
        <v>6051</v>
      </c>
      <c r="AJ305" s="57" t="s">
        <v>4650</v>
      </c>
      <c r="AK305" s="76">
        <v>41942</v>
      </c>
    </row>
    <row r="306" spans="1:37" s="35" customFormat="1">
      <c r="A306" s="35" t="s">
        <v>2189</v>
      </c>
      <c r="C306" s="38" t="s">
        <v>2376</v>
      </c>
      <c r="E306" s="38" t="s">
        <v>4342</v>
      </c>
      <c r="F306" s="35" t="s">
        <v>3767</v>
      </c>
      <c r="G306" s="35" t="s">
        <v>3588</v>
      </c>
      <c r="H306" s="38" t="s">
        <v>2296</v>
      </c>
      <c r="I306" s="35" t="s">
        <v>3589</v>
      </c>
      <c r="J306" s="39" t="str">
        <f t="shared" si="58"/>
        <v>IC.IT.071714</v>
      </c>
      <c r="K306" s="38" t="s">
        <v>3289</v>
      </c>
      <c r="L306" s="35" t="str">
        <f t="shared" si="55"/>
        <v>Finger(s), right: specify</v>
      </c>
      <c r="M306" s="39" t="str">
        <f t="shared" si="51"/>
        <v>PI.IC.IT.071714.01</v>
      </c>
      <c r="N306" s="39"/>
      <c r="O306" s="39" t="str">
        <f t="shared" si="52"/>
        <v>PH.IC.IT.071714.01</v>
      </c>
      <c r="Q306" s="39" t="str">
        <f t="shared" si="53"/>
        <v>CL.IC.IT.071714.01</v>
      </c>
      <c r="R306" s="39"/>
      <c r="S306" s="39" t="str">
        <f t="shared" si="54"/>
        <v>DR.IC.IT.071714.01</v>
      </c>
      <c r="T306" s="39"/>
      <c r="U306" s="60" t="str">
        <f t="shared" si="56"/>
        <v>IM.IC.IT.071714.01</v>
      </c>
      <c r="V306" s="57"/>
      <c r="W306" s="60" t="str">
        <f t="shared" si="57"/>
        <v>GE.IC.IT.071714.01</v>
      </c>
      <c r="X306" s="35" t="s">
        <v>5181</v>
      </c>
      <c r="Y306" s="35" t="s">
        <v>6052</v>
      </c>
      <c r="AA306" s="35" t="s">
        <v>6053</v>
      </c>
      <c r="AC306" s="35" t="s">
        <v>6054</v>
      </c>
      <c r="AE306" s="35" t="s">
        <v>6055</v>
      </c>
      <c r="AG306" s="35" t="s">
        <v>6056</v>
      </c>
      <c r="AI306" s="35" t="s">
        <v>6057</v>
      </c>
      <c r="AJ306" s="57" t="s">
        <v>4650</v>
      </c>
      <c r="AK306" s="76">
        <v>41942</v>
      </c>
    </row>
    <row r="307" spans="1:37" s="35" customFormat="1">
      <c r="A307" s="35" t="s">
        <v>2189</v>
      </c>
      <c r="C307" s="38" t="s">
        <v>2376</v>
      </c>
      <c r="E307" s="38" t="s">
        <v>4342</v>
      </c>
      <c r="F307" s="35" t="s">
        <v>3767</v>
      </c>
      <c r="G307" s="35" t="s">
        <v>3590</v>
      </c>
      <c r="H307" s="38" t="s">
        <v>2459</v>
      </c>
      <c r="I307" s="35" t="s">
        <v>3591</v>
      </c>
      <c r="J307" s="39" t="str">
        <f t="shared" si="58"/>
        <v>IC.IT.071715</v>
      </c>
      <c r="K307" s="38" t="s">
        <v>3289</v>
      </c>
      <c r="L307" s="35" t="str">
        <f t="shared" si="55"/>
        <v>Finger(s), left:  specify</v>
      </c>
      <c r="M307" s="39" t="str">
        <f t="shared" si="51"/>
        <v>PI.IC.IT.071715.01</v>
      </c>
      <c r="N307" s="39"/>
      <c r="O307" s="39" t="str">
        <f t="shared" si="52"/>
        <v>PH.IC.IT.071715.01</v>
      </c>
      <c r="Q307" s="39" t="str">
        <f t="shared" si="53"/>
        <v>CL.IC.IT.071715.01</v>
      </c>
      <c r="R307" s="39"/>
      <c r="S307" s="39" t="str">
        <f t="shared" si="54"/>
        <v>DR.IC.IT.071715.01</v>
      </c>
      <c r="T307" s="39"/>
      <c r="U307" s="60" t="str">
        <f t="shared" si="56"/>
        <v>IM.IC.IT.071715.01</v>
      </c>
      <c r="V307" s="57"/>
      <c r="W307" s="60" t="str">
        <f t="shared" si="57"/>
        <v>GE.IC.IT.071715.01</v>
      </c>
      <c r="X307" s="35" t="s">
        <v>5182</v>
      </c>
      <c r="Y307" s="35" t="s">
        <v>6058</v>
      </c>
      <c r="AA307" s="35" t="s">
        <v>6059</v>
      </c>
      <c r="AC307" s="35" t="s">
        <v>6060</v>
      </c>
      <c r="AE307" s="35" t="s">
        <v>6061</v>
      </c>
      <c r="AG307" s="35" t="s">
        <v>6062</v>
      </c>
      <c r="AI307" s="35" t="s">
        <v>6063</v>
      </c>
      <c r="AJ307" s="57" t="s">
        <v>4650</v>
      </c>
      <c r="AK307" s="76">
        <v>41942</v>
      </c>
    </row>
    <row r="308" spans="1:37" s="35" customFormat="1">
      <c r="A308" s="35" t="s">
        <v>2189</v>
      </c>
      <c r="C308" s="38" t="s">
        <v>2376</v>
      </c>
      <c r="E308" s="38" t="s">
        <v>4342</v>
      </c>
      <c r="F308" s="35" t="s">
        <v>3767</v>
      </c>
      <c r="G308" s="35" t="s">
        <v>3592</v>
      </c>
      <c r="H308" s="38" t="s">
        <v>2464</v>
      </c>
      <c r="I308" s="35" t="s">
        <v>3593</v>
      </c>
      <c r="J308" s="39" t="str">
        <f t="shared" si="58"/>
        <v>IC.IT.071716</v>
      </c>
      <c r="K308" s="38" t="s">
        <v>3289</v>
      </c>
      <c r="L308" s="35" t="str">
        <f t="shared" si="55"/>
        <v>Thigh, right</v>
      </c>
      <c r="M308" s="39" t="str">
        <f t="shared" si="51"/>
        <v>PI.IC.IT.071716.01</v>
      </c>
      <c r="N308" s="39"/>
      <c r="O308" s="39" t="str">
        <f t="shared" si="52"/>
        <v>PH.IC.IT.071716.01</v>
      </c>
      <c r="Q308" s="39" t="str">
        <f t="shared" si="53"/>
        <v>CL.IC.IT.071716.01</v>
      </c>
      <c r="R308" s="39"/>
      <c r="S308" s="39" t="str">
        <f t="shared" si="54"/>
        <v>DR.IC.IT.071716.01</v>
      </c>
      <c r="T308" s="39"/>
      <c r="U308" s="60" t="str">
        <f t="shared" si="56"/>
        <v>IM.IC.IT.071716.01</v>
      </c>
      <c r="V308" s="57"/>
      <c r="W308" s="60" t="str">
        <f t="shared" si="57"/>
        <v>GE.IC.IT.071716.01</v>
      </c>
      <c r="X308" s="35" t="s">
        <v>5183</v>
      </c>
      <c r="Y308" s="35" t="s">
        <v>6064</v>
      </c>
      <c r="AA308" s="35" t="s">
        <v>6065</v>
      </c>
      <c r="AC308" s="35" t="s">
        <v>6066</v>
      </c>
      <c r="AE308" s="35" t="s">
        <v>6067</v>
      </c>
      <c r="AG308" s="35" t="s">
        <v>6068</v>
      </c>
      <c r="AI308" s="35" t="s">
        <v>6069</v>
      </c>
      <c r="AJ308" s="57" t="s">
        <v>4650</v>
      </c>
      <c r="AK308" s="76">
        <v>41942</v>
      </c>
    </row>
    <row r="309" spans="1:37" s="35" customFormat="1">
      <c r="A309" s="35" t="s">
        <v>2189</v>
      </c>
      <c r="C309" s="38" t="s">
        <v>2376</v>
      </c>
      <c r="E309" s="38" t="s">
        <v>4342</v>
      </c>
      <c r="F309" s="35" t="s">
        <v>3767</v>
      </c>
      <c r="G309" s="35" t="s">
        <v>3594</v>
      </c>
      <c r="H309" s="38" t="s">
        <v>2466</v>
      </c>
      <c r="I309" s="35" t="s">
        <v>3595</v>
      </c>
      <c r="J309" s="39" t="str">
        <f t="shared" si="58"/>
        <v>IC.IT.071717</v>
      </c>
      <c r="K309" s="38" t="s">
        <v>3289</v>
      </c>
      <c r="L309" s="35" t="str">
        <f t="shared" si="55"/>
        <v>Thigh, left</v>
      </c>
      <c r="M309" s="39" t="str">
        <f t="shared" si="51"/>
        <v>PI.IC.IT.071717.01</v>
      </c>
      <c r="N309" s="39"/>
      <c r="O309" s="39" t="str">
        <f t="shared" si="52"/>
        <v>PH.IC.IT.071717.01</v>
      </c>
      <c r="Q309" s="39" t="str">
        <f t="shared" si="53"/>
        <v>CL.IC.IT.071717.01</v>
      </c>
      <c r="R309" s="39"/>
      <c r="S309" s="39" t="str">
        <f t="shared" si="54"/>
        <v>DR.IC.IT.071717.01</v>
      </c>
      <c r="T309" s="39"/>
      <c r="U309" s="60" t="str">
        <f t="shared" si="56"/>
        <v>IM.IC.IT.071717.01</v>
      </c>
      <c r="V309" s="57"/>
      <c r="W309" s="60" t="str">
        <f t="shared" si="57"/>
        <v>GE.IC.IT.071717.01</v>
      </c>
      <c r="X309" s="35" t="s">
        <v>5184</v>
      </c>
      <c r="Y309" s="35" t="s">
        <v>6070</v>
      </c>
      <c r="AA309" s="35" t="s">
        <v>6071</v>
      </c>
      <c r="AC309" s="35" t="s">
        <v>6072</v>
      </c>
      <c r="AE309" s="35" t="s">
        <v>6073</v>
      </c>
      <c r="AG309" s="35" t="s">
        <v>6074</v>
      </c>
      <c r="AI309" s="35" t="s">
        <v>6075</v>
      </c>
      <c r="AJ309" s="57" t="s">
        <v>4650</v>
      </c>
      <c r="AK309" s="76">
        <v>41942</v>
      </c>
    </row>
    <row r="310" spans="1:37" s="35" customFormat="1">
      <c r="A310" s="35" t="s">
        <v>2189</v>
      </c>
      <c r="C310" s="38" t="s">
        <v>2376</v>
      </c>
      <c r="E310" s="38" t="s">
        <v>4342</v>
      </c>
      <c r="F310" s="35" t="s">
        <v>3767</v>
      </c>
      <c r="G310" s="35" t="s">
        <v>3596</v>
      </c>
      <c r="H310" s="38" t="s">
        <v>2616</v>
      </c>
      <c r="I310" s="35" t="s">
        <v>3597</v>
      </c>
      <c r="J310" s="39" t="str">
        <f t="shared" si="58"/>
        <v>IC.IT.071718</v>
      </c>
      <c r="K310" s="38" t="s">
        <v>3289</v>
      </c>
      <c r="L310" s="35" t="str">
        <f t="shared" si="55"/>
        <v>Knee, right</v>
      </c>
      <c r="M310" s="39" t="str">
        <f t="shared" si="51"/>
        <v>PI.IC.IT.071718.01</v>
      </c>
      <c r="N310" s="39"/>
      <c r="O310" s="39" t="str">
        <f t="shared" si="52"/>
        <v>PH.IC.IT.071718.01</v>
      </c>
      <c r="Q310" s="39" t="str">
        <f t="shared" si="53"/>
        <v>CL.IC.IT.071718.01</v>
      </c>
      <c r="R310" s="39"/>
      <c r="S310" s="39" t="str">
        <f t="shared" si="54"/>
        <v>DR.IC.IT.071718.01</v>
      </c>
      <c r="T310" s="39"/>
      <c r="U310" s="60" t="str">
        <f t="shared" si="56"/>
        <v>IM.IC.IT.071718.01</v>
      </c>
      <c r="V310" s="57"/>
      <c r="W310" s="60" t="str">
        <f t="shared" si="57"/>
        <v>GE.IC.IT.071718.01</v>
      </c>
      <c r="X310" s="35" t="s">
        <v>5185</v>
      </c>
      <c r="Y310" s="35" t="s">
        <v>6076</v>
      </c>
      <c r="AA310" s="35" t="s">
        <v>6077</v>
      </c>
      <c r="AC310" s="35" t="s">
        <v>6078</v>
      </c>
      <c r="AE310" s="35" t="s">
        <v>6079</v>
      </c>
      <c r="AG310" s="35" t="s">
        <v>6080</v>
      </c>
      <c r="AI310" s="35" t="s">
        <v>6081</v>
      </c>
      <c r="AJ310" s="57" t="s">
        <v>4650</v>
      </c>
      <c r="AK310" s="76">
        <v>41942</v>
      </c>
    </row>
    <row r="311" spans="1:37" s="35" customFormat="1">
      <c r="A311" s="35" t="s">
        <v>2189</v>
      </c>
      <c r="C311" s="38" t="s">
        <v>2376</v>
      </c>
      <c r="E311" s="38" t="s">
        <v>4342</v>
      </c>
      <c r="F311" s="35" t="s">
        <v>3767</v>
      </c>
      <c r="G311" s="35" t="s">
        <v>3598</v>
      </c>
      <c r="H311" s="38" t="s">
        <v>2618</v>
      </c>
      <c r="I311" s="35" t="s">
        <v>3599</v>
      </c>
      <c r="J311" s="39" t="str">
        <f t="shared" si="58"/>
        <v>IC.IT.071719</v>
      </c>
      <c r="K311" s="38" t="s">
        <v>3289</v>
      </c>
      <c r="L311" s="35" t="str">
        <f t="shared" si="55"/>
        <v>Knee, left</v>
      </c>
      <c r="M311" s="39" t="str">
        <f t="shared" si="51"/>
        <v>PI.IC.IT.071719.01</v>
      </c>
      <c r="N311" s="39"/>
      <c r="O311" s="39" t="str">
        <f t="shared" si="52"/>
        <v>PH.IC.IT.071719.01</v>
      </c>
      <c r="Q311" s="39" t="str">
        <f t="shared" si="53"/>
        <v>CL.IC.IT.071719.01</v>
      </c>
      <c r="R311" s="39"/>
      <c r="S311" s="39" t="str">
        <f t="shared" si="54"/>
        <v>DR.IC.IT.071719.01</v>
      </c>
      <c r="T311" s="39"/>
      <c r="U311" s="60" t="str">
        <f t="shared" si="56"/>
        <v>IM.IC.IT.071719.01</v>
      </c>
      <c r="V311" s="57"/>
      <c r="W311" s="60" t="str">
        <f t="shared" si="57"/>
        <v>GE.IC.IT.071719.01</v>
      </c>
      <c r="X311" s="35" t="s">
        <v>5186</v>
      </c>
      <c r="Y311" s="35" t="s">
        <v>6082</v>
      </c>
      <c r="AA311" s="35" t="s">
        <v>6083</v>
      </c>
      <c r="AC311" s="35" t="s">
        <v>6084</v>
      </c>
      <c r="AE311" s="35" t="s">
        <v>6085</v>
      </c>
      <c r="AG311" s="35" t="s">
        <v>6086</v>
      </c>
      <c r="AI311" s="35" t="s">
        <v>6087</v>
      </c>
      <c r="AJ311" s="57" t="s">
        <v>4650</v>
      </c>
      <c r="AK311" s="76">
        <v>41942</v>
      </c>
    </row>
    <row r="312" spans="1:37" s="35" customFormat="1">
      <c r="A312" s="35" t="s">
        <v>2189</v>
      </c>
      <c r="C312" s="38" t="s">
        <v>2376</v>
      </c>
      <c r="E312" s="38" t="s">
        <v>4342</v>
      </c>
      <c r="F312" s="35" t="s">
        <v>3767</v>
      </c>
      <c r="G312" s="35" t="s">
        <v>3600</v>
      </c>
      <c r="H312" s="38" t="s">
        <v>2620</v>
      </c>
      <c r="I312" s="35" t="s">
        <v>3601</v>
      </c>
      <c r="J312" s="39" t="str">
        <f t="shared" si="58"/>
        <v>IC.IT.071720</v>
      </c>
      <c r="K312" s="38" t="s">
        <v>3289</v>
      </c>
      <c r="L312" s="35" t="str">
        <f t="shared" si="55"/>
        <v>Calf, right</v>
      </c>
      <c r="M312" s="39" t="str">
        <f t="shared" si="51"/>
        <v>PI.IC.IT.071720.01</v>
      </c>
      <c r="N312" s="39"/>
      <c r="O312" s="39" t="str">
        <f t="shared" si="52"/>
        <v>PH.IC.IT.071720.01</v>
      </c>
      <c r="Q312" s="39" t="str">
        <f t="shared" si="53"/>
        <v>CL.IC.IT.071720.01</v>
      </c>
      <c r="R312" s="39"/>
      <c r="S312" s="39" t="str">
        <f t="shared" si="54"/>
        <v>DR.IC.IT.071720.01</v>
      </c>
      <c r="T312" s="39"/>
      <c r="U312" s="60" t="str">
        <f t="shared" si="56"/>
        <v>IM.IC.IT.071720.01</v>
      </c>
      <c r="V312" s="57"/>
      <c r="W312" s="60" t="str">
        <f t="shared" si="57"/>
        <v>GE.IC.IT.071720.01</v>
      </c>
      <c r="X312" s="35" t="s">
        <v>5187</v>
      </c>
      <c r="Y312" s="35" t="s">
        <v>6088</v>
      </c>
      <c r="AA312" s="35" t="s">
        <v>6089</v>
      </c>
      <c r="AC312" s="35" t="s">
        <v>6090</v>
      </c>
      <c r="AE312" s="35" t="s">
        <v>6091</v>
      </c>
      <c r="AG312" s="35" t="s">
        <v>6092</v>
      </c>
      <c r="AI312" s="35" t="s">
        <v>6093</v>
      </c>
      <c r="AJ312" s="57" t="s">
        <v>4650</v>
      </c>
      <c r="AK312" s="76">
        <v>41942</v>
      </c>
    </row>
    <row r="313" spans="1:37" s="35" customFormat="1">
      <c r="A313" s="35" t="s">
        <v>2189</v>
      </c>
      <c r="C313" s="38" t="s">
        <v>2376</v>
      </c>
      <c r="E313" s="38" t="s">
        <v>4342</v>
      </c>
      <c r="F313" s="35" t="s">
        <v>3767</v>
      </c>
      <c r="G313" s="35" t="s">
        <v>3602</v>
      </c>
      <c r="H313" s="38" t="s">
        <v>2622</v>
      </c>
      <c r="I313" s="35" t="s">
        <v>3603</v>
      </c>
      <c r="J313" s="39" t="str">
        <f t="shared" si="58"/>
        <v>IC.IT.071721</v>
      </c>
      <c r="K313" s="38" t="s">
        <v>3289</v>
      </c>
      <c r="L313" s="35" t="str">
        <f t="shared" si="55"/>
        <v>Calf, left</v>
      </c>
      <c r="M313" s="39" t="str">
        <f t="shared" si="51"/>
        <v>PI.IC.IT.071721.01</v>
      </c>
      <c r="N313" s="39"/>
      <c r="O313" s="39" t="str">
        <f t="shared" si="52"/>
        <v>PH.IC.IT.071721.01</v>
      </c>
      <c r="Q313" s="39" t="str">
        <f t="shared" si="53"/>
        <v>CL.IC.IT.071721.01</v>
      </c>
      <c r="R313" s="39"/>
      <c r="S313" s="39" t="str">
        <f t="shared" si="54"/>
        <v>DR.IC.IT.071721.01</v>
      </c>
      <c r="T313" s="39"/>
      <c r="U313" s="60" t="str">
        <f t="shared" si="56"/>
        <v>IM.IC.IT.071721.01</v>
      </c>
      <c r="V313" s="57"/>
      <c r="W313" s="60" t="str">
        <f t="shared" si="57"/>
        <v>GE.IC.IT.071721.01</v>
      </c>
      <c r="X313" s="35" t="s">
        <v>5188</v>
      </c>
      <c r="Y313" s="35" t="s">
        <v>6094</v>
      </c>
      <c r="AA313" s="35" t="s">
        <v>6095</v>
      </c>
      <c r="AC313" s="35" t="s">
        <v>6096</v>
      </c>
      <c r="AE313" s="35" t="s">
        <v>6097</v>
      </c>
      <c r="AG313" s="35" t="s">
        <v>6098</v>
      </c>
      <c r="AI313" s="35" t="s">
        <v>6099</v>
      </c>
      <c r="AJ313" s="57" t="s">
        <v>4650</v>
      </c>
      <c r="AK313" s="76">
        <v>41942</v>
      </c>
    </row>
    <row r="314" spans="1:37" s="35" customFormat="1">
      <c r="A314" s="35" t="s">
        <v>2189</v>
      </c>
      <c r="C314" s="38" t="s">
        <v>2376</v>
      </c>
      <c r="E314" s="38" t="s">
        <v>4342</v>
      </c>
      <c r="F314" s="35" t="s">
        <v>3767</v>
      </c>
      <c r="G314" s="35" t="s">
        <v>3604</v>
      </c>
      <c r="H314" s="38" t="s">
        <v>2474</v>
      </c>
      <c r="I314" s="35" t="s">
        <v>3605</v>
      </c>
      <c r="J314" s="39" t="str">
        <f t="shared" si="58"/>
        <v>IC.IT.071722</v>
      </c>
      <c r="K314" s="38" t="s">
        <v>3289</v>
      </c>
      <c r="L314" s="35" t="str">
        <f t="shared" si="55"/>
        <v>Ankle, right</v>
      </c>
      <c r="M314" s="39" t="str">
        <f t="shared" si="51"/>
        <v>PI.IC.IT.071722.01</v>
      </c>
      <c r="N314" s="39"/>
      <c r="O314" s="39" t="str">
        <f t="shared" si="52"/>
        <v>PH.IC.IT.071722.01</v>
      </c>
      <c r="Q314" s="39" t="str">
        <f t="shared" si="53"/>
        <v>CL.IC.IT.071722.01</v>
      </c>
      <c r="R314" s="39"/>
      <c r="S314" s="39" t="str">
        <f t="shared" si="54"/>
        <v>DR.IC.IT.071722.01</v>
      </c>
      <c r="T314" s="39"/>
      <c r="U314" s="60" t="str">
        <f t="shared" si="56"/>
        <v>IM.IC.IT.071722.01</v>
      </c>
      <c r="V314" s="57"/>
      <c r="W314" s="60" t="str">
        <f t="shared" si="57"/>
        <v>GE.IC.IT.071722.01</v>
      </c>
      <c r="X314" s="35" t="s">
        <v>5189</v>
      </c>
      <c r="Y314" s="35" t="s">
        <v>6100</v>
      </c>
      <c r="AA314" s="35" t="s">
        <v>6101</v>
      </c>
      <c r="AC314" s="35" t="s">
        <v>6102</v>
      </c>
      <c r="AE314" s="35" t="s">
        <v>6103</v>
      </c>
      <c r="AG314" s="35" t="s">
        <v>6104</v>
      </c>
      <c r="AI314" s="35" t="s">
        <v>6105</v>
      </c>
      <c r="AJ314" s="57" t="s">
        <v>4650</v>
      </c>
      <c r="AK314" s="76">
        <v>41942</v>
      </c>
    </row>
    <row r="315" spans="1:37" s="35" customFormat="1">
      <c r="A315" s="35" t="s">
        <v>2189</v>
      </c>
      <c r="C315" s="38" t="s">
        <v>2376</v>
      </c>
      <c r="E315" s="38" t="s">
        <v>4342</v>
      </c>
      <c r="F315" s="35" t="s">
        <v>3767</v>
      </c>
      <c r="G315" s="35" t="s">
        <v>3606</v>
      </c>
      <c r="H315" s="38" t="s">
        <v>2625</v>
      </c>
      <c r="I315" s="35" t="s">
        <v>3607</v>
      </c>
      <c r="J315" s="39" t="str">
        <f t="shared" si="58"/>
        <v>IC.IT.071723</v>
      </c>
      <c r="K315" s="38" t="s">
        <v>3289</v>
      </c>
      <c r="L315" s="35" t="str">
        <f t="shared" si="55"/>
        <v>Ankle, left</v>
      </c>
      <c r="M315" s="39" t="str">
        <f t="shared" si="51"/>
        <v>PI.IC.IT.071723.01</v>
      </c>
      <c r="N315" s="39"/>
      <c r="O315" s="39" t="str">
        <f t="shared" si="52"/>
        <v>PH.IC.IT.071723.01</v>
      </c>
      <c r="Q315" s="39" t="str">
        <f t="shared" si="53"/>
        <v>CL.IC.IT.071723.01</v>
      </c>
      <c r="R315" s="39"/>
      <c r="S315" s="39" t="str">
        <f t="shared" si="54"/>
        <v>DR.IC.IT.071723.01</v>
      </c>
      <c r="T315" s="39"/>
      <c r="U315" s="60" t="str">
        <f t="shared" si="56"/>
        <v>IM.IC.IT.071723.01</v>
      </c>
      <c r="V315" s="57"/>
      <c r="W315" s="60" t="str">
        <f t="shared" si="57"/>
        <v>GE.IC.IT.071723.01</v>
      </c>
      <c r="X315" s="35" t="s">
        <v>5190</v>
      </c>
      <c r="Y315" s="35" t="s">
        <v>6106</v>
      </c>
      <c r="AA315" s="35" t="s">
        <v>6107</v>
      </c>
      <c r="AC315" s="35" t="s">
        <v>6108</v>
      </c>
      <c r="AE315" s="35" t="s">
        <v>6109</v>
      </c>
      <c r="AG315" s="35" t="s">
        <v>6110</v>
      </c>
      <c r="AI315" s="35" t="s">
        <v>6111</v>
      </c>
      <c r="AJ315" s="57" t="s">
        <v>4650</v>
      </c>
      <c r="AK315" s="76">
        <v>41942</v>
      </c>
    </row>
    <row r="316" spans="1:37" s="35" customFormat="1">
      <c r="A316" s="35" t="s">
        <v>2189</v>
      </c>
      <c r="C316" s="38" t="s">
        <v>2376</v>
      </c>
      <c r="E316" s="38" t="s">
        <v>4342</v>
      </c>
      <c r="F316" s="35" t="s">
        <v>3767</v>
      </c>
      <c r="G316" s="35" t="s">
        <v>3608</v>
      </c>
      <c r="H316" s="38" t="s">
        <v>2627</v>
      </c>
      <c r="I316" s="35" t="s">
        <v>3609</v>
      </c>
      <c r="J316" s="39" t="str">
        <f t="shared" si="58"/>
        <v>IC.IT.071724</v>
      </c>
      <c r="K316" s="38" t="s">
        <v>3289</v>
      </c>
      <c r="L316" s="35" t="str">
        <f t="shared" si="55"/>
        <v>Heel, right</v>
      </c>
      <c r="M316" s="39" t="str">
        <f t="shared" si="51"/>
        <v>PI.IC.IT.071724.01</v>
      </c>
      <c r="N316" s="39"/>
      <c r="O316" s="39" t="str">
        <f t="shared" si="52"/>
        <v>PH.IC.IT.071724.01</v>
      </c>
      <c r="Q316" s="39" t="str">
        <f t="shared" si="53"/>
        <v>CL.IC.IT.071724.01</v>
      </c>
      <c r="R316" s="39"/>
      <c r="S316" s="39" t="str">
        <f t="shared" si="54"/>
        <v>DR.IC.IT.071724.01</v>
      </c>
      <c r="T316" s="39"/>
      <c r="U316" s="60" t="str">
        <f t="shared" si="56"/>
        <v>IM.IC.IT.071724.01</v>
      </c>
      <c r="V316" s="57"/>
      <c r="W316" s="60" t="str">
        <f t="shared" si="57"/>
        <v>GE.IC.IT.071724.01</v>
      </c>
      <c r="X316" s="35" t="s">
        <v>5191</v>
      </c>
      <c r="Y316" s="35" t="s">
        <v>6112</v>
      </c>
      <c r="AA316" s="35" t="s">
        <v>6113</v>
      </c>
      <c r="AC316" s="35" t="s">
        <v>6114</v>
      </c>
      <c r="AE316" s="35" t="s">
        <v>6115</v>
      </c>
      <c r="AG316" s="35" t="s">
        <v>6116</v>
      </c>
      <c r="AI316" s="35" t="s">
        <v>6117</v>
      </c>
      <c r="AJ316" s="57" t="s">
        <v>4650</v>
      </c>
      <c r="AK316" s="76">
        <v>41942</v>
      </c>
    </row>
    <row r="317" spans="1:37" s="35" customFormat="1">
      <c r="A317" s="35" t="s">
        <v>2189</v>
      </c>
      <c r="C317" s="38" t="s">
        <v>2376</v>
      </c>
      <c r="E317" s="38" t="s">
        <v>4342</v>
      </c>
      <c r="F317" s="35" t="s">
        <v>3767</v>
      </c>
      <c r="G317" s="35" t="s">
        <v>3610</v>
      </c>
      <c r="H317" s="38" t="s">
        <v>2331</v>
      </c>
      <c r="I317" s="35" t="s">
        <v>3611</v>
      </c>
      <c r="J317" s="39" t="str">
        <f t="shared" si="58"/>
        <v>IC.IT.071725</v>
      </c>
      <c r="K317" s="38" t="s">
        <v>3289</v>
      </c>
      <c r="L317" s="35" t="str">
        <f t="shared" si="55"/>
        <v>Heel, left</v>
      </c>
      <c r="M317" s="39" t="str">
        <f t="shared" si="51"/>
        <v>PI.IC.IT.071725.01</v>
      </c>
      <c r="N317" s="39"/>
      <c r="O317" s="39" t="str">
        <f t="shared" si="52"/>
        <v>PH.IC.IT.071725.01</v>
      </c>
      <c r="Q317" s="39" t="str">
        <f t="shared" si="53"/>
        <v>CL.IC.IT.071725.01</v>
      </c>
      <c r="R317" s="39"/>
      <c r="S317" s="39" t="str">
        <f t="shared" si="54"/>
        <v>DR.IC.IT.071725.01</v>
      </c>
      <c r="T317" s="39"/>
      <c r="U317" s="60" t="str">
        <f t="shared" si="56"/>
        <v>IM.IC.IT.071725.01</v>
      </c>
      <c r="V317" s="57"/>
      <c r="W317" s="60" t="str">
        <f t="shared" si="57"/>
        <v>GE.IC.IT.071725.01</v>
      </c>
      <c r="X317" s="35" t="s">
        <v>5192</v>
      </c>
      <c r="Y317" s="35" t="s">
        <v>6118</v>
      </c>
      <c r="AA317" s="35" t="s">
        <v>6119</v>
      </c>
      <c r="AC317" s="35" t="s">
        <v>6120</v>
      </c>
      <c r="AE317" s="35" t="s">
        <v>6121</v>
      </c>
      <c r="AG317" s="35" t="s">
        <v>6122</v>
      </c>
      <c r="AI317" s="35" t="s">
        <v>6123</v>
      </c>
      <c r="AJ317" s="57" t="s">
        <v>4650</v>
      </c>
      <c r="AK317" s="76">
        <v>41942</v>
      </c>
    </row>
    <row r="318" spans="1:37" s="35" customFormat="1">
      <c r="A318" s="35" t="s">
        <v>2189</v>
      </c>
      <c r="C318" s="38" t="s">
        <v>2376</v>
      </c>
      <c r="E318" s="38" t="s">
        <v>4342</v>
      </c>
      <c r="F318" s="35" t="s">
        <v>3767</v>
      </c>
      <c r="G318" s="35" t="s">
        <v>3612</v>
      </c>
      <c r="H318" s="38" t="s">
        <v>1669</v>
      </c>
      <c r="I318" s="35" t="s">
        <v>3613</v>
      </c>
      <c r="J318" s="39" t="str">
        <f t="shared" si="58"/>
        <v>IC.IT.071726</v>
      </c>
      <c r="K318" s="38" t="s">
        <v>3289</v>
      </c>
      <c r="L318" s="35" t="str">
        <f t="shared" si="55"/>
        <v>Foot, right</v>
      </c>
      <c r="M318" s="39" t="str">
        <f t="shared" si="51"/>
        <v>PI.IC.IT.071726.01</v>
      </c>
      <c r="N318" s="39"/>
      <c r="O318" s="39" t="str">
        <f t="shared" si="52"/>
        <v>PH.IC.IT.071726.01</v>
      </c>
      <c r="Q318" s="39" t="str">
        <f t="shared" si="53"/>
        <v>CL.IC.IT.071726.01</v>
      </c>
      <c r="R318" s="39"/>
      <c r="S318" s="39" t="str">
        <f t="shared" si="54"/>
        <v>DR.IC.IT.071726.01</v>
      </c>
      <c r="T318" s="39"/>
      <c r="U318" s="60" t="str">
        <f t="shared" si="56"/>
        <v>IM.IC.IT.071726.01</v>
      </c>
      <c r="V318" s="57"/>
      <c r="W318" s="60" t="str">
        <f t="shared" si="57"/>
        <v>GE.IC.IT.071726.01</v>
      </c>
      <c r="X318" s="35" t="s">
        <v>5193</v>
      </c>
      <c r="Y318" s="35" t="s">
        <v>6124</v>
      </c>
      <c r="AA318" s="35" t="s">
        <v>6125</v>
      </c>
      <c r="AC318" s="35" t="s">
        <v>6126</v>
      </c>
      <c r="AE318" s="35" t="s">
        <v>6127</v>
      </c>
      <c r="AG318" s="35" t="s">
        <v>6128</v>
      </c>
      <c r="AI318" s="35" t="s">
        <v>6129</v>
      </c>
      <c r="AJ318" s="57" t="s">
        <v>4650</v>
      </c>
      <c r="AK318" s="76">
        <v>41942</v>
      </c>
    </row>
    <row r="319" spans="1:37" s="35" customFormat="1">
      <c r="A319" s="35" t="s">
        <v>2189</v>
      </c>
      <c r="C319" s="38" t="s">
        <v>2376</v>
      </c>
      <c r="E319" s="38" t="s">
        <v>4342</v>
      </c>
      <c r="F319" s="35" t="s">
        <v>3767</v>
      </c>
      <c r="G319" s="35" t="s">
        <v>3614</v>
      </c>
      <c r="H319" s="38" t="s">
        <v>1504</v>
      </c>
      <c r="I319" s="35" t="s">
        <v>3615</v>
      </c>
      <c r="J319" s="39" t="str">
        <f t="shared" si="58"/>
        <v>IC.IT.071727</v>
      </c>
      <c r="K319" s="38" t="s">
        <v>3289</v>
      </c>
      <c r="L319" s="35" t="str">
        <f t="shared" si="55"/>
        <v>Foot, left</v>
      </c>
      <c r="M319" s="39" t="str">
        <f t="shared" si="51"/>
        <v>PI.IC.IT.071727.01</v>
      </c>
      <c r="N319" s="39"/>
      <c r="O319" s="39" t="str">
        <f t="shared" si="52"/>
        <v>PH.IC.IT.071727.01</v>
      </c>
      <c r="Q319" s="39" t="str">
        <f t="shared" si="53"/>
        <v>CL.IC.IT.071727.01</v>
      </c>
      <c r="R319" s="39"/>
      <c r="S319" s="39" t="str">
        <f t="shared" si="54"/>
        <v>DR.IC.IT.071727.01</v>
      </c>
      <c r="T319" s="39"/>
      <c r="U319" s="60" t="str">
        <f t="shared" si="56"/>
        <v>IM.IC.IT.071727.01</v>
      </c>
      <c r="V319" s="57"/>
      <c r="W319" s="60" t="str">
        <f t="shared" si="57"/>
        <v>GE.IC.IT.071727.01</v>
      </c>
      <c r="X319" s="35" t="s">
        <v>5194</v>
      </c>
      <c r="Y319" s="35" t="s">
        <v>6130</v>
      </c>
      <c r="AA319" s="35" t="s">
        <v>6131</v>
      </c>
      <c r="AC319" s="35" t="s">
        <v>6132</v>
      </c>
      <c r="AE319" s="35" t="s">
        <v>6133</v>
      </c>
      <c r="AG319" s="35" t="s">
        <v>6134</v>
      </c>
      <c r="AI319" s="35" t="s">
        <v>6135</v>
      </c>
      <c r="AJ319" s="57" t="s">
        <v>4650</v>
      </c>
      <c r="AK319" s="76">
        <v>41942</v>
      </c>
    </row>
    <row r="320" spans="1:37" s="35" customFormat="1">
      <c r="A320" s="35" t="s">
        <v>2189</v>
      </c>
      <c r="C320" s="38" t="s">
        <v>2376</v>
      </c>
      <c r="E320" s="38" t="s">
        <v>4342</v>
      </c>
      <c r="F320" s="35" t="s">
        <v>3767</v>
      </c>
      <c r="G320" s="35" t="s">
        <v>3616</v>
      </c>
      <c r="H320" s="38" t="s">
        <v>1514</v>
      </c>
      <c r="I320" s="35" t="s">
        <v>3617</v>
      </c>
      <c r="J320" s="39" t="str">
        <f t="shared" si="58"/>
        <v>IC.IT.071728</v>
      </c>
      <c r="K320" s="38" t="s">
        <v>3289</v>
      </c>
      <c r="L320" s="35" t="str">
        <f t="shared" si="55"/>
        <v>Toe(s), right: specify</v>
      </c>
      <c r="M320" s="39" t="str">
        <f t="shared" si="51"/>
        <v>PI.IC.IT.071728.01</v>
      </c>
      <c r="N320" s="39"/>
      <c r="O320" s="39" t="str">
        <f t="shared" si="52"/>
        <v>PH.IC.IT.071728.01</v>
      </c>
      <c r="Q320" s="39" t="str">
        <f t="shared" si="53"/>
        <v>CL.IC.IT.071728.01</v>
      </c>
      <c r="R320" s="39"/>
      <c r="S320" s="39" t="str">
        <f t="shared" si="54"/>
        <v>DR.IC.IT.071728.01</v>
      </c>
      <c r="T320" s="39"/>
      <c r="U320" s="60" t="str">
        <f t="shared" si="56"/>
        <v>IM.IC.IT.071728.01</v>
      </c>
      <c r="V320" s="57"/>
      <c r="W320" s="60" t="str">
        <f t="shared" si="57"/>
        <v>GE.IC.IT.071728.01</v>
      </c>
      <c r="X320" s="35" t="s">
        <v>5195</v>
      </c>
      <c r="Y320" s="35" t="s">
        <v>6136</v>
      </c>
      <c r="AA320" s="35" t="s">
        <v>6137</v>
      </c>
      <c r="AC320" s="35" t="s">
        <v>6138</v>
      </c>
      <c r="AE320" s="35" t="s">
        <v>6139</v>
      </c>
      <c r="AG320" s="35" t="s">
        <v>6140</v>
      </c>
      <c r="AI320" s="35" t="s">
        <v>6141</v>
      </c>
      <c r="AJ320" s="57" t="s">
        <v>4650</v>
      </c>
      <c r="AK320" s="76">
        <v>41942</v>
      </c>
    </row>
    <row r="321" spans="1:37" s="35" customFormat="1">
      <c r="A321" s="35" t="s">
        <v>2189</v>
      </c>
      <c r="C321" s="38" t="s">
        <v>2376</v>
      </c>
      <c r="E321" s="38" t="s">
        <v>4342</v>
      </c>
      <c r="F321" s="35" t="s">
        <v>3767</v>
      </c>
      <c r="G321" s="35" t="s">
        <v>3618</v>
      </c>
      <c r="H321" s="38" t="s">
        <v>2074</v>
      </c>
      <c r="I321" s="35" t="s">
        <v>3619</v>
      </c>
      <c r="J321" s="39" t="str">
        <f t="shared" si="58"/>
        <v>IC.IT.071729</v>
      </c>
      <c r="K321" s="38" t="s">
        <v>3289</v>
      </c>
      <c r="L321" s="35" t="str">
        <f t="shared" si="55"/>
        <v>Toe(s), left:  specify</v>
      </c>
      <c r="M321" s="39" t="str">
        <f t="shared" si="51"/>
        <v>PI.IC.IT.071729.01</v>
      </c>
      <c r="N321" s="39"/>
      <c r="O321" s="39" t="str">
        <f t="shared" si="52"/>
        <v>PH.IC.IT.071729.01</v>
      </c>
      <c r="Q321" s="39" t="str">
        <f t="shared" si="53"/>
        <v>CL.IC.IT.071729.01</v>
      </c>
      <c r="R321" s="39"/>
      <c r="S321" s="39" t="str">
        <f t="shared" si="54"/>
        <v>DR.IC.IT.071729.01</v>
      </c>
      <c r="T321" s="39"/>
      <c r="U321" s="60" t="str">
        <f t="shared" si="56"/>
        <v>IM.IC.IT.071729.01</v>
      </c>
      <c r="V321" s="57"/>
      <c r="W321" s="60" t="str">
        <f t="shared" si="57"/>
        <v>GE.IC.IT.071729.01</v>
      </c>
      <c r="X321" s="35" t="s">
        <v>5196</v>
      </c>
      <c r="Y321" s="35" t="s">
        <v>6142</v>
      </c>
      <c r="AA321" s="35" t="s">
        <v>6143</v>
      </c>
      <c r="AC321" s="35" t="s">
        <v>6144</v>
      </c>
      <c r="AE321" s="35" t="s">
        <v>6145</v>
      </c>
      <c r="AG321" s="35" t="s">
        <v>6146</v>
      </c>
      <c r="AI321" s="35" t="s">
        <v>6147</v>
      </c>
      <c r="AJ321" s="57" t="s">
        <v>4650</v>
      </c>
      <c r="AK321" s="76">
        <v>41942</v>
      </c>
    </row>
    <row r="322" spans="1:37" s="35" customFormat="1">
      <c r="A322" s="35" t="s">
        <v>2189</v>
      </c>
      <c r="C322" s="38" t="s">
        <v>2376</v>
      </c>
      <c r="E322" s="38" t="s">
        <v>4342</v>
      </c>
      <c r="F322" s="35" t="s">
        <v>4373</v>
      </c>
      <c r="G322" s="35" t="s">
        <v>4374</v>
      </c>
      <c r="H322" s="38" t="s">
        <v>4375</v>
      </c>
      <c r="J322" s="39" t="str">
        <f t="shared" si="58"/>
        <v>IC.IT.071730</v>
      </c>
      <c r="K322" s="38" t="s">
        <v>3289</v>
      </c>
      <c r="L322" s="35" t="str">
        <f t="shared" si="55"/>
        <v>Shin, right</v>
      </c>
      <c r="M322" s="39" t="str">
        <f t="shared" si="51"/>
        <v>PI.IC.IT.071730.01</v>
      </c>
      <c r="N322" s="39"/>
      <c r="O322" s="39" t="str">
        <f t="shared" si="52"/>
        <v>PH.IC.IT.071730.01</v>
      </c>
      <c r="Q322" s="39" t="str">
        <f t="shared" si="53"/>
        <v>CL.IC.IT.071730.01</v>
      </c>
      <c r="R322" s="39"/>
      <c r="S322" s="39" t="str">
        <f t="shared" si="54"/>
        <v>DR.IC.IT.071730.01</v>
      </c>
      <c r="T322" s="39"/>
      <c r="U322" s="60" t="str">
        <f t="shared" si="56"/>
        <v>IM.IC.IT.071730.01</v>
      </c>
      <c r="V322" s="57"/>
      <c r="W322" s="60" t="str">
        <f t="shared" si="57"/>
        <v>GE.IC.IT.071730.01</v>
      </c>
      <c r="X322" s="35" t="s">
        <v>5197</v>
      </c>
      <c r="Y322" s="35" t="s">
        <v>6148</v>
      </c>
      <c r="AA322" s="35" t="s">
        <v>6149</v>
      </c>
      <c r="AC322" s="35" t="s">
        <v>6150</v>
      </c>
      <c r="AE322" s="35" t="s">
        <v>6151</v>
      </c>
      <c r="AG322" s="35" t="s">
        <v>6152</v>
      </c>
      <c r="AI322" s="35" t="s">
        <v>6153</v>
      </c>
      <c r="AJ322" s="57" t="s">
        <v>4650</v>
      </c>
      <c r="AK322" s="76">
        <v>41942</v>
      </c>
    </row>
    <row r="323" spans="1:37" s="35" customFormat="1">
      <c r="A323" s="35" t="s">
        <v>2189</v>
      </c>
      <c r="C323" s="38" t="s">
        <v>2376</v>
      </c>
      <c r="E323" s="38" t="s">
        <v>4342</v>
      </c>
      <c r="F323" s="35" t="s">
        <v>4373</v>
      </c>
      <c r="G323" s="35" t="s">
        <v>4376</v>
      </c>
      <c r="H323" s="38" t="s">
        <v>4377</v>
      </c>
      <c r="J323" s="39" t="str">
        <f t="shared" si="58"/>
        <v>IC.IT.071731</v>
      </c>
      <c r="K323" s="38" t="s">
        <v>3289</v>
      </c>
      <c r="L323" s="35" t="str">
        <f t="shared" si="55"/>
        <v>Shin, left</v>
      </c>
      <c r="M323" s="39" t="str">
        <f t="shared" si="51"/>
        <v>PI.IC.IT.071731.01</v>
      </c>
      <c r="N323" s="39"/>
      <c r="O323" s="39" t="str">
        <f t="shared" si="52"/>
        <v>PH.IC.IT.071731.01</v>
      </c>
      <c r="Q323" s="39" t="str">
        <f t="shared" si="53"/>
        <v>CL.IC.IT.071731.01</v>
      </c>
      <c r="R323" s="39"/>
      <c r="S323" s="39" t="str">
        <f t="shared" si="54"/>
        <v>DR.IC.IT.071731.01</v>
      </c>
      <c r="T323" s="39"/>
      <c r="U323" s="60" t="str">
        <f t="shared" si="56"/>
        <v>IM.IC.IT.071731.01</v>
      </c>
      <c r="V323" s="57"/>
      <c r="W323" s="60" t="str">
        <f t="shared" si="57"/>
        <v>GE.IC.IT.071731.01</v>
      </c>
      <c r="X323" s="35" t="s">
        <v>5198</v>
      </c>
      <c r="Y323" s="35" t="s">
        <v>6154</v>
      </c>
      <c r="AA323" s="35" t="s">
        <v>6155</v>
      </c>
      <c r="AC323" s="35" t="s">
        <v>6156</v>
      </c>
      <c r="AE323" s="35" t="s">
        <v>6157</v>
      </c>
      <c r="AG323" s="35" t="s">
        <v>6158</v>
      </c>
      <c r="AI323" s="35" t="s">
        <v>6159</v>
      </c>
      <c r="AJ323" s="57" t="s">
        <v>4650</v>
      </c>
      <c r="AK323" s="76">
        <v>41942</v>
      </c>
    </row>
    <row r="324" spans="1:37" s="35" customFormat="1">
      <c r="A324" s="35" t="s">
        <v>2189</v>
      </c>
      <c r="C324" s="38" t="s">
        <v>2376</v>
      </c>
      <c r="D324" s="35" t="s">
        <v>4378</v>
      </c>
      <c r="E324" s="38" t="s">
        <v>4343</v>
      </c>
      <c r="F324" s="35" t="s">
        <v>3768</v>
      </c>
      <c r="G324" s="35" t="s">
        <v>3622</v>
      </c>
      <c r="H324" s="38" t="s">
        <v>3289</v>
      </c>
      <c r="I324" s="35" t="s">
        <v>3623</v>
      </c>
      <c r="J324" s="39" t="str">
        <f t="shared" si="58"/>
        <v>IC.IT.071801</v>
      </c>
      <c r="K324" s="38" t="s">
        <v>3289</v>
      </c>
      <c r="L324" s="35" t="str">
        <f t="shared" si="55"/>
        <v>Forehead, right side</v>
      </c>
      <c r="M324" s="39" t="str">
        <f t="shared" si="51"/>
        <v>PI.IC.IT.071801.01</v>
      </c>
      <c r="N324" s="39"/>
      <c r="O324" s="39" t="str">
        <f t="shared" si="52"/>
        <v>PH.IC.IT.071801.01</v>
      </c>
      <c r="Q324" s="39" t="str">
        <f t="shared" si="53"/>
        <v>CL.IC.IT.071801.01</v>
      </c>
      <c r="R324" s="39"/>
      <c r="S324" s="39" t="str">
        <f t="shared" si="54"/>
        <v>DR.IC.IT.071801.01</v>
      </c>
      <c r="T324" s="39"/>
      <c r="U324" s="60" t="str">
        <f t="shared" si="56"/>
        <v>IM.IC.IT.071801.01</v>
      </c>
      <c r="V324" s="57"/>
      <c r="W324" s="60" t="str">
        <f t="shared" si="57"/>
        <v>GE.IC.IT.071801.01</v>
      </c>
      <c r="X324" s="35" t="s">
        <v>5199</v>
      </c>
      <c r="Y324" s="35" t="s">
        <v>6160</v>
      </c>
      <c r="AA324" s="35" t="s">
        <v>6161</v>
      </c>
      <c r="AC324" s="35" t="s">
        <v>6162</v>
      </c>
      <c r="AE324" s="35" t="s">
        <v>6163</v>
      </c>
      <c r="AG324" s="35" t="s">
        <v>6164</v>
      </c>
      <c r="AI324" s="35" t="s">
        <v>6165</v>
      </c>
      <c r="AJ324" s="57" t="s">
        <v>4650</v>
      </c>
      <c r="AK324" s="76">
        <v>41942</v>
      </c>
    </row>
    <row r="325" spans="1:37" s="35" customFormat="1">
      <c r="A325" s="35" t="s">
        <v>2189</v>
      </c>
      <c r="C325" s="38" t="s">
        <v>2376</v>
      </c>
      <c r="E325" s="38" t="s">
        <v>4343</v>
      </c>
      <c r="F325" s="35" t="s">
        <v>3768</v>
      </c>
      <c r="G325" s="35" t="s">
        <v>3624</v>
      </c>
      <c r="H325" s="38" t="s">
        <v>3293</v>
      </c>
      <c r="I325" s="35" t="s">
        <v>3625</v>
      </c>
      <c r="J325" s="39" t="str">
        <f t="shared" si="58"/>
        <v>IC.IT.071802</v>
      </c>
      <c r="K325" s="38" t="s">
        <v>3289</v>
      </c>
      <c r="L325" s="35" t="str">
        <f t="shared" si="55"/>
        <v>Forehead, left side</v>
      </c>
      <c r="M325" s="39" t="str">
        <f t="shared" si="51"/>
        <v>PI.IC.IT.071802.01</v>
      </c>
      <c r="N325" s="39"/>
      <c r="O325" s="39" t="str">
        <f t="shared" si="52"/>
        <v>PH.IC.IT.071802.01</v>
      </c>
      <c r="Q325" s="39" t="str">
        <f t="shared" si="53"/>
        <v>CL.IC.IT.071802.01</v>
      </c>
      <c r="R325" s="39"/>
      <c r="S325" s="39" t="str">
        <f t="shared" si="54"/>
        <v>DR.IC.IT.071802.01</v>
      </c>
      <c r="T325" s="39"/>
      <c r="U325" s="60" t="str">
        <f t="shared" si="56"/>
        <v>IM.IC.IT.071802.01</v>
      </c>
      <c r="V325" s="57"/>
      <c r="W325" s="60" t="str">
        <f t="shared" si="57"/>
        <v>GE.IC.IT.071802.01</v>
      </c>
      <c r="X325" s="35" t="s">
        <v>5200</v>
      </c>
      <c r="Y325" s="35" t="s">
        <v>6166</v>
      </c>
      <c r="AA325" s="35" t="s">
        <v>6167</v>
      </c>
      <c r="AC325" s="35" t="s">
        <v>6168</v>
      </c>
      <c r="AE325" s="35" t="s">
        <v>6169</v>
      </c>
      <c r="AG325" s="35" t="s">
        <v>6170</v>
      </c>
      <c r="AI325" s="35" t="s">
        <v>6171</v>
      </c>
      <c r="AJ325" s="57" t="s">
        <v>4650</v>
      </c>
      <c r="AK325" s="76">
        <v>41942</v>
      </c>
    </row>
    <row r="326" spans="1:37" s="35" customFormat="1">
      <c r="A326" s="35" t="s">
        <v>2189</v>
      </c>
      <c r="C326" s="38" t="s">
        <v>2376</v>
      </c>
      <c r="E326" s="38" t="s">
        <v>4343</v>
      </c>
      <c r="F326" s="35" t="s">
        <v>3768</v>
      </c>
      <c r="G326" s="35" t="s">
        <v>3626</v>
      </c>
      <c r="H326" s="38" t="s">
        <v>2219</v>
      </c>
      <c r="I326" s="35" t="s">
        <v>3626</v>
      </c>
      <c r="J326" s="39" t="str">
        <f t="shared" si="58"/>
        <v>IC.IT.071803</v>
      </c>
      <c r="K326" s="38" t="s">
        <v>3289</v>
      </c>
      <c r="L326" s="35" t="str">
        <f t="shared" si="55"/>
        <v>Forehead</v>
      </c>
      <c r="M326" s="39" t="str">
        <f t="shared" si="51"/>
        <v>PI.IC.IT.071803.01</v>
      </c>
      <c r="N326" s="39"/>
      <c r="O326" s="39" t="str">
        <f t="shared" si="52"/>
        <v>PH.IC.IT.071803.01</v>
      </c>
      <c r="Q326" s="39" t="str">
        <f t="shared" si="53"/>
        <v>CL.IC.IT.071803.01</v>
      </c>
      <c r="R326" s="39"/>
      <c r="S326" s="39" t="str">
        <f t="shared" si="54"/>
        <v>DR.IC.IT.071803.01</v>
      </c>
      <c r="T326" s="39"/>
      <c r="U326" s="60" t="str">
        <f t="shared" si="56"/>
        <v>IM.IC.IT.071803.01</v>
      </c>
      <c r="V326" s="57"/>
      <c r="W326" s="60" t="str">
        <f t="shared" si="57"/>
        <v>GE.IC.IT.071803.01</v>
      </c>
      <c r="X326" s="35" t="s">
        <v>5201</v>
      </c>
      <c r="Y326" s="35" t="s">
        <v>6172</v>
      </c>
      <c r="AA326" s="35" t="s">
        <v>6173</v>
      </c>
      <c r="AC326" s="35" t="s">
        <v>6174</v>
      </c>
      <c r="AE326" s="35" t="s">
        <v>6175</v>
      </c>
      <c r="AG326" s="35" t="s">
        <v>6176</v>
      </c>
      <c r="AI326" s="35" t="s">
        <v>6177</v>
      </c>
      <c r="AJ326" s="57" t="s">
        <v>4650</v>
      </c>
      <c r="AK326" s="76">
        <v>41942</v>
      </c>
    </row>
    <row r="327" spans="1:37" s="35" customFormat="1">
      <c r="A327" s="35" t="s">
        <v>2189</v>
      </c>
      <c r="C327" s="38" t="s">
        <v>2376</v>
      </c>
      <c r="E327" s="38" t="s">
        <v>4343</v>
      </c>
      <c r="F327" s="35" t="s">
        <v>3768</v>
      </c>
      <c r="G327" s="35" t="s">
        <v>3627</v>
      </c>
      <c r="H327" s="38" t="s">
        <v>2063</v>
      </c>
      <c r="I327" s="35" t="s">
        <v>3628</v>
      </c>
      <c r="J327" s="39" t="str">
        <f t="shared" si="58"/>
        <v>IC.IT.071804</v>
      </c>
      <c r="K327" s="38" t="s">
        <v>3289</v>
      </c>
      <c r="L327" s="35" t="str">
        <f t="shared" si="55"/>
        <v>Temporal, right</v>
      </c>
      <c r="M327" s="39" t="str">
        <f t="shared" si="51"/>
        <v>PI.IC.IT.071804.01</v>
      </c>
      <c r="N327" s="39"/>
      <c r="O327" s="39" t="str">
        <f t="shared" si="52"/>
        <v>PH.IC.IT.071804.01</v>
      </c>
      <c r="Q327" s="39" t="str">
        <f t="shared" si="53"/>
        <v>CL.IC.IT.071804.01</v>
      </c>
      <c r="R327" s="39"/>
      <c r="S327" s="39" t="str">
        <f t="shared" si="54"/>
        <v>DR.IC.IT.071804.01</v>
      </c>
      <c r="T327" s="39"/>
      <c r="U327" s="60" t="str">
        <f t="shared" si="56"/>
        <v>IM.IC.IT.071804.01</v>
      </c>
      <c r="V327" s="57"/>
      <c r="W327" s="60" t="str">
        <f t="shared" si="57"/>
        <v>GE.IC.IT.071804.01</v>
      </c>
      <c r="X327" s="35" t="s">
        <v>5202</v>
      </c>
      <c r="Y327" s="35" t="s">
        <v>6178</v>
      </c>
      <c r="AA327" s="35" t="s">
        <v>6179</v>
      </c>
      <c r="AC327" s="35" t="s">
        <v>6180</v>
      </c>
      <c r="AE327" s="35" t="s">
        <v>6181</v>
      </c>
      <c r="AG327" s="35" t="s">
        <v>6182</v>
      </c>
      <c r="AI327" s="35" t="s">
        <v>6183</v>
      </c>
      <c r="AJ327" s="57" t="s">
        <v>4650</v>
      </c>
      <c r="AK327" s="76">
        <v>41942</v>
      </c>
    </row>
    <row r="328" spans="1:37" s="35" customFormat="1">
      <c r="A328" s="35" t="s">
        <v>2189</v>
      </c>
      <c r="C328" s="38" t="s">
        <v>2376</v>
      </c>
      <c r="E328" s="38" t="s">
        <v>4343</v>
      </c>
      <c r="F328" s="35" t="s">
        <v>3768</v>
      </c>
      <c r="G328" s="35" t="s">
        <v>3629</v>
      </c>
      <c r="H328" s="38" t="s">
        <v>2065</v>
      </c>
      <c r="I328" s="35" t="s">
        <v>3630</v>
      </c>
      <c r="J328" s="39" t="str">
        <f t="shared" si="58"/>
        <v>IC.IT.071805</v>
      </c>
      <c r="K328" s="38" t="s">
        <v>3289</v>
      </c>
      <c r="L328" s="35" t="str">
        <f t="shared" si="55"/>
        <v>Temporal, left</v>
      </c>
      <c r="M328" s="39" t="str">
        <f t="shared" si="51"/>
        <v>PI.IC.IT.071805.01</v>
      </c>
      <c r="N328" s="39"/>
      <c r="O328" s="39" t="str">
        <f t="shared" si="52"/>
        <v>PH.IC.IT.071805.01</v>
      </c>
      <c r="Q328" s="39" t="str">
        <f t="shared" si="53"/>
        <v>CL.IC.IT.071805.01</v>
      </c>
      <c r="R328" s="39"/>
      <c r="S328" s="39" t="str">
        <f t="shared" si="54"/>
        <v>DR.IC.IT.071805.01</v>
      </c>
      <c r="T328" s="39"/>
      <c r="U328" s="60" t="str">
        <f t="shared" si="56"/>
        <v>IM.IC.IT.071805.01</v>
      </c>
      <c r="V328" s="57"/>
      <c r="W328" s="60" t="str">
        <f t="shared" si="57"/>
        <v>GE.IC.IT.071805.01</v>
      </c>
      <c r="X328" s="35" t="s">
        <v>5203</v>
      </c>
      <c r="Y328" s="35" t="s">
        <v>6184</v>
      </c>
      <c r="AA328" s="35" t="s">
        <v>6185</v>
      </c>
      <c r="AC328" s="35" t="s">
        <v>6186</v>
      </c>
      <c r="AE328" s="35" t="s">
        <v>6187</v>
      </c>
      <c r="AG328" s="35" t="s">
        <v>6188</v>
      </c>
      <c r="AI328" s="35" t="s">
        <v>6189</v>
      </c>
      <c r="AJ328" s="57" t="s">
        <v>4650</v>
      </c>
      <c r="AK328" s="76">
        <v>41942</v>
      </c>
    </row>
    <row r="329" spans="1:37" s="35" customFormat="1">
      <c r="A329" s="35" t="s">
        <v>2189</v>
      </c>
      <c r="C329" s="38" t="s">
        <v>2376</v>
      </c>
      <c r="E329" s="38" t="s">
        <v>4343</v>
      </c>
      <c r="F329" s="35" t="s">
        <v>3768</v>
      </c>
      <c r="G329" s="35" t="s">
        <v>3631</v>
      </c>
      <c r="H329" s="38" t="s">
        <v>2222</v>
      </c>
      <c r="I329" s="35" t="s">
        <v>3632</v>
      </c>
      <c r="J329" s="39" t="str">
        <f t="shared" si="58"/>
        <v>IC.IT.071806</v>
      </c>
      <c r="K329" s="38" t="s">
        <v>3289</v>
      </c>
      <c r="L329" s="35" t="str">
        <f t="shared" si="55"/>
        <v>Parietal, right</v>
      </c>
      <c r="M329" s="39" t="str">
        <f t="shared" si="51"/>
        <v>PI.IC.IT.071806.01</v>
      </c>
      <c r="N329" s="39"/>
      <c r="O329" s="39" t="str">
        <f t="shared" si="52"/>
        <v>PH.IC.IT.071806.01</v>
      </c>
      <c r="Q329" s="39" t="str">
        <f t="shared" si="53"/>
        <v>CL.IC.IT.071806.01</v>
      </c>
      <c r="R329" s="39"/>
      <c r="S329" s="39" t="str">
        <f t="shared" si="54"/>
        <v>DR.IC.IT.071806.01</v>
      </c>
      <c r="T329" s="39"/>
      <c r="U329" s="60" t="str">
        <f t="shared" si="56"/>
        <v>IM.IC.IT.071806.01</v>
      </c>
      <c r="V329" s="57"/>
      <c r="W329" s="60" t="str">
        <f t="shared" si="57"/>
        <v>GE.IC.IT.071806.01</v>
      </c>
      <c r="X329" s="35" t="s">
        <v>5204</v>
      </c>
      <c r="Y329" s="35" t="s">
        <v>6190</v>
      </c>
      <c r="AA329" s="35" t="s">
        <v>6191</v>
      </c>
      <c r="AC329" s="35" t="s">
        <v>6192</v>
      </c>
      <c r="AE329" s="35" t="s">
        <v>6193</v>
      </c>
      <c r="AG329" s="35" t="s">
        <v>6194</v>
      </c>
      <c r="AI329" s="35" t="s">
        <v>6195</v>
      </c>
      <c r="AJ329" s="57" t="s">
        <v>4650</v>
      </c>
      <c r="AK329" s="76">
        <v>41942</v>
      </c>
    </row>
    <row r="330" spans="1:37" s="35" customFormat="1">
      <c r="A330" s="35" t="s">
        <v>2189</v>
      </c>
      <c r="C330" s="38" t="s">
        <v>2376</v>
      </c>
      <c r="E330" s="38" t="s">
        <v>4343</v>
      </c>
      <c r="F330" s="35" t="s">
        <v>3768</v>
      </c>
      <c r="G330" s="35" t="s">
        <v>3633</v>
      </c>
      <c r="H330" s="38" t="s">
        <v>2376</v>
      </c>
      <c r="I330" s="35" t="s">
        <v>3634</v>
      </c>
      <c r="J330" s="39" t="str">
        <f t="shared" si="58"/>
        <v>IC.IT.071807</v>
      </c>
      <c r="K330" s="38" t="s">
        <v>3289</v>
      </c>
      <c r="L330" s="35" t="str">
        <f t="shared" si="55"/>
        <v>Parietal, left</v>
      </c>
      <c r="M330" s="39" t="str">
        <f t="shared" si="51"/>
        <v>PI.IC.IT.071807.01</v>
      </c>
      <c r="N330" s="39"/>
      <c r="O330" s="39" t="str">
        <f t="shared" si="52"/>
        <v>PH.IC.IT.071807.01</v>
      </c>
      <c r="Q330" s="39" t="str">
        <f t="shared" si="53"/>
        <v>CL.IC.IT.071807.01</v>
      </c>
      <c r="R330" s="39"/>
      <c r="S330" s="39" t="str">
        <f t="shared" si="54"/>
        <v>DR.IC.IT.071807.01</v>
      </c>
      <c r="T330" s="39"/>
      <c r="U330" s="60" t="str">
        <f t="shared" si="56"/>
        <v>IM.IC.IT.071807.01</v>
      </c>
      <c r="V330" s="57"/>
      <c r="W330" s="60" t="str">
        <f t="shared" si="57"/>
        <v>GE.IC.IT.071807.01</v>
      </c>
      <c r="X330" s="35" t="s">
        <v>5205</v>
      </c>
      <c r="Y330" s="35" t="s">
        <v>6196</v>
      </c>
      <c r="AA330" s="35" t="s">
        <v>6197</v>
      </c>
      <c r="AC330" s="35" t="s">
        <v>6198</v>
      </c>
      <c r="AE330" s="35" t="s">
        <v>6199</v>
      </c>
      <c r="AG330" s="35" t="s">
        <v>6200</v>
      </c>
      <c r="AI330" s="35" t="s">
        <v>6201</v>
      </c>
      <c r="AJ330" s="57" t="s">
        <v>4650</v>
      </c>
      <c r="AK330" s="76">
        <v>41942</v>
      </c>
    </row>
    <row r="331" spans="1:37" s="35" customFormat="1">
      <c r="A331" s="35" t="s">
        <v>2189</v>
      </c>
      <c r="C331" s="38" t="s">
        <v>2376</v>
      </c>
      <c r="E331" s="38" t="s">
        <v>4343</v>
      </c>
      <c r="F331" s="35" t="s">
        <v>3768</v>
      </c>
      <c r="G331" s="35" t="s">
        <v>3635</v>
      </c>
      <c r="H331" s="38" t="s">
        <v>2378</v>
      </c>
      <c r="I331" s="35" t="s">
        <v>3635</v>
      </c>
      <c r="J331" s="39" t="str">
        <f t="shared" si="58"/>
        <v>IC.IT.071808</v>
      </c>
      <c r="K331" s="38" t="s">
        <v>3289</v>
      </c>
      <c r="L331" s="35" t="str">
        <f t="shared" si="55"/>
        <v>Occiput</v>
      </c>
      <c r="M331" s="39" t="str">
        <f t="shared" si="51"/>
        <v>PI.IC.IT.071808.01</v>
      </c>
      <c r="N331" s="39"/>
      <c r="O331" s="39" t="str">
        <f t="shared" si="52"/>
        <v>PH.IC.IT.071808.01</v>
      </c>
      <c r="Q331" s="39" t="str">
        <f t="shared" si="53"/>
        <v>CL.IC.IT.071808.01</v>
      </c>
      <c r="R331" s="39"/>
      <c r="S331" s="39" t="str">
        <f t="shared" si="54"/>
        <v>DR.IC.IT.071808.01</v>
      </c>
      <c r="T331" s="39"/>
      <c r="U331" s="60" t="str">
        <f t="shared" si="56"/>
        <v>IM.IC.IT.071808.01</v>
      </c>
      <c r="V331" s="57"/>
      <c r="W331" s="60" t="str">
        <f t="shared" si="57"/>
        <v>GE.IC.IT.071808.01</v>
      </c>
      <c r="X331" s="35" t="s">
        <v>5206</v>
      </c>
      <c r="Y331" s="35" t="s">
        <v>6202</v>
      </c>
      <c r="AA331" s="35" t="s">
        <v>6203</v>
      </c>
      <c r="AC331" s="35" t="s">
        <v>6204</v>
      </c>
      <c r="AE331" s="35" t="s">
        <v>6205</v>
      </c>
      <c r="AG331" s="35" t="s">
        <v>6206</v>
      </c>
      <c r="AI331" s="35" t="s">
        <v>6207</v>
      </c>
      <c r="AJ331" s="57" t="s">
        <v>4650</v>
      </c>
      <c r="AK331" s="76">
        <v>41942</v>
      </c>
    </row>
    <row r="332" spans="1:37" s="35" customFormat="1">
      <c r="A332" s="35" t="s">
        <v>2189</v>
      </c>
      <c r="C332" s="38" t="s">
        <v>2376</v>
      </c>
      <c r="E332" s="38" t="s">
        <v>4343</v>
      </c>
      <c r="F332" s="35" t="s">
        <v>3768</v>
      </c>
      <c r="G332" s="35" t="s">
        <v>3636</v>
      </c>
      <c r="H332" s="38" t="s">
        <v>2380</v>
      </c>
      <c r="I332" s="35" t="s">
        <v>3637</v>
      </c>
      <c r="J332" s="39" t="str">
        <f t="shared" si="58"/>
        <v>IC.IT.071809</v>
      </c>
      <c r="K332" s="38" t="s">
        <v>3289</v>
      </c>
      <c r="L332" s="35" t="str">
        <f t="shared" si="55"/>
        <v>Eye, right</v>
      </c>
      <c r="M332" s="39" t="str">
        <f t="shared" ref="M332:M395" si="59">CONCATENATE("PI.",J332,".",K332)</f>
        <v>PI.IC.IT.071809.01</v>
      </c>
      <c r="N332" s="39"/>
      <c r="O332" s="39" t="str">
        <f t="shared" ref="O332:O395" si="60">CONCATENATE("PH.",J332,".",K332)</f>
        <v>PH.IC.IT.071809.01</v>
      </c>
      <c r="Q332" s="39" t="str">
        <f t="shared" ref="Q332:Q395" si="61">CONCATENATE("CL.",J332,".",K332)</f>
        <v>CL.IC.IT.071809.01</v>
      </c>
      <c r="R332" s="39"/>
      <c r="S332" s="39" t="str">
        <f t="shared" ref="S332:S395" si="62">CONCATENATE("DR.",J332,".",K332)</f>
        <v>DR.IC.IT.071809.01</v>
      </c>
      <c r="T332" s="39"/>
      <c r="U332" s="60" t="str">
        <f t="shared" si="56"/>
        <v>IM.IC.IT.071809.01</v>
      </c>
      <c r="V332" s="57"/>
      <c r="W332" s="60" t="str">
        <f t="shared" si="57"/>
        <v>GE.IC.IT.071809.01</v>
      </c>
      <c r="X332" s="35" t="s">
        <v>5207</v>
      </c>
      <c r="Y332" s="35" t="s">
        <v>6208</v>
      </c>
      <c r="AA332" s="35" t="s">
        <v>6209</v>
      </c>
      <c r="AC332" s="35" t="s">
        <v>6210</v>
      </c>
      <c r="AE332" s="35" t="s">
        <v>6211</v>
      </c>
      <c r="AG332" s="35" t="s">
        <v>6212</v>
      </c>
      <c r="AI332" s="35" t="s">
        <v>6213</v>
      </c>
      <c r="AJ332" s="57" t="s">
        <v>4650</v>
      </c>
      <c r="AK332" s="76">
        <v>41942</v>
      </c>
    </row>
    <row r="333" spans="1:37" s="35" customFormat="1">
      <c r="A333" s="35" t="s">
        <v>2189</v>
      </c>
      <c r="C333" s="38" t="s">
        <v>2376</v>
      </c>
      <c r="E333" s="38" t="s">
        <v>4343</v>
      </c>
      <c r="F333" s="35" t="s">
        <v>3768</v>
      </c>
      <c r="G333" s="35" t="s">
        <v>3638</v>
      </c>
      <c r="H333" s="38" t="s">
        <v>2124</v>
      </c>
      <c r="I333" s="35" t="s">
        <v>3639</v>
      </c>
      <c r="J333" s="39" t="str">
        <f t="shared" si="58"/>
        <v>IC.IT.071810</v>
      </c>
      <c r="K333" s="38" t="s">
        <v>3289</v>
      </c>
      <c r="L333" s="35" t="str">
        <f t="shared" si="55"/>
        <v>Eye, left</v>
      </c>
      <c r="M333" s="39" t="str">
        <f t="shared" si="59"/>
        <v>PI.IC.IT.071810.01</v>
      </c>
      <c r="N333" s="39"/>
      <c r="O333" s="39" t="str">
        <f t="shared" si="60"/>
        <v>PH.IC.IT.071810.01</v>
      </c>
      <c r="Q333" s="39" t="str">
        <f t="shared" si="61"/>
        <v>CL.IC.IT.071810.01</v>
      </c>
      <c r="R333" s="39"/>
      <c r="S333" s="39" t="str">
        <f t="shared" si="62"/>
        <v>DR.IC.IT.071810.01</v>
      </c>
      <c r="T333" s="39"/>
      <c r="U333" s="60" t="str">
        <f t="shared" si="56"/>
        <v>IM.IC.IT.071810.01</v>
      </c>
      <c r="V333" s="57"/>
      <c r="W333" s="60" t="str">
        <f t="shared" si="57"/>
        <v>GE.IC.IT.071810.01</v>
      </c>
      <c r="X333" s="35" t="s">
        <v>5208</v>
      </c>
      <c r="Y333" s="35" t="s">
        <v>6214</v>
      </c>
      <c r="AA333" s="35" t="s">
        <v>6215</v>
      </c>
      <c r="AC333" s="35" t="s">
        <v>6216</v>
      </c>
      <c r="AE333" s="35" t="s">
        <v>6217</v>
      </c>
      <c r="AG333" s="35" t="s">
        <v>6218</v>
      </c>
      <c r="AI333" s="35" t="s">
        <v>6219</v>
      </c>
      <c r="AJ333" s="57" t="s">
        <v>4650</v>
      </c>
      <c r="AK333" s="76">
        <v>41942</v>
      </c>
    </row>
    <row r="334" spans="1:37" s="35" customFormat="1">
      <c r="A334" s="35" t="s">
        <v>2189</v>
      </c>
      <c r="C334" s="38" t="s">
        <v>2376</v>
      </c>
      <c r="E334" s="38" t="s">
        <v>4343</v>
      </c>
      <c r="F334" s="35" t="s">
        <v>3768</v>
      </c>
      <c r="G334" s="35" t="s">
        <v>3640</v>
      </c>
      <c r="H334" s="38" t="s">
        <v>2128</v>
      </c>
      <c r="I334" s="35" t="s">
        <v>3641</v>
      </c>
      <c r="J334" s="39" t="str">
        <f t="shared" si="58"/>
        <v>IC.IT.071812</v>
      </c>
      <c r="K334" s="38" t="s">
        <v>3289</v>
      </c>
      <c r="L334" s="35" t="str">
        <f t="shared" si="55"/>
        <v>Ear, right</v>
      </c>
      <c r="M334" s="39" t="str">
        <f t="shared" si="59"/>
        <v>PI.IC.IT.071812.01</v>
      </c>
      <c r="N334" s="39"/>
      <c r="O334" s="39" t="str">
        <f t="shared" si="60"/>
        <v>PH.IC.IT.071812.01</v>
      </c>
      <c r="Q334" s="39" t="str">
        <f t="shared" si="61"/>
        <v>CL.IC.IT.071812.01</v>
      </c>
      <c r="R334" s="39"/>
      <c r="S334" s="39" t="str">
        <f t="shared" si="62"/>
        <v>DR.IC.IT.071812.01</v>
      </c>
      <c r="T334" s="39"/>
      <c r="U334" s="60" t="str">
        <f t="shared" si="56"/>
        <v>IM.IC.IT.071812.01</v>
      </c>
      <c r="V334" s="57"/>
      <c r="W334" s="60" t="str">
        <f t="shared" si="57"/>
        <v>GE.IC.IT.071812.01</v>
      </c>
      <c r="X334" s="35" t="s">
        <v>5209</v>
      </c>
      <c r="Y334" s="35" t="s">
        <v>6220</v>
      </c>
      <c r="AA334" s="35" t="s">
        <v>6221</v>
      </c>
      <c r="AC334" s="35" t="s">
        <v>6222</v>
      </c>
      <c r="AE334" s="35" t="s">
        <v>6223</v>
      </c>
      <c r="AG334" s="35" t="s">
        <v>6224</v>
      </c>
      <c r="AI334" s="35" t="s">
        <v>6225</v>
      </c>
      <c r="AJ334" s="57" t="s">
        <v>4650</v>
      </c>
      <c r="AK334" s="76">
        <v>41942</v>
      </c>
    </row>
    <row r="335" spans="1:37" s="35" customFormat="1">
      <c r="A335" s="35" t="s">
        <v>2189</v>
      </c>
      <c r="C335" s="38" t="s">
        <v>2376</v>
      </c>
      <c r="E335" s="38" t="s">
        <v>4343</v>
      </c>
      <c r="F335" s="35" t="s">
        <v>3768</v>
      </c>
      <c r="G335" s="35" t="s">
        <v>3642</v>
      </c>
      <c r="H335" s="38" t="s">
        <v>2130</v>
      </c>
      <c r="I335" s="35" t="s">
        <v>3643</v>
      </c>
      <c r="J335" s="39" t="str">
        <f t="shared" si="58"/>
        <v>IC.IT.071813</v>
      </c>
      <c r="K335" s="38" t="s">
        <v>3289</v>
      </c>
      <c r="L335" s="35" t="str">
        <f t="shared" si="55"/>
        <v>Ear, left</v>
      </c>
      <c r="M335" s="39" t="str">
        <f t="shared" si="59"/>
        <v>PI.IC.IT.071813.01</v>
      </c>
      <c r="N335" s="39"/>
      <c r="O335" s="39" t="str">
        <f t="shared" si="60"/>
        <v>PH.IC.IT.071813.01</v>
      </c>
      <c r="Q335" s="39" t="str">
        <f t="shared" si="61"/>
        <v>CL.IC.IT.071813.01</v>
      </c>
      <c r="R335" s="39"/>
      <c r="S335" s="39" t="str">
        <f t="shared" si="62"/>
        <v>DR.IC.IT.071813.01</v>
      </c>
      <c r="T335" s="39"/>
      <c r="U335" s="60" t="str">
        <f t="shared" si="56"/>
        <v>IM.IC.IT.071813.01</v>
      </c>
      <c r="V335" s="57"/>
      <c r="W335" s="60" t="str">
        <f t="shared" si="57"/>
        <v>GE.IC.IT.071813.01</v>
      </c>
      <c r="X335" s="35" t="s">
        <v>5210</v>
      </c>
      <c r="Y335" s="35" t="s">
        <v>6226</v>
      </c>
      <c r="AA335" s="35" t="s">
        <v>6227</v>
      </c>
      <c r="AC335" s="35" t="s">
        <v>6228</v>
      </c>
      <c r="AE335" s="35" t="s">
        <v>6229</v>
      </c>
      <c r="AG335" s="35" t="s">
        <v>6230</v>
      </c>
      <c r="AI335" s="35" t="s">
        <v>6231</v>
      </c>
      <c r="AJ335" s="57" t="s">
        <v>4650</v>
      </c>
      <c r="AK335" s="76">
        <v>41942</v>
      </c>
    </row>
    <row r="336" spans="1:37" s="35" customFormat="1">
      <c r="A336" s="35" t="s">
        <v>2189</v>
      </c>
      <c r="C336" s="38" t="s">
        <v>2376</v>
      </c>
      <c r="E336" s="38" t="s">
        <v>4343</v>
      </c>
      <c r="F336" s="35" t="s">
        <v>3768</v>
      </c>
      <c r="G336" s="35" t="s">
        <v>3644</v>
      </c>
      <c r="H336" s="38" t="s">
        <v>2296</v>
      </c>
      <c r="I336" s="35" t="s">
        <v>3644</v>
      </c>
      <c r="J336" s="39" t="str">
        <f t="shared" si="58"/>
        <v>IC.IT.071814</v>
      </c>
      <c r="K336" s="38" t="s">
        <v>3289</v>
      </c>
      <c r="L336" s="35" t="str">
        <f t="shared" si="55"/>
        <v>Nose</v>
      </c>
      <c r="M336" s="39" t="str">
        <f t="shared" si="59"/>
        <v>PI.IC.IT.071814.01</v>
      </c>
      <c r="N336" s="39"/>
      <c r="O336" s="39" t="str">
        <f t="shared" si="60"/>
        <v>PH.IC.IT.071814.01</v>
      </c>
      <c r="Q336" s="39" t="str">
        <f t="shared" si="61"/>
        <v>CL.IC.IT.071814.01</v>
      </c>
      <c r="R336" s="39"/>
      <c r="S336" s="39" t="str">
        <f t="shared" si="62"/>
        <v>DR.IC.IT.071814.01</v>
      </c>
      <c r="T336" s="39"/>
      <c r="U336" s="60" t="str">
        <f t="shared" si="56"/>
        <v>IM.IC.IT.071814.01</v>
      </c>
      <c r="V336" s="57"/>
      <c r="W336" s="60" t="str">
        <f t="shared" si="57"/>
        <v>GE.IC.IT.071814.01</v>
      </c>
      <c r="X336" s="35" t="s">
        <v>5211</v>
      </c>
      <c r="Y336" s="35" t="s">
        <v>6232</v>
      </c>
      <c r="AA336" s="35" t="s">
        <v>6233</v>
      </c>
      <c r="AC336" s="35" t="s">
        <v>6234</v>
      </c>
      <c r="AE336" s="35" t="s">
        <v>6235</v>
      </c>
      <c r="AG336" s="35" t="s">
        <v>6236</v>
      </c>
      <c r="AI336" s="35" t="s">
        <v>6237</v>
      </c>
      <c r="AJ336" s="57" t="s">
        <v>4650</v>
      </c>
      <c r="AK336" s="76">
        <v>41942</v>
      </c>
    </row>
    <row r="337" spans="1:37" s="35" customFormat="1">
      <c r="A337" s="35" t="s">
        <v>2189</v>
      </c>
      <c r="C337" s="38" t="s">
        <v>2376</v>
      </c>
      <c r="E337" s="38" t="s">
        <v>4343</v>
      </c>
      <c r="F337" s="35" t="s">
        <v>3768</v>
      </c>
      <c r="G337" s="35" t="s">
        <v>3645</v>
      </c>
      <c r="H337" s="38" t="s">
        <v>2459</v>
      </c>
      <c r="I337" s="35" t="s">
        <v>3646</v>
      </c>
      <c r="J337" s="39" t="str">
        <f t="shared" si="58"/>
        <v>IC.IT.071815</v>
      </c>
      <c r="K337" s="38" t="s">
        <v>3289</v>
      </c>
      <c r="L337" s="35" t="str">
        <f t="shared" si="55"/>
        <v>Nose, right side</v>
      </c>
      <c r="M337" s="39" t="str">
        <f t="shared" si="59"/>
        <v>PI.IC.IT.071815.01</v>
      </c>
      <c r="N337" s="39"/>
      <c r="O337" s="39" t="str">
        <f t="shared" si="60"/>
        <v>PH.IC.IT.071815.01</v>
      </c>
      <c r="Q337" s="39" t="str">
        <f t="shared" si="61"/>
        <v>CL.IC.IT.071815.01</v>
      </c>
      <c r="R337" s="39"/>
      <c r="S337" s="39" t="str">
        <f t="shared" si="62"/>
        <v>DR.IC.IT.071815.01</v>
      </c>
      <c r="T337" s="39"/>
      <c r="U337" s="60" t="str">
        <f t="shared" si="56"/>
        <v>IM.IC.IT.071815.01</v>
      </c>
      <c r="V337" s="57"/>
      <c r="W337" s="60" t="str">
        <f t="shared" si="57"/>
        <v>GE.IC.IT.071815.01</v>
      </c>
      <c r="X337" s="35" t="s">
        <v>5212</v>
      </c>
      <c r="Y337" s="35" t="s">
        <v>6238</v>
      </c>
      <c r="AA337" s="35" t="s">
        <v>6239</v>
      </c>
      <c r="AC337" s="35" t="s">
        <v>6240</v>
      </c>
      <c r="AE337" s="35" t="s">
        <v>6241</v>
      </c>
      <c r="AG337" s="35" t="s">
        <v>6242</v>
      </c>
      <c r="AI337" s="35" t="s">
        <v>6243</v>
      </c>
      <c r="AJ337" s="57" t="s">
        <v>4650</v>
      </c>
      <c r="AK337" s="76">
        <v>41942</v>
      </c>
    </row>
    <row r="338" spans="1:37" s="35" customFormat="1">
      <c r="A338" s="35" t="s">
        <v>2189</v>
      </c>
      <c r="C338" s="38" t="s">
        <v>2376</v>
      </c>
      <c r="E338" s="38" t="s">
        <v>4343</v>
      </c>
      <c r="F338" s="35" t="s">
        <v>3768</v>
      </c>
      <c r="G338" s="35" t="s">
        <v>3647</v>
      </c>
      <c r="H338" s="38" t="s">
        <v>2464</v>
      </c>
      <c r="I338" s="35" t="s">
        <v>3648</v>
      </c>
      <c r="J338" s="39" t="str">
        <f t="shared" si="58"/>
        <v>IC.IT.071816</v>
      </c>
      <c r="K338" s="38" t="s">
        <v>3289</v>
      </c>
      <c r="L338" s="35" t="str">
        <f t="shared" si="55"/>
        <v>Nose, left side</v>
      </c>
      <c r="M338" s="39" t="str">
        <f t="shared" si="59"/>
        <v>PI.IC.IT.071816.01</v>
      </c>
      <c r="N338" s="39"/>
      <c r="O338" s="39" t="str">
        <f t="shared" si="60"/>
        <v>PH.IC.IT.071816.01</v>
      </c>
      <c r="Q338" s="39" t="str">
        <f t="shared" si="61"/>
        <v>CL.IC.IT.071816.01</v>
      </c>
      <c r="R338" s="39"/>
      <c r="S338" s="39" t="str">
        <f t="shared" si="62"/>
        <v>DR.IC.IT.071816.01</v>
      </c>
      <c r="T338" s="39"/>
      <c r="U338" s="60" t="str">
        <f t="shared" si="56"/>
        <v>IM.IC.IT.071816.01</v>
      </c>
      <c r="V338" s="57"/>
      <c r="W338" s="60" t="str">
        <f t="shared" si="57"/>
        <v>GE.IC.IT.071816.01</v>
      </c>
      <c r="X338" s="35" t="s">
        <v>5213</v>
      </c>
      <c r="Y338" s="35" t="s">
        <v>6244</v>
      </c>
      <c r="AA338" s="35" t="s">
        <v>6245</v>
      </c>
      <c r="AC338" s="35" t="s">
        <v>6246</v>
      </c>
      <c r="AE338" s="35" t="s">
        <v>6247</v>
      </c>
      <c r="AG338" s="35" t="s">
        <v>6248</v>
      </c>
      <c r="AI338" s="35" t="s">
        <v>6249</v>
      </c>
      <c r="AJ338" s="57" t="s">
        <v>4650</v>
      </c>
      <c r="AK338" s="76">
        <v>41942</v>
      </c>
    </row>
    <row r="339" spans="1:37" s="35" customFormat="1">
      <c r="A339" s="35" t="s">
        <v>2189</v>
      </c>
      <c r="C339" s="38" t="s">
        <v>2376</v>
      </c>
      <c r="E339" s="38" t="s">
        <v>4343</v>
      </c>
      <c r="F339" s="35" t="s">
        <v>3768</v>
      </c>
      <c r="G339" s="35" t="s">
        <v>3649</v>
      </c>
      <c r="H339" s="38" t="s">
        <v>2466</v>
      </c>
      <c r="I339" s="35" t="s">
        <v>3649</v>
      </c>
      <c r="J339" s="39" t="str">
        <f t="shared" si="58"/>
        <v>IC.IT.071817</v>
      </c>
      <c r="K339" s="38" t="s">
        <v>3289</v>
      </c>
      <c r="L339" s="35" t="str">
        <f t="shared" si="55"/>
        <v>Mouth</v>
      </c>
      <c r="M339" s="39" t="str">
        <f t="shared" si="59"/>
        <v>PI.IC.IT.071817.01</v>
      </c>
      <c r="N339" s="39"/>
      <c r="O339" s="39" t="str">
        <f t="shared" si="60"/>
        <v>PH.IC.IT.071817.01</v>
      </c>
      <c r="Q339" s="39" t="str">
        <f t="shared" si="61"/>
        <v>CL.IC.IT.071817.01</v>
      </c>
      <c r="R339" s="39"/>
      <c r="S339" s="39" t="str">
        <f t="shared" si="62"/>
        <v>DR.IC.IT.071817.01</v>
      </c>
      <c r="T339" s="39"/>
      <c r="U339" s="60" t="str">
        <f t="shared" si="56"/>
        <v>IM.IC.IT.071817.01</v>
      </c>
      <c r="V339" s="57"/>
      <c r="W339" s="60" t="str">
        <f t="shared" si="57"/>
        <v>GE.IC.IT.071817.01</v>
      </c>
      <c r="X339" s="35" t="s">
        <v>5214</v>
      </c>
      <c r="Y339" s="35" t="s">
        <v>6250</v>
      </c>
      <c r="AA339" s="35" t="s">
        <v>6251</v>
      </c>
      <c r="AC339" s="35" t="s">
        <v>6252</v>
      </c>
      <c r="AE339" s="35" t="s">
        <v>6253</v>
      </c>
      <c r="AG339" s="35" t="s">
        <v>6254</v>
      </c>
      <c r="AI339" s="35" t="s">
        <v>6255</v>
      </c>
      <c r="AJ339" s="57" t="s">
        <v>4650</v>
      </c>
      <c r="AK339" s="76">
        <v>41942</v>
      </c>
    </row>
    <row r="340" spans="1:37" s="35" customFormat="1">
      <c r="A340" s="35" t="s">
        <v>2189</v>
      </c>
      <c r="C340" s="38" t="s">
        <v>2376</v>
      </c>
      <c r="E340" s="38" t="s">
        <v>4343</v>
      </c>
      <c r="F340" s="35" t="s">
        <v>3768</v>
      </c>
      <c r="G340" s="35" t="s">
        <v>3650</v>
      </c>
      <c r="H340" s="38" t="s">
        <v>2616</v>
      </c>
      <c r="I340" s="35" t="s">
        <v>3651</v>
      </c>
      <c r="J340" s="39" t="str">
        <f t="shared" si="58"/>
        <v>IC.IT.071818</v>
      </c>
      <c r="K340" s="38" t="s">
        <v>3289</v>
      </c>
      <c r="L340" s="35" t="str">
        <f t="shared" si="55"/>
        <v>Lip(s)</v>
      </c>
      <c r="M340" s="39" t="str">
        <f t="shared" si="59"/>
        <v>PI.IC.IT.071818.01</v>
      </c>
      <c r="N340" s="39"/>
      <c r="O340" s="39" t="str">
        <f t="shared" si="60"/>
        <v>PH.IC.IT.071818.01</v>
      </c>
      <c r="Q340" s="39" t="str">
        <f t="shared" si="61"/>
        <v>CL.IC.IT.071818.01</v>
      </c>
      <c r="R340" s="39"/>
      <c r="S340" s="39" t="str">
        <f t="shared" si="62"/>
        <v>DR.IC.IT.071818.01</v>
      </c>
      <c r="T340" s="39"/>
      <c r="U340" s="60" t="str">
        <f t="shared" si="56"/>
        <v>IM.IC.IT.071818.01</v>
      </c>
      <c r="V340" s="57"/>
      <c r="W340" s="60" t="str">
        <f t="shared" si="57"/>
        <v>GE.IC.IT.071818.01</v>
      </c>
      <c r="X340" s="35" t="s">
        <v>5215</v>
      </c>
      <c r="Y340" s="35" t="s">
        <v>6256</v>
      </c>
      <c r="AA340" s="35" t="s">
        <v>6257</v>
      </c>
      <c r="AC340" s="35" t="s">
        <v>6258</v>
      </c>
      <c r="AE340" s="35" t="s">
        <v>6259</v>
      </c>
      <c r="AG340" s="35" t="s">
        <v>6260</v>
      </c>
      <c r="AI340" s="35" t="s">
        <v>6261</v>
      </c>
      <c r="AJ340" s="57" t="s">
        <v>4650</v>
      </c>
      <c r="AK340" s="76">
        <v>41942</v>
      </c>
    </row>
    <row r="341" spans="1:37" s="35" customFormat="1">
      <c r="A341" s="35" t="s">
        <v>2189</v>
      </c>
      <c r="C341" s="38" t="s">
        <v>2376</v>
      </c>
      <c r="E341" s="38" t="s">
        <v>4343</v>
      </c>
      <c r="F341" s="35" t="s">
        <v>3768</v>
      </c>
      <c r="G341" s="35" t="s">
        <v>3652</v>
      </c>
      <c r="H341" s="38" t="s">
        <v>2618</v>
      </c>
      <c r="I341" s="35" t="s">
        <v>3653</v>
      </c>
      <c r="J341" s="39" t="str">
        <f t="shared" si="58"/>
        <v>IC.IT.071819</v>
      </c>
      <c r="K341" s="38" t="s">
        <v>3289</v>
      </c>
      <c r="L341" s="35" t="str">
        <f t="shared" si="55"/>
        <v>Jaw, right</v>
      </c>
      <c r="M341" s="39" t="str">
        <f t="shared" si="59"/>
        <v>PI.IC.IT.071819.01</v>
      </c>
      <c r="N341" s="39"/>
      <c r="O341" s="39" t="str">
        <f t="shared" si="60"/>
        <v>PH.IC.IT.071819.01</v>
      </c>
      <c r="Q341" s="39" t="str">
        <f t="shared" si="61"/>
        <v>CL.IC.IT.071819.01</v>
      </c>
      <c r="R341" s="39"/>
      <c r="S341" s="39" t="str">
        <f t="shared" si="62"/>
        <v>DR.IC.IT.071819.01</v>
      </c>
      <c r="T341" s="39"/>
      <c r="U341" s="60" t="str">
        <f t="shared" si="56"/>
        <v>IM.IC.IT.071819.01</v>
      </c>
      <c r="V341" s="57"/>
      <c r="W341" s="60" t="str">
        <f t="shared" si="57"/>
        <v>GE.IC.IT.071819.01</v>
      </c>
      <c r="X341" s="35" t="s">
        <v>5216</v>
      </c>
      <c r="Y341" s="35" t="s">
        <v>6262</v>
      </c>
      <c r="AA341" s="35" t="s">
        <v>6263</v>
      </c>
      <c r="AC341" s="35" t="s">
        <v>6264</v>
      </c>
      <c r="AE341" s="35" t="s">
        <v>6265</v>
      </c>
      <c r="AG341" s="35" t="s">
        <v>6266</v>
      </c>
      <c r="AI341" s="35" t="s">
        <v>6267</v>
      </c>
      <c r="AJ341" s="57" t="s">
        <v>4650</v>
      </c>
      <c r="AK341" s="76">
        <v>41942</v>
      </c>
    </row>
    <row r="342" spans="1:37" s="35" customFormat="1">
      <c r="A342" s="35" t="s">
        <v>2189</v>
      </c>
      <c r="C342" s="38" t="s">
        <v>2376</v>
      </c>
      <c r="E342" s="38" t="s">
        <v>4343</v>
      </c>
      <c r="F342" s="35" t="s">
        <v>3768</v>
      </c>
      <c r="G342" s="35" t="s">
        <v>3654</v>
      </c>
      <c r="H342" s="38" t="s">
        <v>2620</v>
      </c>
      <c r="I342" s="35" t="s">
        <v>3655</v>
      </c>
      <c r="J342" s="39" t="str">
        <f t="shared" si="58"/>
        <v>IC.IT.071820</v>
      </c>
      <c r="K342" s="38" t="s">
        <v>3289</v>
      </c>
      <c r="L342" s="35" t="str">
        <f t="shared" si="55"/>
        <v>Jaw, left</v>
      </c>
      <c r="M342" s="39" t="str">
        <f t="shared" si="59"/>
        <v>PI.IC.IT.071820.01</v>
      </c>
      <c r="N342" s="39"/>
      <c r="O342" s="39" t="str">
        <f t="shared" si="60"/>
        <v>PH.IC.IT.071820.01</v>
      </c>
      <c r="Q342" s="39" t="str">
        <f t="shared" si="61"/>
        <v>CL.IC.IT.071820.01</v>
      </c>
      <c r="R342" s="39"/>
      <c r="S342" s="39" t="str">
        <f t="shared" si="62"/>
        <v>DR.IC.IT.071820.01</v>
      </c>
      <c r="T342" s="39"/>
      <c r="U342" s="60" t="str">
        <f t="shared" si="56"/>
        <v>IM.IC.IT.071820.01</v>
      </c>
      <c r="V342" s="57"/>
      <c r="W342" s="60" t="str">
        <f t="shared" si="57"/>
        <v>GE.IC.IT.071820.01</v>
      </c>
      <c r="X342" s="35" t="s">
        <v>5217</v>
      </c>
      <c r="Y342" s="35" t="s">
        <v>6268</v>
      </c>
      <c r="AA342" s="35" t="s">
        <v>6269</v>
      </c>
      <c r="AC342" s="35" t="s">
        <v>6270</v>
      </c>
      <c r="AE342" s="35" t="s">
        <v>6271</v>
      </c>
      <c r="AG342" s="35" t="s">
        <v>6272</v>
      </c>
      <c r="AI342" s="35" t="s">
        <v>6273</v>
      </c>
      <c r="AJ342" s="57" t="s">
        <v>4650</v>
      </c>
      <c r="AK342" s="76">
        <v>41942</v>
      </c>
    </row>
    <row r="343" spans="1:37" s="35" customFormat="1">
      <c r="A343" s="35" t="s">
        <v>2189</v>
      </c>
      <c r="C343" s="38" t="s">
        <v>2376</v>
      </c>
      <c r="E343" s="38" t="s">
        <v>4343</v>
      </c>
      <c r="F343" s="35" t="s">
        <v>3768</v>
      </c>
      <c r="G343" s="35" t="s">
        <v>3656</v>
      </c>
      <c r="H343" s="38" t="s">
        <v>2622</v>
      </c>
      <c r="I343" s="35" t="s">
        <v>3657</v>
      </c>
      <c r="J343" s="39" t="str">
        <f t="shared" si="58"/>
        <v>IC.IT.071821</v>
      </c>
      <c r="K343" s="38" t="s">
        <v>3289</v>
      </c>
      <c r="L343" s="35" t="str">
        <f t="shared" si="55"/>
        <v>Neck, right</v>
      </c>
      <c r="M343" s="39" t="str">
        <f t="shared" si="59"/>
        <v>PI.IC.IT.071821.01</v>
      </c>
      <c r="N343" s="39"/>
      <c r="O343" s="39" t="str">
        <f t="shared" si="60"/>
        <v>PH.IC.IT.071821.01</v>
      </c>
      <c r="Q343" s="39" t="str">
        <f t="shared" si="61"/>
        <v>CL.IC.IT.071821.01</v>
      </c>
      <c r="R343" s="39"/>
      <c r="S343" s="39" t="str">
        <f t="shared" si="62"/>
        <v>DR.IC.IT.071821.01</v>
      </c>
      <c r="T343" s="39"/>
      <c r="U343" s="60" t="str">
        <f t="shared" si="56"/>
        <v>IM.IC.IT.071821.01</v>
      </c>
      <c r="V343" s="57"/>
      <c r="W343" s="60" t="str">
        <f t="shared" si="57"/>
        <v>GE.IC.IT.071821.01</v>
      </c>
      <c r="X343" s="35" t="s">
        <v>5218</v>
      </c>
      <c r="Y343" s="35" t="s">
        <v>6274</v>
      </c>
      <c r="AA343" s="35" t="s">
        <v>6275</v>
      </c>
      <c r="AC343" s="35" t="s">
        <v>6276</v>
      </c>
      <c r="AE343" s="35" t="s">
        <v>6277</v>
      </c>
      <c r="AG343" s="35" t="s">
        <v>6278</v>
      </c>
      <c r="AI343" s="35" t="s">
        <v>6279</v>
      </c>
      <c r="AJ343" s="57" t="s">
        <v>4650</v>
      </c>
      <c r="AK343" s="76">
        <v>41942</v>
      </c>
    </row>
    <row r="344" spans="1:37" s="35" customFormat="1">
      <c r="A344" s="35" t="s">
        <v>2189</v>
      </c>
      <c r="C344" s="38" t="s">
        <v>2376</v>
      </c>
      <c r="E344" s="38" t="s">
        <v>4343</v>
      </c>
      <c r="F344" s="35" t="s">
        <v>3768</v>
      </c>
      <c r="G344" s="35" t="s">
        <v>3658</v>
      </c>
      <c r="H344" s="38" t="s">
        <v>2474</v>
      </c>
      <c r="I344" s="35" t="s">
        <v>3659</v>
      </c>
      <c r="J344" s="39" t="str">
        <f t="shared" si="58"/>
        <v>IC.IT.071822</v>
      </c>
      <c r="K344" s="38" t="s">
        <v>3289</v>
      </c>
      <c r="L344" s="35" t="str">
        <f t="shared" si="55"/>
        <v>Neck, left</v>
      </c>
      <c r="M344" s="39" t="str">
        <f t="shared" si="59"/>
        <v>PI.IC.IT.071822.01</v>
      </c>
      <c r="N344" s="39"/>
      <c r="O344" s="39" t="str">
        <f t="shared" si="60"/>
        <v>PH.IC.IT.071822.01</v>
      </c>
      <c r="Q344" s="39" t="str">
        <f t="shared" si="61"/>
        <v>CL.IC.IT.071822.01</v>
      </c>
      <c r="R344" s="39"/>
      <c r="S344" s="39" t="str">
        <f t="shared" si="62"/>
        <v>DR.IC.IT.071822.01</v>
      </c>
      <c r="T344" s="39"/>
      <c r="U344" s="60" t="str">
        <f t="shared" si="56"/>
        <v>IM.IC.IT.071822.01</v>
      </c>
      <c r="V344" s="57"/>
      <c r="W344" s="60" t="str">
        <f t="shared" si="57"/>
        <v>GE.IC.IT.071822.01</v>
      </c>
      <c r="X344" s="35" t="s">
        <v>5219</v>
      </c>
      <c r="Y344" s="35" t="s">
        <v>6280</v>
      </c>
      <c r="AA344" s="35" t="s">
        <v>6281</v>
      </c>
      <c r="AC344" s="35" t="s">
        <v>6282</v>
      </c>
      <c r="AE344" s="35" t="s">
        <v>6283</v>
      </c>
      <c r="AG344" s="35" t="s">
        <v>6284</v>
      </c>
      <c r="AI344" s="35" t="s">
        <v>6285</v>
      </c>
      <c r="AJ344" s="57" t="s">
        <v>4650</v>
      </c>
      <c r="AK344" s="76">
        <v>41942</v>
      </c>
    </row>
    <row r="345" spans="1:37" s="35" customFormat="1">
      <c r="A345" s="35" t="s">
        <v>2189</v>
      </c>
      <c r="C345" s="38" t="s">
        <v>2376</v>
      </c>
      <c r="E345" s="38" t="s">
        <v>4343</v>
      </c>
      <c r="F345" s="35" t="s">
        <v>3768</v>
      </c>
      <c r="G345" s="35" t="s">
        <v>2022</v>
      </c>
      <c r="H345" s="38" t="s">
        <v>2625</v>
      </c>
      <c r="I345" s="35" t="s">
        <v>2022</v>
      </c>
      <c r="J345" s="39" t="str">
        <f t="shared" si="58"/>
        <v>IC.IT.071823</v>
      </c>
      <c r="K345" s="38" t="s">
        <v>3289</v>
      </c>
      <c r="L345" s="35" t="str">
        <f t="shared" ref="L345:L408" si="63">G345</f>
        <v>Neck</v>
      </c>
      <c r="M345" s="39" t="str">
        <f t="shared" si="59"/>
        <v>PI.IC.IT.071823.01</v>
      </c>
      <c r="N345" s="39"/>
      <c r="O345" s="39" t="str">
        <f t="shared" si="60"/>
        <v>PH.IC.IT.071823.01</v>
      </c>
      <c r="Q345" s="39" t="str">
        <f t="shared" si="61"/>
        <v>CL.IC.IT.071823.01</v>
      </c>
      <c r="R345" s="39"/>
      <c r="S345" s="39" t="str">
        <f t="shared" si="62"/>
        <v>DR.IC.IT.071823.01</v>
      </c>
      <c r="T345" s="39"/>
      <c r="U345" s="60" t="str">
        <f t="shared" si="56"/>
        <v>IM.IC.IT.071823.01</v>
      </c>
      <c r="V345" s="57"/>
      <c r="W345" s="60" t="str">
        <f t="shared" si="57"/>
        <v>GE.IC.IT.071823.01</v>
      </c>
      <c r="X345" s="35" t="s">
        <v>5220</v>
      </c>
      <c r="Y345" s="35" t="s">
        <v>6286</v>
      </c>
      <c r="AA345" s="35" t="s">
        <v>6287</v>
      </c>
      <c r="AC345" s="35" t="s">
        <v>6288</v>
      </c>
      <c r="AE345" s="35" t="s">
        <v>6289</v>
      </c>
      <c r="AG345" s="35" t="s">
        <v>6290</v>
      </c>
      <c r="AI345" s="35" t="s">
        <v>6291</v>
      </c>
      <c r="AJ345" s="57" t="s">
        <v>4650</v>
      </c>
      <c r="AK345" s="76">
        <v>41942</v>
      </c>
    </row>
    <row r="346" spans="1:37" s="35" customFormat="1">
      <c r="A346" s="35" t="s">
        <v>2189</v>
      </c>
      <c r="C346" s="38" t="s">
        <v>2376</v>
      </c>
      <c r="E346" s="38" t="s">
        <v>4343</v>
      </c>
      <c r="F346" s="35" t="s">
        <v>3768</v>
      </c>
      <c r="G346" s="35" t="s">
        <v>3660</v>
      </c>
      <c r="H346" s="38" t="s">
        <v>2627</v>
      </c>
      <c r="I346" s="35" t="s">
        <v>504</v>
      </c>
      <c r="J346" s="39" t="str">
        <f t="shared" si="58"/>
        <v>IC.IT.071824</v>
      </c>
      <c r="K346" s="38" t="s">
        <v>3289</v>
      </c>
      <c r="L346" s="35" t="str">
        <f t="shared" si="63"/>
        <v>Tracheostomy site</v>
      </c>
      <c r="M346" s="39" t="str">
        <f t="shared" si="59"/>
        <v>PI.IC.IT.071824.01</v>
      </c>
      <c r="N346" s="39"/>
      <c r="O346" s="39" t="str">
        <f t="shared" si="60"/>
        <v>PH.IC.IT.071824.01</v>
      </c>
      <c r="Q346" s="39" t="str">
        <f t="shared" si="61"/>
        <v>CL.IC.IT.071824.01</v>
      </c>
      <c r="R346" s="39"/>
      <c r="S346" s="39" t="str">
        <f t="shared" si="62"/>
        <v>DR.IC.IT.071824.01</v>
      </c>
      <c r="T346" s="39"/>
      <c r="U346" s="60" t="str">
        <f t="shared" si="56"/>
        <v>IM.IC.IT.071824.01</v>
      </c>
      <c r="V346" s="57"/>
      <c r="W346" s="60" t="str">
        <f t="shared" si="57"/>
        <v>GE.IC.IT.071824.01</v>
      </c>
      <c r="X346" s="35" t="s">
        <v>5221</v>
      </c>
      <c r="Y346" s="35" t="s">
        <v>6292</v>
      </c>
      <c r="AA346" s="35" t="s">
        <v>6293</v>
      </c>
      <c r="AC346" s="35" t="s">
        <v>6294</v>
      </c>
      <c r="AE346" s="35" t="s">
        <v>6295</v>
      </c>
      <c r="AG346" s="35" t="s">
        <v>6296</v>
      </c>
      <c r="AI346" s="35" t="s">
        <v>6297</v>
      </c>
      <c r="AJ346" s="57" t="s">
        <v>4650</v>
      </c>
      <c r="AK346" s="76">
        <v>41942</v>
      </c>
    </row>
    <row r="347" spans="1:37" s="35" customFormat="1">
      <c r="A347" s="35" t="s">
        <v>2189</v>
      </c>
      <c r="C347" s="38" t="s">
        <v>2376</v>
      </c>
      <c r="E347" s="38" t="s">
        <v>4343</v>
      </c>
      <c r="F347" s="35" t="s">
        <v>3768</v>
      </c>
      <c r="G347" s="35" t="s">
        <v>3661</v>
      </c>
      <c r="H347" s="38" t="s">
        <v>2331</v>
      </c>
      <c r="I347" s="35" t="s">
        <v>3661</v>
      </c>
      <c r="J347" s="39" t="str">
        <f t="shared" si="58"/>
        <v>IC.IT.071825</v>
      </c>
      <c r="K347" s="38" t="s">
        <v>3289</v>
      </c>
      <c r="L347" s="35" t="str">
        <f t="shared" si="63"/>
        <v>Chin</v>
      </c>
      <c r="M347" s="39" t="str">
        <f t="shared" si="59"/>
        <v>PI.IC.IT.071825.01</v>
      </c>
      <c r="N347" s="39"/>
      <c r="O347" s="39" t="str">
        <f t="shared" si="60"/>
        <v>PH.IC.IT.071825.01</v>
      </c>
      <c r="Q347" s="39" t="str">
        <f t="shared" si="61"/>
        <v>CL.IC.IT.071825.01</v>
      </c>
      <c r="R347" s="39"/>
      <c r="S347" s="39" t="str">
        <f t="shared" si="62"/>
        <v>DR.IC.IT.071825.01</v>
      </c>
      <c r="T347" s="39"/>
      <c r="U347" s="60" t="str">
        <f t="shared" ref="U347:U390" si="64">CONCATENATE("IM.",J347, ".",K347)</f>
        <v>IM.IC.IT.071825.01</v>
      </c>
      <c r="V347" s="57"/>
      <c r="W347" s="60" t="str">
        <f t="shared" ref="W347:W390" si="65">CONCATENATE("GE.",J347, ".",K347)</f>
        <v>GE.IC.IT.071825.01</v>
      </c>
      <c r="X347" s="35" t="s">
        <v>5222</v>
      </c>
      <c r="Y347" s="35" t="s">
        <v>6298</v>
      </c>
      <c r="AA347" s="35" t="s">
        <v>6299</v>
      </c>
      <c r="AC347" s="35" t="s">
        <v>6300</v>
      </c>
      <c r="AE347" s="35" t="s">
        <v>6301</v>
      </c>
      <c r="AG347" s="35" t="s">
        <v>6302</v>
      </c>
      <c r="AI347" s="35" t="s">
        <v>6303</v>
      </c>
      <c r="AJ347" s="57" t="s">
        <v>4650</v>
      </c>
      <c r="AK347" s="76">
        <v>41942</v>
      </c>
    </row>
    <row r="348" spans="1:37" s="35" customFormat="1">
      <c r="A348" s="35" t="s">
        <v>2189</v>
      </c>
      <c r="C348" s="38" t="s">
        <v>2376</v>
      </c>
      <c r="D348" s="35" t="s">
        <v>4412</v>
      </c>
      <c r="E348" s="38" t="s">
        <v>4345</v>
      </c>
      <c r="F348" s="35" t="s">
        <v>3769</v>
      </c>
      <c r="G348" s="35" t="s">
        <v>3663</v>
      </c>
      <c r="H348" s="38" t="s">
        <v>3289</v>
      </c>
      <c r="I348" s="35" t="s">
        <v>3664</v>
      </c>
      <c r="J348" s="39" t="str">
        <f t="shared" si="58"/>
        <v>IC.IT.071901</v>
      </c>
      <c r="K348" s="38" t="s">
        <v>3289</v>
      </c>
      <c r="L348" s="35" t="str">
        <f t="shared" si="63"/>
        <v>Hip, right</v>
      </c>
      <c r="M348" s="39" t="str">
        <f t="shared" si="59"/>
        <v>PI.IC.IT.071901.01</v>
      </c>
      <c r="N348" s="39"/>
      <c r="O348" s="39" t="str">
        <f t="shared" si="60"/>
        <v>PH.IC.IT.071901.01</v>
      </c>
      <c r="Q348" s="39" t="str">
        <f t="shared" si="61"/>
        <v>CL.IC.IT.071901.01</v>
      </c>
      <c r="R348" s="39"/>
      <c r="S348" s="39" t="str">
        <f t="shared" si="62"/>
        <v>DR.IC.IT.071901.01</v>
      </c>
      <c r="T348" s="39"/>
      <c r="U348" s="60" t="str">
        <f t="shared" si="64"/>
        <v>IM.IC.IT.071901.01</v>
      </c>
      <c r="V348" s="57"/>
      <c r="W348" s="60" t="str">
        <f t="shared" si="65"/>
        <v>GE.IC.IT.071901.01</v>
      </c>
      <c r="X348" s="35" t="s">
        <v>5223</v>
      </c>
      <c r="Y348" s="35" t="s">
        <v>6304</v>
      </c>
      <c r="AA348" s="35" t="s">
        <v>6305</v>
      </c>
      <c r="AC348" s="35" t="s">
        <v>6306</v>
      </c>
      <c r="AE348" s="35" t="s">
        <v>6307</v>
      </c>
      <c r="AG348" s="35" t="s">
        <v>6308</v>
      </c>
      <c r="AI348" s="35" t="s">
        <v>6309</v>
      </c>
      <c r="AJ348" s="57" t="s">
        <v>4650</v>
      </c>
      <c r="AK348" s="76">
        <v>41942</v>
      </c>
    </row>
    <row r="349" spans="1:37" s="35" customFormat="1">
      <c r="A349" s="35" t="s">
        <v>2189</v>
      </c>
      <c r="C349" s="38" t="s">
        <v>2376</v>
      </c>
      <c r="D349" s="35" t="s">
        <v>4380</v>
      </c>
      <c r="E349" s="38" t="s">
        <v>4345</v>
      </c>
      <c r="F349" s="35" t="s">
        <v>3769</v>
      </c>
      <c r="G349" s="35" t="s">
        <v>3665</v>
      </c>
      <c r="H349" s="38" t="s">
        <v>3293</v>
      </c>
      <c r="I349" s="35" t="s">
        <v>3666</v>
      </c>
      <c r="J349" s="39" t="str">
        <f t="shared" si="58"/>
        <v>IC.IT.071902</v>
      </c>
      <c r="K349" s="38" t="s">
        <v>3289</v>
      </c>
      <c r="L349" s="35" t="str">
        <f t="shared" si="63"/>
        <v>Hip, left</v>
      </c>
      <c r="M349" s="39" t="str">
        <f t="shared" si="59"/>
        <v>PI.IC.IT.071902.01</v>
      </c>
      <c r="N349" s="39"/>
      <c r="O349" s="39" t="str">
        <f t="shared" si="60"/>
        <v>PH.IC.IT.071902.01</v>
      </c>
      <c r="Q349" s="39" t="str">
        <f t="shared" si="61"/>
        <v>CL.IC.IT.071902.01</v>
      </c>
      <c r="R349" s="39"/>
      <c r="S349" s="39" t="str">
        <f t="shared" si="62"/>
        <v>DR.IC.IT.071902.01</v>
      </c>
      <c r="T349" s="39"/>
      <c r="U349" s="60" t="str">
        <f t="shared" si="64"/>
        <v>IM.IC.IT.071902.01</v>
      </c>
      <c r="V349" s="57"/>
      <c r="W349" s="60" t="str">
        <f t="shared" si="65"/>
        <v>GE.IC.IT.071902.01</v>
      </c>
      <c r="X349" s="35" t="s">
        <v>5224</v>
      </c>
      <c r="Y349" s="35" t="s">
        <v>6310</v>
      </c>
      <c r="AA349" s="35" t="s">
        <v>6311</v>
      </c>
      <c r="AC349" s="35" t="s">
        <v>6312</v>
      </c>
      <c r="AE349" s="35" t="s">
        <v>6313</v>
      </c>
      <c r="AG349" s="35" t="s">
        <v>6314</v>
      </c>
      <c r="AI349" s="35" t="s">
        <v>6315</v>
      </c>
      <c r="AJ349" s="57" t="s">
        <v>4650</v>
      </c>
      <c r="AK349" s="76">
        <v>41942</v>
      </c>
    </row>
    <row r="350" spans="1:37" s="35" customFormat="1">
      <c r="A350" s="35" t="s">
        <v>2189</v>
      </c>
      <c r="C350" s="38" t="s">
        <v>2376</v>
      </c>
      <c r="E350" s="38" t="s">
        <v>4345</v>
      </c>
      <c r="F350" s="35" t="s">
        <v>3769</v>
      </c>
      <c r="G350" s="35" t="s">
        <v>3667</v>
      </c>
      <c r="H350" s="38" t="s">
        <v>2219</v>
      </c>
      <c r="I350" s="35" t="s">
        <v>3668</v>
      </c>
      <c r="J350" s="39" t="str">
        <f t="shared" si="58"/>
        <v>IC.IT.071903</v>
      </c>
      <c r="K350" s="38" t="s">
        <v>3289</v>
      </c>
      <c r="L350" s="35" t="str">
        <f t="shared" si="63"/>
        <v>Groin, right</v>
      </c>
      <c r="M350" s="39" t="str">
        <f t="shared" si="59"/>
        <v>PI.IC.IT.071903.01</v>
      </c>
      <c r="N350" s="39"/>
      <c r="O350" s="39" t="str">
        <f t="shared" si="60"/>
        <v>PH.IC.IT.071903.01</v>
      </c>
      <c r="Q350" s="39" t="str">
        <f t="shared" si="61"/>
        <v>CL.IC.IT.071903.01</v>
      </c>
      <c r="R350" s="39"/>
      <c r="S350" s="39" t="str">
        <f t="shared" si="62"/>
        <v>DR.IC.IT.071903.01</v>
      </c>
      <c r="T350" s="39"/>
      <c r="U350" s="60" t="str">
        <f t="shared" si="64"/>
        <v>IM.IC.IT.071903.01</v>
      </c>
      <c r="V350" s="57"/>
      <c r="W350" s="60" t="str">
        <f t="shared" si="65"/>
        <v>GE.IC.IT.071903.01</v>
      </c>
      <c r="X350" s="35" t="s">
        <v>5225</v>
      </c>
      <c r="Y350" s="35" t="s">
        <v>6316</v>
      </c>
      <c r="AA350" s="35" t="s">
        <v>6317</v>
      </c>
      <c r="AC350" s="35" t="s">
        <v>6318</v>
      </c>
      <c r="AE350" s="35" t="s">
        <v>6319</v>
      </c>
      <c r="AG350" s="35" t="s">
        <v>6320</v>
      </c>
      <c r="AI350" s="35" t="s">
        <v>6321</v>
      </c>
      <c r="AJ350" s="57" t="s">
        <v>4650</v>
      </c>
      <c r="AK350" s="76">
        <v>41942</v>
      </c>
    </row>
    <row r="351" spans="1:37" s="35" customFormat="1">
      <c r="A351" s="35" t="s">
        <v>2189</v>
      </c>
      <c r="C351" s="38" t="s">
        <v>2376</v>
      </c>
      <c r="E351" s="38" t="s">
        <v>4345</v>
      </c>
      <c r="F351" s="35" t="s">
        <v>3769</v>
      </c>
      <c r="G351" s="35" t="s">
        <v>3669</v>
      </c>
      <c r="H351" s="38" t="s">
        <v>2063</v>
      </c>
      <c r="I351" s="35" t="s">
        <v>3670</v>
      </c>
      <c r="J351" s="39" t="str">
        <f t="shared" si="58"/>
        <v>IC.IT.071904</v>
      </c>
      <c r="K351" s="38" t="s">
        <v>3289</v>
      </c>
      <c r="L351" s="35" t="str">
        <f t="shared" si="63"/>
        <v>Groin, left</v>
      </c>
      <c r="M351" s="39" t="str">
        <f t="shared" si="59"/>
        <v>PI.IC.IT.071904.01</v>
      </c>
      <c r="N351" s="39"/>
      <c r="O351" s="39" t="str">
        <f t="shared" si="60"/>
        <v>PH.IC.IT.071904.01</v>
      </c>
      <c r="Q351" s="39" t="str">
        <f t="shared" si="61"/>
        <v>CL.IC.IT.071904.01</v>
      </c>
      <c r="R351" s="39"/>
      <c r="S351" s="39" t="str">
        <f t="shared" si="62"/>
        <v>DR.IC.IT.071904.01</v>
      </c>
      <c r="T351" s="39"/>
      <c r="U351" s="60" t="str">
        <f t="shared" si="64"/>
        <v>IM.IC.IT.071904.01</v>
      </c>
      <c r="V351" s="57"/>
      <c r="W351" s="60" t="str">
        <f t="shared" si="65"/>
        <v>GE.IC.IT.071904.01</v>
      </c>
      <c r="X351" s="35" t="s">
        <v>5226</v>
      </c>
      <c r="Y351" s="35" t="s">
        <v>6322</v>
      </c>
      <c r="AA351" s="35" t="s">
        <v>6323</v>
      </c>
      <c r="AC351" s="35" t="s">
        <v>6324</v>
      </c>
      <c r="AE351" s="35" t="s">
        <v>6325</v>
      </c>
      <c r="AG351" s="35" t="s">
        <v>6326</v>
      </c>
      <c r="AI351" s="35" t="s">
        <v>6327</v>
      </c>
      <c r="AJ351" s="57" t="s">
        <v>4650</v>
      </c>
      <c r="AK351" s="76">
        <v>41942</v>
      </c>
    </row>
    <row r="352" spans="1:37" s="35" customFormat="1">
      <c r="A352" s="35" t="s">
        <v>2189</v>
      </c>
      <c r="C352" s="38" t="s">
        <v>2376</v>
      </c>
      <c r="E352" s="38" t="s">
        <v>4345</v>
      </c>
      <c r="F352" s="35" t="s">
        <v>3769</v>
      </c>
      <c r="G352" s="35" t="s">
        <v>3671</v>
      </c>
      <c r="H352" s="38" t="s">
        <v>2065</v>
      </c>
      <c r="I352" s="35" t="s">
        <v>3671</v>
      </c>
      <c r="J352" s="39" t="str">
        <f t="shared" si="58"/>
        <v>IC.IT.071905</v>
      </c>
      <c r="K352" s="38" t="s">
        <v>3289</v>
      </c>
      <c r="L352" s="35" t="str">
        <f t="shared" si="63"/>
        <v>Penis</v>
      </c>
      <c r="M352" s="39" t="str">
        <f t="shared" si="59"/>
        <v>PI.IC.IT.071905.01</v>
      </c>
      <c r="N352" s="39"/>
      <c r="O352" s="39" t="str">
        <f t="shared" si="60"/>
        <v>PH.IC.IT.071905.01</v>
      </c>
      <c r="Q352" s="39" t="str">
        <f t="shared" si="61"/>
        <v>CL.IC.IT.071905.01</v>
      </c>
      <c r="R352" s="39"/>
      <c r="S352" s="39" t="str">
        <f t="shared" si="62"/>
        <v>DR.IC.IT.071905.01</v>
      </c>
      <c r="T352" s="39"/>
      <c r="U352" s="60" t="str">
        <f t="shared" si="64"/>
        <v>IM.IC.IT.071905.01</v>
      </c>
      <c r="V352" s="57"/>
      <c r="W352" s="60" t="str">
        <f t="shared" si="65"/>
        <v>GE.IC.IT.071905.01</v>
      </c>
      <c r="X352" s="35" t="s">
        <v>5227</v>
      </c>
      <c r="Y352" s="35" t="s">
        <v>6328</v>
      </c>
      <c r="AA352" s="35" t="s">
        <v>6329</v>
      </c>
      <c r="AC352" s="35" t="s">
        <v>6330</v>
      </c>
      <c r="AE352" s="35" t="s">
        <v>6331</v>
      </c>
      <c r="AG352" s="35" t="s">
        <v>6332</v>
      </c>
      <c r="AI352" s="35" t="s">
        <v>6333</v>
      </c>
      <c r="AJ352" s="57" t="s">
        <v>4650</v>
      </c>
      <c r="AK352" s="76">
        <v>41942</v>
      </c>
    </row>
    <row r="353" spans="1:37" s="35" customFormat="1">
      <c r="A353" s="35" t="s">
        <v>2189</v>
      </c>
      <c r="C353" s="38" t="s">
        <v>2376</v>
      </c>
      <c r="E353" s="38" t="s">
        <v>4345</v>
      </c>
      <c r="F353" s="35" t="s">
        <v>3769</v>
      </c>
      <c r="G353" s="35" t="s">
        <v>3672</v>
      </c>
      <c r="H353" s="38" t="s">
        <v>2222</v>
      </c>
      <c r="I353" s="35" t="s">
        <v>3672</v>
      </c>
      <c r="J353" s="39" t="str">
        <f t="shared" si="58"/>
        <v>IC.IT.071906</v>
      </c>
      <c r="K353" s="38" t="s">
        <v>3289</v>
      </c>
      <c r="L353" s="35" t="str">
        <f t="shared" si="63"/>
        <v>Labia</v>
      </c>
      <c r="M353" s="39" t="str">
        <f t="shared" si="59"/>
        <v>PI.IC.IT.071906.01</v>
      </c>
      <c r="N353" s="39"/>
      <c r="O353" s="39" t="str">
        <f t="shared" si="60"/>
        <v>PH.IC.IT.071906.01</v>
      </c>
      <c r="Q353" s="39" t="str">
        <f t="shared" si="61"/>
        <v>CL.IC.IT.071906.01</v>
      </c>
      <c r="R353" s="39"/>
      <c r="S353" s="39" t="str">
        <f t="shared" si="62"/>
        <v>DR.IC.IT.071906.01</v>
      </c>
      <c r="T353" s="39"/>
      <c r="U353" s="60" t="str">
        <f t="shared" si="64"/>
        <v>IM.IC.IT.071906.01</v>
      </c>
      <c r="V353" s="57"/>
      <c r="W353" s="60" t="str">
        <f t="shared" si="65"/>
        <v>GE.IC.IT.071906.01</v>
      </c>
      <c r="X353" s="35" t="s">
        <v>5228</v>
      </c>
      <c r="Y353" s="35" t="s">
        <v>6334</v>
      </c>
      <c r="AA353" s="35" t="s">
        <v>6335</v>
      </c>
      <c r="AC353" s="35" t="s">
        <v>6336</v>
      </c>
      <c r="AE353" s="35" t="s">
        <v>6337</v>
      </c>
      <c r="AG353" s="35" t="s">
        <v>6338</v>
      </c>
      <c r="AI353" s="35" t="s">
        <v>6339</v>
      </c>
      <c r="AJ353" s="57" t="s">
        <v>4650</v>
      </c>
      <c r="AK353" s="76">
        <v>41942</v>
      </c>
    </row>
    <row r="354" spans="1:37" s="35" customFormat="1">
      <c r="A354" s="35" t="s">
        <v>2189</v>
      </c>
      <c r="C354" s="38" t="s">
        <v>2376</v>
      </c>
      <c r="E354" s="38" t="s">
        <v>4345</v>
      </c>
      <c r="F354" s="35" t="s">
        <v>3769</v>
      </c>
      <c r="G354" s="35" t="s">
        <v>3673</v>
      </c>
      <c r="H354" s="38" t="s">
        <v>2376</v>
      </c>
      <c r="I354" s="35" t="s">
        <v>3673</v>
      </c>
      <c r="J354" s="39" t="str">
        <f t="shared" si="58"/>
        <v>IC.IT.071907</v>
      </c>
      <c r="K354" s="38" t="s">
        <v>3289</v>
      </c>
      <c r="L354" s="35" t="str">
        <f t="shared" si="63"/>
        <v>Perineum</v>
      </c>
      <c r="M354" s="39" t="str">
        <f t="shared" si="59"/>
        <v>PI.IC.IT.071907.01</v>
      </c>
      <c r="N354" s="39"/>
      <c r="O354" s="39" t="str">
        <f t="shared" si="60"/>
        <v>PH.IC.IT.071907.01</v>
      </c>
      <c r="Q354" s="39" t="str">
        <f t="shared" si="61"/>
        <v>CL.IC.IT.071907.01</v>
      </c>
      <c r="R354" s="39"/>
      <c r="S354" s="39" t="str">
        <f t="shared" si="62"/>
        <v>DR.IC.IT.071907.01</v>
      </c>
      <c r="T354" s="39"/>
      <c r="U354" s="60" t="str">
        <f t="shared" si="64"/>
        <v>IM.IC.IT.071907.01</v>
      </c>
      <c r="V354" s="57"/>
      <c r="W354" s="60" t="str">
        <f t="shared" si="65"/>
        <v>GE.IC.IT.071907.01</v>
      </c>
      <c r="X354" s="35" t="s">
        <v>5229</v>
      </c>
      <c r="Y354" s="35" t="s">
        <v>6340</v>
      </c>
      <c r="AA354" s="35" t="s">
        <v>6341</v>
      </c>
      <c r="AC354" s="35" t="s">
        <v>6342</v>
      </c>
      <c r="AE354" s="35" t="s">
        <v>6343</v>
      </c>
      <c r="AG354" s="35" t="s">
        <v>6344</v>
      </c>
      <c r="AI354" s="35" t="s">
        <v>6345</v>
      </c>
      <c r="AJ354" s="57" t="s">
        <v>4650</v>
      </c>
      <c r="AK354" s="76">
        <v>41942</v>
      </c>
    </row>
    <row r="355" spans="1:37" s="35" customFormat="1">
      <c r="A355" s="35" t="s">
        <v>2189</v>
      </c>
      <c r="C355" s="38" t="s">
        <v>2376</v>
      </c>
      <c r="E355" s="38" t="s">
        <v>4345</v>
      </c>
      <c r="F355" s="35" t="s">
        <v>3769</v>
      </c>
      <c r="G355" s="35" t="s">
        <v>3674</v>
      </c>
      <c r="H355" s="38" t="s">
        <v>2378</v>
      </c>
      <c r="I355" s="35" t="s">
        <v>3675</v>
      </c>
      <c r="J355" s="39" t="str">
        <f t="shared" si="58"/>
        <v>IC.IT.071908</v>
      </c>
      <c r="K355" s="38" t="s">
        <v>3289</v>
      </c>
      <c r="L355" s="35" t="str">
        <f t="shared" si="63"/>
        <v>Buttock, right</v>
      </c>
      <c r="M355" s="39" t="str">
        <f t="shared" si="59"/>
        <v>PI.IC.IT.071908.01</v>
      </c>
      <c r="N355" s="39"/>
      <c r="O355" s="39" t="str">
        <f t="shared" si="60"/>
        <v>PH.IC.IT.071908.01</v>
      </c>
      <c r="Q355" s="39" t="str">
        <f t="shared" si="61"/>
        <v>CL.IC.IT.071908.01</v>
      </c>
      <c r="R355" s="39"/>
      <c r="S355" s="39" t="str">
        <f t="shared" si="62"/>
        <v>DR.IC.IT.071908.01</v>
      </c>
      <c r="T355" s="39"/>
      <c r="U355" s="60" t="str">
        <f t="shared" si="64"/>
        <v>IM.IC.IT.071908.01</v>
      </c>
      <c r="V355" s="57"/>
      <c r="W355" s="60" t="str">
        <f t="shared" si="65"/>
        <v>GE.IC.IT.071908.01</v>
      </c>
      <c r="X355" s="35" t="s">
        <v>5230</v>
      </c>
      <c r="Y355" s="35" t="s">
        <v>6346</v>
      </c>
      <c r="AA355" s="35" t="s">
        <v>6347</v>
      </c>
      <c r="AC355" s="35" t="s">
        <v>6348</v>
      </c>
      <c r="AE355" s="35" t="s">
        <v>6349</v>
      </c>
      <c r="AG355" s="35" t="s">
        <v>6350</v>
      </c>
      <c r="AI355" s="35" t="s">
        <v>6351</v>
      </c>
      <c r="AJ355" s="57" t="s">
        <v>4650</v>
      </c>
      <c r="AK355" s="76">
        <v>41942</v>
      </c>
    </row>
    <row r="356" spans="1:37" s="35" customFormat="1">
      <c r="A356" s="35" t="s">
        <v>2189</v>
      </c>
      <c r="C356" s="38" t="s">
        <v>2376</v>
      </c>
      <c r="E356" s="38" t="s">
        <v>4345</v>
      </c>
      <c r="F356" s="35" t="s">
        <v>3769</v>
      </c>
      <c r="G356" s="35" t="s">
        <v>3676</v>
      </c>
      <c r="H356" s="38" t="s">
        <v>2380</v>
      </c>
      <c r="I356" s="35" t="s">
        <v>3677</v>
      </c>
      <c r="J356" s="39" t="str">
        <f t="shared" si="58"/>
        <v>IC.IT.071909</v>
      </c>
      <c r="K356" s="38" t="s">
        <v>3289</v>
      </c>
      <c r="L356" s="35" t="str">
        <f t="shared" si="63"/>
        <v>Buttocks, left</v>
      </c>
      <c r="M356" s="39" t="str">
        <f t="shared" si="59"/>
        <v>PI.IC.IT.071909.01</v>
      </c>
      <c r="N356" s="39"/>
      <c r="O356" s="39" t="str">
        <f t="shared" si="60"/>
        <v>PH.IC.IT.071909.01</v>
      </c>
      <c r="Q356" s="39" t="str">
        <f t="shared" si="61"/>
        <v>CL.IC.IT.071909.01</v>
      </c>
      <c r="R356" s="39"/>
      <c r="S356" s="39" t="str">
        <f t="shared" si="62"/>
        <v>DR.IC.IT.071909.01</v>
      </c>
      <c r="T356" s="39"/>
      <c r="U356" s="60" t="str">
        <f t="shared" si="64"/>
        <v>IM.IC.IT.071909.01</v>
      </c>
      <c r="V356" s="57"/>
      <c r="W356" s="60" t="str">
        <f t="shared" si="65"/>
        <v>GE.IC.IT.071909.01</v>
      </c>
      <c r="X356" s="35" t="s">
        <v>5231</v>
      </c>
      <c r="Y356" s="35" t="s">
        <v>6352</v>
      </c>
      <c r="AA356" s="35" t="s">
        <v>6353</v>
      </c>
      <c r="AC356" s="35" t="s">
        <v>6354</v>
      </c>
      <c r="AE356" s="35" t="s">
        <v>6355</v>
      </c>
      <c r="AG356" s="35" t="s">
        <v>6356</v>
      </c>
      <c r="AI356" s="35" t="s">
        <v>6357</v>
      </c>
      <c r="AJ356" s="57" t="s">
        <v>4650</v>
      </c>
      <c r="AK356" s="76">
        <v>41942</v>
      </c>
    </row>
    <row r="357" spans="1:37" s="35" customFormat="1">
      <c r="A357" s="35" t="s">
        <v>2189</v>
      </c>
      <c r="C357" s="38" t="s">
        <v>2376</v>
      </c>
      <c r="E357" s="38" t="s">
        <v>4345</v>
      </c>
      <c r="F357" s="35" t="s">
        <v>3769</v>
      </c>
      <c r="G357" s="35" t="s">
        <v>3678</v>
      </c>
      <c r="H357" s="38" t="s">
        <v>2124</v>
      </c>
      <c r="I357" s="35" t="s">
        <v>3678</v>
      </c>
      <c r="J357" s="39" t="str">
        <f t="shared" si="58"/>
        <v>IC.IT.071910</v>
      </c>
      <c r="K357" s="38" t="s">
        <v>3289</v>
      </c>
      <c r="L357" s="35" t="str">
        <f t="shared" si="63"/>
        <v>Rectum</v>
      </c>
      <c r="M357" s="39" t="str">
        <f t="shared" si="59"/>
        <v>PI.IC.IT.071910.01</v>
      </c>
      <c r="N357" s="39"/>
      <c r="O357" s="39" t="str">
        <f t="shared" si="60"/>
        <v>PH.IC.IT.071910.01</v>
      </c>
      <c r="Q357" s="39" t="str">
        <f t="shared" si="61"/>
        <v>CL.IC.IT.071910.01</v>
      </c>
      <c r="R357" s="39"/>
      <c r="S357" s="39" t="str">
        <f t="shared" si="62"/>
        <v>DR.IC.IT.071910.01</v>
      </c>
      <c r="T357" s="39"/>
      <c r="U357" s="60" t="str">
        <f t="shared" si="64"/>
        <v>IM.IC.IT.071910.01</v>
      </c>
      <c r="V357" s="57"/>
      <c r="W357" s="60" t="str">
        <f t="shared" si="65"/>
        <v>GE.IC.IT.071910.01</v>
      </c>
      <c r="X357" s="35" t="s">
        <v>5232</v>
      </c>
      <c r="Y357" s="35" t="s">
        <v>6358</v>
      </c>
      <c r="AA357" s="35" t="s">
        <v>6359</v>
      </c>
      <c r="AC357" s="35" t="s">
        <v>6360</v>
      </c>
      <c r="AE357" s="35" t="s">
        <v>6361</v>
      </c>
      <c r="AG357" s="35" t="s">
        <v>6362</v>
      </c>
      <c r="AI357" s="35" t="s">
        <v>6363</v>
      </c>
      <c r="AJ357" s="57" t="s">
        <v>4650</v>
      </c>
      <c r="AK357" s="76">
        <v>41942</v>
      </c>
    </row>
    <row r="358" spans="1:37" s="35" customFormat="1">
      <c r="A358" s="35" t="s">
        <v>2189</v>
      </c>
      <c r="C358" s="38" t="s">
        <v>2376</v>
      </c>
      <c r="E358" s="38" t="s">
        <v>4345</v>
      </c>
      <c r="F358" s="35" t="s">
        <v>3769</v>
      </c>
      <c r="G358" s="35" t="s">
        <v>3679</v>
      </c>
      <c r="H358" s="38" t="s">
        <v>2128</v>
      </c>
      <c r="I358" s="35" t="s">
        <v>3679</v>
      </c>
      <c r="J358" s="39" t="str">
        <f t="shared" si="58"/>
        <v>IC.IT.071912</v>
      </c>
      <c r="K358" s="38" t="s">
        <v>3289</v>
      </c>
      <c r="L358" s="35" t="str">
        <f t="shared" si="63"/>
        <v>Sacrum</v>
      </c>
      <c r="M358" s="39" t="str">
        <f t="shared" si="59"/>
        <v>PI.IC.IT.071912.01</v>
      </c>
      <c r="N358" s="39"/>
      <c r="O358" s="39" t="str">
        <f t="shared" si="60"/>
        <v>PH.IC.IT.071912.01</v>
      </c>
      <c r="Q358" s="39" t="str">
        <f t="shared" si="61"/>
        <v>CL.IC.IT.071912.01</v>
      </c>
      <c r="R358" s="39"/>
      <c r="S358" s="39" t="str">
        <f t="shared" si="62"/>
        <v>DR.IC.IT.071912.01</v>
      </c>
      <c r="T358" s="39"/>
      <c r="U358" s="60" t="str">
        <f t="shared" si="64"/>
        <v>IM.IC.IT.071912.01</v>
      </c>
      <c r="V358" s="57"/>
      <c r="W358" s="60" t="str">
        <f t="shared" si="65"/>
        <v>GE.IC.IT.071912.01</v>
      </c>
      <c r="X358" s="35" t="s">
        <v>5233</v>
      </c>
      <c r="Y358" s="35" t="s">
        <v>6364</v>
      </c>
      <c r="AA358" s="35" t="s">
        <v>6365</v>
      </c>
      <c r="AC358" s="35" t="s">
        <v>6366</v>
      </c>
      <c r="AE358" s="35" t="s">
        <v>6367</v>
      </c>
      <c r="AG358" s="35" t="s">
        <v>6368</v>
      </c>
      <c r="AI358" s="35" t="s">
        <v>6369</v>
      </c>
      <c r="AJ358" s="57" t="s">
        <v>4650</v>
      </c>
      <c r="AK358" s="76">
        <v>41942</v>
      </c>
    </row>
    <row r="359" spans="1:37" s="35" customFormat="1">
      <c r="A359" s="35" t="s">
        <v>2189</v>
      </c>
      <c r="C359" s="38" t="s">
        <v>2376</v>
      </c>
      <c r="E359" s="38" t="s">
        <v>4345</v>
      </c>
      <c r="F359" s="35" t="s">
        <v>3769</v>
      </c>
      <c r="G359" s="35" t="s">
        <v>3680</v>
      </c>
      <c r="H359" s="38" t="s">
        <v>2130</v>
      </c>
      <c r="I359" s="35" t="s">
        <v>3680</v>
      </c>
      <c r="J359" s="39" t="str">
        <f t="shared" si="58"/>
        <v>IC.IT.071913</v>
      </c>
      <c r="K359" s="38" t="s">
        <v>3289</v>
      </c>
      <c r="L359" s="35" t="str">
        <f t="shared" si="63"/>
        <v>Coccyx</v>
      </c>
      <c r="M359" s="39" t="str">
        <f t="shared" si="59"/>
        <v>PI.IC.IT.071913.01</v>
      </c>
      <c r="N359" s="39"/>
      <c r="O359" s="39" t="str">
        <f t="shared" si="60"/>
        <v>PH.IC.IT.071913.01</v>
      </c>
      <c r="Q359" s="39" t="str">
        <f t="shared" si="61"/>
        <v>CL.IC.IT.071913.01</v>
      </c>
      <c r="R359" s="39"/>
      <c r="S359" s="39" t="str">
        <f t="shared" si="62"/>
        <v>DR.IC.IT.071913.01</v>
      </c>
      <c r="T359" s="39"/>
      <c r="U359" s="60" t="str">
        <f t="shared" si="64"/>
        <v>IM.IC.IT.071913.01</v>
      </c>
      <c r="V359" s="57"/>
      <c r="W359" s="60" t="str">
        <f t="shared" si="65"/>
        <v>GE.IC.IT.071913.01</v>
      </c>
      <c r="X359" s="35" t="s">
        <v>5234</v>
      </c>
      <c r="Y359" s="35" t="s">
        <v>6370</v>
      </c>
      <c r="AA359" s="35" t="s">
        <v>6371</v>
      </c>
      <c r="AC359" s="35" t="s">
        <v>6372</v>
      </c>
      <c r="AE359" s="35" t="s">
        <v>6373</v>
      </c>
      <c r="AG359" s="35" t="s">
        <v>6374</v>
      </c>
      <c r="AI359" s="35" t="s">
        <v>6375</v>
      </c>
      <c r="AJ359" s="57" t="s">
        <v>4650</v>
      </c>
      <c r="AK359" s="76">
        <v>41942</v>
      </c>
    </row>
    <row r="360" spans="1:37" s="35" customFormat="1">
      <c r="A360" s="35" t="s">
        <v>2189</v>
      </c>
      <c r="C360" s="38" t="s">
        <v>2376</v>
      </c>
      <c r="E360" s="38" t="s">
        <v>4345</v>
      </c>
      <c r="F360" s="35" t="s">
        <v>3769</v>
      </c>
      <c r="G360" s="35" t="s">
        <v>3681</v>
      </c>
      <c r="H360" s="38" t="s">
        <v>2296</v>
      </c>
      <c r="I360" s="35" t="s">
        <v>3681</v>
      </c>
      <c r="J360" s="39" t="str">
        <f t="shared" si="58"/>
        <v>IC.IT.071914</v>
      </c>
      <c r="K360" s="38" t="s">
        <v>3289</v>
      </c>
      <c r="L360" s="35" t="str">
        <f t="shared" si="63"/>
        <v>Scrotum</v>
      </c>
      <c r="M360" s="39" t="str">
        <f t="shared" si="59"/>
        <v>PI.IC.IT.071914.01</v>
      </c>
      <c r="N360" s="39"/>
      <c r="O360" s="39" t="str">
        <f t="shared" si="60"/>
        <v>PH.IC.IT.071914.01</v>
      </c>
      <c r="Q360" s="39" t="str">
        <f t="shared" si="61"/>
        <v>CL.IC.IT.071914.01</v>
      </c>
      <c r="R360" s="39"/>
      <c r="S360" s="39" t="str">
        <f t="shared" si="62"/>
        <v>DR.IC.IT.071914.01</v>
      </c>
      <c r="T360" s="39"/>
      <c r="U360" s="60" t="str">
        <f t="shared" si="64"/>
        <v>IM.IC.IT.071914.01</v>
      </c>
      <c r="V360" s="57"/>
      <c r="W360" s="60" t="str">
        <f t="shared" si="65"/>
        <v>GE.IC.IT.071914.01</v>
      </c>
      <c r="X360" s="35" t="s">
        <v>5235</v>
      </c>
      <c r="Y360" s="35" t="s">
        <v>6376</v>
      </c>
      <c r="AA360" s="35" t="s">
        <v>6377</v>
      </c>
      <c r="AC360" s="35" t="s">
        <v>6378</v>
      </c>
      <c r="AE360" s="35" t="s">
        <v>6379</v>
      </c>
      <c r="AG360" s="35" t="s">
        <v>6380</v>
      </c>
      <c r="AI360" s="35" t="s">
        <v>6381</v>
      </c>
      <c r="AJ360" s="57" t="s">
        <v>4650</v>
      </c>
      <c r="AK360" s="76">
        <v>41942</v>
      </c>
    </row>
    <row r="361" spans="1:37" s="35" customFormat="1">
      <c r="A361" s="35" t="s">
        <v>2189</v>
      </c>
      <c r="C361" s="38" t="s">
        <v>2376</v>
      </c>
      <c r="D361" s="35" t="s">
        <v>4381</v>
      </c>
      <c r="E361" s="38" t="s">
        <v>4362</v>
      </c>
      <c r="F361" s="35" t="s">
        <v>3770</v>
      </c>
      <c r="G361" s="35" t="s">
        <v>3683</v>
      </c>
      <c r="H361" s="38" t="s">
        <v>3289</v>
      </c>
      <c r="I361" s="35" t="s">
        <v>3684</v>
      </c>
      <c r="J361" s="39" t="str">
        <f t="shared" si="58"/>
        <v>IC.IT.072001</v>
      </c>
      <c r="K361" s="38" t="s">
        <v>3289</v>
      </c>
      <c r="L361" s="35" t="str">
        <f t="shared" si="63"/>
        <v>Shoulder, right</v>
      </c>
      <c r="M361" s="39" t="str">
        <f t="shared" si="59"/>
        <v>PI.IC.IT.072001.01</v>
      </c>
      <c r="N361" s="39"/>
      <c r="O361" s="39" t="str">
        <f t="shared" si="60"/>
        <v>PH.IC.IT.072001.01</v>
      </c>
      <c r="Q361" s="39" t="str">
        <f t="shared" si="61"/>
        <v>CL.IC.IT.072001.01</v>
      </c>
      <c r="R361" s="39"/>
      <c r="S361" s="39" t="str">
        <f t="shared" si="62"/>
        <v>DR.IC.IT.072001.01</v>
      </c>
      <c r="T361" s="39"/>
      <c r="U361" s="60" t="str">
        <f t="shared" si="64"/>
        <v>IM.IC.IT.072001.01</v>
      </c>
      <c r="V361" s="57"/>
      <c r="W361" s="60" t="str">
        <f t="shared" si="65"/>
        <v>GE.IC.IT.072001.01</v>
      </c>
      <c r="X361" s="35" t="s">
        <v>5236</v>
      </c>
      <c r="Y361" s="35" t="s">
        <v>6382</v>
      </c>
      <c r="AA361" s="35" t="s">
        <v>6383</v>
      </c>
      <c r="AC361" s="35" t="s">
        <v>6384</v>
      </c>
      <c r="AE361" s="35" t="s">
        <v>6385</v>
      </c>
      <c r="AG361" s="35" t="s">
        <v>6386</v>
      </c>
      <c r="AI361" s="35" t="s">
        <v>6387</v>
      </c>
      <c r="AJ361" s="57" t="s">
        <v>4650</v>
      </c>
      <c r="AK361" s="76">
        <v>41942</v>
      </c>
    </row>
    <row r="362" spans="1:37" s="35" customFormat="1">
      <c r="A362" s="35" t="s">
        <v>2189</v>
      </c>
      <c r="C362" s="38" t="s">
        <v>2376</v>
      </c>
      <c r="E362" s="38" t="s">
        <v>4362</v>
      </c>
      <c r="F362" s="35" t="s">
        <v>3770</v>
      </c>
      <c r="G362" s="35" t="s">
        <v>3685</v>
      </c>
      <c r="H362" s="38" t="s">
        <v>3293</v>
      </c>
      <c r="I362" s="35" t="s">
        <v>3686</v>
      </c>
      <c r="J362" s="39" t="str">
        <f t="shared" si="58"/>
        <v>IC.IT.072002</v>
      </c>
      <c r="K362" s="38" t="s">
        <v>3289</v>
      </c>
      <c r="L362" s="35" t="str">
        <f t="shared" si="63"/>
        <v>Shoulder, left</v>
      </c>
      <c r="M362" s="39" t="str">
        <f t="shared" si="59"/>
        <v>PI.IC.IT.072002.01</v>
      </c>
      <c r="N362" s="39"/>
      <c r="O362" s="39" t="str">
        <f t="shared" si="60"/>
        <v>PH.IC.IT.072002.01</v>
      </c>
      <c r="Q362" s="39" t="str">
        <f t="shared" si="61"/>
        <v>CL.IC.IT.072002.01</v>
      </c>
      <c r="R362" s="39"/>
      <c r="S362" s="39" t="str">
        <f t="shared" si="62"/>
        <v>DR.IC.IT.072002.01</v>
      </c>
      <c r="T362" s="39"/>
      <c r="U362" s="60" t="str">
        <f t="shared" si="64"/>
        <v>IM.IC.IT.072002.01</v>
      </c>
      <c r="V362" s="57"/>
      <c r="W362" s="60" t="str">
        <f t="shared" si="65"/>
        <v>GE.IC.IT.072002.01</v>
      </c>
      <c r="X362" s="35" t="s">
        <v>5237</v>
      </c>
      <c r="Y362" s="35" t="s">
        <v>6388</v>
      </c>
      <c r="AA362" s="35" t="s">
        <v>6389</v>
      </c>
      <c r="AC362" s="35" t="s">
        <v>6390</v>
      </c>
      <c r="AE362" s="35" t="s">
        <v>6391</v>
      </c>
      <c r="AG362" s="35" t="s">
        <v>6392</v>
      </c>
      <c r="AI362" s="35" t="s">
        <v>6393</v>
      </c>
      <c r="AJ362" s="57" t="s">
        <v>4650</v>
      </c>
      <c r="AK362" s="76">
        <v>41942</v>
      </c>
    </row>
    <row r="363" spans="1:37" s="35" customFormat="1">
      <c r="A363" s="35" t="s">
        <v>2189</v>
      </c>
      <c r="C363" s="38" t="s">
        <v>2376</v>
      </c>
      <c r="E363" s="38" t="s">
        <v>4362</v>
      </c>
      <c r="F363" s="35" t="s">
        <v>3770</v>
      </c>
      <c r="G363" s="35" t="s">
        <v>3687</v>
      </c>
      <c r="H363" s="38" t="s">
        <v>2219</v>
      </c>
      <c r="I363" s="35" t="s">
        <v>3688</v>
      </c>
      <c r="J363" s="39" t="str">
        <f t="shared" si="58"/>
        <v>IC.IT.072003</v>
      </c>
      <c r="K363" s="38" t="s">
        <v>3289</v>
      </c>
      <c r="L363" s="35" t="str">
        <f t="shared" si="63"/>
        <v>Clavicle, right</v>
      </c>
      <c r="M363" s="39" t="str">
        <f t="shared" si="59"/>
        <v>PI.IC.IT.072003.01</v>
      </c>
      <c r="N363" s="39"/>
      <c r="O363" s="39" t="str">
        <f t="shared" si="60"/>
        <v>PH.IC.IT.072003.01</v>
      </c>
      <c r="Q363" s="39" t="str">
        <f t="shared" si="61"/>
        <v>CL.IC.IT.072003.01</v>
      </c>
      <c r="R363" s="39"/>
      <c r="S363" s="39" t="str">
        <f t="shared" si="62"/>
        <v>DR.IC.IT.072003.01</v>
      </c>
      <c r="T363" s="39"/>
      <c r="U363" s="60" t="str">
        <f t="shared" si="64"/>
        <v>IM.IC.IT.072003.01</v>
      </c>
      <c r="V363" s="57"/>
      <c r="W363" s="60" t="str">
        <f t="shared" si="65"/>
        <v>GE.IC.IT.072003.01</v>
      </c>
      <c r="X363" s="35" t="s">
        <v>5238</v>
      </c>
      <c r="Y363" s="35" t="s">
        <v>6394</v>
      </c>
      <c r="AA363" s="35" t="s">
        <v>6395</v>
      </c>
      <c r="AC363" s="35" t="s">
        <v>6396</v>
      </c>
      <c r="AE363" s="35" t="s">
        <v>6397</v>
      </c>
      <c r="AG363" s="35" t="s">
        <v>6398</v>
      </c>
      <c r="AI363" s="35" t="s">
        <v>6399</v>
      </c>
      <c r="AJ363" s="57" t="s">
        <v>4650</v>
      </c>
      <c r="AK363" s="76">
        <v>41942</v>
      </c>
    </row>
    <row r="364" spans="1:37" s="35" customFormat="1">
      <c r="A364" s="35" t="s">
        <v>2189</v>
      </c>
      <c r="C364" s="38" t="s">
        <v>2376</v>
      </c>
      <c r="E364" s="38" t="s">
        <v>4362</v>
      </c>
      <c r="F364" s="35" t="s">
        <v>3770</v>
      </c>
      <c r="G364" s="35" t="s">
        <v>3689</v>
      </c>
      <c r="H364" s="38" t="s">
        <v>2063</v>
      </c>
      <c r="I364" s="35" t="s">
        <v>3690</v>
      </c>
      <c r="J364" s="39" t="str">
        <f t="shared" si="58"/>
        <v>IC.IT.072004</v>
      </c>
      <c r="K364" s="38" t="s">
        <v>3289</v>
      </c>
      <c r="L364" s="35" t="str">
        <f t="shared" si="63"/>
        <v>Clavicle, left</v>
      </c>
      <c r="M364" s="39" t="str">
        <f t="shared" si="59"/>
        <v>PI.IC.IT.072004.01</v>
      </c>
      <c r="N364" s="39"/>
      <c r="O364" s="39" t="str">
        <f t="shared" si="60"/>
        <v>PH.IC.IT.072004.01</v>
      </c>
      <c r="Q364" s="39" t="str">
        <f t="shared" si="61"/>
        <v>CL.IC.IT.072004.01</v>
      </c>
      <c r="R364" s="39"/>
      <c r="S364" s="39" t="str">
        <f t="shared" si="62"/>
        <v>DR.IC.IT.072004.01</v>
      </c>
      <c r="T364" s="39"/>
      <c r="U364" s="60" t="str">
        <f t="shared" si="64"/>
        <v>IM.IC.IT.072004.01</v>
      </c>
      <c r="V364" s="57"/>
      <c r="W364" s="60" t="str">
        <f t="shared" si="65"/>
        <v>GE.IC.IT.072004.01</v>
      </c>
      <c r="X364" s="35" t="s">
        <v>5239</v>
      </c>
      <c r="Y364" s="35" t="s">
        <v>6400</v>
      </c>
      <c r="AA364" s="35" t="s">
        <v>6401</v>
      </c>
      <c r="AC364" s="35" t="s">
        <v>6402</v>
      </c>
      <c r="AE364" s="35" t="s">
        <v>6403</v>
      </c>
      <c r="AG364" s="35" t="s">
        <v>6404</v>
      </c>
      <c r="AI364" s="35" t="s">
        <v>6405</v>
      </c>
      <c r="AJ364" s="57" t="s">
        <v>4650</v>
      </c>
      <c r="AK364" s="76">
        <v>41942</v>
      </c>
    </row>
    <row r="365" spans="1:37" s="35" customFormat="1">
      <c r="A365" s="35" t="s">
        <v>2189</v>
      </c>
      <c r="C365" s="38" t="s">
        <v>2376</v>
      </c>
      <c r="E365" s="38" t="s">
        <v>4362</v>
      </c>
      <c r="F365" s="35" t="s">
        <v>3770</v>
      </c>
      <c r="G365" s="35" t="s">
        <v>3691</v>
      </c>
      <c r="H365" s="38" t="s">
        <v>2065</v>
      </c>
      <c r="I365" s="35" t="s">
        <v>3692</v>
      </c>
      <c r="J365" s="39" t="str">
        <f t="shared" si="58"/>
        <v>IC.IT.072005</v>
      </c>
      <c r="K365" s="38" t="s">
        <v>3289</v>
      </c>
      <c r="L365" s="35" t="str">
        <f t="shared" si="63"/>
        <v>Breast, right</v>
      </c>
      <c r="M365" s="39" t="str">
        <f t="shared" si="59"/>
        <v>PI.IC.IT.072005.01</v>
      </c>
      <c r="N365" s="39"/>
      <c r="O365" s="39" t="str">
        <f t="shared" si="60"/>
        <v>PH.IC.IT.072005.01</v>
      </c>
      <c r="Q365" s="39" t="str">
        <f t="shared" si="61"/>
        <v>CL.IC.IT.072005.01</v>
      </c>
      <c r="R365" s="39"/>
      <c r="S365" s="39" t="str">
        <f t="shared" si="62"/>
        <v>DR.IC.IT.072005.01</v>
      </c>
      <c r="T365" s="39"/>
      <c r="U365" s="60" t="str">
        <f t="shared" si="64"/>
        <v>IM.IC.IT.072005.01</v>
      </c>
      <c r="V365" s="57"/>
      <c r="W365" s="60" t="str">
        <f t="shared" si="65"/>
        <v>GE.IC.IT.072005.01</v>
      </c>
      <c r="X365" s="35" t="s">
        <v>5240</v>
      </c>
      <c r="Y365" s="35" t="s">
        <v>6406</v>
      </c>
      <c r="AA365" s="35" t="s">
        <v>6407</v>
      </c>
      <c r="AC365" s="35" t="s">
        <v>6408</v>
      </c>
      <c r="AE365" s="35" t="s">
        <v>6409</v>
      </c>
      <c r="AG365" s="35" t="s">
        <v>6410</v>
      </c>
      <c r="AI365" s="35" t="s">
        <v>6411</v>
      </c>
      <c r="AJ365" s="57" t="s">
        <v>4650</v>
      </c>
      <c r="AK365" s="76">
        <v>41942</v>
      </c>
    </row>
    <row r="366" spans="1:37" s="35" customFormat="1">
      <c r="A366" s="35" t="s">
        <v>2189</v>
      </c>
      <c r="C366" s="38" t="s">
        <v>2376</v>
      </c>
      <c r="E366" s="38" t="s">
        <v>4362</v>
      </c>
      <c r="F366" s="35" t="s">
        <v>3770</v>
      </c>
      <c r="G366" s="35" t="s">
        <v>3693</v>
      </c>
      <c r="H366" s="38" t="s">
        <v>2222</v>
      </c>
      <c r="I366" s="35" t="s">
        <v>3694</v>
      </c>
      <c r="J366" s="39" t="str">
        <f t="shared" si="58"/>
        <v>IC.IT.072006</v>
      </c>
      <c r="K366" s="38" t="s">
        <v>3289</v>
      </c>
      <c r="L366" s="35" t="str">
        <f t="shared" si="63"/>
        <v>Breast, left</v>
      </c>
      <c r="M366" s="39" t="str">
        <f t="shared" si="59"/>
        <v>PI.IC.IT.072006.01</v>
      </c>
      <c r="N366" s="39"/>
      <c r="O366" s="39" t="str">
        <f t="shared" si="60"/>
        <v>PH.IC.IT.072006.01</v>
      </c>
      <c r="Q366" s="39" t="str">
        <f t="shared" si="61"/>
        <v>CL.IC.IT.072006.01</v>
      </c>
      <c r="R366" s="39"/>
      <c r="S366" s="39" t="str">
        <f t="shared" si="62"/>
        <v>DR.IC.IT.072006.01</v>
      </c>
      <c r="T366" s="39"/>
      <c r="U366" s="60" t="str">
        <f t="shared" si="64"/>
        <v>IM.IC.IT.072006.01</v>
      </c>
      <c r="V366" s="57"/>
      <c r="W366" s="60" t="str">
        <f t="shared" si="65"/>
        <v>GE.IC.IT.072006.01</v>
      </c>
      <c r="X366" s="35" t="s">
        <v>5241</v>
      </c>
      <c r="Y366" s="35" t="s">
        <v>6412</v>
      </c>
      <c r="AA366" s="35" t="s">
        <v>6413</v>
      </c>
      <c r="AC366" s="35" t="s">
        <v>6414</v>
      </c>
      <c r="AE366" s="35" t="s">
        <v>6415</v>
      </c>
      <c r="AG366" s="35" t="s">
        <v>6416</v>
      </c>
      <c r="AI366" s="35" t="s">
        <v>6417</v>
      </c>
      <c r="AJ366" s="57" t="s">
        <v>4650</v>
      </c>
      <c r="AK366" s="76">
        <v>41942</v>
      </c>
    </row>
    <row r="367" spans="1:37" s="35" customFormat="1">
      <c r="A367" s="35" t="s">
        <v>2189</v>
      </c>
      <c r="C367" s="38" t="s">
        <v>2376</v>
      </c>
      <c r="E367" s="38" t="s">
        <v>4362</v>
      </c>
      <c r="F367" s="35" t="s">
        <v>3770</v>
      </c>
      <c r="G367" s="35" t="s">
        <v>3695</v>
      </c>
      <c r="H367" s="38" t="s">
        <v>2376</v>
      </c>
      <c r="I367" s="35" t="s">
        <v>3695</v>
      </c>
      <c r="J367" s="39" t="str">
        <f t="shared" ref="J367:J390" si="66">CONCATENATE("IC.IT.",C367,E367,H367)</f>
        <v>IC.IT.072007</v>
      </c>
      <c r="K367" s="38" t="s">
        <v>3289</v>
      </c>
      <c r="L367" s="35" t="str">
        <f t="shared" si="63"/>
        <v>Sternum</v>
      </c>
      <c r="M367" s="39" t="str">
        <f t="shared" si="59"/>
        <v>PI.IC.IT.072007.01</v>
      </c>
      <c r="N367" s="39"/>
      <c r="O367" s="39" t="str">
        <f t="shared" si="60"/>
        <v>PH.IC.IT.072007.01</v>
      </c>
      <c r="Q367" s="39" t="str">
        <f t="shared" si="61"/>
        <v>CL.IC.IT.072007.01</v>
      </c>
      <c r="R367" s="39"/>
      <c r="S367" s="39" t="str">
        <f t="shared" si="62"/>
        <v>DR.IC.IT.072007.01</v>
      </c>
      <c r="T367" s="39"/>
      <c r="U367" s="60" t="str">
        <f t="shared" si="64"/>
        <v>IM.IC.IT.072007.01</v>
      </c>
      <c r="V367" s="57"/>
      <c r="W367" s="60" t="str">
        <f t="shared" si="65"/>
        <v>GE.IC.IT.072007.01</v>
      </c>
      <c r="X367" s="35" t="s">
        <v>5242</v>
      </c>
      <c r="Y367" s="35" t="s">
        <v>6418</v>
      </c>
      <c r="AA367" s="35" t="s">
        <v>6419</v>
      </c>
      <c r="AC367" s="35" t="s">
        <v>6420</v>
      </c>
      <c r="AE367" s="35" t="s">
        <v>6421</v>
      </c>
      <c r="AG367" s="35" t="s">
        <v>6422</v>
      </c>
      <c r="AI367" s="35" t="s">
        <v>6423</v>
      </c>
      <c r="AJ367" s="57" t="s">
        <v>4650</v>
      </c>
      <c r="AK367" s="76">
        <v>41942</v>
      </c>
    </row>
    <row r="368" spans="1:37" s="35" customFormat="1">
      <c r="A368" s="35" t="s">
        <v>2189</v>
      </c>
      <c r="C368" s="38" t="s">
        <v>2376</v>
      </c>
      <c r="E368" s="38" t="s">
        <v>4362</v>
      </c>
      <c r="F368" s="35" t="s">
        <v>3770</v>
      </c>
      <c r="G368" s="35" t="s">
        <v>3696</v>
      </c>
      <c r="H368" s="38" t="s">
        <v>2378</v>
      </c>
      <c r="I368" s="35" t="s">
        <v>3697</v>
      </c>
      <c r="J368" s="39" t="str">
        <f t="shared" si="66"/>
        <v>IC.IT.072008</v>
      </c>
      <c r="K368" s="38" t="s">
        <v>3289</v>
      </c>
      <c r="L368" s="35" t="str">
        <f t="shared" si="63"/>
        <v>Chest, right</v>
      </c>
      <c r="M368" s="39" t="str">
        <f t="shared" si="59"/>
        <v>PI.IC.IT.072008.01</v>
      </c>
      <c r="N368" s="39"/>
      <c r="O368" s="39" t="str">
        <f t="shared" si="60"/>
        <v>PH.IC.IT.072008.01</v>
      </c>
      <c r="Q368" s="39" t="str">
        <f t="shared" si="61"/>
        <v>CL.IC.IT.072008.01</v>
      </c>
      <c r="R368" s="39"/>
      <c r="S368" s="39" t="str">
        <f t="shared" si="62"/>
        <v>DR.IC.IT.072008.01</v>
      </c>
      <c r="T368" s="39"/>
      <c r="U368" s="60" t="str">
        <f t="shared" si="64"/>
        <v>IM.IC.IT.072008.01</v>
      </c>
      <c r="V368" s="57"/>
      <c r="W368" s="60" t="str">
        <f t="shared" si="65"/>
        <v>GE.IC.IT.072008.01</v>
      </c>
      <c r="X368" s="35" t="s">
        <v>5243</v>
      </c>
      <c r="Y368" s="35" t="s">
        <v>6424</v>
      </c>
      <c r="AA368" s="35" t="s">
        <v>6425</v>
      </c>
      <c r="AC368" s="35" t="s">
        <v>6426</v>
      </c>
      <c r="AE368" s="35" t="s">
        <v>6427</v>
      </c>
      <c r="AG368" s="35" t="s">
        <v>6428</v>
      </c>
      <c r="AI368" s="35" t="s">
        <v>6429</v>
      </c>
      <c r="AJ368" s="57" t="s">
        <v>4650</v>
      </c>
      <c r="AK368" s="76">
        <v>41942</v>
      </c>
    </row>
    <row r="369" spans="1:37" s="35" customFormat="1">
      <c r="A369" s="35" t="s">
        <v>2189</v>
      </c>
      <c r="C369" s="38" t="s">
        <v>2376</v>
      </c>
      <c r="E369" s="38" t="s">
        <v>4362</v>
      </c>
      <c r="F369" s="35" t="s">
        <v>3770</v>
      </c>
      <c r="G369" s="35" t="s">
        <v>3698</v>
      </c>
      <c r="H369" s="38" t="s">
        <v>2380</v>
      </c>
      <c r="I369" s="35" t="s">
        <v>3699</v>
      </c>
      <c r="J369" s="39" t="str">
        <f t="shared" si="66"/>
        <v>IC.IT.072009</v>
      </c>
      <c r="K369" s="38" t="s">
        <v>3289</v>
      </c>
      <c r="L369" s="35" t="str">
        <f t="shared" si="63"/>
        <v>Chest, left</v>
      </c>
      <c r="M369" s="39" t="str">
        <f t="shared" si="59"/>
        <v>PI.IC.IT.072009.01</v>
      </c>
      <c r="N369" s="39"/>
      <c r="O369" s="39" t="str">
        <f t="shared" si="60"/>
        <v>PH.IC.IT.072009.01</v>
      </c>
      <c r="Q369" s="39" t="str">
        <f t="shared" si="61"/>
        <v>CL.IC.IT.072009.01</v>
      </c>
      <c r="R369" s="39"/>
      <c r="S369" s="39" t="str">
        <f t="shared" si="62"/>
        <v>DR.IC.IT.072009.01</v>
      </c>
      <c r="T369" s="39"/>
      <c r="U369" s="60" t="str">
        <f t="shared" si="64"/>
        <v>IM.IC.IT.072009.01</v>
      </c>
      <c r="V369" s="57"/>
      <c r="W369" s="60" t="str">
        <f t="shared" si="65"/>
        <v>GE.IC.IT.072009.01</v>
      </c>
      <c r="X369" s="35" t="s">
        <v>5244</v>
      </c>
      <c r="Y369" s="35" t="s">
        <v>6430</v>
      </c>
      <c r="AA369" s="35" t="s">
        <v>6431</v>
      </c>
      <c r="AC369" s="35" t="s">
        <v>6432</v>
      </c>
      <c r="AE369" s="35" t="s">
        <v>6433</v>
      </c>
      <c r="AG369" s="35" t="s">
        <v>6434</v>
      </c>
      <c r="AI369" s="35" t="s">
        <v>6435</v>
      </c>
      <c r="AJ369" s="57" t="s">
        <v>4650</v>
      </c>
      <c r="AK369" s="76">
        <v>41942</v>
      </c>
    </row>
    <row r="370" spans="1:37" s="35" customFormat="1">
      <c r="A370" s="35" t="s">
        <v>2189</v>
      </c>
      <c r="C370" s="38" t="s">
        <v>2376</v>
      </c>
      <c r="E370" s="38" t="s">
        <v>4362</v>
      </c>
      <c r="F370" s="35" t="s">
        <v>3770</v>
      </c>
      <c r="G370" s="35" t="s">
        <v>739</v>
      </c>
      <c r="H370" s="38" t="s">
        <v>2124</v>
      </c>
      <c r="I370" s="35" t="s">
        <v>739</v>
      </c>
      <c r="J370" s="39" t="str">
        <f t="shared" si="66"/>
        <v>IC.IT.072010</v>
      </c>
      <c r="K370" s="38" t="s">
        <v>3289</v>
      </c>
      <c r="L370" s="35" t="str">
        <f t="shared" si="63"/>
        <v>Chest</v>
      </c>
      <c r="M370" s="39" t="str">
        <f t="shared" si="59"/>
        <v>PI.IC.IT.072010.01</v>
      </c>
      <c r="N370" s="39"/>
      <c r="O370" s="39" t="str">
        <f t="shared" si="60"/>
        <v>PH.IC.IT.072010.01</v>
      </c>
      <c r="Q370" s="39" t="str">
        <f t="shared" si="61"/>
        <v>CL.IC.IT.072010.01</v>
      </c>
      <c r="R370" s="39"/>
      <c r="S370" s="39" t="str">
        <f t="shared" si="62"/>
        <v>DR.IC.IT.072010.01</v>
      </c>
      <c r="T370" s="39"/>
      <c r="U370" s="60" t="str">
        <f t="shared" si="64"/>
        <v>IM.IC.IT.072010.01</v>
      </c>
      <c r="V370" s="57"/>
      <c r="W370" s="60" t="str">
        <f t="shared" si="65"/>
        <v>GE.IC.IT.072010.01</v>
      </c>
      <c r="X370" s="35" t="s">
        <v>5245</v>
      </c>
      <c r="Y370" s="35" t="s">
        <v>6436</v>
      </c>
      <c r="AA370" s="35" t="s">
        <v>6437</v>
      </c>
      <c r="AC370" s="35" t="s">
        <v>6438</v>
      </c>
      <c r="AE370" s="35" t="s">
        <v>6439</v>
      </c>
      <c r="AG370" s="35" t="s">
        <v>6440</v>
      </c>
      <c r="AI370" s="35" t="s">
        <v>6441</v>
      </c>
      <c r="AJ370" s="57" t="s">
        <v>4650</v>
      </c>
      <c r="AK370" s="76">
        <v>41942</v>
      </c>
    </row>
    <row r="371" spans="1:37" s="35" customFormat="1">
      <c r="A371" s="35" t="s">
        <v>2189</v>
      </c>
      <c r="C371" s="38" t="s">
        <v>2376</v>
      </c>
      <c r="E371" s="38" t="s">
        <v>4362</v>
      </c>
      <c r="F371" s="35" t="s">
        <v>3770</v>
      </c>
      <c r="G371" s="35" t="s">
        <v>3700</v>
      </c>
      <c r="H371" s="38" t="s">
        <v>2128</v>
      </c>
      <c r="I371" s="35" t="s">
        <v>3701</v>
      </c>
      <c r="J371" s="39" t="str">
        <f t="shared" si="66"/>
        <v>IC.IT.072012</v>
      </c>
      <c r="K371" s="38" t="s">
        <v>3289</v>
      </c>
      <c r="L371" s="35" t="str">
        <f t="shared" si="63"/>
        <v>Scapula, right</v>
      </c>
      <c r="M371" s="39" t="str">
        <f t="shared" si="59"/>
        <v>PI.IC.IT.072012.01</v>
      </c>
      <c r="N371" s="39"/>
      <c r="O371" s="39" t="str">
        <f t="shared" si="60"/>
        <v>PH.IC.IT.072012.01</v>
      </c>
      <c r="Q371" s="39" t="str">
        <f t="shared" si="61"/>
        <v>CL.IC.IT.072012.01</v>
      </c>
      <c r="R371" s="39"/>
      <c r="S371" s="39" t="str">
        <f t="shared" si="62"/>
        <v>DR.IC.IT.072012.01</v>
      </c>
      <c r="T371" s="39"/>
      <c r="U371" s="60" t="str">
        <f t="shared" si="64"/>
        <v>IM.IC.IT.072012.01</v>
      </c>
      <c r="V371" s="57"/>
      <c r="W371" s="60" t="str">
        <f t="shared" si="65"/>
        <v>GE.IC.IT.072012.01</v>
      </c>
      <c r="X371" s="35" t="s">
        <v>5246</v>
      </c>
      <c r="Y371" s="35" t="s">
        <v>6442</v>
      </c>
      <c r="AA371" s="35" t="s">
        <v>6443</v>
      </c>
      <c r="AC371" s="35" t="s">
        <v>6444</v>
      </c>
      <c r="AE371" s="35" t="s">
        <v>6445</v>
      </c>
      <c r="AG371" s="35" t="s">
        <v>6446</v>
      </c>
      <c r="AI371" s="35" t="s">
        <v>6447</v>
      </c>
      <c r="AJ371" s="57" t="s">
        <v>4650</v>
      </c>
      <c r="AK371" s="76">
        <v>41942</v>
      </c>
    </row>
    <row r="372" spans="1:37" s="35" customFormat="1">
      <c r="A372" s="35" t="s">
        <v>2189</v>
      </c>
      <c r="C372" s="38" t="s">
        <v>2376</v>
      </c>
      <c r="E372" s="38" t="s">
        <v>4362</v>
      </c>
      <c r="F372" s="35" t="s">
        <v>3770</v>
      </c>
      <c r="G372" s="35" t="s">
        <v>3702</v>
      </c>
      <c r="H372" s="38" t="s">
        <v>2130</v>
      </c>
      <c r="I372" s="35" t="s">
        <v>3703</v>
      </c>
      <c r="J372" s="39" t="str">
        <f t="shared" si="66"/>
        <v>IC.IT.072013</v>
      </c>
      <c r="K372" s="38" t="s">
        <v>3289</v>
      </c>
      <c r="L372" s="35" t="str">
        <f t="shared" si="63"/>
        <v>Scapula, left</v>
      </c>
      <c r="M372" s="39" t="str">
        <f t="shared" si="59"/>
        <v>PI.IC.IT.072013.01</v>
      </c>
      <c r="N372" s="39"/>
      <c r="O372" s="39" t="str">
        <f t="shared" si="60"/>
        <v>PH.IC.IT.072013.01</v>
      </c>
      <c r="Q372" s="39" t="str">
        <f t="shared" si="61"/>
        <v>CL.IC.IT.072013.01</v>
      </c>
      <c r="R372" s="39"/>
      <c r="S372" s="39" t="str">
        <f t="shared" si="62"/>
        <v>DR.IC.IT.072013.01</v>
      </c>
      <c r="T372" s="39"/>
      <c r="U372" s="60" t="str">
        <f t="shared" si="64"/>
        <v>IM.IC.IT.072013.01</v>
      </c>
      <c r="V372" s="57"/>
      <c r="W372" s="60" t="str">
        <f t="shared" si="65"/>
        <v>GE.IC.IT.072013.01</v>
      </c>
      <c r="X372" s="35" t="s">
        <v>5247</v>
      </c>
      <c r="Y372" s="35" t="s">
        <v>6448</v>
      </c>
      <c r="AA372" s="35" t="s">
        <v>6449</v>
      </c>
      <c r="AC372" s="35" t="s">
        <v>6450</v>
      </c>
      <c r="AE372" s="35" t="s">
        <v>6451</v>
      </c>
      <c r="AG372" s="35" t="s">
        <v>6452</v>
      </c>
      <c r="AI372" s="35" t="s">
        <v>6453</v>
      </c>
      <c r="AJ372" s="57" t="s">
        <v>4650</v>
      </c>
      <c r="AK372" s="76">
        <v>41942</v>
      </c>
    </row>
    <row r="373" spans="1:37" s="35" customFormat="1">
      <c r="A373" s="35" t="s">
        <v>2189</v>
      </c>
      <c r="C373" s="38" t="s">
        <v>2376</v>
      </c>
      <c r="E373" s="38" t="s">
        <v>4362</v>
      </c>
      <c r="F373" s="35" t="s">
        <v>3770</v>
      </c>
      <c r="G373" s="35" t="s">
        <v>1274</v>
      </c>
      <c r="H373" s="38" t="s">
        <v>2296</v>
      </c>
      <c r="I373" s="35" t="s">
        <v>1274</v>
      </c>
      <c r="J373" s="39" t="str">
        <f t="shared" si="66"/>
        <v>IC.IT.072014</v>
      </c>
      <c r="K373" s="38" t="s">
        <v>3289</v>
      </c>
      <c r="L373" s="35" t="str">
        <f t="shared" si="63"/>
        <v>Lumbar</v>
      </c>
      <c r="M373" s="39" t="str">
        <f t="shared" si="59"/>
        <v>PI.IC.IT.072014.01</v>
      </c>
      <c r="N373" s="39"/>
      <c r="O373" s="39" t="str">
        <f t="shared" si="60"/>
        <v>PH.IC.IT.072014.01</v>
      </c>
      <c r="Q373" s="39" t="str">
        <f t="shared" si="61"/>
        <v>CL.IC.IT.072014.01</v>
      </c>
      <c r="R373" s="39"/>
      <c r="S373" s="39" t="str">
        <f t="shared" si="62"/>
        <v>DR.IC.IT.072014.01</v>
      </c>
      <c r="T373" s="39"/>
      <c r="U373" s="60" t="str">
        <f t="shared" si="64"/>
        <v>IM.IC.IT.072014.01</v>
      </c>
      <c r="V373" s="57"/>
      <c r="W373" s="60" t="str">
        <f t="shared" si="65"/>
        <v>GE.IC.IT.072014.01</v>
      </c>
      <c r="X373" s="35" t="s">
        <v>5248</v>
      </c>
      <c r="Y373" s="35" t="s">
        <v>6454</v>
      </c>
      <c r="AA373" s="35" t="s">
        <v>6455</v>
      </c>
      <c r="AC373" s="35" t="s">
        <v>6456</v>
      </c>
      <c r="AE373" s="35" t="s">
        <v>6457</v>
      </c>
      <c r="AG373" s="35" t="s">
        <v>6458</v>
      </c>
      <c r="AI373" s="35" t="s">
        <v>6459</v>
      </c>
      <c r="AJ373" s="57" t="s">
        <v>4650</v>
      </c>
      <c r="AK373" s="76">
        <v>41942</v>
      </c>
    </row>
    <row r="374" spans="1:37" s="35" customFormat="1">
      <c r="A374" s="35" t="s">
        <v>2189</v>
      </c>
      <c r="C374" s="38" t="s">
        <v>2376</v>
      </c>
      <c r="E374" s="38" t="s">
        <v>4362</v>
      </c>
      <c r="F374" s="35" t="s">
        <v>3770</v>
      </c>
      <c r="G374" s="35" t="s">
        <v>3704</v>
      </c>
      <c r="H374" s="38" t="s">
        <v>2459</v>
      </c>
      <c r="I374" s="35" t="s">
        <v>1543</v>
      </c>
      <c r="J374" s="39" t="str">
        <f t="shared" si="66"/>
        <v>IC.IT.072015</v>
      </c>
      <c r="K374" s="38" t="s">
        <v>3289</v>
      </c>
      <c r="L374" s="35" t="str">
        <f t="shared" si="63"/>
        <v>Spine:  specify</v>
      </c>
      <c r="M374" s="39" t="str">
        <f t="shared" si="59"/>
        <v>PI.IC.IT.072015.01</v>
      </c>
      <c r="N374" s="39"/>
      <c r="O374" s="39" t="str">
        <f t="shared" si="60"/>
        <v>PH.IC.IT.072015.01</v>
      </c>
      <c r="Q374" s="39" t="str">
        <f t="shared" si="61"/>
        <v>CL.IC.IT.072015.01</v>
      </c>
      <c r="R374" s="39"/>
      <c r="S374" s="39" t="str">
        <f t="shared" si="62"/>
        <v>DR.IC.IT.072015.01</v>
      </c>
      <c r="T374" s="39"/>
      <c r="U374" s="60" t="str">
        <f t="shared" si="64"/>
        <v>IM.IC.IT.072015.01</v>
      </c>
      <c r="V374" s="57"/>
      <c r="W374" s="60" t="str">
        <f t="shared" si="65"/>
        <v>GE.IC.IT.072015.01</v>
      </c>
      <c r="X374" s="35" t="s">
        <v>5249</v>
      </c>
      <c r="Y374" s="35" t="s">
        <v>6460</v>
      </c>
      <c r="AA374" s="35" t="s">
        <v>6461</v>
      </c>
      <c r="AC374" s="35" t="s">
        <v>6462</v>
      </c>
      <c r="AE374" s="35" t="s">
        <v>6463</v>
      </c>
      <c r="AG374" s="35" t="s">
        <v>6464</v>
      </c>
      <c r="AI374" s="35" t="s">
        <v>6465</v>
      </c>
      <c r="AJ374" s="57" t="s">
        <v>4650</v>
      </c>
      <c r="AK374" s="76">
        <v>41942</v>
      </c>
    </row>
    <row r="375" spans="1:37" s="35" customFormat="1">
      <c r="A375" s="35" t="s">
        <v>2189</v>
      </c>
      <c r="C375" s="38" t="s">
        <v>2376</v>
      </c>
      <c r="E375" s="38" t="s">
        <v>4362</v>
      </c>
      <c r="F375" s="35" t="s">
        <v>3770</v>
      </c>
      <c r="G375" s="35" t="s">
        <v>4359</v>
      </c>
      <c r="H375" s="38" t="s">
        <v>4291</v>
      </c>
      <c r="I375" s="35" t="s">
        <v>4359</v>
      </c>
      <c r="J375" s="39" t="str">
        <f t="shared" si="66"/>
        <v>IC.IT.072029</v>
      </c>
      <c r="K375" s="38" t="s">
        <v>3289</v>
      </c>
      <c r="L375" s="35" t="str">
        <f t="shared" si="63"/>
        <v>Midline</v>
      </c>
      <c r="M375" s="39" t="str">
        <f t="shared" si="59"/>
        <v>PI.IC.IT.072029.01</v>
      </c>
      <c r="N375" s="39"/>
      <c r="O375" s="39" t="str">
        <f t="shared" si="60"/>
        <v>PH.IC.IT.072029.01</v>
      </c>
      <c r="Q375" s="39" t="str">
        <f t="shared" si="61"/>
        <v>CL.IC.IT.072029.01</v>
      </c>
      <c r="R375" s="39"/>
      <c r="S375" s="39" t="str">
        <f t="shared" si="62"/>
        <v>DR.IC.IT.072029.01</v>
      </c>
      <c r="T375" s="39"/>
      <c r="U375" s="60" t="str">
        <f t="shared" si="64"/>
        <v>IM.IC.IT.072029.01</v>
      </c>
      <c r="V375" s="57"/>
      <c r="W375" s="60" t="str">
        <f t="shared" si="65"/>
        <v>GE.IC.IT.072029.01</v>
      </c>
      <c r="X375" s="35" t="s">
        <v>5250</v>
      </c>
      <c r="Y375" s="35" t="s">
        <v>6466</v>
      </c>
      <c r="AA375" s="35" t="s">
        <v>6467</v>
      </c>
      <c r="AC375" s="35" t="s">
        <v>6468</v>
      </c>
      <c r="AE375" s="35" t="s">
        <v>6469</v>
      </c>
      <c r="AG375" s="35" t="s">
        <v>6470</v>
      </c>
      <c r="AI375" s="35" t="s">
        <v>6471</v>
      </c>
      <c r="AJ375" s="57" t="s">
        <v>4650</v>
      </c>
      <c r="AK375" s="76">
        <v>41942</v>
      </c>
    </row>
    <row r="376" spans="1:37" s="35" customFormat="1">
      <c r="A376" s="35" t="s">
        <v>4321</v>
      </c>
      <c r="C376" s="38" t="s">
        <v>2376</v>
      </c>
      <c r="E376" s="38" t="s">
        <v>4362</v>
      </c>
      <c r="F376" s="35" t="s">
        <v>4429</v>
      </c>
      <c r="G376" s="35" t="s">
        <v>4382</v>
      </c>
      <c r="H376" s="38" t="s">
        <v>4375</v>
      </c>
      <c r="I376" s="35" t="s">
        <v>4382</v>
      </c>
      <c r="J376" s="39" t="str">
        <f t="shared" si="66"/>
        <v>IC.IT.072030</v>
      </c>
      <c r="K376" s="38" t="s">
        <v>3289</v>
      </c>
      <c r="L376" s="35" t="str">
        <f t="shared" si="63"/>
        <v>Back</v>
      </c>
      <c r="M376" s="39" t="str">
        <f t="shared" si="59"/>
        <v>PI.IC.IT.072030.01</v>
      </c>
      <c r="N376" s="39"/>
      <c r="O376" s="39" t="str">
        <f t="shared" si="60"/>
        <v>PH.IC.IT.072030.01</v>
      </c>
      <c r="Q376" s="39" t="str">
        <f t="shared" si="61"/>
        <v>CL.IC.IT.072030.01</v>
      </c>
      <c r="R376" s="39"/>
      <c r="S376" s="39" t="str">
        <f t="shared" si="62"/>
        <v>DR.IC.IT.072030.01</v>
      </c>
      <c r="T376" s="39"/>
      <c r="U376" s="60" t="str">
        <f t="shared" si="64"/>
        <v>IM.IC.IT.072030.01</v>
      </c>
      <c r="V376" s="57"/>
      <c r="W376" s="60" t="str">
        <f t="shared" si="65"/>
        <v>GE.IC.IT.072030.01</v>
      </c>
      <c r="X376" s="35" t="s">
        <v>5251</v>
      </c>
      <c r="Y376" s="35" t="s">
        <v>6472</v>
      </c>
      <c r="AA376" s="35" t="s">
        <v>6473</v>
      </c>
      <c r="AC376" s="35" t="s">
        <v>6474</v>
      </c>
      <c r="AE376" s="35" t="s">
        <v>6475</v>
      </c>
      <c r="AG376" s="35" t="s">
        <v>6476</v>
      </c>
      <c r="AI376" s="35" t="s">
        <v>6477</v>
      </c>
      <c r="AJ376" s="57" t="s">
        <v>4650</v>
      </c>
      <c r="AK376" s="76">
        <v>41942</v>
      </c>
    </row>
    <row r="377" spans="1:37" s="35" customFormat="1">
      <c r="A377" s="35" t="s">
        <v>2189</v>
      </c>
      <c r="C377" s="38" t="s">
        <v>2376</v>
      </c>
      <c r="D377" s="35" t="s">
        <v>4384</v>
      </c>
      <c r="E377" s="38" t="s">
        <v>4363</v>
      </c>
      <c r="F377" s="35" t="s">
        <v>3771</v>
      </c>
      <c r="G377" s="35" t="s">
        <v>3707</v>
      </c>
      <c r="H377" s="38" t="s">
        <v>3289</v>
      </c>
      <c r="I377" s="35" t="s">
        <v>3708</v>
      </c>
      <c r="J377" s="39" t="str">
        <f t="shared" si="66"/>
        <v>IC.IT.072101</v>
      </c>
      <c r="K377" s="38" t="s">
        <v>3289</v>
      </c>
      <c r="L377" s="35" t="str">
        <f t="shared" si="63"/>
        <v>Closed surgical incision</v>
      </c>
      <c r="M377" s="39" t="str">
        <f t="shared" si="59"/>
        <v>PI.IC.IT.072101.01</v>
      </c>
      <c r="N377" s="39"/>
      <c r="O377" s="39" t="str">
        <f t="shared" si="60"/>
        <v>PH.IC.IT.072101.01</v>
      </c>
      <c r="Q377" s="39" t="str">
        <f t="shared" si="61"/>
        <v>CL.IC.IT.072101.01</v>
      </c>
      <c r="R377" s="39"/>
      <c r="S377" s="39" t="str">
        <f t="shared" si="62"/>
        <v>DR.IC.IT.072101.01</v>
      </c>
      <c r="T377" s="39"/>
      <c r="U377" s="60" t="str">
        <f t="shared" si="64"/>
        <v>IM.IC.IT.072101.01</v>
      </c>
      <c r="V377" s="57"/>
      <c r="W377" s="60" t="str">
        <f t="shared" si="65"/>
        <v>GE.IC.IT.072101.01</v>
      </c>
      <c r="X377" s="35" t="s">
        <v>5252</v>
      </c>
      <c r="Y377" s="35" t="s">
        <v>6478</v>
      </c>
      <c r="AA377" s="35" t="s">
        <v>6479</v>
      </c>
      <c r="AC377" s="35" t="s">
        <v>6480</v>
      </c>
      <c r="AE377" s="35" t="s">
        <v>6481</v>
      </c>
      <c r="AG377" s="35" t="s">
        <v>6482</v>
      </c>
      <c r="AI377" s="35" t="s">
        <v>6483</v>
      </c>
      <c r="AJ377" s="57" t="s">
        <v>4650</v>
      </c>
      <c r="AK377" s="76">
        <v>41942</v>
      </c>
    </row>
    <row r="378" spans="1:37" s="35" customFormat="1">
      <c r="A378" s="35" t="s">
        <v>2189</v>
      </c>
      <c r="C378" s="38" t="s">
        <v>2376</v>
      </c>
      <c r="E378" s="38" t="s">
        <v>4363</v>
      </c>
      <c r="F378" s="35" t="s">
        <v>3771</v>
      </c>
      <c r="G378" s="35" t="s">
        <v>3709</v>
      </c>
      <c r="H378" s="38" t="s">
        <v>3293</v>
      </c>
      <c r="I378" s="35" t="s">
        <v>3450</v>
      </c>
      <c r="J378" s="39" t="str">
        <f t="shared" si="66"/>
        <v>IC.IT.072102</v>
      </c>
      <c r="K378" s="38" t="s">
        <v>3289</v>
      </c>
      <c r="L378" s="35" t="str">
        <f t="shared" si="63"/>
        <v>Open surgical incision</v>
      </c>
      <c r="M378" s="39" t="str">
        <f t="shared" si="59"/>
        <v>PI.IC.IT.072102.01</v>
      </c>
      <c r="N378" s="39"/>
      <c r="O378" s="39" t="str">
        <f t="shared" si="60"/>
        <v>PH.IC.IT.072102.01</v>
      </c>
      <c r="Q378" s="39" t="str">
        <f t="shared" si="61"/>
        <v>CL.IC.IT.072102.01</v>
      </c>
      <c r="R378" s="39"/>
      <c r="S378" s="39" t="str">
        <f t="shared" si="62"/>
        <v>DR.IC.IT.072102.01</v>
      </c>
      <c r="T378" s="39"/>
      <c r="U378" s="60" t="str">
        <f t="shared" si="64"/>
        <v>IM.IC.IT.072102.01</v>
      </c>
      <c r="V378" s="57"/>
      <c r="W378" s="60" t="str">
        <f t="shared" si="65"/>
        <v>GE.IC.IT.072102.01</v>
      </c>
      <c r="X378" s="35" t="s">
        <v>5253</v>
      </c>
      <c r="Y378" s="35" t="s">
        <v>6484</v>
      </c>
      <c r="AA378" s="35" t="s">
        <v>6485</v>
      </c>
      <c r="AC378" s="35" t="s">
        <v>6486</v>
      </c>
      <c r="AE378" s="35" t="s">
        <v>6487</v>
      </c>
      <c r="AG378" s="35" t="s">
        <v>6488</v>
      </c>
      <c r="AI378" s="35" t="s">
        <v>6489</v>
      </c>
      <c r="AJ378" s="57" t="s">
        <v>4650</v>
      </c>
      <c r="AK378" s="76">
        <v>41942</v>
      </c>
    </row>
    <row r="379" spans="1:37" s="35" customFormat="1">
      <c r="A379" s="35" t="s">
        <v>2189</v>
      </c>
      <c r="C379" s="38" t="s">
        <v>2376</v>
      </c>
      <c r="E379" s="38" t="s">
        <v>4363</v>
      </c>
      <c r="F379" s="35" t="s">
        <v>3771</v>
      </c>
      <c r="G379" s="35" t="s">
        <v>3710</v>
      </c>
      <c r="H379" s="38" t="s">
        <v>3296</v>
      </c>
      <c r="I379" s="35" t="s">
        <v>3711</v>
      </c>
      <c r="J379" s="39" t="str">
        <f t="shared" si="66"/>
        <v>IC.IT.072103</v>
      </c>
      <c r="K379" s="38" t="s">
        <v>3289</v>
      </c>
      <c r="L379" s="35" t="str">
        <f t="shared" si="63"/>
        <v>Graft site</v>
      </c>
      <c r="M379" s="39" t="str">
        <f t="shared" si="59"/>
        <v>PI.IC.IT.072103.01</v>
      </c>
      <c r="N379" s="39"/>
      <c r="O379" s="39" t="str">
        <f t="shared" si="60"/>
        <v>PH.IC.IT.072103.01</v>
      </c>
      <c r="Q379" s="39" t="str">
        <f t="shared" si="61"/>
        <v>CL.IC.IT.072103.01</v>
      </c>
      <c r="R379" s="39"/>
      <c r="S379" s="39" t="str">
        <f t="shared" si="62"/>
        <v>DR.IC.IT.072103.01</v>
      </c>
      <c r="T379" s="39"/>
      <c r="U379" s="60" t="str">
        <f t="shared" si="64"/>
        <v>IM.IC.IT.072103.01</v>
      </c>
      <c r="V379" s="57"/>
      <c r="W379" s="60" t="str">
        <f t="shared" si="65"/>
        <v>GE.IC.IT.072103.01</v>
      </c>
      <c r="X379" s="35" t="s">
        <v>5254</v>
      </c>
      <c r="Y379" s="35" t="s">
        <v>6490</v>
      </c>
      <c r="AA379" s="35" t="s">
        <v>6491</v>
      </c>
      <c r="AC379" s="35" t="s">
        <v>6492</v>
      </c>
      <c r="AE379" s="35" t="s">
        <v>6493</v>
      </c>
      <c r="AG379" s="35" t="s">
        <v>6494</v>
      </c>
      <c r="AI379" s="35" t="s">
        <v>6495</v>
      </c>
      <c r="AJ379" s="57" t="s">
        <v>4650</v>
      </c>
      <c r="AK379" s="76">
        <v>41942</v>
      </c>
    </row>
    <row r="380" spans="1:37" s="35" customFormat="1">
      <c r="A380" s="35" t="s">
        <v>2189</v>
      </c>
      <c r="C380" s="38" t="s">
        <v>2376</v>
      </c>
      <c r="E380" s="38" t="s">
        <v>4363</v>
      </c>
      <c r="F380" s="35" t="s">
        <v>3771</v>
      </c>
      <c r="G380" s="35" t="s">
        <v>3712</v>
      </c>
      <c r="H380" s="38" t="s">
        <v>4263</v>
      </c>
      <c r="I380" s="35" t="s">
        <v>3713</v>
      </c>
      <c r="J380" s="39" t="str">
        <f t="shared" si="66"/>
        <v>IC.IT.072104</v>
      </c>
      <c r="K380" s="38" t="s">
        <v>3289</v>
      </c>
      <c r="L380" s="35" t="str">
        <f t="shared" si="63"/>
        <v>Donor site</v>
      </c>
      <c r="M380" s="39" t="str">
        <f t="shared" si="59"/>
        <v>PI.IC.IT.072104.01</v>
      </c>
      <c r="N380" s="39"/>
      <c r="O380" s="39" t="str">
        <f t="shared" si="60"/>
        <v>PH.IC.IT.072104.01</v>
      </c>
      <c r="Q380" s="39" t="str">
        <f t="shared" si="61"/>
        <v>CL.IC.IT.072104.01</v>
      </c>
      <c r="R380" s="39"/>
      <c r="S380" s="39" t="str">
        <f t="shared" si="62"/>
        <v>DR.IC.IT.072104.01</v>
      </c>
      <c r="T380" s="39"/>
      <c r="U380" s="60" t="str">
        <f t="shared" si="64"/>
        <v>IM.IC.IT.072104.01</v>
      </c>
      <c r="V380" s="57"/>
      <c r="W380" s="60" t="str">
        <f t="shared" si="65"/>
        <v>GE.IC.IT.072104.01</v>
      </c>
      <c r="X380" s="35" t="s">
        <v>5255</v>
      </c>
      <c r="Y380" s="35" t="s">
        <v>6496</v>
      </c>
      <c r="AA380" s="35" t="s">
        <v>6497</v>
      </c>
      <c r="AC380" s="35" t="s">
        <v>6498</v>
      </c>
      <c r="AE380" s="35" t="s">
        <v>6499</v>
      </c>
      <c r="AG380" s="35" t="s">
        <v>6500</v>
      </c>
      <c r="AI380" s="35" t="s">
        <v>6501</v>
      </c>
      <c r="AJ380" s="57" t="s">
        <v>4650</v>
      </c>
      <c r="AK380" s="76">
        <v>41942</v>
      </c>
    </row>
    <row r="381" spans="1:37" s="35" customFormat="1">
      <c r="A381" s="35" t="s">
        <v>2189</v>
      </c>
      <c r="C381" s="38" t="s">
        <v>2376</v>
      </c>
      <c r="D381" s="35" t="s">
        <v>4385</v>
      </c>
      <c r="E381" s="38" t="s">
        <v>4364</v>
      </c>
      <c r="F381" s="35" t="s">
        <v>4386</v>
      </c>
      <c r="G381" s="35" t="s">
        <v>4387</v>
      </c>
      <c r="H381" s="38" t="s">
        <v>3289</v>
      </c>
      <c r="I381" s="35" t="s">
        <v>4388</v>
      </c>
      <c r="J381" s="39" t="str">
        <f t="shared" si="66"/>
        <v>IC.IT.072201</v>
      </c>
      <c r="K381" s="38" t="s">
        <v>3289</v>
      </c>
      <c r="L381" s="35" t="str">
        <f t="shared" si="63"/>
        <v>Continuous</v>
      </c>
      <c r="M381" s="39" t="str">
        <f t="shared" si="59"/>
        <v>PI.IC.IT.072201.01</v>
      </c>
      <c r="N381" s="39"/>
      <c r="O381" s="39" t="str">
        <f t="shared" si="60"/>
        <v>PH.IC.IT.072201.01</v>
      </c>
      <c r="Q381" s="39" t="str">
        <f t="shared" si="61"/>
        <v>CL.IC.IT.072201.01</v>
      </c>
      <c r="R381" s="39"/>
      <c r="S381" s="39" t="str">
        <f t="shared" si="62"/>
        <v>DR.IC.IT.072201.01</v>
      </c>
      <c r="T381" s="39"/>
      <c r="U381" s="60" t="str">
        <f t="shared" si="64"/>
        <v>IM.IC.IT.072201.01</v>
      </c>
      <c r="V381" s="57"/>
      <c r="W381" s="60" t="str">
        <f t="shared" si="65"/>
        <v>GE.IC.IT.072201.01</v>
      </c>
      <c r="X381" s="35" t="s">
        <v>5256</v>
      </c>
      <c r="Y381" s="35" t="s">
        <v>6502</v>
      </c>
      <c r="AA381" s="35" t="s">
        <v>6503</v>
      </c>
      <c r="AC381" s="35" t="s">
        <v>6504</v>
      </c>
      <c r="AE381" s="35" t="s">
        <v>6505</v>
      </c>
      <c r="AG381" s="35" t="s">
        <v>6506</v>
      </c>
      <c r="AI381" s="35" t="s">
        <v>6507</v>
      </c>
      <c r="AJ381" s="57" t="s">
        <v>4650</v>
      </c>
      <c r="AK381" s="76">
        <v>41942</v>
      </c>
    </row>
    <row r="382" spans="1:37" s="35" customFormat="1">
      <c r="A382" s="35" t="s">
        <v>2189</v>
      </c>
      <c r="C382" s="38" t="s">
        <v>2376</v>
      </c>
      <c r="E382" s="38" t="s">
        <v>4364</v>
      </c>
      <c r="F382" s="35" t="s">
        <v>4386</v>
      </c>
      <c r="G382" s="35" t="s">
        <v>4389</v>
      </c>
      <c r="H382" s="38" t="s">
        <v>3293</v>
      </c>
      <c r="I382" s="35" t="s">
        <v>4390</v>
      </c>
      <c r="J382" s="39" t="str">
        <f t="shared" si="66"/>
        <v>IC.IT.072202</v>
      </c>
      <c r="K382" s="38" t="s">
        <v>3289</v>
      </c>
      <c r="L382" s="35" t="str">
        <f t="shared" si="63"/>
        <v>Intermittent</v>
      </c>
      <c r="M382" s="39" t="str">
        <f t="shared" si="59"/>
        <v>PI.IC.IT.072202.01</v>
      </c>
      <c r="N382" s="39"/>
      <c r="O382" s="39" t="str">
        <f t="shared" si="60"/>
        <v>PH.IC.IT.072202.01</v>
      </c>
      <c r="Q382" s="39" t="str">
        <f t="shared" si="61"/>
        <v>CL.IC.IT.072202.01</v>
      </c>
      <c r="R382" s="39"/>
      <c r="S382" s="39" t="str">
        <f t="shared" si="62"/>
        <v>DR.IC.IT.072202.01</v>
      </c>
      <c r="T382" s="39"/>
      <c r="U382" s="60" t="str">
        <f t="shared" si="64"/>
        <v>IM.IC.IT.072202.01</v>
      </c>
      <c r="V382" s="57"/>
      <c r="W382" s="60" t="str">
        <f t="shared" si="65"/>
        <v>GE.IC.IT.072202.01</v>
      </c>
      <c r="X382" s="35" t="s">
        <v>5257</v>
      </c>
      <c r="Y382" s="35" t="s">
        <v>6508</v>
      </c>
      <c r="AA382" s="35" t="s">
        <v>6509</v>
      </c>
      <c r="AC382" s="35" t="s">
        <v>6510</v>
      </c>
      <c r="AE382" s="35" t="s">
        <v>6511</v>
      </c>
      <c r="AG382" s="35" t="s">
        <v>6512</v>
      </c>
      <c r="AI382" s="35" t="s">
        <v>6513</v>
      </c>
      <c r="AJ382" s="57" t="s">
        <v>4650</v>
      </c>
      <c r="AK382" s="76">
        <v>41942</v>
      </c>
    </row>
    <row r="383" spans="1:37" s="35" customFormat="1">
      <c r="A383" s="35" t="s">
        <v>2189</v>
      </c>
      <c r="C383" s="38" t="s">
        <v>2376</v>
      </c>
      <c r="D383" s="35" t="s">
        <v>4391</v>
      </c>
      <c r="E383" s="38" t="s">
        <v>4365</v>
      </c>
      <c r="F383" s="35" t="s">
        <v>4386</v>
      </c>
      <c r="G383" s="35" t="s">
        <v>4393</v>
      </c>
      <c r="H383" s="38" t="s">
        <v>3289</v>
      </c>
      <c r="J383" s="39" t="str">
        <f t="shared" si="66"/>
        <v>IC.IT.072301</v>
      </c>
      <c r="K383" s="38" t="s">
        <v>3289</v>
      </c>
      <c r="L383" s="35" t="str">
        <f t="shared" si="63"/>
        <v>125 mmHg</v>
      </c>
      <c r="M383" s="39" t="str">
        <f t="shared" si="59"/>
        <v>PI.IC.IT.072301.01</v>
      </c>
      <c r="N383" s="39"/>
      <c r="O383" s="39" t="str">
        <f t="shared" si="60"/>
        <v>PH.IC.IT.072301.01</v>
      </c>
      <c r="Q383" s="39" t="str">
        <f t="shared" si="61"/>
        <v>CL.IC.IT.072301.01</v>
      </c>
      <c r="R383" s="39"/>
      <c r="S383" s="39" t="str">
        <f t="shared" si="62"/>
        <v>DR.IC.IT.072301.01</v>
      </c>
      <c r="T383" s="39"/>
      <c r="U383" s="60" t="str">
        <f t="shared" si="64"/>
        <v>IM.IC.IT.072301.01</v>
      </c>
      <c r="V383" s="57"/>
      <c r="W383" s="60" t="str">
        <f t="shared" si="65"/>
        <v>GE.IC.IT.072301.01</v>
      </c>
      <c r="X383" s="35" t="s">
        <v>5258</v>
      </c>
      <c r="Y383" s="35" t="s">
        <v>6514</v>
      </c>
      <c r="AA383" s="35" t="s">
        <v>6515</v>
      </c>
      <c r="AC383" s="35" t="s">
        <v>6516</v>
      </c>
      <c r="AE383" s="35" t="s">
        <v>6517</v>
      </c>
      <c r="AG383" s="35" t="s">
        <v>6518</v>
      </c>
      <c r="AI383" s="35" t="s">
        <v>6519</v>
      </c>
      <c r="AJ383" s="57" t="s">
        <v>4650</v>
      </c>
      <c r="AK383" s="76">
        <v>41942</v>
      </c>
    </row>
    <row r="384" spans="1:37" s="35" customFormat="1">
      <c r="A384" s="35" t="s">
        <v>2189</v>
      </c>
      <c r="C384" s="38" t="s">
        <v>2376</v>
      </c>
      <c r="E384" s="38" t="s">
        <v>4365</v>
      </c>
      <c r="F384" s="35" t="s">
        <v>4386</v>
      </c>
      <c r="G384" s="35" t="s">
        <v>4394</v>
      </c>
      <c r="H384" s="38" t="s">
        <v>3293</v>
      </c>
      <c r="J384" s="39" t="str">
        <f t="shared" si="66"/>
        <v>IC.IT.072302</v>
      </c>
      <c r="K384" s="38" t="s">
        <v>3289</v>
      </c>
      <c r="L384" s="35" t="str">
        <f t="shared" si="63"/>
        <v>75 mmHG</v>
      </c>
      <c r="M384" s="39" t="str">
        <f t="shared" si="59"/>
        <v>PI.IC.IT.072302.01</v>
      </c>
      <c r="N384" s="39"/>
      <c r="O384" s="39" t="str">
        <f t="shared" si="60"/>
        <v>PH.IC.IT.072302.01</v>
      </c>
      <c r="Q384" s="39" t="str">
        <f t="shared" si="61"/>
        <v>CL.IC.IT.072302.01</v>
      </c>
      <c r="R384" s="39"/>
      <c r="S384" s="39" t="str">
        <f t="shared" si="62"/>
        <v>DR.IC.IT.072302.01</v>
      </c>
      <c r="T384" s="39"/>
      <c r="U384" s="60" t="str">
        <f t="shared" si="64"/>
        <v>IM.IC.IT.072302.01</v>
      </c>
      <c r="V384" s="57"/>
      <c r="W384" s="60" t="str">
        <f t="shared" si="65"/>
        <v>GE.IC.IT.072302.01</v>
      </c>
      <c r="X384" s="35" t="s">
        <v>5259</v>
      </c>
      <c r="Y384" s="35" t="s">
        <v>6520</v>
      </c>
      <c r="AA384" s="35" t="s">
        <v>6521</v>
      </c>
      <c r="AC384" s="35" t="s">
        <v>6522</v>
      </c>
      <c r="AE384" s="35" t="s">
        <v>6523</v>
      </c>
      <c r="AG384" s="35" t="s">
        <v>6524</v>
      </c>
      <c r="AI384" s="35" t="s">
        <v>6525</v>
      </c>
      <c r="AJ384" s="57" t="s">
        <v>4650</v>
      </c>
      <c r="AK384" s="76">
        <v>41942</v>
      </c>
    </row>
    <row r="385" spans="1:37" s="35" customFormat="1">
      <c r="A385" s="35" t="s">
        <v>2189</v>
      </c>
      <c r="C385" s="38" t="s">
        <v>2376</v>
      </c>
      <c r="E385" s="38" t="s">
        <v>4365</v>
      </c>
      <c r="F385" s="35" t="s">
        <v>4386</v>
      </c>
      <c r="G385" s="35" t="s">
        <v>4395</v>
      </c>
      <c r="H385" s="38" t="s">
        <v>3296</v>
      </c>
      <c r="J385" s="39" t="str">
        <f t="shared" si="66"/>
        <v>IC.IT.072303</v>
      </c>
      <c r="K385" s="38" t="s">
        <v>3289</v>
      </c>
      <c r="L385" s="35" t="str">
        <f t="shared" si="63"/>
        <v>25 mmHG</v>
      </c>
      <c r="M385" s="39" t="str">
        <f t="shared" si="59"/>
        <v>PI.IC.IT.072303.01</v>
      </c>
      <c r="N385" s="39"/>
      <c r="O385" s="39" t="str">
        <f t="shared" si="60"/>
        <v>PH.IC.IT.072303.01</v>
      </c>
      <c r="Q385" s="39" t="str">
        <f t="shared" si="61"/>
        <v>CL.IC.IT.072303.01</v>
      </c>
      <c r="R385" s="39"/>
      <c r="S385" s="39" t="str">
        <f t="shared" si="62"/>
        <v>DR.IC.IT.072303.01</v>
      </c>
      <c r="T385" s="39"/>
      <c r="U385" s="60" t="str">
        <f t="shared" si="64"/>
        <v>IM.IC.IT.072303.01</v>
      </c>
      <c r="V385" s="57"/>
      <c r="W385" s="60" t="str">
        <f t="shared" si="65"/>
        <v>GE.IC.IT.072303.01</v>
      </c>
      <c r="X385" s="35" t="s">
        <v>5260</v>
      </c>
      <c r="Y385" s="35" t="s">
        <v>6526</v>
      </c>
      <c r="AA385" s="35" t="s">
        <v>6527</v>
      </c>
      <c r="AC385" s="35" t="s">
        <v>6528</v>
      </c>
      <c r="AE385" s="35" t="s">
        <v>6529</v>
      </c>
      <c r="AG385" s="35" t="s">
        <v>6530</v>
      </c>
      <c r="AI385" s="35" t="s">
        <v>6531</v>
      </c>
      <c r="AJ385" s="57" t="s">
        <v>4650</v>
      </c>
      <c r="AK385" s="76">
        <v>41942</v>
      </c>
    </row>
    <row r="386" spans="1:37" s="35" customFormat="1">
      <c r="A386" s="35" t="s">
        <v>2189</v>
      </c>
      <c r="C386" s="38" t="s">
        <v>2376</v>
      </c>
      <c r="E386" s="38" t="s">
        <v>4365</v>
      </c>
      <c r="F386" s="35" t="s">
        <v>4386</v>
      </c>
      <c r="G386" s="35" t="s">
        <v>4396</v>
      </c>
      <c r="H386" s="38" t="s">
        <v>4263</v>
      </c>
      <c r="J386" s="39" t="str">
        <f t="shared" si="66"/>
        <v>IC.IT.072304</v>
      </c>
      <c r="K386" s="38" t="s">
        <v>3289</v>
      </c>
      <c r="L386" s="35" t="str">
        <f t="shared" si="63"/>
        <v>50 mmHG</v>
      </c>
      <c r="M386" s="39" t="str">
        <f t="shared" si="59"/>
        <v>PI.IC.IT.072304.01</v>
      </c>
      <c r="N386" s="39"/>
      <c r="O386" s="39" t="str">
        <f t="shared" si="60"/>
        <v>PH.IC.IT.072304.01</v>
      </c>
      <c r="Q386" s="39" t="str">
        <f t="shared" si="61"/>
        <v>CL.IC.IT.072304.01</v>
      </c>
      <c r="R386" s="39"/>
      <c r="S386" s="39" t="str">
        <f t="shared" si="62"/>
        <v>DR.IC.IT.072304.01</v>
      </c>
      <c r="T386" s="39"/>
      <c r="U386" s="60" t="str">
        <f t="shared" si="64"/>
        <v>IM.IC.IT.072304.01</v>
      </c>
      <c r="V386" s="57"/>
      <c r="W386" s="60" t="str">
        <f t="shared" si="65"/>
        <v>GE.IC.IT.072304.01</v>
      </c>
      <c r="X386" s="35" t="s">
        <v>5261</v>
      </c>
      <c r="Y386" s="35" t="s">
        <v>6532</v>
      </c>
      <c r="AA386" s="35" t="s">
        <v>6533</v>
      </c>
      <c r="AC386" s="35" t="s">
        <v>6534</v>
      </c>
      <c r="AE386" s="35" t="s">
        <v>6535</v>
      </c>
      <c r="AG386" s="35" t="s">
        <v>6536</v>
      </c>
      <c r="AI386" s="35" t="s">
        <v>6537</v>
      </c>
      <c r="AJ386" s="57" t="s">
        <v>4650</v>
      </c>
      <c r="AK386" s="76">
        <v>41942</v>
      </c>
    </row>
    <row r="387" spans="1:37" s="35" customFormat="1">
      <c r="A387" s="35" t="s">
        <v>2189</v>
      </c>
      <c r="C387" s="38" t="s">
        <v>2376</v>
      </c>
      <c r="E387" s="38" t="s">
        <v>4365</v>
      </c>
      <c r="F387" s="35" t="s">
        <v>4386</v>
      </c>
      <c r="G387" s="35" t="s">
        <v>4397</v>
      </c>
      <c r="H387" s="38" t="s">
        <v>4265</v>
      </c>
      <c r="J387" s="39" t="str">
        <f t="shared" si="66"/>
        <v>IC.IT.072305</v>
      </c>
      <c r="K387" s="38" t="s">
        <v>3289</v>
      </c>
      <c r="L387" s="35" t="str">
        <f t="shared" si="63"/>
        <v>100 mmHG</v>
      </c>
      <c r="M387" s="39" t="str">
        <f t="shared" si="59"/>
        <v>PI.IC.IT.072305.01</v>
      </c>
      <c r="N387" s="39"/>
      <c r="O387" s="39" t="str">
        <f t="shared" si="60"/>
        <v>PH.IC.IT.072305.01</v>
      </c>
      <c r="Q387" s="39" t="str">
        <f t="shared" si="61"/>
        <v>CL.IC.IT.072305.01</v>
      </c>
      <c r="R387" s="39"/>
      <c r="S387" s="39" t="str">
        <f t="shared" si="62"/>
        <v>DR.IC.IT.072305.01</v>
      </c>
      <c r="T387" s="39"/>
      <c r="U387" s="60" t="str">
        <f t="shared" si="64"/>
        <v>IM.IC.IT.072305.01</v>
      </c>
      <c r="V387" s="57"/>
      <c r="W387" s="60" t="str">
        <f t="shared" si="65"/>
        <v>GE.IC.IT.072305.01</v>
      </c>
      <c r="X387" s="35" t="s">
        <v>5262</v>
      </c>
      <c r="Y387" s="35" t="s">
        <v>6538</v>
      </c>
      <c r="AA387" s="35" t="s">
        <v>6539</v>
      </c>
      <c r="AC387" s="35" t="s">
        <v>6540</v>
      </c>
      <c r="AE387" s="35" t="s">
        <v>6541</v>
      </c>
      <c r="AG387" s="35" t="s">
        <v>6542</v>
      </c>
      <c r="AI387" s="35" t="s">
        <v>6543</v>
      </c>
      <c r="AJ387" s="57" t="s">
        <v>4650</v>
      </c>
      <c r="AK387" s="76">
        <v>41942</v>
      </c>
    </row>
    <row r="388" spans="1:37" s="35" customFormat="1">
      <c r="A388" s="35" t="s">
        <v>2189</v>
      </c>
      <c r="C388" s="38" t="s">
        <v>2376</v>
      </c>
      <c r="E388" s="38" t="s">
        <v>4365</v>
      </c>
      <c r="F388" s="35" t="s">
        <v>4386</v>
      </c>
      <c r="G388" s="35" t="s">
        <v>4399</v>
      </c>
      <c r="H388" s="38" t="s">
        <v>3361</v>
      </c>
      <c r="J388" s="39" t="str">
        <f t="shared" si="66"/>
        <v>IC.IT.072306</v>
      </c>
      <c r="K388" s="38" t="s">
        <v>3289</v>
      </c>
      <c r="L388" s="35" t="str">
        <f t="shared" si="63"/>
        <v>150 mmHG</v>
      </c>
      <c r="M388" s="39" t="str">
        <f t="shared" si="59"/>
        <v>PI.IC.IT.072306.01</v>
      </c>
      <c r="N388" s="39"/>
      <c r="O388" s="39" t="str">
        <f t="shared" si="60"/>
        <v>PH.IC.IT.072306.01</v>
      </c>
      <c r="Q388" s="39" t="str">
        <f t="shared" si="61"/>
        <v>CL.IC.IT.072306.01</v>
      </c>
      <c r="R388" s="39"/>
      <c r="S388" s="39" t="str">
        <f t="shared" si="62"/>
        <v>DR.IC.IT.072306.01</v>
      </c>
      <c r="T388" s="39"/>
      <c r="U388" s="60" t="str">
        <f t="shared" si="64"/>
        <v>IM.IC.IT.072306.01</v>
      </c>
      <c r="V388" s="57"/>
      <c r="W388" s="60" t="str">
        <f t="shared" si="65"/>
        <v>GE.IC.IT.072306.01</v>
      </c>
      <c r="X388" s="35" t="s">
        <v>5263</v>
      </c>
      <c r="Y388" s="35" t="s">
        <v>6544</v>
      </c>
      <c r="AA388" s="35" t="s">
        <v>6545</v>
      </c>
      <c r="AC388" s="35" t="s">
        <v>6546</v>
      </c>
      <c r="AE388" s="35" t="s">
        <v>6547</v>
      </c>
      <c r="AG388" s="35" t="s">
        <v>6548</v>
      </c>
      <c r="AI388" s="35" t="s">
        <v>6549</v>
      </c>
      <c r="AJ388" s="57" t="s">
        <v>4650</v>
      </c>
      <c r="AK388" s="76">
        <v>41942</v>
      </c>
    </row>
    <row r="389" spans="1:37" s="35" customFormat="1">
      <c r="A389" s="35" t="s">
        <v>2189</v>
      </c>
      <c r="C389" s="38" t="s">
        <v>2376</v>
      </c>
      <c r="D389" s="35" t="s">
        <v>4400</v>
      </c>
      <c r="E389" s="38" t="s">
        <v>4366</v>
      </c>
      <c r="F389" s="35" t="s">
        <v>4386</v>
      </c>
      <c r="G389" s="35" t="s">
        <v>4401</v>
      </c>
      <c r="H389" s="38" t="s">
        <v>3289</v>
      </c>
      <c r="I389" s="35" t="s">
        <v>4388</v>
      </c>
      <c r="J389" s="39" t="str">
        <f t="shared" si="66"/>
        <v>IC.IT.072401</v>
      </c>
      <c r="K389" s="38" t="s">
        <v>3289</v>
      </c>
      <c r="L389" s="35" t="str">
        <f t="shared" si="63"/>
        <v>Done: specify date/time</v>
      </c>
      <c r="M389" s="39" t="str">
        <f t="shared" si="59"/>
        <v>PI.IC.IT.072401.01</v>
      </c>
      <c r="N389" s="39"/>
      <c r="O389" s="39" t="str">
        <f t="shared" si="60"/>
        <v>PH.IC.IT.072401.01</v>
      </c>
      <c r="Q389" s="39" t="str">
        <f t="shared" si="61"/>
        <v>CL.IC.IT.072401.01</v>
      </c>
      <c r="R389" s="39"/>
      <c r="S389" s="39" t="str">
        <f t="shared" si="62"/>
        <v>DR.IC.IT.072401.01</v>
      </c>
      <c r="T389" s="39"/>
      <c r="U389" s="60" t="str">
        <f t="shared" si="64"/>
        <v>IM.IC.IT.072401.01</v>
      </c>
      <c r="V389" s="57"/>
      <c r="W389" s="60" t="str">
        <f t="shared" si="65"/>
        <v>GE.IC.IT.072401.01</v>
      </c>
      <c r="X389" s="35" t="s">
        <v>5264</v>
      </c>
      <c r="Y389" s="35" t="s">
        <v>6550</v>
      </c>
      <c r="AA389" s="35" t="s">
        <v>6551</v>
      </c>
      <c r="AC389" s="35" t="s">
        <v>6552</v>
      </c>
      <c r="AE389" s="35" t="s">
        <v>6553</v>
      </c>
      <c r="AG389" s="35" t="s">
        <v>6554</v>
      </c>
      <c r="AI389" s="35" t="s">
        <v>6555</v>
      </c>
      <c r="AJ389" s="57" t="s">
        <v>4650</v>
      </c>
      <c r="AK389" s="76">
        <v>41942</v>
      </c>
    </row>
    <row r="390" spans="1:37" s="35" customFormat="1" ht="12" customHeight="1">
      <c r="A390" s="35" t="s">
        <v>2189</v>
      </c>
      <c r="C390" s="38" t="s">
        <v>2376</v>
      </c>
      <c r="E390" s="38" t="s">
        <v>4366</v>
      </c>
      <c r="F390" s="35" t="s">
        <v>4386</v>
      </c>
      <c r="G390" s="35" t="s">
        <v>4402</v>
      </c>
      <c r="H390" s="38" t="s">
        <v>3293</v>
      </c>
      <c r="I390" s="35" t="s">
        <v>4390</v>
      </c>
      <c r="J390" s="39" t="str">
        <f t="shared" si="66"/>
        <v>IC.IT.072402</v>
      </c>
      <c r="K390" s="38" t="s">
        <v>3289</v>
      </c>
      <c r="L390" s="35" t="str">
        <f t="shared" si="63"/>
        <v>Not applicable</v>
      </c>
      <c r="M390" s="39" t="str">
        <f t="shared" si="59"/>
        <v>PI.IC.IT.072402.01</v>
      </c>
      <c r="N390" s="39"/>
      <c r="O390" s="39" t="str">
        <f t="shared" si="60"/>
        <v>PH.IC.IT.072402.01</v>
      </c>
      <c r="Q390" s="39" t="str">
        <f t="shared" si="61"/>
        <v>CL.IC.IT.072402.01</v>
      </c>
      <c r="R390" s="39"/>
      <c r="S390" s="39" t="str">
        <f t="shared" si="62"/>
        <v>DR.IC.IT.072402.01</v>
      </c>
      <c r="T390" s="39"/>
      <c r="U390" s="60" t="str">
        <f t="shared" si="64"/>
        <v>IM.IC.IT.072402.01</v>
      </c>
      <c r="V390" s="57"/>
      <c r="W390" s="60" t="str">
        <f t="shared" si="65"/>
        <v>GE.IC.IT.072402.01</v>
      </c>
      <c r="X390" s="35" t="s">
        <v>5265</v>
      </c>
      <c r="Y390" s="35" t="s">
        <v>6556</v>
      </c>
      <c r="AA390" s="35" t="s">
        <v>6557</v>
      </c>
      <c r="AC390" s="35" t="s">
        <v>6558</v>
      </c>
      <c r="AE390" s="35" t="s">
        <v>6559</v>
      </c>
      <c r="AG390" s="35" t="s">
        <v>6560</v>
      </c>
      <c r="AI390" s="35" t="s">
        <v>6561</v>
      </c>
      <c r="AJ390" s="57" t="s">
        <v>4650</v>
      </c>
      <c r="AK390" s="76">
        <v>41942</v>
      </c>
    </row>
    <row r="391" spans="1:37" s="57" customFormat="1" ht="14" customHeight="1">
      <c r="A391" s="57" t="s">
        <v>2189</v>
      </c>
      <c r="B391" s="57" t="s">
        <v>2097</v>
      </c>
      <c r="C391" s="58" t="s">
        <v>2217</v>
      </c>
      <c r="D391" s="57" t="s">
        <v>2252</v>
      </c>
      <c r="E391" s="58" t="s">
        <v>2212</v>
      </c>
      <c r="F391" s="57" t="s">
        <v>1755</v>
      </c>
      <c r="G391" s="57" t="s">
        <v>1499</v>
      </c>
      <c r="H391" s="58" t="s">
        <v>2212</v>
      </c>
      <c r="J391" s="59" t="str">
        <f t="shared" ref="J391:J463" si="67">CONCATENATE("PA.IT.",C391,E391,H391)</f>
        <v>PA.IT.020101</v>
      </c>
      <c r="K391" s="58" t="s">
        <v>2212</v>
      </c>
      <c r="L391" s="57" t="str">
        <f t="shared" si="63"/>
        <v>Black</v>
      </c>
      <c r="M391" s="59" t="str">
        <f t="shared" si="59"/>
        <v>PI.PA.IT.020101.01</v>
      </c>
      <c r="N391" s="59"/>
      <c r="O391" s="59" t="str">
        <f t="shared" si="60"/>
        <v>PH.PA.IT.020101.01</v>
      </c>
      <c r="Q391" s="59" t="str">
        <f t="shared" si="61"/>
        <v>CL.PA.IT.020101.01</v>
      </c>
      <c r="R391" s="59"/>
      <c r="S391" s="59" t="str">
        <f t="shared" si="62"/>
        <v>DR.PA.IT.020101.01</v>
      </c>
      <c r="T391" s="59"/>
      <c r="U391" s="60" t="str">
        <f>CONCATENATE("IM.",J391, ".",K391)</f>
        <v>IM.PA.IT.020101.01</v>
      </c>
      <c r="V391" s="59"/>
      <c r="W391" s="60" t="str">
        <f>CONCATENATE("GE.",J391, ".",K391)</f>
        <v>GE.PA.IT.020101.01</v>
      </c>
      <c r="AJ391" s="57" t="s">
        <v>6618</v>
      </c>
      <c r="AK391" s="76">
        <v>41468</v>
      </c>
    </row>
    <row r="392" spans="1:37" s="57" customFormat="1" ht="14" customHeight="1">
      <c r="A392" s="57" t="s">
        <v>2189</v>
      </c>
      <c r="C392" s="58" t="s">
        <v>2217</v>
      </c>
      <c r="E392" s="58" t="s">
        <v>2212</v>
      </c>
      <c r="F392" s="57" t="s">
        <v>1755</v>
      </c>
      <c r="G392" s="57" t="s">
        <v>1814</v>
      </c>
      <c r="H392" s="58" t="s">
        <v>2217</v>
      </c>
      <c r="J392" s="59" t="str">
        <f t="shared" si="67"/>
        <v>PA.IT.020102</v>
      </c>
      <c r="K392" s="58" t="s">
        <v>2212</v>
      </c>
      <c r="L392" s="57" t="str">
        <f t="shared" si="63"/>
        <v>Pink</v>
      </c>
      <c r="M392" s="59" t="str">
        <f t="shared" si="59"/>
        <v>PI.PA.IT.020102.01</v>
      </c>
      <c r="N392" s="59"/>
      <c r="O392" s="59" t="str">
        <f t="shared" si="60"/>
        <v>PH.PA.IT.020102.01</v>
      </c>
      <c r="Q392" s="59" t="str">
        <f t="shared" si="61"/>
        <v>CL.PA.IT.020102.01</v>
      </c>
      <c r="R392" s="59"/>
      <c r="S392" s="59" t="str">
        <f t="shared" si="62"/>
        <v>DR.PA.IT.020102.01</v>
      </c>
      <c r="T392" s="59"/>
      <c r="U392" s="60" t="str">
        <f t="shared" ref="U392:U455" si="68">CONCATENATE("IM.",J392, ".",K392)</f>
        <v>IM.PA.IT.020102.01</v>
      </c>
      <c r="V392" s="59"/>
      <c r="W392" s="60" t="str">
        <f t="shared" ref="W392:W455" si="69">CONCATENATE("GE.",J392, ".",K392)</f>
        <v>GE.PA.IT.020102.01</v>
      </c>
      <c r="AJ392" s="57" t="s">
        <v>6618</v>
      </c>
      <c r="AK392" s="76">
        <v>41468</v>
      </c>
    </row>
    <row r="393" spans="1:37" s="57" customFormat="1" ht="14" customHeight="1">
      <c r="A393" s="57" t="s">
        <v>2189</v>
      </c>
      <c r="C393" s="58" t="s">
        <v>2217</v>
      </c>
      <c r="E393" s="58" t="s">
        <v>2212</v>
      </c>
      <c r="F393" s="57" t="s">
        <v>1755</v>
      </c>
      <c r="G393" s="57" t="s">
        <v>2547</v>
      </c>
      <c r="H393" s="58" t="s">
        <v>2219</v>
      </c>
      <c r="J393" s="59" t="str">
        <f t="shared" si="67"/>
        <v>PA.IT.020103</v>
      </c>
      <c r="K393" s="58" t="s">
        <v>2212</v>
      </c>
      <c r="L393" s="57" t="str">
        <f t="shared" si="63"/>
        <v>Green</v>
      </c>
      <c r="M393" s="59" t="str">
        <f t="shared" si="59"/>
        <v>PI.PA.IT.020103.01</v>
      </c>
      <c r="N393" s="59"/>
      <c r="O393" s="59" t="str">
        <f t="shared" si="60"/>
        <v>PH.PA.IT.020103.01</v>
      </c>
      <c r="Q393" s="59" t="str">
        <f t="shared" si="61"/>
        <v>CL.PA.IT.020103.01</v>
      </c>
      <c r="R393" s="59"/>
      <c r="S393" s="59" t="str">
        <f t="shared" si="62"/>
        <v>DR.PA.IT.020103.01</v>
      </c>
      <c r="T393" s="59"/>
      <c r="U393" s="60" t="str">
        <f t="shared" si="68"/>
        <v>IM.PA.IT.020103.01</v>
      </c>
      <c r="V393" s="59"/>
      <c r="W393" s="60" t="str">
        <f t="shared" si="69"/>
        <v>GE.PA.IT.020103.01</v>
      </c>
      <c r="AJ393" s="57" t="s">
        <v>6618</v>
      </c>
      <c r="AK393" s="76">
        <v>41468</v>
      </c>
    </row>
    <row r="394" spans="1:37" s="57" customFormat="1" ht="14" customHeight="1">
      <c r="A394" s="57" t="s">
        <v>2189</v>
      </c>
      <c r="C394" s="58" t="s">
        <v>2217</v>
      </c>
      <c r="E394" s="58" t="s">
        <v>2212</v>
      </c>
      <c r="F394" s="57" t="s">
        <v>1755</v>
      </c>
      <c r="G394" s="57" t="s">
        <v>2229</v>
      </c>
      <c r="H394" s="58" t="s">
        <v>2063</v>
      </c>
      <c r="J394" s="59" t="str">
        <f t="shared" si="67"/>
        <v>PA.IT.020104</v>
      </c>
      <c r="K394" s="58" t="s">
        <v>2212</v>
      </c>
      <c r="L394" s="57" t="str">
        <f t="shared" si="63"/>
        <v>Red</v>
      </c>
      <c r="M394" s="59" t="str">
        <f t="shared" si="59"/>
        <v>PI.PA.IT.020104.01</v>
      </c>
      <c r="N394" s="59"/>
      <c r="O394" s="59" t="str">
        <f t="shared" si="60"/>
        <v>PH.PA.IT.020104.01</v>
      </c>
      <c r="Q394" s="59" t="str">
        <f t="shared" si="61"/>
        <v>CL.PA.IT.020104.01</v>
      </c>
      <c r="R394" s="59"/>
      <c r="S394" s="59" t="str">
        <f t="shared" si="62"/>
        <v>DR.PA.IT.020104.01</v>
      </c>
      <c r="T394" s="59"/>
      <c r="U394" s="60" t="str">
        <f t="shared" si="68"/>
        <v>IM.PA.IT.020104.01</v>
      </c>
      <c r="V394" s="59"/>
      <c r="W394" s="60" t="str">
        <f t="shared" si="69"/>
        <v>GE.PA.IT.020104.01</v>
      </c>
      <c r="AJ394" s="57" t="s">
        <v>6618</v>
      </c>
      <c r="AK394" s="76">
        <v>41468</v>
      </c>
    </row>
    <row r="395" spans="1:37" s="57" customFormat="1" ht="14" customHeight="1">
      <c r="A395" s="57" t="s">
        <v>2189</v>
      </c>
      <c r="C395" s="58" t="s">
        <v>2217</v>
      </c>
      <c r="E395" s="58" t="s">
        <v>2212</v>
      </c>
      <c r="F395" s="57" t="s">
        <v>1755</v>
      </c>
      <c r="G395" s="57" t="s">
        <v>1570</v>
      </c>
      <c r="H395" s="58" t="s">
        <v>2065</v>
      </c>
      <c r="J395" s="59" t="str">
        <f t="shared" si="67"/>
        <v>PA.IT.020105</v>
      </c>
      <c r="K395" s="58" t="s">
        <v>2212</v>
      </c>
      <c r="L395" s="57" t="str">
        <f t="shared" si="63"/>
        <v>Grey</v>
      </c>
      <c r="M395" s="59" t="str">
        <f t="shared" si="59"/>
        <v>PI.PA.IT.020105.01</v>
      </c>
      <c r="N395" s="59"/>
      <c r="O395" s="59" t="str">
        <f t="shared" si="60"/>
        <v>PH.PA.IT.020105.01</v>
      </c>
      <c r="Q395" s="59" t="str">
        <f t="shared" si="61"/>
        <v>CL.PA.IT.020105.01</v>
      </c>
      <c r="R395" s="59"/>
      <c r="S395" s="59" t="str">
        <f t="shared" si="62"/>
        <v>DR.PA.IT.020105.01</v>
      </c>
      <c r="T395" s="59"/>
      <c r="U395" s="60" t="str">
        <f t="shared" si="68"/>
        <v>IM.PA.IT.020105.01</v>
      </c>
      <c r="V395" s="59"/>
      <c r="W395" s="60" t="str">
        <f t="shared" si="69"/>
        <v>GE.PA.IT.020105.01</v>
      </c>
      <c r="AJ395" s="57" t="s">
        <v>6618</v>
      </c>
      <c r="AK395" s="76">
        <v>41468</v>
      </c>
    </row>
    <row r="396" spans="1:37" s="57" customFormat="1" ht="14" customHeight="1">
      <c r="A396" s="57" t="s">
        <v>2189</v>
      </c>
      <c r="C396" s="58" t="s">
        <v>2217</v>
      </c>
      <c r="E396" s="58" t="s">
        <v>2212</v>
      </c>
      <c r="F396" s="57" t="s">
        <v>1755</v>
      </c>
      <c r="G396" s="57" t="s">
        <v>2552</v>
      </c>
      <c r="H396" s="58" t="s">
        <v>2222</v>
      </c>
      <c r="J396" s="59" t="str">
        <f t="shared" si="67"/>
        <v>PA.IT.020106</v>
      </c>
      <c r="K396" s="58" t="s">
        <v>2212</v>
      </c>
      <c r="L396" s="57" t="str">
        <f t="shared" si="63"/>
        <v>Tan</v>
      </c>
      <c r="M396" s="59" t="str">
        <f t="shared" ref="M396:M468" si="70">CONCATENATE("PI.",J396,".",K396)</f>
        <v>PI.PA.IT.020106.01</v>
      </c>
      <c r="N396" s="59"/>
      <c r="O396" s="59" t="str">
        <f t="shared" ref="O396:O468" si="71">CONCATENATE("PH.",J396,".",K396)</f>
        <v>PH.PA.IT.020106.01</v>
      </c>
      <c r="Q396" s="59" t="str">
        <f t="shared" ref="Q396:Q468" si="72">CONCATENATE("CL.",J396,".",K396)</f>
        <v>CL.PA.IT.020106.01</v>
      </c>
      <c r="R396" s="59"/>
      <c r="S396" s="59" t="str">
        <f t="shared" ref="S396:S468" si="73">CONCATENATE("DR.",J396,".",K396)</f>
        <v>DR.PA.IT.020106.01</v>
      </c>
      <c r="T396" s="59"/>
      <c r="U396" s="60" t="str">
        <f t="shared" si="68"/>
        <v>IM.PA.IT.020106.01</v>
      </c>
      <c r="V396" s="59"/>
      <c r="W396" s="60" t="str">
        <f t="shared" si="69"/>
        <v>GE.PA.IT.020106.01</v>
      </c>
      <c r="AJ396" s="57" t="s">
        <v>6618</v>
      </c>
      <c r="AK396" s="76">
        <v>41468</v>
      </c>
    </row>
    <row r="397" spans="1:37" s="57" customFormat="1" ht="14" customHeight="1">
      <c r="A397" s="57" t="s">
        <v>2189</v>
      </c>
      <c r="C397" s="58" t="s">
        <v>2217</v>
      </c>
      <c r="E397" s="58" t="s">
        <v>2212</v>
      </c>
      <c r="F397" s="57" t="s">
        <v>1755</v>
      </c>
      <c r="G397" s="57" t="s">
        <v>1424</v>
      </c>
      <c r="H397" s="58" t="s">
        <v>2376</v>
      </c>
      <c r="J397" s="59" t="str">
        <f t="shared" si="67"/>
        <v>PA.IT.020107</v>
      </c>
      <c r="K397" s="58" t="s">
        <v>2212</v>
      </c>
      <c r="L397" s="57" t="str">
        <f t="shared" si="63"/>
        <v>White</v>
      </c>
      <c r="M397" s="59" t="str">
        <f t="shared" si="70"/>
        <v>PI.PA.IT.020107.01</v>
      </c>
      <c r="N397" s="59"/>
      <c r="O397" s="59" t="str">
        <f t="shared" si="71"/>
        <v>PH.PA.IT.020107.01</v>
      </c>
      <c r="Q397" s="59" t="str">
        <f t="shared" si="72"/>
        <v>CL.PA.IT.020107.01</v>
      </c>
      <c r="R397" s="59"/>
      <c r="S397" s="59" t="str">
        <f t="shared" si="73"/>
        <v>DR.PA.IT.020107.01</v>
      </c>
      <c r="T397" s="59"/>
      <c r="U397" s="60" t="str">
        <f t="shared" si="68"/>
        <v>IM.PA.IT.020107.01</v>
      </c>
      <c r="V397" s="59"/>
      <c r="W397" s="60" t="str">
        <f t="shared" si="69"/>
        <v>GE.PA.IT.020107.01</v>
      </c>
      <c r="AJ397" s="57" t="s">
        <v>6618</v>
      </c>
      <c r="AK397" s="76">
        <v>41468</v>
      </c>
    </row>
    <row r="398" spans="1:37" s="57" customFormat="1" ht="14" customHeight="1">
      <c r="A398" s="57" t="s">
        <v>2189</v>
      </c>
      <c r="C398" s="58" t="s">
        <v>2217</v>
      </c>
      <c r="E398" s="58" t="s">
        <v>2212</v>
      </c>
      <c r="F398" s="57" t="s">
        <v>1755</v>
      </c>
      <c r="G398" s="57" t="s">
        <v>2553</v>
      </c>
      <c r="H398" s="58" t="s">
        <v>2378</v>
      </c>
      <c r="J398" s="59" t="str">
        <f t="shared" si="67"/>
        <v>PA.IT.020108</v>
      </c>
      <c r="K398" s="58" t="s">
        <v>2212</v>
      </c>
      <c r="L398" s="57" t="str">
        <f t="shared" si="63"/>
        <v>Yellow</v>
      </c>
      <c r="M398" s="59" t="str">
        <f t="shared" si="70"/>
        <v>PI.PA.IT.020108.01</v>
      </c>
      <c r="N398" s="59"/>
      <c r="O398" s="59" t="str">
        <f t="shared" si="71"/>
        <v>PH.PA.IT.020108.01</v>
      </c>
      <c r="Q398" s="59" t="str">
        <f t="shared" si="72"/>
        <v>CL.PA.IT.020108.01</v>
      </c>
      <c r="R398" s="59"/>
      <c r="S398" s="59" t="str">
        <f t="shared" si="73"/>
        <v>DR.PA.IT.020108.01</v>
      </c>
      <c r="T398" s="59"/>
      <c r="U398" s="60" t="str">
        <f t="shared" si="68"/>
        <v>IM.PA.IT.020108.01</v>
      </c>
      <c r="V398" s="59"/>
      <c r="W398" s="60" t="str">
        <f t="shared" si="69"/>
        <v>GE.PA.IT.020108.01</v>
      </c>
      <c r="AJ398" s="57" t="s">
        <v>6618</v>
      </c>
      <c r="AK398" s="76">
        <v>41468</v>
      </c>
    </row>
    <row r="399" spans="1:37" s="57" customFormat="1" ht="14" customHeight="1">
      <c r="A399" s="57" t="s">
        <v>2189</v>
      </c>
      <c r="C399" s="58" t="s">
        <v>2217</v>
      </c>
      <c r="D399" s="57" t="s">
        <v>1571</v>
      </c>
      <c r="E399" s="58" t="s">
        <v>2217</v>
      </c>
      <c r="F399" s="57" t="s">
        <v>1572</v>
      </c>
      <c r="G399" s="57" t="s">
        <v>2551</v>
      </c>
      <c r="H399" s="58" t="s">
        <v>2212</v>
      </c>
      <c r="J399" s="59" t="str">
        <f t="shared" si="67"/>
        <v>PA.IT.020201</v>
      </c>
      <c r="K399" s="58" t="s">
        <v>2212</v>
      </c>
      <c r="L399" s="57" t="str">
        <f t="shared" si="63"/>
        <v>Scant</v>
      </c>
      <c r="M399" s="59" t="str">
        <f t="shared" si="70"/>
        <v>PI.PA.IT.020201.01</v>
      </c>
      <c r="N399" s="59"/>
      <c r="O399" s="59" t="str">
        <f t="shared" si="71"/>
        <v>PH.PA.IT.020201.01</v>
      </c>
      <c r="Q399" s="59" t="str">
        <f t="shared" si="72"/>
        <v>CL.PA.IT.020201.01</v>
      </c>
      <c r="R399" s="59"/>
      <c r="S399" s="59" t="str">
        <f t="shared" si="73"/>
        <v>DR.PA.IT.020201.01</v>
      </c>
      <c r="T399" s="59"/>
      <c r="U399" s="60" t="str">
        <f t="shared" si="68"/>
        <v>IM.PA.IT.020201.01</v>
      </c>
      <c r="V399" s="59"/>
      <c r="W399" s="60" t="str">
        <f t="shared" si="69"/>
        <v>GE.PA.IT.020201.01</v>
      </c>
      <c r="AJ399" s="57" t="s">
        <v>6618</v>
      </c>
      <c r="AK399" s="76">
        <v>41468</v>
      </c>
    </row>
    <row r="400" spans="1:37" s="57" customFormat="1" ht="14" customHeight="1">
      <c r="A400" s="57" t="s">
        <v>2189</v>
      </c>
      <c r="C400" s="58" t="s">
        <v>2217</v>
      </c>
      <c r="E400" s="58" t="s">
        <v>2217</v>
      </c>
      <c r="F400" s="57" t="s">
        <v>1572</v>
      </c>
      <c r="G400" s="57" t="s">
        <v>1573</v>
      </c>
      <c r="H400" s="58" t="s">
        <v>2217</v>
      </c>
      <c r="J400" s="59" t="str">
        <f t="shared" si="67"/>
        <v>PA.IT.020202</v>
      </c>
      <c r="K400" s="58" t="s">
        <v>2212</v>
      </c>
      <c r="L400" s="57" t="str">
        <f t="shared" si="63"/>
        <v>Small</v>
      </c>
      <c r="M400" s="59" t="str">
        <f t="shared" si="70"/>
        <v>PI.PA.IT.020202.01</v>
      </c>
      <c r="N400" s="59"/>
      <c r="O400" s="59" t="str">
        <f t="shared" si="71"/>
        <v>PH.PA.IT.020202.01</v>
      </c>
      <c r="Q400" s="59" t="str">
        <f t="shared" si="72"/>
        <v>CL.PA.IT.020202.01</v>
      </c>
      <c r="R400" s="59"/>
      <c r="S400" s="59" t="str">
        <f t="shared" si="73"/>
        <v>DR.PA.IT.020202.01</v>
      </c>
      <c r="T400" s="59"/>
      <c r="U400" s="60" t="str">
        <f t="shared" si="68"/>
        <v>IM.PA.IT.020202.01</v>
      </c>
      <c r="V400" s="59"/>
      <c r="W400" s="60" t="str">
        <f t="shared" si="69"/>
        <v>GE.PA.IT.020202.01</v>
      </c>
      <c r="AJ400" s="57" t="s">
        <v>6618</v>
      </c>
      <c r="AK400" s="76">
        <v>41468</v>
      </c>
    </row>
    <row r="401" spans="1:37" s="57" customFormat="1" ht="14" customHeight="1">
      <c r="A401" s="57" t="s">
        <v>2189</v>
      </c>
      <c r="C401" s="58" t="s">
        <v>2217</v>
      </c>
      <c r="E401" s="58" t="s">
        <v>2217</v>
      </c>
      <c r="F401" s="57" t="s">
        <v>1572</v>
      </c>
      <c r="G401" s="57" t="s">
        <v>2549</v>
      </c>
      <c r="H401" s="58" t="s">
        <v>2219</v>
      </c>
      <c r="J401" s="59" t="str">
        <f t="shared" si="67"/>
        <v>PA.IT.020203</v>
      </c>
      <c r="K401" s="58" t="s">
        <v>2212</v>
      </c>
      <c r="L401" s="57" t="str">
        <f t="shared" si="63"/>
        <v>Moderate</v>
      </c>
      <c r="M401" s="59" t="str">
        <f t="shared" si="70"/>
        <v>PI.PA.IT.020203.01</v>
      </c>
      <c r="N401" s="59"/>
      <c r="O401" s="59" t="str">
        <f t="shared" si="71"/>
        <v>PH.PA.IT.020203.01</v>
      </c>
      <c r="Q401" s="59" t="str">
        <f t="shared" si="72"/>
        <v>CL.PA.IT.020203.01</v>
      </c>
      <c r="R401" s="59"/>
      <c r="S401" s="59" t="str">
        <f t="shared" si="73"/>
        <v>DR.PA.IT.020203.01</v>
      </c>
      <c r="T401" s="59"/>
      <c r="U401" s="60" t="str">
        <f t="shared" si="68"/>
        <v>IM.PA.IT.020203.01</v>
      </c>
      <c r="V401" s="59"/>
      <c r="W401" s="60" t="str">
        <f t="shared" si="69"/>
        <v>GE.PA.IT.020203.01</v>
      </c>
      <c r="AJ401" s="57" t="s">
        <v>6618</v>
      </c>
      <c r="AK401" s="76">
        <v>41468</v>
      </c>
    </row>
    <row r="402" spans="1:37" s="57" customFormat="1" ht="14" customHeight="1">
      <c r="A402" s="57" t="s">
        <v>2189</v>
      </c>
      <c r="C402" s="58" t="s">
        <v>2217</v>
      </c>
      <c r="E402" s="58" t="s">
        <v>2217</v>
      </c>
      <c r="F402" s="57" t="s">
        <v>1572</v>
      </c>
      <c r="G402" s="57" t="s">
        <v>1574</v>
      </c>
      <c r="H402" s="58" t="s">
        <v>2063</v>
      </c>
      <c r="J402" s="59" t="str">
        <f t="shared" si="67"/>
        <v>PA.IT.020204</v>
      </c>
      <c r="K402" s="58" t="s">
        <v>2212</v>
      </c>
      <c r="L402" s="57" t="str">
        <f t="shared" si="63"/>
        <v>Heavy</v>
      </c>
      <c r="M402" s="59" t="str">
        <f t="shared" si="70"/>
        <v>PI.PA.IT.020204.01</v>
      </c>
      <c r="N402" s="59"/>
      <c r="O402" s="59" t="str">
        <f t="shared" si="71"/>
        <v>PH.PA.IT.020204.01</v>
      </c>
      <c r="Q402" s="59" t="str">
        <f t="shared" si="72"/>
        <v>CL.PA.IT.020204.01</v>
      </c>
      <c r="R402" s="59"/>
      <c r="S402" s="59" t="str">
        <f t="shared" si="73"/>
        <v>DR.PA.IT.020204.01</v>
      </c>
      <c r="T402" s="59"/>
      <c r="U402" s="60" t="str">
        <f t="shared" si="68"/>
        <v>IM.PA.IT.020204.01</v>
      </c>
      <c r="V402" s="59"/>
      <c r="W402" s="60" t="str">
        <f t="shared" si="69"/>
        <v>GE.PA.IT.020204.01</v>
      </c>
      <c r="AJ402" s="57" t="s">
        <v>6618</v>
      </c>
      <c r="AK402" s="76">
        <v>41468</v>
      </c>
    </row>
    <row r="403" spans="1:37" s="57" customFormat="1" ht="14" customHeight="1">
      <c r="A403" s="57" t="s">
        <v>2189</v>
      </c>
      <c r="C403" s="58" t="s">
        <v>2217</v>
      </c>
      <c r="D403" s="57" t="s">
        <v>1477</v>
      </c>
      <c r="E403" s="58" t="s">
        <v>2219</v>
      </c>
      <c r="F403" s="57" t="s">
        <v>1575</v>
      </c>
      <c r="G403" s="57" t="s">
        <v>1791</v>
      </c>
      <c r="H403" s="58" t="s">
        <v>2212</v>
      </c>
      <c r="J403" s="59" t="str">
        <f t="shared" si="67"/>
        <v>PA.IT.020301</v>
      </c>
      <c r="K403" s="58" t="s">
        <v>2212</v>
      </c>
      <c r="L403" s="57" t="str">
        <f t="shared" si="63"/>
        <v>Bloody</v>
      </c>
      <c r="M403" s="59" t="str">
        <f t="shared" si="70"/>
        <v>PI.PA.IT.020301.01</v>
      </c>
      <c r="N403" s="59"/>
      <c r="O403" s="59" t="str">
        <f t="shared" si="71"/>
        <v>PH.PA.IT.020301.01</v>
      </c>
      <c r="Q403" s="59" t="str">
        <f t="shared" si="72"/>
        <v>CL.PA.IT.020301.01</v>
      </c>
      <c r="R403" s="59"/>
      <c r="S403" s="59" t="str">
        <f t="shared" si="73"/>
        <v>DR.PA.IT.020301.01</v>
      </c>
      <c r="T403" s="59"/>
      <c r="U403" s="60" t="str">
        <f t="shared" si="68"/>
        <v>IM.PA.IT.020301.01</v>
      </c>
      <c r="V403" s="59"/>
      <c r="W403" s="60" t="str">
        <f t="shared" si="69"/>
        <v>GE.PA.IT.020301.01</v>
      </c>
      <c r="AJ403" s="57" t="s">
        <v>6618</v>
      </c>
      <c r="AK403" s="76">
        <v>41468</v>
      </c>
    </row>
    <row r="404" spans="1:37" s="57" customFormat="1" ht="14" customHeight="1">
      <c r="A404" s="57" t="s">
        <v>2189</v>
      </c>
      <c r="C404" s="58" t="s">
        <v>2217</v>
      </c>
      <c r="E404" s="58" t="s">
        <v>2219</v>
      </c>
      <c r="F404" s="57" t="s">
        <v>1575</v>
      </c>
      <c r="G404" s="57" t="s">
        <v>1792</v>
      </c>
      <c r="H404" s="58" t="s">
        <v>2217</v>
      </c>
      <c r="J404" s="59" t="str">
        <f t="shared" si="67"/>
        <v>PA.IT.020302</v>
      </c>
      <c r="K404" s="58" t="s">
        <v>2212</v>
      </c>
      <c r="L404" s="57" t="str">
        <f t="shared" si="63"/>
        <v>Serous</v>
      </c>
      <c r="M404" s="59" t="str">
        <f t="shared" si="70"/>
        <v>PI.PA.IT.020302.01</v>
      </c>
      <c r="N404" s="59"/>
      <c r="O404" s="59" t="str">
        <f t="shared" si="71"/>
        <v>PH.PA.IT.020302.01</v>
      </c>
      <c r="Q404" s="59" t="str">
        <f t="shared" si="72"/>
        <v>CL.PA.IT.020302.01</v>
      </c>
      <c r="R404" s="59"/>
      <c r="S404" s="59" t="str">
        <f t="shared" si="73"/>
        <v>DR.PA.IT.020302.01</v>
      </c>
      <c r="T404" s="59"/>
      <c r="U404" s="60" t="str">
        <f t="shared" si="68"/>
        <v>IM.PA.IT.020302.01</v>
      </c>
      <c r="V404" s="59"/>
      <c r="W404" s="60" t="str">
        <f t="shared" si="69"/>
        <v>GE.PA.IT.020302.01</v>
      </c>
      <c r="AJ404" s="57" t="s">
        <v>6618</v>
      </c>
      <c r="AK404" s="76">
        <v>41468</v>
      </c>
    </row>
    <row r="405" spans="1:37" s="57" customFormat="1" ht="14" customHeight="1">
      <c r="A405" s="57" t="s">
        <v>2189</v>
      </c>
      <c r="C405" s="58" t="s">
        <v>2217</v>
      </c>
      <c r="E405" s="58" t="s">
        <v>2219</v>
      </c>
      <c r="F405" s="57" t="s">
        <v>1575</v>
      </c>
      <c r="G405" s="57" t="s">
        <v>1793</v>
      </c>
      <c r="H405" s="58" t="s">
        <v>2219</v>
      </c>
      <c r="J405" s="59" t="str">
        <f t="shared" si="67"/>
        <v>PA.IT.020303</v>
      </c>
      <c r="K405" s="58" t="s">
        <v>2212</v>
      </c>
      <c r="L405" s="57" t="str">
        <f t="shared" si="63"/>
        <v>Serosanguinous</v>
      </c>
      <c r="M405" s="59" t="str">
        <f t="shared" si="70"/>
        <v>PI.PA.IT.020303.01</v>
      </c>
      <c r="N405" s="59"/>
      <c r="O405" s="59" t="str">
        <f t="shared" si="71"/>
        <v>PH.PA.IT.020303.01</v>
      </c>
      <c r="Q405" s="59" t="str">
        <f t="shared" si="72"/>
        <v>CL.PA.IT.020303.01</v>
      </c>
      <c r="R405" s="59"/>
      <c r="S405" s="59" t="str">
        <f t="shared" si="73"/>
        <v>DR.PA.IT.020303.01</v>
      </c>
      <c r="T405" s="59"/>
      <c r="U405" s="60" t="str">
        <f t="shared" si="68"/>
        <v>IM.PA.IT.020303.01</v>
      </c>
      <c r="V405" s="59"/>
      <c r="W405" s="60" t="str">
        <f t="shared" si="69"/>
        <v>GE.PA.IT.020303.01</v>
      </c>
      <c r="AJ405" s="57" t="s">
        <v>6618</v>
      </c>
      <c r="AK405" s="76">
        <v>41468</v>
      </c>
    </row>
    <row r="406" spans="1:37" s="57" customFormat="1" ht="14" customHeight="1">
      <c r="A406" s="57" t="s">
        <v>2189</v>
      </c>
      <c r="C406" s="58" t="s">
        <v>2217</v>
      </c>
      <c r="E406" s="58" t="s">
        <v>2219</v>
      </c>
      <c r="F406" s="57" t="s">
        <v>1575</v>
      </c>
      <c r="G406" s="57" t="s">
        <v>1794</v>
      </c>
      <c r="H406" s="58" t="s">
        <v>2063</v>
      </c>
      <c r="J406" s="59" t="str">
        <f t="shared" si="67"/>
        <v>PA.IT.020304</v>
      </c>
      <c r="K406" s="58" t="s">
        <v>2212</v>
      </c>
      <c r="L406" s="57" t="str">
        <f t="shared" si="63"/>
        <v>Purulent</v>
      </c>
      <c r="M406" s="59" t="str">
        <f t="shared" si="70"/>
        <v>PI.PA.IT.020304.01</v>
      </c>
      <c r="N406" s="59"/>
      <c r="O406" s="59" t="str">
        <f t="shared" si="71"/>
        <v>PH.PA.IT.020304.01</v>
      </c>
      <c r="Q406" s="59" t="str">
        <f t="shared" si="72"/>
        <v>CL.PA.IT.020304.01</v>
      </c>
      <c r="R406" s="59"/>
      <c r="S406" s="59" t="str">
        <f t="shared" si="73"/>
        <v>DR.PA.IT.020304.01</v>
      </c>
      <c r="T406" s="59"/>
      <c r="U406" s="60" t="str">
        <f t="shared" si="68"/>
        <v>IM.PA.IT.020304.01</v>
      </c>
      <c r="V406" s="59"/>
      <c r="W406" s="60" t="str">
        <f t="shared" si="69"/>
        <v>GE.PA.IT.020304.01</v>
      </c>
      <c r="AJ406" s="57" t="s">
        <v>6618</v>
      </c>
      <c r="AK406" s="76">
        <v>41468</v>
      </c>
    </row>
    <row r="407" spans="1:37" s="57" customFormat="1" ht="14" customHeight="1">
      <c r="A407" s="57" t="s">
        <v>2189</v>
      </c>
      <c r="C407" s="58" t="s">
        <v>2217</v>
      </c>
      <c r="D407" s="57" t="s">
        <v>1311</v>
      </c>
      <c r="E407" s="58" t="s">
        <v>2063</v>
      </c>
      <c r="F407" s="57" t="s">
        <v>1399</v>
      </c>
      <c r="G407" s="57" t="s">
        <v>1499</v>
      </c>
      <c r="H407" s="58" t="s">
        <v>2212</v>
      </c>
      <c r="J407" s="59" t="str">
        <f t="shared" si="67"/>
        <v>PA.IT.020401</v>
      </c>
      <c r="K407" s="58" t="s">
        <v>2212</v>
      </c>
      <c r="L407" s="57" t="str">
        <f t="shared" si="63"/>
        <v>Black</v>
      </c>
      <c r="M407" s="59" t="str">
        <f t="shared" si="70"/>
        <v>PI.PA.IT.020401.01</v>
      </c>
      <c r="N407" s="59"/>
      <c r="O407" s="59" t="str">
        <f t="shared" si="71"/>
        <v>PH.PA.IT.020401.01</v>
      </c>
      <c r="Q407" s="59" t="str">
        <f t="shared" si="72"/>
        <v>CL.PA.IT.020401.01</v>
      </c>
      <c r="R407" s="59"/>
      <c r="S407" s="59" t="str">
        <f t="shared" si="73"/>
        <v>DR.PA.IT.020401.01</v>
      </c>
      <c r="T407" s="59"/>
      <c r="U407" s="60" t="str">
        <f t="shared" si="68"/>
        <v>IM.PA.IT.020401.01</v>
      </c>
      <c r="V407" s="59"/>
      <c r="W407" s="60" t="str">
        <f t="shared" si="69"/>
        <v>GE.PA.IT.020401.01</v>
      </c>
      <c r="AJ407" s="57" t="s">
        <v>6618</v>
      </c>
      <c r="AK407" s="76">
        <v>41468</v>
      </c>
    </row>
    <row r="408" spans="1:37" s="57" customFormat="1" ht="14" customHeight="1">
      <c r="A408" s="57" t="s">
        <v>2189</v>
      </c>
      <c r="C408" s="58" t="s">
        <v>2217</v>
      </c>
      <c r="E408" s="58" t="s">
        <v>2063</v>
      </c>
      <c r="F408" s="57" t="s">
        <v>1399</v>
      </c>
      <c r="G408" s="57" t="s">
        <v>2547</v>
      </c>
      <c r="H408" s="58" t="s">
        <v>2217</v>
      </c>
      <c r="J408" s="59" t="str">
        <f t="shared" si="67"/>
        <v>PA.IT.020402</v>
      </c>
      <c r="K408" s="58" t="s">
        <v>2212</v>
      </c>
      <c r="L408" s="57" t="str">
        <f t="shared" si="63"/>
        <v>Green</v>
      </c>
      <c r="M408" s="59" t="str">
        <f t="shared" si="70"/>
        <v>PI.PA.IT.020402.01</v>
      </c>
      <c r="N408" s="59"/>
      <c r="O408" s="59" t="str">
        <f t="shared" si="71"/>
        <v>PH.PA.IT.020402.01</v>
      </c>
      <c r="Q408" s="59" t="str">
        <f t="shared" si="72"/>
        <v>CL.PA.IT.020402.01</v>
      </c>
      <c r="R408" s="59"/>
      <c r="S408" s="59" t="str">
        <f t="shared" si="73"/>
        <v>DR.PA.IT.020402.01</v>
      </c>
      <c r="T408" s="59"/>
      <c r="U408" s="60" t="str">
        <f t="shared" si="68"/>
        <v>IM.PA.IT.020402.01</v>
      </c>
      <c r="V408" s="59"/>
      <c r="W408" s="60" t="str">
        <f t="shared" si="69"/>
        <v>GE.PA.IT.020402.01</v>
      </c>
      <c r="AJ408" s="57" t="s">
        <v>6618</v>
      </c>
      <c r="AK408" s="76">
        <v>41468</v>
      </c>
    </row>
    <row r="409" spans="1:37" s="57" customFormat="1" ht="14" customHeight="1">
      <c r="A409" s="57" t="s">
        <v>2189</v>
      </c>
      <c r="C409" s="58" t="s">
        <v>2217</v>
      </c>
      <c r="E409" s="58" t="s">
        <v>2063</v>
      </c>
      <c r="F409" s="57" t="s">
        <v>1399</v>
      </c>
      <c r="G409" s="57" t="s">
        <v>2552</v>
      </c>
      <c r="H409" s="58" t="s">
        <v>2219</v>
      </c>
      <c r="J409" s="59" t="str">
        <f t="shared" si="67"/>
        <v>PA.IT.020403</v>
      </c>
      <c r="K409" s="58" t="s">
        <v>2212</v>
      </c>
      <c r="L409" s="57" t="str">
        <f t="shared" ref="L409:L481" si="74">G409</f>
        <v>Tan</v>
      </c>
      <c r="M409" s="59" t="str">
        <f t="shared" si="70"/>
        <v>PI.PA.IT.020403.01</v>
      </c>
      <c r="N409" s="59"/>
      <c r="O409" s="59" t="str">
        <f t="shared" si="71"/>
        <v>PH.PA.IT.020403.01</v>
      </c>
      <c r="Q409" s="59" t="str">
        <f t="shared" si="72"/>
        <v>CL.PA.IT.020403.01</v>
      </c>
      <c r="R409" s="59"/>
      <c r="S409" s="59" t="str">
        <f t="shared" si="73"/>
        <v>DR.PA.IT.020403.01</v>
      </c>
      <c r="T409" s="59"/>
      <c r="U409" s="60" t="str">
        <f t="shared" si="68"/>
        <v>IM.PA.IT.020403.01</v>
      </c>
      <c r="V409" s="59"/>
      <c r="W409" s="60" t="str">
        <f t="shared" si="69"/>
        <v>GE.PA.IT.020403.01</v>
      </c>
      <c r="AJ409" s="57" t="s">
        <v>6618</v>
      </c>
      <c r="AK409" s="76">
        <v>41468</v>
      </c>
    </row>
    <row r="410" spans="1:37" s="57" customFormat="1" ht="14" customHeight="1">
      <c r="A410" s="57" t="s">
        <v>2189</v>
      </c>
      <c r="C410" s="58" t="s">
        <v>2217</v>
      </c>
      <c r="E410" s="58" t="s">
        <v>2063</v>
      </c>
      <c r="F410" s="57" t="s">
        <v>1399</v>
      </c>
      <c r="G410" s="57" t="s">
        <v>1424</v>
      </c>
      <c r="H410" s="58" t="s">
        <v>2063</v>
      </c>
      <c r="J410" s="59" t="str">
        <f t="shared" si="67"/>
        <v>PA.IT.020404</v>
      </c>
      <c r="K410" s="58" t="s">
        <v>2212</v>
      </c>
      <c r="L410" s="57" t="str">
        <f t="shared" si="74"/>
        <v>White</v>
      </c>
      <c r="M410" s="59" t="str">
        <f t="shared" si="70"/>
        <v>PI.PA.IT.020404.01</v>
      </c>
      <c r="N410" s="59"/>
      <c r="O410" s="59" t="str">
        <f t="shared" si="71"/>
        <v>PH.PA.IT.020404.01</v>
      </c>
      <c r="Q410" s="59" t="str">
        <f t="shared" si="72"/>
        <v>CL.PA.IT.020404.01</v>
      </c>
      <c r="R410" s="59"/>
      <c r="S410" s="59" t="str">
        <f t="shared" si="73"/>
        <v>DR.PA.IT.020404.01</v>
      </c>
      <c r="T410" s="59"/>
      <c r="U410" s="60" t="str">
        <f t="shared" si="68"/>
        <v>IM.PA.IT.020404.01</v>
      </c>
      <c r="V410" s="59"/>
      <c r="W410" s="60" t="str">
        <f t="shared" si="69"/>
        <v>GE.PA.IT.020404.01</v>
      </c>
      <c r="AJ410" s="57" t="s">
        <v>6618</v>
      </c>
      <c r="AK410" s="76">
        <v>41468</v>
      </c>
    </row>
    <row r="411" spans="1:37" s="57" customFormat="1" ht="14" customHeight="1">
      <c r="A411" s="57" t="s">
        <v>2189</v>
      </c>
      <c r="C411" s="58" t="s">
        <v>2217</v>
      </c>
      <c r="E411" s="58" t="s">
        <v>2063</v>
      </c>
      <c r="F411" s="57" t="s">
        <v>1399</v>
      </c>
      <c r="G411" s="57" t="s">
        <v>2553</v>
      </c>
      <c r="H411" s="58" t="s">
        <v>2065</v>
      </c>
      <c r="J411" s="59" t="str">
        <f t="shared" si="67"/>
        <v>PA.IT.020405</v>
      </c>
      <c r="K411" s="58" t="s">
        <v>2212</v>
      </c>
      <c r="L411" s="57" t="str">
        <f t="shared" si="74"/>
        <v>Yellow</v>
      </c>
      <c r="M411" s="59" t="str">
        <f t="shared" si="70"/>
        <v>PI.PA.IT.020405.01</v>
      </c>
      <c r="N411" s="59"/>
      <c r="O411" s="59" t="str">
        <f t="shared" si="71"/>
        <v>PH.PA.IT.020405.01</v>
      </c>
      <c r="Q411" s="59" t="str">
        <f t="shared" si="72"/>
        <v>CL.PA.IT.020405.01</v>
      </c>
      <c r="R411" s="59"/>
      <c r="S411" s="59" t="str">
        <f t="shared" si="73"/>
        <v>DR.PA.IT.020405.01</v>
      </c>
      <c r="T411" s="59"/>
      <c r="U411" s="60" t="str">
        <f t="shared" si="68"/>
        <v>IM.PA.IT.020405.01</v>
      </c>
      <c r="V411" s="59"/>
      <c r="W411" s="60" t="str">
        <f t="shared" si="69"/>
        <v>GE.PA.IT.020405.01</v>
      </c>
      <c r="AJ411" s="57" t="s">
        <v>6618</v>
      </c>
      <c r="AK411" s="76">
        <v>41468</v>
      </c>
    </row>
    <row r="412" spans="1:37" s="57" customFormat="1" ht="14" customHeight="1">
      <c r="A412" s="57" t="s">
        <v>2189</v>
      </c>
      <c r="C412" s="58" t="s">
        <v>2217</v>
      </c>
      <c r="D412" s="57" t="s">
        <v>1400</v>
      </c>
      <c r="E412" s="58" t="s">
        <v>2065</v>
      </c>
      <c r="F412" s="57" t="s">
        <v>2086</v>
      </c>
      <c r="G412" s="57" t="s">
        <v>1499</v>
      </c>
      <c r="H412" s="58" t="s">
        <v>2212</v>
      </c>
      <c r="J412" s="59" t="str">
        <f t="shared" si="67"/>
        <v>PA.IT.020501</v>
      </c>
      <c r="K412" s="58" t="s">
        <v>2212</v>
      </c>
      <c r="L412" s="57" t="str">
        <f t="shared" si="74"/>
        <v>Black</v>
      </c>
      <c r="M412" s="59" t="str">
        <f t="shared" si="70"/>
        <v>PI.PA.IT.020501.01</v>
      </c>
      <c r="N412" s="59"/>
      <c r="O412" s="59" t="str">
        <f t="shared" si="71"/>
        <v>PH.PA.IT.020501.01</v>
      </c>
      <c r="Q412" s="59" t="str">
        <f t="shared" si="72"/>
        <v>CL.PA.IT.020501.01</v>
      </c>
      <c r="R412" s="59"/>
      <c r="S412" s="59" t="str">
        <f t="shared" si="73"/>
        <v>DR.PA.IT.020501.01</v>
      </c>
      <c r="T412" s="59"/>
      <c r="U412" s="60" t="str">
        <f t="shared" si="68"/>
        <v>IM.PA.IT.020501.01</v>
      </c>
      <c r="V412" s="59"/>
      <c r="W412" s="60" t="str">
        <f t="shared" si="69"/>
        <v>GE.PA.IT.020501.01</v>
      </c>
      <c r="AJ412" s="57" t="s">
        <v>6618</v>
      </c>
      <c r="AK412" s="76">
        <v>41468</v>
      </c>
    </row>
    <row r="413" spans="1:37" s="57" customFormat="1" ht="14" customHeight="1">
      <c r="A413" s="57" t="s">
        <v>2189</v>
      </c>
      <c r="C413" s="58" t="s">
        <v>2217</v>
      </c>
      <c r="E413" s="58" t="s">
        <v>2065</v>
      </c>
      <c r="F413" s="57" t="s">
        <v>2086</v>
      </c>
      <c r="G413" s="57" t="s">
        <v>2547</v>
      </c>
      <c r="H413" s="58" t="s">
        <v>2217</v>
      </c>
      <c r="J413" s="59" t="str">
        <f t="shared" si="67"/>
        <v>PA.IT.020502</v>
      </c>
      <c r="K413" s="58" t="s">
        <v>2212</v>
      </c>
      <c r="L413" s="57" t="str">
        <f t="shared" si="74"/>
        <v>Green</v>
      </c>
      <c r="M413" s="59" t="str">
        <f t="shared" si="70"/>
        <v>PI.PA.IT.020502.01</v>
      </c>
      <c r="N413" s="59"/>
      <c r="O413" s="59" t="str">
        <f t="shared" si="71"/>
        <v>PH.PA.IT.020502.01</v>
      </c>
      <c r="Q413" s="59" t="str">
        <f t="shared" si="72"/>
        <v>CL.PA.IT.020502.01</v>
      </c>
      <c r="R413" s="59"/>
      <c r="S413" s="59" t="str">
        <f t="shared" si="73"/>
        <v>DR.PA.IT.020502.01</v>
      </c>
      <c r="T413" s="59"/>
      <c r="U413" s="60" t="str">
        <f t="shared" si="68"/>
        <v>IM.PA.IT.020502.01</v>
      </c>
      <c r="V413" s="59"/>
      <c r="W413" s="60" t="str">
        <f t="shared" si="69"/>
        <v>GE.PA.IT.020502.01</v>
      </c>
      <c r="AJ413" s="57" t="s">
        <v>6618</v>
      </c>
      <c r="AK413" s="76">
        <v>41468</v>
      </c>
    </row>
    <row r="414" spans="1:37" s="57" customFormat="1" ht="14" customHeight="1">
      <c r="A414" s="57" t="s">
        <v>2189</v>
      </c>
      <c r="C414" s="58" t="s">
        <v>2217</v>
      </c>
      <c r="E414" s="58" t="s">
        <v>2065</v>
      </c>
      <c r="F414" s="57" t="s">
        <v>2086</v>
      </c>
      <c r="G414" s="57" t="s">
        <v>2552</v>
      </c>
      <c r="H414" s="58" t="s">
        <v>2219</v>
      </c>
      <c r="J414" s="59" t="str">
        <f t="shared" si="67"/>
        <v>PA.IT.020503</v>
      </c>
      <c r="K414" s="58" t="s">
        <v>2212</v>
      </c>
      <c r="L414" s="57" t="str">
        <f t="shared" si="74"/>
        <v>Tan</v>
      </c>
      <c r="M414" s="59" t="str">
        <f t="shared" si="70"/>
        <v>PI.PA.IT.020503.01</v>
      </c>
      <c r="N414" s="59"/>
      <c r="O414" s="59" t="str">
        <f t="shared" si="71"/>
        <v>PH.PA.IT.020503.01</v>
      </c>
      <c r="Q414" s="59" t="str">
        <f t="shared" si="72"/>
        <v>CL.PA.IT.020503.01</v>
      </c>
      <c r="R414" s="59"/>
      <c r="S414" s="59" t="str">
        <f t="shared" si="73"/>
        <v>DR.PA.IT.020503.01</v>
      </c>
      <c r="T414" s="59"/>
      <c r="U414" s="60" t="str">
        <f t="shared" si="68"/>
        <v>IM.PA.IT.020503.01</v>
      </c>
      <c r="V414" s="59"/>
      <c r="W414" s="60" t="str">
        <f t="shared" si="69"/>
        <v>GE.PA.IT.020503.01</v>
      </c>
      <c r="AJ414" s="57" t="s">
        <v>6618</v>
      </c>
      <c r="AK414" s="76">
        <v>41468</v>
      </c>
    </row>
    <row r="415" spans="1:37" s="57" customFormat="1" ht="14" customHeight="1">
      <c r="A415" s="57" t="s">
        <v>2189</v>
      </c>
      <c r="C415" s="58" t="s">
        <v>2217</v>
      </c>
      <c r="E415" s="58" t="s">
        <v>2065</v>
      </c>
      <c r="F415" s="57" t="s">
        <v>2086</v>
      </c>
      <c r="G415" s="57" t="s">
        <v>1424</v>
      </c>
      <c r="H415" s="58" t="s">
        <v>2063</v>
      </c>
      <c r="J415" s="59" t="str">
        <f t="shared" si="67"/>
        <v>PA.IT.020504</v>
      </c>
      <c r="K415" s="58" t="s">
        <v>2212</v>
      </c>
      <c r="L415" s="57" t="str">
        <f t="shared" si="74"/>
        <v>White</v>
      </c>
      <c r="M415" s="59" t="str">
        <f t="shared" si="70"/>
        <v>PI.PA.IT.020504.01</v>
      </c>
      <c r="N415" s="59"/>
      <c r="O415" s="59" t="str">
        <f t="shared" si="71"/>
        <v>PH.PA.IT.020504.01</v>
      </c>
      <c r="Q415" s="59" t="str">
        <f t="shared" si="72"/>
        <v>CL.PA.IT.020504.01</v>
      </c>
      <c r="R415" s="59"/>
      <c r="S415" s="59" t="str">
        <f t="shared" si="73"/>
        <v>DR.PA.IT.020504.01</v>
      </c>
      <c r="T415" s="59"/>
      <c r="U415" s="60" t="str">
        <f t="shared" si="68"/>
        <v>IM.PA.IT.020504.01</v>
      </c>
      <c r="V415" s="59"/>
      <c r="W415" s="60" t="str">
        <f t="shared" si="69"/>
        <v>GE.PA.IT.020504.01</v>
      </c>
      <c r="AJ415" s="57" t="s">
        <v>6618</v>
      </c>
      <c r="AK415" s="76">
        <v>41468</v>
      </c>
    </row>
    <row r="416" spans="1:37" s="57" customFormat="1" ht="14" customHeight="1">
      <c r="A416" s="57" t="s">
        <v>2189</v>
      </c>
      <c r="C416" s="58" t="s">
        <v>2217</v>
      </c>
      <c r="E416" s="58" t="s">
        <v>2065</v>
      </c>
      <c r="F416" s="57" t="s">
        <v>2086</v>
      </c>
      <c r="G416" s="57" t="s">
        <v>2553</v>
      </c>
      <c r="H416" s="58" t="s">
        <v>2065</v>
      </c>
      <c r="J416" s="59" t="str">
        <f t="shared" si="67"/>
        <v>PA.IT.020505</v>
      </c>
      <c r="K416" s="58" t="s">
        <v>2212</v>
      </c>
      <c r="L416" s="57" t="str">
        <f t="shared" si="74"/>
        <v>Yellow</v>
      </c>
      <c r="M416" s="59" t="str">
        <f t="shared" si="70"/>
        <v>PI.PA.IT.020505.01</v>
      </c>
      <c r="N416" s="59"/>
      <c r="O416" s="59" t="str">
        <f t="shared" si="71"/>
        <v>PH.PA.IT.020505.01</v>
      </c>
      <c r="Q416" s="59" t="str">
        <f t="shared" si="72"/>
        <v>CL.PA.IT.020505.01</v>
      </c>
      <c r="R416" s="59"/>
      <c r="S416" s="59" t="str">
        <f t="shared" si="73"/>
        <v>DR.PA.IT.020505.01</v>
      </c>
      <c r="T416" s="59"/>
      <c r="U416" s="60" t="str">
        <f t="shared" si="68"/>
        <v>IM.PA.IT.020505.01</v>
      </c>
      <c r="V416" s="59"/>
      <c r="W416" s="60" t="str">
        <f t="shared" si="69"/>
        <v>GE.PA.IT.020505.01</v>
      </c>
      <c r="AJ416" s="57" t="s">
        <v>6618</v>
      </c>
      <c r="AK416" s="76">
        <v>41468</v>
      </c>
    </row>
    <row r="417" spans="1:37" s="57" customFormat="1" ht="14" customHeight="1">
      <c r="A417" s="57" t="s">
        <v>2189</v>
      </c>
      <c r="C417" s="58" t="s">
        <v>2217</v>
      </c>
      <c r="D417" s="57" t="s">
        <v>2087</v>
      </c>
      <c r="E417" s="58" t="s">
        <v>2222</v>
      </c>
      <c r="F417" s="57" t="s">
        <v>2088</v>
      </c>
      <c r="G417" s="57" t="s">
        <v>237</v>
      </c>
      <c r="H417" s="58" t="s">
        <v>2212</v>
      </c>
      <c r="J417" s="59" t="str">
        <f t="shared" si="67"/>
        <v>PA.IT.020601</v>
      </c>
      <c r="K417" s="58" t="s">
        <v>2212</v>
      </c>
      <c r="L417" s="57" t="str">
        <f t="shared" si="74"/>
        <v>Unable to assess</v>
      </c>
      <c r="M417" s="59" t="str">
        <f t="shared" si="70"/>
        <v>PI.PA.IT.020601.01</v>
      </c>
      <c r="N417" s="59"/>
      <c r="O417" s="59" t="str">
        <f t="shared" si="71"/>
        <v>PH.PA.IT.020601.01</v>
      </c>
      <c r="Q417" s="59" t="str">
        <f t="shared" si="72"/>
        <v>CL.PA.IT.020601.01</v>
      </c>
      <c r="R417" s="59"/>
      <c r="S417" s="59" t="str">
        <f t="shared" si="73"/>
        <v>DR.PA.IT.020601.01</v>
      </c>
      <c r="T417" s="59"/>
      <c r="U417" s="60" t="str">
        <f t="shared" si="68"/>
        <v>IM.PA.IT.020601.01</v>
      </c>
      <c r="V417" s="59"/>
      <c r="W417" s="60" t="str">
        <f t="shared" si="69"/>
        <v>GE.PA.IT.020601.01</v>
      </c>
      <c r="AJ417" s="57" t="s">
        <v>6618</v>
      </c>
      <c r="AK417" s="76">
        <v>41468</v>
      </c>
    </row>
    <row r="418" spans="1:37" s="57" customFormat="1" ht="14" customHeight="1">
      <c r="A418" s="57" t="s">
        <v>2189</v>
      </c>
      <c r="C418" s="58" t="s">
        <v>2217</v>
      </c>
      <c r="E418" s="58" t="s">
        <v>2222</v>
      </c>
      <c r="F418" s="57" t="s">
        <v>2088</v>
      </c>
      <c r="G418" s="57" t="s">
        <v>341</v>
      </c>
      <c r="H418" s="58" t="s">
        <v>2217</v>
      </c>
      <c r="J418" s="59" t="str">
        <f t="shared" si="67"/>
        <v>PA.IT.020602</v>
      </c>
      <c r="K418" s="58" t="s">
        <v>2212</v>
      </c>
      <c r="L418" s="57" t="str">
        <f t="shared" si="74"/>
        <v>Clean, dry, intact</v>
      </c>
      <c r="M418" s="59" t="str">
        <f t="shared" si="70"/>
        <v>PI.PA.IT.020602.01</v>
      </c>
      <c r="N418" s="59"/>
      <c r="O418" s="59" t="str">
        <f t="shared" si="71"/>
        <v>PH.PA.IT.020602.01</v>
      </c>
      <c r="Q418" s="59" t="str">
        <f t="shared" si="72"/>
        <v>CL.PA.IT.020602.01</v>
      </c>
      <c r="R418" s="59"/>
      <c r="S418" s="59" t="str">
        <f t="shared" si="73"/>
        <v>DR.PA.IT.020602.01</v>
      </c>
      <c r="T418" s="59"/>
      <c r="U418" s="60" t="str">
        <f t="shared" si="68"/>
        <v>IM.PA.IT.020602.01</v>
      </c>
      <c r="V418" s="59"/>
      <c r="W418" s="60" t="str">
        <f t="shared" si="69"/>
        <v>GE.PA.IT.020602.01</v>
      </c>
      <c r="AJ418" s="57" t="s">
        <v>6618</v>
      </c>
      <c r="AK418" s="76">
        <v>41468</v>
      </c>
    </row>
    <row r="419" spans="1:37" s="57" customFormat="1" ht="14" customHeight="1">
      <c r="A419" s="57" t="s">
        <v>2189</v>
      </c>
      <c r="C419" s="58" t="s">
        <v>2217</v>
      </c>
      <c r="E419" s="58" t="s">
        <v>2222</v>
      </c>
      <c r="F419" s="57" t="s">
        <v>2088</v>
      </c>
      <c r="G419" s="57" t="s">
        <v>1130</v>
      </c>
      <c r="H419" s="58" t="s">
        <v>2219</v>
      </c>
      <c r="J419" s="59" t="str">
        <f t="shared" si="67"/>
        <v>PA.IT.020603</v>
      </c>
      <c r="K419" s="58" t="s">
        <v>2212</v>
      </c>
      <c r="L419" s="57" t="str">
        <f t="shared" si="74"/>
        <v>Non-occlusive</v>
      </c>
      <c r="M419" s="59" t="str">
        <f t="shared" si="70"/>
        <v>PI.PA.IT.020603.01</v>
      </c>
      <c r="N419" s="59"/>
      <c r="O419" s="59" t="str">
        <f t="shared" si="71"/>
        <v>PH.PA.IT.020603.01</v>
      </c>
      <c r="Q419" s="59" t="str">
        <f t="shared" si="72"/>
        <v>CL.PA.IT.020603.01</v>
      </c>
      <c r="R419" s="59"/>
      <c r="S419" s="59" t="str">
        <f t="shared" si="73"/>
        <v>DR.PA.IT.020603.01</v>
      </c>
      <c r="T419" s="59"/>
      <c r="U419" s="60" t="str">
        <f t="shared" si="68"/>
        <v>IM.PA.IT.020603.01</v>
      </c>
      <c r="V419" s="59"/>
      <c r="W419" s="60" t="str">
        <f t="shared" si="69"/>
        <v>GE.PA.IT.020603.01</v>
      </c>
      <c r="AJ419" s="57" t="s">
        <v>6618</v>
      </c>
      <c r="AK419" s="76">
        <v>41468</v>
      </c>
    </row>
    <row r="420" spans="1:37" s="57" customFormat="1" ht="14" customHeight="1">
      <c r="A420" s="57" t="s">
        <v>2189</v>
      </c>
      <c r="C420" s="58" t="s">
        <v>2217</v>
      </c>
      <c r="E420" s="58" t="s">
        <v>2222</v>
      </c>
      <c r="F420" s="57" t="s">
        <v>2088</v>
      </c>
      <c r="G420" s="57" t="s">
        <v>2492</v>
      </c>
      <c r="H420" s="58" t="s">
        <v>2063</v>
      </c>
      <c r="J420" s="59" t="str">
        <f t="shared" si="67"/>
        <v>PA.IT.020604</v>
      </c>
      <c r="K420" s="58" t="s">
        <v>2212</v>
      </c>
      <c r="L420" s="57" t="str">
        <f t="shared" si="74"/>
        <v>Occlusive</v>
      </c>
      <c r="M420" s="59" t="str">
        <f t="shared" si="70"/>
        <v>PI.PA.IT.020604.01</v>
      </c>
      <c r="N420" s="59"/>
      <c r="O420" s="59" t="str">
        <f t="shared" si="71"/>
        <v>PH.PA.IT.020604.01</v>
      </c>
      <c r="Q420" s="59" t="str">
        <f t="shared" si="72"/>
        <v>CL.PA.IT.020604.01</v>
      </c>
      <c r="R420" s="59"/>
      <c r="S420" s="59" t="str">
        <f t="shared" si="73"/>
        <v>DR.PA.IT.020604.01</v>
      </c>
      <c r="T420" s="59"/>
      <c r="U420" s="60" t="str">
        <f t="shared" si="68"/>
        <v>IM.PA.IT.020604.01</v>
      </c>
      <c r="V420" s="59"/>
      <c r="W420" s="60" t="str">
        <f t="shared" si="69"/>
        <v>GE.PA.IT.020604.01</v>
      </c>
      <c r="AJ420" s="57" t="s">
        <v>6618</v>
      </c>
      <c r="AK420" s="76">
        <v>41468</v>
      </c>
    </row>
    <row r="421" spans="1:37" s="57" customFormat="1" ht="14" customHeight="1">
      <c r="A421" s="57" t="s">
        <v>2189</v>
      </c>
      <c r="C421" s="58" t="s">
        <v>2217</v>
      </c>
      <c r="E421" s="58" t="s">
        <v>2222</v>
      </c>
      <c r="F421" s="57" t="s">
        <v>2088</v>
      </c>
      <c r="G421" s="57" t="s">
        <v>2332</v>
      </c>
      <c r="H421" s="58" t="s">
        <v>2065</v>
      </c>
      <c r="J421" s="59" t="str">
        <f t="shared" si="67"/>
        <v>PA.IT.020605</v>
      </c>
      <c r="K421" s="58" t="s">
        <v>2212</v>
      </c>
      <c r="L421" s="57" t="str">
        <f t="shared" si="74"/>
        <v>Small amount drainage</v>
      </c>
      <c r="M421" s="59" t="str">
        <f t="shared" si="70"/>
        <v>PI.PA.IT.020605.01</v>
      </c>
      <c r="N421" s="59"/>
      <c r="O421" s="59" t="str">
        <f t="shared" si="71"/>
        <v>PH.PA.IT.020605.01</v>
      </c>
      <c r="Q421" s="59" t="str">
        <f t="shared" si="72"/>
        <v>CL.PA.IT.020605.01</v>
      </c>
      <c r="R421" s="59"/>
      <c r="S421" s="59" t="str">
        <f t="shared" si="73"/>
        <v>DR.PA.IT.020605.01</v>
      </c>
      <c r="T421" s="59"/>
      <c r="U421" s="60" t="str">
        <f t="shared" si="68"/>
        <v>IM.PA.IT.020605.01</v>
      </c>
      <c r="V421" s="59"/>
      <c r="W421" s="60" t="str">
        <f t="shared" si="69"/>
        <v>GE.PA.IT.020605.01</v>
      </c>
      <c r="AJ421" s="57" t="s">
        <v>6618</v>
      </c>
      <c r="AK421" s="76">
        <v>41468</v>
      </c>
    </row>
    <row r="422" spans="1:37" s="57" customFormat="1" ht="14" customHeight="1">
      <c r="A422" s="57" t="s">
        <v>2189</v>
      </c>
      <c r="C422" s="58" t="s">
        <v>2217</v>
      </c>
      <c r="E422" s="58" t="s">
        <v>2222</v>
      </c>
      <c r="F422" s="57" t="s">
        <v>2088</v>
      </c>
      <c r="G422" s="57" t="s">
        <v>2640</v>
      </c>
      <c r="H422" s="58" t="s">
        <v>2222</v>
      </c>
      <c r="J422" s="59" t="str">
        <f t="shared" si="67"/>
        <v>PA.IT.020606</v>
      </c>
      <c r="K422" s="58" t="s">
        <v>2212</v>
      </c>
      <c r="L422" s="57" t="str">
        <f t="shared" si="74"/>
        <v>Moderate amount drainage</v>
      </c>
      <c r="M422" s="59" t="str">
        <f t="shared" si="70"/>
        <v>PI.PA.IT.020606.01</v>
      </c>
      <c r="N422" s="59"/>
      <c r="O422" s="59" t="str">
        <f t="shared" si="71"/>
        <v>PH.PA.IT.020606.01</v>
      </c>
      <c r="Q422" s="59" t="str">
        <f t="shared" si="72"/>
        <v>CL.PA.IT.020606.01</v>
      </c>
      <c r="R422" s="59"/>
      <c r="S422" s="59" t="str">
        <f t="shared" si="73"/>
        <v>DR.PA.IT.020606.01</v>
      </c>
      <c r="T422" s="59"/>
      <c r="U422" s="60" t="str">
        <f t="shared" si="68"/>
        <v>IM.PA.IT.020606.01</v>
      </c>
      <c r="V422" s="59"/>
      <c r="W422" s="60" t="str">
        <f t="shared" si="69"/>
        <v>GE.PA.IT.020606.01</v>
      </c>
      <c r="AJ422" s="57" t="s">
        <v>6618</v>
      </c>
      <c r="AK422" s="76">
        <v>41468</v>
      </c>
    </row>
    <row r="423" spans="1:37" s="57" customFormat="1" ht="14" customHeight="1">
      <c r="A423" s="57" t="s">
        <v>2189</v>
      </c>
      <c r="C423" s="58" t="s">
        <v>2217</v>
      </c>
      <c r="E423" s="58" t="s">
        <v>2222</v>
      </c>
      <c r="F423" s="57" t="s">
        <v>2088</v>
      </c>
      <c r="G423" s="57" t="s">
        <v>2639</v>
      </c>
      <c r="H423" s="58" t="s">
        <v>2376</v>
      </c>
      <c r="J423" s="59" t="str">
        <f t="shared" si="67"/>
        <v>PA.IT.020607</v>
      </c>
      <c r="K423" s="58" t="s">
        <v>2212</v>
      </c>
      <c r="L423" s="57" t="str">
        <f t="shared" si="74"/>
        <v>Large amount drainage</v>
      </c>
      <c r="M423" s="59" t="str">
        <f t="shared" si="70"/>
        <v>PI.PA.IT.020607.01</v>
      </c>
      <c r="N423" s="59"/>
      <c r="O423" s="59" t="str">
        <f t="shared" si="71"/>
        <v>PH.PA.IT.020607.01</v>
      </c>
      <c r="Q423" s="59" t="str">
        <f t="shared" si="72"/>
        <v>CL.PA.IT.020607.01</v>
      </c>
      <c r="R423" s="59"/>
      <c r="S423" s="59" t="str">
        <f t="shared" si="73"/>
        <v>DR.PA.IT.020607.01</v>
      </c>
      <c r="T423" s="59"/>
      <c r="U423" s="60" t="str">
        <f t="shared" si="68"/>
        <v>IM.PA.IT.020607.01</v>
      </c>
      <c r="V423" s="59"/>
      <c r="W423" s="60" t="str">
        <f t="shared" si="69"/>
        <v>GE.PA.IT.020607.01</v>
      </c>
      <c r="AJ423" s="57" t="s">
        <v>6618</v>
      </c>
      <c r="AK423" s="76">
        <v>41468</v>
      </c>
    </row>
    <row r="424" spans="1:37" s="57" customFormat="1" ht="14" customHeight="1">
      <c r="A424" s="57" t="s">
        <v>2189</v>
      </c>
      <c r="C424" s="58" t="s">
        <v>2217</v>
      </c>
      <c r="D424" s="57" t="s">
        <v>2776</v>
      </c>
      <c r="E424" s="58" t="s">
        <v>2376</v>
      </c>
      <c r="F424" s="57" t="s">
        <v>2089</v>
      </c>
      <c r="G424" s="57" t="s">
        <v>2090</v>
      </c>
      <c r="H424" s="58" t="s">
        <v>2212</v>
      </c>
      <c r="J424" s="59" t="str">
        <f t="shared" si="67"/>
        <v>PA.IT.020701</v>
      </c>
      <c r="K424" s="58" t="s">
        <v>2212</v>
      </c>
      <c r="L424" s="57" t="str">
        <f t="shared" si="74"/>
        <v>Calcium Alginate</v>
      </c>
      <c r="M424" s="59" t="str">
        <f t="shared" si="70"/>
        <v>PI.PA.IT.020701.01</v>
      </c>
      <c r="N424" s="59"/>
      <c r="O424" s="59" t="str">
        <f t="shared" si="71"/>
        <v>PH.PA.IT.020701.01</v>
      </c>
      <c r="Q424" s="59" t="str">
        <f t="shared" si="72"/>
        <v>CL.PA.IT.020701.01</v>
      </c>
      <c r="R424" s="59"/>
      <c r="S424" s="59" t="str">
        <f t="shared" si="73"/>
        <v>DR.PA.IT.020701.01</v>
      </c>
      <c r="T424" s="59"/>
      <c r="U424" s="60" t="str">
        <f t="shared" si="68"/>
        <v>IM.PA.IT.020701.01</v>
      </c>
      <c r="V424" s="59"/>
      <c r="W424" s="60" t="str">
        <f t="shared" si="69"/>
        <v>GE.PA.IT.020701.01</v>
      </c>
      <c r="AJ424" s="57" t="s">
        <v>6618</v>
      </c>
      <c r="AK424" s="76">
        <v>41468</v>
      </c>
    </row>
    <row r="425" spans="1:37" s="57" customFormat="1" ht="14" customHeight="1">
      <c r="A425" s="57" t="s">
        <v>2189</v>
      </c>
      <c r="C425" s="58" t="s">
        <v>2217</v>
      </c>
      <c r="E425" s="58" t="s">
        <v>2376</v>
      </c>
      <c r="F425" s="57" t="s">
        <v>2089</v>
      </c>
      <c r="G425" s="57" t="s">
        <v>2091</v>
      </c>
      <c r="H425" s="58" t="s">
        <v>2217</v>
      </c>
      <c r="J425" s="59" t="str">
        <f t="shared" si="67"/>
        <v>PA.IT.020702</v>
      </c>
      <c r="K425" s="58" t="s">
        <v>2212</v>
      </c>
      <c r="L425" s="57" t="str">
        <f t="shared" si="74"/>
        <v>Antimicrobial</v>
      </c>
      <c r="M425" s="59" t="str">
        <f t="shared" si="70"/>
        <v>PI.PA.IT.020702.01</v>
      </c>
      <c r="N425" s="59"/>
      <c r="O425" s="59" t="str">
        <f t="shared" si="71"/>
        <v>PH.PA.IT.020702.01</v>
      </c>
      <c r="Q425" s="59" t="str">
        <f t="shared" si="72"/>
        <v>CL.PA.IT.020702.01</v>
      </c>
      <c r="R425" s="59"/>
      <c r="S425" s="59" t="str">
        <f t="shared" si="73"/>
        <v>DR.PA.IT.020702.01</v>
      </c>
      <c r="T425" s="59"/>
      <c r="U425" s="60" t="str">
        <f t="shared" si="68"/>
        <v>IM.PA.IT.020702.01</v>
      </c>
      <c r="V425" s="59"/>
      <c r="W425" s="60" t="str">
        <f t="shared" si="69"/>
        <v>GE.PA.IT.020702.01</v>
      </c>
      <c r="AJ425" s="57" t="s">
        <v>6618</v>
      </c>
      <c r="AK425" s="76">
        <v>41468</v>
      </c>
    </row>
    <row r="426" spans="1:37" s="57" customFormat="1" ht="14" customHeight="1">
      <c r="A426" s="57" t="s">
        <v>2189</v>
      </c>
      <c r="C426" s="58" t="s">
        <v>2217</v>
      </c>
      <c r="E426" s="58" t="s">
        <v>2376</v>
      </c>
      <c r="F426" s="57" t="s">
        <v>2089</v>
      </c>
      <c r="G426" s="57" t="s">
        <v>293</v>
      </c>
      <c r="H426" s="58" t="s">
        <v>2219</v>
      </c>
      <c r="J426" s="59" t="str">
        <f t="shared" si="67"/>
        <v>PA.IT.020703</v>
      </c>
      <c r="K426" s="58" t="s">
        <v>2212</v>
      </c>
      <c r="L426" s="57" t="str">
        <f t="shared" si="74"/>
        <v>Bismuth gauze</v>
      </c>
      <c r="M426" s="59" t="str">
        <f t="shared" si="70"/>
        <v>PI.PA.IT.020703.01</v>
      </c>
      <c r="N426" s="59"/>
      <c r="O426" s="59" t="str">
        <f t="shared" si="71"/>
        <v>PH.PA.IT.020703.01</v>
      </c>
      <c r="Q426" s="59" t="str">
        <f t="shared" si="72"/>
        <v>CL.PA.IT.020703.01</v>
      </c>
      <c r="R426" s="59"/>
      <c r="S426" s="59" t="str">
        <f t="shared" si="73"/>
        <v>DR.PA.IT.020703.01</v>
      </c>
      <c r="T426" s="59"/>
      <c r="U426" s="60" t="str">
        <f t="shared" si="68"/>
        <v>IM.PA.IT.020703.01</v>
      </c>
      <c r="V426" s="59"/>
      <c r="W426" s="60" t="str">
        <f t="shared" si="69"/>
        <v>GE.PA.IT.020703.01</v>
      </c>
      <c r="AJ426" s="57" t="s">
        <v>6618</v>
      </c>
      <c r="AK426" s="76">
        <v>41468</v>
      </c>
    </row>
    <row r="427" spans="1:37" s="57" customFormat="1" ht="14" customHeight="1">
      <c r="A427" s="57" t="s">
        <v>2189</v>
      </c>
      <c r="C427" s="58" t="s">
        <v>2217</v>
      </c>
      <c r="E427" s="58" t="s">
        <v>2376</v>
      </c>
      <c r="F427" s="57" t="s">
        <v>2089</v>
      </c>
      <c r="G427" s="57" t="s">
        <v>1042</v>
      </c>
      <c r="H427" s="58" t="s">
        <v>2063</v>
      </c>
      <c r="J427" s="59" t="str">
        <f t="shared" si="67"/>
        <v>PA.IT.020704</v>
      </c>
      <c r="K427" s="58" t="s">
        <v>2212</v>
      </c>
      <c r="L427" s="57" t="str">
        <f t="shared" si="74"/>
        <v>Gauze wrap</v>
      </c>
      <c r="M427" s="59" t="str">
        <f t="shared" si="70"/>
        <v>PI.PA.IT.020704.01</v>
      </c>
      <c r="N427" s="59"/>
      <c r="O427" s="59" t="str">
        <f t="shared" si="71"/>
        <v>PH.PA.IT.020704.01</v>
      </c>
      <c r="Q427" s="59" t="str">
        <f t="shared" si="72"/>
        <v>CL.PA.IT.020704.01</v>
      </c>
      <c r="R427" s="59"/>
      <c r="S427" s="59" t="str">
        <f t="shared" si="73"/>
        <v>DR.PA.IT.020704.01</v>
      </c>
      <c r="T427" s="59"/>
      <c r="U427" s="60" t="str">
        <f t="shared" si="68"/>
        <v>IM.PA.IT.020704.01</v>
      </c>
      <c r="V427" s="59"/>
      <c r="W427" s="60" t="str">
        <f t="shared" si="69"/>
        <v>GE.PA.IT.020704.01</v>
      </c>
      <c r="AJ427" s="57" t="s">
        <v>6618</v>
      </c>
      <c r="AK427" s="76">
        <v>41468</v>
      </c>
    </row>
    <row r="428" spans="1:37" s="57" customFormat="1" ht="14" customHeight="1">
      <c r="A428" s="57" t="s">
        <v>2189</v>
      </c>
      <c r="C428" s="58" t="s">
        <v>2217</v>
      </c>
      <c r="E428" s="58" t="s">
        <v>2376</v>
      </c>
      <c r="F428" s="57" t="s">
        <v>2089</v>
      </c>
      <c r="G428" s="57" t="s">
        <v>2643</v>
      </c>
      <c r="H428" s="58" t="s">
        <v>2065</v>
      </c>
      <c r="J428" s="59" t="str">
        <f t="shared" si="67"/>
        <v>PA.IT.020705</v>
      </c>
      <c r="K428" s="58" t="s">
        <v>2212</v>
      </c>
      <c r="L428" s="57" t="str">
        <f t="shared" si="74"/>
        <v>Transparent</v>
      </c>
      <c r="M428" s="59" t="str">
        <f t="shared" si="70"/>
        <v>PI.PA.IT.020705.01</v>
      </c>
      <c r="N428" s="59"/>
      <c r="O428" s="59" t="str">
        <f t="shared" si="71"/>
        <v>PH.PA.IT.020705.01</v>
      </c>
      <c r="Q428" s="59" t="str">
        <f t="shared" si="72"/>
        <v>CL.PA.IT.020705.01</v>
      </c>
      <c r="R428" s="59"/>
      <c r="S428" s="59" t="str">
        <f t="shared" si="73"/>
        <v>DR.PA.IT.020705.01</v>
      </c>
      <c r="T428" s="59"/>
      <c r="U428" s="60" t="str">
        <f t="shared" si="68"/>
        <v>IM.PA.IT.020705.01</v>
      </c>
      <c r="V428" s="59"/>
      <c r="W428" s="60" t="str">
        <f t="shared" si="69"/>
        <v>GE.PA.IT.020705.01</v>
      </c>
      <c r="AJ428" s="57" t="s">
        <v>6618</v>
      </c>
      <c r="AK428" s="76">
        <v>41468</v>
      </c>
    </row>
    <row r="429" spans="1:37" s="57" customFormat="1" ht="14" customHeight="1">
      <c r="A429" s="57" t="s">
        <v>2189</v>
      </c>
      <c r="C429" s="58" t="s">
        <v>2217</v>
      </c>
      <c r="E429" s="58" t="s">
        <v>2376</v>
      </c>
      <c r="F429" s="57" t="s">
        <v>2089</v>
      </c>
      <c r="G429" s="57" t="s">
        <v>2092</v>
      </c>
      <c r="H429" s="58" t="s">
        <v>2222</v>
      </c>
      <c r="J429" s="59" t="str">
        <f t="shared" si="67"/>
        <v>PA.IT.020706</v>
      </c>
      <c r="K429" s="58" t="s">
        <v>2212</v>
      </c>
      <c r="L429" s="57" t="str">
        <f t="shared" si="74"/>
        <v>Balsam of Peru</v>
      </c>
      <c r="M429" s="59" t="str">
        <f t="shared" si="70"/>
        <v>PI.PA.IT.020706.01</v>
      </c>
      <c r="N429" s="59"/>
      <c r="O429" s="59" t="str">
        <f t="shared" si="71"/>
        <v>PH.PA.IT.020706.01</v>
      </c>
      <c r="Q429" s="59" t="str">
        <f t="shared" si="72"/>
        <v>CL.PA.IT.020706.01</v>
      </c>
      <c r="R429" s="59"/>
      <c r="S429" s="59" t="str">
        <f t="shared" si="73"/>
        <v>DR.PA.IT.020706.01</v>
      </c>
      <c r="T429" s="59"/>
      <c r="U429" s="60" t="str">
        <f t="shared" si="68"/>
        <v>IM.PA.IT.020706.01</v>
      </c>
      <c r="V429" s="59"/>
      <c r="W429" s="60" t="str">
        <f t="shared" si="69"/>
        <v>GE.PA.IT.020706.01</v>
      </c>
      <c r="AJ429" s="57" t="s">
        <v>6618</v>
      </c>
      <c r="AK429" s="76">
        <v>41468</v>
      </c>
    </row>
    <row r="430" spans="1:37" s="57" customFormat="1" ht="14" customHeight="1">
      <c r="A430" s="57" t="s">
        <v>2189</v>
      </c>
      <c r="C430" s="58" t="s">
        <v>2217</v>
      </c>
      <c r="D430" s="57" t="s">
        <v>2215</v>
      </c>
      <c r="E430" s="58" t="s">
        <v>2376</v>
      </c>
      <c r="F430" s="57" t="s">
        <v>2089</v>
      </c>
      <c r="G430" s="57" t="s">
        <v>294</v>
      </c>
      <c r="H430" s="58" t="s">
        <v>2376</v>
      </c>
      <c r="J430" s="59" t="str">
        <f t="shared" si="67"/>
        <v>PA.IT.020707</v>
      </c>
      <c r="K430" s="58" t="s">
        <v>2212</v>
      </c>
      <c r="L430" s="57" t="str">
        <f t="shared" si="74"/>
        <v>Gauze packing</v>
      </c>
      <c r="M430" s="59" t="str">
        <f t="shared" si="70"/>
        <v>PI.PA.IT.020707.01</v>
      </c>
      <c r="N430" s="59"/>
      <c r="O430" s="59" t="str">
        <f t="shared" si="71"/>
        <v>PH.PA.IT.020707.01</v>
      </c>
      <c r="Q430" s="59" t="str">
        <f t="shared" si="72"/>
        <v>CL.PA.IT.020707.01</v>
      </c>
      <c r="R430" s="59"/>
      <c r="S430" s="59" t="str">
        <f t="shared" si="73"/>
        <v>DR.PA.IT.020707.01</v>
      </c>
      <c r="T430" s="59"/>
      <c r="U430" s="60" t="str">
        <f t="shared" si="68"/>
        <v>IM.PA.IT.020707.01</v>
      </c>
      <c r="V430" s="59"/>
      <c r="W430" s="60" t="str">
        <f t="shared" si="69"/>
        <v>GE.PA.IT.020707.01</v>
      </c>
      <c r="AJ430" s="57" t="s">
        <v>6618</v>
      </c>
      <c r="AK430" s="76">
        <v>41468</v>
      </c>
    </row>
    <row r="431" spans="1:37" s="57" customFormat="1" ht="14" customHeight="1">
      <c r="A431" s="57" t="s">
        <v>2189</v>
      </c>
      <c r="C431" s="58" t="s">
        <v>2217</v>
      </c>
      <c r="D431" s="57" t="s">
        <v>2215</v>
      </c>
      <c r="E431" s="58" t="s">
        <v>2376</v>
      </c>
      <c r="F431" s="57" t="s">
        <v>2089</v>
      </c>
      <c r="G431" s="57" t="s">
        <v>2093</v>
      </c>
      <c r="H431" s="58" t="s">
        <v>2378</v>
      </c>
      <c r="J431" s="59" t="str">
        <f t="shared" si="67"/>
        <v>PA.IT.020708</v>
      </c>
      <c r="K431" s="58" t="s">
        <v>2212</v>
      </c>
      <c r="L431" s="57" t="str">
        <f t="shared" si="74"/>
        <v>Hydrocolloidal</v>
      </c>
      <c r="M431" s="59" t="str">
        <f t="shared" si="70"/>
        <v>PI.PA.IT.020708.01</v>
      </c>
      <c r="N431" s="59"/>
      <c r="O431" s="59" t="str">
        <f t="shared" si="71"/>
        <v>PH.PA.IT.020708.01</v>
      </c>
      <c r="Q431" s="59" t="str">
        <f t="shared" si="72"/>
        <v>CL.PA.IT.020708.01</v>
      </c>
      <c r="R431" s="59"/>
      <c r="S431" s="59" t="str">
        <f t="shared" si="73"/>
        <v>DR.PA.IT.020708.01</v>
      </c>
      <c r="T431" s="59"/>
      <c r="U431" s="60" t="str">
        <f t="shared" si="68"/>
        <v>IM.PA.IT.020708.01</v>
      </c>
      <c r="V431" s="59"/>
      <c r="W431" s="60" t="str">
        <f t="shared" si="69"/>
        <v>GE.PA.IT.020708.01</v>
      </c>
      <c r="AJ431" s="57" t="s">
        <v>6618</v>
      </c>
      <c r="AK431" s="76">
        <v>41468</v>
      </c>
    </row>
    <row r="432" spans="1:37" s="57" customFormat="1" ht="14" customHeight="1">
      <c r="A432" s="57" t="s">
        <v>2189</v>
      </c>
      <c r="C432" s="58" t="s">
        <v>2217</v>
      </c>
      <c r="E432" s="58" t="s">
        <v>2376</v>
      </c>
      <c r="F432" s="57" t="s">
        <v>2089</v>
      </c>
      <c r="G432" s="57" t="s">
        <v>2094</v>
      </c>
      <c r="H432" s="58" t="s">
        <v>2380</v>
      </c>
      <c r="J432" s="59" t="str">
        <f t="shared" si="67"/>
        <v>PA.IT.020709</v>
      </c>
      <c r="K432" s="58" t="s">
        <v>2212</v>
      </c>
      <c r="L432" s="57" t="str">
        <f t="shared" si="74"/>
        <v>Hypertonic Hydrogel</v>
      </c>
      <c r="M432" s="59" t="str">
        <f t="shared" si="70"/>
        <v>PI.PA.IT.020709.01</v>
      </c>
      <c r="N432" s="59"/>
      <c r="O432" s="59" t="str">
        <f t="shared" si="71"/>
        <v>PH.PA.IT.020709.01</v>
      </c>
      <c r="Q432" s="59" t="str">
        <f t="shared" si="72"/>
        <v>CL.PA.IT.020709.01</v>
      </c>
      <c r="R432" s="59"/>
      <c r="S432" s="59" t="str">
        <f t="shared" si="73"/>
        <v>DR.PA.IT.020709.01</v>
      </c>
      <c r="T432" s="59"/>
      <c r="U432" s="60" t="str">
        <f t="shared" si="68"/>
        <v>IM.PA.IT.020709.01</v>
      </c>
      <c r="V432" s="59"/>
      <c r="W432" s="60" t="str">
        <f t="shared" si="69"/>
        <v>GE.PA.IT.020709.01</v>
      </c>
      <c r="AJ432" s="57" t="s">
        <v>6618</v>
      </c>
      <c r="AK432" s="76">
        <v>41468</v>
      </c>
    </row>
    <row r="433" spans="1:37" s="57" customFormat="1" ht="14" customHeight="1">
      <c r="A433" s="57" t="s">
        <v>2189</v>
      </c>
      <c r="C433" s="58" t="s">
        <v>2217</v>
      </c>
      <c r="E433" s="58" t="s">
        <v>2376</v>
      </c>
      <c r="F433" s="57" t="s">
        <v>2089</v>
      </c>
      <c r="G433" s="57" t="s">
        <v>2095</v>
      </c>
      <c r="H433" s="58" t="s">
        <v>2124</v>
      </c>
      <c r="J433" s="59" t="str">
        <f t="shared" si="67"/>
        <v>PA.IT.020710</v>
      </c>
      <c r="K433" s="58" t="s">
        <v>2212</v>
      </c>
      <c r="L433" s="57" t="str">
        <f t="shared" si="74"/>
        <v>Hydrogel</v>
      </c>
      <c r="M433" s="59" t="str">
        <f t="shared" si="70"/>
        <v>PI.PA.IT.020710.01</v>
      </c>
      <c r="N433" s="59"/>
      <c r="O433" s="59" t="str">
        <f t="shared" si="71"/>
        <v>PH.PA.IT.020710.01</v>
      </c>
      <c r="Q433" s="59" t="str">
        <f t="shared" si="72"/>
        <v>CL.PA.IT.020710.01</v>
      </c>
      <c r="R433" s="59"/>
      <c r="S433" s="59" t="str">
        <f t="shared" si="73"/>
        <v>DR.PA.IT.020710.01</v>
      </c>
      <c r="T433" s="59"/>
      <c r="U433" s="60" t="str">
        <f t="shared" si="68"/>
        <v>IM.PA.IT.020710.01</v>
      </c>
      <c r="V433" s="59"/>
      <c r="W433" s="60" t="str">
        <f t="shared" si="69"/>
        <v>GE.PA.IT.020710.01</v>
      </c>
      <c r="AJ433" s="57" t="s">
        <v>6618</v>
      </c>
      <c r="AK433" s="76">
        <v>41468</v>
      </c>
    </row>
    <row r="434" spans="1:37" s="57" customFormat="1" ht="14" customHeight="1">
      <c r="A434" s="57" t="s">
        <v>2189</v>
      </c>
      <c r="C434" s="58" t="s">
        <v>2217</v>
      </c>
      <c r="E434" s="58" t="s">
        <v>2376</v>
      </c>
      <c r="F434" s="57" t="s">
        <v>2089</v>
      </c>
      <c r="G434" s="57" t="s">
        <v>2644</v>
      </c>
      <c r="H434" s="58" t="s">
        <v>2126</v>
      </c>
      <c r="J434" s="59" t="str">
        <f t="shared" si="67"/>
        <v>PA.IT.020711</v>
      </c>
      <c r="K434" s="58" t="s">
        <v>2212</v>
      </c>
      <c r="L434" s="57" t="str">
        <f t="shared" si="74"/>
        <v>Gauze</v>
      </c>
      <c r="M434" s="59" t="str">
        <f t="shared" si="70"/>
        <v>PI.PA.IT.020711.01</v>
      </c>
      <c r="N434" s="59"/>
      <c r="O434" s="59" t="str">
        <f t="shared" si="71"/>
        <v>PH.PA.IT.020711.01</v>
      </c>
      <c r="Q434" s="59" t="str">
        <f t="shared" si="72"/>
        <v>CL.PA.IT.020711.01</v>
      </c>
      <c r="R434" s="59"/>
      <c r="S434" s="59" t="str">
        <f t="shared" si="73"/>
        <v>DR.PA.IT.020711.01</v>
      </c>
      <c r="T434" s="59"/>
      <c r="U434" s="60" t="str">
        <f t="shared" si="68"/>
        <v>IM.PA.IT.020711.01</v>
      </c>
      <c r="V434" s="59"/>
      <c r="W434" s="60" t="str">
        <f t="shared" si="69"/>
        <v>GE.PA.IT.020711.01</v>
      </c>
      <c r="AJ434" s="57" t="s">
        <v>6618</v>
      </c>
      <c r="AK434" s="76">
        <v>41468</v>
      </c>
    </row>
    <row r="435" spans="1:37" s="57" customFormat="1" ht="14" customHeight="1">
      <c r="A435" s="57" t="s">
        <v>2189</v>
      </c>
      <c r="C435" s="58" t="s">
        <v>2217</v>
      </c>
      <c r="E435" s="58" t="s">
        <v>2376</v>
      </c>
      <c r="F435" s="57" t="s">
        <v>2089</v>
      </c>
      <c r="G435" s="57" t="s">
        <v>2175</v>
      </c>
      <c r="H435" s="58" t="s">
        <v>2128</v>
      </c>
      <c r="J435" s="59" t="str">
        <f t="shared" si="67"/>
        <v>PA.IT.020712</v>
      </c>
      <c r="K435" s="58" t="s">
        <v>2212</v>
      </c>
      <c r="L435" s="57" t="str">
        <f t="shared" si="74"/>
        <v>Pressure</v>
      </c>
      <c r="M435" s="59" t="str">
        <f t="shared" si="70"/>
        <v>PI.PA.IT.020712.01</v>
      </c>
      <c r="N435" s="59"/>
      <c r="O435" s="59" t="str">
        <f t="shared" si="71"/>
        <v>PH.PA.IT.020712.01</v>
      </c>
      <c r="Q435" s="59" t="str">
        <f t="shared" si="72"/>
        <v>CL.PA.IT.020712.01</v>
      </c>
      <c r="R435" s="59"/>
      <c r="S435" s="59" t="str">
        <f t="shared" si="73"/>
        <v>DR.PA.IT.020712.01</v>
      </c>
      <c r="T435" s="59"/>
      <c r="U435" s="60" t="str">
        <f t="shared" si="68"/>
        <v>IM.PA.IT.020712.01</v>
      </c>
      <c r="V435" s="59"/>
      <c r="W435" s="60" t="str">
        <f t="shared" si="69"/>
        <v>GE.PA.IT.020712.01</v>
      </c>
      <c r="AJ435" s="57" t="s">
        <v>6618</v>
      </c>
      <c r="AK435" s="76">
        <v>41468</v>
      </c>
    </row>
    <row r="436" spans="1:37" s="57" customFormat="1" ht="14" customHeight="1">
      <c r="A436" s="57" t="s">
        <v>2189</v>
      </c>
      <c r="C436" s="58" t="s">
        <v>2217</v>
      </c>
      <c r="E436" s="58" t="s">
        <v>2376</v>
      </c>
      <c r="F436" s="57" t="s">
        <v>2089</v>
      </c>
      <c r="G436" s="57" t="s">
        <v>2846</v>
      </c>
      <c r="H436" s="58" t="s">
        <v>37</v>
      </c>
      <c r="J436" s="59" t="str">
        <f t="shared" si="67"/>
        <v>PA.IT.020713</v>
      </c>
      <c r="K436" s="58" t="s">
        <v>2212</v>
      </c>
      <c r="L436" s="57" t="str">
        <f t="shared" si="74"/>
        <v>Adhesive</v>
      </c>
      <c r="M436" s="59" t="str">
        <f t="shared" si="70"/>
        <v>PI.PA.IT.020713.01</v>
      </c>
      <c r="N436" s="59"/>
      <c r="O436" s="59" t="str">
        <f t="shared" si="71"/>
        <v>PH.PA.IT.020713.01</v>
      </c>
      <c r="Q436" s="59" t="str">
        <f t="shared" si="72"/>
        <v>CL.PA.IT.020713.01</v>
      </c>
      <c r="R436" s="59"/>
      <c r="S436" s="59" t="str">
        <f t="shared" si="73"/>
        <v>DR.PA.IT.020713.01</v>
      </c>
      <c r="T436" s="59"/>
      <c r="U436" s="60" t="str">
        <f t="shared" si="68"/>
        <v>IM.PA.IT.020713.01</v>
      </c>
      <c r="V436" s="59"/>
      <c r="W436" s="60" t="str">
        <f t="shared" si="69"/>
        <v>GE.PA.IT.020713.01</v>
      </c>
      <c r="AJ436" s="57" t="s">
        <v>6618</v>
      </c>
      <c r="AK436" s="76">
        <v>41468</v>
      </c>
    </row>
    <row r="437" spans="1:37" s="57" customFormat="1" ht="14" customHeight="1">
      <c r="A437" s="57" t="s">
        <v>2189</v>
      </c>
      <c r="C437" s="58" t="s">
        <v>2217</v>
      </c>
      <c r="E437" s="58" t="s">
        <v>2376</v>
      </c>
      <c r="F437" s="57" t="s">
        <v>2089</v>
      </c>
      <c r="G437" s="57" t="s">
        <v>2845</v>
      </c>
      <c r="H437" s="58" t="s">
        <v>38</v>
      </c>
      <c r="J437" s="59" t="str">
        <f t="shared" si="67"/>
        <v>PA.IT.020714</v>
      </c>
      <c r="K437" s="58" t="s">
        <v>2212</v>
      </c>
      <c r="L437" s="57" t="str">
        <f t="shared" si="74"/>
        <v>Foam tape</v>
      </c>
      <c r="M437" s="59" t="str">
        <f t="shared" si="70"/>
        <v>PI.PA.IT.020714.01</v>
      </c>
      <c r="N437" s="59"/>
      <c r="O437" s="59" t="str">
        <f t="shared" si="71"/>
        <v>PH.PA.IT.020714.01</v>
      </c>
      <c r="Q437" s="59" t="str">
        <f t="shared" si="72"/>
        <v>CL.PA.IT.020714.01</v>
      </c>
      <c r="R437" s="59"/>
      <c r="S437" s="59" t="str">
        <f t="shared" si="73"/>
        <v>DR.PA.IT.020714.01</v>
      </c>
      <c r="T437" s="59"/>
      <c r="U437" s="60" t="str">
        <f t="shared" si="68"/>
        <v>IM.PA.IT.020714.01</v>
      </c>
      <c r="V437" s="59"/>
      <c r="W437" s="60" t="str">
        <f t="shared" si="69"/>
        <v>GE.PA.IT.020714.01</v>
      </c>
      <c r="AJ437" s="57" t="s">
        <v>6618</v>
      </c>
      <c r="AK437" s="76">
        <v>41468</v>
      </c>
    </row>
    <row r="438" spans="1:37" s="57" customFormat="1" ht="14" customHeight="1">
      <c r="A438" s="57" t="s">
        <v>2189</v>
      </c>
      <c r="C438" s="58" t="s">
        <v>2217</v>
      </c>
      <c r="E438" s="58" t="s">
        <v>2376</v>
      </c>
      <c r="F438" s="57" t="s">
        <v>2089</v>
      </c>
      <c r="G438" s="57" t="s">
        <v>187</v>
      </c>
      <c r="H438" s="58" t="s">
        <v>39</v>
      </c>
      <c r="J438" s="59" t="str">
        <f t="shared" si="67"/>
        <v>PA.IT.020715</v>
      </c>
      <c r="K438" s="58" t="s">
        <v>2212</v>
      </c>
      <c r="L438" s="57" t="str">
        <f t="shared" si="74"/>
        <v>Skin glue</v>
      </c>
      <c r="M438" s="59" t="str">
        <f t="shared" si="70"/>
        <v>PI.PA.IT.020715.01</v>
      </c>
      <c r="N438" s="59"/>
      <c r="O438" s="59" t="str">
        <f t="shared" si="71"/>
        <v>PH.PA.IT.020715.01</v>
      </c>
      <c r="Q438" s="59" t="str">
        <f t="shared" si="72"/>
        <v>CL.PA.IT.020715.01</v>
      </c>
      <c r="R438" s="59"/>
      <c r="S438" s="59" t="str">
        <f t="shared" si="73"/>
        <v>DR.PA.IT.020715.01</v>
      </c>
      <c r="T438" s="59"/>
      <c r="U438" s="60" t="str">
        <f t="shared" si="68"/>
        <v>IM.PA.IT.020715.01</v>
      </c>
      <c r="V438" s="59"/>
      <c r="W438" s="60" t="str">
        <f t="shared" si="69"/>
        <v>GE.PA.IT.020715.01</v>
      </c>
      <c r="AJ438" s="57" t="s">
        <v>6618</v>
      </c>
      <c r="AK438" s="76">
        <v>41468</v>
      </c>
    </row>
    <row r="439" spans="1:37" s="57" customFormat="1" ht="14" customHeight="1">
      <c r="A439" s="57" t="s">
        <v>2189</v>
      </c>
      <c r="C439" s="58" t="s">
        <v>2217</v>
      </c>
      <c r="E439" s="58" t="s">
        <v>2376</v>
      </c>
      <c r="F439" s="57" t="s">
        <v>2089</v>
      </c>
      <c r="G439" s="57" t="s">
        <v>188</v>
      </c>
      <c r="H439" s="58" t="s">
        <v>40</v>
      </c>
      <c r="J439" s="59" t="str">
        <f>CONCATENATE("PA.IT.",C439,E439,H439)</f>
        <v>PA.IT.020716</v>
      </c>
      <c r="K439" s="58" t="s">
        <v>2212</v>
      </c>
      <c r="L439" s="57" t="str">
        <f>G439</f>
        <v>None</v>
      </c>
      <c r="M439" s="59" t="str">
        <f>CONCATENATE("PI.",J439,".",K439)</f>
        <v>PI.PA.IT.020716.01</v>
      </c>
      <c r="N439" s="59"/>
      <c r="O439" s="59" t="str">
        <f>CONCATENATE("PH.",J439,".",K439)</f>
        <v>PH.PA.IT.020716.01</v>
      </c>
      <c r="Q439" s="59" t="str">
        <f>CONCATENATE("CL.",J439,".",K439)</f>
        <v>CL.PA.IT.020716.01</v>
      </c>
      <c r="R439" s="59"/>
      <c r="S439" s="59" t="str">
        <f>CONCATENATE("DR.",J439,".",K439)</f>
        <v>DR.PA.IT.020716.01</v>
      </c>
      <c r="T439" s="59"/>
      <c r="U439" s="60" t="str">
        <f t="shared" si="68"/>
        <v>IM.PA.IT.020716.01</v>
      </c>
      <c r="V439" s="59"/>
      <c r="W439" s="60" t="str">
        <f t="shared" si="69"/>
        <v>GE.PA.IT.020716.01</v>
      </c>
      <c r="AJ439" s="57" t="s">
        <v>6618</v>
      </c>
      <c r="AK439" s="76">
        <v>41468</v>
      </c>
    </row>
    <row r="440" spans="1:37" s="57" customFormat="1" ht="14" customHeight="1">
      <c r="A440" s="57" t="s">
        <v>2189</v>
      </c>
      <c r="C440" s="58" t="s">
        <v>2217</v>
      </c>
      <c r="E440" s="58" t="s">
        <v>2376</v>
      </c>
      <c r="F440" s="57" t="s">
        <v>2089</v>
      </c>
      <c r="G440" s="57" t="s">
        <v>2847</v>
      </c>
      <c r="H440" s="58" t="s">
        <v>2907</v>
      </c>
      <c r="J440" s="59" t="str">
        <f>CONCATENATE("PA.IT.",C440,E440,H440)</f>
        <v>PA.IT.020717</v>
      </c>
      <c r="K440" s="58" t="s">
        <v>2212</v>
      </c>
      <c r="L440" s="57" t="str">
        <f t="shared" si="74"/>
        <v>Ace wrap</v>
      </c>
      <c r="M440" s="59" t="str">
        <f t="shared" ref="M440:M443" si="75">CONCATENATE("PI.",J440,".",K440)</f>
        <v>PI.PA.IT.020717.01</v>
      </c>
      <c r="N440" s="59"/>
      <c r="O440" s="59" t="str">
        <f t="shared" ref="O440:O443" si="76">CONCATENATE("PH.",J440,".",K440)</f>
        <v>PH.PA.IT.020717.01</v>
      </c>
      <c r="Q440" s="59" t="str">
        <f t="shared" ref="Q440:Q443" si="77">CONCATENATE("CL.",J440,".",K440)</f>
        <v>CL.PA.IT.020717.01</v>
      </c>
      <c r="R440" s="59"/>
      <c r="S440" s="59" t="str">
        <f t="shared" ref="S440:S443" si="78">CONCATENATE("DR.",J440,".",K440)</f>
        <v>DR.PA.IT.020717.01</v>
      </c>
      <c r="T440" s="59"/>
      <c r="U440" s="60" t="str">
        <f t="shared" si="68"/>
        <v>IM.PA.IT.020717.01</v>
      </c>
      <c r="V440" s="59"/>
      <c r="W440" s="60" t="str">
        <f t="shared" si="69"/>
        <v>GE.PA.IT.020717.01</v>
      </c>
      <c r="AJ440" s="57" t="s">
        <v>6618</v>
      </c>
      <c r="AK440" s="76">
        <v>41468</v>
      </c>
    </row>
    <row r="441" spans="1:37" s="57" customFormat="1" ht="14" customHeight="1">
      <c r="A441" s="57" t="s">
        <v>2189</v>
      </c>
      <c r="C441" s="58" t="s">
        <v>2217</v>
      </c>
      <c r="E441" s="58" t="s">
        <v>2376</v>
      </c>
      <c r="F441" s="57" t="s">
        <v>2089</v>
      </c>
      <c r="G441" s="57" t="s">
        <v>2849</v>
      </c>
      <c r="H441" s="58" t="s">
        <v>2908</v>
      </c>
      <c r="J441" s="59" t="str">
        <f>CONCATENATE("PA.IT.",C441,E441,H441)</f>
        <v>PA.IT.020718</v>
      </c>
      <c r="K441" s="58" t="s">
        <v>2212</v>
      </c>
      <c r="L441" s="57" t="str">
        <f t="shared" si="74"/>
        <v>Open to air</v>
      </c>
      <c r="M441" s="59" t="str">
        <f t="shared" si="75"/>
        <v>PI.PA.IT.020718.01</v>
      </c>
      <c r="N441" s="59"/>
      <c r="O441" s="59" t="str">
        <f t="shared" si="76"/>
        <v>PH.PA.IT.020718.01</v>
      </c>
      <c r="Q441" s="59" t="str">
        <f t="shared" si="77"/>
        <v>CL.PA.IT.020718.01</v>
      </c>
      <c r="R441" s="59"/>
      <c r="S441" s="59" t="str">
        <f t="shared" si="78"/>
        <v>DR.PA.IT.020718.01</v>
      </c>
      <c r="T441" s="59"/>
      <c r="U441" s="60" t="str">
        <f t="shared" si="68"/>
        <v>IM.PA.IT.020718.01</v>
      </c>
      <c r="V441" s="59"/>
      <c r="W441" s="60" t="str">
        <f t="shared" si="69"/>
        <v>GE.PA.IT.020718.01</v>
      </c>
      <c r="AJ441" s="57" t="s">
        <v>6618</v>
      </c>
      <c r="AK441" s="76">
        <v>41468</v>
      </c>
    </row>
    <row r="442" spans="1:37" s="57" customFormat="1" ht="14" customHeight="1">
      <c r="A442" s="57" t="s">
        <v>2189</v>
      </c>
      <c r="C442" s="58" t="s">
        <v>2217</v>
      </c>
      <c r="E442" s="58" t="s">
        <v>2376</v>
      </c>
      <c r="F442" s="57" t="s">
        <v>2089</v>
      </c>
      <c r="G442" s="57" t="s">
        <v>2858</v>
      </c>
      <c r="H442" s="58" t="s">
        <v>2370</v>
      </c>
      <c r="J442" s="59" t="str">
        <f>CONCATENATE("PA.IT.",C442,E442,H442)</f>
        <v>PA.IT.020719</v>
      </c>
      <c r="K442" s="58" t="s">
        <v>2212</v>
      </c>
      <c r="L442" s="57" t="str">
        <f t="shared" si="74"/>
        <v>Petroleum gauze</v>
      </c>
      <c r="M442" s="59" t="str">
        <f t="shared" si="75"/>
        <v>PI.PA.IT.020719.01</v>
      </c>
      <c r="N442" s="59"/>
      <c r="O442" s="59" t="str">
        <f t="shared" si="76"/>
        <v>PH.PA.IT.020719.01</v>
      </c>
      <c r="Q442" s="59" t="str">
        <f t="shared" si="77"/>
        <v>CL.PA.IT.020719.01</v>
      </c>
      <c r="R442" s="59"/>
      <c r="S442" s="59" t="str">
        <f t="shared" si="78"/>
        <v>DR.PA.IT.020719.01</v>
      </c>
      <c r="T442" s="59"/>
      <c r="U442" s="60" t="str">
        <f t="shared" si="68"/>
        <v>IM.PA.IT.020719.01</v>
      </c>
      <c r="V442" s="59"/>
      <c r="W442" s="60" t="str">
        <f t="shared" si="69"/>
        <v>GE.PA.IT.020719.01</v>
      </c>
      <c r="AJ442" s="57" t="s">
        <v>6618</v>
      </c>
      <c r="AK442" s="76">
        <v>41468</v>
      </c>
    </row>
    <row r="443" spans="1:37" s="57" customFormat="1" ht="14" customHeight="1">
      <c r="A443" s="57" t="s">
        <v>2189</v>
      </c>
      <c r="C443" s="58" t="s">
        <v>2217</v>
      </c>
      <c r="E443" s="58" t="s">
        <v>2376</v>
      </c>
      <c r="F443" s="57" t="s">
        <v>2089</v>
      </c>
      <c r="G443" s="57" t="s">
        <v>2848</v>
      </c>
      <c r="H443" s="58" t="s">
        <v>2372</v>
      </c>
      <c r="J443" s="59" t="str">
        <f>CONCATENATE("PA.IT.",C443,E443,H443)</f>
        <v>PA.IT.020720</v>
      </c>
      <c r="K443" s="58" t="s">
        <v>2212</v>
      </c>
      <c r="L443" s="57" t="str">
        <f t="shared" si="74"/>
        <v>Other, specify:</v>
      </c>
      <c r="M443" s="59" t="str">
        <f t="shared" si="75"/>
        <v>PI.PA.IT.020720.01</v>
      </c>
      <c r="N443" s="59"/>
      <c r="O443" s="59" t="str">
        <f t="shared" si="76"/>
        <v>PH.PA.IT.020720.01</v>
      </c>
      <c r="Q443" s="59" t="str">
        <f t="shared" si="77"/>
        <v>CL.PA.IT.020720.01</v>
      </c>
      <c r="R443" s="59"/>
      <c r="S443" s="59" t="str">
        <f t="shared" si="78"/>
        <v>DR.PA.IT.020720.01</v>
      </c>
      <c r="T443" s="59"/>
      <c r="U443" s="60" t="str">
        <f t="shared" si="68"/>
        <v>IM.PA.IT.020720.01</v>
      </c>
      <c r="V443" s="59"/>
      <c r="W443" s="60" t="str">
        <f t="shared" si="69"/>
        <v>GE.PA.IT.020720.01</v>
      </c>
      <c r="AJ443" s="57" t="s">
        <v>6618</v>
      </c>
      <c r="AK443" s="76">
        <v>41468</v>
      </c>
    </row>
    <row r="444" spans="1:37" s="57" customFormat="1" ht="14" customHeight="1">
      <c r="A444" s="57" t="s">
        <v>2189</v>
      </c>
      <c r="C444" s="58" t="s">
        <v>2217</v>
      </c>
      <c r="D444" s="57" t="s">
        <v>2096</v>
      </c>
      <c r="E444" s="58" t="s">
        <v>2378</v>
      </c>
      <c r="F444" s="57" t="s">
        <v>1925</v>
      </c>
      <c r="G444" s="57" t="s">
        <v>1926</v>
      </c>
      <c r="H444" s="58" t="s">
        <v>2212</v>
      </c>
      <c r="J444" s="59" t="str">
        <f t="shared" si="67"/>
        <v>PA.IT.020801</v>
      </c>
      <c r="K444" s="58" t="s">
        <v>2212</v>
      </c>
      <c r="L444" s="57" t="str">
        <f t="shared" si="74"/>
        <v>Approximated</v>
      </c>
      <c r="M444" s="59" t="str">
        <f t="shared" si="70"/>
        <v>PI.PA.IT.020801.01</v>
      </c>
      <c r="N444" s="59"/>
      <c r="O444" s="59" t="str">
        <f t="shared" si="71"/>
        <v>PH.PA.IT.020801.01</v>
      </c>
      <c r="Q444" s="59" t="str">
        <f t="shared" si="72"/>
        <v>CL.PA.IT.020801.01</v>
      </c>
      <c r="R444" s="59"/>
      <c r="S444" s="59" t="str">
        <f t="shared" si="73"/>
        <v>DR.PA.IT.020801.01</v>
      </c>
      <c r="T444" s="59"/>
      <c r="U444" s="60" t="str">
        <f t="shared" si="68"/>
        <v>IM.PA.IT.020801.01</v>
      </c>
      <c r="V444" s="59"/>
      <c r="W444" s="60" t="str">
        <f t="shared" si="69"/>
        <v>GE.PA.IT.020801.01</v>
      </c>
      <c r="AJ444" s="57" t="s">
        <v>6618</v>
      </c>
      <c r="AK444" s="76">
        <v>41468</v>
      </c>
    </row>
    <row r="445" spans="1:37" s="57" customFormat="1" ht="14" customHeight="1">
      <c r="A445" s="57" t="s">
        <v>2189</v>
      </c>
      <c r="C445" s="58" t="s">
        <v>2217</v>
      </c>
      <c r="E445" s="58" t="s">
        <v>2378</v>
      </c>
      <c r="F445" s="57" t="s">
        <v>1925</v>
      </c>
      <c r="G445" s="57" t="s">
        <v>1753</v>
      </c>
      <c r="H445" s="58" t="s">
        <v>2217</v>
      </c>
      <c r="J445" s="59" t="str">
        <f t="shared" si="67"/>
        <v>PA.IT.020802</v>
      </c>
      <c r="K445" s="58" t="s">
        <v>2212</v>
      </c>
      <c r="L445" s="57" t="str">
        <f t="shared" si="74"/>
        <v>Dehisced</v>
      </c>
      <c r="M445" s="59" t="str">
        <f t="shared" si="70"/>
        <v>PI.PA.IT.020802.01</v>
      </c>
      <c r="N445" s="59"/>
      <c r="O445" s="59" t="str">
        <f t="shared" si="71"/>
        <v>PH.PA.IT.020802.01</v>
      </c>
      <c r="Q445" s="59" t="str">
        <f t="shared" si="72"/>
        <v>CL.PA.IT.020802.01</v>
      </c>
      <c r="R445" s="59"/>
      <c r="S445" s="59" t="str">
        <f t="shared" si="73"/>
        <v>DR.PA.IT.020802.01</v>
      </c>
      <c r="T445" s="59"/>
      <c r="U445" s="60" t="str">
        <f t="shared" si="68"/>
        <v>IM.PA.IT.020802.01</v>
      </c>
      <c r="V445" s="59"/>
      <c r="W445" s="60" t="str">
        <f t="shared" si="69"/>
        <v>GE.PA.IT.020802.01</v>
      </c>
      <c r="AJ445" s="57" t="s">
        <v>6618</v>
      </c>
      <c r="AK445" s="76">
        <v>41468</v>
      </c>
    </row>
    <row r="446" spans="1:37" s="57" customFormat="1" ht="14" customHeight="1">
      <c r="A446" s="57" t="s">
        <v>2189</v>
      </c>
      <c r="C446" s="58" t="s">
        <v>2217</v>
      </c>
      <c r="E446" s="58" t="s">
        <v>2378</v>
      </c>
      <c r="F446" s="57" t="s">
        <v>1925</v>
      </c>
      <c r="G446" s="57" t="s">
        <v>1754</v>
      </c>
      <c r="H446" s="58" t="s">
        <v>2219</v>
      </c>
      <c r="J446" s="59" t="str">
        <f t="shared" si="67"/>
        <v>PA.IT.020803</v>
      </c>
      <c r="K446" s="58" t="s">
        <v>2212</v>
      </c>
      <c r="L446" s="57" t="str">
        <f t="shared" si="74"/>
        <v>Eviscerated</v>
      </c>
      <c r="M446" s="59" t="str">
        <f t="shared" si="70"/>
        <v>PI.PA.IT.020803.01</v>
      </c>
      <c r="N446" s="59"/>
      <c r="O446" s="59" t="str">
        <f t="shared" si="71"/>
        <v>PH.PA.IT.020803.01</v>
      </c>
      <c r="Q446" s="59" t="str">
        <f t="shared" si="72"/>
        <v>CL.PA.IT.020803.01</v>
      </c>
      <c r="R446" s="59"/>
      <c r="S446" s="59" t="str">
        <f t="shared" si="73"/>
        <v>DR.PA.IT.020803.01</v>
      </c>
      <c r="T446" s="59"/>
      <c r="U446" s="60" t="str">
        <f t="shared" si="68"/>
        <v>IM.PA.IT.020803.01</v>
      </c>
      <c r="V446" s="59"/>
      <c r="W446" s="60" t="str">
        <f t="shared" si="69"/>
        <v>GE.PA.IT.020803.01</v>
      </c>
      <c r="AJ446" s="57" t="s">
        <v>6618</v>
      </c>
      <c r="AK446" s="76">
        <v>41468</v>
      </c>
    </row>
    <row r="447" spans="1:37" s="57" customFormat="1" ht="14" customHeight="1">
      <c r="A447" s="57" t="s">
        <v>2189</v>
      </c>
      <c r="C447" s="58" t="s">
        <v>2217</v>
      </c>
      <c r="E447" s="58" t="s">
        <v>2378</v>
      </c>
      <c r="F447" s="57" t="s">
        <v>1925</v>
      </c>
      <c r="G447" s="57" t="s">
        <v>1394</v>
      </c>
      <c r="H447" s="58" t="s">
        <v>2063</v>
      </c>
      <c r="J447" s="59" t="str">
        <f t="shared" si="67"/>
        <v>PA.IT.020804</v>
      </c>
      <c r="K447" s="58" t="s">
        <v>2212</v>
      </c>
      <c r="L447" s="57" t="str">
        <f t="shared" si="74"/>
        <v>Irregular</v>
      </c>
      <c r="M447" s="59" t="str">
        <f t="shared" si="70"/>
        <v>PI.PA.IT.020804.01</v>
      </c>
      <c r="N447" s="59"/>
      <c r="O447" s="59" t="str">
        <f t="shared" si="71"/>
        <v>PH.PA.IT.020804.01</v>
      </c>
      <c r="Q447" s="59" t="str">
        <f t="shared" si="72"/>
        <v>CL.PA.IT.020804.01</v>
      </c>
      <c r="R447" s="59"/>
      <c r="S447" s="59" t="str">
        <f t="shared" si="73"/>
        <v>DR.PA.IT.020804.01</v>
      </c>
      <c r="T447" s="59"/>
      <c r="U447" s="60" t="str">
        <f t="shared" si="68"/>
        <v>IM.PA.IT.020804.01</v>
      </c>
      <c r="V447" s="59"/>
      <c r="W447" s="60" t="str">
        <f t="shared" si="69"/>
        <v>GE.PA.IT.020804.01</v>
      </c>
      <c r="AJ447" s="57" t="s">
        <v>6618</v>
      </c>
      <c r="AK447" s="76">
        <v>41468</v>
      </c>
    </row>
    <row r="448" spans="1:37" s="57" customFormat="1" ht="14" customHeight="1">
      <c r="A448" s="57" t="s">
        <v>2189</v>
      </c>
      <c r="C448" s="58" t="s">
        <v>2217</v>
      </c>
      <c r="E448" s="58" t="s">
        <v>2378</v>
      </c>
      <c r="F448" s="57" t="s">
        <v>1925</v>
      </c>
      <c r="G448" s="57" t="s">
        <v>1395</v>
      </c>
      <c r="H448" s="58" t="s">
        <v>2065</v>
      </c>
      <c r="J448" s="59" t="str">
        <f t="shared" si="67"/>
        <v>PA.IT.020805</v>
      </c>
      <c r="K448" s="58" t="s">
        <v>2212</v>
      </c>
      <c r="L448" s="57" t="str">
        <f t="shared" si="74"/>
        <v>Necrotic</v>
      </c>
      <c r="M448" s="59" t="str">
        <f t="shared" si="70"/>
        <v>PI.PA.IT.020805.01</v>
      </c>
      <c r="N448" s="59"/>
      <c r="O448" s="59" t="str">
        <f t="shared" si="71"/>
        <v>PH.PA.IT.020805.01</v>
      </c>
      <c r="Q448" s="59" t="str">
        <f t="shared" si="72"/>
        <v>CL.PA.IT.020805.01</v>
      </c>
      <c r="R448" s="59"/>
      <c r="S448" s="59" t="str">
        <f t="shared" si="73"/>
        <v>DR.PA.IT.020805.01</v>
      </c>
      <c r="T448" s="59"/>
      <c r="U448" s="60" t="str">
        <f t="shared" si="68"/>
        <v>IM.PA.IT.020805.01</v>
      </c>
      <c r="V448" s="59"/>
      <c r="W448" s="60" t="str">
        <f t="shared" si="69"/>
        <v>GE.PA.IT.020805.01</v>
      </c>
      <c r="AJ448" s="57" t="s">
        <v>6618</v>
      </c>
      <c r="AK448" s="76">
        <v>41468</v>
      </c>
    </row>
    <row r="449" spans="1:37" s="57" customFormat="1" ht="14" customHeight="1">
      <c r="A449" s="57" t="s">
        <v>2189</v>
      </c>
      <c r="C449" s="58" t="s">
        <v>2217</v>
      </c>
      <c r="E449" s="58" t="s">
        <v>2378</v>
      </c>
      <c r="F449" s="57" t="s">
        <v>1925</v>
      </c>
      <c r="G449" s="57" t="s">
        <v>1396</v>
      </c>
      <c r="H449" s="58" t="s">
        <v>2222</v>
      </c>
      <c r="J449" s="59" t="str">
        <f t="shared" si="67"/>
        <v>PA.IT.020806</v>
      </c>
      <c r="K449" s="58" t="s">
        <v>2212</v>
      </c>
      <c r="L449" s="57" t="str">
        <f t="shared" si="74"/>
        <v>Other</v>
      </c>
      <c r="M449" s="59" t="str">
        <f t="shared" si="70"/>
        <v>PI.PA.IT.020806.01</v>
      </c>
      <c r="N449" s="59"/>
      <c r="O449" s="59" t="str">
        <f t="shared" si="71"/>
        <v>PH.PA.IT.020806.01</v>
      </c>
      <c r="Q449" s="59" t="str">
        <f t="shared" si="72"/>
        <v>CL.PA.IT.020806.01</v>
      </c>
      <c r="R449" s="59"/>
      <c r="S449" s="59" t="str">
        <f t="shared" si="73"/>
        <v>DR.PA.IT.020806.01</v>
      </c>
      <c r="T449" s="59"/>
      <c r="U449" s="60" t="str">
        <f t="shared" si="68"/>
        <v>IM.PA.IT.020806.01</v>
      </c>
      <c r="V449" s="59"/>
      <c r="W449" s="60" t="str">
        <f t="shared" si="69"/>
        <v>GE.PA.IT.020806.01</v>
      </c>
      <c r="AJ449" s="57" t="s">
        <v>6618</v>
      </c>
      <c r="AK449" s="76">
        <v>41468</v>
      </c>
    </row>
    <row r="450" spans="1:37" s="57" customFormat="1" ht="14" customHeight="1">
      <c r="A450" s="57" t="s">
        <v>2189</v>
      </c>
      <c r="C450" s="58" t="s">
        <v>2217</v>
      </c>
      <c r="D450" s="57" t="s">
        <v>1397</v>
      </c>
      <c r="E450" s="58" t="s">
        <v>2380</v>
      </c>
      <c r="F450" s="57" t="s">
        <v>1398</v>
      </c>
      <c r="G450" s="57" t="s">
        <v>1401</v>
      </c>
      <c r="H450" s="58" t="s">
        <v>2212</v>
      </c>
      <c r="J450" s="59" t="str">
        <f t="shared" si="67"/>
        <v>PA.IT.020901</v>
      </c>
      <c r="K450" s="58" t="s">
        <v>2212</v>
      </c>
      <c r="L450" s="57" t="str">
        <f t="shared" si="74"/>
        <v>Bilateral</v>
      </c>
      <c r="M450" s="59" t="str">
        <f t="shared" si="70"/>
        <v>PI.PA.IT.020901.01</v>
      </c>
      <c r="N450" s="59"/>
      <c r="O450" s="59" t="str">
        <f t="shared" si="71"/>
        <v>PH.PA.IT.020901.01</v>
      </c>
      <c r="Q450" s="59" t="str">
        <f t="shared" si="72"/>
        <v>CL.PA.IT.020901.01</v>
      </c>
      <c r="R450" s="59"/>
      <c r="S450" s="59" t="str">
        <f t="shared" si="73"/>
        <v>DR.PA.IT.020901.01</v>
      </c>
      <c r="T450" s="59"/>
      <c r="U450" s="60" t="str">
        <f t="shared" si="68"/>
        <v>IM.PA.IT.020901.01</v>
      </c>
      <c r="V450" s="59"/>
      <c r="W450" s="60" t="str">
        <f t="shared" si="69"/>
        <v>GE.PA.IT.020901.01</v>
      </c>
      <c r="AJ450" s="57" t="s">
        <v>6618</v>
      </c>
      <c r="AK450" s="76">
        <v>41468</v>
      </c>
    </row>
    <row r="451" spans="1:37" s="57" customFormat="1" ht="14" customHeight="1">
      <c r="A451" s="57" t="s">
        <v>2189</v>
      </c>
      <c r="C451" s="58" t="s">
        <v>2217</v>
      </c>
      <c r="E451" s="58" t="s">
        <v>2380</v>
      </c>
      <c r="F451" s="57" t="s">
        <v>1398</v>
      </c>
      <c r="G451" s="57" t="s">
        <v>2213</v>
      </c>
      <c r="H451" s="58" t="s">
        <v>2217</v>
      </c>
      <c r="J451" s="59" t="str">
        <f t="shared" si="67"/>
        <v>PA.IT.020902</v>
      </c>
      <c r="K451" s="58" t="s">
        <v>2212</v>
      </c>
      <c r="L451" s="57" t="str">
        <f t="shared" si="74"/>
        <v>Left</v>
      </c>
      <c r="M451" s="59" t="str">
        <f t="shared" si="70"/>
        <v>PI.PA.IT.020902.01</v>
      </c>
      <c r="N451" s="59"/>
      <c r="O451" s="59" t="str">
        <f t="shared" si="71"/>
        <v>PH.PA.IT.020902.01</v>
      </c>
      <c r="Q451" s="59" t="str">
        <f t="shared" si="72"/>
        <v>CL.PA.IT.020902.01</v>
      </c>
      <c r="R451" s="59"/>
      <c r="S451" s="59" t="str">
        <f t="shared" si="73"/>
        <v>DR.PA.IT.020902.01</v>
      </c>
      <c r="T451" s="59"/>
      <c r="U451" s="60" t="str">
        <f t="shared" si="68"/>
        <v>IM.PA.IT.020902.01</v>
      </c>
      <c r="V451" s="59"/>
      <c r="W451" s="60" t="str">
        <f t="shared" si="69"/>
        <v>GE.PA.IT.020902.01</v>
      </c>
      <c r="AJ451" s="57" t="s">
        <v>6618</v>
      </c>
      <c r="AK451" s="76">
        <v>41468</v>
      </c>
    </row>
    <row r="452" spans="1:37" s="57" customFormat="1" ht="14" customHeight="1">
      <c r="A452" s="57" t="s">
        <v>2189</v>
      </c>
      <c r="C452" s="58" t="s">
        <v>2217</v>
      </c>
      <c r="E452" s="58" t="s">
        <v>2380</v>
      </c>
      <c r="F452" s="57" t="s">
        <v>1398</v>
      </c>
      <c r="G452" s="57" t="s">
        <v>2381</v>
      </c>
      <c r="H452" s="58" t="s">
        <v>2219</v>
      </c>
      <c r="J452" s="59" t="str">
        <f t="shared" si="67"/>
        <v>PA.IT.020903</v>
      </c>
      <c r="K452" s="58" t="s">
        <v>2212</v>
      </c>
      <c r="L452" s="57" t="str">
        <f t="shared" si="74"/>
        <v>Right</v>
      </c>
      <c r="M452" s="59" t="str">
        <f t="shared" si="70"/>
        <v>PI.PA.IT.020903.01</v>
      </c>
      <c r="N452" s="59"/>
      <c r="O452" s="59" t="str">
        <f t="shared" si="71"/>
        <v>PH.PA.IT.020903.01</v>
      </c>
      <c r="Q452" s="59" t="str">
        <f t="shared" si="72"/>
        <v>CL.PA.IT.020903.01</v>
      </c>
      <c r="R452" s="59"/>
      <c r="S452" s="59" t="str">
        <f t="shared" si="73"/>
        <v>DR.PA.IT.020903.01</v>
      </c>
      <c r="T452" s="59"/>
      <c r="U452" s="60" t="str">
        <f t="shared" si="68"/>
        <v>IM.PA.IT.020903.01</v>
      </c>
      <c r="V452" s="59"/>
      <c r="W452" s="60" t="str">
        <f t="shared" si="69"/>
        <v>GE.PA.IT.020903.01</v>
      </c>
      <c r="AJ452" s="57" t="s">
        <v>6618</v>
      </c>
      <c r="AK452" s="76">
        <v>41468</v>
      </c>
    </row>
    <row r="453" spans="1:37" s="57" customFormat="1" ht="14" customHeight="1">
      <c r="A453" s="57" t="s">
        <v>2189</v>
      </c>
      <c r="C453" s="58" t="s">
        <v>2217</v>
      </c>
      <c r="D453" s="57" t="s">
        <v>2629</v>
      </c>
      <c r="E453" s="58" t="s">
        <v>2124</v>
      </c>
      <c r="F453" s="57" t="s">
        <v>1402</v>
      </c>
      <c r="G453" s="57" t="s">
        <v>295</v>
      </c>
      <c r="H453" s="58" t="s">
        <v>2212</v>
      </c>
      <c r="J453" s="59" t="str">
        <f t="shared" si="67"/>
        <v>PA.IT.021001</v>
      </c>
      <c r="K453" s="58" t="s">
        <v>2212</v>
      </c>
      <c r="L453" s="57" t="str">
        <f t="shared" si="74"/>
        <v>Abdomen lower</v>
      </c>
      <c r="M453" s="59" t="str">
        <f t="shared" si="70"/>
        <v>PI.PA.IT.021001.01</v>
      </c>
      <c r="N453" s="59"/>
      <c r="O453" s="59" t="str">
        <f t="shared" si="71"/>
        <v>PH.PA.IT.021001.01</v>
      </c>
      <c r="Q453" s="59" t="str">
        <f t="shared" si="72"/>
        <v>CL.PA.IT.021001.01</v>
      </c>
      <c r="R453" s="59"/>
      <c r="S453" s="59" t="str">
        <f t="shared" si="73"/>
        <v>DR.PA.IT.021001.01</v>
      </c>
      <c r="T453" s="59"/>
      <c r="U453" s="60" t="str">
        <f t="shared" si="68"/>
        <v>IM.PA.IT.021001.01</v>
      </c>
      <c r="V453" s="59"/>
      <c r="W453" s="60" t="str">
        <f t="shared" si="69"/>
        <v>GE.PA.IT.021001.01</v>
      </c>
      <c r="AJ453" s="57" t="s">
        <v>6618</v>
      </c>
      <c r="AK453" s="76">
        <v>41468</v>
      </c>
    </row>
    <row r="454" spans="1:37" s="57" customFormat="1" ht="14" customHeight="1">
      <c r="A454" s="57" t="s">
        <v>2189</v>
      </c>
      <c r="C454" s="58" t="s">
        <v>2217</v>
      </c>
      <c r="E454" s="58" t="s">
        <v>2124</v>
      </c>
      <c r="F454" s="57" t="s">
        <v>1402</v>
      </c>
      <c r="G454" s="57" t="s">
        <v>387</v>
      </c>
      <c r="H454" s="58" t="s">
        <v>2217</v>
      </c>
      <c r="J454" s="59" t="str">
        <f t="shared" si="67"/>
        <v>PA.IT.021002</v>
      </c>
      <c r="K454" s="58" t="s">
        <v>2212</v>
      </c>
      <c r="L454" s="57" t="str">
        <f t="shared" si="74"/>
        <v>Abdomen upper</v>
      </c>
      <c r="M454" s="59" t="str">
        <f t="shared" si="70"/>
        <v>PI.PA.IT.021002.01</v>
      </c>
      <c r="N454" s="59"/>
      <c r="O454" s="59" t="str">
        <f t="shared" si="71"/>
        <v>PH.PA.IT.021002.01</v>
      </c>
      <c r="Q454" s="59" t="str">
        <f t="shared" si="72"/>
        <v>CL.PA.IT.021002.01</v>
      </c>
      <c r="R454" s="59"/>
      <c r="S454" s="59" t="str">
        <f t="shared" si="73"/>
        <v>DR.PA.IT.021002.01</v>
      </c>
      <c r="T454" s="59"/>
      <c r="U454" s="60" t="str">
        <f t="shared" si="68"/>
        <v>IM.PA.IT.021002.01</v>
      </c>
      <c r="V454" s="59"/>
      <c r="W454" s="60" t="str">
        <f t="shared" si="69"/>
        <v>GE.PA.IT.021002.01</v>
      </c>
      <c r="AJ454" s="57" t="s">
        <v>6618</v>
      </c>
      <c r="AK454" s="76">
        <v>41468</v>
      </c>
    </row>
    <row r="455" spans="1:37" s="57" customFormat="1" ht="14" customHeight="1">
      <c r="A455" s="57" t="s">
        <v>2189</v>
      </c>
      <c r="C455" s="58" t="s">
        <v>2217</v>
      </c>
      <c r="E455" s="58" t="s">
        <v>2124</v>
      </c>
      <c r="F455" s="57" t="s">
        <v>1402</v>
      </c>
      <c r="G455" s="57" t="s">
        <v>536</v>
      </c>
      <c r="H455" s="58" t="s">
        <v>2219</v>
      </c>
      <c r="J455" s="59" t="str">
        <f t="shared" si="67"/>
        <v>PA.IT.021003</v>
      </c>
      <c r="K455" s="58" t="s">
        <v>2212</v>
      </c>
      <c r="L455" s="57" t="str">
        <f t="shared" si="74"/>
        <v>Ankle left</v>
      </c>
      <c r="M455" s="59" t="str">
        <f t="shared" si="70"/>
        <v>PI.PA.IT.021003.01</v>
      </c>
      <c r="N455" s="59"/>
      <c r="O455" s="59" t="str">
        <f t="shared" si="71"/>
        <v>PH.PA.IT.021003.01</v>
      </c>
      <c r="Q455" s="59" t="str">
        <f t="shared" si="72"/>
        <v>CL.PA.IT.021003.01</v>
      </c>
      <c r="R455" s="59"/>
      <c r="S455" s="59" t="str">
        <f t="shared" si="73"/>
        <v>DR.PA.IT.021003.01</v>
      </c>
      <c r="T455" s="59"/>
      <c r="U455" s="60" t="str">
        <f t="shared" si="68"/>
        <v>IM.PA.IT.021003.01</v>
      </c>
      <c r="V455" s="59"/>
      <c r="W455" s="60" t="str">
        <f t="shared" si="69"/>
        <v>GE.PA.IT.021003.01</v>
      </c>
      <c r="AJ455" s="57" t="s">
        <v>6618</v>
      </c>
      <c r="AK455" s="76">
        <v>41468</v>
      </c>
    </row>
    <row r="456" spans="1:37" s="57" customFormat="1" ht="14" customHeight="1">
      <c r="A456" s="57" t="s">
        <v>2189</v>
      </c>
      <c r="C456" s="58" t="s">
        <v>2217</v>
      </c>
      <c r="E456" s="58" t="s">
        <v>2124</v>
      </c>
      <c r="F456" s="57" t="s">
        <v>1402</v>
      </c>
      <c r="G456" s="57" t="s">
        <v>317</v>
      </c>
      <c r="H456" s="58" t="s">
        <v>2063</v>
      </c>
      <c r="J456" s="59" t="str">
        <f t="shared" si="67"/>
        <v>PA.IT.021004</v>
      </c>
      <c r="K456" s="58" t="s">
        <v>2212</v>
      </c>
      <c r="L456" s="57" t="str">
        <f t="shared" si="74"/>
        <v>Ankle right</v>
      </c>
      <c r="M456" s="59" t="str">
        <f t="shared" si="70"/>
        <v>PI.PA.IT.021004.01</v>
      </c>
      <c r="N456" s="59"/>
      <c r="O456" s="59" t="str">
        <f t="shared" si="71"/>
        <v>PH.PA.IT.021004.01</v>
      </c>
      <c r="Q456" s="59" t="str">
        <f t="shared" si="72"/>
        <v>CL.PA.IT.021004.01</v>
      </c>
      <c r="R456" s="59"/>
      <c r="S456" s="59" t="str">
        <f t="shared" si="73"/>
        <v>DR.PA.IT.021004.01</v>
      </c>
      <c r="T456" s="59"/>
      <c r="U456" s="60" t="str">
        <f t="shared" ref="U456:U519" si="79">CONCATENATE("IM.",J456, ".",K456)</f>
        <v>IM.PA.IT.021004.01</v>
      </c>
      <c r="V456" s="59"/>
      <c r="W456" s="60" t="str">
        <f t="shared" ref="W456:W519" si="80">CONCATENATE("GE.",J456, ".",K456)</f>
        <v>GE.PA.IT.021004.01</v>
      </c>
      <c r="AJ456" s="57" t="s">
        <v>6618</v>
      </c>
      <c r="AK456" s="76">
        <v>41468</v>
      </c>
    </row>
    <row r="457" spans="1:37" s="57" customFormat="1" ht="14" customHeight="1">
      <c r="A457" s="57" t="s">
        <v>2189</v>
      </c>
      <c r="C457" s="58" t="s">
        <v>2217</v>
      </c>
      <c r="E457" s="58" t="s">
        <v>2124</v>
      </c>
      <c r="F457" s="57" t="s">
        <v>1402</v>
      </c>
      <c r="G457" s="57" t="s">
        <v>388</v>
      </c>
      <c r="H457" s="58" t="s">
        <v>2065</v>
      </c>
      <c r="J457" s="59" t="str">
        <f t="shared" si="67"/>
        <v>PA.IT.021005</v>
      </c>
      <c r="K457" s="58" t="s">
        <v>2212</v>
      </c>
      <c r="L457" s="57" t="str">
        <f t="shared" si="74"/>
        <v>Arm lower left</v>
      </c>
      <c r="M457" s="59" t="str">
        <f t="shared" si="70"/>
        <v>PI.PA.IT.021005.01</v>
      </c>
      <c r="N457" s="59"/>
      <c r="O457" s="59" t="str">
        <f t="shared" si="71"/>
        <v>PH.PA.IT.021005.01</v>
      </c>
      <c r="Q457" s="59" t="str">
        <f t="shared" si="72"/>
        <v>CL.PA.IT.021005.01</v>
      </c>
      <c r="R457" s="59"/>
      <c r="S457" s="59" t="str">
        <f t="shared" si="73"/>
        <v>DR.PA.IT.021005.01</v>
      </c>
      <c r="T457" s="59"/>
      <c r="U457" s="60" t="str">
        <f t="shared" si="79"/>
        <v>IM.PA.IT.021005.01</v>
      </c>
      <c r="V457" s="59"/>
      <c r="W457" s="60" t="str">
        <f t="shared" si="80"/>
        <v>GE.PA.IT.021005.01</v>
      </c>
      <c r="AJ457" s="57" t="s">
        <v>6618</v>
      </c>
      <c r="AK457" s="76">
        <v>41468</v>
      </c>
    </row>
    <row r="458" spans="1:37" s="57" customFormat="1" ht="14" customHeight="1">
      <c r="A458" s="57" t="s">
        <v>2189</v>
      </c>
      <c r="C458" s="58" t="s">
        <v>2217</v>
      </c>
      <c r="E458" s="58" t="s">
        <v>2124</v>
      </c>
      <c r="F458" s="57" t="s">
        <v>1402</v>
      </c>
      <c r="G458" s="57" t="s">
        <v>389</v>
      </c>
      <c r="H458" s="58" t="s">
        <v>2222</v>
      </c>
      <c r="J458" s="59" t="str">
        <f t="shared" si="67"/>
        <v>PA.IT.021006</v>
      </c>
      <c r="K458" s="58" t="s">
        <v>2212</v>
      </c>
      <c r="L458" s="57" t="str">
        <f t="shared" si="74"/>
        <v>Arm lower right</v>
      </c>
      <c r="M458" s="59" t="str">
        <f t="shared" si="70"/>
        <v>PI.PA.IT.021006.01</v>
      </c>
      <c r="N458" s="59"/>
      <c r="O458" s="59" t="str">
        <f t="shared" si="71"/>
        <v>PH.PA.IT.021006.01</v>
      </c>
      <c r="Q458" s="59" t="str">
        <f t="shared" si="72"/>
        <v>CL.PA.IT.021006.01</v>
      </c>
      <c r="R458" s="59"/>
      <c r="S458" s="59" t="str">
        <f t="shared" si="73"/>
        <v>DR.PA.IT.021006.01</v>
      </c>
      <c r="T458" s="59"/>
      <c r="U458" s="60" t="str">
        <f t="shared" si="79"/>
        <v>IM.PA.IT.021006.01</v>
      </c>
      <c r="V458" s="59"/>
      <c r="W458" s="60" t="str">
        <f t="shared" si="80"/>
        <v>GE.PA.IT.021006.01</v>
      </c>
      <c r="AJ458" s="57" t="s">
        <v>6618</v>
      </c>
      <c r="AK458" s="76">
        <v>41468</v>
      </c>
    </row>
    <row r="459" spans="1:37" s="57" customFormat="1" ht="14" customHeight="1">
      <c r="A459" s="57" t="s">
        <v>2189</v>
      </c>
      <c r="C459" s="58" t="s">
        <v>2217</v>
      </c>
      <c r="E459" s="58" t="s">
        <v>2124</v>
      </c>
      <c r="F459" s="57" t="s">
        <v>1402</v>
      </c>
      <c r="G459" s="57" t="s">
        <v>777</v>
      </c>
      <c r="H459" s="58" t="s">
        <v>2376</v>
      </c>
      <c r="J459" s="59" t="str">
        <f t="shared" si="67"/>
        <v>PA.IT.021007</v>
      </c>
      <c r="K459" s="58" t="s">
        <v>2212</v>
      </c>
      <c r="L459" s="57" t="str">
        <f t="shared" si="74"/>
        <v>Arm upper left</v>
      </c>
      <c r="M459" s="59" t="str">
        <f t="shared" si="70"/>
        <v>PI.PA.IT.021007.01</v>
      </c>
      <c r="N459" s="59"/>
      <c r="O459" s="59" t="str">
        <f t="shared" si="71"/>
        <v>PH.PA.IT.021007.01</v>
      </c>
      <c r="Q459" s="59" t="str">
        <f t="shared" si="72"/>
        <v>CL.PA.IT.021007.01</v>
      </c>
      <c r="R459" s="59"/>
      <c r="S459" s="59" t="str">
        <f t="shared" si="73"/>
        <v>DR.PA.IT.021007.01</v>
      </c>
      <c r="T459" s="59"/>
      <c r="U459" s="60" t="str">
        <f t="shared" si="79"/>
        <v>IM.PA.IT.021007.01</v>
      </c>
      <c r="V459" s="59"/>
      <c r="W459" s="60" t="str">
        <f t="shared" si="80"/>
        <v>GE.PA.IT.021007.01</v>
      </c>
      <c r="AJ459" s="57" t="s">
        <v>6618</v>
      </c>
      <c r="AK459" s="76">
        <v>41468</v>
      </c>
    </row>
    <row r="460" spans="1:37" s="57" customFormat="1" ht="14" customHeight="1">
      <c r="A460" s="57" t="s">
        <v>2189</v>
      </c>
      <c r="C460" s="58" t="s">
        <v>2217</v>
      </c>
      <c r="E460" s="58" t="s">
        <v>2124</v>
      </c>
      <c r="F460" s="57" t="s">
        <v>1402</v>
      </c>
      <c r="G460" s="57" t="s">
        <v>774</v>
      </c>
      <c r="H460" s="58" t="s">
        <v>2378</v>
      </c>
      <c r="J460" s="59" t="str">
        <f t="shared" si="67"/>
        <v>PA.IT.021008</v>
      </c>
      <c r="K460" s="58" t="s">
        <v>2212</v>
      </c>
      <c r="L460" s="57" t="str">
        <f t="shared" si="74"/>
        <v>Arm upper right</v>
      </c>
      <c r="M460" s="59" t="str">
        <f t="shared" si="70"/>
        <v>PI.PA.IT.021008.01</v>
      </c>
      <c r="N460" s="59"/>
      <c r="O460" s="59" t="str">
        <f t="shared" si="71"/>
        <v>PH.PA.IT.021008.01</v>
      </c>
      <c r="Q460" s="59" t="str">
        <f t="shared" si="72"/>
        <v>CL.PA.IT.021008.01</v>
      </c>
      <c r="R460" s="59"/>
      <c r="S460" s="59" t="str">
        <f t="shared" si="73"/>
        <v>DR.PA.IT.021008.01</v>
      </c>
      <c r="T460" s="59"/>
      <c r="U460" s="60" t="str">
        <f t="shared" si="79"/>
        <v>IM.PA.IT.021008.01</v>
      </c>
      <c r="V460" s="59"/>
      <c r="W460" s="60" t="str">
        <f t="shared" si="80"/>
        <v>GE.PA.IT.021008.01</v>
      </c>
      <c r="AJ460" s="57" t="s">
        <v>6618</v>
      </c>
      <c r="AK460" s="76">
        <v>41468</v>
      </c>
    </row>
    <row r="461" spans="1:37" s="57" customFormat="1" ht="14" customHeight="1">
      <c r="A461" s="57" t="s">
        <v>2189</v>
      </c>
      <c r="C461" s="58" t="s">
        <v>2217</v>
      </c>
      <c r="E461" s="58" t="s">
        <v>2124</v>
      </c>
      <c r="F461" s="57" t="s">
        <v>1402</v>
      </c>
      <c r="G461" s="57" t="s">
        <v>390</v>
      </c>
      <c r="H461" s="58" t="s">
        <v>2380</v>
      </c>
      <c r="J461" s="59" t="str">
        <f t="shared" si="67"/>
        <v>PA.IT.021009</v>
      </c>
      <c r="K461" s="58" t="s">
        <v>2212</v>
      </c>
      <c r="L461" s="57" t="str">
        <f t="shared" si="74"/>
        <v>Back lower</v>
      </c>
      <c r="M461" s="59" t="str">
        <f t="shared" si="70"/>
        <v>PI.PA.IT.021009.01</v>
      </c>
      <c r="N461" s="59"/>
      <c r="O461" s="59" t="str">
        <f t="shared" si="71"/>
        <v>PH.PA.IT.021009.01</v>
      </c>
      <c r="Q461" s="59" t="str">
        <f t="shared" si="72"/>
        <v>CL.PA.IT.021009.01</v>
      </c>
      <c r="R461" s="59"/>
      <c r="S461" s="59" t="str">
        <f t="shared" si="73"/>
        <v>DR.PA.IT.021009.01</v>
      </c>
      <c r="T461" s="59"/>
      <c r="U461" s="60" t="str">
        <f t="shared" si="79"/>
        <v>IM.PA.IT.021009.01</v>
      </c>
      <c r="V461" s="59"/>
      <c r="W461" s="60" t="str">
        <f t="shared" si="80"/>
        <v>GE.PA.IT.021009.01</v>
      </c>
      <c r="AJ461" s="57" t="s">
        <v>6618</v>
      </c>
      <c r="AK461" s="76">
        <v>41468</v>
      </c>
    </row>
    <row r="462" spans="1:37" s="57" customFormat="1" ht="14" customHeight="1">
      <c r="A462" s="57" t="s">
        <v>2189</v>
      </c>
      <c r="C462" s="58" t="s">
        <v>2217</v>
      </c>
      <c r="E462" s="58" t="s">
        <v>2124</v>
      </c>
      <c r="F462" s="57" t="s">
        <v>1402</v>
      </c>
      <c r="G462" s="57" t="s">
        <v>685</v>
      </c>
      <c r="H462" s="58" t="s">
        <v>2124</v>
      </c>
      <c r="J462" s="59" t="str">
        <f t="shared" si="67"/>
        <v>PA.IT.021010</v>
      </c>
      <c r="K462" s="58" t="s">
        <v>2212</v>
      </c>
      <c r="L462" s="57" t="str">
        <f t="shared" si="74"/>
        <v>Back mid</v>
      </c>
      <c r="M462" s="59" t="str">
        <f t="shared" si="70"/>
        <v>PI.PA.IT.021010.01</v>
      </c>
      <c r="N462" s="59"/>
      <c r="O462" s="59" t="str">
        <f t="shared" si="71"/>
        <v>PH.PA.IT.021010.01</v>
      </c>
      <c r="Q462" s="59" t="str">
        <f t="shared" si="72"/>
        <v>CL.PA.IT.021010.01</v>
      </c>
      <c r="R462" s="59"/>
      <c r="S462" s="59" t="str">
        <f t="shared" si="73"/>
        <v>DR.PA.IT.021010.01</v>
      </c>
      <c r="T462" s="59"/>
      <c r="U462" s="60" t="str">
        <f t="shared" si="79"/>
        <v>IM.PA.IT.021010.01</v>
      </c>
      <c r="V462" s="59"/>
      <c r="W462" s="60" t="str">
        <f t="shared" si="80"/>
        <v>GE.PA.IT.021010.01</v>
      </c>
      <c r="AJ462" s="57" t="s">
        <v>6618</v>
      </c>
      <c r="AK462" s="76">
        <v>41468</v>
      </c>
    </row>
    <row r="463" spans="1:37" s="57" customFormat="1" ht="14" customHeight="1">
      <c r="A463" s="57" t="s">
        <v>2189</v>
      </c>
      <c r="C463" s="58" t="s">
        <v>2217</v>
      </c>
      <c r="E463" s="58" t="s">
        <v>2124</v>
      </c>
      <c r="F463" s="57" t="s">
        <v>1402</v>
      </c>
      <c r="G463" s="57" t="s">
        <v>686</v>
      </c>
      <c r="H463" s="58" t="s">
        <v>2126</v>
      </c>
      <c r="J463" s="59" t="str">
        <f t="shared" si="67"/>
        <v>PA.IT.021011</v>
      </c>
      <c r="K463" s="58" t="s">
        <v>2212</v>
      </c>
      <c r="L463" s="57" t="str">
        <f t="shared" si="74"/>
        <v>Back upper</v>
      </c>
      <c r="M463" s="59" t="str">
        <f t="shared" si="70"/>
        <v>PI.PA.IT.021011.01</v>
      </c>
      <c r="N463" s="59"/>
      <c r="O463" s="59" t="str">
        <f t="shared" si="71"/>
        <v>PH.PA.IT.021011.01</v>
      </c>
      <c r="Q463" s="59" t="str">
        <f t="shared" si="72"/>
        <v>CL.PA.IT.021011.01</v>
      </c>
      <c r="R463" s="59"/>
      <c r="S463" s="59" t="str">
        <f t="shared" si="73"/>
        <v>DR.PA.IT.021011.01</v>
      </c>
      <c r="T463" s="59"/>
      <c r="U463" s="60" t="str">
        <f t="shared" si="79"/>
        <v>IM.PA.IT.021011.01</v>
      </c>
      <c r="V463" s="59"/>
      <c r="W463" s="60" t="str">
        <f t="shared" si="80"/>
        <v>GE.PA.IT.021011.01</v>
      </c>
      <c r="AJ463" s="57" t="s">
        <v>6618</v>
      </c>
      <c r="AK463" s="76">
        <v>41468</v>
      </c>
    </row>
    <row r="464" spans="1:37" s="57" customFormat="1" ht="14" customHeight="1">
      <c r="A464" s="57" t="s">
        <v>2189</v>
      </c>
      <c r="C464" s="58" t="s">
        <v>2217</v>
      </c>
      <c r="E464" s="58" t="s">
        <v>2124</v>
      </c>
      <c r="F464" s="57" t="s">
        <v>1402</v>
      </c>
      <c r="G464" s="57" t="s">
        <v>527</v>
      </c>
      <c r="H464" s="58" t="s">
        <v>2128</v>
      </c>
      <c r="J464" s="59" t="str">
        <f t="shared" ref="J464:J539" si="81">CONCATENATE("PA.IT.",C464,E464,H464)</f>
        <v>PA.IT.021012</v>
      </c>
      <c r="K464" s="58" t="s">
        <v>2212</v>
      </c>
      <c r="L464" s="57" t="str">
        <f t="shared" si="74"/>
        <v>Buttocks left</v>
      </c>
      <c r="M464" s="59" t="str">
        <f t="shared" si="70"/>
        <v>PI.PA.IT.021012.01</v>
      </c>
      <c r="N464" s="59"/>
      <c r="O464" s="59" t="str">
        <f t="shared" si="71"/>
        <v>PH.PA.IT.021012.01</v>
      </c>
      <c r="Q464" s="59" t="str">
        <f t="shared" si="72"/>
        <v>CL.PA.IT.021012.01</v>
      </c>
      <c r="R464" s="59"/>
      <c r="S464" s="59" t="str">
        <f t="shared" si="73"/>
        <v>DR.PA.IT.021012.01</v>
      </c>
      <c r="T464" s="59"/>
      <c r="U464" s="60" t="str">
        <f t="shared" si="79"/>
        <v>IM.PA.IT.021012.01</v>
      </c>
      <c r="V464" s="59"/>
      <c r="W464" s="60" t="str">
        <f t="shared" si="80"/>
        <v>GE.PA.IT.021012.01</v>
      </c>
      <c r="AJ464" s="57" t="s">
        <v>6618</v>
      </c>
      <c r="AK464" s="76">
        <v>41468</v>
      </c>
    </row>
    <row r="465" spans="1:37" s="57" customFormat="1" ht="14" customHeight="1">
      <c r="A465" s="57" t="s">
        <v>2189</v>
      </c>
      <c r="C465" s="58" t="s">
        <v>2217</v>
      </c>
      <c r="E465" s="58" t="s">
        <v>2124</v>
      </c>
      <c r="F465" s="57" t="s">
        <v>1402</v>
      </c>
      <c r="G465" s="57" t="s">
        <v>683</v>
      </c>
      <c r="H465" s="58" t="s">
        <v>2130</v>
      </c>
      <c r="J465" s="59" t="str">
        <f t="shared" si="81"/>
        <v>PA.IT.021013</v>
      </c>
      <c r="K465" s="58" t="s">
        <v>2212</v>
      </c>
      <c r="L465" s="57" t="str">
        <f t="shared" si="74"/>
        <v>Buttocks right</v>
      </c>
      <c r="M465" s="59" t="str">
        <f t="shared" si="70"/>
        <v>PI.PA.IT.021013.01</v>
      </c>
      <c r="N465" s="59"/>
      <c r="O465" s="59" t="str">
        <f t="shared" si="71"/>
        <v>PH.PA.IT.021013.01</v>
      </c>
      <c r="Q465" s="59" t="str">
        <f t="shared" si="72"/>
        <v>CL.PA.IT.021013.01</v>
      </c>
      <c r="R465" s="59"/>
      <c r="S465" s="59" t="str">
        <f t="shared" si="73"/>
        <v>DR.PA.IT.021013.01</v>
      </c>
      <c r="T465" s="59"/>
      <c r="U465" s="60" t="str">
        <f t="shared" si="79"/>
        <v>IM.PA.IT.021013.01</v>
      </c>
      <c r="V465" s="59"/>
      <c r="W465" s="60" t="str">
        <f t="shared" si="80"/>
        <v>GE.PA.IT.021013.01</v>
      </c>
      <c r="AJ465" s="57" t="s">
        <v>6618</v>
      </c>
      <c r="AK465" s="76">
        <v>41468</v>
      </c>
    </row>
    <row r="466" spans="1:37" s="57" customFormat="1" ht="14" customHeight="1">
      <c r="A466" s="57" t="s">
        <v>2189</v>
      </c>
      <c r="C466" s="58" t="s">
        <v>2217</v>
      </c>
      <c r="E466" s="58" t="s">
        <v>2124</v>
      </c>
      <c r="F466" s="57" t="s">
        <v>1402</v>
      </c>
      <c r="G466" s="57" t="s">
        <v>684</v>
      </c>
      <c r="H466" s="58" t="s">
        <v>2296</v>
      </c>
      <c r="J466" s="59" t="str">
        <f t="shared" si="81"/>
        <v>PA.IT.021014</v>
      </c>
      <c r="K466" s="58" t="s">
        <v>2212</v>
      </c>
      <c r="L466" s="57" t="str">
        <f t="shared" si="74"/>
        <v>Chest left</v>
      </c>
      <c r="M466" s="59" t="str">
        <f t="shared" si="70"/>
        <v>PI.PA.IT.021014.01</v>
      </c>
      <c r="N466" s="59"/>
      <c r="O466" s="59" t="str">
        <f t="shared" si="71"/>
        <v>PH.PA.IT.021014.01</v>
      </c>
      <c r="Q466" s="59" t="str">
        <f t="shared" si="72"/>
        <v>CL.PA.IT.021014.01</v>
      </c>
      <c r="R466" s="59"/>
      <c r="S466" s="59" t="str">
        <f t="shared" si="73"/>
        <v>DR.PA.IT.021014.01</v>
      </c>
      <c r="T466" s="59"/>
      <c r="U466" s="60" t="str">
        <f t="shared" si="79"/>
        <v>IM.PA.IT.021014.01</v>
      </c>
      <c r="V466" s="59"/>
      <c r="W466" s="60" t="str">
        <f t="shared" si="80"/>
        <v>GE.PA.IT.021014.01</v>
      </c>
      <c r="AJ466" s="57" t="s">
        <v>6618</v>
      </c>
      <c r="AK466" s="76">
        <v>41468</v>
      </c>
    </row>
    <row r="467" spans="1:37" s="57" customFormat="1" ht="14" customHeight="1">
      <c r="A467" s="57" t="s">
        <v>2189</v>
      </c>
      <c r="C467" s="58" t="s">
        <v>2217</v>
      </c>
      <c r="E467" s="58" t="s">
        <v>2124</v>
      </c>
      <c r="F467" s="57" t="s">
        <v>1402</v>
      </c>
      <c r="G467" s="57" t="s">
        <v>856</v>
      </c>
      <c r="H467" s="58" t="s">
        <v>2459</v>
      </c>
      <c r="J467" s="59" t="str">
        <f t="shared" si="81"/>
        <v>PA.IT.021015</v>
      </c>
      <c r="K467" s="58" t="s">
        <v>2212</v>
      </c>
      <c r="L467" s="57" t="str">
        <f t="shared" si="74"/>
        <v>Chest right</v>
      </c>
      <c r="M467" s="59" t="str">
        <f t="shared" si="70"/>
        <v>PI.PA.IT.021015.01</v>
      </c>
      <c r="N467" s="59"/>
      <c r="O467" s="59" t="str">
        <f t="shared" si="71"/>
        <v>PH.PA.IT.021015.01</v>
      </c>
      <c r="Q467" s="59" t="str">
        <f t="shared" si="72"/>
        <v>CL.PA.IT.021015.01</v>
      </c>
      <c r="R467" s="59"/>
      <c r="S467" s="59" t="str">
        <f t="shared" si="73"/>
        <v>DR.PA.IT.021015.01</v>
      </c>
      <c r="T467" s="59"/>
      <c r="U467" s="60" t="str">
        <f t="shared" si="79"/>
        <v>IM.PA.IT.021015.01</v>
      </c>
      <c r="V467" s="59"/>
      <c r="W467" s="60" t="str">
        <f t="shared" si="80"/>
        <v>GE.PA.IT.021015.01</v>
      </c>
      <c r="AJ467" s="57" t="s">
        <v>6618</v>
      </c>
      <c r="AK467" s="76">
        <v>41468</v>
      </c>
    </row>
    <row r="468" spans="1:37" s="57" customFormat="1" ht="14" customHeight="1">
      <c r="A468" s="57" t="s">
        <v>2189</v>
      </c>
      <c r="C468" s="58" t="s">
        <v>2217</v>
      </c>
      <c r="E468" s="58" t="s">
        <v>2124</v>
      </c>
      <c r="F468" s="57" t="s">
        <v>1402</v>
      </c>
      <c r="G468" s="57" t="s">
        <v>745</v>
      </c>
      <c r="H468" s="58" t="s">
        <v>2464</v>
      </c>
      <c r="J468" s="59" t="str">
        <f t="shared" si="81"/>
        <v>PA.IT.021016</v>
      </c>
      <c r="K468" s="58" t="s">
        <v>2212</v>
      </c>
      <c r="L468" s="57" t="str">
        <f t="shared" si="74"/>
        <v>Foot left</v>
      </c>
      <c r="M468" s="59" t="str">
        <f t="shared" si="70"/>
        <v>PI.PA.IT.021016.01</v>
      </c>
      <c r="N468" s="59"/>
      <c r="O468" s="59" t="str">
        <f t="shared" si="71"/>
        <v>PH.PA.IT.021016.01</v>
      </c>
      <c r="Q468" s="59" t="str">
        <f t="shared" si="72"/>
        <v>CL.PA.IT.021016.01</v>
      </c>
      <c r="R468" s="59"/>
      <c r="S468" s="59" t="str">
        <f t="shared" si="73"/>
        <v>DR.PA.IT.021016.01</v>
      </c>
      <c r="T468" s="59"/>
      <c r="U468" s="60" t="str">
        <f t="shared" si="79"/>
        <v>IM.PA.IT.021016.01</v>
      </c>
      <c r="V468" s="59"/>
      <c r="W468" s="60" t="str">
        <f t="shared" si="80"/>
        <v>GE.PA.IT.021016.01</v>
      </c>
      <c r="AJ468" s="57" t="s">
        <v>6618</v>
      </c>
      <c r="AK468" s="76">
        <v>41468</v>
      </c>
    </row>
    <row r="469" spans="1:37" s="57" customFormat="1" ht="14" customHeight="1">
      <c r="A469" s="57" t="s">
        <v>2189</v>
      </c>
      <c r="C469" s="58" t="s">
        <v>2217</v>
      </c>
      <c r="E469" s="58" t="s">
        <v>2124</v>
      </c>
      <c r="F469" s="57" t="s">
        <v>1402</v>
      </c>
      <c r="G469" s="57" t="s">
        <v>744</v>
      </c>
      <c r="H469" s="58" t="s">
        <v>2466</v>
      </c>
      <c r="J469" s="59" t="str">
        <f t="shared" si="81"/>
        <v>PA.IT.021017</v>
      </c>
      <c r="K469" s="58" t="s">
        <v>2212</v>
      </c>
      <c r="L469" s="57" t="str">
        <f t="shared" si="74"/>
        <v>Foot right</v>
      </c>
      <c r="M469" s="59" t="str">
        <f t="shared" ref="M469:M544" si="82">CONCATENATE("PI.",J469,".",K469)</f>
        <v>PI.PA.IT.021017.01</v>
      </c>
      <c r="N469" s="59"/>
      <c r="O469" s="59" t="str">
        <f t="shared" ref="O469:O544" si="83">CONCATENATE("PH.",J469,".",K469)</f>
        <v>PH.PA.IT.021017.01</v>
      </c>
      <c r="Q469" s="59" t="str">
        <f t="shared" ref="Q469:Q544" si="84">CONCATENATE("CL.",J469,".",K469)</f>
        <v>CL.PA.IT.021017.01</v>
      </c>
      <c r="R469" s="59"/>
      <c r="S469" s="59" t="str">
        <f t="shared" ref="S469:S544" si="85">CONCATENATE("DR.",J469,".",K469)</f>
        <v>DR.PA.IT.021017.01</v>
      </c>
      <c r="T469" s="59"/>
      <c r="U469" s="60" t="str">
        <f t="shared" si="79"/>
        <v>IM.PA.IT.021017.01</v>
      </c>
      <c r="V469" s="59"/>
      <c r="W469" s="60" t="str">
        <f t="shared" si="80"/>
        <v>GE.PA.IT.021017.01</v>
      </c>
      <c r="AJ469" s="57" t="s">
        <v>6618</v>
      </c>
      <c r="AK469" s="76">
        <v>41468</v>
      </c>
    </row>
    <row r="470" spans="1:37" s="57" customFormat="1" ht="14" customHeight="1">
      <c r="A470" s="57" t="s">
        <v>2189</v>
      </c>
      <c r="C470" s="58" t="s">
        <v>2217</v>
      </c>
      <c r="E470" s="58" t="s">
        <v>2124</v>
      </c>
      <c r="F470" s="57" t="s">
        <v>1402</v>
      </c>
      <c r="G470" s="57" t="s">
        <v>738</v>
      </c>
      <c r="H470" s="58" t="s">
        <v>2616</v>
      </c>
      <c r="J470" s="59" t="str">
        <f t="shared" si="81"/>
        <v>PA.IT.021018</v>
      </c>
      <c r="K470" s="58" t="s">
        <v>2212</v>
      </c>
      <c r="L470" s="57" t="str">
        <f t="shared" si="74"/>
        <v>Hand left</v>
      </c>
      <c r="M470" s="59" t="str">
        <f t="shared" si="82"/>
        <v>PI.PA.IT.021018.01</v>
      </c>
      <c r="N470" s="59"/>
      <c r="O470" s="59" t="str">
        <f t="shared" si="83"/>
        <v>PH.PA.IT.021018.01</v>
      </c>
      <c r="Q470" s="59" t="str">
        <f t="shared" si="84"/>
        <v>CL.PA.IT.021018.01</v>
      </c>
      <c r="R470" s="59"/>
      <c r="S470" s="59" t="str">
        <f t="shared" si="85"/>
        <v>DR.PA.IT.021018.01</v>
      </c>
      <c r="T470" s="59"/>
      <c r="U470" s="60" t="str">
        <f t="shared" si="79"/>
        <v>IM.PA.IT.021018.01</v>
      </c>
      <c r="V470" s="59"/>
      <c r="W470" s="60" t="str">
        <f t="shared" si="80"/>
        <v>GE.PA.IT.021018.01</v>
      </c>
      <c r="AJ470" s="57" t="s">
        <v>6618</v>
      </c>
      <c r="AK470" s="76">
        <v>41468</v>
      </c>
    </row>
    <row r="471" spans="1:37" s="57" customFormat="1" ht="14" customHeight="1">
      <c r="A471" s="57" t="s">
        <v>2189</v>
      </c>
      <c r="C471" s="58" t="s">
        <v>2217</v>
      </c>
      <c r="D471" s="57" t="s">
        <v>2215</v>
      </c>
      <c r="E471" s="58" t="s">
        <v>2124</v>
      </c>
      <c r="F471" s="57" t="s">
        <v>1402</v>
      </c>
      <c r="G471" s="57" t="s">
        <v>737</v>
      </c>
      <c r="H471" s="58" t="s">
        <v>2618</v>
      </c>
      <c r="J471" s="59" t="str">
        <f t="shared" si="81"/>
        <v>PA.IT.021019</v>
      </c>
      <c r="K471" s="58" t="s">
        <v>2212</v>
      </c>
      <c r="L471" s="57" t="str">
        <f t="shared" si="74"/>
        <v>Hand right</v>
      </c>
      <c r="M471" s="59" t="str">
        <f t="shared" si="82"/>
        <v>PI.PA.IT.021019.01</v>
      </c>
      <c r="N471" s="59"/>
      <c r="O471" s="59" t="str">
        <f t="shared" si="83"/>
        <v>PH.PA.IT.021019.01</v>
      </c>
      <c r="Q471" s="59" t="str">
        <f t="shared" si="84"/>
        <v>CL.PA.IT.021019.01</v>
      </c>
      <c r="R471" s="59"/>
      <c r="S471" s="59" t="str">
        <f t="shared" si="85"/>
        <v>DR.PA.IT.021019.01</v>
      </c>
      <c r="T471" s="59"/>
      <c r="U471" s="60" t="str">
        <f t="shared" si="79"/>
        <v>IM.PA.IT.021019.01</v>
      </c>
      <c r="V471" s="59"/>
      <c r="W471" s="60" t="str">
        <f t="shared" si="80"/>
        <v>GE.PA.IT.021019.01</v>
      </c>
      <c r="AJ471" s="57" t="s">
        <v>6618</v>
      </c>
      <c r="AK471" s="76">
        <v>41468</v>
      </c>
    </row>
    <row r="472" spans="1:37" s="57" customFormat="1" ht="14" customHeight="1">
      <c r="A472" s="57" t="s">
        <v>2189</v>
      </c>
      <c r="C472" s="58" t="s">
        <v>2217</v>
      </c>
      <c r="E472" s="58" t="s">
        <v>2124</v>
      </c>
      <c r="F472" s="57" t="s">
        <v>1402</v>
      </c>
      <c r="G472" s="57" t="s">
        <v>1403</v>
      </c>
      <c r="H472" s="58" t="s">
        <v>2620</v>
      </c>
      <c r="J472" s="59" t="str">
        <f t="shared" si="81"/>
        <v>PA.IT.021020</v>
      </c>
      <c r="K472" s="58" t="s">
        <v>2212</v>
      </c>
      <c r="L472" s="57" t="str">
        <f t="shared" si="74"/>
        <v>Head</v>
      </c>
      <c r="M472" s="59" t="str">
        <f t="shared" si="82"/>
        <v>PI.PA.IT.021020.01</v>
      </c>
      <c r="N472" s="59"/>
      <c r="O472" s="59" t="str">
        <f t="shared" si="83"/>
        <v>PH.PA.IT.021020.01</v>
      </c>
      <c r="Q472" s="59" t="str">
        <f t="shared" si="84"/>
        <v>CL.PA.IT.021020.01</v>
      </c>
      <c r="R472" s="59"/>
      <c r="S472" s="59" t="str">
        <f t="shared" si="85"/>
        <v>DR.PA.IT.021020.01</v>
      </c>
      <c r="T472" s="59"/>
      <c r="U472" s="60" t="str">
        <f t="shared" si="79"/>
        <v>IM.PA.IT.021020.01</v>
      </c>
      <c r="V472" s="59"/>
      <c r="W472" s="60" t="str">
        <f t="shared" si="80"/>
        <v>GE.PA.IT.021020.01</v>
      </c>
      <c r="AJ472" s="57" t="s">
        <v>6618</v>
      </c>
      <c r="AK472" s="76">
        <v>41468</v>
      </c>
    </row>
    <row r="473" spans="1:37" s="57" customFormat="1" ht="14" customHeight="1">
      <c r="A473" s="57" t="s">
        <v>2189</v>
      </c>
      <c r="C473" s="58" t="s">
        <v>2217</v>
      </c>
      <c r="E473" s="58" t="s">
        <v>2124</v>
      </c>
      <c r="F473" s="57" t="s">
        <v>1402</v>
      </c>
      <c r="G473" s="57" t="s">
        <v>743</v>
      </c>
      <c r="H473" s="58" t="s">
        <v>2622</v>
      </c>
      <c r="J473" s="59" t="str">
        <f t="shared" si="81"/>
        <v>PA.IT.021021</v>
      </c>
      <c r="K473" s="58" t="s">
        <v>2212</v>
      </c>
      <c r="L473" s="57" t="str">
        <f t="shared" si="74"/>
        <v>Knee left</v>
      </c>
      <c r="M473" s="59" t="str">
        <f t="shared" si="82"/>
        <v>PI.PA.IT.021021.01</v>
      </c>
      <c r="N473" s="59"/>
      <c r="O473" s="59" t="str">
        <f t="shared" si="83"/>
        <v>PH.PA.IT.021021.01</v>
      </c>
      <c r="Q473" s="59" t="str">
        <f t="shared" si="84"/>
        <v>CL.PA.IT.021021.01</v>
      </c>
      <c r="R473" s="59"/>
      <c r="S473" s="59" t="str">
        <f t="shared" si="85"/>
        <v>DR.PA.IT.021021.01</v>
      </c>
      <c r="T473" s="59"/>
      <c r="U473" s="60" t="str">
        <f t="shared" si="79"/>
        <v>IM.PA.IT.021021.01</v>
      </c>
      <c r="V473" s="59"/>
      <c r="W473" s="60" t="str">
        <f t="shared" si="80"/>
        <v>GE.PA.IT.021021.01</v>
      </c>
      <c r="AJ473" s="57" t="s">
        <v>6618</v>
      </c>
      <c r="AK473" s="76">
        <v>41468</v>
      </c>
    </row>
    <row r="474" spans="1:37" s="57" customFormat="1" ht="14" customHeight="1">
      <c r="A474" s="57" t="s">
        <v>2189</v>
      </c>
      <c r="C474" s="58" t="s">
        <v>2217</v>
      </c>
      <c r="E474" s="58" t="s">
        <v>2124</v>
      </c>
      <c r="F474" s="57" t="s">
        <v>1402</v>
      </c>
      <c r="G474" s="57" t="s">
        <v>742</v>
      </c>
      <c r="H474" s="58" t="s">
        <v>2474</v>
      </c>
      <c r="J474" s="59" t="str">
        <f t="shared" si="81"/>
        <v>PA.IT.021022</v>
      </c>
      <c r="K474" s="58" t="s">
        <v>2212</v>
      </c>
      <c r="L474" s="57" t="str">
        <f t="shared" si="74"/>
        <v>Knee right</v>
      </c>
      <c r="M474" s="59" t="str">
        <f t="shared" si="82"/>
        <v>PI.PA.IT.021022.01</v>
      </c>
      <c r="N474" s="59"/>
      <c r="O474" s="59" t="str">
        <f t="shared" si="83"/>
        <v>PH.PA.IT.021022.01</v>
      </c>
      <c r="Q474" s="59" t="str">
        <f t="shared" si="84"/>
        <v>CL.PA.IT.021022.01</v>
      </c>
      <c r="R474" s="59"/>
      <c r="S474" s="59" t="str">
        <f t="shared" si="85"/>
        <v>DR.PA.IT.021022.01</v>
      </c>
      <c r="T474" s="59"/>
      <c r="U474" s="60" t="str">
        <f t="shared" si="79"/>
        <v>IM.PA.IT.021022.01</v>
      </c>
      <c r="V474" s="59"/>
      <c r="W474" s="60" t="str">
        <f t="shared" si="80"/>
        <v>GE.PA.IT.021022.01</v>
      </c>
      <c r="AJ474" s="57" t="s">
        <v>6618</v>
      </c>
      <c r="AK474" s="76">
        <v>41468</v>
      </c>
    </row>
    <row r="475" spans="1:37" s="57" customFormat="1" ht="14" customHeight="1">
      <c r="A475" s="57" t="s">
        <v>2189</v>
      </c>
      <c r="C475" s="58" t="s">
        <v>2217</v>
      </c>
      <c r="E475" s="58" t="s">
        <v>2124</v>
      </c>
      <c r="F475" s="57" t="s">
        <v>1402</v>
      </c>
      <c r="G475" s="57" t="s">
        <v>857</v>
      </c>
      <c r="H475" s="58" t="s">
        <v>2625</v>
      </c>
      <c r="J475" s="59" t="str">
        <f t="shared" si="81"/>
        <v>PA.IT.021023</v>
      </c>
      <c r="K475" s="58" t="s">
        <v>2212</v>
      </c>
      <c r="L475" s="57" t="str">
        <f t="shared" si="74"/>
        <v>Leg lower left</v>
      </c>
      <c r="M475" s="59" t="str">
        <f t="shared" si="82"/>
        <v>PI.PA.IT.021023.01</v>
      </c>
      <c r="N475" s="59"/>
      <c r="O475" s="59" t="str">
        <f t="shared" si="83"/>
        <v>PH.PA.IT.021023.01</v>
      </c>
      <c r="Q475" s="59" t="str">
        <f t="shared" si="84"/>
        <v>CL.PA.IT.021023.01</v>
      </c>
      <c r="R475" s="59"/>
      <c r="S475" s="59" t="str">
        <f t="shared" si="85"/>
        <v>DR.PA.IT.021023.01</v>
      </c>
      <c r="T475" s="59"/>
      <c r="U475" s="60" t="str">
        <f t="shared" si="79"/>
        <v>IM.PA.IT.021023.01</v>
      </c>
      <c r="V475" s="59"/>
      <c r="W475" s="60" t="str">
        <f t="shared" si="80"/>
        <v>GE.PA.IT.021023.01</v>
      </c>
      <c r="AJ475" s="57" t="s">
        <v>6618</v>
      </c>
      <c r="AK475" s="76">
        <v>41468</v>
      </c>
    </row>
    <row r="476" spans="1:37" s="57" customFormat="1" ht="14" customHeight="1">
      <c r="A476" s="57" t="s">
        <v>2189</v>
      </c>
      <c r="C476" s="58" t="s">
        <v>2217</v>
      </c>
      <c r="E476" s="58" t="s">
        <v>2124</v>
      </c>
      <c r="F476" s="57" t="s">
        <v>1402</v>
      </c>
      <c r="G476" s="57" t="s">
        <v>858</v>
      </c>
      <c r="H476" s="58" t="s">
        <v>2627</v>
      </c>
      <c r="J476" s="59" t="str">
        <f t="shared" si="81"/>
        <v>PA.IT.021024</v>
      </c>
      <c r="K476" s="58" t="s">
        <v>2212</v>
      </c>
      <c r="L476" s="57" t="str">
        <f t="shared" si="74"/>
        <v>Leg lower right</v>
      </c>
      <c r="M476" s="59" t="str">
        <f t="shared" si="82"/>
        <v>PI.PA.IT.021024.01</v>
      </c>
      <c r="N476" s="59"/>
      <c r="O476" s="59" t="str">
        <f t="shared" si="83"/>
        <v>PH.PA.IT.021024.01</v>
      </c>
      <c r="Q476" s="59" t="str">
        <f t="shared" si="84"/>
        <v>CL.PA.IT.021024.01</v>
      </c>
      <c r="R476" s="59"/>
      <c r="S476" s="59" t="str">
        <f t="shared" si="85"/>
        <v>DR.PA.IT.021024.01</v>
      </c>
      <c r="T476" s="59"/>
      <c r="U476" s="60" t="str">
        <f t="shared" si="79"/>
        <v>IM.PA.IT.021024.01</v>
      </c>
      <c r="V476" s="59"/>
      <c r="W476" s="60" t="str">
        <f t="shared" si="80"/>
        <v>GE.PA.IT.021024.01</v>
      </c>
      <c r="AJ476" s="57" t="s">
        <v>6618</v>
      </c>
      <c r="AK476" s="76">
        <v>41468</v>
      </c>
    </row>
    <row r="477" spans="1:37" s="57" customFormat="1" ht="14" customHeight="1">
      <c r="A477" s="57" t="s">
        <v>2189</v>
      </c>
      <c r="C477" s="58" t="s">
        <v>2217</v>
      </c>
      <c r="E477" s="58" t="s">
        <v>2124</v>
      </c>
      <c r="F477" s="57" t="s">
        <v>1402</v>
      </c>
      <c r="G477" s="57" t="s">
        <v>859</v>
      </c>
      <c r="H477" s="58" t="s">
        <v>2331</v>
      </c>
      <c r="J477" s="59" t="str">
        <f t="shared" si="81"/>
        <v>PA.IT.021025</v>
      </c>
      <c r="K477" s="58" t="s">
        <v>2212</v>
      </c>
      <c r="L477" s="57" t="str">
        <f t="shared" si="74"/>
        <v>Leg upper left</v>
      </c>
      <c r="M477" s="59" t="str">
        <f t="shared" si="82"/>
        <v>PI.PA.IT.021025.01</v>
      </c>
      <c r="N477" s="59"/>
      <c r="O477" s="59" t="str">
        <f t="shared" si="83"/>
        <v>PH.PA.IT.021025.01</v>
      </c>
      <c r="Q477" s="59" t="str">
        <f t="shared" si="84"/>
        <v>CL.PA.IT.021025.01</v>
      </c>
      <c r="R477" s="59"/>
      <c r="S477" s="59" t="str">
        <f t="shared" si="85"/>
        <v>DR.PA.IT.021025.01</v>
      </c>
      <c r="T477" s="59"/>
      <c r="U477" s="60" t="str">
        <f t="shared" si="79"/>
        <v>IM.PA.IT.021025.01</v>
      </c>
      <c r="V477" s="59"/>
      <c r="W477" s="60" t="str">
        <f t="shared" si="80"/>
        <v>GE.PA.IT.021025.01</v>
      </c>
      <c r="AJ477" s="57" t="s">
        <v>6618</v>
      </c>
      <c r="AK477" s="76">
        <v>41468</v>
      </c>
    </row>
    <row r="478" spans="1:37" s="57" customFormat="1" ht="14" customHeight="1">
      <c r="A478" s="57" t="s">
        <v>2189</v>
      </c>
      <c r="C478" s="58" t="s">
        <v>2217</v>
      </c>
      <c r="E478" s="58" t="s">
        <v>2124</v>
      </c>
      <c r="F478" s="57" t="s">
        <v>1402</v>
      </c>
      <c r="G478" s="57" t="s">
        <v>1041</v>
      </c>
      <c r="H478" s="58" t="s">
        <v>1669</v>
      </c>
      <c r="J478" s="59" t="str">
        <f t="shared" si="81"/>
        <v>PA.IT.021026</v>
      </c>
      <c r="K478" s="58" t="s">
        <v>2212</v>
      </c>
      <c r="L478" s="57" t="str">
        <f t="shared" si="74"/>
        <v>Leg upper right</v>
      </c>
      <c r="M478" s="59" t="str">
        <f t="shared" si="82"/>
        <v>PI.PA.IT.021026.01</v>
      </c>
      <c r="N478" s="59"/>
      <c r="O478" s="59" t="str">
        <f t="shared" si="83"/>
        <v>PH.PA.IT.021026.01</v>
      </c>
      <c r="Q478" s="59" t="str">
        <f t="shared" si="84"/>
        <v>CL.PA.IT.021026.01</v>
      </c>
      <c r="R478" s="59"/>
      <c r="S478" s="59" t="str">
        <f t="shared" si="85"/>
        <v>DR.PA.IT.021026.01</v>
      </c>
      <c r="T478" s="59"/>
      <c r="U478" s="60" t="str">
        <f t="shared" si="79"/>
        <v>IM.PA.IT.021026.01</v>
      </c>
      <c r="V478" s="59"/>
      <c r="W478" s="60" t="str">
        <f t="shared" si="80"/>
        <v>GE.PA.IT.021026.01</v>
      </c>
      <c r="AJ478" s="57" t="s">
        <v>6618</v>
      </c>
      <c r="AK478" s="76">
        <v>41468</v>
      </c>
    </row>
    <row r="479" spans="1:37" s="57" customFormat="1" ht="14" customHeight="1">
      <c r="A479" s="57" t="s">
        <v>2189</v>
      </c>
      <c r="C479" s="58" t="s">
        <v>2217</v>
      </c>
      <c r="E479" s="58" t="s">
        <v>2124</v>
      </c>
      <c r="F479" s="57" t="s">
        <v>1402</v>
      </c>
      <c r="G479" s="57" t="s">
        <v>734</v>
      </c>
      <c r="H479" s="58" t="s">
        <v>1504</v>
      </c>
      <c r="J479" s="59" t="str">
        <f t="shared" si="81"/>
        <v>PA.IT.021027</v>
      </c>
      <c r="K479" s="58" t="s">
        <v>2212</v>
      </c>
      <c r="L479" s="57" t="str">
        <f t="shared" si="74"/>
        <v>Shoulder left</v>
      </c>
      <c r="M479" s="59" t="str">
        <f t="shared" si="82"/>
        <v>PI.PA.IT.021027.01</v>
      </c>
      <c r="N479" s="59"/>
      <c r="O479" s="59" t="str">
        <f t="shared" si="83"/>
        <v>PH.PA.IT.021027.01</v>
      </c>
      <c r="Q479" s="59" t="str">
        <f t="shared" si="84"/>
        <v>CL.PA.IT.021027.01</v>
      </c>
      <c r="R479" s="59"/>
      <c r="S479" s="59" t="str">
        <f t="shared" si="85"/>
        <v>DR.PA.IT.021027.01</v>
      </c>
      <c r="T479" s="59"/>
      <c r="U479" s="60" t="str">
        <f t="shared" si="79"/>
        <v>IM.PA.IT.021027.01</v>
      </c>
      <c r="V479" s="59"/>
      <c r="W479" s="60" t="str">
        <f t="shared" si="80"/>
        <v>GE.PA.IT.021027.01</v>
      </c>
      <c r="AJ479" s="57" t="s">
        <v>6618</v>
      </c>
      <c r="AK479" s="76">
        <v>41468</v>
      </c>
    </row>
    <row r="480" spans="1:37" s="57" customFormat="1" ht="14" customHeight="1">
      <c r="A480" s="57" t="s">
        <v>2189</v>
      </c>
      <c r="C480" s="58" t="s">
        <v>2217</v>
      </c>
      <c r="E480" s="58" t="s">
        <v>2124</v>
      </c>
      <c r="F480" s="57" t="s">
        <v>1402</v>
      </c>
      <c r="G480" s="57" t="s">
        <v>733</v>
      </c>
      <c r="H480" s="58" t="s">
        <v>1514</v>
      </c>
      <c r="J480" s="59" t="str">
        <f t="shared" si="81"/>
        <v>PA.IT.021028</v>
      </c>
      <c r="K480" s="58" t="s">
        <v>2212</v>
      </c>
      <c r="L480" s="57" t="str">
        <f t="shared" si="74"/>
        <v>Shoulder right</v>
      </c>
      <c r="M480" s="59" t="str">
        <f t="shared" si="82"/>
        <v>PI.PA.IT.021028.01</v>
      </c>
      <c r="N480" s="59"/>
      <c r="O480" s="59" t="str">
        <f t="shared" si="83"/>
        <v>PH.PA.IT.021028.01</v>
      </c>
      <c r="Q480" s="59" t="str">
        <f t="shared" si="84"/>
        <v>CL.PA.IT.021028.01</v>
      </c>
      <c r="R480" s="59"/>
      <c r="S480" s="59" t="str">
        <f t="shared" si="85"/>
        <v>DR.PA.IT.021028.01</v>
      </c>
      <c r="T480" s="59"/>
      <c r="U480" s="60" t="str">
        <f t="shared" si="79"/>
        <v>IM.PA.IT.021028.01</v>
      </c>
      <c r="V480" s="59"/>
      <c r="W480" s="60" t="str">
        <f t="shared" si="80"/>
        <v>GE.PA.IT.021028.01</v>
      </c>
      <c r="AJ480" s="57" t="s">
        <v>6618</v>
      </c>
      <c r="AK480" s="76">
        <v>41468</v>
      </c>
    </row>
    <row r="481" spans="1:37" s="57" customFormat="1" ht="14" customHeight="1">
      <c r="A481" s="57" t="s">
        <v>2189</v>
      </c>
      <c r="C481" s="58" t="s">
        <v>2217</v>
      </c>
      <c r="E481" s="58" t="s">
        <v>2124</v>
      </c>
      <c r="F481" s="57" t="s">
        <v>1402</v>
      </c>
      <c r="G481" s="57" t="s">
        <v>1396</v>
      </c>
      <c r="H481" s="58" t="s">
        <v>2074</v>
      </c>
      <c r="J481" s="59" t="str">
        <f t="shared" si="81"/>
        <v>PA.IT.021029</v>
      </c>
      <c r="K481" s="58" t="s">
        <v>2212</v>
      </c>
      <c r="L481" s="57" t="str">
        <f t="shared" si="74"/>
        <v>Other</v>
      </c>
      <c r="M481" s="59" t="str">
        <f t="shared" si="82"/>
        <v>PI.PA.IT.021029.01</v>
      </c>
      <c r="N481" s="59"/>
      <c r="O481" s="59" t="str">
        <f t="shared" si="83"/>
        <v>PH.PA.IT.021029.01</v>
      </c>
      <c r="Q481" s="59" t="str">
        <f t="shared" si="84"/>
        <v>CL.PA.IT.021029.01</v>
      </c>
      <c r="R481" s="59"/>
      <c r="S481" s="59" t="str">
        <f t="shared" si="85"/>
        <v>DR.PA.IT.021029.01</v>
      </c>
      <c r="T481" s="59"/>
      <c r="U481" s="60" t="str">
        <f t="shared" si="79"/>
        <v>IM.PA.IT.021029.01</v>
      </c>
      <c r="V481" s="59"/>
      <c r="W481" s="60" t="str">
        <f t="shared" si="80"/>
        <v>GE.PA.IT.021029.01</v>
      </c>
      <c r="AJ481" s="57" t="s">
        <v>6618</v>
      </c>
      <c r="AK481" s="76">
        <v>41468</v>
      </c>
    </row>
    <row r="482" spans="1:37" s="57" customFormat="1" ht="14" customHeight="1">
      <c r="A482" s="57" t="s">
        <v>2189</v>
      </c>
      <c r="C482" s="58" t="s">
        <v>2217</v>
      </c>
      <c r="E482" s="58" t="s">
        <v>2124</v>
      </c>
      <c r="F482" s="57" t="s">
        <v>1402</v>
      </c>
      <c r="G482" s="57" t="s">
        <v>2685</v>
      </c>
      <c r="H482" s="58" t="s">
        <v>41</v>
      </c>
      <c r="J482" s="59" t="str">
        <f t="shared" si="81"/>
        <v>PA.IT.021030</v>
      </c>
      <c r="K482" s="58" t="s">
        <v>2212</v>
      </c>
      <c r="L482" s="57" t="str">
        <f t="shared" ref="L482:L557" si="86">G482</f>
        <v>Groin left</v>
      </c>
      <c r="M482" s="59" t="str">
        <f t="shared" si="82"/>
        <v>PI.PA.IT.021030.01</v>
      </c>
      <c r="N482" s="59"/>
      <c r="O482" s="59" t="str">
        <f t="shared" si="83"/>
        <v>PH.PA.IT.021030.01</v>
      </c>
      <c r="Q482" s="59" t="str">
        <f t="shared" si="84"/>
        <v>CL.PA.IT.021030.01</v>
      </c>
      <c r="R482" s="59"/>
      <c r="S482" s="59" t="str">
        <f t="shared" si="85"/>
        <v>DR.PA.IT.021030.01</v>
      </c>
      <c r="T482" s="59"/>
      <c r="U482" s="60" t="str">
        <f t="shared" si="79"/>
        <v>IM.PA.IT.021030.01</v>
      </c>
      <c r="V482" s="59"/>
      <c r="W482" s="60" t="str">
        <f t="shared" si="80"/>
        <v>GE.PA.IT.021030.01</v>
      </c>
      <c r="AJ482" s="57" t="s">
        <v>6618</v>
      </c>
      <c r="AK482" s="76">
        <v>41468</v>
      </c>
    </row>
    <row r="483" spans="1:37" s="57" customFormat="1" ht="14" customHeight="1">
      <c r="A483" s="57" t="s">
        <v>2189</v>
      </c>
      <c r="C483" s="58" t="s">
        <v>2217</v>
      </c>
      <c r="E483" s="58" t="s">
        <v>2124</v>
      </c>
      <c r="F483" s="57" t="s">
        <v>1402</v>
      </c>
      <c r="G483" s="57" t="s">
        <v>2805</v>
      </c>
      <c r="H483" s="58" t="s">
        <v>42</v>
      </c>
      <c r="J483" s="59" t="str">
        <f t="shared" si="81"/>
        <v>PA.IT.021031</v>
      </c>
      <c r="K483" s="58" t="s">
        <v>2212</v>
      </c>
      <c r="L483" s="57" t="str">
        <f t="shared" si="86"/>
        <v>Groin right</v>
      </c>
      <c r="M483" s="59" t="str">
        <f t="shared" si="82"/>
        <v>PI.PA.IT.021031.01</v>
      </c>
      <c r="N483" s="59"/>
      <c r="O483" s="59" t="str">
        <f t="shared" si="83"/>
        <v>PH.PA.IT.021031.01</v>
      </c>
      <c r="Q483" s="59" t="str">
        <f t="shared" si="84"/>
        <v>CL.PA.IT.021031.01</v>
      </c>
      <c r="R483" s="59"/>
      <c r="S483" s="59" t="str">
        <f t="shared" si="85"/>
        <v>DR.PA.IT.021031.01</v>
      </c>
      <c r="T483" s="59"/>
      <c r="U483" s="60" t="str">
        <f t="shared" si="79"/>
        <v>IM.PA.IT.021031.01</v>
      </c>
      <c r="V483" s="59"/>
      <c r="W483" s="60" t="str">
        <f t="shared" si="80"/>
        <v>GE.PA.IT.021031.01</v>
      </c>
      <c r="AJ483" s="57" t="s">
        <v>6618</v>
      </c>
      <c r="AK483" s="76">
        <v>41468</v>
      </c>
    </row>
    <row r="484" spans="1:37" s="57" customFormat="1" ht="14" customHeight="1">
      <c r="A484" s="57" t="s">
        <v>2189</v>
      </c>
      <c r="C484" s="58" t="s">
        <v>2217</v>
      </c>
      <c r="E484" s="58" t="s">
        <v>2124</v>
      </c>
      <c r="F484" s="57" t="s">
        <v>1402</v>
      </c>
      <c r="G484" s="57" t="s">
        <v>2806</v>
      </c>
      <c r="H484" s="58" t="s">
        <v>43</v>
      </c>
      <c r="J484" s="59" t="str">
        <f t="shared" si="81"/>
        <v>PA.IT.021032</v>
      </c>
      <c r="K484" s="58" t="s">
        <v>2212</v>
      </c>
      <c r="L484" s="57" t="str">
        <f t="shared" si="86"/>
        <v>Eye left</v>
      </c>
      <c r="M484" s="59" t="str">
        <f t="shared" si="82"/>
        <v>PI.PA.IT.021032.01</v>
      </c>
      <c r="N484" s="59"/>
      <c r="O484" s="59" t="str">
        <f t="shared" si="83"/>
        <v>PH.PA.IT.021032.01</v>
      </c>
      <c r="Q484" s="59" t="str">
        <f t="shared" si="84"/>
        <v>CL.PA.IT.021032.01</v>
      </c>
      <c r="R484" s="59"/>
      <c r="S484" s="59" t="str">
        <f t="shared" si="85"/>
        <v>DR.PA.IT.021032.01</v>
      </c>
      <c r="T484" s="59"/>
      <c r="U484" s="60" t="str">
        <f t="shared" si="79"/>
        <v>IM.PA.IT.021032.01</v>
      </c>
      <c r="V484" s="59"/>
      <c r="W484" s="60" t="str">
        <f t="shared" si="80"/>
        <v>GE.PA.IT.021032.01</v>
      </c>
      <c r="AJ484" s="57" t="s">
        <v>6618</v>
      </c>
      <c r="AK484" s="76">
        <v>41468</v>
      </c>
    </row>
    <row r="485" spans="1:37" s="57" customFormat="1" ht="14" customHeight="1">
      <c r="A485" s="57" t="s">
        <v>2189</v>
      </c>
      <c r="C485" s="58" t="s">
        <v>2217</v>
      </c>
      <c r="E485" s="58" t="s">
        <v>2124</v>
      </c>
      <c r="F485" s="57" t="s">
        <v>1402</v>
      </c>
      <c r="G485" s="57" t="s">
        <v>2807</v>
      </c>
      <c r="H485" s="58" t="s">
        <v>44</v>
      </c>
      <c r="J485" s="59" t="str">
        <f t="shared" si="81"/>
        <v>PA.IT.021033</v>
      </c>
      <c r="K485" s="58" t="s">
        <v>2212</v>
      </c>
      <c r="L485" s="57" t="str">
        <f t="shared" si="86"/>
        <v>Eye right</v>
      </c>
      <c r="M485" s="59" t="str">
        <f t="shared" si="82"/>
        <v>PI.PA.IT.021033.01</v>
      </c>
      <c r="N485" s="59"/>
      <c r="O485" s="59" t="str">
        <f t="shared" si="83"/>
        <v>PH.PA.IT.021033.01</v>
      </c>
      <c r="Q485" s="59" t="str">
        <f t="shared" si="84"/>
        <v>CL.PA.IT.021033.01</v>
      </c>
      <c r="R485" s="59"/>
      <c r="S485" s="59" t="str">
        <f t="shared" si="85"/>
        <v>DR.PA.IT.021033.01</v>
      </c>
      <c r="T485" s="59"/>
      <c r="U485" s="60" t="str">
        <f t="shared" si="79"/>
        <v>IM.PA.IT.021033.01</v>
      </c>
      <c r="V485" s="59"/>
      <c r="W485" s="60" t="str">
        <f t="shared" si="80"/>
        <v>GE.PA.IT.021033.01</v>
      </c>
      <c r="AJ485" s="57" t="s">
        <v>6618</v>
      </c>
      <c r="AK485" s="76">
        <v>41468</v>
      </c>
    </row>
    <row r="486" spans="1:37" s="57" customFormat="1" ht="14" customHeight="1">
      <c r="A486" s="57" t="s">
        <v>2189</v>
      </c>
      <c r="C486" s="58" t="s">
        <v>2217</v>
      </c>
      <c r="E486" s="58" t="s">
        <v>2124</v>
      </c>
      <c r="F486" s="57" t="s">
        <v>1402</v>
      </c>
      <c r="G486" s="57" t="s">
        <v>2850</v>
      </c>
      <c r="H486" s="58" t="s">
        <v>2909</v>
      </c>
      <c r="J486" s="59" t="str">
        <f t="shared" si="81"/>
        <v>PA.IT.021034</v>
      </c>
      <c r="K486" s="58" t="s">
        <v>2212</v>
      </c>
      <c r="L486" s="57" t="str">
        <f t="shared" si="86"/>
        <v>Hip left</v>
      </c>
      <c r="M486" s="59" t="str">
        <f t="shared" si="82"/>
        <v>PI.PA.IT.021034.01</v>
      </c>
      <c r="N486" s="59"/>
      <c r="O486" s="59" t="str">
        <f t="shared" si="83"/>
        <v>PH.PA.IT.021034.01</v>
      </c>
      <c r="Q486" s="59" t="str">
        <f t="shared" si="84"/>
        <v>CL.PA.IT.021034.01</v>
      </c>
      <c r="R486" s="59"/>
      <c r="S486" s="59" t="str">
        <f t="shared" si="85"/>
        <v>DR.PA.IT.021034.01</v>
      </c>
      <c r="T486" s="59"/>
      <c r="U486" s="60" t="str">
        <f t="shared" si="79"/>
        <v>IM.PA.IT.021034.01</v>
      </c>
      <c r="V486" s="59"/>
      <c r="W486" s="60" t="str">
        <f t="shared" si="80"/>
        <v>GE.PA.IT.021034.01</v>
      </c>
      <c r="AJ486" s="57" t="s">
        <v>6618</v>
      </c>
      <c r="AK486" s="76">
        <v>41468</v>
      </c>
    </row>
    <row r="487" spans="1:37" s="57" customFormat="1" ht="14" customHeight="1">
      <c r="A487" s="57" t="s">
        <v>2189</v>
      </c>
      <c r="C487" s="58" t="s">
        <v>2217</v>
      </c>
      <c r="E487" s="58" t="s">
        <v>2124</v>
      </c>
      <c r="F487" s="57" t="s">
        <v>1402</v>
      </c>
      <c r="G487" s="57" t="s">
        <v>2851</v>
      </c>
      <c r="H487" s="58" t="s">
        <v>2910</v>
      </c>
      <c r="J487" s="59" t="str">
        <f t="shared" si="81"/>
        <v>PA.IT.021035</v>
      </c>
      <c r="K487" s="58" t="s">
        <v>2212</v>
      </c>
      <c r="L487" s="57" t="str">
        <f t="shared" si="86"/>
        <v>Hip right</v>
      </c>
      <c r="M487" s="59" t="str">
        <f t="shared" si="82"/>
        <v>PI.PA.IT.021035.01</v>
      </c>
      <c r="N487" s="59"/>
      <c r="O487" s="59" t="str">
        <f t="shared" si="83"/>
        <v>PH.PA.IT.021035.01</v>
      </c>
      <c r="Q487" s="59" t="str">
        <f t="shared" si="84"/>
        <v>CL.PA.IT.021035.01</v>
      </c>
      <c r="R487" s="59"/>
      <c r="S487" s="59" t="str">
        <f t="shared" si="85"/>
        <v>DR.PA.IT.021035.01</v>
      </c>
      <c r="T487" s="59"/>
      <c r="U487" s="60" t="str">
        <f t="shared" si="79"/>
        <v>IM.PA.IT.021035.01</v>
      </c>
      <c r="V487" s="59"/>
      <c r="W487" s="60" t="str">
        <f t="shared" si="80"/>
        <v>GE.PA.IT.021035.01</v>
      </c>
      <c r="AJ487" s="57" t="s">
        <v>6618</v>
      </c>
      <c r="AK487" s="76">
        <v>41468</v>
      </c>
    </row>
    <row r="488" spans="1:37" s="57" customFormat="1" ht="14" customHeight="1">
      <c r="A488" s="57" t="s">
        <v>2189</v>
      </c>
      <c r="C488" s="58" t="s">
        <v>2217</v>
      </c>
      <c r="E488" s="58" t="s">
        <v>2124</v>
      </c>
      <c r="F488" s="57" t="s">
        <v>1402</v>
      </c>
      <c r="G488" s="57" t="s">
        <v>2852</v>
      </c>
      <c r="H488" s="58" t="s">
        <v>2911</v>
      </c>
      <c r="J488" s="59" t="str">
        <f t="shared" si="81"/>
        <v>PA.IT.021036</v>
      </c>
      <c r="K488" s="58" t="s">
        <v>2212</v>
      </c>
      <c r="L488" s="57" t="str">
        <f t="shared" si="86"/>
        <v>Eyelid, left</v>
      </c>
      <c r="M488" s="59" t="str">
        <f t="shared" si="82"/>
        <v>PI.PA.IT.021036.01</v>
      </c>
      <c r="N488" s="59"/>
      <c r="O488" s="59" t="str">
        <f t="shared" si="83"/>
        <v>PH.PA.IT.021036.01</v>
      </c>
      <c r="Q488" s="59" t="str">
        <f t="shared" si="84"/>
        <v>CL.PA.IT.021036.01</v>
      </c>
      <c r="R488" s="59"/>
      <c r="S488" s="59" t="str">
        <f t="shared" si="85"/>
        <v>DR.PA.IT.021036.01</v>
      </c>
      <c r="T488" s="59"/>
      <c r="U488" s="60" t="str">
        <f t="shared" si="79"/>
        <v>IM.PA.IT.021036.01</v>
      </c>
      <c r="V488" s="59"/>
      <c r="W488" s="60" t="str">
        <f t="shared" si="80"/>
        <v>GE.PA.IT.021036.01</v>
      </c>
      <c r="AJ488" s="57" t="s">
        <v>6618</v>
      </c>
      <c r="AK488" s="76">
        <v>41468</v>
      </c>
    </row>
    <row r="489" spans="1:37" s="57" customFormat="1" ht="14" customHeight="1">
      <c r="A489" s="57" t="s">
        <v>2189</v>
      </c>
      <c r="C489" s="58" t="s">
        <v>2217</v>
      </c>
      <c r="E489" s="58" t="s">
        <v>2124</v>
      </c>
      <c r="F489" s="57" t="s">
        <v>1402</v>
      </c>
      <c r="G489" s="57" t="s">
        <v>2853</v>
      </c>
      <c r="H489" s="58" t="s">
        <v>2912</v>
      </c>
      <c r="J489" s="59" t="str">
        <f t="shared" si="81"/>
        <v>PA.IT.021037</v>
      </c>
      <c r="K489" s="58" t="s">
        <v>2212</v>
      </c>
      <c r="L489" s="57" t="str">
        <f t="shared" si="86"/>
        <v>Eyelid, right</v>
      </c>
      <c r="M489" s="59" t="str">
        <f t="shared" si="82"/>
        <v>PI.PA.IT.021037.01</v>
      </c>
      <c r="N489" s="59"/>
      <c r="O489" s="59" t="str">
        <f t="shared" si="83"/>
        <v>PH.PA.IT.021037.01</v>
      </c>
      <c r="Q489" s="59" t="str">
        <f t="shared" si="84"/>
        <v>CL.PA.IT.021037.01</v>
      </c>
      <c r="R489" s="59"/>
      <c r="S489" s="59" t="str">
        <f t="shared" si="85"/>
        <v>DR.PA.IT.021037.01</v>
      </c>
      <c r="T489" s="59"/>
      <c r="U489" s="60" t="str">
        <f t="shared" si="79"/>
        <v>IM.PA.IT.021037.01</v>
      </c>
      <c r="V489" s="59"/>
      <c r="W489" s="60" t="str">
        <f t="shared" si="80"/>
        <v>GE.PA.IT.021037.01</v>
      </c>
      <c r="AJ489" s="57" t="s">
        <v>6618</v>
      </c>
      <c r="AK489" s="76">
        <v>41468</v>
      </c>
    </row>
    <row r="490" spans="1:37" s="57" customFormat="1" ht="14" customHeight="1">
      <c r="A490" s="57" t="s">
        <v>2189</v>
      </c>
      <c r="C490" s="58" t="s">
        <v>2217</v>
      </c>
      <c r="E490" s="58" t="s">
        <v>2124</v>
      </c>
      <c r="F490" s="57" t="s">
        <v>1402</v>
      </c>
      <c r="G490" s="57" t="s">
        <v>2854</v>
      </c>
      <c r="H490" s="58" t="s">
        <v>2913</v>
      </c>
      <c r="J490" s="59" t="str">
        <f t="shared" si="81"/>
        <v>PA.IT.021038</v>
      </c>
      <c r="K490" s="58" t="s">
        <v>2212</v>
      </c>
      <c r="L490" s="57" t="str">
        <f t="shared" si="86"/>
        <v>Oral</v>
      </c>
      <c r="M490" s="59" t="str">
        <f t="shared" si="82"/>
        <v>PI.PA.IT.021038.01</v>
      </c>
      <c r="N490" s="59"/>
      <c r="O490" s="59" t="str">
        <f t="shared" si="83"/>
        <v>PH.PA.IT.021038.01</v>
      </c>
      <c r="Q490" s="59" t="str">
        <f t="shared" si="84"/>
        <v>CL.PA.IT.021038.01</v>
      </c>
      <c r="R490" s="59"/>
      <c r="S490" s="59" t="str">
        <f t="shared" si="85"/>
        <v>DR.PA.IT.021038.01</v>
      </c>
      <c r="T490" s="59"/>
      <c r="U490" s="60" t="str">
        <f t="shared" si="79"/>
        <v>IM.PA.IT.021038.01</v>
      </c>
      <c r="V490" s="59"/>
      <c r="W490" s="60" t="str">
        <f t="shared" si="80"/>
        <v>GE.PA.IT.021038.01</v>
      </c>
      <c r="AJ490" s="57" t="s">
        <v>6618</v>
      </c>
      <c r="AK490" s="76">
        <v>41468</v>
      </c>
    </row>
    <row r="491" spans="1:37" s="57" customFormat="1" ht="14" customHeight="1">
      <c r="A491" s="57" t="s">
        <v>2189</v>
      </c>
      <c r="C491" s="58" t="s">
        <v>2217</v>
      </c>
      <c r="E491" s="58" t="s">
        <v>2124</v>
      </c>
      <c r="F491" s="57" t="s">
        <v>1402</v>
      </c>
      <c r="G491" s="57" t="s">
        <v>2855</v>
      </c>
      <c r="H491" s="58" t="s">
        <v>2914</v>
      </c>
      <c r="J491" s="59" t="str">
        <f t="shared" si="81"/>
        <v>PA.IT.021039</v>
      </c>
      <c r="K491" s="58" t="s">
        <v>2212</v>
      </c>
      <c r="L491" s="57" t="str">
        <f t="shared" si="86"/>
        <v>Nasal</v>
      </c>
      <c r="M491" s="59" t="str">
        <f t="shared" si="82"/>
        <v>PI.PA.IT.021039.01</v>
      </c>
      <c r="N491" s="59"/>
      <c r="O491" s="59" t="str">
        <f t="shared" si="83"/>
        <v>PH.PA.IT.021039.01</v>
      </c>
      <c r="Q491" s="59" t="str">
        <f t="shared" si="84"/>
        <v>CL.PA.IT.021039.01</v>
      </c>
      <c r="R491" s="59"/>
      <c r="S491" s="59" t="str">
        <f t="shared" si="85"/>
        <v>DR.PA.IT.021039.01</v>
      </c>
      <c r="T491" s="59"/>
      <c r="U491" s="60" t="str">
        <f t="shared" si="79"/>
        <v>IM.PA.IT.021039.01</v>
      </c>
      <c r="V491" s="59"/>
      <c r="W491" s="60" t="str">
        <f t="shared" si="80"/>
        <v>GE.PA.IT.021039.01</v>
      </c>
      <c r="AJ491" s="57" t="s">
        <v>6618</v>
      </c>
      <c r="AK491" s="76">
        <v>41468</v>
      </c>
    </row>
    <row r="492" spans="1:37" s="57" customFormat="1" ht="14" customHeight="1">
      <c r="A492" s="57" t="s">
        <v>2189</v>
      </c>
      <c r="C492" s="58" t="s">
        <v>2217</v>
      </c>
      <c r="E492" s="58" t="s">
        <v>2124</v>
      </c>
      <c r="F492" s="57" t="s">
        <v>1402</v>
      </c>
      <c r="G492" s="57" t="s">
        <v>2856</v>
      </c>
      <c r="H492" s="58" t="s">
        <v>2915</v>
      </c>
      <c r="J492" s="59" t="str">
        <f t="shared" si="81"/>
        <v>PA.IT.021040</v>
      </c>
      <c r="K492" s="58" t="s">
        <v>2212</v>
      </c>
      <c r="L492" s="57" t="str">
        <f t="shared" si="86"/>
        <v>Genitalia</v>
      </c>
      <c r="M492" s="59" t="str">
        <f t="shared" si="82"/>
        <v>PI.PA.IT.021040.01</v>
      </c>
      <c r="N492" s="59"/>
      <c r="O492" s="59" t="str">
        <f t="shared" si="83"/>
        <v>PH.PA.IT.021040.01</v>
      </c>
      <c r="Q492" s="59" t="str">
        <f t="shared" si="84"/>
        <v>CL.PA.IT.021040.01</v>
      </c>
      <c r="R492" s="59"/>
      <c r="S492" s="59" t="str">
        <f t="shared" si="85"/>
        <v>DR.PA.IT.021040.01</v>
      </c>
      <c r="T492" s="59"/>
      <c r="U492" s="60" t="str">
        <f t="shared" si="79"/>
        <v>IM.PA.IT.021040.01</v>
      </c>
      <c r="V492" s="59"/>
      <c r="W492" s="60" t="str">
        <f t="shared" si="80"/>
        <v>GE.PA.IT.021040.01</v>
      </c>
      <c r="AJ492" s="57" t="s">
        <v>6618</v>
      </c>
      <c r="AK492" s="76">
        <v>41468</v>
      </c>
    </row>
    <row r="493" spans="1:37" s="57" customFormat="1" ht="14" customHeight="1">
      <c r="A493" s="57" t="s">
        <v>2189</v>
      </c>
      <c r="C493" s="58" t="s">
        <v>2217</v>
      </c>
      <c r="E493" s="58" t="s">
        <v>2124</v>
      </c>
      <c r="F493" s="57" t="s">
        <v>1402</v>
      </c>
      <c r="G493" s="57" t="s">
        <v>2857</v>
      </c>
      <c r="H493" s="58" t="s">
        <v>2916</v>
      </c>
      <c r="J493" s="59" t="str">
        <f t="shared" si="81"/>
        <v>PA.IT.021041</v>
      </c>
      <c r="K493" s="58" t="s">
        <v>2212</v>
      </c>
      <c r="L493" s="57" t="str">
        <f t="shared" si="86"/>
        <v>no external incisions</v>
      </c>
      <c r="M493" s="59" t="str">
        <f t="shared" si="82"/>
        <v>PI.PA.IT.021041.01</v>
      </c>
      <c r="N493" s="59"/>
      <c r="O493" s="59" t="str">
        <f t="shared" si="83"/>
        <v>PH.PA.IT.021041.01</v>
      </c>
      <c r="Q493" s="59" t="str">
        <f t="shared" si="84"/>
        <v>CL.PA.IT.021041.01</v>
      </c>
      <c r="R493" s="59"/>
      <c r="S493" s="59" t="str">
        <f t="shared" si="85"/>
        <v>DR.PA.IT.021041.01</v>
      </c>
      <c r="T493" s="59"/>
      <c r="U493" s="60" t="str">
        <f t="shared" si="79"/>
        <v>IM.PA.IT.021041.01</v>
      </c>
      <c r="V493" s="59"/>
      <c r="W493" s="60" t="str">
        <f t="shared" si="80"/>
        <v>GE.PA.IT.021041.01</v>
      </c>
      <c r="AJ493" s="57" t="s">
        <v>6618</v>
      </c>
      <c r="AK493" s="76">
        <v>41468</v>
      </c>
    </row>
    <row r="494" spans="1:37" s="57" customFormat="1" ht="14" customHeight="1">
      <c r="A494" s="57" t="s">
        <v>2189</v>
      </c>
      <c r="C494" s="58" t="s">
        <v>2217</v>
      </c>
      <c r="D494" s="57" t="s">
        <v>1404</v>
      </c>
      <c r="E494" s="58" t="s">
        <v>2126</v>
      </c>
      <c r="F494" s="57" t="s">
        <v>1242</v>
      </c>
      <c r="G494" s="57" t="s">
        <v>1243</v>
      </c>
      <c r="H494" s="58" t="s">
        <v>2212</v>
      </c>
      <c r="J494" s="59" t="str">
        <f t="shared" si="81"/>
        <v>PA.IT.021101</v>
      </c>
      <c r="K494" s="58" t="s">
        <v>2212</v>
      </c>
      <c r="L494" s="57" t="str">
        <f t="shared" si="86"/>
        <v>Foul</v>
      </c>
      <c r="M494" s="59" t="str">
        <f t="shared" si="82"/>
        <v>PI.PA.IT.021101.01</v>
      </c>
      <c r="N494" s="59"/>
      <c r="O494" s="59" t="str">
        <f t="shared" si="83"/>
        <v>PH.PA.IT.021101.01</v>
      </c>
      <c r="Q494" s="59" t="str">
        <f t="shared" si="84"/>
        <v>CL.PA.IT.021101.01</v>
      </c>
      <c r="R494" s="59"/>
      <c r="S494" s="59" t="str">
        <f t="shared" si="85"/>
        <v>DR.PA.IT.021101.01</v>
      </c>
      <c r="T494" s="59"/>
      <c r="U494" s="60" t="str">
        <f t="shared" si="79"/>
        <v>IM.PA.IT.021101.01</v>
      </c>
      <c r="V494" s="59"/>
      <c r="W494" s="60" t="str">
        <f t="shared" si="80"/>
        <v>GE.PA.IT.021101.01</v>
      </c>
      <c r="AJ494" s="57" t="s">
        <v>6618</v>
      </c>
      <c r="AK494" s="76">
        <v>41468</v>
      </c>
    </row>
    <row r="495" spans="1:37" s="57" customFormat="1" ht="14" customHeight="1">
      <c r="A495" s="57" t="s">
        <v>2189</v>
      </c>
      <c r="C495" s="58" t="s">
        <v>2217</v>
      </c>
      <c r="E495" s="58" t="s">
        <v>2126</v>
      </c>
      <c r="F495" s="57" t="s">
        <v>1242</v>
      </c>
      <c r="G495" s="57" t="s">
        <v>2117</v>
      </c>
      <c r="H495" s="58" t="s">
        <v>2217</v>
      </c>
      <c r="J495" s="59" t="str">
        <f t="shared" si="81"/>
        <v>PA.IT.021102</v>
      </c>
      <c r="K495" s="58" t="s">
        <v>2212</v>
      </c>
      <c r="L495" s="57" t="str">
        <f t="shared" si="86"/>
        <v>None</v>
      </c>
      <c r="M495" s="59" t="str">
        <f t="shared" si="82"/>
        <v>PI.PA.IT.021102.01</v>
      </c>
      <c r="N495" s="59"/>
      <c r="O495" s="59" t="str">
        <f t="shared" si="83"/>
        <v>PH.PA.IT.021102.01</v>
      </c>
      <c r="Q495" s="59" t="str">
        <f t="shared" si="84"/>
        <v>CL.PA.IT.021102.01</v>
      </c>
      <c r="R495" s="59"/>
      <c r="S495" s="59" t="str">
        <f t="shared" si="85"/>
        <v>DR.PA.IT.021102.01</v>
      </c>
      <c r="T495" s="59"/>
      <c r="U495" s="60" t="str">
        <f t="shared" si="79"/>
        <v>IM.PA.IT.021102.01</v>
      </c>
      <c r="V495" s="59"/>
      <c r="W495" s="60" t="str">
        <f t="shared" si="80"/>
        <v>GE.PA.IT.021102.01</v>
      </c>
      <c r="AJ495" s="57" t="s">
        <v>6618</v>
      </c>
      <c r="AK495" s="76">
        <v>41468</v>
      </c>
    </row>
    <row r="496" spans="1:37" s="57" customFormat="1" ht="14" customHeight="1">
      <c r="A496" s="57" t="s">
        <v>2189</v>
      </c>
      <c r="B496" s="57" t="s">
        <v>1244</v>
      </c>
      <c r="C496" s="58" t="s">
        <v>2219</v>
      </c>
      <c r="D496" s="57" t="s">
        <v>2252</v>
      </c>
      <c r="E496" s="58" t="s">
        <v>2212</v>
      </c>
      <c r="F496" s="57" t="s">
        <v>1245</v>
      </c>
      <c r="G496" s="57" t="s">
        <v>1499</v>
      </c>
      <c r="H496" s="58" t="s">
        <v>2212</v>
      </c>
      <c r="J496" s="59" t="str">
        <f t="shared" si="81"/>
        <v>PA.IT.030101</v>
      </c>
      <c r="K496" s="58" t="s">
        <v>2212</v>
      </c>
      <c r="L496" s="57" t="str">
        <f t="shared" si="86"/>
        <v>Black</v>
      </c>
      <c r="M496" s="59" t="str">
        <f t="shared" si="82"/>
        <v>PI.PA.IT.030101.01</v>
      </c>
      <c r="N496" s="59"/>
      <c r="O496" s="59" t="str">
        <f t="shared" si="83"/>
        <v>PH.PA.IT.030101.01</v>
      </c>
      <c r="Q496" s="59" t="str">
        <f t="shared" si="84"/>
        <v>CL.PA.IT.030101.01</v>
      </c>
      <c r="R496" s="59"/>
      <c r="S496" s="59" t="str">
        <f t="shared" si="85"/>
        <v>DR.PA.IT.030101.01</v>
      </c>
      <c r="T496" s="59"/>
      <c r="U496" s="60" t="str">
        <f t="shared" si="79"/>
        <v>IM.PA.IT.030101.01</v>
      </c>
      <c r="V496" s="59"/>
      <c r="W496" s="60" t="str">
        <f t="shared" si="80"/>
        <v>GE.PA.IT.030101.01</v>
      </c>
      <c r="AJ496" s="57" t="s">
        <v>6618</v>
      </c>
      <c r="AK496" s="76">
        <v>41468</v>
      </c>
    </row>
    <row r="497" spans="1:37" s="57" customFormat="1" ht="14" customHeight="1">
      <c r="A497" s="57" t="s">
        <v>2189</v>
      </c>
      <c r="C497" s="58" t="s">
        <v>2219</v>
      </c>
      <c r="E497" s="58" t="s">
        <v>2212</v>
      </c>
      <c r="F497" s="57" t="s">
        <v>1245</v>
      </c>
      <c r="G497" s="57" t="s">
        <v>1814</v>
      </c>
      <c r="H497" s="58" t="s">
        <v>2217</v>
      </c>
      <c r="J497" s="59" t="str">
        <f t="shared" si="81"/>
        <v>PA.IT.030102</v>
      </c>
      <c r="K497" s="58" t="s">
        <v>2212</v>
      </c>
      <c r="L497" s="57" t="str">
        <f t="shared" si="86"/>
        <v>Pink</v>
      </c>
      <c r="M497" s="59" t="str">
        <f t="shared" si="82"/>
        <v>PI.PA.IT.030102.01</v>
      </c>
      <c r="N497" s="59"/>
      <c r="O497" s="59" t="str">
        <f t="shared" si="83"/>
        <v>PH.PA.IT.030102.01</v>
      </c>
      <c r="Q497" s="59" t="str">
        <f t="shared" si="84"/>
        <v>CL.PA.IT.030102.01</v>
      </c>
      <c r="R497" s="59"/>
      <c r="S497" s="59" t="str">
        <f t="shared" si="85"/>
        <v>DR.PA.IT.030102.01</v>
      </c>
      <c r="T497" s="59"/>
      <c r="U497" s="60" t="str">
        <f t="shared" si="79"/>
        <v>IM.PA.IT.030102.01</v>
      </c>
      <c r="V497" s="59"/>
      <c r="W497" s="60" t="str">
        <f t="shared" si="80"/>
        <v>GE.PA.IT.030102.01</v>
      </c>
      <c r="AJ497" s="57" t="s">
        <v>6618</v>
      </c>
      <c r="AK497" s="76">
        <v>41468</v>
      </c>
    </row>
    <row r="498" spans="1:37" s="57" customFormat="1" ht="14" customHeight="1">
      <c r="A498" s="57" t="s">
        <v>2189</v>
      </c>
      <c r="C498" s="58" t="s">
        <v>2219</v>
      </c>
      <c r="E498" s="58" t="s">
        <v>2212</v>
      </c>
      <c r="F498" s="57" t="s">
        <v>1245</v>
      </c>
      <c r="G498" s="57" t="s">
        <v>2547</v>
      </c>
      <c r="H498" s="58" t="s">
        <v>2219</v>
      </c>
      <c r="J498" s="59" t="str">
        <f t="shared" si="81"/>
        <v>PA.IT.030103</v>
      </c>
      <c r="K498" s="58" t="s">
        <v>2212</v>
      </c>
      <c r="L498" s="57" t="str">
        <f t="shared" si="86"/>
        <v>Green</v>
      </c>
      <c r="M498" s="59" t="str">
        <f t="shared" si="82"/>
        <v>PI.PA.IT.030103.01</v>
      </c>
      <c r="N498" s="59"/>
      <c r="O498" s="59" t="str">
        <f t="shared" si="83"/>
        <v>PH.PA.IT.030103.01</v>
      </c>
      <c r="Q498" s="59" t="str">
        <f t="shared" si="84"/>
        <v>CL.PA.IT.030103.01</v>
      </c>
      <c r="R498" s="59"/>
      <c r="S498" s="59" t="str">
        <f t="shared" si="85"/>
        <v>DR.PA.IT.030103.01</v>
      </c>
      <c r="T498" s="59"/>
      <c r="U498" s="60" t="str">
        <f t="shared" si="79"/>
        <v>IM.PA.IT.030103.01</v>
      </c>
      <c r="V498" s="59"/>
      <c r="W498" s="60" t="str">
        <f t="shared" si="80"/>
        <v>GE.PA.IT.030103.01</v>
      </c>
      <c r="AJ498" s="57" t="s">
        <v>6618</v>
      </c>
      <c r="AK498" s="76">
        <v>41468</v>
      </c>
    </row>
    <row r="499" spans="1:37" s="57" customFormat="1" ht="14" customHeight="1">
      <c r="A499" s="57" t="s">
        <v>2189</v>
      </c>
      <c r="C499" s="58" t="s">
        <v>2219</v>
      </c>
      <c r="E499" s="58" t="s">
        <v>2212</v>
      </c>
      <c r="F499" s="57" t="s">
        <v>1245</v>
      </c>
      <c r="G499" s="57" t="s">
        <v>2229</v>
      </c>
      <c r="H499" s="58" t="s">
        <v>2063</v>
      </c>
      <c r="J499" s="59" t="str">
        <f t="shared" si="81"/>
        <v>PA.IT.030104</v>
      </c>
      <c r="K499" s="58" t="s">
        <v>2212</v>
      </c>
      <c r="L499" s="57" t="str">
        <f t="shared" si="86"/>
        <v>Red</v>
      </c>
      <c r="M499" s="59" t="str">
        <f t="shared" si="82"/>
        <v>PI.PA.IT.030104.01</v>
      </c>
      <c r="N499" s="59"/>
      <c r="O499" s="59" t="str">
        <f t="shared" si="83"/>
        <v>PH.PA.IT.030104.01</v>
      </c>
      <c r="Q499" s="59" t="str">
        <f t="shared" si="84"/>
        <v>CL.PA.IT.030104.01</v>
      </c>
      <c r="R499" s="59"/>
      <c r="S499" s="59" t="str">
        <f t="shared" si="85"/>
        <v>DR.PA.IT.030104.01</v>
      </c>
      <c r="T499" s="59"/>
      <c r="U499" s="60" t="str">
        <f t="shared" si="79"/>
        <v>IM.PA.IT.030104.01</v>
      </c>
      <c r="V499" s="59"/>
      <c r="W499" s="60" t="str">
        <f t="shared" si="80"/>
        <v>GE.PA.IT.030104.01</v>
      </c>
      <c r="AJ499" s="57" t="s">
        <v>6618</v>
      </c>
      <c r="AK499" s="76">
        <v>41468</v>
      </c>
    </row>
    <row r="500" spans="1:37" s="57" customFormat="1" ht="14" customHeight="1">
      <c r="A500" s="57" t="s">
        <v>2189</v>
      </c>
      <c r="C500" s="58" t="s">
        <v>2219</v>
      </c>
      <c r="E500" s="58" t="s">
        <v>2212</v>
      </c>
      <c r="F500" s="57" t="s">
        <v>1245</v>
      </c>
      <c r="G500" s="57" t="s">
        <v>1570</v>
      </c>
      <c r="H500" s="58" t="s">
        <v>2065</v>
      </c>
      <c r="J500" s="59" t="str">
        <f t="shared" si="81"/>
        <v>PA.IT.030105</v>
      </c>
      <c r="K500" s="58" t="s">
        <v>2212</v>
      </c>
      <c r="L500" s="57" t="str">
        <f t="shared" si="86"/>
        <v>Grey</v>
      </c>
      <c r="M500" s="59" t="str">
        <f t="shared" si="82"/>
        <v>PI.PA.IT.030105.01</v>
      </c>
      <c r="N500" s="59"/>
      <c r="O500" s="59" t="str">
        <f t="shared" si="83"/>
        <v>PH.PA.IT.030105.01</v>
      </c>
      <c r="Q500" s="59" t="str">
        <f t="shared" si="84"/>
        <v>CL.PA.IT.030105.01</v>
      </c>
      <c r="R500" s="59"/>
      <c r="S500" s="59" t="str">
        <f t="shared" si="85"/>
        <v>DR.PA.IT.030105.01</v>
      </c>
      <c r="T500" s="59"/>
      <c r="U500" s="60" t="str">
        <f t="shared" si="79"/>
        <v>IM.PA.IT.030105.01</v>
      </c>
      <c r="V500" s="59"/>
      <c r="W500" s="60" t="str">
        <f t="shared" si="80"/>
        <v>GE.PA.IT.030105.01</v>
      </c>
      <c r="AJ500" s="57" t="s">
        <v>6618</v>
      </c>
      <c r="AK500" s="76">
        <v>41468</v>
      </c>
    </row>
    <row r="501" spans="1:37" s="57" customFormat="1" ht="14" customHeight="1">
      <c r="A501" s="57" t="s">
        <v>2189</v>
      </c>
      <c r="C501" s="58" t="s">
        <v>2219</v>
      </c>
      <c r="E501" s="58" t="s">
        <v>2212</v>
      </c>
      <c r="F501" s="57" t="s">
        <v>1245</v>
      </c>
      <c r="G501" s="57" t="s">
        <v>2552</v>
      </c>
      <c r="H501" s="58" t="s">
        <v>2222</v>
      </c>
      <c r="J501" s="59" t="str">
        <f t="shared" si="81"/>
        <v>PA.IT.030106</v>
      </c>
      <c r="K501" s="58" t="s">
        <v>2212</v>
      </c>
      <c r="L501" s="57" t="str">
        <f t="shared" si="86"/>
        <v>Tan</v>
      </c>
      <c r="M501" s="59" t="str">
        <f t="shared" si="82"/>
        <v>PI.PA.IT.030106.01</v>
      </c>
      <c r="N501" s="59"/>
      <c r="O501" s="59" t="str">
        <f t="shared" si="83"/>
        <v>PH.PA.IT.030106.01</v>
      </c>
      <c r="Q501" s="59" t="str">
        <f t="shared" si="84"/>
        <v>CL.PA.IT.030106.01</v>
      </c>
      <c r="R501" s="59"/>
      <c r="S501" s="59" t="str">
        <f t="shared" si="85"/>
        <v>DR.PA.IT.030106.01</v>
      </c>
      <c r="T501" s="59"/>
      <c r="U501" s="60" t="str">
        <f t="shared" si="79"/>
        <v>IM.PA.IT.030106.01</v>
      </c>
      <c r="V501" s="59"/>
      <c r="W501" s="60" t="str">
        <f t="shared" si="80"/>
        <v>GE.PA.IT.030106.01</v>
      </c>
      <c r="AJ501" s="57" t="s">
        <v>6618</v>
      </c>
      <c r="AK501" s="76">
        <v>41468</v>
      </c>
    </row>
    <row r="502" spans="1:37" s="57" customFormat="1" ht="14" customHeight="1">
      <c r="A502" s="57" t="s">
        <v>2189</v>
      </c>
      <c r="C502" s="58" t="s">
        <v>2219</v>
      </c>
      <c r="E502" s="58" t="s">
        <v>2212</v>
      </c>
      <c r="F502" s="57" t="s">
        <v>1245</v>
      </c>
      <c r="G502" s="57" t="s">
        <v>1424</v>
      </c>
      <c r="H502" s="58" t="s">
        <v>2376</v>
      </c>
      <c r="J502" s="59" t="str">
        <f t="shared" si="81"/>
        <v>PA.IT.030107</v>
      </c>
      <c r="K502" s="58" t="s">
        <v>2212</v>
      </c>
      <c r="L502" s="57" t="str">
        <f t="shared" si="86"/>
        <v>White</v>
      </c>
      <c r="M502" s="59" t="str">
        <f t="shared" si="82"/>
        <v>PI.PA.IT.030107.01</v>
      </c>
      <c r="N502" s="59"/>
      <c r="O502" s="59" t="str">
        <f t="shared" si="83"/>
        <v>PH.PA.IT.030107.01</v>
      </c>
      <c r="Q502" s="59" t="str">
        <f t="shared" si="84"/>
        <v>CL.PA.IT.030107.01</v>
      </c>
      <c r="R502" s="59"/>
      <c r="S502" s="59" t="str">
        <f t="shared" si="85"/>
        <v>DR.PA.IT.030107.01</v>
      </c>
      <c r="T502" s="59"/>
      <c r="U502" s="60" t="str">
        <f t="shared" si="79"/>
        <v>IM.PA.IT.030107.01</v>
      </c>
      <c r="V502" s="59"/>
      <c r="W502" s="60" t="str">
        <f t="shared" si="80"/>
        <v>GE.PA.IT.030107.01</v>
      </c>
      <c r="AJ502" s="57" t="s">
        <v>6618</v>
      </c>
      <c r="AK502" s="76">
        <v>41468</v>
      </c>
    </row>
    <row r="503" spans="1:37" s="57" customFormat="1" ht="14" customHeight="1">
      <c r="A503" s="57" t="s">
        <v>2189</v>
      </c>
      <c r="C503" s="58" t="s">
        <v>2219</v>
      </c>
      <c r="E503" s="58" t="s">
        <v>2212</v>
      </c>
      <c r="F503" s="57" t="s">
        <v>1245</v>
      </c>
      <c r="G503" s="57" t="s">
        <v>2553</v>
      </c>
      <c r="H503" s="58" t="s">
        <v>2378</v>
      </c>
      <c r="J503" s="59" t="str">
        <f t="shared" si="81"/>
        <v>PA.IT.030108</v>
      </c>
      <c r="K503" s="58" t="s">
        <v>2212</v>
      </c>
      <c r="L503" s="57" t="str">
        <f t="shared" si="86"/>
        <v>Yellow</v>
      </c>
      <c r="M503" s="59" t="str">
        <f t="shared" si="82"/>
        <v>PI.PA.IT.030108.01</v>
      </c>
      <c r="N503" s="59"/>
      <c r="O503" s="59" t="str">
        <f t="shared" si="83"/>
        <v>PH.PA.IT.030108.01</v>
      </c>
      <c r="Q503" s="59" t="str">
        <f t="shared" si="84"/>
        <v>CL.PA.IT.030108.01</v>
      </c>
      <c r="R503" s="59"/>
      <c r="S503" s="59" t="str">
        <f t="shared" si="85"/>
        <v>DR.PA.IT.030108.01</v>
      </c>
      <c r="T503" s="59"/>
      <c r="U503" s="60" t="str">
        <f t="shared" si="79"/>
        <v>IM.PA.IT.030108.01</v>
      </c>
      <c r="V503" s="59"/>
      <c r="W503" s="60" t="str">
        <f t="shared" si="80"/>
        <v>GE.PA.IT.030108.01</v>
      </c>
      <c r="AJ503" s="57" t="s">
        <v>6618</v>
      </c>
      <c r="AK503" s="76">
        <v>41468</v>
      </c>
    </row>
    <row r="504" spans="1:37" s="57" customFormat="1" ht="14" customHeight="1">
      <c r="A504" s="57" t="s">
        <v>2189</v>
      </c>
      <c r="C504" s="58" t="s">
        <v>2219</v>
      </c>
      <c r="D504" s="57" t="s">
        <v>1571</v>
      </c>
      <c r="E504" s="58" t="s">
        <v>2217</v>
      </c>
      <c r="F504" s="57" t="s">
        <v>1246</v>
      </c>
      <c r="G504" s="57" t="s">
        <v>2551</v>
      </c>
      <c r="H504" s="58" t="s">
        <v>2212</v>
      </c>
      <c r="J504" s="59" t="str">
        <f t="shared" si="81"/>
        <v>PA.IT.030201</v>
      </c>
      <c r="K504" s="58" t="s">
        <v>2212</v>
      </c>
      <c r="L504" s="57" t="str">
        <f t="shared" si="86"/>
        <v>Scant</v>
      </c>
      <c r="M504" s="59" t="str">
        <f t="shared" si="82"/>
        <v>PI.PA.IT.030201.01</v>
      </c>
      <c r="N504" s="59"/>
      <c r="O504" s="59" t="str">
        <f t="shared" si="83"/>
        <v>PH.PA.IT.030201.01</v>
      </c>
      <c r="Q504" s="59" t="str">
        <f t="shared" si="84"/>
        <v>CL.PA.IT.030201.01</v>
      </c>
      <c r="R504" s="59"/>
      <c r="S504" s="59" t="str">
        <f t="shared" si="85"/>
        <v>DR.PA.IT.030201.01</v>
      </c>
      <c r="T504" s="59"/>
      <c r="U504" s="60" t="str">
        <f t="shared" si="79"/>
        <v>IM.PA.IT.030201.01</v>
      </c>
      <c r="V504" s="59"/>
      <c r="W504" s="60" t="str">
        <f t="shared" si="80"/>
        <v>GE.PA.IT.030201.01</v>
      </c>
      <c r="AJ504" s="57" t="s">
        <v>6618</v>
      </c>
      <c r="AK504" s="76">
        <v>41468</v>
      </c>
    </row>
    <row r="505" spans="1:37" s="57" customFormat="1" ht="14" customHeight="1">
      <c r="A505" s="57" t="s">
        <v>2189</v>
      </c>
      <c r="C505" s="58" t="s">
        <v>2219</v>
      </c>
      <c r="E505" s="58" t="s">
        <v>2217</v>
      </c>
      <c r="F505" s="57" t="s">
        <v>1246</v>
      </c>
      <c r="G505" s="57" t="s">
        <v>1573</v>
      </c>
      <c r="H505" s="58" t="s">
        <v>2217</v>
      </c>
      <c r="J505" s="59" t="str">
        <f t="shared" si="81"/>
        <v>PA.IT.030202</v>
      </c>
      <c r="K505" s="58" t="s">
        <v>2212</v>
      </c>
      <c r="L505" s="57" t="str">
        <f t="shared" si="86"/>
        <v>Small</v>
      </c>
      <c r="M505" s="59" t="str">
        <f t="shared" si="82"/>
        <v>PI.PA.IT.030202.01</v>
      </c>
      <c r="N505" s="59"/>
      <c r="O505" s="59" t="str">
        <f t="shared" si="83"/>
        <v>PH.PA.IT.030202.01</v>
      </c>
      <c r="Q505" s="59" t="str">
        <f t="shared" si="84"/>
        <v>CL.PA.IT.030202.01</v>
      </c>
      <c r="R505" s="59"/>
      <c r="S505" s="59" t="str">
        <f t="shared" si="85"/>
        <v>DR.PA.IT.030202.01</v>
      </c>
      <c r="T505" s="59"/>
      <c r="U505" s="60" t="str">
        <f t="shared" si="79"/>
        <v>IM.PA.IT.030202.01</v>
      </c>
      <c r="V505" s="59"/>
      <c r="W505" s="60" t="str">
        <f t="shared" si="80"/>
        <v>GE.PA.IT.030202.01</v>
      </c>
      <c r="AJ505" s="57" t="s">
        <v>6618</v>
      </c>
      <c r="AK505" s="76">
        <v>41468</v>
      </c>
    </row>
    <row r="506" spans="1:37" s="57" customFormat="1" ht="14" customHeight="1">
      <c r="A506" s="57" t="s">
        <v>2189</v>
      </c>
      <c r="C506" s="58" t="s">
        <v>2219</v>
      </c>
      <c r="E506" s="58" t="s">
        <v>2217</v>
      </c>
      <c r="F506" s="57" t="s">
        <v>1246</v>
      </c>
      <c r="G506" s="57" t="s">
        <v>2549</v>
      </c>
      <c r="H506" s="58" t="s">
        <v>2219</v>
      </c>
      <c r="J506" s="59" t="str">
        <f t="shared" si="81"/>
        <v>PA.IT.030203</v>
      </c>
      <c r="K506" s="58" t="s">
        <v>2212</v>
      </c>
      <c r="L506" s="57" t="str">
        <f t="shared" si="86"/>
        <v>Moderate</v>
      </c>
      <c r="M506" s="59" t="str">
        <f t="shared" si="82"/>
        <v>PI.PA.IT.030203.01</v>
      </c>
      <c r="N506" s="59"/>
      <c r="O506" s="59" t="str">
        <f t="shared" si="83"/>
        <v>PH.PA.IT.030203.01</v>
      </c>
      <c r="Q506" s="59" t="str">
        <f t="shared" si="84"/>
        <v>CL.PA.IT.030203.01</v>
      </c>
      <c r="R506" s="59"/>
      <c r="S506" s="59" t="str">
        <f t="shared" si="85"/>
        <v>DR.PA.IT.030203.01</v>
      </c>
      <c r="T506" s="59"/>
      <c r="U506" s="60" t="str">
        <f t="shared" si="79"/>
        <v>IM.PA.IT.030203.01</v>
      </c>
      <c r="V506" s="59"/>
      <c r="W506" s="60" t="str">
        <f t="shared" si="80"/>
        <v>GE.PA.IT.030203.01</v>
      </c>
      <c r="AJ506" s="57" t="s">
        <v>6618</v>
      </c>
      <c r="AK506" s="76">
        <v>41468</v>
      </c>
    </row>
    <row r="507" spans="1:37" s="57" customFormat="1" ht="14" customHeight="1">
      <c r="A507" s="57" t="s">
        <v>2189</v>
      </c>
      <c r="C507" s="58" t="s">
        <v>2219</v>
      </c>
      <c r="E507" s="58" t="s">
        <v>2217</v>
      </c>
      <c r="F507" s="57" t="s">
        <v>1246</v>
      </c>
      <c r="G507" s="57" t="s">
        <v>1574</v>
      </c>
      <c r="H507" s="58" t="s">
        <v>2063</v>
      </c>
      <c r="J507" s="59" t="str">
        <f t="shared" si="81"/>
        <v>PA.IT.030204</v>
      </c>
      <c r="K507" s="58" t="s">
        <v>2212</v>
      </c>
      <c r="L507" s="57" t="str">
        <f t="shared" si="86"/>
        <v>Heavy</v>
      </c>
      <c r="M507" s="59" t="str">
        <f t="shared" si="82"/>
        <v>PI.PA.IT.030204.01</v>
      </c>
      <c r="N507" s="59"/>
      <c r="O507" s="59" t="str">
        <f t="shared" si="83"/>
        <v>PH.PA.IT.030204.01</v>
      </c>
      <c r="Q507" s="59" t="str">
        <f t="shared" si="84"/>
        <v>CL.PA.IT.030204.01</v>
      </c>
      <c r="R507" s="59"/>
      <c r="S507" s="59" t="str">
        <f t="shared" si="85"/>
        <v>DR.PA.IT.030204.01</v>
      </c>
      <c r="T507" s="59"/>
      <c r="U507" s="60" t="str">
        <f t="shared" si="79"/>
        <v>IM.PA.IT.030204.01</v>
      </c>
      <c r="V507" s="59"/>
      <c r="W507" s="60" t="str">
        <f t="shared" si="80"/>
        <v>GE.PA.IT.030204.01</v>
      </c>
      <c r="AJ507" s="57" t="s">
        <v>6618</v>
      </c>
      <c r="AK507" s="76">
        <v>41468</v>
      </c>
    </row>
    <row r="508" spans="1:37" s="57" customFormat="1" ht="14" customHeight="1">
      <c r="A508" s="57" t="s">
        <v>2189</v>
      </c>
      <c r="C508" s="58" t="s">
        <v>2219</v>
      </c>
      <c r="D508" s="57" t="s">
        <v>1477</v>
      </c>
      <c r="E508" s="58" t="s">
        <v>2219</v>
      </c>
      <c r="F508" s="57" t="s">
        <v>1247</v>
      </c>
      <c r="G508" s="57" t="s">
        <v>1791</v>
      </c>
      <c r="H508" s="58" t="s">
        <v>2212</v>
      </c>
      <c r="J508" s="59" t="str">
        <f t="shared" si="81"/>
        <v>PA.IT.030301</v>
      </c>
      <c r="K508" s="58" t="s">
        <v>2212</v>
      </c>
      <c r="L508" s="57" t="str">
        <f t="shared" si="86"/>
        <v>Bloody</v>
      </c>
      <c r="M508" s="59" t="str">
        <f t="shared" si="82"/>
        <v>PI.PA.IT.030301.01</v>
      </c>
      <c r="N508" s="59"/>
      <c r="O508" s="59" t="str">
        <f t="shared" si="83"/>
        <v>PH.PA.IT.030301.01</v>
      </c>
      <c r="Q508" s="59" t="str">
        <f t="shared" si="84"/>
        <v>CL.PA.IT.030301.01</v>
      </c>
      <c r="R508" s="59"/>
      <c r="S508" s="59" t="str">
        <f t="shared" si="85"/>
        <v>DR.PA.IT.030301.01</v>
      </c>
      <c r="T508" s="59"/>
      <c r="U508" s="60" t="str">
        <f t="shared" si="79"/>
        <v>IM.PA.IT.030301.01</v>
      </c>
      <c r="V508" s="59"/>
      <c r="W508" s="60" t="str">
        <f t="shared" si="80"/>
        <v>GE.PA.IT.030301.01</v>
      </c>
      <c r="AJ508" s="57" t="s">
        <v>6618</v>
      </c>
      <c r="AK508" s="76">
        <v>41468</v>
      </c>
    </row>
    <row r="509" spans="1:37" s="57" customFormat="1" ht="14" customHeight="1">
      <c r="A509" s="57" t="s">
        <v>2189</v>
      </c>
      <c r="C509" s="58" t="s">
        <v>2219</v>
      </c>
      <c r="E509" s="58" t="s">
        <v>2219</v>
      </c>
      <c r="F509" s="57" t="s">
        <v>1247</v>
      </c>
      <c r="G509" s="57" t="s">
        <v>1792</v>
      </c>
      <c r="H509" s="58" t="s">
        <v>2217</v>
      </c>
      <c r="J509" s="59" t="str">
        <f t="shared" si="81"/>
        <v>PA.IT.030302</v>
      </c>
      <c r="K509" s="58" t="s">
        <v>2212</v>
      </c>
      <c r="L509" s="57" t="str">
        <f t="shared" si="86"/>
        <v>Serous</v>
      </c>
      <c r="M509" s="59" t="str">
        <f t="shared" si="82"/>
        <v>PI.PA.IT.030302.01</v>
      </c>
      <c r="N509" s="59"/>
      <c r="O509" s="59" t="str">
        <f t="shared" si="83"/>
        <v>PH.PA.IT.030302.01</v>
      </c>
      <c r="Q509" s="59" t="str">
        <f t="shared" si="84"/>
        <v>CL.PA.IT.030302.01</v>
      </c>
      <c r="R509" s="59"/>
      <c r="S509" s="59" t="str">
        <f t="shared" si="85"/>
        <v>DR.PA.IT.030302.01</v>
      </c>
      <c r="T509" s="59"/>
      <c r="U509" s="60" t="str">
        <f t="shared" si="79"/>
        <v>IM.PA.IT.030302.01</v>
      </c>
      <c r="V509" s="59"/>
      <c r="W509" s="60" t="str">
        <f t="shared" si="80"/>
        <v>GE.PA.IT.030302.01</v>
      </c>
      <c r="AJ509" s="57" t="s">
        <v>6618</v>
      </c>
      <c r="AK509" s="76">
        <v>41468</v>
      </c>
    </row>
    <row r="510" spans="1:37" s="57" customFormat="1" ht="14" customHeight="1">
      <c r="A510" s="57" t="s">
        <v>2189</v>
      </c>
      <c r="C510" s="58" t="s">
        <v>2219</v>
      </c>
      <c r="E510" s="58" t="s">
        <v>2219</v>
      </c>
      <c r="F510" s="57" t="s">
        <v>1247</v>
      </c>
      <c r="G510" s="57" t="s">
        <v>1793</v>
      </c>
      <c r="H510" s="58" t="s">
        <v>2219</v>
      </c>
      <c r="J510" s="59" t="str">
        <f t="shared" si="81"/>
        <v>PA.IT.030303</v>
      </c>
      <c r="K510" s="58" t="s">
        <v>2212</v>
      </c>
      <c r="L510" s="57" t="str">
        <f t="shared" si="86"/>
        <v>Serosanguinous</v>
      </c>
      <c r="M510" s="59" t="str">
        <f t="shared" si="82"/>
        <v>PI.PA.IT.030303.01</v>
      </c>
      <c r="N510" s="59"/>
      <c r="O510" s="59" t="str">
        <f t="shared" si="83"/>
        <v>PH.PA.IT.030303.01</v>
      </c>
      <c r="Q510" s="59" t="str">
        <f t="shared" si="84"/>
        <v>CL.PA.IT.030303.01</v>
      </c>
      <c r="R510" s="59"/>
      <c r="S510" s="59" t="str">
        <f t="shared" si="85"/>
        <v>DR.PA.IT.030303.01</v>
      </c>
      <c r="T510" s="59"/>
      <c r="U510" s="60" t="str">
        <f t="shared" si="79"/>
        <v>IM.PA.IT.030303.01</v>
      </c>
      <c r="V510" s="59"/>
      <c r="W510" s="60" t="str">
        <f t="shared" si="80"/>
        <v>GE.PA.IT.030303.01</v>
      </c>
      <c r="AJ510" s="57" t="s">
        <v>6618</v>
      </c>
      <c r="AK510" s="76">
        <v>41468</v>
      </c>
    </row>
    <row r="511" spans="1:37" s="57" customFormat="1" ht="14" customHeight="1">
      <c r="A511" s="57" t="s">
        <v>2189</v>
      </c>
      <c r="C511" s="58" t="s">
        <v>2219</v>
      </c>
      <c r="E511" s="58" t="s">
        <v>2219</v>
      </c>
      <c r="F511" s="57" t="s">
        <v>1247</v>
      </c>
      <c r="G511" s="57" t="s">
        <v>1794</v>
      </c>
      <c r="H511" s="58" t="s">
        <v>2063</v>
      </c>
      <c r="J511" s="59" t="str">
        <f t="shared" si="81"/>
        <v>PA.IT.030304</v>
      </c>
      <c r="K511" s="58" t="s">
        <v>2212</v>
      </c>
      <c r="L511" s="57" t="str">
        <f t="shared" si="86"/>
        <v>Purulent</v>
      </c>
      <c r="M511" s="59" t="str">
        <f t="shared" si="82"/>
        <v>PI.PA.IT.030304.01</v>
      </c>
      <c r="N511" s="59"/>
      <c r="O511" s="59" t="str">
        <f t="shared" si="83"/>
        <v>PH.PA.IT.030304.01</v>
      </c>
      <c r="Q511" s="59" t="str">
        <f t="shared" si="84"/>
        <v>CL.PA.IT.030304.01</v>
      </c>
      <c r="R511" s="59"/>
      <c r="S511" s="59" t="str">
        <f t="shared" si="85"/>
        <v>DR.PA.IT.030304.01</v>
      </c>
      <c r="T511" s="59"/>
      <c r="U511" s="60" t="str">
        <f t="shared" si="79"/>
        <v>IM.PA.IT.030304.01</v>
      </c>
      <c r="V511" s="59"/>
      <c r="W511" s="60" t="str">
        <f t="shared" si="80"/>
        <v>GE.PA.IT.030304.01</v>
      </c>
      <c r="AJ511" s="57" t="s">
        <v>6618</v>
      </c>
      <c r="AK511" s="76">
        <v>41468</v>
      </c>
    </row>
    <row r="512" spans="1:37" s="57" customFormat="1" ht="14" customHeight="1">
      <c r="A512" s="57" t="s">
        <v>2189</v>
      </c>
      <c r="C512" s="58" t="s">
        <v>2219</v>
      </c>
      <c r="D512" s="57" t="s">
        <v>1311</v>
      </c>
      <c r="E512" s="58" t="s">
        <v>2063</v>
      </c>
      <c r="F512" s="57" t="s">
        <v>1248</v>
      </c>
      <c r="G512" s="57" t="s">
        <v>1499</v>
      </c>
      <c r="H512" s="58" t="s">
        <v>2212</v>
      </c>
      <c r="J512" s="59" t="str">
        <f t="shared" si="81"/>
        <v>PA.IT.030401</v>
      </c>
      <c r="K512" s="58" t="s">
        <v>2212</v>
      </c>
      <c r="L512" s="57" t="str">
        <f t="shared" si="86"/>
        <v>Black</v>
      </c>
      <c r="M512" s="59" t="str">
        <f t="shared" si="82"/>
        <v>PI.PA.IT.030401.01</v>
      </c>
      <c r="N512" s="59"/>
      <c r="O512" s="59" t="str">
        <f t="shared" si="83"/>
        <v>PH.PA.IT.030401.01</v>
      </c>
      <c r="Q512" s="59" t="str">
        <f t="shared" si="84"/>
        <v>CL.PA.IT.030401.01</v>
      </c>
      <c r="R512" s="59"/>
      <c r="S512" s="59" t="str">
        <f t="shared" si="85"/>
        <v>DR.PA.IT.030401.01</v>
      </c>
      <c r="T512" s="59"/>
      <c r="U512" s="60" t="str">
        <f t="shared" si="79"/>
        <v>IM.PA.IT.030401.01</v>
      </c>
      <c r="V512" s="59"/>
      <c r="W512" s="60" t="str">
        <f t="shared" si="80"/>
        <v>GE.PA.IT.030401.01</v>
      </c>
      <c r="AJ512" s="57" t="s">
        <v>6618</v>
      </c>
      <c r="AK512" s="76">
        <v>41468</v>
      </c>
    </row>
    <row r="513" spans="1:37" s="57" customFormat="1" ht="14" customHeight="1">
      <c r="A513" s="57" t="s">
        <v>2189</v>
      </c>
      <c r="C513" s="58" t="s">
        <v>2219</v>
      </c>
      <c r="E513" s="58" t="s">
        <v>2063</v>
      </c>
      <c r="F513" s="57" t="s">
        <v>1248</v>
      </c>
      <c r="G513" s="57" t="s">
        <v>2547</v>
      </c>
      <c r="H513" s="58" t="s">
        <v>2217</v>
      </c>
      <c r="J513" s="59" t="str">
        <f t="shared" si="81"/>
        <v>PA.IT.030402</v>
      </c>
      <c r="K513" s="58" t="s">
        <v>2212</v>
      </c>
      <c r="L513" s="57" t="str">
        <f t="shared" si="86"/>
        <v>Green</v>
      </c>
      <c r="M513" s="59" t="str">
        <f t="shared" si="82"/>
        <v>PI.PA.IT.030402.01</v>
      </c>
      <c r="N513" s="59"/>
      <c r="O513" s="59" t="str">
        <f t="shared" si="83"/>
        <v>PH.PA.IT.030402.01</v>
      </c>
      <c r="Q513" s="59" t="str">
        <f t="shared" si="84"/>
        <v>CL.PA.IT.030402.01</v>
      </c>
      <c r="R513" s="59"/>
      <c r="S513" s="59" t="str">
        <f t="shared" si="85"/>
        <v>DR.PA.IT.030402.01</v>
      </c>
      <c r="T513" s="59"/>
      <c r="U513" s="60" t="str">
        <f t="shared" si="79"/>
        <v>IM.PA.IT.030402.01</v>
      </c>
      <c r="V513" s="59"/>
      <c r="W513" s="60" t="str">
        <f t="shared" si="80"/>
        <v>GE.PA.IT.030402.01</v>
      </c>
      <c r="AJ513" s="57" t="s">
        <v>6618</v>
      </c>
      <c r="AK513" s="76">
        <v>41468</v>
      </c>
    </row>
    <row r="514" spans="1:37" s="57" customFormat="1" ht="14" customHeight="1">
      <c r="A514" s="57" t="s">
        <v>2189</v>
      </c>
      <c r="C514" s="58" t="s">
        <v>2219</v>
      </c>
      <c r="E514" s="58" t="s">
        <v>2063</v>
      </c>
      <c r="F514" s="57" t="s">
        <v>1248</v>
      </c>
      <c r="G514" s="57" t="s">
        <v>2552</v>
      </c>
      <c r="H514" s="58" t="s">
        <v>2219</v>
      </c>
      <c r="J514" s="59" t="str">
        <f t="shared" si="81"/>
        <v>PA.IT.030403</v>
      </c>
      <c r="K514" s="58" t="s">
        <v>2212</v>
      </c>
      <c r="L514" s="57" t="str">
        <f t="shared" si="86"/>
        <v>Tan</v>
      </c>
      <c r="M514" s="59" t="str">
        <f t="shared" si="82"/>
        <v>PI.PA.IT.030403.01</v>
      </c>
      <c r="N514" s="59"/>
      <c r="O514" s="59" t="str">
        <f t="shared" si="83"/>
        <v>PH.PA.IT.030403.01</v>
      </c>
      <c r="Q514" s="59" t="str">
        <f t="shared" si="84"/>
        <v>CL.PA.IT.030403.01</v>
      </c>
      <c r="R514" s="59"/>
      <c r="S514" s="59" t="str">
        <f t="shared" si="85"/>
        <v>DR.PA.IT.030403.01</v>
      </c>
      <c r="T514" s="59"/>
      <c r="U514" s="60" t="str">
        <f t="shared" si="79"/>
        <v>IM.PA.IT.030403.01</v>
      </c>
      <c r="V514" s="59"/>
      <c r="W514" s="60" t="str">
        <f t="shared" si="80"/>
        <v>GE.PA.IT.030403.01</v>
      </c>
      <c r="AJ514" s="57" t="s">
        <v>6618</v>
      </c>
      <c r="AK514" s="76">
        <v>41468</v>
      </c>
    </row>
    <row r="515" spans="1:37" s="57" customFormat="1" ht="14" customHeight="1">
      <c r="A515" s="57" t="s">
        <v>2189</v>
      </c>
      <c r="C515" s="58" t="s">
        <v>2219</v>
      </c>
      <c r="E515" s="58" t="s">
        <v>2063</v>
      </c>
      <c r="F515" s="57" t="s">
        <v>1248</v>
      </c>
      <c r="G515" s="57" t="s">
        <v>1424</v>
      </c>
      <c r="H515" s="58" t="s">
        <v>2063</v>
      </c>
      <c r="J515" s="59" t="str">
        <f t="shared" si="81"/>
        <v>PA.IT.030404</v>
      </c>
      <c r="K515" s="58" t="s">
        <v>2212</v>
      </c>
      <c r="L515" s="57" t="str">
        <f t="shared" si="86"/>
        <v>White</v>
      </c>
      <c r="M515" s="59" t="str">
        <f t="shared" si="82"/>
        <v>PI.PA.IT.030404.01</v>
      </c>
      <c r="N515" s="59"/>
      <c r="O515" s="59" t="str">
        <f t="shared" si="83"/>
        <v>PH.PA.IT.030404.01</v>
      </c>
      <c r="Q515" s="59" t="str">
        <f t="shared" si="84"/>
        <v>CL.PA.IT.030404.01</v>
      </c>
      <c r="R515" s="59"/>
      <c r="S515" s="59" t="str">
        <f t="shared" si="85"/>
        <v>DR.PA.IT.030404.01</v>
      </c>
      <c r="T515" s="59"/>
      <c r="U515" s="60" t="str">
        <f t="shared" si="79"/>
        <v>IM.PA.IT.030404.01</v>
      </c>
      <c r="V515" s="59"/>
      <c r="W515" s="60" t="str">
        <f t="shared" si="80"/>
        <v>GE.PA.IT.030404.01</v>
      </c>
      <c r="AJ515" s="57" t="s">
        <v>6618</v>
      </c>
      <c r="AK515" s="76">
        <v>41468</v>
      </c>
    </row>
    <row r="516" spans="1:37" s="57" customFormat="1" ht="14" customHeight="1">
      <c r="A516" s="57" t="s">
        <v>2189</v>
      </c>
      <c r="C516" s="58" t="s">
        <v>2219</v>
      </c>
      <c r="E516" s="58" t="s">
        <v>2063</v>
      </c>
      <c r="F516" s="57" t="s">
        <v>1248</v>
      </c>
      <c r="G516" s="57" t="s">
        <v>2553</v>
      </c>
      <c r="H516" s="58" t="s">
        <v>2065</v>
      </c>
      <c r="J516" s="59" t="str">
        <f t="shared" si="81"/>
        <v>PA.IT.030405</v>
      </c>
      <c r="K516" s="58" t="s">
        <v>2212</v>
      </c>
      <c r="L516" s="57" t="str">
        <f t="shared" si="86"/>
        <v>Yellow</v>
      </c>
      <c r="M516" s="59" t="str">
        <f t="shared" si="82"/>
        <v>PI.PA.IT.030405.01</v>
      </c>
      <c r="N516" s="59"/>
      <c r="O516" s="59" t="str">
        <f t="shared" si="83"/>
        <v>PH.PA.IT.030405.01</v>
      </c>
      <c r="Q516" s="59" t="str">
        <f t="shared" si="84"/>
        <v>CL.PA.IT.030405.01</v>
      </c>
      <c r="R516" s="59"/>
      <c r="S516" s="59" t="str">
        <f t="shared" si="85"/>
        <v>DR.PA.IT.030405.01</v>
      </c>
      <c r="T516" s="59"/>
      <c r="U516" s="60" t="str">
        <f t="shared" si="79"/>
        <v>IM.PA.IT.030405.01</v>
      </c>
      <c r="V516" s="59"/>
      <c r="W516" s="60" t="str">
        <f t="shared" si="80"/>
        <v>GE.PA.IT.030405.01</v>
      </c>
      <c r="AJ516" s="57" t="s">
        <v>6618</v>
      </c>
      <c r="AK516" s="76">
        <v>41468</v>
      </c>
    </row>
    <row r="517" spans="1:37" s="57" customFormat="1" ht="14" customHeight="1">
      <c r="A517" s="57" t="s">
        <v>2189</v>
      </c>
      <c r="C517" s="58" t="s">
        <v>2219</v>
      </c>
      <c r="D517" s="57" t="s">
        <v>1400</v>
      </c>
      <c r="E517" s="58" t="s">
        <v>2065</v>
      </c>
      <c r="F517" s="57" t="s">
        <v>1249</v>
      </c>
      <c r="G517" s="57" t="s">
        <v>1499</v>
      </c>
      <c r="H517" s="58" t="s">
        <v>2212</v>
      </c>
      <c r="J517" s="59" t="str">
        <f t="shared" si="81"/>
        <v>PA.IT.030501</v>
      </c>
      <c r="K517" s="58" t="s">
        <v>2212</v>
      </c>
      <c r="L517" s="57" t="str">
        <f t="shared" si="86"/>
        <v>Black</v>
      </c>
      <c r="M517" s="59" t="str">
        <f t="shared" si="82"/>
        <v>PI.PA.IT.030501.01</v>
      </c>
      <c r="N517" s="59"/>
      <c r="O517" s="59" t="str">
        <f t="shared" si="83"/>
        <v>PH.PA.IT.030501.01</v>
      </c>
      <c r="Q517" s="59" t="str">
        <f t="shared" si="84"/>
        <v>CL.PA.IT.030501.01</v>
      </c>
      <c r="R517" s="59"/>
      <c r="S517" s="59" t="str">
        <f t="shared" si="85"/>
        <v>DR.PA.IT.030501.01</v>
      </c>
      <c r="T517" s="59"/>
      <c r="U517" s="60" t="str">
        <f t="shared" si="79"/>
        <v>IM.PA.IT.030501.01</v>
      </c>
      <c r="V517" s="59"/>
      <c r="W517" s="60" t="str">
        <f t="shared" si="80"/>
        <v>GE.PA.IT.030501.01</v>
      </c>
      <c r="AJ517" s="57" t="s">
        <v>6618</v>
      </c>
      <c r="AK517" s="76">
        <v>41468</v>
      </c>
    </row>
    <row r="518" spans="1:37" s="57" customFormat="1" ht="14" customHeight="1">
      <c r="A518" s="57" t="s">
        <v>2189</v>
      </c>
      <c r="C518" s="58" t="s">
        <v>2219</v>
      </c>
      <c r="E518" s="58" t="s">
        <v>2065</v>
      </c>
      <c r="F518" s="57" t="s">
        <v>1249</v>
      </c>
      <c r="G518" s="57" t="s">
        <v>2547</v>
      </c>
      <c r="H518" s="58" t="s">
        <v>2217</v>
      </c>
      <c r="J518" s="59" t="str">
        <f t="shared" si="81"/>
        <v>PA.IT.030502</v>
      </c>
      <c r="K518" s="58" t="s">
        <v>2212</v>
      </c>
      <c r="L518" s="57" t="str">
        <f t="shared" si="86"/>
        <v>Green</v>
      </c>
      <c r="M518" s="59" t="str">
        <f t="shared" si="82"/>
        <v>PI.PA.IT.030502.01</v>
      </c>
      <c r="N518" s="59"/>
      <c r="O518" s="59" t="str">
        <f t="shared" si="83"/>
        <v>PH.PA.IT.030502.01</v>
      </c>
      <c r="Q518" s="59" t="str">
        <f t="shared" si="84"/>
        <v>CL.PA.IT.030502.01</v>
      </c>
      <c r="R518" s="59"/>
      <c r="S518" s="59" t="str">
        <f t="shared" si="85"/>
        <v>DR.PA.IT.030502.01</v>
      </c>
      <c r="T518" s="59"/>
      <c r="U518" s="60" t="str">
        <f t="shared" si="79"/>
        <v>IM.PA.IT.030502.01</v>
      </c>
      <c r="V518" s="59"/>
      <c r="W518" s="60" t="str">
        <f t="shared" si="80"/>
        <v>GE.PA.IT.030502.01</v>
      </c>
      <c r="AJ518" s="57" t="s">
        <v>6618</v>
      </c>
      <c r="AK518" s="76">
        <v>41468</v>
      </c>
    </row>
    <row r="519" spans="1:37" s="57" customFormat="1" ht="14" customHeight="1">
      <c r="A519" s="57" t="s">
        <v>2189</v>
      </c>
      <c r="C519" s="58" t="s">
        <v>2219</v>
      </c>
      <c r="E519" s="58" t="s">
        <v>2065</v>
      </c>
      <c r="F519" s="57" t="s">
        <v>1249</v>
      </c>
      <c r="G519" s="57" t="s">
        <v>2552</v>
      </c>
      <c r="H519" s="58" t="s">
        <v>2219</v>
      </c>
      <c r="J519" s="59" t="str">
        <f t="shared" si="81"/>
        <v>PA.IT.030503</v>
      </c>
      <c r="K519" s="58" t="s">
        <v>2212</v>
      </c>
      <c r="L519" s="57" t="str">
        <f t="shared" si="86"/>
        <v>Tan</v>
      </c>
      <c r="M519" s="59" t="str">
        <f t="shared" si="82"/>
        <v>PI.PA.IT.030503.01</v>
      </c>
      <c r="N519" s="59"/>
      <c r="O519" s="59" t="str">
        <f t="shared" si="83"/>
        <v>PH.PA.IT.030503.01</v>
      </c>
      <c r="Q519" s="59" t="str">
        <f t="shared" si="84"/>
        <v>CL.PA.IT.030503.01</v>
      </c>
      <c r="R519" s="59"/>
      <c r="S519" s="59" t="str">
        <f t="shared" si="85"/>
        <v>DR.PA.IT.030503.01</v>
      </c>
      <c r="T519" s="59"/>
      <c r="U519" s="60" t="str">
        <f t="shared" si="79"/>
        <v>IM.PA.IT.030503.01</v>
      </c>
      <c r="V519" s="59"/>
      <c r="W519" s="60" t="str">
        <f t="shared" si="80"/>
        <v>GE.PA.IT.030503.01</v>
      </c>
      <c r="AJ519" s="57" t="s">
        <v>6618</v>
      </c>
      <c r="AK519" s="76">
        <v>41468</v>
      </c>
    </row>
    <row r="520" spans="1:37" s="57" customFormat="1" ht="14" customHeight="1">
      <c r="A520" s="57" t="s">
        <v>2189</v>
      </c>
      <c r="C520" s="58" t="s">
        <v>2219</v>
      </c>
      <c r="E520" s="58" t="s">
        <v>2065</v>
      </c>
      <c r="F520" s="57" t="s">
        <v>1249</v>
      </c>
      <c r="G520" s="57" t="s">
        <v>1424</v>
      </c>
      <c r="H520" s="58" t="s">
        <v>2063</v>
      </c>
      <c r="J520" s="59" t="str">
        <f t="shared" si="81"/>
        <v>PA.IT.030504</v>
      </c>
      <c r="K520" s="58" t="s">
        <v>2212</v>
      </c>
      <c r="L520" s="57" t="str">
        <f t="shared" si="86"/>
        <v>White</v>
      </c>
      <c r="M520" s="59" t="str">
        <f t="shared" si="82"/>
        <v>PI.PA.IT.030504.01</v>
      </c>
      <c r="N520" s="59"/>
      <c r="O520" s="59" t="str">
        <f t="shared" si="83"/>
        <v>PH.PA.IT.030504.01</v>
      </c>
      <c r="Q520" s="59" t="str">
        <f t="shared" si="84"/>
        <v>CL.PA.IT.030504.01</v>
      </c>
      <c r="R520" s="59"/>
      <c r="S520" s="59" t="str">
        <f t="shared" si="85"/>
        <v>DR.PA.IT.030504.01</v>
      </c>
      <c r="T520" s="59"/>
      <c r="U520" s="60" t="str">
        <f t="shared" ref="U520:U583" si="87">CONCATENATE("IM.",J520, ".",K520)</f>
        <v>IM.PA.IT.030504.01</v>
      </c>
      <c r="V520" s="59"/>
      <c r="W520" s="60" t="str">
        <f t="shared" ref="W520:W583" si="88">CONCATENATE("GE.",J520, ".",K520)</f>
        <v>GE.PA.IT.030504.01</v>
      </c>
      <c r="AJ520" s="57" t="s">
        <v>6618</v>
      </c>
      <c r="AK520" s="76">
        <v>41468</v>
      </c>
    </row>
    <row r="521" spans="1:37" s="57" customFormat="1" ht="14" customHeight="1">
      <c r="A521" s="57" t="s">
        <v>2189</v>
      </c>
      <c r="C521" s="58" t="s">
        <v>2219</v>
      </c>
      <c r="E521" s="58" t="s">
        <v>2065</v>
      </c>
      <c r="F521" s="57" t="s">
        <v>1249</v>
      </c>
      <c r="G521" s="57" t="s">
        <v>2553</v>
      </c>
      <c r="H521" s="58" t="s">
        <v>2065</v>
      </c>
      <c r="J521" s="59" t="str">
        <f t="shared" si="81"/>
        <v>PA.IT.030505</v>
      </c>
      <c r="K521" s="58" t="s">
        <v>2212</v>
      </c>
      <c r="L521" s="57" t="str">
        <f t="shared" si="86"/>
        <v>Yellow</v>
      </c>
      <c r="M521" s="59" t="str">
        <f t="shared" si="82"/>
        <v>PI.PA.IT.030505.01</v>
      </c>
      <c r="N521" s="59"/>
      <c r="O521" s="59" t="str">
        <f t="shared" si="83"/>
        <v>PH.PA.IT.030505.01</v>
      </c>
      <c r="Q521" s="59" t="str">
        <f t="shared" si="84"/>
        <v>CL.PA.IT.030505.01</v>
      </c>
      <c r="R521" s="59"/>
      <c r="S521" s="59" t="str">
        <f t="shared" si="85"/>
        <v>DR.PA.IT.030505.01</v>
      </c>
      <c r="T521" s="59"/>
      <c r="U521" s="60" t="str">
        <f t="shared" si="87"/>
        <v>IM.PA.IT.030505.01</v>
      </c>
      <c r="V521" s="59"/>
      <c r="W521" s="60" t="str">
        <f t="shared" si="88"/>
        <v>GE.PA.IT.030505.01</v>
      </c>
      <c r="AJ521" s="57" t="s">
        <v>6618</v>
      </c>
      <c r="AK521" s="76">
        <v>41468</v>
      </c>
    </row>
    <row r="522" spans="1:37" s="57" customFormat="1" ht="14" customHeight="1">
      <c r="A522" s="57" t="s">
        <v>2189</v>
      </c>
      <c r="C522" s="58" t="s">
        <v>2219</v>
      </c>
      <c r="D522" s="57" t="s">
        <v>2087</v>
      </c>
      <c r="E522" s="58" t="s">
        <v>2222</v>
      </c>
      <c r="F522" s="57" t="s">
        <v>1250</v>
      </c>
      <c r="G522" s="57" t="s">
        <v>2109</v>
      </c>
      <c r="H522" s="58" t="s">
        <v>2212</v>
      </c>
      <c r="J522" s="59" t="str">
        <f t="shared" si="81"/>
        <v>PA.IT.030601</v>
      </c>
      <c r="K522" s="58" t="s">
        <v>2212</v>
      </c>
      <c r="L522" s="57" t="str">
        <f t="shared" si="86"/>
        <v>Unable to assess</v>
      </c>
      <c r="M522" s="59" t="str">
        <f t="shared" si="82"/>
        <v>PI.PA.IT.030601.01</v>
      </c>
      <c r="N522" s="59"/>
      <c r="O522" s="59" t="str">
        <f t="shared" si="83"/>
        <v>PH.PA.IT.030601.01</v>
      </c>
      <c r="Q522" s="59" t="str">
        <f t="shared" si="84"/>
        <v>CL.PA.IT.030601.01</v>
      </c>
      <c r="R522" s="59"/>
      <c r="S522" s="59" t="str">
        <f t="shared" si="85"/>
        <v>DR.PA.IT.030601.01</v>
      </c>
      <c r="T522" s="59"/>
      <c r="U522" s="60" t="str">
        <f t="shared" si="87"/>
        <v>IM.PA.IT.030601.01</v>
      </c>
      <c r="V522" s="59"/>
      <c r="W522" s="60" t="str">
        <f t="shared" si="88"/>
        <v>GE.PA.IT.030601.01</v>
      </c>
      <c r="AJ522" s="57" t="s">
        <v>6618</v>
      </c>
      <c r="AK522" s="76">
        <v>41468</v>
      </c>
    </row>
    <row r="523" spans="1:37" s="57" customFormat="1" ht="14" customHeight="1">
      <c r="A523" s="57" t="s">
        <v>2189</v>
      </c>
      <c r="C523" s="58" t="s">
        <v>2219</v>
      </c>
      <c r="E523" s="58" t="s">
        <v>2222</v>
      </c>
      <c r="F523" s="57" t="s">
        <v>1250</v>
      </c>
      <c r="G523" s="57" t="s">
        <v>341</v>
      </c>
      <c r="H523" s="58" t="s">
        <v>2217</v>
      </c>
      <c r="J523" s="59" t="str">
        <f t="shared" si="81"/>
        <v>PA.IT.030602</v>
      </c>
      <c r="K523" s="58" t="s">
        <v>2212</v>
      </c>
      <c r="L523" s="57" t="str">
        <f t="shared" si="86"/>
        <v>Clean, dry, intact</v>
      </c>
      <c r="M523" s="59" t="str">
        <f t="shared" si="82"/>
        <v>PI.PA.IT.030602.01</v>
      </c>
      <c r="N523" s="59"/>
      <c r="O523" s="59" t="str">
        <f t="shared" si="83"/>
        <v>PH.PA.IT.030602.01</v>
      </c>
      <c r="Q523" s="59" t="str">
        <f t="shared" si="84"/>
        <v>CL.PA.IT.030602.01</v>
      </c>
      <c r="R523" s="59"/>
      <c r="S523" s="59" t="str">
        <f t="shared" si="85"/>
        <v>DR.PA.IT.030602.01</v>
      </c>
      <c r="T523" s="59"/>
      <c r="U523" s="60" t="str">
        <f t="shared" si="87"/>
        <v>IM.PA.IT.030602.01</v>
      </c>
      <c r="V523" s="59"/>
      <c r="W523" s="60" t="str">
        <f t="shared" si="88"/>
        <v>GE.PA.IT.030602.01</v>
      </c>
      <c r="AJ523" s="57" t="s">
        <v>6618</v>
      </c>
      <c r="AK523" s="76">
        <v>41468</v>
      </c>
    </row>
    <row r="524" spans="1:37" s="57" customFormat="1" ht="14" customHeight="1">
      <c r="A524" s="57" t="s">
        <v>2189</v>
      </c>
      <c r="C524" s="58" t="s">
        <v>2219</v>
      </c>
      <c r="E524" s="58" t="s">
        <v>2222</v>
      </c>
      <c r="F524" s="57" t="s">
        <v>1250</v>
      </c>
      <c r="G524" s="57" t="s">
        <v>1130</v>
      </c>
      <c r="H524" s="58" t="s">
        <v>2219</v>
      </c>
      <c r="J524" s="59" t="str">
        <f t="shared" si="81"/>
        <v>PA.IT.030603</v>
      </c>
      <c r="K524" s="58" t="s">
        <v>2212</v>
      </c>
      <c r="L524" s="57" t="str">
        <f t="shared" si="86"/>
        <v>Non-occlusive</v>
      </c>
      <c r="M524" s="59" t="str">
        <f t="shared" si="82"/>
        <v>PI.PA.IT.030603.01</v>
      </c>
      <c r="N524" s="59"/>
      <c r="O524" s="59" t="str">
        <f t="shared" si="83"/>
        <v>PH.PA.IT.030603.01</v>
      </c>
      <c r="Q524" s="59" t="str">
        <f t="shared" si="84"/>
        <v>CL.PA.IT.030603.01</v>
      </c>
      <c r="R524" s="59"/>
      <c r="S524" s="59" t="str">
        <f t="shared" si="85"/>
        <v>DR.PA.IT.030603.01</v>
      </c>
      <c r="T524" s="59"/>
      <c r="U524" s="60" t="str">
        <f t="shared" si="87"/>
        <v>IM.PA.IT.030603.01</v>
      </c>
      <c r="V524" s="59"/>
      <c r="W524" s="60" t="str">
        <f t="shared" si="88"/>
        <v>GE.PA.IT.030603.01</v>
      </c>
      <c r="AJ524" s="57" t="s">
        <v>6618</v>
      </c>
      <c r="AK524" s="76">
        <v>41468</v>
      </c>
    </row>
    <row r="525" spans="1:37" s="57" customFormat="1" ht="14" customHeight="1">
      <c r="A525" s="57" t="s">
        <v>2189</v>
      </c>
      <c r="C525" s="58" t="s">
        <v>2219</v>
      </c>
      <c r="E525" s="58" t="s">
        <v>2222</v>
      </c>
      <c r="F525" s="57" t="s">
        <v>1250</v>
      </c>
      <c r="G525" s="57" t="s">
        <v>2492</v>
      </c>
      <c r="H525" s="58" t="s">
        <v>2063</v>
      </c>
      <c r="J525" s="59" t="str">
        <f t="shared" si="81"/>
        <v>PA.IT.030604</v>
      </c>
      <c r="K525" s="58" t="s">
        <v>2212</v>
      </c>
      <c r="L525" s="57" t="str">
        <f t="shared" si="86"/>
        <v>Occlusive</v>
      </c>
      <c r="M525" s="59" t="str">
        <f t="shared" si="82"/>
        <v>PI.PA.IT.030604.01</v>
      </c>
      <c r="N525" s="59"/>
      <c r="O525" s="59" t="str">
        <f t="shared" si="83"/>
        <v>PH.PA.IT.030604.01</v>
      </c>
      <c r="Q525" s="59" t="str">
        <f t="shared" si="84"/>
        <v>CL.PA.IT.030604.01</v>
      </c>
      <c r="R525" s="59"/>
      <c r="S525" s="59" t="str">
        <f t="shared" si="85"/>
        <v>DR.PA.IT.030604.01</v>
      </c>
      <c r="T525" s="59"/>
      <c r="U525" s="60" t="str">
        <f t="shared" si="87"/>
        <v>IM.PA.IT.030604.01</v>
      </c>
      <c r="V525" s="59"/>
      <c r="W525" s="60" t="str">
        <f t="shared" si="88"/>
        <v>GE.PA.IT.030604.01</v>
      </c>
      <c r="AJ525" s="57" t="s">
        <v>6618</v>
      </c>
      <c r="AK525" s="76">
        <v>41468</v>
      </c>
    </row>
    <row r="526" spans="1:37" s="57" customFormat="1" ht="14" customHeight="1">
      <c r="A526" s="57" t="s">
        <v>2189</v>
      </c>
      <c r="C526" s="58" t="s">
        <v>2219</v>
      </c>
      <c r="E526" s="58" t="s">
        <v>2222</v>
      </c>
      <c r="F526" s="57" t="s">
        <v>1250</v>
      </c>
      <c r="G526" s="57" t="s">
        <v>2332</v>
      </c>
      <c r="H526" s="58" t="s">
        <v>2065</v>
      </c>
      <c r="J526" s="59" t="str">
        <f t="shared" si="81"/>
        <v>PA.IT.030605</v>
      </c>
      <c r="K526" s="58" t="s">
        <v>2212</v>
      </c>
      <c r="L526" s="57" t="str">
        <f t="shared" si="86"/>
        <v>Small amount drainage</v>
      </c>
      <c r="M526" s="59" t="str">
        <f t="shared" si="82"/>
        <v>PI.PA.IT.030605.01</v>
      </c>
      <c r="N526" s="59"/>
      <c r="O526" s="59" t="str">
        <f t="shared" si="83"/>
        <v>PH.PA.IT.030605.01</v>
      </c>
      <c r="Q526" s="59" t="str">
        <f t="shared" si="84"/>
        <v>CL.PA.IT.030605.01</v>
      </c>
      <c r="R526" s="59"/>
      <c r="S526" s="59" t="str">
        <f t="shared" si="85"/>
        <v>DR.PA.IT.030605.01</v>
      </c>
      <c r="T526" s="59"/>
      <c r="U526" s="60" t="str">
        <f t="shared" si="87"/>
        <v>IM.PA.IT.030605.01</v>
      </c>
      <c r="V526" s="59"/>
      <c r="W526" s="60" t="str">
        <f t="shared" si="88"/>
        <v>GE.PA.IT.030605.01</v>
      </c>
      <c r="AJ526" s="57" t="s">
        <v>6618</v>
      </c>
      <c r="AK526" s="76">
        <v>41468</v>
      </c>
    </row>
    <row r="527" spans="1:37" s="57" customFormat="1" ht="14" customHeight="1">
      <c r="A527" s="57" t="s">
        <v>2189</v>
      </c>
      <c r="C527" s="58" t="s">
        <v>2219</v>
      </c>
      <c r="E527" s="58" t="s">
        <v>2222</v>
      </c>
      <c r="F527" s="57" t="s">
        <v>1250</v>
      </c>
      <c r="G527" s="57" t="s">
        <v>2640</v>
      </c>
      <c r="H527" s="58" t="s">
        <v>2222</v>
      </c>
      <c r="J527" s="59" t="str">
        <f t="shared" si="81"/>
        <v>PA.IT.030606</v>
      </c>
      <c r="K527" s="58" t="s">
        <v>2212</v>
      </c>
      <c r="L527" s="57" t="str">
        <f t="shared" si="86"/>
        <v>Moderate amount drainage</v>
      </c>
      <c r="M527" s="59" t="str">
        <f t="shared" si="82"/>
        <v>PI.PA.IT.030606.01</v>
      </c>
      <c r="N527" s="59"/>
      <c r="O527" s="59" t="str">
        <f t="shared" si="83"/>
        <v>PH.PA.IT.030606.01</v>
      </c>
      <c r="Q527" s="59" t="str">
        <f t="shared" si="84"/>
        <v>CL.PA.IT.030606.01</v>
      </c>
      <c r="R527" s="59"/>
      <c r="S527" s="59" t="str">
        <f t="shared" si="85"/>
        <v>DR.PA.IT.030606.01</v>
      </c>
      <c r="T527" s="59"/>
      <c r="U527" s="60" t="str">
        <f t="shared" si="87"/>
        <v>IM.PA.IT.030606.01</v>
      </c>
      <c r="V527" s="59"/>
      <c r="W527" s="60" t="str">
        <f t="shared" si="88"/>
        <v>GE.PA.IT.030606.01</v>
      </c>
      <c r="AJ527" s="57" t="s">
        <v>6618</v>
      </c>
      <c r="AK527" s="76">
        <v>41468</v>
      </c>
    </row>
    <row r="528" spans="1:37" s="57" customFormat="1" ht="14" customHeight="1">
      <c r="A528" s="57" t="s">
        <v>2189</v>
      </c>
      <c r="C528" s="58" t="s">
        <v>2219</v>
      </c>
      <c r="E528" s="58" t="s">
        <v>2222</v>
      </c>
      <c r="F528" s="57" t="s">
        <v>1250</v>
      </c>
      <c r="G528" s="57" t="s">
        <v>2639</v>
      </c>
      <c r="H528" s="58" t="s">
        <v>2376</v>
      </c>
      <c r="J528" s="59" t="str">
        <f t="shared" si="81"/>
        <v>PA.IT.030607</v>
      </c>
      <c r="K528" s="58" t="s">
        <v>2212</v>
      </c>
      <c r="L528" s="57" t="str">
        <f t="shared" si="86"/>
        <v>Large amount drainage</v>
      </c>
      <c r="M528" s="59" t="str">
        <f t="shared" si="82"/>
        <v>PI.PA.IT.030607.01</v>
      </c>
      <c r="N528" s="59"/>
      <c r="O528" s="59" t="str">
        <f t="shared" si="83"/>
        <v>PH.PA.IT.030607.01</v>
      </c>
      <c r="Q528" s="59" t="str">
        <f t="shared" si="84"/>
        <v>CL.PA.IT.030607.01</v>
      </c>
      <c r="R528" s="59"/>
      <c r="S528" s="59" t="str">
        <f t="shared" si="85"/>
        <v>DR.PA.IT.030607.01</v>
      </c>
      <c r="T528" s="59"/>
      <c r="U528" s="60" t="str">
        <f t="shared" si="87"/>
        <v>IM.PA.IT.030607.01</v>
      </c>
      <c r="V528" s="59"/>
      <c r="W528" s="60" t="str">
        <f t="shared" si="88"/>
        <v>GE.PA.IT.030607.01</v>
      </c>
      <c r="AJ528" s="57" t="s">
        <v>6618</v>
      </c>
      <c r="AK528" s="76">
        <v>41468</v>
      </c>
    </row>
    <row r="529" spans="1:37" s="57" customFormat="1" ht="14" customHeight="1">
      <c r="A529" s="57" t="s">
        <v>2189</v>
      </c>
      <c r="C529" s="58" t="s">
        <v>2219</v>
      </c>
      <c r="D529" s="57" t="s">
        <v>2776</v>
      </c>
      <c r="E529" s="58" t="s">
        <v>2376</v>
      </c>
      <c r="F529" s="57" t="s">
        <v>1251</v>
      </c>
      <c r="G529" s="57" t="s">
        <v>2090</v>
      </c>
      <c r="H529" s="58" t="s">
        <v>2212</v>
      </c>
      <c r="J529" s="59" t="str">
        <f t="shared" si="81"/>
        <v>PA.IT.030701</v>
      </c>
      <c r="K529" s="58" t="s">
        <v>2212</v>
      </c>
      <c r="L529" s="57" t="str">
        <f t="shared" si="86"/>
        <v>Calcium Alginate</v>
      </c>
      <c r="M529" s="59" t="str">
        <f t="shared" si="82"/>
        <v>PI.PA.IT.030701.01</v>
      </c>
      <c r="N529" s="59"/>
      <c r="O529" s="59" t="str">
        <f t="shared" si="83"/>
        <v>PH.PA.IT.030701.01</v>
      </c>
      <c r="Q529" s="59" t="str">
        <f t="shared" si="84"/>
        <v>CL.PA.IT.030701.01</v>
      </c>
      <c r="R529" s="59"/>
      <c r="S529" s="59" t="str">
        <f t="shared" si="85"/>
        <v>DR.PA.IT.030701.01</v>
      </c>
      <c r="T529" s="59"/>
      <c r="U529" s="60" t="str">
        <f t="shared" si="87"/>
        <v>IM.PA.IT.030701.01</v>
      </c>
      <c r="V529" s="59"/>
      <c r="W529" s="60" t="str">
        <f t="shared" si="88"/>
        <v>GE.PA.IT.030701.01</v>
      </c>
      <c r="AJ529" s="57" t="s">
        <v>6618</v>
      </c>
      <c r="AK529" s="76">
        <v>41468</v>
      </c>
    </row>
    <row r="530" spans="1:37" s="57" customFormat="1" ht="14" customHeight="1">
      <c r="A530" s="57" t="s">
        <v>2189</v>
      </c>
      <c r="C530" s="58" t="s">
        <v>2219</v>
      </c>
      <c r="E530" s="58" t="s">
        <v>2376</v>
      </c>
      <c r="F530" s="57" t="s">
        <v>1251</v>
      </c>
      <c r="G530" s="57" t="s">
        <v>2091</v>
      </c>
      <c r="H530" s="58" t="s">
        <v>2217</v>
      </c>
      <c r="J530" s="59" t="str">
        <f t="shared" si="81"/>
        <v>PA.IT.030702</v>
      </c>
      <c r="K530" s="58" t="s">
        <v>2212</v>
      </c>
      <c r="L530" s="57" t="str">
        <f t="shared" si="86"/>
        <v>Antimicrobial</v>
      </c>
      <c r="M530" s="59" t="str">
        <f t="shared" si="82"/>
        <v>PI.PA.IT.030702.01</v>
      </c>
      <c r="N530" s="59"/>
      <c r="O530" s="59" t="str">
        <f t="shared" si="83"/>
        <v>PH.PA.IT.030702.01</v>
      </c>
      <c r="Q530" s="59" t="str">
        <f t="shared" si="84"/>
        <v>CL.PA.IT.030702.01</v>
      </c>
      <c r="R530" s="59"/>
      <c r="S530" s="59" t="str">
        <f t="shared" si="85"/>
        <v>DR.PA.IT.030702.01</v>
      </c>
      <c r="T530" s="59"/>
      <c r="U530" s="60" t="str">
        <f t="shared" si="87"/>
        <v>IM.PA.IT.030702.01</v>
      </c>
      <c r="V530" s="59"/>
      <c r="W530" s="60" t="str">
        <f t="shared" si="88"/>
        <v>GE.PA.IT.030702.01</v>
      </c>
      <c r="AJ530" s="57" t="s">
        <v>6618</v>
      </c>
      <c r="AK530" s="76">
        <v>41468</v>
      </c>
    </row>
    <row r="531" spans="1:37" s="57" customFormat="1" ht="14" customHeight="1">
      <c r="A531" s="57" t="s">
        <v>2189</v>
      </c>
      <c r="C531" s="58" t="s">
        <v>2219</v>
      </c>
      <c r="E531" s="58" t="s">
        <v>2376</v>
      </c>
      <c r="F531" s="57" t="s">
        <v>1251</v>
      </c>
      <c r="G531" s="57" t="s">
        <v>293</v>
      </c>
      <c r="H531" s="58" t="s">
        <v>2219</v>
      </c>
      <c r="J531" s="59" t="str">
        <f t="shared" si="81"/>
        <v>PA.IT.030703</v>
      </c>
      <c r="K531" s="58" t="s">
        <v>2212</v>
      </c>
      <c r="L531" s="57" t="str">
        <f t="shared" si="86"/>
        <v>Bismuth gauze</v>
      </c>
      <c r="M531" s="59" t="str">
        <f t="shared" si="82"/>
        <v>PI.PA.IT.030703.01</v>
      </c>
      <c r="N531" s="59"/>
      <c r="O531" s="59" t="str">
        <f t="shared" si="83"/>
        <v>PH.PA.IT.030703.01</v>
      </c>
      <c r="Q531" s="59" t="str">
        <f t="shared" si="84"/>
        <v>CL.PA.IT.030703.01</v>
      </c>
      <c r="R531" s="59"/>
      <c r="S531" s="59" t="str">
        <f t="shared" si="85"/>
        <v>DR.PA.IT.030703.01</v>
      </c>
      <c r="T531" s="59"/>
      <c r="U531" s="60" t="str">
        <f t="shared" si="87"/>
        <v>IM.PA.IT.030703.01</v>
      </c>
      <c r="V531" s="59"/>
      <c r="W531" s="60" t="str">
        <f t="shared" si="88"/>
        <v>GE.PA.IT.030703.01</v>
      </c>
      <c r="AJ531" s="57" t="s">
        <v>6618</v>
      </c>
      <c r="AK531" s="76">
        <v>41468</v>
      </c>
    </row>
    <row r="532" spans="1:37" s="57" customFormat="1" ht="14" customHeight="1">
      <c r="A532" s="57" t="s">
        <v>2189</v>
      </c>
      <c r="C532" s="58" t="s">
        <v>2219</v>
      </c>
      <c r="E532" s="58" t="s">
        <v>2376</v>
      </c>
      <c r="F532" s="57" t="s">
        <v>1251</v>
      </c>
      <c r="G532" s="57" t="s">
        <v>1042</v>
      </c>
      <c r="H532" s="58" t="s">
        <v>2063</v>
      </c>
      <c r="J532" s="59" t="str">
        <f t="shared" si="81"/>
        <v>PA.IT.030704</v>
      </c>
      <c r="K532" s="58" t="s">
        <v>2212</v>
      </c>
      <c r="L532" s="57" t="str">
        <f t="shared" si="86"/>
        <v>Gauze wrap</v>
      </c>
      <c r="M532" s="59" t="str">
        <f t="shared" si="82"/>
        <v>PI.PA.IT.030704.01</v>
      </c>
      <c r="N532" s="59"/>
      <c r="O532" s="59" t="str">
        <f t="shared" si="83"/>
        <v>PH.PA.IT.030704.01</v>
      </c>
      <c r="Q532" s="59" t="str">
        <f t="shared" si="84"/>
        <v>CL.PA.IT.030704.01</v>
      </c>
      <c r="R532" s="59"/>
      <c r="S532" s="59" t="str">
        <f t="shared" si="85"/>
        <v>DR.PA.IT.030704.01</v>
      </c>
      <c r="T532" s="59"/>
      <c r="U532" s="60" t="str">
        <f t="shared" si="87"/>
        <v>IM.PA.IT.030704.01</v>
      </c>
      <c r="V532" s="59"/>
      <c r="W532" s="60" t="str">
        <f t="shared" si="88"/>
        <v>GE.PA.IT.030704.01</v>
      </c>
      <c r="AJ532" s="57" t="s">
        <v>6618</v>
      </c>
      <c r="AK532" s="76">
        <v>41468</v>
      </c>
    </row>
    <row r="533" spans="1:37" s="57" customFormat="1" ht="14" customHeight="1">
      <c r="A533" s="57" t="s">
        <v>2189</v>
      </c>
      <c r="C533" s="58" t="s">
        <v>2219</v>
      </c>
      <c r="E533" s="58" t="s">
        <v>2376</v>
      </c>
      <c r="F533" s="57" t="s">
        <v>1251</v>
      </c>
      <c r="G533" s="57" t="s">
        <v>2643</v>
      </c>
      <c r="H533" s="58" t="s">
        <v>2065</v>
      </c>
      <c r="J533" s="59" t="str">
        <f t="shared" si="81"/>
        <v>PA.IT.030705</v>
      </c>
      <c r="K533" s="58" t="s">
        <v>2212</v>
      </c>
      <c r="L533" s="57" t="str">
        <f t="shared" si="86"/>
        <v>Transparent</v>
      </c>
      <c r="M533" s="59" t="str">
        <f t="shared" si="82"/>
        <v>PI.PA.IT.030705.01</v>
      </c>
      <c r="N533" s="59"/>
      <c r="O533" s="59" t="str">
        <f t="shared" si="83"/>
        <v>PH.PA.IT.030705.01</v>
      </c>
      <c r="Q533" s="59" t="str">
        <f t="shared" si="84"/>
        <v>CL.PA.IT.030705.01</v>
      </c>
      <c r="R533" s="59"/>
      <c r="S533" s="59" t="str">
        <f t="shared" si="85"/>
        <v>DR.PA.IT.030705.01</v>
      </c>
      <c r="T533" s="59"/>
      <c r="U533" s="60" t="str">
        <f t="shared" si="87"/>
        <v>IM.PA.IT.030705.01</v>
      </c>
      <c r="V533" s="59"/>
      <c r="W533" s="60" t="str">
        <f t="shared" si="88"/>
        <v>GE.PA.IT.030705.01</v>
      </c>
      <c r="AJ533" s="57" t="s">
        <v>6618</v>
      </c>
      <c r="AK533" s="76">
        <v>41468</v>
      </c>
    </row>
    <row r="534" spans="1:37" s="57" customFormat="1" ht="14" customHeight="1">
      <c r="A534" s="57" t="s">
        <v>2189</v>
      </c>
      <c r="C534" s="58" t="s">
        <v>2219</v>
      </c>
      <c r="E534" s="58" t="s">
        <v>2376</v>
      </c>
      <c r="F534" s="57" t="s">
        <v>1251</v>
      </c>
      <c r="G534" s="57" t="s">
        <v>2092</v>
      </c>
      <c r="H534" s="58" t="s">
        <v>2222</v>
      </c>
      <c r="J534" s="59" t="str">
        <f t="shared" si="81"/>
        <v>PA.IT.030706</v>
      </c>
      <c r="K534" s="58" t="s">
        <v>2212</v>
      </c>
      <c r="L534" s="57" t="str">
        <f t="shared" si="86"/>
        <v>Balsam of Peru</v>
      </c>
      <c r="M534" s="59" t="str">
        <f t="shared" si="82"/>
        <v>PI.PA.IT.030706.01</v>
      </c>
      <c r="N534" s="59"/>
      <c r="O534" s="59" t="str">
        <f t="shared" si="83"/>
        <v>PH.PA.IT.030706.01</v>
      </c>
      <c r="Q534" s="59" t="str">
        <f t="shared" si="84"/>
        <v>CL.PA.IT.030706.01</v>
      </c>
      <c r="R534" s="59"/>
      <c r="S534" s="59" t="str">
        <f t="shared" si="85"/>
        <v>DR.PA.IT.030706.01</v>
      </c>
      <c r="T534" s="59"/>
      <c r="U534" s="60" t="str">
        <f t="shared" si="87"/>
        <v>IM.PA.IT.030706.01</v>
      </c>
      <c r="V534" s="59"/>
      <c r="W534" s="60" t="str">
        <f t="shared" si="88"/>
        <v>GE.PA.IT.030706.01</v>
      </c>
      <c r="AJ534" s="57" t="s">
        <v>6618</v>
      </c>
      <c r="AK534" s="76">
        <v>41468</v>
      </c>
    </row>
    <row r="535" spans="1:37" s="57" customFormat="1" ht="14" customHeight="1">
      <c r="A535" s="57" t="s">
        <v>2189</v>
      </c>
      <c r="C535" s="58" t="s">
        <v>2219</v>
      </c>
      <c r="D535" s="57" t="s">
        <v>2215</v>
      </c>
      <c r="E535" s="58" t="s">
        <v>2376</v>
      </c>
      <c r="F535" s="57" t="s">
        <v>1251</v>
      </c>
      <c r="G535" s="57" t="s">
        <v>294</v>
      </c>
      <c r="H535" s="58" t="s">
        <v>2376</v>
      </c>
      <c r="J535" s="59" t="str">
        <f t="shared" si="81"/>
        <v>PA.IT.030707</v>
      </c>
      <c r="K535" s="58" t="s">
        <v>2212</v>
      </c>
      <c r="L535" s="57" t="str">
        <f t="shared" si="86"/>
        <v>Gauze packing</v>
      </c>
      <c r="M535" s="59" t="str">
        <f t="shared" si="82"/>
        <v>PI.PA.IT.030707.01</v>
      </c>
      <c r="N535" s="59"/>
      <c r="O535" s="59" t="str">
        <f t="shared" si="83"/>
        <v>PH.PA.IT.030707.01</v>
      </c>
      <c r="Q535" s="59" t="str">
        <f t="shared" si="84"/>
        <v>CL.PA.IT.030707.01</v>
      </c>
      <c r="R535" s="59"/>
      <c r="S535" s="59" t="str">
        <f t="shared" si="85"/>
        <v>DR.PA.IT.030707.01</v>
      </c>
      <c r="T535" s="59"/>
      <c r="U535" s="60" t="str">
        <f t="shared" si="87"/>
        <v>IM.PA.IT.030707.01</v>
      </c>
      <c r="V535" s="59"/>
      <c r="W535" s="60" t="str">
        <f t="shared" si="88"/>
        <v>GE.PA.IT.030707.01</v>
      </c>
      <c r="AJ535" s="57" t="s">
        <v>6618</v>
      </c>
      <c r="AK535" s="76">
        <v>41468</v>
      </c>
    </row>
    <row r="536" spans="1:37" s="57" customFormat="1" ht="14" customHeight="1">
      <c r="A536" s="57" t="s">
        <v>2189</v>
      </c>
      <c r="C536" s="58" t="s">
        <v>2219</v>
      </c>
      <c r="D536" s="57" t="s">
        <v>2215</v>
      </c>
      <c r="E536" s="58" t="s">
        <v>2376</v>
      </c>
      <c r="F536" s="57" t="s">
        <v>1251</v>
      </c>
      <c r="G536" s="57" t="s">
        <v>2093</v>
      </c>
      <c r="H536" s="58" t="s">
        <v>2378</v>
      </c>
      <c r="J536" s="59" t="str">
        <f t="shared" si="81"/>
        <v>PA.IT.030708</v>
      </c>
      <c r="K536" s="58" t="s">
        <v>2212</v>
      </c>
      <c r="L536" s="57" t="str">
        <f t="shared" si="86"/>
        <v>Hydrocolloidal</v>
      </c>
      <c r="M536" s="59" t="str">
        <f t="shared" si="82"/>
        <v>PI.PA.IT.030708.01</v>
      </c>
      <c r="N536" s="59"/>
      <c r="O536" s="59" t="str">
        <f t="shared" si="83"/>
        <v>PH.PA.IT.030708.01</v>
      </c>
      <c r="Q536" s="59" t="str">
        <f t="shared" si="84"/>
        <v>CL.PA.IT.030708.01</v>
      </c>
      <c r="R536" s="59"/>
      <c r="S536" s="59" t="str">
        <f t="shared" si="85"/>
        <v>DR.PA.IT.030708.01</v>
      </c>
      <c r="T536" s="59"/>
      <c r="U536" s="60" t="str">
        <f t="shared" si="87"/>
        <v>IM.PA.IT.030708.01</v>
      </c>
      <c r="V536" s="59"/>
      <c r="W536" s="60" t="str">
        <f t="shared" si="88"/>
        <v>GE.PA.IT.030708.01</v>
      </c>
      <c r="AJ536" s="57" t="s">
        <v>6618</v>
      </c>
      <c r="AK536" s="76">
        <v>41468</v>
      </c>
    </row>
    <row r="537" spans="1:37" s="57" customFormat="1" ht="14" customHeight="1">
      <c r="A537" s="57" t="s">
        <v>2189</v>
      </c>
      <c r="C537" s="58" t="s">
        <v>2219</v>
      </c>
      <c r="E537" s="58" t="s">
        <v>2376</v>
      </c>
      <c r="F537" s="57" t="s">
        <v>1251</v>
      </c>
      <c r="G537" s="57" t="s">
        <v>2094</v>
      </c>
      <c r="H537" s="58" t="s">
        <v>2380</v>
      </c>
      <c r="J537" s="59" t="str">
        <f t="shared" si="81"/>
        <v>PA.IT.030709</v>
      </c>
      <c r="K537" s="58" t="s">
        <v>2212</v>
      </c>
      <c r="L537" s="57" t="str">
        <f t="shared" si="86"/>
        <v>Hypertonic Hydrogel</v>
      </c>
      <c r="M537" s="59" t="str">
        <f t="shared" si="82"/>
        <v>PI.PA.IT.030709.01</v>
      </c>
      <c r="N537" s="59"/>
      <c r="O537" s="59" t="str">
        <f t="shared" si="83"/>
        <v>PH.PA.IT.030709.01</v>
      </c>
      <c r="Q537" s="59" t="str">
        <f t="shared" si="84"/>
        <v>CL.PA.IT.030709.01</v>
      </c>
      <c r="R537" s="59"/>
      <c r="S537" s="59" t="str">
        <f t="shared" si="85"/>
        <v>DR.PA.IT.030709.01</v>
      </c>
      <c r="T537" s="59"/>
      <c r="U537" s="60" t="str">
        <f t="shared" si="87"/>
        <v>IM.PA.IT.030709.01</v>
      </c>
      <c r="V537" s="59"/>
      <c r="W537" s="60" t="str">
        <f t="shared" si="88"/>
        <v>GE.PA.IT.030709.01</v>
      </c>
      <c r="AJ537" s="57" t="s">
        <v>6618</v>
      </c>
      <c r="AK537" s="76">
        <v>41468</v>
      </c>
    </row>
    <row r="538" spans="1:37" s="57" customFormat="1" ht="14" customHeight="1">
      <c r="A538" s="57" t="s">
        <v>2189</v>
      </c>
      <c r="C538" s="58" t="s">
        <v>2219</v>
      </c>
      <c r="E538" s="58" t="s">
        <v>2376</v>
      </c>
      <c r="F538" s="57" t="s">
        <v>1251</v>
      </c>
      <c r="G538" s="57" t="s">
        <v>2095</v>
      </c>
      <c r="H538" s="58" t="s">
        <v>2124</v>
      </c>
      <c r="J538" s="59" t="str">
        <f t="shared" si="81"/>
        <v>PA.IT.030710</v>
      </c>
      <c r="K538" s="58" t="s">
        <v>2212</v>
      </c>
      <c r="L538" s="57" t="str">
        <f t="shared" si="86"/>
        <v>Hydrogel</v>
      </c>
      <c r="M538" s="59" t="str">
        <f t="shared" si="82"/>
        <v>PI.PA.IT.030710.01</v>
      </c>
      <c r="N538" s="59"/>
      <c r="O538" s="59" t="str">
        <f t="shared" si="83"/>
        <v>PH.PA.IT.030710.01</v>
      </c>
      <c r="Q538" s="59" t="str">
        <f t="shared" si="84"/>
        <v>CL.PA.IT.030710.01</v>
      </c>
      <c r="R538" s="59"/>
      <c r="S538" s="59" t="str">
        <f t="shared" si="85"/>
        <v>DR.PA.IT.030710.01</v>
      </c>
      <c r="T538" s="59"/>
      <c r="U538" s="60" t="str">
        <f t="shared" si="87"/>
        <v>IM.PA.IT.030710.01</v>
      </c>
      <c r="V538" s="59"/>
      <c r="W538" s="60" t="str">
        <f t="shared" si="88"/>
        <v>GE.PA.IT.030710.01</v>
      </c>
      <c r="AJ538" s="57" t="s">
        <v>6618</v>
      </c>
      <c r="AK538" s="76">
        <v>41468</v>
      </c>
    </row>
    <row r="539" spans="1:37" s="57" customFormat="1" ht="14" customHeight="1">
      <c r="A539" s="57" t="s">
        <v>2189</v>
      </c>
      <c r="C539" s="58" t="s">
        <v>2219</v>
      </c>
      <c r="E539" s="58" t="s">
        <v>2376</v>
      </c>
      <c r="F539" s="57" t="s">
        <v>1251</v>
      </c>
      <c r="G539" s="57" t="s">
        <v>2644</v>
      </c>
      <c r="H539" s="58" t="s">
        <v>2126</v>
      </c>
      <c r="J539" s="59" t="str">
        <f t="shared" si="81"/>
        <v>PA.IT.030711</v>
      </c>
      <c r="K539" s="58" t="s">
        <v>2212</v>
      </c>
      <c r="L539" s="57" t="str">
        <f t="shared" si="86"/>
        <v>Gauze</v>
      </c>
      <c r="M539" s="59" t="str">
        <f t="shared" si="82"/>
        <v>PI.PA.IT.030711.01</v>
      </c>
      <c r="N539" s="59"/>
      <c r="O539" s="59" t="str">
        <f t="shared" si="83"/>
        <v>PH.PA.IT.030711.01</v>
      </c>
      <c r="Q539" s="59" t="str">
        <f t="shared" si="84"/>
        <v>CL.PA.IT.030711.01</v>
      </c>
      <c r="R539" s="59"/>
      <c r="S539" s="59" t="str">
        <f t="shared" si="85"/>
        <v>DR.PA.IT.030711.01</v>
      </c>
      <c r="T539" s="59"/>
      <c r="U539" s="60" t="str">
        <f t="shared" si="87"/>
        <v>IM.PA.IT.030711.01</v>
      </c>
      <c r="V539" s="59"/>
      <c r="W539" s="60" t="str">
        <f t="shared" si="88"/>
        <v>GE.PA.IT.030711.01</v>
      </c>
      <c r="AJ539" s="57" t="s">
        <v>6618</v>
      </c>
      <c r="AK539" s="76">
        <v>41468</v>
      </c>
    </row>
    <row r="540" spans="1:37" s="57" customFormat="1" ht="14" customHeight="1">
      <c r="A540" s="57" t="s">
        <v>2189</v>
      </c>
      <c r="C540" s="58" t="s">
        <v>2219</v>
      </c>
      <c r="E540" s="58" t="s">
        <v>2376</v>
      </c>
      <c r="F540" s="57" t="s">
        <v>1251</v>
      </c>
      <c r="G540" s="57" t="s">
        <v>2175</v>
      </c>
      <c r="H540" s="58" t="s">
        <v>2128</v>
      </c>
      <c r="J540" s="59" t="str">
        <f t="shared" ref="J540:J623" si="89">CONCATENATE("PA.IT.",C540,E540,H540)</f>
        <v>PA.IT.030712</v>
      </c>
      <c r="K540" s="58" t="s">
        <v>2212</v>
      </c>
      <c r="L540" s="57" t="str">
        <f t="shared" si="86"/>
        <v>Pressure</v>
      </c>
      <c r="M540" s="59" t="str">
        <f t="shared" si="82"/>
        <v>PI.PA.IT.030712.01</v>
      </c>
      <c r="N540" s="59"/>
      <c r="O540" s="59" t="str">
        <f t="shared" si="83"/>
        <v>PH.PA.IT.030712.01</v>
      </c>
      <c r="Q540" s="59" t="str">
        <f t="shared" si="84"/>
        <v>CL.PA.IT.030712.01</v>
      </c>
      <c r="R540" s="59"/>
      <c r="S540" s="59" t="str">
        <f t="shared" si="85"/>
        <v>DR.PA.IT.030712.01</v>
      </c>
      <c r="T540" s="59"/>
      <c r="U540" s="60" t="str">
        <f t="shared" si="87"/>
        <v>IM.PA.IT.030712.01</v>
      </c>
      <c r="V540" s="59"/>
      <c r="W540" s="60" t="str">
        <f t="shared" si="88"/>
        <v>GE.PA.IT.030712.01</v>
      </c>
      <c r="AJ540" s="57" t="s">
        <v>6618</v>
      </c>
      <c r="AK540" s="76">
        <v>41468</v>
      </c>
    </row>
    <row r="541" spans="1:37" s="57" customFormat="1" ht="14" customHeight="1">
      <c r="A541" s="57" t="s">
        <v>2189</v>
      </c>
      <c r="C541" s="58" t="s">
        <v>2219</v>
      </c>
      <c r="E541" s="58" t="s">
        <v>2376</v>
      </c>
      <c r="F541" s="57" t="s">
        <v>1251</v>
      </c>
      <c r="G541" s="57" t="s">
        <v>35</v>
      </c>
      <c r="H541" s="58" t="s">
        <v>37</v>
      </c>
      <c r="J541" s="59" t="str">
        <f t="shared" si="89"/>
        <v>PA.IT.030713</v>
      </c>
      <c r="K541" s="58" t="s">
        <v>2212</v>
      </c>
      <c r="L541" s="57" t="str">
        <f t="shared" si="86"/>
        <v>Covaderm</v>
      </c>
      <c r="M541" s="59" t="str">
        <f t="shared" si="82"/>
        <v>PI.PA.IT.030713.01</v>
      </c>
      <c r="N541" s="59"/>
      <c r="O541" s="59" t="str">
        <f t="shared" si="83"/>
        <v>PH.PA.IT.030713.01</v>
      </c>
      <c r="Q541" s="59" t="str">
        <f t="shared" si="84"/>
        <v>CL.PA.IT.030713.01</v>
      </c>
      <c r="R541" s="59"/>
      <c r="S541" s="59" t="str">
        <f t="shared" si="85"/>
        <v>DR.PA.IT.030713.01</v>
      </c>
      <c r="T541" s="59"/>
      <c r="U541" s="60" t="str">
        <f t="shared" si="87"/>
        <v>IM.PA.IT.030713.01</v>
      </c>
      <c r="V541" s="59"/>
      <c r="W541" s="60" t="str">
        <f t="shared" si="88"/>
        <v>GE.PA.IT.030713.01</v>
      </c>
      <c r="AJ541" s="57" t="s">
        <v>6618</v>
      </c>
      <c r="AK541" s="76">
        <v>41468</v>
      </c>
    </row>
    <row r="542" spans="1:37" s="57" customFormat="1" ht="14" customHeight="1">
      <c r="A542" s="57" t="s">
        <v>2189</v>
      </c>
      <c r="C542" s="58" t="s">
        <v>2219</v>
      </c>
      <c r="E542" s="58" t="s">
        <v>2376</v>
      </c>
      <c r="F542" s="57" t="s">
        <v>1251</v>
      </c>
      <c r="G542" s="57" t="s">
        <v>36</v>
      </c>
      <c r="H542" s="58" t="s">
        <v>38</v>
      </c>
      <c r="J542" s="59" t="str">
        <f t="shared" si="89"/>
        <v>PA.IT.030714</v>
      </c>
      <c r="K542" s="58" t="s">
        <v>2212</v>
      </c>
      <c r="L542" s="57" t="str">
        <f t="shared" si="86"/>
        <v>Microfoam</v>
      </c>
      <c r="M542" s="59" t="str">
        <f t="shared" si="82"/>
        <v>PI.PA.IT.030714.01</v>
      </c>
      <c r="N542" s="59"/>
      <c r="O542" s="59" t="str">
        <f t="shared" si="83"/>
        <v>PH.PA.IT.030714.01</v>
      </c>
      <c r="Q542" s="59" t="str">
        <f t="shared" si="84"/>
        <v>CL.PA.IT.030714.01</v>
      </c>
      <c r="R542" s="59"/>
      <c r="S542" s="59" t="str">
        <f t="shared" si="85"/>
        <v>DR.PA.IT.030714.01</v>
      </c>
      <c r="T542" s="59"/>
      <c r="U542" s="60" t="str">
        <f t="shared" si="87"/>
        <v>IM.PA.IT.030714.01</v>
      </c>
      <c r="V542" s="59"/>
      <c r="W542" s="60" t="str">
        <f t="shared" si="88"/>
        <v>GE.PA.IT.030714.01</v>
      </c>
      <c r="AJ542" s="57" t="s">
        <v>6618</v>
      </c>
      <c r="AK542" s="76">
        <v>41468</v>
      </c>
    </row>
    <row r="543" spans="1:37" s="57" customFormat="1" ht="14" customHeight="1">
      <c r="A543" s="57" t="s">
        <v>2189</v>
      </c>
      <c r="C543" s="58" t="s">
        <v>2219</v>
      </c>
      <c r="E543" s="58" t="s">
        <v>2376</v>
      </c>
      <c r="F543" s="57" t="s">
        <v>1251</v>
      </c>
      <c r="G543" s="57" t="s">
        <v>187</v>
      </c>
      <c r="H543" s="58" t="s">
        <v>39</v>
      </c>
      <c r="J543" s="59" t="str">
        <f t="shared" si="89"/>
        <v>PA.IT.030715</v>
      </c>
      <c r="K543" s="58" t="s">
        <v>2212</v>
      </c>
      <c r="L543" s="57" t="str">
        <f t="shared" si="86"/>
        <v>Skin glue</v>
      </c>
      <c r="M543" s="59" t="str">
        <f t="shared" si="82"/>
        <v>PI.PA.IT.030715.01</v>
      </c>
      <c r="N543" s="59"/>
      <c r="O543" s="59" t="str">
        <f t="shared" si="83"/>
        <v>PH.PA.IT.030715.01</v>
      </c>
      <c r="Q543" s="59" t="str">
        <f t="shared" si="84"/>
        <v>CL.PA.IT.030715.01</v>
      </c>
      <c r="R543" s="59"/>
      <c r="S543" s="59" t="str">
        <f t="shared" si="85"/>
        <v>DR.PA.IT.030715.01</v>
      </c>
      <c r="T543" s="59"/>
      <c r="U543" s="60" t="str">
        <f t="shared" si="87"/>
        <v>IM.PA.IT.030715.01</v>
      </c>
      <c r="V543" s="59"/>
      <c r="W543" s="60" t="str">
        <f t="shared" si="88"/>
        <v>GE.PA.IT.030715.01</v>
      </c>
      <c r="AJ543" s="57" t="s">
        <v>6618</v>
      </c>
      <c r="AK543" s="76">
        <v>41468</v>
      </c>
    </row>
    <row r="544" spans="1:37" s="57" customFormat="1" ht="14" customHeight="1">
      <c r="A544" s="57" t="s">
        <v>2189</v>
      </c>
      <c r="C544" s="58" t="s">
        <v>2219</v>
      </c>
      <c r="E544" s="58" t="s">
        <v>2376</v>
      </c>
      <c r="F544" s="57" t="s">
        <v>1251</v>
      </c>
      <c r="G544" s="57" t="s">
        <v>188</v>
      </c>
      <c r="H544" s="58" t="s">
        <v>40</v>
      </c>
      <c r="J544" s="59" t="str">
        <f t="shared" si="89"/>
        <v>PA.IT.030716</v>
      </c>
      <c r="K544" s="58" t="s">
        <v>2212</v>
      </c>
      <c r="L544" s="57" t="str">
        <f t="shared" si="86"/>
        <v>None</v>
      </c>
      <c r="M544" s="59" t="str">
        <f t="shared" si="82"/>
        <v>PI.PA.IT.030716.01</v>
      </c>
      <c r="N544" s="59"/>
      <c r="O544" s="59" t="str">
        <f t="shared" si="83"/>
        <v>PH.PA.IT.030716.01</v>
      </c>
      <c r="Q544" s="59" t="str">
        <f t="shared" si="84"/>
        <v>CL.PA.IT.030716.01</v>
      </c>
      <c r="R544" s="59"/>
      <c r="S544" s="59" t="str">
        <f t="shared" si="85"/>
        <v>DR.PA.IT.030716.01</v>
      </c>
      <c r="T544" s="59"/>
      <c r="U544" s="60" t="str">
        <f t="shared" si="87"/>
        <v>IM.PA.IT.030716.01</v>
      </c>
      <c r="V544" s="59"/>
      <c r="W544" s="60" t="str">
        <f t="shared" si="88"/>
        <v>GE.PA.IT.030716.01</v>
      </c>
      <c r="AJ544" s="57" t="s">
        <v>6618</v>
      </c>
      <c r="AK544" s="76">
        <v>41468</v>
      </c>
    </row>
    <row r="545" spans="1:37" s="57" customFormat="1" ht="14" customHeight="1">
      <c r="A545" s="57" t="s">
        <v>2189</v>
      </c>
      <c r="C545" s="58" t="s">
        <v>2219</v>
      </c>
      <c r="E545" s="58" t="s">
        <v>2376</v>
      </c>
      <c r="F545" s="57" t="s">
        <v>1251</v>
      </c>
      <c r="G545" s="57" t="s">
        <v>2847</v>
      </c>
      <c r="H545" s="58" t="s">
        <v>2907</v>
      </c>
      <c r="J545" s="59" t="str">
        <f>CONCATENATE("PA.IT.",C545,E545,H545)</f>
        <v>PA.IT.030717</v>
      </c>
      <c r="K545" s="58" t="s">
        <v>2212</v>
      </c>
      <c r="L545" s="57" t="str">
        <f t="shared" si="86"/>
        <v>Ace wrap</v>
      </c>
      <c r="M545" s="59" t="str">
        <f t="shared" ref="M545:M628" si="90">CONCATENATE("PI.",J545,".",K545)</f>
        <v>PI.PA.IT.030717.01</v>
      </c>
      <c r="N545" s="59"/>
      <c r="O545" s="59" t="str">
        <f t="shared" ref="O545:O628" si="91">CONCATENATE("PH.",J545,".",K545)</f>
        <v>PH.PA.IT.030717.01</v>
      </c>
      <c r="Q545" s="59" t="str">
        <f t="shared" ref="Q545:Q628" si="92">CONCATENATE("CL.",J545,".",K545)</f>
        <v>CL.PA.IT.030717.01</v>
      </c>
      <c r="R545" s="59"/>
      <c r="S545" s="59" t="str">
        <f t="shared" ref="S545:S628" si="93">CONCATENATE("DR.",J545,".",K545)</f>
        <v>DR.PA.IT.030717.01</v>
      </c>
      <c r="T545" s="59"/>
      <c r="U545" s="60" t="str">
        <f t="shared" si="87"/>
        <v>IM.PA.IT.030717.01</v>
      </c>
      <c r="V545" s="59"/>
      <c r="W545" s="60" t="str">
        <f t="shared" si="88"/>
        <v>GE.PA.IT.030717.01</v>
      </c>
      <c r="AJ545" s="57" t="s">
        <v>6618</v>
      </c>
      <c r="AK545" s="76">
        <v>41468</v>
      </c>
    </row>
    <row r="546" spans="1:37" s="57" customFormat="1" ht="14" customHeight="1">
      <c r="A546" s="57" t="s">
        <v>2189</v>
      </c>
      <c r="C546" s="58" t="s">
        <v>2219</v>
      </c>
      <c r="E546" s="58" t="s">
        <v>2376</v>
      </c>
      <c r="F546" s="57" t="s">
        <v>1251</v>
      </c>
      <c r="G546" s="57" t="s">
        <v>2849</v>
      </c>
      <c r="H546" s="58" t="s">
        <v>2908</v>
      </c>
      <c r="J546" s="59" t="str">
        <f>CONCATENATE("PA.IT.",C546,E546,H546)</f>
        <v>PA.IT.030718</v>
      </c>
      <c r="K546" s="58" t="s">
        <v>2212</v>
      </c>
      <c r="L546" s="57" t="str">
        <f t="shared" si="86"/>
        <v>Open to air</v>
      </c>
      <c r="M546" s="59" t="str">
        <f t="shared" si="90"/>
        <v>PI.PA.IT.030718.01</v>
      </c>
      <c r="N546" s="59"/>
      <c r="O546" s="59" t="str">
        <f t="shared" si="91"/>
        <v>PH.PA.IT.030718.01</v>
      </c>
      <c r="Q546" s="59" t="str">
        <f t="shared" si="92"/>
        <v>CL.PA.IT.030718.01</v>
      </c>
      <c r="R546" s="59"/>
      <c r="S546" s="59" t="str">
        <f t="shared" si="93"/>
        <v>DR.PA.IT.030718.01</v>
      </c>
      <c r="T546" s="59"/>
      <c r="U546" s="60" t="str">
        <f t="shared" si="87"/>
        <v>IM.PA.IT.030718.01</v>
      </c>
      <c r="V546" s="59"/>
      <c r="W546" s="60" t="str">
        <f t="shared" si="88"/>
        <v>GE.PA.IT.030718.01</v>
      </c>
      <c r="AJ546" s="57" t="s">
        <v>6618</v>
      </c>
      <c r="AK546" s="76">
        <v>41468</v>
      </c>
    </row>
    <row r="547" spans="1:37" s="57" customFormat="1" ht="14" customHeight="1">
      <c r="A547" s="57" t="s">
        <v>2189</v>
      </c>
      <c r="C547" s="58" t="s">
        <v>2219</v>
      </c>
      <c r="E547" s="58" t="s">
        <v>2376</v>
      </c>
      <c r="F547" s="57" t="s">
        <v>1251</v>
      </c>
      <c r="G547" s="57" t="s">
        <v>2858</v>
      </c>
      <c r="H547" s="58" t="s">
        <v>2370</v>
      </c>
      <c r="J547" s="59" t="str">
        <f>CONCATENATE("PA.IT.",C547,E547,H547)</f>
        <v>PA.IT.030719</v>
      </c>
      <c r="K547" s="58" t="s">
        <v>2212</v>
      </c>
      <c r="L547" s="57" t="str">
        <f t="shared" si="86"/>
        <v>Petroleum gauze</v>
      </c>
      <c r="M547" s="59" t="str">
        <f t="shared" si="90"/>
        <v>PI.PA.IT.030719.01</v>
      </c>
      <c r="N547" s="59"/>
      <c r="O547" s="59" t="str">
        <f t="shared" si="91"/>
        <v>PH.PA.IT.030719.01</v>
      </c>
      <c r="Q547" s="59" t="str">
        <f t="shared" si="92"/>
        <v>CL.PA.IT.030719.01</v>
      </c>
      <c r="R547" s="59"/>
      <c r="S547" s="59" t="str">
        <f t="shared" si="93"/>
        <v>DR.PA.IT.030719.01</v>
      </c>
      <c r="T547" s="59"/>
      <c r="U547" s="60" t="str">
        <f t="shared" si="87"/>
        <v>IM.PA.IT.030719.01</v>
      </c>
      <c r="V547" s="59"/>
      <c r="W547" s="60" t="str">
        <f t="shared" si="88"/>
        <v>GE.PA.IT.030719.01</v>
      </c>
      <c r="AJ547" s="57" t="s">
        <v>6618</v>
      </c>
      <c r="AK547" s="76">
        <v>41468</v>
      </c>
    </row>
    <row r="548" spans="1:37" s="57" customFormat="1" ht="14" customHeight="1">
      <c r="A548" s="57" t="s">
        <v>2189</v>
      </c>
      <c r="C548" s="58" t="s">
        <v>2219</v>
      </c>
      <c r="E548" s="58" t="s">
        <v>2376</v>
      </c>
      <c r="F548" s="57" t="s">
        <v>1251</v>
      </c>
      <c r="G548" s="57" t="s">
        <v>2848</v>
      </c>
      <c r="H548" s="58" t="s">
        <v>2372</v>
      </c>
      <c r="J548" s="59" t="str">
        <f>CONCATENATE("PA.IT.",C548,E548,H548)</f>
        <v>PA.IT.030720</v>
      </c>
      <c r="K548" s="58" t="s">
        <v>2212</v>
      </c>
      <c r="L548" s="57" t="str">
        <f t="shared" si="86"/>
        <v>Other, specify:</v>
      </c>
      <c r="M548" s="59" t="str">
        <f t="shared" si="90"/>
        <v>PI.PA.IT.030720.01</v>
      </c>
      <c r="N548" s="59"/>
      <c r="O548" s="59" t="str">
        <f t="shared" si="91"/>
        <v>PH.PA.IT.030720.01</v>
      </c>
      <c r="Q548" s="59" t="str">
        <f t="shared" si="92"/>
        <v>CL.PA.IT.030720.01</v>
      </c>
      <c r="R548" s="59"/>
      <c r="S548" s="59" t="str">
        <f t="shared" si="93"/>
        <v>DR.PA.IT.030720.01</v>
      </c>
      <c r="T548" s="59"/>
      <c r="U548" s="60" t="str">
        <f t="shared" si="87"/>
        <v>IM.PA.IT.030720.01</v>
      </c>
      <c r="V548" s="59"/>
      <c r="W548" s="60" t="str">
        <f t="shared" si="88"/>
        <v>GE.PA.IT.030720.01</v>
      </c>
      <c r="AJ548" s="57" t="s">
        <v>6618</v>
      </c>
      <c r="AK548" s="76">
        <v>41468</v>
      </c>
    </row>
    <row r="549" spans="1:37" s="57" customFormat="1" ht="14" customHeight="1">
      <c r="A549" s="57" t="s">
        <v>2189</v>
      </c>
      <c r="C549" s="58" t="s">
        <v>2219</v>
      </c>
      <c r="D549" s="57" t="s">
        <v>2096</v>
      </c>
      <c r="E549" s="58" t="s">
        <v>2378</v>
      </c>
      <c r="F549" s="57" t="s">
        <v>1252</v>
      </c>
      <c r="G549" s="57" t="s">
        <v>1926</v>
      </c>
      <c r="H549" s="58" t="s">
        <v>2212</v>
      </c>
      <c r="J549" s="59" t="str">
        <f t="shared" si="89"/>
        <v>PA.IT.030801</v>
      </c>
      <c r="K549" s="58" t="s">
        <v>2212</v>
      </c>
      <c r="L549" s="57" t="str">
        <f t="shared" si="86"/>
        <v>Approximated</v>
      </c>
      <c r="M549" s="59" t="str">
        <f t="shared" si="90"/>
        <v>PI.PA.IT.030801.01</v>
      </c>
      <c r="N549" s="59"/>
      <c r="O549" s="59" t="str">
        <f t="shared" si="91"/>
        <v>PH.PA.IT.030801.01</v>
      </c>
      <c r="Q549" s="59" t="str">
        <f t="shared" si="92"/>
        <v>CL.PA.IT.030801.01</v>
      </c>
      <c r="R549" s="59"/>
      <c r="S549" s="59" t="str">
        <f t="shared" si="93"/>
        <v>DR.PA.IT.030801.01</v>
      </c>
      <c r="T549" s="59"/>
      <c r="U549" s="60" t="str">
        <f t="shared" si="87"/>
        <v>IM.PA.IT.030801.01</v>
      </c>
      <c r="V549" s="59"/>
      <c r="W549" s="60" t="str">
        <f t="shared" si="88"/>
        <v>GE.PA.IT.030801.01</v>
      </c>
      <c r="AJ549" s="57" t="s">
        <v>6618</v>
      </c>
      <c r="AK549" s="76">
        <v>41468</v>
      </c>
    </row>
    <row r="550" spans="1:37" s="57" customFormat="1" ht="14" customHeight="1">
      <c r="A550" s="57" t="s">
        <v>2189</v>
      </c>
      <c r="C550" s="58" t="s">
        <v>2219</v>
      </c>
      <c r="E550" s="58" t="s">
        <v>2378</v>
      </c>
      <c r="F550" s="57" t="s">
        <v>1252</v>
      </c>
      <c r="G550" s="57" t="s">
        <v>1753</v>
      </c>
      <c r="H550" s="58" t="s">
        <v>2217</v>
      </c>
      <c r="J550" s="59" t="str">
        <f t="shared" si="89"/>
        <v>PA.IT.030802</v>
      </c>
      <c r="K550" s="58" t="s">
        <v>2212</v>
      </c>
      <c r="L550" s="57" t="str">
        <f t="shared" si="86"/>
        <v>Dehisced</v>
      </c>
      <c r="M550" s="59" t="str">
        <f t="shared" si="90"/>
        <v>PI.PA.IT.030802.01</v>
      </c>
      <c r="N550" s="59"/>
      <c r="O550" s="59" t="str">
        <f t="shared" si="91"/>
        <v>PH.PA.IT.030802.01</v>
      </c>
      <c r="Q550" s="59" t="str">
        <f t="shared" si="92"/>
        <v>CL.PA.IT.030802.01</v>
      </c>
      <c r="R550" s="59"/>
      <c r="S550" s="59" t="str">
        <f t="shared" si="93"/>
        <v>DR.PA.IT.030802.01</v>
      </c>
      <c r="T550" s="59"/>
      <c r="U550" s="60" t="str">
        <f t="shared" si="87"/>
        <v>IM.PA.IT.030802.01</v>
      </c>
      <c r="V550" s="59"/>
      <c r="W550" s="60" t="str">
        <f t="shared" si="88"/>
        <v>GE.PA.IT.030802.01</v>
      </c>
      <c r="AJ550" s="57" t="s">
        <v>6618</v>
      </c>
      <c r="AK550" s="76">
        <v>41468</v>
      </c>
    </row>
    <row r="551" spans="1:37" s="57" customFormat="1" ht="14" customHeight="1">
      <c r="A551" s="57" t="s">
        <v>2189</v>
      </c>
      <c r="C551" s="58" t="s">
        <v>2219</v>
      </c>
      <c r="E551" s="58" t="s">
        <v>2378</v>
      </c>
      <c r="F551" s="57" t="s">
        <v>1252</v>
      </c>
      <c r="G551" s="57" t="s">
        <v>1754</v>
      </c>
      <c r="H551" s="58" t="s">
        <v>2219</v>
      </c>
      <c r="J551" s="59" t="str">
        <f t="shared" si="89"/>
        <v>PA.IT.030803</v>
      </c>
      <c r="K551" s="58" t="s">
        <v>2212</v>
      </c>
      <c r="L551" s="57" t="str">
        <f t="shared" si="86"/>
        <v>Eviscerated</v>
      </c>
      <c r="M551" s="59" t="str">
        <f t="shared" si="90"/>
        <v>PI.PA.IT.030803.01</v>
      </c>
      <c r="N551" s="59"/>
      <c r="O551" s="59" t="str">
        <f t="shared" si="91"/>
        <v>PH.PA.IT.030803.01</v>
      </c>
      <c r="Q551" s="59" t="str">
        <f t="shared" si="92"/>
        <v>CL.PA.IT.030803.01</v>
      </c>
      <c r="R551" s="59"/>
      <c r="S551" s="59" t="str">
        <f t="shared" si="93"/>
        <v>DR.PA.IT.030803.01</v>
      </c>
      <c r="T551" s="59"/>
      <c r="U551" s="60" t="str">
        <f t="shared" si="87"/>
        <v>IM.PA.IT.030803.01</v>
      </c>
      <c r="V551" s="59"/>
      <c r="W551" s="60" t="str">
        <f t="shared" si="88"/>
        <v>GE.PA.IT.030803.01</v>
      </c>
      <c r="AJ551" s="57" t="s">
        <v>6618</v>
      </c>
      <c r="AK551" s="76">
        <v>41468</v>
      </c>
    </row>
    <row r="552" spans="1:37" s="57" customFormat="1" ht="14" customHeight="1">
      <c r="A552" s="57" t="s">
        <v>2189</v>
      </c>
      <c r="C552" s="58" t="s">
        <v>2219</v>
      </c>
      <c r="E552" s="58" t="s">
        <v>2378</v>
      </c>
      <c r="F552" s="57" t="s">
        <v>1252</v>
      </c>
      <c r="G552" s="57" t="s">
        <v>1394</v>
      </c>
      <c r="H552" s="58" t="s">
        <v>2063</v>
      </c>
      <c r="J552" s="59" t="str">
        <f t="shared" si="89"/>
        <v>PA.IT.030804</v>
      </c>
      <c r="K552" s="58" t="s">
        <v>2212</v>
      </c>
      <c r="L552" s="57" t="str">
        <f t="shared" si="86"/>
        <v>Irregular</v>
      </c>
      <c r="M552" s="59" t="str">
        <f t="shared" si="90"/>
        <v>PI.PA.IT.030804.01</v>
      </c>
      <c r="N552" s="59"/>
      <c r="O552" s="59" t="str">
        <f t="shared" si="91"/>
        <v>PH.PA.IT.030804.01</v>
      </c>
      <c r="Q552" s="59" t="str">
        <f t="shared" si="92"/>
        <v>CL.PA.IT.030804.01</v>
      </c>
      <c r="R552" s="59"/>
      <c r="S552" s="59" t="str">
        <f t="shared" si="93"/>
        <v>DR.PA.IT.030804.01</v>
      </c>
      <c r="T552" s="59"/>
      <c r="U552" s="60" t="str">
        <f t="shared" si="87"/>
        <v>IM.PA.IT.030804.01</v>
      </c>
      <c r="V552" s="59"/>
      <c r="W552" s="60" t="str">
        <f t="shared" si="88"/>
        <v>GE.PA.IT.030804.01</v>
      </c>
      <c r="AJ552" s="57" t="s">
        <v>6618</v>
      </c>
      <c r="AK552" s="76">
        <v>41468</v>
      </c>
    </row>
    <row r="553" spans="1:37" s="57" customFormat="1" ht="14" customHeight="1">
      <c r="A553" s="57" t="s">
        <v>2189</v>
      </c>
      <c r="C553" s="58" t="s">
        <v>2219</v>
      </c>
      <c r="E553" s="58" t="s">
        <v>2378</v>
      </c>
      <c r="F553" s="57" t="s">
        <v>1252</v>
      </c>
      <c r="G553" s="57" t="s">
        <v>1395</v>
      </c>
      <c r="H553" s="58" t="s">
        <v>2065</v>
      </c>
      <c r="J553" s="59" t="str">
        <f t="shared" si="89"/>
        <v>PA.IT.030805</v>
      </c>
      <c r="K553" s="58" t="s">
        <v>2212</v>
      </c>
      <c r="L553" s="57" t="str">
        <f t="shared" si="86"/>
        <v>Necrotic</v>
      </c>
      <c r="M553" s="59" t="str">
        <f t="shared" si="90"/>
        <v>PI.PA.IT.030805.01</v>
      </c>
      <c r="N553" s="59"/>
      <c r="O553" s="59" t="str">
        <f t="shared" si="91"/>
        <v>PH.PA.IT.030805.01</v>
      </c>
      <c r="Q553" s="59" t="str">
        <f t="shared" si="92"/>
        <v>CL.PA.IT.030805.01</v>
      </c>
      <c r="R553" s="59"/>
      <c r="S553" s="59" t="str">
        <f t="shared" si="93"/>
        <v>DR.PA.IT.030805.01</v>
      </c>
      <c r="T553" s="59"/>
      <c r="U553" s="60" t="str">
        <f t="shared" si="87"/>
        <v>IM.PA.IT.030805.01</v>
      </c>
      <c r="V553" s="59"/>
      <c r="W553" s="60" t="str">
        <f t="shared" si="88"/>
        <v>GE.PA.IT.030805.01</v>
      </c>
      <c r="AJ553" s="57" t="s">
        <v>6618</v>
      </c>
      <c r="AK553" s="76">
        <v>41468</v>
      </c>
    </row>
    <row r="554" spans="1:37" s="57" customFormat="1" ht="14" customHeight="1">
      <c r="A554" s="57" t="s">
        <v>2189</v>
      </c>
      <c r="C554" s="58" t="s">
        <v>2219</v>
      </c>
      <c r="E554" s="58" t="s">
        <v>2378</v>
      </c>
      <c r="F554" s="57" t="s">
        <v>1252</v>
      </c>
      <c r="G554" s="57" t="s">
        <v>1396</v>
      </c>
      <c r="H554" s="58" t="s">
        <v>2222</v>
      </c>
      <c r="J554" s="59" t="str">
        <f t="shared" si="89"/>
        <v>PA.IT.030806</v>
      </c>
      <c r="K554" s="58" t="s">
        <v>2212</v>
      </c>
      <c r="L554" s="57" t="str">
        <f t="shared" si="86"/>
        <v>Other</v>
      </c>
      <c r="M554" s="59" t="str">
        <f t="shared" si="90"/>
        <v>PI.PA.IT.030806.01</v>
      </c>
      <c r="N554" s="59"/>
      <c r="O554" s="59" t="str">
        <f t="shared" si="91"/>
        <v>PH.PA.IT.030806.01</v>
      </c>
      <c r="Q554" s="59" t="str">
        <f t="shared" si="92"/>
        <v>CL.PA.IT.030806.01</v>
      </c>
      <c r="R554" s="59"/>
      <c r="S554" s="59" t="str">
        <f t="shared" si="93"/>
        <v>DR.PA.IT.030806.01</v>
      </c>
      <c r="T554" s="59"/>
      <c r="U554" s="60" t="str">
        <f t="shared" si="87"/>
        <v>IM.PA.IT.030806.01</v>
      </c>
      <c r="V554" s="59"/>
      <c r="W554" s="60" t="str">
        <f t="shared" si="88"/>
        <v>GE.PA.IT.030806.01</v>
      </c>
      <c r="AJ554" s="57" t="s">
        <v>6618</v>
      </c>
      <c r="AK554" s="76">
        <v>41468</v>
      </c>
    </row>
    <row r="555" spans="1:37" s="57" customFormat="1" ht="14" customHeight="1">
      <c r="A555" s="57" t="s">
        <v>2189</v>
      </c>
      <c r="C555" s="58" t="s">
        <v>2219</v>
      </c>
      <c r="D555" s="57" t="s">
        <v>1397</v>
      </c>
      <c r="E555" s="58" t="s">
        <v>2380</v>
      </c>
      <c r="F555" s="57" t="s">
        <v>1420</v>
      </c>
      <c r="G555" s="57" t="s">
        <v>1401</v>
      </c>
      <c r="H555" s="58" t="s">
        <v>2212</v>
      </c>
      <c r="J555" s="59" t="str">
        <f t="shared" si="89"/>
        <v>PA.IT.030901</v>
      </c>
      <c r="K555" s="58" t="s">
        <v>2212</v>
      </c>
      <c r="L555" s="57" t="str">
        <f t="shared" si="86"/>
        <v>Bilateral</v>
      </c>
      <c r="M555" s="59" t="str">
        <f t="shared" si="90"/>
        <v>PI.PA.IT.030901.01</v>
      </c>
      <c r="N555" s="59"/>
      <c r="O555" s="59" t="str">
        <f t="shared" si="91"/>
        <v>PH.PA.IT.030901.01</v>
      </c>
      <c r="Q555" s="59" t="str">
        <f t="shared" si="92"/>
        <v>CL.PA.IT.030901.01</v>
      </c>
      <c r="R555" s="59"/>
      <c r="S555" s="59" t="str">
        <f t="shared" si="93"/>
        <v>DR.PA.IT.030901.01</v>
      </c>
      <c r="T555" s="59"/>
      <c r="U555" s="60" t="str">
        <f t="shared" si="87"/>
        <v>IM.PA.IT.030901.01</v>
      </c>
      <c r="V555" s="59"/>
      <c r="W555" s="60" t="str">
        <f t="shared" si="88"/>
        <v>GE.PA.IT.030901.01</v>
      </c>
      <c r="AJ555" s="57" t="s">
        <v>6618</v>
      </c>
      <c r="AK555" s="76">
        <v>41468</v>
      </c>
    </row>
    <row r="556" spans="1:37" s="57" customFormat="1" ht="14" customHeight="1">
      <c r="A556" s="57" t="s">
        <v>2189</v>
      </c>
      <c r="C556" s="58" t="s">
        <v>2219</v>
      </c>
      <c r="E556" s="58" t="s">
        <v>2380</v>
      </c>
      <c r="F556" s="57" t="s">
        <v>1420</v>
      </c>
      <c r="G556" s="57" t="s">
        <v>2213</v>
      </c>
      <c r="H556" s="58" t="s">
        <v>2217</v>
      </c>
      <c r="J556" s="59" t="str">
        <f t="shared" si="89"/>
        <v>PA.IT.030902</v>
      </c>
      <c r="K556" s="58" t="s">
        <v>2212</v>
      </c>
      <c r="L556" s="57" t="str">
        <f t="shared" si="86"/>
        <v>Left</v>
      </c>
      <c r="M556" s="59" t="str">
        <f t="shared" si="90"/>
        <v>PI.PA.IT.030902.01</v>
      </c>
      <c r="N556" s="59"/>
      <c r="O556" s="59" t="str">
        <f t="shared" si="91"/>
        <v>PH.PA.IT.030902.01</v>
      </c>
      <c r="Q556" s="59" t="str">
        <f t="shared" si="92"/>
        <v>CL.PA.IT.030902.01</v>
      </c>
      <c r="R556" s="59"/>
      <c r="S556" s="59" t="str">
        <f t="shared" si="93"/>
        <v>DR.PA.IT.030902.01</v>
      </c>
      <c r="T556" s="59"/>
      <c r="U556" s="60" t="str">
        <f t="shared" si="87"/>
        <v>IM.PA.IT.030902.01</v>
      </c>
      <c r="V556" s="59"/>
      <c r="W556" s="60" t="str">
        <f t="shared" si="88"/>
        <v>GE.PA.IT.030902.01</v>
      </c>
      <c r="AJ556" s="57" t="s">
        <v>6618</v>
      </c>
      <c r="AK556" s="76">
        <v>41468</v>
      </c>
    </row>
    <row r="557" spans="1:37" s="57" customFormat="1" ht="14" customHeight="1">
      <c r="A557" s="57" t="s">
        <v>2189</v>
      </c>
      <c r="C557" s="58" t="s">
        <v>2219</v>
      </c>
      <c r="E557" s="58" t="s">
        <v>2380</v>
      </c>
      <c r="F557" s="57" t="s">
        <v>1420</v>
      </c>
      <c r="G557" s="57" t="s">
        <v>2381</v>
      </c>
      <c r="H557" s="58" t="s">
        <v>2219</v>
      </c>
      <c r="J557" s="59" t="str">
        <f t="shared" si="89"/>
        <v>PA.IT.030903</v>
      </c>
      <c r="K557" s="58" t="s">
        <v>2212</v>
      </c>
      <c r="L557" s="57" t="str">
        <f t="shared" si="86"/>
        <v>Right</v>
      </c>
      <c r="M557" s="59" t="str">
        <f t="shared" si="90"/>
        <v>PI.PA.IT.030903.01</v>
      </c>
      <c r="N557" s="59"/>
      <c r="O557" s="59" t="str">
        <f t="shared" si="91"/>
        <v>PH.PA.IT.030903.01</v>
      </c>
      <c r="Q557" s="59" t="str">
        <f t="shared" si="92"/>
        <v>CL.PA.IT.030903.01</v>
      </c>
      <c r="R557" s="59"/>
      <c r="S557" s="59" t="str">
        <f t="shared" si="93"/>
        <v>DR.PA.IT.030903.01</v>
      </c>
      <c r="T557" s="59"/>
      <c r="U557" s="60" t="str">
        <f t="shared" si="87"/>
        <v>IM.PA.IT.030903.01</v>
      </c>
      <c r="V557" s="59"/>
      <c r="W557" s="60" t="str">
        <f t="shared" si="88"/>
        <v>GE.PA.IT.030903.01</v>
      </c>
      <c r="AJ557" s="57" t="s">
        <v>6618</v>
      </c>
      <c r="AK557" s="76">
        <v>41468</v>
      </c>
    </row>
    <row r="558" spans="1:37" s="57" customFormat="1" ht="14" customHeight="1">
      <c r="A558" s="57" t="s">
        <v>2189</v>
      </c>
      <c r="C558" s="58" t="s">
        <v>2219</v>
      </c>
      <c r="D558" s="57" t="s">
        <v>2629</v>
      </c>
      <c r="E558" s="58" t="s">
        <v>2124</v>
      </c>
      <c r="F558" s="57" t="s">
        <v>1421</v>
      </c>
      <c r="G558" s="57" t="s">
        <v>295</v>
      </c>
      <c r="H558" s="58" t="s">
        <v>2212</v>
      </c>
      <c r="J558" s="59" t="str">
        <f t="shared" si="89"/>
        <v>PA.IT.031001</v>
      </c>
      <c r="K558" s="58" t="s">
        <v>2212</v>
      </c>
      <c r="L558" s="57" t="str">
        <f t="shared" ref="L558:L641" si="94">G558</f>
        <v>Abdomen lower</v>
      </c>
      <c r="M558" s="59" t="str">
        <f t="shared" si="90"/>
        <v>PI.PA.IT.031001.01</v>
      </c>
      <c r="N558" s="59"/>
      <c r="O558" s="59" t="str">
        <f t="shared" si="91"/>
        <v>PH.PA.IT.031001.01</v>
      </c>
      <c r="Q558" s="59" t="str">
        <f t="shared" si="92"/>
        <v>CL.PA.IT.031001.01</v>
      </c>
      <c r="R558" s="59"/>
      <c r="S558" s="59" t="str">
        <f t="shared" si="93"/>
        <v>DR.PA.IT.031001.01</v>
      </c>
      <c r="T558" s="59"/>
      <c r="U558" s="60" t="str">
        <f t="shared" si="87"/>
        <v>IM.PA.IT.031001.01</v>
      </c>
      <c r="V558" s="59"/>
      <c r="W558" s="60" t="str">
        <f t="shared" si="88"/>
        <v>GE.PA.IT.031001.01</v>
      </c>
      <c r="AJ558" s="57" t="s">
        <v>6618</v>
      </c>
      <c r="AK558" s="76">
        <v>41468</v>
      </c>
    </row>
    <row r="559" spans="1:37" s="57" customFormat="1" ht="14" customHeight="1">
      <c r="A559" s="57" t="s">
        <v>2189</v>
      </c>
      <c r="C559" s="58" t="s">
        <v>2219</v>
      </c>
      <c r="E559" s="58" t="s">
        <v>2124</v>
      </c>
      <c r="F559" s="57" t="s">
        <v>1421</v>
      </c>
      <c r="G559" s="57" t="s">
        <v>387</v>
      </c>
      <c r="H559" s="58" t="s">
        <v>2217</v>
      </c>
      <c r="J559" s="59" t="str">
        <f t="shared" si="89"/>
        <v>PA.IT.031002</v>
      </c>
      <c r="K559" s="58" t="s">
        <v>2212</v>
      </c>
      <c r="L559" s="57" t="str">
        <f t="shared" si="94"/>
        <v>Abdomen upper</v>
      </c>
      <c r="M559" s="59" t="str">
        <f t="shared" si="90"/>
        <v>PI.PA.IT.031002.01</v>
      </c>
      <c r="N559" s="59"/>
      <c r="O559" s="59" t="str">
        <f t="shared" si="91"/>
        <v>PH.PA.IT.031002.01</v>
      </c>
      <c r="Q559" s="59" t="str">
        <f t="shared" si="92"/>
        <v>CL.PA.IT.031002.01</v>
      </c>
      <c r="R559" s="59"/>
      <c r="S559" s="59" t="str">
        <f t="shared" si="93"/>
        <v>DR.PA.IT.031002.01</v>
      </c>
      <c r="T559" s="59"/>
      <c r="U559" s="60" t="str">
        <f t="shared" si="87"/>
        <v>IM.PA.IT.031002.01</v>
      </c>
      <c r="V559" s="59"/>
      <c r="W559" s="60" t="str">
        <f t="shared" si="88"/>
        <v>GE.PA.IT.031002.01</v>
      </c>
      <c r="AJ559" s="57" t="s">
        <v>6618</v>
      </c>
      <c r="AK559" s="76">
        <v>41468</v>
      </c>
    </row>
    <row r="560" spans="1:37" s="57" customFormat="1" ht="14" customHeight="1">
      <c r="A560" s="57" t="s">
        <v>2189</v>
      </c>
      <c r="C560" s="58" t="s">
        <v>2219</v>
      </c>
      <c r="E560" s="58" t="s">
        <v>2124</v>
      </c>
      <c r="F560" s="57" t="s">
        <v>1421</v>
      </c>
      <c r="G560" s="57" t="s">
        <v>536</v>
      </c>
      <c r="H560" s="58" t="s">
        <v>2219</v>
      </c>
      <c r="J560" s="59" t="str">
        <f t="shared" si="89"/>
        <v>PA.IT.031003</v>
      </c>
      <c r="K560" s="58" t="s">
        <v>2212</v>
      </c>
      <c r="L560" s="57" t="str">
        <f t="shared" si="94"/>
        <v>Ankle left</v>
      </c>
      <c r="M560" s="59" t="str">
        <f t="shared" si="90"/>
        <v>PI.PA.IT.031003.01</v>
      </c>
      <c r="N560" s="59"/>
      <c r="O560" s="59" t="str">
        <f t="shared" si="91"/>
        <v>PH.PA.IT.031003.01</v>
      </c>
      <c r="Q560" s="59" t="str">
        <f t="shared" si="92"/>
        <v>CL.PA.IT.031003.01</v>
      </c>
      <c r="R560" s="59"/>
      <c r="S560" s="59" t="str">
        <f t="shared" si="93"/>
        <v>DR.PA.IT.031003.01</v>
      </c>
      <c r="T560" s="59"/>
      <c r="U560" s="60" t="str">
        <f t="shared" si="87"/>
        <v>IM.PA.IT.031003.01</v>
      </c>
      <c r="V560" s="59"/>
      <c r="W560" s="60" t="str">
        <f t="shared" si="88"/>
        <v>GE.PA.IT.031003.01</v>
      </c>
      <c r="AJ560" s="57" t="s">
        <v>6618</v>
      </c>
      <c r="AK560" s="76">
        <v>41468</v>
      </c>
    </row>
    <row r="561" spans="1:37" s="57" customFormat="1" ht="14" customHeight="1">
      <c r="A561" s="57" t="s">
        <v>2189</v>
      </c>
      <c r="C561" s="58" t="s">
        <v>2219</v>
      </c>
      <c r="E561" s="58" t="s">
        <v>2124</v>
      </c>
      <c r="F561" s="57" t="s">
        <v>1421</v>
      </c>
      <c r="G561" s="57" t="s">
        <v>317</v>
      </c>
      <c r="H561" s="58" t="s">
        <v>2063</v>
      </c>
      <c r="J561" s="59" t="str">
        <f t="shared" si="89"/>
        <v>PA.IT.031004</v>
      </c>
      <c r="K561" s="58" t="s">
        <v>2212</v>
      </c>
      <c r="L561" s="57" t="str">
        <f t="shared" si="94"/>
        <v>Ankle right</v>
      </c>
      <c r="M561" s="59" t="str">
        <f t="shared" si="90"/>
        <v>PI.PA.IT.031004.01</v>
      </c>
      <c r="N561" s="59"/>
      <c r="O561" s="59" t="str">
        <f t="shared" si="91"/>
        <v>PH.PA.IT.031004.01</v>
      </c>
      <c r="Q561" s="59" t="str">
        <f t="shared" si="92"/>
        <v>CL.PA.IT.031004.01</v>
      </c>
      <c r="R561" s="59"/>
      <c r="S561" s="59" t="str">
        <f t="shared" si="93"/>
        <v>DR.PA.IT.031004.01</v>
      </c>
      <c r="T561" s="59"/>
      <c r="U561" s="60" t="str">
        <f t="shared" si="87"/>
        <v>IM.PA.IT.031004.01</v>
      </c>
      <c r="V561" s="59"/>
      <c r="W561" s="60" t="str">
        <f t="shared" si="88"/>
        <v>GE.PA.IT.031004.01</v>
      </c>
      <c r="AJ561" s="57" t="s">
        <v>6618</v>
      </c>
      <c r="AK561" s="76">
        <v>41468</v>
      </c>
    </row>
    <row r="562" spans="1:37" s="57" customFormat="1" ht="14" customHeight="1">
      <c r="A562" s="57" t="s">
        <v>2189</v>
      </c>
      <c r="C562" s="58" t="s">
        <v>2219</v>
      </c>
      <c r="E562" s="58" t="s">
        <v>2124</v>
      </c>
      <c r="F562" s="57" t="s">
        <v>1421</v>
      </c>
      <c r="G562" s="57" t="s">
        <v>388</v>
      </c>
      <c r="H562" s="58" t="s">
        <v>2065</v>
      </c>
      <c r="J562" s="59" t="str">
        <f t="shared" si="89"/>
        <v>PA.IT.031005</v>
      </c>
      <c r="K562" s="58" t="s">
        <v>2212</v>
      </c>
      <c r="L562" s="57" t="str">
        <f t="shared" si="94"/>
        <v>Arm lower left</v>
      </c>
      <c r="M562" s="59" t="str">
        <f t="shared" si="90"/>
        <v>PI.PA.IT.031005.01</v>
      </c>
      <c r="N562" s="59"/>
      <c r="O562" s="59" t="str">
        <f t="shared" si="91"/>
        <v>PH.PA.IT.031005.01</v>
      </c>
      <c r="Q562" s="59" t="str">
        <f t="shared" si="92"/>
        <v>CL.PA.IT.031005.01</v>
      </c>
      <c r="R562" s="59"/>
      <c r="S562" s="59" t="str">
        <f t="shared" si="93"/>
        <v>DR.PA.IT.031005.01</v>
      </c>
      <c r="T562" s="59"/>
      <c r="U562" s="60" t="str">
        <f t="shared" si="87"/>
        <v>IM.PA.IT.031005.01</v>
      </c>
      <c r="V562" s="59"/>
      <c r="W562" s="60" t="str">
        <f t="shared" si="88"/>
        <v>GE.PA.IT.031005.01</v>
      </c>
      <c r="AJ562" s="57" t="s">
        <v>6618</v>
      </c>
      <c r="AK562" s="76">
        <v>41468</v>
      </c>
    </row>
    <row r="563" spans="1:37" s="57" customFormat="1" ht="14" customHeight="1">
      <c r="A563" s="57" t="s">
        <v>2189</v>
      </c>
      <c r="C563" s="58" t="s">
        <v>2219</v>
      </c>
      <c r="E563" s="58" t="s">
        <v>2124</v>
      </c>
      <c r="F563" s="57" t="s">
        <v>1421</v>
      </c>
      <c r="G563" s="57" t="s">
        <v>389</v>
      </c>
      <c r="H563" s="58" t="s">
        <v>2222</v>
      </c>
      <c r="J563" s="59" t="str">
        <f t="shared" si="89"/>
        <v>PA.IT.031006</v>
      </c>
      <c r="K563" s="58" t="s">
        <v>2212</v>
      </c>
      <c r="L563" s="57" t="str">
        <f t="shared" si="94"/>
        <v>Arm lower right</v>
      </c>
      <c r="M563" s="59" t="str">
        <f t="shared" si="90"/>
        <v>PI.PA.IT.031006.01</v>
      </c>
      <c r="N563" s="59"/>
      <c r="O563" s="59" t="str">
        <f t="shared" si="91"/>
        <v>PH.PA.IT.031006.01</v>
      </c>
      <c r="Q563" s="59" t="str">
        <f t="shared" si="92"/>
        <v>CL.PA.IT.031006.01</v>
      </c>
      <c r="R563" s="59"/>
      <c r="S563" s="59" t="str">
        <f t="shared" si="93"/>
        <v>DR.PA.IT.031006.01</v>
      </c>
      <c r="T563" s="59"/>
      <c r="U563" s="60" t="str">
        <f t="shared" si="87"/>
        <v>IM.PA.IT.031006.01</v>
      </c>
      <c r="V563" s="59"/>
      <c r="W563" s="60" t="str">
        <f t="shared" si="88"/>
        <v>GE.PA.IT.031006.01</v>
      </c>
      <c r="AJ563" s="57" t="s">
        <v>6618</v>
      </c>
      <c r="AK563" s="76">
        <v>41468</v>
      </c>
    </row>
    <row r="564" spans="1:37" s="57" customFormat="1" ht="14" customHeight="1">
      <c r="A564" s="57" t="s">
        <v>2189</v>
      </c>
      <c r="C564" s="58" t="s">
        <v>2219</v>
      </c>
      <c r="E564" s="58" t="s">
        <v>2124</v>
      </c>
      <c r="F564" s="57" t="s">
        <v>1421</v>
      </c>
      <c r="G564" s="57" t="s">
        <v>777</v>
      </c>
      <c r="H564" s="58" t="s">
        <v>2376</v>
      </c>
      <c r="J564" s="59" t="str">
        <f t="shared" si="89"/>
        <v>PA.IT.031007</v>
      </c>
      <c r="K564" s="58" t="s">
        <v>2212</v>
      </c>
      <c r="L564" s="57" t="str">
        <f t="shared" si="94"/>
        <v>Arm upper left</v>
      </c>
      <c r="M564" s="59" t="str">
        <f t="shared" si="90"/>
        <v>PI.PA.IT.031007.01</v>
      </c>
      <c r="N564" s="59"/>
      <c r="O564" s="59" t="str">
        <f t="shared" si="91"/>
        <v>PH.PA.IT.031007.01</v>
      </c>
      <c r="Q564" s="59" t="str">
        <f t="shared" si="92"/>
        <v>CL.PA.IT.031007.01</v>
      </c>
      <c r="R564" s="59"/>
      <c r="S564" s="59" t="str">
        <f t="shared" si="93"/>
        <v>DR.PA.IT.031007.01</v>
      </c>
      <c r="T564" s="59"/>
      <c r="U564" s="60" t="str">
        <f t="shared" si="87"/>
        <v>IM.PA.IT.031007.01</v>
      </c>
      <c r="V564" s="59"/>
      <c r="W564" s="60" t="str">
        <f t="shared" si="88"/>
        <v>GE.PA.IT.031007.01</v>
      </c>
      <c r="AJ564" s="57" t="s">
        <v>6618</v>
      </c>
      <c r="AK564" s="76">
        <v>41468</v>
      </c>
    </row>
    <row r="565" spans="1:37" s="57" customFormat="1" ht="14" customHeight="1">
      <c r="A565" s="57" t="s">
        <v>2189</v>
      </c>
      <c r="C565" s="58" t="s">
        <v>2219</v>
      </c>
      <c r="E565" s="58" t="s">
        <v>2124</v>
      </c>
      <c r="F565" s="57" t="s">
        <v>1421</v>
      </c>
      <c r="G565" s="57" t="s">
        <v>774</v>
      </c>
      <c r="H565" s="58" t="s">
        <v>2378</v>
      </c>
      <c r="J565" s="59" t="str">
        <f t="shared" si="89"/>
        <v>PA.IT.031008</v>
      </c>
      <c r="K565" s="58" t="s">
        <v>2212</v>
      </c>
      <c r="L565" s="57" t="str">
        <f t="shared" si="94"/>
        <v>Arm upper right</v>
      </c>
      <c r="M565" s="59" t="str">
        <f t="shared" si="90"/>
        <v>PI.PA.IT.031008.01</v>
      </c>
      <c r="N565" s="59"/>
      <c r="O565" s="59" t="str">
        <f t="shared" si="91"/>
        <v>PH.PA.IT.031008.01</v>
      </c>
      <c r="Q565" s="59" t="str">
        <f t="shared" si="92"/>
        <v>CL.PA.IT.031008.01</v>
      </c>
      <c r="R565" s="59"/>
      <c r="S565" s="59" t="str">
        <f t="shared" si="93"/>
        <v>DR.PA.IT.031008.01</v>
      </c>
      <c r="T565" s="59"/>
      <c r="U565" s="60" t="str">
        <f t="shared" si="87"/>
        <v>IM.PA.IT.031008.01</v>
      </c>
      <c r="V565" s="59"/>
      <c r="W565" s="60" t="str">
        <f t="shared" si="88"/>
        <v>GE.PA.IT.031008.01</v>
      </c>
      <c r="AJ565" s="57" t="s">
        <v>6618</v>
      </c>
      <c r="AK565" s="76">
        <v>41468</v>
      </c>
    </row>
    <row r="566" spans="1:37" s="57" customFormat="1" ht="14" customHeight="1">
      <c r="A566" s="57" t="s">
        <v>2189</v>
      </c>
      <c r="C566" s="58" t="s">
        <v>2219</v>
      </c>
      <c r="E566" s="58" t="s">
        <v>2124</v>
      </c>
      <c r="F566" s="57" t="s">
        <v>1421</v>
      </c>
      <c r="G566" s="57" t="s">
        <v>390</v>
      </c>
      <c r="H566" s="58" t="s">
        <v>2380</v>
      </c>
      <c r="J566" s="59" t="str">
        <f t="shared" si="89"/>
        <v>PA.IT.031009</v>
      </c>
      <c r="K566" s="58" t="s">
        <v>2212</v>
      </c>
      <c r="L566" s="57" t="str">
        <f t="shared" si="94"/>
        <v>Back lower</v>
      </c>
      <c r="M566" s="59" t="str">
        <f t="shared" si="90"/>
        <v>PI.PA.IT.031009.01</v>
      </c>
      <c r="N566" s="59"/>
      <c r="O566" s="59" t="str">
        <f t="shared" si="91"/>
        <v>PH.PA.IT.031009.01</v>
      </c>
      <c r="Q566" s="59" t="str">
        <f t="shared" si="92"/>
        <v>CL.PA.IT.031009.01</v>
      </c>
      <c r="R566" s="59"/>
      <c r="S566" s="59" t="str">
        <f t="shared" si="93"/>
        <v>DR.PA.IT.031009.01</v>
      </c>
      <c r="T566" s="59"/>
      <c r="U566" s="60" t="str">
        <f t="shared" si="87"/>
        <v>IM.PA.IT.031009.01</v>
      </c>
      <c r="V566" s="59"/>
      <c r="W566" s="60" t="str">
        <f t="shared" si="88"/>
        <v>GE.PA.IT.031009.01</v>
      </c>
      <c r="AJ566" s="57" t="s">
        <v>6618</v>
      </c>
      <c r="AK566" s="76">
        <v>41468</v>
      </c>
    </row>
    <row r="567" spans="1:37" s="57" customFormat="1" ht="14" customHeight="1">
      <c r="A567" s="57" t="s">
        <v>2189</v>
      </c>
      <c r="C567" s="58" t="s">
        <v>2219</v>
      </c>
      <c r="E567" s="58" t="s">
        <v>2124</v>
      </c>
      <c r="F567" s="57" t="s">
        <v>1421</v>
      </c>
      <c r="G567" s="57" t="s">
        <v>685</v>
      </c>
      <c r="H567" s="58" t="s">
        <v>2124</v>
      </c>
      <c r="J567" s="59" t="str">
        <f t="shared" si="89"/>
        <v>PA.IT.031010</v>
      </c>
      <c r="K567" s="58" t="s">
        <v>2212</v>
      </c>
      <c r="L567" s="57" t="str">
        <f t="shared" si="94"/>
        <v>Back mid</v>
      </c>
      <c r="M567" s="59" t="str">
        <f t="shared" si="90"/>
        <v>PI.PA.IT.031010.01</v>
      </c>
      <c r="N567" s="59"/>
      <c r="O567" s="59" t="str">
        <f t="shared" si="91"/>
        <v>PH.PA.IT.031010.01</v>
      </c>
      <c r="Q567" s="59" t="str">
        <f t="shared" si="92"/>
        <v>CL.PA.IT.031010.01</v>
      </c>
      <c r="R567" s="59"/>
      <c r="S567" s="59" t="str">
        <f t="shared" si="93"/>
        <v>DR.PA.IT.031010.01</v>
      </c>
      <c r="T567" s="59"/>
      <c r="U567" s="60" t="str">
        <f t="shared" si="87"/>
        <v>IM.PA.IT.031010.01</v>
      </c>
      <c r="V567" s="59"/>
      <c r="W567" s="60" t="str">
        <f t="shared" si="88"/>
        <v>GE.PA.IT.031010.01</v>
      </c>
      <c r="AJ567" s="57" t="s">
        <v>6618</v>
      </c>
      <c r="AK567" s="76">
        <v>41468</v>
      </c>
    </row>
    <row r="568" spans="1:37" s="57" customFormat="1" ht="14" customHeight="1">
      <c r="A568" s="57" t="s">
        <v>2189</v>
      </c>
      <c r="C568" s="58" t="s">
        <v>2219</v>
      </c>
      <c r="E568" s="58" t="s">
        <v>2124</v>
      </c>
      <c r="F568" s="57" t="s">
        <v>1421</v>
      </c>
      <c r="G568" s="57" t="s">
        <v>686</v>
      </c>
      <c r="H568" s="58" t="s">
        <v>2126</v>
      </c>
      <c r="J568" s="59" t="str">
        <f t="shared" si="89"/>
        <v>PA.IT.031011</v>
      </c>
      <c r="K568" s="58" t="s">
        <v>2212</v>
      </c>
      <c r="L568" s="57" t="str">
        <f t="shared" si="94"/>
        <v>Back upper</v>
      </c>
      <c r="M568" s="59" t="str">
        <f t="shared" si="90"/>
        <v>PI.PA.IT.031011.01</v>
      </c>
      <c r="N568" s="59"/>
      <c r="O568" s="59" t="str">
        <f t="shared" si="91"/>
        <v>PH.PA.IT.031011.01</v>
      </c>
      <c r="Q568" s="59" t="str">
        <f t="shared" si="92"/>
        <v>CL.PA.IT.031011.01</v>
      </c>
      <c r="R568" s="59"/>
      <c r="S568" s="59" t="str">
        <f t="shared" si="93"/>
        <v>DR.PA.IT.031011.01</v>
      </c>
      <c r="T568" s="59"/>
      <c r="U568" s="60" t="str">
        <f t="shared" si="87"/>
        <v>IM.PA.IT.031011.01</v>
      </c>
      <c r="V568" s="59"/>
      <c r="W568" s="60" t="str">
        <f t="shared" si="88"/>
        <v>GE.PA.IT.031011.01</v>
      </c>
      <c r="AJ568" s="57" t="s">
        <v>6618</v>
      </c>
      <c r="AK568" s="76">
        <v>41468</v>
      </c>
    </row>
    <row r="569" spans="1:37" s="57" customFormat="1" ht="14" customHeight="1">
      <c r="A569" s="57" t="s">
        <v>2189</v>
      </c>
      <c r="C569" s="58" t="s">
        <v>2219</v>
      </c>
      <c r="E569" s="58" t="s">
        <v>2124</v>
      </c>
      <c r="F569" s="57" t="s">
        <v>1421</v>
      </c>
      <c r="G569" s="57" t="s">
        <v>527</v>
      </c>
      <c r="H569" s="58" t="s">
        <v>2128</v>
      </c>
      <c r="J569" s="59" t="str">
        <f t="shared" si="89"/>
        <v>PA.IT.031012</v>
      </c>
      <c r="K569" s="58" t="s">
        <v>2212</v>
      </c>
      <c r="L569" s="57" t="str">
        <f t="shared" si="94"/>
        <v>Buttocks left</v>
      </c>
      <c r="M569" s="59" t="str">
        <f t="shared" si="90"/>
        <v>PI.PA.IT.031012.01</v>
      </c>
      <c r="N569" s="59"/>
      <c r="O569" s="59" t="str">
        <f t="shared" si="91"/>
        <v>PH.PA.IT.031012.01</v>
      </c>
      <c r="Q569" s="59" t="str">
        <f t="shared" si="92"/>
        <v>CL.PA.IT.031012.01</v>
      </c>
      <c r="R569" s="59"/>
      <c r="S569" s="59" t="str">
        <f t="shared" si="93"/>
        <v>DR.PA.IT.031012.01</v>
      </c>
      <c r="T569" s="59"/>
      <c r="U569" s="60" t="str">
        <f t="shared" si="87"/>
        <v>IM.PA.IT.031012.01</v>
      </c>
      <c r="V569" s="59"/>
      <c r="W569" s="60" t="str">
        <f t="shared" si="88"/>
        <v>GE.PA.IT.031012.01</v>
      </c>
      <c r="AJ569" s="57" t="s">
        <v>6618</v>
      </c>
      <c r="AK569" s="76">
        <v>41468</v>
      </c>
    </row>
    <row r="570" spans="1:37" s="57" customFormat="1" ht="14" customHeight="1">
      <c r="A570" s="57" t="s">
        <v>2189</v>
      </c>
      <c r="C570" s="58" t="s">
        <v>2219</v>
      </c>
      <c r="E570" s="58" t="s">
        <v>2124</v>
      </c>
      <c r="F570" s="57" t="s">
        <v>1421</v>
      </c>
      <c r="G570" s="57" t="s">
        <v>683</v>
      </c>
      <c r="H570" s="58" t="s">
        <v>2130</v>
      </c>
      <c r="J570" s="59" t="str">
        <f t="shared" si="89"/>
        <v>PA.IT.031013</v>
      </c>
      <c r="K570" s="58" t="s">
        <v>2212</v>
      </c>
      <c r="L570" s="57" t="str">
        <f t="shared" si="94"/>
        <v>Buttocks right</v>
      </c>
      <c r="M570" s="59" t="str">
        <f t="shared" si="90"/>
        <v>PI.PA.IT.031013.01</v>
      </c>
      <c r="N570" s="59"/>
      <c r="O570" s="59" t="str">
        <f t="shared" si="91"/>
        <v>PH.PA.IT.031013.01</v>
      </c>
      <c r="Q570" s="59" t="str">
        <f t="shared" si="92"/>
        <v>CL.PA.IT.031013.01</v>
      </c>
      <c r="R570" s="59"/>
      <c r="S570" s="59" t="str">
        <f t="shared" si="93"/>
        <v>DR.PA.IT.031013.01</v>
      </c>
      <c r="T570" s="59"/>
      <c r="U570" s="60" t="str">
        <f t="shared" si="87"/>
        <v>IM.PA.IT.031013.01</v>
      </c>
      <c r="V570" s="59"/>
      <c r="W570" s="60" t="str">
        <f t="shared" si="88"/>
        <v>GE.PA.IT.031013.01</v>
      </c>
      <c r="AJ570" s="57" t="s">
        <v>6618</v>
      </c>
      <c r="AK570" s="76">
        <v>41468</v>
      </c>
    </row>
    <row r="571" spans="1:37" s="57" customFormat="1" ht="14" customHeight="1">
      <c r="A571" s="57" t="s">
        <v>2189</v>
      </c>
      <c r="C571" s="58" t="s">
        <v>2219</v>
      </c>
      <c r="E571" s="58" t="s">
        <v>2124</v>
      </c>
      <c r="F571" s="57" t="s">
        <v>1421</v>
      </c>
      <c r="G571" s="57" t="s">
        <v>684</v>
      </c>
      <c r="H571" s="58" t="s">
        <v>2296</v>
      </c>
      <c r="J571" s="59" t="str">
        <f t="shared" si="89"/>
        <v>PA.IT.031014</v>
      </c>
      <c r="K571" s="58" t="s">
        <v>2212</v>
      </c>
      <c r="L571" s="57" t="str">
        <f t="shared" si="94"/>
        <v>Chest left</v>
      </c>
      <c r="M571" s="59" t="str">
        <f t="shared" si="90"/>
        <v>PI.PA.IT.031014.01</v>
      </c>
      <c r="N571" s="59"/>
      <c r="O571" s="59" t="str">
        <f t="shared" si="91"/>
        <v>PH.PA.IT.031014.01</v>
      </c>
      <c r="Q571" s="59" t="str">
        <f t="shared" si="92"/>
        <v>CL.PA.IT.031014.01</v>
      </c>
      <c r="R571" s="59"/>
      <c r="S571" s="59" t="str">
        <f t="shared" si="93"/>
        <v>DR.PA.IT.031014.01</v>
      </c>
      <c r="T571" s="59"/>
      <c r="U571" s="60" t="str">
        <f t="shared" si="87"/>
        <v>IM.PA.IT.031014.01</v>
      </c>
      <c r="V571" s="59"/>
      <c r="W571" s="60" t="str">
        <f t="shared" si="88"/>
        <v>GE.PA.IT.031014.01</v>
      </c>
      <c r="AJ571" s="57" t="s">
        <v>6618</v>
      </c>
      <c r="AK571" s="76">
        <v>41468</v>
      </c>
    </row>
    <row r="572" spans="1:37" s="57" customFormat="1" ht="14" customHeight="1">
      <c r="A572" s="57" t="s">
        <v>2189</v>
      </c>
      <c r="C572" s="58" t="s">
        <v>2219</v>
      </c>
      <c r="E572" s="58" t="s">
        <v>2124</v>
      </c>
      <c r="F572" s="57" t="s">
        <v>1421</v>
      </c>
      <c r="G572" s="57" t="s">
        <v>856</v>
      </c>
      <c r="H572" s="58" t="s">
        <v>2459</v>
      </c>
      <c r="J572" s="59" t="str">
        <f t="shared" si="89"/>
        <v>PA.IT.031015</v>
      </c>
      <c r="K572" s="58" t="s">
        <v>2212</v>
      </c>
      <c r="L572" s="57" t="str">
        <f t="shared" si="94"/>
        <v>Chest right</v>
      </c>
      <c r="M572" s="59" t="str">
        <f t="shared" si="90"/>
        <v>PI.PA.IT.031015.01</v>
      </c>
      <c r="N572" s="59"/>
      <c r="O572" s="59" t="str">
        <f t="shared" si="91"/>
        <v>PH.PA.IT.031015.01</v>
      </c>
      <c r="Q572" s="59" t="str">
        <f t="shared" si="92"/>
        <v>CL.PA.IT.031015.01</v>
      </c>
      <c r="R572" s="59"/>
      <c r="S572" s="59" t="str">
        <f t="shared" si="93"/>
        <v>DR.PA.IT.031015.01</v>
      </c>
      <c r="T572" s="59"/>
      <c r="U572" s="60" t="str">
        <f t="shared" si="87"/>
        <v>IM.PA.IT.031015.01</v>
      </c>
      <c r="V572" s="59"/>
      <c r="W572" s="60" t="str">
        <f t="shared" si="88"/>
        <v>GE.PA.IT.031015.01</v>
      </c>
      <c r="AJ572" s="57" t="s">
        <v>6618</v>
      </c>
      <c r="AK572" s="76">
        <v>41468</v>
      </c>
    </row>
    <row r="573" spans="1:37" s="57" customFormat="1" ht="14" customHeight="1">
      <c r="A573" s="57" t="s">
        <v>2189</v>
      </c>
      <c r="C573" s="58" t="s">
        <v>2219</v>
      </c>
      <c r="E573" s="58" t="s">
        <v>2124</v>
      </c>
      <c r="F573" s="57" t="s">
        <v>1421</v>
      </c>
      <c r="G573" s="57" t="s">
        <v>745</v>
      </c>
      <c r="H573" s="58" t="s">
        <v>2464</v>
      </c>
      <c r="J573" s="59" t="str">
        <f t="shared" si="89"/>
        <v>PA.IT.031016</v>
      </c>
      <c r="K573" s="58" t="s">
        <v>2212</v>
      </c>
      <c r="L573" s="57" t="str">
        <f t="shared" si="94"/>
        <v>Foot left</v>
      </c>
      <c r="M573" s="59" t="str">
        <f t="shared" si="90"/>
        <v>PI.PA.IT.031016.01</v>
      </c>
      <c r="N573" s="59"/>
      <c r="O573" s="59" t="str">
        <f t="shared" si="91"/>
        <v>PH.PA.IT.031016.01</v>
      </c>
      <c r="Q573" s="59" t="str">
        <f t="shared" si="92"/>
        <v>CL.PA.IT.031016.01</v>
      </c>
      <c r="R573" s="59"/>
      <c r="S573" s="59" t="str">
        <f t="shared" si="93"/>
        <v>DR.PA.IT.031016.01</v>
      </c>
      <c r="T573" s="59"/>
      <c r="U573" s="60" t="str">
        <f t="shared" si="87"/>
        <v>IM.PA.IT.031016.01</v>
      </c>
      <c r="V573" s="59"/>
      <c r="W573" s="60" t="str">
        <f t="shared" si="88"/>
        <v>GE.PA.IT.031016.01</v>
      </c>
      <c r="AJ573" s="57" t="s">
        <v>6618</v>
      </c>
      <c r="AK573" s="76">
        <v>41468</v>
      </c>
    </row>
    <row r="574" spans="1:37" s="57" customFormat="1" ht="14" customHeight="1">
      <c r="A574" s="57" t="s">
        <v>2189</v>
      </c>
      <c r="C574" s="58" t="s">
        <v>2219</v>
      </c>
      <c r="E574" s="58" t="s">
        <v>2124</v>
      </c>
      <c r="F574" s="57" t="s">
        <v>1421</v>
      </c>
      <c r="G574" s="57" t="s">
        <v>744</v>
      </c>
      <c r="H574" s="58" t="s">
        <v>2466</v>
      </c>
      <c r="J574" s="59" t="str">
        <f t="shared" si="89"/>
        <v>PA.IT.031017</v>
      </c>
      <c r="K574" s="58" t="s">
        <v>2212</v>
      </c>
      <c r="L574" s="57" t="str">
        <f t="shared" si="94"/>
        <v>Foot right</v>
      </c>
      <c r="M574" s="59" t="str">
        <f t="shared" si="90"/>
        <v>PI.PA.IT.031017.01</v>
      </c>
      <c r="N574" s="59"/>
      <c r="O574" s="59" t="str">
        <f t="shared" si="91"/>
        <v>PH.PA.IT.031017.01</v>
      </c>
      <c r="Q574" s="59" t="str">
        <f t="shared" si="92"/>
        <v>CL.PA.IT.031017.01</v>
      </c>
      <c r="R574" s="59"/>
      <c r="S574" s="59" t="str">
        <f t="shared" si="93"/>
        <v>DR.PA.IT.031017.01</v>
      </c>
      <c r="T574" s="59"/>
      <c r="U574" s="60" t="str">
        <f t="shared" si="87"/>
        <v>IM.PA.IT.031017.01</v>
      </c>
      <c r="V574" s="59"/>
      <c r="W574" s="60" t="str">
        <f t="shared" si="88"/>
        <v>GE.PA.IT.031017.01</v>
      </c>
      <c r="AJ574" s="57" t="s">
        <v>6618</v>
      </c>
      <c r="AK574" s="76">
        <v>41468</v>
      </c>
    </row>
    <row r="575" spans="1:37" s="57" customFormat="1" ht="14" customHeight="1">
      <c r="A575" s="57" t="s">
        <v>2189</v>
      </c>
      <c r="C575" s="58" t="s">
        <v>2219</v>
      </c>
      <c r="E575" s="58" t="s">
        <v>2124</v>
      </c>
      <c r="F575" s="57" t="s">
        <v>1421</v>
      </c>
      <c r="G575" s="57" t="s">
        <v>738</v>
      </c>
      <c r="H575" s="58" t="s">
        <v>2616</v>
      </c>
      <c r="J575" s="59" t="str">
        <f t="shared" si="89"/>
        <v>PA.IT.031018</v>
      </c>
      <c r="K575" s="58" t="s">
        <v>2212</v>
      </c>
      <c r="L575" s="57" t="str">
        <f t="shared" si="94"/>
        <v>Hand left</v>
      </c>
      <c r="M575" s="59" t="str">
        <f t="shared" si="90"/>
        <v>PI.PA.IT.031018.01</v>
      </c>
      <c r="N575" s="59"/>
      <c r="O575" s="59" t="str">
        <f t="shared" si="91"/>
        <v>PH.PA.IT.031018.01</v>
      </c>
      <c r="Q575" s="59" t="str">
        <f t="shared" si="92"/>
        <v>CL.PA.IT.031018.01</v>
      </c>
      <c r="R575" s="59"/>
      <c r="S575" s="59" t="str">
        <f t="shared" si="93"/>
        <v>DR.PA.IT.031018.01</v>
      </c>
      <c r="T575" s="59"/>
      <c r="U575" s="60" t="str">
        <f t="shared" si="87"/>
        <v>IM.PA.IT.031018.01</v>
      </c>
      <c r="V575" s="59"/>
      <c r="W575" s="60" t="str">
        <f t="shared" si="88"/>
        <v>GE.PA.IT.031018.01</v>
      </c>
      <c r="AJ575" s="57" t="s">
        <v>6618</v>
      </c>
      <c r="AK575" s="76">
        <v>41468</v>
      </c>
    </row>
    <row r="576" spans="1:37" s="57" customFormat="1" ht="14" customHeight="1">
      <c r="A576" s="57" t="s">
        <v>2189</v>
      </c>
      <c r="C576" s="58" t="s">
        <v>2219</v>
      </c>
      <c r="D576" s="57" t="s">
        <v>2215</v>
      </c>
      <c r="E576" s="58" t="s">
        <v>2124</v>
      </c>
      <c r="F576" s="57" t="s">
        <v>1421</v>
      </c>
      <c r="G576" s="57" t="s">
        <v>737</v>
      </c>
      <c r="H576" s="58" t="s">
        <v>2618</v>
      </c>
      <c r="J576" s="59" t="str">
        <f t="shared" si="89"/>
        <v>PA.IT.031019</v>
      </c>
      <c r="K576" s="58" t="s">
        <v>2212</v>
      </c>
      <c r="L576" s="57" t="str">
        <f t="shared" si="94"/>
        <v>Hand right</v>
      </c>
      <c r="M576" s="59" t="str">
        <f t="shared" si="90"/>
        <v>PI.PA.IT.031019.01</v>
      </c>
      <c r="N576" s="59"/>
      <c r="O576" s="59" t="str">
        <f t="shared" si="91"/>
        <v>PH.PA.IT.031019.01</v>
      </c>
      <c r="Q576" s="59" t="str">
        <f t="shared" si="92"/>
        <v>CL.PA.IT.031019.01</v>
      </c>
      <c r="R576" s="59"/>
      <c r="S576" s="59" t="str">
        <f t="shared" si="93"/>
        <v>DR.PA.IT.031019.01</v>
      </c>
      <c r="T576" s="59"/>
      <c r="U576" s="60" t="str">
        <f t="shared" si="87"/>
        <v>IM.PA.IT.031019.01</v>
      </c>
      <c r="V576" s="59"/>
      <c r="W576" s="60" t="str">
        <f t="shared" si="88"/>
        <v>GE.PA.IT.031019.01</v>
      </c>
      <c r="AJ576" s="57" t="s">
        <v>6618</v>
      </c>
      <c r="AK576" s="76">
        <v>41468</v>
      </c>
    </row>
    <row r="577" spans="1:37" s="57" customFormat="1" ht="14" customHeight="1">
      <c r="A577" s="57" t="s">
        <v>2189</v>
      </c>
      <c r="C577" s="58" t="s">
        <v>2219</v>
      </c>
      <c r="E577" s="58" t="s">
        <v>2124</v>
      </c>
      <c r="F577" s="57" t="s">
        <v>1421</v>
      </c>
      <c r="G577" s="57" t="s">
        <v>1403</v>
      </c>
      <c r="H577" s="58" t="s">
        <v>2620</v>
      </c>
      <c r="J577" s="59" t="str">
        <f t="shared" si="89"/>
        <v>PA.IT.031020</v>
      </c>
      <c r="K577" s="58" t="s">
        <v>2212</v>
      </c>
      <c r="L577" s="57" t="str">
        <f t="shared" si="94"/>
        <v>Head</v>
      </c>
      <c r="M577" s="59" t="str">
        <f t="shared" si="90"/>
        <v>PI.PA.IT.031020.01</v>
      </c>
      <c r="N577" s="59"/>
      <c r="O577" s="59" t="str">
        <f t="shared" si="91"/>
        <v>PH.PA.IT.031020.01</v>
      </c>
      <c r="Q577" s="59" t="str">
        <f t="shared" si="92"/>
        <v>CL.PA.IT.031020.01</v>
      </c>
      <c r="R577" s="59"/>
      <c r="S577" s="59" t="str">
        <f t="shared" si="93"/>
        <v>DR.PA.IT.031020.01</v>
      </c>
      <c r="T577" s="59"/>
      <c r="U577" s="60" t="str">
        <f t="shared" si="87"/>
        <v>IM.PA.IT.031020.01</v>
      </c>
      <c r="V577" s="59"/>
      <c r="W577" s="60" t="str">
        <f t="shared" si="88"/>
        <v>GE.PA.IT.031020.01</v>
      </c>
      <c r="AJ577" s="57" t="s">
        <v>6618</v>
      </c>
      <c r="AK577" s="76">
        <v>41468</v>
      </c>
    </row>
    <row r="578" spans="1:37" s="57" customFormat="1" ht="14" customHeight="1">
      <c r="A578" s="57" t="s">
        <v>2189</v>
      </c>
      <c r="C578" s="58" t="s">
        <v>2219</v>
      </c>
      <c r="E578" s="58" t="s">
        <v>2124</v>
      </c>
      <c r="F578" s="57" t="s">
        <v>1421</v>
      </c>
      <c r="G578" s="57" t="s">
        <v>743</v>
      </c>
      <c r="H578" s="58" t="s">
        <v>2622</v>
      </c>
      <c r="J578" s="59" t="str">
        <f t="shared" si="89"/>
        <v>PA.IT.031021</v>
      </c>
      <c r="K578" s="58" t="s">
        <v>2212</v>
      </c>
      <c r="L578" s="57" t="str">
        <f t="shared" si="94"/>
        <v>Knee left</v>
      </c>
      <c r="M578" s="59" t="str">
        <f t="shared" si="90"/>
        <v>PI.PA.IT.031021.01</v>
      </c>
      <c r="N578" s="59"/>
      <c r="O578" s="59" t="str">
        <f t="shared" si="91"/>
        <v>PH.PA.IT.031021.01</v>
      </c>
      <c r="Q578" s="59" t="str">
        <f t="shared" si="92"/>
        <v>CL.PA.IT.031021.01</v>
      </c>
      <c r="R578" s="59"/>
      <c r="S578" s="59" t="str">
        <f t="shared" si="93"/>
        <v>DR.PA.IT.031021.01</v>
      </c>
      <c r="T578" s="59"/>
      <c r="U578" s="60" t="str">
        <f t="shared" si="87"/>
        <v>IM.PA.IT.031021.01</v>
      </c>
      <c r="V578" s="59"/>
      <c r="W578" s="60" t="str">
        <f t="shared" si="88"/>
        <v>GE.PA.IT.031021.01</v>
      </c>
      <c r="AJ578" s="57" t="s">
        <v>6618</v>
      </c>
      <c r="AK578" s="76">
        <v>41468</v>
      </c>
    </row>
    <row r="579" spans="1:37" s="57" customFormat="1" ht="14" customHeight="1">
      <c r="A579" s="57" t="s">
        <v>2189</v>
      </c>
      <c r="C579" s="58" t="s">
        <v>2219</v>
      </c>
      <c r="E579" s="58" t="s">
        <v>2124</v>
      </c>
      <c r="F579" s="57" t="s">
        <v>1421</v>
      </c>
      <c r="G579" s="57" t="s">
        <v>742</v>
      </c>
      <c r="H579" s="58" t="s">
        <v>2474</v>
      </c>
      <c r="J579" s="59" t="str">
        <f t="shared" si="89"/>
        <v>PA.IT.031022</v>
      </c>
      <c r="K579" s="58" t="s">
        <v>2212</v>
      </c>
      <c r="L579" s="57" t="str">
        <f t="shared" si="94"/>
        <v>Knee right</v>
      </c>
      <c r="M579" s="59" t="str">
        <f t="shared" si="90"/>
        <v>PI.PA.IT.031022.01</v>
      </c>
      <c r="N579" s="59"/>
      <c r="O579" s="59" t="str">
        <f t="shared" si="91"/>
        <v>PH.PA.IT.031022.01</v>
      </c>
      <c r="Q579" s="59" t="str">
        <f t="shared" si="92"/>
        <v>CL.PA.IT.031022.01</v>
      </c>
      <c r="R579" s="59"/>
      <c r="S579" s="59" t="str">
        <f t="shared" si="93"/>
        <v>DR.PA.IT.031022.01</v>
      </c>
      <c r="T579" s="59"/>
      <c r="U579" s="60" t="str">
        <f t="shared" si="87"/>
        <v>IM.PA.IT.031022.01</v>
      </c>
      <c r="V579" s="59"/>
      <c r="W579" s="60" t="str">
        <f t="shared" si="88"/>
        <v>GE.PA.IT.031022.01</v>
      </c>
      <c r="AJ579" s="57" t="s">
        <v>6618</v>
      </c>
      <c r="AK579" s="76">
        <v>41468</v>
      </c>
    </row>
    <row r="580" spans="1:37" s="57" customFormat="1" ht="14" customHeight="1">
      <c r="A580" s="57" t="s">
        <v>2189</v>
      </c>
      <c r="C580" s="58" t="s">
        <v>2219</v>
      </c>
      <c r="E580" s="58" t="s">
        <v>2124</v>
      </c>
      <c r="F580" s="57" t="s">
        <v>1421</v>
      </c>
      <c r="G580" s="57" t="s">
        <v>857</v>
      </c>
      <c r="H580" s="58" t="s">
        <v>2625</v>
      </c>
      <c r="J580" s="59" t="str">
        <f t="shared" si="89"/>
        <v>PA.IT.031023</v>
      </c>
      <c r="K580" s="58" t="s">
        <v>2212</v>
      </c>
      <c r="L580" s="57" t="str">
        <f t="shared" si="94"/>
        <v>Leg lower left</v>
      </c>
      <c r="M580" s="59" t="str">
        <f t="shared" si="90"/>
        <v>PI.PA.IT.031023.01</v>
      </c>
      <c r="N580" s="59"/>
      <c r="O580" s="59" t="str">
        <f t="shared" si="91"/>
        <v>PH.PA.IT.031023.01</v>
      </c>
      <c r="Q580" s="59" t="str">
        <f t="shared" si="92"/>
        <v>CL.PA.IT.031023.01</v>
      </c>
      <c r="R580" s="59"/>
      <c r="S580" s="59" t="str">
        <f t="shared" si="93"/>
        <v>DR.PA.IT.031023.01</v>
      </c>
      <c r="T580" s="59"/>
      <c r="U580" s="60" t="str">
        <f t="shared" si="87"/>
        <v>IM.PA.IT.031023.01</v>
      </c>
      <c r="V580" s="59"/>
      <c r="W580" s="60" t="str">
        <f t="shared" si="88"/>
        <v>GE.PA.IT.031023.01</v>
      </c>
      <c r="AJ580" s="57" t="s">
        <v>6618</v>
      </c>
      <c r="AK580" s="76">
        <v>41468</v>
      </c>
    </row>
    <row r="581" spans="1:37" s="57" customFormat="1" ht="14" customHeight="1">
      <c r="A581" s="57" t="s">
        <v>2189</v>
      </c>
      <c r="C581" s="58" t="s">
        <v>2219</v>
      </c>
      <c r="E581" s="58" t="s">
        <v>2124</v>
      </c>
      <c r="F581" s="57" t="s">
        <v>1421</v>
      </c>
      <c r="G581" s="57" t="s">
        <v>858</v>
      </c>
      <c r="H581" s="58" t="s">
        <v>2627</v>
      </c>
      <c r="J581" s="59" t="str">
        <f t="shared" si="89"/>
        <v>PA.IT.031024</v>
      </c>
      <c r="K581" s="58" t="s">
        <v>2212</v>
      </c>
      <c r="L581" s="57" t="str">
        <f t="shared" si="94"/>
        <v>Leg lower right</v>
      </c>
      <c r="M581" s="59" t="str">
        <f t="shared" si="90"/>
        <v>PI.PA.IT.031024.01</v>
      </c>
      <c r="N581" s="59"/>
      <c r="O581" s="59" t="str">
        <f t="shared" si="91"/>
        <v>PH.PA.IT.031024.01</v>
      </c>
      <c r="Q581" s="59" t="str">
        <f t="shared" si="92"/>
        <v>CL.PA.IT.031024.01</v>
      </c>
      <c r="R581" s="59"/>
      <c r="S581" s="59" t="str">
        <f t="shared" si="93"/>
        <v>DR.PA.IT.031024.01</v>
      </c>
      <c r="T581" s="59"/>
      <c r="U581" s="60" t="str">
        <f t="shared" si="87"/>
        <v>IM.PA.IT.031024.01</v>
      </c>
      <c r="V581" s="59"/>
      <c r="W581" s="60" t="str">
        <f t="shared" si="88"/>
        <v>GE.PA.IT.031024.01</v>
      </c>
      <c r="AJ581" s="57" t="s">
        <v>6618</v>
      </c>
      <c r="AK581" s="76">
        <v>41468</v>
      </c>
    </row>
    <row r="582" spans="1:37" s="57" customFormat="1" ht="14" customHeight="1">
      <c r="A582" s="57" t="s">
        <v>2189</v>
      </c>
      <c r="C582" s="58" t="s">
        <v>2219</v>
      </c>
      <c r="E582" s="58" t="s">
        <v>2124</v>
      </c>
      <c r="F582" s="57" t="s">
        <v>1421</v>
      </c>
      <c r="G582" s="57" t="s">
        <v>859</v>
      </c>
      <c r="H582" s="58" t="s">
        <v>2331</v>
      </c>
      <c r="J582" s="59" t="str">
        <f t="shared" si="89"/>
        <v>PA.IT.031025</v>
      </c>
      <c r="K582" s="58" t="s">
        <v>2212</v>
      </c>
      <c r="L582" s="57" t="str">
        <f t="shared" si="94"/>
        <v>Leg upper left</v>
      </c>
      <c r="M582" s="59" t="str">
        <f t="shared" si="90"/>
        <v>PI.PA.IT.031025.01</v>
      </c>
      <c r="N582" s="59"/>
      <c r="O582" s="59" t="str">
        <f t="shared" si="91"/>
        <v>PH.PA.IT.031025.01</v>
      </c>
      <c r="Q582" s="59" t="str">
        <f t="shared" si="92"/>
        <v>CL.PA.IT.031025.01</v>
      </c>
      <c r="R582" s="59"/>
      <c r="S582" s="59" t="str">
        <f t="shared" si="93"/>
        <v>DR.PA.IT.031025.01</v>
      </c>
      <c r="T582" s="59"/>
      <c r="U582" s="60" t="str">
        <f t="shared" si="87"/>
        <v>IM.PA.IT.031025.01</v>
      </c>
      <c r="V582" s="59"/>
      <c r="W582" s="60" t="str">
        <f t="shared" si="88"/>
        <v>GE.PA.IT.031025.01</v>
      </c>
      <c r="AJ582" s="57" t="s">
        <v>6618</v>
      </c>
      <c r="AK582" s="76">
        <v>41468</v>
      </c>
    </row>
    <row r="583" spans="1:37" s="57" customFormat="1" ht="14" customHeight="1">
      <c r="A583" s="57" t="s">
        <v>2189</v>
      </c>
      <c r="C583" s="58" t="s">
        <v>2219</v>
      </c>
      <c r="E583" s="58" t="s">
        <v>2124</v>
      </c>
      <c r="F583" s="57" t="s">
        <v>1421</v>
      </c>
      <c r="G583" s="57" t="s">
        <v>1041</v>
      </c>
      <c r="H583" s="58" t="s">
        <v>1669</v>
      </c>
      <c r="J583" s="59" t="str">
        <f t="shared" si="89"/>
        <v>PA.IT.031026</v>
      </c>
      <c r="K583" s="58" t="s">
        <v>2212</v>
      </c>
      <c r="L583" s="57" t="str">
        <f t="shared" si="94"/>
        <v>Leg upper right</v>
      </c>
      <c r="M583" s="59" t="str">
        <f t="shared" si="90"/>
        <v>PI.PA.IT.031026.01</v>
      </c>
      <c r="N583" s="59"/>
      <c r="O583" s="59" t="str">
        <f t="shared" si="91"/>
        <v>PH.PA.IT.031026.01</v>
      </c>
      <c r="Q583" s="59" t="str">
        <f t="shared" si="92"/>
        <v>CL.PA.IT.031026.01</v>
      </c>
      <c r="R583" s="59"/>
      <c r="S583" s="59" t="str">
        <f t="shared" si="93"/>
        <v>DR.PA.IT.031026.01</v>
      </c>
      <c r="T583" s="59"/>
      <c r="U583" s="60" t="str">
        <f t="shared" si="87"/>
        <v>IM.PA.IT.031026.01</v>
      </c>
      <c r="V583" s="59"/>
      <c r="W583" s="60" t="str">
        <f t="shared" si="88"/>
        <v>GE.PA.IT.031026.01</v>
      </c>
      <c r="AJ583" s="57" t="s">
        <v>6618</v>
      </c>
      <c r="AK583" s="76">
        <v>41468</v>
      </c>
    </row>
    <row r="584" spans="1:37" s="57" customFormat="1" ht="14" customHeight="1">
      <c r="A584" s="57" t="s">
        <v>2189</v>
      </c>
      <c r="C584" s="58" t="s">
        <v>2219</v>
      </c>
      <c r="E584" s="58" t="s">
        <v>2124</v>
      </c>
      <c r="F584" s="57" t="s">
        <v>1421</v>
      </c>
      <c r="G584" s="57" t="s">
        <v>734</v>
      </c>
      <c r="H584" s="58" t="s">
        <v>1504</v>
      </c>
      <c r="J584" s="59" t="str">
        <f t="shared" si="89"/>
        <v>PA.IT.031027</v>
      </c>
      <c r="K584" s="58" t="s">
        <v>2212</v>
      </c>
      <c r="L584" s="57" t="str">
        <f t="shared" si="94"/>
        <v>Shoulder left</v>
      </c>
      <c r="M584" s="59" t="str">
        <f t="shared" si="90"/>
        <v>PI.PA.IT.031027.01</v>
      </c>
      <c r="N584" s="59"/>
      <c r="O584" s="59" t="str">
        <f t="shared" si="91"/>
        <v>PH.PA.IT.031027.01</v>
      </c>
      <c r="Q584" s="59" t="str">
        <f t="shared" si="92"/>
        <v>CL.PA.IT.031027.01</v>
      </c>
      <c r="R584" s="59"/>
      <c r="S584" s="59" t="str">
        <f t="shared" si="93"/>
        <v>DR.PA.IT.031027.01</v>
      </c>
      <c r="T584" s="59"/>
      <c r="U584" s="60" t="str">
        <f t="shared" ref="U584:U647" si="95">CONCATENATE("IM.",J584, ".",K584)</f>
        <v>IM.PA.IT.031027.01</v>
      </c>
      <c r="V584" s="59"/>
      <c r="W584" s="60" t="str">
        <f t="shared" ref="W584:W647" si="96">CONCATENATE("GE.",J584, ".",K584)</f>
        <v>GE.PA.IT.031027.01</v>
      </c>
      <c r="AJ584" s="57" t="s">
        <v>6618</v>
      </c>
      <c r="AK584" s="76">
        <v>41468</v>
      </c>
    </row>
    <row r="585" spans="1:37" s="57" customFormat="1" ht="14" customHeight="1">
      <c r="A585" s="57" t="s">
        <v>2189</v>
      </c>
      <c r="C585" s="58" t="s">
        <v>2219</v>
      </c>
      <c r="E585" s="58" t="s">
        <v>2124</v>
      </c>
      <c r="F585" s="57" t="s">
        <v>1421</v>
      </c>
      <c r="G585" s="57" t="s">
        <v>733</v>
      </c>
      <c r="H585" s="58" t="s">
        <v>1514</v>
      </c>
      <c r="J585" s="59" t="str">
        <f t="shared" si="89"/>
        <v>PA.IT.031028</v>
      </c>
      <c r="K585" s="58" t="s">
        <v>2212</v>
      </c>
      <c r="L585" s="57" t="str">
        <f t="shared" si="94"/>
        <v>Shoulder right</v>
      </c>
      <c r="M585" s="59" t="str">
        <f t="shared" si="90"/>
        <v>PI.PA.IT.031028.01</v>
      </c>
      <c r="N585" s="59"/>
      <c r="O585" s="59" t="str">
        <f t="shared" si="91"/>
        <v>PH.PA.IT.031028.01</v>
      </c>
      <c r="Q585" s="59" t="str">
        <f t="shared" si="92"/>
        <v>CL.PA.IT.031028.01</v>
      </c>
      <c r="R585" s="59"/>
      <c r="S585" s="59" t="str">
        <f t="shared" si="93"/>
        <v>DR.PA.IT.031028.01</v>
      </c>
      <c r="T585" s="59"/>
      <c r="U585" s="60" t="str">
        <f t="shared" si="95"/>
        <v>IM.PA.IT.031028.01</v>
      </c>
      <c r="V585" s="59"/>
      <c r="W585" s="60" t="str">
        <f t="shared" si="96"/>
        <v>GE.PA.IT.031028.01</v>
      </c>
      <c r="AJ585" s="57" t="s">
        <v>6618</v>
      </c>
      <c r="AK585" s="76">
        <v>41468</v>
      </c>
    </row>
    <row r="586" spans="1:37" s="57" customFormat="1" ht="14" customHeight="1">
      <c r="A586" s="57" t="s">
        <v>2189</v>
      </c>
      <c r="C586" s="58" t="s">
        <v>2219</v>
      </c>
      <c r="E586" s="58" t="s">
        <v>2124</v>
      </c>
      <c r="F586" s="57" t="s">
        <v>1421</v>
      </c>
      <c r="G586" s="57" t="s">
        <v>1396</v>
      </c>
      <c r="H586" s="58" t="s">
        <v>2074</v>
      </c>
      <c r="J586" s="59" t="str">
        <f t="shared" si="89"/>
        <v>PA.IT.031029</v>
      </c>
      <c r="K586" s="58" t="s">
        <v>2212</v>
      </c>
      <c r="L586" s="57" t="str">
        <f t="shared" si="94"/>
        <v>Other</v>
      </c>
      <c r="M586" s="59" t="str">
        <f t="shared" si="90"/>
        <v>PI.PA.IT.031029.01</v>
      </c>
      <c r="N586" s="59"/>
      <c r="O586" s="59" t="str">
        <f t="shared" si="91"/>
        <v>PH.PA.IT.031029.01</v>
      </c>
      <c r="Q586" s="59" t="str">
        <f t="shared" si="92"/>
        <v>CL.PA.IT.031029.01</v>
      </c>
      <c r="R586" s="59"/>
      <c r="S586" s="59" t="str">
        <f t="shared" si="93"/>
        <v>DR.PA.IT.031029.01</v>
      </c>
      <c r="T586" s="59"/>
      <c r="U586" s="60" t="str">
        <f t="shared" si="95"/>
        <v>IM.PA.IT.031029.01</v>
      </c>
      <c r="V586" s="59"/>
      <c r="W586" s="60" t="str">
        <f t="shared" si="96"/>
        <v>GE.PA.IT.031029.01</v>
      </c>
      <c r="AJ586" s="57" t="s">
        <v>6618</v>
      </c>
      <c r="AK586" s="76">
        <v>41468</v>
      </c>
    </row>
    <row r="587" spans="1:37" s="57" customFormat="1" ht="14" customHeight="1">
      <c r="A587" s="57" t="s">
        <v>2189</v>
      </c>
      <c r="C587" s="58" t="s">
        <v>2219</v>
      </c>
      <c r="E587" s="58" t="s">
        <v>2124</v>
      </c>
      <c r="F587" s="57" t="s">
        <v>1421</v>
      </c>
      <c r="G587" s="57" t="s">
        <v>2685</v>
      </c>
      <c r="H587" s="58" t="s">
        <v>41</v>
      </c>
      <c r="J587" s="59" t="str">
        <f t="shared" si="89"/>
        <v>PA.IT.031030</v>
      </c>
      <c r="K587" s="58" t="s">
        <v>2212</v>
      </c>
      <c r="L587" s="57" t="str">
        <f t="shared" si="94"/>
        <v>Groin left</v>
      </c>
      <c r="M587" s="59" t="str">
        <f t="shared" si="90"/>
        <v>PI.PA.IT.031030.01</v>
      </c>
      <c r="N587" s="59"/>
      <c r="O587" s="59" t="str">
        <f t="shared" si="91"/>
        <v>PH.PA.IT.031030.01</v>
      </c>
      <c r="Q587" s="59" t="str">
        <f t="shared" si="92"/>
        <v>CL.PA.IT.031030.01</v>
      </c>
      <c r="R587" s="59"/>
      <c r="S587" s="59" t="str">
        <f t="shared" si="93"/>
        <v>DR.PA.IT.031030.01</v>
      </c>
      <c r="T587" s="59"/>
      <c r="U587" s="60" t="str">
        <f t="shared" si="95"/>
        <v>IM.PA.IT.031030.01</v>
      </c>
      <c r="V587" s="59"/>
      <c r="W587" s="60" t="str">
        <f t="shared" si="96"/>
        <v>GE.PA.IT.031030.01</v>
      </c>
      <c r="AJ587" s="57" t="s">
        <v>6618</v>
      </c>
      <c r="AK587" s="76">
        <v>41468</v>
      </c>
    </row>
    <row r="588" spans="1:37" s="57" customFormat="1" ht="14" customHeight="1">
      <c r="A588" s="57" t="s">
        <v>2189</v>
      </c>
      <c r="C588" s="58" t="s">
        <v>2219</v>
      </c>
      <c r="E588" s="58" t="s">
        <v>2124</v>
      </c>
      <c r="F588" s="57" t="s">
        <v>1421</v>
      </c>
      <c r="G588" s="57" t="s">
        <v>2805</v>
      </c>
      <c r="H588" s="58" t="s">
        <v>42</v>
      </c>
      <c r="J588" s="59" t="str">
        <f t="shared" si="89"/>
        <v>PA.IT.031031</v>
      </c>
      <c r="K588" s="58" t="s">
        <v>2212</v>
      </c>
      <c r="L588" s="57" t="str">
        <f t="shared" si="94"/>
        <v>Groin right</v>
      </c>
      <c r="M588" s="59" t="str">
        <f t="shared" si="90"/>
        <v>PI.PA.IT.031031.01</v>
      </c>
      <c r="N588" s="59"/>
      <c r="O588" s="59" t="str">
        <f t="shared" si="91"/>
        <v>PH.PA.IT.031031.01</v>
      </c>
      <c r="Q588" s="59" t="str">
        <f t="shared" si="92"/>
        <v>CL.PA.IT.031031.01</v>
      </c>
      <c r="R588" s="59"/>
      <c r="S588" s="59" t="str">
        <f t="shared" si="93"/>
        <v>DR.PA.IT.031031.01</v>
      </c>
      <c r="T588" s="59"/>
      <c r="U588" s="60" t="str">
        <f t="shared" si="95"/>
        <v>IM.PA.IT.031031.01</v>
      </c>
      <c r="V588" s="59"/>
      <c r="W588" s="60" t="str">
        <f t="shared" si="96"/>
        <v>GE.PA.IT.031031.01</v>
      </c>
      <c r="AJ588" s="57" t="s">
        <v>6618</v>
      </c>
      <c r="AK588" s="76">
        <v>41468</v>
      </c>
    </row>
    <row r="589" spans="1:37" s="57" customFormat="1" ht="14" customHeight="1">
      <c r="A589" s="57" t="s">
        <v>2189</v>
      </c>
      <c r="C589" s="58" t="s">
        <v>2219</v>
      </c>
      <c r="E589" s="58" t="s">
        <v>2124</v>
      </c>
      <c r="F589" s="57" t="s">
        <v>1421</v>
      </c>
      <c r="G589" s="57" t="s">
        <v>2806</v>
      </c>
      <c r="H589" s="58" t="s">
        <v>43</v>
      </c>
      <c r="J589" s="59" t="str">
        <f t="shared" si="89"/>
        <v>PA.IT.031032</v>
      </c>
      <c r="K589" s="58" t="s">
        <v>2212</v>
      </c>
      <c r="L589" s="57" t="str">
        <f t="shared" si="94"/>
        <v>Eye left</v>
      </c>
      <c r="M589" s="59" t="str">
        <f t="shared" si="90"/>
        <v>PI.PA.IT.031032.01</v>
      </c>
      <c r="N589" s="59"/>
      <c r="O589" s="59" t="str">
        <f t="shared" si="91"/>
        <v>PH.PA.IT.031032.01</v>
      </c>
      <c r="Q589" s="59" t="str">
        <f t="shared" si="92"/>
        <v>CL.PA.IT.031032.01</v>
      </c>
      <c r="R589" s="59"/>
      <c r="S589" s="59" t="str">
        <f t="shared" si="93"/>
        <v>DR.PA.IT.031032.01</v>
      </c>
      <c r="T589" s="59"/>
      <c r="U589" s="60" t="str">
        <f t="shared" si="95"/>
        <v>IM.PA.IT.031032.01</v>
      </c>
      <c r="V589" s="59"/>
      <c r="W589" s="60" t="str">
        <f t="shared" si="96"/>
        <v>GE.PA.IT.031032.01</v>
      </c>
      <c r="AJ589" s="57" t="s">
        <v>6618</v>
      </c>
      <c r="AK589" s="76">
        <v>41468</v>
      </c>
    </row>
    <row r="590" spans="1:37" s="57" customFormat="1" ht="14" customHeight="1">
      <c r="A590" s="57" t="s">
        <v>2189</v>
      </c>
      <c r="C590" s="58" t="s">
        <v>2219</v>
      </c>
      <c r="E590" s="58" t="s">
        <v>2124</v>
      </c>
      <c r="F590" s="57" t="s">
        <v>1421</v>
      </c>
      <c r="G590" s="57" t="s">
        <v>2807</v>
      </c>
      <c r="H590" s="58" t="s">
        <v>44</v>
      </c>
      <c r="J590" s="59" t="str">
        <f t="shared" si="89"/>
        <v>PA.IT.031033</v>
      </c>
      <c r="K590" s="58" t="s">
        <v>2212</v>
      </c>
      <c r="L590" s="57" t="str">
        <f t="shared" si="94"/>
        <v>Eye right</v>
      </c>
      <c r="M590" s="59" t="str">
        <f t="shared" si="90"/>
        <v>PI.PA.IT.031033.01</v>
      </c>
      <c r="N590" s="59"/>
      <c r="O590" s="59" t="str">
        <f t="shared" si="91"/>
        <v>PH.PA.IT.031033.01</v>
      </c>
      <c r="Q590" s="59" t="str">
        <f t="shared" si="92"/>
        <v>CL.PA.IT.031033.01</v>
      </c>
      <c r="R590" s="59"/>
      <c r="S590" s="59" t="str">
        <f t="shared" si="93"/>
        <v>DR.PA.IT.031033.01</v>
      </c>
      <c r="T590" s="59"/>
      <c r="U590" s="60" t="str">
        <f t="shared" si="95"/>
        <v>IM.PA.IT.031033.01</v>
      </c>
      <c r="V590" s="59"/>
      <c r="W590" s="60" t="str">
        <f t="shared" si="96"/>
        <v>GE.PA.IT.031033.01</v>
      </c>
      <c r="AJ590" s="57" t="s">
        <v>6618</v>
      </c>
      <c r="AK590" s="76">
        <v>41468</v>
      </c>
    </row>
    <row r="591" spans="1:37" s="57" customFormat="1" ht="14" customHeight="1">
      <c r="A591" s="57" t="s">
        <v>2189</v>
      </c>
      <c r="C591" s="58" t="s">
        <v>2217</v>
      </c>
      <c r="E591" s="58" t="s">
        <v>2124</v>
      </c>
      <c r="F591" s="57" t="s">
        <v>1421</v>
      </c>
      <c r="G591" s="57" t="s">
        <v>2850</v>
      </c>
      <c r="H591" s="58" t="s">
        <v>2909</v>
      </c>
      <c r="J591" s="59" t="str">
        <f t="shared" si="89"/>
        <v>PA.IT.021034</v>
      </c>
      <c r="K591" s="58" t="s">
        <v>2212</v>
      </c>
      <c r="L591" s="57" t="str">
        <f t="shared" si="94"/>
        <v>Hip left</v>
      </c>
      <c r="M591" s="59" t="str">
        <f t="shared" si="90"/>
        <v>PI.PA.IT.021034.01</v>
      </c>
      <c r="N591" s="59"/>
      <c r="O591" s="59" t="str">
        <f t="shared" si="91"/>
        <v>PH.PA.IT.021034.01</v>
      </c>
      <c r="Q591" s="59" t="str">
        <f t="shared" si="92"/>
        <v>CL.PA.IT.021034.01</v>
      </c>
      <c r="R591" s="59"/>
      <c r="S591" s="59" t="str">
        <f t="shared" si="93"/>
        <v>DR.PA.IT.021034.01</v>
      </c>
      <c r="T591" s="59"/>
      <c r="U591" s="60" t="str">
        <f t="shared" si="95"/>
        <v>IM.PA.IT.021034.01</v>
      </c>
      <c r="V591" s="59"/>
      <c r="W591" s="60" t="str">
        <f t="shared" si="96"/>
        <v>GE.PA.IT.021034.01</v>
      </c>
      <c r="AJ591" s="57" t="s">
        <v>6618</v>
      </c>
      <c r="AK591" s="76">
        <v>41468</v>
      </c>
    </row>
    <row r="592" spans="1:37" s="57" customFormat="1" ht="14" customHeight="1">
      <c r="A592" s="57" t="s">
        <v>2189</v>
      </c>
      <c r="C592" s="58" t="s">
        <v>2217</v>
      </c>
      <c r="E592" s="58" t="s">
        <v>2124</v>
      </c>
      <c r="F592" s="57" t="s">
        <v>1421</v>
      </c>
      <c r="G592" s="57" t="s">
        <v>2851</v>
      </c>
      <c r="H592" s="58" t="s">
        <v>2910</v>
      </c>
      <c r="J592" s="59" t="str">
        <f t="shared" si="89"/>
        <v>PA.IT.021035</v>
      </c>
      <c r="K592" s="58" t="s">
        <v>2212</v>
      </c>
      <c r="L592" s="57" t="str">
        <f t="shared" si="94"/>
        <v>Hip right</v>
      </c>
      <c r="M592" s="59" t="str">
        <f t="shared" si="90"/>
        <v>PI.PA.IT.021035.01</v>
      </c>
      <c r="N592" s="59"/>
      <c r="O592" s="59" t="str">
        <f t="shared" si="91"/>
        <v>PH.PA.IT.021035.01</v>
      </c>
      <c r="Q592" s="59" t="str">
        <f t="shared" si="92"/>
        <v>CL.PA.IT.021035.01</v>
      </c>
      <c r="R592" s="59"/>
      <c r="S592" s="59" t="str">
        <f t="shared" si="93"/>
        <v>DR.PA.IT.021035.01</v>
      </c>
      <c r="T592" s="59"/>
      <c r="U592" s="60" t="str">
        <f t="shared" si="95"/>
        <v>IM.PA.IT.021035.01</v>
      </c>
      <c r="V592" s="59"/>
      <c r="W592" s="60" t="str">
        <f t="shared" si="96"/>
        <v>GE.PA.IT.021035.01</v>
      </c>
      <c r="AJ592" s="57" t="s">
        <v>6618</v>
      </c>
      <c r="AK592" s="76">
        <v>41468</v>
      </c>
    </row>
    <row r="593" spans="1:37" s="57" customFormat="1" ht="14" customHeight="1">
      <c r="A593" s="57" t="s">
        <v>2189</v>
      </c>
      <c r="C593" s="58" t="s">
        <v>2217</v>
      </c>
      <c r="E593" s="58" t="s">
        <v>2124</v>
      </c>
      <c r="F593" s="57" t="s">
        <v>1421</v>
      </c>
      <c r="G593" s="57" t="s">
        <v>2852</v>
      </c>
      <c r="H593" s="58" t="s">
        <v>2911</v>
      </c>
      <c r="J593" s="59" t="str">
        <f t="shared" si="89"/>
        <v>PA.IT.021036</v>
      </c>
      <c r="K593" s="58" t="s">
        <v>2212</v>
      </c>
      <c r="L593" s="57" t="str">
        <f t="shared" si="94"/>
        <v>Eyelid, left</v>
      </c>
      <c r="M593" s="59" t="str">
        <f t="shared" si="90"/>
        <v>PI.PA.IT.021036.01</v>
      </c>
      <c r="N593" s="59"/>
      <c r="O593" s="59" t="str">
        <f t="shared" si="91"/>
        <v>PH.PA.IT.021036.01</v>
      </c>
      <c r="Q593" s="59" t="str">
        <f t="shared" si="92"/>
        <v>CL.PA.IT.021036.01</v>
      </c>
      <c r="R593" s="59"/>
      <c r="S593" s="59" t="str">
        <f t="shared" si="93"/>
        <v>DR.PA.IT.021036.01</v>
      </c>
      <c r="T593" s="59"/>
      <c r="U593" s="60" t="str">
        <f t="shared" si="95"/>
        <v>IM.PA.IT.021036.01</v>
      </c>
      <c r="V593" s="59"/>
      <c r="W593" s="60" t="str">
        <f t="shared" si="96"/>
        <v>GE.PA.IT.021036.01</v>
      </c>
      <c r="AJ593" s="57" t="s">
        <v>6618</v>
      </c>
      <c r="AK593" s="76">
        <v>41468</v>
      </c>
    </row>
    <row r="594" spans="1:37" s="57" customFormat="1" ht="14" customHeight="1">
      <c r="A594" s="57" t="s">
        <v>2189</v>
      </c>
      <c r="C594" s="58" t="s">
        <v>2217</v>
      </c>
      <c r="E594" s="58" t="s">
        <v>2124</v>
      </c>
      <c r="F594" s="57" t="s">
        <v>1421</v>
      </c>
      <c r="G594" s="57" t="s">
        <v>2853</v>
      </c>
      <c r="H594" s="58" t="s">
        <v>2912</v>
      </c>
      <c r="J594" s="59" t="str">
        <f t="shared" si="89"/>
        <v>PA.IT.021037</v>
      </c>
      <c r="K594" s="58" t="s">
        <v>2212</v>
      </c>
      <c r="L594" s="57" t="str">
        <f t="shared" si="94"/>
        <v>Eyelid, right</v>
      </c>
      <c r="M594" s="59" t="str">
        <f t="shared" si="90"/>
        <v>PI.PA.IT.021037.01</v>
      </c>
      <c r="N594" s="59"/>
      <c r="O594" s="59" t="str">
        <f t="shared" si="91"/>
        <v>PH.PA.IT.021037.01</v>
      </c>
      <c r="Q594" s="59" t="str">
        <f t="shared" si="92"/>
        <v>CL.PA.IT.021037.01</v>
      </c>
      <c r="R594" s="59"/>
      <c r="S594" s="59" t="str">
        <f t="shared" si="93"/>
        <v>DR.PA.IT.021037.01</v>
      </c>
      <c r="T594" s="59"/>
      <c r="U594" s="60" t="str">
        <f t="shared" si="95"/>
        <v>IM.PA.IT.021037.01</v>
      </c>
      <c r="V594" s="59"/>
      <c r="W594" s="60" t="str">
        <f t="shared" si="96"/>
        <v>GE.PA.IT.021037.01</v>
      </c>
      <c r="AJ594" s="57" t="s">
        <v>6618</v>
      </c>
      <c r="AK594" s="76">
        <v>41468</v>
      </c>
    </row>
    <row r="595" spans="1:37" s="57" customFormat="1" ht="14" customHeight="1">
      <c r="A595" s="57" t="s">
        <v>2189</v>
      </c>
      <c r="C595" s="58" t="s">
        <v>2217</v>
      </c>
      <c r="E595" s="58" t="s">
        <v>2124</v>
      </c>
      <c r="F595" s="57" t="s">
        <v>1421</v>
      </c>
      <c r="G595" s="57" t="s">
        <v>2854</v>
      </c>
      <c r="H595" s="58" t="s">
        <v>2913</v>
      </c>
      <c r="J595" s="59" t="str">
        <f t="shared" si="89"/>
        <v>PA.IT.021038</v>
      </c>
      <c r="K595" s="58" t="s">
        <v>2212</v>
      </c>
      <c r="L595" s="57" t="str">
        <f t="shared" si="94"/>
        <v>Oral</v>
      </c>
      <c r="M595" s="59" t="str">
        <f t="shared" si="90"/>
        <v>PI.PA.IT.021038.01</v>
      </c>
      <c r="N595" s="59"/>
      <c r="O595" s="59" t="str">
        <f t="shared" si="91"/>
        <v>PH.PA.IT.021038.01</v>
      </c>
      <c r="Q595" s="59" t="str">
        <f t="shared" si="92"/>
        <v>CL.PA.IT.021038.01</v>
      </c>
      <c r="R595" s="59"/>
      <c r="S595" s="59" t="str">
        <f t="shared" si="93"/>
        <v>DR.PA.IT.021038.01</v>
      </c>
      <c r="T595" s="59"/>
      <c r="U595" s="60" t="str">
        <f t="shared" si="95"/>
        <v>IM.PA.IT.021038.01</v>
      </c>
      <c r="V595" s="59"/>
      <c r="W595" s="60" t="str">
        <f t="shared" si="96"/>
        <v>GE.PA.IT.021038.01</v>
      </c>
      <c r="AJ595" s="57" t="s">
        <v>6618</v>
      </c>
      <c r="AK595" s="76">
        <v>41468</v>
      </c>
    </row>
    <row r="596" spans="1:37" s="57" customFormat="1" ht="14" customHeight="1">
      <c r="A596" s="57" t="s">
        <v>2189</v>
      </c>
      <c r="C596" s="58" t="s">
        <v>2217</v>
      </c>
      <c r="E596" s="58" t="s">
        <v>2124</v>
      </c>
      <c r="F596" s="57" t="s">
        <v>1421</v>
      </c>
      <c r="G596" s="57" t="s">
        <v>2855</v>
      </c>
      <c r="H596" s="58" t="s">
        <v>2914</v>
      </c>
      <c r="J596" s="59" t="str">
        <f t="shared" si="89"/>
        <v>PA.IT.021039</v>
      </c>
      <c r="K596" s="58" t="s">
        <v>2212</v>
      </c>
      <c r="L596" s="57" t="str">
        <f t="shared" si="94"/>
        <v>Nasal</v>
      </c>
      <c r="M596" s="59" t="str">
        <f t="shared" si="90"/>
        <v>PI.PA.IT.021039.01</v>
      </c>
      <c r="N596" s="59"/>
      <c r="O596" s="59" t="str">
        <f t="shared" si="91"/>
        <v>PH.PA.IT.021039.01</v>
      </c>
      <c r="Q596" s="59" t="str">
        <f t="shared" si="92"/>
        <v>CL.PA.IT.021039.01</v>
      </c>
      <c r="R596" s="59"/>
      <c r="S596" s="59" t="str">
        <f t="shared" si="93"/>
        <v>DR.PA.IT.021039.01</v>
      </c>
      <c r="T596" s="59"/>
      <c r="U596" s="60" t="str">
        <f t="shared" si="95"/>
        <v>IM.PA.IT.021039.01</v>
      </c>
      <c r="V596" s="59"/>
      <c r="W596" s="60" t="str">
        <f t="shared" si="96"/>
        <v>GE.PA.IT.021039.01</v>
      </c>
      <c r="AJ596" s="57" t="s">
        <v>6618</v>
      </c>
      <c r="AK596" s="76">
        <v>41468</v>
      </c>
    </row>
    <row r="597" spans="1:37" s="57" customFormat="1" ht="14" customHeight="1">
      <c r="A597" s="57" t="s">
        <v>2189</v>
      </c>
      <c r="C597" s="58" t="s">
        <v>2217</v>
      </c>
      <c r="E597" s="58" t="s">
        <v>2124</v>
      </c>
      <c r="F597" s="57" t="s">
        <v>1421</v>
      </c>
      <c r="G597" s="57" t="s">
        <v>2856</v>
      </c>
      <c r="H597" s="58" t="s">
        <v>2915</v>
      </c>
      <c r="J597" s="59" t="str">
        <f t="shared" si="89"/>
        <v>PA.IT.021040</v>
      </c>
      <c r="K597" s="58" t="s">
        <v>2212</v>
      </c>
      <c r="L597" s="57" t="str">
        <f t="shared" si="94"/>
        <v>Genitalia</v>
      </c>
      <c r="M597" s="59" t="str">
        <f t="shared" si="90"/>
        <v>PI.PA.IT.021040.01</v>
      </c>
      <c r="N597" s="59"/>
      <c r="O597" s="59" t="str">
        <f t="shared" si="91"/>
        <v>PH.PA.IT.021040.01</v>
      </c>
      <c r="Q597" s="59" t="str">
        <f t="shared" si="92"/>
        <v>CL.PA.IT.021040.01</v>
      </c>
      <c r="R597" s="59"/>
      <c r="S597" s="59" t="str">
        <f t="shared" si="93"/>
        <v>DR.PA.IT.021040.01</v>
      </c>
      <c r="T597" s="59"/>
      <c r="U597" s="60" t="str">
        <f t="shared" si="95"/>
        <v>IM.PA.IT.021040.01</v>
      </c>
      <c r="V597" s="59"/>
      <c r="W597" s="60" t="str">
        <f t="shared" si="96"/>
        <v>GE.PA.IT.021040.01</v>
      </c>
      <c r="AJ597" s="57" t="s">
        <v>6618</v>
      </c>
      <c r="AK597" s="76">
        <v>41468</v>
      </c>
    </row>
    <row r="598" spans="1:37" s="57" customFormat="1" ht="14" customHeight="1">
      <c r="A598" s="57" t="s">
        <v>2189</v>
      </c>
      <c r="C598" s="58" t="s">
        <v>2217</v>
      </c>
      <c r="E598" s="58" t="s">
        <v>2124</v>
      </c>
      <c r="F598" s="57" t="s">
        <v>1421</v>
      </c>
      <c r="G598" s="57" t="s">
        <v>2857</v>
      </c>
      <c r="H598" s="58" t="s">
        <v>2916</v>
      </c>
      <c r="J598" s="59" t="str">
        <f t="shared" si="89"/>
        <v>PA.IT.021041</v>
      </c>
      <c r="K598" s="58" t="s">
        <v>2212</v>
      </c>
      <c r="L598" s="57" t="str">
        <f t="shared" si="94"/>
        <v>no external incisions</v>
      </c>
      <c r="M598" s="59" t="str">
        <f t="shared" si="90"/>
        <v>PI.PA.IT.021041.01</v>
      </c>
      <c r="N598" s="59"/>
      <c r="O598" s="59" t="str">
        <f t="shared" si="91"/>
        <v>PH.PA.IT.021041.01</v>
      </c>
      <c r="Q598" s="59" t="str">
        <f t="shared" si="92"/>
        <v>CL.PA.IT.021041.01</v>
      </c>
      <c r="R598" s="59"/>
      <c r="S598" s="59" t="str">
        <f t="shared" si="93"/>
        <v>DR.PA.IT.021041.01</v>
      </c>
      <c r="T598" s="59"/>
      <c r="U598" s="60" t="str">
        <f t="shared" si="95"/>
        <v>IM.PA.IT.021041.01</v>
      </c>
      <c r="V598" s="59"/>
      <c r="W598" s="60" t="str">
        <f t="shared" si="96"/>
        <v>GE.PA.IT.021041.01</v>
      </c>
      <c r="AJ598" s="57" t="s">
        <v>6618</v>
      </c>
      <c r="AK598" s="76">
        <v>41468</v>
      </c>
    </row>
    <row r="599" spans="1:37" s="57" customFormat="1" ht="14" customHeight="1">
      <c r="A599" s="57" t="s">
        <v>2189</v>
      </c>
      <c r="C599" s="58" t="s">
        <v>2219</v>
      </c>
      <c r="D599" s="57" t="s">
        <v>1404</v>
      </c>
      <c r="E599" s="58" t="s">
        <v>2126</v>
      </c>
      <c r="F599" s="57" t="s">
        <v>1422</v>
      </c>
      <c r="G599" s="57" t="s">
        <v>1243</v>
      </c>
      <c r="H599" s="58" t="s">
        <v>2212</v>
      </c>
      <c r="J599" s="59" t="str">
        <f t="shared" si="89"/>
        <v>PA.IT.031101</v>
      </c>
      <c r="K599" s="58" t="s">
        <v>2212</v>
      </c>
      <c r="L599" s="57" t="str">
        <f t="shared" si="94"/>
        <v>Foul</v>
      </c>
      <c r="M599" s="59" t="str">
        <f t="shared" si="90"/>
        <v>PI.PA.IT.031101.01</v>
      </c>
      <c r="N599" s="59"/>
      <c r="O599" s="59" t="str">
        <f t="shared" si="91"/>
        <v>PH.PA.IT.031101.01</v>
      </c>
      <c r="Q599" s="59" t="str">
        <f t="shared" si="92"/>
        <v>CL.PA.IT.031101.01</v>
      </c>
      <c r="R599" s="59"/>
      <c r="S599" s="59" t="str">
        <f t="shared" si="93"/>
        <v>DR.PA.IT.031101.01</v>
      </c>
      <c r="T599" s="59"/>
      <c r="U599" s="60" t="str">
        <f t="shared" si="95"/>
        <v>IM.PA.IT.031101.01</v>
      </c>
      <c r="V599" s="59"/>
      <c r="W599" s="60" t="str">
        <f t="shared" si="96"/>
        <v>GE.PA.IT.031101.01</v>
      </c>
      <c r="AJ599" s="57" t="s">
        <v>6618</v>
      </c>
      <c r="AK599" s="76">
        <v>41468</v>
      </c>
    </row>
    <row r="600" spans="1:37" s="57" customFormat="1" ht="14" customHeight="1">
      <c r="A600" s="57" t="s">
        <v>2189</v>
      </c>
      <c r="C600" s="58" t="s">
        <v>2219</v>
      </c>
      <c r="E600" s="58" t="s">
        <v>2126</v>
      </c>
      <c r="F600" s="57" t="s">
        <v>1422</v>
      </c>
      <c r="G600" s="57" t="s">
        <v>2117</v>
      </c>
      <c r="H600" s="58" t="s">
        <v>2217</v>
      </c>
      <c r="J600" s="59" t="str">
        <f t="shared" si="89"/>
        <v>PA.IT.031102</v>
      </c>
      <c r="K600" s="58" t="s">
        <v>2212</v>
      </c>
      <c r="L600" s="57" t="str">
        <f t="shared" si="94"/>
        <v>None</v>
      </c>
      <c r="M600" s="59" t="str">
        <f t="shared" si="90"/>
        <v>PI.PA.IT.031102.01</v>
      </c>
      <c r="N600" s="59"/>
      <c r="O600" s="59" t="str">
        <f t="shared" si="91"/>
        <v>PH.PA.IT.031102.01</v>
      </c>
      <c r="Q600" s="59" t="str">
        <f t="shared" si="92"/>
        <v>CL.PA.IT.031102.01</v>
      </c>
      <c r="R600" s="59"/>
      <c r="S600" s="59" t="str">
        <f t="shared" si="93"/>
        <v>DR.PA.IT.031102.01</v>
      </c>
      <c r="T600" s="59"/>
      <c r="U600" s="60" t="str">
        <f t="shared" si="95"/>
        <v>IM.PA.IT.031102.01</v>
      </c>
      <c r="V600" s="59"/>
      <c r="W600" s="60" t="str">
        <f t="shared" si="96"/>
        <v>GE.PA.IT.031102.01</v>
      </c>
      <c r="AJ600" s="57" t="s">
        <v>6618</v>
      </c>
      <c r="AK600" s="76">
        <v>41468</v>
      </c>
    </row>
    <row r="601" spans="1:37" s="57" customFormat="1" ht="14" customHeight="1">
      <c r="A601" s="57" t="s">
        <v>2189</v>
      </c>
      <c r="B601" s="57" t="s">
        <v>1254</v>
      </c>
      <c r="C601" s="58" t="s">
        <v>2063</v>
      </c>
      <c r="D601" s="57" t="s">
        <v>2252</v>
      </c>
      <c r="E601" s="58" t="s">
        <v>2212</v>
      </c>
      <c r="F601" s="57" t="s">
        <v>1255</v>
      </c>
      <c r="G601" s="57" t="s">
        <v>1499</v>
      </c>
      <c r="H601" s="58" t="s">
        <v>2212</v>
      </c>
      <c r="J601" s="59" t="str">
        <f t="shared" si="89"/>
        <v>PA.IT.040101</v>
      </c>
      <c r="K601" s="58" t="s">
        <v>2212</v>
      </c>
      <c r="L601" s="57" t="str">
        <f t="shared" si="94"/>
        <v>Black</v>
      </c>
      <c r="M601" s="59" t="str">
        <f t="shared" si="90"/>
        <v>PI.PA.IT.040101.01</v>
      </c>
      <c r="N601" s="59"/>
      <c r="O601" s="59" t="str">
        <f t="shared" si="91"/>
        <v>PH.PA.IT.040101.01</v>
      </c>
      <c r="Q601" s="59" t="str">
        <f t="shared" si="92"/>
        <v>CL.PA.IT.040101.01</v>
      </c>
      <c r="R601" s="59"/>
      <c r="S601" s="59" t="str">
        <f t="shared" si="93"/>
        <v>DR.PA.IT.040101.01</v>
      </c>
      <c r="T601" s="59"/>
      <c r="U601" s="60" t="str">
        <f t="shared" si="95"/>
        <v>IM.PA.IT.040101.01</v>
      </c>
      <c r="V601" s="59"/>
      <c r="W601" s="60" t="str">
        <f t="shared" si="96"/>
        <v>GE.PA.IT.040101.01</v>
      </c>
      <c r="AJ601" s="57" t="s">
        <v>6618</v>
      </c>
      <c r="AK601" s="76">
        <v>41468</v>
      </c>
    </row>
    <row r="602" spans="1:37" s="57" customFormat="1" ht="14" customHeight="1">
      <c r="A602" s="57" t="s">
        <v>2189</v>
      </c>
      <c r="C602" s="58" t="s">
        <v>2063</v>
      </c>
      <c r="E602" s="58" t="s">
        <v>2212</v>
      </c>
      <c r="F602" s="57" t="s">
        <v>1255</v>
      </c>
      <c r="G602" s="57" t="s">
        <v>1814</v>
      </c>
      <c r="H602" s="58" t="s">
        <v>2217</v>
      </c>
      <c r="J602" s="59" t="str">
        <f t="shared" si="89"/>
        <v>PA.IT.040102</v>
      </c>
      <c r="K602" s="58" t="s">
        <v>2212</v>
      </c>
      <c r="L602" s="57" t="str">
        <f t="shared" si="94"/>
        <v>Pink</v>
      </c>
      <c r="M602" s="59" t="str">
        <f t="shared" si="90"/>
        <v>PI.PA.IT.040102.01</v>
      </c>
      <c r="N602" s="59"/>
      <c r="O602" s="59" t="str">
        <f t="shared" si="91"/>
        <v>PH.PA.IT.040102.01</v>
      </c>
      <c r="Q602" s="59" t="str">
        <f t="shared" si="92"/>
        <v>CL.PA.IT.040102.01</v>
      </c>
      <c r="R602" s="59"/>
      <c r="S602" s="59" t="str">
        <f t="shared" si="93"/>
        <v>DR.PA.IT.040102.01</v>
      </c>
      <c r="T602" s="59"/>
      <c r="U602" s="60" t="str">
        <f t="shared" si="95"/>
        <v>IM.PA.IT.040102.01</v>
      </c>
      <c r="V602" s="59"/>
      <c r="W602" s="60" t="str">
        <f t="shared" si="96"/>
        <v>GE.PA.IT.040102.01</v>
      </c>
      <c r="AJ602" s="57" t="s">
        <v>6618</v>
      </c>
      <c r="AK602" s="76">
        <v>41468</v>
      </c>
    </row>
    <row r="603" spans="1:37" s="57" customFormat="1" ht="14" customHeight="1">
      <c r="A603" s="57" t="s">
        <v>2189</v>
      </c>
      <c r="C603" s="58" t="s">
        <v>2063</v>
      </c>
      <c r="E603" s="58" t="s">
        <v>2212</v>
      </c>
      <c r="F603" s="57" t="s">
        <v>1255</v>
      </c>
      <c r="G603" s="57" t="s">
        <v>2547</v>
      </c>
      <c r="H603" s="58" t="s">
        <v>2219</v>
      </c>
      <c r="J603" s="59" t="str">
        <f t="shared" si="89"/>
        <v>PA.IT.040103</v>
      </c>
      <c r="K603" s="58" t="s">
        <v>2212</v>
      </c>
      <c r="L603" s="57" t="str">
        <f t="shared" si="94"/>
        <v>Green</v>
      </c>
      <c r="M603" s="59" t="str">
        <f t="shared" si="90"/>
        <v>PI.PA.IT.040103.01</v>
      </c>
      <c r="N603" s="59"/>
      <c r="O603" s="59" t="str">
        <f t="shared" si="91"/>
        <v>PH.PA.IT.040103.01</v>
      </c>
      <c r="Q603" s="59" t="str">
        <f t="shared" si="92"/>
        <v>CL.PA.IT.040103.01</v>
      </c>
      <c r="R603" s="59"/>
      <c r="S603" s="59" t="str">
        <f t="shared" si="93"/>
        <v>DR.PA.IT.040103.01</v>
      </c>
      <c r="T603" s="59"/>
      <c r="U603" s="60" t="str">
        <f t="shared" si="95"/>
        <v>IM.PA.IT.040103.01</v>
      </c>
      <c r="V603" s="59"/>
      <c r="W603" s="60" t="str">
        <f t="shared" si="96"/>
        <v>GE.PA.IT.040103.01</v>
      </c>
      <c r="AJ603" s="57" t="s">
        <v>6618</v>
      </c>
      <c r="AK603" s="76">
        <v>41468</v>
      </c>
    </row>
    <row r="604" spans="1:37" s="57" customFormat="1" ht="14" customHeight="1">
      <c r="A604" s="57" t="s">
        <v>2189</v>
      </c>
      <c r="C604" s="58" t="s">
        <v>2063</v>
      </c>
      <c r="E604" s="58" t="s">
        <v>2212</v>
      </c>
      <c r="F604" s="57" t="s">
        <v>1255</v>
      </c>
      <c r="G604" s="57" t="s">
        <v>2229</v>
      </c>
      <c r="H604" s="58" t="s">
        <v>2063</v>
      </c>
      <c r="J604" s="59" t="str">
        <f t="shared" si="89"/>
        <v>PA.IT.040104</v>
      </c>
      <c r="K604" s="58" t="s">
        <v>2212</v>
      </c>
      <c r="L604" s="57" t="str">
        <f t="shared" si="94"/>
        <v>Red</v>
      </c>
      <c r="M604" s="59" t="str">
        <f t="shared" si="90"/>
        <v>PI.PA.IT.040104.01</v>
      </c>
      <c r="N604" s="59"/>
      <c r="O604" s="59" t="str">
        <f t="shared" si="91"/>
        <v>PH.PA.IT.040104.01</v>
      </c>
      <c r="Q604" s="59" t="str">
        <f t="shared" si="92"/>
        <v>CL.PA.IT.040104.01</v>
      </c>
      <c r="R604" s="59"/>
      <c r="S604" s="59" t="str">
        <f t="shared" si="93"/>
        <v>DR.PA.IT.040104.01</v>
      </c>
      <c r="T604" s="59"/>
      <c r="U604" s="60" t="str">
        <f t="shared" si="95"/>
        <v>IM.PA.IT.040104.01</v>
      </c>
      <c r="V604" s="59"/>
      <c r="W604" s="60" t="str">
        <f t="shared" si="96"/>
        <v>GE.PA.IT.040104.01</v>
      </c>
      <c r="AJ604" s="57" t="s">
        <v>6618</v>
      </c>
      <c r="AK604" s="76">
        <v>41468</v>
      </c>
    </row>
    <row r="605" spans="1:37" s="57" customFormat="1" ht="14" customHeight="1">
      <c r="A605" s="57" t="s">
        <v>2189</v>
      </c>
      <c r="C605" s="58" t="s">
        <v>2063</v>
      </c>
      <c r="E605" s="58" t="s">
        <v>2212</v>
      </c>
      <c r="F605" s="57" t="s">
        <v>1255</v>
      </c>
      <c r="G605" s="57" t="s">
        <v>1570</v>
      </c>
      <c r="H605" s="58" t="s">
        <v>2065</v>
      </c>
      <c r="J605" s="59" t="str">
        <f t="shared" si="89"/>
        <v>PA.IT.040105</v>
      </c>
      <c r="K605" s="58" t="s">
        <v>2212</v>
      </c>
      <c r="L605" s="57" t="str">
        <f t="shared" si="94"/>
        <v>Grey</v>
      </c>
      <c r="M605" s="59" t="str">
        <f t="shared" si="90"/>
        <v>PI.PA.IT.040105.01</v>
      </c>
      <c r="N605" s="59"/>
      <c r="O605" s="59" t="str">
        <f t="shared" si="91"/>
        <v>PH.PA.IT.040105.01</v>
      </c>
      <c r="Q605" s="59" t="str">
        <f t="shared" si="92"/>
        <v>CL.PA.IT.040105.01</v>
      </c>
      <c r="R605" s="59"/>
      <c r="S605" s="59" t="str">
        <f t="shared" si="93"/>
        <v>DR.PA.IT.040105.01</v>
      </c>
      <c r="T605" s="59"/>
      <c r="U605" s="60" t="str">
        <f t="shared" si="95"/>
        <v>IM.PA.IT.040105.01</v>
      </c>
      <c r="V605" s="59"/>
      <c r="W605" s="60" t="str">
        <f t="shared" si="96"/>
        <v>GE.PA.IT.040105.01</v>
      </c>
      <c r="AJ605" s="57" t="s">
        <v>6618</v>
      </c>
      <c r="AK605" s="76">
        <v>41468</v>
      </c>
    </row>
    <row r="606" spans="1:37" s="57" customFormat="1" ht="14" customHeight="1">
      <c r="A606" s="57" t="s">
        <v>2189</v>
      </c>
      <c r="C606" s="58" t="s">
        <v>2063</v>
      </c>
      <c r="E606" s="58" t="s">
        <v>2212</v>
      </c>
      <c r="F606" s="57" t="s">
        <v>1255</v>
      </c>
      <c r="G606" s="57" t="s">
        <v>2552</v>
      </c>
      <c r="H606" s="58" t="s">
        <v>2222</v>
      </c>
      <c r="J606" s="59" t="str">
        <f t="shared" si="89"/>
        <v>PA.IT.040106</v>
      </c>
      <c r="K606" s="58" t="s">
        <v>2212</v>
      </c>
      <c r="L606" s="57" t="str">
        <f t="shared" si="94"/>
        <v>Tan</v>
      </c>
      <c r="M606" s="59" t="str">
        <f t="shared" si="90"/>
        <v>PI.PA.IT.040106.01</v>
      </c>
      <c r="N606" s="59"/>
      <c r="O606" s="59" t="str">
        <f t="shared" si="91"/>
        <v>PH.PA.IT.040106.01</v>
      </c>
      <c r="Q606" s="59" t="str">
        <f t="shared" si="92"/>
        <v>CL.PA.IT.040106.01</v>
      </c>
      <c r="R606" s="59"/>
      <c r="S606" s="59" t="str">
        <f t="shared" si="93"/>
        <v>DR.PA.IT.040106.01</v>
      </c>
      <c r="T606" s="59"/>
      <c r="U606" s="60" t="str">
        <f t="shared" si="95"/>
        <v>IM.PA.IT.040106.01</v>
      </c>
      <c r="V606" s="59"/>
      <c r="W606" s="60" t="str">
        <f t="shared" si="96"/>
        <v>GE.PA.IT.040106.01</v>
      </c>
      <c r="AJ606" s="57" t="s">
        <v>6618</v>
      </c>
      <c r="AK606" s="76">
        <v>41468</v>
      </c>
    </row>
    <row r="607" spans="1:37" s="57" customFormat="1" ht="14" customHeight="1">
      <c r="A607" s="57" t="s">
        <v>2189</v>
      </c>
      <c r="C607" s="58" t="s">
        <v>2063</v>
      </c>
      <c r="E607" s="58" t="s">
        <v>2212</v>
      </c>
      <c r="F607" s="57" t="s">
        <v>1255</v>
      </c>
      <c r="G607" s="57" t="s">
        <v>1424</v>
      </c>
      <c r="H607" s="58" t="s">
        <v>2376</v>
      </c>
      <c r="J607" s="59" t="str">
        <f t="shared" si="89"/>
        <v>PA.IT.040107</v>
      </c>
      <c r="K607" s="58" t="s">
        <v>2212</v>
      </c>
      <c r="L607" s="57" t="str">
        <f t="shared" si="94"/>
        <v>White</v>
      </c>
      <c r="M607" s="59" t="str">
        <f t="shared" si="90"/>
        <v>PI.PA.IT.040107.01</v>
      </c>
      <c r="N607" s="59"/>
      <c r="O607" s="59" t="str">
        <f t="shared" si="91"/>
        <v>PH.PA.IT.040107.01</v>
      </c>
      <c r="Q607" s="59" t="str">
        <f t="shared" si="92"/>
        <v>CL.PA.IT.040107.01</v>
      </c>
      <c r="R607" s="59"/>
      <c r="S607" s="59" t="str">
        <f t="shared" si="93"/>
        <v>DR.PA.IT.040107.01</v>
      </c>
      <c r="T607" s="59"/>
      <c r="U607" s="60" t="str">
        <f t="shared" si="95"/>
        <v>IM.PA.IT.040107.01</v>
      </c>
      <c r="V607" s="59"/>
      <c r="W607" s="60" t="str">
        <f t="shared" si="96"/>
        <v>GE.PA.IT.040107.01</v>
      </c>
      <c r="AJ607" s="57" t="s">
        <v>6618</v>
      </c>
      <c r="AK607" s="76">
        <v>41468</v>
      </c>
    </row>
    <row r="608" spans="1:37" s="57" customFormat="1" ht="14" customHeight="1">
      <c r="A608" s="57" t="s">
        <v>2189</v>
      </c>
      <c r="C608" s="58" t="s">
        <v>2063</v>
      </c>
      <c r="E608" s="58" t="s">
        <v>2212</v>
      </c>
      <c r="F608" s="57" t="s">
        <v>1255</v>
      </c>
      <c r="G608" s="57" t="s">
        <v>2553</v>
      </c>
      <c r="H608" s="58" t="s">
        <v>2378</v>
      </c>
      <c r="J608" s="59" t="str">
        <f t="shared" si="89"/>
        <v>PA.IT.040108</v>
      </c>
      <c r="K608" s="58" t="s">
        <v>2212</v>
      </c>
      <c r="L608" s="57" t="str">
        <f t="shared" si="94"/>
        <v>Yellow</v>
      </c>
      <c r="M608" s="59" t="str">
        <f t="shared" si="90"/>
        <v>PI.PA.IT.040108.01</v>
      </c>
      <c r="N608" s="59"/>
      <c r="O608" s="59" t="str">
        <f t="shared" si="91"/>
        <v>PH.PA.IT.040108.01</v>
      </c>
      <c r="Q608" s="59" t="str">
        <f t="shared" si="92"/>
        <v>CL.PA.IT.040108.01</v>
      </c>
      <c r="R608" s="59"/>
      <c r="S608" s="59" t="str">
        <f t="shared" si="93"/>
        <v>DR.PA.IT.040108.01</v>
      </c>
      <c r="T608" s="59"/>
      <c r="U608" s="60" t="str">
        <f t="shared" si="95"/>
        <v>IM.PA.IT.040108.01</v>
      </c>
      <c r="V608" s="59"/>
      <c r="W608" s="60" t="str">
        <f t="shared" si="96"/>
        <v>GE.PA.IT.040108.01</v>
      </c>
      <c r="AJ608" s="57" t="s">
        <v>6618</v>
      </c>
      <c r="AK608" s="76">
        <v>41468</v>
      </c>
    </row>
    <row r="609" spans="1:37" s="57" customFormat="1" ht="14" customHeight="1">
      <c r="A609" s="57" t="s">
        <v>2189</v>
      </c>
      <c r="C609" s="58" t="s">
        <v>2063</v>
      </c>
      <c r="D609" s="57" t="s">
        <v>1571</v>
      </c>
      <c r="E609" s="58" t="s">
        <v>2217</v>
      </c>
      <c r="F609" s="57" t="s">
        <v>1256</v>
      </c>
      <c r="G609" s="57" t="s">
        <v>2551</v>
      </c>
      <c r="H609" s="58" t="s">
        <v>2212</v>
      </c>
      <c r="J609" s="59" t="str">
        <f t="shared" si="89"/>
        <v>PA.IT.040201</v>
      </c>
      <c r="K609" s="58" t="s">
        <v>2212</v>
      </c>
      <c r="L609" s="57" t="str">
        <f t="shared" si="94"/>
        <v>Scant</v>
      </c>
      <c r="M609" s="59" t="str">
        <f t="shared" si="90"/>
        <v>PI.PA.IT.040201.01</v>
      </c>
      <c r="N609" s="59"/>
      <c r="O609" s="59" t="str">
        <f t="shared" si="91"/>
        <v>PH.PA.IT.040201.01</v>
      </c>
      <c r="Q609" s="59" t="str">
        <f t="shared" si="92"/>
        <v>CL.PA.IT.040201.01</v>
      </c>
      <c r="R609" s="59"/>
      <c r="S609" s="59" t="str">
        <f t="shared" si="93"/>
        <v>DR.PA.IT.040201.01</v>
      </c>
      <c r="T609" s="59"/>
      <c r="U609" s="60" t="str">
        <f t="shared" si="95"/>
        <v>IM.PA.IT.040201.01</v>
      </c>
      <c r="V609" s="59"/>
      <c r="W609" s="60" t="str">
        <f t="shared" si="96"/>
        <v>GE.PA.IT.040201.01</v>
      </c>
      <c r="AJ609" s="57" t="s">
        <v>6618</v>
      </c>
      <c r="AK609" s="76">
        <v>41468</v>
      </c>
    </row>
    <row r="610" spans="1:37" s="57" customFormat="1" ht="14" customHeight="1">
      <c r="A610" s="57" t="s">
        <v>2189</v>
      </c>
      <c r="C610" s="58" t="s">
        <v>2063</v>
      </c>
      <c r="E610" s="58" t="s">
        <v>2217</v>
      </c>
      <c r="F610" s="57" t="s">
        <v>1256</v>
      </c>
      <c r="G610" s="57" t="s">
        <v>1573</v>
      </c>
      <c r="H610" s="58" t="s">
        <v>2217</v>
      </c>
      <c r="J610" s="59" t="str">
        <f t="shared" si="89"/>
        <v>PA.IT.040202</v>
      </c>
      <c r="K610" s="58" t="s">
        <v>2212</v>
      </c>
      <c r="L610" s="57" t="str">
        <f t="shared" si="94"/>
        <v>Small</v>
      </c>
      <c r="M610" s="59" t="str">
        <f t="shared" si="90"/>
        <v>PI.PA.IT.040202.01</v>
      </c>
      <c r="N610" s="59"/>
      <c r="O610" s="59" t="str">
        <f t="shared" si="91"/>
        <v>PH.PA.IT.040202.01</v>
      </c>
      <c r="Q610" s="59" t="str">
        <f t="shared" si="92"/>
        <v>CL.PA.IT.040202.01</v>
      </c>
      <c r="R610" s="59"/>
      <c r="S610" s="59" t="str">
        <f t="shared" si="93"/>
        <v>DR.PA.IT.040202.01</v>
      </c>
      <c r="T610" s="59"/>
      <c r="U610" s="60" t="str">
        <f t="shared" si="95"/>
        <v>IM.PA.IT.040202.01</v>
      </c>
      <c r="V610" s="59"/>
      <c r="W610" s="60" t="str">
        <f t="shared" si="96"/>
        <v>GE.PA.IT.040202.01</v>
      </c>
      <c r="AJ610" s="57" t="s">
        <v>6618</v>
      </c>
      <c r="AK610" s="76">
        <v>41468</v>
      </c>
    </row>
    <row r="611" spans="1:37" s="57" customFormat="1" ht="14" customHeight="1">
      <c r="A611" s="57" t="s">
        <v>2189</v>
      </c>
      <c r="C611" s="58" t="s">
        <v>2063</v>
      </c>
      <c r="E611" s="58" t="s">
        <v>2217</v>
      </c>
      <c r="F611" s="57" t="s">
        <v>1256</v>
      </c>
      <c r="G611" s="57" t="s">
        <v>2549</v>
      </c>
      <c r="H611" s="58" t="s">
        <v>2219</v>
      </c>
      <c r="J611" s="59" t="str">
        <f t="shared" si="89"/>
        <v>PA.IT.040203</v>
      </c>
      <c r="K611" s="58" t="s">
        <v>2212</v>
      </c>
      <c r="L611" s="57" t="str">
        <f t="shared" si="94"/>
        <v>Moderate</v>
      </c>
      <c r="M611" s="59" t="str">
        <f t="shared" si="90"/>
        <v>PI.PA.IT.040203.01</v>
      </c>
      <c r="N611" s="59"/>
      <c r="O611" s="59" t="str">
        <f t="shared" si="91"/>
        <v>PH.PA.IT.040203.01</v>
      </c>
      <c r="Q611" s="59" t="str">
        <f t="shared" si="92"/>
        <v>CL.PA.IT.040203.01</v>
      </c>
      <c r="R611" s="59"/>
      <c r="S611" s="59" t="str">
        <f t="shared" si="93"/>
        <v>DR.PA.IT.040203.01</v>
      </c>
      <c r="T611" s="59"/>
      <c r="U611" s="60" t="str">
        <f t="shared" si="95"/>
        <v>IM.PA.IT.040203.01</v>
      </c>
      <c r="V611" s="59"/>
      <c r="W611" s="60" t="str">
        <f t="shared" si="96"/>
        <v>GE.PA.IT.040203.01</v>
      </c>
      <c r="AJ611" s="57" t="s">
        <v>6618</v>
      </c>
      <c r="AK611" s="76">
        <v>41468</v>
      </c>
    </row>
    <row r="612" spans="1:37" s="57" customFormat="1" ht="14" customHeight="1">
      <c r="A612" s="57" t="s">
        <v>2189</v>
      </c>
      <c r="C612" s="58" t="s">
        <v>2063</v>
      </c>
      <c r="E612" s="58" t="s">
        <v>2217</v>
      </c>
      <c r="F612" s="57" t="s">
        <v>1256</v>
      </c>
      <c r="G612" s="57" t="s">
        <v>1574</v>
      </c>
      <c r="H612" s="58" t="s">
        <v>2063</v>
      </c>
      <c r="J612" s="59" t="str">
        <f t="shared" si="89"/>
        <v>PA.IT.040204</v>
      </c>
      <c r="K612" s="58" t="s">
        <v>2212</v>
      </c>
      <c r="L612" s="57" t="str">
        <f t="shared" si="94"/>
        <v>Heavy</v>
      </c>
      <c r="M612" s="59" t="str">
        <f t="shared" si="90"/>
        <v>PI.PA.IT.040204.01</v>
      </c>
      <c r="N612" s="59"/>
      <c r="O612" s="59" t="str">
        <f t="shared" si="91"/>
        <v>PH.PA.IT.040204.01</v>
      </c>
      <c r="Q612" s="59" t="str">
        <f t="shared" si="92"/>
        <v>CL.PA.IT.040204.01</v>
      </c>
      <c r="R612" s="59"/>
      <c r="S612" s="59" t="str">
        <f t="shared" si="93"/>
        <v>DR.PA.IT.040204.01</v>
      </c>
      <c r="T612" s="59"/>
      <c r="U612" s="60" t="str">
        <f t="shared" si="95"/>
        <v>IM.PA.IT.040204.01</v>
      </c>
      <c r="V612" s="59"/>
      <c r="W612" s="60" t="str">
        <f t="shared" si="96"/>
        <v>GE.PA.IT.040204.01</v>
      </c>
      <c r="AJ612" s="57" t="s">
        <v>6618</v>
      </c>
      <c r="AK612" s="76">
        <v>41468</v>
      </c>
    </row>
    <row r="613" spans="1:37" s="57" customFormat="1" ht="14" customHeight="1">
      <c r="A613" s="57" t="s">
        <v>2189</v>
      </c>
      <c r="C613" s="58" t="s">
        <v>2063</v>
      </c>
      <c r="D613" s="57" t="s">
        <v>1477</v>
      </c>
      <c r="E613" s="58" t="s">
        <v>2219</v>
      </c>
      <c r="F613" s="57" t="s">
        <v>1259</v>
      </c>
      <c r="G613" s="57" t="s">
        <v>1791</v>
      </c>
      <c r="H613" s="58" t="s">
        <v>2212</v>
      </c>
      <c r="J613" s="59" t="str">
        <f t="shared" si="89"/>
        <v>PA.IT.040301</v>
      </c>
      <c r="K613" s="58" t="s">
        <v>2212</v>
      </c>
      <c r="L613" s="57" t="str">
        <f t="shared" si="94"/>
        <v>Bloody</v>
      </c>
      <c r="M613" s="59" t="str">
        <f t="shared" si="90"/>
        <v>PI.PA.IT.040301.01</v>
      </c>
      <c r="N613" s="59"/>
      <c r="O613" s="59" t="str">
        <f t="shared" si="91"/>
        <v>PH.PA.IT.040301.01</v>
      </c>
      <c r="Q613" s="59" t="str">
        <f t="shared" si="92"/>
        <v>CL.PA.IT.040301.01</v>
      </c>
      <c r="R613" s="59"/>
      <c r="S613" s="59" t="str">
        <f t="shared" si="93"/>
        <v>DR.PA.IT.040301.01</v>
      </c>
      <c r="T613" s="59"/>
      <c r="U613" s="60" t="str">
        <f t="shared" si="95"/>
        <v>IM.PA.IT.040301.01</v>
      </c>
      <c r="V613" s="59"/>
      <c r="W613" s="60" t="str">
        <f t="shared" si="96"/>
        <v>GE.PA.IT.040301.01</v>
      </c>
      <c r="AJ613" s="57" t="s">
        <v>6618</v>
      </c>
      <c r="AK613" s="76">
        <v>41468</v>
      </c>
    </row>
    <row r="614" spans="1:37" s="57" customFormat="1" ht="14" customHeight="1">
      <c r="A614" s="57" t="s">
        <v>2189</v>
      </c>
      <c r="C614" s="58" t="s">
        <v>2063</v>
      </c>
      <c r="E614" s="58" t="s">
        <v>2219</v>
      </c>
      <c r="F614" s="57" t="s">
        <v>1259</v>
      </c>
      <c r="G614" s="57" t="s">
        <v>1792</v>
      </c>
      <c r="H614" s="58" t="s">
        <v>2217</v>
      </c>
      <c r="J614" s="59" t="str">
        <f t="shared" si="89"/>
        <v>PA.IT.040302</v>
      </c>
      <c r="K614" s="58" t="s">
        <v>2212</v>
      </c>
      <c r="L614" s="57" t="str">
        <f t="shared" si="94"/>
        <v>Serous</v>
      </c>
      <c r="M614" s="59" t="str">
        <f t="shared" si="90"/>
        <v>PI.PA.IT.040302.01</v>
      </c>
      <c r="N614" s="59"/>
      <c r="O614" s="59" t="str">
        <f t="shared" si="91"/>
        <v>PH.PA.IT.040302.01</v>
      </c>
      <c r="Q614" s="59" t="str">
        <f t="shared" si="92"/>
        <v>CL.PA.IT.040302.01</v>
      </c>
      <c r="R614" s="59"/>
      <c r="S614" s="59" t="str">
        <f t="shared" si="93"/>
        <v>DR.PA.IT.040302.01</v>
      </c>
      <c r="T614" s="59"/>
      <c r="U614" s="60" t="str">
        <f t="shared" si="95"/>
        <v>IM.PA.IT.040302.01</v>
      </c>
      <c r="V614" s="59"/>
      <c r="W614" s="60" t="str">
        <f t="shared" si="96"/>
        <v>GE.PA.IT.040302.01</v>
      </c>
      <c r="AJ614" s="57" t="s">
        <v>6618</v>
      </c>
      <c r="AK614" s="76">
        <v>41468</v>
      </c>
    </row>
    <row r="615" spans="1:37" s="57" customFormat="1" ht="14" customHeight="1">
      <c r="A615" s="57" t="s">
        <v>2189</v>
      </c>
      <c r="C615" s="58" t="s">
        <v>2063</v>
      </c>
      <c r="E615" s="58" t="s">
        <v>2219</v>
      </c>
      <c r="F615" s="57" t="s">
        <v>1259</v>
      </c>
      <c r="G615" s="57" t="s">
        <v>1793</v>
      </c>
      <c r="H615" s="58" t="s">
        <v>2219</v>
      </c>
      <c r="J615" s="59" t="str">
        <f t="shared" si="89"/>
        <v>PA.IT.040303</v>
      </c>
      <c r="K615" s="58" t="s">
        <v>2212</v>
      </c>
      <c r="L615" s="57" t="str">
        <f t="shared" si="94"/>
        <v>Serosanguinous</v>
      </c>
      <c r="M615" s="59" t="str">
        <f t="shared" si="90"/>
        <v>PI.PA.IT.040303.01</v>
      </c>
      <c r="N615" s="59"/>
      <c r="O615" s="59" t="str">
        <f t="shared" si="91"/>
        <v>PH.PA.IT.040303.01</v>
      </c>
      <c r="Q615" s="59" t="str">
        <f t="shared" si="92"/>
        <v>CL.PA.IT.040303.01</v>
      </c>
      <c r="R615" s="59"/>
      <c r="S615" s="59" t="str">
        <f t="shared" si="93"/>
        <v>DR.PA.IT.040303.01</v>
      </c>
      <c r="T615" s="59"/>
      <c r="U615" s="60" t="str">
        <f t="shared" si="95"/>
        <v>IM.PA.IT.040303.01</v>
      </c>
      <c r="V615" s="59"/>
      <c r="W615" s="60" t="str">
        <f t="shared" si="96"/>
        <v>GE.PA.IT.040303.01</v>
      </c>
      <c r="AJ615" s="57" t="s">
        <v>6618</v>
      </c>
      <c r="AK615" s="76">
        <v>41468</v>
      </c>
    </row>
    <row r="616" spans="1:37" s="57" customFormat="1" ht="14" customHeight="1">
      <c r="A616" s="57" t="s">
        <v>2189</v>
      </c>
      <c r="C616" s="58" t="s">
        <v>2063</v>
      </c>
      <c r="E616" s="58" t="s">
        <v>2219</v>
      </c>
      <c r="F616" s="57" t="s">
        <v>1259</v>
      </c>
      <c r="G616" s="57" t="s">
        <v>1794</v>
      </c>
      <c r="H616" s="58" t="s">
        <v>2063</v>
      </c>
      <c r="J616" s="59" t="str">
        <f t="shared" si="89"/>
        <v>PA.IT.040304</v>
      </c>
      <c r="K616" s="58" t="s">
        <v>2212</v>
      </c>
      <c r="L616" s="57" t="str">
        <f t="shared" si="94"/>
        <v>Purulent</v>
      </c>
      <c r="M616" s="59" t="str">
        <f t="shared" si="90"/>
        <v>PI.PA.IT.040304.01</v>
      </c>
      <c r="N616" s="59"/>
      <c r="O616" s="59" t="str">
        <f t="shared" si="91"/>
        <v>PH.PA.IT.040304.01</v>
      </c>
      <c r="Q616" s="59" t="str">
        <f t="shared" si="92"/>
        <v>CL.PA.IT.040304.01</v>
      </c>
      <c r="R616" s="59"/>
      <c r="S616" s="59" t="str">
        <f t="shared" si="93"/>
        <v>DR.PA.IT.040304.01</v>
      </c>
      <c r="T616" s="59"/>
      <c r="U616" s="60" t="str">
        <f t="shared" si="95"/>
        <v>IM.PA.IT.040304.01</v>
      </c>
      <c r="V616" s="59"/>
      <c r="W616" s="60" t="str">
        <f t="shared" si="96"/>
        <v>GE.PA.IT.040304.01</v>
      </c>
      <c r="AJ616" s="57" t="s">
        <v>6618</v>
      </c>
      <c r="AK616" s="76">
        <v>41468</v>
      </c>
    </row>
    <row r="617" spans="1:37" s="57" customFormat="1" ht="14" customHeight="1">
      <c r="A617" s="57" t="s">
        <v>2189</v>
      </c>
      <c r="C617" s="58" t="s">
        <v>2063</v>
      </c>
      <c r="D617" s="57" t="s">
        <v>1311</v>
      </c>
      <c r="E617" s="58" t="s">
        <v>2063</v>
      </c>
      <c r="F617" s="57" t="s">
        <v>1260</v>
      </c>
      <c r="G617" s="57" t="s">
        <v>1499</v>
      </c>
      <c r="H617" s="58" t="s">
        <v>2212</v>
      </c>
      <c r="J617" s="59" t="str">
        <f t="shared" si="89"/>
        <v>PA.IT.040401</v>
      </c>
      <c r="K617" s="58" t="s">
        <v>2212</v>
      </c>
      <c r="L617" s="57" t="str">
        <f t="shared" si="94"/>
        <v>Black</v>
      </c>
      <c r="M617" s="59" t="str">
        <f t="shared" si="90"/>
        <v>PI.PA.IT.040401.01</v>
      </c>
      <c r="N617" s="59"/>
      <c r="O617" s="59" t="str">
        <f t="shared" si="91"/>
        <v>PH.PA.IT.040401.01</v>
      </c>
      <c r="Q617" s="59" t="str">
        <f t="shared" si="92"/>
        <v>CL.PA.IT.040401.01</v>
      </c>
      <c r="R617" s="59"/>
      <c r="S617" s="59" t="str">
        <f t="shared" si="93"/>
        <v>DR.PA.IT.040401.01</v>
      </c>
      <c r="T617" s="59"/>
      <c r="U617" s="60" t="str">
        <f t="shared" si="95"/>
        <v>IM.PA.IT.040401.01</v>
      </c>
      <c r="V617" s="59"/>
      <c r="W617" s="60" t="str">
        <f t="shared" si="96"/>
        <v>GE.PA.IT.040401.01</v>
      </c>
      <c r="AJ617" s="57" t="s">
        <v>6618</v>
      </c>
      <c r="AK617" s="76">
        <v>41468</v>
      </c>
    </row>
    <row r="618" spans="1:37" s="57" customFormat="1" ht="14" customHeight="1">
      <c r="A618" s="57" t="s">
        <v>2189</v>
      </c>
      <c r="C618" s="58" t="s">
        <v>2063</v>
      </c>
      <c r="E618" s="58" t="s">
        <v>2063</v>
      </c>
      <c r="F618" s="57" t="s">
        <v>1260</v>
      </c>
      <c r="G618" s="57" t="s">
        <v>2547</v>
      </c>
      <c r="H618" s="58" t="s">
        <v>2217</v>
      </c>
      <c r="J618" s="59" t="str">
        <f t="shared" si="89"/>
        <v>PA.IT.040402</v>
      </c>
      <c r="K618" s="58" t="s">
        <v>2212</v>
      </c>
      <c r="L618" s="57" t="str">
        <f t="shared" si="94"/>
        <v>Green</v>
      </c>
      <c r="M618" s="59" t="str">
        <f t="shared" si="90"/>
        <v>PI.PA.IT.040402.01</v>
      </c>
      <c r="N618" s="59"/>
      <c r="O618" s="59" t="str">
        <f t="shared" si="91"/>
        <v>PH.PA.IT.040402.01</v>
      </c>
      <c r="Q618" s="59" t="str">
        <f t="shared" si="92"/>
        <v>CL.PA.IT.040402.01</v>
      </c>
      <c r="R618" s="59"/>
      <c r="S618" s="59" t="str">
        <f t="shared" si="93"/>
        <v>DR.PA.IT.040402.01</v>
      </c>
      <c r="T618" s="59"/>
      <c r="U618" s="60" t="str">
        <f t="shared" si="95"/>
        <v>IM.PA.IT.040402.01</v>
      </c>
      <c r="V618" s="59"/>
      <c r="W618" s="60" t="str">
        <f t="shared" si="96"/>
        <v>GE.PA.IT.040402.01</v>
      </c>
      <c r="AJ618" s="57" t="s">
        <v>6618</v>
      </c>
      <c r="AK618" s="76">
        <v>41468</v>
      </c>
    </row>
    <row r="619" spans="1:37" s="57" customFormat="1" ht="14" customHeight="1">
      <c r="A619" s="57" t="s">
        <v>2189</v>
      </c>
      <c r="C619" s="58" t="s">
        <v>2063</v>
      </c>
      <c r="E619" s="58" t="s">
        <v>2063</v>
      </c>
      <c r="F619" s="57" t="s">
        <v>1260</v>
      </c>
      <c r="G619" s="57" t="s">
        <v>2552</v>
      </c>
      <c r="H619" s="58" t="s">
        <v>2219</v>
      </c>
      <c r="J619" s="59" t="str">
        <f t="shared" si="89"/>
        <v>PA.IT.040403</v>
      </c>
      <c r="K619" s="58" t="s">
        <v>2212</v>
      </c>
      <c r="L619" s="57" t="str">
        <f t="shared" si="94"/>
        <v>Tan</v>
      </c>
      <c r="M619" s="59" t="str">
        <f t="shared" si="90"/>
        <v>PI.PA.IT.040403.01</v>
      </c>
      <c r="N619" s="59"/>
      <c r="O619" s="59" t="str">
        <f t="shared" si="91"/>
        <v>PH.PA.IT.040403.01</v>
      </c>
      <c r="Q619" s="59" t="str">
        <f t="shared" si="92"/>
        <v>CL.PA.IT.040403.01</v>
      </c>
      <c r="R619" s="59"/>
      <c r="S619" s="59" t="str">
        <f t="shared" si="93"/>
        <v>DR.PA.IT.040403.01</v>
      </c>
      <c r="T619" s="59"/>
      <c r="U619" s="60" t="str">
        <f t="shared" si="95"/>
        <v>IM.PA.IT.040403.01</v>
      </c>
      <c r="V619" s="59"/>
      <c r="W619" s="60" t="str">
        <f t="shared" si="96"/>
        <v>GE.PA.IT.040403.01</v>
      </c>
      <c r="AJ619" s="57" t="s">
        <v>6618</v>
      </c>
      <c r="AK619" s="76">
        <v>41468</v>
      </c>
    </row>
    <row r="620" spans="1:37" s="57" customFormat="1" ht="14" customHeight="1">
      <c r="A620" s="57" t="s">
        <v>2189</v>
      </c>
      <c r="C620" s="58" t="s">
        <v>2063</v>
      </c>
      <c r="E620" s="58" t="s">
        <v>2063</v>
      </c>
      <c r="F620" s="57" t="s">
        <v>1260</v>
      </c>
      <c r="G620" s="57" t="s">
        <v>1424</v>
      </c>
      <c r="H620" s="58" t="s">
        <v>2063</v>
      </c>
      <c r="J620" s="59" t="str">
        <f t="shared" si="89"/>
        <v>PA.IT.040404</v>
      </c>
      <c r="K620" s="58" t="s">
        <v>2212</v>
      </c>
      <c r="L620" s="57" t="str">
        <f t="shared" si="94"/>
        <v>White</v>
      </c>
      <c r="M620" s="59" t="str">
        <f t="shared" si="90"/>
        <v>PI.PA.IT.040404.01</v>
      </c>
      <c r="N620" s="59"/>
      <c r="O620" s="59" t="str">
        <f t="shared" si="91"/>
        <v>PH.PA.IT.040404.01</v>
      </c>
      <c r="Q620" s="59" t="str">
        <f t="shared" si="92"/>
        <v>CL.PA.IT.040404.01</v>
      </c>
      <c r="R620" s="59"/>
      <c r="S620" s="59" t="str">
        <f t="shared" si="93"/>
        <v>DR.PA.IT.040404.01</v>
      </c>
      <c r="T620" s="59"/>
      <c r="U620" s="60" t="str">
        <f t="shared" si="95"/>
        <v>IM.PA.IT.040404.01</v>
      </c>
      <c r="V620" s="59"/>
      <c r="W620" s="60" t="str">
        <f t="shared" si="96"/>
        <v>GE.PA.IT.040404.01</v>
      </c>
      <c r="AJ620" s="57" t="s">
        <v>6618</v>
      </c>
      <c r="AK620" s="76">
        <v>41468</v>
      </c>
    </row>
    <row r="621" spans="1:37" s="57" customFormat="1" ht="14" customHeight="1">
      <c r="A621" s="57" t="s">
        <v>2189</v>
      </c>
      <c r="C621" s="58" t="s">
        <v>2063</v>
      </c>
      <c r="E621" s="58" t="s">
        <v>2063</v>
      </c>
      <c r="F621" s="57" t="s">
        <v>1260</v>
      </c>
      <c r="G621" s="57" t="s">
        <v>2553</v>
      </c>
      <c r="H621" s="58" t="s">
        <v>2065</v>
      </c>
      <c r="J621" s="59" t="str">
        <f t="shared" si="89"/>
        <v>PA.IT.040405</v>
      </c>
      <c r="K621" s="58" t="s">
        <v>2212</v>
      </c>
      <c r="L621" s="57" t="str">
        <f t="shared" si="94"/>
        <v>Yellow</v>
      </c>
      <c r="M621" s="59" t="str">
        <f t="shared" si="90"/>
        <v>PI.PA.IT.040405.01</v>
      </c>
      <c r="N621" s="59"/>
      <c r="O621" s="59" t="str">
        <f t="shared" si="91"/>
        <v>PH.PA.IT.040405.01</v>
      </c>
      <c r="Q621" s="59" t="str">
        <f t="shared" si="92"/>
        <v>CL.PA.IT.040405.01</v>
      </c>
      <c r="R621" s="59"/>
      <c r="S621" s="59" t="str">
        <f t="shared" si="93"/>
        <v>DR.PA.IT.040405.01</v>
      </c>
      <c r="T621" s="59"/>
      <c r="U621" s="60" t="str">
        <f t="shared" si="95"/>
        <v>IM.PA.IT.040405.01</v>
      </c>
      <c r="V621" s="59"/>
      <c r="W621" s="60" t="str">
        <f t="shared" si="96"/>
        <v>GE.PA.IT.040405.01</v>
      </c>
      <c r="AJ621" s="57" t="s">
        <v>6618</v>
      </c>
      <c r="AK621" s="76">
        <v>41468</v>
      </c>
    </row>
    <row r="622" spans="1:37" s="57" customFormat="1" ht="14" customHeight="1">
      <c r="A622" s="57" t="s">
        <v>2189</v>
      </c>
      <c r="C622" s="58" t="s">
        <v>2063</v>
      </c>
      <c r="D622" s="57" t="s">
        <v>1400</v>
      </c>
      <c r="E622" s="58" t="s">
        <v>2065</v>
      </c>
      <c r="F622" s="57" t="s">
        <v>1261</v>
      </c>
      <c r="G622" s="57" t="s">
        <v>1499</v>
      </c>
      <c r="H622" s="58" t="s">
        <v>2212</v>
      </c>
      <c r="J622" s="59" t="str">
        <f t="shared" si="89"/>
        <v>PA.IT.040501</v>
      </c>
      <c r="K622" s="58" t="s">
        <v>2212</v>
      </c>
      <c r="L622" s="57" t="str">
        <f t="shared" si="94"/>
        <v>Black</v>
      </c>
      <c r="M622" s="59" t="str">
        <f t="shared" si="90"/>
        <v>PI.PA.IT.040501.01</v>
      </c>
      <c r="N622" s="59"/>
      <c r="O622" s="59" t="str">
        <f t="shared" si="91"/>
        <v>PH.PA.IT.040501.01</v>
      </c>
      <c r="Q622" s="59" t="str">
        <f t="shared" si="92"/>
        <v>CL.PA.IT.040501.01</v>
      </c>
      <c r="R622" s="59"/>
      <c r="S622" s="59" t="str">
        <f t="shared" si="93"/>
        <v>DR.PA.IT.040501.01</v>
      </c>
      <c r="T622" s="59"/>
      <c r="U622" s="60" t="str">
        <f t="shared" si="95"/>
        <v>IM.PA.IT.040501.01</v>
      </c>
      <c r="V622" s="59"/>
      <c r="W622" s="60" t="str">
        <f t="shared" si="96"/>
        <v>GE.PA.IT.040501.01</v>
      </c>
      <c r="AJ622" s="57" t="s">
        <v>6618</v>
      </c>
      <c r="AK622" s="76">
        <v>41468</v>
      </c>
    </row>
    <row r="623" spans="1:37" s="57" customFormat="1" ht="14" customHeight="1">
      <c r="A623" s="57" t="s">
        <v>2189</v>
      </c>
      <c r="C623" s="58" t="s">
        <v>2063</v>
      </c>
      <c r="E623" s="58" t="s">
        <v>2065</v>
      </c>
      <c r="F623" s="57" t="s">
        <v>1261</v>
      </c>
      <c r="G623" s="57" t="s">
        <v>2547</v>
      </c>
      <c r="H623" s="58" t="s">
        <v>2217</v>
      </c>
      <c r="J623" s="59" t="str">
        <f t="shared" si="89"/>
        <v>PA.IT.040502</v>
      </c>
      <c r="K623" s="58" t="s">
        <v>2212</v>
      </c>
      <c r="L623" s="57" t="str">
        <f t="shared" si="94"/>
        <v>Green</v>
      </c>
      <c r="M623" s="59" t="str">
        <f t="shared" si="90"/>
        <v>PI.PA.IT.040502.01</v>
      </c>
      <c r="N623" s="59"/>
      <c r="O623" s="59" t="str">
        <f t="shared" si="91"/>
        <v>PH.PA.IT.040502.01</v>
      </c>
      <c r="Q623" s="59" t="str">
        <f t="shared" si="92"/>
        <v>CL.PA.IT.040502.01</v>
      </c>
      <c r="R623" s="59"/>
      <c r="S623" s="59" t="str">
        <f t="shared" si="93"/>
        <v>DR.PA.IT.040502.01</v>
      </c>
      <c r="T623" s="59"/>
      <c r="U623" s="60" t="str">
        <f t="shared" si="95"/>
        <v>IM.PA.IT.040502.01</v>
      </c>
      <c r="V623" s="59"/>
      <c r="W623" s="60" t="str">
        <f t="shared" si="96"/>
        <v>GE.PA.IT.040502.01</v>
      </c>
      <c r="AJ623" s="57" t="s">
        <v>6618</v>
      </c>
      <c r="AK623" s="76">
        <v>41468</v>
      </c>
    </row>
    <row r="624" spans="1:37" s="57" customFormat="1" ht="14" customHeight="1">
      <c r="A624" s="57" t="s">
        <v>2189</v>
      </c>
      <c r="C624" s="58" t="s">
        <v>2063</v>
      </c>
      <c r="E624" s="58" t="s">
        <v>2065</v>
      </c>
      <c r="F624" s="57" t="s">
        <v>1261</v>
      </c>
      <c r="G624" s="57" t="s">
        <v>2552</v>
      </c>
      <c r="H624" s="58" t="s">
        <v>2219</v>
      </c>
      <c r="J624" s="59" t="str">
        <f t="shared" ref="J624:J695" si="97">CONCATENATE("PA.IT.",C624,E624,H624)</f>
        <v>PA.IT.040503</v>
      </c>
      <c r="K624" s="58" t="s">
        <v>2212</v>
      </c>
      <c r="L624" s="57" t="str">
        <f t="shared" si="94"/>
        <v>Tan</v>
      </c>
      <c r="M624" s="59" t="str">
        <f t="shared" si="90"/>
        <v>PI.PA.IT.040503.01</v>
      </c>
      <c r="N624" s="59"/>
      <c r="O624" s="59" t="str">
        <f t="shared" si="91"/>
        <v>PH.PA.IT.040503.01</v>
      </c>
      <c r="Q624" s="59" t="str">
        <f t="shared" si="92"/>
        <v>CL.PA.IT.040503.01</v>
      </c>
      <c r="R624" s="59"/>
      <c r="S624" s="59" t="str">
        <f t="shared" si="93"/>
        <v>DR.PA.IT.040503.01</v>
      </c>
      <c r="T624" s="59"/>
      <c r="U624" s="60" t="str">
        <f t="shared" si="95"/>
        <v>IM.PA.IT.040503.01</v>
      </c>
      <c r="V624" s="59"/>
      <c r="W624" s="60" t="str">
        <f t="shared" si="96"/>
        <v>GE.PA.IT.040503.01</v>
      </c>
      <c r="AJ624" s="57" t="s">
        <v>6618</v>
      </c>
      <c r="AK624" s="76">
        <v>41468</v>
      </c>
    </row>
    <row r="625" spans="1:37" s="57" customFormat="1" ht="14" customHeight="1">
      <c r="A625" s="57" t="s">
        <v>2189</v>
      </c>
      <c r="C625" s="58" t="s">
        <v>2063</v>
      </c>
      <c r="E625" s="58" t="s">
        <v>2065</v>
      </c>
      <c r="F625" s="57" t="s">
        <v>1261</v>
      </c>
      <c r="G625" s="57" t="s">
        <v>1424</v>
      </c>
      <c r="H625" s="58" t="s">
        <v>2063</v>
      </c>
      <c r="J625" s="59" t="str">
        <f t="shared" si="97"/>
        <v>PA.IT.040504</v>
      </c>
      <c r="K625" s="58" t="s">
        <v>2212</v>
      </c>
      <c r="L625" s="57" t="str">
        <f t="shared" si="94"/>
        <v>White</v>
      </c>
      <c r="M625" s="59" t="str">
        <f t="shared" si="90"/>
        <v>PI.PA.IT.040504.01</v>
      </c>
      <c r="N625" s="59"/>
      <c r="O625" s="59" t="str">
        <f t="shared" si="91"/>
        <v>PH.PA.IT.040504.01</v>
      </c>
      <c r="Q625" s="59" t="str">
        <f t="shared" si="92"/>
        <v>CL.PA.IT.040504.01</v>
      </c>
      <c r="R625" s="59"/>
      <c r="S625" s="59" t="str">
        <f t="shared" si="93"/>
        <v>DR.PA.IT.040504.01</v>
      </c>
      <c r="T625" s="59"/>
      <c r="U625" s="60" t="str">
        <f t="shared" si="95"/>
        <v>IM.PA.IT.040504.01</v>
      </c>
      <c r="V625" s="59"/>
      <c r="W625" s="60" t="str">
        <f t="shared" si="96"/>
        <v>GE.PA.IT.040504.01</v>
      </c>
      <c r="AJ625" s="57" t="s">
        <v>6618</v>
      </c>
      <c r="AK625" s="76">
        <v>41468</v>
      </c>
    </row>
    <row r="626" spans="1:37" s="57" customFormat="1" ht="14" customHeight="1">
      <c r="A626" s="57" t="s">
        <v>2189</v>
      </c>
      <c r="C626" s="58" t="s">
        <v>2063</v>
      </c>
      <c r="E626" s="58" t="s">
        <v>2065</v>
      </c>
      <c r="F626" s="57" t="s">
        <v>1261</v>
      </c>
      <c r="G626" s="57" t="s">
        <v>2553</v>
      </c>
      <c r="H626" s="58" t="s">
        <v>2065</v>
      </c>
      <c r="J626" s="59" t="str">
        <f t="shared" si="97"/>
        <v>PA.IT.040505</v>
      </c>
      <c r="K626" s="58" t="s">
        <v>2212</v>
      </c>
      <c r="L626" s="57" t="str">
        <f t="shared" si="94"/>
        <v>Yellow</v>
      </c>
      <c r="M626" s="59" t="str">
        <f t="shared" si="90"/>
        <v>PI.PA.IT.040505.01</v>
      </c>
      <c r="N626" s="59"/>
      <c r="O626" s="59" t="str">
        <f t="shared" si="91"/>
        <v>PH.PA.IT.040505.01</v>
      </c>
      <c r="Q626" s="59" t="str">
        <f t="shared" si="92"/>
        <v>CL.PA.IT.040505.01</v>
      </c>
      <c r="R626" s="59"/>
      <c r="S626" s="59" t="str">
        <f t="shared" si="93"/>
        <v>DR.PA.IT.040505.01</v>
      </c>
      <c r="T626" s="59"/>
      <c r="U626" s="60" t="str">
        <f t="shared" si="95"/>
        <v>IM.PA.IT.040505.01</v>
      </c>
      <c r="V626" s="59"/>
      <c r="W626" s="60" t="str">
        <f t="shared" si="96"/>
        <v>GE.PA.IT.040505.01</v>
      </c>
      <c r="AJ626" s="57" t="s">
        <v>6618</v>
      </c>
      <c r="AK626" s="76">
        <v>41468</v>
      </c>
    </row>
    <row r="627" spans="1:37" s="57" customFormat="1" ht="14" customHeight="1">
      <c r="A627" s="57" t="s">
        <v>2189</v>
      </c>
      <c r="C627" s="58" t="s">
        <v>2063</v>
      </c>
      <c r="D627" s="57" t="s">
        <v>2087</v>
      </c>
      <c r="E627" s="58" t="s">
        <v>2222</v>
      </c>
      <c r="F627" s="57" t="s">
        <v>1986</v>
      </c>
      <c r="G627" s="57" t="s">
        <v>2109</v>
      </c>
      <c r="H627" s="58" t="s">
        <v>2212</v>
      </c>
      <c r="J627" s="59" t="str">
        <f t="shared" si="97"/>
        <v>PA.IT.040601</v>
      </c>
      <c r="K627" s="58" t="s">
        <v>2212</v>
      </c>
      <c r="L627" s="57" t="str">
        <f t="shared" si="94"/>
        <v>Unable to assess</v>
      </c>
      <c r="M627" s="59" t="str">
        <f t="shared" si="90"/>
        <v>PI.PA.IT.040601.01</v>
      </c>
      <c r="N627" s="59"/>
      <c r="O627" s="59" t="str">
        <f t="shared" si="91"/>
        <v>PH.PA.IT.040601.01</v>
      </c>
      <c r="Q627" s="59" t="str">
        <f t="shared" si="92"/>
        <v>CL.PA.IT.040601.01</v>
      </c>
      <c r="R627" s="59"/>
      <c r="S627" s="59" t="str">
        <f t="shared" si="93"/>
        <v>DR.PA.IT.040601.01</v>
      </c>
      <c r="T627" s="59"/>
      <c r="U627" s="60" t="str">
        <f t="shared" si="95"/>
        <v>IM.PA.IT.040601.01</v>
      </c>
      <c r="V627" s="59"/>
      <c r="W627" s="60" t="str">
        <f t="shared" si="96"/>
        <v>GE.PA.IT.040601.01</v>
      </c>
      <c r="AJ627" s="57" t="s">
        <v>6618</v>
      </c>
      <c r="AK627" s="76">
        <v>41468</v>
      </c>
    </row>
    <row r="628" spans="1:37" s="57" customFormat="1" ht="14" customHeight="1">
      <c r="A628" s="57" t="s">
        <v>2189</v>
      </c>
      <c r="C628" s="58" t="s">
        <v>2063</v>
      </c>
      <c r="E628" s="58" t="s">
        <v>2222</v>
      </c>
      <c r="F628" s="57" t="s">
        <v>1986</v>
      </c>
      <c r="G628" s="57" t="s">
        <v>341</v>
      </c>
      <c r="H628" s="58" t="s">
        <v>2217</v>
      </c>
      <c r="J628" s="59" t="str">
        <f t="shared" si="97"/>
        <v>PA.IT.040602</v>
      </c>
      <c r="K628" s="58" t="s">
        <v>2212</v>
      </c>
      <c r="L628" s="57" t="str">
        <f t="shared" si="94"/>
        <v>Clean, dry, intact</v>
      </c>
      <c r="M628" s="59" t="str">
        <f t="shared" si="90"/>
        <v>PI.PA.IT.040602.01</v>
      </c>
      <c r="N628" s="59"/>
      <c r="O628" s="59" t="str">
        <f t="shared" si="91"/>
        <v>PH.PA.IT.040602.01</v>
      </c>
      <c r="Q628" s="59" t="str">
        <f t="shared" si="92"/>
        <v>CL.PA.IT.040602.01</v>
      </c>
      <c r="R628" s="59"/>
      <c r="S628" s="59" t="str">
        <f t="shared" si="93"/>
        <v>DR.PA.IT.040602.01</v>
      </c>
      <c r="T628" s="59"/>
      <c r="U628" s="60" t="str">
        <f t="shared" si="95"/>
        <v>IM.PA.IT.040602.01</v>
      </c>
      <c r="V628" s="59"/>
      <c r="W628" s="60" t="str">
        <f t="shared" si="96"/>
        <v>GE.PA.IT.040602.01</v>
      </c>
      <c r="AJ628" s="57" t="s">
        <v>6618</v>
      </c>
      <c r="AK628" s="76">
        <v>41468</v>
      </c>
    </row>
    <row r="629" spans="1:37" s="57" customFormat="1" ht="14" customHeight="1">
      <c r="A629" s="57" t="s">
        <v>2189</v>
      </c>
      <c r="C629" s="58" t="s">
        <v>2063</v>
      </c>
      <c r="E629" s="58" t="s">
        <v>2222</v>
      </c>
      <c r="F629" s="57" t="s">
        <v>1986</v>
      </c>
      <c r="G629" s="57" t="s">
        <v>1130</v>
      </c>
      <c r="H629" s="58" t="s">
        <v>2219</v>
      </c>
      <c r="J629" s="59" t="str">
        <f t="shared" si="97"/>
        <v>PA.IT.040603</v>
      </c>
      <c r="K629" s="58" t="s">
        <v>2212</v>
      </c>
      <c r="L629" s="57" t="str">
        <f t="shared" si="94"/>
        <v>Non-occlusive</v>
      </c>
      <c r="M629" s="59" t="str">
        <f t="shared" ref="M629:M700" si="98">CONCATENATE("PI.",J629,".",K629)</f>
        <v>PI.PA.IT.040603.01</v>
      </c>
      <c r="N629" s="59"/>
      <c r="O629" s="59" t="str">
        <f t="shared" ref="O629:O700" si="99">CONCATENATE("PH.",J629,".",K629)</f>
        <v>PH.PA.IT.040603.01</v>
      </c>
      <c r="Q629" s="59" t="str">
        <f t="shared" ref="Q629:Q700" si="100">CONCATENATE("CL.",J629,".",K629)</f>
        <v>CL.PA.IT.040603.01</v>
      </c>
      <c r="R629" s="59"/>
      <c r="S629" s="59" t="str">
        <f t="shared" ref="S629:S700" si="101">CONCATENATE("DR.",J629,".",K629)</f>
        <v>DR.PA.IT.040603.01</v>
      </c>
      <c r="T629" s="59"/>
      <c r="U629" s="60" t="str">
        <f t="shared" si="95"/>
        <v>IM.PA.IT.040603.01</v>
      </c>
      <c r="V629" s="59"/>
      <c r="W629" s="60" t="str">
        <f t="shared" si="96"/>
        <v>GE.PA.IT.040603.01</v>
      </c>
      <c r="AJ629" s="57" t="s">
        <v>6618</v>
      </c>
      <c r="AK629" s="76">
        <v>41468</v>
      </c>
    </row>
    <row r="630" spans="1:37" s="57" customFormat="1" ht="14" customHeight="1">
      <c r="A630" s="57" t="s">
        <v>2189</v>
      </c>
      <c r="C630" s="58" t="s">
        <v>2063</v>
      </c>
      <c r="E630" s="58" t="s">
        <v>2222</v>
      </c>
      <c r="F630" s="57" t="s">
        <v>1986</v>
      </c>
      <c r="G630" s="57" t="s">
        <v>2492</v>
      </c>
      <c r="H630" s="58" t="s">
        <v>2063</v>
      </c>
      <c r="J630" s="59" t="str">
        <f t="shared" si="97"/>
        <v>PA.IT.040604</v>
      </c>
      <c r="K630" s="58" t="s">
        <v>2212</v>
      </c>
      <c r="L630" s="57" t="str">
        <f t="shared" si="94"/>
        <v>Occlusive</v>
      </c>
      <c r="M630" s="59" t="str">
        <f t="shared" si="98"/>
        <v>PI.PA.IT.040604.01</v>
      </c>
      <c r="N630" s="59"/>
      <c r="O630" s="59" t="str">
        <f t="shared" si="99"/>
        <v>PH.PA.IT.040604.01</v>
      </c>
      <c r="Q630" s="59" t="str">
        <f t="shared" si="100"/>
        <v>CL.PA.IT.040604.01</v>
      </c>
      <c r="R630" s="59"/>
      <c r="S630" s="59" t="str">
        <f t="shared" si="101"/>
        <v>DR.PA.IT.040604.01</v>
      </c>
      <c r="T630" s="59"/>
      <c r="U630" s="60" t="str">
        <f t="shared" si="95"/>
        <v>IM.PA.IT.040604.01</v>
      </c>
      <c r="V630" s="59"/>
      <c r="W630" s="60" t="str">
        <f t="shared" si="96"/>
        <v>GE.PA.IT.040604.01</v>
      </c>
      <c r="AJ630" s="57" t="s">
        <v>6618</v>
      </c>
      <c r="AK630" s="76">
        <v>41468</v>
      </c>
    </row>
    <row r="631" spans="1:37" s="57" customFormat="1" ht="14" customHeight="1">
      <c r="A631" s="57" t="s">
        <v>2189</v>
      </c>
      <c r="C631" s="58" t="s">
        <v>2063</v>
      </c>
      <c r="E631" s="58" t="s">
        <v>2222</v>
      </c>
      <c r="F631" s="57" t="s">
        <v>1986</v>
      </c>
      <c r="G631" s="57" t="s">
        <v>2332</v>
      </c>
      <c r="H631" s="58" t="s">
        <v>2065</v>
      </c>
      <c r="J631" s="59" t="str">
        <f t="shared" si="97"/>
        <v>PA.IT.040605</v>
      </c>
      <c r="K631" s="58" t="s">
        <v>2212</v>
      </c>
      <c r="L631" s="57" t="str">
        <f t="shared" si="94"/>
        <v>Small amount drainage</v>
      </c>
      <c r="M631" s="59" t="str">
        <f t="shared" si="98"/>
        <v>PI.PA.IT.040605.01</v>
      </c>
      <c r="N631" s="59"/>
      <c r="O631" s="59" t="str">
        <f t="shared" si="99"/>
        <v>PH.PA.IT.040605.01</v>
      </c>
      <c r="Q631" s="59" t="str">
        <f t="shared" si="100"/>
        <v>CL.PA.IT.040605.01</v>
      </c>
      <c r="R631" s="59"/>
      <c r="S631" s="59" t="str">
        <f t="shared" si="101"/>
        <v>DR.PA.IT.040605.01</v>
      </c>
      <c r="T631" s="59"/>
      <c r="U631" s="60" t="str">
        <f t="shared" si="95"/>
        <v>IM.PA.IT.040605.01</v>
      </c>
      <c r="V631" s="59"/>
      <c r="W631" s="60" t="str">
        <f t="shared" si="96"/>
        <v>GE.PA.IT.040605.01</v>
      </c>
      <c r="AJ631" s="57" t="s">
        <v>6618</v>
      </c>
      <c r="AK631" s="76">
        <v>41468</v>
      </c>
    </row>
    <row r="632" spans="1:37" s="57" customFormat="1" ht="14" customHeight="1">
      <c r="A632" s="57" t="s">
        <v>2189</v>
      </c>
      <c r="C632" s="58" t="s">
        <v>2063</v>
      </c>
      <c r="E632" s="58" t="s">
        <v>2222</v>
      </c>
      <c r="F632" s="57" t="s">
        <v>1986</v>
      </c>
      <c r="G632" s="57" t="s">
        <v>2640</v>
      </c>
      <c r="H632" s="58" t="s">
        <v>2222</v>
      </c>
      <c r="J632" s="59" t="str">
        <f t="shared" si="97"/>
        <v>PA.IT.040606</v>
      </c>
      <c r="K632" s="58" t="s">
        <v>2212</v>
      </c>
      <c r="L632" s="57" t="str">
        <f t="shared" si="94"/>
        <v>Moderate amount drainage</v>
      </c>
      <c r="M632" s="59" t="str">
        <f t="shared" si="98"/>
        <v>PI.PA.IT.040606.01</v>
      </c>
      <c r="N632" s="59"/>
      <c r="O632" s="59" t="str">
        <f t="shared" si="99"/>
        <v>PH.PA.IT.040606.01</v>
      </c>
      <c r="Q632" s="59" t="str">
        <f t="shared" si="100"/>
        <v>CL.PA.IT.040606.01</v>
      </c>
      <c r="R632" s="59"/>
      <c r="S632" s="59" t="str">
        <f t="shared" si="101"/>
        <v>DR.PA.IT.040606.01</v>
      </c>
      <c r="T632" s="59"/>
      <c r="U632" s="60" t="str">
        <f t="shared" si="95"/>
        <v>IM.PA.IT.040606.01</v>
      </c>
      <c r="V632" s="59"/>
      <c r="W632" s="60" t="str">
        <f t="shared" si="96"/>
        <v>GE.PA.IT.040606.01</v>
      </c>
      <c r="AJ632" s="57" t="s">
        <v>6618</v>
      </c>
      <c r="AK632" s="76">
        <v>41468</v>
      </c>
    </row>
    <row r="633" spans="1:37" s="57" customFormat="1" ht="14" customHeight="1">
      <c r="A633" s="57" t="s">
        <v>2189</v>
      </c>
      <c r="C633" s="58" t="s">
        <v>2063</v>
      </c>
      <c r="E633" s="58" t="s">
        <v>2222</v>
      </c>
      <c r="F633" s="57" t="s">
        <v>1986</v>
      </c>
      <c r="G633" s="57" t="s">
        <v>2639</v>
      </c>
      <c r="H633" s="58" t="s">
        <v>2376</v>
      </c>
      <c r="J633" s="59" t="str">
        <f t="shared" si="97"/>
        <v>PA.IT.040607</v>
      </c>
      <c r="K633" s="58" t="s">
        <v>2212</v>
      </c>
      <c r="L633" s="57" t="str">
        <f t="shared" si="94"/>
        <v>Large amount drainage</v>
      </c>
      <c r="M633" s="59" t="str">
        <f t="shared" si="98"/>
        <v>PI.PA.IT.040607.01</v>
      </c>
      <c r="N633" s="59"/>
      <c r="O633" s="59" t="str">
        <f t="shared" si="99"/>
        <v>PH.PA.IT.040607.01</v>
      </c>
      <c r="Q633" s="59" t="str">
        <f t="shared" si="100"/>
        <v>CL.PA.IT.040607.01</v>
      </c>
      <c r="R633" s="59"/>
      <c r="S633" s="59" t="str">
        <f t="shared" si="101"/>
        <v>DR.PA.IT.040607.01</v>
      </c>
      <c r="T633" s="59"/>
      <c r="U633" s="60" t="str">
        <f t="shared" si="95"/>
        <v>IM.PA.IT.040607.01</v>
      </c>
      <c r="V633" s="59"/>
      <c r="W633" s="60" t="str">
        <f t="shared" si="96"/>
        <v>GE.PA.IT.040607.01</v>
      </c>
      <c r="AJ633" s="57" t="s">
        <v>6618</v>
      </c>
      <c r="AK633" s="76">
        <v>41468</v>
      </c>
    </row>
    <row r="634" spans="1:37" s="57" customFormat="1" ht="14" customHeight="1">
      <c r="A634" s="57" t="s">
        <v>2189</v>
      </c>
      <c r="C634" s="58" t="s">
        <v>2063</v>
      </c>
      <c r="D634" s="57" t="s">
        <v>2776</v>
      </c>
      <c r="E634" s="58" t="s">
        <v>2376</v>
      </c>
      <c r="F634" s="57" t="s">
        <v>1987</v>
      </c>
      <c r="G634" s="57" t="s">
        <v>2090</v>
      </c>
      <c r="H634" s="58" t="s">
        <v>2212</v>
      </c>
      <c r="J634" s="59" t="str">
        <f t="shared" si="97"/>
        <v>PA.IT.040701</v>
      </c>
      <c r="K634" s="58" t="s">
        <v>2212</v>
      </c>
      <c r="L634" s="57" t="str">
        <f t="shared" si="94"/>
        <v>Calcium Alginate</v>
      </c>
      <c r="M634" s="59" t="str">
        <f t="shared" si="98"/>
        <v>PI.PA.IT.040701.01</v>
      </c>
      <c r="N634" s="59"/>
      <c r="O634" s="59" t="str">
        <f t="shared" si="99"/>
        <v>PH.PA.IT.040701.01</v>
      </c>
      <c r="Q634" s="59" t="str">
        <f t="shared" si="100"/>
        <v>CL.PA.IT.040701.01</v>
      </c>
      <c r="R634" s="59"/>
      <c r="S634" s="59" t="str">
        <f t="shared" si="101"/>
        <v>DR.PA.IT.040701.01</v>
      </c>
      <c r="T634" s="59"/>
      <c r="U634" s="60" t="str">
        <f t="shared" si="95"/>
        <v>IM.PA.IT.040701.01</v>
      </c>
      <c r="V634" s="59"/>
      <c r="W634" s="60" t="str">
        <f t="shared" si="96"/>
        <v>GE.PA.IT.040701.01</v>
      </c>
      <c r="AJ634" s="57" t="s">
        <v>6618</v>
      </c>
      <c r="AK634" s="76">
        <v>41468</v>
      </c>
    </row>
    <row r="635" spans="1:37" s="57" customFormat="1" ht="14" customHeight="1">
      <c r="A635" s="57" t="s">
        <v>2189</v>
      </c>
      <c r="C635" s="58" t="s">
        <v>2063</v>
      </c>
      <c r="E635" s="58" t="s">
        <v>2376</v>
      </c>
      <c r="F635" s="57" t="s">
        <v>1987</v>
      </c>
      <c r="G635" s="57" t="s">
        <v>2091</v>
      </c>
      <c r="H635" s="58" t="s">
        <v>2217</v>
      </c>
      <c r="J635" s="59" t="str">
        <f t="shared" si="97"/>
        <v>PA.IT.040702</v>
      </c>
      <c r="K635" s="58" t="s">
        <v>2212</v>
      </c>
      <c r="L635" s="57" t="str">
        <f t="shared" si="94"/>
        <v>Antimicrobial</v>
      </c>
      <c r="M635" s="59" t="str">
        <f t="shared" si="98"/>
        <v>PI.PA.IT.040702.01</v>
      </c>
      <c r="N635" s="59"/>
      <c r="O635" s="59" t="str">
        <f t="shared" si="99"/>
        <v>PH.PA.IT.040702.01</v>
      </c>
      <c r="Q635" s="59" t="str">
        <f t="shared" si="100"/>
        <v>CL.PA.IT.040702.01</v>
      </c>
      <c r="R635" s="59"/>
      <c r="S635" s="59" t="str">
        <f t="shared" si="101"/>
        <v>DR.PA.IT.040702.01</v>
      </c>
      <c r="T635" s="59"/>
      <c r="U635" s="60" t="str">
        <f t="shared" si="95"/>
        <v>IM.PA.IT.040702.01</v>
      </c>
      <c r="V635" s="59"/>
      <c r="W635" s="60" t="str">
        <f t="shared" si="96"/>
        <v>GE.PA.IT.040702.01</v>
      </c>
      <c r="AJ635" s="57" t="s">
        <v>6618</v>
      </c>
      <c r="AK635" s="76">
        <v>41468</v>
      </c>
    </row>
    <row r="636" spans="1:37" s="57" customFormat="1" ht="14" customHeight="1">
      <c r="A636" s="57" t="s">
        <v>2189</v>
      </c>
      <c r="C636" s="58" t="s">
        <v>2063</v>
      </c>
      <c r="E636" s="58" t="s">
        <v>2376</v>
      </c>
      <c r="F636" s="57" t="s">
        <v>1987</v>
      </c>
      <c r="G636" s="57" t="s">
        <v>293</v>
      </c>
      <c r="H636" s="58" t="s">
        <v>2219</v>
      </c>
      <c r="J636" s="59" t="str">
        <f t="shared" si="97"/>
        <v>PA.IT.040703</v>
      </c>
      <c r="K636" s="58" t="s">
        <v>2212</v>
      </c>
      <c r="L636" s="57" t="str">
        <f t="shared" si="94"/>
        <v>Bismuth gauze</v>
      </c>
      <c r="M636" s="59" t="str">
        <f t="shared" si="98"/>
        <v>PI.PA.IT.040703.01</v>
      </c>
      <c r="N636" s="59"/>
      <c r="O636" s="59" t="str">
        <f t="shared" si="99"/>
        <v>PH.PA.IT.040703.01</v>
      </c>
      <c r="Q636" s="59" t="str">
        <f t="shared" si="100"/>
        <v>CL.PA.IT.040703.01</v>
      </c>
      <c r="R636" s="59"/>
      <c r="S636" s="59" t="str">
        <f t="shared" si="101"/>
        <v>DR.PA.IT.040703.01</v>
      </c>
      <c r="T636" s="59"/>
      <c r="U636" s="60" t="str">
        <f t="shared" si="95"/>
        <v>IM.PA.IT.040703.01</v>
      </c>
      <c r="V636" s="59"/>
      <c r="W636" s="60" t="str">
        <f t="shared" si="96"/>
        <v>GE.PA.IT.040703.01</v>
      </c>
      <c r="AJ636" s="57" t="s">
        <v>6618</v>
      </c>
      <c r="AK636" s="76">
        <v>41468</v>
      </c>
    </row>
    <row r="637" spans="1:37" s="57" customFormat="1" ht="14" customHeight="1">
      <c r="A637" s="57" t="s">
        <v>2189</v>
      </c>
      <c r="C637" s="58" t="s">
        <v>2063</v>
      </c>
      <c r="E637" s="58" t="s">
        <v>2376</v>
      </c>
      <c r="F637" s="57" t="s">
        <v>1987</v>
      </c>
      <c r="G637" s="57" t="s">
        <v>1042</v>
      </c>
      <c r="H637" s="58" t="s">
        <v>2063</v>
      </c>
      <c r="J637" s="59" t="str">
        <f t="shared" si="97"/>
        <v>PA.IT.040704</v>
      </c>
      <c r="K637" s="58" t="s">
        <v>2212</v>
      </c>
      <c r="L637" s="57" t="str">
        <f t="shared" si="94"/>
        <v>Gauze wrap</v>
      </c>
      <c r="M637" s="59" t="str">
        <f t="shared" si="98"/>
        <v>PI.PA.IT.040704.01</v>
      </c>
      <c r="N637" s="59"/>
      <c r="O637" s="59" t="str">
        <f t="shared" si="99"/>
        <v>PH.PA.IT.040704.01</v>
      </c>
      <c r="Q637" s="59" t="str">
        <f t="shared" si="100"/>
        <v>CL.PA.IT.040704.01</v>
      </c>
      <c r="R637" s="59"/>
      <c r="S637" s="59" t="str">
        <f t="shared" si="101"/>
        <v>DR.PA.IT.040704.01</v>
      </c>
      <c r="T637" s="59"/>
      <c r="U637" s="60" t="str">
        <f t="shared" si="95"/>
        <v>IM.PA.IT.040704.01</v>
      </c>
      <c r="V637" s="59"/>
      <c r="W637" s="60" t="str">
        <f t="shared" si="96"/>
        <v>GE.PA.IT.040704.01</v>
      </c>
      <c r="AJ637" s="57" t="s">
        <v>6618</v>
      </c>
      <c r="AK637" s="76">
        <v>41468</v>
      </c>
    </row>
    <row r="638" spans="1:37" s="57" customFormat="1" ht="14" customHeight="1">
      <c r="A638" s="57" t="s">
        <v>2189</v>
      </c>
      <c r="C638" s="58" t="s">
        <v>2063</v>
      </c>
      <c r="E638" s="58" t="s">
        <v>2376</v>
      </c>
      <c r="F638" s="57" t="s">
        <v>1987</v>
      </c>
      <c r="G638" s="57" t="s">
        <v>2643</v>
      </c>
      <c r="H638" s="58" t="s">
        <v>2065</v>
      </c>
      <c r="J638" s="59" t="str">
        <f t="shared" si="97"/>
        <v>PA.IT.040705</v>
      </c>
      <c r="K638" s="58" t="s">
        <v>2212</v>
      </c>
      <c r="L638" s="57" t="str">
        <f t="shared" si="94"/>
        <v>Transparent</v>
      </c>
      <c r="M638" s="59" t="str">
        <f t="shared" si="98"/>
        <v>PI.PA.IT.040705.01</v>
      </c>
      <c r="N638" s="59"/>
      <c r="O638" s="59" t="str">
        <f t="shared" si="99"/>
        <v>PH.PA.IT.040705.01</v>
      </c>
      <c r="Q638" s="59" t="str">
        <f t="shared" si="100"/>
        <v>CL.PA.IT.040705.01</v>
      </c>
      <c r="R638" s="59"/>
      <c r="S638" s="59" t="str">
        <f t="shared" si="101"/>
        <v>DR.PA.IT.040705.01</v>
      </c>
      <c r="T638" s="59"/>
      <c r="U638" s="60" t="str">
        <f t="shared" si="95"/>
        <v>IM.PA.IT.040705.01</v>
      </c>
      <c r="V638" s="59"/>
      <c r="W638" s="60" t="str">
        <f t="shared" si="96"/>
        <v>GE.PA.IT.040705.01</v>
      </c>
      <c r="AJ638" s="57" t="s">
        <v>6618</v>
      </c>
      <c r="AK638" s="76">
        <v>41468</v>
      </c>
    </row>
    <row r="639" spans="1:37" s="57" customFormat="1" ht="14" customHeight="1">
      <c r="A639" s="57" t="s">
        <v>2189</v>
      </c>
      <c r="C639" s="58" t="s">
        <v>2063</v>
      </c>
      <c r="E639" s="58" t="s">
        <v>2376</v>
      </c>
      <c r="F639" s="57" t="s">
        <v>1987</v>
      </c>
      <c r="G639" s="57" t="s">
        <v>2092</v>
      </c>
      <c r="H639" s="58" t="s">
        <v>2222</v>
      </c>
      <c r="J639" s="59" t="str">
        <f t="shared" si="97"/>
        <v>PA.IT.040706</v>
      </c>
      <c r="K639" s="58" t="s">
        <v>2212</v>
      </c>
      <c r="L639" s="57" t="str">
        <f t="shared" si="94"/>
        <v>Balsam of Peru</v>
      </c>
      <c r="M639" s="59" t="str">
        <f t="shared" si="98"/>
        <v>PI.PA.IT.040706.01</v>
      </c>
      <c r="N639" s="59"/>
      <c r="O639" s="59" t="str">
        <f t="shared" si="99"/>
        <v>PH.PA.IT.040706.01</v>
      </c>
      <c r="Q639" s="59" t="str">
        <f t="shared" si="100"/>
        <v>CL.PA.IT.040706.01</v>
      </c>
      <c r="R639" s="59"/>
      <c r="S639" s="59" t="str">
        <f t="shared" si="101"/>
        <v>DR.PA.IT.040706.01</v>
      </c>
      <c r="T639" s="59"/>
      <c r="U639" s="60" t="str">
        <f t="shared" si="95"/>
        <v>IM.PA.IT.040706.01</v>
      </c>
      <c r="V639" s="59"/>
      <c r="W639" s="60" t="str">
        <f t="shared" si="96"/>
        <v>GE.PA.IT.040706.01</v>
      </c>
      <c r="AJ639" s="57" t="s">
        <v>6618</v>
      </c>
      <c r="AK639" s="76">
        <v>41468</v>
      </c>
    </row>
    <row r="640" spans="1:37" s="57" customFormat="1" ht="14" customHeight="1">
      <c r="A640" s="57" t="s">
        <v>2189</v>
      </c>
      <c r="C640" s="58" t="s">
        <v>2063</v>
      </c>
      <c r="D640" s="57" t="s">
        <v>2215</v>
      </c>
      <c r="E640" s="58" t="s">
        <v>2376</v>
      </c>
      <c r="F640" s="57" t="s">
        <v>1987</v>
      </c>
      <c r="G640" s="57" t="s">
        <v>294</v>
      </c>
      <c r="H640" s="58" t="s">
        <v>2376</v>
      </c>
      <c r="J640" s="59" t="str">
        <f t="shared" si="97"/>
        <v>PA.IT.040707</v>
      </c>
      <c r="K640" s="58" t="s">
        <v>2212</v>
      </c>
      <c r="L640" s="57" t="str">
        <f t="shared" si="94"/>
        <v>Gauze packing</v>
      </c>
      <c r="M640" s="59" t="str">
        <f t="shared" si="98"/>
        <v>PI.PA.IT.040707.01</v>
      </c>
      <c r="N640" s="59"/>
      <c r="O640" s="59" t="str">
        <f t="shared" si="99"/>
        <v>PH.PA.IT.040707.01</v>
      </c>
      <c r="Q640" s="59" t="str">
        <f t="shared" si="100"/>
        <v>CL.PA.IT.040707.01</v>
      </c>
      <c r="R640" s="59"/>
      <c r="S640" s="59" t="str">
        <f t="shared" si="101"/>
        <v>DR.PA.IT.040707.01</v>
      </c>
      <c r="T640" s="59"/>
      <c r="U640" s="60" t="str">
        <f t="shared" si="95"/>
        <v>IM.PA.IT.040707.01</v>
      </c>
      <c r="V640" s="59"/>
      <c r="W640" s="60" t="str">
        <f t="shared" si="96"/>
        <v>GE.PA.IT.040707.01</v>
      </c>
      <c r="AJ640" s="57" t="s">
        <v>6618</v>
      </c>
      <c r="AK640" s="76">
        <v>41468</v>
      </c>
    </row>
    <row r="641" spans="1:37" s="57" customFormat="1" ht="14" customHeight="1">
      <c r="A641" s="57" t="s">
        <v>2189</v>
      </c>
      <c r="C641" s="58" t="s">
        <v>2063</v>
      </c>
      <c r="D641" s="57" t="s">
        <v>2215</v>
      </c>
      <c r="E641" s="58" t="s">
        <v>2376</v>
      </c>
      <c r="F641" s="57" t="s">
        <v>1987</v>
      </c>
      <c r="G641" s="57" t="s">
        <v>2093</v>
      </c>
      <c r="H641" s="58" t="s">
        <v>2378</v>
      </c>
      <c r="J641" s="59" t="str">
        <f t="shared" si="97"/>
        <v>PA.IT.040708</v>
      </c>
      <c r="K641" s="58" t="s">
        <v>2212</v>
      </c>
      <c r="L641" s="57" t="str">
        <f t="shared" si="94"/>
        <v>Hydrocolloidal</v>
      </c>
      <c r="M641" s="59" t="str">
        <f t="shared" si="98"/>
        <v>PI.PA.IT.040708.01</v>
      </c>
      <c r="N641" s="59"/>
      <c r="O641" s="59" t="str">
        <f t="shared" si="99"/>
        <v>PH.PA.IT.040708.01</v>
      </c>
      <c r="Q641" s="59" t="str">
        <f t="shared" si="100"/>
        <v>CL.PA.IT.040708.01</v>
      </c>
      <c r="R641" s="59"/>
      <c r="S641" s="59" t="str">
        <f t="shared" si="101"/>
        <v>DR.PA.IT.040708.01</v>
      </c>
      <c r="T641" s="59"/>
      <c r="U641" s="60" t="str">
        <f t="shared" si="95"/>
        <v>IM.PA.IT.040708.01</v>
      </c>
      <c r="V641" s="59"/>
      <c r="W641" s="60" t="str">
        <f t="shared" si="96"/>
        <v>GE.PA.IT.040708.01</v>
      </c>
      <c r="AJ641" s="57" t="s">
        <v>6618</v>
      </c>
      <c r="AK641" s="76">
        <v>41468</v>
      </c>
    </row>
    <row r="642" spans="1:37" s="57" customFormat="1" ht="14" customHeight="1">
      <c r="A642" s="57" t="s">
        <v>2189</v>
      </c>
      <c r="C642" s="58" t="s">
        <v>2063</v>
      </c>
      <c r="E642" s="58" t="s">
        <v>2376</v>
      </c>
      <c r="F642" s="57" t="s">
        <v>1987</v>
      </c>
      <c r="G642" s="57" t="s">
        <v>2094</v>
      </c>
      <c r="H642" s="58" t="s">
        <v>2380</v>
      </c>
      <c r="J642" s="59" t="str">
        <f t="shared" si="97"/>
        <v>PA.IT.040709</v>
      </c>
      <c r="K642" s="58" t="s">
        <v>2212</v>
      </c>
      <c r="L642" s="57" t="str">
        <f t="shared" ref="L642:L713" si="102">G642</f>
        <v>Hypertonic Hydrogel</v>
      </c>
      <c r="M642" s="59" t="str">
        <f t="shared" si="98"/>
        <v>PI.PA.IT.040709.01</v>
      </c>
      <c r="N642" s="59"/>
      <c r="O642" s="59" t="str">
        <f t="shared" si="99"/>
        <v>PH.PA.IT.040709.01</v>
      </c>
      <c r="Q642" s="59" t="str">
        <f t="shared" si="100"/>
        <v>CL.PA.IT.040709.01</v>
      </c>
      <c r="R642" s="59"/>
      <c r="S642" s="59" t="str">
        <f t="shared" si="101"/>
        <v>DR.PA.IT.040709.01</v>
      </c>
      <c r="T642" s="59"/>
      <c r="U642" s="60" t="str">
        <f t="shared" si="95"/>
        <v>IM.PA.IT.040709.01</v>
      </c>
      <c r="V642" s="59"/>
      <c r="W642" s="60" t="str">
        <f t="shared" si="96"/>
        <v>GE.PA.IT.040709.01</v>
      </c>
      <c r="AJ642" s="57" t="s">
        <v>6618</v>
      </c>
      <c r="AK642" s="76">
        <v>41468</v>
      </c>
    </row>
    <row r="643" spans="1:37" s="57" customFormat="1" ht="14" customHeight="1">
      <c r="A643" s="57" t="s">
        <v>2189</v>
      </c>
      <c r="C643" s="58" t="s">
        <v>2063</v>
      </c>
      <c r="E643" s="58" t="s">
        <v>2376</v>
      </c>
      <c r="F643" s="57" t="s">
        <v>1987</v>
      </c>
      <c r="G643" s="57" t="s">
        <v>2095</v>
      </c>
      <c r="H643" s="58" t="s">
        <v>2124</v>
      </c>
      <c r="J643" s="59" t="str">
        <f t="shared" si="97"/>
        <v>PA.IT.040710</v>
      </c>
      <c r="K643" s="58" t="s">
        <v>2212</v>
      </c>
      <c r="L643" s="57" t="str">
        <f t="shared" si="102"/>
        <v>Hydrogel</v>
      </c>
      <c r="M643" s="59" t="str">
        <f t="shared" si="98"/>
        <v>PI.PA.IT.040710.01</v>
      </c>
      <c r="N643" s="59"/>
      <c r="O643" s="59" t="str">
        <f t="shared" si="99"/>
        <v>PH.PA.IT.040710.01</v>
      </c>
      <c r="Q643" s="59" t="str">
        <f t="shared" si="100"/>
        <v>CL.PA.IT.040710.01</v>
      </c>
      <c r="R643" s="59"/>
      <c r="S643" s="59" t="str">
        <f t="shared" si="101"/>
        <v>DR.PA.IT.040710.01</v>
      </c>
      <c r="T643" s="59"/>
      <c r="U643" s="60" t="str">
        <f t="shared" si="95"/>
        <v>IM.PA.IT.040710.01</v>
      </c>
      <c r="V643" s="59"/>
      <c r="W643" s="60" t="str">
        <f t="shared" si="96"/>
        <v>GE.PA.IT.040710.01</v>
      </c>
      <c r="AJ643" s="57" t="s">
        <v>6618</v>
      </c>
      <c r="AK643" s="76">
        <v>41468</v>
      </c>
    </row>
    <row r="644" spans="1:37" s="57" customFormat="1" ht="14" customHeight="1">
      <c r="A644" s="57" t="s">
        <v>2189</v>
      </c>
      <c r="C644" s="58" t="s">
        <v>2063</v>
      </c>
      <c r="E644" s="58" t="s">
        <v>2376</v>
      </c>
      <c r="F644" s="57" t="s">
        <v>1987</v>
      </c>
      <c r="G644" s="57" t="s">
        <v>2644</v>
      </c>
      <c r="H644" s="58" t="s">
        <v>2126</v>
      </c>
      <c r="J644" s="59" t="str">
        <f t="shared" si="97"/>
        <v>PA.IT.040711</v>
      </c>
      <c r="K644" s="58" t="s">
        <v>2212</v>
      </c>
      <c r="L644" s="57" t="str">
        <f t="shared" si="102"/>
        <v>Gauze</v>
      </c>
      <c r="M644" s="59" t="str">
        <f t="shared" si="98"/>
        <v>PI.PA.IT.040711.01</v>
      </c>
      <c r="N644" s="59"/>
      <c r="O644" s="59" t="str">
        <f t="shared" si="99"/>
        <v>PH.PA.IT.040711.01</v>
      </c>
      <c r="Q644" s="59" t="str">
        <f t="shared" si="100"/>
        <v>CL.PA.IT.040711.01</v>
      </c>
      <c r="R644" s="59"/>
      <c r="S644" s="59" t="str">
        <f t="shared" si="101"/>
        <v>DR.PA.IT.040711.01</v>
      </c>
      <c r="T644" s="59"/>
      <c r="U644" s="60" t="str">
        <f t="shared" si="95"/>
        <v>IM.PA.IT.040711.01</v>
      </c>
      <c r="V644" s="59"/>
      <c r="W644" s="60" t="str">
        <f t="shared" si="96"/>
        <v>GE.PA.IT.040711.01</v>
      </c>
      <c r="AJ644" s="57" t="s">
        <v>6618</v>
      </c>
      <c r="AK644" s="76">
        <v>41468</v>
      </c>
    </row>
    <row r="645" spans="1:37" s="57" customFormat="1" ht="14" customHeight="1">
      <c r="A645" s="57" t="s">
        <v>2189</v>
      </c>
      <c r="C645" s="58" t="s">
        <v>2063</v>
      </c>
      <c r="E645" s="58" t="s">
        <v>2376</v>
      </c>
      <c r="F645" s="57" t="s">
        <v>1987</v>
      </c>
      <c r="G645" s="57" t="s">
        <v>2175</v>
      </c>
      <c r="H645" s="58" t="s">
        <v>2128</v>
      </c>
      <c r="J645" s="59" t="str">
        <f t="shared" si="97"/>
        <v>PA.IT.040712</v>
      </c>
      <c r="K645" s="58" t="s">
        <v>2212</v>
      </c>
      <c r="L645" s="57" t="str">
        <f t="shared" si="102"/>
        <v>Pressure</v>
      </c>
      <c r="M645" s="59" t="str">
        <f t="shared" si="98"/>
        <v>PI.PA.IT.040712.01</v>
      </c>
      <c r="N645" s="59"/>
      <c r="O645" s="59" t="str">
        <f t="shared" si="99"/>
        <v>PH.PA.IT.040712.01</v>
      </c>
      <c r="Q645" s="59" t="str">
        <f t="shared" si="100"/>
        <v>CL.PA.IT.040712.01</v>
      </c>
      <c r="R645" s="59"/>
      <c r="S645" s="59" t="str">
        <f t="shared" si="101"/>
        <v>DR.PA.IT.040712.01</v>
      </c>
      <c r="T645" s="59"/>
      <c r="U645" s="60" t="str">
        <f t="shared" si="95"/>
        <v>IM.PA.IT.040712.01</v>
      </c>
      <c r="V645" s="59"/>
      <c r="W645" s="60" t="str">
        <f t="shared" si="96"/>
        <v>GE.PA.IT.040712.01</v>
      </c>
      <c r="AJ645" s="57" t="s">
        <v>6618</v>
      </c>
      <c r="AK645" s="76">
        <v>41468</v>
      </c>
    </row>
    <row r="646" spans="1:37" s="57" customFormat="1" ht="14" customHeight="1">
      <c r="A646" s="57" t="s">
        <v>2189</v>
      </c>
      <c r="C646" s="58" t="s">
        <v>2063</v>
      </c>
      <c r="E646" s="58" t="s">
        <v>2376</v>
      </c>
      <c r="F646" s="57" t="s">
        <v>1987</v>
      </c>
      <c r="G646" s="57" t="s">
        <v>35</v>
      </c>
      <c r="H646" s="58" t="s">
        <v>37</v>
      </c>
      <c r="J646" s="59" t="str">
        <f t="shared" si="97"/>
        <v>PA.IT.040713</v>
      </c>
      <c r="K646" s="58" t="s">
        <v>2212</v>
      </c>
      <c r="L646" s="57" t="str">
        <f t="shared" si="102"/>
        <v>Covaderm</v>
      </c>
      <c r="M646" s="59" t="str">
        <f t="shared" si="98"/>
        <v>PI.PA.IT.040713.01</v>
      </c>
      <c r="N646" s="59"/>
      <c r="O646" s="59" t="str">
        <f t="shared" si="99"/>
        <v>PH.PA.IT.040713.01</v>
      </c>
      <c r="Q646" s="59" t="str">
        <f t="shared" si="100"/>
        <v>CL.PA.IT.040713.01</v>
      </c>
      <c r="R646" s="59"/>
      <c r="S646" s="59" t="str">
        <f t="shared" si="101"/>
        <v>DR.PA.IT.040713.01</v>
      </c>
      <c r="T646" s="59"/>
      <c r="U646" s="60" t="str">
        <f t="shared" si="95"/>
        <v>IM.PA.IT.040713.01</v>
      </c>
      <c r="V646" s="59"/>
      <c r="W646" s="60" t="str">
        <f t="shared" si="96"/>
        <v>GE.PA.IT.040713.01</v>
      </c>
      <c r="AJ646" s="57" t="s">
        <v>6618</v>
      </c>
      <c r="AK646" s="76">
        <v>41468</v>
      </c>
    </row>
    <row r="647" spans="1:37" s="57" customFormat="1" ht="14" customHeight="1">
      <c r="A647" s="57" t="s">
        <v>2189</v>
      </c>
      <c r="C647" s="58" t="s">
        <v>2063</v>
      </c>
      <c r="E647" s="58" t="s">
        <v>2376</v>
      </c>
      <c r="F647" s="57" t="s">
        <v>1987</v>
      </c>
      <c r="G647" s="57" t="s">
        <v>36</v>
      </c>
      <c r="H647" s="58" t="s">
        <v>38</v>
      </c>
      <c r="J647" s="59" t="str">
        <f t="shared" si="97"/>
        <v>PA.IT.040714</v>
      </c>
      <c r="K647" s="58" t="s">
        <v>2212</v>
      </c>
      <c r="L647" s="57" t="str">
        <f t="shared" si="102"/>
        <v>Microfoam</v>
      </c>
      <c r="M647" s="59" t="str">
        <f t="shared" si="98"/>
        <v>PI.PA.IT.040714.01</v>
      </c>
      <c r="N647" s="59"/>
      <c r="O647" s="59" t="str">
        <f t="shared" si="99"/>
        <v>PH.PA.IT.040714.01</v>
      </c>
      <c r="Q647" s="59" t="str">
        <f t="shared" si="100"/>
        <v>CL.PA.IT.040714.01</v>
      </c>
      <c r="R647" s="59"/>
      <c r="S647" s="59" t="str">
        <f t="shared" si="101"/>
        <v>DR.PA.IT.040714.01</v>
      </c>
      <c r="T647" s="59"/>
      <c r="U647" s="60" t="str">
        <f t="shared" si="95"/>
        <v>IM.PA.IT.040714.01</v>
      </c>
      <c r="V647" s="59"/>
      <c r="W647" s="60" t="str">
        <f t="shared" si="96"/>
        <v>GE.PA.IT.040714.01</v>
      </c>
      <c r="AJ647" s="57" t="s">
        <v>6618</v>
      </c>
      <c r="AK647" s="76">
        <v>41468</v>
      </c>
    </row>
    <row r="648" spans="1:37" s="57" customFormat="1" ht="14" customHeight="1">
      <c r="A648" s="57" t="s">
        <v>2189</v>
      </c>
      <c r="C648" s="58" t="s">
        <v>2063</v>
      </c>
      <c r="E648" s="58" t="s">
        <v>2376</v>
      </c>
      <c r="F648" s="57" t="s">
        <v>1987</v>
      </c>
      <c r="G648" s="57" t="s">
        <v>187</v>
      </c>
      <c r="H648" s="58" t="s">
        <v>39</v>
      </c>
      <c r="J648" s="59" t="str">
        <f t="shared" si="97"/>
        <v>PA.IT.040715</v>
      </c>
      <c r="K648" s="58" t="s">
        <v>2212</v>
      </c>
      <c r="L648" s="57" t="str">
        <f t="shared" si="102"/>
        <v>Skin glue</v>
      </c>
      <c r="M648" s="59" t="str">
        <f t="shared" si="98"/>
        <v>PI.PA.IT.040715.01</v>
      </c>
      <c r="N648" s="59"/>
      <c r="O648" s="59" t="str">
        <f t="shared" si="99"/>
        <v>PH.PA.IT.040715.01</v>
      </c>
      <c r="Q648" s="59" t="str">
        <f t="shared" si="100"/>
        <v>CL.PA.IT.040715.01</v>
      </c>
      <c r="R648" s="59"/>
      <c r="S648" s="59" t="str">
        <f t="shared" si="101"/>
        <v>DR.PA.IT.040715.01</v>
      </c>
      <c r="T648" s="59"/>
      <c r="U648" s="60" t="str">
        <f t="shared" ref="U648:U711" si="103">CONCATENATE("IM.",J648, ".",K648)</f>
        <v>IM.PA.IT.040715.01</v>
      </c>
      <c r="V648" s="59"/>
      <c r="W648" s="60" t="str">
        <f t="shared" ref="W648:W711" si="104">CONCATENATE("GE.",J648, ".",K648)</f>
        <v>GE.PA.IT.040715.01</v>
      </c>
      <c r="AJ648" s="57" t="s">
        <v>6618</v>
      </c>
      <c r="AK648" s="76">
        <v>41468</v>
      </c>
    </row>
    <row r="649" spans="1:37" s="57" customFormat="1" ht="14" customHeight="1">
      <c r="A649" s="57" t="s">
        <v>2189</v>
      </c>
      <c r="C649" s="58" t="s">
        <v>2063</v>
      </c>
      <c r="E649" s="58" t="s">
        <v>2376</v>
      </c>
      <c r="F649" s="57" t="s">
        <v>1987</v>
      </c>
      <c r="G649" s="57" t="s">
        <v>188</v>
      </c>
      <c r="H649" s="58" t="s">
        <v>40</v>
      </c>
      <c r="J649" s="59" t="str">
        <f t="shared" si="97"/>
        <v>PA.IT.040716</v>
      </c>
      <c r="K649" s="58" t="s">
        <v>2212</v>
      </c>
      <c r="L649" s="57" t="str">
        <f t="shared" si="102"/>
        <v>None</v>
      </c>
      <c r="M649" s="59" t="str">
        <f t="shared" si="98"/>
        <v>PI.PA.IT.040716.01</v>
      </c>
      <c r="N649" s="59"/>
      <c r="O649" s="59" t="str">
        <f t="shared" si="99"/>
        <v>PH.PA.IT.040716.01</v>
      </c>
      <c r="Q649" s="59" t="str">
        <f t="shared" si="100"/>
        <v>CL.PA.IT.040716.01</v>
      </c>
      <c r="R649" s="59"/>
      <c r="S649" s="59" t="str">
        <f t="shared" si="101"/>
        <v>DR.PA.IT.040716.01</v>
      </c>
      <c r="T649" s="59"/>
      <c r="U649" s="60" t="str">
        <f t="shared" si="103"/>
        <v>IM.PA.IT.040716.01</v>
      </c>
      <c r="V649" s="59"/>
      <c r="W649" s="60" t="str">
        <f t="shared" si="104"/>
        <v>GE.PA.IT.040716.01</v>
      </c>
      <c r="AJ649" s="57" t="s">
        <v>6618</v>
      </c>
      <c r="AK649" s="76">
        <v>41468</v>
      </c>
    </row>
    <row r="650" spans="1:37" s="57" customFormat="1" ht="14" customHeight="1">
      <c r="A650" s="57" t="s">
        <v>2189</v>
      </c>
      <c r="C650" s="58" t="s">
        <v>2063</v>
      </c>
      <c r="E650" s="58" t="s">
        <v>2376</v>
      </c>
      <c r="F650" s="57" t="s">
        <v>1987</v>
      </c>
      <c r="G650" s="57" t="s">
        <v>2847</v>
      </c>
      <c r="H650" s="58" t="s">
        <v>2907</v>
      </c>
      <c r="J650" s="59" t="str">
        <f>CONCATENATE("PA.IT.",C650,E650,H650)</f>
        <v>PA.IT.040717</v>
      </c>
      <c r="K650" s="58" t="s">
        <v>2212</v>
      </c>
      <c r="L650" s="57" t="str">
        <f t="shared" si="102"/>
        <v>Ace wrap</v>
      </c>
      <c r="M650" s="59" t="str">
        <f t="shared" si="98"/>
        <v>PI.PA.IT.040717.01</v>
      </c>
      <c r="N650" s="59"/>
      <c r="O650" s="59" t="str">
        <f t="shared" si="99"/>
        <v>PH.PA.IT.040717.01</v>
      </c>
      <c r="Q650" s="59" t="str">
        <f t="shared" si="100"/>
        <v>CL.PA.IT.040717.01</v>
      </c>
      <c r="R650" s="59"/>
      <c r="S650" s="59" t="str">
        <f t="shared" si="101"/>
        <v>DR.PA.IT.040717.01</v>
      </c>
      <c r="T650" s="59"/>
      <c r="U650" s="60" t="str">
        <f t="shared" si="103"/>
        <v>IM.PA.IT.040717.01</v>
      </c>
      <c r="V650" s="59"/>
      <c r="W650" s="60" t="str">
        <f t="shared" si="104"/>
        <v>GE.PA.IT.040717.01</v>
      </c>
      <c r="AJ650" s="57" t="s">
        <v>6618</v>
      </c>
      <c r="AK650" s="76">
        <v>41468</v>
      </c>
    </row>
    <row r="651" spans="1:37" s="57" customFormat="1" ht="14" customHeight="1">
      <c r="A651" s="57" t="s">
        <v>2189</v>
      </c>
      <c r="C651" s="58" t="s">
        <v>2063</v>
      </c>
      <c r="E651" s="58" t="s">
        <v>2376</v>
      </c>
      <c r="F651" s="57" t="s">
        <v>1987</v>
      </c>
      <c r="G651" s="57" t="s">
        <v>2849</v>
      </c>
      <c r="H651" s="58" t="s">
        <v>2908</v>
      </c>
      <c r="J651" s="59" t="str">
        <f>CONCATENATE("PA.IT.",C651,E651,H651)</f>
        <v>PA.IT.040718</v>
      </c>
      <c r="K651" s="58" t="s">
        <v>2212</v>
      </c>
      <c r="L651" s="57" t="str">
        <f t="shared" si="102"/>
        <v>Open to air</v>
      </c>
      <c r="M651" s="59" t="str">
        <f t="shared" si="98"/>
        <v>PI.PA.IT.040718.01</v>
      </c>
      <c r="N651" s="59"/>
      <c r="O651" s="59" t="str">
        <f t="shared" si="99"/>
        <v>PH.PA.IT.040718.01</v>
      </c>
      <c r="Q651" s="59" t="str">
        <f t="shared" si="100"/>
        <v>CL.PA.IT.040718.01</v>
      </c>
      <c r="R651" s="59"/>
      <c r="S651" s="59" t="str">
        <f t="shared" si="101"/>
        <v>DR.PA.IT.040718.01</v>
      </c>
      <c r="T651" s="59"/>
      <c r="U651" s="60" t="str">
        <f t="shared" si="103"/>
        <v>IM.PA.IT.040718.01</v>
      </c>
      <c r="V651" s="59"/>
      <c r="W651" s="60" t="str">
        <f t="shared" si="104"/>
        <v>GE.PA.IT.040718.01</v>
      </c>
      <c r="AJ651" s="57" t="s">
        <v>6618</v>
      </c>
      <c r="AK651" s="76">
        <v>41468</v>
      </c>
    </row>
    <row r="652" spans="1:37" s="57" customFormat="1" ht="14" customHeight="1">
      <c r="A652" s="57" t="s">
        <v>2189</v>
      </c>
      <c r="C652" s="58" t="s">
        <v>2063</v>
      </c>
      <c r="E652" s="58" t="s">
        <v>2376</v>
      </c>
      <c r="F652" s="57" t="s">
        <v>1987</v>
      </c>
      <c r="G652" s="57" t="s">
        <v>2858</v>
      </c>
      <c r="H652" s="58" t="s">
        <v>2370</v>
      </c>
      <c r="J652" s="59" t="str">
        <f>CONCATENATE("PA.IT.",C652,E652,H652)</f>
        <v>PA.IT.040719</v>
      </c>
      <c r="K652" s="58" t="s">
        <v>2212</v>
      </c>
      <c r="L652" s="57" t="str">
        <f t="shared" si="102"/>
        <v>Petroleum gauze</v>
      </c>
      <c r="M652" s="59" t="str">
        <f t="shared" si="98"/>
        <v>PI.PA.IT.040719.01</v>
      </c>
      <c r="N652" s="59"/>
      <c r="O652" s="59" t="str">
        <f t="shared" si="99"/>
        <v>PH.PA.IT.040719.01</v>
      </c>
      <c r="Q652" s="59" t="str">
        <f t="shared" si="100"/>
        <v>CL.PA.IT.040719.01</v>
      </c>
      <c r="R652" s="59"/>
      <c r="S652" s="59" t="str">
        <f t="shared" si="101"/>
        <v>DR.PA.IT.040719.01</v>
      </c>
      <c r="T652" s="59"/>
      <c r="U652" s="60" t="str">
        <f t="shared" si="103"/>
        <v>IM.PA.IT.040719.01</v>
      </c>
      <c r="V652" s="59"/>
      <c r="W652" s="60" t="str">
        <f t="shared" si="104"/>
        <v>GE.PA.IT.040719.01</v>
      </c>
      <c r="AJ652" s="57" t="s">
        <v>6618</v>
      </c>
      <c r="AK652" s="76">
        <v>41468</v>
      </c>
    </row>
    <row r="653" spans="1:37" s="57" customFormat="1" ht="14" customHeight="1">
      <c r="A653" s="57" t="s">
        <v>2189</v>
      </c>
      <c r="C653" s="58" t="s">
        <v>2063</v>
      </c>
      <c r="E653" s="58" t="s">
        <v>2376</v>
      </c>
      <c r="F653" s="57" t="s">
        <v>1987</v>
      </c>
      <c r="G653" s="57" t="s">
        <v>2848</v>
      </c>
      <c r="H653" s="58" t="s">
        <v>2372</v>
      </c>
      <c r="J653" s="59" t="str">
        <f>CONCATENATE("PA.IT.",C653,E653,H653)</f>
        <v>PA.IT.040720</v>
      </c>
      <c r="K653" s="58" t="s">
        <v>2212</v>
      </c>
      <c r="L653" s="57" t="str">
        <f t="shared" si="102"/>
        <v>Other, specify:</v>
      </c>
      <c r="M653" s="59" t="str">
        <f t="shared" si="98"/>
        <v>PI.PA.IT.040720.01</v>
      </c>
      <c r="N653" s="59"/>
      <c r="O653" s="59" t="str">
        <f t="shared" si="99"/>
        <v>PH.PA.IT.040720.01</v>
      </c>
      <c r="Q653" s="59" t="str">
        <f t="shared" si="100"/>
        <v>CL.PA.IT.040720.01</v>
      </c>
      <c r="R653" s="59"/>
      <c r="S653" s="59" t="str">
        <f t="shared" si="101"/>
        <v>DR.PA.IT.040720.01</v>
      </c>
      <c r="T653" s="59"/>
      <c r="U653" s="60" t="str">
        <f t="shared" si="103"/>
        <v>IM.PA.IT.040720.01</v>
      </c>
      <c r="V653" s="59"/>
      <c r="W653" s="60" t="str">
        <f t="shared" si="104"/>
        <v>GE.PA.IT.040720.01</v>
      </c>
      <c r="AJ653" s="57" t="s">
        <v>6618</v>
      </c>
      <c r="AK653" s="76">
        <v>41468</v>
      </c>
    </row>
    <row r="654" spans="1:37" s="57" customFormat="1" ht="14" customHeight="1">
      <c r="A654" s="57" t="s">
        <v>2189</v>
      </c>
      <c r="C654" s="58" t="s">
        <v>2063</v>
      </c>
      <c r="D654" s="57" t="s">
        <v>2096</v>
      </c>
      <c r="E654" s="58" t="s">
        <v>2378</v>
      </c>
      <c r="F654" s="57" t="s">
        <v>1988</v>
      </c>
      <c r="G654" s="57" t="s">
        <v>1926</v>
      </c>
      <c r="H654" s="58" t="s">
        <v>2212</v>
      </c>
      <c r="J654" s="59" t="str">
        <f t="shared" si="97"/>
        <v>PA.IT.040801</v>
      </c>
      <c r="K654" s="58" t="s">
        <v>2212</v>
      </c>
      <c r="L654" s="57" t="str">
        <f t="shared" si="102"/>
        <v>Approximated</v>
      </c>
      <c r="M654" s="59" t="str">
        <f t="shared" si="98"/>
        <v>PI.PA.IT.040801.01</v>
      </c>
      <c r="N654" s="59"/>
      <c r="O654" s="59" t="str">
        <f t="shared" si="99"/>
        <v>PH.PA.IT.040801.01</v>
      </c>
      <c r="Q654" s="59" t="str">
        <f t="shared" si="100"/>
        <v>CL.PA.IT.040801.01</v>
      </c>
      <c r="R654" s="59"/>
      <c r="S654" s="59" t="str">
        <f t="shared" si="101"/>
        <v>DR.PA.IT.040801.01</v>
      </c>
      <c r="T654" s="59"/>
      <c r="U654" s="60" t="str">
        <f t="shared" si="103"/>
        <v>IM.PA.IT.040801.01</v>
      </c>
      <c r="V654" s="59"/>
      <c r="W654" s="60" t="str">
        <f t="shared" si="104"/>
        <v>GE.PA.IT.040801.01</v>
      </c>
      <c r="AJ654" s="57" t="s">
        <v>6618</v>
      </c>
      <c r="AK654" s="76">
        <v>41468</v>
      </c>
    </row>
    <row r="655" spans="1:37" s="57" customFormat="1" ht="14" customHeight="1">
      <c r="A655" s="57" t="s">
        <v>2189</v>
      </c>
      <c r="C655" s="58" t="s">
        <v>2063</v>
      </c>
      <c r="E655" s="58" t="s">
        <v>2378</v>
      </c>
      <c r="F655" s="57" t="s">
        <v>1988</v>
      </c>
      <c r="G655" s="57" t="s">
        <v>1753</v>
      </c>
      <c r="H655" s="58" t="s">
        <v>2217</v>
      </c>
      <c r="J655" s="59" t="str">
        <f t="shared" si="97"/>
        <v>PA.IT.040802</v>
      </c>
      <c r="K655" s="58" t="s">
        <v>2212</v>
      </c>
      <c r="L655" s="57" t="str">
        <f t="shared" si="102"/>
        <v>Dehisced</v>
      </c>
      <c r="M655" s="59" t="str">
        <f t="shared" si="98"/>
        <v>PI.PA.IT.040802.01</v>
      </c>
      <c r="N655" s="59"/>
      <c r="O655" s="59" t="str">
        <f t="shared" si="99"/>
        <v>PH.PA.IT.040802.01</v>
      </c>
      <c r="Q655" s="59" t="str">
        <f t="shared" si="100"/>
        <v>CL.PA.IT.040802.01</v>
      </c>
      <c r="R655" s="59"/>
      <c r="S655" s="59" t="str">
        <f t="shared" si="101"/>
        <v>DR.PA.IT.040802.01</v>
      </c>
      <c r="T655" s="59"/>
      <c r="U655" s="60" t="str">
        <f t="shared" si="103"/>
        <v>IM.PA.IT.040802.01</v>
      </c>
      <c r="V655" s="59"/>
      <c r="W655" s="60" t="str">
        <f t="shared" si="104"/>
        <v>GE.PA.IT.040802.01</v>
      </c>
      <c r="AJ655" s="57" t="s">
        <v>6618</v>
      </c>
      <c r="AK655" s="76">
        <v>41468</v>
      </c>
    </row>
    <row r="656" spans="1:37" s="57" customFormat="1" ht="14" customHeight="1">
      <c r="A656" s="57" t="s">
        <v>2189</v>
      </c>
      <c r="C656" s="58" t="s">
        <v>2063</v>
      </c>
      <c r="E656" s="58" t="s">
        <v>2378</v>
      </c>
      <c r="F656" s="57" t="s">
        <v>1988</v>
      </c>
      <c r="G656" s="57" t="s">
        <v>1754</v>
      </c>
      <c r="H656" s="58" t="s">
        <v>2219</v>
      </c>
      <c r="J656" s="59" t="str">
        <f t="shared" si="97"/>
        <v>PA.IT.040803</v>
      </c>
      <c r="K656" s="58" t="s">
        <v>2212</v>
      </c>
      <c r="L656" s="57" t="str">
        <f t="shared" si="102"/>
        <v>Eviscerated</v>
      </c>
      <c r="M656" s="59" t="str">
        <f t="shared" si="98"/>
        <v>PI.PA.IT.040803.01</v>
      </c>
      <c r="N656" s="59"/>
      <c r="O656" s="59" t="str">
        <f t="shared" si="99"/>
        <v>PH.PA.IT.040803.01</v>
      </c>
      <c r="Q656" s="59" t="str">
        <f t="shared" si="100"/>
        <v>CL.PA.IT.040803.01</v>
      </c>
      <c r="R656" s="59"/>
      <c r="S656" s="59" t="str">
        <f t="shared" si="101"/>
        <v>DR.PA.IT.040803.01</v>
      </c>
      <c r="T656" s="59"/>
      <c r="U656" s="60" t="str">
        <f t="shared" si="103"/>
        <v>IM.PA.IT.040803.01</v>
      </c>
      <c r="V656" s="59"/>
      <c r="W656" s="60" t="str">
        <f t="shared" si="104"/>
        <v>GE.PA.IT.040803.01</v>
      </c>
      <c r="AJ656" s="57" t="s">
        <v>6618</v>
      </c>
      <c r="AK656" s="76">
        <v>41468</v>
      </c>
    </row>
    <row r="657" spans="1:37" s="57" customFormat="1" ht="14" customHeight="1">
      <c r="A657" s="57" t="s">
        <v>2189</v>
      </c>
      <c r="C657" s="58" t="s">
        <v>2063</v>
      </c>
      <c r="E657" s="58" t="s">
        <v>2378</v>
      </c>
      <c r="F657" s="57" t="s">
        <v>1988</v>
      </c>
      <c r="G657" s="57" t="s">
        <v>1394</v>
      </c>
      <c r="H657" s="58" t="s">
        <v>2063</v>
      </c>
      <c r="J657" s="59" t="str">
        <f t="shared" si="97"/>
        <v>PA.IT.040804</v>
      </c>
      <c r="K657" s="58" t="s">
        <v>2212</v>
      </c>
      <c r="L657" s="57" t="str">
        <f t="shared" si="102"/>
        <v>Irregular</v>
      </c>
      <c r="M657" s="59" t="str">
        <f t="shared" si="98"/>
        <v>PI.PA.IT.040804.01</v>
      </c>
      <c r="N657" s="59"/>
      <c r="O657" s="59" t="str">
        <f t="shared" si="99"/>
        <v>PH.PA.IT.040804.01</v>
      </c>
      <c r="Q657" s="59" t="str">
        <f t="shared" si="100"/>
        <v>CL.PA.IT.040804.01</v>
      </c>
      <c r="R657" s="59"/>
      <c r="S657" s="59" t="str">
        <f t="shared" si="101"/>
        <v>DR.PA.IT.040804.01</v>
      </c>
      <c r="T657" s="59"/>
      <c r="U657" s="60" t="str">
        <f t="shared" si="103"/>
        <v>IM.PA.IT.040804.01</v>
      </c>
      <c r="V657" s="59"/>
      <c r="W657" s="60" t="str">
        <f t="shared" si="104"/>
        <v>GE.PA.IT.040804.01</v>
      </c>
      <c r="AJ657" s="57" t="s">
        <v>6618</v>
      </c>
      <c r="AK657" s="76">
        <v>41468</v>
      </c>
    </row>
    <row r="658" spans="1:37" s="57" customFormat="1" ht="14" customHeight="1">
      <c r="A658" s="57" t="s">
        <v>2189</v>
      </c>
      <c r="C658" s="58" t="s">
        <v>2063</v>
      </c>
      <c r="E658" s="58" t="s">
        <v>2378</v>
      </c>
      <c r="F658" s="57" t="s">
        <v>1988</v>
      </c>
      <c r="G658" s="57" t="s">
        <v>1395</v>
      </c>
      <c r="H658" s="58" t="s">
        <v>2065</v>
      </c>
      <c r="J658" s="59" t="str">
        <f t="shared" si="97"/>
        <v>PA.IT.040805</v>
      </c>
      <c r="K658" s="58" t="s">
        <v>2212</v>
      </c>
      <c r="L658" s="57" t="str">
        <f t="shared" si="102"/>
        <v>Necrotic</v>
      </c>
      <c r="M658" s="59" t="str">
        <f t="shared" si="98"/>
        <v>PI.PA.IT.040805.01</v>
      </c>
      <c r="N658" s="59"/>
      <c r="O658" s="59" t="str">
        <f t="shared" si="99"/>
        <v>PH.PA.IT.040805.01</v>
      </c>
      <c r="Q658" s="59" t="str">
        <f t="shared" si="100"/>
        <v>CL.PA.IT.040805.01</v>
      </c>
      <c r="R658" s="59"/>
      <c r="S658" s="59" t="str">
        <f t="shared" si="101"/>
        <v>DR.PA.IT.040805.01</v>
      </c>
      <c r="T658" s="59"/>
      <c r="U658" s="60" t="str">
        <f t="shared" si="103"/>
        <v>IM.PA.IT.040805.01</v>
      </c>
      <c r="V658" s="59"/>
      <c r="W658" s="60" t="str">
        <f t="shared" si="104"/>
        <v>GE.PA.IT.040805.01</v>
      </c>
      <c r="AJ658" s="57" t="s">
        <v>6618</v>
      </c>
      <c r="AK658" s="76">
        <v>41468</v>
      </c>
    </row>
    <row r="659" spans="1:37" s="57" customFormat="1" ht="14" customHeight="1">
      <c r="A659" s="57" t="s">
        <v>2189</v>
      </c>
      <c r="C659" s="58" t="s">
        <v>2063</v>
      </c>
      <c r="E659" s="58" t="s">
        <v>2378</v>
      </c>
      <c r="F659" s="57" t="s">
        <v>1988</v>
      </c>
      <c r="G659" s="57" t="s">
        <v>1396</v>
      </c>
      <c r="H659" s="58" t="s">
        <v>2222</v>
      </c>
      <c r="J659" s="59" t="str">
        <f t="shared" si="97"/>
        <v>PA.IT.040806</v>
      </c>
      <c r="K659" s="58" t="s">
        <v>2212</v>
      </c>
      <c r="L659" s="57" t="str">
        <f t="shared" si="102"/>
        <v>Other</v>
      </c>
      <c r="M659" s="59" t="str">
        <f t="shared" si="98"/>
        <v>PI.PA.IT.040806.01</v>
      </c>
      <c r="N659" s="59"/>
      <c r="O659" s="59" t="str">
        <f t="shared" si="99"/>
        <v>PH.PA.IT.040806.01</v>
      </c>
      <c r="Q659" s="59" t="str">
        <f t="shared" si="100"/>
        <v>CL.PA.IT.040806.01</v>
      </c>
      <c r="R659" s="59"/>
      <c r="S659" s="59" t="str">
        <f t="shared" si="101"/>
        <v>DR.PA.IT.040806.01</v>
      </c>
      <c r="T659" s="59"/>
      <c r="U659" s="60" t="str">
        <f t="shared" si="103"/>
        <v>IM.PA.IT.040806.01</v>
      </c>
      <c r="V659" s="59"/>
      <c r="W659" s="60" t="str">
        <f t="shared" si="104"/>
        <v>GE.PA.IT.040806.01</v>
      </c>
      <c r="AJ659" s="57" t="s">
        <v>6618</v>
      </c>
      <c r="AK659" s="76">
        <v>41468</v>
      </c>
    </row>
    <row r="660" spans="1:37" s="57" customFormat="1" ht="14" customHeight="1">
      <c r="A660" s="57" t="s">
        <v>2189</v>
      </c>
      <c r="C660" s="58" t="s">
        <v>2063</v>
      </c>
      <c r="D660" s="57" t="s">
        <v>1397</v>
      </c>
      <c r="E660" s="58" t="s">
        <v>2380</v>
      </c>
      <c r="F660" s="57" t="s">
        <v>2152</v>
      </c>
      <c r="G660" s="57" t="s">
        <v>1401</v>
      </c>
      <c r="H660" s="58" t="s">
        <v>2212</v>
      </c>
      <c r="J660" s="59" t="str">
        <f t="shared" si="97"/>
        <v>PA.IT.040901</v>
      </c>
      <c r="K660" s="58" t="s">
        <v>2212</v>
      </c>
      <c r="L660" s="57" t="str">
        <f t="shared" si="102"/>
        <v>Bilateral</v>
      </c>
      <c r="M660" s="59" t="str">
        <f t="shared" si="98"/>
        <v>PI.PA.IT.040901.01</v>
      </c>
      <c r="N660" s="59"/>
      <c r="O660" s="59" t="str">
        <f t="shared" si="99"/>
        <v>PH.PA.IT.040901.01</v>
      </c>
      <c r="Q660" s="59" t="str">
        <f t="shared" si="100"/>
        <v>CL.PA.IT.040901.01</v>
      </c>
      <c r="R660" s="59"/>
      <c r="S660" s="59" t="str">
        <f t="shared" si="101"/>
        <v>DR.PA.IT.040901.01</v>
      </c>
      <c r="T660" s="59"/>
      <c r="U660" s="60" t="str">
        <f t="shared" si="103"/>
        <v>IM.PA.IT.040901.01</v>
      </c>
      <c r="V660" s="59"/>
      <c r="W660" s="60" t="str">
        <f t="shared" si="104"/>
        <v>GE.PA.IT.040901.01</v>
      </c>
      <c r="AJ660" s="57" t="s">
        <v>6618</v>
      </c>
      <c r="AK660" s="76">
        <v>41468</v>
      </c>
    </row>
    <row r="661" spans="1:37" s="57" customFormat="1" ht="14" customHeight="1">
      <c r="A661" s="57" t="s">
        <v>2189</v>
      </c>
      <c r="C661" s="58" t="s">
        <v>2063</v>
      </c>
      <c r="E661" s="58" t="s">
        <v>2380</v>
      </c>
      <c r="F661" s="57" t="s">
        <v>2152</v>
      </c>
      <c r="G661" s="57" t="s">
        <v>2213</v>
      </c>
      <c r="H661" s="58" t="s">
        <v>2217</v>
      </c>
      <c r="J661" s="59" t="str">
        <f t="shared" si="97"/>
        <v>PA.IT.040902</v>
      </c>
      <c r="K661" s="58" t="s">
        <v>2212</v>
      </c>
      <c r="L661" s="57" t="str">
        <f t="shared" si="102"/>
        <v>Left</v>
      </c>
      <c r="M661" s="59" t="str">
        <f t="shared" si="98"/>
        <v>PI.PA.IT.040902.01</v>
      </c>
      <c r="N661" s="59"/>
      <c r="O661" s="59" t="str">
        <f t="shared" si="99"/>
        <v>PH.PA.IT.040902.01</v>
      </c>
      <c r="Q661" s="59" t="str">
        <f t="shared" si="100"/>
        <v>CL.PA.IT.040902.01</v>
      </c>
      <c r="R661" s="59"/>
      <c r="S661" s="59" t="str">
        <f t="shared" si="101"/>
        <v>DR.PA.IT.040902.01</v>
      </c>
      <c r="T661" s="59"/>
      <c r="U661" s="60" t="str">
        <f t="shared" si="103"/>
        <v>IM.PA.IT.040902.01</v>
      </c>
      <c r="V661" s="59"/>
      <c r="W661" s="60" t="str">
        <f t="shared" si="104"/>
        <v>GE.PA.IT.040902.01</v>
      </c>
      <c r="AJ661" s="57" t="s">
        <v>6618</v>
      </c>
      <c r="AK661" s="76">
        <v>41468</v>
      </c>
    </row>
    <row r="662" spans="1:37" s="57" customFormat="1" ht="14" customHeight="1">
      <c r="A662" s="57" t="s">
        <v>2189</v>
      </c>
      <c r="C662" s="58" t="s">
        <v>2063</v>
      </c>
      <c r="E662" s="58" t="s">
        <v>2380</v>
      </c>
      <c r="F662" s="57" t="s">
        <v>2152</v>
      </c>
      <c r="G662" s="57" t="s">
        <v>2381</v>
      </c>
      <c r="H662" s="58" t="s">
        <v>2219</v>
      </c>
      <c r="J662" s="59" t="str">
        <f t="shared" si="97"/>
        <v>PA.IT.040903</v>
      </c>
      <c r="K662" s="58" t="s">
        <v>2212</v>
      </c>
      <c r="L662" s="57" t="str">
        <f t="shared" si="102"/>
        <v>Right</v>
      </c>
      <c r="M662" s="59" t="str">
        <f t="shared" si="98"/>
        <v>PI.PA.IT.040903.01</v>
      </c>
      <c r="N662" s="59"/>
      <c r="O662" s="59" t="str">
        <f t="shared" si="99"/>
        <v>PH.PA.IT.040903.01</v>
      </c>
      <c r="Q662" s="59" t="str">
        <f t="shared" si="100"/>
        <v>CL.PA.IT.040903.01</v>
      </c>
      <c r="R662" s="59"/>
      <c r="S662" s="59" t="str">
        <f t="shared" si="101"/>
        <v>DR.PA.IT.040903.01</v>
      </c>
      <c r="T662" s="59"/>
      <c r="U662" s="60" t="str">
        <f t="shared" si="103"/>
        <v>IM.PA.IT.040903.01</v>
      </c>
      <c r="V662" s="59"/>
      <c r="W662" s="60" t="str">
        <f t="shared" si="104"/>
        <v>GE.PA.IT.040903.01</v>
      </c>
      <c r="AJ662" s="57" t="s">
        <v>6618</v>
      </c>
      <c r="AK662" s="76">
        <v>41468</v>
      </c>
    </row>
    <row r="663" spans="1:37" s="57" customFormat="1" ht="14" customHeight="1">
      <c r="A663" s="57" t="s">
        <v>2189</v>
      </c>
      <c r="C663" s="58" t="s">
        <v>2063</v>
      </c>
      <c r="D663" s="57" t="s">
        <v>2629</v>
      </c>
      <c r="E663" s="58" t="s">
        <v>2124</v>
      </c>
      <c r="F663" s="57" t="s">
        <v>2153</v>
      </c>
      <c r="G663" s="57" t="s">
        <v>295</v>
      </c>
      <c r="H663" s="58" t="s">
        <v>2212</v>
      </c>
      <c r="J663" s="59" t="str">
        <f t="shared" si="97"/>
        <v>PA.IT.041001</v>
      </c>
      <c r="K663" s="58" t="s">
        <v>2212</v>
      </c>
      <c r="L663" s="57" t="str">
        <f t="shared" si="102"/>
        <v>Abdomen lower</v>
      </c>
      <c r="M663" s="59" t="str">
        <f t="shared" si="98"/>
        <v>PI.PA.IT.041001.01</v>
      </c>
      <c r="N663" s="59"/>
      <c r="O663" s="59" t="str">
        <f t="shared" si="99"/>
        <v>PH.PA.IT.041001.01</v>
      </c>
      <c r="Q663" s="59" t="str">
        <f t="shared" si="100"/>
        <v>CL.PA.IT.041001.01</v>
      </c>
      <c r="R663" s="59"/>
      <c r="S663" s="59" t="str">
        <f t="shared" si="101"/>
        <v>DR.PA.IT.041001.01</v>
      </c>
      <c r="T663" s="59"/>
      <c r="U663" s="60" t="str">
        <f t="shared" si="103"/>
        <v>IM.PA.IT.041001.01</v>
      </c>
      <c r="V663" s="59"/>
      <c r="W663" s="60" t="str">
        <f t="shared" si="104"/>
        <v>GE.PA.IT.041001.01</v>
      </c>
      <c r="AJ663" s="57" t="s">
        <v>6618</v>
      </c>
      <c r="AK663" s="76">
        <v>41468</v>
      </c>
    </row>
    <row r="664" spans="1:37" s="57" customFormat="1" ht="14" customHeight="1">
      <c r="A664" s="57" t="s">
        <v>2189</v>
      </c>
      <c r="C664" s="58" t="s">
        <v>2063</v>
      </c>
      <c r="E664" s="58" t="s">
        <v>2124</v>
      </c>
      <c r="F664" s="57" t="s">
        <v>2153</v>
      </c>
      <c r="G664" s="57" t="s">
        <v>387</v>
      </c>
      <c r="H664" s="58" t="s">
        <v>2217</v>
      </c>
      <c r="J664" s="59" t="str">
        <f t="shared" si="97"/>
        <v>PA.IT.041002</v>
      </c>
      <c r="K664" s="58" t="s">
        <v>2212</v>
      </c>
      <c r="L664" s="57" t="str">
        <f t="shared" si="102"/>
        <v>Abdomen upper</v>
      </c>
      <c r="M664" s="59" t="str">
        <f t="shared" si="98"/>
        <v>PI.PA.IT.041002.01</v>
      </c>
      <c r="N664" s="59"/>
      <c r="O664" s="59" t="str">
        <f t="shared" si="99"/>
        <v>PH.PA.IT.041002.01</v>
      </c>
      <c r="Q664" s="59" t="str">
        <f t="shared" si="100"/>
        <v>CL.PA.IT.041002.01</v>
      </c>
      <c r="R664" s="59"/>
      <c r="S664" s="59" t="str">
        <f t="shared" si="101"/>
        <v>DR.PA.IT.041002.01</v>
      </c>
      <c r="T664" s="59"/>
      <c r="U664" s="60" t="str">
        <f t="shared" si="103"/>
        <v>IM.PA.IT.041002.01</v>
      </c>
      <c r="V664" s="59"/>
      <c r="W664" s="60" t="str">
        <f t="shared" si="104"/>
        <v>GE.PA.IT.041002.01</v>
      </c>
      <c r="AJ664" s="57" t="s">
        <v>6618</v>
      </c>
      <c r="AK664" s="76">
        <v>41468</v>
      </c>
    </row>
    <row r="665" spans="1:37" s="57" customFormat="1" ht="14" customHeight="1">
      <c r="A665" s="57" t="s">
        <v>2189</v>
      </c>
      <c r="C665" s="58" t="s">
        <v>2063</v>
      </c>
      <c r="E665" s="58" t="s">
        <v>2124</v>
      </c>
      <c r="F665" s="57" t="s">
        <v>2153</v>
      </c>
      <c r="G665" s="57" t="s">
        <v>536</v>
      </c>
      <c r="H665" s="58" t="s">
        <v>2219</v>
      </c>
      <c r="J665" s="59" t="str">
        <f t="shared" si="97"/>
        <v>PA.IT.041003</v>
      </c>
      <c r="K665" s="58" t="s">
        <v>2212</v>
      </c>
      <c r="L665" s="57" t="str">
        <f t="shared" si="102"/>
        <v>Ankle left</v>
      </c>
      <c r="M665" s="59" t="str">
        <f t="shared" si="98"/>
        <v>PI.PA.IT.041003.01</v>
      </c>
      <c r="N665" s="59"/>
      <c r="O665" s="59" t="str">
        <f t="shared" si="99"/>
        <v>PH.PA.IT.041003.01</v>
      </c>
      <c r="Q665" s="59" t="str">
        <f t="shared" si="100"/>
        <v>CL.PA.IT.041003.01</v>
      </c>
      <c r="R665" s="59"/>
      <c r="S665" s="59" t="str">
        <f t="shared" si="101"/>
        <v>DR.PA.IT.041003.01</v>
      </c>
      <c r="T665" s="59"/>
      <c r="U665" s="60" t="str">
        <f t="shared" si="103"/>
        <v>IM.PA.IT.041003.01</v>
      </c>
      <c r="V665" s="59"/>
      <c r="W665" s="60" t="str">
        <f t="shared" si="104"/>
        <v>GE.PA.IT.041003.01</v>
      </c>
      <c r="AJ665" s="57" t="s">
        <v>6618</v>
      </c>
      <c r="AK665" s="76">
        <v>41468</v>
      </c>
    </row>
    <row r="666" spans="1:37" s="57" customFormat="1" ht="14" customHeight="1">
      <c r="A666" s="57" t="s">
        <v>2189</v>
      </c>
      <c r="C666" s="58" t="s">
        <v>2063</v>
      </c>
      <c r="E666" s="58" t="s">
        <v>2124</v>
      </c>
      <c r="F666" s="57" t="s">
        <v>2153</v>
      </c>
      <c r="G666" s="57" t="s">
        <v>317</v>
      </c>
      <c r="H666" s="58" t="s">
        <v>2063</v>
      </c>
      <c r="J666" s="59" t="str">
        <f t="shared" si="97"/>
        <v>PA.IT.041004</v>
      </c>
      <c r="K666" s="58" t="s">
        <v>2212</v>
      </c>
      <c r="L666" s="57" t="str">
        <f t="shared" si="102"/>
        <v>Ankle right</v>
      </c>
      <c r="M666" s="59" t="str">
        <f t="shared" si="98"/>
        <v>PI.PA.IT.041004.01</v>
      </c>
      <c r="N666" s="59"/>
      <c r="O666" s="59" t="str">
        <f t="shared" si="99"/>
        <v>PH.PA.IT.041004.01</v>
      </c>
      <c r="Q666" s="59" t="str">
        <f t="shared" si="100"/>
        <v>CL.PA.IT.041004.01</v>
      </c>
      <c r="R666" s="59"/>
      <c r="S666" s="59" t="str">
        <f t="shared" si="101"/>
        <v>DR.PA.IT.041004.01</v>
      </c>
      <c r="T666" s="59"/>
      <c r="U666" s="60" t="str">
        <f t="shared" si="103"/>
        <v>IM.PA.IT.041004.01</v>
      </c>
      <c r="V666" s="59"/>
      <c r="W666" s="60" t="str">
        <f t="shared" si="104"/>
        <v>GE.PA.IT.041004.01</v>
      </c>
      <c r="AJ666" s="57" t="s">
        <v>6618</v>
      </c>
      <c r="AK666" s="76">
        <v>41468</v>
      </c>
    </row>
    <row r="667" spans="1:37" s="57" customFormat="1" ht="14" customHeight="1">
      <c r="A667" s="57" t="s">
        <v>2189</v>
      </c>
      <c r="C667" s="58" t="s">
        <v>2063</v>
      </c>
      <c r="E667" s="58" t="s">
        <v>2124</v>
      </c>
      <c r="F667" s="57" t="s">
        <v>2153</v>
      </c>
      <c r="G667" s="57" t="s">
        <v>388</v>
      </c>
      <c r="H667" s="58" t="s">
        <v>2065</v>
      </c>
      <c r="J667" s="59" t="str">
        <f t="shared" si="97"/>
        <v>PA.IT.041005</v>
      </c>
      <c r="K667" s="58" t="s">
        <v>2212</v>
      </c>
      <c r="L667" s="57" t="str">
        <f t="shared" si="102"/>
        <v>Arm lower left</v>
      </c>
      <c r="M667" s="59" t="str">
        <f t="shared" si="98"/>
        <v>PI.PA.IT.041005.01</v>
      </c>
      <c r="N667" s="59"/>
      <c r="O667" s="59" t="str">
        <f t="shared" si="99"/>
        <v>PH.PA.IT.041005.01</v>
      </c>
      <c r="Q667" s="59" t="str">
        <f t="shared" si="100"/>
        <v>CL.PA.IT.041005.01</v>
      </c>
      <c r="R667" s="59"/>
      <c r="S667" s="59" t="str">
        <f t="shared" si="101"/>
        <v>DR.PA.IT.041005.01</v>
      </c>
      <c r="T667" s="59"/>
      <c r="U667" s="60" t="str">
        <f t="shared" si="103"/>
        <v>IM.PA.IT.041005.01</v>
      </c>
      <c r="V667" s="59"/>
      <c r="W667" s="60" t="str">
        <f t="shared" si="104"/>
        <v>GE.PA.IT.041005.01</v>
      </c>
      <c r="AJ667" s="57" t="s">
        <v>6618</v>
      </c>
      <c r="AK667" s="76">
        <v>41468</v>
      </c>
    </row>
    <row r="668" spans="1:37" s="57" customFormat="1" ht="14" customHeight="1">
      <c r="A668" s="57" t="s">
        <v>2189</v>
      </c>
      <c r="C668" s="58" t="s">
        <v>2063</v>
      </c>
      <c r="E668" s="58" t="s">
        <v>2124</v>
      </c>
      <c r="F668" s="57" t="s">
        <v>2153</v>
      </c>
      <c r="G668" s="57" t="s">
        <v>389</v>
      </c>
      <c r="H668" s="58" t="s">
        <v>2222</v>
      </c>
      <c r="J668" s="59" t="str">
        <f t="shared" si="97"/>
        <v>PA.IT.041006</v>
      </c>
      <c r="K668" s="58" t="s">
        <v>2212</v>
      </c>
      <c r="L668" s="57" t="str">
        <f t="shared" si="102"/>
        <v>Arm lower right</v>
      </c>
      <c r="M668" s="59" t="str">
        <f t="shared" si="98"/>
        <v>PI.PA.IT.041006.01</v>
      </c>
      <c r="N668" s="59"/>
      <c r="O668" s="59" t="str">
        <f t="shared" si="99"/>
        <v>PH.PA.IT.041006.01</v>
      </c>
      <c r="Q668" s="59" t="str">
        <f t="shared" si="100"/>
        <v>CL.PA.IT.041006.01</v>
      </c>
      <c r="R668" s="59"/>
      <c r="S668" s="59" t="str">
        <f t="shared" si="101"/>
        <v>DR.PA.IT.041006.01</v>
      </c>
      <c r="T668" s="59"/>
      <c r="U668" s="60" t="str">
        <f t="shared" si="103"/>
        <v>IM.PA.IT.041006.01</v>
      </c>
      <c r="V668" s="59"/>
      <c r="W668" s="60" t="str">
        <f t="shared" si="104"/>
        <v>GE.PA.IT.041006.01</v>
      </c>
      <c r="AJ668" s="57" t="s">
        <v>6618</v>
      </c>
      <c r="AK668" s="76">
        <v>41468</v>
      </c>
    </row>
    <row r="669" spans="1:37" s="57" customFormat="1" ht="14" customHeight="1">
      <c r="A669" s="57" t="s">
        <v>2189</v>
      </c>
      <c r="C669" s="58" t="s">
        <v>2063</v>
      </c>
      <c r="E669" s="58" t="s">
        <v>2124</v>
      </c>
      <c r="F669" s="57" t="s">
        <v>2153</v>
      </c>
      <c r="G669" s="57" t="s">
        <v>777</v>
      </c>
      <c r="H669" s="58" t="s">
        <v>2376</v>
      </c>
      <c r="J669" s="59" t="str">
        <f t="shared" si="97"/>
        <v>PA.IT.041007</v>
      </c>
      <c r="K669" s="58" t="s">
        <v>2212</v>
      </c>
      <c r="L669" s="57" t="str">
        <f t="shared" si="102"/>
        <v>Arm upper left</v>
      </c>
      <c r="M669" s="59" t="str">
        <f t="shared" si="98"/>
        <v>PI.PA.IT.041007.01</v>
      </c>
      <c r="N669" s="59"/>
      <c r="O669" s="59" t="str">
        <f t="shared" si="99"/>
        <v>PH.PA.IT.041007.01</v>
      </c>
      <c r="Q669" s="59" t="str">
        <f t="shared" si="100"/>
        <v>CL.PA.IT.041007.01</v>
      </c>
      <c r="R669" s="59"/>
      <c r="S669" s="59" t="str">
        <f t="shared" si="101"/>
        <v>DR.PA.IT.041007.01</v>
      </c>
      <c r="T669" s="59"/>
      <c r="U669" s="60" t="str">
        <f t="shared" si="103"/>
        <v>IM.PA.IT.041007.01</v>
      </c>
      <c r="V669" s="59"/>
      <c r="W669" s="60" t="str">
        <f t="shared" si="104"/>
        <v>GE.PA.IT.041007.01</v>
      </c>
      <c r="AJ669" s="57" t="s">
        <v>6618</v>
      </c>
      <c r="AK669" s="76">
        <v>41468</v>
      </c>
    </row>
    <row r="670" spans="1:37" s="57" customFormat="1" ht="14" customHeight="1">
      <c r="A670" s="57" t="s">
        <v>2189</v>
      </c>
      <c r="C670" s="58" t="s">
        <v>2063</v>
      </c>
      <c r="E670" s="58" t="s">
        <v>2124</v>
      </c>
      <c r="F670" s="57" t="s">
        <v>2153</v>
      </c>
      <c r="G670" s="57" t="s">
        <v>774</v>
      </c>
      <c r="H670" s="58" t="s">
        <v>2378</v>
      </c>
      <c r="J670" s="59" t="str">
        <f t="shared" si="97"/>
        <v>PA.IT.041008</v>
      </c>
      <c r="K670" s="58" t="s">
        <v>2212</v>
      </c>
      <c r="L670" s="57" t="str">
        <f t="shared" si="102"/>
        <v>Arm upper right</v>
      </c>
      <c r="M670" s="59" t="str">
        <f t="shared" si="98"/>
        <v>PI.PA.IT.041008.01</v>
      </c>
      <c r="N670" s="59"/>
      <c r="O670" s="59" t="str">
        <f t="shared" si="99"/>
        <v>PH.PA.IT.041008.01</v>
      </c>
      <c r="Q670" s="59" t="str">
        <f t="shared" si="100"/>
        <v>CL.PA.IT.041008.01</v>
      </c>
      <c r="R670" s="59"/>
      <c r="S670" s="59" t="str">
        <f t="shared" si="101"/>
        <v>DR.PA.IT.041008.01</v>
      </c>
      <c r="T670" s="59"/>
      <c r="U670" s="60" t="str">
        <f t="shared" si="103"/>
        <v>IM.PA.IT.041008.01</v>
      </c>
      <c r="V670" s="59"/>
      <c r="W670" s="60" t="str">
        <f t="shared" si="104"/>
        <v>GE.PA.IT.041008.01</v>
      </c>
      <c r="AJ670" s="57" t="s">
        <v>6618</v>
      </c>
      <c r="AK670" s="76">
        <v>41468</v>
      </c>
    </row>
    <row r="671" spans="1:37" s="57" customFormat="1" ht="14" customHeight="1">
      <c r="A671" s="57" t="s">
        <v>2189</v>
      </c>
      <c r="C671" s="58" t="s">
        <v>2063</v>
      </c>
      <c r="E671" s="58" t="s">
        <v>2124</v>
      </c>
      <c r="F671" s="57" t="s">
        <v>2153</v>
      </c>
      <c r="G671" s="57" t="s">
        <v>390</v>
      </c>
      <c r="H671" s="58" t="s">
        <v>2380</v>
      </c>
      <c r="J671" s="59" t="str">
        <f t="shared" si="97"/>
        <v>PA.IT.041009</v>
      </c>
      <c r="K671" s="58" t="s">
        <v>2212</v>
      </c>
      <c r="L671" s="57" t="str">
        <f t="shared" si="102"/>
        <v>Back lower</v>
      </c>
      <c r="M671" s="59" t="str">
        <f t="shared" si="98"/>
        <v>PI.PA.IT.041009.01</v>
      </c>
      <c r="N671" s="59"/>
      <c r="O671" s="59" t="str">
        <f t="shared" si="99"/>
        <v>PH.PA.IT.041009.01</v>
      </c>
      <c r="Q671" s="59" t="str">
        <f t="shared" si="100"/>
        <v>CL.PA.IT.041009.01</v>
      </c>
      <c r="R671" s="59"/>
      <c r="S671" s="59" t="str">
        <f t="shared" si="101"/>
        <v>DR.PA.IT.041009.01</v>
      </c>
      <c r="T671" s="59"/>
      <c r="U671" s="60" t="str">
        <f t="shared" si="103"/>
        <v>IM.PA.IT.041009.01</v>
      </c>
      <c r="V671" s="59"/>
      <c r="W671" s="60" t="str">
        <f t="shared" si="104"/>
        <v>GE.PA.IT.041009.01</v>
      </c>
      <c r="AJ671" s="57" t="s">
        <v>6618</v>
      </c>
      <c r="AK671" s="76">
        <v>41468</v>
      </c>
    </row>
    <row r="672" spans="1:37" s="57" customFormat="1" ht="14" customHeight="1">
      <c r="A672" s="57" t="s">
        <v>2189</v>
      </c>
      <c r="C672" s="58" t="s">
        <v>2063</v>
      </c>
      <c r="E672" s="58" t="s">
        <v>2124</v>
      </c>
      <c r="F672" s="57" t="s">
        <v>2153</v>
      </c>
      <c r="G672" s="57" t="s">
        <v>685</v>
      </c>
      <c r="H672" s="58" t="s">
        <v>2124</v>
      </c>
      <c r="J672" s="59" t="str">
        <f t="shared" si="97"/>
        <v>PA.IT.041010</v>
      </c>
      <c r="K672" s="58" t="s">
        <v>2212</v>
      </c>
      <c r="L672" s="57" t="str">
        <f t="shared" si="102"/>
        <v>Back mid</v>
      </c>
      <c r="M672" s="59" t="str">
        <f t="shared" si="98"/>
        <v>PI.PA.IT.041010.01</v>
      </c>
      <c r="N672" s="59"/>
      <c r="O672" s="59" t="str">
        <f t="shared" si="99"/>
        <v>PH.PA.IT.041010.01</v>
      </c>
      <c r="Q672" s="59" t="str">
        <f t="shared" si="100"/>
        <v>CL.PA.IT.041010.01</v>
      </c>
      <c r="R672" s="59"/>
      <c r="S672" s="59" t="str">
        <f t="shared" si="101"/>
        <v>DR.PA.IT.041010.01</v>
      </c>
      <c r="T672" s="59"/>
      <c r="U672" s="60" t="str">
        <f t="shared" si="103"/>
        <v>IM.PA.IT.041010.01</v>
      </c>
      <c r="V672" s="59"/>
      <c r="W672" s="60" t="str">
        <f t="shared" si="104"/>
        <v>GE.PA.IT.041010.01</v>
      </c>
      <c r="AJ672" s="57" t="s">
        <v>6618</v>
      </c>
      <c r="AK672" s="76">
        <v>41468</v>
      </c>
    </row>
    <row r="673" spans="1:37" s="57" customFormat="1" ht="14" customHeight="1">
      <c r="A673" s="57" t="s">
        <v>2189</v>
      </c>
      <c r="C673" s="58" t="s">
        <v>2063</v>
      </c>
      <c r="E673" s="58" t="s">
        <v>2124</v>
      </c>
      <c r="F673" s="57" t="s">
        <v>2153</v>
      </c>
      <c r="G673" s="57" t="s">
        <v>686</v>
      </c>
      <c r="H673" s="58" t="s">
        <v>2126</v>
      </c>
      <c r="J673" s="59" t="str">
        <f t="shared" si="97"/>
        <v>PA.IT.041011</v>
      </c>
      <c r="K673" s="58" t="s">
        <v>2212</v>
      </c>
      <c r="L673" s="57" t="str">
        <f t="shared" si="102"/>
        <v>Back upper</v>
      </c>
      <c r="M673" s="59" t="str">
        <f t="shared" si="98"/>
        <v>PI.PA.IT.041011.01</v>
      </c>
      <c r="N673" s="59"/>
      <c r="O673" s="59" t="str">
        <f t="shared" si="99"/>
        <v>PH.PA.IT.041011.01</v>
      </c>
      <c r="Q673" s="59" t="str">
        <f t="shared" si="100"/>
        <v>CL.PA.IT.041011.01</v>
      </c>
      <c r="R673" s="59"/>
      <c r="S673" s="59" t="str">
        <f t="shared" si="101"/>
        <v>DR.PA.IT.041011.01</v>
      </c>
      <c r="T673" s="59"/>
      <c r="U673" s="60" t="str">
        <f t="shared" si="103"/>
        <v>IM.PA.IT.041011.01</v>
      </c>
      <c r="V673" s="59"/>
      <c r="W673" s="60" t="str">
        <f t="shared" si="104"/>
        <v>GE.PA.IT.041011.01</v>
      </c>
      <c r="AJ673" s="57" t="s">
        <v>6618</v>
      </c>
      <c r="AK673" s="76">
        <v>41468</v>
      </c>
    </row>
    <row r="674" spans="1:37" s="57" customFormat="1" ht="14" customHeight="1">
      <c r="A674" s="57" t="s">
        <v>2189</v>
      </c>
      <c r="C674" s="58" t="s">
        <v>2063</v>
      </c>
      <c r="E674" s="58" t="s">
        <v>2124</v>
      </c>
      <c r="F674" s="57" t="s">
        <v>2153</v>
      </c>
      <c r="G674" s="57" t="s">
        <v>527</v>
      </c>
      <c r="H674" s="58" t="s">
        <v>2128</v>
      </c>
      <c r="J674" s="59" t="str">
        <f t="shared" si="97"/>
        <v>PA.IT.041012</v>
      </c>
      <c r="K674" s="58" t="s">
        <v>2212</v>
      </c>
      <c r="L674" s="57" t="str">
        <f t="shared" si="102"/>
        <v>Buttocks left</v>
      </c>
      <c r="M674" s="59" t="str">
        <f t="shared" si="98"/>
        <v>PI.PA.IT.041012.01</v>
      </c>
      <c r="N674" s="59"/>
      <c r="O674" s="59" t="str">
        <f t="shared" si="99"/>
        <v>PH.PA.IT.041012.01</v>
      </c>
      <c r="Q674" s="59" t="str">
        <f t="shared" si="100"/>
        <v>CL.PA.IT.041012.01</v>
      </c>
      <c r="R674" s="59"/>
      <c r="S674" s="59" t="str">
        <f t="shared" si="101"/>
        <v>DR.PA.IT.041012.01</v>
      </c>
      <c r="T674" s="59"/>
      <c r="U674" s="60" t="str">
        <f t="shared" si="103"/>
        <v>IM.PA.IT.041012.01</v>
      </c>
      <c r="V674" s="59"/>
      <c r="W674" s="60" t="str">
        <f t="shared" si="104"/>
        <v>GE.PA.IT.041012.01</v>
      </c>
      <c r="AJ674" s="57" t="s">
        <v>6618</v>
      </c>
      <c r="AK674" s="76">
        <v>41468</v>
      </c>
    </row>
    <row r="675" spans="1:37" s="57" customFormat="1" ht="14" customHeight="1">
      <c r="A675" s="57" t="s">
        <v>2189</v>
      </c>
      <c r="C675" s="58" t="s">
        <v>2063</v>
      </c>
      <c r="E675" s="58" t="s">
        <v>2124</v>
      </c>
      <c r="F675" s="57" t="s">
        <v>2153</v>
      </c>
      <c r="G675" s="57" t="s">
        <v>683</v>
      </c>
      <c r="H675" s="58" t="s">
        <v>2130</v>
      </c>
      <c r="J675" s="59" t="str">
        <f t="shared" si="97"/>
        <v>PA.IT.041013</v>
      </c>
      <c r="K675" s="58" t="s">
        <v>2212</v>
      </c>
      <c r="L675" s="57" t="str">
        <f t="shared" si="102"/>
        <v>Buttocks right</v>
      </c>
      <c r="M675" s="59" t="str">
        <f t="shared" si="98"/>
        <v>PI.PA.IT.041013.01</v>
      </c>
      <c r="N675" s="59"/>
      <c r="O675" s="59" t="str">
        <f t="shared" si="99"/>
        <v>PH.PA.IT.041013.01</v>
      </c>
      <c r="Q675" s="59" t="str">
        <f t="shared" si="100"/>
        <v>CL.PA.IT.041013.01</v>
      </c>
      <c r="R675" s="59"/>
      <c r="S675" s="59" t="str">
        <f t="shared" si="101"/>
        <v>DR.PA.IT.041013.01</v>
      </c>
      <c r="T675" s="59"/>
      <c r="U675" s="60" t="str">
        <f t="shared" si="103"/>
        <v>IM.PA.IT.041013.01</v>
      </c>
      <c r="V675" s="59"/>
      <c r="W675" s="60" t="str">
        <f t="shared" si="104"/>
        <v>GE.PA.IT.041013.01</v>
      </c>
      <c r="AJ675" s="57" t="s">
        <v>6618</v>
      </c>
      <c r="AK675" s="76">
        <v>41468</v>
      </c>
    </row>
    <row r="676" spans="1:37" s="57" customFormat="1" ht="14" customHeight="1">
      <c r="A676" s="57" t="s">
        <v>2189</v>
      </c>
      <c r="C676" s="58" t="s">
        <v>2063</v>
      </c>
      <c r="E676" s="58" t="s">
        <v>2124</v>
      </c>
      <c r="F676" s="57" t="s">
        <v>2153</v>
      </c>
      <c r="G676" s="57" t="s">
        <v>684</v>
      </c>
      <c r="H676" s="58" t="s">
        <v>2296</v>
      </c>
      <c r="J676" s="59" t="str">
        <f t="shared" si="97"/>
        <v>PA.IT.041014</v>
      </c>
      <c r="K676" s="58" t="s">
        <v>2212</v>
      </c>
      <c r="L676" s="57" t="str">
        <f t="shared" si="102"/>
        <v>Chest left</v>
      </c>
      <c r="M676" s="59" t="str">
        <f t="shared" si="98"/>
        <v>PI.PA.IT.041014.01</v>
      </c>
      <c r="N676" s="59"/>
      <c r="O676" s="59" t="str">
        <f t="shared" si="99"/>
        <v>PH.PA.IT.041014.01</v>
      </c>
      <c r="Q676" s="59" t="str">
        <f t="shared" si="100"/>
        <v>CL.PA.IT.041014.01</v>
      </c>
      <c r="R676" s="59"/>
      <c r="S676" s="59" t="str">
        <f t="shared" si="101"/>
        <v>DR.PA.IT.041014.01</v>
      </c>
      <c r="T676" s="59"/>
      <c r="U676" s="60" t="str">
        <f t="shared" si="103"/>
        <v>IM.PA.IT.041014.01</v>
      </c>
      <c r="V676" s="59"/>
      <c r="W676" s="60" t="str">
        <f t="shared" si="104"/>
        <v>GE.PA.IT.041014.01</v>
      </c>
      <c r="AJ676" s="57" t="s">
        <v>6618</v>
      </c>
      <c r="AK676" s="76">
        <v>41468</v>
      </c>
    </row>
    <row r="677" spans="1:37" s="57" customFormat="1" ht="14" customHeight="1">
      <c r="A677" s="57" t="s">
        <v>2189</v>
      </c>
      <c r="C677" s="58" t="s">
        <v>2063</v>
      </c>
      <c r="E677" s="58" t="s">
        <v>2124</v>
      </c>
      <c r="F677" s="57" t="s">
        <v>2153</v>
      </c>
      <c r="G677" s="57" t="s">
        <v>856</v>
      </c>
      <c r="H677" s="58" t="s">
        <v>2459</v>
      </c>
      <c r="J677" s="59" t="str">
        <f t="shared" si="97"/>
        <v>PA.IT.041015</v>
      </c>
      <c r="K677" s="58" t="s">
        <v>2212</v>
      </c>
      <c r="L677" s="57" t="str">
        <f t="shared" si="102"/>
        <v>Chest right</v>
      </c>
      <c r="M677" s="59" t="str">
        <f t="shared" si="98"/>
        <v>PI.PA.IT.041015.01</v>
      </c>
      <c r="N677" s="59"/>
      <c r="O677" s="59" t="str">
        <f t="shared" si="99"/>
        <v>PH.PA.IT.041015.01</v>
      </c>
      <c r="Q677" s="59" t="str">
        <f t="shared" si="100"/>
        <v>CL.PA.IT.041015.01</v>
      </c>
      <c r="R677" s="59"/>
      <c r="S677" s="59" t="str">
        <f t="shared" si="101"/>
        <v>DR.PA.IT.041015.01</v>
      </c>
      <c r="T677" s="59"/>
      <c r="U677" s="60" t="str">
        <f t="shared" si="103"/>
        <v>IM.PA.IT.041015.01</v>
      </c>
      <c r="V677" s="59"/>
      <c r="W677" s="60" t="str">
        <f t="shared" si="104"/>
        <v>GE.PA.IT.041015.01</v>
      </c>
      <c r="AJ677" s="57" t="s">
        <v>6618</v>
      </c>
      <c r="AK677" s="76">
        <v>41468</v>
      </c>
    </row>
    <row r="678" spans="1:37" s="57" customFormat="1" ht="14" customHeight="1">
      <c r="A678" s="57" t="s">
        <v>2189</v>
      </c>
      <c r="C678" s="58" t="s">
        <v>2063</v>
      </c>
      <c r="E678" s="58" t="s">
        <v>2124</v>
      </c>
      <c r="F678" s="57" t="s">
        <v>2153</v>
      </c>
      <c r="G678" s="57" t="s">
        <v>745</v>
      </c>
      <c r="H678" s="58" t="s">
        <v>2464</v>
      </c>
      <c r="J678" s="59" t="str">
        <f t="shared" si="97"/>
        <v>PA.IT.041016</v>
      </c>
      <c r="K678" s="58" t="s">
        <v>2212</v>
      </c>
      <c r="L678" s="57" t="str">
        <f t="shared" si="102"/>
        <v>Foot left</v>
      </c>
      <c r="M678" s="59" t="str">
        <f t="shared" si="98"/>
        <v>PI.PA.IT.041016.01</v>
      </c>
      <c r="N678" s="59"/>
      <c r="O678" s="59" t="str">
        <f t="shared" si="99"/>
        <v>PH.PA.IT.041016.01</v>
      </c>
      <c r="Q678" s="59" t="str">
        <f t="shared" si="100"/>
        <v>CL.PA.IT.041016.01</v>
      </c>
      <c r="R678" s="59"/>
      <c r="S678" s="59" t="str">
        <f t="shared" si="101"/>
        <v>DR.PA.IT.041016.01</v>
      </c>
      <c r="T678" s="59"/>
      <c r="U678" s="60" t="str">
        <f t="shared" si="103"/>
        <v>IM.PA.IT.041016.01</v>
      </c>
      <c r="V678" s="59"/>
      <c r="W678" s="60" t="str">
        <f t="shared" si="104"/>
        <v>GE.PA.IT.041016.01</v>
      </c>
      <c r="AJ678" s="57" t="s">
        <v>6618</v>
      </c>
      <c r="AK678" s="76">
        <v>41468</v>
      </c>
    </row>
    <row r="679" spans="1:37" s="57" customFormat="1" ht="14" customHeight="1">
      <c r="A679" s="57" t="s">
        <v>2189</v>
      </c>
      <c r="C679" s="58" t="s">
        <v>2063</v>
      </c>
      <c r="E679" s="58" t="s">
        <v>2124</v>
      </c>
      <c r="F679" s="57" t="s">
        <v>2153</v>
      </c>
      <c r="G679" s="57" t="s">
        <v>744</v>
      </c>
      <c r="H679" s="58" t="s">
        <v>2466</v>
      </c>
      <c r="J679" s="59" t="str">
        <f t="shared" si="97"/>
        <v>PA.IT.041017</v>
      </c>
      <c r="K679" s="58" t="s">
        <v>2212</v>
      </c>
      <c r="L679" s="57" t="str">
        <f t="shared" si="102"/>
        <v>Foot right</v>
      </c>
      <c r="M679" s="59" t="str">
        <f t="shared" si="98"/>
        <v>PI.PA.IT.041017.01</v>
      </c>
      <c r="N679" s="59"/>
      <c r="O679" s="59" t="str">
        <f t="shared" si="99"/>
        <v>PH.PA.IT.041017.01</v>
      </c>
      <c r="Q679" s="59" t="str">
        <f t="shared" si="100"/>
        <v>CL.PA.IT.041017.01</v>
      </c>
      <c r="R679" s="59"/>
      <c r="S679" s="59" t="str">
        <f t="shared" si="101"/>
        <v>DR.PA.IT.041017.01</v>
      </c>
      <c r="T679" s="59"/>
      <c r="U679" s="60" t="str">
        <f t="shared" si="103"/>
        <v>IM.PA.IT.041017.01</v>
      </c>
      <c r="V679" s="59"/>
      <c r="W679" s="60" t="str">
        <f t="shared" si="104"/>
        <v>GE.PA.IT.041017.01</v>
      </c>
      <c r="AJ679" s="57" t="s">
        <v>6618</v>
      </c>
      <c r="AK679" s="76">
        <v>41468</v>
      </c>
    </row>
    <row r="680" spans="1:37" s="57" customFormat="1" ht="14" customHeight="1">
      <c r="A680" s="57" t="s">
        <v>2189</v>
      </c>
      <c r="C680" s="58" t="s">
        <v>2063</v>
      </c>
      <c r="E680" s="58" t="s">
        <v>2124</v>
      </c>
      <c r="F680" s="57" t="s">
        <v>2153</v>
      </c>
      <c r="G680" s="57" t="s">
        <v>738</v>
      </c>
      <c r="H680" s="58" t="s">
        <v>2616</v>
      </c>
      <c r="J680" s="59" t="str">
        <f t="shared" si="97"/>
        <v>PA.IT.041018</v>
      </c>
      <c r="K680" s="58" t="s">
        <v>2212</v>
      </c>
      <c r="L680" s="57" t="str">
        <f t="shared" si="102"/>
        <v>Hand left</v>
      </c>
      <c r="M680" s="59" t="str">
        <f t="shared" si="98"/>
        <v>PI.PA.IT.041018.01</v>
      </c>
      <c r="N680" s="59"/>
      <c r="O680" s="59" t="str">
        <f t="shared" si="99"/>
        <v>PH.PA.IT.041018.01</v>
      </c>
      <c r="Q680" s="59" t="str">
        <f t="shared" si="100"/>
        <v>CL.PA.IT.041018.01</v>
      </c>
      <c r="R680" s="59"/>
      <c r="S680" s="59" t="str">
        <f t="shared" si="101"/>
        <v>DR.PA.IT.041018.01</v>
      </c>
      <c r="T680" s="59"/>
      <c r="U680" s="60" t="str">
        <f t="shared" si="103"/>
        <v>IM.PA.IT.041018.01</v>
      </c>
      <c r="V680" s="59"/>
      <c r="W680" s="60" t="str">
        <f t="shared" si="104"/>
        <v>GE.PA.IT.041018.01</v>
      </c>
      <c r="AJ680" s="57" t="s">
        <v>6618</v>
      </c>
      <c r="AK680" s="76">
        <v>41468</v>
      </c>
    </row>
    <row r="681" spans="1:37" s="57" customFormat="1" ht="14" customHeight="1">
      <c r="A681" s="57" t="s">
        <v>2189</v>
      </c>
      <c r="C681" s="58" t="s">
        <v>2063</v>
      </c>
      <c r="D681" s="57" t="s">
        <v>2215</v>
      </c>
      <c r="E681" s="58" t="s">
        <v>2124</v>
      </c>
      <c r="F681" s="57" t="s">
        <v>2153</v>
      </c>
      <c r="G681" s="57" t="s">
        <v>737</v>
      </c>
      <c r="H681" s="58" t="s">
        <v>2618</v>
      </c>
      <c r="J681" s="59" t="str">
        <f t="shared" si="97"/>
        <v>PA.IT.041019</v>
      </c>
      <c r="K681" s="58" t="s">
        <v>2212</v>
      </c>
      <c r="L681" s="57" t="str">
        <f t="shared" si="102"/>
        <v>Hand right</v>
      </c>
      <c r="M681" s="59" t="str">
        <f t="shared" si="98"/>
        <v>PI.PA.IT.041019.01</v>
      </c>
      <c r="N681" s="59"/>
      <c r="O681" s="59" t="str">
        <f t="shared" si="99"/>
        <v>PH.PA.IT.041019.01</v>
      </c>
      <c r="Q681" s="59" t="str">
        <f t="shared" si="100"/>
        <v>CL.PA.IT.041019.01</v>
      </c>
      <c r="R681" s="59"/>
      <c r="S681" s="59" t="str">
        <f t="shared" si="101"/>
        <v>DR.PA.IT.041019.01</v>
      </c>
      <c r="T681" s="59"/>
      <c r="U681" s="60" t="str">
        <f t="shared" si="103"/>
        <v>IM.PA.IT.041019.01</v>
      </c>
      <c r="V681" s="59"/>
      <c r="W681" s="60" t="str">
        <f t="shared" si="104"/>
        <v>GE.PA.IT.041019.01</v>
      </c>
      <c r="AJ681" s="57" t="s">
        <v>6618</v>
      </c>
      <c r="AK681" s="76">
        <v>41468</v>
      </c>
    </row>
    <row r="682" spans="1:37" s="57" customFormat="1" ht="14" customHeight="1">
      <c r="A682" s="57" t="s">
        <v>2189</v>
      </c>
      <c r="C682" s="58" t="s">
        <v>2063</v>
      </c>
      <c r="E682" s="58" t="s">
        <v>2124</v>
      </c>
      <c r="F682" s="57" t="s">
        <v>2153</v>
      </c>
      <c r="G682" s="57" t="s">
        <v>1403</v>
      </c>
      <c r="H682" s="58" t="s">
        <v>2620</v>
      </c>
      <c r="J682" s="59" t="str">
        <f t="shared" si="97"/>
        <v>PA.IT.041020</v>
      </c>
      <c r="K682" s="58" t="s">
        <v>2212</v>
      </c>
      <c r="L682" s="57" t="str">
        <f t="shared" si="102"/>
        <v>Head</v>
      </c>
      <c r="M682" s="59" t="str">
        <f t="shared" si="98"/>
        <v>PI.PA.IT.041020.01</v>
      </c>
      <c r="N682" s="59"/>
      <c r="O682" s="59" t="str">
        <f t="shared" si="99"/>
        <v>PH.PA.IT.041020.01</v>
      </c>
      <c r="Q682" s="59" t="str">
        <f t="shared" si="100"/>
        <v>CL.PA.IT.041020.01</v>
      </c>
      <c r="R682" s="59"/>
      <c r="S682" s="59" t="str">
        <f t="shared" si="101"/>
        <v>DR.PA.IT.041020.01</v>
      </c>
      <c r="T682" s="59"/>
      <c r="U682" s="60" t="str">
        <f t="shared" si="103"/>
        <v>IM.PA.IT.041020.01</v>
      </c>
      <c r="V682" s="59"/>
      <c r="W682" s="60" t="str">
        <f t="shared" si="104"/>
        <v>GE.PA.IT.041020.01</v>
      </c>
      <c r="AJ682" s="57" t="s">
        <v>6618</v>
      </c>
      <c r="AK682" s="76">
        <v>41468</v>
      </c>
    </row>
    <row r="683" spans="1:37" s="57" customFormat="1" ht="14" customHeight="1">
      <c r="A683" s="57" t="s">
        <v>2189</v>
      </c>
      <c r="C683" s="58" t="s">
        <v>2063</v>
      </c>
      <c r="E683" s="58" t="s">
        <v>2124</v>
      </c>
      <c r="F683" s="57" t="s">
        <v>2153</v>
      </c>
      <c r="G683" s="57" t="s">
        <v>743</v>
      </c>
      <c r="H683" s="58" t="s">
        <v>2622</v>
      </c>
      <c r="J683" s="59" t="str">
        <f t="shared" si="97"/>
        <v>PA.IT.041021</v>
      </c>
      <c r="K683" s="58" t="s">
        <v>2212</v>
      </c>
      <c r="L683" s="57" t="str">
        <f t="shared" si="102"/>
        <v>Knee left</v>
      </c>
      <c r="M683" s="59" t="str">
        <f t="shared" si="98"/>
        <v>PI.PA.IT.041021.01</v>
      </c>
      <c r="N683" s="59"/>
      <c r="O683" s="59" t="str">
        <f t="shared" si="99"/>
        <v>PH.PA.IT.041021.01</v>
      </c>
      <c r="Q683" s="59" t="str">
        <f t="shared" si="100"/>
        <v>CL.PA.IT.041021.01</v>
      </c>
      <c r="R683" s="59"/>
      <c r="S683" s="59" t="str">
        <f t="shared" si="101"/>
        <v>DR.PA.IT.041021.01</v>
      </c>
      <c r="T683" s="59"/>
      <c r="U683" s="60" t="str">
        <f t="shared" si="103"/>
        <v>IM.PA.IT.041021.01</v>
      </c>
      <c r="V683" s="59"/>
      <c r="W683" s="60" t="str">
        <f t="shared" si="104"/>
        <v>GE.PA.IT.041021.01</v>
      </c>
      <c r="AJ683" s="57" t="s">
        <v>6618</v>
      </c>
      <c r="AK683" s="76">
        <v>41468</v>
      </c>
    </row>
    <row r="684" spans="1:37" s="57" customFormat="1" ht="14" customHeight="1">
      <c r="A684" s="57" t="s">
        <v>2189</v>
      </c>
      <c r="C684" s="58" t="s">
        <v>2063</v>
      </c>
      <c r="E684" s="58" t="s">
        <v>2124</v>
      </c>
      <c r="F684" s="57" t="s">
        <v>2153</v>
      </c>
      <c r="G684" s="57" t="s">
        <v>742</v>
      </c>
      <c r="H684" s="58" t="s">
        <v>2474</v>
      </c>
      <c r="J684" s="59" t="str">
        <f t="shared" si="97"/>
        <v>PA.IT.041022</v>
      </c>
      <c r="K684" s="58" t="s">
        <v>2212</v>
      </c>
      <c r="L684" s="57" t="str">
        <f t="shared" si="102"/>
        <v>Knee right</v>
      </c>
      <c r="M684" s="59" t="str">
        <f t="shared" si="98"/>
        <v>PI.PA.IT.041022.01</v>
      </c>
      <c r="N684" s="59"/>
      <c r="O684" s="59" t="str">
        <f t="shared" si="99"/>
        <v>PH.PA.IT.041022.01</v>
      </c>
      <c r="Q684" s="59" t="str">
        <f t="shared" si="100"/>
        <v>CL.PA.IT.041022.01</v>
      </c>
      <c r="R684" s="59"/>
      <c r="S684" s="59" t="str">
        <f t="shared" si="101"/>
        <v>DR.PA.IT.041022.01</v>
      </c>
      <c r="T684" s="59"/>
      <c r="U684" s="60" t="str">
        <f t="shared" si="103"/>
        <v>IM.PA.IT.041022.01</v>
      </c>
      <c r="V684" s="59"/>
      <c r="W684" s="60" t="str">
        <f t="shared" si="104"/>
        <v>GE.PA.IT.041022.01</v>
      </c>
      <c r="AJ684" s="57" t="s">
        <v>6618</v>
      </c>
      <c r="AK684" s="76">
        <v>41468</v>
      </c>
    </row>
    <row r="685" spans="1:37" s="57" customFormat="1" ht="14" customHeight="1">
      <c r="A685" s="57" t="s">
        <v>2189</v>
      </c>
      <c r="C685" s="58" t="s">
        <v>2063</v>
      </c>
      <c r="E685" s="58" t="s">
        <v>2124</v>
      </c>
      <c r="F685" s="57" t="s">
        <v>2153</v>
      </c>
      <c r="G685" s="57" t="s">
        <v>857</v>
      </c>
      <c r="H685" s="58" t="s">
        <v>2625</v>
      </c>
      <c r="J685" s="59" t="str">
        <f t="shared" si="97"/>
        <v>PA.IT.041023</v>
      </c>
      <c r="K685" s="58" t="s">
        <v>2212</v>
      </c>
      <c r="L685" s="57" t="str">
        <f t="shared" si="102"/>
        <v>Leg lower left</v>
      </c>
      <c r="M685" s="59" t="str">
        <f t="shared" si="98"/>
        <v>PI.PA.IT.041023.01</v>
      </c>
      <c r="N685" s="59"/>
      <c r="O685" s="59" t="str">
        <f t="shared" si="99"/>
        <v>PH.PA.IT.041023.01</v>
      </c>
      <c r="Q685" s="59" t="str">
        <f t="shared" si="100"/>
        <v>CL.PA.IT.041023.01</v>
      </c>
      <c r="R685" s="59"/>
      <c r="S685" s="59" t="str">
        <f t="shared" si="101"/>
        <v>DR.PA.IT.041023.01</v>
      </c>
      <c r="T685" s="59"/>
      <c r="U685" s="60" t="str">
        <f t="shared" si="103"/>
        <v>IM.PA.IT.041023.01</v>
      </c>
      <c r="V685" s="59"/>
      <c r="W685" s="60" t="str">
        <f t="shared" si="104"/>
        <v>GE.PA.IT.041023.01</v>
      </c>
      <c r="AJ685" s="57" t="s">
        <v>6618</v>
      </c>
      <c r="AK685" s="76">
        <v>41468</v>
      </c>
    </row>
    <row r="686" spans="1:37" s="57" customFormat="1" ht="14" customHeight="1">
      <c r="A686" s="57" t="s">
        <v>2189</v>
      </c>
      <c r="C686" s="58" t="s">
        <v>2063</v>
      </c>
      <c r="E686" s="58" t="s">
        <v>2124</v>
      </c>
      <c r="F686" s="57" t="s">
        <v>2153</v>
      </c>
      <c r="G686" s="57" t="s">
        <v>858</v>
      </c>
      <c r="H686" s="58" t="s">
        <v>2627</v>
      </c>
      <c r="J686" s="59" t="str">
        <f t="shared" si="97"/>
        <v>PA.IT.041024</v>
      </c>
      <c r="K686" s="58" t="s">
        <v>2212</v>
      </c>
      <c r="L686" s="57" t="str">
        <f t="shared" si="102"/>
        <v>Leg lower right</v>
      </c>
      <c r="M686" s="59" t="str">
        <f t="shared" si="98"/>
        <v>PI.PA.IT.041024.01</v>
      </c>
      <c r="N686" s="59"/>
      <c r="O686" s="59" t="str">
        <f t="shared" si="99"/>
        <v>PH.PA.IT.041024.01</v>
      </c>
      <c r="Q686" s="59" t="str">
        <f t="shared" si="100"/>
        <v>CL.PA.IT.041024.01</v>
      </c>
      <c r="R686" s="59"/>
      <c r="S686" s="59" t="str">
        <f t="shared" si="101"/>
        <v>DR.PA.IT.041024.01</v>
      </c>
      <c r="T686" s="59"/>
      <c r="U686" s="60" t="str">
        <f t="shared" si="103"/>
        <v>IM.PA.IT.041024.01</v>
      </c>
      <c r="V686" s="59"/>
      <c r="W686" s="60" t="str">
        <f t="shared" si="104"/>
        <v>GE.PA.IT.041024.01</v>
      </c>
      <c r="AJ686" s="57" t="s">
        <v>6618</v>
      </c>
      <c r="AK686" s="76">
        <v>41468</v>
      </c>
    </row>
    <row r="687" spans="1:37" s="57" customFormat="1" ht="14" customHeight="1">
      <c r="A687" s="57" t="s">
        <v>2189</v>
      </c>
      <c r="C687" s="58" t="s">
        <v>2063</v>
      </c>
      <c r="E687" s="58" t="s">
        <v>2124</v>
      </c>
      <c r="F687" s="57" t="s">
        <v>2153</v>
      </c>
      <c r="G687" s="57" t="s">
        <v>859</v>
      </c>
      <c r="H687" s="58" t="s">
        <v>2331</v>
      </c>
      <c r="J687" s="59" t="str">
        <f t="shared" si="97"/>
        <v>PA.IT.041025</v>
      </c>
      <c r="K687" s="58" t="s">
        <v>2212</v>
      </c>
      <c r="L687" s="57" t="str">
        <f t="shared" si="102"/>
        <v>Leg upper left</v>
      </c>
      <c r="M687" s="59" t="str">
        <f t="shared" si="98"/>
        <v>PI.PA.IT.041025.01</v>
      </c>
      <c r="N687" s="59"/>
      <c r="O687" s="59" t="str">
        <f t="shared" si="99"/>
        <v>PH.PA.IT.041025.01</v>
      </c>
      <c r="Q687" s="59" t="str">
        <f t="shared" si="100"/>
        <v>CL.PA.IT.041025.01</v>
      </c>
      <c r="R687" s="59"/>
      <c r="S687" s="59" t="str">
        <f t="shared" si="101"/>
        <v>DR.PA.IT.041025.01</v>
      </c>
      <c r="T687" s="59"/>
      <c r="U687" s="60" t="str">
        <f t="shared" si="103"/>
        <v>IM.PA.IT.041025.01</v>
      </c>
      <c r="V687" s="59"/>
      <c r="W687" s="60" t="str">
        <f t="shared" si="104"/>
        <v>GE.PA.IT.041025.01</v>
      </c>
      <c r="AJ687" s="57" t="s">
        <v>6618</v>
      </c>
      <c r="AK687" s="76">
        <v>41468</v>
      </c>
    </row>
    <row r="688" spans="1:37" s="57" customFormat="1" ht="14" customHeight="1">
      <c r="A688" s="57" t="s">
        <v>2189</v>
      </c>
      <c r="C688" s="58" t="s">
        <v>2063</v>
      </c>
      <c r="E688" s="58" t="s">
        <v>2124</v>
      </c>
      <c r="F688" s="57" t="s">
        <v>2153</v>
      </c>
      <c r="G688" s="57" t="s">
        <v>1041</v>
      </c>
      <c r="H688" s="58" t="s">
        <v>1669</v>
      </c>
      <c r="J688" s="59" t="str">
        <f t="shared" si="97"/>
        <v>PA.IT.041026</v>
      </c>
      <c r="K688" s="58" t="s">
        <v>2212</v>
      </c>
      <c r="L688" s="57" t="str">
        <f t="shared" si="102"/>
        <v>Leg upper right</v>
      </c>
      <c r="M688" s="59" t="str">
        <f t="shared" si="98"/>
        <v>PI.PA.IT.041026.01</v>
      </c>
      <c r="N688" s="59"/>
      <c r="O688" s="59" t="str">
        <f t="shared" si="99"/>
        <v>PH.PA.IT.041026.01</v>
      </c>
      <c r="Q688" s="59" t="str">
        <f t="shared" si="100"/>
        <v>CL.PA.IT.041026.01</v>
      </c>
      <c r="R688" s="59"/>
      <c r="S688" s="59" t="str">
        <f t="shared" si="101"/>
        <v>DR.PA.IT.041026.01</v>
      </c>
      <c r="T688" s="59"/>
      <c r="U688" s="60" t="str">
        <f t="shared" si="103"/>
        <v>IM.PA.IT.041026.01</v>
      </c>
      <c r="V688" s="59"/>
      <c r="W688" s="60" t="str">
        <f t="shared" si="104"/>
        <v>GE.PA.IT.041026.01</v>
      </c>
      <c r="AJ688" s="57" t="s">
        <v>6618</v>
      </c>
      <c r="AK688" s="76">
        <v>41468</v>
      </c>
    </row>
    <row r="689" spans="1:37" s="57" customFormat="1" ht="14" customHeight="1">
      <c r="A689" s="57" t="s">
        <v>2189</v>
      </c>
      <c r="C689" s="58" t="s">
        <v>2063</v>
      </c>
      <c r="E689" s="58" t="s">
        <v>2124</v>
      </c>
      <c r="F689" s="57" t="s">
        <v>2153</v>
      </c>
      <c r="G689" s="57" t="s">
        <v>734</v>
      </c>
      <c r="H689" s="58" t="s">
        <v>1504</v>
      </c>
      <c r="J689" s="59" t="str">
        <f t="shared" si="97"/>
        <v>PA.IT.041027</v>
      </c>
      <c r="K689" s="58" t="s">
        <v>2212</v>
      </c>
      <c r="L689" s="57" t="str">
        <f t="shared" si="102"/>
        <v>Shoulder left</v>
      </c>
      <c r="M689" s="59" t="str">
        <f t="shared" si="98"/>
        <v>PI.PA.IT.041027.01</v>
      </c>
      <c r="N689" s="59"/>
      <c r="O689" s="59" t="str">
        <f t="shared" si="99"/>
        <v>PH.PA.IT.041027.01</v>
      </c>
      <c r="Q689" s="59" t="str">
        <f t="shared" si="100"/>
        <v>CL.PA.IT.041027.01</v>
      </c>
      <c r="R689" s="59"/>
      <c r="S689" s="59" t="str">
        <f t="shared" si="101"/>
        <v>DR.PA.IT.041027.01</v>
      </c>
      <c r="T689" s="59"/>
      <c r="U689" s="60" t="str">
        <f t="shared" si="103"/>
        <v>IM.PA.IT.041027.01</v>
      </c>
      <c r="V689" s="59"/>
      <c r="W689" s="60" t="str">
        <f t="shared" si="104"/>
        <v>GE.PA.IT.041027.01</v>
      </c>
      <c r="AJ689" s="57" t="s">
        <v>6618</v>
      </c>
      <c r="AK689" s="76">
        <v>41468</v>
      </c>
    </row>
    <row r="690" spans="1:37" s="57" customFormat="1" ht="14" customHeight="1">
      <c r="A690" s="57" t="s">
        <v>2189</v>
      </c>
      <c r="C690" s="58" t="s">
        <v>2063</v>
      </c>
      <c r="E690" s="58" t="s">
        <v>2124</v>
      </c>
      <c r="F690" s="57" t="s">
        <v>2153</v>
      </c>
      <c r="G690" s="57" t="s">
        <v>733</v>
      </c>
      <c r="H690" s="58" t="s">
        <v>1514</v>
      </c>
      <c r="J690" s="59" t="str">
        <f t="shared" si="97"/>
        <v>PA.IT.041028</v>
      </c>
      <c r="K690" s="58" t="s">
        <v>2212</v>
      </c>
      <c r="L690" s="57" t="str">
        <f t="shared" si="102"/>
        <v>Shoulder right</v>
      </c>
      <c r="M690" s="59" t="str">
        <f t="shared" si="98"/>
        <v>PI.PA.IT.041028.01</v>
      </c>
      <c r="N690" s="59"/>
      <c r="O690" s="59" t="str">
        <f t="shared" si="99"/>
        <v>PH.PA.IT.041028.01</v>
      </c>
      <c r="Q690" s="59" t="str">
        <f t="shared" si="100"/>
        <v>CL.PA.IT.041028.01</v>
      </c>
      <c r="R690" s="59"/>
      <c r="S690" s="59" t="str">
        <f t="shared" si="101"/>
        <v>DR.PA.IT.041028.01</v>
      </c>
      <c r="T690" s="59"/>
      <c r="U690" s="60" t="str">
        <f t="shared" si="103"/>
        <v>IM.PA.IT.041028.01</v>
      </c>
      <c r="V690" s="59"/>
      <c r="W690" s="60" t="str">
        <f t="shared" si="104"/>
        <v>GE.PA.IT.041028.01</v>
      </c>
      <c r="AJ690" s="57" t="s">
        <v>6618</v>
      </c>
      <c r="AK690" s="76">
        <v>41468</v>
      </c>
    </row>
    <row r="691" spans="1:37" s="57" customFormat="1" ht="14" customHeight="1">
      <c r="A691" s="57" t="s">
        <v>2189</v>
      </c>
      <c r="C691" s="58" t="s">
        <v>2063</v>
      </c>
      <c r="E691" s="58" t="s">
        <v>2124</v>
      </c>
      <c r="F691" s="57" t="s">
        <v>2153</v>
      </c>
      <c r="G691" s="57" t="s">
        <v>1396</v>
      </c>
      <c r="H691" s="58" t="s">
        <v>2074</v>
      </c>
      <c r="J691" s="59" t="str">
        <f t="shared" si="97"/>
        <v>PA.IT.041029</v>
      </c>
      <c r="K691" s="58" t="s">
        <v>2212</v>
      </c>
      <c r="L691" s="57" t="str">
        <f t="shared" si="102"/>
        <v>Other</v>
      </c>
      <c r="M691" s="59" t="str">
        <f t="shared" si="98"/>
        <v>PI.PA.IT.041029.01</v>
      </c>
      <c r="N691" s="59"/>
      <c r="O691" s="59" t="str">
        <f t="shared" si="99"/>
        <v>PH.PA.IT.041029.01</v>
      </c>
      <c r="Q691" s="59" t="str">
        <f t="shared" si="100"/>
        <v>CL.PA.IT.041029.01</v>
      </c>
      <c r="R691" s="59"/>
      <c r="S691" s="59" t="str">
        <f t="shared" si="101"/>
        <v>DR.PA.IT.041029.01</v>
      </c>
      <c r="T691" s="59"/>
      <c r="U691" s="60" t="str">
        <f t="shared" si="103"/>
        <v>IM.PA.IT.041029.01</v>
      </c>
      <c r="V691" s="59"/>
      <c r="W691" s="60" t="str">
        <f t="shared" si="104"/>
        <v>GE.PA.IT.041029.01</v>
      </c>
      <c r="AJ691" s="57" t="s">
        <v>6618</v>
      </c>
      <c r="AK691" s="76">
        <v>41468</v>
      </c>
    </row>
    <row r="692" spans="1:37" s="57" customFormat="1" ht="14" customHeight="1">
      <c r="A692" s="57" t="s">
        <v>2189</v>
      </c>
      <c r="C692" s="58" t="s">
        <v>2063</v>
      </c>
      <c r="E692" s="58" t="s">
        <v>2124</v>
      </c>
      <c r="F692" s="57" t="s">
        <v>2153</v>
      </c>
      <c r="G692" s="57" t="s">
        <v>2685</v>
      </c>
      <c r="H692" s="58" t="s">
        <v>41</v>
      </c>
      <c r="J692" s="59" t="str">
        <f t="shared" si="97"/>
        <v>PA.IT.041030</v>
      </c>
      <c r="K692" s="58" t="s">
        <v>2212</v>
      </c>
      <c r="L692" s="57" t="str">
        <f t="shared" si="102"/>
        <v>Groin left</v>
      </c>
      <c r="M692" s="59" t="str">
        <f t="shared" si="98"/>
        <v>PI.PA.IT.041030.01</v>
      </c>
      <c r="N692" s="59"/>
      <c r="O692" s="59" t="str">
        <f t="shared" si="99"/>
        <v>PH.PA.IT.041030.01</v>
      </c>
      <c r="Q692" s="59" t="str">
        <f t="shared" si="100"/>
        <v>CL.PA.IT.041030.01</v>
      </c>
      <c r="R692" s="59"/>
      <c r="S692" s="59" t="str">
        <f t="shared" si="101"/>
        <v>DR.PA.IT.041030.01</v>
      </c>
      <c r="T692" s="59"/>
      <c r="U692" s="60" t="str">
        <f t="shared" si="103"/>
        <v>IM.PA.IT.041030.01</v>
      </c>
      <c r="V692" s="59"/>
      <c r="W692" s="60" t="str">
        <f t="shared" si="104"/>
        <v>GE.PA.IT.041030.01</v>
      </c>
      <c r="AJ692" s="57" t="s">
        <v>6618</v>
      </c>
      <c r="AK692" s="76">
        <v>41468</v>
      </c>
    </row>
    <row r="693" spans="1:37" s="57" customFormat="1" ht="14" customHeight="1">
      <c r="A693" s="57" t="s">
        <v>2189</v>
      </c>
      <c r="C693" s="58" t="s">
        <v>2063</v>
      </c>
      <c r="E693" s="58" t="s">
        <v>2124</v>
      </c>
      <c r="F693" s="57" t="s">
        <v>2153</v>
      </c>
      <c r="G693" s="57" t="s">
        <v>2805</v>
      </c>
      <c r="H693" s="58" t="s">
        <v>42</v>
      </c>
      <c r="J693" s="59" t="str">
        <f t="shared" si="97"/>
        <v>PA.IT.041031</v>
      </c>
      <c r="K693" s="58" t="s">
        <v>2212</v>
      </c>
      <c r="L693" s="57" t="str">
        <f t="shared" si="102"/>
        <v>Groin right</v>
      </c>
      <c r="M693" s="59" t="str">
        <f t="shared" si="98"/>
        <v>PI.PA.IT.041031.01</v>
      </c>
      <c r="N693" s="59"/>
      <c r="O693" s="59" t="str">
        <f t="shared" si="99"/>
        <v>PH.PA.IT.041031.01</v>
      </c>
      <c r="Q693" s="59" t="str">
        <f t="shared" si="100"/>
        <v>CL.PA.IT.041031.01</v>
      </c>
      <c r="R693" s="59"/>
      <c r="S693" s="59" t="str">
        <f t="shared" si="101"/>
        <v>DR.PA.IT.041031.01</v>
      </c>
      <c r="T693" s="59"/>
      <c r="U693" s="60" t="str">
        <f t="shared" si="103"/>
        <v>IM.PA.IT.041031.01</v>
      </c>
      <c r="V693" s="59"/>
      <c r="W693" s="60" t="str">
        <f t="shared" si="104"/>
        <v>GE.PA.IT.041031.01</v>
      </c>
      <c r="AJ693" s="57" t="s">
        <v>6618</v>
      </c>
      <c r="AK693" s="76">
        <v>41468</v>
      </c>
    </row>
    <row r="694" spans="1:37" s="57" customFormat="1" ht="14" customHeight="1">
      <c r="A694" s="57" t="s">
        <v>2189</v>
      </c>
      <c r="C694" s="58" t="s">
        <v>2063</v>
      </c>
      <c r="E694" s="58" t="s">
        <v>2124</v>
      </c>
      <c r="F694" s="57" t="s">
        <v>2153</v>
      </c>
      <c r="G694" s="57" t="s">
        <v>2806</v>
      </c>
      <c r="H694" s="58" t="s">
        <v>43</v>
      </c>
      <c r="J694" s="59" t="str">
        <f t="shared" si="97"/>
        <v>PA.IT.041032</v>
      </c>
      <c r="K694" s="58" t="s">
        <v>2212</v>
      </c>
      <c r="L694" s="57" t="str">
        <f t="shared" si="102"/>
        <v>Eye left</v>
      </c>
      <c r="M694" s="59" t="str">
        <f t="shared" si="98"/>
        <v>PI.PA.IT.041032.01</v>
      </c>
      <c r="N694" s="59"/>
      <c r="O694" s="59" t="str">
        <f t="shared" si="99"/>
        <v>PH.PA.IT.041032.01</v>
      </c>
      <c r="Q694" s="59" t="str">
        <f t="shared" si="100"/>
        <v>CL.PA.IT.041032.01</v>
      </c>
      <c r="R694" s="59"/>
      <c r="S694" s="59" t="str">
        <f t="shared" si="101"/>
        <v>DR.PA.IT.041032.01</v>
      </c>
      <c r="T694" s="59"/>
      <c r="U694" s="60" t="str">
        <f t="shared" si="103"/>
        <v>IM.PA.IT.041032.01</v>
      </c>
      <c r="V694" s="59"/>
      <c r="W694" s="60" t="str">
        <f t="shared" si="104"/>
        <v>GE.PA.IT.041032.01</v>
      </c>
      <c r="AJ694" s="57" t="s">
        <v>6618</v>
      </c>
      <c r="AK694" s="76">
        <v>41468</v>
      </c>
    </row>
    <row r="695" spans="1:37" s="57" customFormat="1" ht="14" customHeight="1">
      <c r="A695" s="57" t="s">
        <v>2189</v>
      </c>
      <c r="C695" s="58" t="s">
        <v>2063</v>
      </c>
      <c r="E695" s="58" t="s">
        <v>2124</v>
      </c>
      <c r="F695" s="57" t="s">
        <v>2153</v>
      </c>
      <c r="G695" s="57" t="s">
        <v>2807</v>
      </c>
      <c r="H695" s="58" t="s">
        <v>44</v>
      </c>
      <c r="J695" s="59" t="str">
        <f t="shared" si="97"/>
        <v>PA.IT.041033</v>
      </c>
      <c r="K695" s="58" t="s">
        <v>2212</v>
      </c>
      <c r="L695" s="57" t="str">
        <f t="shared" si="102"/>
        <v>Eye right</v>
      </c>
      <c r="M695" s="59" t="str">
        <f t="shared" si="98"/>
        <v>PI.PA.IT.041033.01</v>
      </c>
      <c r="N695" s="59"/>
      <c r="O695" s="59" t="str">
        <f t="shared" si="99"/>
        <v>PH.PA.IT.041033.01</v>
      </c>
      <c r="Q695" s="59" t="str">
        <f t="shared" si="100"/>
        <v>CL.PA.IT.041033.01</v>
      </c>
      <c r="R695" s="59"/>
      <c r="S695" s="59" t="str">
        <f t="shared" si="101"/>
        <v>DR.PA.IT.041033.01</v>
      </c>
      <c r="T695" s="59"/>
      <c r="U695" s="60" t="str">
        <f t="shared" si="103"/>
        <v>IM.PA.IT.041033.01</v>
      </c>
      <c r="V695" s="59"/>
      <c r="W695" s="60" t="str">
        <f t="shared" si="104"/>
        <v>GE.PA.IT.041033.01</v>
      </c>
      <c r="AJ695" s="57" t="s">
        <v>6618</v>
      </c>
      <c r="AK695" s="76">
        <v>41468</v>
      </c>
    </row>
    <row r="696" spans="1:37" s="57" customFormat="1" ht="14" customHeight="1">
      <c r="A696" s="57" t="s">
        <v>2189</v>
      </c>
      <c r="C696" s="58" t="s">
        <v>2063</v>
      </c>
      <c r="E696" s="58" t="s">
        <v>2124</v>
      </c>
      <c r="F696" s="57" t="s">
        <v>2153</v>
      </c>
      <c r="G696" s="57" t="s">
        <v>2850</v>
      </c>
      <c r="H696" s="58" t="s">
        <v>2909</v>
      </c>
      <c r="J696" s="59" t="str">
        <f t="shared" ref="J696:J779" si="105">CONCATENATE("PA.IT.",C696,E696,H696)</f>
        <v>PA.IT.041034</v>
      </c>
      <c r="K696" s="58" t="s">
        <v>2212</v>
      </c>
      <c r="L696" s="57" t="str">
        <f t="shared" si="102"/>
        <v>Hip left</v>
      </c>
      <c r="M696" s="59" t="str">
        <f t="shared" si="98"/>
        <v>PI.PA.IT.041034.01</v>
      </c>
      <c r="N696" s="59"/>
      <c r="O696" s="59" t="str">
        <f t="shared" si="99"/>
        <v>PH.PA.IT.041034.01</v>
      </c>
      <c r="Q696" s="59" t="str">
        <f t="shared" si="100"/>
        <v>CL.PA.IT.041034.01</v>
      </c>
      <c r="R696" s="59"/>
      <c r="S696" s="59" t="str">
        <f t="shared" si="101"/>
        <v>DR.PA.IT.041034.01</v>
      </c>
      <c r="T696" s="59"/>
      <c r="U696" s="60" t="str">
        <f t="shared" si="103"/>
        <v>IM.PA.IT.041034.01</v>
      </c>
      <c r="V696" s="59"/>
      <c r="W696" s="60" t="str">
        <f t="shared" si="104"/>
        <v>GE.PA.IT.041034.01</v>
      </c>
      <c r="AJ696" s="57" t="s">
        <v>6618</v>
      </c>
      <c r="AK696" s="76">
        <v>41468</v>
      </c>
    </row>
    <row r="697" spans="1:37" s="57" customFormat="1" ht="14" customHeight="1">
      <c r="A697" s="57" t="s">
        <v>2189</v>
      </c>
      <c r="C697" s="58" t="s">
        <v>2063</v>
      </c>
      <c r="E697" s="58" t="s">
        <v>2124</v>
      </c>
      <c r="F697" s="57" t="s">
        <v>2153</v>
      </c>
      <c r="G697" s="57" t="s">
        <v>2851</v>
      </c>
      <c r="H697" s="58" t="s">
        <v>2910</v>
      </c>
      <c r="J697" s="59" t="str">
        <f t="shared" si="105"/>
        <v>PA.IT.041035</v>
      </c>
      <c r="K697" s="58" t="s">
        <v>2212</v>
      </c>
      <c r="L697" s="57" t="str">
        <f t="shared" si="102"/>
        <v>Hip right</v>
      </c>
      <c r="M697" s="59" t="str">
        <f t="shared" si="98"/>
        <v>PI.PA.IT.041035.01</v>
      </c>
      <c r="N697" s="59"/>
      <c r="O697" s="59" t="str">
        <f t="shared" si="99"/>
        <v>PH.PA.IT.041035.01</v>
      </c>
      <c r="Q697" s="59" t="str">
        <f t="shared" si="100"/>
        <v>CL.PA.IT.041035.01</v>
      </c>
      <c r="R697" s="59"/>
      <c r="S697" s="59" t="str">
        <f t="shared" si="101"/>
        <v>DR.PA.IT.041035.01</v>
      </c>
      <c r="T697" s="59"/>
      <c r="U697" s="60" t="str">
        <f t="shared" si="103"/>
        <v>IM.PA.IT.041035.01</v>
      </c>
      <c r="V697" s="59"/>
      <c r="W697" s="60" t="str">
        <f t="shared" si="104"/>
        <v>GE.PA.IT.041035.01</v>
      </c>
      <c r="AJ697" s="57" t="s">
        <v>6618</v>
      </c>
      <c r="AK697" s="76">
        <v>41468</v>
      </c>
    </row>
    <row r="698" spans="1:37" s="57" customFormat="1" ht="14" customHeight="1">
      <c r="A698" s="57" t="s">
        <v>2189</v>
      </c>
      <c r="C698" s="58" t="s">
        <v>2063</v>
      </c>
      <c r="E698" s="58" t="s">
        <v>2124</v>
      </c>
      <c r="F698" s="57" t="s">
        <v>2153</v>
      </c>
      <c r="G698" s="57" t="s">
        <v>2852</v>
      </c>
      <c r="H698" s="58" t="s">
        <v>2911</v>
      </c>
      <c r="J698" s="59" t="str">
        <f t="shared" si="105"/>
        <v>PA.IT.041036</v>
      </c>
      <c r="K698" s="58" t="s">
        <v>2212</v>
      </c>
      <c r="L698" s="57" t="str">
        <f t="shared" si="102"/>
        <v>Eyelid, left</v>
      </c>
      <c r="M698" s="59" t="str">
        <f t="shared" si="98"/>
        <v>PI.PA.IT.041036.01</v>
      </c>
      <c r="N698" s="59"/>
      <c r="O698" s="59" t="str">
        <f t="shared" si="99"/>
        <v>PH.PA.IT.041036.01</v>
      </c>
      <c r="Q698" s="59" t="str">
        <f t="shared" si="100"/>
        <v>CL.PA.IT.041036.01</v>
      </c>
      <c r="R698" s="59"/>
      <c r="S698" s="59" t="str">
        <f t="shared" si="101"/>
        <v>DR.PA.IT.041036.01</v>
      </c>
      <c r="T698" s="59"/>
      <c r="U698" s="60" t="str">
        <f t="shared" si="103"/>
        <v>IM.PA.IT.041036.01</v>
      </c>
      <c r="V698" s="59"/>
      <c r="W698" s="60" t="str">
        <f t="shared" si="104"/>
        <v>GE.PA.IT.041036.01</v>
      </c>
      <c r="AJ698" s="57" t="s">
        <v>6618</v>
      </c>
      <c r="AK698" s="76">
        <v>41468</v>
      </c>
    </row>
    <row r="699" spans="1:37" s="57" customFormat="1" ht="14" customHeight="1">
      <c r="A699" s="57" t="s">
        <v>2189</v>
      </c>
      <c r="C699" s="58" t="s">
        <v>2063</v>
      </c>
      <c r="E699" s="58" t="s">
        <v>2124</v>
      </c>
      <c r="F699" s="57" t="s">
        <v>2153</v>
      </c>
      <c r="G699" s="57" t="s">
        <v>2853</v>
      </c>
      <c r="H699" s="58" t="s">
        <v>2912</v>
      </c>
      <c r="J699" s="59" t="str">
        <f t="shared" si="105"/>
        <v>PA.IT.041037</v>
      </c>
      <c r="K699" s="58" t="s">
        <v>2212</v>
      </c>
      <c r="L699" s="57" t="str">
        <f t="shared" si="102"/>
        <v>Eyelid, right</v>
      </c>
      <c r="M699" s="59" t="str">
        <f t="shared" si="98"/>
        <v>PI.PA.IT.041037.01</v>
      </c>
      <c r="N699" s="59"/>
      <c r="O699" s="59" t="str">
        <f t="shared" si="99"/>
        <v>PH.PA.IT.041037.01</v>
      </c>
      <c r="Q699" s="59" t="str">
        <f t="shared" si="100"/>
        <v>CL.PA.IT.041037.01</v>
      </c>
      <c r="R699" s="59"/>
      <c r="S699" s="59" t="str">
        <f t="shared" si="101"/>
        <v>DR.PA.IT.041037.01</v>
      </c>
      <c r="T699" s="59"/>
      <c r="U699" s="60" t="str">
        <f t="shared" si="103"/>
        <v>IM.PA.IT.041037.01</v>
      </c>
      <c r="V699" s="59"/>
      <c r="W699" s="60" t="str">
        <f t="shared" si="104"/>
        <v>GE.PA.IT.041037.01</v>
      </c>
      <c r="AJ699" s="57" t="s">
        <v>6618</v>
      </c>
      <c r="AK699" s="76">
        <v>41468</v>
      </c>
    </row>
    <row r="700" spans="1:37" s="57" customFormat="1" ht="14" customHeight="1">
      <c r="A700" s="57" t="s">
        <v>2189</v>
      </c>
      <c r="C700" s="58" t="s">
        <v>2063</v>
      </c>
      <c r="E700" s="58" t="s">
        <v>2124</v>
      </c>
      <c r="F700" s="57" t="s">
        <v>2153</v>
      </c>
      <c r="G700" s="57" t="s">
        <v>2854</v>
      </c>
      <c r="H700" s="58" t="s">
        <v>2913</v>
      </c>
      <c r="J700" s="59" t="str">
        <f t="shared" si="105"/>
        <v>PA.IT.041038</v>
      </c>
      <c r="K700" s="58" t="s">
        <v>2212</v>
      </c>
      <c r="L700" s="57" t="str">
        <f t="shared" si="102"/>
        <v>Oral</v>
      </c>
      <c r="M700" s="59" t="str">
        <f t="shared" si="98"/>
        <v>PI.PA.IT.041038.01</v>
      </c>
      <c r="N700" s="59"/>
      <c r="O700" s="59" t="str">
        <f t="shared" si="99"/>
        <v>PH.PA.IT.041038.01</v>
      </c>
      <c r="Q700" s="59" t="str">
        <f t="shared" si="100"/>
        <v>CL.PA.IT.041038.01</v>
      </c>
      <c r="R700" s="59"/>
      <c r="S700" s="59" t="str">
        <f t="shared" si="101"/>
        <v>DR.PA.IT.041038.01</v>
      </c>
      <c r="T700" s="59"/>
      <c r="U700" s="60" t="str">
        <f t="shared" si="103"/>
        <v>IM.PA.IT.041038.01</v>
      </c>
      <c r="V700" s="59"/>
      <c r="W700" s="60" t="str">
        <f t="shared" si="104"/>
        <v>GE.PA.IT.041038.01</v>
      </c>
      <c r="AJ700" s="57" t="s">
        <v>6618</v>
      </c>
      <c r="AK700" s="76">
        <v>41468</v>
      </c>
    </row>
    <row r="701" spans="1:37" s="57" customFormat="1" ht="14" customHeight="1">
      <c r="A701" s="57" t="s">
        <v>2189</v>
      </c>
      <c r="C701" s="58" t="s">
        <v>2063</v>
      </c>
      <c r="E701" s="58" t="s">
        <v>2124</v>
      </c>
      <c r="F701" s="57" t="s">
        <v>2153</v>
      </c>
      <c r="G701" s="57" t="s">
        <v>2855</v>
      </c>
      <c r="H701" s="58" t="s">
        <v>2914</v>
      </c>
      <c r="J701" s="59" t="str">
        <f t="shared" si="105"/>
        <v>PA.IT.041039</v>
      </c>
      <c r="K701" s="58" t="s">
        <v>2212</v>
      </c>
      <c r="L701" s="57" t="str">
        <f t="shared" si="102"/>
        <v>Nasal</v>
      </c>
      <c r="M701" s="59" t="str">
        <f t="shared" ref="M701:M784" si="106">CONCATENATE("PI.",J701,".",K701)</f>
        <v>PI.PA.IT.041039.01</v>
      </c>
      <c r="N701" s="59"/>
      <c r="O701" s="59" t="str">
        <f t="shared" ref="O701:O784" si="107">CONCATENATE("PH.",J701,".",K701)</f>
        <v>PH.PA.IT.041039.01</v>
      </c>
      <c r="Q701" s="59" t="str">
        <f t="shared" ref="Q701:Q784" si="108">CONCATENATE("CL.",J701,".",K701)</f>
        <v>CL.PA.IT.041039.01</v>
      </c>
      <c r="R701" s="59"/>
      <c r="S701" s="59" t="str">
        <f t="shared" ref="S701:S784" si="109">CONCATENATE("DR.",J701,".",K701)</f>
        <v>DR.PA.IT.041039.01</v>
      </c>
      <c r="T701" s="59"/>
      <c r="U701" s="60" t="str">
        <f t="shared" si="103"/>
        <v>IM.PA.IT.041039.01</v>
      </c>
      <c r="V701" s="59"/>
      <c r="W701" s="60" t="str">
        <f t="shared" si="104"/>
        <v>GE.PA.IT.041039.01</v>
      </c>
      <c r="AJ701" s="57" t="s">
        <v>6618</v>
      </c>
      <c r="AK701" s="76">
        <v>41468</v>
      </c>
    </row>
    <row r="702" spans="1:37" s="57" customFormat="1" ht="14" customHeight="1">
      <c r="A702" s="57" t="s">
        <v>2189</v>
      </c>
      <c r="C702" s="58" t="s">
        <v>2063</v>
      </c>
      <c r="E702" s="58" t="s">
        <v>2124</v>
      </c>
      <c r="F702" s="57" t="s">
        <v>2153</v>
      </c>
      <c r="G702" s="57" t="s">
        <v>2856</v>
      </c>
      <c r="H702" s="58" t="s">
        <v>2915</v>
      </c>
      <c r="J702" s="59" t="str">
        <f t="shared" si="105"/>
        <v>PA.IT.041040</v>
      </c>
      <c r="K702" s="58" t="s">
        <v>2212</v>
      </c>
      <c r="L702" s="57" t="str">
        <f t="shared" si="102"/>
        <v>Genitalia</v>
      </c>
      <c r="M702" s="59" t="str">
        <f t="shared" si="106"/>
        <v>PI.PA.IT.041040.01</v>
      </c>
      <c r="N702" s="59"/>
      <c r="O702" s="59" t="str">
        <f t="shared" si="107"/>
        <v>PH.PA.IT.041040.01</v>
      </c>
      <c r="Q702" s="59" t="str">
        <f t="shared" si="108"/>
        <v>CL.PA.IT.041040.01</v>
      </c>
      <c r="R702" s="59"/>
      <c r="S702" s="59" t="str">
        <f t="shared" si="109"/>
        <v>DR.PA.IT.041040.01</v>
      </c>
      <c r="T702" s="59"/>
      <c r="U702" s="60" t="str">
        <f t="shared" si="103"/>
        <v>IM.PA.IT.041040.01</v>
      </c>
      <c r="V702" s="59"/>
      <c r="W702" s="60" t="str">
        <f t="shared" si="104"/>
        <v>GE.PA.IT.041040.01</v>
      </c>
      <c r="AJ702" s="57" t="s">
        <v>6618</v>
      </c>
      <c r="AK702" s="76">
        <v>41468</v>
      </c>
    </row>
    <row r="703" spans="1:37" s="57" customFormat="1" ht="14" customHeight="1">
      <c r="A703" s="57" t="s">
        <v>2189</v>
      </c>
      <c r="C703" s="58" t="s">
        <v>2063</v>
      </c>
      <c r="E703" s="58" t="s">
        <v>2124</v>
      </c>
      <c r="F703" s="57" t="s">
        <v>2153</v>
      </c>
      <c r="G703" s="57" t="s">
        <v>2857</v>
      </c>
      <c r="H703" s="58" t="s">
        <v>2916</v>
      </c>
      <c r="J703" s="59" t="str">
        <f t="shared" si="105"/>
        <v>PA.IT.041041</v>
      </c>
      <c r="K703" s="58" t="s">
        <v>2212</v>
      </c>
      <c r="L703" s="57" t="str">
        <f t="shared" si="102"/>
        <v>no external incisions</v>
      </c>
      <c r="M703" s="59" t="str">
        <f t="shared" si="106"/>
        <v>PI.PA.IT.041041.01</v>
      </c>
      <c r="N703" s="59"/>
      <c r="O703" s="59" t="str">
        <f t="shared" si="107"/>
        <v>PH.PA.IT.041041.01</v>
      </c>
      <c r="Q703" s="59" t="str">
        <f t="shared" si="108"/>
        <v>CL.PA.IT.041041.01</v>
      </c>
      <c r="R703" s="59"/>
      <c r="S703" s="59" t="str">
        <f t="shared" si="109"/>
        <v>DR.PA.IT.041041.01</v>
      </c>
      <c r="T703" s="59"/>
      <c r="U703" s="60" t="str">
        <f t="shared" si="103"/>
        <v>IM.PA.IT.041041.01</v>
      </c>
      <c r="V703" s="59"/>
      <c r="W703" s="60" t="str">
        <f t="shared" si="104"/>
        <v>GE.PA.IT.041041.01</v>
      </c>
      <c r="AJ703" s="57" t="s">
        <v>6618</v>
      </c>
      <c r="AK703" s="76">
        <v>41468</v>
      </c>
    </row>
    <row r="704" spans="1:37" s="57" customFormat="1" ht="14" customHeight="1">
      <c r="A704" s="57" t="s">
        <v>2189</v>
      </c>
      <c r="C704" s="58" t="s">
        <v>2063</v>
      </c>
      <c r="D704" s="57" t="s">
        <v>1404</v>
      </c>
      <c r="E704" s="58" t="s">
        <v>2126</v>
      </c>
      <c r="F704" s="57" t="s">
        <v>2154</v>
      </c>
      <c r="G704" s="57" t="s">
        <v>1243</v>
      </c>
      <c r="H704" s="58" t="s">
        <v>2212</v>
      </c>
      <c r="J704" s="59" t="str">
        <f t="shared" si="105"/>
        <v>PA.IT.041101</v>
      </c>
      <c r="K704" s="58" t="s">
        <v>2212</v>
      </c>
      <c r="L704" s="57" t="str">
        <f t="shared" si="102"/>
        <v>Foul</v>
      </c>
      <c r="M704" s="59" t="str">
        <f t="shared" si="106"/>
        <v>PI.PA.IT.041101.01</v>
      </c>
      <c r="N704" s="59"/>
      <c r="O704" s="59" t="str">
        <f t="shared" si="107"/>
        <v>PH.PA.IT.041101.01</v>
      </c>
      <c r="Q704" s="59" t="str">
        <f t="shared" si="108"/>
        <v>CL.PA.IT.041101.01</v>
      </c>
      <c r="R704" s="59"/>
      <c r="S704" s="59" t="str">
        <f t="shared" si="109"/>
        <v>DR.PA.IT.041101.01</v>
      </c>
      <c r="T704" s="59"/>
      <c r="U704" s="60" t="str">
        <f t="shared" si="103"/>
        <v>IM.PA.IT.041101.01</v>
      </c>
      <c r="V704" s="59"/>
      <c r="W704" s="60" t="str">
        <f t="shared" si="104"/>
        <v>GE.PA.IT.041101.01</v>
      </c>
      <c r="AJ704" s="57" t="s">
        <v>6618</v>
      </c>
      <c r="AK704" s="76">
        <v>41468</v>
      </c>
    </row>
    <row r="705" spans="1:37" s="57" customFormat="1" ht="14" customHeight="1">
      <c r="A705" s="57" t="s">
        <v>2189</v>
      </c>
      <c r="C705" s="58" t="s">
        <v>2063</v>
      </c>
      <c r="E705" s="58" t="s">
        <v>2126</v>
      </c>
      <c r="F705" s="57" t="s">
        <v>2154</v>
      </c>
      <c r="G705" s="57" t="s">
        <v>2117</v>
      </c>
      <c r="H705" s="58" t="s">
        <v>2217</v>
      </c>
      <c r="J705" s="59" t="str">
        <f t="shared" si="105"/>
        <v>PA.IT.041102</v>
      </c>
      <c r="K705" s="58" t="s">
        <v>2212</v>
      </c>
      <c r="L705" s="57" t="str">
        <f t="shared" si="102"/>
        <v>None</v>
      </c>
      <c r="M705" s="59" t="str">
        <f t="shared" si="106"/>
        <v>PI.PA.IT.041102.01</v>
      </c>
      <c r="N705" s="59"/>
      <c r="O705" s="59" t="str">
        <f t="shared" si="107"/>
        <v>PH.PA.IT.041102.01</v>
      </c>
      <c r="Q705" s="59" t="str">
        <f t="shared" si="108"/>
        <v>CL.PA.IT.041102.01</v>
      </c>
      <c r="R705" s="59"/>
      <c r="S705" s="59" t="str">
        <f t="shared" si="109"/>
        <v>DR.PA.IT.041102.01</v>
      </c>
      <c r="T705" s="59"/>
      <c r="U705" s="60" t="str">
        <f t="shared" si="103"/>
        <v>IM.PA.IT.041102.01</v>
      </c>
      <c r="V705" s="59"/>
      <c r="W705" s="60" t="str">
        <f t="shared" si="104"/>
        <v>GE.PA.IT.041102.01</v>
      </c>
      <c r="AJ705" s="57" t="s">
        <v>6618</v>
      </c>
      <c r="AK705" s="76">
        <v>41468</v>
      </c>
    </row>
    <row r="706" spans="1:37" s="57" customFormat="1" ht="14" customHeight="1">
      <c r="A706" s="57" t="s">
        <v>2189</v>
      </c>
      <c r="B706" s="57" t="s">
        <v>2155</v>
      </c>
      <c r="C706" s="58" t="s">
        <v>2065</v>
      </c>
      <c r="D706" s="57" t="s">
        <v>2252</v>
      </c>
      <c r="E706" s="58" t="s">
        <v>2212</v>
      </c>
      <c r="F706" s="57" t="s">
        <v>2314</v>
      </c>
      <c r="G706" s="57" t="s">
        <v>1499</v>
      </c>
      <c r="H706" s="58" t="s">
        <v>2212</v>
      </c>
      <c r="J706" s="59" t="str">
        <f t="shared" si="105"/>
        <v>PA.IT.050101</v>
      </c>
      <c r="K706" s="58" t="s">
        <v>2212</v>
      </c>
      <c r="L706" s="57" t="str">
        <f t="shared" si="102"/>
        <v>Black</v>
      </c>
      <c r="M706" s="59" t="str">
        <f t="shared" si="106"/>
        <v>PI.PA.IT.050101.01</v>
      </c>
      <c r="N706" s="59"/>
      <c r="O706" s="59" t="str">
        <f t="shared" si="107"/>
        <v>PH.PA.IT.050101.01</v>
      </c>
      <c r="Q706" s="59" t="str">
        <f t="shared" si="108"/>
        <v>CL.PA.IT.050101.01</v>
      </c>
      <c r="R706" s="59"/>
      <c r="S706" s="59" t="str">
        <f t="shared" si="109"/>
        <v>DR.PA.IT.050101.01</v>
      </c>
      <c r="T706" s="59"/>
      <c r="U706" s="60" t="str">
        <f t="shared" si="103"/>
        <v>IM.PA.IT.050101.01</v>
      </c>
      <c r="V706" s="59"/>
      <c r="W706" s="60" t="str">
        <f t="shared" si="104"/>
        <v>GE.PA.IT.050101.01</v>
      </c>
      <c r="AJ706" s="57" t="s">
        <v>6618</v>
      </c>
      <c r="AK706" s="76">
        <v>41468</v>
      </c>
    </row>
    <row r="707" spans="1:37" s="57" customFormat="1" ht="14" customHeight="1">
      <c r="A707" s="57" t="s">
        <v>2189</v>
      </c>
      <c r="C707" s="58" t="s">
        <v>2065</v>
      </c>
      <c r="E707" s="58" t="s">
        <v>2212</v>
      </c>
      <c r="F707" s="57" t="s">
        <v>2314</v>
      </c>
      <c r="G707" s="57" t="s">
        <v>1814</v>
      </c>
      <c r="H707" s="58" t="s">
        <v>2217</v>
      </c>
      <c r="J707" s="59" t="str">
        <f t="shared" si="105"/>
        <v>PA.IT.050102</v>
      </c>
      <c r="K707" s="58" t="s">
        <v>2212</v>
      </c>
      <c r="L707" s="57" t="str">
        <f t="shared" si="102"/>
        <v>Pink</v>
      </c>
      <c r="M707" s="59" t="str">
        <f t="shared" si="106"/>
        <v>PI.PA.IT.050102.01</v>
      </c>
      <c r="N707" s="59"/>
      <c r="O707" s="59" t="str">
        <f t="shared" si="107"/>
        <v>PH.PA.IT.050102.01</v>
      </c>
      <c r="Q707" s="59" t="str">
        <f t="shared" si="108"/>
        <v>CL.PA.IT.050102.01</v>
      </c>
      <c r="R707" s="59"/>
      <c r="S707" s="59" t="str">
        <f t="shared" si="109"/>
        <v>DR.PA.IT.050102.01</v>
      </c>
      <c r="T707" s="59"/>
      <c r="U707" s="60" t="str">
        <f t="shared" si="103"/>
        <v>IM.PA.IT.050102.01</v>
      </c>
      <c r="V707" s="59"/>
      <c r="W707" s="60" t="str">
        <f t="shared" si="104"/>
        <v>GE.PA.IT.050102.01</v>
      </c>
      <c r="AJ707" s="57" t="s">
        <v>6618</v>
      </c>
      <c r="AK707" s="76">
        <v>41468</v>
      </c>
    </row>
    <row r="708" spans="1:37" s="57" customFormat="1" ht="14" customHeight="1">
      <c r="A708" s="57" t="s">
        <v>2189</v>
      </c>
      <c r="C708" s="58" t="s">
        <v>2065</v>
      </c>
      <c r="E708" s="58" t="s">
        <v>2212</v>
      </c>
      <c r="F708" s="57" t="s">
        <v>2314</v>
      </c>
      <c r="G708" s="57" t="s">
        <v>2547</v>
      </c>
      <c r="H708" s="58" t="s">
        <v>2219</v>
      </c>
      <c r="J708" s="59" t="str">
        <f t="shared" si="105"/>
        <v>PA.IT.050103</v>
      </c>
      <c r="K708" s="58" t="s">
        <v>2212</v>
      </c>
      <c r="L708" s="57" t="str">
        <f t="shared" si="102"/>
        <v>Green</v>
      </c>
      <c r="M708" s="59" t="str">
        <f t="shared" si="106"/>
        <v>PI.PA.IT.050103.01</v>
      </c>
      <c r="N708" s="59"/>
      <c r="O708" s="59" t="str">
        <f t="shared" si="107"/>
        <v>PH.PA.IT.050103.01</v>
      </c>
      <c r="Q708" s="59" t="str">
        <f t="shared" si="108"/>
        <v>CL.PA.IT.050103.01</v>
      </c>
      <c r="R708" s="59"/>
      <c r="S708" s="59" t="str">
        <f t="shared" si="109"/>
        <v>DR.PA.IT.050103.01</v>
      </c>
      <c r="T708" s="59"/>
      <c r="U708" s="60" t="str">
        <f t="shared" si="103"/>
        <v>IM.PA.IT.050103.01</v>
      </c>
      <c r="V708" s="59"/>
      <c r="W708" s="60" t="str">
        <f t="shared" si="104"/>
        <v>GE.PA.IT.050103.01</v>
      </c>
      <c r="AJ708" s="57" t="s">
        <v>6618</v>
      </c>
      <c r="AK708" s="76">
        <v>41468</v>
      </c>
    </row>
    <row r="709" spans="1:37" s="57" customFormat="1" ht="14" customHeight="1">
      <c r="A709" s="57" t="s">
        <v>2189</v>
      </c>
      <c r="C709" s="58" t="s">
        <v>2065</v>
      </c>
      <c r="E709" s="58" t="s">
        <v>2212</v>
      </c>
      <c r="F709" s="57" t="s">
        <v>2314</v>
      </c>
      <c r="G709" s="57" t="s">
        <v>2229</v>
      </c>
      <c r="H709" s="58" t="s">
        <v>2063</v>
      </c>
      <c r="J709" s="59" t="str">
        <f t="shared" si="105"/>
        <v>PA.IT.050104</v>
      </c>
      <c r="K709" s="58" t="s">
        <v>2212</v>
      </c>
      <c r="L709" s="57" t="str">
        <f t="shared" si="102"/>
        <v>Red</v>
      </c>
      <c r="M709" s="59" t="str">
        <f t="shared" si="106"/>
        <v>PI.PA.IT.050104.01</v>
      </c>
      <c r="N709" s="59"/>
      <c r="O709" s="59" t="str">
        <f t="shared" si="107"/>
        <v>PH.PA.IT.050104.01</v>
      </c>
      <c r="Q709" s="59" t="str">
        <f t="shared" si="108"/>
        <v>CL.PA.IT.050104.01</v>
      </c>
      <c r="R709" s="59"/>
      <c r="S709" s="59" t="str">
        <f t="shared" si="109"/>
        <v>DR.PA.IT.050104.01</v>
      </c>
      <c r="T709" s="59"/>
      <c r="U709" s="60" t="str">
        <f t="shared" si="103"/>
        <v>IM.PA.IT.050104.01</v>
      </c>
      <c r="V709" s="59"/>
      <c r="W709" s="60" t="str">
        <f t="shared" si="104"/>
        <v>GE.PA.IT.050104.01</v>
      </c>
      <c r="AJ709" s="57" t="s">
        <v>6618</v>
      </c>
      <c r="AK709" s="76">
        <v>41468</v>
      </c>
    </row>
    <row r="710" spans="1:37" s="57" customFormat="1" ht="14" customHeight="1">
      <c r="A710" s="57" t="s">
        <v>2189</v>
      </c>
      <c r="C710" s="58" t="s">
        <v>2065</v>
      </c>
      <c r="E710" s="58" t="s">
        <v>2212</v>
      </c>
      <c r="F710" s="57" t="s">
        <v>2314</v>
      </c>
      <c r="G710" s="57" t="s">
        <v>1570</v>
      </c>
      <c r="H710" s="58" t="s">
        <v>2065</v>
      </c>
      <c r="J710" s="59" t="str">
        <f t="shared" si="105"/>
        <v>PA.IT.050105</v>
      </c>
      <c r="K710" s="58" t="s">
        <v>2212</v>
      </c>
      <c r="L710" s="57" t="str">
        <f t="shared" si="102"/>
        <v>Grey</v>
      </c>
      <c r="M710" s="59" t="str">
        <f t="shared" si="106"/>
        <v>PI.PA.IT.050105.01</v>
      </c>
      <c r="N710" s="59"/>
      <c r="O710" s="59" t="str">
        <f t="shared" si="107"/>
        <v>PH.PA.IT.050105.01</v>
      </c>
      <c r="Q710" s="59" t="str">
        <f t="shared" si="108"/>
        <v>CL.PA.IT.050105.01</v>
      </c>
      <c r="R710" s="59"/>
      <c r="S710" s="59" t="str">
        <f t="shared" si="109"/>
        <v>DR.PA.IT.050105.01</v>
      </c>
      <c r="T710" s="59"/>
      <c r="U710" s="60" t="str">
        <f t="shared" si="103"/>
        <v>IM.PA.IT.050105.01</v>
      </c>
      <c r="V710" s="59"/>
      <c r="W710" s="60" t="str">
        <f t="shared" si="104"/>
        <v>GE.PA.IT.050105.01</v>
      </c>
      <c r="AJ710" s="57" t="s">
        <v>6618</v>
      </c>
      <c r="AK710" s="76">
        <v>41468</v>
      </c>
    </row>
    <row r="711" spans="1:37" s="57" customFormat="1" ht="14" customHeight="1">
      <c r="A711" s="57" t="s">
        <v>2189</v>
      </c>
      <c r="C711" s="58" t="s">
        <v>2065</v>
      </c>
      <c r="E711" s="58" t="s">
        <v>2212</v>
      </c>
      <c r="F711" s="57" t="s">
        <v>2314</v>
      </c>
      <c r="G711" s="57" t="s">
        <v>2552</v>
      </c>
      <c r="H711" s="58" t="s">
        <v>2222</v>
      </c>
      <c r="J711" s="59" t="str">
        <f t="shared" si="105"/>
        <v>PA.IT.050106</v>
      </c>
      <c r="K711" s="58" t="s">
        <v>2212</v>
      </c>
      <c r="L711" s="57" t="str">
        <f t="shared" si="102"/>
        <v>Tan</v>
      </c>
      <c r="M711" s="59" t="str">
        <f t="shared" si="106"/>
        <v>PI.PA.IT.050106.01</v>
      </c>
      <c r="N711" s="59"/>
      <c r="O711" s="59" t="str">
        <f t="shared" si="107"/>
        <v>PH.PA.IT.050106.01</v>
      </c>
      <c r="Q711" s="59" t="str">
        <f t="shared" si="108"/>
        <v>CL.PA.IT.050106.01</v>
      </c>
      <c r="R711" s="59"/>
      <c r="S711" s="59" t="str">
        <f t="shared" si="109"/>
        <v>DR.PA.IT.050106.01</v>
      </c>
      <c r="T711" s="59"/>
      <c r="U711" s="60" t="str">
        <f t="shared" si="103"/>
        <v>IM.PA.IT.050106.01</v>
      </c>
      <c r="V711" s="59"/>
      <c r="W711" s="60" t="str">
        <f t="shared" si="104"/>
        <v>GE.PA.IT.050106.01</v>
      </c>
      <c r="AJ711" s="57" t="s">
        <v>6618</v>
      </c>
      <c r="AK711" s="76">
        <v>41468</v>
      </c>
    </row>
    <row r="712" spans="1:37" s="57" customFormat="1" ht="14" customHeight="1">
      <c r="A712" s="57" t="s">
        <v>2189</v>
      </c>
      <c r="C712" s="58" t="s">
        <v>2065</v>
      </c>
      <c r="E712" s="58" t="s">
        <v>2212</v>
      </c>
      <c r="F712" s="57" t="s">
        <v>2314</v>
      </c>
      <c r="G712" s="57" t="s">
        <v>1424</v>
      </c>
      <c r="H712" s="58" t="s">
        <v>2376</v>
      </c>
      <c r="J712" s="59" t="str">
        <f t="shared" si="105"/>
        <v>PA.IT.050107</v>
      </c>
      <c r="K712" s="58" t="s">
        <v>2212</v>
      </c>
      <c r="L712" s="57" t="str">
        <f t="shared" si="102"/>
        <v>White</v>
      </c>
      <c r="M712" s="59" t="str">
        <f t="shared" si="106"/>
        <v>PI.PA.IT.050107.01</v>
      </c>
      <c r="N712" s="59"/>
      <c r="O712" s="59" t="str">
        <f t="shared" si="107"/>
        <v>PH.PA.IT.050107.01</v>
      </c>
      <c r="Q712" s="59" t="str">
        <f t="shared" si="108"/>
        <v>CL.PA.IT.050107.01</v>
      </c>
      <c r="R712" s="59"/>
      <c r="S712" s="59" t="str">
        <f t="shared" si="109"/>
        <v>DR.PA.IT.050107.01</v>
      </c>
      <c r="T712" s="59"/>
      <c r="U712" s="60" t="str">
        <f t="shared" ref="U712:U775" si="110">CONCATENATE("IM.",J712, ".",K712)</f>
        <v>IM.PA.IT.050107.01</v>
      </c>
      <c r="V712" s="59"/>
      <c r="W712" s="60" t="str">
        <f t="shared" ref="W712:W775" si="111">CONCATENATE("GE.",J712, ".",K712)</f>
        <v>GE.PA.IT.050107.01</v>
      </c>
      <c r="AJ712" s="57" t="s">
        <v>6618</v>
      </c>
      <c r="AK712" s="76">
        <v>41468</v>
      </c>
    </row>
    <row r="713" spans="1:37" s="57" customFormat="1" ht="14" customHeight="1">
      <c r="A713" s="57" t="s">
        <v>2189</v>
      </c>
      <c r="C713" s="58" t="s">
        <v>2065</v>
      </c>
      <c r="E713" s="58" t="s">
        <v>2212</v>
      </c>
      <c r="F713" s="57" t="s">
        <v>2314</v>
      </c>
      <c r="G713" s="57" t="s">
        <v>2553</v>
      </c>
      <c r="H713" s="58" t="s">
        <v>2378</v>
      </c>
      <c r="J713" s="59" t="str">
        <f t="shared" si="105"/>
        <v>PA.IT.050108</v>
      </c>
      <c r="K713" s="58" t="s">
        <v>2212</v>
      </c>
      <c r="L713" s="57" t="str">
        <f t="shared" si="102"/>
        <v>Yellow</v>
      </c>
      <c r="M713" s="59" t="str">
        <f t="shared" si="106"/>
        <v>PI.PA.IT.050108.01</v>
      </c>
      <c r="N713" s="59"/>
      <c r="O713" s="59" t="str">
        <f t="shared" si="107"/>
        <v>PH.PA.IT.050108.01</v>
      </c>
      <c r="Q713" s="59" t="str">
        <f t="shared" si="108"/>
        <v>CL.PA.IT.050108.01</v>
      </c>
      <c r="R713" s="59"/>
      <c r="S713" s="59" t="str">
        <f t="shared" si="109"/>
        <v>DR.PA.IT.050108.01</v>
      </c>
      <c r="T713" s="59"/>
      <c r="U713" s="60" t="str">
        <f t="shared" si="110"/>
        <v>IM.PA.IT.050108.01</v>
      </c>
      <c r="V713" s="59"/>
      <c r="W713" s="60" t="str">
        <f t="shared" si="111"/>
        <v>GE.PA.IT.050108.01</v>
      </c>
      <c r="AJ713" s="57" t="s">
        <v>6618</v>
      </c>
      <c r="AK713" s="76">
        <v>41468</v>
      </c>
    </row>
    <row r="714" spans="1:37" s="57" customFormat="1" ht="14" customHeight="1">
      <c r="A714" s="57" t="s">
        <v>2189</v>
      </c>
      <c r="C714" s="58" t="s">
        <v>2065</v>
      </c>
      <c r="D714" s="57" t="s">
        <v>1571</v>
      </c>
      <c r="E714" s="58" t="s">
        <v>2217</v>
      </c>
      <c r="F714" s="57" t="s">
        <v>2158</v>
      </c>
      <c r="G714" s="57" t="s">
        <v>2551</v>
      </c>
      <c r="H714" s="58" t="s">
        <v>2212</v>
      </c>
      <c r="J714" s="59" t="str">
        <f t="shared" si="105"/>
        <v>PA.IT.050201</v>
      </c>
      <c r="K714" s="58" t="s">
        <v>2212</v>
      </c>
      <c r="L714" s="57" t="str">
        <f t="shared" ref="L714:L797" si="112">G714</f>
        <v>Scant</v>
      </c>
      <c r="M714" s="59" t="str">
        <f t="shared" si="106"/>
        <v>PI.PA.IT.050201.01</v>
      </c>
      <c r="N714" s="59"/>
      <c r="O714" s="59" t="str">
        <f t="shared" si="107"/>
        <v>PH.PA.IT.050201.01</v>
      </c>
      <c r="Q714" s="59" t="str">
        <f t="shared" si="108"/>
        <v>CL.PA.IT.050201.01</v>
      </c>
      <c r="R714" s="59"/>
      <c r="S714" s="59" t="str">
        <f t="shared" si="109"/>
        <v>DR.PA.IT.050201.01</v>
      </c>
      <c r="T714" s="59"/>
      <c r="U714" s="60" t="str">
        <f t="shared" si="110"/>
        <v>IM.PA.IT.050201.01</v>
      </c>
      <c r="V714" s="59"/>
      <c r="W714" s="60" t="str">
        <f t="shared" si="111"/>
        <v>GE.PA.IT.050201.01</v>
      </c>
      <c r="AJ714" s="57" t="s">
        <v>6618</v>
      </c>
      <c r="AK714" s="76">
        <v>41468</v>
      </c>
    </row>
    <row r="715" spans="1:37" s="57" customFormat="1" ht="14" customHeight="1">
      <c r="A715" s="57" t="s">
        <v>2189</v>
      </c>
      <c r="C715" s="58" t="s">
        <v>2065</v>
      </c>
      <c r="E715" s="58" t="s">
        <v>2217</v>
      </c>
      <c r="F715" s="57" t="s">
        <v>2158</v>
      </c>
      <c r="G715" s="57" t="s">
        <v>1573</v>
      </c>
      <c r="H715" s="58" t="s">
        <v>2217</v>
      </c>
      <c r="J715" s="59" t="str">
        <f t="shared" si="105"/>
        <v>PA.IT.050202</v>
      </c>
      <c r="K715" s="58" t="s">
        <v>2212</v>
      </c>
      <c r="L715" s="57" t="str">
        <f t="shared" si="112"/>
        <v>Small</v>
      </c>
      <c r="M715" s="59" t="str">
        <f t="shared" si="106"/>
        <v>PI.PA.IT.050202.01</v>
      </c>
      <c r="N715" s="59"/>
      <c r="O715" s="59" t="str">
        <f t="shared" si="107"/>
        <v>PH.PA.IT.050202.01</v>
      </c>
      <c r="Q715" s="59" t="str">
        <f t="shared" si="108"/>
        <v>CL.PA.IT.050202.01</v>
      </c>
      <c r="R715" s="59"/>
      <c r="S715" s="59" t="str">
        <f t="shared" si="109"/>
        <v>DR.PA.IT.050202.01</v>
      </c>
      <c r="T715" s="59"/>
      <c r="U715" s="60" t="str">
        <f t="shared" si="110"/>
        <v>IM.PA.IT.050202.01</v>
      </c>
      <c r="V715" s="59"/>
      <c r="W715" s="60" t="str">
        <f t="shared" si="111"/>
        <v>GE.PA.IT.050202.01</v>
      </c>
      <c r="AJ715" s="57" t="s">
        <v>6618</v>
      </c>
      <c r="AK715" s="76">
        <v>41468</v>
      </c>
    </row>
    <row r="716" spans="1:37" s="57" customFormat="1" ht="14" customHeight="1">
      <c r="A716" s="57" t="s">
        <v>2189</v>
      </c>
      <c r="C716" s="58" t="s">
        <v>2065</v>
      </c>
      <c r="E716" s="58" t="s">
        <v>2217</v>
      </c>
      <c r="F716" s="57" t="s">
        <v>2158</v>
      </c>
      <c r="G716" s="57" t="s">
        <v>2549</v>
      </c>
      <c r="H716" s="58" t="s">
        <v>2219</v>
      </c>
      <c r="J716" s="59" t="str">
        <f t="shared" si="105"/>
        <v>PA.IT.050203</v>
      </c>
      <c r="K716" s="58" t="s">
        <v>2212</v>
      </c>
      <c r="L716" s="57" t="str">
        <f t="shared" si="112"/>
        <v>Moderate</v>
      </c>
      <c r="M716" s="59" t="str">
        <f t="shared" si="106"/>
        <v>PI.PA.IT.050203.01</v>
      </c>
      <c r="N716" s="59"/>
      <c r="O716" s="59" t="str">
        <f t="shared" si="107"/>
        <v>PH.PA.IT.050203.01</v>
      </c>
      <c r="Q716" s="59" t="str">
        <f t="shared" si="108"/>
        <v>CL.PA.IT.050203.01</v>
      </c>
      <c r="R716" s="59"/>
      <c r="S716" s="59" t="str">
        <f t="shared" si="109"/>
        <v>DR.PA.IT.050203.01</v>
      </c>
      <c r="T716" s="59"/>
      <c r="U716" s="60" t="str">
        <f t="shared" si="110"/>
        <v>IM.PA.IT.050203.01</v>
      </c>
      <c r="V716" s="59"/>
      <c r="W716" s="60" t="str">
        <f t="shared" si="111"/>
        <v>GE.PA.IT.050203.01</v>
      </c>
      <c r="AJ716" s="57" t="s">
        <v>6618</v>
      </c>
      <c r="AK716" s="76">
        <v>41468</v>
      </c>
    </row>
    <row r="717" spans="1:37" s="57" customFormat="1" ht="14" customHeight="1">
      <c r="A717" s="57" t="s">
        <v>2189</v>
      </c>
      <c r="C717" s="58" t="s">
        <v>2065</v>
      </c>
      <c r="E717" s="58" t="s">
        <v>2217</v>
      </c>
      <c r="F717" s="57" t="s">
        <v>2158</v>
      </c>
      <c r="G717" s="57" t="s">
        <v>1574</v>
      </c>
      <c r="H717" s="58" t="s">
        <v>2063</v>
      </c>
      <c r="J717" s="59" t="str">
        <f t="shared" si="105"/>
        <v>PA.IT.050204</v>
      </c>
      <c r="K717" s="58" t="s">
        <v>2212</v>
      </c>
      <c r="L717" s="57" t="str">
        <f t="shared" si="112"/>
        <v>Heavy</v>
      </c>
      <c r="M717" s="59" t="str">
        <f t="shared" si="106"/>
        <v>PI.PA.IT.050204.01</v>
      </c>
      <c r="N717" s="59"/>
      <c r="O717" s="59" t="str">
        <f t="shared" si="107"/>
        <v>PH.PA.IT.050204.01</v>
      </c>
      <c r="Q717" s="59" t="str">
        <f t="shared" si="108"/>
        <v>CL.PA.IT.050204.01</v>
      </c>
      <c r="R717" s="59"/>
      <c r="S717" s="59" t="str">
        <f t="shared" si="109"/>
        <v>DR.PA.IT.050204.01</v>
      </c>
      <c r="T717" s="59"/>
      <c r="U717" s="60" t="str">
        <f t="shared" si="110"/>
        <v>IM.PA.IT.050204.01</v>
      </c>
      <c r="V717" s="59"/>
      <c r="W717" s="60" t="str">
        <f t="shared" si="111"/>
        <v>GE.PA.IT.050204.01</v>
      </c>
      <c r="AJ717" s="57" t="s">
        <v>6618</v>
      </c>
      <c r="AK717" s="76">
        <v>41468</v>
      </c>
    </row>
    <row r="718" spans="1:37" s="57" customFormat="1" ht="14" customHeight="1">
      <c r="A718" s="57" t="s">
        <v>2189</v>
      </c>
      <c r="C718" s="58" t="s">
        <v>2065</v>
      </c>
      <c r="D718" s="57" t="s">
        <v>1477</v>
      </c>
      <c r="E718" s="58" t="s">
        <v>2219</v>
      </c>
      <c r="F718" s="57" t="s">
        <v>2159</v>
      </c>
      <c r="G718" s="57" t="s">
        <v>1791</v>
      </c>
      <c r="H718" s="58" t="s">
        <v>2212</v>
      </c>
      <c r="J718" s="59" t="str">
        <f t="shared" si="105"/>
        <v>PA.IT.050301</v>
      </c>
      <c r="K718" s="58" t="s">
        <v>2212</v>
      </c>
      <c r="L718" s="57" t="str">
        <f t="shared" si="112"/>
        <v>Bloody</v>
      </c>
      <c r="M718" s="59" t="str">
        <f t="shared" si="106"/>
        <v>PI.PA.IT.050301.01</v>
      </c>
      <c r="N718" s="59"/>
      <c r="O718" s="59" t="str">
        <f t="shared" si="107"/>
        <v>PH.PA.IT.050301.01</v>
      </c>
      <c r="Q718" s="59" t="str">
        <f t="shared" si="108"/>
        <v>CL.PA.IT.050301.01</v>
      </c>
      <c r="R718" s="59"/>
      <c r="S718" s="59" t="str">
        <f t="shared" si="109"/>
        <v>DR.PA.IT.050301.01</v>
      </c>
      <c r="T718" s="59"/>
      <c r="U718" s="60" t="str">
        <f t="shared" si="110"/>
        <v>IM.PA.IT.050301.01</v>
      </c>
      <c r="V718" s="59"/>
      <c r="W718" s="60" t="str">
        <f t="shared" si="111"/>
        <v>GE.PA.IT.050301.01</v>
      </c>
      <c r="AJ718" s="57" t="s">
        <v>6618</v>
      </c>
      <c r="AK718" s="76">
        <v>41468</v>
      </c>
    </row>
    <row r="719" spans="1:37" s="57" customFormat="1" ht="14" customHeight="1">
      <c r="A719" s="57" t="s">
        <v>2189</v>
      </c>
      <c r="C719" s="58" t="s">
        <v>2065</v>
      </c>
      <c r="E719" s="58" t="s">
        <v>2219</v>
      </c>
      <c r="F719" s="57" t="s">
        <v>2159</v>
      </c>
      <c r="G719" s="57" t="s">
        <v>1792</v>
      </c>
      <c r="H719" s="58" t="s">
        <v>2217</v>
      </c>
      <c r="J719" s="59" t="str">
        <f t="shared" si="105"/>
        <v>PA.IT.050302</v>
      </c>
      <c r="K719" s="58" t="s">
        <v>2212</v>
      </c>
      <c r="L719" s="57" t="str">
        <f t="shared" si="112"/>
        <v>Serous</v>
      </c>
      <c r="M719" s="59" t="str">
        <f t="shared" si="106"/>
        <v>PI.PA.IT.050302.01</v>
      </c>
      <c r="N719" s="59"/>
      <c r="O719" s="59" t="str">
        <f t="shared" si="107"/>
        <v>PH.PA.IT.050302.01</v>
      </c>
      <c r="Q719" s="59" t="str">
        <f t="shared" si="108"/>
        <v>CL.PA.IT.050302.01</v>
      </c>
      <c r="R719" s="59"/>
      <c r="S719" s="59" t="str">
        <f t="shared" si="109"/>
        <v>DR.PA.IT.050302.01</v>
      </c>
      <c r="T719" s="59"/>
      <c r="U719" s="60" t="str">
        <f t="shared" si="110"/>
        <v>IM.PA.IT.050302.01</v>
      </c>
      <c r="V719" s="59"/>
      <c r="W719" s="60" t="str">
        <f t="shared" si="111"/>
        <v>GE.PA.IT.050302.01</v>
      </c>
      <c r="AJ719" s="57" t="s">
        <v>6618</v>
      </c>
      <c r="AK719" s="76">
        <v>41468</v>
      </c>
    </row>
    <row r="720" spans="1:37" s="57" customFormat="1" ht="14" customHeight="1">
      <c r="A720" s="57" t="s">
        <v>2189</v>
      </c>
      <c r="C720" s="58" t="s">
        <v>2065</v>
      </c>
      <c r="E720" s="58" t="s">
        <v>2219</v>
      </c>
      <c r="F720" s="57" t="s">
        <v>2159</v>
      </c>
      <c r="G720" s="57" t="s">
        <v>1793</v>
      </c>
      <c r="H720" s="58" t="s">
        <v>2219</v>
      </c>
      <c r="J720" s="59" t="str">
        <f t="shared" si="105"/>
        <v>PA.IT.050303</v>
      </c>
      <c r="K720" s="58" t="s">
        <v>2212</v>
      </c>
      <c r="L720" s="57" t="str">
        <f t="shared" si="112"/>
        <v>Serosanguinous</v>
      </c>
      <c r="M720" s="59" t="str">
        <f t="shared" si="106"/>
        <v>PI.PA.IT.050303.01</v>
      </c>
      <c r="N720" s="59"/>
      <c r="O720" s="59" t="str">
        <f t="shared" si="107"/>
        <v>PH.PA.IT.050303.01</v>
      </c>
      <c r="Q720" s="59" t="str">
        <f t="shared" si="108"/>
        <v>CL.PA.IT.050303.01</v>
      </c>
      <c r="R720" s="59"/>
      <c r="S720" s="59" t="str">
        <f t="shared" si="109"/>
        <v>DR.PA.IT.050303.01</v>
      </c>
      <c r="T720" s="59"/>
      <c r="U720" s="60" t="str">
        <f t="shared" si="110"/>
        <v>IM.PA.IT.050303.01</v>
      </c>
      <c r="V720" s="59"/>
      <c r="W720" s="60" t="str">
        <f t="shared" si="111"/>
        <v>GE.PA.IT.050303.01</v>
      </c>
      <c r="AJ720" s="57" t="s">
        <v>6618</v>
      </c>
      <c r="AK720" s="76">
        <v>41468</v>
      </c>
    </row>
    <row r="721" spans="1:37" s="57" customFormat="1" ht="14" customHeight="1">
      <c r="A721" s="57" t="s">
        <v>2189</v>
      </c>
      <c r="C721" s="58" t="s">
        <v>2065</v>
      </c>
      <c r="E721" s="58" t="s">
        <v>2219</v>
      </c>
      <c r="F721" s="57" t="s">
        <v>2159</v>
      </c>
      <c r="G721" s="57" t="s">
        <v>1794</v>
      </c>
      <c r="H721" s="58" t="s">
        <v>2063</v>
      </c>
      <c r="J721" s="59" t="str">
        <f t="shared" si="105"/>
        <v>PA.IT.050304</v>
      </c>
      <c r="K721" s="58" t="s">
        <v>2212</v>
      </c>
      <c r="L721" s="57" t="str">
        <f t="shared" si="112"/>
        <v>Purulent</v>
      </c>
      <c r="M721" s="59" t="str">
        <f t="shared" si="106"/>
        <v>PI.PA.IT.050304.01</v>
      </c>
      <c r="N721" s="59"/>
      <c r="O721" s="59" t="str">
        <f t="shared" si="107"/>
        <v>PH.PA.IT.050304.01</v>
      </c>
      <c r="Q721" s="59" t="str">
        <f t="shared" si="108"/>
        <v>CL.PA.IT.050304.01</v>
      </c>
      <c r="R721" s="59"/>
      <c r="S721" s="59" t="str">
        <f t="shared" si="109"/>
        <v>DR.PA.IT.050304.01</v>
      </c>
      <c r="T721" s="59"/>
      <c r="U721" s="60" t="str">
        <f t="shared" si="110"/>
        <v>IM.PA.IT.050304.01</v>
      </c>
      <c r="V721" s="59"/>
      <c r="W721" s="60" t="str">
        <f t="shared" si="111"/>
        <v>GE.PA.IT.050304.01</v>
      </c>
      <c r="AJ721" s="57" t="s">
        <v>6618</v>
      </c>
      <c r="AK721" s="76">
        <v>41468</v>
      </c>
    </row>
    <row r="722" spans="1:37" s="57" customFormat="1" ht="14" customHeight="1">
      <c r="A722" s="57" t="s">
        <v>2189</v>
      </c>
      <c r="C722" s="58" t="s">
        <v>2065</v>
      </c>
      <c r="D722" s="57" t="s">
        <v>1311</v>
      </c>
      <c r="E722" s="58" t="s">
        <v>2063</v>
      </c>
      <c r="F722" s="57" t="s">
        <v>2160</v>
      </c>
      <c r="G722" s="57" t="s">
        <v>1499</v>
      </c>
      <c r="H722" s="58" t="s">
        <v>2212</v>
      </c>
      <c r="J722" s="59" t="str">
        <f t="shared" si="105"/>
        <v>PA.IT.050401</v>
      </c>
      <c r="K722" s="58" t="s">
        <v>2212</v>
      </c>
      <c r="L722" s="57" t="str">
        <f t="shared" si="112"/>
        <v>Black</v>
      </c>
      <c r="M722" s="59" t="str">
        <f t="shared" si="106"/>
        <v>PI.PA.IT.050401.01</v>
      </c>
      <c r="N722" s="59"/>
      <c r="O722" s="59" t="str">
        <f t="shared" si="107"/>
        <v>PH.PA.IT.050401.01</v>
      </c>
      <c r="Q722" s="59" t="str">
        <f t="shared" si="108"/>
        <v>CL.PA.IT.050401.01</v>
      </c>
      <c r="R722" s="59"/>
      <c r="S722" s="59" t="str">
        <f t="shared" si="109"/>
        <v>DR.PA.IT.050401.01</v>
      </c>
      <c r="T722" s="59"/>
      <c r="U722" s="60" t="str">
        <f t="shared" si="110"/>
        <v>IM.PA.IT.050401.01</v>
      </c>
      <c r="V722" s="59"/>
      <c r="W722" s="60" t="str">
        <f t="shared" si="111"/>
        <v>GE.PA.IT.050401.01</v>
      </c>
      <c r="AJ722" s="57" t="s">
        <v>6618</v>
      </c>
      <c r="AK722" s="76">
        <v>41468</v>
      </c>
    </row>
    <row r="723" spans="1:37" s="57" customFormat="1" ht="14" customHeight="1">
      <c r="A723" s="57" t="s">
        <v>2189</v>
      </c>
      <c r="C723" s="58" t="s">
        <v>2065</v>
      </c>
      <c r="E723" s="58" t="s">
        <v>2063</v>
      </c>
      <c r="F723" s="57" t="s">
        <v>2160</v>
      </c>
      <c r="G723" s="57" t="s">
        <v>2547</v>
      </c>
      <c r="H723" s="58" t="s">
        <v>2217</v>
      </c>
      <c r="J723" s="59" t="str">
        <f t="shared" si="105"/>
        <v>PA.IT.050402</v>
      </c>
      <c r="K723" s="58" t="s">
        <v>2212</v>
      </c>
      <c r="L723" s="57" t="str">
        <f t="shared" si="112"/>
        <v>Green</v>
      </c>
      <c r="M723" s="59" t="str">
        <f t="shared" si="106"/>
        <v>PI.PA.IT.050402.01</v>
      </c>
      <c r="N723" s="59"/>
      <c r="O723" s="59" t="str">
        <f t="shared" si="107"/>
        <v>PH.PA.IT.050402.01</v>
      </c>
      <c r="Q723" s="59" t="str">
        <f t="shared" si="108"/>
        <v>CL.PA.IT.050402.01</v>
      </c>
      <c r="R723" s="59"/>
      <c r="S723" s="59" t="str">
        <f t="shared" si="109"/>
        <v>DR.PA.IT.050402.01</v>
      </c>
      <c r="T723" s="59"/>
      <c r="U723" s="60" t="str">
        <f t="shared" si="110"/>
        <v>IM.PA.IT.050402.01</v>
      </c>
      <c r="V723" s="59"/>
      <c r="W723" s="60" t="str">
        <f t="shared" si="111"/>
        <v>GE.PA.IT.050402.01</v>
      </c>
      <c r="AJ723" s="57" t="s">
        <v>6618</v>
      </c>
      <c r="AK723" s="76">
        <v>41468</v>
      </c>
    </row>
    <row r="724" spans="1:37" s="57" customFormat="1" ht="14" customHeight="1">
      <c r="A724" s="57" t="s">
        <v>2189</v>
      </c>
      <c r="C724" s="58" t="s">
        <v>2065</v>
      </c>
      <c r="E724" s="58" t="s">
        <v>2063</v>
      </c>
      <c r="F724" s="57" t="s">
        <v>2160</v>
      </c>
      <c r="G724" s="57" t="s">
        <v>2552</v>
      </c>
      <c r="H724" s="58" t="s">
        <v>2219</v>
      </c>
      <c r="J724" s="59" t="str">
        <f t="shared" si="105"/>
        <v>PA.IT.050403</v>
      </c>
      <c r="K724" s="58" t="s">
        <v>2212</v>
      </c>
      <c r="L724" s="57" t="str">
        <f t="shared" si="112"/>
        <v>Tan</v>
      </c>
      <c r="M724" s="59" t="str">
        <f t="shared" si="106"/>
        <v>PI.PA.IT.050403.01</v>
      </c>
      <c r="N724" s="59"/>
      <c r="O724" s="59" t="str">
        <f t="shared" si="107"/>
        <v>PH.PA.IT.050403.01</v>
      </c>
      <c r="Q724" s="59" t="str">
        <f t="shared" si="108"/>
        <v>CL.PA.IT.050403.01</v>
      </c>
      <c r="R724" s="59"/>
      <c r="S724" s="59" t="str">
        <f t="shared" si="109"/>
        <v>DR.PA.IT.050403.01</v>
      </c>
      <c r="T724" s="59"/>
      <c r="U724" s="60" t="str">
        <f t="shared" si="110"/>
        <v>IM.PA.IT.050403.01</v>
      </c>
      <c r="V724" s="59"/>
      <c r="W724" s="60" t="str">
        <f t="shared" si="111"/>
        <v>GE.PA.IT.050403.01</v>
      </c>
      <c r="AJ724" s="57" t="s">
        <v>6618</v>
      </c>
      <c r="AK724" s="76">
        <v>41468</v>
      </c>
    </row>
    <row r="725" spans="1:37" s="57" customFormat="1" ht="14" customHeight="1">
      <c r="A725" s="57" t="s">
        <v>2189</v>
      </c>
      <c r="C725" s="58" t="s">
        <v>2065</v>
      </c>
      <c r="E725" s="58" t="s">
        <v>2063</v>
      </c>
      <c r="F725" s="57" t="s">
        <v>2160</v>
      </c>
      <c r="G725" s="57" t="s">
        <v>1424</v>
      </c>
      <c r="H725" s="58" t="s">
        <v>2063</v>
      </c>
      <c r="J725" s="59" t="str">
        <f t="shared" si="105"/>
        <v>PA.IT.050404</v>
      </c>
      <c r="K725" s="58" t="s">
        <v>2212</v>
      </c>
      <c r="L725" s="57" t="str">
        <f t="shared" si="112"/>
        <v>White</v>
      </c>
      <c r="M725" s="59" t="str">
        <f t="shared" si="106"/>
        <v>PI.PA.IT.050404.01</v>
      </c>
      <c r="N725" s="59"/>
      <c r="O725" s="59" t="str">
        <f t="shared" si="107"/>
        <v>PH.PA.IT.050404.01</v>
      </c>
      <c r="Q725" s="59" t="str">
        <f t="shared" si="108"/>
        <v>CL.PA.IT.050404.01</v>
      </c>
      <c r="R725" s="59"/>
      <c r="S725" s="59" t="str">
        <f t="shared" si="109"/>
        <v>DR.PA.IT.050404.01</v>
      </c>
      <c r="T725" s="59"/>
      <c r="U725" s="60" t="str">
        <f t="shared" si="110"/>
        <v>IM.PA.IT.050404.01</v>
      </c>
      <c r="V725" s="59"/>
      <c r="W725" s="60" t="str">
        <f t="shared" si="111"/>
        <v>GE.PA.IT.050404.01</v>
      </c>
      <c r="AJ725" s="57" t="s">
        <v>6618</v>
      </c>
      <c r="AK725" s="76">
        <v>41468</v>
      </c>
    </row>
    <row r="726" spans="1:37" s="57" customFormat="1" ht="14" customHeight="1">
      <c r="A726" s="57" t="s">
        <v>2189</v>
      </c>
      <c r="C726" s="58" t="s">
        <v>2065</v>
      </c>
      <c r="E726" s="58" t="s">
        <v>2063</v>
      </c>
      <c r="F726" s="57" t="s">
        <v>2160</v>
      </c>
      <c r="G726" s="57" t="s">
        <v>2553</v>
      </c>
      <c r="H726" s="58" t="s">
        <v>2065</v>
      </c>
      <c r="J726" s="59" t="str">
        <f t="shared" si="105"/>
        <v>PA.IT.050405</v>
      </c>
      <c r="K726" s="58" t="s">
        <v>2212</v>
      </c>
      <c r="L726" s="57" t="str">
        <f t="shared" si="112"/>
        <v>Yellow</v>
      </c>
      <c r="M726" s="59" t="str">
        <f t="shared" si="106"/>
        <v>PI.PA.IT.050405.01</v>
      </c>
      <c r="N726" s="59"/>
      <c r="O726" s="59" t="str">
        <f t="shared" si="107"/>
        <v>PH.PA.IT.050405.01</v>
      </c>
      <c r="Q726" s="59" t="str">
        <f t="shared" si="108"/>
        <v>CL.PA.IT.050405.01</v>
      </c>
      <c r="R726" s="59"/>
      <c r="S726" s="59" t="str">
        <f t="shared" si="109"/>
        <v>DR.PA.IT.050405.01</v>
      </c>
      <c r="T726" s="59"/>
      <c r="U726" s="60" t="str">
        <f t="shared" si="110"/>
        <v>IM.PA.IT.050405.01</v>
      </c>
      <c r="V726" s="59"/>
      <c r="W726" s="60" t="str">
        <f t="shared" si="111"/>
        <v>GE.PA.IT.050405.01</v>
      </c>
      <c r="AJ726" s="57" t="s">
        <v>6618</v>
      </c>
      <c r="AK726" s="76">
        <v>41468</v>
      </c>
    </row>
    <row r="727" spans="1:37" s="57" customFormat="1" ht="14" customHeight="1">
      <c r="A727" s="57" t="s">
        <v>2189</v>
      </c>
      <c r="C727" s="58" t="s">
        <v>2065</v>
      </c>
      <c r="D727" s="57" t="s">
        <v>1400</v>
      </c>
      <c r="E727" s="58" t="s">
        <v>2065</v>
      </c>
      <c r="F727" s="57" t="s">
        <v>1818</v>
      </c>
      <c r="G727" s="57" t="s">
        <v>1499</v>
      </c>
      <c r="H727" s="58" t="s">
        <v>2212</v>
      </c>
      <c r="J727" s="59" t="str">
        <f t="shared" si="105"/>
        <v>PA.IT.050501</v>
      </c>
      <c r="K727" s="58" t="s">
        <v>2212</v>
      </c>
      <c r="L727" s="57" t="str">
        <f t="shared" si="112"/>
        <v>Black</v>
      </c>
      <c r="M727" s="59" t="str">
        <f t="shared" si="106"/>
        <v>PI.PA.IT.050501.01</v>
      </c>
      <c r="N727" s="59"/>
      <c r="O727" s="59" t="str">
        <f t="shared" si="107"/>
        <v>PH.PA.IT.050501.01</v>
      </c>
      <c r="Q727" s="59" t="str">
        <f t="shared" si="108"/>
        <v>CL.PA.IT.050501.01</v>
      </c>
      <c r="R727" s="59"/>
      <c r="S727" s="59" t="str">
        <f t="shared" si="109"/>
        <v>DR.PA.IT.050501.01</v>
      </c>
      <c r="T727" s="59"/>
      <c r="U727" s="60" t="str">
        <f t="shared" si="110"/>
        <v>IM.PA.IT.050501.01</v>
      </c>
      <c r="V727" s="59"/>
      <c r="W727" s="60" t="str">
        <f t="shared" si="111"/>
        <v>GE.PA.IT.050501.01</v>
      </c>
      <c r="AJ727" s="57" t="s">
        <v>6618</v>
      </c>
      <c r="AK727" s="76">
        <v>41468</v>
      </c>
    </row>
    <row r="728" spans="1:37" s="57" customFormat="1" ht="14" customHeight="1">
      <c r="A728" s="57" t="s">
        <v>2189</v>
      </c>
      <c r="C728" s="58" t="s">
        <v>2065</v>
      </c>
      <c r="E728" s="58" t="s">
        <v>2065</v>
      </c>
      <c r="F728" s="57" t="s">
        <v>1818</v>
      </c>
      <c r="G728" s="57" t="s">
        <v>2547</v>
      </c>
      <c r="H728" s="58" t="s">
        <v>2217</v>
      </c>
      <c r="J728" s="59" t="str">
        <f t="shared" si="105"/>
        <v>PA.IT.050502</v>
      </c>
      <c r="K728" s="58" t="s">
        <v>2212</v>
      </c>
      <c r="L728" s="57" t="str">
        <f t="shared" si="112"/>
        <v>Green</v>
      </c>
      <c r="M728" s="59" t="str">
        <f t="shared" si="106"/>
        <v>PI.PA.IT.050502.01</v>
      </c>
      <c r="N728" s="59"/>
      <c r="O728" s="59" t="str">
        <f t="shared" si="107"/>
        <v>PH.PA.IT.050502.01</v>
      </c>
      <c r="Q728" s="59" t="str">
        <f t="shared" si="108"/>
        <v>CL.PA.IT.050502.01</v>
      </c>
      <c r="R728" s="59"/>
      <c r="S728" s="59" t="str">
        <f t="shared" si="109"/>
        <v>DR.PA.IT.050502.01</v>
      </c>
      <c r="T728" s="59"/>
      <c r="U728" s="60" t="str">
        <f t="shared" si="110"/>
        <v>IM.PA.IT.050502.01</v>
      </c>
      <c r="V728" s="59"/>
      <c r="W728" s="60" t="str">
        <f t="shared" si="111"/>
        <v>GE.PA.IT.050502.01</v>
      </c>
      <c r="AJ728" s="57" t="s">
        <v>6618</v>
      </c>
      <c r="AK728" s="76">
        <v>41468</v>
      </c>
    </row>
    <row r="729" spans="1:37" s="57" customFormat="1" ht="14" customHeight="1">
      <c r="A729" s="57" t="s">
        <v>2189</v>
      </c>
      <c r="C729" s="58" t="s">
        <v>2065</v>
      </c>
      <c r="E729" s="58" t="s">
        <v>2065</v>
      </c>
      <c r="F729" s="57" t="s">
        <v>1818</v>
      </c>
      <c r="G729" s="57" t="s">
        <v>2552</v>
      </c>
      <c r="H729" s="58" t="s">
        <v>2219</v>
      </c>
      <c r="J729" s="59" t="str">
        <f t="shared" si="105"/>
        <v>PA.IT.050503</v>
      </c>
      <c r="K729" s="58" t="s">
        <v>2212</v>
      </c>
      <c r="L729" s="57" t="str">
        <f t="shared" si="112"/>
        <v>Tan</v>
      </c>
      <c r="M729" s="59" t="str">
        <f t="shared" si="106"/>
        <v>PI.PA.IT.050503.01</v>
      </c>
      <c r="N729" s="59"/>
      <c r="O729" s="59" t="str">
        <f t="shared" si="107"/>
        <v>PH.PA.IT.050503.01</v>
      </c>
      <c r="Q729" s="59" t="str">
        <f t="shared" si="108"/>
        <v>CL.PA.IT.050503.01</v>
      </c>
      <c r="R729" s="59"/>
      <c r="S729" s="59" t="str">
        <f t="shared" si="109"/>
        <v>DR.PA.IT.050503.01</v>
      </c>
      <c r="T729" s="59"/>
      <c r="U729" s="60" t="str">
        <f t="shared" si="110"/>
        <v>IM.PA.IT.050503.01</v>
      </c>
      <c r="V729" s="59"/>
      <c r="W729" s="60" t="str">
        <f t="shared" si="111"/>
        <v>GE.PA.IT.050503.01</v>
      </c>
      <c r="AJ729" s="57" t="s">
        <v>6618</v>
      </c>
      <c r="AK729" s="76">
        <v>41468</v>
      </c>
    </row>
    <row r="730" spans="1:37" s="57" customFormat="1" ht="14" customHeight="1">
      <c r="A730" s="57" t="s">
        <v>2189</v>
      </c>
      <c r="C730" s="58" t="s">
        <v>2065</v>
      </c>
      <c r="E730" s="58" t="s">
        <v>2065</v>
      </c>
      <c r="F730" s="57" t="s">
        <v>1818</v>
      </c>
      <c r="G730" s="57" t="s">
        <v>1424</v>
      </c>
      <c r="H730" s="58" t="s">
        <v>2063</v>
      </c>
      <c r="J730" s="59" t="str">
        <f t="shared" si="105"/>
        <v>PA.IT.050504</v>
      </c>
      <c r="K730" s="58" t="s">
        <v>2212</v>
      </c>
      <c r="L730" s="57" t="str">
        <f t="shared" si="112"/>
        <v>White</v>
      </c>
      <c r="M730" s="59" t="str">
        <f t="shared" si="106"/>
        <v>PI.PA.IT.050504.01</v>
      </c>
      <c r="N730" s="59"/>
      <c r="O730" s="59" t="str">
        <f t="shared" si="107"/>
        <v>PH.PA.IT.050504.01</v>
      </c>
      <c r="Q730" s="59" t="str">
        <f t="shared" si="108"/>
        <v>CL.PA.IT.050504.01</v>
      </c>
      <c r="R730" s="59"/>
      <c r="S730" s="59" t="str">
        <f t="shared" si="109"/>
        <v>DR.PA.IT.050504.01</v>
      </c>
      <c r="T730" s="59"/>
      <c r="U730" s="60" t="str">
        <f t="shared" si="110"/>
        <v>IM.PA.IT.050504.01</v>
      </c>
      <c r="V730" s="59"/>
      <c r="W730" s="60" t="str">
        <f t="shared" si="111"/>
        <v>GE.PA.IT.050504.01</v>
      </c>
      <c r="AJ730" s="57" t="s">
        <v>6618</v>
      </c>
      <c r="AK730" s="76">
        <v>41468</v>
      </c>
    </row>
    <row r="731" spans="1:37" s="57" customFormat="1" ht="14" customHeight="1">
      <c r="A731" s="57" t="s">
        <v>2189</v>
      </c>
      <c r="C731" s="58" t="s">
        <v>2065</v>
      </c>
      <c r="E731" s="58" t="s">
        <v>2065</v>
      </c>
      <c r="F731" s="57" t="s">
        <v>1818</v>
      </c>
      <c r="G731" s="57" t="s">
        <v>2553</v>
      </c>
      <c r="H731" s="58" t="s">
        <v>2065</v>
      </c>
      <c r="J731" s="59" t="str">
        <f t="shared" si="105"/>
        <v>PA.IT.050505</v>
      </c>
      <c r="K731" s="58" t="s">
        <v>2212</v>
      </c>
      <c r="L731" s="57" t="str">
        <f t="shared" si="112"/>
        <v>Yellow</v>
      </c>
      <c r="M731" s="59" t="str">
        <f t="shared" si="106"/>
        <v>PI.PA.IT.050505.01</v>
      </c>
      <c r="N731" s="59"/>
      <c r="O731" s="59" t="str">
        <f t="shared" si="107"/>
        <v>PH.PA.IT.050505.01</v>
      </c>
      <c r="Q731" s="59" t="str">
        <f t="shared" si="108"/>
        <v>CL.PA.IT.050505.01</v>
      </c>
      <c r="R731" s="59"/>
      <c r="S731" s="59" t="str">
        <f t="shared" si="109"/>
        <v>DR.PA.IT.050505.01</v>
      </c>
      <c r="T731" s="59"/>
      <c r="U731" s="60" t="str">
        <f t="shared" si="110"/>
        <v>IM.PA.IT.050505.01</v>
      </c>
      <c r="V731" s="59"/>
      <c r="W731" s="60" t="str">
        <f t="shared" si="111"/>
        <v>GE.PA.IT.050505.01</v>
      </c>
      <c r="AJ731" s="57" t="s">
        <v>6618</v>
      </c>
      <c r="AK731" s="76">
        <v>41468</v>
      </c>
    </row>
    <row r="732" spans="1:37" s="57" customFormat="1" ht="14" customHeight="1">
      <c r="A732" s="57" t="s">
        <v>2189</v>
      </c>
      <c r="C732" s="58" t="s">
        <v>2065</v>
      </c>
      <c r="D732" s="57" t="s">
        <v>2087</v>
      </c>
      <c r="E732" s="58" t="s">
        <v>2222</v>
      </c>
      <c r="F732" s="57" t="s">
        <v>1819</v>
      </c>
      <c r="G732" s="57" t="s">
        <v>2109</v>
      </c>
      <c r="H732" s="58" t="s">
        <v>2212</v>
      </c>
      <c r="J732" s="59" t="str">
        <f t="shared" si="105"/>
        <v>PA.IT.050601</v>
      </c>
      <c r="K732" s="58" t="s">
        <v>2212</v>
      </c>
      <c r="L732" s="57" t="str">
        <f t="shared" si="112"/>
        <v>Unable to assess</v>
      </c>
      <c r="M732" s="59" t="str">
        <f t="shared" si="106"/>
        <v>PI.PA.IT.050601.01</v>
      </c>
      <c r="N732" s="59"/>
      <c r="O732" s="59" t="str">
        <f t="shared" si="107"/>
        <v>PH.PA.IT.050601.01</v>
      </c>
      <c r="Q732" s="59" t="str">
        <f t="shared" si="108"/>
        <v>CL.PA.IT.050601.01</v>
      </c>
      <c r="R732" s="59"/>
      <c r="S732" s="59" t="str">
        <f t="shared" si="109"/>
        <v>DR.PA.IT.050601.01</v>
      </c>
      <c r="T732" s="59"/>
      <c r="U732" s="60" t="str">
        <f t="shared" si="110"/>
        <v>IM.PA.IT.050601.01</v>
      </c>
      <c r="V732" s="59"/>
      <c r="W732" s="60" t="str">
        <f t="shared" si="111"/>
        <v>GE.PA.IT.050601.01</v>
      </c>
      <c r="AJ732" s="57" t="s">
        <v>6618</v>
      </c>
      <c r="AK732" s="76">
        <v>41468</v>
      </c>
    </row>
    <row r="733" spans="1:37" s="57" customFormat="1" ht="14" customHeight="1">
      <c r="A733" s="57" t="s">
        <v>2189</v>
      </c>
      <c r="C733" s="58" t="s">
        <v>2065</v>
      </c>
      <c r="E733" s="58" t="s">
        <v>2222</v>
      </c>
      <c r="F733" s="57" t="s">
        <v>1819</v>
      </c>
      <c r="G733" s="57" t="s">
        <v>341</v>
      </c>
      <c r="H733" s="58" t="s">
        <v>2217</v>
      </c>
      <c r="J733" s="59" t="str">
        <f t="shared" si="105"/>
        <v>PA.IT.050602</v>
      </c>
      <c r="K733" s="58" t="s">
        <v>2212</v>
      </c>
      <c r="L733" s="57" t="str">
        <f t="shared" si="112"/>
        <v>Clean, dry, intact</v>
      </c>
      <c r="M733" s="59" t="str">
        <f t="shared" si="106"/>
        <v>PI.PA.IT.050602.01</v>
      </c>
      <c r="N733" s="59"/>
      <c r="O733" s="59" t="str">
        <f t="shared" si="107"/>
        <v>PH.PA.IT.050602.01</v>
      </c>
      <c r="Q733" s="59" t="str">
        <f t="shared" si="108"/>
        <v>CL.PA.IT.050602.01</v>
      </c>
      <c r="R733" s="59"/>
      <c r="S733" s="59" t="str">
        <f t="shared" si="109"/>
        <v>DR.PA.IT.050602.01</v>
      </c>
      <c r="T733" s="59"/>
      <c r="U733" s="60" t="str">
        <f t="shared" si="110"/>
        <v>IM.PA.IT.050602.01</v>
      </c>
      <c r="V733" s="59"/>
      <c r="W733" s="60" t="str">
        <f t="shared" si="111"/>
        <v>GE.PA.IT.050602.01</v>
      </c>
      <c r="AJ733" s="57" t="s">
        <v>6618</v>
      </c>
      <c r="AK733" s="76">
        <v>41468</v>
      </c>
    </row>
    <row r="734" spans="1:37" s="57" customFormat="1" ht="14" customHeight="1">
      <c r="A734" s="57" t="s">
        <v>2189</v>
      </c>
      <c r="C734" s="58" t="s">
        <v>2065</v>
      </c>
      <c r="E734" s="58" t="s">
        <v>2222</v>
      </c>
      <c r="F734" s="57" t="s">
        <v>1819</v>
      </c>
      <c r="G734" s="57" t="s">
        <v>1130</v>
      </c>
      <c r="H734" s="58" t="s">
        <v>2219</v>
      </c>
      <c r="J734" s="59" t="str">
        <f t="shared" si="105"/>
        <v>PA.IT.050603</v>
      </c>
      <c r="K734" s="58" t="s">
        <v>2212</v>
      </c>
      <c r="L734" s="57" t="str">
        <f t="shared" si="112"/>
        <v>Non-occlusive</v>
      </c>
      <c r="M734" s="59" t="str">
        <f t="shared" si="106"/>
        <v>PI.PA.IT.050603.01</v>
      </c>
      <c r="N734" s="59"/>
      <c r="O734" s="59" t="str">
        <f t="shared" si="107"/>
        <v>PH.PA.IT.050603.01</v>
      </c>
      <c r="Q734" s="59" t="str">
        <f t="shared" si="108"/>
        <v>CL.PA.IT.050603.01</v>
      </c>
      <c r="R734" s="59"/>
      <c r="S734" s="59" t="str">
        <f t="shared" si="109"/>
        <v>DR.PA.IT.050603.01</v>
      </c>
      <c r="T734" s="59"/>
      <c r="U734" s="60" t="str">
        <f t="shared" si="110"/>
        <v>IM.PA.IT.050603.01</v>
      </c>
      <c r="V734" s="59"/>
      <c r="W734" s="60" t="str">
        <f t="shared" si="111"/>
        <v>GE.PA.IT.050603.01</v>
      </c>
      <c r="AJ734" s="57" t="s">
        <v>6618</v>
      </c>
      <c r="AK734" s="76">
        <v>41468</v>
      </c>
    </row>
    <row r="735" spans="1:37" s="57" customFormat="1" ht="14" customHeight="1">
      <c r="A735" s="57" t="s">
        <v>2189</v>
      </c>
      <c r="C735" s="58" t="s">
        <v>2065</v>
      </c>
      <c r="E735" s="58" t="s">
        <v>2222</v>
      </c>
      <c r="F735" s="57" t="s">
        <v>1819</v>
      </c>
      <c r="G735" s="57" t="s">
        <v>2492</v>
      </c>
      <c r="H735" s="58" t="s">
        <v>2063</v>
      </c>
      <c r="J735" s="59" t="str">
        <f t="shared" si="105"/>
        <v>PA.IT.050604</v>
      </c>
      <c r="K735" s="58" t="s">
        <v>2212</v>
      </c>
      <c r="L735" s="57" t="str">
        <f t="shared" si="112"/>
        <v>Occlusive</v>
      </c>
      <c r="M735" s="59" t="str">
        <f t="shared" si="106"/>
        <v>PI.PA.IT.050604.01</v>
      </c>
      <c r="N735" s="59"/>
      <c r="O735" s="59" t="str">
        <f t="shared" si="107"/>
        <v>PH.PA.IT.050604.01</v>
      </c>
      <c r="Q735" s="59" t="str">
        <f t="shared" si="108"/>
        <v>CL.PA.IT.050604.01</v>
      </c>
      <c r="R735" s="59"/>
      <c r="S735" s="59" t="str">
        <f t="shared" si="109"/>
        <v>DR.PA.IT.050604.01</v>
      </c>
      <c r="T735" s="59"/>
      <c r="U735" s="60" t="str">
        <f t="shared" si="110"/>
        <v>IM.PA.IT.050604.01</v>
      </c>
      <c r="V735" s="59"/>
      <c r="W735" s="60" t="str">
        <f t="shared" si="111"/>
        <v>GE.PA.IT.050604.01</v>
      </c>
      <c r="AJ735" s="57" t="s">
        <v>6618</v>
      </c>
      <c r="AK735" s="76">
        <v>41468</v>
      </c>
    </row>
    <row r="736" spans="1:37" s="57" customFormat="1" ht="14" customHeight="1">
      <c r="A736" s="57" t="s">
        <v>2189</v>
      </c>
      <c r="C736" s="58" t="s">
        <v>2065</v>
      </c>
      <c r="E736" s="58" t="s">
        <v>2222</v>
      </c>
      <c r="F736" s="57" t="s">
        <v>1819</v>
      </c>
      <c r="G736" s="57" t="s">
        <v>2332</v>
      </c>
      <c r="H736" s="58" t="s">
        <v>2065</v>
      </c>
      <c r="J736" s="59" t="str">
        <f t="shared" si="105"/>
        <v>PA.IT.050605</v>
      </c>
      <c r="K736" s="58" t="s">
        <v>2212</v>
      </c>
      <c r="L736" s="57" t="str">
        <f t="shared" si="112"/>
        <v>Small amount drainage</v>
      </c>
      <c r="M736" s="59" t="str">
        <f t="shared" si="106"/>
        <v>PI.PA.IT.050605.01</v>
      </c>
      <c r="N736" s="59"/>
      <c r="O736" s="59" t="str">
        <f t="shared" si="107"/>
        <v>PH.PA.IT.050605.01</v>
      </c>
      <c r="Q736" s="59" t="str">
        <f t="shared" si="108"/>
        <v>CL.PA.IT.050605.01</v>
      </c>
      <c r="R736" s="59"/>
      <c r="S736" s="59" t="str">
        <f t="shared" si="109"/>
        <v>DR.PA.IT.050605.01</v>
      </c>
      <c r="T736" s="59"/>
      <c r="U736" s="60" t="str">
        <f t="shared" si="110"/>
        <v>IM.PA.IT.050605.01</v>
      </c>
      <c r="V736" s="59"/>
      <c r="W736" s="60" t="str">
        <f t="shared" si="111"/>
        <v>GE.PA.IT.050605.01</v>
      </c>
      <c r="AJ736" s="57" t="s">
        <v>6618</v>
      </c>
      <c r="AK736" s="76">
        <v>41468</v>
      </c>
    </row>
    <row r="737" spans="1:37" s="57" customFormat="1" ht="14" customHeight="1">
      <c r="A737" s="57" t="s">
        <v>2189</v>
      </c>
      <c r="C737" s="58" t="s">
        <v>2065</v>
      </c>
      <c r="E737" s="58" t="s">
        <v>2222</v>
      </c>
      <c r="F737" s="57" t="s">
        <v>1819</v>
      </c>
      <c r="G737" s="57" t="s">
        <v>2640</v>
      </c>
      <c r="H737" s="58" t="s">
        <v>2222</v>
      </c>
      <c r="J737" s="59" t="str">
        <f t="shared" si="105"/>
        <v>PA.IT.050606</v>
      </c>
      <c r="K737" s="58" t="s">
        <v>2212</v>
      </c>
      <c r="L737" s="57" t="str">
        <f t="shared" si="112"/>
        <v>Moderate amount drainage</v>
      </c>
      <c r="M737" s="59" t="str">
        <f t="shared" si="106"/>
        <v>PI.PA.IT.050606.01</v>
      </c>
      <c r="N737" s="59"/>
      <c r="O737" s="59" t="str">
        <f t="shared" si="107"/>
        <v>PH.PA.IT.050606.01</v>
      </c>
      <c r="Q737" s="59" t="str">
        <f t="shared" si="108"/>
        <v>CL.PA.IT.050606.01</v>
      </c>
      <c r="R737" s="59"/>
      <c r="S737" s="59" t="str">
        <f t="shared" si="109"/>
        <v>DR.PA.IT.050606.01</v>
      </c>
      <c r="T737" s="59"/>
      <c r="U737" s="60" t="str">
        <f t="shared" si="110"/>
        <v>IM.PA.IT.050606.01</v>
      </c>
      <c r="V737" s="59"/>
      <c r="W737" s="60" t="str">
        <f t="shared" si="111"/>
        <v>GE.PA.IT.050606.01</v>
      </c>
      <c r="AJ737" s="57" t="s">
        <v>6618</v>
      </c>
      <c r="AK737" s="76">
        <v>41468</v>
      </c>
    </row>
    <row r="738" spans="1:37" s="57" customFormat="1" ht="14" customHeight="1">
      <c r="A738" s="57" t="s">
        <v>2189</v>
      </c>
      <c r="C738" s="58" t="s">
        <v>2065</v>
      </c>
      <c r="E738" s="58" t="s">
        <v>2222</v>
      </c>
      <c r="F738" s="57" t="s">
        <v>1819</v>
      </c>
      <c r="G738" s="57" t="s">
        <v>2639</v>
      </c>
      <c r="H738" s="58" t="s">
        <v>2376</v>
      </c>
      <c r="J738" s="59" t="str">
        <f t="shared" si="105"/>
        <v>PA.IT.050607</v>
      </c>
      <c r="K738" s="58" t="s">
        <v>2212</v>
      </c>
      <c r="L738" s="57" t="str">
        <f t="shared" si="112"/>
        <v>Large amount drainage</v>
      </c>
      <c r="M738" s="59" t="str">
        <f t="shared" si="106"/>
        <v>PI.PA.IT.050607.01</v>
      </c>
      <c r="N738" s="59"/>
      <c r="O738" s="59" t="str">
        <f t="shared" si="107"/>
        <v>PH.PA.IT.050607.01</v>
      </c>
      <c r="Q738" s="59" t="str">
        <f t="shared" si="108"/>
        <v>CL.PA.IT.050607.01</v>
      </c>
      <c r="R738" s="59"/>
      <c r="S738" s="59" t="str">
        <f t="shared" si="109"/>
        <v>DR.PA.IT.050607.01</v>
      </c>
      <c r="T738" s="59"/>
      <c r="U738" s="60" t="str">
        <f t="shared" si="110"/>
        <v>IM.PA.IT.050607.01</v>
      </c>
      <c r="V738" s="59"/>
      <c r="W738" s="60" t="str">
        <f t="shared" si="111"/>
        <v>GE.PA.IT.050607.01</v>
      </c>
      <c r="AJ738" s="57" t="s">
        <v>6618</v>
      </c>
      <c r="AK738" s="76">
        <v>41468</v>
      </c>
    </row>
    <row r="739" spans="1:37" s="57" customFormat="1" ht="14" customHeight="1">
      <c r="A739" s="57" t="s">
        <v>2189</v>
      </c>
      <c r="C739" s="58" t="s">
        <v>2065</v>
      </c>
      <c r="D739" s="57" t="s">
        <v>2776</v>
      </c>
      <c r="E739" s="58" t="s">
        <v>2376</v>
      </c>
      <c r="F739" s="57" t="s">
        <v>1990</v>
      </c>
      <c r="G739" s="57" t="s">
        <v>2090</v>
      </c>
      <c r="H739" s="58" t="s">
        <v>2212</v>
      </c>
      <c r="J739" s="59" t="str">
        <f t="shared" si="105"/>
        <v>PA.IT.050701</v>
      </c>
      <c r="K739" s="58" t="s">
        <v>2212</v>
      </c>
      <c r="L739" s="57" t="str">
        <f t="shared" si="112"/>
        <v>Calcium Alginate</v>
      </c>
      <c r="M739" s="59" t="str">
        <f t="shared" si="106"/>
        <v>PI.PA.IT.050701.01</v>
      </c>
      <c r="N739" s="59"/>
      <c r="O739" s="59" t="str">
        <f t="shared" si="107"/>
        <v>PH.PA.IT.050701.01</v>
      </c>
      <c r="Q739" s="59" t="str">
        <f t="shared" si="108"/>
        <v>CL.PA.IT.050701.01</v>
      </c>
      <c r="R739" s="59"/>
      <c r="S739" s="59" t="str">
        <f t="shared" si="109"/>
        <v>DR.PA.IT.050701.01</v>
      </c>
      <c r="T739" s="59"/>
      <c r="U739" s="60" t="str">
        <f t="shared" si="110"/>
        <v>IM.PA.IT.050701.01</v>
      </c>
      <c r="V739" s="59"/>
      <c r="W739" s="60" t="str">
        <f t="shared" si="111"/>
        <v>GE.PA.IT.050701.01</v>
      </c>
      <c r="AJ739" s="57" t="s">
        <v>6618</v>
      </c>
      <c r="AK739" s="76">
        <v>41468</v>
      </c>
    </row>
    <row r="740" spans="1:37" s="57" customFormat="1" ht="14" customHeight="1">
      <c r="A740" s="57" t="s">
        <v>2189</v>
      </c>
      <c r="C740" s="58" t="s">
        <v>2065</v>
      </c>
      <c r="E740" s="58" t="s">
        <v>2376</v>
      </c>
      <c r="F740" s="57" t="s">
        <v>1990</v>
      </c>
      <c r="G740" s="57" t="s">
        <v>2091</v>
      </c>
      <c r="H740" s="58" t="s">
        <v>2217</v>
      </c>
      <c r="J740" s="59" t="str">
        <f t="shared" si="105"/>
        <v>PA.IT.050702</v>
      </c>
      <c r="K740" s="58" t="s">
        <v>2212</v>
      </c>
      <c r="L740" s="57" t="str">
        <f t="shared" si="112"/>
        <v>Antimicrobial</v>
      </c>
      <c r="M740" s="59" t="str">
        <f t="shared" si="106"/>
        <v>PI.PA.IT.050702.01</v>
      </c>
      <c r="N740" s="59"/>
      <c r="O740" s="59" t="str">
        <f t="shared" si="107"/>
        <v>PH.PA.IT.050702.01</v>
      </c>
      <c r="Q740" s="59" t="str">
        <f t="shared" si="108"/>
        <v>CL.PA.IT.050702.01</v>
      </c>
      <c r="R740" s="59"/>
      <c r="S740" s="59" t="str">
        <f t="shared" si="109"/>
        <v>DR.PA.IT.050702.01</v>
      </c>
      <c r="T740" s="59"/>
      <c r="U740" s="60" t="str">
        <f t="shared" si="110"/>
        <v>IM.PA.IT.050702.01</v>
      </c>
      <c r="V740" s="59"/>
      <c r="W740" s="60" t="str">
        <f t="shared" si="111"/>
        <v>GE.PA.IT.050702.01</v>
      </c>
      <c r="AJ740" s="57" t="s">
        <v>6618</v>
      </c>
      <c r="AK740" s="76">
        <v>41468</v>
      </c>
    </row>
    <row r="741" spans="1:37" s="57" customFormat="1" ht="14" customHeight="1">
      <c r="A741" s="57" t="s">
        <v>2189</v>
      </c>
      <c r="C741" s="58" t="s">
        <v>2065</v>
      </c>
      <c r="E741" s="58" t="s">
        <v>2376</v>
      </c>
      <c r="F741" s="57" t="s">
        <v>1990</v>
      </c>
      <c r="G741" s="57" t="s">
        <v>293</v>
      </c>
      <c r="H741" s="58" t="s">
        <v>2219</v>
      </c>
      <c r="J741" s="59" t="str">
        <f t="shared" si="105"/>
        <v>PA.IT.050703</v>
      </c>
      <c r="K741" s="58" t="s">
        <v>2212</v>
      </c>
      <c r="L741" s="57" t="str">
        <f t="shared" si="112"/>
        <v>Bismuth gauze</v>
      </c>
      <c r="M741" s="59" t="str">
        <f t="shared" si="106"/>
        <v>PI.PA.IT.050703.01</v>
      </c>
      <c r="N741" s="59"/>
      <c r="O741" s="59" t="str">
        <f t="shared" si="107"/>
        <v>PH.PA.IT.050703.01</v>
      </c>
      <c r="Q741" s="59" t="str">
        <f t="shared" si="108"/>
        <v>CL.PA.IT.050703.01</v>
      </c>
      <c r="R741" s="59"/>
      <c r="S741" s="59" t="str">
        <f t="shared" si="109"/>
        <v>DR.PA.IT.050703.01</v>
      </c>
      <c r="T741" s="59"/>
      <c r="U741" s="60" t="str">
        <f t="shared" si="110"/>
        <v>IM.PA.IT.050703.01</v>
      </c>
      <c r="V741" s="59"/>
      <c r="W741" s="60" t="str">
        <f t="shared" si="111"/>
        <v>GE.PA.IT.050703.01</v>
      </c>
      <c r="AJ741" s="57" t="s">
        <v>6618</v>
      </c>
      <c r="AK741" s="76">
        <v>41468</v>
      </c>
    </row>
    <row r="742" spans="1:37" s="57" customFormat="1" ht="14" customHeight="1">
      <c r="A742" s="57" t="s">
        <v>2189</v>
      </c>
      <c r="C742" s="58" t="s">
        <v>2065</v>
      </c>
      <c r="E742" s="58" t="s">
        <v>2376</v>
      </c>
      <c r="F742" s="57" t="s">
        <v>1990</v>
      </c>
      <c r="G742" s="57" t="s">
        <v>1042</v>
      </c>
      <c r="H742" s="58" t="s">
        <v>2063</v>
      </c>
      <c r="J742" s="59" t="str">
        <f t="shared" si="105"/>
        <v>PA.IT.050704</v>
      </c>
      <c r="K742" s="58" t="s">
        <v>2212</v>
      </c>
      <c r="L742" s="57" t="str">
        <f t="shared" si="112"/>
        <v>Gauze wrap</v>
      </c>
      <c r="M742" s="59" t="str">
        <f t="shared" si="106"/>
        <v>PI.PA.IT.050704.01</v>
      </c>
      <c r="N742" s="59"/>
      <c r="O742" s="59" t="str">
        <f t="shared" si="107"/>
        <v>PH.PA.IT.050704.01</v>
      </c>
      <c r="Q742" s="59" t="str">
        <f t="shared" si="108"/>
        <v>CL.PA.IT.050704.01</v>
      </c>
      <c r="R742" s="59"/>
      <c r="S742" s="59" t="str">
        <f t="shared" si="109"/>
        <v>DR.PA.IT.050704.01</v>
      </c>
      <c r="T742" s="59"/>
      <c r="U742" s="60" t="str">
        <f t="shared" si="110"/>
        <v>IM.PA.IT.050704.01</v>
      </c>
      <c r="V742" s="59"/>
      <c r="W742" s="60" t="str">
        <f t="shared" si="111"/>
        <v>GE.PA.IT.050704.01</v>
      </c>
      <c r="AJ742" s="57" t="s">
        <v>6618</v>
      </c>
      <c r="AK742" s="76">
        <v>41468</v>
      </c>
    </row>
    <row r="743" spans="1:37" s="57" customFormat="1" ht="14" customHeight="1">
      <c r="A743" s="57" t="s">
        <v>2189</v>
      </c>
      <c r="C743" s="58" t="s">
        <v>2065</v>
      </c>
      <c r="E743" s="58" t="s">
        <v>2376</v>
      </c>
      <c r="F743" s="57" t="s">
        <v>1990</v>
      </c>
      <c r="G743" s="57" t="s">
        <v>2643</v>
      </c>
      <c r="H743" s="58" t="s">
        <v>2065</v>
      </c>
      <c r="J743" s="59" t="str">
        <f t="shared" si="105"/>
        <v>PA.IT.050705</v>
      </c>
      <c r="K743" s="58" t="s">
        <v>2212</v>
      </c>
      <c r="L743" s="57" t="str">
        <f t="shared" si="112"/>
        <v>Transparent</v>
      </c>
      <c r="M743" s="59" t="str">
        <f t="shared" si="106"/>
        <v>PI.PA.IT.050705.01</v>
      </c>
      <c r="N743" s="59"/>
      <c r="O743" s="59" t="str">
        <f t="shared" si="107"/>
        <v>PH.PA.IT.050705.01</v>
      </c>
      <c r="Q743" s="59" t="str">
        <f t="shared" si="108"/>
        <v>CL.PA.IT.050705.01</v>
      </c>
      <c r="R743" s="59"/>
      <c r="S743" s="59" t="str">
        <f t="shared" si="109"/>
        <v>DR.PA.IT.050705.01</v>
      </c>
      <c r="T743" s="59"/>
      <c r="U743" s="60" t="str">
        <f t="shared" si="110"/>
        <v>IM.PA.IT.050705.01</v>
      </c>
      <c r="V743" s="59"/>
      <c r="W743" s="60" t="str">
        <f t="shared" si="111"/>
        <v>GE.PA.IT.050705.01</v>
      </c>
      <c r="AJ743" s="57" t="s">
        <v>6618</v>
      </c>
      <c r="AK743" s="76">
        <v>41468</v>
      </c>
    </row>
    <row r="744" spans="1:37" s="57" customFormat="1" ht="14" customHeight="1">
      <c r="A744" s="57" t="s">
        <v>2189</v>
      </c>
      <c r="C744" s="58" t="s">
        <v>2065</v>
      </c>
      <c r="E744" s="58" t="s">
        <v>2376</v>
      </c>
      <c r="F744" s="57" t="s">
        <v>1990</v>
      </c>
      <c r="G744" s="57" t="s">
        <v>2092</v>
      </c>
      <c r="H744" s="58" t="s">
        <v>2222</v>
      </c>
      <c r="J744" s="59" t="str">
        <f t="shared" si="105"/>
        <v>PA.IT.050706</v>
      </c>
      <c r="K744" s="58" t="s">
        <v>2212</v>
      </c>
      <c r="L744" s="57" t="str">
        <f t="shared" si="112"/>
        <v>Balsam of Peru</v>
      </c>
      <c r="M744" s="59" t="str">
        <f t="shared" si="106"/>
        <v>PI.PA.IT.050706.01</v>
      </c>
      <c r="N744" s="59"/>
      <c r="O744" s="59" t="str">
        <f t="shared" si="107"/>
        <v>PH.PA.IT.050706.01</v>
      </c>
      <c r="Q744" s="59" t="str">
        <f t="shared" si="108"/>
        <v>CL.PA.IT.050706.01</v>
      </c>
      <c r="R744" s="59"/>
      <c r="S744" s="59" t="str">
        <f t="shared" si="109"/>
        <v>DR.PA.IT.050706.01</v>
      </c>
      <c r="T744" s="59"/>
      <c r="U744" s="60" t="str">
        <f t="shared" si="110"/>
        <v>IM.PA.IT.050706.01</v>
      </c>
      <c r="V744" s="59"/>
      <c r="W744" s="60" t="str">
        <f t="shared" si="111"/>
        <v>GE.PA.IT.050706.01</v>
      </c>
      <c r="AJ744" s="57" t="s">
        <v>6618</v>
      </c>
      <c r="AK744" s="76">
        <v>41468</v>
      </c>
    </row>
    <row r="745" spans="1:37" s="57" customFormat="1" ht="14" customHeight="1">
      <c r="A745" s="57" t="s">
        <v>2189</v>
      </c>
      <c r="C745" s="58" t="s">
        <v>2065</v>
      </c>
      <c r="D745" s="57" t="s">
        <v>2215</v>
      </c>
      <c r="E745" s="58" t="s">
        <v>2376</v>
      </c>
      <c r="F745" s="57" t="s">
        <v>1990</v>
      </c>
      <c r="G745" s="57" t="s">
        <v>294</v>
      </c>
      <c r="H745" s="58" t="s">
        <v>2376</v>
      </c>
      <c r="J745" s="59" t="str">
        <f t="shared" si="105"/>
        <v>PA.IT.050707</v>
      </c>
      <c r="K745" s="58" t="s">
        <v>2212</v>
      </c>
      <c r="L745" s="57" t="str">
        <f t="shared" si="112"/>
        <v>Gauze packing</v>
      </c>
      <c r="M745" s="59" t="str">
        <f t="shared" si="106"/>
        <v>PI.PA.IT.050707.01</v>
      </c>
      <c r="N745" s="59"/>
      <c r="O745" s="59" t="str">
        <f t="shared" si="107"/>
        <v>PH.PA.IT.050707.01</v>
      </c>
      <c r="Q745" s="59" t="str">
        <f t="shared" si="108"/>
        <v>CL.PA.IT.050707.01</v>
      </c>
      <c r="R745" s="59"/>
      <c r="S745" s="59" t="str">
        <f t="shared" si="109"/>
        <v>DR.PA.IT.050707.01</v>
      </c>
      <c r="T745" s="59"/>
      <c r="U745" s="60" t="str">
        <f t="shared" si="110"/>
        <v>IM.PA.IT.050707.01</v>
      </c>
      <c r="V745" s="59"/>
      <c r="W745" s="60" t="str">
        <f t="shared" si="111"/>
        <v>GE.PA.IT.050707.01</v>
      </c>
      <c r="AJ745" s="57" t="s">
        <v>6618</v>
      </c>
      <c r="AK745" s="76">
        <v>41468</v>
      </c>
    </row>
    <row r="746" spans="1:37" s="57" customFormat="1" ht="14" customHeight="1">
      <c r="A746" s="57" t="s">
        <v>2189</v>
      </c>
      <c r="C746" s="58" t="s">
        <v>2065</v>
      </c>
      <c r="D746" s="57" t="s">
        <v>2215</v>
      </c>
      <c r="E746" s="58" t="s">
        <v>2376</v>
      </c>
      <c r="F746" s="57" t="s">
        <v>1990</v>
      </c>
      <c r="G746" s="57" t="s">
        <v>2093</v>
      </c>
      <c r="H746" s="58" t="s">
        <v>2378</v>
      </c>
      <c r="J746" s="59" t="str">
        <f t="shared" si="105"/>
        <v>PA.IT.050708</v>
      </c>
      <c r="K746" s="58" t="s">
        <v>2212</v>
      </c>
      <c r="L746" s="57" t="str">
        <f t="shared" si="112"/>
        <v>Hydrocolloidal</v>
      </c>
      <c r="M746" s="59" t="str">
        <f t="shared" si="106"/>
        <v>PI.PA.IT.050708.01</v>
      </c>
      <c r="N746" s="59"/>
      <c r="O746" s="59" t="str">
        <f t="shared" si="107"/>
        <v>PH.PA.IT.050708.01</v>
      </c>
      <c r="Q746" s="59" t="str">
        <f t="shared" si="108"/>
        <v>CL.PA.IT.050708.01</v>
      </c>
      <c r="R746" s="59"/>
      <c r="S746" s="59" t="str">
        <f t="shared" si="109"/>
        <v>DR.PA.IT.050708.01</v>
      </c>
      <c r="T746" s="59"/>
      <c r="U746" s="60" t="str">
        <f t="shared" si="110"/>
        <v>IM.PA.IT.050708.01</v>
      </c>
      <c r="V746" s="59"/>
      <c r="W746" s="60" t="str">
        <f t="shared" si="111"/>
        <v>GE.PA.IT.050708.01</v>
      </c>
      <c r="AJ746" s="57" t="s">
        <v>6618</v>
      </c>
      <c r="AK746" s="76">
        <v>41468</v>
      </c>
    </row>
    <row r="747" spans="1:37" s="57" customFormat="1" ht="14" customHeight="1">
      <c r="A747" s="57" t="s">
        <v>2189</v>
      </c>
      <c r="C747" s="58" t="s">
        <v>2065</v>
      </c>
      <c r="E747" s="58" t="s">
        <v>2376</v>
      </c>
      <c r="F747" s="57" t="s">
        <v>1990</v>
      </c>
      <c r="G747" s="57" t="s">
        <v>2094</v>
      </c>
      <c r="H747" s="58" t="s">
        <v>2380</v>
      </c>
      <c r="J747" s="59" t="str">
        <f t="shared" si="105"/>
        <v>PA.IT.050709</v>
      </c>
      <c r="K747" s="58" t="s">
        <v>2212</v>
      </c>
      <c r="L747" s="57" t="str">
        <f t="shared" si="112"/>
        <v>Hypertonic Hydrogel</v>
      </c>
      <c r="M747" s="59" t="str">
        <f t="shared" si="106"/>
        <v>PI.PA.IT.050709.01</v>
      </c>
      <c r="N747" s="59"/>
      <c r="O747" s="59" t="str">
        <f t="shared" si="107"/>
        <v>PH.PA.IT.050709.01</v>
      </c>
      <c r="Q747" s="59" t="str">
        <f t="shared" si="108"/>
        <v>CL.PA.IT.050709.01</v>
      </c>
      <c r="R747" s="59"/>
      <c r="S747" s="59" t="str">
        <f t="shared" si="109"/>
        <v>DR.PA.IT.050709.01</v>
      </c>
      <c r="T747" s="59"/>
      <c r="U747" s="60" t="str">
        <f t="shared" si="110"/>
        <v>IM.PA.IT.050709.01</v>
      </c>
      <c r="V747" s="59"/>
      <c r="W747" s="60" t="str">
        <f t="shared" si="111"/>
        <v>GE.PA.IT.050709.01</v>
      </c>
      <c r="AJ747" s="57" t="s">
        <v>6618</v>
      </c>
      <c r="AK747" s="76">
        <v>41468</v>
      </c>
    </row>
    <row r="748" spans="1:37" s="57" customFormat="1" ht="14" customHeight="1">
      <c r="A748" s="57" t="s">
        <v>2189</v>
      </c>
      <c r="C748" s="58" t="s">
        <v>2065</v>
      </c>
      <c r="E748" s="58" t="s">
        <v>2376</v>
      </c>
      <c r="F748" s="57" t="s">
        <v>1990</v>
      </c>
      <c r="G748" s="57" t="s">
        <v>2095</v>
      </c>
      <c r="H748" s="58" t="s">
        <v>2124</v>
      </c>
      <c r="J748" s="59" t="str">
        <f t="shared" si="105"/>
        <v>PA.IT.050710</v>
      </c>
      <c r="K748" s="58" t="s">
        <v>2212</v>
      </c>
      <c r="L748" s="57" t="str">
        <f t="shared" si="112"/>
        <v>Hydrogel</v>
      </c>
      <c r="M748" s="59" t="str">
        <f t="shared" si="106"/>
        <v>PI.PA.IT.050710.01</v>
      </c>
      <c r="N748" s="59"/>
      <c r="O748" s="59" t="str">
        <f t="shared" si="107"/>
        <v>PH.PA.IT.050710.01</v>
      </c>
      <c r="Q748" s="59" t="str">
        <f t="shared" si="108"/>
        <v>CL.PA.IT.050710.01</v>
      </c>
      <c r="R748" s="59"/>
      <c r="S748" s="59" t="str">
        <f t="shared" si="109"/>
        <v>DR.PA.IT.050710.01</v>
      </c>
      <c r="T748" s="59"/>
      <c r="U748" s="60" t="str">
        <f t="shared" si="110"/>
        <v>IM.PA.IT.050710.01</v>
      </c>
      <c r="V748" s="59"/>
      <c r="W748" s="60" t="str">
        <f t="shared" si="111"/>
        <v>GE.PA.IT.050710.01</v>
      </c>
      <c r="AJ748" s="57" t="s">
        <v>6618</v>
      </c>
      <c r="AK748" s="76">
        <v>41468</v>
      </c>
    </row>
    <row r="749" spans="1:37" s="57" customFormat="1" ht="14" customHeight="1">
      <c r="A749" s="57" t="s">
        <v>2189</v>
      </c>
      <c r="C749" s="58" t="s">
        <v>2065</v>
      </c>
      <c r="E749" s="58" t="s">
        <v>2376</v>
      </c>
      <c r="F749" s="57" t="s">
        <v>1990</v>
      </c>
      <c r="G749" s="57" t="s">
        <v>2644</v>
      </c>
      <c r="H749" s="58" t="s">
        <v>2126</v>
      </c>
      <c r="J749" s="59" t="str">
        <f t="shared" si="105"/>
        <v>PA.IT.050711</v>
      </c>
      <c r="K749" s="58" t="s">
        <v>2212</v>
      </c>
      <c r="L749" s="57" t="str">
        <f t="shared" si="112"/>
        <v>Gauze</v>
      </c>
      <c r="M749" s="59" t="str">
        <f t="shared" si="106"/>
        <v>PI.PA.IT.050711.01</v>
      </c>
      <c r="N749" s="59"/>
      <c r="O749" s="59" t="str">
        <f t="shared" si="107"/>
        <v>PH.PA.IT.050711.01</v>
      </c>
      <c r="Q749" s="59" t="str">
        <f t="shared" si="108"/>
        <v>CL.PA.IT.050711.01</v>
      </c>
      <c r="R749" s="59"/>
      <c r="S749" s="59" t="str">
        <f t="shared" si="109"/>
        <v>DR.PA.IT.050711.01</v>
      </c>
      <c r="T749" s="59"/>
      <c r="U749" s="60" t="str">
        <f t="shared" si="110"/>
        <v>IM.PA.IT.050711.01</v>
      </c>
      <c r="V749" s="59"/>
      <c r="W749" s="60" t="str">
        <f t="shared" si="111"/>
        <v>GE.PA.IT.050711.01</v>
      </c>
      <c r="AJ749" s="57" t="s">
        <v>6618</v>
      </c>
      <c r="AK749" s="76">
        <v>41468</v>
      </c>
    </row>
    <row r="750" spans="1:37" s="57" customFormat="1" ht="14" customHeight="1">
      <c r="A750" s="57" t="s">
        <v>2189</v>
      </c>
      <c r="C750" s="58" t="s">
        <v>2065</v>
      </c>
      <c r="E750" s="58" t="s">
        <v>2376</v>
      </c>
      <c r="F750" s="57" t="s">
        <v>1990</v>
      </c>
      <c r="G750" s="57" t="s">
        <v>2175</v>
      </c>
      <c r="H750" s="58" t="s">
        <v>2128</v>
      </c>
      <c r="J750" s="59" t="str">
        <f t="shared" si="105"/>
        <v>PA.IT.050712</v>
      </c>
      <c r="K750" s="58" t="s">
        <v>2212</v>
      </c>
      <c r="L750" s="57" t="str">
        <f t="shared" si="112"/>
        <v>Pressure</v>
      </c>
      <c r="M750" s="59" t="str">
        <f t="shared" si="106"/>
        <v>PI.PA.IT.050712.01</v>
      </c>
      <c r="N750" s="59"/>
      <c r="O750" s="59" t="str">
        <f t="shared" si="107"/>
        <v>PH.PA.IT.050712.01</v>
      </c>
      <c r="Q750" s="59" t="str">
        <f t="shared" si="108"/>
        <v>CL.PA.IT.050712.01</v>
      </c>
      <c r="R750" s="59"/>
      <c r="S750" s="59" t="str">
        <f t="shared" si="109"/>
        <v>DR.PA.IT.050712.01</v>
      </c>
      <c r="T750" s="59"/>
      <c r="U750" s="60" t="str">
        <f t="shared" si="110"/>
        <v>IM.PA.IT.050712.01</v>
      </c>
      <c r="V750" s="59"/>
      <c r="W750" s="60" t="str">
        <f t="shared" si="111"/>
        <v>GE.PA.IT.050712.01</v>
      </c>
      <c r="AJ750" s="57" t="s">
        <v>6618</v>
      </c>
      <c r="AK750" s="76">
        <v>41468</v>
      </c>
    </row>
    <row r="751" spans="1:37" s="57" customFormat="1" ht="14" customHeight="1">
      <c r="A751" s="57" t="s">
        <v>2189</v>
      </c>
      <c r="C751" s="58" t="s">
        <v>2065</v>
      </c>
      <c r="E751" s="58" t="s">
        <v>2376</v>
      </c>
      <c r="F751" s="57" t="s">
        <v>1990</v>
      </c>
      <c r="G751" s="57" t="s">
        <v>35</v>
      </c>
      <c r="H751" s="58" t="s">
        <v>37</v>
      </c>
      <c r="J751" s="59" t="str">
        <f t="shared" si="105"/>
        <v>PA.IT.050713</v>
      </c>
      <c r="K751" s="58" t="s">
        <v>2212</v>
      </c>
      <c r="L751" s="57" t="str">
        <f t="shared" si="112"/>
        <v>Covaderm</v>
      </c>
      <c r="M751" s="59" t="str">
        <f t="shared" si="106"/>
        <v>PI.PA.IT.050713.01</v>
      </c>
      <c r="N751" s="59"/>
      <c r="O751" s="59" t="str">
        <f t="shared" si="107"/>
        <v>PH.PA.IT.050713.01</v>
      </c>
      <c r="Q751" s="59" t="str">
        <f t="shared" si="108"/>
        <v>CL.PA.IT.050713.01</v>
      </c>
      <c r="R751" s="59"/>
      <c r="S751" s="59" t="str">
        <f t="shared" si="109"/>
        <v>DR.PA.IT.050713.01</v>
      </c>
      <c r="T751" s="59"/>
      <c r="U751" s="60" t="str">
        <f t="shared" si="110"/>
        <v>IM.PA.IT.050713.01</v>
      </c>
      <c r="V751" s="59"/>
      <c r="W751" s="60" t="str">
        <f t="shared" si="111"/>
        <v>GE.PA.IT.050713.01</v>
      </c>
      <c r="AJ751" s="57" t="s">
        <v>6618</v>
      </c>
      <c r="AK751" s="76">
        <v>41468</v>
      </c>
    </row>
    <row r="752" spans="1:37" s="57" customFormat="1" ht="14" customHeight="1">
      <c r="A752" s="57" t="s">
        <v>2189</v>
      </c>
      <c r="C752" s="58" t="s">
        <v>2065</v>
      </c>
      <c r="E752" s="58" t="s">
        <v>2376</v>
      </c>
      <c r="F752" s="57" t="s">
        <v>1990</v>
      </c>
      <c r="G752" s="57" t="s">
        <v>36</v>
      </c>
      <c r="H752" s="58" t="s">
        <v>38</v>
      </c>
      <c r="J752" s="59" t="str">
        <f t="shared" si="105"/>
        <v>PA.IT.050714</v>
      </c>
      <c r="K752" s="58" t="s">
        <v>2212</v>
      </c>
      <c r="L752" s="57" t="str">
        <f t="shared" si="112"/>
        <v>Microfoam</v>
      </c>
      <c r="M752" s="59" t="str">
        <f t="shared" si="106"/>
        <v>PI.PA.IT.050714.01</v>
      </c>
      <c r="N752" s="59"/>
      <c r="O752" s="59" t="str">
        <f t="shared" si="107"/>
        <v>PH.PA.IT.050714.01</v>
      </c>
      <c r="Q752" s="59" t="str">
        <f t="shared" si="108"/>
        <v>CL.PA.IT.050714.01</v>
      </c>
      <c r="R752" s="59"/>
      <c r="S752" s="59" t="str">
        <f t="shared" si="109"/>
        <v>DR.PA.IT.050714.01</v>
      </c>
      <c r="T752" s="59"/>
      <c r="U752" s="60" t="str">
        <f t="shared" si="110"/>
        <v>IM.PA.IT.050714.01</v>
      </c>
      <c r="V752" s="59"/>
      <c r="W752" s="60" t="str">
        <f t="shared" si="111"/>
        <v>GE.PA.IT.050714.01</v>
      </c>
      <c r="AJ752" s="57" t="s">
        <v>6618</v>
      </c>
      <c r="AK752" s="76">
        <v>41468</v>
      </c>
    </row>
    <row r="753" spans="1:37" s="57" customFormat="1" ht="14" customHeight="1">
      <c r="A753" s="57" t="s">
        <v>2189</v>
      </c>
      <c r="C753" s="58" t="s">
        <v>2065</v>
      </c>
      <c r="E753" s="58" t="s">
        <v>2376</v>
      </c>
      <c r="F753" s="57" t="s">
        <v>1990</v>
      </c>
      <c r="G753" s="57" t="s">
        <v>187</v>
      </c>
      <c r="H753" s="58" t="s">
        <v>39</v>
      </c>
      <c r="J753" s="59" t="str">
        <f t="shared" si="105"/>
        <v>PA.IT.050715</v>
      </c>
      <c r="K753" s="58" t="s">
        <v>2212</v>
      </c>
      <c r="L753" s="57" t="str">
        <f t="shared" si="112"/>
        <v>Skin glue</v>
      </c>
      <c r="M753" s="59" t="str">
        <f t="shared" si="106"/>
        <v>PI.PA.IT.050715.01</v>
      </c>
      <c r="N753" s="59"/>
      <c r="O753" s="59" t="str">
        <f t="shared" si="107"/>
        <v>PH.PA.IT.050715.01</v>
      </c>
      <c r="Q753" s="59" t="str">
        <f t="shared" si="108"/>
        <v>CL.PA.IT.050715.01</v>
      </c>
      <c r="R753" s="59"/>
      <c r="S753" s="59" t="str">
        <f t="shared" si="109"/>
        <v>DR.PA.IT.050715.01</v>
      </c>
      <c r="T753" s="59"/>
      <c r="U753" s="60" t="str">
        <f t="shared" si="110"/>
        <v>IM.PA.IT.050715.01</v>
      </c>
      <c r="V753" s="59"/>
      <c r="W753" s="60" t="str">
        <f t="shared" si="111"/>
        <v>GE.PA.IT.050715.01</v>
      </c>
      <c r="AJ753" s="57" t="s">
        <v>6618</v>
      </c>
      <c r="AK753" s="76">
        <v>41468</v>
      </c>
    </row>
    <row r="754" spans="1:37" s="57" customFormat="1" ht="14" customHeight="1">
      <c r="A754" s="57" t="s">
        <v>2189</v>
      </c>
      <c r="C754" s="58" t="s">
        <v>2065</v>
      </c>
      <c r="E754" s="58" t="s">
        <v>2376</v>
      </c>
      <c r="F754" s="57" t="s">
        <v>1990</v>
      </c>
      <c r="G754" s="57" t="s">
        <v>188</v>
      </c>
      <c r="H754" s="58" t="s">
        <v>40</v>
      </c>
      <c r="J754" s="59" t="str">
        <f t="shared" si="105"/>
        <v>PA.IT.050716</v>
      </c>
      <c r="K754" s="58" t="s">
        <v>2212</v>
      </c>
      <c r="L754" s="57" t="str">
        <f t="shared" si="112"/>
        <v>None</v>
      </c>
      <c r="M754" s="59" t="str">
        <f t="shared" si="106"/>
        <v>PI.PA.IT.050716.01</v>
      </c>
      <c r="N754" s="59"/>
      <c r="O754" s="59" t="str">
        <f t="shared" si="107"/>
        <v>PH.PA.IT.050716.01</v>
      </c>
      <c r="Q754" s="59" t="str">
        <f t="shared" si="108"/>
        <v>CL.PA.IT.050716.01</v>
      </c>
      <c r="R754" s="59"/>
      <c r="S754" s="59" t="str">
        <f t="shared" si="109"/>
        <v>DR.PA.IT.050716.01</v>
      </c>
      <c r="T754" s="59"/>
      <c r="U754" s="60" t="str">
        <f t="shared" si="110"/>
        <v>IM.PA.IT.050716.01</v>
      </c>
      <c r="V754" s="59"/>
      <c r="W754" s="60" t="str">
        <f t="shared" si="111"/>
        <v>GE.PA.IT.050716.01</v>
      </c>
      <c r="AJ754" s="57" t="s">
        <v>6618</v>
      </c>
      <c r="AK754" s="76">
        <v>41468</v>
      </c>
    </row>
    <row r="755" spans="1:37" s="57" customFormat="1" ht="14" customHeight="1">
      <c r="A755" s="57" t="s">
        <v>2189</v>
      </c>
      <c r="C755" s="58" t="s">
        <v>2065</v>
      </c>
      <c r="E755" s="58" t="s">
        <v>2376</v>
      </c>
      <c r="F755" s="57" t="s">
        <v>1990</v>
      </c>
      <c r="G755" s="57" t="s">
        <v>2847</v>
      </c>
      <c r="H755" s="58" t="s">
        <v>2907</v>
      </c>
      <c r="J755" s="59" t="str">
        <f>CONCATENATE("PA.IT.",C755,E755,H755)</f>
        <v>PA.IT.050717</v>
      </c>
      <c r="K755" s="58" t="s">
        <v>2212</v>
      </c>
      <c r="L755" s="57" t="str">
        <f t="shared" si="112"/>
        <v>Ace wrap</v>
      </c>
      <c r="M755" s="59" t="str">
        <f t="shared" si="106"/>
        <v>PI.PA.IT.050717.01</v>
      </c>
      <c r="N755" s="59"/>
      <c r="O755" s="59" t="str">
        <f t="shared" si="107"/>
        <v>PH.PA.IT.050717.01</v>
      </c>
      <c r="Q755" s="59" t="str">
        <f t="shared" si="108"/>
        <v>CL.PA.IT.050717.01</v>
      </c>
      <c r="R755" s="59"/>
      <c r="S755" s="59" t="str">
        <f t="shared" si="109"/>
        <v>DR.PA.IT.050717.01</v>
      </c>
      <c r="T755" s="59"/>
      <c r="U755" s="60" t="str">
        <f t="shared" si="110"/>
        <v>IM.PA.IT.050717.01</v>
      </c>
      <c r="V755" s="59"/>
      <c r="W755" s="60" t="str">
        <f t="shared" si="111"/>
        <v>GE.PA.IT.050717.01</v>
      </c>
      <c r="AJ755" s="57" t="s">
        <v>6618</v>
      </c>
      <c r="AK755" s="76">
        <v>41468</v>
      </c>
    </row>
    <row r="756" spans="1:37" s="57" customFormat="1" ht="14" customHeight="1">
      <c r="A756" s="57" t="s">
        <v>2189</v>
      </c>
      <c r="C756" s="58" t="s">
        <v>2065</v>
      </c>
      <c r="E756" s="58" t="s">
        <v>2376</v>
      </c>
      <c r="F756" s="57" t="s">
        <v>1990</v>
      </c>
      <c r="G756" s="57" t="s">
        <v>2849</v>
      </c>
      <c r="H756" s="58" t="s">
        <v>2908</v>
      </c>
      <c r="J756" s="59" t="str">
        <f>CONCATENATE("PA.IT.",C756,E756,H756)</f>
        <v>PA.IT.050718</v>
      </c>
      <c r="K756" s="58" t="s">
        <v>2212</v>
      </c>
      <c r="L756" s="57" t="str">
        <f t="shared" si="112"/>
        <v>Open to air</v>
      </c>
      <c r="M756" s="59" t="str">
        <f t="shared" si="106"/>
        <v>PI.PA.IT.050718.01</v>
      </c>
      <c r="N756" s="59"/>
      <c r="O756" s="59" t="str">
        <f t="shared" si="107"/>
        <v>PH.PA.IT.050718.01</v>
      </c>
      <c r="Q756" s="59" t="str">
        <f t="shared" si="108"/>
        <v>CL.PA.IT.050718.01</v>
      </c>
      <c r="R756" s="59"/>
      <c r="S756" s="59" t="str">
        <f t="shared" si="109"/>
        <v>DR.PA.IT.050718.01</v>
      </c>
      <c r="T756" s="59"/>
      <c r="U756" s="60" t="str">
        <f t="shared" si="110"/>
        <v>IM.PA.IT.050718.01</v>
      </c>
      <c r="V756" s="59"/>
      <c r="W756" s="60" t="str">
        <f t="shared" si="111"/>
        <v>GE.PA.IT.050718.01</v>
      </c>
      <c r="AJ756" s="57" t="s">
        <v>6618</v>
      </c>
      <c r="AK756" s="76">
        <v>41468</v>
      </c>
    </row>
    <row r="757" spans="1:37" s="57" customFormat="1" ht="14" customHeight="1">
      <c r="A757" s="57" t="s">
        <v>2189</v>
      </c>
      <c r="C757" s="58" t="s">
        <v>2065</v>
      </c>
      <c r="E757" s="58" t="s">
        <v>2376</v>
      </c>
      <c r="F757" s="57" t="s">
        <v>1990</v>
      </c>
      <c r="G757" s="57" t="s">
        <v>2858</v>
      </c>
      <c r="H757" s="58" t="s">
        <v>2370</v>
      </c>
      <c r="J757" s="59" t="str">
        <f>CONCATENATE("PA.IT.",C757,E757,H757)</f>
        <v>PA.IT.050719</v>
      </c>
      <c r="K757" s="58" t="s">
        <v>2212</v>
      </c>
      <c r="L757" s="57" t="str">
        <f t="shared" si="112"/>
        <v>Petroleum gauze</v>
      </c>
      <c r="M757" s="59" t="str">
        <f t="shared" si="106"/>
        <v>PI.PA.IT.050719.01</v>
      </c>
      <c r="N757" s="59"/>
      <c r="O757" s="59" t="str">
        <f t="shared" si="107"/>
        <v>PH.PA.IT.050719.01</v>
      </c>
      <c r="Q757" s="59" t="str">
        <f t="shared" si="108"/>
        <v>CL.PA.IT.050719.01</v>
      </c>
      <c r="R757" s="59"/>
      <c r="S757" s="59" t="str">
        <f t="shared" si="109"/>
        <v>DR.PA.IT.050719.01</v>
      </c>
      <c r="T757" s="59"/>
      <c r="U757" s="60" t="str">
        <f t="shared" si="110"/>
        <v>IM.PA.IT.050719.01</v>
      </c>
      <c r="V757" s="59"/>
      <c r="W757" s="60" t="str">
        <f t="shared" si="111"/>
        <v>GE.PA.IT.050719.01</v>
      </c>
      <c r="AJ757" s="57" t="s">
        <v>6618</v>
      </c>
      <c r="AK757" s="76">
        <v>41468</v>
      </c>
    </row>
    <row r="758" spans="1:37" s="57" customFormat="1" ht="14" customHeight="1">
      <c r="A758" s="57" t="s">
        <v>2189</v>
      </c>
      <c r="C758" s="58" t="s">
        <v>2065</v>
      </c>
      <c r="E758" s="58" t="s">
        <v>2376</v>
      </c>
      <c r="F758" s="57" t="s">
        <v>1990</v>
      </c>
      <c r="G758" s="57" t="s">
        <v>2848</v>
      </c>
      <c r="H758" s="58" t="s">
        <v>2372</v>
      </c>
      <c r="J758" s="59" t="str">
        <f>CONCATENATE("PA.IT.",C758,E758,H758)</f>
        <v>PA.IT.050720</v>
      </c>
      <c r="K758" s="58" t="s">
        <v>2212</v>
      </c>
      <c r="L758" s="57" t="str">
        <f t="shared" si="112"/>
        <v>Other, specify:</v>
      </c>
      <c r="M758" s="59" t="str">
        <f t="shared" si="106"/>
        <v>PI.PA.IT.050720.01</v>
      </c>
      <c r="N758" s="59"/>
      <c r="O758" s="59" t="str">
        <f t="shared" si="107"/>
        <v>PH.PA.IT.050720.01</v>
      </c>
      <c r="Q758" s="59" t="str">
        <f t="shared" si="108"/>
        <v>CL.PA.IT.050720.01</v>
      </c>
      <c r="R758" s="59"/>
      <c r="S758" s="59" t="str">
        <f t="shared" si="109"/>
        <v>DR.PA.IT.050720.01</v>
      </c>
      <c r="T758" s="59"/>
      <c r="U758" s="60" t="str">
        <f t="shared" si="110"/>
        <v>IM.PA.IT.050720.01</v>
      </c>
      <c r="V758" s="59"/>
      <c r="W758" s="60" t="str">
        <f t="shared" si="111"/>
        <v>GE.PA.IT.050720.01</v>
      </c>
      <c r="AJ758" s="57" t="s">
        <v>6618</v>
      </c>
      <c r="AK758" s="76">
        <v>41468</v>
      </c>
    </row>
    <row r="759" spans="1:37" s="57" customFormat="1" ht="14" customHeight="1">
      <c r="A759" s="57" t="s">
        <v>2189</v>
      </c>
      <c r="C759" s="58" t="s">
        <v>2065</v>
      </c>
      <c r="D759" s="57" t="s">
        <v>2096</v>
      </c>
      <c r="E759" s="58" t="s">
        <v>2378</v>
      </c>
      <c r="F759" s="57" t="s">
        <v>1991</v>
      </c>
      <c r="G759" s="57" t="s">
        <v>1926</v>
      </c>
      <c r="H759" s="58" t="s">
        <v>2212</v>
      </c>
      <c r="J759" s="59" t="str">
        <f t="shared" si="105"/>
        <v>PA.IT.050801</v>
      </c>
      <c r="K759" s="58" t="s">
        <v>2212</v>
      </c>
      <c r="L759" s="57" t="str">
        <f t="shared" si="112"/>
        <v>Approximated</v>
      </c>
      <c r="M759" s="59" t="str">
        <f t="shared" si="106"/>
        <v>PI.PA.IT.050801.01</v>
      </c>
      <c r="N759" s="59"/>
      <c r="O759" s="59" t="str">
        <f t="shared" si="107"/>
        <v>PH.PA.IT.050801.01</v>
      </c>
      <c r="Q759" s="59" t="str">
        <f t="shared" si="108"/>
        <v>CL.PA.IT.050801.01</v>
      </c>
      <c r="R759" s="59"/>
      <c r="S759" s="59" t="str">
        <f t="shared" si="109"/>
        <v>DR.PA.IT.050801.01</v>
      </c>
      <c r="T759" s="59"/>
      <c r="U759" s="60" t="str">
        <f t="shared" si="110"/>
        <v>IM.PA.IT.050801.01</v>
      </c>
      <c r="V759" s="59"/>
      <c r="W759" s="60" t="str">
        <f t="shared" si="111"/>
        <v>GE.PA.IT.050801.01</v>
      </c>
      <c r="AJ759" s="57" t="s">
        <v>6618</v>
      </c>
      <c r="AK759" s="76">
        <v>41468</v>
      </c>
    </row>
    <row r="760" spans="1:37" s="57" customFormat="1" ht="14" customHeight="1">
      <c r="A760" s="57" t="s">
        <v>2189</v>
      </c>
      <c r="C760" s="58" t="s">
        <v>2065</v>
      </c>
      <c r="E760" s="58" t="s">
        <v>2378</v>
      </c>
      <c r="F760" s="57" t="s">
        <v>1991</v>
      </c>
      <c r="G760" s="57" t="s">
        <v>1753</v>
      </c>
      <c r="H760" s="58" t="s">
        <v>2217</v>
      </c>
      <c r="J760" s="59" t="str">
        <f t="shared" si="105"/>
        <v>PA.IT.050802</v>
      </c>
      <c r="K760" s="58" t="s">
        <v>2212</v>
      </c>
      <c r="L760" s="57" t="str">
        <f t="shared" si="112"/>
        <v>Dehisced</v>
      </c>
      <c r="M760" s="59" t="str">
        <f t="shared" si="106"/>
        <v>PI.PA.IT.050802.01</v>
      </c>
      <c r="N760" s="59"/>
      <c r="O760" s="59" t="str">
        <f t="shared" si="107"/>
        <v>PH.PA.IT.050802.01</v>
      </c>
      <c r="Q760" s="59" t="str">
        <f t="shared" si="108"/>
        <v>CL.PA.IT.050802.01</v>
      </c>
      <c r="R760" s="59"/>
      <c r="S760" s="59" t="str">
        <f t="shared" si="109"/>
        <v>DR.PA.IT.050802.01</v>
      </c>
      <c r="T760" s="59"/>
      <c r="U760" s="60" t="str">
        <f t="shared" si="110"/>
        <v>IM.PA.IT.050802.01</v>
      </c>
      <c r="V760" s="59"/>
      <c r="W760" s="60" t="str">
        <f t="shared" si="111"/>
        <v>GE.PA.IT.050802.01</v>
      </c>
      <c r="AJ760" s="57" t="s">
        <v>6618</v>
      </c>
      <c r="AK760" s="76">
        <v>41468</v>
      </c>
    </row>
    <row r="761" spans="1:37" s="57" customFormat="1" ht="14" customHeight="1">
      <c r="A761" s="57" t="s">
        <v>2189</v>
      </c>
      <c r="C761" s="58" t="s">
        <v>2065</v>
      </c>
      <c r="E761" s="58" t="s">
        <v>2378</v>
      </c>
      <c r="F761" s="57" t="s">
        <v>1991</v>
      </c>
      <c r="G761" s="57" t="s">
        <v>1754</v>
      </c>
      <c r="H761" s="58" t="s">
        <v>2219</v>
      </c>
      <c r="J761" s="59" t="str">
        <f t="shared" si="105"/>
        <v>PA.IT.050803</v>
      </c>
      <c r="K761" s="58" t="s">
        <v>2212</v>
      </c>
      <c r="L761" s="57" t="str">
        <f t="shared" si="112"/>
        <v>Eviscerated</v>
      </c>
      <c r="M761" s="59" t="str">
        <f t="shared" si="106"/>
        <v>PI.PA.IT.050803.01</v>
      </c>
      <c r="N761" s="59"/>
      <c r="O761" s="59" t="str">
        <f t="shared" si="107"/>
        <v>PH.PA.IT.050803.01</v>
      </c>
      <c r="Q761" s="59" t="str">
        <f t="shared" si="108"/>
        <v>CL.PA.IT.050803.01</v>
      </c>
      <c r="R761" s="59"/>
      <c r="S761" s="59" t="str">
        <f t="shared" si="109"/>
        <v>DR.PA.IT.050803.01</v>
      </c>
      <c r="T761" s="59"/>
      <c r="U761" s="60" t="str">
        <f t="shared" si="110"/>
        <v>IM.PA.IT.050803.01</v>
      </c>
      <c r="V761" s="59"/>
      <c r="W761" s="60" t="str">
        <f t="shared" si="111"/>
        <v>GE.PA.IT.050803.01</v>
      </c>
      <c r="AJ761" s="57" t="s">
        <v>6618</v>
      </c>
      <c r="AK761" s="76">
        <v>41468</v>
      </c>
    </row>
    <row r="762" spans="1:37" s="57" customFormat="1" ht="14" customHeight="1">
      <c r="A762" s="57" t="s">
        <v>2189</v>
      </c>
      <c r="C762" s="58" t="s">
        <v>2065</v>
      </c>
      <c r="E762" s="58" t="s">
        <v>2378</v>
      </c>
      <c r="F762" s="57" t="s">
        <v>1991</v>
      </c>
      <c r="G762" s="57" t="s">
        <v>1394</v>
      </c>
      <c r="H762" s="58" t="s">
        <v>2063</v>
      </c>
      <c r="J762" s="59" t="str">
        <f t="shared" si="105"/>
        <v>PA.IT.050804</v>
      </c>
      <c r="K762" s="58" t="s">
        <v>2212</v>
      </c>
      <c r="L762" s="57" t="str">
        <f t="shared" si="112"/>
        <v>Irregular</v>
      </c>
      <c r="M762" s="59" t="str">
        <f t="shared" si="106"/>
        <v>PI.PA.IT.050804.01</v>
      </c>
      <c r="N762" s="59"/>
      <c r="O762" s="59" t="str">
        <f t="shared" si="107"/>
        <v>PH.PA.IT.050804.01</v>
      </c>
      <c r="Q762" s="59" t="str">
        <f t="shared" si="108"/>
        <v>CL.PA.IT.050804.01</v>
      </c>
      <c r="R762" s="59"/>
      <c r="S762" s="59" t="str">
        <f t="shared" si="109"/>
        <v>DR.PA.IT.050804.01</v>
      </c>
      <c r="T762" s="59"/>
      <c r="U762" s="60" t="str">
        <f t="shared" si="110"/>
        <v>IM.PA.IT.050804.01</v>
      </c>
      <c r="V762" s="59"/>
      <c r="W762" s="60" t="str">
        <f t="shared" si="111"/>
        <v>GE.PA.IT.050804.01</v>
      </c>
      <c r="AJ762" s="57" t="s">
        <v>6618</v>
      </c>
      <c r="AK762" s="76">
        <v>41468</v>
      </c>
    </row>
    <row r="763" spans="1:37" s="57" customFormat="1" ht="14" customHeight="1">
      <c r="A763" s="57" t="s">
        <v>2189</v>
      </c>
      <c r="C763" s="58" t="s">
        <v>2065</v>
      </c>
      <c r="E763" s="58" t="s">
        <v>2378</v>
      </c>
      <c r="F763" s="57" t="s">
        <v>1991</v>
      </c>
      <c r="G763" s="57" t="s">
        <v>1395</v>
      </c>
      <c r="H763" s="58" t="s">
        <v>2065</v>
      </c>
      <c r="J763" s="59" t="str">
        <f t="shared" si="105"/>
        <v>PA.IT.050805</v>
      </c>
      <c r="K763" s="58" t="s">
        <v>2212</v>
      </c>
      <c r="L763" s="57" t="str">
        <f t="shared" si="112"/>
        <v>Necrotic</v>
      </c>
      <c r="M763" s="59" t="str">
        <f t="shared" si="106"/>
        <v>PI.PA.IT.050805.01</v>
      </c>
      <c r="N763" s="59"/>
      <c r="O763" s="59" t="str">
        <f t="shared" si="107"/>
        <v>PH.PA.IT.050805.01</v>
      </c>
      <c r="Q763" s="59" t="str">
        <f t="shared" si="108"/>
        <v>CL.PA.IT.050805.01</v>
      </c>
      <c r="R763" s="59"/>
      <c r="S763" s="59" t="str">
        <f t="shared" si="109"/>
        <v>DR.PA.IT.050805.01</v>
      </c>
      <c r="T763" s="59"/>
      <c r="U763" s="60" t="str">
        <f t="shared" si="110"/>
        <v>IM.PA.IT.050805.01</v>
      </c>
      <c r="V763" s="59"/>
      <c r="W763" s="60" t="str">
        <f t="shared" si="111"/>
        <v>GE.PA.IT.050805.01</v>
      </c>
      <c r="AJ763" s="57" t="s">
        <v>6618</v>
      </c>
      <c r="AK763" s="76">
        <v>41468</v>
      </c>
    </row>
    <row r="764" spans="1:37" s="57" customFormat="1" ht="14" customHeight="1">
      <c r="A764" s="57" t="s">
        <v>2189</v>
      </c>
      <c r="C764" s="58" t="s">
        <v>2065</v>
      </c>
      <c r="E764" s="58" t="s">
        <v>2378</v>
      </c>
      <c r="F764" s="57" t="s">
        <v>1991</v>
      </c>
      <c r="G764" s="57" t="s">
        <v>1396</v>
      </c>
      <c r="H764" s="58" t="s">
        <v>2222</v>
      </c>
      <c r="J764" s="59" t="str">
        <f t="shared" si="105"/>
        <v>PA.IT.050806</v>
      </c>
      <c r="K764" s="58" t="s">
        <v>2212</v>
      </c>
      <c r="L764" s="57" t="str">
        <f t="shared" si="112"/>
        <v>Other</v>
      </c>
      <c r="M764" s="59" t="str">
        <f t="shared" si="106"/>
        <v>PI.PA.IT.050806.01</v>
      </c>
      <c r="N764" s="59"/>
      <c r="O764" s="59" t="str">
        <f t="shared" si="107"/>
        <v>PH.PA.IT.050806.01</v>
      </c>
      <c r="Q764" s="59" t="str">
        <f t="shared" si="108"/>
        <v>CL.PA.IT.050806.01</v>
      </c>
      <c r="R764" s="59"/>
      <c r="S764" s="59" t="str">
        <f t="shared" si="109"/>
        <v>DR.PA.IT.050806.01</v>
      </c>
      <c r="T764" s="59"/>
      <c r="U764" s="60" t="str">
        <f t="shared" si="110"/>
        <v>IM.PA.IT.050806.01</v>
      </c>
      <c r="V764" s="59"/>
      <c r="W764" s="60" t="str">
        <f t="shared" si="111"/>
        <v>GE.PA.IT.050806.01</v>
      </c>
      <c r="AJ764" s="57" t="s">
        <v>6618</v>
      </c>
      <c r="AK764" s="76">
        <v>41468</v>
      </c>
    </row>
    <row r="765" spans="1:37" s="57" customFormat="1" ht="14" customHeight="1">
      <c r="A765" s="57" t="s">
        <v>2189</v>
      </c>
      <c r="C765" s="58" t="s">
        <v>2065</v>
      </c>
      <c r="D765" s="57" t="s">
        <v>1397</v>
      </c>
      <c r="E765" s="58" t="s">
        <v>2380</v>
      </c>
      <c r="F765" s="57" t="s">
        <v>1992</v>
      </c>
      <c r="G765" s="57" t="s">
        <v>1401</v>
      </c>
      <c r="H765" s="58" t="s">
        <v>2212</v>
      </c>
      <c r="J765" s="59" t="str">
        <f t="shared" si="105"/>
        <v>PA.IT.050901</v>
      </c>
      <c r="K765" s="58" t="s">
        <v>2212</v>
      </c>
      <c r="L765" s="57" t="str">
        <f t="shared" si="112"/>
        <v>Bilateral</v>
      </c>
      <c r="M765" s="59" t="str">
        <f t="shared" si="106"/>
        <v>PI.PA.IT.050901.01</v>
      </c>
      <c r="N765" s="59"/>
      <c r="O765" s="59" t="str">
        <f t="shared" si="107"/>
        <v>PH.PA.IT.050901.01</v>
      </c>
      <c r="Q765" s="59" t="str">
        <f t="shared" si="108"/>
        <v>CL.PA.IT.050901.01</v>
      </c>
      <c r="R765" s="59"/>
      <c r="S765" s="59" t="str">
        <f t="shared" si="109"/>
        <v>DR.PA.IT.050901.01</v>
      </c>
      <c r="T765" s="59"/>
      <c r="U765" s="60" t="str">
        <f t="shared" si="110"/>
        <v>IM.PA.IT.050901.01</v>
      </c>
      <c r="V765" s="59"/>
      <c r="W765" s="60" t="str">
        <f t="shared" si="111"/>
        <v>GE.PA.IT.050901.01</v>
      </c>
      <c r="AJ765" s="57" t="s">
        <v>6618</v>
      </c>
      <c r="AK765" s="76">
        <v>41468</v>
      </c>
    </row>
    <row r="766" spans="1:37" s="57" customFormat="1" ht="14" customHeight="1">
      <c r="A766" s="57" t="s">
        <v>2189</v>
      </c>
      <c r="C766" s="58" t="s">
        <v>2065</v>
      </c>
      <c r="E766" s="58" t="s">
        <v>2380</v>
      </c>
      <c r="F766" s="57" t="s">
        <v>1992</v>
      </c>
      <c r="G766" s="57" t="s">
        <v>2213</v>
      </c>
      <c r="H766" s="58" t="s">
        <v>2217</v>
      </c>
      <c r="J766" s="59" t="str">
        <f t="shared" si="105"/>
        <v>PA.IT.050902</v>
      </c>
      <c r="K766" s="58" t="s">
        <v>2212</v>
      </c>
      <c r="L766" s="57" t="str">
        <f t="shared" si="112"/>
        <v>Left</v>
      </c>
      <c r="M766" s="59" t="str">
        <f t="shared" si="106"/>
        <v>PI.PA.IT.050902.01</v>
      </c>
      <c r="N766" s="59"/>
      <c r="O766" s="59" t="str">
        <f t="shared" si="107"/>
        <v>PH.PA.IT.050902.01</v>
      </c>
      <c r="Q766" s="59" t="str">
        <f t="shared" si="108"/>
        <v>CL.PA.IT.050902.01</v>
      </c>
      <c r="R766" s="59"/>
      <c r="S766" s="59" t="str">
        <f t="shared" si="109"/>
        <v>DR.PA.IT.050902.01</v>
      </c>
      <c r="T766" s="59"/>
      <c r="U766" s="60" t="str">
        <f t="shared" si="110"/>
        <v>IM.PA.IT.050902.01</v>
      </c>
      <c r="V766" s="59"/>
      <c r="W766" s="60" t="str">
        <f t="shared" si="111"/>
        <v>GE.PA.IT.050902.01</v>
      </c>
      <c r="AJ766" s="57" t="s">
        <v>6618</v>
      </c>
      <c r="AK766" s="76">
        <v>41468</v>
      </c>
    </row>
    <row r="767" spans="1:37" s="57" customFormat="1" ht="14" customHeight="1">
      <c r="A767" s="57" t="s">
        <v>2189</v>
      </c>
      <c r="C767" s="58" t="s">
        <v>2065</v>
      </c>
      <c r="E767" s="58" t="s">
        <v>2380</v>
      </c>
      <c r="F767" s="57" t="s">
        <v>1992</v>
      </c>
      <c r="G767" s="57" t="s">
        <v>2381</v>
      </c>
      <c r="H767" s="58" t="s">
        <v>2219</v>
      </c>
      <c r="J767" s="59" t="str">
        <f t="shared" si="105"/>
        <v>PA.IT.050903</v>
      </c>
      <c r="K767" s="58" t="s">
        <v>2212</v>
      </c>
      <c r="L767" s="57" t="str">
        <f t="shared" si="112"/>
        <v>Right</v>
      </c>
      <c r="M767" s="59" t="str">
        <f t="shared" si="106"/>
        <v>PI.PA.IT.050903.01</v>
      </c>
      <c r="N767" s="59"/>
      <c r="O767" s="59" t="str">
        <f t="shared" si="107"/>
        <v>PH.PA.IT.050903.01</v>
      </c>
      <c r="Q767" s="59" t="str">
        <f t="shared" si="108"/>
        <v>CL.PA.IT.050903.01</v>
      </c>
      <c r="R767" s="59"/>
      <c r="S767" s="59" t="str">
        <f t="shared" si="109"/>
        <v>DR.PA.IT.050903.01</v>
      </c>
      <c r="T767" s="59"/>
      <c r="U767" s="60" t="str">
        <f t="shared" si="110"/>
        <v>IM.PA.IT.050903.01</v>
      </c>
      <c r="V767" s="59"/>
      <c r="W767" s="60" t="str">
        <f t="shared" si="111"/>
        <v>GE.PA.IT.050903.01</v>
      </c>
      <c r="AJ767" s="57" t="s">
        <v>6618</v>
      </c>
      <c r="AK767" s="76">
        <v>41468</v>
      </c>
    </row>
    <row r="768" spans="1:37" s="57" customFormat="1" ht="14" customHeight="1">
      <c r="A768" s="57" t="s">
        <v>2189</v>
      </c>
      <c r="C768" s="58" t="s">
        <v>2065</v>
      </c>
      <c r="D768" s="57" t="s">
        <v>2629</v>
      </c>
      <c r="E768" s="58" t="s">
        <v>2124</v>
      </c>
      <c r="F768" s="57" t="s">
        <v>1993</v>
      </c>
      <c r="G768" s="57" t="s">
        <v>295</v>
      </c>
      <c r="H768" s="58" t="s">
        <v>2212</v>
      </c>
      <c r="J768" s="59" t="str">
        <f t="shared" si="105"/>
        <v>PA.IT.051001</v>
      </c>
      <c r="K768" s="58" t="s">
        <v>2212</v>
      </c>
      <c r="L768" s="57" t="str">
        <f t="shared" si="112"/>
        <v>Abdomen lower</v>
      </c>
      <c r="M768" s="59" t="str">
        <f t="shared" si="106"/>
        <v>PI.PA.IT.051001.01</v>
      </c>
      <c r="N768" s="59"/>
      <c r="O768" s="59" t="str">
        <f t="shared" si="107"/>
        <v>PH.PA.IT.051001.01</v>
      </c>
      <c r="Q768" s="59" t="str">
        <f t="shared" si="108"/>
        <v>CL.PA.IT.051001.01</v>
      </c>
      <c r="R768" s="59"/>
      <c r="S768" s="59" t="str">
        <f t="shared" si="109"/>
        <v>DR.PA.IT.051001.01</v>
      </c>
      <c r="T768" s="59"/>
      <c r="U768" s="60" t="str">
        <f t="shared" si="110"/>
        <v>IM.PA.IT.051001.01</v>
      </c>
      <c r="V768" s="59"/>
      <c r="W768" s="60" t="str">
        <f t="shared" si="111"/>
        <v>GE.PA.IT.051001.01</v>
      </c>
      <c r="AJ768" s="57" t="s">
        <v>6618</v>
      </c>
      <c r="AK768" s="76">
        <v>41468</v>
      </c>
    </row>
    <row r="769" spans="1:37" s="57" customFormat="1" ht="14" customHeight="1">
      <c r="A769" s="57" t="s">
        <v>2189</v>
      </c>
      <c r="C769" s="58" t="s">
        <v>2065</v>
      </c>
      <c r="E769" s="58" t="s">
        <v>2124</v>
      </c>
      <c r="F769" s="57" t="s">
        <v>1993</v>
      </c>
      <c r="G769" s="57" t="s">
        <v>387</v>
      </c>
      <c r="H769" s="58" t="s">
        <v>2217</v>
      </c>
      <c r="J769" s="59" t="str">
        <f t="shared" si="105"/>
        <v>PA.IT.051002</v>
      </c>
      <c r="K769" s="58" t="s">
        <v>2212</v>
      </c>
      <c r="L769" s="57" t="str">
        <f t="shared" si="112"/>
        <v>Abdomen upper</v>
      </c>
      <c r="M769" s="59" t="str">
        <f t="shared" si="106"/>
        <v>PI.PA.IT.051002.01</v>
      </c>
      <c r="N769" s="59"/>
      <c r="O769" s="59" t="str">
        <f t="shared" si="107"/>
        <v>PH.PA.IT.051002.01</v>
      </c>
      <c r="Q769" s="59" t="str">
        <f t="shared" si="108"/>
        <v>CL.PA.IT.051002.01</v>
      </c>
      <c r="R769" s="59"/>
      <c r="S769" s="59" t="str">
        <f t="shared" si="109"/>
        <v>DR.PA.IT.051002.01</v>
      </c>
      <c r="T769" s="59"/>
      <c r="U769" s="60" t="str">
        <f t="shared" si="110"/>
        <v>IM.PA.IT.051002.01</v>
      </c>
      <c r="V769" s="59"/>
      <c r="W769" s="60" t="str">
        <f t="shared" si="111"/>
        <v>GE.PA.IT.051002.01</v>
      </c>
      <c r="AJ769" s="57" t="s">
        <v>6618</v>
      </c>
      <c r="AK769" s="76">
        <v>41468</v>
      </c>
    </row>
    <row r="770" spans="1:37" s="57" customFormat="1" ht="14" customHeight="1">
      <c r="A770" s="57" t="s">
        <v>2189</v>
      </c>
      <c r="C770" s="58" t="s">
        <v>2065</v>
      </c>
      <c r="E770" s="58" t="s">
        <v>2124</v>
      </c>
      <c r="F770" s="57" t="s">
        <v>1993</v>
      </c>
      <c r="G770" s="57" t="s">
        <v>536</v>
      </c>
      <c r="H770" s="58" t="s">
        <v>2219</v>
      </c>
      <c r="J770" s="59" t="str">
        <f t="shared" si="105"/>
        <v>PA.IT.051003</v>
      </c>
      <c r="K770" s="58" t="s">
        <v>2212</v>
      </c>
      <c r="L770" s="57" t="str">
        <f t="shared" si="112"/>
        <v>Ankle left</v>
      </c>
      <c r="M770" s="59" t="str">
        <f t="shared" si="106"/>
        <v>PI.PA.IT.051003.01</v>
      </c>
      <c r="N770" s="59"/>
      <c r="O770" s="59" t="str">
        <f t="shared" si="107"/>
        <v>PH.PA.IT.051003.01</v>
      </c>
      <c r="Q770" s="59" t="str">
        <f t="shared" si="108"/>
        <v>CL.PA.IT.051003.01</v>
      </c>
      <c r="R770" s="59"/>
      <c r="S770" s="59" t="str">
        <f t="shared" si="109"/>
        <v>DR.PA.IT.051003.01</v>
      </c>
      <c r="T770" s="59"/>
      <c r="U770" s="60" t="str">
        <f t="shared" si="110"/>
        <v>IM.PA.IT.051003.01</v>
      </c>
      <c r="V770" s="59"/>
      <c r="W770" s="60" t="str">
        <f t="shared" si="111"/>
        <v>GE.PA.IT.051003.01</v>
      </c>
      <c r="AJ770" s="57" t="s">
        <v>6618</v>
      </c>
      <c r="AK770" s="76">
        <v>41468</v>
      </c>
    </row>
    <row r="771" spans="1:37" s="57" customFormat="1" ht="14" customHeight="1">
      <c r="A771" s="57" t="s">
        <v>2189</v>
      </c>
      <c r="C771" s="58" t="s">
        <v>2065</v>
      </c>
      <c r="E771" s="58" t="s">
        <v>2124</v>
      </c>
      <c r="F771" s="57" t="s">
        <v>1993</v>
      </c>
      <c r="G771" s="57" t="s">
        <v>317</v>
      </c>
      <c r="H771" s="58" t="s">
        <v>2063</v>
      </c>
      <c r="J771" s="59" t="str">
        <f t="shared" si="105"/>
        <v>PA.IT.051004</v>
      </c>
      <c r="K771" s="58" t="s">
        <v>2212</v>
      </c>
      <c r="L771" s="57" t="str">
        <f t="shared" si="112"/>
        <v>Ankle right</v>
      </c>
      <c r="M771" s="59" t="str">
        <f t="shared" si="106"/>
        <v>PI.PA.IT.051004.01</v>
      </c>
      <c r="N771" s="59"/>
      <c r="O771" s="59" t="str">
        <f t="shared" si="107"/>
        <v>PH.PA.IT.051004.01</v>
      </c>
      <c r="Q771" s="59" t="str">
        <f t="shared" si="108"/>
        <v>CL.PA.IT.051004.01</v>
      </c>
      <c r="R771" s="59"/>
      <c r="S771" s="59" t="str">
        <f t="shared" si="109"/>
        <v>DR.PA.IT.051004.01</v>
      </c>
      <c r="T771" s="59"/>
      <c r="U771" s="60" t="str">
        <f t="shared" si="110"/>
        <v>IM.PA.IT.051004.01</v>
      </c>
      <c r="V771" s="59"/>
      <c r="W771" s="60" t="str">
        <f t="shared" si="111"/>
        <v>GE.PA.IT.051004.01</v>
      </c>
      <c r="AJ771" s="57" t="s">
        <v>6618</v>
      </c>
      <c r="AK771" s="76">
        <v>41468</v>
      </c>
    </row>
    <row r="772" spans="1:37" s="57" customFormat="1" ht="14" customHeight="1">
      <c r="A772" s="57" t="s">
        <v>2189</v>
      </c>
      <c r="C772" s="58" t="s">
        <v>2065</v>
      </c>
      <c r="E772" s="58" t="s">
        <v>2124</v>
      </c>
      <c r="F772" s="57" t="s">
        <v>1993</v>
      </c>
      <c r="G772" s="57" t="s">
        <v>388</v>
      </c>
      <c r="H772" s="58" t="s">
        <v>2065</v>
      </c>
      <c r="J772" s="59" t="str">
        <f t="shared" si="105"/>
        <v>PA.IT.051005</v>
      </c>
      <c r="K772" s="58" t="s">
        <v>2212</v>
      </c>
      <c r="L772" s="57" t="str">
        <f t="shared" si="112"/>
        <v>Arm lower left</v>
      </c>
      <c r="M772" s="59" t="str">
        <f t="shared" si="106"/>
        <v>PI.PA.IT.051005.01</v>
      </c>
      <c r="N772" s="59"/>
      <c r="O772" s="59" t="str">
        <f t="shared" si="107"/>
        <v>PH.PA.IT.051005.01</v>
      </c>
      <c r="Q772" s="59" t="str">
        <f t="shared" si="108"/>
        <v>CL.PA.IT.051005.01</v>
      </c>
      <c r="R772" s="59"/>
      <c r="S772" s="59" t="str">
        <f t="shared" si="109"/>
        <v>DR.PA.IT.051005.01</v>
      </c>
      <c r="T772" s="59"/>
      <c r="U772" s="60" t="str">
        <f t="shared" si="110"/>
        <v>IM.PA.IT.051005.01</v>
      </c>
      <c r="V772" s="59"/>
      <c r="W772" s="60" t="str">
        <f t="shared" si="111"/>
        <v>GE.PA.IT.051005.01</v>
      </c>
      <c r="AJ772" s="57" t="s">
        <v>6618</v>
      </c>
      <c r="AK772" s="76">
        <v>41468</v>
      </c>
    </row>
    <row r="773" spans="1:37" s="57" customFormat="1" ht="14" customHeight="1">
      <c r="A773" s="57" t="s">
        <v>2189</v>
      </c>
      <c r="C773" s="58" t="s">
        <v>2065</v>
      </c>
      <c r="E773" s="58" t="s">
        <v>2124</v>
      </c>
      <c r="F773" s="57" t="s">
        <v>1993</v>
      </c>
      <c r="G773" s="57" t="s">
        <v>389</v>
      </c>
      <c r="H773" s="58" t="s">
        <v>2222</v>
      </c>
      <c r="J773" s="59" t="str">
        <f t="shared" si="105"/>
        <v>PA.IT.051006</v>
      </c>
      <c r="K773" s="58" t="s">
        <v>2212</v>
      </c>
      <c r="L773" s="57" t="str">
        <f t="shared" si="112"/>
        <v>Arm lower right</v>
      </c>
      <c r="M773" s="59" t="str">
        <f t="shared" si="106"/>
        <v>PI.PA.IT.051006.01</v>
      </c>
      <c r="N773" s="59"/>
      <c r="O773" s="59" t="str">
        <f t="shared" si="107"/>
        <v>PH.PA.IT.051006.01</v>
      </c>
      <c r="Q773" s="59" t="str">
        <f t="shared" si="108"/>
        <v>CL.PA.IT.051006.01</v>
      </c>
      <c r="R773" s="59"/>
      <c r="S773" s="59" t="str">
        <f t="shared" si="109"/>
        <v>DR.PA.IT.051006.01</v>
      </c>
      <c r="T773" s="59"/>
      <c r="U773" s="60" t="str">
        <f t="shared" si="110"/>
        <v>IM.PA.IT.051006.01</v>
      </c>
      <c r="V773" s="59"/>
      <c r="W773" s="60" t="str">
        <f t="shared" si="111"/>
        <v>GE.PA.IT.051006.01</v>
      </c>
      <c r="AJ773" s="57" t="s">
        <v>6618</v>
      </c>
      <c r="AK773" s="76">
        <v>41468</v>
      </c>
    </row>
    <row r="774" spans="1:37" s="57" customFormat="1" ht="14" customHeight="1">
      <c r="A774" s="57" t="s">
        <v>2189</v>
      </c>
      <c r="C774" s="58" t="s">
        <v>2065</v>
      </c>
      <c r="E774" s="58" t="s">
        <v>2124</v>
      </c>
      <c r="F774" s="57" t="s">
        <v>1993</v>
      </c>
      <c r="G774" s="57" t="s">
        <v>777</v>
      </c>
      <c r="H774" s="58" t="s">
        <v>2376</v>
      </c>
      <c r="J774" s="59" t="str">
        <f t="shared" si="105"/>
        <v>PA.IT.051007</v>
      </c>
      <c r="K774" s="58" t="s">
        <v>2212</v>
      </c>
      <c r="L774" s="57" t="str">
        <f t="shared" si="112"/>
        <v>Arm upper left</v>
      </c>
      <c r="M774" s="59" t="str">
        <f t="shared" si="106"/>
        <v>PI.PA.IT.051007.01</v>
      </c>
      <c r="N774" s="59"/>
      <c r="O774" s="59" t="str">
        <f t="shared" si="107"/>
        <v>PH.PA.IT.051007.01</v>
      </c>
      <c r="Q774" s="59" t="str">
        <f t="shared" si="108"/>
        <v>CL.PA.IT.051007.01</v>
      </c>
      <c r="R774" s="59"/>
      <c r="S774" s="59" t="str">
        <f t="shared" si="109"/>
        <v>DR.PA.IT.051007.01</v>
      </c>
      <c r="T774" s="59"/>
      <c r="U774" s="60" t="str">
        <f t="shared" si="110"/>
        <v>IM.PA.IT.051007.01</v>
      </c>
      <c r="V774" s="59"/>
      <c r="W774" s="60" t="str">
        <f t="shared" si="111"/>
        <v>GE.PA.IT.051007.01</v>
      </c>
      <c r="AJ774" s="57" t="s">
        <v>6618</v>
      </c>
      <c r="AK774" s="76">
        <v>41468</v>
      </c>
    </row>
    <row r="775" spans="1:37" s="57" customFormat="1" ht="14" customHeight="1">
      <c r="A775" s="57" t="s">
        <v>2189</v>
      </c>
      <c r="C775" s="58" t="s">
        <v>2065</v>
      </c>
      <c r="E775" s="58" t="s">
        <v>2124</v>
      </c>
      <c r="F775" s="57" t="s">
        <v>1993</v>
      </c>
      <c r="G775" s="57" t="s">
        <v>774</v>
      </c>
      <c r="H775" s="58" t="s">
        <v>2378</v>
      </c>
      <c r="J775" s="59" t="str">
        <f t="shared" si="105"/>
        <v>PA.IT.051008</v>
      </c>
      <c r="K775" s="58" t="s">
        <v>2212</v>
      </c>
      <c r="L775" s="57" t="str">
        <f t="shared" si="112"/>
        <v>Arm upper right</v>
      </c>
      <c r="M775" s="59" t="str">
        <f t="shared" si="106"/>
        <v>PI.PA.IT.051008.01</v>
      </c>
      <c r="N775" s="59"/>
      <c r="O775" s="59" t="str">
        <f t="shared" si="107"/>
        <v>PH.PA.IT.051008.01</v>
      </c>
      <c r="Q775" s="59" t="str">
        <f t="shared" si="108"/>
        <v>CL.PA.IT.051008.01</v>
      </c>
      <c r="R775" s="59"/>
      <c r="S775" s="59" t="str">
        <f t="shared" si="109"/>
        <v>DR.PA.IT.051008.01</v>
      </c>
      <c r="T775" s="59"/>
      <c r="U775" s="60" t="str">
        <f t="shared" si="110"/>
        <v>IM.PA.IT.051008.01</v>
      </c>
      <c r="V775" s="59"/>
      <c r="W775" s="60" t="str">
        <f t="shared" si="111"/>
        <v>GE.PA.IT.051008.01</v>
      </c>
      <c r="AJ775" s="57" t="s">
        <v>6618</v>
      </c>
      <c r="AK775" s="76">
        <v>41468</v>
      </c>
    </row>
    <row r="776" spans="1:37" s="57" customFormat="1" ht="14" customHeight="1">
      <c r="A776" s="57" t="s">
        <v>2189</v>
      </c>
      <c r="C776" s="58" t="s">
        <v>2065</v>
      </c>
      <c r="E776" s="58" t="s">
        <v>2124</v>
      </c>
      <c r="F776" s="57" t="s">
        <v>1993</v>
      </c>
      <c r="G776" s="57" t="s">
        <v>390</v>
      </c>
      <c r="H776" s="58" t="s">
        <v>2380</v>
      </c>
      <c r="J776" s="59" t="str">
        <f t="shared" si="105"/>
        <v>PA.IT.051009</v>
      </c>
      <c r="K776" s="58" t="s">
        <v>2212</v>
      </c>
      <c r="L776" s="57" t="str">
        <f t="shared" si="112"/>
        <v>Back lower</v>
      </c>
      <c r="M776" s="59" t="str">
        <f t="shared" si="106"/>
        <v>PI.PA.IT.051009.01</v>
      </c>
      <c r="N776" s="59"/>
      <c r="O776" s="59" t="str">
        <f t="shared" si="107"/>
        <v>PH.PA.IT.051009.01</v>
      </c>
      <c r="Q776" s="59" t="str">
        <f t="shared" si="108"/>
        <v>CL.PA.IT.051009.01</v>
      </c>
      <c r="R776" s="59"/>
      <c r="S776" s="59" t="str">
        <f t="shared" si="109"/>
        <v>DR.PA.IT.051009.01</v>
      </c>
      <c r="T776" s="59"/>
      <c r="U776" s="60" t="str">
        <f t="shared" ref="U776:U839" si="113">CONCATENATE("IM.",J776, ".",K776)</f>
        <v>IM.PA.IT.051009.01</v>
      </c>
      <c r="V776" s="59"/>
      <c r="W776" s="60" t="str">
        <f t="shared" ref="W776:W839" si="114">CONCATENATE("GE.",J776, ".",K776)</f>
        <v>GE.PA.IT.051009.01</v>
      </c>
      <c r="AJ776" s="57" t="s">
        <v>6618</v>
      </c>
      <c r="AK776" s="76">
        <v>41468</v>
      </c>
    </row>
    <row r="777" spans="1:37" s="57" customFormat="1" ht="14" customHeight="1">
      <c r="A777" s="57" t="s">
        <v>2189</v>
      </c>
      <c r="C777" s="58" t="s">
        <v>2065</v>
      </c>
      <c r="E777" s="58" t="s">
        <v>2124</v>
      </c>
      <c r="F777" s="57" t="s">
        <v>1993</v>
      </c>
      <c r="G777" s="57" t="s">
        <v>685</v>
      </c>
      <c r="H777" s="58" t="s">
        <v>2124</v>
      </c>
      <c r="J777" s="59" t="str">
        <f t="shared" si="105"/>
        <v>PA.IT.051010</v>
      </c>
      <c r="K777" s="58" t="s">
        <v>2212</v>
      </c>
      <c r="L777" s="57" t="str">
        <f t="shared" si="112"/>
        <v>Back mid</v>
      </c>
      <c r="M777" s="59" t="str">
        <f t="shared" si="106"/>
        <v>PI.PA.IT.051010.01</v>
      </c>
      <c r="N777" s="59"/>
      <c r="O777" s="59" t="str">
        <f t="shared" si="107"/>
        <v>PH.PA.IT.051010.01</v>
      </c>
      <c r="Q777" s="59" t="str">
        <f t="shared" si="108"/>
        <v>CL.PA.IT.051010.01</v>
      </c>
      <c r="R777" s="59"/>
      <c r="S777" s="59" t="str">
        <f t="shared" si="109"/>
        <v>DR.PA.IT.051010.01</v>
      </c>
      <c r="T777" s="59"/>
      <c r="U777" s="60" t="str">
        <f t="shared" si="113"/>
        <v>IM.PA.IT.051010.01</v>
      </c>
      <c r="V777" s="59"/>
      <c r="W777" s="60" t="str">
        <f t="shared" si="114"/>
        <v>GE.PA.IT.051010.01</v>
      </c>
      <c r="AJ777" s="57" t="s">
        <v>6618</v>
      </c>
      <c r="AK777" s="76">
        <v>41468</v>
      </c>
    </row>
    <row r="778" spans="1:37" s="57" customFormat="1" ht="14" customHeight="1">
      <c r="A778" s="57" t="s">
        <v>2189</v>
      </c>
      <c r="C778" s="58" t="s">
        <v>2065</v>
      </c>
      <c r="E778" s="58" t="s">
        <v>2124</v>
      </c>
      <c r="F778" s="57" t="s">
        <v>1993</v>
      </c>
      <c r="G778" s="57" t="s">
        <v>686</v>
      </c>
      <c r="H778" s="58" t="s">
        <v>2126</v>
      </c>
      <c r="J778" s="59" t="str">
        <f t="shared" si="105"/>
        <v>PA.IT.051011</v>
      </c>
      <c r="K778" s="58" t="s">
        <v>2212</v>
      </c>
      <c r="L778" s="57" t="str">
        <f t="shared" si="112"/>
        <v>Back upper</v>
      </c>
      <c r="M778" s="59" t="str">
        <f t="shared" si="106"/>
        <v>PI.PA.IT.051011.01</v>
      </c>
      <c r="N778" s="59"/>
      <c r="O778" s="59" t="str">
        <f t="shared" si="107"/>
        <v>PH.PA.IT.051011.01</v>
      </c>
      <c r="Q778" s="59" t="str">
        <f t="shared" si="108"/>
        <v>CL.PA.IT.051011.01</v>
      </c>
      <c r="R778" s="59"/>
      <c r="S778" s="59" t="str">
        <f t="shared" si="109"/>
        <v>DR.PA.IT.051011.01</v>
      </c>
      <c r="T778" s="59"/>
      <c r="U778" s="60" t="str">
        <f t="shared" si="113"/>
        <v>IM.PA.IT.051011.01</v>
      </c>
      <c r="V778" s="59"/>
      <c r="W778" s="60" t="str">
        <f t="shared" si="114"/>
        <v>GE.PA.IT.051011.01</v>
      </c>
      <c r="AJ778" s="57" t="s">
        <v>6618</v>
      </c>
      <c r="AK778" s="76">
        <v>41468</v>
      </c>
    </row>
    <row r="779" spans="1:37" s="57" customFormat="1" ht="14" customHeight="1">
      <c r="A779" s="57" t="s">
        <v>2189</v>
      </c>
      <c r="C779" s="58" t="s">
        <v>2065</v>
      </c>
      <c r="E779" s="58" t="s">
        <v>2124</v>
      </c>
      <c r="F779" s="57" t="s">
        <v>1993</v>
      </c>
      <c r="G779" s="57" t="s">
        <v>527</v>
      </c>
      <c r="H779" s="58" t="s">
        <v>2128</v>
      </c>
      <c r="J779" s="59" t="str">
        <f t="shared" si="105"/>
        <v>PA.IT.051012</v>
      </c>
      <c r="K779" s="58" t="s">
        <v>2212</v>
      </c>
      <c r="L779" s="57" t="str">
        <f t="shared" si="112"/>
        <v>Buttocks left</v>
      </c>
      <c r="M779" s="59" t="str">
        <f t="shared" si="106"/>
        <v>PI.PA.IT.051012.01</v>
      </c>
      <c r="N779" s="59"/>
      <c r="O779" s="59" t="str">
        <f t="shared" si="107"/>
        <v>PH.PA.IT.051012.01</v>
      </c>
      <c r="Q779" s="59" t="str">
        <f t="shared" si="108"/>
        <v>CL.PA.IT.051012.01</v>
      </c>
      <c r="R779" s="59"/>
      <c r="S779" s="59" t="str">
        <f t="shared" si="109"/>
        <v>DR.PA.IT.051012.01</v>
      </c>
      <c r="T779" s="59"/>
      <c r="U779" s="60" t="str">
        <f t="shared" si="113"/>
        <v>IM.PA.IT.051012.01</v>
      </c>
      <c r="V779" s="59"/>
      <c r="W779" s="60" t="str">
        <f t="shared" si="114"/>
        <v>GE.PA.IT.051012.01</v>
      </c>
      <c r="AJ779" s="57" t="s">
        <v>6618</v>
      </c>
      <c r="AK779" s="76">
        <v>41468</v>
      </c>
    </row>
    <row r="780" spans="1:37" s="57" customFormat="1" ht="14" customHeight="1">
      <c r="A780" s="57" t="s">
        <v>2189</v>
      </c>
      <c r="C780" s="58" t="s">
        <v>2065</v>
      </c>
      <c r="E780" s="58" t="s">
        <v>2124</v>
      </c>
      <c r="F780" s="57" t="s">
        <v>1993</v>
      </c>
      <c r="G780" s="57" t="s">
        <v>683</v>
      </c>
      <c r="H780" s="58" t="s">
        <v>2130</v>
      </c>
      <c r="J780" s="59" t="str">
        <f t="shared" ref="J780:J855" si="115">CONCATENATE("PA.IT.",C780,E780,H780)</f>
        <v>PA.IT.051013</v>
      </c>
      <c r="K780" s="58" t="s">
        <v>2212</v>
      </c>
      <c r="L780" s="57" t="str">
        <f t="shared" si="112"/>
        <v>Buttocks right</v>
      </c>
      <c r="M780" s="59" t="str">
        <f t="shared" si="106"/>
        <v>PI.PA.IT.051013.01</v>
      </c>
      <c r="N780" s="59"/>
      <c r="O780" s="59" t="str">
        <f t="shared" si="107"/>
        <v>PH.PA.IT.051013.01</v>
      </c>
      <c r="Q780" s="59" t="str">
        <f t="shared" si="108"/>
        <v>CL.PA.IT.051013.01</v>
      </c>
      <c r="R780" s="59"/>
      <c r="S780" s="59" t="str">
        <f t="shared" si="109"/>
        <v>DR.PA.IT.051013.01</v>
      </c>
      <c r="T780" s="59"/>
      <c r="U780" s="60" t="str">
        <f t="shared" si="113"/>
        <v>IM.PA.IT.051013.01</v>
      </c>
      <c r="V780" s="59"/>
      <c r="W780" s="60" t="str">
        <f t="shared" si="114"/>
        <v>GE.PA.IT.051013.01</v>
      </c>
      <c r="AJ780" s="57" t="s">
        <v>6618</v>
      </c>
      <c r="AK780" s="76">
        <v>41468</v>
      </c>
    </row>
    <row r="781" spans="1:37" s="57" customFormat="1" ht="14" customHeight="1">
      <c r="A781" s="57" t="s">
        <v>2189</v>
      </c>
      <c r="C781" s="58" t="s">
        <v>2065</v>
      </c>
      <c r="E781" s="58" t="s">
        <v>2124</v>
      </c>
      <c r="F781" s="57" t="s">
        <v>1993</v>
      </c>
      <c r="G781" s="57" t="s">
        <v>684</v>
      </c>
      <c r="H781" s="58" t="s">
        <v>2296</v>
      </c>
      <c r="J781" s="59" t="str">
        <f t="shared" si="115"/>
        <v>PA.IT.051014</v>
      </c>
      <c r="K781" s="58" t="s">
        <v>2212</v>
      </c>
      <c r="L781" s="57" t="str">
        <f t="shared" si="112"/>
        <v>Chest left</v>
      </c>
      <c r="M781" s="59" t="str">
        <f t="shared" si="106"/>
        <v>PI.PA.IT.051014.01</v>
      </c>
      <c r="N781" s="59"/>
      <c r="O781" s="59" t="str">
        <f t="shared" si="107"/>
        <v>PH.PA.IT.051014.01</v>
      </c>
      <c r="Q781" s="59" t="str">
        <f t="shared" si="108"/>
        <v>CL.PA.IT.051014.01</v>
      </c>
      <c r="R781" s="59"/>
      <c r="S781" s="59" t="str">
        <f t="shared" si="109"/>
        <v>DR.PA.IT.051014.01</v>
      </c>
      <c r="T781" s="59"/>
      <c r="U781" s="60" t="str">
        <f t="shared" si="113"/>
        <v>IM.PA.IT.051014.01</v>
      </c>
      <c r="V781" s="59"/>
      <c r="W781" s="60" t="str">
        <f t="shared" si="114"/>
        <v>GE.PA.IT.051014.01</v>
      </c>
      <c r="AJ781" s="57" t="s">
        <v>6618</v>
      </c>
      <c r="AK781" s="76">
        <v>41468</v>
      </c>
    </row>
    <row r="782" spans="1:37" s="57" customFormat="1" ht="14" customHeight="1">
      <c r="A782" s="57" t="s">
        <v>2189</v>
      </c>
      <c r="C782" s="58" t="s">
        <v>2065</v>
      </c>
      <c r="E782" s="58" t="s">
        <v>2124</v>
      </c>
      <c r="F782" s="57" t="s">
        <v>1993</v>
      </c>
      <c r="G782" s="57" t="s">
        <v>856</v>
      </c>
      <c r="H782" s="58" t="s">
        <v>2459</v>
      </c>
      <c r="J782" s="59" t="str">
        <f t="shared" si="115"/>
        <v>PA.IT.051015</v>
      </c>
      <c r="K782" s="58" t="s">
        <v>2212</v>
      </c>
      <c r="L782" s="57" t="str">
        <f t="shared" si="112"/>
        <v>Chest right</v>
      </c>
      <c r="M782" s="59" t="str">
        <f t="shared" si="106"/>
        <v>PI.PA.IT.051015.01</v>
      </c>
      <c r="N782" s="59"/>
      <c r="O782" s="59" t="str">
        <f t="shared" si="107"/>
        <v>PH.PA.IT.051015.01</v>
      </c>
      <c r="Q782" s="59" t="str">
        <f t="shared" si="108"/>
        <v>CL.PA.IT.051015.01</v>
      </c>
      <c r="R782" s="59"/>
      <c r="S782" s="59" t="str">
        <f t="shared" si="109"/>
        <v>DR.PA.IT.051015.01</v>
      </c>
      <c r="T782" s="59"/>
      <c r="U782" s="60" t="str">
        <f t="shared" si="113"/>
        <v>IM.PA.IT.051015.01</v>
      </c>
      <c r="V782" s="59"/>
      <c r="W782" s="60" t="str">
        <f t="shared" si="114"/>
        <v>GE.PA.IT.051015.01</v>
      </c>
      <c r="AJ782" s="57" t="s">
        <v>6618</v>
      </c>
      <c r="AK782" s="76">
        <v>41468</v>
      </c>
    </row>
    <row r="783" spans="1:37" s="57" customFormat="1" ht="14" customHeight="1">
      <c r="A783" s="57" t="s">
        <v>2189</v>
      </c>
      <c r="C783" s="58" t="s">
        <v>2065</v>
      </c>
      <c r="E783" s="58" t="s">
        <v>2124</v>
      </c>
      <c r="F783" s="57" t="s">
        <v>1993</v>
      </c>
      <c r="G783" s="57" t="s">
        <v>745</v>
      </c>
      <c r="H783" s="58" t="s">
        <v>2464</v>
      </c>
      <c r="J783" s="59" t="str">
        <f t="shared" si="115"/>
        <v>PA.IT.051016</v>
      </c>
      <c r="K783" s="58" t="s">
        <v>2212</v>
      </c>
      <c r="L783" s="57" t="str">
        <f t="shared" si="112"/>
        <v>Foot left</v>
      </c>
      <c r="M783" s="59" t="str">
        <f t="shared" si="106"/>
        <v>PI.PA.IT.051016.01</v>
      </c>
      <c r="N783" s="59"/>
      <c r="O783" s="59" t="str">
        <f t="shared" si="107"/>
        <v>PH.PA.IT.051016.01</v>
      </c>
      <c r="Q783" s="59" t="str">
        <f t="shared" si="108"/>
        <v>CL.PA.IT.051016.01</v>
      </c>
      <c r="R783" s="59"/>
      <c r="S783" s="59" t="str">
        <f t="shared" si="109"/>
        <v>DR.PA.IT.051016.01</v>
      </c>
      <c r="T783" s="59"/>
      <c r="U783" s="60" t="str">
        <f t="shared" si="113"/>
        <v>IM.PA.IT.051016.01</v>
      </c>
      <c r="V783" s="59"/>
      <c r="W783" s="60" t="str">
        <f t="shared" si="114"/>
        <v>GE.PA.IT.051016.01</v>
      </c>
      <c r="AJ783" s="57" t="s">
        <v>6618</v>
      </c>
      <c r="AK783" s="76">
        <v>41468</v>
      </c>
    </row>
    <row r="784" spans="1:37" s="57" customFormat="1" ht="14" customHeight="1">
      <c r="A784" s="57" t="s">
        <v>2189</v>
      </c>
      <c r="C784" s="58" t="s">
        <v>2065</v>
      </c>
      <c r="E784" s="58" t="s">
        <v>2124</v>
      </c>
      <c r="F784" s="57" t="s">
        <v>1993</v>
      </c>
      <c r="G784" s="57" t="s">
        <v>744</v>
      </c>
      <c r="H784" s="58" t="s">
        <v>2466</v>
      </c>
      <c r="J784" s="59" t="str">
        <f t="shared" si="115"/>
        <v>PA.IT.051017</v>
      </c>
      <c r="K784" s="58" t="s">
        <v>2212</v>
      </c>
      <c r="L784" s="57" t="str">
        <f t="shared" si="112"/>
        <v>Foot right</v>
      </c>
      <c r="M784" s="59" t="str">
        <f t="shared" si="106"/>
        <v>PI.PA.IT.051017.01</v>
      </c>
      <c r="N784" s="59"/>
      <c r="O784" s="59" t="str">
        <f t="shared" si="107"/>
        <v>PH.PA.IT.051017.01</v>
      </c>
      <c r="Q784" s="59" t="str">
        <f t="shared" si="108"/>
        <v>CL.PA.IT.051017.01</v>
      </c>
      <c r="R784" s="59"/>
      <c r="S784" s="59" t="str">
        <f t="shared" si="109"/>
        <v>DR.PA.IT.051017.01</v>
      </c>
      <c r="T784" s="59"/>
      <c r="U784" s="60" t="str">
        <f t="shared" si="113"/>
        <v>IM.PA.IT.051017.01</v>
      </c>
      <c r="V784" s="59"/>
      <c r="W784" s="60" t="str">
        <f t="shared" si="114"/>
        <v>GE.PA.IT.051017.01</v>
      </c>
      <c r="AJ784" s="57" t="s">
        <v>6618</v>
      </c>
      <c r="AK784" s="76">
        <v>41468</v>
      </c>
    </row>
    <row r="785" spans="1:37" s="57" customFormat="1" ht="14" customHeight="1">
      <c r="A785" s="57" t="s">
        <v>2189</v>
      </c>
      <c r="C785" s="58" t="s">
        <v>2065</v>
      </c>
      <c r="E785" s="58" t="s">
        <v>2124</v>
      </c>
      <c r="F785" s="57" t="s">
        <v>1993</v>
      </c>
      <c r="G785" s="57" t="s">
        <v>738</v>
      </c>
      <c r="H785" s="58" t="s">
        <v>2616</v>
      </c>
      <c r="J785" s="59" t="str">
        <f t="shared" si="115"/>
        <v>PA.IT.051018</v>
      </c>
      <c r="K785" s="58" t="s">
        <v>2212</v>
      </c>
      <c r="L785" s="57" t="str">
        <f t="shared" si="112"/>
        <v>Hand left</v>
      </c>
      <c r="M785" s="59" t="str">
        <f t="shared" ref="M785:M860" si="116">CONCATENATE("PI.",J785,".",K785)</f>
        <v>PI.PA.IT.051018.01</v>
      </c>
      <c r="N785" s="59"/>
      <c r="O785" s="59" t="str">
        <f t="shared" ref="O785:O860" si="117">CONCATENATE("PH.",J785,".",K785)</f>
        <v>PH.PA.IT.051018.01</v>
      </c>
      <c r="Q785" s="59" t="str">
        <f t="shared" ref="Q785:Q860" si="118">CONCATENATE("CL.",J785,".",K785)</f>
        <v>CL.PA.IT.051018.01</v>
      </c>
      <c r="R785" s="59"/>
      <c r="S785" s="59" t="str">
        <f t="shared" ref="S785:S860" si="119">CONCATENATE("DR.",J785,".",K785)</f>
        <v>DR.PA.IT.051018.01</v>
      </c>
      <c r="T785" s="59"/>
      <c r="U785" s="60" t="str">
        <f t="shared" si="113"/>
        <v>IM.PA.IT.051018.01</v>
      </c>
      <c r="V785" s="59"/>
      <c r="W785" s="60" t="str">
        <f t="shared" si="114"/>
        <v>GE.PA.IT.051018.01</v>
      </c>
      <c r="AJ785" s="57" t="s">
        <v>6618</v>
      </c>
      <c r="AK785" s="76">
        <v>41468</v>
      </c>
    </row>
    <row r="786" spans="1:37" s="57" customFormat="1" ht="14" customHeight="1">
      <c r="A786" s="57" t="s">
        <v>2189</v>
      </c>
      <c r="C786" s="58" t="s">
        <v>2065</v>
      </c>
      <c r="D786" s="57" t="s">
        <v>2215</v>
      </c>
      <c r="E786" s="58" t="s">
        <v>2124</v>
      </c>
      <c r="F786" s="57" t="s">
        <v>1993</v>
      </c>
      <c r="G786" s="57" t="s">
        <v>737</v>
      </c>
      <c r="H786" s="58" t="s">
        <v>2618</v>
      </c>
      <c r="J786" s="59" t="str">
        <f t="shared" si="115"/>
        <v>PA.IT.051019</v>
      </c>
      <c r="K786" s="58" t="s">
        <v>2212</v>
      </c>
      <c r="L786" s="57" t="str">
        <f t="shared" si="112"/>
        <v>Hand right</v>
      </c>
      <c r="M786" s="59" t="str">
        <f t="shared" si="116"/>
        <v>PI.PA.IT.051019.01</v>
      </c>
      <c r="N786" s="59"/>
      <c r="O786" s="59" t="str">
        <f t="shared" si="117"/>
        <v>PH.PA.IT.051019.01</v>
      </c>
      <c r="Q786" s="59" t="str">
        <f t="shared" si="118"/>
        <v>CL.PA.IT.051019.01</v>
      </c>
      <c r="R786" s="59"/>
      <c r="S786" s="59" t="str">
        <f t="shared" si="119"/>
        <v>DR.PA.IT.051019.01</v>
      </c>
      <c r="T786" s="59"/>
      <c r="U786" s="60" t="str">
        <f t="shared" si="113"/>
        <v>IM.PA.IT.051019.01</v>
      </c>
      <c r="V786" s="59"/>
      <c r="W786" s="60" t="str">
        <f t="shared" si="114"/>
        <v>GE.PA.IT.051019.01</v>
      </c>
      <c r="AJ786" s="57" t="s">
        <v>6618</v>
      </c>
      <c r="AK786" s="76">
        <v>41468</v>
      </c>
    </row>
    <row r="787" spans="1:37" s="57" customFormat="1" ht="14" customHeight="1">
      <c r="A787" s="57" t="s">
        <v>2189</v>
      </c>
      <c r="C787" s="58" t="s">
        <v>2065</v>
      </c>
      <c r="E787" s="58" t="s">
        <v>2124</v>
      </c>
      <c r="F787" s="57" t="s">
        <v>1993</v>
      </c>
      <c r="G787" s="57" t="s">
        <v>1403</v>
      </c>
      <c r="H787" s="58" t="s">
        <v>2620</v>
      </c>
      <c r="J787" s="59" t="str">
        <f t="shared" si="115"/>
        <v>PA.IT.051020</v>
      </c>
      <c r="K787" s="58" t="s">
        <v>2212</v>
      </c>
      <c r="L787" s="57" t="str">
        <f t="shared" si="112"/>
        <v>Head</v>
      </c>
      <c r="M787" s="59" t="str">
        <f t="shared" si="116"/>
        <v>PI.PA.IT.051020.01</v>
      </c>
      <c r="N787" s="59"/>
      <c r="O787" s="59" t="str">
        <f t="shared" si="117"/>
        <v>PH.PA.IT.051020.01</v>
      </c>
      <c r="Q787" s="59" t="str">
        <f t="shared" si="118"/>
        <v>CL.PA.IT.051020.01</v>
      </c>
      <c r="R787" s="59"/>
      <c r="S787" s="59" t="str">
        <f t="shared" si="119"/>
        <v>DR.PA.IT.051020.01</v>
      </c>
      <c r="T787" s="59"/>
      <c r="U787" s="60" t="str">
        <f t="shared" si="113"/>
        <v>IM.PA.IT.051020.01</v>
      </c>
      <c r="V787" s="59"/>
      <c r="W787" s="60" t="str">
        <f t="shared" si="114"/>
        <v>GE.PA.IT.051020.01</v>
      </c>
      <c r="AJ787" s="57" t="s">
        <v>6618</v>
      </c>
      <c r="AK787" s="76">
        <v>41468</v>
      </c>
    </row>
    <row r="788" spans="1:37" s="57" customFormat="1" ht="14" customHeight="1">
      <c r="A788" s="57" t="s">
        <v>2189</v>
      </c>
      <c r="C788" s="58" t="s">
        <v>2065</v>
      </c>
      <c r="E788" s="58" t="s">
        <v>2124</v>
      </c>
      <c r="F788" s="57" t="s">
        <v>1993</v>
      </c>
      <c r="G788" s="57" t="s">
        <v>743</v>
      </c>
      <c r="H788" s="58" t="s">
        <v>2622</v>
      </c>
      <c r="J788" s="59" t="str">
        <f t="shared" si="115"/>
        <v>PA.IT.051021</v>
      </c>
      <c r="K788" s="58" t="s">
        <v>2212</v>
      </c>
      <c r="L788" s="57" t="str">
        <f t="shared" si="112"/>
        <v>Knee left</v>
      </c>
      <c r="M788" s="59" t="str">
        <f t="shared" si="116"/>
        <v>PI.PA.IT.051021.01</v>
      </c>
      <c r="N788" s="59"/>
      <c r="O788" s="59" t="str">
        <f t="shared" si="117"/>
        <v>PH.PA.IT.051021.01</v>
      </c>
      <c r="Q788" s="59" t="str">
        <f t="shared" si="118"/>
        <v>CL.PA.IT.051021.01</v>
      </c>
      <c r="R788" s="59"/>
      <c r="S788" s="59" t="str">
        <f t="shared" si="119"/>
        <v>DR.PA.IT.051021.01</v>
      </c>
      <c r="T788" s="59"/>
      <c r="U788" s="60" t="str">
        <f t="shared" si="113"/>
        <v>IM.PA.IT.051021.01</v>
      </c>
      <c r="V788" s="59"/>
      <c r="W788" s="60" t="str">
        <f t="shared" si="114"/>
        <v>GE.PA.IT.051021.01</v>
      </c>
      <c r="AJ788" s="57" t="s">
        <v>6618</v>
      </c>
      <c r="AK788" s="76">
        <v>41468</v>
      </c>
    </row>
    <row r="789" spans="1:37" s="57" customFormat="1" ht="14" customHeight="1">
      <c r="A789" s="57" t="s">
        <v>2189</v>
      </c>
      <c r="C789" s="58" t="s">
        <v>2065</v>
      </c>
      <c r="E789" s="58" t="s">
        <v>2124</v>
      </c>
      <c r="F789" s="57" t="s">
        <v>1993</v>
      </c>
      <c r="G789" s="57" t="s">
        <v>742</v>
      </c>
      <c r="H789" s="58" t="s">
        <v>2474</v>
      </c>
      <c r="J789" s="59" t="str">
        <f t="shared" si="115"/>
        <v>PA.IT.051022</v>
      </c>
      <c r="K789" s="58" t="s">
        <v>2212</v>
      </c>
      <c r="L789" s="57" t="str">
        <f t="shared" si="112"/>
        <v>Knee right</v>
      </c>
      <c r="M789" s="59" t="str">
        <f t="shared" si="116"/>
        <v>PI.PA.IT.051022.01</v>
      </c>
      <c r="N789" s="59"/>
      <c r="O789" s="59" t="str">
        <f t="shared" si="117"/>
        <v>PH.PA.IT.051022.01</v>
      </c>
      <c r="Q789" s="59" t="str">
        <f t="shared" si="118"/>
        <v>CL.PA.IT.051022.01</v>
      </c>
      <c r="R789" s="59"/>
      <c r="S789" s="59" t="str">
        <f t="shared" si="119"/>
        <v>DR.PA.IT.051022.01</v>
      </c>
      <c r="T789" s="59"/>
      <c r="U789" s="60" t="str">
        <f t="shared" si="113"/>
        <v>IM.PA.IT.051022.01</v>
      </c>
      <c r="V789" s="59"/>
      <c r="W789" s="60" t="str">
        <f t="shared" si="114"/>
        <v>GE.PA.IT.051022.01</v>
      </c>
      <c r="AJ789" s="57" t="s">
        <v>6618</v>
      </c>
      <c r="AK789" s="76">
        <v>41468</v>
      </c>
    </row>
    <row r="790" spans="1:37" s="57" customFormat="1" ht="14" customHeight="1">
      <c r="A790" s="57" t="s">
        <v>2189</v>
      </c>
      <c r="C790" s="58" t="s">
        <v>2065</v>
      </c>
      <c r="E790" s="58" t="s">
        <v>2124</v>
      </c>
      <c r="F790" s="57" t="s">
        <v>1993</v>
      </c>
      <c r="G790" s="57" t="s">
        <v>857</v>
      </c>
      <c r="H790" s="58" t="s">
        <v>2625</v>
      </c>
      <c r="J790" s="59" t="str">
        <f t="shared" si="115"/>
        <v>PA.IT.051023</v>
      </c>
      <c r="K790" s="58" t="s">
        <v>2212</v>
      </c>
      <c r="L790" s="57" t="str">
        <f t="shared" si="112"/>
        <v>Leg lower left</v>
      </c>
      <c r="M790" s="59" t="str">
        <f t="shared" si="116"/>
        <v>PI.PA.IT.051023.01</v>
      </c>
      <c r="N790" s="59"/>
      <c r="O790" s="59" t="str">
        <f t="shared" si="117"/>
        <v>PH.PA.IT.051023.01</v>
      </c>
      <c r="Q790" s="59" t="str">
        <f t="shared" si="118"/>
        <v>CL.PA.IT.051023.01</v>
      </c>
      <c r="R790" s="59"/>
      <c r="S790" s="59" t="str">
        <f t="shared" si="119"/>
        <v>DR.PA.IT.051023.01</v>
      </c>
      <c r="T790" s="59"/>
      <c r="U790" s="60" t="str">
        <f t="shared" si="113"/>
        <v>IM.PA.IT.051023.01</v>
      </c>
      <c r="V790" s="59"/>
      <c r="W790" s="60" t="str">
        <f t="shared" si="114"/>
        <v>GE.PA.IT.051023.01</v>
      </c>
      <c r="AJ790" s="57" t="s">
        <v>6618</v>
      </c>
      <c r="AK790" s="76">
        <v>41468</v>
      </c>
    </row>
    <row r="791" spans="1:37" s="57" customFormat="1" ht="14" customHeight="1">
      <c r="A791" s="57" t="s">
        <v>2189</v>
      </c>
      <c r="C791" s="58" t="s">
        <v>2065</v>
      </c>
      <c r="E791" s="58" t="s">
        <v>2124</v>
      </c>
      <c r="F791" s="57" t="s">
        <v>1993</v>
      </c>
      <c r="G791" s="57" t="s">
        <v>858</v>
      </c>
      <c r="H791" s="58" t="s">
        <v>2627</v>
      </c>
      <c r="J791" s="59" t="str">
        <f t="shared" si="115"/>
        <v>PA.IT.051024</v>
      </c>
      <c r="K791" s="58" t="s">
        <v>2212</v>
      </c>
      <c r="L791" s="57" t="str">
        <f t="shared" si="112"/>
        <v>Leg lower right</v>
      </c>
      <c r="M791" s="59" t="str">
        <f t="shared" si="116"/>
        <v>PI.PA.IT.051024.01</v>
      </c>
      <c r="N791" s="59"/>
      <c r="O791" s="59" t="str">
        <f t="shared" si="117"/>
        <v>PH.PA.IT.051024.01</v>
      </c>
      <c r="Q791" s="59" t="str">
        <f t="shared" si="118"/>
        <v>CL.PA.IT.051024.01</v>
      </c>
      <c r="R791" s="59"/>
      <c r="S791" s="59" t="str">
        <f t="shared" si="119"/>
        <v>DR.PA.IT.051024.01</v>
      </c>
      <c r="T791" s="59"/>
      <c r="U791" s="60" t="str">
        <f t="shared" si="113"/>
        <v>IM.PA.IT.051024.01</v>
      </c>
      <c r="V791" s="59"/>
      <c r="W791" s="60" t="str">
        <f t="shared" si="114"/>
        <v>GE.PA.IT.051024.01</v>
      </c>
      <c r="AJ791" s="57" t="s">
        <v>6618</v>
      </c>
      <c r="AK791" s="76">
        <v>41468</v>
      </c>
    </row>
    <row r="792" spans="1:37" s="57" customFormat="1" ht="14" customHeight="1">
      <c r="A792" s="57" t="s">
        <v>2189</v>
      </c>
      <c r="C792" s="58" t="s">
        <v>2065</v>
      </c>
      <c r="E792" s="58" t="s">
        <v>2124</v>
      </c>
      <c r="F792" s="57" t="s">
        <v>1993</v>
      </c>
      <c r="G792" s="57" t="s">
        <v>859</v>
      </c>
      <c r="H792" s="58" t="s">
        <v>2331</v>
      </c>
      <c r="J792" s="59" t="str">
        <f t="shared" si="115"/>
        <v>PA.IT.051025</v>
      </c>
      <c r="K792" s="58" t="s">
        <v>2212</v>
      </c>
      <c r="L792" s="57" t="str">
        <f t="shared" si="112"/>
        <v>Leg upper left</v>
      </c>
      <c r="M792" s="59" t="str">
        <f t="shared" si="116"/>
        <v>PI.PA.IT.051025.01</v>
      </c>
      <c r="N792" s="59"/>
      <c r="O792" s="59" t="str">
        <f t="shared" si="117"/>
        <v>PH.PA.IT.051025.01</v>
      </c>
      <c r="Q792" s="59" t="str">
        <f t="shared" si="118"/>
        <v>CL.PA.IT.051025.01</v>
      </c>
      <c r="R792" s="59"/>
      <c r="S792" s="59" t="str">
        <f t="shared" si="119"/>
        <v>DR.PA.IT.051025.01</v>
      </c>
      <c r="T792" s="59"/>
      <c r="U792" s="60" t="str">
        <f t="shared" si="113"/>
        <v>IM.PA.IT.051025.01</v>
      </c>
      <c r="V792" s="59"/>
      <c r="W792" s="60" t="str">
        <f t="shared" si="114"/>
        <v>GE.PA.IT.051025.01</v>
      </c>
      <c r="AJ792" s="57" t="s">
        <v>6618</v>
      </c>
      <c r="AK792" s="76">
        <v>41468</v>
      </c>
    </row>
    <row r="793" spans="1:37" s="57" customFormat="1" ht="14" customHeight="1">
      <c r="A793" s="57" t="s">
        <v>2189</v>
      </c>
      <c r="C793" s="58" t="s">
        <v>2065</v>
      </c>
      <c r="E793" s="58" t="s">
        <v>2124</v>
      </c>
      <c r="F793" s="57" t="s">
        <v>1993</v>
      </c>
      <c r="G793" s="57" t="s">
        <v>1041</v>
      </c>
      <c r="H793" s="58" t="s">
        <v>1669</v>
      </c>
      <c r="J793" s="59" t="str">
        <f t="shared" si="115"/>
        <v>PA.IT.051026</v>
      </c>
      <c r="K793" s="58" t="s">
        <v>2212</v>
      </c>
      <c r="L793" s="57" t="str">
        <f t="shared" si="112"/>
        <v>Leg upper right</v>
      </c>
      <c r="M793" s="59" t="str">
        <f t="shared" si="116"/>
        <v>PI.PA.IT.051026.01</v>
      </c>
      <c r="N793" s="59"/>
      <c r="O793" s="59" t="str">
        <f t="shared" si="117"/>
        <v>PH.PA.IT.051026.01</v>
      </c>
      <c r="Q793" s="59" t="str">
        <f t="shared" si="118"/>
        <v>CL.PA.IT.051026.01</v>
      </c>
      <c r="R793" s="59"/>
      <c r="S793" s="59" t="str">
        <f t="shared" si="119"/>
        <v>DR.PA.IT.051026.01</v>
      </c>
      <c r="T793" s="59"/>
      <c r="U793" s="60" t="str">
        <f t="shared" si="113"/>
        <v>IM.PA.IT.051026.01</v>
      </c>
      <c r="V793" s="59"/>
      <c r="W793" s="60" t="str">
        <f t="shared" si="114"/>
        <v>GE.PA.IT.051026.01</v>
      </c>
      <c r="AJ793" s="57" t="s">
        <v>6618</v>
      </c>
      <c r="AK793" s="76">
        <v>41468</v>
      </c>
    </row>
    <row r="794" spans="1:37" s="57" customFormat="1" ht="14" customHeight="1">
      <c r="A794" s="57" t="s">
        <v>2189</v>
      </c>
      <c r="C794" s="58" t="s">
        <v>2065</v>
      </c>
      <c r="E794" s="58" t="s">
        <v>2124</v>
      </c>
      <c r="F794" s="57" t="s">
        <v>1993</v>
      </c>
      <c r="G794" s="57" t="s">
        <v>734</v>
      </c>
      <c r="H794" s="58" t="s">
        <v>1504</v>
      </c>
      <c r="J794" s="59" t="str">
        <f t="shared" si="115"/>
        <v>PA.IT.051027</v>
      </c>
      <c r="K794" s="58" t="s">
        <v>2212</v>
      </c>
      <c r="L794" s="57" t="str">
        <f t="shared" si="112"/>
        <v>Shoulder left</v>
      </c>
      <c r="M794" s="59" t="str">
        <f t="shared" si="116"/>
        <v>PI.PA.IT.051027.01</v>
      </c>
      <c r="N794" s="59"/>
      <c r="O794" s="59" t="str">
        <f t="shared" si="117"/>
        <v>PH.PA.IT.051027.01</v>
      </c>
      <c r="Q794" s="59" t="str">
        <f t="shared" si="118"/>
        <v>CL.PA.IT.051027.01</v>
      </c>
      <c r="R794" s="59"/>
      <c r="S794" s="59" t="str">
        <f t="shared" si="119"/>
        <v>DR.PA.IT.051027.01</v>
      </c>
      <c r="T794" s="59"/>
      <c r="U794" s="60" t="str">
        <f t="shared" si="113"/>
        <v>IM.PA.IT.051027.01</v>
      </c>
      <c r="V794" s="59"/>
      <c r="W794" s="60" t="str">
        <f t="shared" si="114"/>
        <v>GE.PA.IT.051027.01</v>
      </c>
      <c r="AJ794" s="57" t="s">
        <v>6618</v>
      </c>
      <c r="AK794" s="76">
        <v>41468</v>
      </c>
    </row>
    <row r="795" spans="1:37" s="57" customFormat="1" ht="14" customHeight="1">
      <c r="A795" s="57" t="s">
        <v>2189</v>
      </c>
      <c r="C795" s="58" t="s">
        <v>2065</v>
      </c>
      <c r="E795" s="58" t="s">
        <v>2124</v>
      </c>
      <c r="F795" s="57" t="s">
        <v>1993</v>
      </c>
      <c r="G795" s="57" t="s">
        <v>733</v>
      </c>
      <c r="H795" s="58" t="s">
        <v>1514</v>
      </c>
      <c r="J795" s="59" t="str">
        <f t="shared" si="115"/>
        <v>PA.IT.051028</v>
      </c>
      <c r="K795" s="58" t="s">
        <v>2212</v>
      </c>
      <c r="L795" s="57" t="str">
        <f t="shared" si="112"/>
        <v>Shoulder right</v>
      </c>
      <c r="M795" s="59" t="str">
        <f t="shared" si="116"/>
        <v>PI.PA.IT.051028.01</v>
      </c>
      <c r="N795" s="59"/>
      <c r="O795" s="59" t="str">
        <f t="shared" si="117"/>
        <v>PH.PA.IT.051028.01</v>
      </c>
      <c r="Q795" s="59" t="str">
        <f t="shared" si="118"/>
        <v>CL.PA.IT.051028.01</v>
      </c>
      <c r="R795" s="59"/>
      <c r="S795" s="59" t="str">
        <f t="shared" si="119"/>
        <v>DR.PA.IT.051028.01</v>
      </c>
      <c r="T795" s="59"/>
      <c r="U795" s="60" t="str">
        <f t="shared" si="113"/>
        <v>IM.PA.IT.051028.01</v>
      </c>
      <c r="V795" s="59"/>
      <c r="W795" s="60" t="str">
        <f t="shared" si="114"/>
        <v>GE.PA.IT.051028.01</v>
      </c>
      <c r="AJ795" s="57" t="s">
        <v>6618</v>
      </c>
      <c r="AK795" s="76">
        <v>41468</v>
      </c>
    </row>
    <row r="796" spans="1:37" s="57" customFormat="1" ht="14" customHeight="1">
      <c r="A796" s="57" t="s">
        <v>2189</v>
      </c>
      <c r="C796" s="58" t="s">
        <v>2065</v>
      </c>
      <c r="E796" s="58" t="s">
        <v>2124</v>
      </c>
      <c r="F796" s="57" t="s">
        <v>1993</v>
      </c>
      <c r="G796" s="57" t="s">
        <v>1396</v>
      </c>
      <c r="H796" s="58" t="s">
        <v>2074</v>
      </c>
      <c r="J796" s="59" t="str">
        <f t="shared" si="115"/>
        <v>PA.IT.051029</v>
      </c>
      <c r="K796" s="58" t="s">
        <v>2212</v>
      </c>
      <c r="L796" s="57" t="str">
        <f t="shared" si="112"/>
        <v>Other</v>
      </c>
      <c r="M796" s="59" t="str">
        <f t="shared" si="116"/>
        <v>PI.PA.IT.051029.01</v>
      </c>
      <c r="N796" s="59"/>
      <c r="O796" s="59" t="str">
        <f t="shared" si="117"/>
        <v>PH.PA.IT.051029.01</v>
      </c>
      <c r="Q796" s="59" t="str">
        <f t="shared" si="118"/>
        <v>CL.PA.IT.051029.01</v>
      </c>
      <c r="R796" s="59"/>
      <c r="S796" s="59" t="str">
        <f t="shared" si="119"/>
        <v>DR.PA.IT.051029.01</v>
      </c>
      <c r="T796" s="59"/>
      <c r="U796" s="60" t="str">
        <f t="shared" si="113"/>
        <v>IM.PA.IT.051029.01</v>
      </c>
      <c r="V796" s="59"/>
      <c r="W796" s="60" t="str">
        <f t="shared" si="114"/>
        <v>GE.PA.IT.051029.01</v>
      </c>
      <c r="AJ796" s="57" t="s">
        <v>6618</v>
      </c>
      <c r="AK796" s="76">
        <v>41468</v>
      </c>
    </row>
    <row r="797" spans="1:37" s="57" customFormat="1" ht="14" customHeight="1">
      <c r="A797" s="57" t="s">
        <v>2189</v>
      </c>
      <c r="C797" s="58" t="s">
        <v>2065</v>
      </c>
      <c r="E797" s="58" t="s">
        <v>2124</v>
      </c>
      <c r="F797" s="57" t="s">
        <v>1993</v>
      </c>
      <c r="G797" s="57" t="s">
        <v>2685</v>
      </c>
      <c r="H797" s="58" t="s">
        <v>41</v>
      </c>
      <c r="J797" s="59" t="str">
        <f t="shared" si="115"/>
        <v>PA.IT.051030</v>
      </c>
      <c r="K797" s="58" t="s">
        <v>2212</v>
      </c>
      <c r="L797" s="57" t="str">
        <f t="shared" si="112"/>
        <v>Groin left</v>
      </c>
      <c r="M797" s="59" t="str">
        <f t="shared" si="116"/>
        <v>PI.PA.IT.051030.01</v>
      </c>
      <c r="N797" s="59"/>
      <c r="O797" s="59" t="str">
        <f t="shared" si="117"/>
        <v>PH.PA.IT.051030.01</v>
      </c>
      <c r="Q797" s="59" t="str">
        <f t="shared" si="118"/>
        <v>CL.PA.IT.051030.01</v>
      </c>
      <c r="R797" s="59"/>
      <c r="S797" s="59" t="str">
        <f t="shared" si="119"/>
        <v>DR.PA.IT.051030.01</v>
      </c>
      <c r="T797" s="59"/>
      <c r="U797" s="60" t="str">
        <f t="shared" si="113"/>
        <v>IM.PA.IT.051030.01</v>
      </c>
      <c r="V797" s="59"/>
      <c r="W797" s="60" t="str">
        <f t="shared" si="114"/>
        <v>GE.PA.IT.051030.01</v>
      </c>
      <c r="AJ797" s="57" t="s">
        <v>6618</v>
      </c>
      <c r="AK797" s="76">
        <v>41468</v>
      </c>
    </row>
    <row r="798" spans="1:37" s="57" customFormat="1" ht="14" customHeight="1">
      <c r="A798" s="57" t="s">
        <v>2189</v>
      </c>
      <c r="C798" s="58" t="s">
        <v>2065</v>
      </c>
      <c r="E798" s="58" t="s">
        <v>2124</v>
      </c>
      <c r="F798" s="57" t="s">
        <v>1993</v>
      </c>
      <c r="G798" s="57" t="s">
        <v>2805</v>
      </c>
      <c r="H798" s="58" t="s">
        <v>42</v>
      </c>
      <c r="J798" s="59" t="str">
        <f t="shared" si="115"/>
        <v>PA.IT.051031</v>
      </c>
      <c r="K798" s="58" t="s">
        <v>2212</v>
      </c>
      <c r="L798" s="57" t="str">
        <f t="shared" ref="L798:L873" si="120">G798</f>
        <v>Groin right</v>
      </c>
      <c r="M798" s="59" t="str">
        <f t="shared" si="116"/>
        <v>PI.PA.IT.051031.01</v>
      </c>
      <c r="N798" s="59"/>
      <c r="O798" s="59" t="str">
        <f t="shared" si="117"/>
        <v>PH.PA.IT.051031.01</v>
      </c>
      <c r="Q798" s="59" t="str">
        <f t="shared" si="118"/>
        <v>CL.PA.IT.051031.01</v>
      </c>
      <c r="R798" s="59"/>
      <c r="S798" s="59" t="str">
        <f t="shared" si="119"/>
        <v>DR.PA.IT.051031.01</v>
      </c>
      <c r="T798" s="59"/>
      <c r="U798" s="60" t="str">
        <f t="shared" si="113"/>
        <v>IM.PA.IT.051031.01</v>
      </c>
      <c r="V798" s="59"/>
      <c r="W798" s="60" t="str">
        <f t="shared" si="114"/>
        <v>GE.PA.IT.051031.01</v>
      </c>
      <c r="AJ798" s="57" t="s">
        <v>6618</v>
      </c>
      <c r="AK798" s="76">
        <v>41468</v>
      </c>
    </row>
    <row r="799" spans="1:37" s="57" customFormat="1" ht="14" customHeight="1">
      <c r="A799" s="57" t="s">
        <v>2189</v>
      </c>
      <c r="C799" s="58" t="s">
        <v>2065</v>
      </c>
      <c r="E799" s="58" t="s">
        <v>2124</v>
      </c>
      <c r="F799" s="57" t="s">
        <v>1993</v>
      </c>
      <c r="G799" s="57" t="s">
        <v>2806</v>
      </c>
      <c r="H799" s="58" t="s">
        <v>43</v>
      </c>
      <c r="J799" s="59" t="str">
        <f t="shared" si="115"/>
        <v>PA.IT.051032</v>
      </c>
      <c r="K799" s="58" t="s">
        <v>2212</v>
      </c>
      <c r="L799" s="57" t="str">
        <f t="shared" si="120"/>
        <v>Eye left</v>
      </c>
      <c r="M799" s="59" t="str">
        <f t="shared" si="116"/>
        <v>PI.PA.IT.051032.01</v>
      </c>
      <c r="N799" s="59"/>
      <c r="O799" s="59" t="str">
        <f t="shared" si="117"/>
        <v>PH.PA.IT.051032.01</v>
      </c>
      <c r="Q799" s="59" t="str">
        <f t="shared" si="118"/>
        <v>CL.PA.IT.051032.01</v>
      </c>
      <c r="R799" s="59"/>
      <c r="S799" s="59" t="str">
        <f t="shared" si="119"/>
        <v>DR.PA.IT.051032.01</v>
      </c>
      <c r="T799" s="59"/>
      <c r="U799" s="60" t="str">
        <f t="shared" si="113"/>
        <v>IM.PA.IT.051032.01</v>
      </c>
      <c r="V799" s="59"/>
      <c r="W799" s="60" t="str">
        <f t="shared" si="114"/>
        <v>GE.PA.IT.051032.01</v>
      </c>
      <c r="AJ799" s="57" t="s">
        <v>6618</v>
      </c>
      <c r="AK799" s="76">
        <v>41468</v>
      </c>
    </row>
    <row r="800" spans="1:37" s="57" customFormat="1" ht="14" customHeight="1">
      <c r="A800" s="57" t="s">
        <v>2189</v>
      </c>
      <c r="C800" s="58" t="s">
        <v>2065</v>
      </c>
      <c r="E800" s="58" t="s">
        <v>2124</v>
      </c>
      <c r="F800" s="57" t="s">
        <v>1993</v>
      </c>
      <c r="G800" s="57" t="s">
        <v>2807</v>
      </c>
      <c r="H800" s="58" t="s">
        <v>44</v>
      </c>
      <c r="J800" s="59" t="str">
        <f t="shared" si="115"/>
        <v>PA.IT.051033</v>
      </c>
      <c r="K800" s="58" t="s">
        <v>2212</v>
      </c>
      <c r="L800" s="57" t="str">
        <f t="shared" si="120"/>
        <v>Eye right</v>
      </c>
      <c r="M800" s="59" t="str">
        <f t="shared" si="116"/>
        <v>PI.PA.IT.051033.01</v>
      </c>
      <c r="N800" s="59"/>
      <c r="O800" s="59" t="str">
        <f t="shared" si="117"/>
        <v>PH.PA.IT.051033.01</v>
      </c>
      <c r="Q800" s="59" t="str">
        <f t="shared" si="118"/>
        <v>CL.PA.IT.051033.01</v>
      </c>
      <c r="R800" s="59"/>
      <c r="S800" s="59" t="str">
        <f t="shared" si="119"/>
        <v>DR.PA.IT.051033.01</v>
      </c>
      <c r="T800" s="59"/>
      <c r="U800" s="60" t="str">
        <f t="shared" si="113"/>
        <v>IM.PA.IT.051033.01</v>
      </c>
      <c r="V800" s="59"/>
      <c r="W800" s="60" t="str">
        <f t="shared" si="114"/>
        <v>GE.PA.IT.051033.01</v>
      </c>
      <c r="AJ800" s="57" t="s">
        <v>6618</v>
      </c>
      <c r="AK800" s="76">
        <v>41468</v>
      </c>
    </row>
    <row r="801" spans="1:37" s="57" customFormat="1" ht="14" customHeight="1">
      <c r="A801" s="57" t="s">
        <v>2189</v>
      </c>
      <c r="C801" s="58" t="s">
        <v>2065</v>
      </c>
      <c r="E801" s="58" t="s">
        <v>2124</v>
      </c>
      <c r="F801" s="57" t="s">
        <v>1993</v>
      </c>
      <c r="G801" s="57" t="s">
        <v>2850</v>
      </c>
      <c r="H801" s="58" t="s">
        <v>2909</v>
      </c>
      <c r="J801" s="59" t="str">
        <f t="shared" si="115"/>
        <v>PA.IT.051034</v>
      </c>
      <c r="K801" s="58" t="s">
        <v>2212</v>
      </c>
      <c r="L801" s="57" t="str">
        <f t="shared" si="120"/>
        <v>Hip left</v>
      </c>
      <c r="M801" s="59" t="str">
        <f t="shared" si="116"/>
        <v>PI.PA.IT.051034.01</v>
      </c>
      <c r="N801" s="59"/>
      <c r="O801" s="59" t="str">
        <f t="shared" si="117"/>
        <v>PH.PA.IT.051034.01</v>
      </c>
      <c r="Q801" s="59" t="str">
        <f t="shared" si="118"/>
        <v>CL.PA.IT.051034.01</v>
      </c>
      <c r="R801" s="59"/>
      <c r="S801" s="59" t="str">
        <f t="shared" si="119"/>
        <v>DR.PA.IT.051034.01</v>
      </c>
      <c r="T801" s="59"/>
      <c r="U801" s="60" t="str">
        <f t="shared" si="113"/>
        <v>IM.PA.IT.051034.01</v>
      </c>
      <c r="V801" s="59"/>
      <c r="W801" s="60" t="str">
        <f t="shared" si="114"/>
        <v>GE.PA.IT.051034.01</v>
      </c>
      <c r="AJ801" s="57" t="s">
        <v>6618</v>
      </c>
      <c r="AK801" s="76">
        <v>41468</v>
      </c>
    </row>
    <row r="802" spans="1:37" s="57" customFormat="1" ht="14" customHeight="1">
      <c r="A802" s="57" t="s">
        <v>2189</v>
      </c>
      <c r="C802" s="58" t="s">
        <v>2065</v>
      </c>
      <c r="E802" s="58" t="s">
        <v>2124</v>
      </c>
      <c r="F802" s="57" t="s">
        <v>1993</v>
      </c>
      <c r="G802" s="57" t="s">
        <v>2851</v>
      </c>
      <c r="H802" s="58" t="s">
        <v>2910</v>
      </c>
      <c r="J802" s="59" t="str">
        <f t="shared" si="115"/>
        <v>PA.IT.051035</v>
      </c>
      <c r="K802" s="58" t="s">
        <v>2212</v>
      </c>
      <c r="L802" s="57" t="str">
        <f t="shared" si="120"/>
        <v>Hip right</v>
      </c>
      <c r="M802" s="59" t="str">
        <f t="shared" si="116"/>
        <v>PI.PA.IT.051035.01</v>
      </c>
      <c r="N802" s="59"/>
      <c r="O802" s="59" t="str">
        <f t="shared" si="117"/>
        <v>PH.PA.IT.051035.01</v>
      </c>
      <c r="Q802" s="59" t="str">
        <f t="shared" si="118"/>
        <v>CL.PA.IT.051035.01</v>
      </c>
      <c r="R802" s="59"/>
      <c r="S802" s="59" t="str">
        <f t="shared" si="119"/>
        <v>DR.PA.IT.051035.01</v>
      </c>
      <c r="T802" s="59"/>
      <c r="U802" s="60" t="str">
        <f t="shared" si="113"/>
        <v>IM.PA.IT.051035.01</v>
      </c>
      <c r="V802" s="59"/>
      <c r="W802" s="60" t="str">
        <f t="shared" si="114"/>
        <v>GE.PA.IT.051035.01</v>
      </c>
      <c r="AJ802" s="57" t="s">
        <v>6618</v>
      </c>
      <c r="AK802" s="76">
        <v>41468</v>
      </c>
    </row>
    <row r="803" spans="1:37" s="57" customFormat="1" ht="14" customHeight="1">
      <c r="A803" s="57" t="s">
        <v>2189</v>
      </c>
      <c r="C803" s="58" t="s">
        <v>2065</v>
      </c>
      <c r="E803" s="58" t="s">
        <v>2124</v>
      </c>
      <c r="F803" s="57" t="s">
        <v>1993</v>
      </c>
      <c r="G803" s="57" t="s">
        <v>2852</v>
      </c>
      <c r="H803" s="58" t="s">
        <v>2911</v>
      </c>
      <c r="J803" s="59" t="str">
        <f t="shared" si="115"/>
        <v>PA.IT.051036</v>
      </c>
      <c r="K803" s="58" t="s">
        <v>2212</v>
      </c>
      <c r="L803" s="57" t="str">
        <f t="shared" si="120"/>
        <v>Eyelid, left</v>
      </c>
      <c r="M803" s="59" t="str">
        <f t="shared" si="116"/>
        <v>PI.PA.IT.051036.01</v>
      </c>
      <c r="N803" s="59"/>
      <c r="O803" s="59" t="str">
        <f t="shared" si="117"/>
        <v>PH.PA.IT.051036.01</v>
      </c>
      <c r="Q803" s="59" t="str">
        <f t="shared" si="118"/>
        <v>CL.PA.IT.051036.01</v>
      </c>
      <c r="R803" s="59"/>
      <c r="S803" s="59" t="str">
        <f t="shared" si="119"/>
        <v>DR.PA.IT.051036.01</v>
      </c>
      <c r="T803" s="59"/>
      <c r="U803" s="60" t="str">
        <f t="shared" si="113"/>
        <v>IM.PA.IT.051036.01</v>
      </c>
      <c r="V803" s="59"/>
      <c r="W803" s="60" t="str">
        <f t="shared" si="114"/>
        <v>GE.PA.IT.051036.01</v>
      </c>
      <c r="AJ803" s="57" t="s">
        <v>6618</v>
      </c>
      <c r="AK803" s="76">
        <v>41468</v>
      </c>
    </row>
    <row r="804" spans="1:37" s="57" customFormat="1" ht="14" customHeight="1">
      <c r="A804" s="57" t="s">
        <v>2189</v>
      </c>
      <c r="C804" s="58" t="s">
        <v>2065</v>
      </c>
      <c r="E804" s="58" t="s">
        <v>2124</v>
      </c>
      <c r="F804" s="57" t="s">
        <v>1993</v>
      </c>
      <c r="G804" s="57" t="s">
        <v>2853</v>
      </c>
      <c r="H804" s="58" t="s">
        <v>2912</v>
      </c>
      <c r="J804" s="59" t="str">
        <f t="shared" si="115"/>
        <v>PA.IT.051037</v>
      </c>
      <c r="K804" s="58" t="s">
        <v>2212</v>
      </c>
      <c r="L804" s="57" t="str">
        <f t="shared" si="120"/>
        <v>Eyelid, right</v>
      </c>
      <c r="M804" s="59" t="str">
        <f t="shared" si="116"/>
        <v>PI.PA.IT.051037.01</v>
      </c>
      <c r="N804" s="59"/>
      <c r="O804" s="59" t="str">
        <f t="shared" si="117"/>
        <v>PH.PA.IT.051037.01</v>
      </c>
      <c r="Q804" s="59" t="str">
        <f t="shared" si="118"/>
        <v>CL.PA.IT.051037.01</v>
      </c>
      <c r="R804" s="59"/>
      <c r="S804" s="59" t="str">
        <f t="shared" si="119"/>
        <v>DR.PA.IT.051037.01</v>
      </c>
      <c r="T804" s="59"/>
      <c r="U804" s="60" t="str">
        <f t="shared" si="113"/>
        <v>IM.PA.IT.051037.01</v>
      </c>
      <c r="V804" s="59"/>
      <c r="W804" s="60" t="str">
        <f t="shared" si="114"/>
        <v>GE.PA.IT.051037.01</v>
      </c>
      <c r="AJ804" s="57" t="s">
        <v>6618</v>
      </c>
      <c r="AK804" s="76">
        <v>41468</v>
      </c>
    </row>
    <row r="805" spans="1:37" s="57" customFormat="1" ht="14" customHeight="1">
      <c r="A805" s="57" t="s">
        <v>2189</v>
      </c>
      <c r="C805" s="58" t="s">
        <v>2065</v>
      </c>
      <c r="E805" s="58" t="s">
        <v>2124</v>
      </c>
      <c r="F805" s="57" t="s">
        <v>1993</v>
      </c>
      <c r="G805" s="57" t="s">
        <v>2854</v>
      </c>
      <c r="H805" s="58" t="s">
        <v>2913</v>
      </c>
      <c r="J805" s="59" t="str">
        <f t="shared" si="115"/>
        <v>PA.IT.051038</v>
      </c>
      <c r="K805" s="58" t="s">
        <v>2212</v>
      </c>
      <c r="L805" s="57" t="str">
        <f t="shared" si="120"/>
        <v>Oral</v>
      </c>
      <c r="M805" s="59" t="str">
        <f t="shared" si="116"/>
        <v>PI.PA.IT.051038.01</v>
      </c>
      <c r="N805" s="59"/>
      <c r="O805" s="59" t="str">
        <f t="shared" si="117"/>
        <v>PH.PA.IT.051038.01</v>
      </c>
      <c r="Q805" s="59" t="str">
        <f t="shared" si="118"/>
        <v>CL.PA.IT.051038.01</v>
      </c>
      <c r="R805" s="59"/>
      <c r="S805" s="59" t="str">
        <f t="shared" si="119"/>
        <v>DR.PA.IT.051038.01</v>
      </c>
      <c r="T805" s="59"/>
      <c r="U805" s="60" t="str">
        <f t="shared" si="113"/>
        <v>IM.PA.IT.051038.01</v>
      </c>
      <c r="V805" s="59"/>
      <c r="W805" s="60" t="str">
        <f t="shared" si="114"/>
        <v>GE.PA.IT.051038.01</v>
      </c>
      <c r="AJ805" s="57" t="s">
        <v>6618</v>
      </c>
      <c r="AK805" s="76">
        <v>41468</v>
      </c>
    </row>
    <row r="806" spans="1:37" s="57" customFormat="1" ht="14" customHeight="1">
      <c r="A806" s="57" t="s">
        <v>2189</v>
      </c>
      <c r="C806" s="58" t="s">
        <v>2065</v>
      </c>
      <c r="E806" s="58" t="s">
        <v>2124</v>
      </c>
      <c r="F806" s="57" t="s">
        <v>1993</v>
      </c>
      <c r="G806" s="57" t="s">
        <v>2855</v>
      </c>
      <c r="H806" s="58" t="s">
        <v>2914</v>
      </c>
      <c r="J806" s="59" t="str">
        <f t="shared" si="115"/>
        <v>PA.IT.051039</v>
      </c>
      <c r="K806" s="58" t="s">
        <v>2212</v>
      </c>
      <c r="L806" s="57" t="str">
        <f t="shared" si="120"/>
        <v>Nasal</v>
      </c>
      <c r="M806" s="59" t="str">
        <f t="shared" si="116"/>
        <v>PI.PA.IT.051039.01</v>
      </c>
      <c r="N806" s="59"/>
      <c r="O806" s="59" t="str">
        <f t="shared" si="117"/>
        <v>PH.PA.IT.051039.01</v>
      </c>
      <c r="Q806" s="59" t="str">
        <f t="shared" si="118"/>
        <v>CL.PA.IT.051039.01</v>
      </c>
      <c r="R806" s="59"/>
      <c r="S806" s="59" t="str">
        <f t="shared" si="119"/>
        <v>DR.PA.IT.051039.01</v>
      </c>
      <c r="T806" s="59"/>
      <c r="U806" s="60" t="str">
        <f t="shared" si="113"/>
        <v>IM.PA.IT.051039.01</v>
      </c>
      <c r="V806" s="59"/>
      <c r="W806" s="60" t="str">
        <f t="shared" si="114"/>
        <v>GE.PA.IT.051039.01</v>
      </c>
      <c r="AJ806" s="57" t="s">
        <v>6618</v>
      </c>
      <c r="AK806" s="76">
        <v>41468</v>
      </c>
    </row>
    <row r="807" spans="1:37" s="57" customFormat="1" ht="14" customHeight="1">
      <c r="A807" s="57" t="s">
        <v>2189</v>
      </c>
      <c r="C807" s="58" t="s">
        <v>2065</v>
      </c>
      <c r="E807" s="58" t="s">
        <v>2124</v>
      </c>
      <c r="F807" s="57" t="s">
        <v>1993</v>
      </c>
      <c r="G807" s="57" t="s">
        <v>2856</v>
      </c>
      <c r="H807" s="58" t="s">
        <v>2915</v>
      </c>
      <c r="J807" s="59" t="str">
        <f t="shared" si="115"/>
        <v>PA.IT.051040</v>
      </c>
      <c r="K807" s="58" t="s">
        <v>2212</v>
      </c>
      <c r="L807" s="57" t="str">
        <f t="shared" si="120"/>
        <v>Genitalia</v>
      </c>
      <c r="M807" s="59" t="str">
        <f t="shared" si="116"/>
        <v>PI.PA.IT.051040.01</v>
      </c>
      <c r="N807" s="59"/>
      <c r="O807" s="59" t="str">
        <f t="shared" si="117"/>
        <v>PH.PA.IT.051040.01</v>
      </c>
      <c r="Q807" s="59" t="str">
        <f t="shared" si="118"/>
        <v>CL.PA.IT.051040.01</v>
      </c>
      <c r="R807" s="59"/>
      <c r="S807" s="59" t="str">
        <f t="shared" si="119"/>
        <v>DR.PA.IT.051040.01</v>
      </c>
      <c r="T807" s="59"/>
      <c r="U807" s="60" t="str">
        <f t="shared" si="113"/>
        <v>IM.PA.IT.051040.01</v>
      </c>
      <c r="V807" s="59"/>
      <c r="W807" s="60" t="str">
        <f t="shared" si="114"/>
        <v>GE.PA.IT.051040.01</v>
      </c>
      <c r="AJ807" s="57" t="s">
        <v>6618</v>
      </c>
      <c r="AK807" s="76">
        <v>41468</v>
      </c>
    </row>
    <row r="808" spans="1:37" s="57" customFormat="1" ht="14" customHeight="1">
      <c r="A808" s="57" t="s">
        <v>2189</v>
      </c>
      <c r="C808" s="58" t="s">
        <v>2065</v>
      </c>
      <c r="E808" s="58" t="s">
        <v>2124</v>
      </c>
      <c r="F808" s="57" t="s">
        <v>1993</v>
      </c>
      <c r="G808" s="57" t="s">
        <v>2857</v>
      </c>
      <c r="H808" s="58" t="s">
        <v>2916</v>
      </c>
      <c r="J808" s="59" t="str">
        <f t="shared" si="115"/>
        <v>PA.IT.051041</v>
      </c>
      <c r="K808" s="58" t="s">
        <v>2212</v>
      </c>
      <c r="L808" s="57" t="str">
        <f t="shared" si="120"/>
        <v>no external incisions</v>
      </c>
      <c r="M808" s="59" t="str">
        <f t="shared" si="116"/>
        <v>PI.PA.IT.051041.01</v>
      </c>
      <c r="N808" s="59"/>
      <c r="O808" s="59" t="str">
        <f t="shared" si="117"/>
        <v>PH.PA.IT.051041.01</v>
      </c>
      <c r="Q808" s="59" t="str">
        <f t="shared" si="118"/>
        <v>CL.PA.IT.051041.01</v>
      </c>
      <c r="R808" s="59"/>
      <c r="S808" s="59" t="str">
        <f t="shared" si="119"/>
        <v>DR.PA.IT.051041.01</v>
      </c>
      <c r="T808" s="59"/>
      <c r="U808" s="60" t="str">
        <f t="shared" si="113"/>
        <v>IM.PA.IT.051041.01</v>
      </c>
      <c r="V808" s="59"/>
      <c r="W808" s="60" t="str">
        <f t="shared" si="114"/>
        <v>GE.PA.IT.051041.01</v>
      </c>
      <c r="AJ808" s="57" t="s">
        <v>6618</v>
      </c>
      <c r="AK808" s="76">
        <v>41468</v>
      </c>
    </row>
    <row r="809" spans="1:37" s="57" customFormat="1" ht="14" customHeight="1">
      <c r="A809" s="57" t="s">
        <v>2189</v>
      </c>
      <c r="C809" s="58" t="s">
        <v>2065</v>
      </c>
      <c r="D809" s="57" t="s">
        <v>1404</v>
      </c>
      <c r="E809" s="58" t="s">
        <v>2126</v>
      </c>
      <c r="F809" s="57" t="s">
        <v>1994</v>
      </c>
      <c r="G809" s="57" t="s">
        <v>1243</v>
      </c>
      <c r="H809" s="58" t="s">
        <v>2212</v>
      </c>
      <c r="J809" s="59" t="str">
        <f t="shared" si="115"/>
        <v>PA.IT.051101</v>
      </c>
      <c r="K809" s="58" t="s">
        <v>2212</v>
      </c>
      <c r="L809" s="57" t="str">
        <f t="shared" si="120"/>
        <v>Foul</v>
      </c>
      <c r="M809" s="59" t="str">
        <f t="shared" si="116"/>
        <v>PI.PA.IT.051101.01</v>
      </c>
      <c r="N809" s="59"/>
      <c r="O809" s="59" t="str">
        <f t="shared" si="117"/>
        <v>PH.PA.IT.051101.01</v>
      </c>
      <c r="Q809" s="59" t="str">
        <f t="shared" si="118"/>
        <v>CL.PA.IT.051101.01</v>
      </c>
      <c r="R809" s="59"/>
      <c r="S809" s="59" t="str">
        <f t="shared" si="119"/>
        <v>DR.PA.IT.051101.01</v>
      </c>
      <c r="T809" s="59"/>
      <c r="U809" s="60" t="str">
        <f t="shared" si="113"/>
        <v>IM.PA.IT.051101.01</v>
      </c>
      <c r="V809" s="59"/>
      <c r="W809" s="60" t="str">
        <f t="shared" si="114"/>
        <v>GE.PA.IT.051101.01</v>
      </c>
      <c r="AJ809" s="57" t="s">
        <v>6618</v>
      </c>
      <c r="AK809" s="76">
        <v>41468</v>
      </c>
    </row>
    <row r="810" spans="1:37" s="57" customFormat="1" ht="14" customHeight="1">
      <c r="A810" s="57" t="s">
        <v>2189</v>
      </c>
      <c r="C810" s="58" t="s">
        <v>2065</v>
      </c>
      <c r="E810" s="58" t="s">
        <v>2126</v>
      </c>
      <c r="F810" s="57" t="s">
        <v>1994</v>
      </c>
      <c r="G810" s="57" t="s">
        <v>2117</v>
      </c>
      <c r="H810" s="58" t="s">
        <v>2217</v>
      </c>
      <c r="J810" s="59" t="str">
        <f t="shared" si="115"/>
        <v>PA.IT.051102</v>
      </c>
      <c r="K810" s="58" t="s">
        <v>2212</v>
      </c>
      <c r="L810" s="57" t="str">
        <f t="shared" si="120"/>
        <v>None</v>
      </c>
      <c r="M810" s="59" t="str">
        <f t="shared" si="116"/>
        <v>PI.PA.IT.051102.01</v>
      </c>
      <c r="N810" s="59"/>
      <c r="O810" s="59" t="str">
        <f t="shared" si="117"/>
        <v>PH.PA.IT.051102.01</v>
      </c>
      <c r="Q810" s="59" t="str">
        <f t="shared" si="118"/>
        <v>CL.PA.IT.051102.01</v>
      </c>
      <c r="R810" s="59"/>
      <c r="S810" s="59" t="str">
        <f t="shared" si="119"/>
        <v>DR.PA.IT.051102.01</v>
      </c>
      <c r="T810" s="59"/>
      <c r="U810" s="60" t="str">
        <f t="shared" si="113"/>
        <v>IM.PA.IT.051102.01</v>
      </c>
      <c r="V810" s="59"/>
      <c r="W810" s="60" t="str">
        <f t="shared" si="114"/>
        <v>GE.PA.IT.051102.01</v>
      </c>
      <c r="AJ810" s="57" t="s">
        <v>6618</v>
      </c>
      <c r="AK810" s="76">
        <v>41468</v>
      </c>
    </row>
    <row r="811" spans="1:37" s="57" customFormat="1" ht="14" customHeight="1">
      <c r="A811" s="57" t="s">
        <v>2189</v>
      </c>
      <c r="B811" s="57" t="s">
        <v>2156</v>
      </c>
      <c r="C811" s="58" t="s">
        <v>2222</v>
      </c>
      <c r="D811" s="57" t="s">
        <v>2252</v>
      </c>
      <c r="E811" s="58" t="s">
        <v>2212</v>
      </c>
      <c r="F811" s="57" t="s">
        <v>2157</v>
      </c>
      <c r="G811" s="57" t="s">
        <v>1499</v>
      </c>
      <c r="H811" s="58" t="s">
        <v>2212</v>
      </c>
      <c r="J811" s="59" t="str">
        <f t="shared" si="115"/>
        <v>PA.IT.060101</v>
      </c>
      <c r="K811" s="58" t="s">
        <v>2212</v>
      </c>
      <c r="L811" s="57" t="str">
        <f t="shared" si="120"/>
        <v>Black</v>
      </c>
      <c r="M811" s="59" t="str">
        <f t="shared" si="116"/>
        <v>PI.PA.IT.060101.01</v>
      </c>
      <c r="N811" s="59"/>
      <c r="O811" s="59" t="str">
        <f t="shared" si="117"/>
        <v>PH.PA.IT.060101.01</v>
      </c>
      <c r="Q811" s="59" t="str">
        <f t="shared" si="118"/>
        <v>CL.PA.IT.060101.01</v>
      </c>
      <c r="R811" s="59"/>
      <c r="S811" s="59" t="str">
        <f t="shared" si="119"/>
        <v>DR.PA.IT.060101.01</v>
      </c>
      <c r="T811" s="59"/>
      <c r="U811" s="60" t="str">
        <f t="shared" si="113"/>
        <v>IM.PA.IT.060101.01</v>
      </c>
      <c r="V811" s="59"/>
      <c r="W811" s="60" t="str">
        <f t="shared" si="114"/>
        <v>GE.PA.IT.060101.01</v>
      </c>
      <c r="AJ811" s="57" t="s">
        <v>6618</v>
      </c>
      <c r="AK811" s="76">
        <v>41468</v>
      </c>
    </row>
    <row r="812" spans="1:37" s="57" customFormat="1" ht="14" customHeight="1">
      <c r="A812" s="57" t="s">
        <v>2189</v>
      </c>
      <c r="C812" s="58" t="s">
        <v>2222</v>
      </c>
      <c r="E812" s="58" t="s">
        <v>2212</v>
      </c>
      <c r="F812" s="57" t="s">
        <v>2157</v>
      </c>
      <c r="G812" s="57" t="s">
        <v>1814</v>
      </c>
      <c r="H812" s="58" t="s">
        <v>2217</v>
      </c>
      <c r="J812" s="59" t="str">
        <f t="shared" si="115"/>
        <v>PA.IT.060102</v>
      </c>
      <c r="K812" s="58" t="s">
        <v>2212</v>
      </c>
      <c r="L812" s="57" t="str">
        <f t="shared" si="120"/>
        <v>Pink</v>
      </c>
      <c r="M812" s="59" t="str">
        <f t="shared" si="116"/>
        <v>PI.PA.IT.060102.01</v>
      </c>
      <c r="N812" s="59"/>
      <c r="O812" s="59" t="str">
        <f t="shared" si="117"/>
        <v>PH.PA.IT.060102.01</v>
      </c>
      <c r="Q812" s="59" t="str">
        <f t="shared" si="118"/>
        <v>CL.PA.IT.060102.01</v>
      </c>
      <c r="R812" s="59"/>
      <c r="S812" s="59" t="str">
        <f t="shared" si="119"/>
        <v>DR.PA.IT.060102.01</v>
      </c>
      <c r="T812" s="59"/>
      <c r="U812" s="60" t="str">
        <f t="shared" si="113"/>
        <v>IM.PA.IT.060102.01</v>
      </c>
      <c r="V812" s="59"/>
      <c r="W812" s="60" t="str">
        <f t="shared" si="114"/>
        <v>GE.PA.IT.060102.01</v>
      </c>
      <c r="AJ812" s="57" t="s">
        <v>6618</v>
      </c>
      <c r="AK812" s="76">
        <v>41468</v>
      </c>
    </row>
    <row r="813" spans="1:37" s="57" customFormat="1" ht="14" customHeight="1">
      <c r="A813" s="57" t="s">
        <v>2189</v>
      </c>
      <c r="C813" s="58" t="s">
        <v>2222</v>
      </c>
      <c r="E813" s="58" t="s">
        <v>2212</v>
      </c>
      <c r="F813" s="57" t="s">
        <v>2157</v>
      </c>
      <c r="G813" s="57" t="s">
        <v>2547</v>
      </c>
      <c r="H813" s="58" t="s">
        <v>2219</v>
      </c>
      <c r="J813" s="59" t="str">
        <f t="shared" si="115"/>
        <v>PA.IT.060103</v>
      </c>
      <c r="K813" s="58" t="s">
        <v>2212</v>
      </c>
      <c r="L813" s="57" t="str">
        <f t="shared" si="120"/>
        <v>Green</v>
      </c>
      <c r="M813" s="59" t="str">
        <f t="shared" si="116"/>
        <v>PI.PA.IT.060103.01</v>
      </c>
      <c r="N813" s="59"/>
      <c r="O813" s="59" t="str">
        <f t="shared" si="117"/>
        <v>PH.PA.IT.060103.01</v>
      </c>
      <c r="Q813" s="59" t="str">
        <f t="shared" si="118"/>
        <v>CL.PA.IT.060103.01</v>
      </c>
      <c r="R813" s="59"/>
      <c r="S813" s="59" t="str">
        <f t="shared" si="119"/>
        <v>DR.PA.IT.060103.01</v>
      </c>
      <c r="T813" s="59"/>
      <c r="U813" s="60" t="str">
        <f t="shared" si="113"/>
        <v>IM.PA.IT.060103.01</v>
      </c>
      <c r="V813" s="59"/>
      <c r="W813" s="60" t="str">
        <f t="shared" si="114"/>
        <v>GE.PA.IT.060103.01</v>
      </c>
      <c r="AJ813" s="57" t="s">
        <v>6618</v>
      </c>
      <c r="AK813" s="76">
        <v>41468</v>
      </c>
    </row>
    <row r="814" spans="1:37" s="57" customFormat="1" ht="14" customHeight="1">
      <c r="A814" s="57" t="s">
        <v>2189</v>
      </c>
      <c r="C814" s="58" t="s">
        <v>2222</v>
      </c>
      <c r="E814" s="58" t="s">
        <v>2212</v>
      </c>
      <c r="F814" s="57" t="s">
        <v>2157</v>
      </c>
      <c r="G814" s="57" t="s">
        <v>2229</v>
      </c>
      <c r="H814" s="58" t="s">
        <v>2063</v>
      </c>
      <c r="J814" s="59" t="str">
        <f t="shared" si="115"/>
        <v>PA.IT.060104</v>
      </c>
      <c r="K814" s="58" t="s">
        <v>2212</v>
      </c>
      <c r="L814" s="57" t="str">
        <f t="shared" si="120"/>
        <v>Red</v>
      </c>
      <c r="M814" s="59" t="str">
        <f t="shared" si="116"/>
        <v>PI.PA.IT.060104.01</v>
      </c>
      <c r="N814" s="59"/>
      <c r="O814" s="59" t="str">
        <f t="shared" si="117"/>
        <v>PH.PA.IT.060104.01</v>
      </c>
      <c r="Q814" s="59" t="str">
        <f t="shared" si="118"/>
        <v>CL.PA.IT.060104.01</v>
      </c>
      <c r="R814" s="59"/>
      <c r="S814" s="59" t="str">
        <f t="shared" si="119"/>
        <v>DR.PA.IT.060104.01</v>
      </c>
      <c r="T814" s="59"/>
      <c r="U814" s="60" t="str">
        <f t="shared" si="113"/>
        <v>IM.PA.IT.060104.01</v>
      </c>
      <c r="V814" s="59"/>
      <c r="W814" s="60" t="str">
        <f t="shared" si="114"/>
        <v>GE.PA.IT.060104.01</v>
      </c>
      <c r="AJ814" s="57" t="s">
        <v>6618</v>
      </c>
      <c r="AK814" s="76">
        <v>41468</v>
      </c>
    </row>
    <row r="815" spans="1:37" s="57" customFormat="1" ht="14" customHeight="1">
      <c r="A815" s="57" t="s">
        <v>2189</v>
      </c>
      <c r="C815" s="58" t="s">
        <v>2222</v>
      </c>
      <c r="E815" s="58" t="s">
        <v>2212</v>
      </c>
      <c r="F815" s="57" t="s">
        <v>2157</v>
      </c>
      <c r="G815" s="57" t="s">
        <v>1570</v>
      </c>
      <c r="H815" s="58" t="s">
        <v>2065</v>
      </c>
      <c r="J815" s="59" t="str">
        <f t="shared" si="115"/>
        <v>PA.IT.060105</v>
      </c>
      <c r="K815" s="58" t="s">
        <v>2212</v>
      </c>
      <c r="L815" s="57" t="str">
        <f t="shared" si="120"/>
        <v>Grey</v>
      </c>
      <c r="M815" s="59" t="str">
        <f t="shared" si="116"/>
        <v>PI.PA.IT.060105.01</v>
      </c>
      <c r="N815" s="59"/>
      <c r="O815" s="59" t="str">
        <f t="shared" si="117"/>
        <v>PH.PA.IT.060105.01</v>
      </c>
      <c r="Q815" s="59" t="str">
        <f t="shared" si="118"/>
        <v>CL.PA.IT.060105.01</v>
      </c>
      <c r="R815" s="59"/>
      <c r="S815" s="59" t="str">
        <f t="shared" si="119"/>
        <v>DR.PA.IT.060105.01</v>
      </c>
      <c r="T815" s="59"/>
      <c r="U815" s="60" t="str">
        <f t="shared" si="113"/>
        <v>IM.PA.IT.060105.01</v>
      </c>
      <c r="V815" s="59"/>
      <c r="W815" s="60" t="str">
        <f t="shared" si="114"/>
        <v>GE.PA.IT.060105.01</v>
      </c>
      <c r="AJ815" s="57" t="s">
        <v>6618</v>
      </c>
      <c r="AK815" s="76">
        <v>41468</v>
      </c>
    </row>
    <row r="816" spans="1:37" s="57" customFormat="1" ht="14" customHeight="1">
      <c r="A816" s="57" t="s">
        <v>2189</v>
      </c>
      <c r="C816" s="58" t="s">
        <v>2222</v>
      </c>
      <c r="E816" s="58" t="s">
        <v>2212</v>
      </c>
      <c r="F816" s="57" t="s">
        <v>2157</v>
      </c>
      <c r="G816" s="57" t="s">
        <v>2552</v>
      </c>
      <c r="H816" s="58" t="s">
        <v>2222</v>
      </c>
      <c r="J816" s="59" t="str">
        <f t="shared" si="115"/>
        <v>PA.IT.060106</v>
      </c>
      <c r="K816" s="58" t="s">
        <v>2212</v>
      </c>
      <c r="L816" s="57" t="str">
        <f t="shared" si="120"/>
        <v>Tan</v>
      </c>
      <c r="M816" s="59" t="str">
        <f t="shared" si="116"/>
        <v>PI.PA.IT.060106.01</v>
      </c>
      <c r="N816" s="59"/>
      <c r="O816" s="59" t="str">
        <f t="shared" si="117"/>
        <v>PH.PA.IT.060106.01</v>
      </c>
      <c r="Q816" s="59" t="str">
        <f t="shared" si="118"/>
        <v>CL.PA.IT.060106.01</v>
      </c>
      <c r="R816" s="59"/>
      <c r="S816" s="59" t="str">
        <f t="shared" si="119"/>
        <v>DR.PA.IT.060106.01</v>
      </c>
      <c r="T816" s="59"/>
      <c r="U816" s="60" t="str">
        <f t="shared" si="113"/>
        <v>IM.PA.IT.060106.01</v>
      </c>
      <c r="V816" s="59"/>
      <c r="W816" s="60" t="str">
        <f t="shared" si="114"/>
        <v>GE.PA.IT.060106.01</v>
      </c>
      <c r="AJ816" s="57" t="s">
        <v>6618</v>
      </c>
      <c r="AK816" s="76">
        <v>41468</v>
      </c>
    </row>
    <row r="817" spans="1:37" s="57" customFormat="1" ht="14" customHeight="1">
      <c r="A817" s="57" t="s">
        <v>2189</v>
      </c>
      <c r="C817" s="58" t="s">
        <v>2222</v>
      </c>
      <c r="E817" s="58" t="s">
        <v>2212</v>
      </c>
      <c r="F817" s="57" t="s">
        <v>2157</v>
      </c>
      <c r="G817" s="57" t="s">
        <v>1424</v>
      </c>
      <c r="H817" s="58" t="s">
        <v>2376</v>
      </c>
      <c r="J817" s="59" t="str">
        <f t="shared" si="115"/>
        <v>PA.IT.060107</v>
      </c>
      <c r="K817" s="58" t="s">
        <v>2212</v>
      </c>
      <c r="L817" s="57" t="str">
        <f t="shared" si="120"/>
        <v>White</v>
      </c>
      <c r="M817" s="59" t="str">
        <f t="shared" si="116"/>
        <v>PI.PA.IT.060107.01</v>
      </c>
      <c r="N817" s="59"/>
      <c r="O817" s="59" t="str">
        <f t="shared" si="117"/>
        <v>PH.PA.IT.060107.01</v>
      </c>
      <c r="Q817" s="59" t="str">
        <f t="shared" si="118"/>
        <v>CL.PA.IT.060107.01</v>
      </c>
      <c r="R817" s="59"/>
      <c r="S817" s="59" t="str">
        <f t="shared" si="119"/>
        <v>DR.PA.IT.060107.01</v>
      </c>
      <c r="T817" s="59"/>
      <c r="U817" s="60" t="str">
        <f t="shared" si="113"/>
        <v>IM.PA.IT.060107.01</v>
      </c>
      <c r="V817" s="59"/>
      <c r="W817" s="60" t="str">
        <f t="shared" si="114"/>
        <v>GE.PA.IT.060107.01</v>
      </c>
      <c r="AJ817" s="57" t="s">
        <v>6618</v>
      </c>
      <c r="AK817" s="76">
        <v>41468</v>
      </c>
    </row>
    <row r="818" spans="1:37" s="57" customFormat="1" ht="14" customHeight="1">
      <c r="A818" s="57" t="s">
        <v>2189</v>
      </c>
      <c r="C818" s="58" t="s">
        <v>2222</v>
      </c>
      <c r="E818" s="58" t="s">
        <v>2212</v>
      </c>
      <c r="F818" s="57" t="s">
        <v>2157</v>
      </c>
      <c r="G818" s="57" t="s">
        <v>2553</v>
      </c>
      <c r="H818" s="58" t="s">
        <v>2378</v>
      </c>
      <c r="J818" s="59" t="str">
        <f t="shared" si="115"/>
        <v>PA.IT.060108</v>
      </c>
      <c r="K818" s="58" t="s">
        <v>2212</v>
      </c>
      <c r="L818" s="57" t="str">
        <f t="shared" si="120"/>
        <v>Yellow</v>
      </c>
      <c r="M818" s="59" t="str">
        <f t="shared" si="116"/>
        <v>PI.PA.IT.060108.01</v>
      </c>
      <c r="N818" s="59"/>
      <c r="O818" s="59" t="str">
        <f t="shared" si="117"/>
        <v>PH.PA.IT.060108.01</v>
      </c>
      <c r="Q818" s="59" t="str">
        <f t="shared" si="118"/>
        <v>CL.PA.IT.060108.01</v>
      </c>
      <c r="R818" s="59"/>
      <c r="S818" s="59" t="str">
        <f t="shared" si="119"/>
        <v>DR.PA.IT.060108.01</v>
      </c>
      <c r="T818" s="59"/>
      <c r="U818" s="60" t="str">
        <f t="shared" si="113"/>
        <v>IM.PA.IT.060108.01</v>
      </c>
      <c r="V818" s="59"/>
      <c r="W818" s="60" t="str">
        <f t="shared" si="114"/>
        <v>GE.PA.IT.060108.01</v>
      </c>
      <c r="AJ818" s="57" t="s">
        <v>6618</v>
      </c>
      <c r="AK818" s="76">
        <v>41468</v>
      </c>
    </row>
    <row r="819" spans="1:37" s="57" customFormat="1" ht="14" customHeight="1">
      <c r="A819" s="57" t="s">
        <v>2189</v>
      </c>
      <c r="C819" s="58" t="s">
        <v>2222</v>
      </c>
      <c r="D819" s="57" t="s">
        <v>1571</v>
      </c>
      <c r="E819" s="58" t="s">
        <v>2217</v>
      </c>
      <c r="F819" s="57" t="s">
        <v>1998</v>
      </c>
      <c r="G819" s="57" t="s">
        <v>2551</v>
      </c>
      <c r="H819" s="58" t="s">
        <v>2212</v>
      </c>
      <c r="J819" s="59" t="str">
        <f t="shared" si="115"/>
        <v>PA.IT.060201</v>
      </c>
      <c r="K819" s="58" t="s">
        <v>2212</v>
      </c>
      <c r="L819" s="57" t="str">
        <f t="shared" si="120"/>
        <v>Scant</v>
      </c>
      <c r="M819" s="59" t="str">
        <f t="shared" si="116"/>
        <v>PI.PA.IT.060201.01</v>
      </c>
      <c r="N819" s="59"/>
      <c r="O819" s="59" t="str">
        <f t="shared" si="117"/>
        <v>PH.PA.IT.060201.01</v>
      </c>
      <c r="Q819" s="59" t="str">
        <f t="shared" si="118"/>
        <v>CL.PA.IT.060201.01</v>
      </c>
      <c r="R819" s="59"/>
      <c r="S819" s="59" t="str">
        <f t="shared" si="119"/>
        <v>DR.PA.IT.060201.01</v>
      </c>
      <c r="T819" s="59"/>
      <c r="U819" s="60" t="str">
        <f t="shared" si="113"/>
        <v>IM.PA.IT.060201.01</v>
      </c>
      <c r="V819" s="59"/>
      <c r="W819" s="60" t="str">
        <f t="shared" si="114"/>
        <v>GE.PA.IT.060201.01</v>
      </c>
      <c r="AJ819" s="57" t="s">
        <v>6618</v>
      </c>
      <c r="AK819" s="76">
        <v>41468</v>
      </c>
    </row>
    <row r="820" spans="1:37" s="57" customFormat="1" ht="14" customHeight="1">
      <c r="A820" s="57" t="s">
        <v>2189</v>
      </c>
      <c r="C820" s="58" t="s">
        <v>2222</v>
      </c>
      <c r="E820" s="58" t="s">
        <v>2217</v>
      </c>
      <c r="F820" s="57" t="s">
        <v>1998</v>
      </c>
      <c r="G820" s="57" t="s">
        <v>1573</v>
      </c>
      <c r="H820" s="58" t="s">
        <v>2217</v>
      </c>
      <c r="J820" s="59" t="str">
        <f t="shared" si="115"/>
        <v>PA.IT.060202</v>
      </c>
      <c r="K820" s="58" t="s">
        <v>2212</v>
      </c>
      <c r="L820" s="57" t="str">
        <f t="shared" si="120"/>
        <v>Small</v>
      </c>
      <c r="M820" s="59" t="str">
        <f t="shared" si="116"/>
        <v>PI.PA.IT.060202.01</v>
      </c>
      <c r="N820" s="59"/>
      <c r="O820" s="59" t="str">
        <f t="shared" si="117"/>
        <v>PH.PA.IT.060202.01</v>
      </c>
      <c r="Q820" s="59" t="str">
        <f t="shared" si="118"/>
        <v>CL.PA.IT.060202.01</v>
      </c>
      <c r="R820" s="59"/>
      <c r="S820" s="59" t="str">
        <f t="shared" si="119"/>
        <v>DR.PA.IT.060202.01</v>
      </c>
      <c r="T820" s="59"/>
      <c r="U820" s="60" t="str">
        <f t="shared" si="113"/>
        <v>IM.PA.IT.060202.01</v>
      </c>
      <c r="V820" s="59"/>
      <c r="W820" s="60" t="str">
        <f t="shared" si="114"/>
        <v>GE.PA.IT.060202.01</v>
      </c>
      <c r="AJ820" s="57" t="s">
        <v>6618</v>
      </c>
      <c r="AK820" s="76">
        <v>41468</v>
      </c>
    </row>
    <row r="821" spans="1:37" s="57" customFormat="1" ht="14" customHeight="1">
      <c r="A821" s="57" t="s">
        <v>2189</v>
      </c>
      <c r="C821" s="58" t="s">
        <v>2222</v>
      </c>
      <c r="E821" s="58" t="s">
        <v>2217</v>
      </c>
      <c r="F821" s="57" t="s">
        <v>1998</v>
      </c>
      <c r="G821" s="57" t="s">
        <v>2549</v>
      </c>
      <c r="H821" s="58" t="s">
        <v>2219</v>
      </c>
      <c r="J821" s="59" t="str">
        <f t="shared" si="115"/>
        <v>PA.IT.060203</v>
      </c>
      <c r="K821" s="58" t="s">
        <v>2212</v>
      </c>
      <c r="L821" s="57" t="str">
        <f t="shared" si="120"/>
        <v>Moderate</v>
      </c>
      <c r="M821" s="59" t="str">
        <f t="shared" si="116"/>
        <v>PI.PA.IT.060203.01</v>
      </c>
      <c r="N821" s="59"/>
      <c r="O821" s="59" t="str">
        <f t="shared" si="117"/>
        <v>PH.PA.IT.060203.01</v>
      </c>
      <c r="Q821" s="59" t="str">
        <f t="shared" si="118"/>
        <v>CL.PA.IT.060203.01</v>
      </c>
      <c r="R821" s="59"/>
      <c r="S821" s="59" t="str">
        <f t="shared" si="119"/>
        <v>DR.PA.IT.060203.01</v>
      </c>
      <c r="T821" s="59"/>
      <c r="U821" s="60" t="str">
        <f t="shared" si="113"/>
        <v>IM.PA.IT.060203.01</v>
      </c>
      <c r="V821" s="59"/>
      <c r="W821" s="60" t="str">
        <f t="shared" si="114"/>
        <v>GE.PA.IT.060203.01</v>
      </c>
      <c r="AJ821" s="57" t="s">
        <v>6618</v>
      </c>
      <c r="AK821" s="76">
        <v>41468</v>
      </c>
    </row>
    <row r="822" spans="1:37" s="57" customFormat="1" ht="14" customHeight="1">
      <c r="A822" s="57" t="s">
        <v>2189</v>
      </c>
      <c r="C822" s="58" t="s">
        <v>2222</v>
      </c>
      <c r="E822" s="58" t="s">
        <v>2217</v>
      </c>
      <c r="F822" s="57" t="s">
        <v>1998</v>
      </c>
      <c r="G822" s="57" t="s">
        <v>1574</v>
      </c>
      <c r="H822" s="58" t="s">
        <v>2063</v>
      </c>
      <c r="J822" s="59" t="str">
        <f t="shared" si="115"/>
        <v>PA.IT.060204</v>
      </c>
      <c r="K822" s="58" t="s">
        <v>2212</v>
      </c>
      <c r="L822" s="57" t="str">
        <f t="shared" si="120"/>
        <v>Heavy</v>
      </c>
      <c r="M822" s="59" t="str">
        <f t="shared" si="116"/>
        <v>PI.PA.IT.060204.01</v>
      </c>
      <c r="N822" s="59"/>
      <c r="O822" s="59" t="str">
        <f t="shared" si="117"/>
        <v>PH.PA.IT.060204.01</v>
      </c>
      <c r="Q822" s="59" t="str">
        <f t="shared" si="118"/>
        <v>CL.PA.IT.060204.01</v>
      </c>
      <c r="R822" s="59"/>
      <c r="S822" s="59" t="str">
        <f t="shared" si="119"/>
        <v>DR.PA.IT.060204.01</v>
      </c>
      <c r="T822" s="59"/>
      <c r="U822" s="60" t="str">
        <f t="shared" si="113"/>
        <v>IM.PA.IT.060204.01</v>
      </c>
      <c r="V822" s="59"/>
      <c r="W822" s="60" t="str">
        <f t="shared" si="114"/>
        <v>GE.PA.IT.060204.01</v>
      </c>
      <c r="AJ822" s="57" t="s">
        <v>6618</v>
      </c>
      <c r="AK822" s="76">
        <v>41468</v>
      </c>
    </row>
    <row r="823" spans="1:37" s="57" customFormat="1" ht="14" customHeight="1">
      <c r="A823" s="57" t="s">
        <v>2189</v>
      </c>
      <c r="C823" s="58" t="s">
        <v>2222</v>
      </c>
      <c r="D823" s="57" t="s">
        <v>1477</v>
      </c>
      <c r="E823" s="58" t="s">
        <v>2219</v>
      </c>
      <c r="F823" s="57" t="s">
        <v>1999</v>
      </c>
      <c r="G823" s="57" t="s">
        <v>1791</v>
      </c>
      <c r="H823" s="58" t="s">
        <v>2212</v>
      </c>
      <c r="J823" s="59" t="str">
        <f t="shared" si="115"/>
        <v>PA.IT.060301</v>
      </c>
      <c r="K823" s="58" t="s">
        <v>2212</v>
      </c>
      <c r="L823" s="57" t="str">
        <f t="shared" si="120"/>
        <v>Bloody</v>
      </c>
      <c r="M823" s="59" t="str">
        <f t="shared" si="116"/>
        <v>PI.PA.IT.060301.01</v>
      </c>
      <c r="N823" s="59"/>
      <c r="O823" s="59" t="str">
        <f t="shared" si="117"/>
        <v>PH.PA.IT.060301.01</v>
      </c>
      <c r="Q823" s="59" t="str">
        <f t="shared" si="118"/>
        <v>CL.PA.IT.060301.01</v>
      </c>
      <c r="R823" s="59"/>
      <c r="S823" s="59" t="str">
        <f t="shared" si="119"/>
        <v>DR.PA.IT.060301.01</v>
      </c>
      <c r="T823" s="59"/>
      <c r="U823" s="60" t="str">
        <f t="shared" si="113"/>
        <v>IM.PA.IT.060301.01</v>
      </c>
      <c r="V823" s="59"/>
      <c r="W823" s="60" t="str">
        <f t="shared" si="114"/>
        <v>GE.PA.IT.060301.01</v>
      </c>
      <c r="AJ823" s="57" t="s">
        <v>6618</v>
      </c>
      <c r="AK823" s="76">
        <v>41468</v>
      </c>
    </row>
    <row r="824" spans="1:37" s="57" customFormat="1" ht="14" customHeight="1">
      <c r="A824" s="57" t="s">
        <v>2189</v>
      </c>
      <c r="C824" s="58" t="s">
        <v>2222</v>
      </c>
      <c r="E824" s="58" t="s">
        <v>2219</v>
      </c>
      <c r="F824" s="57" t="s">
        <v>1999</v>
      </c>
      <c r="G824" s="57" t="s">
        <v>1792</v>
      </c>
      <c r="H824" s="58" t="s">
        <v>2217</v>
      </c>
      <c r="J824" s="59" t="str">
        <f t="shared" si="115"/>
        <v>PA.IT.060302</v>
      </c>
      <c r="K824" s="58" t="s">
        <v>2212</v>
      </c>
      <c r="L824" s="57" t="str">
        <f t="shared" si="120"/>
        <v>Serous</v>
      </c>
      <c r="M824" s="59" t="str">
        <f t="shared" si="116"/>
        <v>PI.PA.IT.060302.01</v>
      </c>
      <c r="N824" s="59"/>
      <c r="O824" s="59" t="str">
        <f t="shared" si="117"/>
        <v>PH.PA.IT.060302.01</v>
      </c>
      <c r="Q824" s="59" t="str">
        <f t="shared" si="118"/>
        <v>CL.PA.IT.060302.01</v>
      </c>
      <c r="R824" s="59"/>
      <c r="S824" s="59" t="str">
        <f t="shared" si="119"/>
        <v>DR.PA.IT.060302.01</v>
      </c>
      <c r="T824" s="59"/>
      <c r="U824" s="60" t="str">
        <f t="shared" si="113"/>
        <v>IM.PA.IT.060302.01</v>
      </c>
      <c r="V824" s="59"/>
      <c r="W824" s="60" t="str">
        <f t="shared" si="114"/>
        <v>GE.PA.IT.060302.01</v>
      </c>
      <c r="AJ824" s="57" t="s">
        <v>6618</v>
      </c>
      <c r="AK824" s="76">
        <v>41468</v>
      </c>
    </row>
    <row r="825" spans="1:37" s="57" customFormat="1" ht="14" customHeight="1">
      <c r="A825" s="57" t="s">
        <v>2189</v>
      </c>
      <c r="C825" s="58" t="s">
        <v>2222</v>
      </c>
      <c r="E825" s="58" t="s">
        <v>2219</v>
      </c>
      <c r="F825" s="57" t="s">
        <v>1999</v>
      </c>
      <c r="G825" s="57" t="s">
        <v>1793</v>
      </c>
      <c r="H825" s="58" t="s">
        <v>2219</v>
      </c>
      <c r="J825" s="59" t="str">
        <f t="shared" si="115"/>
        <v>PA.IT.060303</v>
      </c>
      <c r="K825" s="58" t="s">
        <v>2212</v>
      </c>
      <c r="L825" s="57" t="str">
        <f t="shared" si="120"/>
        <v>Serosanguinous</v>
      </c>
      <c r="M825" s="59" t="str">
        <f t="shared" si="116"/>
        <v>PI.PA.IT.060303.01</v>
      </c>
      <c r="N825" s="59"/>
      <c r="O825" s="59" t="str">
        <f t="shared" si="117"/>
        <v>PH.PA.IT.060303.01</v>
      </c>
      <c r="Q825" s="59" t="str">
        <f t="shared" si="118"/>
        <v>CL.PA.IT.060303.01</v>
      </c>
      <c r="R825" s="59"/>
      <c r="S825" s="59" t="str">
        <f t="shared" si="119"/>
        <v>DR.PA.IT.060303.01</v>
      </c>
      <c r="T825" s="59"/>
      <c r="U825" s="60" t="str">
        <f t="shared" si="113"/>
        <v>IM.PA.IT.060303.01</v>
      </c>
      <c r="V825" s="59"/>
      <c r="W825" s="60" t="str">
        <f t="shared" si="114"/>
        <v>GE.PA.IT.060303.01</v>
      </c>
      <c r="AJ825" s="57" t="s">
        <v>6618</v>
      </c>
      <c r="AK825" s="76">
        <v>41468</v>
      </c>
    </row>
    <row r="826" spans="1:37" s="57" customFormat="1" ht="14" customHeight="1">
      <c r="A826" s="57" t="s">
        <v>2189</v>
      </c>
      <c r="C826" s="58" t="s">
        <v>2222</v>
      </c>
      <c r="E826" s="58" t="s">
        <v>2219</v>
      </c>
      <c r="F826" s="57" t="s">
        <v>1999</v>
      </c>
      <c r="G826" s="57" t="s">
        <v>1794</v>
      </c>
      <c r="H826" s="58" t="s">
        <v>2063</v>
      </c>
      <c r="J826" s="59" t="str">
        <f t="shared" si="115"/>
        <v>PA.IT.060304</v>
      </c>
      <c r="K826" s="58" t="s">
        <v>2212</v>
      </c>
      <c r="L826" s="57" t="str">
        <f t="shared" si="120"/>
        <v>Purulent</v>
      </c>
      <c r="M826" s="59" t="str">
        <f t="shared" si="116"/>
        <v>PI.PA.IT.060304.01</v>
      </c>
      <c r="N826" s="59"/>
      <c r="O826" s="59" t="str">
        <f t="shared" si="117"/>
        <v>PH.PA.IT.060304.01</v>
      </c>
      <c r="Q826" s="59" t="str">
        <f t="shared" si="118"/>
        <v>CL.PA.IT.060304.01</v>
      </c>
      <c r="R826" s="59"/>
      <c r="S826" s="59" t="str">
        <f t="shared" si="119"/>
        <v>DR.PA.IT.060304.01</v>
      </c>
      <c r="T826" s="59"/>
      <c r="U826" s="60" t="str">
        <f t="shared" si="113"/>
        <v>IM.PA.IT.060304.01</v>
      </c>
      <c r="V826" s="59"/>
      <c r="W826" s="60" t="str">
        <f t="shared" si="114"/>
        <v>GE.PA.IT.060304.01</v>
      </c>
      <c r="AJ826" s="57" t="s">
        <v>6618</v>
      </c>
      <c r="AK826" s="76">
        <v>41468</v>
      </c>
    </row>
    <row r="827" spans="1:37" s="57" customFormat="1" ht="14" customHeight="1">
      <c r="A827" s="57" t="s">
        <v>2189</v>
      </c>
      <c r="C827" s="58" t="s">
        <v>2222</v>
      </c>
      <c r="D827" s="57" t="s">
        <v>1311</v>
      </c>
      <c r="E827" s="58" t="s">
        <v>2063</v>
      </c>
      <c r="F827" s="57" t="s">
        <v>2000</v>
      </c>
      <c r="G827" s="57" t="s">
        <v>1499</v>
      </c>
      <c r="H827" s="58" t="s">
        <v>2212</v>
      </c>
      <c r="J827" s="59" t="str">
        <f t="shared" si="115"/>
        <v>PA.IT.060401</v>
      </c>
      <c r="K827" s="58" t="s">
        <v>2212</v>
      </c>
      <c r="L827" s="57" t="str">
        <f t="shared" si="120"/>
        <v>Black</v>
      </c>
      <c r="M827" s="59" t="str">
        <f t="shared" si="116"/>
        <v>PI.PA.IT.060401.01</v>
      </c>
      <c r="N827" s="59"/>
      <c r="O827" s="59" t="str">
        <f t="shared" si="117"/>
        <v>PH.PA.IT.060401.01</v>
      </c>
      <c r="Q827" s="59" t="str">
        <f t="shared" si="118"/>
        <v>CL.PA.IT.060401.01</v>
      </c>
      <c r="R827" s="59"/>
      <c r="S827" s="59" t="str">
        <f t="shared" si="119"/>
        <v>DR.PA.IT.060401.01</v>
      </c>
      <c r="T827" s="59"/>
      <c r="U827" s="60" t="str">
        <f t="shared" si="113"/>
        <v>IM.PA.IT.060401.01</v>
      </c>
      <c r="V827" s="59"/>
      <c r="W827" s="60" t="str">
        <f t="shared" si="114"/>
        <v>GE.PA.IT.060401.01</v>
      </c>
      <c r="AJ827" s="57" t="s">
        <v>6618</v>
      </c>
      <c r="AK827" s="76">
        <v>41468</v>
      </c>
    </row>
    <row r="828" spans="1:37" s="57" customFormat="1" ht="14" customHeight="1">
      <c r="A828" s="57" t="s">
        <v>2189</v>
      </c>
      <c r="C828" s="58" t="s">
        <v>2222</v>
      </c>
      <c r="E828" s="58" t="s">
        <v>2063</v>
      </c>
      <c r="F828" s="57" t="s">
        <v>2000</v>
      </c>
      <c r="G828" s="57" t="s">
        <v>2547</v>
      </c>
      <c r="H828" s="58" t="s">
        <v>2217</v>
      </c>
      <c r="J828" s="59" t="str">
        <f t="shared" si="115"/>
        <v>PA.IT.060402</v>
      </c>
      <c r="K828" s="58" t="s">
        <v>2212</v>
      </c>
      <c r="L828" s="57" t="str">
        <f t="shared" si="120"/>
        <v>Green</v>
      </c>
      <c r="M828" s="59" t="str">
        <f t="shared" si="116"/>
        <v>PI.PA.IT.060402.01</v>
      </c>
      <c r="N828" s="59"/>
      <c r="O828" s="59" t="str">
        <f t="shared" si="117"/>
        <v>PH.PA.IT.060402.01</v>
      </c>
      <c r="Q828" s="59" t="str">
        <f t="shared" si="118"/>
        <v>CL.PA.IT.060402.01</v>
      </c>
      <c r="R828" s="59"/>
      <c r="S828" s="59" t="str">
        <f t="shared" si="119"/>
        <v>DR.PA.IT.060402.01</v>
      </c>
      <c r="T828" s="59"/>
      <c r="U828" s="60" t="str">
        <f t="shared" si="113"/>
        <v>IM.PA.IT.060402.01</v>
      </c>
      <c r="V828" s="59"/>
      <c r="W828" s="60" t="str">
        <f t="shared" si="114"/>
        <v>GE.PA.IT.060402.01</v>
      </c>
      <c r="AJ828" s="57" t="s">
        <v>6618</v>
      </c>
      <c r="AK828" s="76">
        <v>41468</v>
      </c>
    </row>
    <row r="829" spans="1:37" s="57" customFormat="1" ht="14" customHeight="1">
      <c r="A829" s="57" t="s">
        <v>2189</v>
      </c>
      <c r="C829" s="58" t="s">
        <v>2222</v>
      </c>
      <c r="E829" s="58" t="s">
        <v>2063</v>
      </c>
      <c r="F829" s="57" t="s">
        <v>2000</v>
      </c>
      <c r="G829" s="57" t="s">
        <v>2552</v>
      </c>
      <c r="H829" s="58" t="s">
        <v>2219</v>
      </c>
      <c r="J829" s="59" t="str">
        <f t="shared" si="115"/>
        <v>PA.IT.060403</v>
      </c>
      <c r="K829" s="58" t="s">
        <v>2212</v>
      </c>
      <c r="L829" s="57" t="str">
        <f t="shared" si="120"/>
        <v>Tan</v>
      </c>
      <c r="M829" s="59" t="str">
        <f t="shared" si="116"/>
        <v>PI.PA.IT.060403.01</v>
      </c>
      <c r="N829" s="59"/>
      <c r="O829" s="59" t="str">
        <f t="shared" si="117"/>
        <v>PH.PA.IT.060403.01</v>
      </c>
      <c r="Q829" s="59" t="str">
        <f t="shared" si="118"/>
        <v>CL.PA.IT.060403.01</v>
      </c>
      <c r="R829" s="59"/>
      <c r="S829" s="59" t="str">
        <f t="shared" si="119"/>
        <v>DR.PA.IT.060403.01</v>
      </c>
      <c r="T829" s="59"/>
      <c r="U829" s="60" t="str">
        <f t="shared" si="113"/>
        <v>IM.PA.IT.060403.01</v>
      </c>
      <c r="V829" s="59"/>
      <c r="W829" s="60" t="str">
        <f t="shared" si="114"/>
        <v>GE.PA.IT.060403.01</v>
      </c>
      <c r="AJ829" s="57" t="s">
        <v>6618</v>
      </c>
      <c r="AK829" s="76">
        <v>41468</v>
      </c>
    </row>
    <row r="830" spans="1:37" s="57" customFormat="1" ht="14" customHeight="1">
      <c r="A830" s="57" t="s">
        <v>2189</v>
      </c>
      <c r="C830" s="58" t="s">
        <v>2222</v>
      </c>
      <c r="E830" s="58" t="s">
        <v>2063</v>
      </c>
      <c r="F830" s="57" t="s">
        <v>2000</v>
      </c>
      <c r="G830" s="57" t="s">
        <v>1424</v>
      </c>
      <c r="H830" s="58" t="s">
        <v>2063</v>
      </c>
      <c r="J830" s="59" t="str">
        <f t="shared" si="115"/>
        <v>PA.IT.060404</v>
      </c>
      <c r="K830" s="58" t="s">
        <v>2212</v>
      </c>
      <c r="L830" s="57" t="str">
        <f t="shared" si="120"/>
        <v>White</v>
      </c>
      <c r="M830" s="59" t="str">
        <f t="shared" si="116"/>
        <v>PI.PA.IT.060404.01</v>
      </c>
      <c r="N830" s="59"/>
      <c r="O830" s="59" t="str">
        <f t="shared" si="117"/>
        <v>PH.PA.IT.060404.01</v>
      </c>
      <c r="Q830" s="59" t="str">
        <f t="shared" si="118"/>
        <v>CL.PA.IT.060404.01</v>
      </c>
      <c r="R830" s="59"/>
      <c r="S830" s="59" t="str">
        <f t="shared" si="119"/>
        <v>DR.PA.IT.060404.01</v>
      </c>
      <c r="T830" s="59"/>
      <c r="U830" s="60" t="str">
        <f t="shared" si="113"/>
        <v>IM.PA.IT.060404.01</v>
      </c>
      <c r="V830" s="59"/>
      <c r="W830" s="60" t="str">
        <f t="shared" si="114"/>
        <v>GE.PA.IT.060404.01</v>
      </c>
      <c r="AJ830" s="57" t="s">
        <v>6618</v>
      </c>
      <c r="AK830" s="76">
        <v>41468</v>
      </c>
    </row>
    <row r="831" spans="1:37" s="57" customFormat="1" ht="14" customHeight="1">
      <c r="A831" s="57" t="s">
        <v>2189</v>
      </c>
      <c r="C831" s="58" t="s">
        <v>2222</v>
      </c>
      <c r="E831" s="58" t="s">
        <v>2063</v>
      </c>
      <c r="F831" s="57" t="s">
        <v>2000</v>
      </c>
      <c r="G831" s="57" t="s">
        <v>2553</v>
      </c>
      <c r="H831" s="58" t="s">
        <v>2065</v>
      </c>
      <c r="J831" s="59" t="str">
        <f t="shared" si="115"/>
        <v>PA.IT.060405</v>
      </c>
      <c r="K831" s="58" t="s">
        <v>2212</v>
      </c>
      <c r="L831" s="57" t="str">
        <f t="shared" si="120"/>
        <v>Yellow</v>
      </c>
      <c r="M831" s="59" t="str">
        <f t="shared" si="116"/>
        <v>PI.PA.IT.060405.01</v>
      </c>
      <c r="N831" s="59"/>
      <c r="O831" s="59" t="str">
        <f t="shared" si="117"/>
        <v>PH.PA.IT.060405.01</v>
      </c>
      <c r="Q831" s="59" t="str">
        <f t="shared" si="118"/>
        <v>CL.PA.IT.060405.01</v>
      </c>
      <c r="R831" s="59"/>
      <c r="S831" s="59" t="str">
        <f t="shared" si="119"/>
        <v>DR.PA.IT.060405.01</v>
      </c>
      <c r="T831" s="59"/>
      <c r="U831" s="60" t="str">
        <f t="shared" si="113"/>
        <v>IM.PA.IT.060405.01</v>
      </c>
      <c r="V831" s="59"/>
      <c r="W831" s="60" t="str">
        <f t="shared" si="114"/>
        <v>GE.PA.IT.060405.01</v>
      </c>
      <c r="AJ831" s="57" t="s">
        <v>6618</v>
      </c>
      <c r="AK831" s="76">
        <v>41468</v>
      </c>
    </row>
    <row r="832" spans="1:37" s="57" customFormat="1" ht="14" customHeight="1">
      <c r="A832" s="57" t="s">
        <v>2189</v>
      </c>
      <c r="C832" s="58" t="s">
        <v>2222</v>
      </c>
      <c r="D832" s="57" t="s">
        <v>1400</v>
      </c>
      <c r="E832" s="58" t="s">
        <v>2065</v>
      </c>
      <c r="F832" s="57" t="s">
        <v>2001</v>
      </c>
      <c r="G832" s="57" t="s">
        <v>1499</v>
      </c>
      <c r="H832" s="58" t="s">
        <v>2212</v>
      </c>
      <c r="J832" s="59" t="str">
        <f t="shared" si="115"/>
        <v>PA.IT.060501</v>
      </c>
      <c r="K832" s="58" t="s">
        <v>2212</v>
      </c>
      <c r="L832" s="57" t="str">
        <f t="shared" si="120"/>
        <v>Black</v>
      </c>
      <c r="M832" s="59" t="str">
        <f t="shared" si="116"/>
        <v>PI.PA.IT.060501.01</v>
      </c>
      <c r="N832" s="59"/>
      <c r="O832" s="59" t="str">
        <f t="shared" si="117"/>
        <v>PH.PA.IT.060501.01</v>
      </c>
      <c r="Q832" s="59" t="str">
        <f t="shared" si="118"/>
        <v>CL.PA.IT.060501.01</v>
      </c>
      <c r="R832" s="59"/>
      <c r="S832" s="59" t="str">
        <f t="shared" si="119"/>
        <v>DR.PA.IT.060501.01</v>
      </c>
      <c r="T832" s="59"/>
      <c r="U832" s="60" t="str">
        <f t="shared" si="113"/>
        <v>IM.PA.IT.060501.01</v>
      </c>
      <c r="V832" s="59"/>
      <c r="W832" s="60" t="str">
        <f t="shared" si="114"/>
        <v>GE.PA.IT.060501.01</v>
      </c>
      <c r="AJ832" s="57" t="s">
        <v>6618</v>
      </c>
      <c r="AK832" s="76">
        <v>41468</v>
      </c>
    </row>
    <row r="833" spans="1:37" s="57" customFormat="1" ht="14" customHeight="1">
      <c r="A833" s="57" t="s">
        <v>2189</v>
      </c>
      <c r="C833" s="58" t="s">
        <v>2222</v>
      </c>
      <c r="E833" s="58" t="s">
        <v>2065</v>
      </c>
      <c r="F833" s="57" t="s">
        <v>2001</v>
      </c>
      <c r="G833" s="57" t="s">
        <v>2547</v>
      </c>
      <c r="H833" s="58" t="s">
        <v>2217</v>
      </c>
      <c r="J833" s="59" t="str">
        <f t="shared" si="115"/>
        <v>PA.IT.060502</v>
      </c>
      <c r="K833" s="58" t="s">
        <v>2212</v>
      </c>
      <c r="L833" s="57" t="str">
        <f t="shared" si="120"/>
        <v>Green</v>
      </c>
      <c r="M833" s="59" t="str">
        <f t="shared" si="116"/>
        <v>PI.PA.IT.060502.01</v>
      </c>
      <c r="N833" s="59"/>
      <c r="O833" s="59" t="str">
        <f t="shared" si="117"/>
        <v>PH.PA.IT.060502.01</v>
      </c>
      <c r="Q833" s="59" t="str">
        <f t="shared" si="118"/>
        <v>CL.PA.IT.060502.01</v>
      </c>
      <c r="R833" s="59"/>
      <c r="S833" s="59" t="str">
        <f t="shared" si="119"/>
        <v>DR.PA.IT.060502.01</v>
      </c>
      <c r="T833" s="59"/>
      <c r="U833" s="60" t="str">
        <f t="shared" si="113"/>
        <v>IM.PA.IT.060502.01</v>
      </c>
      <c r="V833" s="59"/>
      <c r="W833" s="60" t="str">
        <f t="shared" si="114"/>
        <v>GE.PA.IT.060502.01</v>
      </c>
      <c r="AJ833" s="57" t="s">
        <v>6618</v>
      </c>
      <c r="AK833" s="76">
        <v>41468</v>
      </c>
    </row>
    <row r="834" spans="1:37" s="57" customFormat="1" ht="14" customHeight="1">
      <c r="A834" s="57" t="s">
        <v>2189</v>
      </c>
      <c r="C834" s="58" t="s">
        <v>2222</v>
      </c>
      <c r="E834" s="58" t="s">
        <v>2065</v>
      </c>
      <c r="F834" s="57" t="s">
        <v>2001</v>
      </c>
      <c r="G834" s="57" t="s">
        <v>2552</v>
      </c>
      <c r="H834" s="58" t="s">
        <v>2219</v>
      </c>
      <c r="J834" s="59" t="str">
        <f t="shared" si="115"/>
        <v>PA.IT.060503</v>
      </c>
      <c r="K834" s="58" t="s">
        <v>2212</v>
      </c>
      <c r="L834" s="57" t="str">
        <f t="shared" si="120"/>
        <v>Tan</v>
      </c>
      <c r="M834" s="59" t="str">
        <f t="shared" si="116"/>
        <v>PI.PA.IT.060503.01</v>
      </c>
      <c r="N834" s="59"/>
      <c r="O834" s="59" t="str">
        <f t="shared" si="117"/>
        <v>PH.PA.IT.060503.01</v>
      </c>
      <c r="Q834" s="59" t="str">
        <f t="shared" si="118"/>
        <v>CL.PA.IT.060503.01</v>
      </c>
      <c r="R834" s="59"/>
      <c r="S834" s="59" t="str">
        <f t="shared" si="119"/>
        <v>DR.PA.IT.060503.01</v>
      </c>
      <c r="T834" s="59"/>
      <c r="U834" s="60" t="str">
        <f t="shared" si="113"/>
        <v>IM.PA.IT.060503.01</v>
      </c>
      <c r="V834" s="59"/>
      <c r="W834" s="60" t="str">
        <f t="shared" si="114"/>
        <v>GE.PA.IT.060503.01</v>
      </c>
      <c r="AJ834" s="57" t="s">
        <v>6618</v>
      </c>
      <c r="AK834" s="76">
        <v>41468</v>
      </c>
    </row>
    <row r="835" spans="1:37" s="57" customFormat="1" ht="14" customHeight="1">
      <c r="A835" s="57" t="s">
        <v>2189</v>
      </c>
      <c r="C835" s="58" t="s">
        <v>2222</v>
      </c>
      <c r="E835" s="58" t="s">
        <v>2065</v>
      </c>
      <c r="F835" s="57" t="s">
        <v>2001</v>
      </c>
      <c r="G835" s="57" t="s">
        <v>1424</v>
      </c>
      <c r="H835" s="58" t="s">
        <v>2063</v>
      </c>
      <c r="J835" s="59" t="str">
        <f t="shared" si="115"/>
        <v>PA.IT.060504</v>
      </c>
      <c r="K835" s="58" t="s">
        <v>2212</v>
      </c>
      <c r="L835" s="57" t="str">
        <f t="shared" si="120"/>
        <v>White</v>
      </c>
      <c r="M835" s="59" t="str">
        <f t="shared" si="116"/>
        <v>PI.PA.IT.060504.01</v>
      </c>
      <c r="N835" s="59"/>
      <c r="O835" s="59" t="str">
        <f t="shared" si="117"/>
        <v>PH.PA.IT.060504.01</v>
      </c>
      <c r="Q835" s="59" t="str">
        <f t="shared" si="118"/>
        <v>CL.PA.IT.060504.01</v>
      </c>
      <c r="R835" s="59"/>
      <c r="S835" s="59" t="str">
        <f t="shared" si="119"/>
        <v>DR.PA.IT.060504.01</v>
      </c>
      <c r="T835" s="59"/>
      <c r="U835" s="60" t="str">
        <f t="shared" si="113"/>
        <v>IM.PA.IT.060504.01</v>
      </c>
      <c r="V835" s="59"/>
      <c r="W835" s="60" t="str">
        <f t="shared" si="114"/>
        <v>GE.PA.IT.060504.01</v>
      </c>
      <c r="AJ835" s="57" t="s">
        <v>6618</v>
      </c>
      <c r="AK835" s="76">
        <v>41468</v>
      </c>
    </row>
    <row r="836" spans="1:37" s="57" customFormat="1" ht="14" customHeight="1">
      <c r="A836" s="57" t="s">
        <v>2189</v>
      </c>
      <c r="C836" s="58" t="s">
        <v>2222</v>
      </c>
      <c r="E836" s="58" t="s">
        <v>2065</v>
      </c>
      <c r="F836" s="57" t="s">
        <v>2001</v>
      </c>
      <c r="G836" s="57" t="s">
        <v>2553</v>
      </c>
      <c r="H836" s="58" t="s">
        <v>2065</v>
      </c>
      <c r="J836" s="59" t="str">
        <f t="shared" si="115"/>
        <v>PA.IT.060505</v>
      </c>
      <c r="K836" s="58" t="s">
        <v>2212</v>
      </c>
      <c r="L836" s="57" t="str">
        <f t="shared" si="120"/>
        <v>Yellow</v>
      </c>
      <c r="M836" s="59" t="str">
        <f t="shared" si="116"/>
        <v>PI.PA.IT.060505.01</v>
      </c>
      <c r="N836" s="59"/>
      <c r="O836" s="59" t="str">
        <f t="shared" si="117"/>
        <v>PH.PA.IT.060505.01</v>
      </c>
      <c r="Q836" s="59" t="str">
        <f t="shared" si="118"/>
        <v>CL.PA.IT.060505.01</v>
      </c>
      <c r="R836" s="59"/>
      <c r="S836" s="59" t="str">
        <f t="shared" si="119"/>
        <v>DR.PA.IT.060505.01</v>
      </c>
      <c r="T836" s="59"/>
      <c r="U836" s="60" t="str">
        <f t="shared" si="113"/>
        <v>IM.PA.IT.060505.01</v>
      </c>
      <c r="V836" s="59"/>
      <c r="W836" s="60" t="str">
        <f t="shared" si="114"/>
        <v>GE.PA.IT.060505.01</v>
      </c>
      <c r="AJ836" s="57" t="s">
        <v>6618</v>
      </c>
      <c r="AK836" s="76">
        <v>41468</v>
      </c>
    </row>
    <row r="837" spans="1:37" s="57" customFormat="1" ht="14" customHeight="1">
      <c r="A837" s="57" t="s">
        <v>2189</v>
      </c>
      <c r="C837" s="58" t="s">
        <v>2222</v>
      </c>
      <c r="D837" s="57" t="s">
        <v>2087</v>
      </c>
      <c r="E837" s="58" t="s">
        <v>2222</v>
      </c>
      <c r="F837" s="57" t="s">
        <v>2002</v>
      </c>
      <c r="G837" s="57" t="s">
        <v>2109</v>
      </c>
      <c r="H837" s="58" t="s">
        <v>2212</v>
      </c>
      <c r="J837" s="59" t="str">
        <f t="shared" si="115"/>
        <v>PA.IT.060601</v>
      </c>
      <c r="K837" s="58" t="s">
        <v>2212</v>
      </c>
      <c r="L837" s="57" t="str">
        <f t="shared" si="120"/>
        <v>Unable to assess</v>
      </c>
      <c r="M837" s="59" t="str">
        <f t="shared" si="116"/>
        <v>PI.PA.IT.060601.01</v>
      </c>
      <c r="N837" s="59"/>
      <c r="O837" s="59" t="str">
        <f t="shared" si="117"/>
        <v>PH.PA.IT.060601.01</v>
      </c>
      <c r="Q837" s="59" t="str">
        <f t="shared" si="118"/>
        <v>CL.PA.IT.060601.01</v>
      </c>
      <c r="R837" s="59"/>
      <c r="S837" s="59" t="str">
        <f t="shared" si="119"/>
        <v>DR.PA.IT.060601.01</v>
      </c>
      <c r="T837" s="59"/>
      <c r="U837" s="60" t="str">
        <f t="shared" si="113"/>
        <v>IM.PA.IT.060601.01</v>
      </c>
      <c r="V837" s="59"/>
      <c r="W837" s="60" t="str">
        <f t="shared" si="114"/>
        <v>GE.PA.IT.060601.01</v>
      </c>
      <c r="AJ837" s="57" t="s">
        <v>6618</v>
      </c>
      <c r="AK837" s="76">
        <v>41468</v>
      </c>
    </row>
    <row r="838" spans="1:37" s="57" customFormat="1" ht="14" customHeight="1">
      <c r="A838" s="57" t="s">
        <v>2189</v>
      </c>
      <c r="C838" s="58" t="s">
        <v>2222</v>
      </c>
      <c r="E838" s="58" t="s">
        <v>2222</v>
      </c>
      <c r="F838" s="57" t="s">
        <v>2002</v>
      </c>
      <c r="G838" s="57" t="s">
        <v>341</v>
      </c>
      <c r="H838" s="58" t="s">
        <v>2217</v>
      </c>
      <c r="J838" s="59" t="str">
        <f t="shared" si="115"/>
        <v>PA.IT.060602</v>
      </c>
      <c r="K838" s="58" t="s">
        <v>2212</v>
      </c>
      <c r="L838" s="57" t="str">
        <f t="shared" si="120"/>
        <v>Clean, dry, intact</v>
      </c>
      <c r="M838" s="59" t="str">
        <f t="shared" si="116"/>
        <v>PI.PA.IT.060602.01</v>
      </c>
      <c r="N838" s="59"/>
      <c r="O838" s="59" t="str">
        <f t="shared" si="117"/>
        <v>PH.PA.IT.060602.01</v>
      </c>
      <c r="Q838" s="59" t="str">
        <f t="shared" si="118"/>
        <v>CL.PA.IT.060602.01</v>
      </c>
      <c r="R838" s="59"/>
      <c r="S838" s="59" t="str">
        <f t="shared" si="119"/>
        <v>DR.PA.IT.060602.01</v>
      </c>
      <c r="T838" s="59"/>
      <c r="U838" s="60" t="str">
        <f t="shared" si="113"/>
        <v>IM.PA.IT.060602.01</v>
      </c>
      <c r="V838" s="59"/>
      <c r="W838" s="60" t="str">
        <f t="shared" si="114"/>
        <v>GE.PA.IT.060602.01</v>
      </c>
      <c r="AJ838" s="57" t="s">
        <v>6618</v>
      </c>
      <c r="AK838" s="76">
        <v>41468</v>
      </c>
    </row>
    <row r="839" spans="1:37" s="57" customFormat="1" ht="14" customHeight="1">
      <c r="A839" s="57" t="s">
        <v>2189</v>
      </c>
      <c r="C839" s="58" t="s">
        <v>2222</v>
      </c>
      <c r="E839" s="58" t="s">
        <v>2222</v>
      </c>
      <c r="F839" s="57" t="s">
        <v>2002</v>
      </c>
      <c r="G839" s="57" t="s">
        <v>1130</v>
      </c>
      <c r="H839" s="58" t="s">
        <v>2219</v>
      </c>
      <c r="J839" s="59" t="str">
        <f t="shared" si="115"/>
        <v>PA.IT.060603</v>
      </c>
      <c r="K839" s="58" t="s">
        <v>2212</v>
      </c>
      <c r="L839" s="57" t="str">
        <f t="shared" si="120"/>
        <v>Non-occlusive</v>
      </c>
      <c r="M839" s="59" t="str">
        <f t="shared" si="116"/>
        <v>PI.PA.IT.060603.01</v>
      </c>
      <c r="N839" s="59"/>
      <c r="O839" s="59" t="str">
        <f t="shared" si="117"/>
        <v>PH.PA.IT.060603.01</v>
      </c>
      <c r="Q839" s="59" t="str">
        <f t="shared" si="118"/>
        <v>CL.PA.IT.060603.01</v>
      </c>
      <c r="R839" s="59"/>
      <c r="S839" s="59" t="str">
        <f t="shared" si="119"/>
        <v>DR.PA.IT.060603.01</v>
      </c>
      <c r="T839" s="59"/>
      <c r="U839" s="60" t="str">
        <f t="shared" si="113"/>
        <v>IM.PA.IT.060603.01</v>
      </c>
      <c r="V839" s="59"/>
      <c r="W839" s="60" t="str">
        <f t="shared" si="114"/>
        <v>GE.PA.IT.060603.01</v>
      </c>
      <c r="AJ839" s="57" t="s">
        <v>6618</v>
      </c>
      <c r="AK839" s="76">
        <v>41468</v>
      </c>
    </row>
    <row r="840" spans="1:37" s="57" customFormat="1" ht="14" customHeight="1">
      <c r="A840" s="57" t="s">
        <v>2189</v>
      </c>
      <c r="C840" s="58" t="s">
        <v>2222</v>
      </c>
      <c r="E840" s="58" t="s">
        <v>2222</v>
      </c>
      <c r="F840" s="57" t="s">
        <v>2002</v>
      </c>
      <c r="G840" s="57" t="s">
        <v>2492</v>
      </c>
      <c r="H840" s="58" t="s">
        <v>2063</v>
      </c>
      <c r="J840" s="59" t="str">
        <f t="shared" si="115"/>
        <v>PA.IT.060604</v>
      </c>
      <c r="K840" s="58" t="s">
        <v>2212</v>
      </c>
      <c r="L840" s="57" t="str">
        <f t="shared" si="120"/>
        <v>Occlusive</v>
      </c>
      <c r="M840" s="59" t="str">
        <f t="shared" si="116"/>
        <v>PI.PA.IT.060604.01</v>
      </c>
      <c r="N840" s="59"/>
      <c r="O840" s="59" t="str">
        <f t="shared" si="117"/>
        <v>PH.PA.IT.060604.01</v>
      </c>
      <c r="Q840" s="59" t="str">
        <f t="shared" si="118"/>
        <v>CL.PA.IT.060604.01</v>
      </c>
      <c r="R840" s="59"/>
      <c r="S840" s="59" t="str">
        <f t="shared" si="119"/>
        <v>DR.PA.IT.060604.01</v>
      </c>
      <c r="T840" s="59"/>
      <c r="U840" s="60" t="str">
        <f t="shared" ref="U840:U903" si="121">CONCATENATE("IM.",J840, ".",K840)</f>
        <v>IM.PA.IT.060604.01</v>
      </c>
      <c r="V840" s="59"/>
      <c r="W840" s="60" t="str">
        <f t="shared" ref="W840:W903" si="122">CONCATENATE("GE.",J840, ".",K840)</f>
        <v>GE.PA.IT.060604.01</v>
      </c>
      <c r="AJ840" s="57" t="s">
        <v>6618</v>
      </c>
      <c r="AK840" s="76">
        <v>41468</v>
      </c>
    </row>
    <row r="841" spans="1:37" s="57" customFormat="1" ht="14" customHeight="1">
      <c r="A841" s="57" t="s">
        <v>2189</v>
      </c>
      <c r="C841" s="58" t="s">
        <v>2222</v>
      </c>
      <c r="E841" s="58" t="s">
        <v>2222</v>
      </c>
      <c r="F841" s="57" t="s">
        <v>2002</v>
      </c>
      <c r="G841" s="57" t="s">
        <v>2332</v>
      </c>
      <c r="H841" s="58" t="s">
        <v>2065</v>
      </c>
      <c r="J841" s="59" t="str">
        <f t="shared" si="115"/>
        <v>PA.IT.060605</v>
      </c>
      <c r="K841" s="58" t="s">
        <v>2212</v>
      </c>
      <c r="L841" s="57" t="str">
        <f t="shared" si="120"/>
        <v>Small amount drainage</v>
      </c>
      <c r="M841" s="59" t="str">
        <f t="shared" si="116"/>
        <v>PI.PA.IT.060605.01</v>
      </c>
      <c r="N841" s="59"/>
      <c r="O841" s="59" t="str">
        <f t="shared" si="117"/>
        <v>PH.PA.IT.060605.01</v>
      </c>
      <c r="Q841" s="59" t="str">
        <f t="shared" si="118"/>
        <v>CL.PA.IT.060605.01</v>
      </c>
      <c r="R841" s="59"/>
      <c r="S841" s="59" t="str">
        <f t="shared" si="119"/>
        <v>DR.PA.IT.060605.01</v>
      </c>
      <c r="T841" s="59"/>
      <c r="U841" s="60" t="str">
        <f t="shared" si="121"/>
        <v>IM.PA.IT.060605.01</v>
      </c>
      <c r="V841" s="59"/>
      <c r="W841" s="60" t="str">
        <f t="shared" si="122"/>
        <v>GE.PA.IT.060605.01</v>
      </c>
      <c r="AJ841" s="57" t="s">
        <v>6618</v>
      </c>
      <c r="AK841" s="76">
        <v>41468</v>
      </c>
    </row>
    <row r="842" spans="1:37" s="57" customFormat="1" ht="14" customHeight="1">
      <c r="A842" s="57" t="s">
        <v>2189</v>
      </c>
      <c r="C842" s="58" t="s">
        <v>2222</v>
      </c>
      <c r="E842" s="58" t="s">
        <v>2222</v>
      </c>
      <c r="F842" s="57" t="s">
        <v>2002</v>
      </c>
      <c r="G842" s="57" t="s">
        <v>2640</v>
      </c>
      <c r="H842" s="58" t="s">
        <v>2222</v>
      </c>
      <c r="J842" s="59" t="str">
        <f t="shared" si="115"/>
        <v>PA.IT.060606</v>
      </c>
      <c r="K842" s="58" t="s">
        <v>2212</v>
      </c>
      <c r="L842" s="57" t="str">
        <f t="shared" si="120"/>
        <v>Moderate amount drainage</v>
      </c>
      <c r="M842" s="59" t="str">
        <f t="shared" si="116"/>
        <v>PI.PA.IT.060606.01</v>
      </c>
      <c r="N842" s="59"/>
      <c r="O842" s="59" t="str">
        <f t="shared" si="117"/>
        <v>PH.PA.IT.060606.01</v>
      </c>
      <c r="Q842" s="59" t="str">
        <f t="shared" si="118"/>
        <v>CL.PA.IT.060606.01</v>
      </c>
      <c r="R842" s="59"/>
      <c r="S842" s="59" t="str">
        <f t="shared" si="119"/>
        <v>DR.PA.IT.060606.01</v>
      </c>
      <c r="T842" s="59"/>
      <c r="U842" s="60" t="str">
        <f t="shared" si="121"/>
        <v>IM.PA.IT.060606.01</v>
      </c>
      <c r="V842" s="59"/>
      <c r="W842" s="60" t="str">
        <f t="shared" si="122"/>
        <v>GE.PA.IT.060606.01</v>
      </c>
      <c r="AJ842" s="57" t="s">
        <v>6618</v>
      </c>
      <c r="AK842" s="76">
        <v>41468</v>
      </c>
    </row>
    <row r="843" spans="1:37" s="57" customFormat="1" ht="14" customHeight="1">
      <c r="A843" s="57" t="s">
        <v>2189</v>
      </c>
      <c r="C843" s="58" t="s">
        <v>2222</v>
      </c>
      <c r="E843" s="58" t="s">
        <v>2222</v>
      </c>
      <c r="F843" s="57" t="s">
        <v>2002</v>
      </c>
      <c r="G843" s="57" t="s">
        <v>2639</v>
      </c>
      <c r="H843" s="58" t="s">
        <v>2376</v>
      </c>
      <c r="J843" s="59" t="str">
        <f t="shared" si="115"/>
        <v>PA.IT.060607</v>
      </c>
      <c r="K843" s="58" t="s">
        <v>2212</v>
      </c>
      <c r="L843" s="57" t="str">
        <f t="shared" si="120"/>
        <v>Large amount drainage</v>
      </c>
      <c r="M843" s="59" t="str">
        <f t="shared" si="116"/>
        <v>PI.PA.IT.060607.01</v>
      </c>
      <c r="N843" s="59"/>
      <c r="O843" s="59" t="str">
        <f t="shared" si="117"/>
        <v>PH.PA.IT.060607.01</v>
      </c>
      <c r="Q843" s="59" t="str">
        <f t="shared" si="118"/>
        <v>CL.PA.IT.060607.01</v>
      </c>
      <c r="R843" s="59"/>
      <c r="S843" s="59" t="str">
        <f t="shared" si="119"/>
        <v>DR.PA.IT.060607.01</v>
      </c>
      <c r="T843" s="59"/>
      <c r="U843" s="60" t="str">
        <f t="shared" si="121"/>
        <v>IM.PA.IT.060607.01</v>
      </c>
      <c r="V843" s="59"/>
      <c r="W843" s="60" t="str">
        <f t="shared" si="122"/>
        <v>GE.PA.IT.060607.01</v>
      </c>
      <c r="AJ843" s="57" t="s">
        <v>6618</v>
      </c>
      <c r="AK843" s="76">
        <v>41468</v>
      </c>
    </row>
    <row r="844" spans="1:37" s="57" customFormat="1" ht="14" customHeight="1">
      <c r="A844" s="57" t="s">
        <v>2189</v>
      </c>
      <c r="C844" s="58" t="s">
        <v>2222</v>
      </c>
      <c r="D844" s="57" t="s">
        <v>2776</v>
      </c>
      <c r="E844" s="58" t="s">
        <v>2376</v>
      </c>
      <c r="F844" s="57" t="s">
        <v>2003</v>
      </c>
      <c r="G844" s="57" t="s">
        <v>2090</v>
      </c>
      <c r="H844" s="58" t="s">
        <v>2212</v>
      </c>
      <c r="J844" s="59" t="str">
        <f t="shared" si="115"/>
        <v>PA.IT.060701</v>
      </c>
      <c r="K844" s="58" t="s">
        <v>2212</v>
      </c>
      <c r="L844" s="57" t="str">
        <f t="shared" si="120"/>
        <v>Calcium Alginate</v>
      </c>
      <c r="M844" s="59" t="str">
        <f t="shared" si="116"/>
        <v>PI.PA.IT.060701.01</v>
      </c>
      <c r="N844" s="59"/>
      <c r="O844" s="59" t="str">
        <f t="shared" si="117"/>
        <v>PH.PA.IT.060701.01</v>
      </c>
      <c r="Q844" s="59" t="str">
        <f t="shared" si="118"/>
        <v>CL.PA.IT.060701.01</v>
      </c>
      <c r="R844" s="59"/>
      <c r="S844" s="59" t="str">
        <f t="shared" si="119"/>
        <v>DR.PA.IT.060701.01</v>
      </c>
      <c r="T844" s="59"/>
      <c r="U844" s="60" t="str">
        <f t="shared" si="121"/>
        <v>IM.PA.IT.060701.01</v>
      </c>
      <c r="V844" s="59"/>
      <c r="W844" s="60" t="str">
        <f t="shared" si="122"/>
        <v>GE.PA.IT.060701.01</v>
      </c>
      <c r="AJ844" s="57" t="s">
        <v>6618</v>
      </c>
      <c r="AK844" s="76">
        <v>41468</v>
      </c>
    </row>
    <row r="845" spans="1:37" s="57" customFormat="1" ht="14" customHeight="1">
      <c r="A845" s="57" t="s">
        <v>2189</v>
      </c>
      <c r="C845" s="58" t="s">
        <v>2222</v>
      </c>
      <c r="E845" s="58" t="s">
        <v>2376</v>
      </c>
      <c r="F845" s="57" t="s">
        <v>2003</v>
      </c>
      <c r="G845" s="57" t="s">
        <v>2091</v>
      </c>
      <c r="H845" s="58" t="s">
        <v>2217</v>
      </c>
      <c r="J845" s="59" t="str">
        <f t="shared" si="115"/>
        <v>PA.IT.060702</v>
      </c>
      <c r="K845" s="58" t="s">
        <v>2212</v>
      </c>
      <c r="L845" s="57" t="str">
        <f t="shared" si="120"/>
        <v>Antimicrobial</v>
      </c>
      <c r="M845" s="59" t="str">
        <f t="shared" si="116"/>
        <v>PI.PA.IT.060702.01</v>
      </c>
      <c r="N845" s="59"/>
      <c r="O845" s="59" t="str">
        <f t="shared" si="117"/>
        <v>PH.PA.IT.060702.01</v>
      </c>
      <c r="Q845" s="59" t="str">
        <f t="shared" si="118"/>
        <v>CL.PA.IT.060702.01</v>
      </c>
      <c r="R845" s="59"/>
      <c r="S845" s="59" t="str">
        <f t="shared" si="119"/>
        <v>DR.PA.IT.060702.01</v>
      </c>
      <c r="T845" s="59"/>
      <c r="U845" s="60" t="str">
        <f t="shared" si="121"/>
        <v>IM.PA.IT.060702.01</v>
      </c>
      <c r="V845" s="59"/>
      <c r="W845" s="60" t="str">
        <f t="shared" si="122"/>
        <v>GE.PA.IT.060702.01</v>
      </c>
      <c r="AJ845" s="57" t="s">
        <v>6618</v>
      </c>
      <c r="AK845" s="76">
        <v>41468</v>
      </c>
    </row>
    <row r="846" spans="1:37" s="57" customFormat="1" ht="14" customHeight="1">
      <c r="A846" s="57" t="s">
        <v>2189</v>
      </c>
      <c r="C846" s="58" t="s">
        <v>2222</v>
      </c>
      <c r="E846" s="58" t="s">
        <v>2376</v>
      </c>
      <c r="F846" s="57" t="s">
        <v>2003</v>
      </c>
      <c r="G846" s="57" t="s">
        <v>293</v>
      </c>
      <c r="H846" s="58" t="s">
        <v>2219</v>
      </c>
      <c r="J846" s="59" t="str">
        <f t="shared" si="115"/>
        <v>PA.IT.060703</v>
      </c>
      <c r="K846" s="58" t="s">
        <v>2212</v>
      </c>
      <c r="L846" s="57" t="str">
        <f t="shared" si="120"/>
        <v>Bismuth gauze</v>
      </c>
      <c r="M846" s="59" t="str">
        <f t="shared" si="116"/>
        <v>PI.PA.IT.060703.01</v>
      </c>
      <c r="N846" s="59"/>
      <c r="O846" s="59" t="str">
        <f t="shared" si="117"/>
        <v>PH.PA.IT.060703.01</v>
      </c>
      <c r="Q846" s="59" t="str">
        <f t="shared" si="118"/>
        <v>CL.PA.IT.060703.01</v>
      </c>
      <c r="R846" s="59"/>
      <c r="S846" s="59" t="str">
        <f t="shared" si="119"/>
        <v>DR.PA.IT.060703.01</v>
      </c>
      <c r="T846" s="59"/>
      <c r="U846" s="60" t="str">
        <f t="shared" si="121"/>
        <v>IM.PA.IT.060703.01</v>
      </c>
      <c r="V846" s="59"/>
      <c r="W846" s="60" t="str">
        <f t="shared" si="122"/>
        <v>GE.PA.IT.060703.01</v>
      </c>
      <c r="AJ846" s="57" t="s">
        <v>6618</v>
      </c>
      <c r="AK846" s="76">
        <v>41468</v>
      </c>
    </row>
    <row r="847" spans="1:37" s="57" customFormat="1" ht="14" customHeight="1">
      <c r="A847" s="57" t="s">
        <v>2189</v>
      </c>
      <c r="C847" s="58" t="s">
        <v>2222</v>
      </c>
      <c r="E847" s="58" t="s">
        <v>2376</v>
      </c>
      <c r="F847" s="57" t="s">
        <v>2003</v>
      </c>
      <c r="G847" s="57" t="s">
        <v>1042</v>
      </c>
      <c r="H847" s="58" t="s">
        <v>2063</v>
      </c>
      <c r="J847" s="59" t="str">
        <f t="shared" si="115"/>
        <v>PA.IT.060704</v>
      </c>
      <c r="K847" s="58" t="s">
        <v>2212</v>
      </c>
      <c r="L847" s="57" t="str">
        <f t="shared" si="120"/>
        <v>Gauze wrap</v>
      </c>
      <c r="M847" s="59" t="str">
        <f t="shared" si="116"/>
        <v>PI.PA.IT.060704.01</v>
      </c>
      <c r="N847" s="59"/>
      <c r="O847" s="59" t="str">
        <f t="shared" si="117"/>
        <v>PH.PA.IT.060704.01</v>
      </c>
      <c r="Q847" s="59" t="str">
        <f t="shared" si="118"/>
        <v>CL.PA.IT.060704.01</v>
      </c>
      <c r="R847" s="59"/>
      <c r="S847" s="59" t="str">
        <f t="shared" si="119"/>
        <v>DR.PA.IT.060704.01</v>
      </c>
      <c r="T847" s="59"/>
      <c r="U847" s="60" t="str">
        <f t="shared" si="121"/>
        <v>IM.PA.IT.060704.01</v>
      </c>
      <c r="V847" s="59"/>
      <c r="W847" s="60" t="str">
        <f t="shared" si="122"/>
        <v>GE.PA.IT.060704.01</v>
      </c>
      <c r="AJ847" s="57" t="s">
        <v>6618</v>
      </c>
      <c r="AK847" s="76">
        <v>41468</v>
      </c>
    </row>
    <row r="848" spans="1:37" s="57" customFormat="1" ht="14" customHeight="1">
      <c r="A848" s="57" t="s">
        <v>2189</v>
      </c>
      <c r="C848" s="58" t="s">
        <v>2222</v>
      </c>
      <c r="E848" s="58" t="s">
        <v>2376</v>
      </c>
      <c r="F848" s="57" t="s">
        <v>2003</v>
      </c>
      <c r="G848" s="57" t="s">
        <v>2643</v>
      </c>
      <c r="H848" s="58" t="s">
        <v>2065</v>
      </c>
      <c r="J848" s="59" t="str">
        <f t="shared" si="115"/>
        <v>PA.IT.060705</v>
      </c>
      <c r="K848" s="58" t="s">
        <v>2212</v>
      </c>
      <c r="L848" s="57" t="str">
        <f t="shared" si="120"/>
        <v>Transparent</v>
      </c>
      <c r="M848" s="59" t="str">
        <f t="shared" si="116"/>
        <v>PI.PA.IT.060705.01</v>
      </c>
      <c r="N848" s="59"/>
      <c r="O848" s="59" t="str">
        <f t="shared" si="117"/>
        <v>PH.PA.IT.060705.01</v>
      </c>
      <c r="Q848" s="59" t="str">
        <f t="shared" si="118"/>
        <v>CL.PA.IT.060705.01</v>
      </c>
      <c r="R848" s="59"/>
      <c r="S848" s="59" t="str">
        <f t="shared" si="119"/>
        <v>DR.PA.IT.060705.01</v>
      </c>
      <c r="T848" s="59"/>
      <c r="U848" s="60" t="str">
        <f t="shared" si="121"/>
        <v>IM.PA.IT.060705.01</v>
      </c>
      <c r="V848" s="59"/>
      <c r="W848" s="60" t="str">
        <f t="shared" si="122"/>
        <v>GE.PA.IT.060705.01</v>
      </c>
      <c r="AJ848" s="57" t="s">
        <v>6618</v>
      </c>
      <c r="AK848" s="76">
        <v>41468</v>
      </c>
    </row>
    <row r="849" spans="1:37" s="57" customFormat="1" ht="14" customHeight="1">
      <c r="A849" s="57" t="s">
        <v>2189</v>
      </c>
      <c r="C849" s="58" t="s">
        <v>2222</v>
      </c>
      <c r="E849" s="58" t="s">
        <v>2376</v>
      </c>
      <c r="F849" s="57" t="s">
        <v>2003</v>
      </c>
      <c r="G849" s="57" t="s">
        <v>2092</v>
      </c>
      <c r="H849" s="58" t="s">
        <v>2222</v>
      </c>
      <c r="J849" s="59" t="str">
        <f t="shared" si="115"/>
        <v>PA.IT.060706</v>
      </c>
      <c r="K849" s="58" t="s">
        <v>2212</v>
      </c>
      <c r="L849" s="57" t="str">
        <f t="shared" si="120"/>
        <v>Balsam of Peru</v>
      </c>
      <c r="M849" s="59" t="str">
        <f t="shared" si="116"/>
        <v>PI.PA.IT.060706.01</v>
      </c>
      <c r="N849" s="59"/>
      <c r="O849" s="59" t="str">
        <f t="shared" si="117"/>
        <v>PH.PA.IT.060706.01</v>
      </c>
      <c r="Q849" s="59" t="str">
        <f t="shared" si="118"/>
        <v>CL.PA.IT.060706.01</v>
      </c>
      <c r="R849" s="59"/>
      <c r="S849" s="59" t="str">
        <f t="shared" si="119"/>
        <v>DR.PA.IT.060706.01</v>
      </c>
      <c r="T849" s="59"/>
      <c r="U849" s="60" t="str">
        <f t="shared" si="121"/>
        <v>IM.PA.IT.060706.01</v>
      </c>
      <c r="V849" s="59"/>
      <c r="W849" s="60" t="str">
        <f t="shared" si="122"/>
        <v>GE.PA.IT.060706.01</v>
      </c>
      <c r="AJ849" s="57" t="s">
        <v>6618</v>
      </c>
      <c r="AK849" s="76">
        <v>41468</v>
      </c>
    </row>
    <row r="850" spans="1:37" s="57" customFormat="1" ht="14" customHeight="1">
      <c r="A850" s="57" t="s">
        <v>2189</v>
      </c>
      <c r="C850" s="58" t="s">
        <v>2222</v>
      </c>
      <c r="D850" s="57" t="s">
        <v>2215</v>
      </c>
      <c r="E850" s="58" t="s">
        <v>2376</v>
      </c>
      <c r="F850" s="57" t="s">
        <v>2003</v>
      </c>
      <c r="G850" s="57" t="s">
        <v>294</v>
      </c>
      <c r="H850" s="58" t="s">
        <v>2376</v>
      </c>
      <c r="J850" s="59" t="str">
        <f t="shared" si="115"/>
        <v>PA.IT.060707</v>
      </c>
      <c r="K850" s="58" t="s">
        <v>2212</v>
      </c>
      <c r="L850" s="57" t="str">
        <f t="shared" si="120"/>
        <v>Gauze packing</v>
      </c>
      <c r="M850" s="59" t="str">
        <f t="shared" si="116"/>
        <v>PI.PA.IT.060707.01</v>
      </c>
      <c r="N850" s="59"/>
      <c r="O850" s="59" t="str">
        <f t="shared" si="117"/>
        <v>PH.PA.IT.060707.01</v>
      </c>
      <c r="Q850" s="59" t="str">
        <f t="shared" si="118"/>
        <v>CL.PA.IT.060707.01</v>
      </c>
      <c r="R850" s="59"/>
      <c r="S850" s="59" t="str">
        <f t="shared" si="119"/>
        <v>DR.PA.IT.060707.01</v>
      </c>
      <c r="T850" s="59"/>
      <c r="U850" s="60" t="str">
        <f t="shared" si="121"/>
        <v>IM.PA.IT.060707.01</v>
      </c>
      <c r="V850" s="59"/>
      <c r="W850" s="60" t="str">
        <f t="shared" si="122"/>
        <v>GE.PA.IT.060707.01</v>
      </c>
      <c r="AJ850" s="57" t="s">
        <v>6618</v>
      </c>
      <c r="AK850" s="76">
        <v>41468</v>
      </c>
    </row>
    <row r="851" spans="1:37" s="57" customFormat="1" ht="14" customHeight="1">
      <c r="A851" s="57" t="s">
        <v>2189</v>
      </c>
      <c r="C851" s="58" t="s">
        <v>2222</v>
      </c>
      <c r="D851" s="57" t="s">
        <v>2215</v>
      </c>
      <c r="E851" s="58" t="s">
        <v>2376</v>
      </c>
      <c r="F851" s="57" t="s">
        <v>2003</v>
      </c>
      <c r="G851" s="57" t="s">
        <v>2093</v>
      </c>
      <c r="H851" s="58" t="s">
        <v>2378</v>
      </c>
      <c r="J851" s="59" t="str">
        <f t="shared" si="115"/>
        <v>PA.IT.060708</v>
      </c>
      <c r="K851" s="58" t="s">
        <v>2212</v>
      </c>
      <c r="L851" s="57" t="str">
        <f t="shared" si="120"/>
        <v>Hydrocolloidal</v>
      </c>
      <c r="M851" s="59" t="str">
        <f t="shared" si="116"/>
        <v>PI.PA.IT.060708.01</v>
      </c>
      <c r="N851" s="59"/>
      <c r="O851" s="59" t="str">
        <f t="shared" si="117"/>
        <v>PH.PA.IT.060708.01</v>
      </c>
      <c r="Q851" s="59" t="str">
        <f t="shared" si="118"/>
        <v>CL.PA.IT.060708.01</v>
      </c>
      <c r="R851" s="59"/>
      <c r="S851" s="59" t="str">
        <f t="shared" si="119"/>
        <v>DR.PA.IT.060708.01</v>
      </c>
      <c r="T851" s="59"/>
      <c r="U851" s="60" t="str">
        <f t="shared" si="121"/>
        <v>IM.PA.IT.060708.01</v>
      </c>
      <c r="V851" s="59"/>
      <c r="W851" s="60" t="str">
        <f t="shared" si="122"/>
        <v>GE.PA.IT.060708.01</v>
      </c>
      <c r="AJ851" s="57" t="s">
        <v>6618</v>
      </c>
      <c r="AK851" s="76">
        <v>41468</v>
      </c>
    </row>
    <row r="852" spans="1:37" s="57" customFormat="1" ht="14" customHeight="1">
      <c r="A852" s="57" t="s">
        <v>2189</v>
      </c>
      <c r="C852" s="58" t="s">
        <v>2222</v>
      </c>
      <c r="E852" s="58" t="s">
        <v>2376</v>
      </c>
      <c r="F852" s="57" t="s">
        <v>2003</v>
      </c>
      <c r="G852" s="57" t="s">
        <v>2094</v>
      </c>
      <c r="H852" s="58" t="s">
        <v>2380</v>
      </c>
      <c r="J852" s="59" t="str">
        <f t="shared" si="115"/>
        <v>PA.IT.060709</v>
      </c>
      <c r="K852" s="58" t="s">
        <v>2212</v>
      </c>
      <c r="L852" s="57" t="str">
        <f t="shared" si="120"/>
        <v>Hypertonic Hydrogel</v>
      </c>
      <c r="M852" s="59" t="str">
        <f t="shared" si="116"/>
        <v>PI.PA.IT.060709.01</v>
      </c>
      <c r="N852" s="59"/>
      <c r="O852" s="59" t="str">
        <f t="shared" si="117"/>
        <v>PH.PA.IT.060709.01</v>
      </c>
      <c r="Q852" s="59" t="str">
        <f t="shared" si="118"/>
        <v>CL.PA.IT.060709.01</v>
      </c>
      <c r="R852" s="59"/>
      <c r="S852" s="59" t="str">
        <f t="shared" si="119"/>
        <v>DR.PA.IT.060709.01</v>
      </c>
      <c r="T852" s="59"/>
      <c r="U852" s="60" t="str">
        <f t="shared" si="121"/>
        <v>IM.PA.IT.060709.01</v>
      </c>
      <c r="V852" s="59"/>
      <c r="W852" s="60" t="str">
        <f t="shared" si="122"/>
        <v>GE.PA.IT.060709.01</v>
      </c>
      <c r="AJ852" s="57" t="s">
        <v>6618</v>
      </c>
      <c r="AK852" s="76">
        <v>41468</v>
      </c>
    </row>
    <row r="853" spans="1:37" s="57" customFormat="1" ht="14" customHeight="1">
      <c r="A853" s="57" t="s">
        <v>2189</v>
      </c>
      <c r="C853" s="58" t="s">
        <v>2222</v>
      </c>
      <c r="E853" s="58" t="s">
        <v>2376</v>
      </c>
      <c r="F853" s="57" t="s">
        <v>2003</v>
      </c>
      <c r="G853" s="57" t="s">
        <v>2095</v>
      </c>
      <c r="H853" s="58" t="s">
        <v>2124</v>
      </c>
      <c r="J853" s="59" t="str">
        <f t="shared" si="115"/>
        <v>PA.IT.060710</v>
      </c>
      <c r="K853" s="58" t="s">
        <v>2212</v>
      </c>
      <c r="L853" s="57" t="str">
        <f t="shared" si="120"/>
        <v>Hydrogel</v>
      </c>
      <c r="M853" s="59" t="str">
        <f t="shared" si="116"/>
        <v>PI.PA.IT.060710.01</v>
      </c>
      <c r="N853" s="59"/>
      <c r="O853" s="59" t="str">
        <f t="shared" si="117"/>
        <v>PH.PA.IT.060710.01</v>
      </c>
      <c r="Q853" s="59" t="str">
        <f t="shared" si="118"/>
        <v>CL.PA.IT.060710.01</v>
      </c>
      <c r="R853" s="59"/>
      <c r="S853" s="59" t="str">
        <f t="shared" si="119"/>
        <v>DR.PA.IT.060710.01</v>
      </c>
      <c r="T853" s="59"/>
      <c r="U853" s="60" t="str">
        <f t="shared" si="121"/>
        <v>IM.PA.IT.060710.01</v>
      </c>
      <c r="V853" s="59"/>
      <c r="W853" s="60" t="str">
        <f t="shared" si="122"/>
        <v>GE.PA.IT.060710.01</v>
      </c>
      <c r="AJ853" s="57" t="s">
        <v>6618</v>
      </c>
      <c r="AK853" s="76">
        <v>41468</v>
      </c>
    </row>
    <row r="854" spans="1:37" s="57" customFormat="1" ht="14" customHeight="1">
      <c r="A854" s="57" t="s">
        <v>2189</v>
      </c>
      <c r="C854" s="58" t="s">
        <v>2222</v>
      </c>
      <c r="E854" s="58" t="s">
        <v>2376</v>
      </c>
      <c r="F854" s="57" t="s">
        <v>2003</v>
      </c>
      <c r="G854" s="57" t="s">
        <v>2644</v>
      </c>
      <c r="H854" s="58" t="s">
        <v>2126</v>
      </c>
      <c r="J854" s="59" t="str">
        <f t="shared" si="115"/>
        <v>PA.IT.060711</v>
      </c>
      <c r="K854" s="58" t="s">
        <v>2212</v>
      </c>
      <c r="L854" s="57" t="str">
        <f t="shared" si="120"/>
        <v>Gauze</v>
      </c>
      <c r="M854" s="59" t="str">
        <f t="shared" si="116"/>
        <v>PI.PA.IT.060711.01</v>
      </c>
      <c r="N854" s="59"/>
      <c r="O854" s="59" t="str">
        <f t="shared" si="117"/>
        <v>PH.PA.IT.060711.01</v>
      </c>
      <c r="Q854" s="59" t="str">
        <f t="shared" si="118"/>
        <v>CL.PA.IT.060711.01</v>
      </c>
      <c r="R854" s="59"/>
      <c r="S854" s="59" t="str">
        <f t="shared" si="119"/>
        <v>DR.PA.IT.060711.01</v>
      </c>
      <c r="T854" s="59"/>
      <c r="U854" s="60" t="str">
        <f t="shared" si="121"/>
        <v>IM.PA.IT.060711.01</v>
      </c>
      <c r="V854" s="59"/>
      <c r="W854" s="60" t="str">
        <f t="shared" si="122"/>
        <v>GE.PA.IT.060711.01</v>
      </c>
      <c r="AJ854" s="57" t="s">
        <v>6618</v>
      </c>
      <c r="AK854" s="76">
        <v>41468</v>
      </c>
    </row>
    <row r="855" spans="1:37" s="57" customFormat="1" ht="14" customHeight="1">
      <c r="A855" s="57" t="s">
        <v>2189</v>
      </c>
      <c r="C855" s="58" t="s">
        <v>2222</v>
      </c>
      <c r="E855" s="58" t="s">
        <v>2376</v>
      </c>
      <c r="F855" s="57" t="s">
        <v>2003</v>
      </c>
      <c r="G855" s="57" t="s">
        <v>2175</v>
      </c>
      <c r="H855" s="58" t="s">
        <v>2128</v>
      </c>
      <c r="J855" s="59" t="str">
        <f t="shared" si="115"/>
        <v>PA.IT.060712</v>
      </c>
      <c r="K855" s="58" t="s">
        <v>2212</v>
      </c>
      <c r="L855" s="57" t="str">
        <f t="shared" si="120"/>
        <v>Pressure</v>
      </c>
      <c r="M855" s="59" t="str">
        <f t="shared" si="116"/>
        <v>PI.PA.IT.060712.01</v>
      </c>
      <c r="N855" s="59"/>
      <c r="O855" s="59" t="str">
        <f t="shared" si="117"/>
        <v>PH.PA.IT.060712.01</v>
      </c>
      <c r="Q855" s="59" t="str">
        <f t="shared" si="118"/>
        <v>CL.PA.IT.060712.01</v>
      </c>
      <c r="R855" s="59"/>
      <c r="S855" s="59" t="str">
        <f t="shared" si="119"/>
        <v>DR.PA.IT.060712.01</v>
      </c>
      <c r="T855" s="59"/>
      <c r="U855" s="60" t="str">
        <f t="shared" si="121"/>
        <v>IM.PA.IT.060712.01</v>
      </c>
      <c r="V855" s="59"/>
      <c r="W855" s="60" t="str">
        <f t="shared" si="122"/>
        <v>GE.PA.IT.060712.01</v>
      </c>
      <c r="AJ855" s="57" t="s">
        <v>6618</v>
      </c>
      <c r="AK855" s="76">
        <v>41468</v>
      </c>
    </row>
    <row r="856" spans="1:37" s="57" customFormat="1" ht="14" customHeight="1">
      <c r="A856" s="57" t="s">
        <v>2189</v>
      </c>
      <c r="C856" s="58" t="s">
        <v>2222</v>
      </c>
      <c r="E856" s="58" t="s">
        <v>2376</v>
      </c>
      <c r="F856" s="57" t="s">
        <v>2003</v>
      </c>
      <c r="G856" s="57" t="s">
        <v>35</v>
      </c>
      <c r="H856" s="58" t="s">
        <v>37</v>
      </c>
      <c r="J856" s="59" t="str">
        <f t="shared" ref="J856:J915" si="123">CONCATENATE("PA.IT.",C856,E856,H856)</f>
        <v>PA.IT.060713</v>
      </c>
      <c r="K856" s="58" t="s">
        <v>2212</v>
      </c>
      <c r="L856" s="57" t="str">
        <f t="shared" si="120"/>
        <v>Covaderm</v>
      </c>
      <c r="M856" s="59" t="str">
        <f t="shared" si="116"/>
        <v>PI.PA.IT.060713.01</v>
      </c>
      <c r="N856" s="59"/>
      <c r="O856" s="59" t="str">
        <f t="shared" si="117"/>
        <v>PH.PA.IT.060713.01</v>
      </c>
      <c r="Q856" s="59" t="str">
        <f t="shared" si="118"/>
        <v>CL.PA.IT.060713.01</v>
      </c>
      <c r="R856" s="59"/>
      <c r="S856" s="59" t="str">
        <f t="shared" si="119"/>
        <v>DR.PA.IT.060713.01</v>
      </c>
      <c r="T856" s="59"/>
      <c r="U856" s="60" t="str">
        <f t="shared" si="121"/>
        <v>IM.PA.IT.060713.01</v>
      </c>
      <c r="V856" s="59"/>
      <c r="W856" s="60" t="str">
        <f t="shared" si="122"/>
        <v>GE.PA.IT.060713.01</v>
      </c>
      <c r="AJ856" s="57" t="s">
        <v>6618</v>
      </c>
      <c r="AK856" s="76">
        <v>41468</v>
      </c>
    </row>
    <row r="857" spans="1:37" s="57" customFormat="1" ht="14" customHeight="1">
      <c r="A857" s="57" t="s">
        <v>2189</v>
      </c>
      <c r="C857" s="58" t="s">
        <v>2222</v>
      </c>
      <c r="E857" s="58" t="s">
        <v>2376</v>
      </c>
      <c r="F857" s="57" t="s">
        <v>2003</v>
      </c>
      <c r="G857" s="57" t="s">
        <v>36</v>
      </c>
      <c r="H857" s="58" t="s">
        <v>38</v>
      </c>
      <c r="J857" s="59" t="str">
        <f t="shared" si="123"/>
        <v>PA.IT.060714</v>
      </c>
      <c r="K857" s="58" t="s">
        <v>2212</v>
      </c>
      <c r="L857" s="57" t="str">
        <f t="shared" si="120"/>
        <v>Microfoam</v>
      </c>
      <c r="M857" s="59" t="str">
        <f t="shared" si="116"/>
        <v>PI.PA.IT.060714.01</v>
      </c>
      <c r="N857" s="59"/>
      <c r="O857" s="59" t="str">
        <f t="shared" si="117"/>
        <v>PH.PA.IT.060714.01</v>
      </c>
      <c r="Q857" s="59" t="str">
        <f t="shared" si="118"/>
        <v>CL.PA.IT.060714.01</v>
      </c>
      <c r="R857" s="59"/>
      <c r="S857" s="59" t="str">
        <f t="shared" si="119"/>
        <v>DR.PA.IT.060714.01</v>
      </c>
      <c r="T857" s="59"/>
      <c r="U857" s="60" t="str">
        <f t="shared" si="121"/>
        <v>IM.PA.IT.060714.01</v>
      </c>
      <c r="V857" s="59"/>
      <c r="W857" s="60" t="str">
        <f t="shared" si="122"/>
        <v>GE.PA.IT.060714.01</v>
      </c>
      <c r="AJ857" s="57" t="s">
        <v>6618</v>
      </c>
      <c r="AK857" s="76">
        <v>41468</v>
      </c>
    </row>
    <row r="858" spans="1:37" s="57" customFormat="1" ht="14" customHeight="1">
      <c r="A858" s="57" t="s">
        <v>2189</v>
      </c>
      <c r="C858" s="58" t="s">
        <v>2222</v>
      </c>
      <c r="E858" s="58" t="s">
        <v>2376</v>
      </c>
      <c r="F858" s="57" t="s">
        <v>2003</v>
      </c>
      <c r="G858" s="57" t="s">
        <v>187</v>
      </c>
      <c r="H858" s="58" t="s">
        <v>39</v>
      </c>
      <c r="J858" s="59" t="str">
        <f t="shared" si="123"/>
        <v>PA.IT.060715</v>
      </c>
      <c r="K858" s="58" t="s">
        <v>2212</v>
      </c>
      <c r="L858" s="57" t="str">
        <f t="shared" si="120"/>
        <v>Skin glue</v>
      </c>
      <c r="M858" s="59" t="str">
        <f t="shared" si="116"/>
        <v>PI.PA.IT.060715.01</v>
      </c>
      <c r="N858" s="59"/>
      <c r="O858" s="59" t="str">
        <f t="shared" si="117"/>
        <v>PH.PA.IT.060715.01</v>
      </c>
      <c r="Q858" s="59" t="str">
        <f t="shared" si="118"/>
        <v>CL.PA.IT.060715.01</v>
      </c>
      <c r="R858" s="59"/>
      <c r="S858" s="59" t="str">
        <f t="shared" si="119"/>
        <v>DR.PA.IT.060715.01</v>
      </c>
      <c r="T858" s="59"/>
      <c r="U858" s="60" t="str">
        <f t="shared" si="121"/>
        <v>IM.PA.IT.060715.01</v>
      </c>
      <c r="V858" s="59"/>
      <c r="W858" s="60" t="str">
        <f t="shared" si="122"/>
        <v>GE.PA.IT.060715.01</v>
      </c>
      <c r="AJ858" s="57" t="s">
        <v>6618</v>
      </c>
      <c r="AK858" s="76">
        <v>41468</v>
      </c>
    </row>
    <row r="859" spans="1:37" s="57" customFormat="1" ht="14" customHeight="1">
      <c r="A859" s="57" t="s">
        <v>2189</v>
      </c>
      <c r="C859" s="58" t="s">
        <v>2222</v>
      </c>
      <c r="E859" s="58" t="s">
        <v>2376</v>
      </c>
      <c r="F859" s="57" t="s">
        <v>2003</v>
      </c>
      <c r="G859" s="57" t="s">
        <v>188</v>
      </c>
      <c r="H859" s="58" t="s">
        <v>40</v>
      </c>
      <c r="J859" s="59" t="str">
        <f t="shared" si="123"/>
        <v>PA.IT.060716</v>
      </c>
      <c r="K859" s="58" t="s">
        <v>2212</v>
      </c>
      <c r="L859" s="57" t="str">
        <f t="shared" si="120"/>
        <v>None</v>
      </c>
      <c r="M859" s="59" t="str">
        <f t="shared" si="116"/>
        <v>PI.PA.IT.060716.01</v>
      </c>
      <c r="N859" s="59"/>
      <c r="O859" s="59" t="str">
        <f t="shared" si="117"/>
        <v>PH.PA.IT.060716.01</v>
      </c>
      <c r="Q859" s="59" t="str">
        <f t="shared" si="118"/>
        <v>CL.PA.IT.060716.01</v>
      </c>
      <c r="R859" s="59"/>
      <c r="S859" s="59" t="str">
        <f t="shared" si="119"/>
        <v>DR.PA.IT.060716.01</v>
      </c>
      <c r="T859" s="59"/>
      <c r="U859" s="60" t="str">
        <f t="shared" si="121"/>
        <v>IM.PA.IT.060716.01</v>
      </c>
      <c r="V859" s="59"/>
      <c r="W859" s="60" t="str">
        <f t="shared" si="122"/>
        <v>GE.PA.IT.060716.01</v>
      </c>
      <c r="AJ859" s="57" t="s">
        <v>6618</v>
      </c>
      <c r="AK859" s="76">
        <v>41468</v>
      </c>
    </row>
    <row r="860" spans="1:37" s="57" customFormat="1" ht="14" customHeight="1">
      <c r="A860" s="57" t="s">
        <v>2189</v>
      </c>
      <c r="C860" s="58" t="s">
        <v>2222</v>
      </c>
      <c r="E860" s="58" t="s">
        <v>2376</v>
      </c>
      <c r="F860" s="57" t="s">
        <v>2003</v>
      </c>
      <c r="G860" s="57" t="s">
        <v>2847</v>
      </c>
      <c r="H860" s="58" t="s">
        <v>2907</v>
      </c>
      <c r="J860" s="59" t="str">
        <f>CONCATENATE("PA.IT.",C860,E860,H860)</f>
        <v>PA.IT.060717</v>
      </c>
      <c r="K860" s="58" t="s">
        <v>2212</v>
      </c>
      <c r="L860" s="57" t="str">
        <f t="shared" si="120"/>
        <v>Ace wrap</v>
      </c>
      <c r="M860" s="59" t="str">
        <f t="shared" si="116"/>
        <v>PI.PA.IT.060717.01</v>
      </c>
      <c r="N860" s="59"/>
      <c r="O860" s="59" t="str">
        <f t="shared" si="117"/>
        <v>PH.PA.IT.060717.01</v>
      </c>
      <c r="Q860" s="59" t="str">
        <f t="shared" si="118"/>
        <v>CL.PA.IT.060717.01</v>
      </c>
      <c r="R860" s="59"/>
      <c r="S860" s="59" t="str">
        <f t="shared" si="119"/>
        <v>DR.PA.IT.060717.01</v>
      </c>
      <c r="T860" s="59"/>
      <c r="U860" s="60" t="str">
        <f t="shared" si="121"/>
        <v>IM.PA.IT.060717.01</v>
      </c>
      <c r="V860" s="59"/>
      <c r="W860" s="60" t="str">
        <f t="shared" si="122"/>
        <v>GE.PA.IT.060717.01</v>
      </c>
      <c r="AJ860" s="57" t="s">
        <v>6618</v>
      </c>
      <c r="AK860" s="76">
        <v>41468</v>
      </c>
    </row>
    <row r="861" spans="1:37" s="57" customFormat="1" ht="14" customHeight="1">
      <c r="A861" s="57" t="s">
        <v>2189</v>
      </c>
      <c r="C861" s="58" t="s">
        <v>2222</v>
      </c>
      <c r="E861" s="58" t="s">
        <v>2376</v>
      </c>
      <c r="F861" s="57" t="s">
        <v>2003</v>
      </c>
      <c r="G861" s="57" t="s">
        <v>2849</v>
      </c>
      <c r="H861" s="58" t="s">
        <v>2908</v>
      </c>
      <c r="J861" s="59" t="str">
        <f>CONCATENATE("PA.IT.",C861,E861,H861)</f>
        <v>PA.IT.060718</v>
      </c>
      <c r="K861" s="58" t="s">
        <v>2212</v>
      </c>
      <c r="L861" s="57" t="str">
        <f t="shared" si="120"/>
        <v>Open to air</v>
      </c>
      <c r="M861" s="59" t="str">
        <f t="shared" ref="M861:M915" si="124">CONCATENATE("PI.",J861,".",K861)</f>
        <v>PI.PA.IT.060718.01</v>
      </c>
      <c r="N861" s="59"/>
      <c r="O861" s="59" t="str">
        <f t="shared" ref="O861:O915" si="125">CONCATENATE("PH.",J861,".",K861)</f>
        <v>PH.PA.IT.060718.01</v>
      </c>
      <c r="Q861" s="59" t="str">
        <f t="shared" ref="Q861:Q915" si="126">CONCATENATE("CL.",J861,".",K861)</f>
        <v>CL.PA.IT.060718.01</v>
      </c>
      <c r="R861" s="59"/>
      <c r="S861" s="59" t="str">
        <f t="shared" ref="S861:S915" si="127">CONCATENATE("DR.",J861,".",K861)</f>
        <v>DR.PA.IT.060718.01</v>
      </c>
      <c r="T861" s="59"/>
      <c r="U861" s="60" t="str">
        <f t="shared" si="121"/>
        <v>IM.PA.IT.060718.01</v>
      </c>
      <c r="V861" s="59"/>
      <c r="W861" s="60" t="str">
        <f t="shared" si="122"/>
        <v>GE.PA.IT.060718.01</v>
      </c>
      <c r="AJ861" s="57" t="s">
        <v>6618</v>
      </c>
      <c r="AK861" s="76">
        <v>41468</v>
      </c>
    </row>
    <row r="862" spans="1:37" s="57" customFormat="1" ht="14" customHeight="1">
      <c r="A862" s="57" t="s">
        <v>2189</v>
      </c>
      <c r="C862" s="58" t="s">
        <v>2222</v>
      </c>
      <c r="E862" s="58" t="s">
        <v>2376</v>
      </c>
      <c r="F862" s="57" t="s">
        <v>2003</v>
      </c>
      <c r="G862" s="57" t="s">
        <v>2858</v>
      </c>
      <c r="H862" s="58" t="s">
        <v>2370</v>
      </c>
      <c r="J862" s="59" t="str">
        <f>CONCATENATE("PA.IT.",C862,E862,H862)</f>
        <v>PA.IT.060719</v>
      </c>
      <c r="K862" s="58" t="s">
        <v>2212</v>
      </c>
      <c r="L862" s="57" t="str">
        <f t="shared" si="120"/>
        <v>Petroleum gauze</v>
      </c>
      <c r="M862" s="59" t="str">
        <f t="shared" si="124"/>
        <v>PI.PA.IT.060719.01</v>
      </c>
      <c r="N862" s="59"/>
      <c r="O862" s="59" t="str">
        <f t="shared" si="125"/>
        <v>PH.PA.IT.060719.01</v>
      </c>
      <c r="Q862" s="59" t="str">
        <f t="shared" si="126"/>
        <v>CL.PA.IT.060719.01</v>
      </c>
      <c r="R862" s="59"/>
      <c r="S862" s="59" t="str">
        <f t="shared" si="127"/>
        <v>DR.PA.IT.060719.01</v>
      </c>
      <c r="T862" s="59"/>
      <c r="U862" s="60" t="str">
        <f t="shared" si="121"/>
        <v>IM.PA.IT.060719.01</v>
      </c>
      <c r="V862" s="59"/>
      <c r="W862" s="60" t="str">
        <f t="shared" si="122"/>
        <v>GE.PA.IT.060719.01</v>
      </c>
      <c r="AJ862" s="57" t="s">
        <v>6618</v>
      </c>
      <c r="AK862" s="76">
        <v>41468</v>
      </c>
    </row>
    <row r="863" spans="1:37" s="57" customFormat="1" ht="14" customHeight="1">
      <c r="A863" s="57" t="s">
        <v>2189</v>
      </c>
      <c r="C863" s="58" t="s">
        <v>2222</v>
      </c>
      <c r="E863" s="58" t="s">
        <v>2376</v>
      </c>
      <c r="F863" s="57" t="s">
        <v>2003</v>
      </c>
      <c r="G863" s="57" t="s">
        <v>2848</v>
      </c>
      <c r="H863" s="58" t="s">
        <v>2372</v>
      </c>
      <c r="J863" s="59" t="str">
        <f>CONCATENATE("PA.IT.",C863,E863,H863)</f>
        <v>PA.IT.060720</v>
      </c>
      <c r="K863" s="58" t="s">
        <v>2212</v>
      </c>
      <c r="L863" s="57" t="str">
        <f t="shared" si="120"/>
        <v>Other, specify:</v>
      </c>
      <c r="M863" s="59" t="str">
        <f t="shared" si="124"/>
        <v>PI.PA.IT.060720.01</v>
      </c>
      <c r="N863" s="59"/>
      <c r="O863" s="59" t="str">
        <f t="shared" si="125"/>
        <v>PH.PA.IT.060720.01</v>
      </c>
      <c r="Q863" s="59" t="str">
        <f t="shared" si="126"/>
        <v>CL.PA.IT.060720.01</v>
      </c>
      <c r="R863" s="59"/>
      <c r="S863" s="59" t="str">
        <f t="shared" si="127"/>
        <v>DR.PA.IT.060720.01</v>
      </c>
      <c r="T863" s="59"/>
      <c r="U863" s="60" t="str">
        <f t="shared" si="121"/>
        <v>IM.PA.IT.060720.01</v>
      </c>
      <c r="V863" s="59"/>
      <c r="W863" s="60" t="str">
        <f t="shared" si="122"/>
        <v>GE.PA.IT.060720.01</v>
      </c>
      <c r="AJ863" s="57" t="s">
        <v>6618</v>
      </c>
      <c r="AK863" s="76">
        <v>41468</v>
      </c>
    </row>
    <row r="864" spans="1:37" s="57" customFormat="1" ht="14" customHeight="1">
      <c r="A864" s="57" t="s">
        <v>2189</v>
      </c>
      <c r="C864" s="58" t="s">
        <v>2222</v>
      </c>
      <c r="D864" s="57" t="s">
        <v>2096</v>
      </c>
      <c r="E864" s="58" t="s">
        <v>2378</v>
      </c>
      <c r="F864" s="57" t="s">
        <v>2004</v>
      </c>
      <c r="G864" s="57" t="s">
        <v>1926</v>
      </c>
      <c r="H864" s="58" t="s">
        <v>2212</v>
      </c>
      <c r="J864" s="59" t="str">
        <f t="shared" si="123"/>
        <v>PA.IT.060801</v>
      </c>
      <c r="K864" s="58" t="s">
        <v>2212</v>
      </c>
      <c r="L864" s="57" t="str">
        <f t="shared" si="120"/>
        <v>Approximated</v>
      </c>
      <c r="M864" s="59" t="str">
        <f t="shared" si="124"/>
        <v>PI.PA.IT.060801.01</v>
      </c>
      <c r="N864" s="59"/>
      <c r="O864" s="59" t="str">
        <f t="shared" si="125"/>
        <v>PH.PA.IT.060801.01</v>
      </c>
      <c r="Q864" s="59" t="str">
        <f t="shared" si="126"/>
        <v>CL.PA.IT.060801.01</v>
      </c>
      <c r="R864" s="59"/>
      <c r="S864" s="59" t="str">
        <f t="shared" si="127"/>
        <v>DR.PA.IT.060801.01</v>
      </c>
      <c r="T864" s="59"/>
      <c r="U864" s="60" t="str">
        <f t="shared" si="121"/>
        <v>IM.PA.IT.060801.01</v>
      </c>
      <c r="V864" s="59"/>
      <c r="W864" s="60" t="str">
        <f t="shared" si="122"/>
        <v>GE.PA.IT.060801.01</v>
      </c>
      <c r="AJ864" s="57" t="s">
        <v>6618</v>
      </c>
      <c r="AK864" s="76">
        <v>41468</v>
      </c>
    </row>
    <row r="865" spans="1:37" s="57" customFormat="1" ht="14" customHeight="1">
      <c r="A865" s="57" t="s">
        <v>2189</v>
      </c>
      <c r="C865" s="58" t="s">
        <v>2222</v>
      </c>
      <c r="E865" s="58" t="s">
        <v>2378</v>
      </c>
      <c r="F865" s="57" t="s">
        <v>2004</v>
      </c>
      <c r="G865" s="57" t="s">
        <v>1753</v>
      </c>
      <c r="H865" s="58" t="s">
        <v>2217</v>
      </c>
      <c r="J865" s="59" t="str">
        <f t="shared" si="123"/>
        <v>PA.IT.060802</v>
      </c>
      <c r="K865" s="58" t="s">
        <v>2212</v>
      </c>
      <c r="L865" s="57" t="str">
        <f t="shared" si="120"/>
        <v>Dehisced</v>
      </c>
      <c r="M865" s="59" t="str">
        <f t="shared" si="124"/>
        <v>PI.PA.IT.060802.01</v>
      </c>
      <c r="N865" s="59"/>
      <c r="O865" s="59" t="str">
        <f t="shared" si="125"/>
        <v>PH.PA.IT.060802.01</v>
      </c>
      <c r="Q865" s="59" t="str">
        <f t="shared" si="126"/>
        <v>CL.PA.IT.060802.01</v>
      </c>
      <c r="R865" s="59"/>
      <c r="S865" s="59" t="str">
        <f t="shared" si="127"/>
        <v>DR.PA.IT.060802.01</v>
      </c>
      <c r="T865" s="59"/>
      <c r="U865" s="60" t="str">
        <f t="shared" si="121"/>
        <v>IM.PA.IT.060802.01</v>
      </c>
      <c r="V865" s="59"/>
      <c r="W865" s="60" t="str">
        <f t="shared" si="122"/>
        <v>GE.PA.IT.060802.01</v>
      </c>
      <c r="AJ865" s="57" t="s">
        <v>6618</v>
      </c>
      <c r="AK865" s="76">
        <v>41468</v>
      </c>
    </row>
    <row r="866" spans="1:37" s="57" customFormat="1" ht="14" customHeight="1">
      <c r="A866" s="57" t="s">
        <v>2189</v>
      </c>
      <c r="C866" s="58" t="s">
        <v>2222</v>
      </c>
      <c r="E866" s="58" t="s">
        <v>2378</v>
      </c>
      <c r="F866" s="57" t="s">
        <v>2004</v>
      </c>
      <c r="G866" s="57" t="s">
        <v>1754</v>
      </c>
      <c r="H866" s="58" t="s">
        <v>2219</v>
      </c>
      <c r="J866" s="59" t="str">
        <f t="shared" si="123"/>
        <v>PA.IT.060803</v>
      </c>
      <c r="K866" s="58" t="s">
        <v>2212</v>
      </c>
      <c r="L866" s="57" t="str">
        <f t="shared" si="120"/>
        <v>Eviscerated</v>
      </c>
      <c r="M866" s="59" t="str">
        <f t="shared" si="124"/>
        <v>PI.PA.IT.060803.01</v>
      </c>
      <c r="N866" s="59"/>
      <c r="O866" s="59" t="str">
        <f t="shared" si="125"/>
        <v>PH.PA.IT.060803.01</v>
      </c>
      <c r="Q866" s="59" t="str">
        <f t="shared" si="126"/>
        <v>CL.PA.IT.060803.01</v>
      </c>
      <c r="R866" s="59"/>
      <c r="S866" s="59" t="str">
        <f t="shared" si="127"/>
        <v>DR.PA.IT.060803.01</v>
      </c>
      <c r="T866" s="59"/>
      <c r="U866" s="60" t="str">
        <f t="shared" si="121"/>
        <v>IM.PA.IT.060803.01</v>
      </c>
      <c r="V866" s="59"/>
      <c r="W866" s="60" t="str">
        <f t="shared" si="122"/>
        <v>GE.PA.IT.060803.01</v>
      </c>
      <c r="AJ866" s="57" t="s">
        <v>6618</v>
      </c>
      <c r="AK866" s="76">
        <v>41468</v>
      </c>
    </row>
    <row r="867" spans="1:37" s="57" customFormat="1" ht="14" customHeight="1">
      <c r="A867" s="57" t="s">
        <v>2189</v>
      </c>
      <c r="C867" s="58" t="s">
        <v>2222</v>
      </c>
      <c r="E867" s="58" t="s">
        <v>2378</v>
      </c>
      <c r="F867" s="57" t="s">
        <v>2004</v>
      </c>
      <c r="G867" s="57" t="s">
        <v>1394</v>
      </c>
      <c r="H867" s="58" t="s">
        <v>2063</v>
      </c>
      <c r="J867" s="59" t="str">
        <f t="shared" si="123"/>
        <v>PA.IT.060804</v>
      </c>
      <c r="K867" s="58" t="s">
        <v>2212</v>
      </c>
      <c r="L867" s="57" t="str">
        <f t="shared" si="120"/>
        <v>Irregular</v>
      </c>
      <c r="M867" s="59" t="str">
        <f t="shared" si="124"/>
        <v>PI.PA.IT.060804.01</v>
      </c>
      <c r="N867" s="59"/>
      <c r="O867" s="59" t="str">
        <f t="shared" si="125"/>
        <v>PH.PA.IT.060804.01</v>
      </c>
      <c r="Q867" s="59" t="str">
        <f t="shared" si="126"/>
        <v>CL.PA.IT.060804.01</v>
      </c>
      <c r="R867" s="59"/>
      <c r="S867" s="59" t="str">
        <f t="shared" si="127"/>
        <v>DR.PA.IT.060804.01</v>
      </c>
      <c r="T867" s="59"/>
      <c r="U867" s="60" t="str">
        <f t="shared" si="121"/>
        <v>IM.PA.IT.060804.01</v>
      </c>
      <c r="V867" s="59"/>
      <c r="W867" s="60" t="str">
        <f t="shared" si="122"/>
        <v>GE.PA.IT.060804.01</v>
      </c>
      <c r="AJ867" s="57" t="s">
        <v>6618</v>
      </c>
      <c r="AK867" s="76">
        <v>41468</v>
      </c>
    </row>
    <row r="868" spans="1:37" s="57" customFormat="1" ht="14" customHeight="1">
      <c r="A868" s="57" t="s">
        <v>2189</v>
      </c>
      <c r="C868" s="58" t="s">
        <v>2222</v>
      </c>
      <c r="E868" s="58" t="s">
        <v>2378</v>
      </c>
      <c r="F868" s="57" t="s">
        <v>2004</v>
      </c>
      <c r="G868" s="57" t="s">
        <v>1395</v>
      </c>
      <c r="H868" s="58" t="s">
        <v>2065</v>
      </c>
      <c r="J868" s="59" t="str">
        <f t="shared" si="123"/>
        <v>PA.IT.060805</v>
      </c>
      <c r="K868" s="58" t="s">
        <v>2212</v>
      </c>
      <c r="L868" s="57" t="str">
        <f t="shared" si="120"/>
        <v>Necrotic</v>
      </c>
      <c r="M868" s="59" t="str">
        <f t="shared" si="124"/>
        <v>PI.PA.IT.060805.01</v>
      </c>
      <c r="N868" s="59"/>
      <c r="O868" s="59" t="str">
        <f t="shared" si="125"/>
        <v>PH.PA.IT.060805.01</v>
      </c>
      <c r="Q868" s="59" t="str">
        <f t="shared" si="126"/>
        <v>CL.PA.IT.060805.01</v>
      </c>
      <c r="R868" s="59"/>
      <c r="S868" s="59" t="str">
        <f t="shared" si="127"/>
        <v>DR.PA.IT.060805.01</v>
      </c>
      <c r="T868" s="59"/>
      <c r="U868" s="60" t="str">
        <f t="shared" si="121"/>
        <v>IM.PA.IT.060805.01</v>
      </c>
      <c r="V868" s="59"/>
      <c r="W868" s="60" t="str">
        <f t="shared" si="122"/>
        <v>GE.PA.IT.060805.01</v>
      </c>
      <c r="AJ868" s="57" t="s">
        <v>6618</v>
      </c>
      <c r="AK868" s="76">
        <v>41468</v>
      </c>
    </row>
    <row r="869" spans="1:37" s="57" customFormat="1" ht="14" customHeight="1">
      <c r="A869" s="57" t="s">
        <v>2189</v>
      </c>
      <c r="C869" s="58" t="s">
        <v>2222</v>
      </c>
      <c r="E869" s="58" t="s">
        <v>2378</v>
      </c>
      <c r="F869" s="57" t="s">
        <v>2004</v>
      </c>
      <c r="G869" s="57" t="s">
        <v>1396</v>
      </c>
      <c r="H869" s="58" t="s">
        <v>2222</v>
      </c>
      <c r="J869" s="59" t="str">
        <f t="shared" si="123"/>
        <v>PA.IT.060806</v>
      </c>
      <c r="K869" s="58" t="s">
        <v>2212</v>
      </c>
      <c r="L869" s="57" t="str">
        <f t="shared" si="120"/>
        <v>Other</v>
      </c>
      <c r="M869" s="59" t="str">
        <f t="shared" si="124"/>
        <v>PI.PA.IT.060806.01</v>
      </c>
      <c r="N869" s="59"/>
      <c r="O869" s="59" t="str">
        <f t="shared" si="125"/>
        <v>PH.PA.IT.060806.01</v>
      </c>
      <c r="Q869" s="59" t="str">
        <f t="shared" si="126"/>
        <v>CL.PA.IT.060806.01</v>
      </c>
      <c r="R869" s="59"/>
      <c r="S869" s="59" t="str">
        <f t="shared" si="127"/>
        <v>DR.PA.IT.060806.01</v>
      </c>
      <c r="T869" s="59"/>
      <c r="U869" s="60" t="str">
        <f t="shared" si="121"/>
        <v>IM.PA.IT.060806.01</v>
      </c>
      <c r="V869" s="59"/>
      <c r="W869" s="60" t="str">
        <f t="shared" si="122"/>
        <v>GE.PA.IT.060806.01</v>
      </c>
      <c r="AJ869" s="57" t="s">
        <v>6618</v>
      </c>
      <c r="AK869" s="76">
        <v>41468</v>
      </c>
    </row>
    <row r="870" spans="1:37" s="57" customFormat="1" ht="14" customHeight="1">
      <c r="A870" s="57" t="s">
        <v>2189</v>
      </c>
      <c r="C870" s="58" t="s">
        <v>2222</v>
      </c>
      <c r="D870" s="57" t="s">
        <v>1397</v>
      </c>
      <c r="E870" s="58" t="s">
        <v>2380</v>
      </c>
      <c r="F870" s="57" t="s">
        <v>2005</v>
      </c>
      <c r="G870" s="57" t="s">
        <v>1401</v>
      </c>
      <c r="H870" s="58" t="s">
        <v>2212</v>
      </c>
      <c r="J870" s="59" t="str">
        <f t="shared" si="123"/>
        <v>PA.IT.060901</v>
      </c>
      <c r="K870" s="58" t="s">
        <v>2212</v>
      </c>
      <c r="L870" s="57" t="str">
        <f t="shared" si="120"/>
        <v>Bilateral</v>
      </c>
      <c r="M870" s="59" t="str">
        <f t="shared" si="124"/>
        <v>PI.PA.IT.060901.01</v>
      </c>
      <c r="N870" s="59"/>
      <c r="O870" s="59" t="str">
        <f t="shared" si="125"/>
        <v>PH.PA.IT.060901.01</v>
      </c>
      <c r="Q870" s="59" t="str">
        <f t="shared" si="126"/>
        <v>CL.PA.IT.060901.01</v>
      </c>
      <c r="R870" s="59"/>
      <c r="S870" s="59" t="str">
        <f t="shared" si="127"/>
        <v>DR.PA.IT.060901.01</v>
      </c>
      <c r="T870" s="59"/>
      <c r="U870" s="60" t="str">
        <f t="shared" si="121"/>
        <v>IM.PA.IT.060901.01</v>
      </c>
      <c r="V870" s="59"/>
      <c r="W870" s="60" t="str">
        <f t="shared" si="122"/>
        <v>GE.PA.IT.060901.01</v>
      </c>
      <c r="AJ870" s="57" t="s">
        <v>6618</v>
      </c>
      <c r="AK870" s="76">
        <v>41468</v>
      </c>
    </row>
    <row r="871" spans="1:37" s="57" customFormat="1" ht="14" customHeight="1">
      <c r="A871" s="57" t="s">
        <v>2189</v>
      </c>
      <c r="C871" s="58" t="s">
        <v>2222</v>
      </c>
      <c r="E871" s="58" t="s">
        <v>2380</v>
      </c>
      <c r="F871" s="57" t="s">
        <v>2005</v>
      </c>
      <c r="G871" s="57" t="s">
        <v>2213</v>
      </c>
      <c r="H871" s="58" t="s">
        <v>2217</v>
      </c>
      <c r="J871" s="59" t="str">
        <f t="shared" si="123"/>
        <v>PA.IT.060902</v>
      </c>
      <c r="K871" s="58" t="s">
        <v>2212</v>
      </c>
      <c r="L871" s="57" t="str">
        <f t="shared" si="120"/>
        <v>Left</v>
      </c>
      <c r="M871" s="59" t="str">
        <f t="shared" si="124"/>
        <v>PI.PA.IT.060902.01</v>
      </c>
      <c r="N871" s="59"/>
      <c r="O871" s="59" t="str">
        <f t="shared" si="125"/>
        <v>PH.PA.IT.060902.01</v>
      </c>
      <c r="Q871" s="59" t="str">
        <f t="shared" si="126"/>
        <v>CL.PA.IT.060902.01</v>
      </c>
      <c r="R871" s="59"/>
      <c r="S871" s="59" t="str">
        <f t="shared" si="127"/>
        <v>DR.PA.IT.060902.01</v>
      </c>
      <c r="T871" s="59"/>
      <c r="U871" s="60" t="str">
        <f t="shared" si="121"/>
        <v>IM.PA.IT.060902.01</v>
      </c>
      <c r="V871" s="59"/>
      <c r="W871" s="60" t="str">
        <f t="shared" si="122"/>
        <v>GE.PA.IT.060902.01</v>
      </c>
      <c r="AJ871" s="57" t="s">
        <v>6618</v>
      </c>
      <c r="AK871" s="76">
        <v>41468</v>
      </c>
    </row>
    <row r="872" spans="1:37" s="57" customFormat="1" ht="14" customHeight="1">
      <c r="A872" s="57" t="s">
        <v>2189</v>
      </c>
      <c r="C872" s="58" t="s">
        <v>2222</v>
      </c>
      <c r="E872" s="58" t="s">
        <v>2380</v>
      </c>
      <c r="F872" s="57" t="s">
        <v>2005</v>
      </c>
      <c r="G872" s="57" t="s">
        <v>2381</v>
      </c>
      <c r="H872" s="58" t="s">
        <v>2219</v>
      </c>
      <c r="J872" s="59" t="str">
        <f t="shared" si="123"/>
        <v>PA.IT.060903</v>
      </c>
      <c r="K872" s="58" t="s">
        <v>2212</v>
      </c>
      <c r="L872" s="57" t="str">
        <f t="shared" si="120"/>
        <v>Right</v>
      </c>
      <c r="M872" s="59" t="str">
        <f t="shared" si="124"/>
        <v>PI.PA.IT.060903.01</v>
      </c>
      <c r="N872" s="59"/>
      <c r="O872" s="59" t="str">
        <f t="shared" si="125"/>
        <v>PH.PA.IT.060903.01</v>
      </c>
      <c r="Q872" s="59" t="str">
        <f t="shared" si="126"/>
        <v>CL.PA.IT.060903.01</v>
      </c>
      <c r="R872" s="59"/>
      <c r="S872" s="59" t="str">
        <f t="shared" si="127"/>
        <v>DR.PA.IT.060903.01</v>
      </c>
      <c r="T872" s="59"/>
      <c r="U872" s="60" t="str">
        <f t="shared" si="121"/>
        <v>IM.PA.IT.060903.01</v>
      </c>
      <c r="V872" s="59"/>
      <c r="W872" s="60" t="str">
        <f t="shared" si="122"/>
        <v>GE.PA.IT.060903.01</v>
      </c>
      <c r="AJ872" s="57" t="s">
        <v>6618</v>
      </c>
      <c r="AK872" s="76">
        <v>41468</v>
      </c>
    </row>
    <row r="873" spans="1:37" s="57" customFormat="1" ht="14" customHeight="1">
      <c r="A873" s="57" t="s">
        <v>2189</v>
      </c>
      <c r="C873" s="58" t="s">
        <v>2222</v>
      </c>
      <c r="D873" s="57" t="s">
        <v>2629</v>
      </c>
      <c r="E873" s="58" t="s">
        <v>2124</v>
      </c>
      <c r="F873" s="57" t="s">
        <v>1837</v>
      </c>
      <c r="G873" s="57" t="s">
        <v>295</v>
      </c>
      <c r="H873" s="58" t="s">
        <v>2212</v>
      </c>
      <c r="J873" s="59" t="str">
        <f t="shared" si="123"/>
        <v>PA.IT.061001</v>
      </c>
      <c r="K873" s="58" t="s">
        <v>2212</v>
      </c>
      <c r="L873" s="57" t="str">
        <f t="shared" si="120"/>
        <v>Abdomen lower</v>
      </c>
      <c r="M873" s="59" t="str">
        <f t="shared" si="124"/>
        <v>PI.PA.IT.061001.01</v>
      </c>
      <c r="N873" s="59"/>
      <c r="O873" s="59" t="str">
        <f t="shared" si="125"/>
        <v>PH.PA.IT.061001.01</v>
      </c>
      <c r="Q873" s="59" t="str">
        <f t="shared" si="126"/>
        <v>CL.PA.IT.061001.01</v>
      </c>
      <c r="R873" s="59"/>
      <c r="S873" s="59" t="str">
        <f t="shared" si="127"/>
        <v>DR.PA.IT.061001.01</v>
      </c>
      <c r="T873" s="59"/>
      <c r="U873" s="60" t="str">
        <f t="shared" si="121"/>
        <v>IM.PA.IT.061001.01</v>
      </c>
      <c r="V873" s="59"/>
      <c r="W873" s="60" t="str">
        <f t="shared" si="122"/>
        <v>GE.PA.IT.061001.01</v>
      </c>
      <c r="AJ873" s="57" t="s">
        <v>6618</v>
      </c>
      <c r="AK873" s="76">
        <v>41468</v>
      </c>
    </row>
    <row r="874" spans="1:37" s="57" customFormat="1" ht="14" customHeight="1">
      <c r="A874" s="57" t="s">
        <v>2189</v>
      </c>
      <c r="C874" s="58" t="s">
        <v>2222</v>
      </c>
      <c r="E874" s="58" t="s">
        <v>2124</v>
      </c>
      <c r="F874" s="57" t="s">
        <v>1837</v>
      </c>
      <c r="G874" s="57" t="s">
        <v>387</v>
      </c>
      <c r="H874" s="58" t="s">
        <v>2217</v>
      </c>
      <c r="J874" s="59" t="str">
        <f t="shared" si="123"/>
        <v>PA.IT.061002</v>
      </c>
      <c r="K874" s="58" t="s">
        <v>2212</v>
      </c>
      <c r="L874" s="57" t="str">
        <f t="shared" ref="L874:L915" si="128">G874</f>
        <v>Abdomen upper</v>
      </c>
      <c r="M874" s="59" t="str">
        <f t="shared" si="124"/>
        <v>PI.PA.IT.061002.01</v>
      </c>
      <c r="N874" s="59"/>
      <c r="O874" s="59" t="str">
        <f t="shared" si="125"/>
        <v>PH.PA.IT.061002.01</v>
      </c>
      <c r="Q874" s="59" t="str">
        <f t="shared" si="126"/>
        <v>CL.PA.IT.061002.01</v>
      </c>
      <c r="R874" s="59"/>
      <c r="S874" s="59" t="str">
        <f t="shared" si="127"/>
        <v>DR.PA.IT.061002.01</v>
      </c>
      <c r="T874" s="59"/>
      <c r="U874" s="60" t="str">
        <f t="shared" si="121"/>
        <v>IM.PA.IT.061002.01</v>
      </c>
      <c r="V874" s="59"/>
      <c r="W874" s="60" t="str">
        <f t="shared" si="122"/>
        <v>GE.PA.IT.061002.01</v>
      </c>
      <c r="AJ874" s="57" t="s">
        <v>6618</v>
      </c>
      <c r="AK874" s="76">
        <v>41468</v>
      </c>
    </row>
    <row r="875" spans="1:37" s="57" customFormat="1" ht="14" customHeight="1">
      <c r="A875" s="57" t="s">
        <v>2189</v>
      </c>
      <c r="C875" s="58" t="s">
        <v>2222</v>
      </c>
      <c r="E875" s="58" t="s">
        <v>2124</v>
      </c>
      <c r="F875" s="57" t="s">
        <v>1837</v>
      </c>
      <c r="G875" s="57" t="s">
        <v>536</v>
      </c>
      <c r="H875" s="58" t="s">
        <v>2219</v>
      </c>
      <c r="J875" s="59" t="str">
        <f t="shared" si="123"/>
        <v>PA.IT.061003</v>
      </c>
      <c r="K875" s="58" t="s">
        <v>2212</v>
      </c>
      <c r="L875" s="57" t="str">
        <f t="shared" si="128"/>
        <v>Ankle left</v>
      </c>
      <c r="M875" s="59" t="str">
        <f t="shared" si="124"/>
        <v>PI.PA.IT.061003.01</v>
      </c>
      <c r="N875" s="59"/>
      <c r="O875" s="59" t="str">
        <f t="shared" si="125"/>
        <v>PH.PA.IT.061003.01</v>
      </c>
      <c r="Q875" s="59" t="str">
        <f t="shared" si="126"/>
        <v>CL.PA.IT.061003.01</v>
      </c>
      <c r="R875" s="59"/>
      <c r="S875" s="59" t="str">
        <f t="shared" si="127"/>
        <v>DR.PA.IT.061003.01</v>
      </c>
      <c r="T875" s="59"/>
      <c r="U875" s="60" t="str">
        <f t="shared" si="121"/>
        <v>IM.PA.IT.061003.01</v>
      </c>
      <c r="V875" s="59"/>
      <c r="W875" s="60" t="str">
        <f t="shared" si="122"/>
        <v>GE.PA.IT.061003.01</v>
      </c>
      <c r="AJ875" s="57" t="s">
        <v>6618</v>
      </c>
      <c r="AK875" s="76">
        <v>41468</v>
      </c>
    </row>
    <row r="876" spans="1:37" s="57" customFormat="1" ht="14" customHeight="1">
      <c r="A876" s="57" t="s">
        <v>2189</v>
      </c>
      <c r="C876" s="58" t="s">
        <v>2222</v>
      </c>
      <c r="E876" s="58" t="s">
        <v>2124</v>
      </c>
      <c r="F876" s="57" t="s">
        <v>1837</v>
      </c>
      <c r="G876" s="57" t="s">
        <v>317</v>
      </c>
      <c r="H876" s="58" t="s">
        <v>2063</v>
      </c>
      <c r="J876" s="59" t="str">
        <f t="shared" si="123"/>
        <v>PA.IT.061004</v>
      </c>
      <c r="K876" s="58" t="s">
        <v>2212</v>
      </c>
      <c r="L876" s="57" t="str">
        <f t="shared" si="128"/>
        <v>Ankle right</v>
      </c>
      <c r="M876" s="59" t="str">
        <f t="shared" si="124"/>
        <v>PI.PA.IT.061004.01</v>
      </c>
      <c r="N876" s="59"/>
      <c r="O876" s="59" t="str">
        <f t="shared" si="125"/>
        <v>PH.PA.IT.061004.01</v>
      </c>
      <c r="Q876" s="59" t="str">
        <f t="shared" si="126"/>
        <v>CL.PA.IT.061004.01</v>
      </c>
      <c r="R876" s="59"/>
      <c r="S876" s="59" t="str">
        <f t="shared" si="127"/>
        <v>DR.PA.IT.061004.01</v>
      </c>
      <c r="T876" s="59"/>
      <c r="U876" s="60" t="str">
        <f t="shared" si="121"/>
        <v>IM.PA.IT.061004.01</v>
      </c>
      <c r="V876" s="59"/>
      <c r="W876" s="60" t="str">
        <f t="shared" si="122"/>
        <v>GE.PA.IT.061004.01</v>
      </c>
      <c r="AJ876" s="57" t="s">
        <v>6618</v>
      </c>
      <c r="AK876" s="76">
        <v>41468</v>
      </c>
    </row>
    <row r="877" spans="1:37" s="57" customFormat="1" ht="14" customHeight="1">
      <c r="A877" s="57" t="s">
        <v>2189</v>
      </c>
      <c r="C877" s="58" t="s">
        <v>2222</v>
      </c>
      <c r="E877" s="58" t="s">
        <v>2124</v>
      </c>
      <c r="F877" s="57" t="s">
        <v>1837</v>
      </c>
      <c r="G877" s="57" t="s">
        <v>388</v>
      </c>
      <c r="H877" s="58" t="s">
        <v>2065</v>
      </c>
      <c r="J877" s="59" t="str">
        <f t="shared" si="123"/>
        <v>PA.IT.061005</v>
      </c>
      <c r="K877" s="58" t="s">
        <v>2212</v>
      </c>
      <c r="L877" s="57" t="str">
        <f t="shared" si="128"/>
        <v>Arm lower left</v>
      </c>
      <c r="M877" s="59" t="str">
        <f t="shared" si="124"/>
        <v>PI.PA.IT.061005.01</v>
      </c>
      <c r="N877" s="59"/>
      <c r="O877" s="59" t="str">
        <f t="shared" si="125"/>
        <v>PH.PA.IT.061005.01</v>
      </c>
      <c r="Q877" s="59" t="str">
        <f t="shared" si="126"/>
        <v>CL.PA.IT.061005.01</v>
      </c>
      <c r="R877" s="59"/>
      <c r="S877" s="59" t="str">
        <f t="shared" si="127"/>
        <v>DR.PA.IT.061005.01</v>
      </c>
      <c r="T877" s="59"/>
      <c r="U877" s="60" t="str">
        <f t="shared" si="121"/>
        <v>IM.PA.IT.061005.01</v>
      </c>
      <c r="V877" s="59"/>
      <c r="W877" s="60" t="str">
        <f t="shared" si="122"/>
        <v>GE.PA.IT.061005.01</v>
      </c>
      <c r="AJ877" s="57" t="s">
        <v>6618</v>
      </c>
      <c r="AK877" s="76">
        <v>41468</v>
      </c>
    </row>
    <row r="878" spans="1:37" s="57" customFormat="1" ht="14" customHeight="1">
      <c r="A878" s="57" t="s">
        <v>2189</v>
      </c>
      <c r="C878" s="58" t="s">
        <v>2222</v>
      </c>
      <c r="E878" s="58" t="s">
        <v>2124</v>
      </c>
      <c r="F878" s="57" t="s">
        <v>1837</v>
      </c>
      <c r="G878" s="57" t="s">
        <v>389</v>
      </c>
      <c r="H878" s="58" t="s">
        <v>2222</v>
      </c>
      <c r="J878" s="59" t="str">
        <f t="shared" si="123"/>
        <v>PA.IT.061006</v>
      </c>
      <c r="K878" s="58" t="s">
        <v>2212</v>
      </c>
      <c r="L878" s="57" t="str">
        <f t="shared" si="128"/>
        <v>Arm lower right</v>
      </c>
      <c r="M878" s="59" t="str">
        <f t="shared" si="124"/>
        <v>PI.PA.IT.061006.01</v>
      </c>
      <c r="N878" s="59"/>
      <c r="O878" s="59" t="str">
        <f t="shared" si="125"/>
        <v>PH.PA.IT.061006.01</v>
      </c>
      <c r="Q878" s="59" t="str">
        <f t="shared" si="126"/>
        <v>CL.PA.IT.061006.01</v>
      </c>
      <c r="R878" s="59"/>
      <c r="S878" s="59" t="str">
        <f t="shared" si="127"/>
        <v>DR.PA.IT.061006.01</v>
      </c>
      <c r="T878" s="59"/>
      <c r="U878" s="60" t="str">
        <f t="shared" si="121"/>
        <v>IM.PA.IT.061006.01</v>
      </c>
      <c r="V878" s="59"/>
      <c r="W878" s="60" t="str">
        <f t="shared" si="122"/>
        <v>GE.PA.IT.061006.01</v>
      </c>
      <c r="AJ878" s="57" t="s">
        <v>6618</v>
      </c>
      <c r="AK878" s="76">
        <v>41468</v>
      </c>
    </row>
    <row r="879" spans="1:37" s="57" customFormat="1" ht="14" customHeight="1">
      <c r="A879" s="57" t="s">
        <v>2189</v>
      </c>
      <c r="C879" s="58" t="s">
        <v>2222</v>
      </c>
      <c r="E879" s="58" t="s">
        <v>2124</v>
      </c>
      <c r="F879" s="57" t="s">
        <v>1837</v>
      </c>
      <c r="G879" s="57" t="s">
        <v>777</v>
      </c>
      <c r="H879" s="58" t="s">
        <v>2376</v>
      </c>
      <c r="J879" s="59" t="str">
        <f t="shared" si="123"/>
        <v>PA.IT.061007</v>
      </c>
      <c r="K879" s="58" t="s">
        <v>2212</v>
      </c>
      <c r="L879" s="57" t="str">
        <f t="shared" si="128"/>
        <v>Arm upper left</v>
      </c>
      <c r="M879" s="59" t="str">
        <f t="shared" si="124"/>
        <v>PI.PA.IT.061007.01</v>
      </c>
      <c r="N879" s="59"/>
      <c r="O879" s="59" t="str">
        <f t="shared" si="125"/>
        <v>PH.PA.IT.061007.01</v>
      </c>
      <c r="Q879" s="59" t="str">
        <f t="shared" si="126"/>
        <v>CL.PA.IT.061007.01</v>
      </c>
      <c r="R879" s="59"/>
      <c r="S879" s="59" t="str">
        <f t="shared" si="127"/>
        <v>DR.PA.IT.061007.01</v>
      </c>
      <c r="T879" s="59"/>
      <c r="U879" s="60" t="str">
        <f t="shared" si="121"/>
        <v>IM.PA.IT.061007.01</v>
      </c>
      <c r="V879" s="59"/>
      <c r="W879" s="60" t="str">
        <f t="shared" si="122"/>
        <v>GE.PA.IT.061007.01</v>
      </c>
      <c r="AJ879" s="57" t="s">
        <v>6618</v>
      </c>
      <c r="AK879" s="76">
        <v>41468</v>
      </c>
    </row>
    <row r="880" spans="1:37" s="57" customFormat="1" ht="14" customHeight="1">
      <c r="A880" s="57" t="s">
        <v>2189</v>
      </c>
      <c r="C880" s="58" t="s">
        <v>2222</v>
      </c>
      <c r="E880" s="58" t="s">
        <v>2124</v>
      </c>
      <c r="F880" s="57" t="s">
        <v>1837</v>
      </c>
      <c r="G880" s="57" t="s">
        <v>774</v>
      </c>
      <c r="H880" s="58" t="s">
        <v>2378</v>
      </c>
      <c r="J880" s="59" t="str">
        <f t="shared" si="123"/>
        <v>PA.IT.061008</v>
      </c>
      <c r="K880" s="58" t="s">
        <v>2212</v>
      </c>
      <c r="L880" s="57" t="str">
        <f t="shared" si="128"/>
        <v>Arm upper right</v>
      </c>
      <c r="M880" s="59" t="str">
        <f t="shared" si="124"/>
        <v>PI.PA.IT.061008.01</v>
      </c>
      <c r="N880" s="59"/>
      <c r="O880" s="59" t="str">
        <f t="shared" si="125"/>
        <v>PH.PA.IT.061008.01</v>
      </c>
      <c r="Q880" s="59" t="str">
        <f t="shared" si="126"/>
        <v>CL.PA.IT.061008.01</v>
      </c>
      <c r="R880" s="59"/>
      <c r="S880" s="59" t="str">
        <f t="shared" si="127"/>
        <v>DR.PA.IT.061008.01</v>
      </c>
      <c r="T880" s="59"/>
      <c r="U880" s="60" t="str">
        <f t="shared" si="121"/>
        <v>IM.PA.IT.061008.01</v>
      </c>
      <c r="V880" s="59"/>
      <c r="W880" s="60" t="str">
        <f t="shared" si="122"/>
        <v>GE.PA.IT.061008.01</v>
      </c>
      <c r="AJ880" s="57" t="s">
        <v>6618</v>
      </c>
      <c r="AK880" s="76">
        <v>41468</v>
      </c>
    </row>
    <row r="881" spans="1:37" s="57" customFormat="1" ht="14" customHeight="1">
      <c r="A881" s="57" t="s">
        <v>2189</v>
      </c>
      <c r="C881" s="58" t="s">
        <v>2222</v>
      </c>
      <c r="E881" s="58" t="s">
        <v>2124</v>
      </c>
      <c r="F881" s="57" t="s">
        <v>1837</v>
      </c>
      <c r="G881" s="57" t="s">
        <v>390</v>
      </c>
      <c r="H881" s="58" t="s">
        <v>2380</v>
      </c>
      <c r="J881" s="59" t="str">
        <f t="shared" si="123"/>
        <v>PA.IT.061009</v>
      </c>
      <c r="K881" s="58" t="s">
        <v>2212</v>
      </c>
      <c r="L881" s="57" t="str">
        <f t="shared" si="128"/>
        <v>Back lower</v>
      </c>
      <c r="M881" s="59" t="str">
        <f t="shared" si="124"/>
        <v>PI.PA.IT.061009.01</v>
      </c>
      <c r="N881" s="59"/>
      <c r="O881" s="59" t="str">
        <f t="shared" si="125"/>
        <v>PH.PA.IT.061009.01</v>
      </c>
      <c r="Q881" s="59" t="str">
        <f t="shared" si="126"/>
        <v>CL.PA.IT.061009.01</v>
      </c>
      <c r="R881" s="59"/>
      <c r="S881" s="59" t="str">
        <f t="shared" si="127"/>
        <v>DR.PA.IT.061009.01</v>
      </c>
      <c r="T881" s="59"/>
      <c r="U881" s="60" t="str">
        <f t="shared" si="121"/>
        <v>IM.PA.IT.061009.01</v>
      </c>
      <c r="V881" s="59"/>
      <c r="W881" s="60" t="str">
        <f t="shared" si="122"/>
        <v>GE.PA.IT.061009.01</v>
      </c>
      <c r="AJ881" s="57" t="s">
        <v>6618</v>
      </c>
      <c r="AK881" s="76">
        <v>41468</v>
      </c>
    </row>
    <row r="882" spans="1:37" s="57" customFormat="1" ht="14" customHeight="1">
      <c r="A882" s="57" t="s">
        <v>2189</v>
      </c>
      <c r="C882" s="58" t="s">
        <v>2222</v>
      </c>
      <c r="E882" s="58" t="s">
        <v>2124</v>
      </c>
      <c r="F882" s="57" t="s">
        <v>1837</v>
      </c>
      <c r="G882" s="57" t="s">
        <v>685</v>
      </c>
      <c r="H882" s="58" t="s">
        <v>2124</v>
      </c>
      <c r="J882" s="59" t="str">
        <f t="shared" si="123"/>
        <v>PA.IT.061010</v>
      </c>
      <c r="K882" s="58" t="s">
        <v>2212</v>
      </c>
      <c r="L882" s="57" t="str">
        <f t="shared" si="128"/>
        <v>Back mid</v>
      </c>
      <c r="M882" s="59" t="str">
        <f t="shared" si="124"/>
        <v>PI.PA.IT.061010.01</v>
      </c>
      <c r="N882" s="59"/>
      <c r="O882" s="59" t="str">
        <f t="shared" si="125"/>
        <v>PH.PA.IT.061010.01</v>
      </c>
      <c r="Q882" s="59" t="str">
        <f t="shared" si="126"/>
        <v>CL.PA.IT.061010.01</v>
      </c>
      <c r="R882" s="59"/>
      <c r="S882" s="59" t="str">
        <f t="shared" si="127"/>
        <v>DR.PA.IT.061010.01</v>
      </c>
      <c r="T882" s="59"/>
      <c r="U882" s="60" t="str">
        <f t="shared" si="121"/>
        <v>IM.PA.IT.061010.01</v>
      </c>
      <c r="V882" s="59"/>
      <c r="W882" s="60" t="str">
        <f t="shared" si="122"/>
        <v>GE.PA.IT.061010.01</v>
      </c>
      <c r="AJ882" s="57" t="s">
        <v>6618</v>
      </c>
      <c r="AK882" s="76">
        <v>41468</v>
      </c>
    </row>
    <row r="883" spans="1:37" s="57" customFormat="1" ht="14" customHeight="1">
      <c r="A883" s="57" t="s">
        <v>2189</v>
      </c>
      <c r="C883" s="58" t="s">
        <v>2222</v>
      </c>
      <c r="E883" s="58" t="s">
        <v>2124</v>
      </c>
      <c r="F883" s="57" t="s">
        <v>1837</v>
      </c>
      <c r="G883" s="57" t="s">
        <v>686</v>
      </c>
      <c r="H883" s="58" t="s">
        <v>2126</v>
      </c>
      <c r="J883" s="59" t="str">
        <f t="shared" si="123"/>
        <v>PA.IT.061011</v>
      </c>
      <c r="K883" s="58" t="s">
        <v>2212</v>
      </c>
      <c r="L883" s="57" t="str">
        <f t="shared" si="128"/>
        <v>Back upper</v>
      </c>
      <c r="M883" s="59" t="str">
        <f t="shared" si="124"/>
        <v>PI.PA.IT.061011.01</v>
      </c>
      <c r="N883" s="59"/>
      <c r="O883" s="59" t="str">
        <f t="shared" si="125"/>
        <v>PH.PA.IT.061011.01</v>
      </c>
      <c r="Q883" s="59" t="str">
        <f t="shared" si="126"/>
        <v>CL.PA.IT.061011.01</v>
      </c>
      <c r="R883" s="59"/>
      <c r="S883" s="59" t="str">
        <f t="shared" si="127"/>
        <v>DR.PA.IT.061011.01</v>
      </c>
      <c r="T883" s="59"/>
      <c r="U883" s="60" t="str">
        <f t="shared" si="121"/>
        <v>IM.PA.IT.061011.01</v>
      </c>
      <c r="V883" s="59"/>
      <c r="W883" s="60" t="str">
        <f t="shared" si="122"/>
        <v>GE.PA.IT.061011.01</v>
      </c>
      <c r="AJ883" s="57" t="s">
        <v>6618</v>
      </c>
      <c r="AK883" s="76">
        <v>41468</v>
      </c>
    </row>
    <row r="884" spans="1:37" s="57" customFormat="1" ht="14" customHeight="1">
      <c r="A884" s="57" t="s">
        <v>2189</v>
      </c>
      <c r="C884" s="58" t="s">
        <v>2222</v>
      </c>
      <c r="E884" s="58" t="s">
        <v>2124</v>
      </c>
      <c r="F884" s="57" t="s">
        <v>1837</v>
      </c>
      <c r="G884" s="57" t="s">
        <v>527</v>
      </c>
      <c r="H884" s="58" t="s">
        <v>2128</v>
      </c>
      <c r="J884" s="59" t="str">
        <f t="shared" si="123"/>
        <v>PA.IT.061012</v>
      </c>
      <c r="K884" s="58" t="s">
        <v>2212</v>
      </c>
      <c r="L884" s="57" t="str">
        <f t="shared" si="128"/>
        <v>Buttocks left</v>
      </c>
      <c r="M884" s="59" t="str">
        <f t="shared" si="124"/>
        <v>PI.PA.IT.061012.01</v>
      </c>
      <c r="N884" s="59"/>
      <c r="O884" s="59" t="str">
        <f t="shared" si="125"/>
        <v>PH.PA.IT.061012.01</v>
      </c>
      <c r="Q884" s="59" t="str">
        <f t="shared" si="126"/>
        <v>CL.PA.IT.061012.01</v>
      </c>
      <c r="R884" s="59"/>
      <c r="S884" s="59" t="str">
        <f t="shared" si="127"/>
        <v>DR.PA.IT.061012.01</v>
      </c>
      <c r="T884" s="59"/>
      <c r="U884" s="60" t="str">
        <f t="shared" si="121"/>
        <v>IM.PA.IT.061012.01</v>
      </c>
      <c r="V884" s="59"/>
      <c r="W884" s="60" t="str">
        <f t="shared" si="122"/>
        <v>GE.PA.IT.061012.01</v>
      </c>
      <c r="AJ884" s="57" t="s">
        <v>6618</v>
      </c>
      <c r="AK884" s="76">
        <v>41468</v>
      </c>
    </row>
    <row r="885" spans="1:37" s="57" customFormat="1" ht="14" customHeight="1">
      <c r="A885" s="57" t="s">
        <v>2189</v>
      </c>
      <c r="C885" s="58" t="s">
        <v>2222</v>
      </c>
      <c r="E885" s="58" t="s">
        <v>2124</v>
      </c>
      <c r="F885" s="57" t="s">
        <v>1837</v>
      </c>
      <c r="G885" s="57" t="s">
        <v>683</v>
      </c>
      <c r="H885" s="58" t="s">
        <v>2130</v>
      </c>
      <c r="J885" s="59" t="str">
        <f t="shared" si="123"/>
        <v>PA.IT.061013</v>
      </c>
      <c r="K885" s="58" t="s">
        <v>2212</v>
      </c>
      <c r="L885" s="57" t="str">
        <f t="shared" si="128"/>
        <v>Buttocks right</v>
      </c>
      <c r="M885" s="59" t="str">
        <f t="shared" si="124"/>
        <v>PI.PA.IT.061013.01</v>
      </c>
      <c r="N885" s="59"/>
      <c r="O885" s="59" t="str">
        <f t="shared" si="125"/>
        <v>PH.PA.IT.061013.01</v>
      </c>
      <c r="Q885" s="59" t="str">
        <f t="shared" si="126"/>
        <v>CL.PA.IT.061013.01</v>
      </c>
      <c r="R885" s="59"/>
      <c r="S885" s="59" t="str">
        <f t="shared" si="127"/>
        <v>DR.PA.IT.061013.01</v>
      </c>
      <c r="T885" s="59"/>
      <c r="U885" s="60" t="str">
        <f t="shared" si="121"/>
        <v>IM.PA.IT.061013.01</v>
      </c>
      <c r="V885" s="59"/>
      <c r="W885" s="60" t="str">
        <f t="shared" si="122"/>
        <v>GE.PA.IT.061013.01</v>
      </c>
      <c r="AJ885" s="57" t="s">
        <v>6618</v>
      </c>
      <c r="AK885" s="76">
        <v>41468</v>
      </c>
    </row>
    <row r="886" spans="1:37" s="57" customFormat="1" ht="14" customHeight="1">
      <c r="A886" s="57" t="s">
        <v>2189</v>
      </c>
      <c r="C886" s="58" t="s">
        <v>2222</v>
      </c>
      <c r="E886" s="58" t="s">
        <v>2124</v>
      </c>
      <c r="F886" s="57" t="s">
        <v>1837</v>
      </c>
      <c r="G886" s="57" t="s">
        <v>684</v>
      </c>
      <c r="H886" s="58" t="s">
        <v>2296</v>
      </c>
      <c r="J886" s="59" t="str">
        <f t="shared" si="123"/>
        <v>PA.IT.061014</v>
      </c>
      <c r="K886" s="58" t="s">
        <v>2212</v>
      </c>
      <c r="L886" s="57" t="str">
        <f t="shared" si="128"/>
        <v>Chest left</v>
      </c>
      <c r="M886" s="59" t="str">
        <f t="shared" si="124"/>
        <v>PI.PA.IT.061014.01</v>
      </c>
      <c r="N886" s="59"/>
      <c r="O886" s="59" t="str">
        <f t="shared" si="125"/>
        <v>PH.PA.IT.061014.01</v>
      </c>
      <c r="Q886" s="59" t="str">
        <f t="shared" si="126"/>
        <v>CL.PA.IT.061014.01</v>
      </c>
      <c r="R886" s="59"/>
      <c r="S886" s="59" t="str">
        <f t="shared" si="127"/>
        <v>DR.PA.IT.061014.01</v>
      </c>
      <c r="T886" s="59"/>
      <c r="U886" s="60" t="str">
        <f t="shared" si="121"/>
        <v>IM.PA.IT.061014.01</v>
      </c>
      <c r="V886" s="59"/>
      <c r="W886" s="60" t="str">
        <f t="shared" si="122"/>
        <v>GE.PA.IT.061014.01</v>
      </c>
      <c r="AJ886" s="57" t="s">
        <v>6618</v>
      </c>
      <c r="AK886" s="76">
        <v>41468</v>
      </c>
    </row>
    <row r="887" spans="1:37" s="57" customFormat="1" ht="14" customHeight="1">
      <c r="A887" s="57" t="s">
        <v>2189</v>
      </c>
      <c r="C887" s="58" t="s">
        <v>2222</v>
      </c>
      <c r="E887" s="58" t="s">
        <v>2124</v>
      </c>
      <c r="F887" s="57" t="s">
        <v>1837</v>
      </c>
      <c r="G887" s="57" t="s">
        <v>856</v>
      </c>
      <c r="H887" s="58" t="s">
        <v>2459</v>
      </c>
      <c r="J887" s="59" t="str">
        <f t="shared" si="123"/>
        <v>PA.IT.061015</v>
      </c>
      <c r="K887" s="58" t="s">
        <v>2212</v>
      </c>
      <c r="L887" s="57" t="str">
        <f t="shared" si="128"/>
        <v>Chest right</v>
      </c>
      <c r="M887" s="59" t="str">
        <f t="shared" si="124"/>
        <v>PI.PA.IT.061015.01</v>
      </c>
      <c r="N887" s="59"/>
      <c r="O887" s="59" t="str">
        <f t="shared" si="125"/>
        <v>PH.PA.IT.061015.01</v>
      </c>
      <c r="Q887" s="59" t="str">
        <f t="shared" si="126"/>
        <v>CL.PA.IT.061015.01</v>
      </c>
      <c r="R887" s="59"/>
      <c r="S887" s="59" t="str">
        <f t="shared" si="127"/>
        <v>DR.PA.IT.061015.01</v>
      </c>
      <c r="T887" s="59"/>
      <c r="U887" s="60" t="str">
        <f t="shared" si="121"/>
        <v>IM.PA.IT.061015.01</v>
      </c>
      <c r="V887" s="59"/>
      <c r="W887" s="60" t="str">
        <f t="shared" si="122"/>
        <v>GE.PA.IT.061015.01</v>
      </c>
      <c r="AJ887" s="57" t="s">
        <v>6618</v>
      </c>
      <c r="AK887" s="76">
        <v>41468</v>
      </c>
    </row>
    <row r="888" spans="1:37" s="57" customFormat="1" ht="14" customHeight="1">
      <c r="A888" s="57" t="s">
        <v>2189</v>
      </c>
      <c r="C888" s="58" t="s">
        <v>2222</v>
      </c>
      <c r="E888" s="58" t="s">
        <v>2124</v>
      </c>
      <c r="F888" s="57" t="s">
        <v>1837</v>
      </c>
      <c r="G888" s="57" t="s">
        <v>745</v>
      </c>
      <c r="H888" s="58" t="s">
        <v>2464</v>
      </c>
      <c r="J888" s="59" t="str">
        <f t="shared" si="123"/>
        <v>PA.IT.061016</v>
      </c>
      <c r="K888" s="58" t="s">
        <v>2212</v>
      </c>
      <c r="L888" s="57" t="str">
        <f t="shared" si="128"/>
        <v>Foot left</v>
      </c>
      <c r="M888" s="59" t="str">
        <f t="shared" si="124"/>
        <v>PI.PA.IT.061016.01</v>
      </c>
      <c r="N888" s="59"/>
      <c r="O888" s="59" t="str">
        <f t="shared" si="125"/>
        <v>PH.PA.IT.061016.01</v>
      </c>
      <c r="Q888" s="59" t="str">
        <f t="shared" si="126"/>
        <v>CL.PA.IT.061016.01</v>
      </c>
      <c r="R888" s="59"/>
      <c r="S888" s="59" t="str">
        <f t="shared" si="127"/>
        <v>DR.PA.IT.061016.01</v>
      </c>
      <c r="T888" s="59"/>
      <c r="U888" s="60" t="str">
        <f t="shared" si="121"/>
        <v>IM.PA.IT.061016.01</v>
      </c>
      <c r="V888" s="59"/>
      <c r="W888" s="60" t="str">
        <f t="shared" si="122"/>
        <v>GE.PA.IT.061016.01</v>
      </c>
      <c r="AJ888" s="57" t="s">
        <v>6618</v>
      </c>
      <c r="AK888" s="76">
        <v>41468</v>
      </c>
    </row>
    <row r="889" spans="1:37" s="57" customFormat="1" ht="14" customHeight="1">
      <c r="A889" s="57" t="s">
        <v>2189</v>
      </c>
      <c r="C889" s="58" t="s">
        <v>2222</v>
      </c>
      <c r="E889" s="58" t="s">
        <v>2124</v>
      </c>
      <c r="F889" s="57" t="s">
        <v>1837</v>
      </c>
      <c r="G889" s="57" t="s">
        <v>744</v>
      </c>
      <c r="H889" s="58" t="s">
        <v>2466</v>
      </c>
      <c r="J889" s="59" t="str">
        <f t="shared" si="123"/>
        <v>PA.IT.061017</v>
      </c>
      <c r="K889" s="58" t="s">
        <v>2212</v>
      </c>
      <c r="L889" s="57" t="str">
        <f t="shared" si="128"/>
        <v>Foot right</v>
      </c>
      <c r="M889" s="59" t="str">
        <f t="shared" si="124"/>
        <v>PI.PA.IT.061017.01</v>
      </c>
      <c r="N889" s="59"/>
      <c r="O889" s="59" t="str">
        <f t="shared" si="125"/>
        <v>PH.PA.IT.061017.01</v>
      </c>
      <c r="Q889" s="59" t="str">
        <f t="shared" si="126"/>
        <v>CL.PA.IT.061017.01</v>
      </c>
      <c r="R889" s="59"/>
      <c r="S889" s="59" t="str">
        <f t="shared" si="127"/>
        <v>DR.PA.IT.061017.01</v>
      </c>
      <c r="T889" s="59"/>
      <c r="U889" s="60" t="str">
        <f t="shared" si="121"/>
        <v>IM.PA.IT.061017.01</v>
      </c>
      <c r="V889" s="59"/>
      <c r="W889" s="60" t="str">
        <f t="shared" si="122"/>
        <v>GE.PA.IT.061017.01</v>
      </c>
      <c r="AJ889" s="57" t="s">
        <v>6618</v>
      </c>
      <c r="AK889" s="76">
        <v>41468</v>
      </c>
    </row>
    <row r="890" spans="1:37" s="57" customFormat="1" ht="14" customHeight="1">
      <c r="A890" s="57" t="s">
        <v>2189</v>
      </c>
      <c r="C890" s="58" t="s">
        <v>2222</v>
      </c>
      <c r="E890" s="58" t="s">
        <v>2124</v>
      </c>
      <c r="F890" s="57" t="s">
        <v>1837</v>
      </c>
      <c r="G890" s="57" t="s">
        <v>738</v>
      </c>
      <c r="H890" s="58" t="s">
        <v>2616</v>
      </c>
      <c r="J890" s="59" t="str">
        <f t="shared" si="123"/>
        <v>PA.IT.061018</v>
      </c>
      <c r="K890" s="58" t="s">
        <v>2212</v>
      </c>
      <c r="L890" s="57" t="str">
        <f t="shared" si="128"/>
        <v>Hand left</v>
      </c>
      <c r="M890" s="59" t="str">
        <f t="shared" si="124"/>
        <v>PI.PA.IT.061018.01</v>
      </c>
      <c r="N890" s="59"/>
      <c r="O890" s="59" t="str">
        <f t="shared" si="125"/>
        <v>PH.PA.IT.061018.01</v>
      </c>
      <c r="Q890" s="59" t="str">
        <f t="shared" si="126"/>
        <v>CL.PA.IT.061018.01</v>
      </c>
      <c r="R890" s="59"/>
      <c r="S890" s="59" t="str">
        <f t="shared" si="127"/>
        <v>DR.PA.IT.061018.01</v>
      </c>
      <c r="T890" s="59"/>
      <c r="U890" s="60" t="str">
        <f t="shared" si="121"/>
        <v>IM.PA.IT.061018.01</v>
      </c>
      <c r="V890" s="59"/>
      <c r="W890" s="60" t="str">
        <f t="shared" si="122"/>
        <v>GE.PA.IT.061018.01</v>
      </c>
      <c r="AJ890" s="57" t="s">
        <v>6618</v>
      </c>
      <c r="AK890" s="76">
        <v>41468</v>
      </c>
    </row>
    <row r="891" spans="1:37" s="57" customFormat="1" ht="14" customHeight="1">
      <c r="A891" s="57" t="s">
        <v>2189</v>
      </c>
      <c r="C891" s="58" t="s">
        <v>2222</v>
      </c>
      <c r="D891" s="57" t="s">
        <v>2215</v>
      </c>
      <c r="E891" s="58" t="s">
        <v>2124</v>
      </c>
      <c r="F891" s="57" t="s">
        <v>1837</v>
      </c>
      <c r="G891" s="57" t="s">
        <v>737</v>
      </c>
      <c r="H891" s="58" t="s">
        <v>2618</v>
      </c>
      <c r="J891" s="59" t="str">
        <f t="shared" si="123"/>
        <v>PA.IT.061019</v>
      </c>
      <c r="K891" s="58" t="s">
        <v>2212</v>
      </c>
      <c r="L891" s="57" t="str">
        <f t="shared" si="128"/>
        <v>Hand right</v>
      </c>
      <c r="M891" s="59" t="str">
        <f t="shared" si="124"/>
        <v>PI.PA.IT.061019.01</v>
      </c>
      <c r="N891" s="59"/>
      <c r="O891" s="59" t="str">
        <f t="shared" si="125"/>
        <v>PH.PA.IT.061019.01</v>
      </c>
      <c r="Q891" s="59" t="str">
        <f t="shared" si="126"/>
        <v>CL.PA.IT.061019.01</v>
      </c>
      <c r="R891" s="59"/>
      <c r="S891" s="59" t="str">
        <f t="shared" si="127"/>
        <v>DR.PA.IT.061019.01</v>
      </c>
      <c r="T891" s="59"/>
      <c r="U891" s="60" t="str">
        <f t="shared" si="121"/>
        <v>IM.PA.IT.061019.01</v>
      </c>
      <c r="V891" s="59"/>
      <c r="W891" s="60" t="str">
        <f t="shared" si="122"/>
        <v>GE.PA.IT.061019.01</v>
      </c>
      <c r="AJ891" s="57" t="s">
        <v>6618</v>
      </c>
      <c r="AK891" s="76">
        <v>41468</v>
      </c>
    </row>
    <row r="892" spans="1:37" s="57" customFormat="1" ht="14" customHeight="1">
      <c r="A892" s="57" t="s">
        <v>2189</v>
      </c>
      <c r="C892" s="58" t="s">
        <v>2222</v>
      </c>
      <c r="E892" s="58" t="s">
        <v>2124</v>
      </c>
      <c r="F892" s="57" t="s">
        <v>1837</v>
      </c>
      <c r="G892" s="57" t="s">
        <v>1403</v>
      </c>
      <c r="H892" s="58" t="s">
        <v>2620</v>
      </c>
      <c r="J892" s="59" t="str">
        <f t="shared" si="123"/>
        <v>PA.IT.061020</v>
      </c>
      <c r="K892" s="58" t="s">
        <v>2212</v>
      </c>
      <c r="L892" s="57" t="str">
        <f t="shared" si="128"/>
        <v>Head</v>
      </c>
      <c r="M892" s="59" t="str">
        <f t="shared" si="124"/>
        <v>PI.PA.IT.061020.01</v>
      </c>
      <c r="N892" s="59"/>
      <c r="O892" s="59" t="str">
        <f t="shared" si="125"/>
        <v>PH.PA.IT.061020.01</v>
      </c>
      <c r="Q892" s="59" t="str">
        <f t="shared" si="126"/>
        <v>CL.PA.IT.061020.01</v>
      </c>
      <c r="R892" s="59"/>
      <c r="S892" s="59" t="str">
        <f t="shared" si="127"/>
        <v>DR.PA.IT.061020.01</v>
      </c>
      <c r="T892" s="59"/>
      <c r="U892" s="60" t="str">
        <f t="shared" si="121"/>
        <v>IM.PA.IT.061020.01</v>
      </c>
      <c r="V892" s="59"/>
      <c r="W892" s="60" t="str">
        <f t="shared" si="122"/>
        <v>GE.PA.IT.061020.01</v>
      </c>
      <c r="AJ892" s="57" t="s">
        <v>6618</v>
      </c>
      <c r="AK892" s="76">
        <v>41468</v>
      </c>
    </row>
    <row r="893" spans="1:37" s="57" customFormat="1" ht="14" customHeight="1">
      <c r="A893" s="57" t="s">
        <v>2189</v>
      </c>
      <c r="C893" s="58" t="s">
        <v>2222</v>
      </c>
      <c r="E893" s="58" t="s">
        <v>2124</v>
      </c>
      <c r="F893" s="57" t="s">
        <v>1837</v>
      </c>
      <c r="G893" s="57" t="s">
        <v>743</v>
      </c>
      <c r="H893" s="58" t="s">
        <v>2622</v>
      </c>
      <c r="J893" s="59" t="str">
        <f t="shared" si="123"/>
        <v>PA.IT.061021</v>
      </c>
      <c r="K893" s="58" t="s">
        <v>2212</v>
      </c>
      <c r="L893" s="57" t="str">
        <f t="shared" si="128"/>
        <v>Knee left</v>
      </c>
      <c r="M893" s="59" t="str">
        <f t="shared" si="124"/>
        <v>PI.PA.IT.061021.01</v>
      </c>
      <c r="N893" s="59"/>
      <c r="O893" s="59" t="str">
        <f t="shared" si="125"/>
        <v>PH.PA.IT.061021.01</v>
      </c>
      <c r="Q893" s="59" t="str">
        <f t="shared" si="126"/>
        <v>CL.PA.IT.061021.01</v>
      </c>
      <c r="R893" s="59"/>
      <c r="S893" s="59" t="str">
        <f t="shared" si="127"/>
        <v>DR.PA.IT.061021.01</v>
      </c>
      <c r="T893" s="59"/>
      <c r="U893" s="60" t="str">
        <f t="shared" si="121"/>
        <v>IM.PA.IT.061021.01</v>
      </c>
      <c r="V893" s="59"/>
      <c r="W893" s="60" t="str">
        <f t="shared" si="122"/>
        <v>GE.PA.IT.061021.01</v>
      </c>
      <c r="AJ893" s="57" t="s">
        <v>6618</v>
      </c>
      <c r="AK893" s="76">
        <v>41468</v>
      </c>
    </row>
    <row r="894" spans="1:37" s="57" customFormat="1" ht="14" customHeight="1">
      <c r="A894" s="57" t="s">
        <v>2189</v>
      </c>
      <c r="C894" s="58" t="s">
        <v>2222</v>
      </c>
      <c r="E894" s="58" t="s">
        <v>2124</v>
      </c>
      <c r="F894" s="57" t="s">
        <v>1837</v>
      </c>
      <c r="G894" s="57" t="s">
        <v>742</v>
      </c>
      <c r="H894" s="58" t="s">
        <v>2474</v>
      </c>
      <c r="J894" s="59" t="str">
        <f t="shared" si="123"/>
        <v>PA.IT.061022</v>
      </c>
      <c r="K894" s="58" t="s">
        <v>2212</v>
      </c>
      <c r="L894" s="57" t="str">
        <f t="shared" si="128"/>
        <v>Knee right</v>
      </c>
      <c r="M894" s="59" t="str">
        <f t="shared" si="124"/>
        <v>PI.PA.IT.061022.01</v>
      </c>
      <c r="N894" s="59"/>
      <c r="O894" s="59" t="str">
        <f t="shared" si="125"/>
        <v>PH.PA.IT.061022.01</v>
      </c>
      <c r="Q894" s="59" t="str">
        <f t="shared" si="126"/>
        <v>CL.PA.IT.061022.01</v>
      </c>
      <c r="R894" s="59"/>
      <c r="S894" s="59" t="str">
        <f t="shared" si="127"/>
        <v>DR.PA.IT.061022.01</v>
      </c>
      <c r="T894" s="59"/>
      <c r="U894" s="60" t="str">
        <f t="shared" si="121"/>
        <v>IM.PA.IT.061022.01</v>
      </c>
      <c r="V894" s="59"/>
      <c r="W894" s="60" t="str">
        <f t="shared" si="122"/>
        <v>GE.PA.IT.061022.01</v>
      </c>
      <c r="AJ894" s="57" t="s">
        <v>6618</v>
      </c>
      <c r="AK894" s="76">
        <v>41468</v>
      </c>
    </row>
    <row r="895" spans="1:37" s="57" customFormat="1" ht="14" customHeight="1">
      <c r="A895" s="57" t="s">
        <v>2189</v>
      </c>
      <c r="C895" s="58" t="s">
        <v>2222</v>
      </c>
      <c r="E895" s="58" t="s">
        <v>2124</v>
      </c>
      <c r="F895" s="57" t="s">
        <v>1837</v>
      </c>
      <c r="G895" s="57" t="s">
        <v>857</v>
      </c>
      <c r="H895" s="58" t="s">
        <v>2625</v>
      </c>
      <c r="J895" s="59" t="str">
        <f t="shared" si="123"/>
        <v>PA.IT.061023</v>
      </c>
      <c r="K895" s="58" t="s">
        <v>2212</v>
      </c>
      <c r="L895" s="57" t="str">
        <f t="shared" si="128"/>
        <v>Leg lower left</v>
      </c>
      <c r="M895" s="59" t="str">
        <f t="shared" si="124"/>
        <v>PI.PA.IT.061023.01</v>
      </c>
      <c r="N895" s="59"/>
      <c r="O895" s="59" t="str">
        <f t="shared" si="125"/>
        <v>PH.PA.IT.061023.01</v>
      </c>
      <c r="Q895" s="59" t="str">
        <f t="shared" si="126"/>
        <v>CL.PA.IT.061023.01</v>
      </c>
      <c r="R895" s="59"/>
      <c r="S895" s="59" t="str">
        <f t="shared" si="127"/>
        <v>DR.PA.IT.061023.01</v>
      </c>
      <c r="T895" s="59"/>
      <c r="U895" s="60" t="str">
        <f t="shared" si="121"/>
        <v>IM.PA.IT.061023.01</v>
      </c>
      <c r="V895" s="59"/>
      <c r="W895" s="60" t="str">
        <f t="shared" si="122"/>
        <v>GE.PA.IT.061023.01</v>
      </c>
      <c r="AJ895" s="57" t="s">
        <v>6618</v>
      </c>
      <c r="AK895" s="76">
        <v>41468</v>
      </c>
    </row>
    <row r="896" spans="1:37" s="57" customFormat="1" ht="14" customHeight="1">
      <c r="A896" s="57" t="s">
        <v>2189</v>
      </c>
      <c r="C896" s="58" t="s">
        <v>2222</v>
      </c>
      <c r="E896" s="58" t="s">
        <v>2124</v>
      </c>
      <c r="F896" s="57" t="s">
        <v>1837</v>
      </c>
      <c r="G896" s="57" t="s">
        <v>858</v>
      </c>
      <c r="H896" s="58" t="s">
        <v>2627</v>
      </c>
      <c r="J896" s="59" t="str">
        <f t="shared" si="123"/>
        <v>PA.IT.061024</v>
      </c>
      <c r="K896" s="58" t="s">
        <v>2212</v>
      </c>
      <c r="L896" s="57" t="str">
        <f t="shared" si="128"/>
        <v>Leg lower right</v>
      </c>
      <c r="M896" s="59" t="str">
        <f t="shared" si="124"/>
        <v>PI.PA.IT.061024.01</v>
      </c>
      <c r="N896" s="59"/>
      <c r="O896" s="59" t="str">
        <f t="shared" si="125"/>
        <v>PH.PA.IT.061024.01</v>
      </c>
      <c r="Q896" s="59" t="str">
        <f t="shared" si="126"/>
        <v>CL.PA.IT.061024.01</v>
      </c>
      <c r="R896" s="59"/>
      <c r="S896" s="59" t="str">
        <f t="shared" si="127"/>
        <v>DR.PA.IT.061024.01</v>
      </c>
      <c r="T896" s="59"/>
      <c r="U896" s="60" t="str">
        <f t="shared" si="121"/>
        <v>IM.PA.IT.061024.01</v>
      </c>
      <c r="V896" s="59"/>
      <c r="W896" s="60" t="str">
        <f t="shared" si="122"/>
        <v>GE.PA.IT.061024.01</v>
      </c>
      <c r="AJ896" s="57" t="s">
        <v>6618</v>
      </c>
      <c r="AK896" s="76">
        <v>41468</v>
      </c>
    </row>
    <row r="897" spans="1:37" s="57" customFormat="1" ht="14" customHeight="1">
      <c r="A897" s="57" t="s">
        <v>2189</v>
      </c>
      <c r="C897" s="58" t="s">
        <v>2222</v>
      </c>
      <c r="E897" s="58" t="s">
        <v>2124</v>
      </c>
      <c r="F897" s="57" t="s">
        <v>1837</v>
      </c>
      <c r="G897" s="57" t="s">
        <v>859</v>
      </c>
      <c r="H897" s="58" t="s">
        <v>2331</v>
      </c>
      <c r="J897" s="59" t="str">
        <f t="shared" si="123"/>
        <v>PA.IT.061025</v>
      </c>
      <c r="K897" s="58" t="s">
        <v>2212</v>
      </c>
      <c r="L897" s="57" t="str">
        <f t="shared" si="128"/>
        <v>Leg upper left</v>
      </c>
      <c r="M897" s="59" t="str">
        <f t="shared" si="124"/>
        <v>PI.PA.IT.061025.01</v>
      </c>
      <c r="N897" s="59"/>
      <c r="O897" s="59" t="str">
        <f t="shared" si="125"/>
        <v>PH.PA.IT.061025.01</v>
      </c>
      <c r="Q897" s="59" t="str">
        <f t="shared" si="126"/>
        <v>CL.PA.IT.061025.01</v>
      </c>
      <c r="R897" s="59"/>
      <c r="S897" s="59" t="str">
        <f t="shared" si="127"/>
        <v>DR.PA.IT.061025.01</v>
      </c>
      <c r="T897" s="59"/>
      <c r="U897" s="60" t="str">
        <f t="shared" si="121"/>
        <v>IM.PA.IT.061025.01</v>
      </c>
      <c r="V897" s="59"/>
      <c r="W897" s="60" t="str">
        <f t="shared" si="122"/>
        <v>GE.PA.IT.061025.01</v>
      </c>
      <c r="AJ897" s="57" t="s">
        <v>6618</v>
      </c>
      <c r="AK897" s="76">
        <v>41468</v>
      </c>
    </row>
    <row r="898" spans="1:37" s="57" customFormat="1" ht="14" customHeight="1">
      <c r="A898" s="57" t="s">
        <v>2189</v>
      </c>
      <c r="C898" s="58" t="s">
        <v>2222</v>
      </c>
      <c r="E898" s="58" t="s">
        <v>2124</v>
      </c>
      <c r="F898" s="57" t="s">
        <v>1837</v>
      </c>
      <c r="G898" s="57" t="s">
        <v>1041</v>
      </c>
      <c r="H898" s="58" t="s">
        <v>1669</v>
      </c>
      <c r="J898" s="59" t="str">
        <f t="shared" si="123"/>
        <v>PA.IT.061026</v>
      </c>
      <c r="K898" s="58" t="s">
        <v>2212</v>
      </c>
      <c r="L898" s="57" t="str">
        <f t="shared" si="128"/>
        <v>Leg upper right</v>
      </c>
      <c r="M898" s="59" t="str">
        <f t="shared" si="124"/>
        <v>PI.PA.IT.061026.01</v>
      </c>
      <c r="N898" s="59"/>
      <c r="O898" s="59" t="str">
        <f t="shared" si="125"/>
        <v>PH.PA.IT.061026.01</v>
      </c>
      <c r="Q898" s="59" t="str">
        <f t="shared" si="126"/>
        <v>CL.PA.IT.061026.01</v>
      </c>
      <c r="R898" s="59"/>
      <c r="S898" s="59" t="str">
        <f t="shared" si="127"/>
        <v>DR.PA.IT.061026.01</v>
      </c>
      <c r="T898" s="59"/>
      <c r="U898" s="60" t="str">
        <f t="shared" si="121"/>
        <v>IM.PA.IT.061026.01</v>
      </c>
      <c r="V898" s="59"/>
      <c r="W898" s="60" t="str">
        <f t="shared" si="122"/>
        <v>GE.PA.IT.061026.01</v>
      </c>
      <c r="AJ898" s="57" t="s">
        <v>6618</v>
      </c>
      <c r="AK898" s="76">
        <v>41468</v>
      </c>
    </row>
    <row r="899" spans="1:37" s="57" customFormat="1" ht="14" customHeight="1">
      <c r="A899" s="57" t="s">
        <v>2189</v>
      </c>
      <c r="C899" s="58" t="s">
        <v>2222</v>
      </c>
      <c r="E899" s="58" t="s">
        <v>2124</v>
      </c>
      <c r="F899" s="57" t="s">
        <v>1837</v>
      </c>
      <c r="G899" s="57" t="s">
        <v>734</v>
      </c>
      <c r="H899" s="58" t="s">
        <v>1504</v>
      </c>
      <c r="J899" s="59" t="str">
        <f t="shared" si="123"/>
        <v>PA.IT.061027</v>
      </c>
      <c r="K899" s="58" t="s">
        <v>2212</v>
      </c>
      <c r="L899" s="57" t="str">
        <f t="shared" si="128"/>
        <v>Shoulder left</v>
      </c>
      <c r="M899" s="59" t="str">
        <f t="shared" si="124"/>
        <v>PI.PA.IT.061027.01</v>
      </c>
      <c r="N899" s="59"/>
      <c r="O899" s="59" t="str">
        <f t="shared" si="125"/>
        <v>PH.PA.IT.061027.01</v>
      </c>
      <c r="Q899" s="59" t="str">
        <f t="shared" si="126"/>
        <v>CL.PA.IT.061027.01</v>
      </c>
      <c r="R899" s="59"/>
      <c r="S899" s="59" t="str">
        <f t="shared" si="127"/>
        <v>DR.PA.IT.061027.01</v>
      </c>
      <c r="T899" s="59"/>
      <c r="U899" s="60" t="str">
        <f t="shared" si="121"/>
        <v>IM.PA.IT.061027.01</v>
      </c>
      <c r="V899" s="59"/>
      <c r="W899" s="60" t="str">
        <f t="shared" si="122"/>
        <v>GE.PA.IT.061027.01</v>
      </c>
      <c r="AJ899" s="57" t="s">
        <v>6618</v>
      </c>
      <c r="AK899" s="76">
        <v>41468</v>
      </c>
    </row>
    <row r="900" spans="1:37" s="57" customFormat="1" ht="14" customHeight="1">
      <c r="A900" s="57" t="s">
        <v>2189</v>
      </c>
      <c r="C900" s="58" t="s">
        <v>2222</v>
      </c>
      <c r="E900" s="58" t="s">
        <v>2124</v>
      </c>
      <c r="F900" s="57" t="s">
        <v>1837</v>
      </c>
      <c r="G900" s="57" t="s">
        <v>733</v>
      </c>
      <c r="H900" s="58" t="s">
        <v>1514</v>
      </c>
      <c r="J900" s="59" t="str">
        <f t="shared" si="123"/>
        <v>PA.IT.061028</v>
      </c>
      <c r="K900" s="58" t="s">
        <v>2212</v>
      </c>
      <c r="L900" s="57" t="str">
        <f t="shared" si="128"/>
        <v>Shoulder right</v>
      </c>
      <c r="M900" s="59" t="str">
        <f t="shared" si="124"/>
        <v>PI.PA.IT.061028.01</v>
      </c>
      <c r="N900" s="59"/>
      <c r="O900" s="59" t="str">
        <f t="shared" si="125"/>
        <v>PH.PA.IT.061028.01</v>
      </c>
      <c r="Q900" s="59" t="str">
        <f t="shared" si="126"/>
        <v>CL.PA.IT.061028.01</v>
      </c>
      <c r="R900" s="59"/>
      <c r="S900" s="59" t="str">
        <f t="shared" si="127"/>
        <v>DR.PA.IT.061028.01</v>
      </c>
      <c r="T900" s="59"/>
      <c r="U900" s="60" t="str">
        <f t="shared" si="121"/>
        <v>IM.PA.IT.061028.01</v>
      </c>
      <c r="V900" s="59"/>
      <c r="W900" s="60" t="str">
        <f t="shared" si="122"/>
        <v>GE.PA.IT.061028.01</v>
      </c>
      <c r="AJ900" s="57" t="s">
        <v>6618</v>
      </c>
      <c r="AK900" s="76">
        <v>41468</v>
      </c>
    </row>
    <row r="901" spans="1:37" s="57" customFormat="1" ht="14" customHeight="1">
      <c r="A901" s="57" t="s">
        <v>2189</v>
      </c>
      <c r="C901" s="58" t="s">
        <v>2222</v>
      </c>
      <c r="E901" s="58" t="s">
        <v>2124</v>
      </c>
      <c r="F901" s="57" t="s">
        <v>1837</v>
      </c>
      <c r="G901" s="57" t="s">
        <v>1396</v>
      </c>
      <c r="H901" s="58" t="s">
        <v>2074</v>
      </c>
      <c r="J901" s="59" t="str">
        <f t="shared" si="123"/>
        <v>PA.IT.061029</v>
      </c>
      <c r="K901" s="58" t="s">
        <v>2212</v>
      </c>
      <c r="L901" s="57" t="str">
        <f t="shared" si="128"/>
        <v>Other</v>
      </c>
      <c r="M901" s="59" t="str">
        <f t="shared" si="124"/>
        <v>PI.PA.IT.061029.01</v>
      </c>
      <c r="N901" s="59"/>
      <c r="O901" s="59" t="str">
        <f t="shared" si="125"/>
        <v>PH.PA.IT.061029.01</v>
      </c>
      <c r="Q901" s="59" t="str">
        <f t="shared" si="126"/>
        <v>CL.PA.IT.061029.01</v>
      </c>
      <c r="R901" s="59"/>
      <c r="S901" s="59" t="str">
        <f t="shared" si="127"/>
        <v>DR.PA.IT.061029.01</v>
      </c>
      <c r="T901" s="59"/>
      <c r="U901" s="60" t="str">
        <f t="shared" si="121"/>
        <v>IM.PA.IT.061029.01</v>
      </c>
      <c r="V901" s="59"/>
      <c r="W901" s="60" t="str">
        <f t="shared" si="122"/>
        <v>GE.PA.IT.061029.01</v>
      </c>
      <c r="AJ901" s="57" t="s">
        <v>6618</v>
      </c>
      <c r="AK901" s="76">
        <v>41468</v>
      </c>
    </row>
    <row r="902" spans="1:37" s="57" customFormat="1" ht="14" customHeight="1">
      <c r="A902" s="57" t="s">
        <v>2189</v>
      </c>
      <c r="C902" s="58" t="s">
        <v>2222</v>
      </c>
      <c r="E902" s="58" t="s">
        <v>2124</v>
      </c>
      <c r="F902" s="57" t="s">
        <v>1837</v>
      </c>
      <c r="G902" s="57" t="s">
        <v>2685</v>
      </c>
      <c r="H902" s="58" t="s">
        <v>41</v>
      </c>
      <c r="J902" s="59" t="str">
        <f t="shared" si="123"/>
        <v>PA.IT.061030</v>
      </c>
      <c r="K902" s="58" t="s">
        <v>2212</v>
      </c>
      <c r="L902" s="57" t="str">
        <f t="shared" si="128"/>
        <v>Groin left</v>
      </c>
      <c r="M902" s="59" t="str">
        <f t="shared" si="124"/>
        <v>PI.PA.IT.061030.01</v>
      </c>
      <c r="N902" s="59"/>
      <c r="O902" s="59" t="str">
        <f t="shared" si="125"/>
        <v>PH.PA.IT.061030.01</v>
      </c>
      <c r="Q902" s="59" t="str">
        <f t="shared" si="126"/>
        <v>CL.PA.IT.061030.01</v>
      </c>
      <c r="R902" s="59"/>
      <c r="S902" s="59" t="str">
        <f t="shared" si="127"/>
        <v>DR.PA.IT.061030.01</v>
      </c>
      <c r="T902" s="59"/>
      <c r="U902" s="60" t="str">
        <f t="shared" si="121"/>
        <v>IM.PA.IT.061030.01</v>
      </c>
      <c r="V902" s="59"/>
      <c r="W902" s="60" t="str">
        <f t="shared" si="122"/>
        <v>GE.PA.IT.061030.01</v>
      </c>
      <c r="AJ902" s="57" t="s">
        <v>6618</v>
      </c>
      <c r="AK902" s="76">
        <v>41468</v>
      </c>
    </row>
    <row r="903" spans="1:37" s="57" customFormat="1" ht="14" customHeight="1">
      <c r="A903" s="57" t="s">
        <v>2189</v>
      </c>
      <c r="C903" s="58" t="s">
        <v>2222</v>
      </c>
      <c r="E903" s="58" t="s">
        <v>2124</v>
      </c>
      <c r="F903" s="57" t="s">
        <v>1837</v>
      </c>
      <c r="G903" s="57" t="s">
        <v>2805</v>
      </c>
      <c r="H903" s="58" t="s">
        <v>42</v>
      </c>
      <c r="J903" s="59" t="str">
        <f t="shared" si="123"/>
        <v>PA.IT.061031</v>
      </c>
      <c r="K903" s="58" t="s">
        <v>2212</v>
      </c>
      <c r="L903" s="57" t="str">
        <f t="shared" si="128"/>
        <v>Groin right</v>
      </c>
      <c r="M903" s="59" t="str">
        <f t="shared" si="124"/>
        <v>PI.PA.IT.061031.01</v>
      </c>
      <c r="N903" s="59"/>
      <c r="O903" s="59" t="str">
        <f t="shared" si="125"/>
        <v>PH.PA.IT.061031.01</v>
      </c>
      <c r="Q903" s="59" t="str">
        <f t="shared" si="126"/>
        <v>CL.PA.IT.061031.01</v>
      </c>
      <c r="R903" s="59"/>
      <c r="S903" s="59" t="str">
        <f t="shared" si="127"/>
        <v>DR.PA.IT.061031.01</v>
      </c>
      <c r="T903" s="59"/>
      <c r="U903" s="60" t="str">
        <f t="shared" si="121"/>
        <v>IM.PA.IT.061031.01</v>
      </c>
      <c r="V903" s="59"/>
      <c r="W903" s="60" t="str">
        <f t="shared" si="122"/>
        <v>GE.PA.IT.061031.01</v>
      </c>
      <c r="AJ903" s="57" t="s">
        <v>6618</v>
      </c>
      <c r="AK903" s="76">
        <v>41468</v>
      </c>
    </row>
    <row r="904" spans="1:37" s="57" customFormat="1" ht="14" customHeight="1">
      <c r="A904" s="57" t="s">
        <v>2189</v>
      </c>
      <c r="C904" s="58" t="s">
        <v>2222</v>
      </c>
      <c r="E904" s="58" t="s">
        <v>2124</v>
      </c>
      <c r="F904" s="57" t="s">
        <v>1837</v>
      </c>
      <c r="G904" s="57" t="s">
        <v>2806</v>
      </c>
      <c r="H904" s="58" t="s">
        <v>43</v>
      </c>
      <c r="J904" s="59" t="str">
        <f t="shared" si="123"/>
        <v>PA.IT.061032</v>
      </c>
      <c r="K904" s="58" t="s">
        <v>2212</v>
      </c>
      <c r="L904" s="57" t="str">
        <f t="shared" si="128"/>
        <v>Eye left</v>
      </c>
      <c r="M904" s="59" t="str">
        <f t="shared" si="124"/>
        <v>PI.PA.IT.061032.01</v>
      </c>
      <c r="N904" s="59"/>
      <c r="O904" s="59" t="str">
        <f t="shared" si="125"/>
        <v>PH.PA.IT.061032.01</v>
      </c>
      <c r="Q904" s="59" t="str">
        <f t="shared" si="126"/>
        <v>CL.PA.IT.061032.01</v>
      </c>
      <c r="R904" s="59"/>
      <c r="S904" s="59" t="str">
        <f t="shared" si="127"/>
        <v>DR.PA.IT.061032.01</v>
      </c>
      <c r="T904" s="59"/>
      <c r="U904" s="60" t="str">
        <f t="shared" ref="U904:U915" si="129">CONCATENATE("IM.",J904, ".",K904)</f>
        <v>IM.PA.IT.061032.01</v>
      </c>
      <c r="V904" s="59"/>
      <c r="W904" s="60" t="str">
        <f t="shared" ref="W904:W915" si="130">CONCATENATE("GE.",J904, ".",K904)</f>
        <v>GE.PA.IT.061032.01</v>
      </c>
      <c r="AJ904" s="57" t="s">
        <v>6618</v>
      </c>
      <c r="AK904" s="76">
        <v>41468</v>
      </c>
    </row>
    <row r="905" spans="1:37" s="57" customFormat="1" ht="14" customHeight="1">
      <c r="A905" s="57" t="s">
        <v>2189</v>
      </c>
      <c r="C905" s="58" t="s">
        <v>2222</v>
      </c>
      <c r="E905" s="58" t="s">
        <v>2124</v>
      </c>
      <c r="F905" s="57" t="s">
        <v>1837</v>
      </c>
      <c r="G905" s="57" t="s">
        <v>2807</v>
      </c>
      <c r="H905" s="58" t="s">
        <v>44</v>
      </c>
      <c r="J905" s="59" t="str">
        <f t="shared" si="123"/>
        <v>PA.IT.061033</v>
      </c>
      <c r="K905" s="58" t="s">
        <v>2212</v>
      </c>
      <c r="L905" s="57" t="str">
        <f t="shared" si="128"/>
        <v>Eye right</v>
      </c>
      <c r="M905" s="59" t="str">
        <f t="shared" si="124"/>
        <v>PI.PA.IT.061033.01</v>
      </c>
      <c r="N905" s="59"/>
      <c r="O905" s="59" t="str">
        <f t="shared" si="125"/>
        <v>PH.PA.IT.061033.01</v>
      </c>
      <c r="Q905" s="59" t="str">
        <f t="shared" si="126"/>
        <v>CL.PA.IT.061033.01</v>
      </c>
      <c r="R905" s="59"/>
      <c r="S905" s="59" t="str">
        <f t="shared" si="127"/>
        <v>DR.PA.IT.061033.01</v>
      </c>
      <c r="T905" s="59"/>
      <c r="U905" s="60" t="str">
        <f t="shared" si="129"/>
        <v>IM.PA.IT.061033.01</v>
      </c>
      <c r="V905" s="59"/>
      <c r="W905" s="60" t="str">
        <f t="shared" si="130"/>
        <v>GE.PA.IT.061033.01</v>
      </c>
      <c r="AJ905" s="57" t="s">
        <v>6618</v>
      </c>
      <c r="AK905" s="76">
        <v>41468</v>
      </c>
    </row>
    <row r="906" spans="1:37" s="57" customFormat="1" ht="14" customHeight="1">
      <c r="A906" s="57" t="s">
        <v>2189</v>
      </c>
      <c r="C906" s="58" t="s">
        <v>2222</v>
      </c>
      <c r="E906" s="58" t="s">
        <v>2124</v>
      </c>
      <c r="F906" s="57" t="s">
        <v>1837</v>
      </c>
      <c r="G906" s="57" t="s">
        <v>2850</v>
      </c>
      <c r="H906" s="58" t="s">
        <v>2909</v>
      </c>
      <c r="J906" s="59" t="str">
        <f t="shared" si="123"/>
        <v>PA.IT.061034</v>
      </c>
      <c r="K906" s="58" t="s">
        <v>2212</v>
      </c>
      <c r="L906" s="57" t="str">
        <f t="shared" si="128"/>
        <v>Hip left</v>
      </c>
      <c r="M906" s="59" t="str">
        <f t="shared" si="124"/>
        <v>PI.PA.IT.061034.01</v>
      </c>
      <c r="N906" s="59"/>
      <c r="O906" s="59" t="str">
        <f t="shared" si="125"/>
        <v>PH.PA.IT.061034.01</v>
      </c>
      <c r="Q906" s="59" t="str">
        <f t="shared" si="126"/>
        <v>CL.PA.IT.061034.01</v>
      </c>
      <c r="R906" s="59"/>
      <c r="S906" s="59" t="str">
        <f t="shared" si="127"/>
        <v>DR.PA.IT.061034.01</v>
      </c>
      <c r="T906" s="59"/>
      <c r="U906" s="60" t="str">
        <f t="shared" si="129"/>
        <v>IM.PA.IT.061034.01</v>
      </c>
      <c r="V906" s="59"/>
      <c r="W906" s="60" t="str">
        <f t="shared" si="130"/>
        <v>GE.PA.IT.061034.01</v>
      </c>
      <c r="AJ906" s="57" t="s">
        <v>6618</v>
      </c>
      <c r="AK906" s="76">
        <v>41468</v>
      </c>
    </row>
    <row r="907" spans="1:37" s="57" customFormat="1" ht="14" customHeight="1">
      <c r="A907" s="57" t="s">
        <v>2189</v>
      </c>
      <c r="C907" s="58" t="s">
        <v>2222</v>
      </c>
      <c r="E907" s="58" t="s">
        <v>2124</v>
      </c>
      <c r="F907" s="57" t="s">
        <v>1837</v>
      </c>
      <c r="G907" s="57" t="s">
        <v>2851</v>
      </c>
      <c r="H907" s="58" t="s">
        <v>2910</v>
      </c>
      <c r="J907" s="59" t="str">
        <f t="shared" si="123"/>
        <v>PA.IT.061035</v>
      </c>
      <c r="K907" s="58" t="s">
        <v>2212</v>
      </c>
      <c r="L907" s="57" t="str">
        <f t="shared" si="128"/>
        <v>Hip right</v>
      </c>
      <c r="M907" s="59" t="str">
        <f t="shared" si="124"/>
        <v>PI.PA.IT.061035.01</v>
      </c>
      <c r="N907" s="59"/>
      <c r="O907" s="59" t="str">
        <f t="shared" si="125"/>
        <v>PH.PA.IT.061035.01</v>
      </c>
      <c r="Q907" s="59" t="str">
        <f t="shared" si="126"/>
        <v>CL.PA.IT.061035.01</v>
      </c>
      <c r="R907" s="59"/>
      <c r="S907" s="59" t="str">
        <f t="shared" si="127"/>
        <v>DR.PA.IT.061035.01</v>
      </c>
      <c r="T907" s="59"/>
      <c r="U907" s="60" t="str">
        <f t="shared" si="129"/>
        <v>IM.PA.IT.061035.01</v>
      </c>
      <c r="V907" s="59"/>
      <c r="W907" s="60" t="str">
        <f t="shared" si="130"/>
        <v>GE.PA.IT.061035.01</v>
      </c>
      <c r="AJ907" s="57" t="s">
        <v>6618</v>
      </c>
      <c r="AK907" s="76">
        <v>41468</v>
      </c>
    </row>
    <row r="908" spans="1:37" s="57" customFormat="1" ht="14" customHeight="1">
      <c r="A908" s="57" t="s">
        <v>2189</v>
      </c>
      <c r="C908" s="58" t="s">
        <v>2222</v>
      </c>
      <c r="E908" s="58" t="s">
        <v>2124</v>
      </c>
      <c r="F908" s="57" t="s">
        <v>1837</v>
      </c>
      <c r="G908" s="57" t="s">
        <v>2852</v>
      </c>
      <c r="H908" s="58" t="s">
        <v>2911</v>
      </c>
      <c r="J908" s="59" t="str">
        <f t="shared" si="123"/>
        <v>PA.IT.061036</v>
      </c>
      <c r="K908" s="58" t="s">
        <v>2212</v>
      </c>
      <c r="L908" s="57" t="str">
        <f t="shared" si="128"/>
        <v>Eyelid, left</v>
      </c>
      <c r="M908" s="59" t="str">
        <f t="shared" si="124"/>
        <v>PI.PA.IT.061036.01</v>
      </c>
      <c r="N908" s="59"/>
      <c r="O908" s="59" t="str">
        <f t="shared" si="125"/>
        <v>PH.PA.IT.061036.01</v>
      </c>
      <c r="Q908" s="59" t="str">
        <f t="shared" si="126"/>
        <v>CL.PA.IT.061036.01</v>
      </c>
      <c r="R908" s="59"/>
      <c r="S908" s="59" t="str">
        <f t="shared" si="127"/>
        <v>DR.PA.IT.061036.01</v>
      </c>
      <c r="T908" s="59"/>
      <c r="U908" s="60" t="str">
        <f t="shared" si="129"/>
        <v>IM.PA.IT.061036.01</v>
      </c>
      <c r="V908" s="59"/>
      <c r="W908" s="60" t="str">
        <f t="shared" si="130"/>
        <v>GE.PA.IT.061036.01</v>
      </c>
      <c r="AJ908" s="57" t="s">
        <v>6618</v>
      </c>
      <c r="AK908" s="76">
        <v>41468</v>
      </c>
    </row>
    <row r="909" spans="1:37" s="57" customFormat="1" ht="14" customHeight="1">
      <c r="A909" s="57" t="s">
        <v>2189</v>
      </c>
      <c r="C909" s="58" t="s">
        <v>2222</v>
      </c>
      <c r="E909" s="58" t="s">
        <v>2124</v>
      </c>
      <c r="F909" s="57" t="s">
        <v>1837</v>
      </c>
      <c r="G909" s="57" t="s">
        <v>2853</v>
      </c>
      <c r="H909" s="58" t="s">
        <v>2912</v>
      </c>
      <c r="J909" s="59" t="str">
        <f t="shared" si="123"/>
        <v>PA.IT.061037</v>
      </c>
      <c r="K909" s="58" t="s">
        <v>2212</v>
      </c>
      <c r="L909" s="57" t="str">
        <f t="shared" si="128"/>
        <v>Eyelid, right</v>
      </c>
      <c r="M909" s="59" t="str">
        <f t="shared" si="124"/>
        <v>PI.PA.IT.061037.01</v>
      </c>
      <c r="N909" s="59"/>
      <c r="O909" s="59" t="str">
        <f t="shared" si="125"/>
        <v>PH.PA.IT.061037.01</v>
      </c>
      <c r="Q909" s="59" t="str">
        <f t="shared" si="126"/>
        <v>CL.PA.IT.061037.01</v>
      </c>
      <c r="R909" s="59"/>
      <c r="S909" s="59" t="str">
        <f t="shared" si="127"/>
        <v>DR.PA.IT.061037.01</v>
      </c>
      <c r="T909" s="59"/>
      <c r="U909" s="60" t="str">
        <f t="shared" si="129"/>
        <v>IM.PA.IT.061037.01</v>
      </c>
      <c r="V909" s="59"/>
      <c r="W909" s="60" t="str">
        <f t="shared" si="130"/>
        <v>GE.PA.IT.061037.01</v>
      </c>
      <c r="AJ909" s="57" t="s">
        <v>6618</v>
      </c>
      <c r="AK909" s="76">
        <v>41468</v>
      </c>
    </row>
    <row r="910" spans="1:37" s="57" customFormat="1" ht="14" customHeight="1">
      <c r="A910" s="57" t="s">
        <v>2189</v>
      </c>
      <c r="C910" s="58" t="s">
        <v>2222</v>
      </c>
      <c r="E910" s="58" t="s">
        <v>2124</v>
      </c>
      <c r="F910" s="57" t="s">
        <v>1837</v>
      </c>
      <c r="G910" s="57" t="s">
        <v>2854</v>
      </c>
      <c r="H910" s="58" t="s">
        <v>2913</v>
      </c>
      <c r="J910" s="59" t="str">
        <f t="shared" si="123"/>
        <v>PA.IT.061038</v>
      </c>
      <c r="K910" s="58" t="s">
        <v>2212</v>
      </c>
      <c r="L910" s="57" t="str">
        <f t="shared" si="128"/>
        <v>Oral</v>
      </c>
      <c r="M910" s="59" t="str">
        <f t="shared" si="124"/>
        <v>PI.PA.IT.061038.01</v>
      </c>
      <c r="N910" s="59"/>
      <c r="O910" s="59" t="str">
        <f t="shared" si="125"/>
        <v>PH.PA.IT.061038.01</v>
      </c>
      <c r="Q910" s="59" t="str">
        <f t="shared" si="126"/>
        <v>CL.PA.IT.061038.01</v>
      </c>
      <c r="R910" s="59"/>
      <c r="S910" s="59" t="str">
        <f t="shared" si="127"/>
        <v>DR.PA.IT.061038.01</v>
      </c>
      <c r="T910" s="59"/>
      <c r="U910" s="60" t="str">
        <f t="shared" si="129"/>
        <v>IM.PA.IT.061038.01</v>
      </c>
      <c r="V910" s="59"/>
      <c r="W910" s="60" t="str">
        <f t="shared" si="130"/>
        <v>GE.PA.IT.061038.01</v>
      </c>
      <c r="AJ910" s="57" t="s">
        <v>6618</v>
      </c>
      <c r="AK910" s="76">
        <v>41468</v>
      </c>
    </row>
    <row r="911" spans="1:37" s="57" customFormat="1" ht="14" customHeight="1">
      <c r="A911" s="57" t="s">
        <v>2189</v>
      </c>
      <c r="C911" s="58" t="s">
        <v>2222</v>
      </c>
      <c r="E911" s="58" t="s">
        <v>2124</v>
      </c>
      <c r="F911" s="57" t="s">
        <v>1837</v>
      </c>
      <c r="G911" s="57" t="s">
        <v>2855</v>
      </c>
      <c r="H911" s="58" t="s">
        <v>2914</v>
      </c>
      <c r="J911" s="59" t="str">
        <f t="shared" si="123"/>
        <v>PA.IT.061039</v>
      </c>
      <c r="K911" s="58" t="s">
        <v>2212</v>
      </c>
      <c r="L911" s="57" t="str">
        <f t="shared" si="128"/>
        <v>Nasal</v>
      </c>
      <c r="M911" s="59" t="str">
        <f t="shared" si="124"/>
        <v>PI.PA.IT.061039.01</v>
      </c>
      <c r="N911" s="59"/>
      <c r="O911" s="59" t="str">
        <f t="shared" si="125"/>
        <v>PH.PA.IT.061039.01</v>
      </c>
      <c r="Q911" s="59" t="str">
        <f t="shared" si="126"/>
        <v>CL.PA.IT.061039.01</v>
      </c>
      <c r="R911" s="59"/>
      <c r="S911" s="59" t="str">
        <f t="shared" si="127"/>
        <v>DR.PA.IT.061039.01</v>
      </c>
      <c r="T911" s="59"/>
      <c r="U911" s="60" t="str">
        <f t="shared" si="129"/>
        <v>IM.PA.IT.061039.01</v>
      </c>
      <c r="V911" s="59"/>
      <c r="W911" s="60" t="str">
        <f t="shared" si="130"/>
        <v>GE.PA.IT.061039.01</v>
      </c>
      <c r="AJ911" s="57" t="s">
        <v>6618</v>
      </c>
      <c r="AK911" s="76">
        <v>41468</v>
      </c>
    </row>
    <row r="912" spans="1:37" s="57" customFormat="1" ht="14" customHeight="1">
      <c r="A912" s="57" t="s">
        <v>2189</v>
      </c>
      <c r="C912" s="58" t="s">
        <v>2222</v>
      </c>
      <c r="E912" s="58" t="s">
        <v>2124</v>
      </c>
      <c r="F912" s="57" t="s">
        <v>1837</v>
      </c>
      <c r="G912" s="57" t="s">
        <v>2856</v>
      </c>
      <c r="H912" s="58" t="s">
        <v>2915</v>
      </c>
      <c r="J912" s="59" t="str">
        <f t="shared" si="123"/>
        <v>PA.IT.061040</v>
      </c>
      <c r="K912" s="58" t="s">
        <v>2212</v>
      </c>
      <c r="L912" s="57" t="str">
        <f t="shared" si="128"/>
        <v>Genitalia</v>
      </c>
      <c r="M912" s="59" t="str">
        <f t="shared" si="124"/>
        <v>PI.PA.IT.061040.01</v>
      </c>
      <c r="N912" s="59"/>
      <c r="O912" s="59" t="str">
        <f t="shared" si="125"/>
        <v>PH.PA.IT.061040.01</v>
      </c>
      <c r="Q912" s="59" t="str">
        <f t="shared" si="126"/>
        <v>CL.PA.IT.061040.01</v>
      </c>
      <c r="R912" s="59"/>
      <c r="S912" s="59" t="str">
        <f t="shared" si="127"/>
        <v>DR.PA.IT.061040.01</v>
      </c>
      <c r="T912" s="59"/>
      <c r="U912" s="60" t="str">
        <f t="shared" si="129"/>
        <v>IM.PA.IT.061040.01</v>
      </c>
      <c r="V912" s="59"/>
      <c r="W912" s="60" t="str">
        <f t="shared" si="130"/>
        <v>GE.PA.IT.061040.01</v>
      </c>
      <c r="AJ912" s="57" t="s">
        <v>6618</v>
      </c>
      <c r="AK912" s="76">
        <v>41468</v>
      </c>
    </row>
    <row r="913" spans="1:37" s="57" customFormat="1" ht="14" customHeight="1">
      <c r="A913" s="57" t="s">
        <v>2189</v>
      </c>
      <c r="C913" s="58" t="s">
        <v>2222</v>
      </c>
      <c r="E913" s="58" t="s">
        <v>2124</v>
      </c>
      <c r="F913" s="57" t="s">
        <v>1837</v>
      </c>
      <c r="G913" s="57" t="s">
        <v>2857</v>
      </c>
      <c r="H913" s="58" t="s">
        <v>2916</v>
      </c>
      <c r="J913" s="59" t="str">
        <f t="shared" si="123"/>
        <v>PA.IT.061041</v>
      </c>
      <c r="K913" s="58" t="s">
        <v>2212</v>
      </c>
      <c r="L913" s="57" t="str">
        <f t="shared" si="128"/>
        <v>no external incisions</v>
      </c>
      <c r="M913" s="59" t="str">
        <f t="shared" si="124"/>
        <v>PI.PA.IT.061041.01</v>
      </c>
      <c r="N913" s="59"/>
      <c r="O913" s="59" t="str">
        <f t="shared" si="125"/>
        <v>PH.PA.IT.061041.01</v>
      </c>
      <c r="Q913" s="59" t="str">
        <f t="shared" si="126"/>
        <v>CL.PA.IT.061041.01</v>
      </c>
      <c r="R913" s="59"/>
      <c r="S913" s="59" t="str">
        <f t="shared" si="127"/>
        <v>DR.PA.IT.061041.01</v>
      </c>
      <c r="T913" s="59"/>
      <c r="U913" s="60" t="str">
        <f t="shared" si="129"/>
        <v>IM.PA.IT.061041.01</v>
      </c>
      <c r="V913" s="59"/>
      <c r="W913" s="60" t="str">
        <f t="shared" si="130"/>
        <v>GE.PA.IT.061041.01</v>
      </c>
      <c r="AJ913" s="57" t="s">
        <v>6618</v>
      </c>
      <c r="AK913" s="76">
        <v>41468</v>
      </c>
    </row>
    <row r="914" spans="1:37" s="57" customFormat="1" ht="14" customHeight="1">
      <c r="A914" s="57" t="s">
        <v>2189</v>
      </c>
      <c r="C914" s="58" t="s">
        <v>2222</v>
      </c>
      <c r="D914" s="57" t="s">
        <v>1404</v>
      </c>
      <c r="E914" s="58" t="s">
        <v>2126</v>
      </c>
      <c r="F914" s="57" t="s">
        <v>2170</v>
      </c>
      <c r="G914" s="57" t="s">
        <v>1243</v>
      </c>
      <c r="H914" s="58" t="s">
        <v>2212</v>
      </c>
      <c r="J914" s="59" t="str">
        <f t="shared" si="123"/>
        <v>PA.IT.061101</v>
      </c>
      <c r="K914" s="58" t="s">
        <v>2212</v>
      </c>
      <c r="L914" s="57" t="str">
        <f t="shared" si="128"/>
        <v>Foul</v>
      </c>
      <c r="M914" s="59" t="str">
        <f t="shared" si="124"/>
        <v>PI.PA.IT.061101.01</v>
      </c>
      <c r="N914" s="59"/>
      <c r="O914" s="59" t="str">
        <f t="shared" si="125"/>
        <v>PH.PA.IT.061101.01</v>
      </c>
      <c r="Q914" s="59" t="str">
        <f t="shared" si="126"/>
        <v>CL.PA.IT.061101.01</v>
      </c>
      <c r="R914" s="59"/>
      <c r="S914" s="59" t="str">
        <f t="shared" si="127"/>
        <v>DR.PA.IT.061101.01</v>
      </c>
      <c r="T914" s="59"/>
      <c r="U914" s="60" t="str">
        <f t="shared" si="129"/>
        <v>IM.PA.IT.061101.01</v>
      </c>
      <c r="V914" s="59"/>
      <c r="W914" s="60" t="str">
        <f t="shared" si="130"/>
        <v>GE.PA.IT.061101.01</v>
      </c>
      <c r="AJ914" s="57" t="s">
        <v>6618</v>
      </c>
      <c r="AK914" s="76">
        <v>41468</v>
      </c>
    </row>
    <row r="915" spans="1:37" s="57" customFormat="1" ht="14" customHeight="1">
      <c r="A915" s="57" t="s">
        <v>2189</v>
      </c>
      <c r="C915" s="58" t="s">
        <v>2222</v>
      </c>
      <c r="E915" s="58" t="s">
        <v>2126</v>
      </c>
      <c r="F915" s="57" t="s">
        <v>2170</v>
      </c>
      <c r="G915" s="57" t="s">
        <v>2117</v>
      </c>
      <c r="H915" s="58" t="s">
        <v>2217</v>
      </c>
      <c r="J915" s="59" t="str">
        <f t="shared" si="123"/>
        <v>PA.IT.061102</v>
      </c>
      <c r="K915" s="58" t="s">
        <v>2212</v>
      </c>
      <c r="L915" s="57" t="str">
        <f t="shared" si="128"/>
        <v>None</v>
      </c>
      <c r="M915" s="59" t="str">
        <f t="shared" si="124"/>
        <v>PI.PA.IT.061102.01</v>
      </c>
      <c r="N915" s="59"/>
      <c r="O915" s="59" t="str">
        <f t="shared" si="125"/>
        <v>PH.PA.IT.061102.01</v>
      </c>
      <c r="Q915" s="59" t="str">
        <f t="shared" si="126"/>
        <v>CL.PA.IT.061102.01</v>
      </c>
      <c r="R915" s="59"/>
      <c r="S915" s="59" t="str">
        <f t="shared" si="127"/>
        <v>DR.PA.IT.061102.01</v>
      </c>
      <c r="T915" s="59"/>
      <c r="U915" s="60" t="str">
        <f t="shared" si="129"/>
        <v>IM.PA.IT.061102.01</v>
      </c>
      <c r="V915" s="59"/>
      <c r="W915" s="60" t="str">
        <f t="shared" si="130"/>
        <v>GE.PA.IT.061102.01</v>
      </c>
      <c r="AJ915" s="57" t="s">
        <v>6618</v>
      </c>
      <c r="AK915" s="76">
        <v>41468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EmailTo xmlns="http://schemas.microsoft.com/sharepoint/v3">'pacutermset@portal.va.gov' &amp;lt;pacutermset@portal.va.gov&amp;gt;</EmailTo>
    <EmailSender xmlns="http://schemas.microsoft.com/sharepoint/v3">&lt;a href="mailto:Alex.Zanecchia@va.gov"&gt;Alex.Zanecchia@va.gov&lt;/a&gt;</EmailSender>
    <EmailFrom xmlns="http://schemas.microsoft.com/sharepoint/v3">Zanecchia, Alex (Shoulder Corp) &lt;Alex.Zanecchia@va.gov&gt;</EmailFrom>
    <Nominal_x0020_Date xmlns="5cbf7e57-eded-4db1-83da-c356f5719e74">2014-10-30T04:00:00+00:00</Nominal_x0020_Date>
    <EmailSubject xmlns="http://schemas.microsoft.com/sharepoint/v3">FW: [EXTERNAL] Fwd: PACU FINAL V1.5</EmailSubject>
    <EmailCc xmlns="http://schemas.microsoft.com/sharepoint/v3" xsi:nil="true"/>
    <Doc_x0020_Tags xmlns="5cbf7e57-eded-4db1-83da-c356f5719e74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174053635524EA0E4336CC61EB152" ma:contentTypeVersion="5" ma:contentTypeDescription="Create a new document." ma:contentTypeScope="" ma:versionID="71e12aa665a04db0362d257046f2b3b9">
  <xsd:schema xmlns:xsd="http://www.w3.org/2001/XMLSchema" xmlns:p="http://schemas.microsoft.com/office/2006/metadata/properties" xmlns:ns1="http://schemas.microsoft.com/sharepoint/v3" xmlns:ns2="5cbf7e57-eded-4db1-83da-c356f5719e74" targetNamespace="http://schemas.microsoft.com/office/2006/metadata/properties" ma:root="true" ma:fieldsID="22e51f44b41f89752cac22656babd222" ns1:_="" ns2:_="">
    <xsd:import namespace="http://schemas.microsoft.com/sharepoint/v3"/>
    <xsd:import namespace="5cbf7e57-eded-4db1-83da-c356f5719e74"/>
    <xsd:element name="properties">
      <xsd:complexType>
        <xsd:sequence>
          <xsd:element name="documentManagement">
            <xsd:complexType>
              <xsd:all>
                <xsd:element ref="ns2:Nominal_x0020_Date" minOccurs="0"/>
                <xsd:element ref="ns1:EmailSender" minOccurs="0"/>
                <xsd:element ref="ns1:EmailTo" minOccurs="0"/>
                <xsd:element ref="ns1:EmailCc" minOccurs="0"/>
                <xsd:element ref="ns1:EmailFrom" minOccurs="0"/>
                <xsd:element ref="ns1:EmailSubject" minOccurs="0"/>
                <xsd:element ref="ns2:Doc_x0020_Tags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EmailSender" ma:index="9" nillable="true" ma:displayName="E-Mail Sender" ma:hidden="true" ma:internalName="EmailSender">
      <xsd:simpleType>
        <xsd:restriction base="dms:Note"/>
      </xsd:simpleType>
    </xsd:element>
    <xsd:element name="EmailTo" ma:index="10" nillable="true" ma:displayName="E-Mail To" ma:hidden="true" ma:internalName="EmailTo">
      <xsd:simpleType>
        <xsd:restriction base="dms:Note"/>
      </xsd:simpleType>
    </xsd:element>
    <xsd:element name="EmailCc" ma:index="11" nillable="true" ma:displayName="E-Mail Cc" ma:hidden="true" ma:internalName="EmailCc">
      <xsd:simpleType>
        <xsd:restriction base="dms:Note"/>
      </xsd:simpleType>
    </xsd:element>
    <xsd:element name="EmailFrom" ma:index="12" nillable="true" ma:displayName="E-Mail From" ma:hidden="true" ma:internalName="EmailFrom">
      <xsd:simpleType>
        <xsd:restriction base="dms:Text"/>
      </xsd:simpleType>
    </xsd:element>
    <xsd:element name="EmailSubject" ma:index="13" nillable="true" ma:displayName="E-Mail Subject" ma:hidden="true" ma:internalName="EmailSubject">
      <xsd:simpleType>
        <xsd:restriction base="dms:Text"/>
      </xsd:simpleType>
    </xsd:element>
  </xsd:schema>
  <xsd:schema xmlns:xsd="http://www.w3.org/2001/XMLSchema" xmlns:dms="http://schemas.microsoft.com/office/2006/documentManagement/types" targetNamespace="5cbf7e57-eded-4db1-83da-c356f5719e74" elementFormDefault="qualified">
    <xsd:import namespace="http://schemas.microsoft.com/office/2006/documentManagement/types"/>
    <xsd:element name="Nominal_x0020_Date" ma:index="8" nillable="true" ma:displayName="Nominal Date" ma:format="DateOnly" ma:internalName="Nominal_x0020_Date">
      <xsd:simpleType>
        <xsd:restriction base="dms:DateTime"/>
      </xsd:simpleType>
    </xsd:element>
    <xsd:element name="Doc_x0020_Tags" ma:index="14" nillable="true" ma:displayName="Doc Tags" ma:internalName="Doc_x0020_Tag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ontracting (1)"/>
                    <xsd:enumeration value="Organization, Planning (2)"/>
                    <xsd:enumeration value="Standards (3)"/>
                    <xsd:enumeration value="Integration (3)"/>
                    <xsd:enumeration value="Operation and Support (3)"/>
                    <xsd:enumeration value="Use (3)"/>
                    <xsd:enumeration value="Devices and Workstations (4)"/>
                    <xsd:enumeration value="DataBridge (5)"/>
                    <xsd:enumeration value="Analytics (6)"/>
                    <xsd:enumeration value="CIS/ARK (7)"/>
                    <xsd:enumeration value="Communications (8)"/>
                    <xsd:enumeration value="Training and Adoption (9)"/>
                    <xsd:enumeration value="VISN Implementation"/>
                    <xsd:enumeration value="VISN Test Management"/>
                    <xsd:enumeration value="Release and General Availability"/>
                    <xsd:enumeration value="Configuration and Change Management"/>
                    <xsd:enumeration value="Management of Issues"/>
                    <xsd:enumeration value="Memos and Policies"/>
                    <xsd:enumeration value="Clinical and Admin Processes"/>
                    <xsd:enumeration value="User Interface"/>
                    <xsd:enumeration value="SQWM"/>
                    <xsd:enumeration value="Patient Flow"/>
                    <xsd:enumeration value="Pre Op Terminology"/>
                    <xsd:enumeration value="OI&amp;T"/>
                    <xsd:enumeration value="Clinical Validations"/>
                    <xsd:enumeration value="Clinicomp"/>
                    <xsd:enumeration value="Draeger"/>
                    <xsd:enumeration value="Philips ICU"/>
                    <xsd:enumeration value="Philips ARk"/>
                    <xsd:enumeration value="Picis ICU"/>
                    <xsd:enumeration value="Picis ARK"/>
                    <xsd:enumeration value="Service Coordination"/>
                    <xsd:enumeration value="Program Activities"/>
                    <xsd:enumeration value="Change Management"/>
                    <xsd:enumeration value="Data Standardization"/>
                    <xsd:enumeration value="Program Meeting Minutes"/>
                    <xsd:enumeration value="VISN Support Meeting Minutes"/>
                    <xsd:enumeration value="Visn Support Meeting Agendas"/>
                    <xsd:enumeration value="Program Meeting Agendas"/>
                  </xsd:restriction>
                </xsd:simple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DBB0C63E-15E3-44A1-9CFE-930612DE6F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2D05BA-FC08-4094-9B7B-AE3D3BD3EE5F}">
  <ds:schemaRefs>
    <ds:schemaRef ds:uri="http://purl.org/dc/elements/1.1/"/>
    <ds:schemaRef ds:uri="http://schemas.openxmlformats.org/package/2006/metadata/core-properties"/>
    <ds:schemaRef ds:uri="http://schemas.microsoft.com/sharepoint/v3"/>
    <ds:schemaRef ds:uri="http://www.w3.org/XML/1998/namespace"/>
    <ds:schemaRef ds:uri="http://purl.org/dc/terms/"/>
    <ds:schemaRef ds:uri="http://schemas.microsoft.com/office/2006/documentManagement/types"/>
    <ds:schemaRef ds:uri="5cbf7e57-eded-4db1-83da-c356f5719e74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FE358EE-5C03-4E94-A308-20D17A1CBB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cbf7e57-eded-4db1-83da-c356f5719e74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PACU Activity (2)</vt:lpstr>
      <vt:lpstr>PACU Cardiovascular</vt:lpstr>
      <vt:lpstr>PACU Gastrointestinal</vt:lpstr>
      <vt:lpstr>PACU Genitourinary</vt:lpstr>
      <vt:lpstr>PACU Integumentary (2)</vt:lpstr>
      <vt:lpstr>PACU Invasive lines (2)</vt:lpstr>
      <vt:lpstr>PACU Musculoskeletal</vt:lpstr>
      <vt:lpstr>PACU Neurological</vt:lpstr>
      <vt:lpstr>PACU Pain</vt:lpstr>
      <vt:lpstr>PACU Pulm-Assess items (2)</vt:lpstr>
      <vt:lpstr>PACU RASS-CAM</vt:lpstr>
      <vt:lpstr>PACU Restraints</vt:lpstr>
      <vt:lpstr>PACU Safety</vt:lpstr>
      <vt:lpstr>PACU Tube-Drain</vt:lpstr>
      <vt:lpstr>PACU Nursing Care</vt:lpstr>
      <vt:lpstr>PACU Scores (2)</vt:lpstr>
      <vt:lpstr>PACU Events</vt:lpstr>
      <vt:lpstr>PACU ASA</vt:lpstr>
      <vt:lpstr>Changes</vt:lpstr>
    </vt:vector>
  </TitlesOfParts>
  <Company>Department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PACU Terminology, Version 1.5, October 2014</dc:title>
  <dc:creator>vhadaygrovel</dc:creator>
  <cp:lastModifiedBy>Rafael Richards</cp:lastModifiedBy>
  <dcterms:created xsi:type="dcterms:W3CDTF">2011-03-02T15:27:40Z</dcterms:created>
  <dcterms:modified xsi:type="dcterms:W3CDTF">2015-09-01T17:10:03Z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0x010100AF5174053635524EA0E4336CC61EB152</vt:lpwstr>
  </property>
</Properties>
</file>